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Igor\Desktop\"/>
    </mc:Choice>
  </mc:AlternateContent>
  <xr:revisionPtr revIDLastSave="0" documentId="13_ncr:1_{A4353268-1E7F-4DA6-9E3F-43FA0AF5ECAA}" xr6:coauthVersionLast="47" xr6:coauthVersionMax="47" xr10:uidLastSave="{00000000-0000-0000-0000-000000000000}"/>
  <bookViews>
    <workbookView xWindow="-120" yWindow="-120" windowWidth="38640" windowHeight="21240" tabRatio="831" activeTab="13" xr2:uid="{064256B4-3C84-45FB-ABF2-93E5B6CABC85}"/>
  </bookViews>
  <sheets>
    <sheet name="D_BUYERS" sheetId="2" r:id="rId1"/>
    <sheet name="D_SELLERS" sheetId="3" r:id="rId2"/>
    <sheet name="D_ SERVICES" sheetId="4" r:id="rId3"/>
    <sheet name="F_SEARCHES" sheetId="5" r:id="rId4"/>
    <sheet name="F_ REVIEWS" sheetId="6" r:id="rId5"/>
    <sheet name="F_ ORDERS" sheetId="7" r:id="rId6"/>
    <sheet name="DT" sheetId="12" state="hidden" r:id="rId7"/>
    <sheet name="SearchDate" sheetId="8" r:id="rId8"/>
    <sheet name="ReviewDate" sheetId="10" r:id="rId9"/>
    <sheet name="OrderDate" sheetId="11" r:id="rId10"/>
    <sheet name="D_TIME" sheetId="9" r:id="rId11"/>
    <sheet name="SOCR KPI" sheetId="13" r:id="rId12"/>
    <sheet name="PRO Sellers Revenue Index KPI" sheetId="16" r:id="rId13"/>
    <sheet name="AOV KPI" sheetId="17" r:id="rId14"/>
  </sheets>
  <definedNames>
    <definedName name="_xlcn.WorksheetConnection_DW_FUNCTION.xlsxDIM_BUYERS1" hidden="1">DIM_BUYERS[]</definedName>
    <definedName name="_xlcn.WorksheetConnection_DW_FUNCTION.xlsxDIM_SELLERS1" hidden="1">DIM_SELLERS[]</definedName>
    <definedName name="_xlcn.WorksheetConnection_DW_FUNCTION.xlsxDIM_SERVICES1" hidden="1">DIM_SERVICES[]</definedName>
    <definedName name="_xlcn.WorksheetConnection_DW_FUNCTION.xlsxDIM_TIME1" hidden="1">DIM_TIME[]</definedName>
    <definedName name="_xlcn.WorksheetConnection_DW_FUNCTION.xlsxF_ORDERS1" hidden="1">F_ORDERS[]</definedName>
    <definedName name="_xlcn.WorksheetConnection_DW_FUNCTION.xlsxF_REVIEWS1" hidden="1">F_REVIEWS[]</definedName>
    <definedName name="_xlcn.WorksheetConnection_DW_FUNCTION.xlsxF_SEARCHES1" hidden="1">F_SEARCHES[]</definedName>
    <definedName name="Slicer__Category_Main">#N/A</definedName>
    <definedName name="Slicer_Availability">#N/A</definedName>
    <definedName name="Slicer_Username">#N/A</definedName>
  </definedNames>
  <calcPr calcId="191029"/>
  <pivotCaches>
    <pivotCache cacheId="906" r:id="rId15"/>
    <pivotCache cacheId="910" r:id="rId16"/>
    <pivotCache cacheId="1010" r:id="rId17"/>
  </pivotCaches>
  <extLst>
    <ext xmlns:x14="http://schemas.microsoft.com/office/spreadsheetml/2009/9/main" uri="{876F7934-8845-4945-9796-88D515C7AA90}">
      <x14:pivotCaches>
        <pivotCache cacheId="909" r:id="rId18"/>
        <pivotCache cacheId="950" r:id="rId19"/>
      </x14:pivotCaches>
    </ext>
    <ext xmlns:x14="http://schemas.microsoft.com/office/spreadsheetml/2009/9/main" uri="{BBE1A952-AA13-448e-AADC-164F8A28A991}">
      <x14:slicerCaches>
        <x14:slicerCache r:id="rId20"/>
        <x14:slicerCache r:id="rId21"/>
        <x14:slicerCache r:id="rId22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לוח שנה2" name="DIM_OrderDate" connection="חיבור2"/>
          <x15:modelTable id="לוח שנה1" name="DIM_ReviewDate" connection="חיבור1"/>
          <x15:modelTable id="לוח שנה" name="DIM_SearchDate" connection="חיבור"/>
          <x15:modelTable id="F_SEARCHES" name="F_SEARCHES" connection="WorksheetConnection_DW_FUNCTION.xlsx!F_SEARCHES"/>
          <x15:modelTable id="F_REVIEWS" name="F_REVIEWS" connection="WorksheetConnection_DW_FUNCTION.xlsx!F_REVIEWS"/>
          <x15:modelTable id="F_ORDERS" name="F_ORDERS" connection="WorksheetConnection_DW_FUNCTION.xlsx!F_ORDERS"/>
          <x15:modelTable id="DIM_TIME" name="DIM_TIME" connection="WorksheetConnection_DW_FUNCTION.xlsx!DIM_TIME"/>
          <x15:modelTable id="DIM_SERVICES" name="DIM_SERVICES" connection="WorksheetConnection_DW_FUNCTION.xlsx!DIM_SERVICES"/>
          <x15:modelTable id="DIM_SELLERS" name="DIM_SELLERS" connection="WorksheetConnection_DW_FUNCTION.xlsx!DIM_SELLERS"/>
          <x15:modelTable id="DIM_BUYERS" name="DIM_BUYERS" connection="WorksheetConnection_DW_FUNCTION.xlsx!DIM_BUYERS"/>
        </x15:modelTables>
        <x15:modelRelationships>
          <x15:modelRelationship fromTable="F_SEARCHES" fromColumn="Username" toTable="DIM_BUYERS" toColumn="Username"/>
          <x15:modelRelationship fromTable="F_SEARCHES" fromColumn="SearchDate" toTable="DIM_SearchDate" toColumn="Date"/>
          <x15:modelRelationship fromTable="F_SEARCHES" fromColumn="SearchTime" toTable="DIM_TIME" toColumn="DW_Time"/>
          <x15:modelRelationship fromTable="F_REVIEWS" fromColumn="Username" toTable="DIM_BUYERS" toColumn="Username"/>
          <x15:modelRelationship fromTable="F_REVIEWS" fromColumn="Title" toTable="DIM_SERVICES" toColumn="Title"/>
          <x15:modelRelationship fromTable="F_REVIEWS" fromColumn="ReviewDate" toTable="DIM_ReviewDate" toColumn="Date"/>
          <x15:modelRelationship fromTable="F_REVIEWS" fromColumn="ReviewTime" toTable="DIM_TIME" toColumn="DW_Time"/>
          <x15:modelRelationship fromTable="F_ORDERS" fromColumn="Username" toTable="DIM_BUYERS" toColumn="Username"/>
          <x15:modelRelationship fromTable="F_ORDERS" fromColumn="SellerID" toTable="DIM_SELLERS" toColumn="SellerID"/>
          <x15:modelRelationship fromTable="F_ORDERS" fromColumn="Title" toTable="DIM_SERVICES" toColumn="Title"/>
          <x15:modelRelationship fromTable="F_ORDERS" fromColumn="OrderDate" toTable="DIM_OrderDate" toColumn="Date"/>
          <x15:modelRelationship fromTable="F_ORDERS" fromColumn="OrdeTime" toTable="DIM_TIME" toColumn="DW_Time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DIM_BUYERS" columnName="Birthdate" columnId="Birthdate">
                <x16:calculatedTimeColumn columnName="Birthdate (שנה)" columnId="Birthdate (שנה)" contentType="years" isSelected="1"/>
                <x16:calculatedTimeColumn columnName="Birthdate (רבעון)" columnId="Birthdate (רבעון)" contentType="quarters" isSelected="1"/>
                <x16:calculatedTimeColumn columnName="Birthdate (אינדקס חודשים)" columnId="Birthdate (אינדקס חודשים)" contentType="monthsindex" isSelected="1"/>
                <x16:calculatedTimeColumn columnName="Birthdate (חודש)" columnId="Birthdate (חודש)" contentType="months" isSelected="1"/>
              </x16:modelTimeGrouping>
              <x16:modelTimeGrouping tableName="DIM_BUYERS" columnName="JoiningDate" columnId="JoiningDate">
                <x16:calculatedTimeColumn columnName="JoiningDate (שנה)" columnId="JoiningDate (שנה)" contentType="years" isSelected="1"/>
                <x16:calculatedTimeColumn columnName="JoiningDate (רבעון)" columnId="JoiningDate (רבעון)" contentType="quarters" isSelected="1"/>
                <x16:calculatedTimeColumn columnName="JoiningDate (אינדקס חודשים)" columnId="JoiningDate (אינדקס חודשים)" contentType="monthsindex" isSelected="1"/>
                <x16:calculatedTimeColumn columnName="JoiningDate (חודש)" columnId="JoiningDate (חודש)" contentType="months" isSelected="1"/>
              </x16:modelTimeGrouping>
              <x16:modelTimeGrouping tableName="F_ORDERS" columnName="OrderDate" columnId="OrderDate">
                <x16:calculatedTimeColumn columnName="OrderDate (שנה)" columnId="OrderDate (שנה)" contentType="years" isSelected="1"/>
                <x16:calculatedTimeColumn columnName="OrderDate (רבעון)" columnId="OrderDate (רבעון)" contentType="quarters" isSelected="1"/>
                <x16:calculatedTimeColumn columnName="OrderDate (אינדקס חודשים)" columnId="OrderDate (אינדקס חודשים)" contentType="monthsindex" isSelected="1"/>
                <x16:calculatedTimeColumn columnName="OrderDate (חודש)" columnId="OrderDate (חודש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4" l="1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2" i="4"/>
  <c r="A2" i="5" l="1"/>
  <c r="A2316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A799" i="7" s="1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D1224" i="7"/>
  <c r="D1225" i="7"/>
  <c r="D1226" i="7"/>
  <c r="D1227" i="7"/>
  <c r="D1228" i="7"/>
  <c r="D1229" i="7"/>
  <c r="D1230" i="7"/>
  <c r="D1231" i="7"/>
  <c r="D1232" i="7"/>
  <c r="D1233" i="7"/>
  <c r="D1234" i="7"/>
  <c r="D1235" i="7"/>
  <c r="D1236" i="7"/>
  <c r="D1237" i="7"/>
  <c r="D1238" i="7"/>
  <c r="D1239" i="7"/>
  <c r="D1240" i="7"/>
  <c r="D1241" i="7"/>
  <c r="D1242" i="7"/>
  <c r="D1243" i="7"/>
  <c r="D1244" i="7"/>
  <c r="D1245" i="7"/>
  <c r="D1246" i="7"/>
  <c r="D1247" i="7"/>
  <c r="D1248" i="7"/>
  <c r="D1249" i="7"/>
  <c r="D1250" i="7"/>
  <c r="D1251" i="7"/>
  <c r="D1252" i="7"/>
  <c r="D1253" i="7"/>
  <c r="D1254" i="7"/>
  <c r="D1255" i="7"/>
  <c r="D1256" i="7"/>
  <c r="D1257" i="7"/>
  <c r="D1258" i="7"/>
  <c r="D1259" i="7"/>
  <c r="D1260" i="7"/>
  <c r="D1261" i="7"/>
  <c r="D1262" i="7"/>
  <c r="D1263" i="7"/>
  <c r="D1264" i="7"/>
  <c r="D1265" i="7"/>
  <c r="D1266" i="7"/>
  <c r="D1267" i="7"/>
  <c r="D1268" i="7"/>
  <c r="D1269" i="7"/>
  <c r="D1270" i="7"/>
  <c r="D1271" i="7"/>
  <c r="D1272" i="7"/>
  <c r="D1273" i="7"/>
  <c r="D1274" i="7"/>
  <c r="D1275" i="7"/>
  <c r="D1276" i="7"/>
  <c r="D1277" i="7"/>
  <c r="D1278" i="7"/>
  <c r="D1279" i="7"/>
  <c r="D1280" i="7"/>
  <c r="D1281" i="7"/>
  <c r="D1282" i="7"/>
  <c r="D1283" i="7"/>
  <c r="D1284" i="7"/>
  <c r="D1285" i="7"/>
  <c r="D1286" i="7"/>
  <c r="D1287" i="7"/>
  <c r="D1288" i="7"/>
  <c r="D1289" i="7"/>
  <c r="D1290" i="7"/>
  <c r="D1291" i="7"/>
  <c r="D1292" i="7"/>
  <c r="D1293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6" i="7"/>
  <c r="D1317" i="7"/>
  <c r="D1318" i="7"/>
  <c r="D1319" i="7"/>
  <c r="D1320" i="7"/>
  <c r="D1321" i="7"/>
  <c r="D1322" i="7"/>
  <c r="D1323" i="7"/>
  <c r="D1324" i="7"/>
  <c r="D1325" i="7"/>
  <c r="D1326" i="7"/>
  <c r="D1327" i="7"/>
  <c r="D1328" i="7"/>
  <c r="D1329" i="7"/>
  <c r="D1330" i="7"/>
  <c r="D1331" i="7"/>
  <c r="D1332" i="7"/>
  <c r="D1333" i="7"/>
  <c r="D1334" i="7"/>
  <c r="D1335" i="7"/>
  <c r="D1336" i="7"/>
  <c r="D1337" i="7"/>
  <c r="D1338" i="7"/>
  <c r="D1339" i="7"/>
  <c r="D1340" i="7"/>
  <c r="D1341" i="7"/>
  <c r="D1342" i="7"/>
  <c r="D1343" i="7"/>
  <c r="D1344" i="7"/>
  <c r="D1345" i="7"/>
  <c r="D1346" i="7"/>
  <c r="D1347" i="7"/>
  <c r="D1348" i="7"/>
  <c r="D1349" i="7"/>
  <c r="D1350" i="7"/>
  <c r="D1351" i="7"/>
  <c r="D1352" i="7"/>
  <c r="D1353" i="7"/>
  <c r="D1354" i="7"/>
  <c r="D1355" i="7"/>
  <c r="D1356" i="7"/>
  <c r="D1357" i="7"/>
  <c r="D1358" i="7"/>
  <c r="D1359" i="7"/>
  <c r="D1360" i="7"/>
  <c r="D1361" i="7"/>
  <c r="D1362" i="7"/>
  <c r="D1363" i="7"/>
  <c r="D1364" i="7"/>
  <c r="D1365" i="7"/>
  <c r="D1366" i="7"/>
  <c r="D1367" i="7"/>
  <c r="D1368" i="7"/>
  <c r="D1369" i="7"/>
  <c r="D1370" i="7"/>
  <c r="D1371" i="7"/>
  <c r="D1372" i="7"/>
  <c r="D1373" i="7"/>
  <c r="D1374" i="7"/>
  <c r="D1375" i="7"/>
  <c r="D1376" i="7"/>
  <c r="D1377" i="7"/>
  <c r="D1378" i="7"/>
  <c r="D1379" i="7"/>
  <c r="D1380" i="7"/>
  <c r="D1381" i="7"/>
  <c r="D1382" i="7"/>
  <c r="D1383" i="7"/>
  <c r="D1384" i="7"/>
  <c r="D1385" i="7"/>
  <c r="D1386" i="7"/>
  <c r="D1387" i="7"/>
  <c r="D1388" i="7"/>
  <c r="D1389" i="7"/>
  <c r="D1390" i="7"/>
  <c r="D1391" i="7"/>
  <c r="D1392" i="7"/>
  <c r="D1393" i="7"/>
  <c r="D1394" i="7"/>
  <c r="D1395" i="7"/>
  <c r="D1396" i="7"/>
  <c r="D1397" i="7"/>
  <c r="D1398" i="7"/>
  <c r="D1399" i="7"/>
  <c r="D1400" i="7"/>
  <c r="D1401" i="7"/>
  <c r="D1402" i="7"/>
  <c r="D1403" i="7"/>
  <c r="D1404" i="7"/>
  <c r="D1405" i="7"/>
  <c r="D1406" i="7"/>
  <c r="D1407" i="7"/>
  <c r="D1408" i="7"/>
  <c r="D1409" i="7"/>
  <c r="D1410" i="7"/>
  <c r="D1411" i="7"/>
  <c r="D1412" i="7"/>
  <c r="D1413" i="7"/>
  <c r="D1414" i="7"/>
  <c r="D1415" i="7"/>
  <c r="D1416" i="7"/>
  <c r="D1417" i="7"/>
  <c r="D1418" i="7"/>
  <c r="D1419" i="7"/>
  <c r="D1420" i="7"/>
  <c r="D1421" i="7"/>
  <c r="D1422" i="7"/>
  <c r="D1423" i="7"/>
  <c r="D1424" i="7"/>
  <c r="D1425" i="7"/>
  <c r="D1426" i="7"/>
  <c r="D1427" i="7"/>
  <c r="D1428" i="7"/>
  <c r="D1429" i="7"/>
  <c r="D1430" i="7"/>
  <c r="D1431" i="7"/>
  <c r="D1432" i="7"/>
  <c r="D1433" i="7"/>
  <c r="D1434" i="7"/>
  <c r="D1435" i="7"/>
  <c r="D1436" i="7"/>
  <c r="D1437" i="7"/>
  <c r="D1438" i="7"/>
  <c r="D1439" i="7"/>
  <c r="D1440" i="7"/>
  <c r="D1441" i="7"/>
  <c r="D1442" i="7"/>
  <c r="D1443" i="7"/>
  <c r="D1444" i="7"/>
  <c r="D1445" i="7"/>
  <c r="D1446" i="7"/>
  <c r="D1447" i="7"/>
  <c r="D1448" i="7"/>
  <c r="D1449" i="7"/>
  <c r="D1450" i="7"/>
  <c r="D1451" i="7"/>
  <c r="D1452" i="7"/>
  <c r="D1453" i="7"/>
  <c r="D1454" i="7"/>
  <c r="D1455" i="7"/>
  <c r="D1456" i="7"/>
  <c r="D1457" i="7"/>
  <c r="D1458" i="7"/>
  <c r="D1459" i="7"/>
  <c r="D1460" i="7"/>
  <c r="D1461" i="7"/>
  <c r="D1462" i="7"/>
  <c r="D1463" i="7"/>
  <c r="D1464" i="7"/>
  <c r="D1465" i="7"/>
  <c r="D1466" i="7"/>
  <c r="D1467" i="7"/>
  <c r="D1468" i="7"/>
  <c r="D1469" i="7"/>
  <c r="D1470" i="7"/>
  <c r="D1471" i="7"/>
  <c r="D1472" i="7"/>
  <c r="D1473" i="7"/>
  <c r="D1474" i="7"/>
  <c r="D1475" i="7"/>
  <c r="D1476" i="7"/>
  <c r="D1477" i="7"/>
  <c r="D1478" i="7"/>
  <c r="D1479" i="7"/>
  <c r="D1480" i="7"/>
  <c r="D1481" i="7"/>
  <c r="D1482" i="7"/>
  <c r="D1483" i="7"/>
  <c r="D1484" i="7"/>
  <c r="D1485" i="7"/>
  <c r="D1486" i="7"/>
  <c r="D1487" i="7"/>
  <c r="D1488" i="7"/>
  <c r="D1489" i="7"/>
  <c r="D1490" i="7"/>
  <c r="D1491" i="7"/>
  <c r="D1492" i="7"/>
  <c r="D1493" i="7"/>
  <c r="D1494" i="7"/>
  <c r="D1495" i="7"/>
  <c r="D1496" i="7"/>
  <c r="D1497" i="7"/>
  <c r="D1498" i="7"/>
  <c r="D1499" i="7"/>
  <c r="D1500" i="7"/>
  <c r="D1501" i="7"/>
  <c r="D1502" i="7"/>
  <c r="D1503" i="7"/>
  <c r="D1504" i="7"/>
  <c r="D1505" i="7"/>
  <c r="D1506" i="7"/>
  <c r="D1507" i="7"/>
  <c r="D1508" i="7"/>
  <c r="D1509" i="7"/>
  <c r="D1510" i="7"/>
  <c r="D1511" i="7"/>
  <c r="D1512" i="7"/>
  <c r="D1513" i="7"/>
  <c r="D1514" i="7"/>
  <c r="D1515" i="7"/>
  <c r="D1516" i="7"/>
  <c r="D1517" i="7"/>
  <c r="D1518" i="7"/>
  <c r="D1519" i="7"/>
  <c r="D1520" i="7"/>
  <c r="D1521" i="7"/>
  <c r="D1522" i="7"/>
  <c r="D1523" i="7"/>
  <c r="D1524" i="7"/>
  <c r="D1525" i="7"/>
  <c r="D1526" i="7"/>
  <c r="D1527" i="7"/>
  <c r="D1528" i="7"/>
  <c r="D1529" i="7"/>
  <c r="D1530" i="7"/>
  <c r="D1531" i="7"/>
  <c r="D1532" i="7"/>
  <c r="D1533" i="7"/>
  <c r="D1534" i="7"/>
  <c r="D1535" i="7"/>
  <c r="D1536" i="7"/>
  <c r="D1537" i="7"/>
  <c r="D1538" i="7"/>
  <c r="D1539" i="7"/>
  <c r="D1540" i="7"/>
  <c r="D1541" i="7"/>
  <c r="D1542" i="7"/>
  <c r="D1543" i="7"/>
  <c r="D1544" i="7"/>
  <c r="D1545" i="7"/>
  <c r="D1546" i="7"/>
  <c r="D1547" i="7"/>
  <c r="D1548" i="7"/>
  <c r="D1549" i="7"/>
  <c r="D1550" i="7"/>
  <c r="D1551" i="7"/>
  <c r="D1552" i="7"/>
  <c r="D1553" i="7"/>
  <c r="D1554" i="7"/>
  <c r="D1555" i="7"/>
  <c r="D1556" i="7"/>
  <c r="D1557" i="7"/>
  <c r="D1558" i="7"/>
  <c r="D1559" i="7"/>
  <c r="D1560" i="7"/>
  <c r="D1561" i="7"/>
  <c r="D1562" i="7"/>
  <c r="D1563" i="7"/>
  <c r="D1564" i="7"/>
  <c r="D1565" i="7"/>
  <c r="D1566" i="7"/>
  <c r="D1567" i="7"/>
  <c r="D1568" i="7"/>
  <c r="D1569" i="7"/>
  <c r="D1570" i="7"/>
  <c r="D1571" i="7"/>
  <c r="D1572" i="7"/>
  <c r="D1573" i="7"/>
  <c r="D1574" i="7"/>
  <c r="D1575" i="7"/>
  <c r="D1576" i="7"/>
  <c r="D1577" i="7"/>
  <c r="D1578" i="7"/>
  <c r="D1579" i="7"/>
  <c r="D1580" i="7"/>
  <c r="D1581" i="7"/>
  <c r="D1582" i="7"/>
  <c r="D1583" i="7"/>
  <c r="D1584" i="7"/>
  <c r="D1585" i="7"/>
  <c r="D1586" i="7"/>
  <c r="D1587" i="7"/>
  <c r="D1588" i="7"/>
  <c r="D1589" i="7"/>
  <c r="D1590" i="7"/>
  <c r="D1591" i="7"/>
  <c r="D1592" i="7"/>
  <c r="D1593" i="7"/>
  <c r="D1594" i="7"/>
  <c r="D1595" i="7"/>
  <c r="D1596" i="7"/>
  <c r="D1597" i="7"/>
  <c r="D1598" i="7"/>
  <c r="D1599" i="7"/>
  <c r="D1600" i="7"/>
  <c r="D1601" i="7"/>
  <c r="D1602" i="7"/>
  <c r="D1603" i="7"/>
  <c r="D1604" i="7"/>
  <c r="D1605" i="7"/>
  <c r="D1606" i="7"/>
  <c r="D1607" i="7"/>
  <c r="D1608" i="7"/>
  <c r="D1609" i="7"/>
  <c r="D1610" i="7"/>
  <c r="D1611" i="7"/>
  <c r="D1612" i="7"/>
  <c r="D1613" i="7"/>
  <c r="D1614" i="7"/>
  <c r="D1615" i="7"/>
  <c r="D1616" i="7"/>
  <c r="D1617" i="7"/>
  <c r="D1618" i="7"/>
  <c r="D1619" i="7"/>
  <c r="D1620" i="7"/>
  <c r="D1621" i="7"/>
  <c r="D1622" i="7"/>
  <c r="D1623" i="7"/>
  <c r="D1624" i="7"/>
  <c r="D1625" i="7"/>
  <c r="D1626" i="7"/>
  <c r="D1627" i="7"/>
  <c r="D1628" i="7"/>
  <c r="D1629" i="7"/>
  <c r="D1630" i="7"/>
  <c r="D1631" i="7"/>
  <c r="D1632" i="7"/>
  <c r="D1633" i="7"/>
  <c r="D1634" i="7"/>
  <c r="D1635" i="7"/>
  <c r="D1636" i="7"/>
  <c r="D1637" i="7"/>
  <c r="D1638" i="7"/>
  <c r="D1639" i="7"/>
  <c r="D1640" i="7"/>
  <c r="D1641" i="7"/>
  <c r="D1642" i="7"/>
  <c r="D1643" i="7"/>
  <c r="D1644" i="7"/>
  <c r="D1645" i="7"/>
  <c r="D1646" i="7"/>
  <c r="D1647" i="7"/>
  <c r="D1648" i="7"/>
  <c r="D1649" i="7"/>
  <c r="D1650" i="7"/>
  <c r="D1651" i="7"/>
  <c r="D1652" i="7"/>
  <c r="D1653" i="7"/>
  <c r="D1654" i="7"/>
  <c r="D1655" i="7"/>
  <c r="D1656" i="7"/>
  <c r="D1657" i="7"/>
  <c r="D1658" i="7"/>
  <c r="D1659" i="7"/>
  <c r="D1660" i="7"/>
  <c r="D1661" i="7"/>
  <c r="D1662" i="7"/>
  <c r="D1663" i="7"/>
  <c r="D1664" i="7"/>
  <c r="D1665" i="7"/>
  <c r="D1666" i="7"/>
  <c r="D1667" i="7"/>
  <c r="D1668" i="7"/>
  <c r="D1669" i="7"/>
  <c r="D1670" i="7"/>
  <c r="D1671" i="7"/>
  <c r="D1672" i="7"/>
  <c r="D1673" i="7"/>
  <c r="D1674" i="7"/>
  <c r="D1675" i="7"/>
  <c r="D1676" i="7"/>
  <c r="D1677" i="7"/>
  <c r="D1678" i="7"/>
  <c r="D1679" i="7"/>
  <c r="D1680" i="7"/>
  <c r="D1681" i="7"/>
  <c r="D1682" i="7"/>
  <c r="D1683" i="7"/>
  <c r="D1684" i="7"/>
  <c r="D1685" i="7"/>
  <c r="D1686" i="7"/>
  <c r="D1687" i="7"/>
  <c r="D1688" i="7"/>
  <c r="D1689" i="7"/>
  <c r="D1690" i="7"/>
  <c r="D1691" i="7"/>
  <c r="D1692" i="7"/>
  <c r="D1693" i="7"/>
  <c r="D1694" i="7"/>
  <c r="D1695" i="7"/>
  <c r="D1696" i="7"/>
  <c r="D1697" i="7"/>
  <c r="D1698" i="7"/>
  <c r="D1699" i="7"/>
  <c r="D1700" i="7"/>
  <c r="D1701" i="7"/>
  <c r="D1702" i="7"/>
  <c r="D1703" i="7"/>
  <c r="D1704" i="7"/>
  <c r="D1705" i="7"/>
  <c r="D1706" i="7"/>
  <c r="D1707" i="7"/>
  <c r="D1708" i="7"/>
  <c r="D1709" i="7"/>
  <c r="D1710" i="7"/>
  <c r="D1711" i="7"/>
  <c r="D1712" i="7"/>
  <c r="D1713" i="7"/>
  <c r="D1714" i="7"/>
  <c r="D1715" i="7"/>
  <c r="D1716" i="7"/>
  <c r="D1717" i="7"/>
  <c r="D1718" i="7"/>
  <c r="D1719" i="7"/>
  <c r="D1720" i="7"/>
  <c r="D1721" i="7"/>
  <c r="D1722" i="7"/>
  <c r="D1723" i="7"/>
  <c r="D1724" i="7"/>
  <c r="D1725" i="7"/>
  <c r="D1726" i="7"/>
  <c r="D1727" i="7"/>
  <c r="D1728" i="7"/>
  <c r="D1729" i="7"/>
  <c r="D1730" i="7"/>
  <c r="D1731" i="7"/>
  <c r="D1732" i="7"/>
  <c r="D1733" i="7"/>
  <c r="D1734" i="7"/>
  <c r="D1735" i="7"/>
  <c r="D1736" i="7"/>
  <c r="D1737" i="7"/>
  <c r="D1738" i="7"/>
  <c r="D1739" i="7"/>
  <c r="D1740" i="7"/>
  <c r="D1741" i="7"/>
  <c r="D1742" i="7"/>
  <c r="D1743" i="7"/>
  <c r="D1744" i="7"/>
  <c r="D1745" i="7"/>
  <c r="D1746" i="7"/>
  <c r="D1747" i="7"/>
  <c r="D1748" i="7"/>
  <c r="D1749" i="7"/>
  <c r="D1750" i="7"/>
  <c r="D1751" i="7"/>
  <c r="D1752" i="7"/>
  <c r="D1753" i="7"/>
  <c r="D1754" i="7"/>
  <c r="D1755" i="7"/>
  <c r="D1756" i="7"/>
  <c r="D1757" i="7"/>
  <c r="D1758" i="7"/>
  <c r="D1759" i="7"/>
  <c r="D1760" i="7"/>
  <c r="D1761" i="7"/>
  <c r="D1762" i="7"/>
  <c r="D1763" i="7"/>
  <c r="D1764" i="7"/>
  <c r="D1765" i="7"/>
  <c r="D1766" i="7"/>
  <c r="D1767" i="7"/>
  <c r="D1768" i="7"/>
  <c r="D1769" i="7"/>
  <c r="D1770" i="7"/>
  <c r="D1771" i="7"/>
  <c r="D1772" i="7"/>
  <c r="D1773" i="7"/>
  <c r="D1774" i="7"/>
  <c r="D1775" i="7"/>
  <c r="D1776" i="7"/>
  <c r="D1777" i="7"/>
  <c r="D1778" i="7"/>
  <c r="D1779" i="7"/>
  <c r="D1780" i="7"/>
  <c r="D1781" i="7"/>
  <c r="D1782" i="7"/>
  <c r="D1783" i="7"/>
  <c r="D1784" i="7"/>
  <c r="D1785" i="7"/>
  <c r="D1786" i="7"/>
  <c r="D1787" i="7"/>
  <c r="D1788" i="7"/>
  <c r="D1789" i="7"/>
  <c r="D1790" i="7"/>
  <c r="D1791" i="7"/>
  <c r="D1792" i="7"/>
  <c r="D1793" i="7"/>
  <c r="D1794" i="7"/>
  <c r="D1795" i="7"/>
  <c r="D1796" i="7"/>
  <c r="D1797" i="7"/>
  <c r="D1798" i="7"/>
  <c r="D1799" i="7"/>
  <c r="D1800" i="7"/>
  <c r="D1801" i="7"/>
  <c r="D1802" i="7"/>
  <c r="D1803" i="7"/>
  <c r="D1804" i="7"/>
  <c r="D1805" i="7"/>
  <c r="D1806" i="7"/>
  <c r="D1807" i="7"/>
  <c r="D1808" i="7"/>
  <c r="D1809" i="7"/>
  <c r="D1810" i="7"/>
  <c r="D1811" i="7"/>
  <c r="D1812" i="7"/>
  <c r="D1813" i="7"/>
  <c r="D1814" i="7"/>
  <c r="D1815" i="7"/>
  <c r="D1816" i="7"/>
  <c r="D1817" i="7"/>
  <c r="D1818" i="7"/>
  <c r="D1819" i="7"/>
  <c r="D1820" i="7"/>
  <c r="D1821" i="7"/>
  <c r="D1822" i="7"/>
  <c r="D1823" i="7"/>
  <c r="D1824" i="7"/>
  <c r="D1825" i="7"/>
  <c r="D1826" i="7"/>
  <c r="D1827" i="7"/>
  <c r="D1828" i="7"/>
  <c r="D1829" i="7"/>
  <c r="D1830" i="7"/>
  <c r="D1831" i="7"/>
  <c r="D1832" i="7"/>
  <c r="D1833" i="7"/>
  <c r="D1834" i="7"/>
  <c r="D1835" i="7"/>
  <c r="D1836" i="7"/>
  <c r="D1837" i="7"/>
  <c r="D1838" i="7"/>
  <c r="D1839" i="7"/>
  <c r="D1840" i="7"/>
  <c r="D1841" i="7"/>
  <c r="D1842" i="7"/>
  <c r="D1843" i="7"/>
  <c r="D1844" i="7"/>
  <c r="D1845" i="7"/>
  <c r="D1846" i="7"/>
  <c r="D1847" i="7"/>
  <c r="A1847" i="7" s="1"/>
  <c r="D1848" i="7"/>
  <c r="D1849" i="7"/>
  <c r="D1850" i="7"/>
  <c r="D1851" i="7"/>
  <c r="D1852" i="7"/>
  <c r="D1853" i="7"/>
  <c r="D1854" i="7"/>
  <c r="D1855" i="7"/>
  <c r="D1856" i="7"/>
  <c r="D1857" i="7"/>
  <c r="D1858" i="7"/>
  <c r="D1859" i="7"/>
  <c r="D1860" i="7"/>
  <c r="D1861" i="7"/>
  <c r="D1862" i="7"/>
  <c r="D1863" i="7"/>
  <c r="D1864" i="7"/>
  <c r="D1865" i="7"/>
  <c r="D1866" i="7"/>
  <c r="D1867" i="7"/>
  <c r="D1868" i="7"/>
  <c r="D1869" i="7"/>
  <c r="D1870" i="7"/>
  <c r="D1871" i="7"/>
  <c r="D1872" i="7"/>
  <c r="D1873" i="7"/>
  <c r="D1874" i="7"/>
  <c r="D1875" i="7"/>
  <c r="D1876" i="7"/>
  <c r="D1877" i="7"/>
  <c r="D1878" i="7"/>
  <c r="D1879" i="7"/>
  <c r="D1880" i="7"/>
  <c r="D1881" i="7"/>
  <c r="D1882" i="7"/>
  <c r="D1883" i="7"/>
  <c r="D1884" i="7"/>
  <c r="D1885" i="7"/>
  <c r="D1886" i="7"/>
  <c r="D1887" i="7"/>
  <c r="D1888" i="7"/>
  <c r="D1889" i="7"/>
  <c r="D1890" i="7"/>
  <c r="D1891" i="7"/>
  <c r="D1892" i="7"/>
  <c r="D1893" i="7"/>
  <c r="D1894" i="7"/>
  <c r="D1895" i="7"/>
  <c r="D1896" i="7"/>
  <c r="D1897" i="7"/>
  <c r="D1898" i="7"/>
  <c r="D1899" i="7"/>
  <c r="D1900" i="7"/>
  <c r="D1901" i="7"/>
  <c r="D1902" i="7"/>
  <c r="D1903" i="7"/>
  <c r="D1904" i="7"/>
  <c r="D1905" i="7"/>
  <c r="D1906" i="7"/>
  <c r="D1907" i="7"/>
  <c r="D1908" i="7"/>
  <c r="D1909" i="7"/>
  <c r="D1910" i="7"/>
  <c r="D1911" i="7"/>
  <c r="D1912" i="7"/>
  <c r="D1913" i="7"/>
  <c r="D1914" i="7"/>
  <c r="D1915" i="7"/>
  <c r="D1916" i="7"/>
  <c r="D1917" i="7"/>
  <c r="D1918" i="7"/>
  <c r="D1919" i="7"/>
  <c r="D1920" i="7"/>
  <c r="D1921" i="7"/>
  <c r="D1922" i="7"/>
  <c r="D1923" i="7"/>
  <c r="D1924" i="7"/>
  <c r="D1925" i="7"/>
  <c r="D1926" i="7"/>
  <c r="D1927" i="7"/>
  <c r="D1928" i="7"/>
  <c r="D1929" i="7"/>
  <c r="D1930" i="7"/>
  <c r="D1931" i="7"/>
  <c r="D1932" i="7"/>
  <c r="D1933" i="7"/>
  <c r="D1934" i="7"/>
  <c r="D1935" i="7"/>
  <c r="D1936" i="7"/>
  <c r="D1937" i="7"/>
  <c r="D1938" i="7"/>
  <c r="D1939" i="7"/>
  <c r="D1940" i="7"/>
  <c r="D1941" i="7"/>
  <c r="D1942" i="7"/>
  <c r="D1943" i="7"/>
  <c r="A1943" i="7" s="1"/>
  <c r="D1944" i="7"/>
  <c r="D1945" i="7"/>
  <c r="D1946" i="7"/>
  <c r="D1947" i="7"/>
  <c r="D1948" i="7"/>
  <c r="D1949" i="7"/>
  <c r="D1950" i="7"/>
  <c r="D1951" i="7"/>
  <c r="D1952" i="7"/>
  <c r="D1953" i="7"/>
  <c r="D1954" i="7"/>
  <c r="D1955" i="7"/>
  <c r="D1956" i="7"/>
  <c r="D1957" i="7"/>
  <c r="D1958" i="7"/>
  <c r="D1959" i="7"/>
  <c r="D1960" i="7"/>
  <c r="D1961" i="7"/>
  <c r="D1962" i="7"/>
  <c r="D1963" i="7"/>
  <c r="D1964" i="7"/>
  <c r="D1965" i="7"/>
  <c r="D1966" i="7"/>
  <c r="D1967" i="7"/>
  <c r="D1968" i="7"/>
  <c r="D1969" i="7"/>
  <c r="D1970" i="7"/>
  <c r="D1971" i="7"/>
  <c r="D1972" i="7"/>
  <c r="D1973" i="7"/>
  <c r="D1974" i="7"/>
  <c r="D1975" i="7"/>
  <c r="D1976" i="7"/>
  <c r="D1977" i="7"/>
  <c r="D1978" i="7"/>
  <c r="D1979" i="7"/>
  <c r="D1980" i="7"/>
  <c r="D1981" i="7"/>
  <c r="D1982" i="7"/>
  <c r="D1983" i="7"/>
  <c r="D1984" i="7"/>
  <c r="D1985" i="7"/>
  <c r="D1986" i="7"/>
  <c r="D1987" i="7"/>
  <c r="D1988" i="7"/>
  <c r="D1989" i="7"/>
  <c r="D1990" i="7"/>
  <c r="D1991" i="7"/>
  <c r="D1992" i="7"/>
  <c r="D1993" i="7"/>
  <c r="D1994" i="7"/>
  <c r="D1995" i="7"/>
  <c r="D1996" i="7"/>
  <c r="D1997" i="7"/>
  <c r="D1998" i="7"/>
  <c r="D1999" i="7"/>
  <c r="D2000" i="7"/>
  <c r="D2001" i="7"/>
  <c r="D2002" i="7"/>
  <c r="D2003" i="7"/>
  <c r="D2004" i="7"/>
  <c r="D2005" i="7"/>
  <c r="D2006" i="7"/>
  <c r="D2007" i="7"/>
  <c r="D2008" i="7"/>
  <c r="D2009" i="7"/>
  <c r="D2010" i="7"/>
  <c r="D2011" i="7"/>
  <c r="D2012" i="7"/>
  <c r="D2013" i="7"/>
  <c r="D2014" i="7"/>
  <c r="D2015" i="7"/>
  <c r="D2016" i="7"/>
  <c r="D2017" i="7"/>
  <c r="D2018" i="7"/>
  <c r="D2019" i="7"/>
  <c r="D2020" i="7"/>
  <c r="D2021" i="7"/>
  <c r="D2022" i="7"/>
  <c r="D2023" i="7"/>
  <c r="D2024" i="7"/>
  <c r="D2025" i="7"/>
  <c r="D2026" i="7"/>
  <c r="D2027" i="7"/>
  <c r="D2028" i="7"/>
  <c r="D2029" i="7"/>
  <c r="D2030" i="7"/>
  <c r="D2031" i="7"/>
  <c r="D2032" i="7"/>
  <c r="D2033" i="7"/>
  <c r="D2034" i="7"/>
  <c r="D2035" i="7"/>
  <c r="D2036" i="7"/>
  <c r="D2037" i="7"/>
  <c r="D2038" i="7"/>
  <c r="D2039" i="7"/>
  <c r="D2040" i="7"/>
  <c r="D2041" i="7"/>
  <c r="D2042" i="7"/>
  <c r="D2043" i="7"/>
  <c r="D2044" i="7"/>
  <c r="D2045" i="7"/>
  <c r="D2046" i="7"/>
  <c r="D2047" i="7"/>
  <c r="D2048" i="7"/>
  <c r="D2049" i="7"/>
  <c r="D2050" i="7"/>
  <c r="D2051" i="7"/>
  <c r="D2052" i="7"/>
  <c r="D2053" i="7"/>
  <c r="D2054" i="7"/>
  <c r="D2055" i="7"/>
  <c r="D2056" i="7"/>
  <c r="D2057" i="7"/>
  <c r="D2058" i="7"/>
  <c r="D2059" i="7"/>
  <c r="D2060" i="7"/>
  <c r="D2061" i="7"/>
  <c r="D2062" i="7"/>
  <c r="D2063" i="7"/>
  <c r="D2064" i="7"/>
  <c r="D2065" i="7"/>
  <c r="D2066" i="7"/>
  <c r="D2067" i="7"/>
  <c r="D2068" i="7"/>
  <c r="D2069" i="7"/>
  <c r="D2070" i="7"/>
  <c r="D2071" i="7"/>
  <c r="D2072" i="7"/>
  <c r="D2073" i="7"/>
  <c r="D2074" i="7"/>
  <c r="D2075" i="7"/>
  <c r="D2076" i="7"/>
  <c r="D2077" i="7"/>
  <c r="D2078" i="7"/>
  <c r="D2079" i="7"/>
  <c r="D2080" i="7"/>
  <c r="D2081" i="7"/>
  <c r="D2082" i="7"/>
  <c r="D2083" i="7"/>
  <c r="D2084" i="7"/>
  <c r="D2085" i="7"/>
  <c r="D2086" i="7"/>
  <c r="D2087" i="7"/>
  <c r="D2088" i="7"/>
  <c r="D2089" i="7"/>
  <c r="D2090" i="7"/>
  <c r="D2091" i="7"/>
  <c r="D2092" i="7"/>
  <c r="D2093" i="7"/>
  <c r="D2094" i="7"/>
  <c r="D2095" i="7"/>
  <c r="D2096" i="7"/>
  <c r="D2097" i="7"/>
  <c r="D2098" i="7"/>
  <c r="D2099" i="7"/>
  <c r="D2100" i="7"/>
  <c r="D2101" i="7"/>
  <c r="D2102" i="7"/>
  <c r="D2103" i="7"/>
  <c r="D2104" i="7"/>
  <c r="D2105" i="7"/>
  <c r="D2106" i="7"/>
  <c r="D2107" i="7"/>
  <c r="D2108" i="7"/>
  <c r="D2109" i="7"/>
  <c r="D2110" i="7"/>
  <c r="D2111" i="7"/>
  <c r="D2112" i="7"/>
  <c r="D2113" i="7"/>
  <c r="D2114" i="7"/>
  <c r="D2115" i="7"/>
  <c r="D2116" i="7"/>
  <c r="D2117" i="7"/>
  <c r="D2118" i="7"/>
  <c r="D2119" i="7"/>
  <c r="D2120" i="7"/>
  <c r="D2121" i="7"/>
  <c r="D2122" i="7"/>
  <c r="D2123" i="7"/>
  <c r="D2124" i="7"/>
  <c r="D2125" i="7"/>
  <c r="D2126" i="7"/>
  <c r="D2127" i="7"/>
  <c r="D2128" i="7"/>
  <c r="D2129" i="7"/>
  <c r="D2130" i="7"/>
  <c r="D2131" i="7"/>
  <c r="D2132" i="7"/>
  <c r="D2133" i="7"/>
  <c r="D2134" i="7"/>
  <c r="D2135" i="7"/>
  <c r="D2136" i="7"/>
  <c r="D2137" i="7"/>
  <c r="D2138" i="7"/>
  <c r="D2139" i="7"/>
  <c r="D2140" i="7"/>
  <c r="D2141" i="7"/>
  <c r="D2142" i="7"/>
  <c r="D2143" i="7"/>
  <c r="D2144" i="7"/>
  <c r="D2145" i="7"/>
  <c r="D2146" i="7"/>
  <c r="D2147" i="7"/>
  <c r="D2148" i="7"/>
  <c r="D2149" i="7"/>
  <c r="D2150" i="7"/>
  <c r="D2151" i="7"/>
  <c r="D2152" i="7"/>
  <c r="D2153" i="7"/>
  <c r="D2154" i="7"/>
  <c r="D2155" i="7"/>
  <c r="D2156" i="7"/>
  <c r="D2157" i="7"/>
  <c r="D2158" i="7"/>
  <c r="D2159" i="7"/>
  <c r="D2160" i="7"/>
  <c r="D2161" i="7"/>
  <c r="D2162" i="7"/>
  <c r="D2163" i="7"/>
  <c r="D2164" i="7"/>
  <c r="D2165" i="7"/>
  <c r="D2166" i="7"/>
  <c r="D2167" i="7"/>
  <c r="D2168" i="7"/>
  <c r="D2169" i="7"/>
  <c r="D2170" i="7"/>
  <c r="D2171" i="7"/>
  <c r="D2172" i="7"/>
  <c r="D2173" i="7"/>
  <c r="D2174" i="7"/>
  <c r="D2175" i="7"/>
  <c r="D2176" i="7"/>
  <c r="D2177" i="7"/>
  <c r="D2178" i="7"/>
  <c r="D2179" i="7"/>
  <c r="D2180" i="7"/>
  <c r="D2181" i="7"/>
  <c r="D2182" i="7"/>
  <c r="D2183" i="7"/>
  <c r="D2184" i="7"/>
  <c r="D2185" i="7"/>
  <c r="D2186" i="7"/>
  <c r="D2187" i="7"/>
  <c r="D2188" i="7"/>
  <c r="D2189" i="7"/>
  <c r="D2190" i="7"/>
  <c r="D2191" i="7"/>
  <c r="D2192" i="7"/>
  <c r="D2193" i="7"/>
  <c r="D2194" i="7"/>
  <c r="D2195" i="7"/>
  <c r="D2196" i="7"/>
  <c r="D2197" i="7"/>
  <c r="D2198" i="7"/>
  <c r="D2199" i="7"/>
  <c r="D2200" i="7"/>
  <c r="D2201" i="7"/>
  <c r="D2202" i="7"/>
  <c r="D2203" i="7"/>
  <c r="D2204" i="7"/>
  <c r="D2205" i="7"/>
  <c r="D2206" i="7"/>
  <c r="D2207" i="7"/>
  <c r="D2208" i="7"/>
  <c r="D2209" i="7"/>
  <c r="D2210" i="7"/>
  <c r="D2211" i="7"/>
  <c r="D2212" i="7"/>
  <c r="D2213" i="7"/>
  <c r="D2214" i="7"/>
  <c r="D2215" i="7"/>
  <c r="D2216" i="7"/>
  <c r="D2217" i="7"/>
  <c r="D2218" i="7"/>
  <c r="D2219" i="7"/>
  <c r="D2220" i="7"/>
  <c r="D2221" i="7"/>
  <c r="D2222" i="7"/>
  <c r="D2223" i="7"/>
  <c r="D2224" i="7"/>
  <c r="D2225" i="7"/>
  <c r="D2226" i="7"/>
  <c r="D2227" i="7"/>
  <c r="D2228" i="7"/>
  <c r="D2229" i="7"/>
  <c r="D2230" i="7"/>
  <c r="D2231" i="7"/>
  <c r="D2232" i="7"/>
  <c r="D2233" i="7"/>
  <c r="D2234" i="7"/>
  <c r="D2235" i="7"/>
  <c r="D2236" i="7"/>
  <c r="D2237" i="7"/>
  <c r="D2238" i="7"/>
  <c r="D2239" i="7"/>
  <c r="D2240" i="7"/>
  <c r="D2241" i="7"/>
  <c r="D2242" i="7"/>
  <c r="D2243" i="7"/>
  <c r="D2244" i="7"/>
  <c r="D2245" i="7"/>
  <c r="D2246" i="7"/>
  <c r="D2247" i="7"/>
  <c r="D2248" i="7"/>
  <c r="D2249" i="7"/>
  <c r="D2250" i="7"/>
  <c r="D2251" i="7"/>
  <c r="D2252" i="7"/>
  <c r="D2253" i="7"/>
  <c r="D2254" i="7"/>
  <c r="D2255" i="7"/>
  <c r="D2256" i="7"/>
  <c r="D2257" i="7"/>
  <c r="D2258" i="7"/>
  <c r="D2259" i="7"/>
  <c r="D2260" i="7"/>
  <c r="D2261" i="7"/>
  <c r="D2262" i="7"/>
  <c r="D2263" i="7"/>
  <c r="D2264" i="7"/>
  <c r="D2265" i="7"/>
  <c r="D2266" i="7"/>
  <c r="D2267" i="7"/>
  <c r="D2268" i="7"/>
  <c r="D2269" i="7"/>
  <c r="D2270" i="7"/>
  <c r="D2271" i="7"/>
  <c r="D2272" i="7"/>
  <c r="D2273" i="7"/>
  <c r="D2274" i="7"/>
  <c r="D2275" i="7"/>
  <c r="D2276" i="7"/>
  <c r="D2277" i="7"/>
  <c r="D2278" i="7"/>
  <c r="D2279" i="7"/>
  <c r="D2280" i="7"/>
  <c r="D2281" i="7"/>
  <c r="D2282" i="7"/>
  <c r="D2283" i="7"/>
  <c r="D2284" i="7"/>
  <c r="D2285" i="7"/>
  <c r="D2286" i="7"/>
  <c r="D2287" i="7"/>
  <c r="D2288" i="7"/>
  <c r="D2289" i="7"/>
  <c r="D2290" i="7"/>
  <c r="D2291" i="7"/>
  <c r="D2292" i="7"/>
  <c r="D2293" i="7"/>
  <c r="D2294" i="7"/>
  <c r="D2295" i="7"/>
  <c r="D2296" i="7"/>
  <c r="D2297" i="7"/>
  <c r="D2298" i="7"/>
  <c r="D2299" i="7"/>
  <c r="D2300" i="7"/>
  <c r="D2301" i="7"/>
  <c r="D2302" i="7"/>
  <c r="D2303" i="7"/>
  <c r="D2304" i="7"/>
  <c r="D2305" i="7"/>
  <c r="D2306" i="7"/>
  <c r="D2307" i="7"/>
  <c r="D2308" i="7"/>
  <c r="D2309" i="7"/>
  <c r="D2310" i="7"/>
  <c r="D2311" i="7"/>
  <c r="D2312" i="7"/>
  <c r="D2313" i="7"/>
  <c r="D2314" i="7"/>
  <c r="D2315" i="7"/>
  <c r="D2316" i="7"/>
  <c r="D2317" i="7"/>
  <c r="D2318" i="7"/>
  <c r="D2319" i="7"/>
  <c r="D2320" i="7"/>
  <c r="D2321" i="7"/>
  <c r="D2322" i="7"/>
  <c r="D2323" i="7"/>
  <c r="D2324" i="7"/>
  <c r="D2325" i="7"/>
  <c r="D2326" i="7"/>
  <c r="D2327" i="7"/>
  <c r="D2328" i="7"/>
  <c r="D2329" i="7"/>
  <c r="D2330" i="7"/>
  <c r="D2331" i="7"/>
  <c r="D2332" i="7"/>
  <c r="D2333" i="7"/>
  <c r="D2334" i="7"/>
  <c r="D2335" i="7"/>
  <c r="D2336" i="7"/>
  <c r="D2337" i="7"/>
  <c r="D2338" i="7"/>
  <c r="D2339" i="7"/>
  <c r="D2340" i="7"/>
  <c r="D2341" i="7"/>
  <c r="D2342" i="7"/>
  <c r="D2343" i="7"/>
  <c r="D2344" i="7"/>
  <c r="D2345" i="7"/>
  <c r="D2346" i="7"/>
  <c r="D2347" i="7"/>
  <c r="D2348" i="7"/>
  <c r="D2349" i="7"/>
  <c r="D2350" i="7"/>
  <c r="D2351" i="7"/>
  <c r="D2352" i="7"/>
  <c r="D2353" i="7"/>
  <c r="D2354" i="7"/>
  <c r="D2355" i="7"/>
  <c r="D2356" i="7"/>
  <c r="D2357" i="7"/>
  <c r="D2358" i="7"/>
  <c r="D2359" i="7"/>
  <c r="D2360" i="7"/>
  <c r="D2361" i="7"/>
  <c r="D2362" i="7"/>
  <c r="D2363" i="7"/>
  <c r="D2364" i="7"/>
  <c r="D2365" i="7"/>
  <c r="D2366" i="7"/>
  <c r="D2367" i="7"/>
  <c r="D2368" i="7"/>
  <c r="D2369" i="7"/>
  <c r="D2370" i="7"/>
  <c r="D2371" i="7"/>
  <c r="D2372" i="7"/>
  <c r="D2373" i="7"/>
  <c r="D2374" i="7"/>
  <c r="D2375" i="7"/>
  <c r="D2376" i="7"/>
  <c r="D2377" i="7"/>
  <c r="D2378" i="7"/>
  <c r="D2379" i="7"/>
  <c r="D2380" i="7"/>
  <c r="D2381" i="7"/>
  <c r="D2382" i="7"/>
  <c r="D2383" i="7"/>
  <c r="D2384" i="7"/>
  <c r="D2385" i="7"/>
  <c r="D2386" i="7"/>
  <c r="D2387" i="7"/>
  <c r="D2388" i="7"/>
  <c r="D2389" i="7"/>
  <c r="D2390" i="7"/>
  <c r="D2391" i="7"/>
  <c r="D2392" i="7"/>
  <c r="D2393" i="7"/>
  <c r="D2394" i="7"/>
  <c r="D2395" i="7"/>
  <c r="D2396" i="7"/>
  <c r="D2397" i="7"/>
  <c r="D2398" i="7"/>
  <c r="D2399" i="7"/>
  <c r="D2400" i="7"/>
  <c r="D2401" i="7"/>
  <c r="D2402" i="7"/>
  <c r="D2403" i="7"/>
  <c r="D2404" i="7"/>
  <c r="D2405" i="7"/>
  <c r="D2406" i="7"/>
  <c r="D2407" i="7"/>
  <c r="D2408" i="7"/>
  <c r="D2409" i="7"/>
  <c r="D2410" i="7"/>
  <c r="D2411" i="7"/>
  <c r="D2412" i="7"/>
  <c r="D2413" i="7"/>
  <c r="D2414" i="7"/>
  <c r="D2415" i="7"/>
  <c r="D2416" i="7"/>
  <c r="D2417" i="7"/>
  <c r="D2418" i="7"/>
  <c r="D2419" i="7"/>
  <c r="D2420" i="7"/>
  <c r="D2421" i="7"/>
  <c r="D2422" i="7"/>
  <c r="D2423" i="7"/>
  <c r="D2424" i="7"/>
  <c r="D2425" i="7"/>
  <c r="D2426" i="7"/>
  <c r="D2427" i="7"/>
  <c r="D2428" i="7"/>
  <c r="D2429" i="7"/>
  <c r="D2430" i="7"/>
  <c r="D2431" i="7"/>
  <c r="D2432" i="7"/>
  <c r="D2433" i="7"/>
  <c r="D2434" i="7"/>
  <c r="D2435" i="7"/>
  <c r="D2436" i="7"/>
  <c r="D2437" i="7"/>
  <c r="D2438" i="7"/>
  <c r="D2439" i="7"/>
  <c r="D2440" i="7"/>
  <c r="D2441" i="7"/>
  <c r="D2442" i="7"/>
  <c r="D2443" i="7"/>
  <c r="D2444" i="7"/>
  <c r="D2445" i="7"/>
  <c r="D2446" i="7"/>
  <c r="D2447" i="7"/>
  <c r="D2448" i="7"/>
  <c r="D2449" i="7"/>
  <c r="D2450" i="7"/>
  <c r="D2451" i="7"/>
  <c r="D2452" i="7"/>
  <c r="D2453" i="7"/>
  <c r="D2454" i="7"/>
  <c r="D2455" i="7"/>
  <c r="D2456" i="7"/>
  <c r="D2457" i="7"/>
  <c r="D2458" i="7"/>
  <c r="D2459" i="7"/>
  <c r="D2460" i="7"/>
  <c r="D2461" i="7"/>
  <c r="D2462" i="7"/>
  <c r="D2463" i="7"/>
  <c r="D2464" i="7"/>
  <c r="D2465" i="7"/>
  <c r="D2466" i="7"/>
  <c r="D2467" i="7"/>
  <c r="D2468" i="7"/>
  <c r="D2469" i="7"/>
  <c r="D2470" i="7"/>
  <c r="D2471" i="7"/>
  <c r="D2472" i="7"/>
  <c r="D2473" i="7"/>
  <c r="D2474" i="7"/>
  <c r="D2475" i="7"/>
  <c r="D2476" i="7"/>
  <c r="D2477" i="7"/>
  <c r="D2478" i="7"/>
  <c r="D2479" i="7"/>
  <c r="D2480" i="7"/>
  <c r="D2481" i="7"/>
  <c r="D2482" i="7"/>
  <c r="D2483" i="7"/>
  <c r="D2484" i="7"/>
  <c r="D2485" i="7"/>
  <c r="D2486" i="7"/>
  <c r="D2487" i="7"/>
  <c r="D2488" i="7"/>
  <c r="D2489" i="7"/>
  <c r="D2490" i="7"/>
  <c r="D2491" i="7"/>
  <c r="D2492" i="7"/>
  <c r="D2493" i="7"/>
  <c r="D2494" i="7"/>
  <c r="D2495" i="7"/>
  <c r="D2496" i="7"/>
  <c r="D2497" i="7"/>
  <c r="D2498" i="7"/>
  <c r="D2499" i="7"/>
  <c r="D2500" i="7"/>
  <c r="D2501" i="7"/>
  <c r="D2502" i="7"/>
  <c r="D2503" i="7"/>
  <c r="D2504" i="7"/>
  <c r="D2505" i="7"/>
  <c r="D2506" i="7"/>
  <c r="D2507" i="7"/>
  <c r="D2508" i="7"/>
  <c r="D2509" i="7"/>
  <c r="D2510" i="7"/>
  <c r="D2511" i="7"/>
  <c r="D2512" i="7"/>
  <c r="D2513" i="7"/>
  <c r="D2514" i="7"/>
  <c r="D2515" i="7"/>
  <c r="D2516" i="7"/>
  <c r="D2517" i="7"/>
  <c r="D2518" i="7"/>
  <c r="D2519" i="7"/>
  <c r="D2520" i="7"/>
  <c r="D2521" i="7"/>
  <c r="D2522" i="7"/>
  <c r="D2523" i="7"/>
  <c r="D2524" i="7"/>
  <c r="D2525" i="7"/>
  <c r="D2526" i="7"/>
  <c r="D2527" i="7"/>
  <c r="D2528" i="7"/>
  <c r="D2529" i="7"/>
  <c r="D2530" i="7"/>
  <c r="D2531" i="7"/>
  <c r="D2532" i="7"/>
  <c r="D2533" i="7"/>
  <c r="D2534" i="7"/>
  <c r="D2535" i="7"/>
  <c r="D2536" i="7"/>
  <c r="D2537" i="7"/>
  <c r="D2538" i="7"/>
  <c r="D2539" i="7"/>
  <c r="D2540" i="7"/>
  <c r="D2541" i="7"/>
  <c r="D2542" i="7"/>
  <c r="D2543" i="7"/>
  <c r="D2544" i="7"/>
  <c r="D2545" i="7"/>
  <c r="D2546" i="7"/>
  <c r="D2547" i="7"/>
  <c r="D2548" i="7"/>
  <c r="D2549" i="7"/>
  <c r="D2550" i="7"/>
  <c r="D2551" i="7"/>
  <c r="D2552" i="7"/>
  <c r="D2553" i="7"/>
  <c r="D2554" i="7"/>
  <c r="D2555" i="7"/>
  <c r="D2556" i="7"/>
  <c r="D2557" i="7"/>
  <c r="D2558" i="7"/>
  <c r="D2559" i="7"/>
  <c r="D2560" i="7"/>
  <c r="D2561" i="7"/>
  <c r="D2562" i="7"/>
  <c r="D2563" i="7"/>
  <c r="D2564" i="7"/>
  <c r="D2565" i="7"/>
  <c r="D2566" i="7"/>
  <c r="D2567" i="7"/>
  <c r="D2568" i="7"/>
  <c r="D2569" i="7"/>
  <c r="D2570" i="7"/>
  <c r="D2571" i="7"/>
  <c r="D2572" i="7"/>
  <c r="D2573" i="7"/>
  <c r="D2574" i="7"/>
  <c r="D2575" i="7"/>
  <c r="D2576" i="7"/>
  <c r="D2577" i="7"/>
  <c r="D2578" i="7"/>
  <c r="D2579" i="7"/>
  <c r="D2580" i="7"/>
  <c r="D2581" i="7"/>
  <c r="D2582" i="7"/>
  <c r="D2583" i="7"/>
  <c r="D2584" i="7"/>
  <c r="D2585" i="7"/>
  <c r="D2586" i="7"/>
  <c r="D2587" i="7"/>
  <c r="D2588" i="7"/>
  <c r="D2589" i="7"/>
  <c r="D2590" i="7"/>
  <c r="D2591" i="7"/>
  <c r="D2592" i="7"/>
  <c r="D2593" i="7"/>
  <c r="D2594" i="7"/>
  <c r="D2595" i="7"/>
  <c r="D2596" i="7"/>
  <c r="D2597" i="7"/>
  <c r="D2598" i="7"/>
  <c r="D2599" i="7"/>
  <c r="D2600" i="7"/>
  <c r="D2601" i="7"/>
  <c r="D2602" i="7"/>
  <c r="D2603" i="7"/>
  <c r="D2604" i="7"/>
  <c r="D2605" i="7"/>
  <c r="D2606" i="7"/>
  <c r="D2607" i="7"/>
  <c r="D2608" i="7"/>
  <c r="D2609" i="7"/>
  <c r="D2610" i="7"/>
  <c r="D2611" i="7"/>
  <c r="D2612" i="7"/>
  <c r="D2613" i="7"/>
  <c r="D2614" i="7"/>
  <c r="D2615" i="7"/>
  <c r="D2616" i="7"/>
  <c r="D2617" i="7"/>
  <c r="D2618" i="7"/>
  <c r="D2619" i="7"/>
  <c r="D2620" i="7"/>
  <c r="D2621" i="7"/>
  <c r="D2622" i="7"/>
  <c r="D2623" i="7"/>
  <c r="D2624" i="7"/>
  <c r="D2625" i="7"/>
  <c r="D2626" i="7"/>
  <c r="D2627" i="7"/>
  <c r="D2628" i="7"/>
  <c r="D2629" i="7"/>
  <c r="D2630" i="7"/>
  <c r="D2631" i="7"/>
  <c r="D2632" i="7"/>
  <c r="D2633" i="7"/>
  <c r="D2634" i="7"/>
  <c r="D2635" i="7"/>
  <c r="D2636" i="7"/>
  <c r="D2637" i="7"/>
  <c r="D2638" i="7"/>
  <c r="D2639" i="7"/>
  <c r="D2640" i="7"/>
  <c r="D2641" i="7"/>
  <c r="D2642" i="7"/>
  <c r="D2643" i="7"/>
  <c r="D2644" i="7"/>
  <c r="D2645" i="7"/>
  <c r="D2646" i="7"/>
  <c r="D2647" i="7"/>
  <c r="D2648" i="7"/>
  <c r="D2649" i="7"/>
  <c r="D2650" i="7"/>
  <c r="D2651" i="7"/>
  <c r="D2652" i="7"/>
  <c r="D2653" i="7"/>
  <c r="D2654" i="7"/>
  <c r="D2655" i="7"/>
  <c r="D2656" i="7"/>
  <c r="D2657" i="7"/>
  <c r="D2658" i="7"/>
  <c r="D2659" i="7"/>
  <c r="D2660" i="7"/>
  <c r="D2661" i="7"/>
  <c r="D2662" i="7"/>
  <c r="D2663" i="7"/>
  <c r="D2664" i="7"/>
  <c r="D2665" i="7"/>
  <c r="D2666" i="7"/>
  <c r="D2667" i="7"/>
  <c r="D2668" i="7"/>
  <c r="D2669" i="7"/>
  <c r="D2670" i="7"/>
  <c r="D2671" i="7"/>
  <c r="D2672" i="7"/>
  <c r="D2673" i="7"/>
  <c r="D2674" i="7"/>
  <c r="D2675" i="7"/>
  <c r="D2676" i="7"/>
  <c r="D2677" i="7"/>
  <c r="D2678" i="7"/>
  <c r="D2679" i="7"/>
  <c r="D2680" i="7"/>
  <c r="D2681" i="7"/>
  <c r="D2682" i="7"/>
  <c r="D2683" i="7"/>
  <c r="D2684" i="7"/>
  <c r="D2685" i="7"/>
  <c r="D2686" i="7"/>
  <c r="D2687" i="7"/>
  <c r="D2688" i="7"/>
  <c r="D2689" i="7"/>
  <c r="D2690" i="7"/>
  <c r="D2691" i="7"/>
  <c r="D2692" i="7"/>
  <c r="D2693" i="7"/>
  <c r="D2694" i="7"/>
  <c r="D2695" i="7"/>
  <c r="D2696" i="7"/>
  <c r="D2697" i="7"/>
  <c r="D2698" i="7"/>
  <c r="D2699" i="7"/>
  <c r="D2700" i="7"/>
  <c r="D2701" i="7"/>
  <c r="D2702" i="7"/>
  <c r="D2703" i="7"/>
  <c r="D2704" i="7"/>
  <c r="D2705" i="7"/>
  <c r="D2706" i="7"/>
  <c r="D2707" i="7"/>
  <c r="D2708" i="7"/>
  <c r="D2709" i="7"/>
  <c r="D2710" i="7"/>
  <c r="D2711" i="7"/>
  <c r="D2712" i="7"/>
  <c r="D2713" i="7"/>
  <c r="D2714" i="7"/>
  <c r="D2715" i="7"/>
  <c r="D2716" i="7"/>
  <c r="D2717" i="7"/>
  <c r="D2718" i="7"/>
  <c r="D2719" i="7"/>
  <c r="D2720" i="7"/>
  <c r="D2721" i="7"/>
  <c r="D2722" i="7"/>
  <c r="D2723" i="7"/>
  <c r="D2724" i="7"/>
  <c r="D2725" i="7"/>
  <c r="D2726" i="7"/>
  <c r="D2727" i="7"/>
  <c r="D2728" i="7"/>
  <c r="D2729" i="7"/>
  <c r="D2730" i="7"/>
  <c r="D2731" i="7"/>
  <c r="D2732" i="7"/>
  <c r="D2733" i="7"/>
  <c r="D2734" i="7"/>
  <c r="D2735" i="7"/>
  <c r="D2736" i="7"/>
  <c r="D2737" i="7"/>
  <c r="D2738" i="7"/>
  <c r="D2739" i="7"/>
  <c r="D2740" i="7"/>
  <c r="D2741" i="7"/>
  <c r="D2742" i="7"/>
  <c r="D2743" i="7"/>
  <c r="D2744" i="7"/>
  <c r="D2745" i="7"/>
  <c r="D2746" i="7"/>
  <c r="D2747" i="7"/>
  <c r="D2748" i="7"/>
  <c r="D2749" i="7"/>
  <c r="D2750" i="7"/>
  <c r="D2751" i="7"/>
  <c r="D2752" i="7"/>
  <c r="D2753" i="7"/>
  <c r="D2754" i="7"/>
  <c r="D2755" i="7"/>
  <c r="D2756" i="7"/>
  <c r="D2757" i="7"/>
  <c r="D2758" i="7"/>
  <c r="D2759" i="7"/>
  <c r="D2760" i="7"/>
  <c r="D2761" i="7"/>
  <c r="D2762" i="7"/>
  <c r="D2763" i="7"/>
  <c r="D2764" i="7"/>
  <c r="D2765" i="7"/>
  <c r="D2766" i="7"/>
  <c r="D2767" i="7"/>
  <c r="D2768" i="7"/>
  <c r="D2769" i="7"/>
  <c r="D2770" i="7"/>
  <c r="D2771" i="7"/>
  <c r="D2772" i="7"/>
  <c r="D2773" i="7"/>
  <c r="D2774" i="7"/>
  <c r="D2775" i="7"/>
  <c r="D2776" i="7"/>
  <c r="D2777" i="7"/>
  <c r="D2778" i="7"/>
  <c r="D2779" i="7"/>
  <c r="D2780" i="7"/>
  <c r="D2781" i="7"/>
  <c r="D2782" i="7"/>
  <c r="D2783" i="7"/>
  <c r="D2784" i="7"/>
  <c r="D2785" i="7"/>
  <c r="D2786" i="7"/>
  <c r="D2787" i="7"/>
  <c r="D2788" i="7"/>
  <c r="D2789" i="7"/>
  <c r="D2790" i="7"/>
  <c r="D2791" i="7"/>
  <c r="D2792" i="7"/>
  <c r="D2793" i="7"/>
  <c r="D2794" i="7"/>
  <c r="D2795" i="7"/>
  <c r="D2796" i="7"/>
  <c r="D2797" i="7"/>
  <c r="D2798" i="7"/>
  <c r="D2799" i="7"/>
  <c r="D2800" i="7"/>
  <c r="D2801" i="7"/>
  <c r="D2802" i="7"/>
  <c r="D2803" i="7"/>
  <c r="D2804" i="7"/>
  <c r="D2805" i="7"/>
  <c r="D2806" i="7"/>
  <c r="D2807" i="7"/>
  <c r="D2808" i="7"/>
  <c r="D2809" i="7"/>
  <c r="D2810" i="7"/>
  <c r="D2811" i="7"/>
  <c r="D2812" i="7"/>
  <c r="D2813" i="7"/>
  <c r="D2814" i="7"/>
  <c r="D2815" i="7"/>
  <c r="D2816" i="7"/>
  <c r="D2817" i="7"/>
  <c r="D2818" i="7"/>
  <c r="D2819" i="7"/>
  <c r="D2820" i="7"/>
  <c r="D2821" i="7"/>
  <c r="D2822" i="7"/>
  <c r="D2823" i="7"/>
  <c r="D2824" i="7"/>
  <c r="D2825" i="7"/>
  <c r="D2826" i="7"/>
  <c r="D2827" i="7"/>
  <c r="D2828" i="7"/>
  <c r="D2829" i="7"/>
  <c r="D2830" i="7"/>
  <c r="D2831" i="7"/>
  <c r="D2832" i="7"/>
  <c r="D2833" i="7"/>
  <c r="D2834" i="7"/>
  <c r="D2835" i="7"/>
  <c r="D2836" i="7"/>
  <c r="D2837" i="7"/>
  <c r="D2838" i="7"/>
  <c r="D2839" i="7"/>
  <c r="D2840" i="7"/>
  <c r="D2841" i="7"/>
  <c r="D2842" i="7"/>
  <c r="D2843" i="7"/>
  <c r="D2844" i="7"/>
  <c r="D2845" i="7"/>
  <c r="D2846" i="7"/>
  <c r="D2847" i="7"/>
  <c r="D2848" i="7"/>
  <c r="D2849" i="7"/>
  <c r="D2850" i="7"/>
  <c r="D2851" i="7"/>
  <c r="D2852" i="7"/>
  <c r="D2853" i="7"/>
  <c r="D2854" i="7"/>
  <c r="D2855" i="7"/>
  <c r="D2856" i="7"/>
  <c r="D2857" i="7"/>
  <c r="D2858" i="7"/>
  <c r="D2859" i="7"/>
  <c r="D2860" i="7"/>
  <c r="D2861" i="7"/>
  <c r="D2862" i="7"/>
  <c r="D2863" i="7"/>
  <c r="D2864" i="7"/>
  <c r="D2865" i="7"/>
  <c r="D2866" i="7"/>
  <c r="D2867" i="7"/>
  <c r="D2868" i="7"/>
  <c r="D2869" i="7"/>
  <c r="D2870" i="7"/>
  <c r="D2871" i="7"/>
  <c r="D2872" i="7"/>
  <c r="D2873" i="7"/>
  <c r="D2874" i="7"/>
  <c r="D2875" i="7"/>
  <c r="D2876" i="7"/>
  <c r="D2877" i="7"/>
  <c r="D2878" i="7"/>
  <c r="D2879" i="7"/>
  <c r="D2880" i="7"/>
  <c r="D2881" i="7"/>
  <c r="D2882" i="7"/>
  <c r="D2883" i="7"/>
  <c r="D2884" i="7"/>
  <c r="D2885" i="7"/>
  <c r="D2886" i="7"/>
  <c r="D2887" i="7"/>
  <c r="D2888" i="7"/>
  <c r="D2889" i="7"/>
  <c r="D2890" i="7"/>
  <c r="D2891" i="7"/>
  <c r="D2892" i="7"/>
  <c r="D2893" i="7"/>
  <c r="D2894" i="7"/>
  <c r="D2895" i="7"/>
  <c r="D2896" i="7"/>
  <c r="D2897" i="7"/>
  <c r="D2898" i="7"/>
  <c r="D2899" i="7"/>
  <c r="D2900" i="7"/>
  <c r="D2901" i="7"/>
  <c r="D2902" i="7"/>
  <c r="D2903" i="7"/>
  <c r="D2904" i="7"/>
  <c r="D2905" i="7"/>
  <c r="D2906" i="7"/>
  <c r="D2907" i="7"/>
  <c r="D2908" i="7"/>
  <c r="D2909" i="7"/>
  <c r="D2910" i="7"/>
  <c r="D2911" i="7"/>
  <c r="D2912" i="7"/>
  <c r="D2913" i="7"/>
  <c r="D2914" i="7"/>
  <c r="D2915" i="7"/>
  <c r="D2916" i="7"/>
  <c r="D2917" i="7"/>
  <c r="D2918" i="7"/>
  <c r="D2919" i="7"/>
  <c r="D2920" i="7"/>
  <c r="D2921" i="7"/>
  <c r="D2922" i="7"/>
  <c r="D2923" i="7"/>
  <c r="D2924" i="7"/>
  <c r="D2925" i="7"/>
  <c r="D2926" i="7"/>
  <c r="D2927" i="7"/>
  <c r="D2928" i="7"/>
  <c r="D2929" i="7"/>
  <c r="D2930" i="7"/>
  <c r="D2931" i="7"/>
  <c r="D2932" i="7"/>
  <c r="D2933" i="7"/>
  <c r="D2934" i="7"/>
  <c r="D2935" i="7"/>
  <c r="D2936" i="7"/>
  <c r="D2937" i="7"/>
  <c r="D2938" i="7"/>
  <c r="D2939" i="7"/>
  <c r="D2940" i="7"/>
  <c r="D2941" i="7"/>
  <c r="D2942" i="7"/>
  <c r="D2943" i="7"/>
  <c r="D2944" i="7"/>
  <c r="D2945" i="7"/>
  <c r="D2946" i="7"/>
  <c r="D2947" i="7"/>
  <c r="D2948" i="7"/>
  <c r="D2949" i="7"/>
  <c r="D2950" i="7"/>
  <c r="D2951" i="7"/>
  <c r="D2952" i="7"/>
  <c r="D2953" i="7"/>
  <c r="D2954" i="7"/>
  <c r="D2955" i="7"/>
  <c r="D2956" i="7"/>
  <c r="D2957" i="7"/>
  <c r="D2958" i="7"/>
  <c r="D2959" i="7"/>
  <c r="D2960" i="7"/>
  <c r="D2961" i="7"/>
  <c r="D2962" i="7"/>
  <c r="D2963" i="7"/>
  <c r="D2964" i="7"/>
  <c r="D2965" i="7"/>
  <c r="D2966" i="7"/>
  <c r="D2967" i="7"/>
  <c r="D2968" i="7"/>
  <c r="D2969" i="7"/>
  <c r="D2970" i="7"/>
  <c r="D2971" i="7"/>
  <c r="D2972" i="7"/>
  <c r="D2973" i="7"/>
  <c r="D2974" i="7"/>
  <c r="D2975" i="7"/>
  <c r="D2976" i="7"/>
  <c r="D2977" i="7"/>
  <c r="D2978" i="7"/>
  <c r="D2979" i="7"/>
  <c r="D2980" i="7"/>
  <c r="D2981" i="7"/>
  <c r="D2982" i="7"/>
  <c r="D2983" i="7"/>
  <c r="D2984" i="7"/>
  <c r="D2985" i="7"/>
  <c r="D2986" i="7"/>
  <c r="D2987" i="7"/>
  <c r="D2988" i="7"/>
  <c r="D2989" i="7"/>
  <c r="D2990" i="7"/>
  <c r="D2991" i="7"/>
  <c r="D2992" i="7"/>
  <c r="D2993" i="7"/>
  <c r="D2994" i="7"/>
  <c r="D2995" i="7"/>
  <c r="D2996" i="7"/>
  <c r="D2997" i="7"/>
  <c r="D2998" i="7"/>
  <c r="D2" i="7"/>
  <c r="C3" i="7"/>
  <c r="C4" i="7"/>
  <c r="A4" i="7" s="1"/>
  <c r="C5" i="7"/>
  <c r="C6" i="7"/>
  <c r="C7" i="7"/>
  <c r="C8" i="7"/>
  <c r="C9" i="7"/>
  <c r="A9" i="7" s="1"/>
  <c r="C10" i="7"/>
  <c r="A10" i="7" s="1"/>
  <c r="C11" i="7"/>
  <c r="C12" i="7"/>
  <c r="A12" i="7" s="1"/>
  <c r="C13" i="7"/>
  <c r="C14" i="7"/>
  <c r="C15" i="7"/>
  <c r="C16" i="7"/>
  <c r="C17" i="7"/>
  <c r="A17" i="7" s="1"/>
  <c r="C18" i="7"/>
  <c r="A18" i="7" s="1"/>
  <c r="C19" i="7"/>
  <c r="C20" i="7"/>
  <c r="A20" i="7" s="1"/>
  <c r="C21" i="7"/>
  <c r="C22" i="7"/>
  <c r="C23" i="7"/>
  <c r="C24" i="7"/>
  <c r="C25" i="7"/>
  <c r="A25" i="7" s="1"/>
  <c r="C26" i="7"/>
  <c r="A26" i="7" s="1"/>
  <c r="C27" i="7"/>
  <c r="C28" i="7"/>
  <c r="A28" i="7" s="1"/>
  <c r="C29" i="7"/>
  <c r="C30" i="7"/>
  <c r="C31" i="7"/>
  <c r="C32" i="7"/>
  <c r="C33" i="7"/>
  <c r="A33" i="7" s="1"/>
  <c r="C34" i="7"/>
  <c r="A34" i="7" s="1"/>
  <c r="C35" i="7"/>
  <c r="C36" i="7"/>
  <c r="A36" i="7" s="1"/>
  <c r="C37" i="7"/>
  <c r="C38" i="7"/>
  <c r="C39" i="7"/>
  <c r="C40" i="7"/>
  <c r="C41" i="7"/>
  <c r="A41" i="7" s="1"/>
  <c r="C42" i="7"/>
  <c r="A42" i="7" s="1"/>
  <c r="C43" i="7"/>
  <c r="C44" i="7"/>
  <c r="A44" i="7" s="1"/>
  <c r="C45" i="7"/>
  <c r="C46" i="7"/>
  <c r="C47" i="7"/>
  <c r="C48" i="7"/>
  <c r="C49" i="7"/>
  <c r="A49" i="7" s="1"/>
  <c r="C50" i="7"/>
  <c r="A50" i="7" s="1"/>
  <c r="C51" i="7"/>
  <c r="C52" i="7"/>
  <c r="A52" i="7" s="1"/>
  <c r="C53" i="7"/>
  <c r="C54" i="7"/>
  <c r="C55" i="7"/>
  <c r="C56" i="7"/>
  <c r="C57" i="7"/>
  <c r="A57" i="7" s="1"/>
  <c r="C58" i="7"/>
  <c r="A58" i="7" s="1"/>
  <c r="C59" i="7"/>
  <c r="C60" i="7"/>
  <c r="A60" i="7" s="1"/>
  <c r="C61" i="7"/>
  <c r="C62" i="7"/>
  <c r="C63" i="7"/>
  <c r="C64" i="7"/>
  <c r="C65" i="7"/>
  <c r="A65" i="7" s="1"/>
  <c r="C66" i="7"/>
  <c r="A66" i="7" s="1"/>
  <c r="C67" i="7"/>
  <c r="C68" i="7"/>
  <c r="A68" i="7" s="1"/>
  <c r="C69" i="7"/>
  <c r="C70" i="7"/>
  <c r="C71" i="7"/>
  <c r="C72" i="7"/>
  <c r="C73" i="7"/>
  <c r="A73" i="7" s="1"/>
  <c r="C74" i="7"/>
  <c r="A74" i="7" s="1"/>
  <c r="C75" i="7"/>
  <c r="C76" i="7"/>
  <c r="A76" i="7" s="1"/>
  <c r="C77" i="7"/>
  <c r="C78" i="7"/>
  <c r="C79" i="7"/>
  <c r="C80" i="7"/>
  <c r="C81" i="7"/>
  <c r="A81" i="7" s="1"/>
  <c r="C82" i="7"/>
  <c r="A82" i="7" s="1"/>
  <c r="C83" i="7"/>
  <c r="C84" i="7"/>
  <c r="A84" i="7" s="1"/>
  <c r="C85" i="7"/>
  <c r="C86" i="7"/>
  <c r="C87" i="7"/>
  <c r="C88" i="7"/>
  <c r="C89" i="7"/>
  <c r="A89" i="7" s="1"/>
  <c r="C90" i="7"/>
  <c r="A90" i="7" s="1"/>
  <c r="C91" i="7"/>
  <c r="C92" i="7"/>
  <c r="A92" i="7" s="1"/>
  <c r="C93" i="7"/>
  <c r="C94" i="7"/>
  <c r="C95" i="7"/>
  <c r="C96" i="7"/>
  <c r="C97" i="7"/>
  <c r="A97" i="7" s="1"/>
  <c r="C98" i="7"/>
  <c r="A98" i="7" s="1"/>
  <c r="C99" i="7"/>
  <c r="C100" i="7"/>
  <c r="A100" i="7" s="1"/>
  <c r="C101" i="7"/>
  <c r="C102" i="7"/>
  <c r="C103" i="7"/>
  <c r="C104" i="7"/>
  <c r="C105" i="7"/>
  <c r="A105" i="7" s="1"/>
  <c r="C106" i="7"/>
  <c r="A106" i="7" s="1"/>
  <c r="C107" i="7"/>
  <c r="C108" i="7"/>
  <c r="A108" i="7" s="1"/>
  <c r="C109" i="7"/>
  <c r="C110" i="7"/>
  <c r="C111" i="7"/>
  <c r="C112" i="7"/>
  <c r="C113" i="7"/>
  <c r="A113" i="7" s="1"/>
  <c r="C114" i="7"/>
  <c r="A114" i="7" s="1"/>
  <c r="C115" i="7"/>
  <c r="C116" i="7"/>
  <c r="A116" i="7" s="1"/>
  <c r="C117" i="7"/>
  <c r="C118" i="7"/>
  <c r="C119" i="7"/>
  <c r="C120" i="7"/>
  <c r="C121" i="7"/>
  <c r="A121" i="7" s="1"/>
  <c r="C122" i="7"/>
  <c r="A122" i="7" s="1"/>
  <c r="C123" i="7"/>
  <c r="C124" i="7"/>
  <c r="A124" i="7" s="1"/>
  <c r="C125" i="7"/>
  <c r="C126" i="7"/>
  <c r="C127" i="7"/>
  <c r="C128" i="7"/>
  <c r="C129" i="7"/>
  <c r="A129" i="7" s="1"/>
  <c r="C130" i="7"/>
  <c r="A130" i="7" s="1"/>
  <c r="C131" i="7"/>
  <c r="C132" i="7"/>
  <c r="A132" i="7" s="1"/>
  <c r="C133" i="7"/>
  <c r="C134" i="7"/>
  <c r="C135" i="7"/>
  <c r="C136" i="7"/>
  <c r="C137" i="7"/>
  <c r="A137" i="7" s="1"/>
  <c r="C138" i="7"/>
  <c r="A138" i="7" s="1"/>
  <c r="C139" i="7"/>
  <c r="C140" i="7"/>
  <c r="A140" i="7" s="1"/>
  <c r="C141" i="7"/>
  <c r="C142" i="7"/>
  <c r="C143" i="7"/>
  <c r="C144" i="7"/>
  <c r="C145" i="7"/>
  <c r="A145" i="7" s="1"/>
  <c r="C146" i="7"/>
  <c r="A146" i="7" s="1"/>
  <c r="C147" i="7"/>
  <c r="C148" i="7"/>
  <c r="A148" i="7" s="1"/>
  <c r="C149" i="7"/>
  <c r="C150" i="7"/>
  <c r="C151" i="7"/>
  <c r="C152" i="7"/>
  <c r="C153" i="7"/>
  <c r="A153" i="7" s="1"/>
  <c r="C154" i="7"/>
  <c r="A154" i="7" s="1"/>
  <c r="C155" i="7"/>
  <c r="C156" i="7"/>
  <c r="A156" i="7" s="1"/>
  <c r="C157" i="7"/>
  <c r="C158" i="7"/>
  <c r="C159" i="7"/>
  <c r="C160" i="7"/>
  <c r="C161" i="7"/>
  <c r="A161" i="7" s="1"/>
  <c r="C162" i="7"/>
  <c r="A162" i="7" s="1"/>
  <c r="C163" i="7"/>
  <c r="C164" i="7"/>
  <c r="A164" i="7" s="1"/>
  <c r="C165" i="7"/>
  <c r="C166" i="7"/>
  <c r="C167" i="7"/>
  <c r="C168" i="7"/>
  <c r="C169" i="7"/>
  <c r="A169" i="7" s="1"/>
  <c r="C170" i="7"/>
  <c r="A170" i="7" s="1"/>
  <c r="C171" i="7"/>
  <c r="C172" i="7"/>
  <c r="A172" i="7" s="1"/>
  <c r="C173" i="7"/>
  <c r="C174" i="7"/>
  <c r="A174" i="7" s="1"/>
  <c r="C175" i="7"/>
  <c r="C176" i="7"/>
  <c r="C177" i="7"/>
  <c r="A177" i="7" s="1"/>
  <c r="C178" i="7"/>
  <c r="A178" i="7" s="1"/>
  <c r="C179" i="7"/>
  <c r="C180" i="7"/>
  <c r="A180" i="7" s="1"/>
  <c r="C181" i="7"/>
  <c r="C182" i="7"/>
  <c r="C183" i="7"/>
  <c r="C184" i="7"/>
  <c r="C185" i="7"/>
  <c r="A185" i="7" s="1"/>
  <c r="C186" i="7"/>
  <c r="A186" i="7" s="1"/>
  <c r="C187" i="7"/>
  <c r="C188" i="7"/>
  <c r="A188" i="7" s="1"/>
  <c r="C189" i="7"/>
  <c r="C190" i="7"/>
  <c r="C191" i="7"/>
  <c r="C192" i="7"/>
  <c r="C193" i="7"/>
  <c r="A193" i="7" s="1"/>
  <c r="C194" i="7"/>
  <c r="A194" i="7" s="1"/>
  <c r="C195" i="7"/>
  <c r="C196" i="7"/>
  <c r="A196" i="7" s="1"/>
  <c r="C197" i="7"/>
  <c r="C198" i="7"/>
  <c r="C199" i="7"/>
  <c r="C200" i="7"/>
  <c r="C201" i="7"/>
  <c r="A201" i="7" s="1"/>
  <c r="C202" i="7"/>
  <c r="A202" i="7" s="1"/>
  <c r="C203" i="7"/>
  <c r="C204" i="7"/>
  <c r="A204" i="7" s="1"/>
  <c r="C205" i="7"/>
  <c r="C206" i="7"/>
  <c r="C207" i="7"/>
  <c r="C208" i="7"/>
  <c r="C209" i="7"/>
  <c r="A209" i="7" s="1"/>
  <c r="C210" i="7"/>
  <c r="A210" i="7" s="1"/>
  <c r="C211" i="7"/>
  <c r="C212" i="7"/>
  <c r="A212" i="7" s="1"/>
  <c r="C213" i="7"/>
  <c r="A213" i="7" s="1"/>
  <c r="C214" i="7"/>
  <c r="C215" i="7"/>
  <c r="C216" i="7"/>
  <c r="C217" i="7"/>
  <c r="A217" i="7" s="1"/>
  <c r="C218" i="7"/>
  <c r="A218" i="7" s="1"/>
  <c r="C219" i="7"/>
  <c r="C220" i="7"/>
  <c r="A220" i="7" s="1"/>
  <c r="C221" i="7"/>
  <c r="A221" i="7" s="1"/>
  <c r="C222" i="7"/>
  <c r="C223" i="7"/>
  <c r="C224" i="7"/>
  <c r="C225" i="7"/>
  <c r="A225" i="7" s="1"/>
  <c r="C226" i="7"/>
  <c r="A226" i="7" s="1"/>
  <c r="C227" i="7"/>
  <c r="C228" i="7"/>
  <c r="A228" i="7" s="1"/>
  <c r="C229" i="7"/>
  <c r="A229" i="7" s="1"/>
  <c r="C230" i="7"/>
  <c r="C231" i="7"/>
  <c r="C232" i="7"/>
  <c r="C233" i="7"/>
  <c r="A233" i="7" s="1"/>
  <c r="C234" i="7"/>
  <c r="A234" i="7" s="1"/>
  <c r="C235" i="7"/>
  <c r="C236" i="7"/>
  <c r="A236" i="7" s="1"/>
  <c r="C237" i="7"/>
  <c r="A237" i="7" s="1"/>
  <c r="C238" i="7"/>
  <c r="C239" i="7"/>
  <c r="C240" i="7"/>
  <c r="C241" i="7"/>
  <c r="A241" i="7" s="1"/>
  <c r="C242" i="7"/>
  <c r="A242" i="7" s="1"/>
  <c r="C243" i="7"/>
  <c r="C244" i="7"/>
  <c r="A244" i="7" s="1"/>
  <c r="C245" i="7"/>
  <c r="A245" i="7" s="1"/>
  <c r="C246" i="7"/>
  <c r="C247" i="7"/>
  <c r="C248" i="7"/>
  <c r="C249" i="7"/>
  <c r="A249" i="7" s="1"/>
  <c r="C250" i="7"/>
  <c r="A250" i="7" s="1"/>
  <c r="C251" i="7"/>
  <c r="C252" i="7"/>
  <c r="A252" i="7" s="1"/>
  <c r="C253" i="7"/>
  <c r="A253" i="7" s="1"/>
  <c r="C254" i="7"/>
  <c r="C255" i="7"/>
  <c r="C256" i="7"/>
  <c r="C257" i="7"/>
  <c r="A257" i="7" s="1"/>
  <c r="C258" i="7"/>
  <c r="A258" i="7" s="1"/>
  <c r="C259" i="7"/>
  <c r="C260" i="7"/>
  <c r="A260" i="7" s="1"/>
  <c r="C261" i="7"/>
  <c r="A261" i="7" s="1"/>
  <c r="C262" i="7"/>
  <c r="C263" i="7"/>
  <c r="C264" i="7"/>
  <c r="C265" i="7"/>
  <c r="A265" i="7" s="1"/>
  <c r="C266" i="7"/>
  <c r="A266" i="7" s="1"/>
  <c r="C267" i="7"/>
  <c r="C268" i="7"/>
  <c r="A268" i="7" s="1"/>
  <c r="C269" i="7"/>
  <c r="A269" i="7" s="1"/>
  <c r="C270" i="7"/>
  <c r="C271" i="7"/>
  <c r="C272" i="7"/>
  <c r="C273" i="7"/>
  <c r="A273" i="7" s="1"/>
  <c r="C274" i="7"/>
  <c r="A274" i="7" s="1"/>
  <c r="C275" i="7"/>
  <c r="C276" i="7"/>
  <c r="A276" i="7" s="1"/>
  <c r="C277" i="7"/>
  <c r="A277" i="7" s="1"/>
  <c r="C278" i="7"/>
  <c r="C279" i="7"/>
  <c r="C280" i="7"/>
  <c r="C281" i="7"/>
  <c r="A281" i="7" s="1"/>
  <c r="C282" i="7"/>
  <c r="A282" i="7" s="1"/>
  <c r="C283" i="7"/>
  <c r="C284" i="7"/>
  <c r="A284" i="7" s="1"/>
  <c r="C285" i="7"/>
  <c r="A285" i="7" s="1"/>
  <c r="C286" i="7"/>
  <c r="C287" i="7"/>
  <c r="C288" i="7"/>
  <c r="C289" i="7"/>
  <c r="A289" i="7" s="1"/>
  <c r="C290" i="7"/>
  <c r="A290" i="7" s="1"/>
  <c r="C291" i="7"/>
  <c r="C292" i="7"/>
  <c r="A292" i="7" s="1"/>
  <c r="C293" i="7"/>
  <c r="A293" i="7" s="1"/>
  <c r="C294" i="7"/>
  <c r="C295" i="7"/>
  <c r="C296" i="7"/>
  <c r="C297" i="7"/>
  <c r="A297" i="7" s="1"/>
  <c r="C298" i="7"/>
  <c r="A298" i="7" s="1"/>
  <c r="C299" i="7"/>
  <c r="C300" i="7"/>
  <c r="A300" i="7" s="1"/>
  <c r="C301" i="7"/>
  <c r="A301" i="7" s="1"/>
  <c r="C302" i="7"/>
  <c r="A302" i="7" s="1"/>
  <c r="C303" i="7"/>
  <c r="C304" i="7"/>
  <c r="C305" i="7"/>
  <c r="A305" i="7" s="1"/>
  <c r="C306" i="7"/>
  <c r="A306" i="7" s="1"/>
  <c r="C307" i="7"/>
  <c r="C308" i="7"/>
  <c r="A308" i="7" s="1"/>
  <c r="C309" i="7"/>
  <c r="A309" i="7" s="1"/>
  <c r="C310" i="7"/>
  <c r="C311" i="7"/>
  <c r="C312" i="7"/>
  <c r="C313" i="7"/>
  <c r="A313" i="7" s="1"/>
  <c r="C314" i="7"/>
  <c r="A314" i="7" s="1"/>
  <c r="C315" i="7"/>
  <c r="C316" i="7"/>
  <c r="A316" i="7" s="1"/>
  <c r="C317" i="7"/>
  <c r="A317" i="7" s="1"/>
  <c r="C318" i="7"/>
  <c r="C319" i="7"/>
  <c r="C320" i="7"/>
  <c r="C321" i="7"/>
  <c r="A321" i="7" s="1"/>
  <c r="C322" i="7"/>
  <c r="A322" i="7" s="1"/>
  <c r="C323" i="7"/>
  <c r="C324" i="7"/>
  <c r="A324" i="7" s="1"/>
  <c r="C325" i="7"/>
  <c r="A325" i="7" s="1"/>
  <c r="C326" i="7"/>
  <c r="C327" i="7"/>
  <c r="C328" i="7"/>
  <c r="C329" i="7"/>
  <c r="A329" i="7" s="1"/>
  <c r="C330" i="7"/>
  <c r="A330" i="7" s="1"/>
  <c r="C331" i="7"/>
  <c r="C332" i="7"/>
  <c r="A332" i="7" s="1"/>
  <c r="C333" i="7"/>
  <c r="A333" i="7" s="1"/>
  <c r="C334" i="7"/>
  <c r="C335" i="7"/>
  <c r="C336" i="7"/>
  <c r="C337" i="7"/>
  <c r="A337" i="7" s="1"/>
  <c r="C338" i="7"/>
  <c r="A338" i="7" s="1"/>
  <c r="C339" i="7"/>
  <c r="C340" i="7"/>
  <c r="A340" i="7" s="1"/>
  <c r="C341" i="7"/>
  <c r="A341" i="7" s="1"/>
  <c r="C342" i="7"/>
  <c r="C343" i="7"/>
  <c r="C344" i="7"/>
  <c r="C345" i="7"/>
  <c r="A345" i="7" s="1"/>
  <c r="C346" i="7"/>
  <c r="A346" i="7" s="1"/>
  <c r="C347" i="7"/>
  <c r="C348" i="7"/>
  <c r="A348" i="7" s="1"/>
  <c r="C349" i="7"/>
  <c r="A349" i="7" s="1"/>
  <c r="C350" i="7"/>
  <c r="C351" i="7"/>
  <c r="C352" i="7"/>
  <c r="C353" i="7"/>
  <c r="A353" i="7" s="1"/>
  <c r="C354" i="7"/>
  <c r="A354" i="7" s="1"/>
  <c r="C355" i="7"/>
  <c r="C356" i="7"/>
  <c r="A356" i="7" s="1"/>
  <c r="C357" i="7"/>
  <c r="A357" i="7" s="1"/>
  <c r="C358" i="7"/>
  <c r="C359" i="7"/>
  <c r="C360" i="7"/>
  <c r="C361" i="7"/>
  <c r="A361" i="7" s="1"/>
  <c r="C362" i="7"/>
  <c r="A362" i="7" s="1"/>
  <c r="C363" i="7"/>
  <c r="C364" i="7"/>
  <c r="A364" i="7" s="1"/>
  <c r="C365" i="7"/>
  <c r="A365" i="7" s="1"/>
  <c r="C366" i="7"/>
  <c r="C367" i="7"/>
  <c r="C368" i="7"/>
  <c r="C369" i="7"/>
  <c r="A369" i="7" s="1"/>
  <c r="C370" i="7"/>
  <c r="A370" i="7" s="1"/>
  <c r="C371" i="7"/>
  <c r="C372" i="7"/>
  <c r="A372" i="7" s="1"/>
  <c r="C373" i="7"/>
  <c r="A373" i="7" s="1"/>
  <c r="C374" i="7"/>
  <c r="C375" i="7"/>
  <c r="C376" i="7"/>
  <c r="C377" i="7"/>
  <c r="A377" i="7" s="1"/>
  <c r="C378" i="7"/>
  <c r="A378" i="7" s="1"/>
  <c r="C379" i="7"/>
  <c r="C380" i="7"/>
  <c r="A380" i="7" s="1"/>
  <c r="C381" i="7"/>
  <c r="A381" i="7" s="1"/>
  <c r="C382" i="7"/>
  <c r="C383" i="7"/>
  <c r="C384" i="7"/>
  <c r="C385" i="7"/>
  <c r="A385" i="7" s="1"/>
  <c r="C386" i="7"/>
  <c r="A386" i="7" s="1"/>
  <c r="C387" i="7"/>
  <c r="C388" i="7"/>
  <c r="A388" i="7" s="1"/>
  <c r="C389" i="7"/>
  <c r="A389" i="7" s="1"/>
  <c r="C390" i="7"/>
  <c r="C391" i="7"/>
  <c r="C392" i="7"/>
  <c r="C393" i="7"/>
  <c r="A393" i="7" s="1"/>
  <c r="C394" i="7"/>
  <c r="A394" i="7" s="1"/>
  <c r="C395" i="7"/>
  <c r="C396" i="7"/>
  <c r="A396" i="7" s="1"/>
  <c r="C397" i="7"/>
  <c r="A397" i="7" s="1"/>
  <c r="C398" i="7"/>
  <c r="C399" i="7"/>
  <c r="C400" i="7"/>
  <c r="C401" i="7"/>
  <c r="A401" i="7" s="1"/>
  <c r="C402" i="7"/>
  <c r="A402" i="7" s="1"/>
  <c r="C403" i="7"/>
  <c r="C404" i="7"/>
  <c r="A404" i="7" s="1"/>
  <c r="C405" i="7"/>
  <c r="A405" i="7" s="1"/>
  <c r="C406" i="7"/>
  <c r="C407" i="7"/>
  <c r="C408" i="7"/>
  <c r="C409" i="7"/>
  <c r="A409" i="7" s="1"/>
  <c r="C410" i="7"/>
  <c r="A410" i="7" s="1"/>
  <c r="C411" i="7"/>
  <c r="C412" i="7"/>
  <c r="A412" i="7" s="1"/>
  <c r="C413" i="7"/>
  <c r="A413" i="7" s="1"/>
  <c r="C414" i="7"/>
  <c r="C415" i="7"/>
  <c r="C416" i="7"/>
  <c r="C417" i="7"/>
  <c r="A417" i="7" s="1"/>
  <c r="C418" i="7"/>
  <c r="A418" i="7" s="1"/>
  <c r="C419" i="7"/>
  <c r="C420" i="7"/>
  <c r="A420" i="7" s="1"/>
  <c r="C421" i="7"/>
  <c r="A421" i="7" s="1"/>
  <c r="C422" i="7"/>
  <c r="C423" i="7"/>
  <c r="C424" i="7"/>
  <c r="C425" i="7"/>
  <c r="A425" i="7" s="1"/>
  <c r="C426" i="7"/>
  <c r="A426" i="7" s="1"/>
  <c r="C427" i="7"/>
  <c r="C428" i="7"/>
  <c r="A428" i="7" s="1"/>
  <c r="C429" i="7"/>
  <c r="A429" i="7" s="1"/>
  <c r="C430" i="7"/>
  <c r="C431" i="7"/>
  <c r="C432" i="7"/>
  <c r="C433" i="7"/>
  <c r="A433" i="7" s="1"/>
  <c r="C434" i="7"/>
  <c r="A434" i="7" s="1"/>
  <c r="C435" i="7"/>
  <c r="C436" i="7"/>
  <c r="A436" i="7" s="1"/>
  <c r="C437" i="7"/>
  <c r="A437" i="7" s="1"/>
  <c r="C438" i="7"/>
  <c r="C439" i="7"/>
  <c r="C440" i="7"/>
  <c r="C441" i="7"/>
  <c r="A441" i="7" s="1"/>
  <c r="C442" i="7"/>
  <c r="A442" i="7" s="1"/>
  <c r="C443" i="7"/>
  <c r="C444" i="7"/>
  <c r="A444" i="7" s="1"/>
  <c r="C445" i="7"/>
  <c r="A445" i="7" s="1"/>
  <c r="C446" i="7"/>
  <c r="C447" i="7"/>
  <c r="C448" i="7"/>
  <c r="C449" i="7"/>
  <c r="A449" i="7" s="1"/>
  <c r="C450" i="7"/>
  <c r="A450" i="7" s="1"/>
  <c r="C451" i="7"/>
  <c r="C452" i="7"/>
  <c r="A452" i="7" s="1"/>
  <c r="C453" i="7"/>
  <c r="A453" i="7" s="1"/>
  <c r="C454" i="7"/>
  <c r="C455" i="7"/>
  <c r="C456" i="7"/>
  <c r="C457" i="7"/>
  <c r="A457" i="7" s="1"/>
  <c r="C458" i="7"/>
  <c r="A458" i="7" s="1"/>
  <c r="C459" i="7"/>
  <c r="C460" i="7"/>
  <c r="A460" i="7" s="1"/>
  <c r="C461" i="7"/>
  <c r="A461" i="7" s="1"/>
  <c r="C462" i="7"/>
  <c r="C463" i="7"/>
  <c r="C464" i="7"/>
  <c r="C465" i="7"/>
  <c r="A465" i="7" s="1"/>
  <c r="C466" i="7"/>
  <c r="A466" i="7" s="1"/>
  <c r="C467" i="7"/>
  <c r="C468" i="7"/>
  <c r="A468" i="7" s="1"/>
  <c r="C469" i="7"/>
  <c r="A469" i="7" s="1"/>
  <c r="C470" i="7"/>
  <c r="C471" i="7"/>
  <c r="C472" i="7"/>
  <c r="C473" i="7"/>
  <c r="A473" i="7" s="1"/>
  <c r="C474" i="7"/>
  <c r="A474" i="7" s="1"/>
  <c r="C475" i="7"/>
  <c r="C476" i="7"/>
  <c r="A476" i="7" s="1"/>
  <c r="C477" i="7"/>
  <c r="A477" i="7" s="1"/>
  <c r="C478" i="7"/>
  <c r="C479" i="7"/>
  <c r="C480" i="7"/>
  <c r="C481" i="7"/>
  <c r="A481" i="7" s="1"/>
  <c r="C482" i="7"/>
  <c r="A482" i="7" s="1"/>
  <c r="C483" i="7"/>
  <c r="C484" i="7"/>
  <c r="A484" i="7" s="1"/>
  <c r="C485" i="7"/>
  <c r="A485" i="7" s="1"/>
  <c r="C486" i="7"/>
  <c r="C487" i="7"/>
  <c r="C488" i="7"/>
  <c r="C489" i="7"/>
  <c r="A489" i="7" s="1"/>
  <c r="C490" i="7"/>
  <c r="A490" i="7" s="1"/>
  <c r="C491" i="7"/>
  <c r="C492" i="7"/>
  <c r="A492" i="7" s="1"/>
  <c r="C493" i="7"/>
  <c r="A493" i="7" s="1"/>
  <c r="C494" i="7"/>
  <c r="C495" i="7"/>
  <c r="C496" i="7"/>
  <c r="C497" i="7"/>
  <c r="A497" i="7" s="1"/>
  <c r="C498" i="7"/>
  <c r="A498" i="7" s="1"/>
  <c r="C499" i="7"/>
  <c r="C500" i="7"/>
  <c r="A500" i="7" s="1"/>
  <c r="C501" i="7"/>
  <c r="A501" i="7" s="1"/>
  <c r="C502" i="7"/>
  <c r="C503" i="7"/>
  <c r="C504" i="7"/>
  <c r="C505" i="7"/>
  <c r="A505" i="7" s="1"/>
  <c r="C506" i="7"/>
  <c r="A506" i="7" s="1"/>
  <c r="C507" i="7"/>
  <c r="C508" i="7"/>
  <c r="A508" i="7" s="1"/>
  <c r="C509" i="7"/>
  <c r="A509" i="7" s="1"/>
  <c r="C510" i="7"/>
  <c r="C511" i="7"/>
  <c r="C512" i="7"/>
  <c r="C513" i="7"/>
  <c r="A513" i="7" s="1"/>
  <c r="C514" i="7"/>
  <c r="A514" i="7" s="1"/>
  <c r="C515" i="7"/>
  <c r="C516" i="7"/>
  <c r="A516" i="7" s="1"/>
  <c r="C517" i="7"/>
  <c r="A517" i="7" s="1"/>
  <c r="C518" i="7"/>
  <c r="C519" i="7"/>
  <c r="C520" i="7"/>
  <c r="C521" i="7"/>
  <c r="A521" i="7" s="1"/>
  <c r="C522" i="7"/>
  <c r="A522" i="7" s="1"/>
  <c r="C523" i="7"/>
  <c r="C524" i="7"/>
  <c r="A524" i="7" s="1"/>
  <c r="C525" i="7"/>
  <c r="A525" i="7" s="1"/>
  <c r="C526" i="7"/>
  <c r="C527" i="7"/>
  <c r="C528" i="7"/>
  <c r="C529" i="7"/>
  <c r="A529" i="7" s="1"/>
  <c r="C530" i="7"/>
  <c r="A530" i="7" s="1"/>
  <c r="C531" i="7"/>
  <c r="C532" i="7"/>
  <c r="A532" i="7" s="1"/>
  <c r="C533" i="7"/>
  <c r="A533" i="7" s="1"/>
  <c r="C534" i="7"/>
  <c r="C535" i="7"/>
  <c r="C536" i="7"/>
  <c r="C537" i="7"/>
  <c r="A537" i="7" s="1"/>
  <c r="C538" i="7"/>
  <c r="A538" i="7" s="1"/>
  <c r="C539" i="7"/>
  <c r="C540" i="7"/>
  <c r="A540" i="7" s="1"/>
  <c r="C541" i="7"/>
  <c r="A541" i="7" s="1"/>
  <c r="C542" i="7"/>
  <c r="C543" i="7"/>
  <c r="C544" i="7"/>
  <c r="C545" i="7"/>
  <c r="A545" i="7" s="1"/>
  <c r="C546" i="7"/>
  <c r="A546" i="7" s="1"/>
  <c r="C547" i="7"/>
  <c r="C548" i="7"/>
  <c r="A548" i="7" s="1"/>
  <c r="C549" i="7"/>
  <c r="A549" i="7" s="1"/>
  <c r="C550" i="7"/>
  <c r="C551" i="7"/>
  <c r="C552" i="7"/>
  <c r="C553" i="7"/>
  <c r="A553" i="7" s="1"/>
  <c r="C554" i="7"/>
  <c r="A554" i="7" s="1"/>
  <c r="C555" i="7"/>
  <c r="C556" i="7"/>
  <c r="A556" i="7" s="1"/>
  <c r="C557" i="7"/>
  <c r="A557" i="7" s="1"/>
  <c r="C558" i="7"/>
  <c r="C559" i="7"/>
  <c r="C560" i="7"/>
  <c r="C561" i="7"/>
  <c r="A561" i="7" s="1"/>
  <c r="C562" i="7"/>
  <c r="A562" i="7" s="1"/>
  <c r="C563" i="7"/>
  <c r="C564" i="7"/>
  <c r="A564" i="7" s="1"/>
  <c r="C565" i="7"/>
  <c r="A565" i="7" s="1"/>
  <c r="C566" i="7"/>
  <c r="C567" i="7"/>
  <c r="C568" i="7"/>
  <c r="C569" i="7"/>
  <c r="A569" i="7" s="1"/>
  <c r="C570" i="7"/>
  <c r="A570" i="7" s="1"/>
  <c r="C571" i="7"/>
  <c r="C572" i="7"/>
  <c r="A572" i="7" s="1"/>
  <c r="C573" i="7"/>
  <c r="A573" i="7" s="1"/>
  <c r="C574" i="7"/>
  <c r="C575" i="7"/>
  <c r="C576" i="7"/>
  <c r="C577" i="7"/>
  <c r="A577" i="7" s="1"/>
  <c r="C578" i="7"/>
  <c r="A578" i="7" s="1"/>
  <c r="C579" i="7"/>
  <c r="C580" i="7"/>
  <c r="A580" i="7" s="1"/>
  <c r="C581" i="7"/>
  <c r="A581" i="7" s="1"/>
  <c r="C582" i="7"/>
  <c r="C583" i="7"/>
  <c r="C584" i="7"/>
  <c r="C585" i="7"/>
  <c r="A585" i="7" s="1"/>
  <c r="C586" i="7"/>
  <c r="A586" i="7" s="1"/>
  <c r="C587" i="7"/>
  <c r="C588" i="7"/>
  <c r="A588" i="7" s="1"/>
  <c r="C589" i="7"/>
  <c r="A589" i="7" s="1"/>
  <c r="C590" i="7"/>
  <c r="C591" i="7"/>
  <c r="C592" i="7"/>
  <c r="C593" i="7"/>
  <c r="A593" i="7" s="1"/>
  <c r="C594" i="7"/>
  <c r="A594" i="7" s="1"/>
  <c r="C595" i="7"/>
  <c r="C596" i="7"/>
  <c r="A596" i="7" s="1"/>
  <c r="C597" i="7"/>
  <c r="A597" i="7" s="1"/>
  <c r="C598" i="7"/>
  <c r="C599" i="7"/>
  <c r="C600" i="7"/>
  <c r="C601" i="7"/>
  <c r="A601" i="7" s="1"/>
  <c r="C602" i="7"/>
  <c r="A602" i="7" s="1"/>
  <c r="C603" i="7"/>
  <c r="C604" i="7"/>
  <c r="A604" i="7" s="1"/>
  <c r="C605" i="7"/>
  <c r="A605" i="7" s="1"/>
  <c r="C606" i="7"/>
  <c r="C607" i="7"/>
  <c r="C608" i="7"/>
  <c r="C609" i="7"/>
  <c r="A609" i="7" s="1"/>
  <c r="C610" i="7"/>
  <c r="A610" i="7" s="1"/>
  <c r="C611" i="7"/>
  <c r="C612" i="7"/>
  <c r="A612" i="7" s="1"/>
  <c r="C613" i="7"/>
  <c r="A613" i="7" s="1"/>
  <c r="C614" i="7"/>
  <c r="C615" i="7"/>
  <c r="C616" i="7"/>
  <c r="C617" i="7"/>
  <c r="A617" i="7" s="1"/>
  <c r="C618" i="7"/>
  <c r="A618" i="7" s="1"/>
  <c r="C619" i="7"/>
  <c r="C620" i="7"/>
  <c r="A620" i="7" s="1"/>
  <c r="C621" i="7"/>
  <c r="A621" i="7" s="1"/>
  <c r="C622" i="7"/>
  <c r="C623" i="7"/>
  <c r="C624" i="7"/>
  <c r="C625" i="7"/>
  <c r="A625" i="7" s="1"/>
  <c r="C626" i="7"/>
  <c r="A626" i="7" s="1"/>
  <c r="C627" i="7"/>
  <c r="C628" i="7"/>
  <c r="A628" i="7" s="1"/>
  <c r="C629" i="7"/>
  <c r="A629" i="7" s="1"/>
  <c r="C630" i="7"/>
  <c r="C631" i="7"/>
  <c r="C632" i="7"/>
  <c r="C633" i="7"/>
  <c r="A633" i="7" s="1"/>
  <c r="C634" i="7"/>
  <c r="A634" i="7" s="1"/>
  <c r="C635" i="7"/>
  <c r="C636" i="7"/>
  <c r="A636" i="7" s="1"/>
  <c r="C637" i="7"/>
  <c r="A637" i="7" s="1"/>
  <c r="C638" i="7"/>
  <c r="C639" i="7"/>
  <c r="C640" i="7"/>
  <c r="C641" i="7"/>
  <c r="A641" i="7" s="1"/>
  <c r="C642" i="7"/>
  <c r="A642" i="7" s="1"/>
  <c r="C643" i="7"/>
  <c r="C644" i="7"/>
  <c r="A644" i="7" s="1"/>
  <c r="C645" i="7"/>
  <c r="A645" i="7" s="1"/>
  <c r="C646" i="7"/>
  <c r="C647" i="7"/>
  <c r="C648" i="7"/>
  <c r="C649" i="7"/>
  <c r="A649" i="7" s="1"/>
  <c r="C650" i="7"/>
  <c r="A650" i="7" s="1"/>
  <c r="C651" i="7"/>
  <c r="C652" i="7"/>
  <c r="A652" i="7" s="1"/>
  <c r="C653" i="7"/>
  <c r="A653" i="7" s="1"/>
  <c r="C654" i="7"/>
  <c r="C655" i="7"/>
  <c r="C656" i="7"/>
  <c r="C657" i="7"/>
  <c r="A657" i="7" s="1"/>
  <c r="C658" i="7"/>
  <c r="A658" i="7" s="1"/>
  <c r="C659" i="7"/>
  <c r="C660" i="7"/>
  <c r="A660" i="7" s="1"/>
  <c r="C661" i="7"/>
  <c r="A661" i="7" s="1"/>
  <c r="C662" i="7"/>
  <c r="C663" i="7"/>
  <c r="C664" i="7"/>
  <c r="C665" i="7"/>
  <c r="A665" i="7" s="1"/>
  <c r="C666" i="7"/>
  <c r="A666" i="7" s="1"/>
  <c r="C667" i="7"/>
  <c r="C668" i="7"/>
  <c r="A668" i="7" s="1"/>
  <c r="C669" i="7"/>
  <c r="A669" i="7" s="1"/>
  <c r="C670" i="7"/>
  <c r="C671" i="7"/>
  <c r="C672" i="7"/>
  <c r="C673" i="7"/>
  <c r="A673" i="7" s="1"/>
  <c r="C674" i="7"/>
  <c r="A674" i="7" s="1"/>
  <c r="C675" i="7"/>
  <c r="C676" i="7"/>
  <c r="A676" i="7" s="1"/>
  <c r="C677" i="7"/>
  <c r="A677" i="7" s="1"/>
  <c r="C678" i="7"/>
  <c r="C679" i="7"/>
  <c r="C680" i="7"/>
  <c r="C681" i="7"/>
  <c r="A681" i="7" s="1"/>
  <c r="C682" i="7"/>
  <c r="A682" i="7" s="1"/>
  <c r="C683" i="7"/>
  <c r="C684" i="7"/>
  <c r="A684" i="7" s="1"/>
  <c r="C685" i="7"/>
  <c r="A685" i="7" s="1"/>
  <c r="C686" i="7"/>
  <c r="C687" i="7"/>
  <c r="C688" i="7"/>
  <c r="C689" i="7"/>
  <c r="A689" i="7" s="1"/>
  <c r="C690" i="7"/>
  <c r="A690" i="7" s="1"/>
  <c r="C691" i="7"/>
  <c r="C692" i="7"/>
  <c r="A692" i="7" s="1"/>
  <c r="C693" i="7"/>
  <c r="A693" i="7" s="1"/>
  <c r="C694" i="7"/>
  <c r="C695" i="7"/>
  <c r="C696" i="7"/>
  <c r="C697" i="7"/>
  <c r="A697" i="7" s="1"/>
  <c r="C698" i="7"/>
  <c r="A698" i="7" s="1"/>
  <c r="C699" i="7"/>
  <c r="C700" i="7"/>
  <c r="A700" i="7" s="1"/>
  <c r="C701" i="7"/>
  <c r="A701" i="7" s="1"/>
  <c r="C702" i="7"/>
  <c r="C703" i="7"/>
  <c r="C704" i="7"/>
  <c r="C705" i="7"/>
  <c r="A705" i="7" s="1"/>
  <c r="C706" i="7"/>
  <c r="A706" i="7" s="1"/>
  <c r="C707" i="7"/>
  <c r="C708" i="7"/>
  <c r="A708" i="7" s="1"/>
  <c r="C709" i="7"/>
  <c r="A709" i="7" s="1"/>
  <c r="C710" i="7"/>
  <c r="C711" i="7"/>
  <c r="C712" i="7"/>
  <c r="C713" i="7"/>
  <c r="A713" i="7" s="1"/>
  <c r="C714" i="7"/>
  <c r="A714" i="7" s="1"/>
  <c r="C715" i="7"/>
  <c r="C716" i="7"/>
  <c r="A716" i="7" s="1"/>
  <c r="C717" i="7"/>
  <c r="A717" i="7" s="1"/>
  <c r="C718" i="7"/>
  <c r="C719" i="7"/>
  <c r="C720" i="7"/>
  <c r="C721" i="7"/>
  <c r="A721" i="7" s="1"/>
  <c r="C722" i="7"/>
  <c r="A722" i="7" s="1"/>
  <c r="C723" i="7"/>
  <c r="C724" i="7"/>
  <c r="A724" i="7" s="1"/>
  <c r="C725" i="7"/>
  <c r="A725" i="7" s="1"/>
  <c r="C726" i="7"/>
  <c r="C727" i="7"/>
  <c r="C728" i="7"/>
  <c r="C729" i="7"/>
  <c r="A729" i="7" s="1"/>
  <c r="C730" i="7"/>
  <c r="A730" i="7" s="1"/>
  <c r="C731" i="7"/>
  <c r="C732" i="7"/>
  <c r="A732" i="7" s="1"/>
  <c r="C733" i="7"/>
  <c r="A733" i="7" s="1"/>
  <c r="C734" i="7"/>
  <c r="C735" i="7"/>
  <c r="C736" i="7"/>
  <c r="C737" i="7"/>
  <c r="A737" i="7" s="1"/>
  <c r="C738" i="7"/>
  <c r="A738" i="7" s="1"/>
  <c r="C739" i="7"/>
  <c r="C740" i="7"/>
  <c r="A740" i="7" s="1"/>
  <c r="C741" i="7"/>
  <c r="A741" i="7" s="1"/>
  <c r="C742" i="7"/>
  <c r="C743" i="7"/>
  <c r="C744" i="7"/>
  <c r="C745" i="7"/>
  <c r="A745" i="7" s="1"/>
  <c r="C746" i="7"/>
  <c r="A746" i="7" s="1"/>
  <c r="C747" i="7"/>
  <c r="C748" i="7"/>
  <c r="A748" i="7" s="1"/>
  <c r="C749" i="7"/>
  <c r="A749" i="7" s="1"/>
  <c r="C750" i="7"/>
  <c r="C751" i="7"/>
  <c r="C752" i="7"/>
  <c r="C753" i="7"/>
  <c r="A753" i="7" s="1"/>
  <c r="C754" i="7"/>
  <c r="A754" i="7" s="1"/>
  <c r="C755" i="7"/>
  <c r="C756" i="7"/>
  <c r="A756" i="7" s="1"/>
  <c r="C757" i="7"/>
  <c r="A757" i="7" s="1"/>
  <c r="C758" i="7"/>
  <c r="C759" i="7"/>
  <c r="C760" i="7"/>
  <c r="C761" i="7"/>
  <c r="A761" i="7" s="1"/>
  <c r="C762" i="7"/>
  <c r="A762" i="7" s="1"/>
  <c r="C763" i="7"/>
  <c r="C764" i="7"/>
  <c r="A764" i="7" s="1"/>
  <c r="C765" i="7"/>
  <c r="A765" i="7" s="1"/>
  <c r="C766" i="7"/>
  <c r="C767" i="7"/>
  <c r="C768" i="7"/>
  <c r="C769" i="7"/>
  <c r="A769" i="7" s="1"/>
  <c r="C770" i="7"/>
  <c r="A770" i="7" s="1"/>
  <c r="C771" i="7"/>
  <c r="C772" i="7"/>
  <c r="A772" i="7" s="1"/>
  <c r="C773" i="7"/>
  <c r="A773" i="7" s="1"/>
  <c r="C774" i="7"/>
  <c r="C775" i="7"/>
  <c r="C776" i="7"/>
  <c r="C777" i="7"/>
  <c r="A777" i="7" s="1"/>
  <c r="C778" i="7"/>
  <c r="A778" i="7" s="1"/>
  <c r="C779" i="7"/>
  <c r="C780" i="7"/>
  <c r="A780" i="7" s="1"/>
  <c r="C781" i="7"/>
  <c r="A781" i="7" s="1"/>
  <c r="C782" i="7"/>
  <c r="C783" i="7"/>
  <c r="C784" i="7"/>
  <c r="C785" i="7"/>
  <c r="A785" i="7" s="1"/>
  <c r="C786" i="7"/>
  <c r="A786" i="7" s="1"/>
  <c r="C787" i="7"/>
  <c r="C788" i="7"/>
  <c r="A788" i="7" s="1"/>
  <c r="C789" i="7"/>
  <c r="A789" i="7" s="1"/>
  <c r="C790" i="7"/>
  <c r="C791" i="7"/>
  <c r="C792" i="7"/>
  <c r="C793" i="7"/>
  <c r="A793" i="7" s="1"/>
  <c r="C794" i="7"/>
  <c r="A794" i="7" s="1"/>
  <c r="C795" i="7"/>
  <c r="C796" i="7"/>
  <c r="A796" i="7" s="1"/>
  <c r="C797" i="7"/>
  <c r="A797" i="7" s="1"/>
  <c r="C798" i="7"/>
  <c r="C799" i="7"/>
  <c r="C800" i="7"/>
  <c r="C801" i="7"/>
  <c r="A801" i="7" s="1"/>
  <c r="C802" i="7"/>
  <c r="A802" i="7" s="1"/>
  <c r="C803" i="7"/>
  <c r="C804" i="7"/>
  <c r="A804" i="7" s="1"/>
  <c r="C805" i="7"/>
  <c r="A805" i="7" s="1"/>
  <c r="C806" i="7"/>
  <c r="C807" i="7"/>
  <c r="C808" i="7"/>
  <c r="C809" i="7"/>
  <c r="A809" i="7" s="1"/>
  <c r="C810" i="7"/>
  <c r="A810" i="7" s="1"/>
  <c r="C811" i="7"/>
  <c r="C812" i="7"/>
  <c r="A812" i="7" s="1"/>
  <c r="C813" i="7"/>
  <c r="A813" i="7" s="1"/>
  <c r="C814" i="7"/>
  <c r="C815" i="7"/>
  <c r="C816" i="7"/>
  <c r="C817" i="7"/>
  <c r="A817" i="7" s="1"/>
  <c r="C818" i="7"/>
  <c r="A818" i="7" s="1"/>
  <c r="C819" i="7"/>
  <c r="C820" i="7"/>
  <c r="A820" i="7" s="1"/>
  <c r="C821" i="7"/>
  <c r="A821" i="7" s="1"/>
  <c r="C822" i="7"/>
  <c r="C823" i="7"/>
  <c r="C824" i="7"/>
  <c r="C825" i="7"/>
  <c r="A825" i="7" s="1"/>
  <c r="C826" i="7"/>
  <c r="A826" i="7" s="1"/>
  <c r="C827" i="7"/>
  <c r="C828" i="7"/>
  <c r="A828" i="7" s="1"/>
  <c r="C829" i="7"/>
  <c r="A829" i="7" s="1"/>
  <c r="C830" i="7"/>
  <c r="C831" i="7"/>
  <c r="C832" i="7"/>
  <c r="C833" i="7"/>
  <c r="A833" i="7" s="1"/>
  <c r="C834" i="7"/>
  <c r="A834" i="7" s="1"/>
  <c r="C835" i="7"/>
  <c r="C836" i="7"/>
  <c r="A836" i="7" s="1"/>
  <c r="C837" i="7"/>
  <c r="A837" i="7" s="1"/>
  <c r="C838" i="7"/>
  <c r="C839" i="7"/>
  <c r="C840" i="7"/>
  <c r="C841" i="7"/>
  <c r="A841" i="7" s="1"/>
  <c r="C842" i="7"/>
  <c r="A842" i="7" s="1"/>
  <c r="C843" i="7"/>
  <c r="C844" i="7"/>
  <c r="A844" i="7" s="1"/>
  <c r="C845" i="7"/>
  <c r="A845" i="7" s="1"/>
  <c r="C846" i="7"/>
  <c r="C847" i="7"/>
  <c r="C848" i="7"/>
  <c r="C849" i="7"/>
  <c r="A849" i="7" s="1"/>
  <c r="C850" i="7"/>
  <c r="A850" i="7" s="1"/>
  <c r="C851" i="7"/>
  <c r="C852" i="7"/>
  <c r="A852" i="7" s="1"/>
  <c r="C853" i="7"/>
  <c r="A853" i="7" s="1"/>
  <c r="C854" i="7"/>
  <c r="C855" i="7"/>
  <c r="C856" i="7"/>
  <c r="C857" i="7"/>
  <c r="A857" i="7" s="1"/>
  <c r="C858" i="7"/>
  <c r="A858" i="7" s="1"/>
  <c r="C859" i="7"/>
  <c r="C860" i="7"/>
  <c r="A860" i="7" s="1"/>
  <c r="C861" i="7"/>
  <c r="A861" i="7" s="1"/>
  <c r="C862" i="7"/>
  <c r="C863" i="7"/>
  <c r="C864" i="7"/>
  <c r="C865" i="7"/>
  <c r="A865" i="7" s="1"/>
  <c r="C866" i="7"/>
  <c r="A866" i="7" s="1"/>
  <c r="C867" i="7"/>
  <c r="C868" i="7"/>
  <c r="A868" i="7" s="1"/>
  <c r="C869" i="7"/>
  <c r="A869" i="7" s="1"/>
  <c r="C870" i="7"/>
  <c r="C871" i="7"/>
  <c r="C872" i="7"/>
  <c r="C873" i="7"/>
  <c r="A873" i="7" s="1"/>
  <c r="C874" i="7"/>
  <c r="A874" i="7" s="1"/>
  <c r="C875" i="7"/>
  <c r="C876" i="7"/>
  <c r="A876" i="7" s="1"/>
  <c r="C877" i="7"/>
  <c r="A877" i="7" s="1"/>
  <c r="C878" i="7"/>
  <c r="C879" i="7"/>
  <c r="C880" i="7"/>
  <c r="C881" i="7"/>
  <c r="A881" i="7" s="1"/>
  <c r="C882" i="7"/>
  <c r="A882" i="7" s="1"/>
  <c r="C883" i="7"/>
  <c r="C884" i="7"/>
  <c r="A884" i="7" s="1"/>
  <c r="C885" i="7"/>
  <c r="A885" i="7" s="1"/>
  <c r="C886" i="7"/>
  <c r="A886" i="7" s="1"/>
  <c r="C887" i="7"/>
  <c r="C888" i="7"/>
  <c r="C889" i="7"/>
  <c r="A889" i="7" s="1"/>
  <c r="C890" i="7"/>
  <c r="A890" i="7" s="1"/>
  <c r="C891" i="7"/>
  <c r="C892" i="7"/>
  <c r="A892" i="7" s="1"/>
  <c r="C893" i="7"/>
  <c r="A893" i="7" s="1"/>
  <c r="C894" i="7"/>
  <c r="A894" i="7" s="1"/>
  <c r="C895" i="7"/>
  <c r="C896" i="7"/>
  <c r="C897" i="7"/>
  <c r="A897" i="7" s="1"/>
  <c r="C898" i="7"/>
  <c r="A898" i="7" s="1"/>
  <c r="C899" i="7"/>
  <c r="C900" i="7"/>
  <c r="A900" i="7" s="1"/>
  <c r="C901" i="7"/>
  <c r="A901" i="7" s="1"/>
  <c r="C902" i="7"/>
  <c r="A902" i="7" s="1"/>
  <c r="C903" i="7"/>
  <c r="C904" i="7"/>
  <c r="C905" i="7"/>
  <c r="A905" i="7" s="1"/>
  <c r="C906" i="7"/>
  <c r="A906" i="7" s="1"/>
  <c r="C907" i="7"/>
  <c r="C908" i="7"/>
  <c r="A908" i="7" s="1"/>
  <c r="C909" i="7"/>
  <c r="A909" i="7" s="1"/>
  <c r="C910" i="7"/>
  <c r="A910" i="7" s="1"/>
  <c r="C911" i="7"/>
  <c r="C912" i="7"/>
  <c r="C913" i="7"/>
  <c r="A913" i="7" s="1"/>
  <c r="C914" i="7"/>
  <c r="A914" i="7" s="1"/>
  <c r="C915" i="7"/>
  <c r="C916" i="7"/>
  <c r="A916" i="7" s="1"/>
  <c r="C917" i="7"/>
  <c r="A917" i="7" s="1"/>
  <c r="C918" i="7"/>
  <c r="A918" i="7" s="1"/>
  <c r="C919" i="7"/>
  <c r="C920" i="7"/>
  <c r="C921" i="7"/>
  <c r="A921" i="7" s="1"/>
  <c r="C922" i="7"/>
  <c r="A922" i="7" s="1"/>
  <c r="C923" i="7"/>
  <c r="C924" i="7"/>
  <c r="A924" i="7" s="1"/>
  <c r="C925" i="7"/>
  <c r="A925" i="7" s="1"/>
  <c r="C926" i="7"/>
  <c r="A926" i="7" s="1"/>
  <c r="C927" i="7"/>
  <c r="C928" i="7"/>
  <c r="C929" i="7"/>
  <c r="A929" i="7" s="1"/>
  <c r="C930" i="7"/>
  <c r="A930" i="7" s="1"/>
  <c r="C931" i="7"/>
  <c r="C932" i="7"/>
  <c r="A932" i="7" s="1"/>
  <c r="C933" i="7"/>
  <c r="A933" i="7" s="1"/>
  <c r="C934" i="7"/>
  <c r="A934" i="7" s="1"/>
  <c r="C935" i="7"/>
  <c r="C936" i="7"/>
  <c r="C937" i="7"/>
  <c r="A937" i="7" s="1"/>
  <c r="C938" i="7"/>
  <c r="A938" i="7" s="1"/>
  <c r="C939" i="7"/>
  <c r="C940" i="7"/>
  <c r="A940" i="7" s="1"/>
  <c r="C941" i="7"/>
  <c r="A941" i="7" s="1"/>
  <c r="C942" i="7"/>
  <c r="A942" i="7" s="1"/>
  <c r="C943" i="7"/>
  <c r="C944" i="7"/>
  <c r="C945" i="7"/>
  <c r="A945" i="7" s="1"/>
  <c r="C946" i="7"/>
  <c r="A946" i="7" s="1"/>
  <c r="C947" i="7"/>
  <c r="C948" i="7"/>
  <c r="A948" i="7" s="1"/>
  <c r="C949" i="7"/>
  <c r="A949" i="7" s="1"/>
  <c r="C950" i="7"/>
  <c r="A950" i="7" s="1"/>
  <c r="C951" i="7"/>
  <c r="C952" i="7"/>
  <c r="C953" i="7"/>
  <c r="A953" i="7" s="1"/>
  <c r="C954" i="7"/>
  <c r="A954" i="7" s="1"/>
  <c r="C955" i="7"/>
  <c r="C956" i="7"/>
  <c r="A956" i="7" s="1"/>
  <c r="C957" i="7"/>
  <c r="A957" i="7" s="1"/>
  <c r="C958" i="7"/>
  <c r="A958" i="7" s="1"/>
  <c r="C959" i="7"/>
  <c r="C960" i="7"/>
  <c r="C961" i="7"/>
  <c r="A961" i="7" s="1"/>
  <c r="C962" i="7"/>
  <c r="A962" i="7" s="1"/>
  <c r="C963" i="7"/>
  <c r="C964" i="7"/>
  <c r="A964" i="7" s="1"/>
  <c r="C965" i="7"/>
  <c r="A965" i="7" s="1"/>
  <c r="C966" i="7"/>
  <c r="A966" i="7" s="1"/>
  <c r="C967" i="7"/>
  <c r="C968" i="7"/>
  <c r="C969" i="7"/>
  <c r="A969" i="7" s="1"/>
  <c r="C970" i="7"/>
  <c r="A970" i="7" s="1"/>
  <c r="C971" i="7"/>
  <c r="C972" i="7"/>
  <c r="A972" i="7" s="1"/>
  <c r="C973" i="7"/>
  <c r="A973" i="7" s="1"/>
  <c r="C974" i="7"/>
  <c r="A974" i="7" s="1"/>
  <c r="C975" i="7"/>
  <c r="C976" i="7"/>
  <c r="C977" i="7"/>
  <c r="A977" i="7" s="1"/>
  <c r="C978" i="7"/>
  <c r="A978" i="7" s="1"/>
  <c r="C979" i="7"/>
  <c r="C980" i="7"/>
  <c r="A980" i="7" s="1"/>
  <c r="C981" i="7"/>
  <c r="A981" i="7" s="1"/>
  <c r="C982" i="7"/>
  <c r="A982" i="7" s="1"/>
  <c r="C983" i="7"/>
  <c r="C984" i="7"/>
  <c r="C985" i="7"/>
  <c r="A985" i="7" s="1"/>
  <c r="C986" i="7"/>
  <c r="A986" i="7" s="1"/>
  <c r="C987" i="7"/>
  <c r="C988" i="7"/>
  <c r="A988" i="7" s="1"/>
  <c r="C989" i="7"/>
  <c r="A989" i="7" s="1"/>
  <c r="C990" i="7"/>
  <c r="A990" i="7" s="1"/>
  <c r="C991" i="7"/>
  <c r="C992" i="7"/>
  <c r="C993" i="7"/>
  <c r="A993" i="7" s="1"/>
  <c r="C994" i="7"/>
  <c r="A994" i="7" s="1"/>
  <c r="C995" i="7"/>
  <c r="C996" i="7"/>
  <c r="A996" i="7" s="1"/>
  <c r="C997" i="7"/>
  <c r="A997" i="7" s="1"/>
  <c r="C998" i="7"/>
  <c r="A998" i="7" s="1"/>
  <c r="C999" i="7"/>
  <c r="C1000" i="7"/>
  <c r="C1001" i="7"/>
  <c r="A1001" i="7" s="1"/>
  <c r="C1002" i="7"/>
  <c r="A1002" i="7" s="1"/>
  <c r="C1003" i="7"/>
  <c r="C1004" i="7"/>
  <c r="A1004" i="7" s="1"/>
  <c r="C1005" i="7"/>
  <c r="A1005" i="7" s="1"/>
  <c r="C1006" i="7"/>
  <c r="A1006" i="7" s="1"/>
  <c r="C1007" i="7"/>
  <c r="C1008" i="7"/>
  <c r="C1009" i="7"/>
  <c r="A1009" i="7" s="1"/>
  <c r="C1010" i="7"/>
  <c r="A1010" i="7" s="1"/>
  <c r="C1011" i="7"/>
  <c r="C1012" i="7"/>
  <c r="A1012" i="7" s="1"/>
  <c r="C1013" i="7"/>
  <c r="A1013" i="7" s="1"/>
  <c r="C1014" i="7"/>
  <c r="A1014" i="7" s="1"/>
  <c r="C1015" i="7"/>
  <c r="C1016" i="7"/>
  <c r="C1017" i="7"/>
  <c r="A1017" i="7" s="1"/>
  <c r="C1018" i="7"/>
  <c r="A1018" i="7" s="1"/>
  <c r="C1019" i="7"/>
  <c r="C1020" i="7"/>
  <c r="A1020" i="7" s="1"/>
  <c r="C1021" i="7"/>
  <c r="A1021" i="7" s="1"/>
  <c r="C1022" i="7"/>
  <c r="A1022" i="7" s="1"/>
  <c r="C1023" i="7"/>
  <c r="C1024" i="7"/>
  <c r="C1025" i="7"/>
  <c r="A1025" i="7" s="1"/>
  <c r="C1026" i="7"/>
  <c r="A1026" i="7" s="1"/>
  <c r="C1027" i="7"/>
  <c r="C1028" i="7"/>
  <c r="A1028" i="7" s="1"/>
  <c r="C1029" i="7"/>
  <c r="A1029" i="7" s="1"/>
  <c r="C1030" i="7"/>
  <c r="A1030" i="7" s="1"/>
  <c r="C1031" i="7"/>
  <c r="C1032" i="7"/>
  <c r="C1033" i="7"/>
  <c r="A1033" i="7" s="1"/>
  <c r="C1034" i="7"/>
  <c r="A1034" i="7" s="1"/>
  <c r="C1035" i="7"/>
  <c r="C1036" i="7"/>
  <c r="A1036" i="7" s="1"/>
  <c r="C1037" i="7"/>
  <c r="A1037" i="7" s="1"/>
  <c r="C1038" i="7"/>
  <c r="A1038" i="7" s="1"/>
  <c r="C1039" i="7"/>
  <c r="C1040" i="7"/>
  <c r="C1041" i="7"/>
  <c r="A1041" i="7" s="1"/>
  <c r="C1042" i="7"/>
  <c r="A1042" i="7" s="1"/>
  <c r="C1043" i="7"/>
  <c r="C1044" i="7"/>
  <c r="A1044" i="7" s="1"/>
  <c r="C1045" i="7"/>
  <c r="A1045" i="7" s="1"/>
  <c r="C1046" i="7"/>
  <c r="A1046" i="7" s="1"/>
  <c r="C1047" i="7"/>
  <c r="C1048" i="7"/>
  <c r="C1049" i="7"/>
  <c r="A1049" i="7" s="1"/>
  <c r="C1050" i="7"/>
  <c r="A1050" i="7" s="1"/>
  <c r="C1051" i="7"/>
  <c r="C1052" i="7"/>
  <c r="A1052" i="7" s="1"/>
  <c r="C1053" i="7"/>
  <c r="A1053" i="7" s="1"/>
  <c r="C1054" i="7"/>
  <c r="A1054" i="7" s="1"/>
  <c r="C1055" i="7"/>
  <c r="C1056" i="7"/>
  <c r="C1057" i="7"/>
  <c r="A1057" i="7" s="1"/>
  <c r="C1058" i="7"/>
  <c r="A1058" i="7" s="1"/>
  <c r="C1059" i="7"/>
  <c r="C1060" i="7"/>
  <c r="A1060" i="7" s="1"/>
  <c r="C1061" i="7"/>
  <c r="A1061" i="7" s="1"/>
  <c r="C1062" i="7"/>
  <c r="A1062" i="7" s="1"/>
  <c r="C1063" i="7"/>
  <c r="C1064" i="7"/>
  <c r="C1065" i="7"/>
  <c r="A1065" i="7" s="1"/>
  <c r="C1066" i="7"/>
  <c r="A1066" i="7" s="1"/>
  <c r="C1067" i="7"/>
  <c r="C1068" i="7"/>
  <c r="A1068" i="7" s="1"/>
  <c r="C1069" i="7"/>
  <c r="A1069" i="7" s="1"/>
  <c r="C1070" i="7"/>
  <c r="A1070" i="7" s="1"/>
  <c r="C1071" i="7"/>
  <c r="C1072" i="7"/>
  <c r="C1073" i="7"/>
  <c r="A1073" i="7" s="1"/>
  <c r="C1074" i="7"/>
  <c r="A1074" i="7" s="1"/>
  <c r="C1075" i="7"/>
  <c r="C1076" i="7"/>
  <c r="A1076" i="7" s="1"/>
  <c r="C1077" i="7"/>
  <c r="A1077" i="7" s="1"/>
  <c r="C1078" i="7"/>
  <c r="A1078" i="7" s="1"/>
  <c r="C1079" i="7"/>
  <c r="C1080" i="7"/>
  <c r="C1081" i="7"/>
  <c r="A1081" i="7" s="1"/>
  <c r="C1082" i="7"/>
  <c r="A1082" i="7" s="1"/>
  <c r="C1083" i="7"/>
  <c r="C1084" i="7"/>
  <c r="A1084" i="7" s="1"/>
  <c r="C1085" i="7"/>
  <c r="A1085" i="7" s="1"/>
  <c r="C1086" i="7"/>
  <c r="A1086" i="7" s="1"/>
  <c r="C1087" i="7"/>
  <c r="C1088" i="7"/>
  <c r="C1089" i="7"/>
  <c r="A1089" i="7" s="1"/>
  <c r="C1090" i="7"/>
  <c r="A1090" i="7" s="1"/>
  <c r="C1091" i="7"/>
  <c r="C1092" i="7"/>
  <c r="A1092" i="7" s="1"/>
  <c r="C1093" i="7"/>
  <c r="A1093" i="7" s="1"/>
  <c r="C1094" i="7"/>
  <c r="A1094" i="7" s="1"/>
  <c r="C1095" i="7"/>
  <c r="C1096" i="7"/>
  <c r="C1097" i="7"/>
  <c r="A1097" i="7" s="1"/>
  <c r="C1098" i="7"/>
  <c r="A1098" i="7" s="1"/>
  <c r="C1099" i="7"/>
  <c r="C1100" i="7"/>
  <c r="A1100" i="7" s="1"/>
  <c r="C1101" i="7"/>
  <c r="A1101" i="7" s="1"/>
  <c r="C1102" i="7"/>
  <c r="A1102" i="7" s="1"/>
  <c r="C1103" i="7"/>
  <c r="C1104" i="7"/>
  <c r="C1105" i="7"/>
  <c r="A1105" i="7" s="1"/>
  <c r="C1106" i="7"/>
  <c r="A1106" i="7" s="1"/>
  <c r="C1107" i="7"/>
  <c r="C1108" i="7"/>
  <c r="A1108" i="7" s="1"/>
  <c r="C1109" i="7"/>
  <c r="A1109" i="7" s="1"/>
  <c r="C1110" i="7"/>
  <c r="A1110" i="7" s="1"/>
  <c r="C1111" i="7"/>
  <c r="C1112" i="7"/>
  <c r="C1113" i="7"/>
  <c r="A1113" i="7" s="1"/>
  <c r="C1114" i="7"/>
  <c r="A1114" i="7" s="1"/>
  <c r="C1115" i="7"/>
  <c r="C1116" i="7"/>
  <c r="A1116" i="7" s="1"/>
  <c r="C1117" i="7"/>
  <c r="A1117" i="7" s="1"/>
  <c r="C1118" i="7"/>
  <c r="A1118" i="7" s="1"/>
  <c r="C1119" i="7"/>
  <c r="C1120" i="7"/>
  <c r="C1121" i="7"/>
  <c r="A1121" i="7" s="1"/>
  <c r="C1122" i="7"/>
  <c r="A1122" i="7" s="1"/>
  <c r="C1123" i="7"/>
  <c r="C1124" i="7"/>
  <c r="A1124" i="7" s="1"/>
  <c r="C1125" i="7"/>
  <c r="A1125" i="7" s="1"/>
  <c r="C1126" i="7"/>
  <c r="A1126" i="7" s="1"/>
  <c r="C1127" i="7"/>
  <c r="C1128" i="7"/>
  <c r="C1129" i="7"/>
  <c r="A1129" i="7" s="1"/>
  <c r="C1130" i="7"/>
  <c r="A1130" i="7" s="1"/>
  <c r="C1131" i="7"/>
  <c r="C1132" i="7"/>
  <c r="A1132" i="7" s="1"/>
  <c r="C1133" i="7"/>
  <c r="A1133" i="7" s="1"/>
  <c r="C1134" i="7"/>
  <c r="A1134" i="7" s="1"/>
  <c r="C1135" i="7"/>
  <c r="C1136" i="7"/>
  <c r="C1137" i="7"/>
  <c r="A1137" i="7" s="1"/>
  <c r="C1138" i="7"/>
  <c r="A1138" i="7" s="1"/>
  <c r="C1139" i="7"/>
  <c r="C1140" i="7"/>
  <c r="A1140" i="7" s="1"/>
  <c r="C1141" i="7"/>
  <c r="A1141" i="7" s="1"/>
  <c r="C1142" i="7"/>
  <c r="A1142" i="7" s="1"/>
  <c r="C1143" i="7"/>
  <c r="C1144" i="7"/>
  <c r="C1145" i="7"/>
  <c r="A1145" i="7" s="1"/>
  <c r="C1146" i="7"/>
  <c r="A1146" i="7" s="1"/>
  <c r="C1147" i="7"/>
  <c r="C1148" i="7"/>
  <c r="A1148" i="7" s="1"/>
  <c r="C1149" i="7"/>
  <c r="A1149" i="7" s="1"/>
  <c r="C1150" i="7"/>
  <c r="A1150" i="7" s="1"/>
  <c r="C1151" i="7"/>
  <c r="C1152" i="7"/>
  <c r="C1153" i="7"/>
  <c r="A1153" i="7" s="1"/>
  <c r="C1154" i="7"/>
  <c r="A1154" i="7" s="1"/>
  <c r="C1155" i="7"/>
  <c r="C1156" i="7"/>
  <c r="A1156" i="7" s="1"/>
  <c r="C1157" i="7"/>
  <c r="A1157" i="7" s="1"/>
  <c r="C1158" i="7"/>
  <c r="A1158" i="7" s="1"/>
  <c r="C1159" i="7"/>
  <c r="C1160" i="7"/>
  <c r="C1161" i="7"/>
  <c r="A1161" i="7" s="1"/>
  <c r="C1162" i="7"/>
  <c r="A1162" i="7" s="1"/>
  <c r="C1163" i="7"/>
  <c r="C1164" i="7"/>
  <c r="A1164" i="7" s="1"/>
  <c r="C1165" i="7"/>
  <c r="A1165" i="7" s="1"/>
  <c r="C1166" i="7"/>
  <c r="A1166" i="7" s="1"/>
  <c r="C1167" i="7"/>
  <c r="C1168" i="7"/>
  <c r="C1169" i="7"/>
  <c r="A1169" i="7" s="1"/>
  <c r="C1170" i="7"/>
  <c r="A1170" i="7" s="1"/>
  <c r="C1171" i="7"/>
  <c r="C1172" i="7"/>
  <c r="A1172" i="7" s="1"/>
  <c r="C1173" i="7"/>
  <c r="A1173" i="7" s="1"/>
  <c r="C1174" i="7"/>
  <c r="A1174" i="7" s="1"/>
  <c r="C1175" i="7"/>
  <c r="C1176" i="7"/>
  <c r="C1177" i="7"/>
  <c r="A1177" i="7" s="1"/>
  <c r="C1178" i="7"/>
  <c r="A1178" i="7" s="1"/>
  <c r="C1179" i="7"/>
  <c r="C1180" i="7"/>
  <c r="A1180" i="7" s="1"/>
  <c r="C1181" i="7"/>
  <c r="A1181" i="7" s="1"/>
  <c r="C1182" i="7"/>
  <c r="A1182" i="7" s="1"/>
  <c r="C1183" i="7"/>
  <c r="C1184" i="7"/>
  <c r="C1185" i="7"/>
  <c r="A1185" i="7" s="1"/>
  <c r="C1186" i="7"/>
  <c r="A1186" i="7" s="1"/>
  <c r="C1187" i="7"/>
  <c r="C1188" i="7"/>
  <c r="A1188" i="7" s="1"/>
  <c r="C1189" i="7"/>
  <c r="A1189" i="7" s="1"/>
  <c r="C1190" i="7"/>
  <c r="A1190" i="7" s="1"/>
  <c r="C1191" i="7"/>
  <c r="C1192" i="7"/>
  <c r="C1193" i="7"/>
  <c r="A1193" i="7" s="1"/>
  <c r="C1194" i="7"/>
  <c r="A1194" i="7" s="1"/>
  <c r="C1195" i="7"/>
  <c r="C1196" i="7"/>
  <c r="A1196" i="7" s="1"/>
  <c r="C1197" i="7"/>
  <c r="A1197" i="7" s="1"/>
  <c r="C1198" i="7"/>
  <c r="A1198" i="7" s="1"/>
  <c r="C1199" i="7"/>
  <c r="C1200" i="7"/>
  <c r="C1201" i="7"/>
  <c r="A1201" i="7" s="1"/>
  <c r="C1202" i="7"/>
  <c r="A1202" i="7" s="1"/>
  <c r="C1203" i="7"/>
  <c r="C1204" i="7"/>
  <c r="A1204" i="7" s="1"/>
  <c r="C1205" i="7"/>
  <c r="A1205" i="7" s="1"/>
  <c r="C1206" i="7"/>
  <c r="A1206" i="7" s="1"/>
  <c r="C1207" i="7"/>
  <c r="C1208" i="7"/>
  <c r="C1209" i="7"/>
  <c r="A1209" i="7" s="1"/>
  <c r="C1210" i="7"/>
  <c r="A1210" i="7" s="1"/>
  <c r="C1211" i="7"/>
  <c r="C1212" i="7"/>
  <c r="A1212" i="7" s="1"/>
  <c r="C1213" i="7"/>
  <c r="A1213" i="7" s="1"/>
  <c r="C1214" i="7"/>
  <c r="A1214" i="7" s="1"/>
  <c r="C1215" i="7"/>
  <c r="C1216" i="7"/>
  <c r="C1217" i="7"/>
  <c r="A1217" i="7" s="1"/>
  <c r="C1218" i="7"/>
  <c r="A1218" i="7" s="1"/>
  <c r="C1219" i="7"/>
  <c r="C1220" i="7"/>
  <c r="A1220" i="7" s="1"/>
  <c r="C1221" i="7"/>
  <c r="A1221" i="7" s="1"/>
  <c r="C1222" i="7"/>
  <c r="A1222" i="7" s="1"/>
  <c r="C1223" i="7"/>
  <c r="C1224" i="7"/>
  <c r="C1225" i="7"/>
  <c r="A1225" i="7" s="1"/>
  <c r="C1226" i="7"/>
  <c r="A1226" i="7" s="1"/>
  <c r="C1227" i="7"/>
  <c r="C1228" i="7"/>
  <c r="A1228" i="7" s="1"/>
  <c r="C1229" i="7"/>
  <c r="A1229" i="7" s="1"/>
  <c r="C1230" i="7"/>
  <c r="A1230" i="7" s="1"/>
  <c r="C1231" i="7"/>
  <c r="C1232" i="7"/>
  <c r="C1233" i="7"/>
  <c r="A1233" i="7" s="1"/>
  <c r="C1234" i="7"/>
  <c r="A1234" i="7" s="1"/>
  <c r="C1235" i="7"/>
  <c r="C1236" i="7"/>
  <c r="A1236" i="7" s="1"/>
  <c r="C1237" i="7"/>
  <c r="A1237" i="7" s="1"/>
  <c r="C1238" i="7"/>
  <c r="A1238" i="7" s="1"/>
  <c r="C1239" i="7"/>
  <c r="C1240" i="7"/>
  <c r="C1241" i="7"/>
  <c r="A1241" i="7" s="1"/>
  <c r="C1242" i="7"/>
  <c r="A1242" i="7" s="1"/>
  <c r="C1243" i="7"/>
  <c r="C1244" i="7"/>
  <c r="A1244" i="7" s="1"/>
  <c r="C1245" i="7"/>
  <c r="A1245" i="7" s="1"/>
  <c r="C1246" i="7"/>
  <c r="A1246" i="7" s="1"/>
  <c r="C1247" i="7"/>
  <c r="C1248" i="7"/>
  <c r="C1249" i="7"/>
  <c r="A1249" i="7" s="1"/>
  <c r="C1250" i="7"/>
  <c r="A1250" i="7" s="1"/>
  <c r="C1251" i="7"/>
  <c r="C1252" i="7"/>
  <c r="A1252" i="7" s="1"/>
  <c r="C1253" i="7"/>
  <c r="A1253" i="7" s="1"/>
  <c r="C1254" i="7"/>
  <c r="A1254" i="7" s="1"/>
  <c r="C1255" i="7"/>
  <c r="C1256" i="7"/>
  <c r="C1257" i="7"/>
  <c r="A1257" i="7" s="1"/>
  <c r="C1258" i="7"/>
  <c r="A1258" i="7" s="1"/>
  <c r="C1259" i="7"/>
  <c r="C1260" i="7"/>
  <c r="A1260" i="7" s="1"/>
  <c r="C1261" i="7"/>
  <c r="A1261" i="7" s="1"/>
  <c r="C1262" i="7"/>
  <c r="A1262" i="7" s="1"/>
  <c r="C1263" i="7"/>
  <c r="C1264" i="7"/>
  <c r="C1265" i="7"/>
  <c r="A1265" i="7" s="1"/>
  <c r="C1266" i="7"/>
  <c r="A1266" i="7" s="1"/>
  <c r="C1267" i="7"/>
  <c r="C1268" i="7"/>
  <c r="A1268" i="7" s="1"/>
  <c r="C1269" i="7"/>
  <c r="A1269" i="7" s="1"/>
  <c r="C1270" i="7"/>
  <c r="A1270" i="7" s="1"/>
  <c r="C1271" i="7"/>
  <c r="C1272" i="7"/>
  <c r="C1273" i="7"/>
  <c r="A1273" i="7" s="1"/>
  <c r="C1274" i="7"/>
  <c r="A1274" i="7" s="1"/>
  <c r="C1275" i="7"/>
  <c r="C1276" i="7"/>
  <c r="A1276" i="7" s="1"/>
  <c r="C1277" i="7"/>
  <c r="A1277" i="7" s="1"/>
  <c r="C1278" i="7"/>
  <c r="A1278" i="7" s="1"/>
  <c r="C1279" i="7"/>
  <c r="C1280" i="7"/>
  <c r="C1281" i="7"/>
  <c r="A1281" i="7" s="1"/>
  <c r="C1282" i="7"/>
  <c r="A1282" i="7" s="1"/>
  <c r="C1283" i="7"/>
  <c r="C1284" i="7"/>
  <c r="A1284" i="7" s="1"/>
  <c r="C1285" i="7"/>
  <c r="A1285" i="7" s="1"/>
  <c r="C1286" i="7"/>
  <c r="A1286" i="7" s="1"/>
  <c r="C1287" i="7"/>
  <c r="C1288" i="7"/>
  <c r="C1289" i="7"/>
  <c r="A1289" i="7" s="1"/>
  <c r="C1290" i="7"/>
  <c r="A1290" i="7" s="1"/>
  <c r="C1291" i="7"/>
  <c r="C1292" i="7"/>
  <c r="A1292" i="7" s="1"/>
  <c r="C1293" i="7"/>
  <c r="A1293" i="7" s="1"/>
  <c r="C1294" i="7"/>
  <c r="A1294" i="7" s="1"/>
  <c r="C1295" i="7"/>
  <c r="C1296" i="7"/>
  <c r="C1297" i="7"/>
  <c r="A1297" i="7" s="1"/>
  <c r="C1298" i="7"/>
  <c r="A1298" i="7" s="1"/>
  <c r="C1299" i="7"/>
  <c r="C1300" i="7"/>
  <c r="A1300" i="7" s="1"/>
  <c r="C1301" i="7"/>
  <c r="A1301" i="7" s="1"/>
  <c r="C1302" i="7"/>
  <c r="A1302" i="7" s="1"/>
  <c r="C1303" i="7"/>
  <c r="C1304" i="7"/>
  <c r="C1305" i="7"/>
  <c r="A1305" i="7" s="1"/>
  <c r="C1306" i="7"/>
  <c r="A1306" i="7" s="1"/>
  <c r="C1307" i="7"/>
  <c r="C1308" i="7"/>
  <c r="A1308" i="7" s="1"/>
  <c r="C1309" i="7"/>
  <c r="A1309" i="7" s="1"/>
  <c r="C1310" i="7"/>
  <c r="A1310" i="7" s="1"/>
  <c r="C1311" i="7"/>
  <c r="C1312" i="7"/>
  <c r="C1313" i="7"/>
  <c r="A1313" i="7" s="1"/>
  <c r="C1314" i="7"/>
  <c r="A1314" i="7" s="1"/>
  <c r="C1315" i="7"/>
  <c r="C1316" i="7"/>
  <c r="A1316" i="7" s="1"/>
  <c r="C1317" i="7"/>
  <c r="A1317" i="7" s="1"/>
  <c r="C1318" i="7"/>
  <c r="A1318" i="7" s="1"/>
  <c r="C1319" i="7"/>
  <c r="C1320" i="7"/>
  <c r="C1321" i="7"/>
  <c r="A1321" i="7" s="1"/>
  <c r="C1322" i="7"/>
  <c r="A1322" i="7" s="1"/>
  <c r="C1323" i="7"/>
  <c r="C1324" i="7"/>
  <c r="A1324" i="7" s="1"/>
  <c r="C1325" i="7"/>
  <c r="A1325" i="7" s="1"/>
  <c r="C1326" i="7"/>
  <c r="A1326" i="7" s="1"/>
  <c r="C1327" i="7"/>
  <c r="C1328" i="7"/>
  <c r="C1329" i="7"/>
  <c r="A1329" i="7" s="1"/>
  <c r="C1330" i="7"/>
  <c r="A1330" i="7" s="1"/>
  <c r="C1331" i="7"/>
  <c r="C1332" i="7"/>
  <c r="A1332" i="7" s="1"/>
  <c r="C1333" i="7"/>
  <c r="A1333" i="7" s="1"/>
  <c r="C1334" i="7"/>
  <c r="A1334" i="7" s="1"/>
  <c r="C1335" i="7"/>
  <c r="C1336" i="7"/>
  <c r="C1337" i="7"/>
  <c r="A1337" i="7" s="1"/>
  <c r="C1338" i="7"/>
  <c r="A1338" i="7" s="1"/>
  <c r="C1339" i="7"/>
  <c r="C1340" i="7"/>
  <c r="A1340" i="7" s="1"/>
  <c r="C1341" i="7"/>
  <c r="A1341" i="7" s="1"/>
  <c r="C1342" i="7"/>
  <c r="A1342" i="7" s="1"/>
  <c r="C1343" i="7"/>
  <c r="C1344" i="7"/>
  <c r="C1345" i="7"/>
  <c r="A1345" i="7" s="1"/>
  <c r="C1346" i="7"/>
  <c r="A1346" i="7" s="1"/>
  <c r="C1347" i="7"/>
  <c r="C1348" i="7"/>
  <c r="A1348" i="7" s="1"/>
  <c r="C1349" i="7"/>
  <c r="A1349" i="7" s="1"/>
  <c r="C1350" i="7"/>
  <c r="A1350" i="7" s="1"/>
  <c r="C1351" i="7"/>
  <c r="C1352" i="7"/>
  <c r="C1353" i="7"/>
  <c r="A1353" i="7" s="1"/>
  <c r="C1354" i="7"/>
  <c r="A1354" i="7" s="1"/>
  <c r="C1355" i="7"/>
  <c r="C1356" i="7"/>
  <c r="A1356" i="7" s="1"/>
  <c r="C1357" i="7"/>
  <c r="A1357" i="7" s="1"/>
  <c r="C1358" i="7"/>
  <c r="A1358" i="7" s="1"/>
  <c r="C1359" i="7"/>
  <c r="C1360" i="7"/>
  <c r="C1361" i="7"/>
  <c r="A1361" i="7" s="1"/>
  <c r="C1362" i="7"/>
  <c r="A1362" i="7" s="1"/>
  <c r="C1363" i="7"/>
  <c r="C1364" i="7"/>
  <c r="A1364" i="7" s="1"/>
  <c r="C1365" i="7"/>
  <c r="A1365" i="7" s="1"/>
  <c r="C1366" i="7"/>
  <c r="A1366" i="7" s="1"/>
  <c r="C1367" i="7"/>
  <c r="C1368" i="7"/>
  <c r="C1369" i="7"/>
  <c r="A1369" i="7" s="1"/>
  <c r="C1370" i="7"/>
  <c r="A1370" i="7" s="1"/>
  <c r="C1371" i="7"/>
  <c r="C1372" i="7"/>
  <c r="A1372" i="7" s="1"/>
  <c r="C1373" i="7"/>
  <c r="A1373" i="7" s="1"/>
  <c r="C1374" i="7"/>
  <c r="A1374" i="7" s="1"/>
  <c r="C1375" i="7"/>
  <c r="C1376" i="7"/>
  <c r="C1377" i="7"/>
  <c r="A1377" i="7" s="1"/>
  <c r="C1378" i="7"/>
  <c r="A1378" i="7" s="1"/>
  <c r="C1379" i="7"/>
  <c r="C1380" i="7"/>
  <c r="A1380" i="7" s="1"/>
  <c r="C1381" i="7"/>
  <c r="A1381" i="7" s="1"/>
  <c r="C1382" i="7"/>
  <c r="A1382" i="7" s="1"/>
  <c r="C1383" i="7"/>
  <c r="C1384" i="7"/>
  <c r="C1385" i="7"/>
  <c r="A1385" i="7" s="1"/>
  <c r="C1386" i="7"/>
  <c r="A1386" i="7" s="1"/>
  <c r="C1387" i="7"/>
  <c r="C1388" i="7"/>
  <c r="A1388" i="7" s="1"/>
  <c r="C1389" i="7"/>
  <c r="A1389" i="7" s="1"/>
  <c r="C1390" i="7"/>
  <c r="A1390" i="7" s="1"/>
  <c r="C1391" i="7"/>
  <c r="C1392" i="7"/>
  <c r="C1393" i="7"/>
  <c r="A1393" i="7" s="1"/>
  <c r="C1394" i="7"/>
  <c r="A1394" i="7" s="1"/>
  <c r="C1395" i="7"/>
  <c r="C1396" i="7"/>
  <c r="A1396" i="7" s="1"/>
  <c r="C1397" i="7"/>
  <c r="A1397" i="7" s="1"/>
  <c r="C1398" i="7"/>
  <c r="A1398" i="7" s="1"/>
  <c r="C1399" i="7"/>
  <c r="C1400" i="7"/>
  <c r="C1401" i="7"/>
  <c r="A1401" i="7" s="1"/>
  <c r="C1402" i="7"/>
  <c r="A1402" i="7" s="1"/>
  <c r="C1403" i="7"/>
  <c r="C1404" i="7"/>
  <c r="A1404" i="7" s="1"/>
  <c r="C1405" i="7"/>
  <c r="A1405" i="7" s="1"/>
  <c r="C1406" i="7"/>
  <c r="A1406" i="7" s="1"/>
  <c r="C1407" i="7"/>
  <c r="C1408" i="7"/>
  <c r="C1409" i="7"/>
  <c r="A1409" i="7" s="1"/>
  <c r="C1410" i="7"/>
  <c r="A1410" i="7" s="1"/>
  <c r="C1411" i="7"/>
  <c r="C1412" i="7"/>
  <c r="A1412" i="7" s="1"/>
  <c r="C1413" i="7"/>
  <c r="A1413" i="7" s="1"/>
  <c r="C1414" i="7"/>
  <c r="A1414" i="7" s="1"/>
  <c r="C1415" i="7"/>
  <c r="C1416" i="7"/>
  <c r="C1417" i="7"/>
  <c r="A1417" i="7" s="1"/>
  <c r="C1418" i="7"/>
  <c r="A1418" i="7" s="1"/>
  <c r="C1419" i="7"/>
  <c r="C1420" i="7"/>
  <c r="A1420" i="7" s="1"/>
  <c r="C1421" i="7"/>
  <c r="A1421" i="7" s="1"/>
  <c r="C1422" i="7"/>
  <c r="A1422" i="7" s="1"/>
  <c r="C1423" i="7"/>
  <c r="C1424" i="7"/>
  <c r="C1425" i="7"/>
  <c r="A1425" i="7" s="1"/>
  <c r="C1426" i="7"/>
  <c r="A1426" i="7" s="1"/>
  <c r="C1427" i="7"/>
  <c r="C1428" i="7"/>
  <c r="A1428" i="7" s="1"/>
  <c r="C1429" i="7"/>
  <c r="A1429" i="7" s="1"/>
  <c r="C1430" i="7"/>
  <c r="A1430" i="7" s="1"/>
  <c r="C1431" i="7"/>
  <c r="C1432" i="7"/>
  <c r="A1432" i="7" s="1"/>
  <c r="C1433" i="7"/>
  <c r="A1433" i="7" s="1"/>
  <c r="C1434" i="7"/>
  <c r="A1434" i="7" s="1"/>
  <c r="C1435" i="7"/>
  <c r="C1436" i="7"/>
  <c r="A1436" i="7" s="1"/>
  <c r="C1437" i="7"/>
  <c r="A1437" i="7" s="1"/>
  <c r="C1438" i="7"/>
  <c r="A1438" i="7" s="1"/>
  <c r="C1439" i="7"/>
  <c r="C1440" i="7"/>
  <c r="A1440" i="7" s="1"/>
  <c r="C1441" i="7"/>
  <c r="A1441" i="7" s="1"/>
  <c r="C1442" i="7"/>
  <c r="A1442" i="7" s="1"/>
  <c r="C1443" i="7"/>
  <c r="C1444" i="7"/>
  <c r="A1444" i="7" s="1"/>
  <c r="C1445" i="7"/>
  <c r="A1445" i="7" s="1"/>
  <c r="C1446" i="7"/>
  <c r="A1446" i="7" s="1"/>
  <c r="C1447" i="7"/>
  <c r="C1448" i="7"/>
  <c r="A1448" i="7" s="1"/>
  <c r="C1449" i="7"/>
  <c r="A1449" i="7" s="1"/>
  <c r="C1450" i="7"/>
  <c r="A1450" i="7" s="1"/>
  <c r="C1451" i="7"/>
  <c r="C1452" i="7"/>
  <c r="A1452" i="7" s="1"/>
  <c r="C1453" i="7"/>
  <c r="A1453" i="7" s="1"/>
  <c r="C1454" i="7"/>
  <c r="A1454" i="7" s="1"/>
  <c r="C1455" i="7"/>
  <c r="C1456" i="7"/>
  <c r="A1456" i="7" s="1"/>
  <c r="C1457" i="7"/>
  <c r="A1457" i="7" s="1"/>
  <c r="C1458" i="7"/>
  <c r="A1458" i="7" s="1"/>
  <c r="C1459" i="7"/>
  <c r="C1460" i="7"/>
  <c r="A1460" i="7" s="1"/>
  <c r="C1461" i="7"/>
  <c r="A1461" i="7" s="1"/>
  <c r="C1462" i="7"/>
  <c r="A1462" i="7" s="1"/>
  <c r="C1463" i="7"/>
  <c r="C1464" i="7"/>
  <c r="A1464" i="7" s="1"/>
  <c r="C1465" i="7"/>
  <c r="A1465" i="7" s="1"/>
  <c r="C1466" i="7"/>
  <c r="A1466" i="7" s="1"/>
  <c r="C1467" i="7"/>
  <c r="C1468" i="7"/>
  <c r="A1468" i="7" s="1"/>
  <c r="C1469" i="7"/>
  <c r="A1469" i="7" s="1"/>
  <c r="C1470" i="7"/>
  <c r="A1470" i="7" s="1"/>
  <c r="C1471" i="7"/>
  <c r="C1472" i="7"/>
  <c r="A1472" i="7" s="1"/>
  <c r="C1473" i="7"/>
  <c r="A1473" i="7" s="1"/>
  <c r="C1474" i="7"/>
  <c r="A1474" i="7" s="1"/>
  <c r="C1475" i="7"/>
  <c r="C1476" i="7"/>
  <c r="A1476" i="7" s="1"/>
  <c r="C1477" i="7"/>
  <c r="A1477" i="7" s="1"/>
  <c r="C1478" i="7"/>
  <c r="A1478" i="7" s="1"/>
  <c r="C1479" i="7"/>
  <c r="C1480" i="7"/>
  <c r="A1480" i="7" s="1"/>
  <c r="C1481" i="7"/>
  <c r="A1481" i="7" s="1"/>
  <c r="C1482" i="7"/>
  <c r="A1482" i="7" s="1"/>
  <c r="C1483" i="7"/>
  <c r="C1484" i="7"/>
  <c r="A1484" i="7" s="1"/>
  <c r="C1485" i="7"/>
  <c r="A1485" i="7" s="1"/>
  <c r="C1486" i="7"/>
  <c r="A1486" i="7" s="1"/>
  <c r="C1487" i="7"/>
  <c r="C1488" i="7"/>
  <c r="A1488" i="7" s="1"/>
  <c r="C1489" i="7"/>
  <c r="A1489" i="7" s="1"/>
  <c r="C1490" i="7"/>
  <c r="A1490" i="7" s="1"/>
  <c r="C1491" i="7"/>
  <c r="C1492" i="7"/>
  <c r="A1492" i="7" s="1"/>
  <c r="C1493" i="7"/>
  <c r="A1493" i="7" s="1"/>
  <c r="C1494" i="7"/>
  <c r="A1494" i="7" s="1"/>
  <c r="C1495" i="7"/>
  <c r="C1496" i="7"/>
  <c r="A1496" i="7" s="1"/>
  <c r="C1497" i="7"/>
  <c r="A1497" i="7" s="1"/>
  <c r="C1498" i="7"/>
  <c r="A1498" i="7" s="1"/>
  <c r="C1499" i="7"/>
  <c r="C1500" i="7"/>
  <c r="A1500" i="7" s="1"/>
  <c r="C1501" i="7"/>
  <c r="A1501" i="7" s="1"/>
  <c r="C1502" i="7"/>
  <c r="A1502" i="7" s="1"/>
  <c r="C1503" i="7"/>
  <c r="C1504" i="7"/>
  <c r="A1504" i="7" s="1"/>
  <c r="C1505" i="7"/>
  <c r="A1505" i="7" s="1"/>
  <c r="C1506" i="7"/>
  <c r="A1506" i="7" s="1"/>
  <c r="C1507" i="7"/>
  <c r="C1508" i="7"/>
  <c r="A1508" i="7" s="1"/>
  <c r="C1509" i="7"/>
  <c r="A1509" i="7" s="1"/>
  <c r="C1510" i="7"/>
  <c r="A1510" i="7" s="1"/>
  <c r="C1511" i="7"/>
  <c r="C1512" i="7"/>
  <c r="A1512" i="7" s="1"/>
  <c r="C1513" i="7"/>
  <c r="A1513" i="7" s="1"/>
  <c r="C1514" i="7"/>
  <c r="A1514" i="7" s="1"/>
  <c r="C1515" i="7"/>
  <c r="C1516" i="7"/>
  <c r="A1516" i="7" s="1"/>
  <c r="C1517" i="7"/>
  <c r="A1517" i="7" s="1"/>
  <c r="C1518" i="7"/>
  <c r="A1518" i="7" s="1"/>
  <c r="C1519" i="7"/>
  <c r="C1520" i="7"/>
  <c r="A1520" i="7" s="1"/>
  <c r="C1521" i="7"/>
  <c r="A1521" i="7" s="1"/>
  <c r="C1522" i="7"/>
  <c r="A1522" i="7" s="1"/>
  <c r="C1523" i="7"/>
  <c r="C1524" i="7"/>
  <c r="A1524" i="7" s="1"/>
  <c r="C1525" i="7"/>
  <c r="A1525" i="7" s="1"/>
  <c r="C1526" i="7"/>
  <c r="A1526" i="7" s="1"/>
  <c r="C1527" i="7"/>
  <c r="C1528" i="7"/>
  <c r="A1528" i="7" s="1"/>
  <c r="C1529" i="7"/>
  <c r="A1529" i="7" s="1"/>
  <c r="C1530" i="7"/>
  <c r="A1530" i="7" s="1"/>
  <c r="C1531" i="7"/>
  <c r="C1532" i="7"/>
  <c r="A1532" i="7" s="1"/>
  <c r="C1533" i="7"/>
  <c r="A1533" i="7" s="1"/>
  <c r="C1534" i="7"/>
  <c r="A1534" i="7" s="1"/>
  <c r="C1535" i="7"/>
  <c r="C1536" i="7"/>
  <c r="A1536" i="7" s="1"/>
  <c r="C1537" i="7"/>
  <c r="A1537" i="7" s="1"/>
  <c r="C1538" i="7"/>
  <c r="A1538" i="7" s="1"/>
  <c r="C1539" i="7"/>
  <c r="C1540" i="7"/>
  <c r="A1540" i="7" s="1"/>
  <c r="C1541" i="7"/>
  <c r="A1541" i="7" s="1"/>
  <c r="C1542" i="7"/>
  <c r="A1542" i="7" s="1"/>
  <c r="C1543" i="7"/>
  <c r="C1544" i="7"/>
  <c r="A1544" i="7" s="1"/>
  <c r="C1545" i="7"/>
  <c r="A1545" i="7" s="1"/>
  <c r="C1546" i="7"/>
  <c r="A1546" i="7" s="1"/>
  <c r="C1547" i="7"/>
  <c r="C1548" i="7"/>
  <c r="A1548" i="7" s="1"/>
  <c r="C1549" i="7"/>
  <c r="A1549" i="7" s="1"/>
  <c r="C1550" i="7"/>
  <c r="A1550" i="7" s="1"/>
  <c r="C1551" i="7"/>
  <c r="C1552" i="7"/>
  <c r="A1552" i="7" s="1"/>
  <c r="C1553" i="7"/>
  <c r="A1553" i="7" s="1"/>
  <c r="C1554" i="7"/>
  <c r="A1554" i="7" s="1"/>
  <c r="C1555" i="7"/>
  <c r="C1556" i="7"/>
  <c r="A1556" i="7" s="1"/>
  <c r="C1557" i="7"/>
  <c r="A1557" i="7" s="1"/>
  <c r="C1558" i="7"/>
  <c r="A1558" i="7" s="1"/>
  <c r="C1559" i="7"/>
  <c r="C1560" i="7"/>
  <c r="A1560" i="7" s="1"/>
  <c r="C1561" i="7"/>
  <c r="A1561" i="7" s="1"/>
  <c r="C1562" i="7"/>
  <c r="A1562" i="7" s="1"/>
  <c r="C1563" i="7"/>
  <c r="C1564" i="7"/>
  <c r="A1564" i="7" s="1"/>
  <c r="C1565" i="7"/>
  <c r="A1565" i="7" s="1"/>
  <c r="C1566" i="7"/>
  <c r="A1566" i="7" s="1"/>
  <c r="C1567" i="7"/>
  <c r="C1568" i="7"/>
  <c r="A1568" i="7" s="1"/>
  <c r="C1569" i="7"/>
  <c r="A1569" i="7" s="1"/>
  <c r="C1570" i="7"/>
  <c r="A1570" i="7" s="1"/>
  <c r="C1571" i="7"/>
  <c r="C1572" i="7"/>
  <c r="A1572" i="7" s="1"/>
  <c r="C1573" i="7"/>
  <c r="A1573" i="7" s="1"/>
  <c r="C1574" i="7"/>
  <c r="A1574" i="7" s="1"/>
  <c r="C1575" i="7"/>
  <c r="C1576" i="7"/>
  <c r="A1576" i="7" s="1"/>
  <c r="C1577" i="7"/>
  <c r="A1577" i="7" s="1"/>
  <c r="C1578" i="7"/>
  <c r="A1578" i="7" s="1"/>
  <c r="C1579" i="7"/>
  <c r="C1580" i="7"/>
  <c r="A1580" i="7" s="1"/>
  <c r="C1581" i="7"/>
  <c r="A1581" i="7" s="1"/>
  <c r="C1582" i="7"/>
  <c r="A1582" i="7" s="1"/>
  <c r="C1583" i="7"/>
  <c r="C1584" i="7"/>
  <c r="A1584" i="7" s="1"/>
  <c r="C1585" i="7"/>
  <c r="A1585" i="7" s="1"/>
  <c r="C1586" i="7"/>
  <c r="A1586" i="7" s="1"/>
  <c r="C1587" i="7"/>
  <c r="C1588" i="7"/>
  <c r="A1588" i="7" s="1"/>
  <c r="C1589" i="7"/>
  <c r="A1589" i="7" s="1"/>
  <c r="C1590" i="7"/>
  <c r="A1590" i="7" s="1"/>
  <c r="C1591" i="7"/>
  <c r="C1592" i="7"/>
  <c r="A1592" i="7" s="1"/>
  <c r="C1593" i="7"/>
  <c r="A1593" i="7" s="1"/>
  <c r="C1594" i="7"/>
  <c r="A1594" i="7" s="1"/>
  <c r="C1595" i="7"/>
  <c r="C1596" i="7"/>
  <c r="A1596" i="7" s="1"/>
  <c r="C1597" i="7"/>
  <c r="A1597" i="7" s="1"/>
  <c r="C1598" i="7"/>
  <c r="A1598" i="7" s="1"/>
  <c r="C1599" i="7"/>
  <c r="C1600" i="7"/>
  <c r="A1600" i="7" s="1"/>
  <c r="C1601" i="7"/>
  <c r="A1601" i="7" s="1"/>
  <c r="C1602" i="7"/>
  <c r="A1602" i="7" s="1"/>
  <c r="C1603" i="7"/>
  <c r="C1604" i="7"/>
  <c r="A1604" i="7" s="1"/>
  <c r="C1605" i="7"/>
  <c r="A1605" i="7" s="1"/>
  <c r="C1606" i="7"/>
  <c r="A1606" i="7" s="1"/>
  <c r="C1607" i="7"/>
  <c r="C1608" i="7"/>
  <c r="A1608" i="7" s="1"/>
  <c r="C1609" i="7"/>
  <c r="A1609" i="7" s="1"/>
  <c r="C1610" i="7"/>
  <c r="A1610" i="7" s="1"/>
  <c r="C1611" i="7"/>
  <c r="C1612" i="7"/>
  <c r="A1612" i="7" s="1"/>
  <c r="C1613" i="7"/>
  <c r="A1613" i="7" s="1"/>
  <c r="C1614" i="7"/>
  <c r="A1614" i="7" s="1"/>
  <c r="C1615" i="7"/>
  <c r="C1616" i="7"/>
  <c r="A1616" i="7" s="1"/>
  <c r="C1617" i="7"/>
  <c r="A1617" i="7" s="1"/>
  <c r="C1618" i="7"/>
  <c r="A1618" i="7" s="1"/>
  <c r="C1619" i="7"/>
  <c r="C1620" i="7"/>
  <c r="A1620" i="7" s="1"/>
  <c r="C1621" i="7"/>
  <c r="A1621" i="7" s="1"/>
  <c r="C1622" i="7"/>
  <c r="A1622" i="7" s="1"/>
  <c r="C1623" i="7"/>
  <c r="C1624" i="7"/>
  <c r="A1624" i="7" s="1"/>
  <c r="C1625" i="7"/>
  <c r="A1625" i="7" s="1"/>
  <c r="C1626" i="7"/>
  <c r="A1626" i="7" s="1"/>
  <c r="C1627" i="7"/>
  <c r="C1628" i="7"/>
  <c r="A1628" i="7" s="1"/>
  <c r="C1629" i="7"/>
  <c r="A1629" i="7" s="1"/>
  <c r="C1630" i="7"/>
  <c r="A1630" i="7" s="1"/>
  <c r="C1631" i="7"/>
  <c r="C1632" i="7"/>
  <c r="A1632" i="7" s="1"/>
  <c r="C1633" i="7"/>
  <c r="A1633" i="7" s="1"/>
  <c r="C1634" i="7"/>
  <c r="A1634" i="7" s="1"/>
  <c r="C1635" i="7"/>
  <c r="C1636" i="7"/>
  <c r="A1636" i="7" s="1"/>
  <c r="C1637" i="7"/>
  <c r="A1637" i="7" s="1"/>
  <c r="C1638" i="7"/>
  <c r="A1638" i="7" s="1"/>
  <c r="C1639" i="7"/>
  <c r="C1640" i="7"/>
  <c r="A1640" i="7" s="1"/>
  <c r="C1641" i="7"/>
  <c r="A1641" i="7" s="1"/>
  <c r="C1642" i="7"/>
  <c r="A1642" i="7" s="1"/>
  <c r="C1643" i="7"/>
  <c r="C1644" i="7"/>
  <c r="A1644" i="7" s="1"/>
  <c r="C1645" i="7"/>
  <c r="A1645" i="7" s="1"/>
  <c r="C1646" i="7"/>
  <c r="A1646" i="7" s="1"/>
  <c r="C1647" i="7"/>
  <c r="C1648" i="7"/>
  <c r="A1648" i="7" s="1"/>
  <c r="C1649" i="7"/>
  <c r="A1649" i="7" s="1"/>
  <c r="C1650" i="7"/>
  <c r="A1650" i="7" s="1"/>
  <c r="C1651" i="7"/>
  <c r="C1652" i="7"/>
  <c r="A1652" i="7" s="1"/>
  <c r="C1653" i="7"/>
  <c r="A1653" i="7" s="1"/>
  <c r="C1654" i="7"/>
  <c r="A1654" i="7" s="1"/>
  <c r="C1655" i="7"/>
  <c r="C1656" i="7"/>
  <c r="A1656" i="7" s="1"/>
  <c r="C1657" i="7"/>
  <c r="A1657" i="7" s="1"/>
  <c r="C1658" i="7"/>
  <c r="A1658" i="7" s="1"/>
  <c r="C1659" i="7"/>
  <c r="C1660" i="7"/>
  <c r="A1660" i="7" s="1"/>
  <c r="C1661" i="7"/>
  <c r="A1661" i="7" s="1"/>
  <c r="C1662" i="7"/>
  <c r="A1662" i="7" s="1"/>
  <c r="C1663" i="7"/>
  <c r="C1664" i="7"/>
  <c r="A1664" i="7" s="1"/>
  <c r="C1665" i="7"/>
  <c r="A1665" i="7" s="1"/>
  <c r="C1666" i="7"/>
  <c r="A1666" i="7" s="1"/>
  <c r="C1667" i="7"/>
  <c r="C1668" i="7"/>
  <c r="A1668" i="7" s="1"/>
  <c r="C1669" i="7"/>
  <c r="A1669" i="7" s="1"/>
  <c r="C1670" i="7"/>
  <c r="A1670" i="7" s="1"/>
  <c r="C1671" i="7"/>
  <c r="C1672" i="7"/>
  <c r="A1672" i="7" s="1"/>
  <c r="C1673" i="7"/>
  <c r="A1673" i="7" s="1"/>
  <c r="C1674" i="7"/>
  <c r="A1674" i="7" s="1"/>
  <c r="C1675" i="7"/>
  <c r="C1676" i="7"/>
  <c r="A1676" i="7" s="1"/>
  <c r="C1677" i="7"/>
  <c r="A1677" i="7" s="1"/>
  <c r="C1678" i="7"/>
  <c r="A1678" i="7" s="1"/>
  <c r="C1679" i="7"/>
  <c r="C1680" i="7"/>
  <c r="A1680" i="7" s="1"/>
  <c r="C1681" i="7"/>
  <c r="A1681" i="7" s="1"/>
  <c r="C1682" i="7"/>
  <c r="A1682" i="7" s="1"/>
  <c r="C1683" i="7"/>
  <c r="C1684" i="7"/>
  <c r="A1684" i="7" s="1"/>
  <c r="C1685" i="7"/>
  <c r="A1685" i="7" s="1"/>
  <c r="C1686" i="7"/>
  <c r="A1686" i="7" s="1"/>
  <c r="C1687" i="7"/>
  <c r="C1688" i="7"/>
  <c r="A1688" i="7" s="1"/>
  <c r="C1689" i="7"/>
  <c r="A1689" i="7" s="1"/>
  <c r="C1690" i="7"/>
  <c r="A1690" i="7" s="1"/>
  <c r="C1691" i="7"/>
  <c r="C1692" i="7"/>
  <c r="A1692" i="7" s="1"/>
  <c r="C1693" i="7"/>
  <c r="A1693" i="7" s="1"/>
  <c r="C1694" i="7"/>
  <c r="A1694" i="7" s="1"/>
  <c r="C1695" i="7"/>
  <c r="C1696" i="7"/>
  <c r="A1696" i="7" s="1"/>
  <c r="C1697" i="7"/>
  <c r="A1697" i="7" s="1"/>
  <c r="C1698" i="7"/>
  <c r="A1698" i="7" s="1"/>
  <c r="C1699" i="7"/>
  <c r="C1700" i="7"/>
  <c r="A1700" i="7" s="1"/>
  <c r="C1701" i="7"/>
  <c r="A1701" i="7" s="1"/>
  <c r="C1702" i="7"/>
  <c r="A1702" i="7" s="1"/>
  <c r="C1703" i="7"/>
  <c r="C1704" i="7"/>
  <c r="A1704" i="7" s="1"/>
  <c r="C1705" i="7"/>
  <c r="A1705" i="7" s="1"/>
  <c r="C1706" i="7"/>
  <c r="A1706" i="7" s="1"/>
  <c r="C1707" i="7"/>
  <c r="C1708" i="7"/>
  <c r="A1708" i="7" s="1"/>
  <c r="C1709" i="7"/>
  <c r="A1709" i="7" s="1"/>
  <c r="C1710" i="7"/>
  <c r="A1710" i="7" s="1"/>
  <c r="C1711" i="7"/>
  <c r="C1712" i="7"/>
  <c r="A1712" i="7" s="1"/>
  <c r="C1713" i="7"/>
  <c r="A1713" i="7" s="1"/>
  <c r="C1714" i="7"/>
  <c r="A1714" i="7" s="1"/>
  <c r="C1715" i="7"/>
  <c r="C1716" i="7"/>
  <c r="A1716" i="7" s="1"/>
  <c r="C1717" i="7"/>
  <c r="A1717" i="7" s="1"/>
  <c r="C1718" i="7"/>
  <c r="A1718" i="7" s="1"/>
  <c r="C1719" i="7"/>
  <c r="C1720" i="7"/>
  <c r="A1720" i="7" s="1"/>
  <c r="C1721" i="7"/>
  <c r="A1721" i="7" s="1"/>
  <c r="C1722" i="7"/>
  <c r="A1722" i="7" s="1"/>
  <c r="C1723" i="7"/>
  <c r="C1724" i="7"/>
  <c r="A1724" i="7" s="1"/>
  <c r="C1725" i="7"/>
  <c r="A1725" i="7" s="1"/>
  <c r="C1726" i="7"/>
  <c r="A1726" i="7" s="1"/>
  <c r="C1727" i="7"/>
  <c r="C1728" i="7"/>
  <c r="A1728" i="7" s="1"/>
  <c r="C1729" i="7"/>
  <c r="A1729" i="7" s="1"/>
  <c r="C1730" i="7"/>
  <c r="A1730" i="7" s="1"/>
  <c r="C1731" i="7"/>
  <c r="C1732" i="7"/>
  <c r="A1732" i="7" s="1"/>
  <c r="C1733" i="7"/>
  <c r="A1733" i="7" s="1"/>
  <c r="C1734" i="7"/>
  <c r="A1734" i="7" s="1"/>
  <c r="C1735" i="7"/>
  <c r="C1736" i="7"/>
  <c r="A1736" i="7" s="1"/>
  <c r="C1737" i="7"/>
  <c r="A1737" i="7" s="1"/>
  <c r="C1738" i="7"/>
  <c r="A1738" i="7" s="1"/>
  <c r="C1739" i="7"/>
  <c r="C1740" i="7"/>
  <c r="A1740" i="7" s="1"/>
  <c r="C1741" i="7"/>
  <c r="A1741" i="7" s="1"/>
  <c r="C1742" i="7"/>
  <c r="A1742" i="7" s="1"/>
  <c r="C1743" i="7"/>
  <c r="C1744" i="7"/>
  <c r="A1744" i="7" s="1"/>
  <c r="C1745" i="7"/>
  <c r="A1745" i="7" s="1"/>
  <c r="C1746" i="7"/>
  <c r="A1746" i="7" s="1"/>
  <c r="C1747" i="7"/>
  <c r="C1748" i="7"/>
  <c r="A1748" i="7" s="1"/>
  <c r="C1749" i="7"/>
  <c r="A1749" i="7" s="1"/>
  <c r="C1750" i="7"/>
  <c r="A1750" i="7" s="1"/>
  <c r="C1751" i="7"/>
  <c r="C1752" i="7"/>
  <c r="C1753" i="7"/>
  <c r="A1753" i="7" s="1"/>
  <c r="C1754" i="7"/>
  <c r="A1754" i="7" s="1"/>
  <c r="C1755" i="7"/>
  <c r="C1756" i="7"/>
  <c r="A1756" i="7" s="1"/>
  <c r="C1757" i="7"/>
  <c r="A1757" i="7" s="1"/>
  <c r="C1758" i="7"/>
  <c r="A1758" i="7" s="1"/>
  <c r="C1759" i="7"/>
  <c r="C1760" i="7"/>
  <c r="C1761" i="7"/>
  <c r="A1761" i="7" s="1"/>
  <c r="C1762" i="7"/>
  <c r="A1762" i="7" s="1"/>
  <c r="C1763" i="7"/>
  <c r="C1764" i="7"/>
  <c r="A1764" i="7" s="1"/>
  <c r="C1765" i="7"/>
  <c r="A1765" i="7" s="1"/>
  <c r="C1766" i="7"/>
  <c r="A1766" i="7" s="1"/>
  <c r="C1767" i="7"/>
  <c r="C1768" i="7"/>
  <c r="C1769" i="7"/>
  <c r="A1769" i="7" s="1"/>
  <c r="C1770" i="7"/>
  <c r="A1770" i="7" s="1"/>
  <c r="C1771" i="7"/>
  <c r="C1772" i="7"/>
  <c r="A1772" i="7" s="1"/>
  <c r="C1773" i="7"/>
  <c r="A1773" i="7" s="1"/>
  <c r="C1774" i="7"/>
  <c r="A1774" i="7" s="1"/>
  <c r="C1775" i="7"/>
  <c r="C1776" i="7"/>
  <c r="C1777" i="7"/>
  <c r="A1777" i="7" s="1"/>
  <c r="C1778" i="7"/>
  <c r="A1778" i="7" s="1"/>
  <c r="C1779" i="7"/>
  <c r="C1780" i="7"/>
  <c r="A1780" i="7" s="1"/>
  <c r="C1781" i="7"/>
  <c r="A1781" i="7" s="1"/>
  <c r="C1782" i="7"/>
  <c r="A1782" i="7" s="1"/>
  <c r="C1783" i="7"/>
  <c r="C1784" i="7"/>
  <c r="C1785" i="7"/>
  <c r="A1785" i="7" s="1"/>
  <c r="C1786" i="7"/>
  <c r="A1786" i="7" s="1"/>
  <c r="C1787" i="7"/>
  <c r="C1788" i="7"/>
  <c r="A1788" i="7" s="1"/>
  <c r="C1789" i="7"/>
  <c r="A1789" i="7" s="1"/>
  <c r="C1790" i="7"/>
  <c r="A1790" i="7" s="1"/>
  <c r="C1791" i="7"/>
  <c r="C1792" i="7"/>
  <c r="C1793" i="7"/>
  <c r="A1793" i="7" s="1"/>
  <c r="C1794" i="7"/>
  <c r="A1794" i="7" s="1"/>
  <c r="C1795" i="7"/>
  <c r="C1796" i="7"/>
  <c r="A1796" i="7" s="1"/>
  <c r="C1797" i="7"/>
  <c r="A1797" i="7" s="1"/>
  <c r="C1798" i="7"/>
  <c r="A1798" i="7" s="1"/>
  <c r="C1799" i="7"/>
  <c r="C1800" i="7"/>
  <c r="C1801" i="7"/>
  <c r="A1801" i="7" s="1"/>
  <c r="C1802" i="7"/>
  <c r="A1802" i="7" s="1"/>
  <c r="C1803" i="7"/>
  <c r="C1804" i="7"/>
  <c r="A1804" i="7" s="1"/>
  <c r="C1805" i="7"/>
  <c r="A1805" i="7" s="1"/>
  <c r="C1806" i="7"/>
  <c r="A1806" i="7" s="1"/>
  <c r="C1807" i="7"/>
  <c r="C1808" i="7"/>
  <c r="C1809" i="7"/>
  <c r="A1809" i="7" s="1"/>
  <c r="C1810" i="7"/>
  <c r="A1810" i="7" s="1"/>
  <c r="C1811" i="7"/>
  <c r="C1812" i="7"/>
  <c r="A1812" i="7" s="1"/>
  <c r="C1813" i="7"/>
  <c r="A1813" i="7" s="1"/>
  <c r="C1814" i="7"/>
  <c r="A1814" i="7" s="1"/>
  <c r="C1815" i="7"/>
  <c r="C1816" i="7"/>
  <c r="C1817" i="7"/>
  <c r="A1817" i="7" s="1"/>
  <c r="C1818" i="7"/>
  <c r="A1818" i="7" s="1"/>
  <c r="C1819" i="7"/>
  <c r="C1820" i="7"/>
  <c r="A1820" i="7" s="1"/>
  <c r="C1821" i="7"/>
  <c r="A1821" i="7" s="1"/>
  <c r="C1822" i="7"/>
  <c r="A1822" i="7" s="1"/>
  <c r="C1823" i="7"/>
  <c r="C1824" i="7"/>
  <c r="C1825" i="7"/>
  <c r="A1825" i="7" s="1"/>
  <c r="C1826" i="7"/>
  <c r="A1826" i="7" s="1"/>
  <c r="C1827" i="7"/>
  <c r="C1828" i="7"/>
  <c r="A1828" i="7" s="1"/>
  <c r="C1829" i="7"/>
  <c r="A1829" i="7" s="1"/>
  <c r="C1830" i="7"/>
  <c r="A1830" i="7" s="1"/>
  <c r="C1831" i="7"/>
  <c r="C1832" i="7"/>
  <c r="A1832" i="7" s="1"/>
  <c r="C1833" i="7"/>
  <c r="A1833" i="7" s="1"/>
  <c r="C1834" i="7"/>
  <c r="A1834" i="7" s="1"/>
  <c r="C1835" i="7"/>
  <c r="C1836" i="7"/>
  <c r="A1836" i="7" s="1"/>
  <c r="C1837" i="7"/>
  <c r="A1837" i="7" s="1"/>
  <c r="C1838" i="7"/>
  <c r="A1838" i="7" s="1"/>
  <c r="C1839" i="7"/>
  <c r="C1840" i="7"/>
  <c r="C1841" i="7"/>
  <c r="A1841" i="7" s="1"/>
  <c r="C1842" i="7"/>
  <c r="A1842" i="7" s="1"/>
  <c r="C1843" i="7"/>
  <c r="C1844" i="7"/>
  <c r="A1844" i="7" s="1"/>
  <c r="C1845" i="7"/>
  <c r="A1845" i="7" s="1"/>
  <c r="C1846" i="7"/>
  <c r="A1846" i="7" s="1"/>
  <c r="C1847" i="7"/>
  <c r="C1848" i="7"/>
  <c r="C1849" i="7"/>
  <c r="A1849" i="7" s="1"/>
  <c r="C1850" i="7"/>
  <c r="A1850" i="7" s="1"/>
  <c r="C1851" i="7"/>
  <c r="C1852" i="7"/>
  <c r="A1852" i="7" s="1"/>
  <c r="C1853" i="7"/>
  <c r="A1853" i="7" s="1"/>
  <c r="C1854" i="7"/>
  <c r="A1854" i="7" s="1"/>
  <c r="C1855" i="7"/>
  <c r="C1856" i="7"/>
  <c r="C1857" i="7"/>
  <c r="A1857" i="7" s="1"/>
  <c r="C1858" i="7"/>
  <c r="A1858" i="7" s="1"/>
  <c r="C1859" i="7"/>
  <c r="C1860" i="7"/>
  <c r="A1860" i="7" s="1"/>
  <c r="C1861" i="7"/>
  <c r="A1861" i="7" s="1"/>
  <c r="C1862" i="7"/>
  <c r="A1862" i="7" s="1"/>
  <c r="C1863" i="7"/>
  <c r="C1864" i="7"/>
  <c r="C1865" i="7"/>
  <c r="A1865" i="7" s="1"/>
  <c r="C1866" i="7"/>
  <c r="A1866" i="7" s="1"/>
  <c r="C1867" i="7"/>
  <c r="C1868" i="7"/>
  <c r="A1868" i="7" s="1"/>
  <c r="C1869" i="7"/>
  <c r="A1869" i="7" s="1"/>
  <c r="C1870" i="7"/>
  <c r="A1870" i="7" s="1"/>
  <c r="C1871" i="7"/>
  <c r="C1872" i="7"/>
  <c r="C1873" i="7"/>
  <c r="A1873" i="7" s="1"/>
  <c r="C1874" i="7"/>
  <c r="A1874" i="7" s="1"/>
  <c r="C1875" i="7"/>
  <c r="C1876" i="7"/>
  <c r="A1876" i="7" s="1"/>
  <c r="C1877" i="7"/>
  <c r="A1877" i="7" s="1"/>
  <c r="C1878" i="7"/>
  <c r="A1878" i="7" s="1"/>
  <c r="C1879" i="7"/>
  <c r="C1880" i="7"/>
  <c r="C1881" i="7"/>
  <c r="A1881" i="7" s="1"/>
  <c r="C1882" i="7"/>
  <c r="A1882" i="7" s="1"/>
  <c r="C1883" i="7"/>
  <c r="C1884" i="7"/>
  <c r="A1884" i="7" s="1"/>
  <c r="C1885" i="7"/>
  <c r="A1885" i="7" s="1"/>
  <c r="C1886" i="7"/>
  <c r="A1886" i="7" s="1"/>
  <c r="C1887" i="7"/>
  <c r="C1888" i="7"/>
  <c r="C1889" i="7"/>
  <c r="A1889" i="7" s="1"/>
  <c r="C1890" i="7"/>
  <c r="A1890" i="7" s="1"/>
  <c r="C1891" i="7"/>
  <c r="C1892" i="7"/>
  <c r="A1892" i="7" s="1"/>
  <c r="C1893" i="7"/>
  <c r="A1893" i="7" s="1"/>
  <c r="C1894" i="7"/>
  <c r="A1894" i="7" s="1"/>
  <c r="C1895" i="7"/>
  <c r="C1896" i="7"/>
  <c r="C1897" i="7"/>
  <c r="A1897" i="7" s="1"/>
  <c r="C1898" i="7"/>
  <c r="A1898" i="7" s="1"/>
  <c r="C1899" i="7"/>
  <c r="C1900" i="7"/>
  <c r="A1900" i="7" s="1"/>
  <c r="C1901" i="7"/>
  <c r="A1901" i="7" s="1"/>
  <c r="C1902" i="7"/>
  <c r="A1902" i="7" s="1"/>
  <c r="C1903" i="7"/>
  <c r="C1904" i="7"/>
  <c r="C1905" i="7"/>
  <c r="A1905" i="7" s="1"/>
  <c r="C1906" i="7"/>
  <c r="A1906" i="7" s="1"/>
  <c r="C1907" i="7"/>
  <c r="C1908" i="7"/>
  <c r="A1908" i="7" s="1"/>
  <c r="C1909" i="7"/>
  <c r="A1909" i="7" s="1"/>
  <c r="C1910" i="7"/>
  <c r="A1910" i="7" s="1"/>
  <c r="C1911" i="7"/>
  <c r="C1912" i="7"/>
  <c r="C1913" i="7"/>
  <c r="A1913" i="7" s="1"/>
  <c r="C1914" i="7"/>
  <c r="A1914" i="7" s="1"/>
  <c r="C1915" i="7"/>
  <c r="C1916" i="7"/>
  <c r="A1916" i="7" s="1"/>
  <c r="C1917" i="7"/>
  <c r="A1917" i="7" s="1"/>
  <c r="C1918" i="7"/>
  <c r="A1918" i="7" s="1"/>
  <c r="C1919" i="7"/>
  <c r="C1920" i="7"/>
  <c r="C1921" i="7"/>
  <c r="A1921" i="7" s="1"/>
  <c r="C1922" i="7"/>
  <c r="A1922" i="7" s="1"/>
  <c r="C1923" i="7"/>
  <c r="C1924" i="7"/>
  <c r="A1924" i="7" s="1"/>
  <c r="C1925" i="7"/>
  <c r="A1925" i="7" s="1"/>
  <c r="C1926" i="7"/>
  <c r="A1926" i="7" s="1"/>
  <c r="C1927" i="7"/>
  <c r="C1928" i="7"/>
  <c r="C1929" i="7"/>
  <c r="A1929" i="7" s="1"/>
  <c r="C1930" i="7"/>
  <c r="A1930" i="7" s="1"/>
  <c r="C1931" i="7"/>
  <c r="C1932" i="7"/>
  <c r="A1932" i="7" s="1"/>
  <c r="C1933" i="7"/>
  <c r="A1933" i="7" s="1"/>
  <c r="C1934" i="7"/>
  <c r="A1934" i="7" s="1"/>
  <c r="C1935" i="7"/>
  <c r="C1936" i="7"/>
  <c r="C1937" i="7"/>
  <c r="A1937" i="7" s="1"/>
  <c r="C1938" i="7"/>
  <c r="A1938" i="7" s="1"/>
  <c r="C1939" i="7"/>
  <c r="C1940" i="7"/>
  <c r="A1940" i="7" s="1"/>
  <c r="C1941" i="7"/>
  <c r="A1941" i="7" s="1"/>
  <c r="C1942" i="7"/>
  <c r="A1942" i="7" s="1"/>
  <c r="C1943" i="7"/>
  <c r="C1944" i="7"/>
  <c r="C1945" i="7"/>
  <c r="A1945" i="7" s="1"/>
  <c r="C1946" i="7"/>
  <c r="A1946" i="7" s="1"/>
  <c r="C1947" i="7"/>
  <c r="C1948" i="7"/>
  <c r="A1948" i="7" s="1"/>
  <c r="C1949" i="7"/>
  <c r="A1949" i="7" s="1"/>
  <c r="C1950" i="7"/>
  <c r="A1950" i="7" s="1"/>
  <c r="C1951" i="7"/>
  <c r="C1952" i="7"/>
  <c r="C1953" i="7"/>
  <c r="A1953" i="7" s="1"/>
  <c r="C1954" i="7"/>
  <c r="A1954" i="7" s="1"/>
  <c r="C1955" i="7"/>
  <c r="C1956" i="7"/>
  <c r="A1956" i="7" s="1"/>
  <c r="C1957" i="7"/>
  <c r="A1957" i="7" s="1"/>
  <c r="C1958" i="7"/>
  <c r="A1958" i="7" s="1"/>
  <c r="C1959" i="7"/>
  <c r="C1960" i="7"/>
  <c r="C1961" i="7"/>
  <c r="A1961" i="7" s="1"/>
  <c r="C1962" i="7"/>
  <c r="A1962" i="7" s="1"/>
  <c r="C1963" i="7"/>
  <c r="C1964" i="7"/>
  <c r="A1964" i="7" s="1"/>
  <c r="C1965" i="7"/>
  <c r="A1965" i="7" s="1"/>
  <c r="C1966" i="7"/>
  <c r="A1966" i="7" s="1"/>
  <c r="C1967" i="7"/>
  <c r="C1968" i="7"/>
  <c r="C1969" i="7"/>
  <c r="A1969" i="7" s="1"/>
  <c r="C1970" i="7"/>
  <c r="A1970" i="7" s="1"/>
  <c r="C1971" i="7"/>
  <c r="C1972" i="7"/>
  <c r="A1972" i="7" s="1"/>
  <c r="C1973" i="7"/>
  <c r="A1973" i="7" s="1"/>
  <c r="C1974" i="7"/>
  <c r="A1974" i="7" s="1"/>
  <c r="C1975" i="7"/>
  <c r="C1976" i="7"/>
  <c r="C1977" i="7"/>
  <c r="A1977" i="7" s="1"/>
  <c r="C1978" i="7"/>
  <c r="A1978" i="7" s="1"/>
  <c r="C1979" i="7"/>
  <c r="C1980" i="7"/>
  <c r="A1980" i="7" s="1"/>
  <c r="C1981" i="7"/>
  <c r="A1981" i="7" s="1"/>
  <c r="C1982" i="7"/>
  <c r="A1982" i="7" s="1"/>
  <c r="C1983" i="7"/>
  <c r="C1984" i="7"/>
  <c r="C1985" i="7"/>
  <c r="A1985" i="7" s="1"/>
  <c r="C1986" i="7"/>
  <c r="A1986" i="7" s="1"/>
  <c r="C1987" i="7"/>
  <c r="C1988" i="7"/>
  <c r="A1988" i="7" s="1"/>
  <c r="C1989" i="7"/>
  <c r="A1989" i="7" s="1"/>
  <c r="C1990" i="7"/>
  <c r="A1990" i="7" s="1"/>
  <c r="C1991" i="7"/>
  <c r="C1992" i="7"/>
  <c r="C1993" i="7"/>
  <c r="A1993" i="7" s="1"/>
  <c r="C1994" i="7"/>
  <c r="A1994" i="7" s="1"/>
  <c r="C1995" i="7"/>
  <c r="C1996" i="7"/>
  <c r="A1996" i="7" s="1"/>
  <c r="C1997" i="7"/>
  <c r="A1997" i="7" s="1"/>
  <c r="C1998" i="7"/>
  <c r="A1998" i="7" s="1"/>
  <c r="C1999" i="7"/>
  <c r="C2000" i="7"/>
  <c r="C2001" i="7"/>
  <c r="A2001" i="7" s="1"/>
  <c r="C2002" i="7"/>
  <c r="A2002" i="7" s="1"/>
  <c r="C2003" i="7"/>
  <c r="C2004" i="7"/>
  <c r="A2004" i="7" s="1"/>
  <c r="C2005" i="7"/>
  <c r="A2005" i="7" s="1"/>
  <c r="C2006" i="7"/>
  <c r="A2006" i="7" s="1"/>
  <c r="C2007" i="7"/>
  <c r="C2008" i="7"/>
  <c r="C2009" i="7"/>
  <c r="A2009" i="7" s="1"/>
  <c r="C2010" i="7"/>
  <c r="A2010" i="7" s="1"/>
  <c r="C2011" i="7"/>
  <c r="C2012" i="7"/>
  <c r="A2012" i="7" s="1"/>
  <c r="C2013" i="7"/>
  <c r="A2013" i="7" s="1"/>
  <c r="C2014" i="7"/>
  <c r="A2014" i="7" s="1"/>
  <c r="C2015" i="7"/>
  <c r="C2016" i="7"/>
  <c r="C2017" i="7"/>
  <c r="A2017" i="7" s="1"/>
  <c r="C2018" i="7"/>
  <c r="A2018" i="7" s="1"/>
  <c r="C2019" i="7"/>
  <c r="C2020" i="7"/>
  <c r="A2020" i="7" s="1"/>
  <c r="C2021" i="7"/>
  <c r="A2021" i="7" s="1"/>
  <c r="C2022" i="7"/>
  <c r="A2022" i="7" s="1"/>
  <c r="C2023" i="7"/>
  <c r="C2024" i="7"/>
  <c r="C2025" i="7"/>
  <c r="A2025" i="7" s="1"/>
  <c r="C2026" i="7"/>
  <c r="A2026" i="7" s="1"/>
  <c r="C2027" i="7"/>
  <c r="C2028" i="7"/>
  <c r="A2028" i="7" s="1"/>
  <c r="C2029" i="7"/>
  <c r="A2029" i="7" s="1"/>
  <c r="C2030" i="7"/>
  <c r="A2030" i="7" s="1"/>
  <c r="C2031" i="7"/>
  <c r="C2032" i="7"/>
  <c r="A2032" i="7" s="1"/>
  <c r="C2033" i="7"/>
  <c r="A2033" i="7" s="1"/>
  <c r="C2034" i="7"/>
  <c r="A2034" i="7" s="1"/>
  <c r="C2035" i="7"/>
  <c r="C2036" i="7"/>
  <c r="A2036" i="7" s="1"/>
  <c r="C2037" i="7"/>
  <c r="A2037" i="7" s="1"/>
  <c r="C2038" i="7"/>
  <c r="A2038" i="7" s="1"/>
  <c r="C2039" i="7"/>
  <c r="C2040" i="7"/>
  <c r="C2041" i="7"/>
  <c r="A2041" i="7" s="1"/>
  <c r="C2042" i="7"/>
  <c r="A2042" i="7" s="1"/>
  <c r="C2043" i="7"/>
  <c r="C2044" i="7"/>
  <c r="A2044" i="7" s="1"/>
  <c r="C2045" i="7"/>
  <c r="A2045" i="7" s="1"/>
  <c r="C2046" i="7"/>
  <c r="A2046" i="7" s="1"/>
  <c r="C2047" i="7"/>
  <c r="C2048" i="7"/>
  <c r="C2049" i="7"/>
  <c r="A2049" i="7" s="1"/>
  <c r="C2050" i="7"/>
  <c r="A2050" i="7" s="1"/>
  <c r="C2051" i="7"/>
  <c r="C2052" i="7"/>
  <c r="A2052" i="7" s="1"/>
  <c r="C2053" i="7"/>
  <c r="A2053" i="7" s="1"/>
  <c r="C2054" i="7"/>
  <c r="A2054" i="7" s="1"/>
  <c r="C2055" i="7"/>
  <c r="C2056" i="7"/>
  <c r="C2057" i="7"/>
  <c r="A2057" i="7" s="1"/>
  <c r="C2058" i="7"/>
  <c r="A2058" i="7" s="1"/>
  <c r="C2059" i="7"/>
  <c r="C2060" i="7"/>
  <c r="A2060" i="7" s="1"/>
  <c r="C2061" i="7"/>
  <c r="A2061" i="7" s="1"/>
  <c r="C2062" i="7"/>
  <c r="A2062" i="7" s="1"/>
  <c r="C2063" i="7"/>
  <c r="C2064" i="7"/>
  <c r="C2065" i="7"/>
  <c r="A2065" i="7" s="1"/>
  <c r="C2066" i="7"/>
  <c r="A2066" i="7" s="1"/>
  <c r="C2067" i="7"/>
  <c r="C2068" i="7"/>
  <c r="A2068" i="7" s="1"/>
  <c r="C2069" i="7"/>
  <c r="A2069" i="7" s="1"/>
  <c r="C2070" i="7"/>
  <c r="A2070" i="7" s="1"/>
  <c r="C2071" i="7"/>
  <c r="C2072" i="7"/>
  <c r="C2073" i="7"/>
  <c r="A2073" i="7" s="1"/>
  <c r="C2074" i="7"/>
  <c r="A2074" i="7" s="1"/>
  <c r="C2075" i="7"/>
  <c r="C2076" i="7"/>
  <c r="A2076" i="7" s="1"/>
  <c r="C2077" i="7"/>
  <c r="A2077" i="7" s="1"/>
  <c r="C2078" i="7"/>
  <c r="A2078" i="7" s="1"/>
  <c r="C2079" i="7"/>
  <c r="C2080" i="7"/>
  <c r="C2081" i="7"/>
  <c r="A2081" i="7" s="1"/>
  <c r="C2082" i="7"/>
  <c r="A2082" i="7" s="1"/>
  <c r="C2083" i="7"/>
  <c r="C2084" i="7"/>
  <c r="A2084" i="7" s="1"/>
  <c r="C2085" i="7"/>
  <c r="A2085" i="7" s="1"/>
  <c r="C2086" i="7"/>
  <c r="A2086" i="7" s="1"/>
  <c r="C2087" i="7"/>
  <c r="C2088" i="7"/>
  <c r="C2089" i="7"/>
  <c r="A2089" i="7" s="1"/>
  <c r="C2090" i="7"/>
  <c r="A2090" i="7" s="1"/>
  <c r="C2091" i="7"/>
  <c r="C2092" i="7"/>
  <c r="A2092" i="7" s="1"/>
  <c r="C2093" i="7"/>
  <c r="A2093" i="7" s="1"/>
  <c r="C2094" i="7"/>
  <c r="A2094" i="7" s="1"/>
  <c r="C2095" i="7"/>
  <c r="C2096" i="7"/>
  <c r="C2097" i="7"/>
  <c r="A2097" i="7" s="1"/>
  <c r="C2098" i="7"/>
  <c r="A2098" i="7" s="1"/>
  <c r="C2099" i="7"/>
  <c r="C2100" i="7"/>
  <c r="A2100" i="7" s="1"/>
  <c r="C2101" i="7"/>
  <c r="A2101" i="7" s="1"/>
  <c r="C2102" i="7"/>
  <c r="A2102" i="7" s="1"/>
  <c r="C2103" i="7"/>
  <c r="C2104" i="7"/>
  <c r="C2105" i="7"/>
  <c r="A2105" i="7" s="1"/>
  <c r="C2106" i="7"/>
  <c r="A2106" i="7" s="1"/>
  <c r="C2107" i="7"/>
  <c r="C2108" i="7"/>
  <c r="A2108" i="7" s="1"/>
  <c r="C2109" i="7"/>
  <c r="A2109" i="7" s="1"/>
  <c r="C2110" i="7"/>
  <c r="A2110" i="7" s="1"/>
  <c r="C2111" i="7"/>
  <c r="C2112" i="7"/>
  <c r="A2112" i="7" s="1"/>
  <c r="C2113" i="7"/>
  <c r="A2113" i="7" s="1"/>
  <c r="C2114" i="7"/>
  <c r="A2114" i="7" s="1"/>
  <c r="C2115" i="7"/>
  <c r="C2116" i="7"/>
  <c r="A2116" i="7" s="1"/>
  <c r="C2117" i="7"/>
  <c r="A2117" i="7" s="1"/>
  <c r="C2118" i="7"/>
  <c r="A2118" i="7" s="1"/>
  <c r="C2119" i="7"/>
  <c r="C2120" i="7"/>
  <c r="A2120" i="7" s="1"/>
  <c r="C2121" i="7"/>
  <c r="A2121" i="7" s="1"/>
  <c r="C2122" i="7"/>
  <c r="A2122" i="7" s="1"/>
  <c r="C2123" i="7"/>
  <c r="C2124" i="7"/>
  <c r="A2124" i="7" s="1"/>
  <c r="C2125" i="7"/>
  <c r="A2125" i="7" s="1"/>
  <c r="C2126" i="7"/>
  <c r="A2126" i="7" s="1"/>
  <c r="C2127" i="7"/>
  <c r="C2128" i="7"/>
  <c r="C2129" i="7"/>
  <c r="A2129" i="7" s="1"/>
  <c r="C2130" i="7"/>
  <c r="A2130" i="7" s="1"/>
  <c r="C2131" i="7"/>
  <c r="C2132" i="7"/>
  <c r="A2132" i="7" s="1"/>
  <c r="C2133" i="7"/>
  <c r="A2133" i="7" s="1"/>
  <c r="C2134" i="7"/>
  <c r="A2134" i="7" s="1"/>
  <c r="C2135" i="7"/>
  <c r="C2136" i="7"/>
  <c r="C2137" i="7"/>
  <c r="A2137" i="7" s="1"/>
  <c r="C2138" i="7"/>
  <c r="A2138" i="7" s="1"/>
  <c r="C2139" i="7"/>
  <c r="C2140" i="7"/>
  <c r="A2140" i="7" s="1"/>
  <c r="C2141" i="7"/>
  <c r="A2141" i="7" s="1"/>
  <c r="C2142" i="7"/>
  <c r="A2142" i="7" s="1"/>
  <c r="C2143" i="7"/>
  <c r="C2144" i="7"/>
  <c r="C2145" i="7"/>
  <c r="A2145" i="7" s="1"/>
  <c r="C2146" i="7"/>
  <c r="A2146" i="7" s="1"/>
  <c r="C2147" i="7"/>
  <c r="C2148" i="7"/>
  <c r="A2148" i="7" s="1"/>
  <c r="C2149" i="7"/>
  <c r="A2149" i="7" s="1"/>
  <c r="C2150" i="7"/>
  <c r="A2150" i="7" s="1"/>
  <c r="C2151" i="7"/>
  <c r="C2152" i="7"/>
  <c r="C2153" i="7"/>
  <c r="A2153" i="7" s="1"/>
  <c r="C2154" i="7"/>
  <c r="A2154" i="7" s="1"/>
  <c r="C2155" i="7"/>
  <c r="C2156" i="7"/>
  <c r="A2156" i="7" s="1"/>
  <c r="C2157" i="7"/>
  <c r="A2157" i="7" s="1"/>
  <c r="C2158" i="7"/>
  <c r="A2158" i="7" s="1"/>
  <c r="C2159" i="7"/>
  <c r="C2160" i="7"/>
  <c r="C2161" i="7"/>
  <c r="A2161" i="7" s="1"/>
  <c r="C2162" i="7"/>
  <c r="A2162" i="7" s="1"/>
  <c r="C2163" i="7"/>
  <c r="C2164" i="7"/>
  <c r="A2164" i="7" s="1"/>
  <c r="C2165" i="7"/>
  <c r="A2165" i="7" s="1"/>
  <c r="C2166" i="7"/>
  <c r="A2166" i="7" s="1"/>
  <c r="C2167" i="7"/>
  <c r="C2168" i="7"/>
  <c r="C2169" i="7"/>
  <c r="A2169" i="7" s="1"/>
  <c r="C2170" i="7"/>
  <c r="A2170" i="7" s="1"/>
  <c r="C2171" i="7"/>
  <c r="C2172" i="7"/>
  <c r="A2172" i="7" s="1"/>
  <c r="C2173" i="7"/>
  <c r="A2173" i="7" s="1"/>
  <c r="C2174" i="7"/>
  <c r="A2174" i="7" s="1"/>
  <c r="C2175" i="7"/>
  <c r="C2176" i="7"/>
  <c r="C2177" i="7"/>
  <c r="A2177" i="7" s="1"/>
  <c r="C2178" i="7"/>
  <c r="A2178" i="7" s="1"/>
  <c r="C2179" i="7"/>
  <c r="C2180" i="7"/>
  <c r="A2180" i="7" s="1"/>
  <c r="C2181" i="7"/>
  <c r="A2181" i="7" s="1"/>
  <c r="C2182" i="7"/>
  <c r="A2182" i="7" s="1"/>
  <c r="C2183" i="7"/>
  <c r="C2184" i="7"/>
  <c r="C2185" i="7"/>
  <c r="A2185" i="7" s="1"/>
  <c r="C2186" i="7"/>
  <c r="A2186" i="7" s="1"/>
  <c r="C2187" i="7"/>
  <c r="C2188" i="7"/>
  <c r="A2188" i="7" s="1"/>
  <c r="C2189" i="7"/>
  <c r="A2189" i="7" s="1"/>
  <c r="C2190" i="7"/>
  <c r="A2190" i="7" s="1"/>
  <c r="C2191" i="7"/>
  <c r="C2192" i="7"/>
  <c r="C2193" i="7"/>
  <c r="A2193" i="7" s="1"/>
  <c r="C2194" i="7"/>
  <c r="A2194" i="7" s="1"/>
  <c r="C2195" i="7"/>
  <c r="C2196" i="7"/>
  <c r="A2196" i="7" s="1"/>
  <c r="C2197" i="7"/>
  <c r="A2197" i="7" s="1"/>
  <c r="C2198" i="7"/>
  <c r="A2198" i="7" s="1"/>
  <c r="C2199" i="7"/>
  <c r="C2200" i="7"/>
  <c r="C2201" i="7"/>
  <c r="A2201" i="7" s="1"/>
  <c r="C2202" i="7"/>
  <c r="A2202" i="7" s="1"/>
  <c r="C2203" i="7"/>
  <c r="C2204" i="7"/>
  <c r="A2204" i="7" s="1"/>
  <c r="C2205" i="7"/>
  <c r="A2205" i="7" s="1"/>
  <c r="C2206" i="7"/>
  <c r="A2206" i="7" s="1"/>
  <c r="C2207" i="7"/>
  <c r="C2208" i="7"/>
  <c r="C2209" i="7"/>
  <c r="A2209" i="7" s="1"/>
  <c r="C2210" i="7"/>
  <c r="A2210" i="7" s="1"/>
  <c r="C2211" i="7"/>
  <c r="C2212" i="7"/>
  <c r="A2212" i="7" s="1"/>
  <c r="C2213" i="7"/>
  <c r="A2213" i="7" s="1"/>
  <c r="C2214" i="7"/>
  <c r="A2214" i="7" s="1"/>
  <c r="C2215" i="7"/>
  <c r="C2216" i="7"/>
  <c r="C2217" i="7"/>
  <c r="A2217" i="7" s="1"/>
  <c r="C2218" i="7"/>
  <c r="A2218" i="7" s="1"/>
  <c r="C2219" i="7"/>
  <c r="C2220" i="7"/>
  <c r="A2220" i="7" s="1"/>
  <c r="C2221" i="7"/>
  <c r="A2221" i="7" s="1"/>
  <c r="C2222" i="7"/>
  <c r="A2222" i="7" s="1"/>
  <c r="C2223" i="7"/>
  <c r="C2224" i="7"/>
  <c r="C2225" i="7"/>
  <c r="A2225" i="7" s="1"/>
  <c r="C2226" i="7"/>
  <c r="A2226" i="7" s="1"/>
  <c r="C2227" i="7"/>
  <c r="C2228" i="7"/>
  <c r="A2228" i="7" s="1"/>
  <c r="C2229" i="7"/>
  <c r="A2229" i="7" s="1"/>
  <c r="C2230" i="7"/>
  <c r="A2230" i="7" s="1"/>
  <c r="C2231" i="7"/>
  <c r="C2232" i="7"/>
  <c r="C2233" i="7"/>
  <c r="A2233" i="7" s="1"/>
  <c r="C2234" i="7"/>
  <c r="A2234" i="7" s="1"/>
  <c r="C2235" i="7"/>
  <c r="C2236" i="7"/>
  <c r="A2236" i="7" s="1"/>
  <c r="C2237" i="7"/>
  <c r="A2237" i="7" s="1"/>
  <c r="C2238" i="7"/>
  <c r="A2238" i="7" s="1"/>
  <c r="C2239" i="7"/>
  <c r="C2240" i="7"/>
  <c r="C2241" i="7"/>
  <c r="A2241" i="7" s="1"/>
  <c r="C2242" i="7"/>
  <c r="A2242" i="7" s="1"/>
  <c r="C2243" i="7"/>
  <c r="C2244" i="7"/>
  <c r="A2244" i="7" s="1"/>
  <c r="C2245" i="7"/>
  <c r="A2245" i="7" s="1"/>
  <c r="C2246" i="7"/>
  <c r="A2246" i="7" s="1"/>
  <c r="C2247" i="7"/>
  <c r="C2248" i="7"/>
  <c r="C2249" i="7"/>
  <c r="A2249" i="7" s="1"/>
  <c r="C2250" i="7"/>
  <c r="A2250" i="7" s="1"/>
  <c r="C2251" i="7"/>
  <c r="C2252" i="7"/>
  <c r="A2252" i="7" s="1"/>
  <c r="C2253" i="7"/>
  <c r="A2253" i="7" s="1"/>
  <c r="C2254" i="7"/>
  <c r="A2254" i="7" s="1"/>
  <c r="C2255" i="7"/>
  <c r="C2256" i="7"/>
  <c r="C2257" i="7"/>
  <c r="A2257" i="7" s="1"/>
  <c r="C2258" i="7"/>
  <c r="A2258" i="7" s="1"/>
  <c r="C2259" i="7"/>
  <c r="C2260" i="7"/>
  <c r="A2260" i="7" s="1"/>
  <c r="C2261" i="7"/>
  <c r="A2261" i="7" s="1"/>
  <c r="C2262" i="7"/>
  <c r="A2262" i="7" s="1"/>
  <c r="C2263" i="7"/>
  <c r="C2264" i="7"/>
  <c r="C2265" i="7"/>
  <c r="A2265" i="7" s="1"/>
  <c r="C2266" i="7"/>
  <c r="A2266" i="7" s="1"/>
  <c r="C2267" i="7"/>
  <c r="C2268" i="7"/>
  <c r="A2268" i="7" s="1"/>
  <c r="C2269" i="7"/>
  <c r="A2269" i="7" s="1"/>
  <c r="C2270" i="7"/>
  <c r="A2270" i="7" s="1"/>
  <c r="C2271" i="7"/>
  <c r="C2272" i="7"/>
  <c r="C2273" i="7"/>
  <c r="A2273" i="7" s="1"/>
  <c r="C2274" i="7"/>
  <c r="A2274" i="7" s="1"/>
  <c r="C2275" i="7"/>
  <c r="C2276" i="7"/>
  <c r="A2276" i="7" s="1"/>
  <c r="C2277" i="7"/>
  <c r="A2277" i="7" s="1"/>
  <c r="C2278" i="7"/>
  <c r="A2278" i="7" s="1"/>
  <c r="C2279" i="7"/>
  <c r="C2280" i="7"/>
  <c r="C2281" i="7"/>
  <c r="A2281" i="7" s="1"/>
  <c r="C2282" i="7"/>
  <c r="A2282" i="7" s="1"/>
  <c r="C2283" i="7"/>
  <c r="C2284" i="7"/>
  <c r="A2284" i="7" s="1"/>
  <c r="C2285" i="7"/>
  <c r="A2285" i="7" s="1"/>
  <c r="C2286" i="7"/>
  <c r="A2286" i="7" s="1"/>
  <c r="C2287" i="7"/>
  <c r="C2288" i="7"/>
  <c r="C2289" i="7"/>
  <c r="A2289" i="7" s="1"/>
  <c r="C2290" i="7"/>
  <c r="A2290" i="7" s="1"/>
  <c r="C2291" i="7"/>
  <c r="C2292" i="7"/>
  <c r="A2292" i="7" s="1"/>
  <c r="C2293" i="7"/>
  <c r="A2293" i="7" s="1"/>
  <c r="C2294" i="7"/>
  <c r="A2294" i="7" s="1"/>
  <c r="C2295" i="7"/>
  <c r="C2296" i="7"/>
  <c r="C2297" i="7"/>
  <c r="A2297" i="7" s="1"/>
  <c r="C2298" i="7"/>
  <c r="A2298" i="7" s="1"/>
  <c r="C2299" i="7"/>
  <c r="C2300" i="7"/>
  <c r="A2300" i="7" s="1"/>
  <c r="C2301" i="7"/>
  <c r="A2301" i="7" s="1"/>
  <c r="C2302" i="7"/>
  <c r="A2302" i="7" s="1"/>
  <c r="C2303" i="7"/>
  <c r="C2304" i="7"/>
  <c r="C2305" i="7"/>
  <c r="A2305" i="7" s="1"/>
  <c r="C2306" i="7"/>
  <c r="A2306" i="7" s="1"/>
  <c r="C2307" i="7"/>
  <c r="C2308" i="7"/>
  <c r="A2308" i="7" s="1"/>
  <c r="C2309" i="7"/>
  <c r="A2309" i="7" s="1"/>
  <c r="C2310" i="7"/>
  <c r="A2310" i="7" s="1"/>
  <c r="C2311" i="7"/>
  <c r="C2312" i="7"/>
  <c r="C2313" i="7"/>
  <c r="A2313" i="7" s="1"/>
  <c r="C2314" i="7"/>
  <c r="A2314" i="7" s="1"/>
  <c r="C2315" i="7"/>
  <c r="C2316" i="7"/>
  <c r="C2317" i="7"/>
  <c r="A2317" i="7" s="1"/>
  <c r="C2318" i="7"/>
  <c r="A2318" i="7" s="1"/>
  <c r="C2319" i="7"/>
  <c r="C2320" i="7"/>
  <c r="C2321" i="7"/>
  <c r="A2321" i="7" s="1"/>
  <c r="C2322" i="7"/>
  <c r="A2322" i="7" s="1"/>
  <c r="C2323" i="7"/>
  <c r="C2324" i="7"/>
  <c r="A2324" i="7" s="1"/>
  <c r="C2325" i="7"/>
  <c r="A2325" i="7" s="1"/>
  <c r="C2326" i="7"/>
  <c r="A2326" i="7" s="1"/>
  <c r="C2327" i="7"/>
  <c r="C2328" i="7"/>
  <c r="C2329" i="7"/>
  <c r="A2329" i="7" s="1"/>
  <c r="C2330" i="7"/>
  <c r="A2330" i="7" s="1"/>
  <c r="C2331" i="7"/>
  <c r="C2332" i="7"/>
  <c r="A2332" i="7" s="1"/>
  <c r="C2333" i="7"/>
  <c r="A2333" i="7" s="1"/>
  <c r="C2334" i="7"/>
  <c r="A2334" i="7" s="1"/>
  <c r="C2335" i="7"/>
  <c r="C2336" i="7"/>
  <c r="C2337" i="7"/>
  <c r="A2337" i="7" s="1"/>
  <c r="C2338" i="7"/>
  <c r="A2338" i="7" s="1"/>
  <c r="C2339" i="7"/>
  <c r="C2340" i="7"/>
  <c r="A2340" i="7" s="1"/>
  <c r="C2341" i="7"/>
  <c r="A2341" i="7" s="1"/>
  <c r="C2342" i="7"/>
  <c r="A2342" i="7" s="1"/>
  <c r="C2343" i="7"/>
  <c r="C2344" i="7"/>
  <c r="C2345" i="7"/>
  <c r="A2345" i="7" s="1"/>
  <c r="C2346" i="7"/>
  <c r="A2346" i="7" s="1"/>
  <c r="C2347" i="7"/>
  <c r="C2348" i="7"/>
  <c r="A2348" i="7" s="1"/>
  <c r="C2349" i="7"/>
  <c r="A2349" i="7" s="1"/>
  <c r="C2350" i="7"/>
  <c r="A2350" i="7" s="1"/>
  <c r="C2351" i="7"/>
  <c r="C2352" i="7"/>
  <c r="C2353" i="7"/>
  <c r="A2353" i="7" s="1"/>
  <c r="C2354" i="7"/>
  <c r="A2354" i="7" s="1"/>
  <c r="C2355" i="7"/>
  <c r="C2356" i="7"/>
  <c r="A2356" i="7" s="1"/>
  <c r="C2357" i="7"/>
  <c r="A2357" i="7" s="1"/>
  <c r="C2358" i="7"/>
  <c r="A2358" i="7" s="1"/>
  <c r="C2359" i="7"/>
  <c r="C2360" i="7"/>
  <c r="C2361" i="7"/>
  <c r="A2361" i="7" s="1"/>
  <c r="C2362" i="7"/>
  <c r="A2362" i="7" s="1"/>
  <c r="C2363" i="7"/>
  <c r="C2364" i="7"/>
  <c r="A2364" i="7" s="1"/>
  <c r="C2365" i="7"/>
  <c r="A2365" i="7" s="1"/>
  <c r="C2366" i="7"/>
  <c r="A2366" i="7" s="1"/>
  <c r="C2367" i="7"/>
  <c r="C2368" i="7"/>
  <c r="C2369" i="7"/>
  <c r="A2369" i="7" s="1"/>
  <c r="C2370" i="7"/>
  <c r="A2370" i="7" s="1"/>
  <c r="C2371" i="7"/>
  <c r="C2372" i="7"/>
  <c r="A2372" i="7" s="1"/>
  <c r="C2373" i="7"/>
  <c r="A2373" i="7" s="1"/>
  <c r="C2374" i="7"/>
  <c r="A2374" i="7" s="1"/>
  <c r="C2375" i="7"/>
  <c r="C2376" i="7"/>
  <c r="C2377" i="7"/>
  <c r="A2377" i="7" s="1"/>
  <c r="C2378" i="7"/>
  <c r="A2378" i="7" s="1"/>
  <c r="C2379" i="7"/>
  <c r="C2380" i="7"/>
  <c r="A2380" i="7" s="1"/>
  <c r="C2381" i="7"/>
  <c r="A2381" i="7" s="1"/>
  <c r="C2382" i="7"/>
  <c r="A2382" i="7" s="1"/>
  <c r="C2383" i="7"/>
  <c r="C2384" i="7"/>
  <c r="C2385" i="7"/>
  <c r="A2385" i="7" s="1"/>
  <c r="C2386" i="7"/>
  <c r="A2386" i="7" s="1"/>
  <c r="C2387" i="7"/>
  <c r="C2388" i="7"/>
  <c r="A2388" i="7" s="1"/>
  <c r="C2389" i="7"/>
  <c r="A2389" i="7" s="1"/>
  <c r="C2390" i="7"/>
  <c r="A2390" i="7" s="1"/>
  <c r="C2391" i="7"/>
  <c r="C2392" i="7"/>
  <c r="C2393" i="7"/>
  <c r="A2393" i="7" s="1"/>
  <c r="C2394" i="7"/>
  <c r="A2394" i="7" s="1"/>
  <c r="C2395" i="7"/>
  <c r="C2396" i="7"/>
  <c r="A2396" i="7" s="1"/>
  <c r="C2397" i="7"/>
  <c r="A2397" i="7" s="1"/>
  <c r="C2398" i="7"/>
  <c r="A2398" i="7" s="1"/>
  <c r="C2399" i="7"/>
  <c r="C2400" i="7"/>
  <c r="C2401" i="7"/>
  <c r="A2401" i="7" s="1"/>
  <c r="C2402" i="7"/>
  <c r="A2402" i="7" s="1"/>
  <c r="C2403" i="7"/>
  <c r="C2404" i="7"/>
  <c r="A2404" i="7" s="1"/>
  <c r="C2405" i="7"/>
  <c r="A2405" i="7" s="1"/>
  <c r="C2406" i="7"/>
  <c r="A2406" i="7" s="1"/>
  <c r="C2407" i="7"/>
  <c r="C2408" i="7"/>
  <c r="C2409" i="7"/>
  <c r="A2409" i="7" s="1"/>
  <c r="C2410" i="7"/>
  <c r="A2410" i="7" s="1"/>
  <c r="C2411" i="7"/>
  <c r="C2412" i="7"/>
  <c r="A2412" i="7" s="1"/>
  <c r="C2413" i="7"/>
  <c r="A2413" i="7" s="1"/>
  <c r="C2414" i="7"/>
  <c r="A2414" i="7" s="1"/>
  <c r="C2415" i="7"/>
  <c r="C2416" i="7"/>
  <c r="C2417" i="7"/>
  <c r="A2417" i="7" s="1"/>
  <c r="C2418" i="7"/>
  <c r="A2418" i="7" s="1"/>
  <c r="C2419" i="7"/>
  <c r="C2420" i="7"/>
  <c r="A2420" i="7" s="1"/>
  <c r="C2421" i="7"/>
  <c r="A2421" i="7" s="1"/>
  <c r="C2422" i="7"/>
  <c r="A2422" i="7" s="1"/>
  <c r="C2423" i="7"/>
  <c r="C2424" i="7"/>
  <c r="C2425" i="7"/>
  <c r="A2425" i="7" s="1"/>
  <c r="C2426" i="7"/>
  <c r="A2426" i="7" s="1"/>
  <c r="C2427" i="7"/>
  <c r="C2428" i="7"/>
  <c r="A2428" i="7" s="1"/>
  <c r="C2429" i="7"/>
  <c r="A2429" i="7" s="1"/>
  <c r="C2430" i="7"/>
  <c r="A2430" i="7" s="1"/>
  <c r="C2431" i="7"/>
  <c r="C2432" i="7"/>
  <c r="C2433" i="7"/>
  <c r="A2433" i="7" s="1"/>
  <c r="C2434" i="7"/>
  <c r="A2434" i="7" s="1"/>
  <c r="C2435" i="7"/>
  <c r="C2436" i="7"/>
  <c r="A2436" i="7" s="1"/>
  <c r="C2437" i="7"/>
  <c r="A2437" i="7" s="1"/>
  <c r="C2438" i="7"/>
  <c r="A2438" i="7" s="1"/>
  <c r="C2439" i="7"/>
  <c r="C2440" i="7"/>
  <c r="C2441" i="7"/>
  <c r="A2441" i="7" s="1"/>
  <c r="C2442" i="7"/>
  <c r="A2442" i="7" s="1"/>
  <c r="C2443" i="7"/>
  <c r="C2444" i="7"/>
  <c r="A2444" i="7" s="1"/>
  <c r="C2445" i="7"/>
  <c r="A2445" i="7" s="1"/>
  <c r="C2446" i="7"/>
  <c r="A2446" i="7" s="1"/>
  <c r="C2447" i="7"/>
  <c r="C2448" i="7"/>
  <c r="C2449" i="7"/>
  <c r="A2449" i="7" s="1"/>
  <c r="C2450" i="7"/>
  <c r="A2450" i="7" s="1"/>
  <c r="C2451" i="7"/>
  <c r="C2452" i="7"/>
  <c r="A2452" i="7" s="1"/>
  <c r="C2453" i="7"/>
  <c r="A2453" i="7" s="1"/>
  <c r="C2454" i="7"/>
  <c r="A2454" i="7" s="1"/>
  <c r="C2455" i="7"/>
  <c r="C2456" i="7"/>
  <c r="C2457" i="7"/>
  <c r="A2457" i="7" s="1"/>
  <c r="C2458" i="7"/>
  <c r="A2458" i="7" s="1"/>
  <c r="C2459" i="7"/>
  <c r="C2460" i="7"/>
  <c r="A2460" i="7" s="1"/>
  <c r="C2461" i="7"/>
  <c r="A2461" i="7" s="1"/>
  <c r="C2462" i="7"/>
  <c r="A2462" i="7" s="1"/>
  <c r="C2463" i="7"/>
  <c r="C2464" i="7"/>
  <c r="C2465" i="7"/>
  <c r="A2465" i="7" s="1"/>
  <c r="C2466" i="7"/>
  <c r="A2466" i="7" s="1"/>
  <c r="C2467" i="7"/>
  <c r="C2468" i="7"/>
  <c r="A2468" i="7" s="1"/>
  <c r="C2469" i="7"/>
  <c r="A2469" i="7" s="1"/>
  <c r="C2470" i="7"/>
  <c r="A2470" i="7" s="1"/>
  <c r="C2471" i="7"/>
  <c r="C2472" i="7"/>
  <c r="C2473" i="7"/>
  <c r="A2473" i="7" s="1"/>
  <c r="C2474" i="7"/>
  <c r="A2474" i="7" s="1"/>
  <c r="C2475" i="7"/>
  <c r="C2476" i="7"/>
  <c r="A2476" i="7" s="1"/>
  <c r="C2477" i="7"/>
  <c r="A2477" i="7" s="1"/>
  <c r="C2478" i="7"/>
  <c r="A2478" i="7" s="1"/>
  <c r="C2479" i="7"/>
  <c r="C2480" i="7"/>
  <c r="C2481" i="7"/>
  <c r="A2481" i="7" s="1"/>
  <c r="C2482" i="7"/>
  <c r="A2482" i="7" s="1"/>
  <c r="C2483" i="7"/>
  <c r="C2484" i="7"/>
  <c r="A2484" i="7" s="1"/>
  <c r="C2485" i="7"/>
  <c r="A2485" i="7" s="1"/>
  <c r="C2486" i="7"/>
  <c r="A2486" i="7" s="1"/>
  <c r="C2487" i="7"/>
  <c r="C2488" i="7"/>
  <c r="C2489" i="7"/>
  <c r="A2489" i="7" s="1"/>
  <c r="C2490" i="7"/>
  <c r="A2490" i="7" s="1"/>
  <c r="C2491" i="7"/>
  <c r="C2492" i="7"/>
  <c r="A2492" i="7" s="1"/>
  <c r="C2493" i="7"/>
  <c r="A2493" i="7" s="1"/>
  <c r="C2494" i="7"/>
  <c r="A2494" i="7" s="1"/>
  <c r="C2495" i="7"/>
  <c r="C2496" i="7"/>
  <c r="C2497" i="7"/>
  <c r="A2497" i="7" s="1"/>
  <c r="C2498" i="7"/>
  <c r="A2498" i="7" s="1"/>
  <c r="C2499" i="7"/>
  <c r="C2500" i="7"/>
  <c r="A2500" i="7" s="1"/>
  <c r="C2501" i="7"/>
  <c r="A2501" i="7" s="1"/>
  <c r="C2502" i="7"/>
  <c r="A2502" i="7" s="1"/>
  <c r="C2503" i="7"/>
  <c r="C2504" i="7"/>
  <c r="C2505" i="7"/>
  <c r="A2505" i="7" s="1"/>
  <c r="C2506" i="7"/>
  <c r="A2506" i="7" s="1"/>
  <c r="C2507" i="7"/>
  <c r="C2508" i="7"/>
  <c r="A2508" i="7" s="1"/>
  <c r="C2509" i="7"/>
  <c r="A2509" i="7" s="1"/>
  <c r="C2510" i="7"/>
  <c r="A2510" i="7" s="1"/>
  <c r="C2511" i="7"/>
  <c r="C2512" i="7"/>
  <c r="C2513" i="7"/>
  <c r="A2513" i="7" s="1"/>
  <c r="C2514" i="7"/>
  <c r="A2514" i="7" s="1"/>
  <c r="C2515" i="7"/>
  <c r="C2516" i="7"/>
  <c r="A2516" i="7" s="1"/>
  <c r="C2517" i="7"/>
  <c r="A2517" i="7" s="1"/>
  <c r="C2518" i="7"/>
  <c r="A2518" i="7" s="1"/>
  <c r="C2519" i="7"/>
  <c r="C2520" i="7"/>
  <c r="C2521" i="7"/>
  <c r="A2521" i="7" s="1"/>
  <c r="C2522" i="7"/>
  <c r="A2522" i="7" s="1"/>
  <c r="C2523" i="7"/>
  <c r="C2524" i="7"/>
  <c r="A2524" i="7" s="1"/>
  <c r="C2525" i="7"/>
  <c r="A2525" i="7" s="1"/>
  <c r="C2526" i="7"/>
  <c r="A2526" i="7" s="1"/>
  <c r="C2527" i="7"/>
  <c r="C2528" i="7"/>
  <c r="C2529" i="7"/>
  <c r="A2529" i="7" s="1"/>
  <c r="C2530" i="7"/>
  <c r="A2530" i="7" s="1"/>
  <c r="C2531" i="7"/>
  <c r="C2532" i="7"/>
  <c r="A2532" i="7" s="1"/>
  <c r="C2533" i="7"/>
  <c r="A2533" i="7" s="1"/>
  <c r="C2534" i="7"/>
  <c r="A2534" i="7" s="1"/>
  <c r="C2535" i="7"/>
  <c r="C2536" i="7"/>
  <c r="C2537" i="7"/>
  <c r="A2537" i="7" s="1"/>
  <c r="C2538" i="7"/>
  <c r="A2538" i="7" s="1"/>
  <c r="C2539" i="7"/>
  <c r="C2540" i="7"/>
  <c r="A2540" i="7" s="1"/>
  <c r="C2541" i="7"/>
  <c r="A2541" i="7" s="1"/>
  <c r="C2542" i="7"/>
  <c r="A2542" i="7" s="1"/>
  <c r="C2543" i="7"/>
  <c r="C2544" i="7"/>
  <c r="C2545" i="7"/>
  <c r="A2545" i="7" s="1"/>
  <c r="C2546" i="7"/>
  <c r="A2546" i="7" s="1"/>
  <c r="C2547" i="7"/>
  <c r="C2548" i="7"/>
  <c r="A2548" i="7" s="1"/>
  <c r="C2549" i="7"/>
  <c r="A2549" i="7" s="1"/>
  <c r="C2550" i="7"/>
  <c r="A2550" i="7" s="1"/>
  <c r="C2551" i="7"/>
  <c r="C2552" i="7"/>
  <c r="C2553" i="7"/>
  <c r="A2553" i="7" s="1"/>
  <c r="C2554" i="7"/>
  <c r="A2554" i="7" s="1"/>
  <c r="C2555" i="7"/>
  <c r="C2556" i="7"/>
  <c r="A2556" i="7" s="1"/>
  <c r="C2557" i="7"/>
  <c r="A2557" i="7" s="1"/>
  <c r="C2558" i="7"/>
  <c r="A2558" i="7" s="1"/>
  <c r="C2559" i="7"/>
  <c r="C2560" i="7"/>
  <c r="C2561" i="7"/>
  <c r="A2561" i="7" s="1"/>
  <c r="C2562" i="7"/>
  <c r="A2562" i="7" s="1"/>
  <c r="C2563" i="7"/>
  <c r="C2564" i="7"/>
  <c r="A2564" i="7" s="1"/>
  <c r="C2565" i="7"/>
  <c r="A2565" i="7" s="1"/>
  <c r="C2566" i="7"/>
  <c r="A2566" i="7" s="1"/>
  <c r="C2567" i="7"/>
  <c r="C2568" i="7"/>
  <c r="C2569" i="7"/>
  <c r="A2569" i="7" s="1"/>
  <c r="C2570" i="7"/>
  <c r="A2570" i="7" s="1"/>
  <c r="C2571" i="7"/>
  <c r="C2572" i="7"/>
  <c r="A2572" i="7" s="1"/>
  <c r="C2573" i="7"/>
  <c r="A2573" i="7" s="1"/>
  <c r="C2574" i="7"/>
  <c r="A2574" i="7" s="1"/>
  <c r="C2575" i="7"/>
  <c r="C2576" i="7"/>
  <c r="C2577" i="7"/>
  <c r="A2577" i="7" s="1"/>
  <c r="C2578" i="7"/>
  <c r="A2578" i="7" s="1"/>
  <c r="C2579" i="7"/>
  <c r="C2580" i="7"/>
  <c r="A2580" i="7" s="1"/>
  <c r="C2581" i="7"/>
  <c r="A2581" i="7" s="1"/>
  <c r="C2582" i="7"/>
  <c r="A2582" i="7" s="1"/>
  <c r="C2583" i="7"/>
  <c r="C2584" i="7"/>
  <c r="C2585" i="7"/>
  <c r="A2585" i="7" s="1"/>
  <c r="C2586" i="7"/>
  <c r="A2586" i="7" s="1"/>
  <c r="C2587" i="7"/>
  <c r="C2588" i="7"/>
  <c r="A2588" i="7" s="1"/>
  <c r="C2589" i="7"/>
  <c r="A2589" i="7" s="1"/>
  <c r="C2590" i="7"/>
  <c r="A2590" i="7" s="1"/>
  <c r="C2591" i="7"/>
  <c r="C2592" i="7"/>
  <c r="C2593" i="7"/>
  <c r="A2593" i="7" s="1"/>
  <c r="C2594" i="7"/>
  <c r="A2594" i="7" s="1"/>
  <c r="C2595" i="7"/>
  <c r="C2596" i="7"/>
  <c r="A2596" i="7" s="1"/>
  <c r="C2597" i="7"/>
  <c r="A2597" i="7" s="1"/>
  <c r="C2598" i="7"/>
  <c r="A2598" i="7" s="1"/>
  <c r="C2599" i="7"/>
  <c r="C2600" i="7"/>
  <c r="C2601" i="7"/>
  <c r="A2601" i="7" s="1"/>
  <c r="C2602" i="7"/>
  <c r="A2602" i="7" s="1"/>
  <c r="C2603" i="7"/>
  <c r="C2604" i="7"/>
  <c r="A2604" i="7" s="1"/>
  <c r="C2605" i="7"/>
  <c r="A2605" i="7" s="1"/>
  <c r="C2606" i="7"/>
  <c r="A2606" i="7" s="1"/>
  <c r="C2607" i="7"/>
  <c r="C2608" i="7"/>
  <c r="C2609" i="7"/>
  <c r="A2609" i="7" s="1"/>
  <c r="C2610" i="7"/>
  <c r="A2610" i="7" s="1"/>
  <c r="C2611" i="7"/>
  <c r="C2612" i="7"/>
  <c r="A2612" i="7" s="1"/>
  <c r="C2613" i="7"/>
  <c r="A2613" i="7" s="1"/>
  <c r="C2614" i="7"/>
  <c r="A2614" i="7" s="1"/>
  <c r="C2615" i="7"/>
  <c r="C2616" i="7"/>
  <c r="C2617" i="7"/>
  <c r="A2617" i="7" s="1"/>
  <c r="C2618" i="7"/>
  <c r="A2618" i="7" s="1"/>
  <c r="C2619" i="7"/>
  <c r="C2620" i="7"/>
  <c r="A2620" i="7" s="1"/>
  <c r="C2621" i="7"/>
  <c r="A2621" i="7" s="1"/>
  <c r="C2622" i="7"/>
  <c r="A2622" i="7" s="1"/>
  <c r="C2623" i="7"/>
  <c r="C2624" i="7"/>
  <c r="C2625" i="7"/>
  <c r="A2625" i="7" s="1"/>
  <c r="C2626" i="7"/>
  <c r="A2626" i="7" s="1"/>
  <c r="C2627" i="7"/>
  <c r="C2628" i="7"/>
  <c r="A2628" i="7" s="1"/>
  <c r="C2629" i="7"/>
  <c r="A2629" i="7" s="1"/>
  <c r="C2630" i="7"/>
  <c r="A2630" i="7" s="1"/>
  <c r="C2631" i="7"/>
  <c r="C2632" i="7"/>
  <c r="C2633" i="7"/>
  <c r="A2633" i="7" s="1"/>
  <c r="C2634" i="7"/>
  <c r="A2634" i="7" s="1"/>
  <c r="C2635" i="7"/>
  <c r="C2636" i="7"/>
  <c r="A2636" i="7" s="1"/>
  <c r="C2637" i="7"/>
  <c r="A2637" i="7" s="1"/>
  <c r="C2638" i="7"/>
  <c r="A2638" i="7" s="1"/>
  <c r="C2639" i="7"/>
  <c r="C2640" i="7"/>
  <c r="C2641" i="7"/>
  <c r="A2641" i="7" s="1"/>
  <c r="C2642" i="7"/>
  <c r="A2642" i="7" s="1"/>
  <c r="C2643" i="7"/>
  <c r="C2644" i="7"/>
  <c r="A2644" i="7" s="1"/>
  <c r="C2645" i="7"/>
  <c r="A2645" i="7" s="1"/>
  <c r="C2646" i="7"/>
  <c r="A2646" i="7" s="1"/>
  <c r="C2647" i="7"/>
  <c r="C2648" i="7"/>
  <c r="C2649" i="7"/>
  <c r="A2649" i="7" s="1"/>
  <c r="C2650" i="7"/>
  <c r="A2650" i="7" s="1"/>
  <c r="C2651" i="7"/>
  <c r="C2652" i="7"/>
  <c r="A2652" i="7" s="1"/>
  <c r="C2653" i="7"/>
  <c r="A2653" i="7" s="1"/>
  <c r="C2654" i="7"/>
  <c r="A2654" i="7" s="1"/>
  <c r="C2655" i="7"/>
  <c r="C2656" i="7"/>
  <c r="C2657" i="7"/>
  <c r="A2657" i="7" s="1"/>
  <c r="C2658" i="7"/>
  <c r="A2658" i="7" s="1"/>
  <c r="C2659" i="7"/>
  <c r="C2660" i="7"/>
  <c r="A2660" i="7" s="1"/>
  <c r="C2661" i="7"/>
  <c r="A2661" i="7" s="1"/>
  <c r="C2662" i="7"/>
  <c r="A2662" i="7" s="1"/>
  <c r="C2663" i="7"/>
  <c r="C2664" i="7"/>
  <c r="C2665" i="7"/>
  <c r="A2665" i="7" s="1"/>
  <c r="C2666" i="7"/>
  <c r="A2666" i="7" s="1"/>
  <c r="C2667" i="7"/>
  <c r="C2668" i="7"/>
  <c r="A2668" i="7" s="1"/>
  <c r="C2669" i="7"/>
  <c r="A2669" i="7" s="1"/>
  <c r="C2670" i="7"/>
  <c r="A2670" i="7" s="1"/>
  <c r="C2671" i="7"/>
  <c r="C2672" i="7"/>
  <c r="C2673" i="7"/>
  <c r="A2673" i="7" s="1"/>
  <c r="C2674" i="7"/>
  <c r="A2674" i="7" s="1"/>
  <c r="C2675" i="7"/>
  <c r="C2676" i="7"/>
  <c r="A2676" i="7" s="1"/>
  <c r="C2677" i="7"/>
  <c r="A2677" i="7" s="1"/>
  <c r="C2678" i="7"/>
  <c r="A2678" i="7" s="1"/>
  <c r="C2679" i="7"/>
  <c r="C2680" i="7"/>
  <c r="C2681" i="7"/>
  <c r="A2681" i="7" s="1"/>
  <c r="C2682" i="7"/>
  <c r="A2682" i="7" s="1"/>
  <c r="C2683" i="7"/>
  <c r="C2684" i="7"/>
  <c r="A2684" i="7" s="1"/>
  <c r="C2685" i="7"/>
  <c r="A2685" i="7" s="1"/>
  <c r="C2686" i="7"/>
  <c r="A2686" i="7" s="1"/>
  <c r="C2687" i="7"/>
  <c r="C2688" i="7"/>
  <c r="C2689" i="7"/>
  <c r="A2689" i="7" s="1"/>
  <c r="C2690" i="7"/>
  <c r="A2690" i="7" s="1"/>
  <c r="C2691" i="7"/>
  <c r="C2692" i="7"/>
  <c r="A2692" i="7" s="1"/>
  <c r="C2693" i="7"/>
  <c r="A2693" i="7" s="1"/>
  <c r="C2694" i="7"/>
  <c r="A2694" i="7" s="1"/>
  <c r="C2695" i="7"/>
  <c r="C2696" i="7"/>
  <c r="C2697" i="7"/>
  <c r="A2697" i="7" s="1"/>
  <c r="C2698" i="7"/>
  <c r="A2698" i="7" s="1"/>
  <c r="C2699" i="7"/>
  <c r="C2700" i="7"/>
  <c r="A2700" i="7" s="1"/>
  <c r="C2701" i="7"/>
  <c r="A2701" i="7" s="1"/>
  <c r="C2702" i="7"/>
  <c r="A2702" i="7" s="1"/>
  <c r="C2703" i="7"/>
  <c r="C2704" i="7"/>
  <c r="C2705" i="7"/>
  <c r="A2705" i="7" s="1"/>
  <c r="C2706" i="7"/>
  <c r="A2706" i="7" s="1"/>
  <c r="C2707" i="7"/>
  <c r="C2708" i="7"/>
  <c r="A2708" i="7" s="1"/>
  <c r="C2709" i="7"/>
  <c r="A2709" i="7" s="1"/>
  <c r="C2710" i="7"/>
  <c r="A2710" i="7" s="1"/>
  <c r="C2711" i="7"/>
  <c r="C2712" i="7"/>
  <c r="C2713" i="7"/>
  <c r="A2713" i="7" s="1"/>
  <c r="C2714" i="7"/>
  <c r="A2714" i="7" s="1"/>
  <c r="C2715" i="7"/>
  <c r="C2716" i="7"/>
  <c r="A2716" i="7" s="1"/>
  <c r="C2717" i="7"/>
  <c r="A2717" i="7" s="1"/>
  <c r="C2718" i="7"/>
  <c r="A2718" i="7" s="1"/>
  <c r="C2719" i="7"/>
  <c r="C2720" i="7"/>
  <c r="C2721" i="7"/>
  <c r="A2721" i="7" s="1"/>
  <c r="C2722" i="7"/>
  <c r="A2722" i="7" s="1"/>
  <c r="C2723" i="7"/>
  <c r="C2724" i="7"/>
  <c r="A2724" i="7" s="1"/>
  <c r="C2725" i="7"/>
  <c r="A2725" i="7" s="1"/>
  <c r="C2726" i="7"/>
  <c r="A2726" i="7" s="1"/>
  <c r="C2727" i="7"/>
  <c r="C2728" i="7"/>
  <c r="C2729" i="7"/>
  <c r="A2729" i="7" s="1"/>
  <c r="C2730" i="7"/>
  <c r="A2730" i="7" s="1"/>
  <c r="C2731" i="7"/>
  <c r="C2732" i="7"/>
  <c r="A2732" i="7" s="1"/>
  <c r="C2733" i="7"/>
  <c r="A2733" i="7" s="1"/>
  <c r="C2734" i="7"/>
  <c r="A2734" i="7" s="1"/>
  <c r="C2735" i="7"/>
  <c r="C2736" i="7"/>
  <c r="C2737" i="7"/>
  <c r="A2737" i="7" s="1"/>
  <c r="C2738" i="7"/>
  <c r="A2738" i="7" s="1"/>
  <c r="C2739" i="7"/>
  <c r="C2740" i="7"/>
  <c r="A2740" i="7" s="1"/>
  <c r="C2741" i="7"/>
  <c r="A2741" i="7" s="1"/>
  <c r="C2742" i="7"/>
  <c r="A2742" i="7" s="1"/>
  <c r="C2743" i="7"/>
  <c r="C2744" i="7"/>
  <c r="C2745" i="7"/>
  <c r="A2745" i="7" s="1"/>
  <c r="C2746" i="7"/>
  <c r="A2746" i="7" s="1"/>
  <c r="C2747" i="7"/>
  <c r="C2748" i="7"/>
  <c r="A2748" i="7" s="1"/>
  <c r="C2749" i="7"/>
  <c r="A2749" i="7" s="1"/>
  <c r="C2750" i="7"/>
  <c r="A2750" i="7" s="1"/>
  <c r="C2751" i="7"/>
  <c r="C2752" i="7"/>
  <c r="C2753" i="7"/>
  <c r="A2753" i="7" s="1"/>
  <c r="C2754" i="7"/>
  <c r="A2754" i="7" s="1"/>
  <c r="C2755" i="7"/>
  <c r="C2756" i="7"/>
  <c r="A2756" i="7" s="1"/>
  <c r="C2757" i="7"/>
  <c r="A2757" i="7" s="1"/>
  <c r="C2758" i="7"/>
  <c r="A2758" i="7" s="1"/>
  <c r="C2759" i="7"/>
  <c r="C2760" i="7"/>
  <c r="C2761" i="7"/>
  <c r="A2761" i="7" s="1"/>
  <c r="C2762" i="7"/>
  <c r="A2762" i="7" s="1"/>
  <c r="C2763" i="7"/>
  <c r="C2764" i="7"/>
  <c r="A2764" i="7" s="1"/>
  <c r="C2765" i="7"/>
  <c r="A2765" i="7" s="1"/>
  <c r="C2766" i="7"/>
  <c r="A2766" i="7" s="1"/>
  <c r="C2767" i="7"/>
  <c r="C2768" i="7"/>
  <c r="C2769" i="7"/>
  <c r="A2769" i="7" s="1"/>
  <c r="C2770" i="7"/>
  <c r="A2770" i="7" s="1"/>
  <c r="C2771" i="7"/>
  <c r="C2772" i="7"/>
  <c r="A2772" i="7" s="1"/>
  <c r="C2773" i="7"/>
  <c r="A2773" i="7" s="1"/>
  <c r="C2774" i="7"/>
  <c r="A2774" i="7" s="1"/>
  <c r="C2775" i="7"/>
  <c r="C2776" i="7"/>
  <c r="C2777" i="7"/>
  <c r="A2777" i="7" s="1"/>
  <c r="C2778" i="7"/>
  <c r="A2778" i="7" s="1"/>
  <c r="C2779" i="7"/>
  <c r="C2780" i="7"/>
  <c r="A2780" i="7" s="1"/>
  <c r="C2781" i="7"/>
  <c r="A2781" i="7" s="1"/>
  <c r="C2782" i="7"/>
  <c r="A2782" i="7" s="1"/>
  <c r="C2783" i="7"/>
  <c r="C2784" i="7"/>
  <c r="C2785" i="7"/>
  <c r="A2785" i="7" s="1"/>
  <c r="C2786" i="7"/>
  <c r="A2786" i="7" s="1"/>
  <c r="C2787" i="7"/>
  <c r="C2788" i="7"/>
  <c r="A2788" i="7" s="1"/>
  <c r="C2789" i="7"/>
  <c r="A2789" i="7" s="1"/>
  <c r="C2790" i="7"/>
  <c r="A2790" i="7" s="1"/>
  <c r="C2791" i="7"/>
  <c r="C2792" i="7"/>
  <c r="C2793" i="7"/>
  <c r="A2793" i="7" s="1"/>
  <c r="C2794" i="7"/>
  <c r="A2794" i="7" s="1"/>
  <c r="C2795" i="7"/>
  <c r="C2796" i="7"/>
  <c r="A2796" i="7" s="1"/>
  <c r="C2797" i="7"/>
  <c r="A2797" i="7" s="1"/>
  <c r="C2798" i="7"/>
  <c r="A2798" i="7" s="1"/>
  <c r="C2799" i="7"/>
  <c r="C2800" i="7"/>
  <c r="C2801" i="7"/>
  <c r="A2801" i="7" s="1"/>
  <c r="C2802" i="7"/>
  <c r="A2802" i="7" s="1"/>
  <c r="C2803" i="7"/>
  <c r="C2804" i="7"/>
  <c r="A2804" i="7" s="1"/>
  <c r="C2805" i="7"/>
  <c r="A2805" i="7" s="1"/>
  <c r="C2806" i="7"/>
  <c r="A2806" i="7" s="1"/>
  <c r="C2807" i="7"/>
  <c r="C2808" i="7"/>
  <c r="C2809" i="7"/>
  <c r="A2809" i="7" s="1"/>
  <c r="C2810" i="7"/>
  <c r="A2810" i="7" s="1"/>
  <c r="C2811" i="7"/>
  <c r="C2812" i="7"/>
  <c r="A2812" i="7" s="1"/>
  <c r="C2813" i="7"/>
  <c r="A2813" i="7" s="1"/>
  <c r="C2814" i="7"/>
  <c r="A2814" i="7" s="1"/>
  <c r="C2815" i="7"/>
  <c r="C2816" i="7"/>
  <c r="C2817" i="7"/>
  <c r="A2817" i="7" s="1"/>
  <c r="C2818" i="7"/>
  <c r="A2818" i="7" s="1"/>
  <c r="C2819" i="7"/>
  <c r="C2820" i="7"/>
  <c r="A2820" i="7" s="1"/>
  <c r="C2821" i="7"/>
  <c r="A2821" i="7" s="1"/>
  <c r="C2822" i="7"/>
  <c r="A2822" i="7" s="1"/>
  <c r="C2823" i="7"/>
  <c r="C2824" i="7"/>
  <c r="C2825" i="7"/>
  <c r="A2825" i="7" s="1"/>
  <c r="C2826" i="7"/>
  <c r="A2826" i="7" s="1"/>
  <c r="C2827" i="7"/>
  <c r="C2828" i="7"/>
  <c r="A2828" i="7" s="1"/>
  <c r="C2829" i="7"/>
  <c r="A2829" i="7" s="1"/>
  <c r="C2830" i="7"/>
  <c r="A2830" i="7" s="1"/>
  <c r="C2831" i="7"/>
  <c r="C2832" i="7"/>
  <c r="C2833" i="7"/>
  <c r="A2833" i="7" s="1"/>
  <c r="C2834" i="7"/>
  <c r="A2834" i="7" s="1"/>
  <c r="C2835" i="7"/>
  <c r="C2836" i="7"/>
  <c r="A2836" i="7" s="1"/>
  <c r="C2837" i="7"/>
  <c r="A2837" i="7" s="1"/>
  <c r="C2838" i="7"/>
  <c r="A2838" i="7" s="1"/>
  <c r="C2839" i="7"/>
  <c r="C2840" i="7"/>
  <c r="C2841" i="7"/>
  <c r="A2841" i="7" s="1"/>
  <c r="C2842" i="7"/>
  <c r="A2842" i="7" s="1"/>
  <c r="C2843" i="7"/>
  <c r="C2844" i="7"/>
  <c r="A2844" i="7" s="1"/>
  <c r="C2845" i="7"/>
  <c r="A2845" i="7" s="1"/>
  <c r="C2846" i="7"/>
  <c r="A2846" i="7" s="1"/>
  <c r="C2847" i="7"/>
  <c r="C2848" i="7"/>
  <c r="C2849" i="7"/>
  <c r="A2849" i="7" s="1"/>
  <c r="C2850" i="7"/>
  <c r="A2850" i="7" s="1"/>
  <c r="C2851" i="7"/>
  <c r="C2852" i="7"/>
  <c r="A2852" i="7" s="1"/>
  <c r="C2853" i="7"/>
  <c r="A2853" i="7" s="1"/>
  <c r="C2854" i="7"/>
  <c r="A2854" i="7" s="1"/>
  <c r="C2855" i="7"/>
  <c r="C2856" i="7"/>
  <c r="C2857" i="7"/>
  <c r="A2857" i="7" s="1"/>
  <c r="C2858" i="7"/>
  <c r="A2858" i="7" s="1"/>
  <c r="C2859" i="7"/>
  <c r="C2860" i="7"/>
  <c r="A2860" i="7" s="1"/>
  <c r="C2861" i="7"/>
  <c r="A2861" i="7" s="1"/>
  <c r="C2862" i="7"/>
  <c r="A2862" i="7" s="1"/>
  <c r="C2863" i="7"/>
  <c r="C2864" i="7"/>
  <c r="C2865" i="7"/>
  <c r="A2865" i="7" s="1"/>
  <c r="C2866" i="7"/>
  <c r="A2866" i="7" s="1"/>
  <c r="C2867" i="7"/>
  <c r="C2868" i="7"/>
  <c r="A2868" i="7" s="1"/>
  <c r="C2869" i="7"/>
  <c r="A2869" i="7" s="1"/>
  <c r="C2870" i="7"/>
  <c r="A2870" i="7" s="1"/>
  <c r="C2871" i="7"/>
  <c r="C2872" i="7"/>
  <c r="C2873" i="7"/>
  <c r="A2873" i="7" s="1"/>
  <c r="C2874" i="7"/>
  <c r="A2874" i="7" s="1"/>
  <c r="C2875" i="7"/>
  <c r="C2876" i="7"/>
  <c r="A2876" i="7" s="1"/>
  <c r="C2877" i="7"/>
  <c r="A2877" i="7" s="1"/>
  <c r="C2878" i="7"/>
  <c r="A2878" i="7" s="1"/>
  <c r="C2879" i="7"/>
  <c r="C2880" i="7"/>
  <c r="C2881" i="7"/>
  <c r="A2881" i="7" s="1"/>
  <c r="C2882" i="7"/>
  <c r="A2882" i="7" s="1"/>
  <c r="C2883" i="7"/>
  <c r="C2884" i="7"/>
  <c r="A2884" i="7" s="1"/>
  <c r="C2885" i="7"/>
  <c r="A2885" i="7" s="1"/>
  <c r="C2886" i="7"/>
  <c r="A2886" i="7" s="1"/>
  <c r="C2887" i="7"/>
  <c r="C2888" i="7"/>
  <c r="C2889" i="7"/>
  <c r="A2889" i="7" s="1"/>
  <c r="C2890" i="7"/>
  <c r="A2890" i="7" s="1"/>
  <c r="C2891" i="7"/>
  <c r="C2892" i="7"/>
  <c r="A2892" i="7" s="1"/>
  <c r="C2893" i="7"/>
  <c r="A2893" i="7" s="1"/>
  <c r="C2894" i="7"/>
  <c r="A2894" i="7" s="1"/>
  <c r="C2895" i="7"/>
  <c r="C2896" i="7"/>
  <c r="C2897" i="7"/>
  <c r="A2897" i="7" s="1"/>
  <c r="C2898" i="7"/>
  <c r="A2898" i="7" s="1"/>
  <c r="C2899" i="7"/>
  <c r="C2900" i="7"/>
  <c r="A2900" i="7" s="1"/>
  <c r="C2901" i="7"/>
  <c r="A2901" i="7" s="1"/>
  <c r="C2902" i="7"/>
  <c r="A2902" i="7" s="1"/>
  <c r="C2903" i="7"/>
  <c r="C2904" i="7"/>
  <c r="C2905" i="7"/>
  <c r="A2905" i="7" s="1"/>
  <c r="C2906" i="7"/>
  <c r="A2906" i="7" s="1"/>
  <c r="C2907" i="7"/>
  <c r="C2908" i="7"/>
  <c r="A2908" i="7" s="1"/>
  <c r="C2909" i="7"/>
  <c r="A2909" i="7" s="1"/>
  <c r="C2910" i="7"/>
  <c r="A2910" i="7" s="1"/>
  <c r="C2911" i="7"/>
  <c r="C2912" i="7"/>
  <c r="C2913" i="7"/>
  <c r="A2913" i="7" s="1"/>
  <c r="C2914" i="7"/>
  <c r="A2914" i="7" s="1"/>
  <c r="C2915" i="7"/>
  <c r="C2916" i="7"/>
  <c r="A2916" i="7" s="1"/>
  <c r="C2917" i="7"/>
  <c r="A2917" i="7" s="1"/>
  <c r="C2918" i="7"/>
  <c r="A2918" i="7" s="1"/>
  <c r="C2919" i="7"/>
  <c r="C2920" i="7"/>
  <c r="C2921" i="7"/>
  <c r="A2921" i="7" s="1"/>
  <c r="C2922" i="7"/>
  <c r="A2922" i="7" s="1"/>
  <c r="C2923" i="7"/>
  <c r="C2924" i="7"/>
  <c r="A2924" i="7" s="1"/>
  <c r="C2925" i="7"/>
  <c r="A2925" i="7" s="1"/>
  <c r="C2926" i="7"/>
  <c r="A2926" i="7" s="1"/>
  <c r="C2927" i="7"/>
  <c r="C2928" i="7"/>
  <c r="C2929" i="7"/>
  <c r="A2929" i="7" s="1"/>
  <c r="C2930" i="7"/>
  <c r="A2930" i="7" s="1"/>
  <c r="C2931" i="7"/>
  <c r="C2932" i="7"/>
  <c r="A2932" i="7" s="1"/>
  <c r="C2933" i="7"/>
  <c r="A2933" i="7" s="1"/>
  <c r="C2934" i="7"/>
  <c r="A2934" i="7" s="1"/>
  <c r="C2935" i="7"/>
  <c r="C2936" i="7"/>
  <c r="C2937" i="7"/>
  <c r="A2937" i="7" s="1"/>
  <c r="C2938" i="7"/>
  <c r="A2938" i="7" s="1"/>
  <c r="C2939" i="7"/>
  <c r="C2940" i="7"/>
  <c r="A2940" i="7" s="1"/>
  <c r="C2941" i="7"/>
  <c r="A2941" i="7" s="1"/>
  <c r="C2942" i="7"/>
  <c r="A2942" i="7" s="1"/>
  <c r="C2943" i="7"/>
  <c r="C2944" i="7"/>
  <c r="C2945" i="7"/>
  <c r="A2945" i="7" s="1"/>
  <c r="C2946" i="7"/>
  <c r="A2946" i="7" s="1"/>
  <c r="C2947" i="7"/>
  <c r="C2948" i="7"/>
  <c r="A2948" i="7" s="1"/>
  <c r="C2949" i="7"/>
  <c r="A2949" i="7" s="1"/>
  <c r="C2950" i="7"/>
  <c r="A2950" i="7" s="1"/>
  <c r="C2951" i="7"/>
  <c r="C2952" i="7"/>
  <c r="C2953" i="7"/>
  <c r="A2953" i="7" s="1"/>
  <c r="C2954" i="7"/>
  <c r="A2954" i="7" s="1"/>
  <c r="C2955" i="7"/>
  <c r="C2956" i="7"/>
  <c r="A2956" i="7" s="1"/>
  <c r="C2957" i="7"/>
  <c r="A2957" i="7" s="1"/>
  <c r="C2958" i="7"/>
  <c r="A2958" i="7" s="1"/>
  <c r="C2959" i="7"/>
  <c r="C2960" i="7"/>
  <c r="A2960" i="7" s="1"/>
  <c r="C2961" i="7"/>
  <c r="A2961" i="7" s="1"/>
  <c r="C2962" i="7"/>
  <c r="A2962" i="7" s="1"/>
  <c r="C2963" i="7"/>
  <c r="C2964" i="7"/>
  <c r="A2964" i="7" s="1"/>
  <c r="C2965" i="7"/>
  <c r="A2965" i="7" s="1"/>
  <c r="C2966" i="7"/>
  <c r="A2966" i="7" s="1"/>
  <c r="C2967" i="7"/>
  <c r="C2968" i="7"/>
  <c r="C2969" i="7"/>
  <c r="A2969" i="7" s="1"/>
  <c r="C2970" i="7"/>
  <c r="A2970" i="7" s="1"/>
  <c r="C2971" i="7"/>
  <c r="C2972" i="7"/>
  <c r="A2972" i="7" s="1"/>
  <c r="C2973" i="7"/>
  <c r="A2973" i="7" s="1"/>
  <c r="C2974" i="7"/>
  <c r="A2974" i="7" s="1"/>
  <c r="C2975" i="7"/>
  <c r="C2976" i="7"/>
  <c r="A2976" i="7" s="1"/>
  <c r="C2977" i="7"/>
  <c r="A2977" i="7" s="1"/>
  <c r="C2978" i="7"/>
  <c r="A2978" i="7" s="1"/>
  <c r="C2979" i="7"/>
  <c r="C2980" i="7"/>
  <c r="A2980" i="7" s="1"/>
  <c r="C2981" i="7"/>
  <c r="A2981" i="7" s="1"/>
  <c r="C2982" i="7"/>
  <c r="A2982" i="7" s="1"/>
  <c r="C2983" i="7"/>
  <c r="C2984" i="7"/>
  <c r="C2985" i="7"/>
  <c r="A2985" i="7" s="1"/>
  <c r="C2986" i="7"/>
  <c r="A2986" i="7" s="1"/>
  <c r="C2987" i="7"/>
  <c r="C2988" i="7"/>
  <c r="A2988" i="7" s="1"/>
  <c r="C2989" i="7"/>
  <c r="A2989" i="7" s="1"/>
  <c r="C2990" i="7"/>
  <c r="A2990" i="7" s="1"/>
  <c r="C2991" i="7"/>
  <c r="C2992" i="7"/>
  <c r="C2993" i="7"/>
  <c r="A2993" i="7" s="1"/>
  <c r="C2994" i="7"/>
  <c r="A2994" i="7" s="1"/>
  <c r="C2995" i="7"/>
  <c r="C2996" i="7"/>
  <c r="A2996" i="7" s="1"/>
  <c r="C2997" i="7"/>
  <c r="A2997" i="7" s="1"/>
  <c r="C2998" i="7"/>
  <c r="A2998" i="7" s="1"/>
  <c r="C2" i="7"/>
  <c r="A23" i="5"/>
  <c r="K5" i="6" a="1"/>
  <c r="K5" i="6" s="1"/>
  <c r="K17" i="6" a="1"/>
  <c r="K17" i="6" s="1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D534" i="9"/>
  <c r="D535" i="9"/>
  <c r="D536" i="9"/>
  <c r="D537" i="9"/>
  <c r="D538" i="9"/>
  <c r="D539" i="9"/>
  <c r="D540" i="9"/>
  <c r="D541" i="9"/>
  <c r="D542" i="9"/>
  <c r="D543" i="9"/>
  <c r="D544" i="9"/>
  <c r="D545" i="9"/>
  <c r="D546" i="9"/>
  <c r="D547" i="9"/>
  <c r="D548" i="9"/>
  <c r="D549" i="9"/>
  <c r="D550" i="9"/>
  <c r="D551" i="9"/>
  <c r="D552" i="9"/>
  <c r="D553" i="9"/>
  <c r="D554" i="9"/>
  <c r="D555" i="9"/>
  <c r="D556" i="9"/>
  <c r="D557" i="9"/>
  <c r="D558" i="9"/>
  <c r="D559" i="9"/>
  <c r="D560" i="9"/>
  <c r="D561" i="9"/>
  <c r="D562" i="9"/>
  <c r="D563" i="9"/>
  <c r="D564" i="9"/>
  <c r="D565" i="9"/>
  <c r="D566" i="9"/>
  <c r="D567" i="9"/>
  <c r="D568" i="9"/>
  <c r="D569" i="9"/>
  <c r="D570" i="9"/>
  <c r="D571" i="9"/>
  <c r="D572" i="9"/>
  <c r="D573" i="9"/>
  <c r="D574" i="9"/>
  <c r="D575" i="9"/>
  <c r="D576" i="9"/>
  <c r="D577" i="9"/>
  <c r="D578" i="9"/>
  <c r="D579" i="9"/>
  <c r="D580" i="9"/>
  <c r="D581" i="9"/>
  <c r="D582" i="9"/>
  <c r="D583" i="9"/>
  <c r="D584" i="9"/>
  <c r="D585" i="9"/>
  <c r="D586" i="9"/>
  <c r="D587" i="9"/>
  <c r="D588" i="9"/>
  <c r="D589" i="9"/>
  <c r="D590" i="9"/>
  <c r="D591" i="9"/>
  <c r="D592" i="9"/>
  <c r="D593" i="9"/>
  <c r="D594" i="9"/>
  <c r="D595" i="9"/>
  <c r="D596" i="9"/>
  <c r="D597" i="9"/>
  <c r="D598" i="9"/>
  <c r="D599" i="9"/>
  <c r="D600" i="9"/>
  <c r="D601" i="9"/>
  <c r="D602" i="9"/>
  <c r="D603" i="9"/>
  <c r="D604" i="9"/>
  <c r="D605" i="9"/>
  <c r="D606" i="9"/>
  <c r="D607" i="9"/>
  <c r="D608" i="9"/>
  <c r="D609" i="9"/>
  <c r="D610" i="9"/>
  <c r="D611" i="9"/>
  <c r="D612" i="9"/>
  <c r="D613" i="9"/>
  <c r="D614" i="9"/>
  <c r="D615" i="9"/>
  <c r="D616" i="9"/>
  <c r="D617" i="9"/>
  <c r="D618" i="9"/>
  <c r="D619" i="9"/>
  <c r="D620" i="9"/>
  <c r="D621" i="9"/>
  <c r="D622" i="9"/>
  <c r="D623" i="9"/>
  <c r="D624" i="9"/>
  <c r="D625" i="9"/>
  <c r="D626" i="9"/>
  <c r="D627" i="9"/>
  <c r="D628" i="9"/>
  <c r="D629" i="9"/>
  <c r="D630" i="9"/>
  <c r="D631" i="9"/>
  <c r="D632" i="9"/>
  <c r="D633" i="9"/>
  <c r="D634" i="9"/>
  <c r="D635" i="9"/>
  <c r="D636" i="9"/>
  <c r="D637" i="9"/>
  <c r="D638" i="9"/>
  <c r="D639" i="9"/>
  <c r="D640" i="9"/>
  <c r="D641" i="9"/>
  <c r="D642" i="9"/>
  <c r="D643" i="9"/>
  <c r="D644" i="9"/>
  <c r="D645" i="9"/>
  <c r="D646" i="9"/>
  <c r="D647" i="9"/>
  <c r="D648" i="9"/>
  <c r="D649" i="9"/>
  <c r="D650" i="9"/>
  <c r="D651" i="9"/>
  <c r="D652" i="9"/>
  <c r="D653" i="9"/>
  <c r="D654" i="9"/>
  <c r="D655" i="9"/>
  <c r="D656" i="9"/>
  <c r="D657" i="9"/>
  <c r="D658" i="9"/>
  <c r="D659" i="9"/>
  <c r="D660" i="9"/>
  <c r="D661" i="9"/>
  <c r="D662" i="9"/>
  <c r="D663" i="9"/>
  <c r="D664" i="9"/>
  <c r="D665" i="9"/>
  <c r="D666" i="9"/>
  <c r="D667" i="9"/>
  <c r="D668" i="9"/>
  <c r="D669" i="9"/>
  <c r="D670" i="9"/>
  <c r="D671" i="9"/>
  <c r="D672" i="9"/>
  <c r="D673" i="9"/>
  <c r="D674" i="9"/>
  <c r="D675" i="9"/>
  <c r="D676" i="9"/>
  <c r="D677" i="9"/>
  <c r="D678" i="9"/>
  <c r="D679" i="9"/>
  <c r="D680" i="9"/>
  <c r="D681" i="9"/>
  <c r="D682" i="9"/>
  <c r="D683" i="9"/>
  <c r="D684" i="9"/>
  <c r="D685" i="9"/>
  <c r="D686" i="9"/>
  <c r="D687" i="9"/>
  <c r="D688" i="9"/>
  <c r="D689" i="9"/>
  <c r="D690" i="9"/>
  <c r="D691" i="9"/>
  <c r="D692" i="9"/>
  <c r="D693" i="9"/>
  <c r="D694" i="9"/>
  <c r="D695" i="9"/>
  <c r="D696" i="9"/>
  <c r="D697" i="9"/>
  <c r="D698" i="9"/>
  <c r="D699" i="9"/>
  <c r="D700" i="9"/>
  <c r="D701" i="9"/>
  <c r="D702" i="9"/>
  <c r="D703" i="9"/>
  <c r="D704" i="9"/>
  <c r="D705" i="9"/>
  <c r="D706" i="9"/>
  <c r="D707" i="9"/>
  <c r="D708" i="9"/>
  <c r="D709" i="9"/>
  <c r="D710" i="9"/>
  <c r="D711" i="9"/>
  <c r="D712" i="9"/>
  <c r="D713" i="9"/>
  <c r="D714" i="9"/>
  <c r="D715" i="9"/>
  <c r="D716" i="9"/>
  <c r="D717" i="9"/>
  <c r="D718" i="9"/>
  <c r="D719" i="9"/>
  <c r="D720" i="9"/>
  <c r="D721" i="9"/>
  <c r="D722" i="9"/>
  <c r="D723" i="9"/>
  <c r="D724" i="9"/>
  <c r="D725" i="9"/>
  <c r="D726" i="9"/>
  <c r="D727" i="9"/>
  <c r="D728" i="9"/>
  <c r="D729" i="9"/>
  <c r="D730" i="9"/>
  <c r="D731" i="9"/>
  <c r="D732" i="9"/>
  <c r="D733" i="9"/>
  <c r="D734" i="9"/>
  <c r="D735" i="9"/>
  <c r="D736" i="9"/>
  <c r="D737" i="9"/>
  <c r="D738" i="9"/>
  <c r="D739" i="9"/>
  <c r="D740" i="9"/>
  <c r="D741" i="9"/>
  <c r="D742" i="9"/>
  <c r="D743" i="9"/>
  <c r="D744" i="9"/>
  <c r="D745" i="9"/>
  <c r="D746" i="9"/>
  <c r="D747" i="9"/>
  <c r="D748" i="9"/>
  <c r="D749" i="9"/>
  <c r="D750" i="9"/>
  <c r="D751" i="9"/>
  <c r="D752" i="9"/>
  <c r="D753" i="9"/>
  <c r="D754" i="9"/>
  <c r="D755" i="9"/>
  <c r="D756" i="9"/>
  <c r="D757" i="9"/>
  <c r="D758" i="9"/>
  <c r="D759" i="9"/>
  <c r="D760" i="9"/>
  <c r="D761" i="9"/>
  <c r="D762" i="9"/>
  <c r="D763" i="9"/>
  <c r="D764" i="9"/>
  <c r="D765" i="9"/>
  <c r="D766" i="9"/>
  <c r="D767" i="9"/>
  <c r="D768" i="9"/>
  <c r="D769" i="9"/>
  <c r="D770" i="9"/>
  <c r="D771" i="9"/>
  <c r="D772" i="9"/>
  <c r="D773" i="9"/>
  <c r="D774" i="9"/>
  <c r="D775" i="9"/>
  <c r="D776" i="9"/>
  <c r="D777" i="9"/>
  <c r="D778" i="9"/>
  <c r="D779" i="9"/>
  <c r="D780" i="9"/>
  <c r="D781" i="9"/>
  <c r="D782" i="9"/>
  <c r="D783" i="9"/>
  <c r="D784" i="9"/>
  <c r="D785" i="9"/>
  <c r="D786" i="9"/>
  <c r="D787" i="9"/>
  <c r="D788" i="9"/>
  <c r="D789" i="9"/>
  <c r="D790" i="9"/>
  <c r="D791" i="9"/>
  <c r="D792" i="9"/>
  <c r="D793" i="9"/>
  <c r="D794" i="9"/>
  <c r="D795" i="9"/>
  <c r="D796" i="9"/>
  <c r="D797" i="9"/>
  <c r="D798" i="9"/>
  <c r="D799" i="9"/>
  <c r="D800" i="9"/>
  <c r="D801" i="9"/>
  <c r="D802" i="9"/>
  <c r="D803" i="9"/>
  <c r="D804" i="9"/>
  <c r="D805" i="9"/>
  <c r="D806" i="9"/>
  <c r="D807" i="9"/>
  <c r="D808" i="9"/>
  <c r="D809" i="9"/>
  <c r="D810" i="9"/>
  <c r="D811" i="9"/>
  <c r="D812" i="9"/>
  <c r="D813" i="9"/>
  <c r="D814" i="9"/>
  <c r="D815" i="9"/>
  <c r="D816" i="9"/>
  <c r="D817" i="9"/>
  <c r="D818" i="9"/>
  <c r="D819" i="9"/>
  <c r="D820" i="9"/>
  <c r="D821" i="9"/>
  <c r="D822" i="9"/>
  <c r="D823" i="9"/>
  <c r="D824" i="9"/>
  <c r="D825" i="9"/>
  <c r="D826" i="9"/>
  <c r="D827" i="9"/>
  <c r="D828" i="9"/>
  <c r="D829" i="9"/>
  <c r="D830" i="9"/>
  <c r="D831" i="9"/>
  <c r="D832" i="9"/>
  <c r="D833" i="9"/>
  <c r="D834" i="9"/>
  <c r="D835" i="9"/>
  <c r="D836" i="9"/>
  <c r="D837" i="9"/>
  <c r="D838" i="9"/>
  <c r="D839" i="9"/>
  <c r="D840" i="9"/>
  <c r="D841" i="9"/>
  <c r="D842" i="9"/>
  <c r="D843" i="9"/>
  <c r="D844" i="9"/>
  <c r="D845" i="9"/>
  <c r="D846" i="9"/>
  <c r="D847" i="9"/>
  <c r="D848" i="9"/>
  <c r="D849" i="9"/>
  <c r="D850" i="9"/>
  <c r="D851" i="9"/>
  <c r="D852" i="9"/>
  <c r="D853" i="9"/>
  <c r="D854" i="9"/>
  <c r="D855" i="9"/>
  <c r="D856" i="9"/>
  <c r="D857" i="9"/>
  <c r="D858" i="9"/>
  <c r="D859" i="9"/>
  <c r="D860" i="9"/>
  <c r="D861" i="9"/>
  <c r="D862" i="9"/>
  <c r="D863" i="9"/>
  <c r="D864" i="9"/>
  <c r="D865" i="9"/>
  <c r="D866" i="9"/>
  <c r="D867" i="9"/>
  <c r="D868" i="9"/>
  <c r="D869" i="9"/>
  <c r="D870" i="9"/>
  <c r="D871" i="9"/>
  <c r="D872" i="9"/>
  <c r="D873" i="9"/>
  <c r="D874" i="9"/>
  <c r="D875" i="9"/>
  <c r="D876" i="9"/>
  <c r="D877" i="9"/>
  <c r="D878" i="9"/>
  <c r="D879" i="9"/>
  <c r="D880" i="9"/>
  <c r="D881" i="9"/>
  <c r="D882" i="9"/>
  <c r="D883" i="9"/>
  <c r="D884" i="9"/>
  <c r="D885" i="9"/>
  <c r="D886" i="9"/>
  <c r="D887" i="9"/>
  <c r="D888" i="9"/>
  <c r="D889" i="9"/>
  <c r="D890" i="9"/>
  <c r="D891" i="9"/>
  <c r="D892" i="9"/>
  <c r="D893" i="9"/>
  <c r="D894" i="9"/>
  <c r="D895" i="9"/>
  <c r="D896" i="9"/>
  <c r="D897" i="9"/>
  <c r="D898" i="9"/>
  <c r="D899" i="9"/>
  <c r="D900" i="9"/>
  <c r="D901" i="9"/>
  <c r="D902" i="9"/>
  <c r="D903" i="9"/>
  <c r="D904" i="9"/>
  <c r="D905" i="9"/>
  <c r="D906" i="9"/>
  <c r="D907" i="9"/>
  <c r="D908" i="9"/>
  <c r="D909" i="9"/>
  <c r="D910" i="9"/>
  <c r="D911" i="9"/>
  <c r="D912" i="9"/>
  <c r="D913" i="9"/>
  <c r="D914" i="9"/>
  <c r="D915" i="9"/>
  <c r="D916" i="9"/>
  <c r="D917" i="9"/>
  <c r="D918" i="9"/>
  <c r="D919" i="9"/>
  <c r="D920" i="9"/>
  <c r="D921" i="9"/>
  <c r="D922" i="9"/>
  <c r="D923" i="9"/>
  <c r="D924" i="9"/>
  <c r="D925" i="9"/>
  <c r="D926" i="9"/>
  <c r="D927" i="9"/>
  <c r="D928" i="9"/>
  <c r="D929" i="9"/>
  <c r="D930" i="9"/>
  <c r="D931" i="9"/>
  <c r="D932" i="9"/>
  <c r="D933" i="9"/>
  <c r="D934" i="9"/>
  <c r="D935" i="9"/>
  <c r="D936" i="9"/>
  <c r="D937" i="9"/>
  <c r="D938" i="9"/>
  <c r="D939" i="9"/>
  <c r="D940" i="9"/>
  <c r="D941" i="9"/>
  <c r="D942" i="9"/>
  <c r="D943" i="9"/>
  <c r="D944" i="9"/>
  <c r="D945" i="9"/>
  <c r="D946" i="9"/>
  <c r="D947" i="9"/>
  <c r="D948" i="9"/>
  <c r="D949" i="9"/>
  <c r="D950" i="9"/>
  <c r="D951" i="9"/>
  <c r="D952" i="9"/>
  <c r="D953" i="9"/>
  <c r="D954" i="9"/>
  <c r="D955" i="9"/>
  <c r="D956" i="9"/>
  <c r="D957" i="9"/>
  <c r="D958" i="9"/>
  <c r="D959" i="9"/>
  <c r="D960" i="9"/>
  <c r="D961" i="9"/>
  <c r="D962" i="9"/>
  <c r="D963" i="9"/>
  <c r="D964" i="9"/>
  <c r="D965" i="9"/>
  <c r="D966" i="9"/>
  <c r="D967" i="9"/>
  <c r="D968" i="9"/>
  <c r="D969" i="9"/>
  <c r="D970" i="9"/>
  <c r="D971" i="9"/>
  <c r="D972" i="9"/>
  <c r="D973" i="9"/>
  <c r="D974" i="9"/>
  <c r="D975" i="9"/>
  <c r="D976" i="9"/>
  <c r="D977" i="9"/>
  <c r="D978" i="9"/>
  <c r="D979" i="9"/>
  <c r="D980" i="9"/>
  <c r="D981" i="9"/>
  <c r="D982" i="9"/>
  <c r="D983" i="9"/>
  <c r="D984" i="9"/>
  <c r="D985" i="9"/>
  <c r="D986" i="9"/>
  <c r="D987" i="9"/>
  <c r="D988" i="9"/>
  <c r="D989" i="9"/>
  <c r="D990" i="9"/>
  <c r="D991" i="9"/>
  <c r="D992" i="9"/>
  <c r="D993" i="9"/>
  <c r="D994" i="9"/>
  <c r="D995" i="9"/>
  <c r="D996" i="9"/>
  <c r="D997" i="9"/>
  <c r="D998" i="9"/>
  <c r="D999" i="9"/>
  <c r="D1000" i="9"/>
  <c r="D1001" i="9"/>
  <c r="D1002" i="9"/>
  <c r="D1003" i="9"/>
  <c r="D1004" i="9"/>
  <c r="D1005" i="9"/>
  <c r="D1006" i="9"/>
  <c r="D1007" i="9"/>
  <c r="D1008" i="9"/>
  <c r="D1009" i="9"/>
  <c r="D1010" i="9"/>
  <c r="D1011" i="9"/>
  <c r="D1012" i="9"/>
  <c r="D1013" i="9"/>
  <c r="D1014" i="9"/>
  <c r="D1015" i="9"/>
  <c r="D1016" i="9"/>
  <c r="D1017" i="9"/>
  <c r="D1018" i="9"/>
  <c r="D1019" i="9"/>
  <c r="D1020" i="9"/>
  <c r="D1021" i="9"/>
  <c r="D1022" i="9"/>
  <c r="D1023" i="9"/>
  <c r="D1024" i="9"/>
  <c r="D1025" i="9"/>
  <c r="D1026" i="9"/>
  <c r="D1027" i="9"/>
  <c r="D1028" i="9"/>
  <c r="D1029" i="9"/>
  <c r="D1030" i="9"/>
  <c r="D1031" i="9"/>
  <c r="D1032" i="9"/>
  <c r="D1033" i="9"/>
  <c r="D1034" i="9"/>
  <c r="D1035" i="9"/>
  <c r="D1036" i="9"/>
  <c r="D1037" i="9"/>
  <c r="D1038" i="9"/>
  <c r="D1039" i="9"/>
  <c r="D1040" i="9"/>
  <c r="D1041" i="9"/>
  <c r="D1042" i="9"/>
  <c r="D1043" i="9"/>
  <c r="D1044" i="9"/>
  <c r="D1045" i="9"/>
  <c r="D1046" i="9"/>
  <c r="D1047" i="9"/>
  <c r="D1048" i="9"/>
  <c r="D1049" i="9"/>
  <c r="D1050" i="9"/>
  <c r="D1051" i="9"/>
  <c r="D1052" i="9"/>
  <c r="D1053" i="9"/>
  <c r="D1054" i="9"/>
  <c r="D1055" i="9"/>
  <c r="D1056" i="9"/>
  <c r="D1057" i="9"/>
  <c r="D1058" i="9"/>
  <c r="D1059" i="9"/>
  <c r="D1060" i="9"/>
  <c r="D1061" i="9"/>
  <c r="D1062" i="9"/>
  <c r="D1063" i="9"/>
  <c r="D1064" i="9"/>
  <c r="D1065" i="9"/>
  <c r="D1066" i="9"/>
  <c r="D1067" i="9"/>
  <c r="D1068" i="9"/>
  <c r="D1069" i="9"/>
  <c r="D1070" i="9"/>
  <c r="D1071" i="9"/>
  <c r="D1072" i="9"/>
  <c r="D1073" i="9"/>
  <c r="D1074" i="9"/>
  <c r="D1075" i="9"/>
  <c r="D1076" i="9"/>
  <c r="D1077" i="9"/>
  <c r="D1078" i="9"/>
  <c r="D1079" i="9"/>
  <c r="D1080" i="9"/>
  <c r="D1081" i="9"/>
  <c r="D1082" i="9"/>
  <c r="D1083" i="9"/>
  <c r="D1084" i="9"/>
  <c r="D1085" i="9"/>
  <c r="D1086" i="9"/>
  <c r="D1087" i="9"/>
  <c r="D1088" i="9"/>
  <c r="D1089" i="9"/>
  <c r="D1090" i="9"/>
  <c r="D1091" i="9"/>
  <c r="D1092" i="9"/>
  <c r="D1093" i="9"/>
  <c r="D1094" i="9"/>
  <c r="D1095" i="9"/>
  <c r="D1096" i="9"/>
  <c r="D1097" i="9"/>
  <c r="D1098" i="9"/>
  <c r="D1099" i="9"/>
  <c r="D1100" i="9"/>
  <c r="D1101" i="9"/>
  <c r="D1102" i="9"/>
  <c r="D1103" i="9"/>
  <c r="D1104" i="9"/>
  <c r="D1105" i="9"/>
  <c r="D1106" i="9"/>
  <c r="D1107" i="9"/>
  <c r="D1108" i="9"/>
  <c r="D1109" i="9"/>
  <c r="D1110" i="9"/>
  <c r="D1111" i="9"/>
  <c r="D1112" i="9"/>
  <c r="D1113" i="9"/>
  <c r="D1114" i="9"/>
  <c r="D1115" i="9"/>
  <c r="D1116" i="9"/>
  <c r="D1117" i="9"/>
  <c r="D1118" i="9"/>
  <c r="D1119" i="9"/>
  <c r="D1120" i="9"/>
  <c r="D1121" i="9"/>
  <c r="D1122" i="9"/>
  <c r="D1123" i="9"/>
  <c r="D1124" i="9"/>
  <c r="D1125" i="9"/>
  <c r="D1126" i="9"/>
  <c r="D1127" i="9"/>
  <c r="D1128" i="9"/>
  <c r="D1129" i="9"/>
  <c r="D1130" i="9"/>
  <c r="D1131" i="9"/>
  <c r="D1132" i="9"/>
  <c r="D1133" i="9"/>
  <c r="D1134" i="9"/>
  <c r="D1135" i="9"/>
  <c r="D1136" i="9"/>
  <c r="D1137" i="9"/>
  <c r="D1138" i="9"/>
  <c r="D1139" i="9"/>
  <c r="D1140" i="9"/>
  <c r="D1141" i="9"/>
  <c r="D1142" i="9"/>
  <c r="D1143" i="9"/>
  <c r="D1144" i="9"/>
  <c r="D1145" i="9"/>
  <c r="D1146" i="9"/>
  <c r="D1147" i="9"/>
  <c r="D1148" i="9"/>
  <c r="D1149" i="9"/>
  <c r="D1150" i="9"/>
  <c r="D1151" i="9"/>
  <c r="D1152" i="9"/>
  <c r="D1153" i="9"/>
  <c r="D1154" i="9"/>
  <c r="D1155" i="9"/>
  <c r="D1156" i="9"/>
  <c r="D1157" i="9"/>
  <c r="D1158" i="9"/>
  <c r="D1159" i="9"/>
  <c r="D1160" i="9"/>
  <c r="D1161" i="9"/>
  <c r="D1162" i="9"/>
  <c r="D1163" i="9"/>
  <c r="D1164" i="9"/>
  <c r="D1165" i="9"/>
  <c r="D1166" i="9"/>
  <c r="D1167" i="9"/>
  <c r="D1168" i="9"/>
  <c r="D1169" i="9"/>
  <c r="D1170" i="9"/>
  <c r="D1171" i="9"/>
  <c r="D1172" i="9"/>
  <c r="D1173" i="9"/>
  <c r="D1174" i="9"/>
  <c r="D1175" i="9"/>
  <c r="D1176" i="9"/>
  <c r="D1177" i="9"/>
  <c r="D1178" i="9"/>
  <c r="D1179" i="9"/>
  <c r="D1180" i="9"/>
  <c r="D1181" i="9"/>
  <c r="D1182" i="9"/>
  <c r="D1183" i="9"/>
  <c r="D1184" i="9"/>
  <c r="D1185" i="9"/>
  <c r="D1186" i="9"/>
  <c r="D1187" i="9"/>
  <c r="D1188" i="9"/>
  <c r="D1189" i="9"/>
  <c r="D1190" i="9"/>
  <c r="D1191" i="9"/>
  <c r="D1192" i="9"/>
  <c r="D1193" i="9"/>
  <c r="D1194" i="9"/>
  <c r="D1195" i="9"/>
  <c r="D1196" i="9"/>
  <c r="D1197" i="9"/>
  <c r="D1198" i="9"/>
  <c r="D1199" i="9"/>
  <c r="D1200" i="9"/>
  <c r="D1201" i="9"/>
  <c r="D1202" i="9"/>
  <c r="D1203" i="9"/>
  <c r="D1204" i="9"/>
  <c r="D1205" i="9"/>
  <c r="D1206" i="9"/>
  <c r="D1207" i="9"/>
  <c r="D1208" i="9"/>
  <c r="D1209" i="9"/>
  <c r="D1210" i="9"/>
  <c r="D1211" i="9"/>
  <c r="D1212" i="9"/>
  <c r="D1213" i="9"/>
  <c r="D1214" i="9"/>
  <c r="D1215" i="9"/>
  <c r="D1216" i="9"/>
  <c r="D1217" i="9"/>
  <c r="D1218" i="9"/>
  <c r="D1219" i="9"/>
  <c r="D1220" i="9"/>
  <c r="D1221" i="9"/>
  <c r="D1222" i="9"/>
  <c r="D1223" i="9"/>
  <c r="D1224" i="9"/>
  <c r="D1225" i="9"/>
  <c r="D1226" i="9"/>
  <c r="D1227" i="9"/>
  <c r="D1228" i="9"/>
  <c r="D1229" i="9"/>
  <c r="D1230" i="9"/>
  <c r="D1231" i="9"/>
  <c r="D1232" i="9"/>
  <c r="D1233" i="9"/>
  <c r="D1234" i="9"/>
  <c r="D1235" i="9"/>
  <c r="D1236" i="9"/>
  <c r="D1237" i="9"/>
  <c r="D1238" i="9"/>
  <c r="D1239" i="9"/>
  <c r="D1240" i="9"/>
  <c r="D1241" i="9"/>
  <c r="D1242" i="9"/>
  <c r="D1243" i="9"/>
  <c r="D1244" i="9"/>
  <c r="D1245" i="9"/>
  <c r="D1246" i="9"/>
  <c r="D1247" i="9"/>
  <c r="D1248" i="9"/>
  <c r="D1249" i="9"/>
  <c r="D1250" i="9"/>
  <c r="D1251" i="9"/>
  <c r="D1252" i="9"/>
  <c r="D1253" i="9"/>
  <c r="D1254" i="9"/>
  <c r="D1255" i="9"/>
  <c r="D1256" i="9"/>
  <c r="D1257" i="9"/>
  <c r="D1258" i="9"/>
  <c r="D1259" i="9"/>
  <c r="D1260" i="9"/>
  <c r="D1261" i="9"/>
  <c r="D1262" i="9"/>
  <c r="D1263" i="9"/>
  <c r="D1264" i="9"/>
  <c r="D1265" i="9"/>
  <c r="D1266" i="9"/>
  <c r="D1267" i="9"/>
  <c r="D1268" i="9"/>
  <c r="D1269" i="9"/>
  <c r="D1270" i="9"/>
  <c r="D1271" i="9"/>
  <c r="D1272" i="9"/>
  <c r="D1273" i="9"/>
  <c r="D1274" i="9"/>
  <c r="D1275" i="9"/>
  <c r="D1276" i="9"/>
  <c r="D1277" i="9"/>
  <c r="D1278" i="9"/>
  <c r="D1279" i="9"/>
  <c r="D1280" i="9"/>
  <c r="D1281" i="9"/>
  <c r="D1282" i="9"/>
  <c r="D1283" i="9"/>
  <c r="D1284" i="9"/>
  <c r="D1285" i="9"/>
  <c r="D1286" i="9"/>
  <c r="D1287" i="9"/>
  <c r="D1288" i="9"/>
  <c r="D1289" i="9"/>
  <c r="D1290" i="9"/>
  <c r="D1291" i="9"/>
  <c r="D1292" i="9"/>
  <c r="D1293" i="9"/>
  <c r="D1294" i="9"/>
  <c r="D1295" i="9"/>
  <c r="D1296" i="9"/>
  <c r="D1297" i="9"/>
  <c r="D1298" i="9"/>
  <c r="D1299" i="9"/>
  <c r="D1300" i="9"/>
  <c r="D1301" i="9"/>
  <c r="D1302" i="9"/>
  <c r="D1303" i="9"/>
  <c r="D1304" i="9"/>
  <c r="D1305" i="9"/>
  <c r="D1306" i="9"/>
  <c r="D1307" i="9"/>
  <c r="D1308" i="9"/>
  <c r="D1309" i="9"/>
  <c r="D1310" i="9"/>
  <c r="D1311" i="9"/>
  <c r="D1312" i="9"/>
  <c r="D1313" i="9"/>
  <c r="D1314" i="9"/>
  <c r="D1315" i="9"/>
  <c r="D1316" i="9"/>
  <c r="D1317" i="9"/>
  <c r="D1318" i="9"/>
  <c r="D1319" i="9"/>
  <c r="D1320" i="9"/>
  <c r="D1321" i="9"/>
  <c r="D1322" i="9"/>
  <c r="D1323" i="9"/>
  <c r="D1324" i="9"/>
  <c r="D1325" i="9"/>
  <c r="D1326" i="9"/>
  <c r="D1327" i="9"/>
  <c r="D1328" i="9"/>
  <c r="D1329" i="9"/>
  <c r="D1330" i="9"/>
  <c r="D1331" i="9"/>
  <c r="D1332" i="9"/>
  <c r="D1333" i="9"/>
  <c r="D1334" i="9"/>
  <c r="D1335" i="9"/>
  <c r="D1336" i="9"/>
  <c r="D1337" i="9"/>
  <c r="D1338" i="9"/>
  <c r="D1339" i="9"/>
  <c r="D1340" i="9"/>
  <c r="D1341" i="9"/>
  <c r="D1342" i="9"/>
  <c r="D1343" i="9"/>
  <c r="D1344" i="9"/>
  <c r="D1345" i="9"/>
  <c r="D1346" i="9"/>
  <c r="D1347" i="9"/>
  <c r="D1348" i="9"/>
  <c r="D1349" i="9"/>
  <c r="D1350" i="9"/>
  <c r="D1351" i="9"/>
  <c r="D1352" i="9"/>
  <c r="D1353" i="9"/>
  <c r="D1354" i="9"/>
  <c r="D1355" i="9"/>
  <c r="D1356" i="9"/>
  <c r="D1357" i="9"/>
  <c r="D1358" i="9"/>
  <c r="D1359" i="9"/>
  <c r="D1360" i="9"/>
  <c r="D1361" i="9"/>
  <c r="D1362" i="9"/>
  <c r="D1363" i="9"/>
  <c r="D1364" i="9"/>
  <c r="D1365" i="9"/>
  <c r="D1366" i="9"/>
  <c r="D1367" i="9"/>
  <c r="D1368" i="9"/>
  <c r="D1369" i="9"/>
  <c r="D1370" i="9"/>
  <c r="D1371" i="9"/>
  <c r="D1372" i="9"/>
  <c r="D1373" i="9"/>
  <c r="D1374" i="9"/>
  <c r="D1375" i="9"/>
  <c r="D1376" i="9"/>
  <c r="D1377" i="9"/>
  <c r="D1378" i="9"/>
  <c r="D1379" i="9"/>
  <c r="D1380" i="9"/>
  <c r="D1381" i="9"/>
  <c r="D1382" i="9"/>
  <c r="D1383" i="9"/>
  <c r="D1384" i="9"/>
  <c r="D1385" i="9"/>
  <c r="D1386" i="9"/>
  <c r="D1387" i="9"/>
  <c r="D1388" i="9"/>
  <c r="D1389" i="9"/>
  <c r="D1390" i="9"/>
  <c r="D1391" i="9"/>
  <c r="D1392" i="9"/>
  <c r="D1393" i="9"/>
  <c r="D1394" i="9"/>
  <c r="D1395" i="9"/>
  <c r="D1396" i="9"/>
  <c r="D1397" i="9"/>
  <c r="D1398" i="9"/>
  <c r="D1399" i="9"/>
  <c r="D1400" i="9"/>
  <c r="D1401" i="9"/>
  <c r="D1402" i="9"/>
  <c r="D1403" i="9"/>
  <c r="D1404" i="9"/>
  <c r="D1405" i="9"/>
  <c r="D1406" i="9"/>
  <c r="D1407" i="9"/>
  <c r="D1408" i="9"/>
  <c r="D1409" i="9"/>
  <c r="D1410" i="9"/>
  <c r="D1411" i="9"/>
  <c r="D1412" i="9"/>
  <c r="D1413" i="9"/>
  <c r="D1414" i="9"/>
  <c r="D1415" i="9"/>
  <c r="D1416" i="9"/>
  <c r="D1417" i="9"/>
  <c r="D1418" i="9"/>
  <c r="D1419" i="9"/>
  <c r="D1420" i="9"/>
  <c r="D1421" i="9"/>
  <c r="D1422" i="9"/>
  <c r="D1423" i="9"/>
  <c r="D1424" i="9"/>
  <c r="D1425" i="9"/>
  <c r="D1426" i="9"/>
  <c r="D1427" i="9"/>
  <c r="D1428" i="9"/>
  <c r="D1429" i="9"/>
  <c r="D1430" i="9"/>
  <c r="D1431" i="9"/>
  <c r="D1432" i="9"/>
  <c r="D1433" i="9"/>
  <c r="D1434" i="9"/>
  <c r="D1435" i="9"/>
  <c r="D1436" i="9"/>
  <c r="D1437" i="9"/>
  <c r="D1438" i="9"/>
  <c r="D1439" i="9"/>
  <c r="D1440" i="9"/>
  <c r="D1441" i="9"/>
  <c r="D1442" i="9"/>
  <c r="D1443" i="9"/>
  <c r="D1444" i="9"/>
  <c r="D1445" i="9"/>
  <c r="D1446" i="9"/>
  <c r="D1447" i="9"/>
  <c r="D1448" i="9"/>
  <c r="D1449" i="9"/>
  <c r="D1450" i="9"/>
  <c r="D1451" i="9"/>
  <c r="D1452" i="9"/>
  <c r="D1453" i="9"/>
  <c r="D1454" i="9"/>
  <c r="D1455" i="9"/>
  <c r="D1456" i="9"/>
  <c r="D1457" i="9"/>
  <c r="D1458" i="9"/>
  <c r="D1459" i="9"/>
  <c r="D1460" i="9"/>
  <c r="D1461" i="9"/>
  <c r="D1462" i="9"/>
  <c r="D1463" i="9"/>
  <c r="D1464" i="9"/>
  <c r="D1465" i="9"/>
  <c r="D1466" i="9"/>
  <c r="D1467" i="9"/>
  <c r="D1468" i="9"/>
  <c r="D1469" i="9"/>
  <c r="D1470" i="9"/>
  <c r="D1471" i="9"/>
  <c r="D1472" i="9"/>
  <c r="D1473" i="9"/>
  <c r="D1474" i="9"/>
  <c r="D1475" i="9"/>
  <c r="D1476" i="9"/>
  <c r="D1477" i="9"/>
  <c r="D1478" i="9"/>
  <c r="D1479" i="9"/>
  <c r="D1480" i="9"/>
  <c r="D1481" i="9"/>
  <c r="D1482" i="9"/>
  <c r="D1483" i="9"/>
  <c r="D1484" i="9"/>
  <c r="D1485" i="9"/>
  <c r="D1486" i="9"/>
  <c r="D1487" i="9"/>
  <c r="D1488" i="9"/>
  <c r="D1489" i="9"/>
  <c r="D1490" i="9"/>
  <c r="D1491" i="9"/>
  <c r="D1492" i="9"/>
  <c r="D1493" i="9"/>
  <c r="D1494" i="9"/>
  <c r="D1495" i="9"/>
  <c r="D1496" i="9"/>
  <c r="D1497" i="9"/>
  <c r="D1498" i="9"/>
  <c r="D1499" i="9"/>
  <c r="D1500" i="9"/>
  <c r="D1501" i="9"/>
  <c r="D1502" i="9"/>
  <c r="D1503" i="9"/>
  <c r="D1504" i="9"/>
  <c r="D1505" i="9"/>
  <c r="D1506" i="9"/>
  <c r="D1507" i="9"/>
  <c r="D1508" i="9"/>
  <c r="D1509" i="9"/>
  <c r="D1510" i="9"/>
  <c r="D1511" i="9"/>
  <c r="D1512" i="9"/>
  <c r="D1513" i="9"/>
  <c r="D1514" i="9"/>
  <c r="D1515" i="9"/>
  <c r="D1516" i="9"/>
  <c r="D1517" i="9"/>
  <c r="D1518" i="9"/>
  <c r="D1519" i="9"/>
  <c r="D1520" i="9"/>
  <c r="D1521" i="9"/>
  <c r="D1522" i="9"/>
  <c r="D1523" i="9"/>
  <c r="D1524" i="9"/>
  <c r="D1525" i="9"/>
  <c r="D1526" i="9"/>
  <c r="D1527" i="9"/>
  <c r="D1528" i="9"/>
  <c r="D1529" i="9"/>
  <c r="D1530" i="9"/>
  <c r="D1531" i="9"/>
  <c r="D1532" i="9"/>
  <c r="D1533" i="9"/>
  <c r="D1534" i="9"/>
  <c r="D1535" i="9"/>
  <c r="D1536" i="9"/>
  <c r="D1537" i="9"/>
  <c r="D1538" i="9"/>
  <c r="D1539" i="9"/>
  <c r="D1540" i="9"/>
  <c r="D1541" i="9"/>
  <c r="D1542" i="9"/>
  <c r="D1543" i="9"/>
  <c r="D1544" i="9"/>
  <c r="D1545" i="9"/>
  <c r="D1546" i="9"/>
  <c r="D1547" i="9"/>
  <c r="D1548" i="9"/>
  <c r="D1549" i="9"/>
  <c r="D1550" i="9"/>
  <c r="D1551" i="9"/>
  <c r="D1552" i="9"/>
  <c r="D1553" i="9"/>
  <c r="D1554" i="9"/>
  <c r="D1555" i="9"/>
  <c r="D1556" i="9"/>
  <c r="D1557" i="9"/>
  <c r="D1558" i="9"/>
  <c r="D1559" i="9"/>
  <c r="D1560" i="9"/>
  <c r="D1561" i="9"/>
  <c r="D1562" i="9"/>
  <c r="D1563" i="9"/>
  <c r="D1564" i="9"/>
  <c r="D1565" i="9"/>
  <c r="D1566" i="9"/>
  <c r="D1567" i="9"/>
  <c r="D1568" i="9"/>
  <c r="D1569" i="9"/>
  <c r="D1570" i="9"/>
  <c r="D1571" i="9"/>
  <c r="D1572" i="9"/>
  <c r="D1573" i="9"/>
  <c r="D1574" i="9"/>
  <c r="D1575" i="9"/>
  <c r="D1576" i="9"/>
  <c r="D1577" i="9"/>
  <c r="D1578" i="9"/>
  <c r="D1579" i="9"/>
  <c r="D1580" i="9"/>
  <c r="D1581" i="9"/>
  <c r="D1582" i="9"/>
  <c r="D1583" i="9"/>
  <c r="D1584" i="9"/>
  <c r="D1585" i="9"/>
  <c r="D1586" i="9"/>
  <c r="D1587" i="9"/>
  <c r="D1588" i="9"/>
  <c r="D1589" i="9"/>
  <c r="D1590" i="9"/>
  <c r="D1591" i="9"/>
  <c r="D1592" i="9"/>
  <c r="D1593" i="9"/>
  <c r="D1594" i="9"/>
  <c r="D1595" i="9"/>
  <c r="D1596" i="9"/>
  <c r="D1597" i="9"/>
  <c r="D1598" i="9"/>
  <c r="D1599" i="9"/>
  <c r="D1600" i="9"/>
  <c r="D1601" i="9"/>
  <c r="D1602" i="9"/>
  <c r="D1603" i="9"/>
  <c r="D1604" i="9"/>
  <c r="D1605" i="9"/>
  <c r="D1606" i="9"/>
  <c r="D1607" i="9"/>
  <c r="D1608" i="9"/>
  <c r="D1609" i="9"/>
  <c r="D1610" i="9"/>
  <c r="D1611" i="9"/>
  <c r="D1612" i="9"/>
  <c r="D1613" i="9"/>
  <c r="D1614" i="9"/>
  <c r="D1615" i="9"/>
  <c r="D1616" i="9"/>
  <c r="D1617" i="9"/>
  <c r="D1618" i="9"/>
  <c r="D1619" i="9"/>
  <c r="D1620" i="9"/>
  <c r="D1621" i="9"/>
  <c r="D1622" i="9"/>
  <c r="D1623" i="9"/>
  <c r="D1624" i="9"/>
  <c r="D1625" i="9"/>
  <c r="D1626" i="9"/>
  <c r="D1627" i="9"/>
  <c r="D1628" i="9"/>
  <c r="D1629" i="9"/>
  <c r="D1630" i="9"/>
  <c r="D1631" i="9"/>
  <c r="D1632" i="9"/>
  <c r="D1633" i="9"/>
  <c r="D1634" i="9"/>
  <c r="D1635" i="9"/>
  <c r="D1636" i="9"/>
  <c r="D1637" i="9"/>
  <c r="D1638" i="9"/>
  <c r="D1639" i="9"/>
  <c r="D1640" i="9"/>
  <c r="D1641" i="9"/>
  <c r="D1642" i="9"/>
  <c r="D1643" i="9"/>
  <c r="D1644" i="9"/>
  <c r="D1645" i="9"/>
  <c r="D1646" i="9"/>
  <c r="D1647" i="9"/>
  <c r="D1648" i="9"/>
  <c r="D1649" i="9"/>
  <c r="D1650" i="9"/>
  <c r="D1651" i="9"/>
  <c r="D1652" i="9"/>
  <c r="D1653" i="9"/>
  <c r="D1654" i="9"/>
  <c r="D1655" i="9"/>
  <c r="D1656" i="9"/>
  <c r="D1657" i="9"/>
  <c r="D1658" i="9"/>
  <c r="D1659" i="9"/>
  <c r="D1660" i="9"/>
  <c r="D1661" i="9"/>
  <c r="D1662" i="9"/>
  <c r="D1663" i="9"/>
  <c r="D1664" i="9"/>
  <c r="D1665" i="9"/>
  <c r="D1666" i="9"/>
  <c r="D1667" i="9"/>
  <c r="D1668" i="9"/>
  <c r="D1669" i="9"/>
  <c r="D1670" i="9"/>
  <c r="D1671" i="9"/>
  <c r="D1672" i="9"/>
  <c r="D1673" i="9"/>
  <c r="D1674" i="9"/>
  <c r="D1675" i="9"/>
  <c r="D1676" i="9"/>
  <c r="D1677" i="9"/>
  <c r="D1678" i="9"/>
  <c r="D1679" i="9"/>
  <c r="D1680" i="9"/>
  <c r="D1681" i="9"/>
  <c r="D1682" i="9"/>
  <c r="D1683" i="9"/>
  <c r="D1684" i="9"/>
  <c r="D1685" i="9"/>
  <c r="D1686" i="9"/>
  <c r="D1687" i="9"/>
  <c r="D1688" i="9"/>
  <c r="D1689" i="9"/>
  <c r="D1690" i="9"/>
  <c r="D1691" i="9"/>
  <c r="D1692" i="9"/>
  <c r="D1693" i="9"/>
  <c r="D1694" i="9"/>
  <c r="D1695" i="9"/>
  <c r="D1696" i="9"/>
  <c r="D1697" i="9"/>
  <c r="D1698" i="9"/>
  <c r="D1699" i="9"/>
  <c r="D1700" i="9"/>
  <c r="D1701" i="9"/>
  <c r="D1702" i="9"/>
  <c r="D1703" i="9"/>
  <c r="D1704" i="9"/>
  <c r="D1705" i="9"/>
  <c r="D1706" i="9"/>
  <c r="D1707" i="9"/>
  <c r="D1708" i="9"/>
  <c r="D1709" i="9"/>
  <c r="D1710" i="9"/>
  <c r="D1711" i="9"/>
  <c r="D1712" i="9"/>
  <c r="D1713" i="9"/>
  <c r="D1714" i="9"/>
  <c r="D1715" i="9"/>
  <c r="D1716" i="9"/>
  <c r="D1717" i="9"/>
  <c r="D1718" i="9"/>
  <c r="D1719" i="9"/>
  <c r="D1720" i="9"/>
  <c r="D1721" i="9"/>
  <c r="D1722" i="9"/>
  <c r="D1723" i="9"/>
  <c r="D1724" i="9"/>
  <c r="D1725" i="9"/>
  <c r="D1726" i="9"/>
  <c r="D1727" i="9"/>
  <c r="D1728" i="9"/>
  <c r="D1729" i="9"/>
  <c r="D1730" i="9"/>
  <c r="D1731" i="9"/>
  <c r="D1732" i="9"/>
  <c r="D1733" i="9"/>
  <c r="D1734" i="9"/>
  <c r="D1735" i="9"/>
  <c r="D1736" i="9"/>
  <c r="D1737" i="9"/>
  <c r="D1738" i="9"/>
  <c r="D1739" i="9"/>
  <c r="D1740" i="9"/>
  <c r="D1741" i="9"/>
  <c r="D1742" i="9"/>
  <c r="D1743" i="9"/>
  <c r="D1744" i="9"/>
  <c r="D1745" i="9"/>
  <c r="D1746" i="9"/>
  <c r="D1747" i="9"/>
  <c r="D1748" i="9"/>
  <c r="D1749" i="9"/>
  <c r="D1750" i="9"/>
  <c r="D1751" i="9"/>
  <c r="D1752" i="9"/>
  <c r="D1753" i="9"/>
  <c r="D1754" i="9"/>
  <c r="D1755" i="9"/>
  <c r="D1756" i="9"/>
  <c r="D1757" i="9"/>
  <c r="D1758" i="9"/>
  <c r="D1759" i="9"/>
  <c r="D1760" i="9"/>
  <c r="D1761" i="9"/>
  <c r="D1762" i="9"/>
  <c r="D1763" i="9"/>
  <c r="D1764" i="9"/>
  <c r="D1765" i="9"/>
  <c r="D1766" i="9"/>
  <c r="D1767" i="9"/>
  <c r="D1768" i="9"/>
  <c r="D1769" i="9"/>
  <c r="D1770" i="9"/>
  <c r="D1771" i="9"/>
  <c r="D1772" i="9"/>
  <c r="D1773" i="9"/>
  <c r="D1774" i="9"/>
  <c r="D1775" i="9"/>
  <c r="D1776" i="9"/>
  <c r="D1777" i="9"/>
  <c r="D1778" i="9"/>
  <c r="D1779" i="9"/>
  <c r="D1780" i="9"/>
  <c r="D1781" i="9"/>
  <c r="D1782" i="9"/>
  <c r="D1783" i="9"/>
  <c r="D1784" i="9"/>
  <c r="D1785" i="9"/>
  <c r="D1786" i="9"/>
  <c r="D1787" i="9"/>
  <c r="D1788" i="9"/>
  <c r="D1789" i="9"/>
  <c r="D1790" i="9"/>
  <c r="D1791" i="9"/>
  <c r="D1792" i="9"/>
  <c r="D1793" i="9"/>
  <c r="D1794" i="9"/>
  <c r="D1795" i="9"/>
  <c r="D1796" i="9"/>
  <c r="D1797" i="9"/>
  <c r="D1798" i="9"/>
  <c r="D1799" i="9"/>
  <c r="D1800" i="9"/>
  <c r="D1801" i="9"/>
  <c r="D1802" i="9"/>
  <c r="D1803" i="9"/>
  <c r="D1804" i="9"/>
  <c r="D1805" i="9"/>
  <c r="D1806" i="9"/>
  <c r="D1807" i="9"/>
  <c r="D1808" i="9"/>
  <c r="D1809" i="9"/>
  <c r="D1810" i="9"/>
  <c r="D1811" i="9"/>
  <c r="D1812" i="9"/>
  <c r="D1813" i="9"/>
  <c r="D1814" i="9"/>
  <c r="D1815" i="9"/>
  <c r="D1816" i="9"/>
  <c r="D1817" i="9"/>
  <c r="D1818" i="9"/>
  <c r="D1819" i="9"/>
  <c r="D1820" i="9"/>
  <c r="D1821" i="9"/>
  <c r="D1822" i="9"/>
  <c r="D1823" i="9"/>
  <c r="D1824" i="9"/>
  <c r="D1825" i="9"/>
  <c r="D1826" i="9"/>
  <c r="D1827" i="9"/>
  <c r="D1828" i="9"/>
  <c r="D1829" i="9"/>
  <c r="D1830" i="9"/>
  <c r="D1831" i="9"/>
  <c r="D1832" i="9"/>
  <c r="D1833" i="9"/>
  <c r="D1834" i="9"/>
  <c r="D1835" i="9"/>
  <c r="D1836" i="9"/>
  <c r="D1837" i="9"/>
  <c r="D1838" i="9"/>
  <c r="D1839" i="9"/>
  <c r="D1840" i="9"/>
  <c r="D1841" i="9"/>
  <c r="D1842" i="9"/>
  <c r="D1843" i="9"/>
  <c r="D1844" i="9"/>
  <c r="D1845" i="9"/>
  <c r="D1846" i="9"/>
  <c r="D1847" i="9"/>
  <c r="D1848" i="9"/>
  <c r="D1849" i="9"/>
  <c r="D1850" i="9"/>
  <c r="D1851" i="9"/>
  <c r="D1852" i="9"/>
  <c r="D1853" i="9"/>
  <c r="D1854" i="9"/>
  <c r="D1855" i="9"/>
  <c r="D1856" i="9"/>
  <c r="D1857" i="9"/>
  <c r="D1858" i="9"/>
  <c r="D1859" i="9"/>
  <c r="D1860" i="9"/>
  <c r="D1861" i="9"/>
  <c r="D1862" i="9"/>
  <c r="D1863" i="9"/>
  <c r="D1864" i="9"/>
  <c r="D1865" i="9"/>
  <c r="D1866" i="9"/>
  <c r="D1867" i="9"/>
  <c r="D1868" i="9"/>
  <c r="D1869" i="9"/>
  <c r="D1870" i="9"/>
  <c r="D1871" i="9"/>
  <c r="D1872" i="9"/>
  <c r="D1873" i="9"/>
  <c r="D1874" i="9"/>
  <c r="D1875" i="9"/>
  <c r="D1876" i="9"/>
  <c r="D1877" i="9"/>
  <c r="D1878" i="9"/>
  <c r="D1879" i="9"/>
  <c r="D1880" i="9"/>
  <c r="D1881" i="9"/>
  <c r="D1882" i="9"/>
  <c r="D1883" i="9"/>
  <c r="D1884" i="9"/>
  <c r="D1885" i="9"/>
  <c r="D1886" i="9"/>
  <c r="D1887" i="9"/>
  <c r="D1888" i="9"/>
  <c r="D1889" i="9"/>
  <c r="D1890" i="9"/>
  <c r="D1891" i="9"/>
  <c r="D1892" i="9"/>
  <c r="D1893" i="9"/>
  <c r="D1894" i="9"/>
  <c r="D1895" i="9"/>
  <c r="D1896" i="9"/>
  <c r="D1897" i="9"/>
  <c r="D1898" i="9"/>
  <c r="D1899" i="9"/>
  <c r="D1900" i="9"/>
  <c r="D1901" i="9"/>
  <c r="D1902" i="9"/>
  <c r="D1903" i="9"/>
  <c r="D1904" i="9"/>
  <c r="D1905" i="9"/>
  <c r="D1906" i="9"/>
  <c r="D1907" i="9"/>
  <c r="D1908" i="9"/>
  <c r="D1909" i="9"/>
  <c r="D1910" i="9"/>
  <c r="D1911" i="9"/>
  <c r="D1912" i="9"/>
  <c r="D1913" i="9"/>
  <c r="D1914" i="9"/>
  <c r="D1915" i="9"/>
  <c r="D1916" i="9"/>
  <c r="D1917" i="9"/>
  <c r="D1918" i="9"/>
  <c r="D1919" i="9"/>
  <c r="D1920" i="9"/>
  <c r="D1921" i="9"/>
  <c r="D1922" i="9"/>
  <c r="D1923" i="9"/>
  <c r="D1924" i="9"/>
  <c r="D1925" i="9"/>
  <c r="D1926" i="9"/>
  <c r="D1927" i="9"/>
  <c r="D1928" i="9"/>
  <c r="D1929" i="9"/>
  <c r="D1930" i="9"/>
  <c r="D1931" i="9"/>
  <c r="D1932" i="9"/>
  <c r="D1933" i="9"/>
  <c r="D1934" i="9"/>
  <c r="D1935" i="9"/>
  <c r="D1936" i="9"/>
  <c r="D1937" i="9"/>
  <c r="D1938" i="9"/>
  <c r="D1939" i="9"/>
  <c r="D1940" i="9"/>
  <c r="D1941" i="9"/>
  <c r="D1942" i="9"/>
  <c r="D1943" i="9"/>
  <c r="D1944" i="9"/>
  <c r="D1945" i="9"/>
  <c r="D1946" i="9"/>
  <c r="D1947" i="9"/>
  <c r="D1948" i="9"/>
  <c r="D1949" i="9"/>
  <c r="D1950" i="9"/>
  <c r="D1951" i="9"/>
  <c r="D1952" i="9"/>
  <c r="D1953" i="9"/>
  <c r="D1954" i="9"/>
  <c r="D1955" i="9"/>
  <c r="D1956" i="9"/>
  <c r="D1957" i="9"/>
  <c r="D1958" i="9"/>
  <c r="D1959" i="9"/>
  <c r="D1960" i="9"/>
  <c r="D1961" i="9"/>
  <c r="D1962" i="9"/>
  <c r="D1963" i="9"/>
  <c r="D1964" i="9"/>
  <c r="D1965" i="9"/>
  <c r="D1966" i="9"/>
  <c r="D1967" i="9"/>
  <c r="D1968" i="9"/>
  <c r="D1969" i="9"/>
  <c r="D1970" i="9"/>
  <c r="D1971" i="9"/>
  <c r="D1972" i="9"/>
  <c r="D1973" i="9"/>
  <c r="D1974" i="9"/>
  <c r="D1975" i="9"/>
  <c r="D1976" i="9"/>
  <c r="D1977" i="9"/>
  <c r="D1978" i="9"/>
  <c r="D1979" i="9"/>
  <c r="D1980" i="9"/>
  <c r="D1981" i="9"/>
  <c r="D1982" i="9"/>
  <c r="D1983" i="9"/>
  <c r="D1984" i="9"/>
  <c r="D1985" i="9"/>
  <c r="D1986" i="9"/>
  <c r="D1987" i="9"/>
  <c r="D1988" i="9"/>
  <c r="D1989" i="9"/>
  <c r="D1990" i="9"/>
  <c r="D1991" i="9"/>
  <c r="D1992" i="9"/>
  <c r="D1993" i="9"/>
  <c r="D1994" i="9"/>
  <c r="D1995" i="9"/>
  <c r="D1996" i="9"/>
  <c r="D1997" i="9"/>
  <c r="D1998" i="9"/>
  <c r="D1999" i="9"/>
  <c r="D2000" i="9"/>
  <c r="D2001" i="9"/>
  <c r="D2002" i="9"/>
  <c r="D2003" i="9"/>
  <c r="D2004" i="9"/>
  <c r="D2005" i="9"/>
  <c r="D2006" i="9"/>
  <c r="D2007" i="9"/>
  <c r="D2008" i="9"/>
  <c r="D2009" i="9"/>
  <c r="D2010" i="9"/>
  <c r="D2011" i="9"/>
  <c r="D2012" i="9"/>
  <c r="D2013" i="9"/>
  <c r="D2014" i="9"/>
  <c r="D2015" i="9"/>
  <c r="D2016" i="9"/>
  <c r="D2017" i="9"/>
  <c r="D2018" i="9"/>
  <c r="D2019" i="9"/>
  <c r="D2020" i="9"/>
  <c r="D2021" i="9"/>
  <c r="D2022" i="9"/>
  <c r="D2023" i="9"/>
  <c r="D2024" i="9"/>
  <c r="D2025" i="9"/>
  <c r="D2026" i="9"/>
  <c r="D2027" i="9"/>
  <c r="D2028" i="9"/>
  <c r="D2029" i="9"/>
  <c r="D2030" i="9"/>
  <c r="D2031" i="9"/>
  <c r="D2032" i="9"/>
  <c r="D2033" i="9"/>
  <c r="D2034" i="9"/>
  <c r="D2035" i="9"/>
  <c r="D2036" i="9"/>
  <c r="D2037" i="9"/>
  <c r="D2038" i="9"/>
  <c r="D2039" i="9"/>
  <c r="D2040" i="9"/>
  <c r="D2041" i="9"/>
  <c r="D2042" i="9"/>
  <c r="D2043" i="9"/>
  <c r="D2044" i="9"/>
  <c r="D2045" i="9"/>
  <c r="D2046" i="9"/>
  <c r="D2047" i="9"/>
  <c r="D2048" i="9"/>
  <c r="D2049" i="9"/>
  <c r="D2050" i="9"/>
  <c r="D2051" i="9"/>
  <c r="D2052" i="9"/>
  <c r="D2053" i="9"/>
  <c r="D2054" i="9"/>
  <c r="D2055" i="9"/>
  <c r="D2056" i="9"/>
  <c r="D2057" i="9"/>
  <c r="D2058" i="9"/>
  <c r="D2059" i="9"/>
  <c r="D2060" i="9"/>
  <c r="D2061" i="9"/>
  <c r="D2062" i="9"/>
  <c r="D2063" i="9"/>
  <c r="D2064" i="9"/>
  <c r="D2065" i="9"/>
  <c r="D2066" i="9"/>
  <c r="D2067" i="9"/>
  <c r="D2068" i="9"/>
  <c r="D2069" i="9"/>
  <c r="D2070" i="9"/>
  <c r="D2071" i="9"/>
  <c r="D2072" i="9"/>
  <c r="D2073" i="9"/>
  <c r="D2074" i="9"/>
  <c r="D2075" i="9"/>
  <c r="D2076" i="9"/>
  <c r="D2077" i="9"/>
  <c r="D2078" i="9"/>
  <c r="D2079" i="9"/>
  <c r="D2080" i="9"/>
  <c r="D2081" i="9"/>
  <c r="D2082" i="9"/>
  <c r="D2083" i="9"/>
  <c r="D2084" i="9"/>
  <c r="D2085" i="9"/>
  <c r="D2086" i="9"/>
  <c r="D2087" i="9"/>
  <c r="D2088" i="9"/>
  <c r="D2089" i="9"/>
  <c r="D2090" i="9"/>
  <c r="D2091" i="9"/>
  <c r="D2092" i="9"/>
  <c r="D2093" i="9"/>
  <c r="D2094" i="9"/>
  <c r="D2095" i="9"/>
  <c r="D2096" i="9"/>
  <c r="D2097" i="9"/>
  <c r="D2098" i="9"/>
  <c r="D2099" i="9"/>
  <c r="D2100" i="9"/>
  <c r="D2101" i="9"/>
  <c r="D2102" i="9"/>
  <c r="D2103" i="9"/>
  <c r="D2104" i="9"/>
  <c r="D2105" i="9"/>
  <c r="D2106" i="9"/>
  <c r="D2107" i="9"/>
  <c r="D2108" i="9"/>
  <c r="D2109" i="9"/>
  <c r="D2110" i="9"/>
  <c r="D2111" i="9"/>
  <c r="D2112" i="9"/>
  <c r="D2113" i="9"/>
  <c r="D2114" i="9"/>
  <c r="D2115" i="9"/>
  <c r="D2116" i="9"/>
  <c r="D2117" i="9"/>
  <c r="D2118" i="9"/>
  <c r="D2119" i="9"/>
  <c r="D2120" i="9"/>
  <c r="D2121" i="9"/>
  <c r="D2122" i="9"/>
  <c r="D2123" i="9"/>
  <c r="D2124" i="9"/>
  <c r="D2125" i="9"/>
  <c r="D2126" i="9"/>
  <c r="D2127" i="9"/>
  <c r="D2128" i="9"/>
  <c r="D2129" i="9"/>
  <c r="D2130" i="9"/>
  <c r="D2131" i="9"/>
  <c r="D2132" i="9"/>
  <c r="D2133" i="9"/>
  <c r="D2134" i="9"/>
  <c r="D2135" i="9"/>
  <c r="D2136" i="9"/>
  <c r="D2137" i="9"/>
  <c r="D2138" i="9"/>
  <c r="D2139" i="9"/>
  <c r="D2140" i="9"/>
  <c r="D2141" i="9"/>
  <c r="D2142" i="9"/>
  <c r="D2143" i="9"/>
  <c r="D2144" i="9"/>
  <c r="D2145" i="9"/>
  <c r="D2146" i="9"/>
  <c r="D2147" i="9"/>
  <c r="D2148" i="9"/>
  <c r="D2149" i="9"/>
  <c r="D2150" i="9"/>
  <c r="D2151" i="9"/>
  <c r="D2152" i="9"/>
  <c r="D2153" i="9"/>
  <c r="D2154" i="9"/>
  <c r="D2155" i="9"/>
  <c r="D2156" i="9"/>
  <c r="D2157" i="9"/>
  <c r="D2158" i="9"/>
  <c r="D2159" i="9"/>
  <c r="D2160" i="9"/>
  <c r="D2161" i="9"/>
  <c r="D2162" i="9"/>
  <c r="D2163" i="9"/>
  <c r="D2164" i="9"/>
  <c r="D2165" i="9"/>
  <c r="D2166" i="9"/>
  <c r="D2167" i="9"/>
  <c r="D2168" i="9"/>
  <c r="D2169" i="9"/>
  <c r="D2170" i="9"/>
  <c r="D2171" i="9"/>
  <c r="D2172" i="9"/>
  <c r="D2173" i="9"/>
  <c r="D2174" i="9"/>
  <c r="D2175" i="9"/>
  <c r="D2176" i="9"/>
  <c r="D2177" i="9"/>
  <c r="D2178" i="9"/>
  <c r="D2179" i="9"/>
  <c r="D2180" i="9"/>
  <c r="D2181" i="9"/>
  <c r="D2182" i="9"/>
  <c r="D2183" i="9"/>
  <c r="D2184" i="9"/>
  <c r="D2185" i="9"/>
  <c r="D2186" i="9"/>
  <c r="D2187" i="9"/>
  <c r="D2188" i="9"/>
  <c r="D2189" i="9"/>
  <c r="D2190" i="9"/>
  <c r="D2191" i="9"/>
  <c r="D2192" i="9"/>
  <c r="D2193" i="9"/>
  <c r="D2194" i="9"/>
  <c r="D2195" i="9"/>
  <c r="D2196" i="9"/>
  <c r="D2197" i="9"/>
  <c r="D2198" i="9"/>
  <c r="D2199" i="9"/>
  <c r="D2200" i="9"/>
  <c r="D2201" i="9"/>
  <c r="D2202" i="9"/>
  <c r="D2203" i="9"/>
  <c r="D2204" i="9"/>
  <c r="D2205" i="9"/>
  <c r="D2206" i="9"/>
  <c r="D2207" i="9"/>
  <c r="D2208" i="9"/>
  <c r="D2209" i="9"/>
  <c r="D2210" i="9"/>
  <c r="D2211" i="9"/>
  <c r="D2212" i="9"/>
  <c r="D2213" i="9"/>
  <c r="D2214" i="9"/>
  <c r="D2215" i="9"/>
  <c r="D2216" i="9"/>
  <c r="D2217" i="9"/>
  <c r="D2218" i="9"/>
  <c r="D2219" i="9"/>
  <c r="D2220" i="9"/>
  <c r="D2221" i="9"/>
  <c r="D2222" i="9"/>
  <c r="D2223" i="9"/>
  <c r="D2224" i="9"/>
  <c r="D2225" i="9"/>
  <c r="D2226" i="9"/>
  <c r="D2227" i="9"/>
  <c r="D2228" i="9"/>
  <c r="D2229" i="9"/>
  <c r="D2230" i="9"/>
  <c r="D2231" i="9"/>
  <c r="D2232" i="9"/>
  <c r="D2233" i="9"/>
  <c r="D2234" i="9"/>
  <c r="D2235" i="9"/>
  <c r="D2236" i="9"/>
  <c r="D2237" i="9"/>
  <c r="D2238" i="9"/>
  <c r="D2239" i="9"/>
  <c r="D2240" i="9"/>
  <c r="D2241" i="9"/>
  <c r="D2242" i="9"/>
  <c r="D2243" i="9"/>
  <c r="D2244" i="9"/>
  <c r="D2245" i="9"/>
  <c r="D2246" i="9"/>
  <c r="D2247" i="9"/>
  <c r="D2248" i="9"/>
  <c r="D2249" i="9"/>
  <c r="D2250" i="9"/>
  <c r="D2251" i="9"/>
  <c r="D2252" i="9"/>
  <c r="D2253" i="9"/>
  <c r="D2254" i="9"/>
  <c r="D2255" i="9"/>
  <c r="D2256" i="9"/>
  <c r="D2257" i="9"/>
  <c r="D2258" i="9"/>
  <c r="D2259" i="9"/>
  <c r="D2260" i="9"/>
  <c r="D2261" i="9"/>
  <c r="D2262" i="9"/>
  <c r="D2263" i="9"/>
  <c r="D2264" i="9"/>
  <c r="D2265" i="9"/>
  <c r="D2266" i="9"/>
  <c r="D2267" i="9"/>
  <c r="D2268" i="9"/>
  <c r="D2269" i="9"/>
  <c r="D2270" i="9"/>
  <c r="D2271" i="9"/>
  <c r="D2272" i="9"/>
  <c r="D2273" i="9"/>
  <c r="D2274" i="9"/>
  <c r="D2275" i="9"/>
  <c r="D2276" i="9"/>
  <c r="D2277" i="9"/>
  <c r="D2278" i="9"/>
  <c r="D2279" i="9"/>
  <c r="D2280" i="9"/>
  <c r="D2281" i="9"/>
  <c r="D2282" i="9"/>
  <c r="D2283" i="9"/>
  <c r="D2284" i="9"/>
  <c r="D2285" i="9"/>
  <c r="D2286" i="9"/>
  <c r="D2287" i="9"/>
  <c r="D2288" i="9"/>
  <c r="D2289" i="9"/>
  <c r="D2290" i="9"/>
  <c r="D2291" i="9"/>
  <c r="D2292" i="9"/>
  <c r="D2293" i="9"/>
  <c r="D2294" i="9"/>
  <c r="D2295" i="9"/>
  <c r="D2296" i="9"/>
  <c r="D2297" i="9"/>
  <c r="D2298" i="9"/>
  <c r="D2299" i="9"/>
  <c r="D2300" i="9"/>
  <c r="D2301" i="9"/>
  <c r="D2302" i="9"/>
  <c r="D2303" i="9"/>
  <c r="D2304" i="9"/>
  <c r="D2305" i="9"/>
  <c r="D2306" i="9"/>
  <c r="D2307" i="9"/>
  <c r="D2308" i="9"/>
  <c r="D2309" i="9"/>
  <c r="D2310" i="9"/>
  <c r="D2311" i="9"/>
  <c r="D2312" i="9"/>
  <c r="D2313" i="9"/>
  <c r="D2314" i="9"/>
  <c r="D2315" i="9"/>
  <c r="D2316" i="9"/>
  <c r="D2317" i="9"/>
  <c r="D2318" i="9"/>
  <c r="D2319" i="9"/>
  <c r="D2320" i="9"/>
  <c r="D2321" i="9"/>
  <c r="D2322" i="9"/>
  <c r="D2323" i="9"/>
  <c r="D2324" i="9"/>
  <c r="D2325" i="9"/>
  <c r="D2326" i="9"/>
  <c r="D2327" i="9"/>
  <c r="D2328" i="9"/>
  <c r="D2329" i="9"/>
  <c r="D2330" i="9"/>
  <c r="D2331" i="9"/>
  <c r="D2332" i="9"/>
  <c r="D2333" i="9"/>
  <c r="D2334" i="9"/>
  <c r="D2335" i="9"/>
  <c r="D2336" i="9"/>
  <c r="D2337" i="9"/>
  <c r="D2338" i="9"/>
  <c r="D2339" i="9"/>
  <c r="D2340" i="9"/>
  <c r="D2341" i="9"/>
  <c r="D2342" i="9"/>
  <c r="D2343" i="9"/>
  <c r="D2344" i="9"/>
  <c r="D2345" i="9"/>
  <c r="D2346" i="9"/>
  <c r="D2347" i="9"/>
  <c r="D2348" i="9"/>
  <c r="D2349" i="9"/>
  <c r="D2350" i="9"/>
  <c r="D2351" i="9"/>
  <c r="D2352" i="9"/>
  <c r="D2353" i="9"/>
  <c r="D2354" i="9"/>
  <c r="D2355" i="9"/>
  <c r="D2356" i="9"/>
  <c r="D2357" i="9"/>
  <c r="D2358" i="9"/>
  <c r="D2359" i="9"/>
  <c r="D2360" i="9"/>
  <c r="D2361" i="9"/>
  <c r="D2362" i="9"/>
  <c r="D2363" i="9"/>
  <c r="D2364" i="9"/>
  <c r="D2365" i="9"/>
  <c r="D2366" i="9"/>
  <c r="D2367" i="9"/>
  <c r="D2368" i="9"/>
  <c r="D2369" i="9"/>
  <c r="D2370" i="9"/>
  <c r="D2371" i="9"/>
  <c r="D2372" i="9"/>
  <c r="D2373" i="9"/>
  <c r="D2374" i="9"/>
  <c r="D2375" i="9"/>
  <c r="D2376" i="9"/>
  <c r="D2377" i="9"/>
  <c r="D2378" i="9"/>
  <c r="D2379" i="9"/>
  <c r="D2380" i="9"/>
  <c r="D2381" i="9"/>
  <c r="D2382" i="9"/>
  <c r="D2383" i="9"/>
  <c r="D2384" i="9"/>
  <c r="D2385" i="9"/>
  <c r="D2386" i="9"/>
  <c r="D2387" i="9"/>
  <c r="D2388" i="9"/>
  <c r="D2389" i="9"/>
  <c r="D2390" i="9"/>
  <c r="D2391" i="9"/>
  <c r="D2392" i="9"/>
  <c r="D2393" i="9"/>
  <c r="D2394" i="9"/>
  <c r="D2395" i="9"/>
  <c r="D2396" i="9"/>
  <c r="D2397" i="9"/>
  <c r="D2398" i="9"/>
  <c r="D2399" i="9"/>
  <c r="D2400" i="9"/>
  <c r="D2401" i="9"/>
  <c r="D2402" i="9"/>
  <c r="D2403" i="9"/>
  <c r="D2404" i="9"/>
  <c r="D2405" i="9"/>
  <c r="D2406" i="9"/>
  <c r="D2407" i="9"/>
  <c r="D2408" i="9"/>
  <c r="D2409" i="9"/>
  <c r="D2410" i="9"/>
  <c r="D2411" i="9"/>
  <c r="D2412" i="9"/>
  <c r="D2413" i="9"/>
  <c r="D2414" i="9"/>
  <c r="D2415" i="9"/>
  <c r="D2416" i="9"/>
  <c r="D2417" i="9"/>
  <c r="D2418" i="9"/>
  <c r="D2419" i="9"/>
  <c r="D2420" i="9"/>
  <c r="D2421" i="9"/>
  <c r="D2422" i="9"/>
  <c r="D2423" i="9"/>
  <c r="D2424" i="9"/>
  <c r="D2425" i="9"/>
  <c r="D2426" i="9"/>
  <c r="D2427" i="9"/>
  <c r="D2428" i="9"/>
  <c r="D2429" i="9"/>
  <c r="D2430" i="9"/>
  <c r="D2431" i="9"/>
  <c r="D2432" i="9"/>
  <c r="D2433" i="9"/>
  <c r="D2434" i="9"/>
  <c r="D2435" i="9"/>
  <c r="D2436" i="9"/>
  <c r="D2437" i="9"/>
  <c r="D2438" i="9"/>
  <c r="D2439" i="9"/>
  <c r="D2440" i="9"/>
  <c r="D2441" i="9"/>
  <c r="D2442" i="9"/>
  <c r="D2443" i="9"/>
  <c r="D2444" i="9"/>
  <c r="D2445" i="9"/>
  <c r="D2446" i="9"/>
  <c r="D2447" i="9"/>
  <c r="D2448" i="9"/>
  <c r="D2449" i="9"/>
  <c r="D2450" i="9"/>
  <c r="D2451" i="9"/>
  <c r="D2452" i="9"/>
  <c r="D2453" i="9"/>
  <c r="D2454" i="9"/>
  <c r="D2455" i="9"/>
  <c r="D2456" i="9"/>
  <c r="D2457" i="9"/>
  <c r="D2458" i="9"/>
  <c r="D2459" i="9"/>
  <c r="D2460" i="9"/>
  <c r="D2461" i="9"/>
  <c r="D2462" i="9"/>
  <c r="D2463" i="9"/>
  <c r="D2464" i="9"/>
  <c r="D2465" i="9"/>
  <c r="D2466" i="9"/>
  <c r="D2467" i="9"/>
  <c r="D2468" i="9"/>
  <c r="D2469" i="9"/>
  <c r="D2470" i="9"/>
  <c r="D2471" i="9"/>
  <c r="D2472" i="9"/>
  <c r="D2473" i="9"/>
  <c r="D2474" i="9"/>
  <c r="D2475" i="9"/>
  <c r="D2476" i="9"/>
  <c r="D2477" i="9"/>
  <c r="D2478" i="9"/>
  <c r="D2479" i="9"/>
  <c r="D2480" i="9"/>
  <c r="D2481" i="9"/>
  <c r="D2482" i="9"/>
  <c r="D2483" i="9"/>
  <c r="D2484" i="9"/>
  <c r="D2485" i="9"/>
  <c r="D2486" i="9"/>
  <c r="D2487" i="9"/>
  <c r="D2488" i="9"/>
  <c r="D2489" i="9"/>
  <c r="D2490" i="9"/>
  <c r="D2491" i="9"/>
  <c r="D2492" i="9"/>
  <c r="D2493" i="9"/>
  <c r="D2494" i="9"/>
  <c r="D2495" i="9"/>
  <c r="D2496" i="9"/>
  <c r="D2497" i="9"/>
  <c r="D2498" i="9"/>
  <c r="D2499" i="9"/>
  <c r="D2500" i="9"/>
  <c r="D2501" i="9"/>
  <c r="D2502" i="9"/>
  <c r="D2503" i="9"/>
  <c r="D2504" i="9"/>
  <c r="D2505" i="9"/>
  <c r="D2506" i="9"/>
  <c r="D2507" i="9"/>
  <c r="D2508" i="9"/>
  <c r="D2509" i="9"/>
  <c r="D2510" i="9"/>
  <c r="D2511" i="9"/>
  <c r="D2512" i="9"/>
  <c r="D2513" i="9"/>
  <c r="D2514" i="9"/>
  <c r="D2515" i="9"/>
  <c r="D2516" i="9"/>
  <c r="D2517" i="9"/>
  <c r="D2518" i="9"/>
  <c r="D2519" i="9"/>
  <c r="D2520" i="9"/>
  <c r="D2521" i="9"/>
  <c r="D2522" i="9"/>
  <c r="D2523" i="9"/>
  <c r="D2524" i="9"/>
  <c r="D2525" i="9"/>
  <c r="D2526" i="9"/>
  <c r="D2527" i="9"/>
  <c r="D2528" i="9"/>
  <c r="D2529" i="9"/>
  <c r="D2530" i="9"/>
  <c r="D2531" i="9"/>
  <c r="D2532" i="9"/>
  <c r="D2533" i="9"/>
  <c r="D2534" i="9"/>
  <c r="D2535" i="9"/>
  <c r="D2536" i="9"/>
  <c r="D2537" i="9"/>
  <c r="D2538" i="9"/>
  <c r="D2539" i="9"/>
  <c r="D2540" i="9"/>
  <c r="D2541" i="9"/>
  <c r="D2542" i="9"/>
  <c r="D2543" i="9"/>
  <c r="D2544" i="9"/>
  <c r="D2545" i="9"/>
  <c r="D2546" i="9"/>
  <c r="D2547" i="9"/>
  <c r="D2548" i="9"/>
  <c r="D2549" i="9"/>
  <c r="D2550" i="9"/>
  <c r="D2551" i="9"/>
  <c r="D2552" i="9"/>
  <c r="D2553" i="9"/>
  <c r="D2554" i="9"/>
  <c r="D2555" i="9"/>
  <c r="D2556" i="9"/>
  <c r="D2557" i="9"/>
  <c r="D2558" i="9"/>
  <c r="D2559" i="9"/>
  <c r="D2560" i="9"/>
  <c r="D2561" i="9"/>
  <c r="D2562" i="9"/>
  <c r="D2563" i="9"/>
  <c r="D2564" i="9"/>
  <c r="D2565" i="9"/>
  <c r="D2566" i="9"/>
  <c r="D2567" i="9"/>
  <c r="D2568" i="9"/>
  <c r="D2569" i="9"/>
  <c r="D2570" i="9"/>
  <c r="D2571" i="9"/>
  <c r="D2572" i="9"/>
  <c r="D2573" i="9"/>
  <c r="D2574" i="9"/>
  <c r="D2575" i="9"/>
  <c r="D2576" i="9"/>
  <c r="D2577" i="9"/>
  <c r="D2578" i="9"/>
  <c r="D2579" i="9"/>
  <c r="D2580" i="9"/>
  <c r="D2581" i="9"/>
  <c r="D2582" i="9"/>
  <c r="D2583" i="9"/>
  <c r="D2584" i="9"/>
  <c r="D2585" i="9"/>
  <c r="D2586" i="9"/>
  <c r="D2587" i="9"/>
  <c r="D2588" i="9"/>
  <c r="D2589" i="9"/>
  <c r="D2590" i="9"/>
  <c r="D2591" i="9"/>
  <c r="D2592" i="9"/>
  <c r="D2593" i="9"/>
  <c r="D2594" i="9"/>
  <c r="D2595" i="9"/>
  <c r="D2596" i="9"/>
  <c r="D2597" i="9"/>
  <c r="D2598" i="9"/>
  <c r="D2599" i="9"/>
  <c r="D2600" i="9"/>
  <c r="D2601" i="9"/>
  <c r="D2602" i="9"/>
  <c r="D2603" i="9"/>
  <c r="D2604" i="9"/>
  <c r="D2605" i="9"/>
  <c r="D2606" i="9"/>
  <c r="D2607" i="9"/>
  <c r="D2608" i="9"/>
  <c r="D2609" i="9"/>
  <c r="D2610" i="9"/>
  <c r="D2611" i="9"/>
  <c r="D2612" i="9"/>
  <c r="D2613" i="9"/>
  <c r="D2614" i="9"/>
  <c r="D2615" i="9"/>
  <c r="D2616" i="9"/>
  <c r="D2617" i="9"/>
  <c r="D2618" i="9"/>
  <c r="D2619" i="9"/>
  <c r="D2620" i="9"/>
  <c r="D2621" i="9"/>
  <c r="D2622" i="9"/>
  <c r="D2623" i="9"/>
  <c r="D2624" i="9"/>
  <c r="D2625" i="9"/>
  <c r="D2626" i="9"/>
  <c r="D2627" i="9"/>
  <c r="D2628" i="9"/>
  <c r="D2629" i="9"/>
  <c r="D2630" i="9"/>
  <c r="D2631" i="9"/>
  <c r="D2632" i="9"/>
  <c r="D2633" i="9"/>
  <c r="D2634" i="9"/>
  <c r="D2635" i="9"/>
  <c r="D2636" i="9"/>
  <c r="D2637" i="9"/>
  <c r="D2638" i="9"/>
  <c r="D2639" i="9"/>
  <c r="D2640" i="9"/>
  <c r="D2641" i="9"/>
  <c r="D2642" i="9"/>
  <c r="D2643" i="9"/>
  <c r="D2644" i="9"/>
  <c r="D2645" i="9"/>
  <c r="D2646" i="9"/>
  <c r="D2647" i="9"/>
  <c r="D2648" i="9"/>
  <c r="D2649" i="9"/>
  <c r="D2650" i="9"/>
  <c r="D2651" i="9"/>
  <c r="D2652" i="9"/>
  <c r="D2653" i="9"/>
  <c r="D2654" i="9"/>
  <c r="D2655" i="9"/>
  <c r="D2656" i="9"/>
  <c r="D2657" i="9"/>
  <c r="D2658" i="9"/>
  <c r="D2659" i="9"/>
  <c r="D2660" i="9"/>
  <c r="D2661" i="9"/>
  <c r="D2662" i="9"/>
  <c r="D2663" i="9"/>
  <c r="D2664" i="9"/>
  <c r="D2665" i="9"/>
  <c r="D2666" i="9"/>
  <c r="D2667" i="9"/>
  <c r="D2668" i="9"/>
  <c r="D2669" i="9"/>
  <c r="D2670" i="9"/>
  <c r="D2671" i="9"/>
  <c r="D2672" i="9"/>
  <c r="D2673" i="9"/>
  <c r="D2674" i="9"/>
  <c r="D2675" i="9"/>
  <c r="D2676" i="9"/>
  <c r="D2677" i="9"/>
  <c r="D2678" i="9"/>
  <c r="D2679" i="9"/>
  <c r="D2680" i="9"/>
  <c r="D2681" i="9"/>
  <c r="D2682" i="9"/>
  <c r="D2683" i="9"/>
  <c r="D2684" i="9"/>
  <c r="D2685" i="9"/>
  <c r="D2686" i="9"/>
  <c r="D2687" i="9"/>
  <c r="D2688" i="9"/>
  <c r="D2689" i="9"/>
  <c r="D2690" i="9"/>
  <c r="D2691" i="9"/>
  <c r="D2692" i="9"/>
  <c r="D2693" i="9"/>
  <c r="D2694" i="9"/>
  <c r="D2695" i="9"/>
  <c r="D2696" i="9"/>
  <c r="D2697" i="9"/>
  <c r="D2698" i="9"/>
  <c r="D2699" i="9"/>
  <c r="D2700" i="9"/>
  <c r="D2701" i="9"/>
  <c r="D2702" i="9"/>
  <c r="D2703" i="9"/>
  <c r="D2704" i="9"/>
  <c r="D2705" i="9"/>
  <c r="D2706" i="9"/>
  <c r="D2707" i="9"/>
  <c r="D2708" i="9"/>
  <c r="D2709" i="9"/>
  <c r="D2710" i="9"/>
  <c r="D2711" i="9"/>
  <c r="D2712" i="9"/>
  <c r="D2713" i="9"/>
  <c r="D2714" i="9"/>
  <c r="D2715" i="9"/>
  <c r="D2716" i="9"/>
  <c r="D2717" i="9"/>
  <c r="D2718" i="9"/>
  <c r="D2719" i="9"/>
  <c r="D2720" i="9"/>
  <c r="D2721" i="9"/>
  <c r="D2722" i="9"/>
  <c r="D2723" i="9"/>
  <c r="D2724" i="9"/>
  <c r="D2725" i="9"/>
  <c r="D2726" i="9"/>
  <c r="D2727" i="9"/>
  <c r="D2728" i="9"/>
  <c r="D2729" i="9"/>
  <c r="D2730" i="9"/>
  <c r="D2731" i="9"/>
  <c r="D2732" i="9"/>
  <c r="D2733" i="9"/>
  <c r="D2734" i="9"/>
  <c r="D2735" i="9"/>
  <c r="D2736" i="9"/>
  <c r="D2737" i="9"/>
  <c r="D2738" i="9"/>
  <c r="D2739" i="9"/>
  <c r="D2740" i="9"/>
  <c r="D2741" i="9"/>
  <c r="D2742" i="9"/>
  <c r="D2743" i="9"/>
  <c r="D2744" i="9"/>
  <c r="D2745" i="9"/>
  <c r="D2746" i="9"/>
  <c r="D2747" i="9"/>
  <c r="D2748" i="9"/>
  <c r="D2749" i="9"/>
  <c r="D2750" i="9"/>
  <c r="D2751" i="9"/>
  <c r="D2752" i="9"/>
  <c r="D2753" i="9"/>
  <c r="D2754" i="9"/>
  <c r="D2755" i="9"/>
  <c r="D2756" i="9"/>
  <c r="D2757" i="9"/>
  <c r="D2758" i="9"/>
  <c r="D2759" i="9"/>
  <c r="D2760" i="9"/>
  <c r="D2761" i="9"/>
  <c r="D2762" i="9"/>
  <c r="D2763" i="9"/>
  <c r="D2764" i="9"/>
  <c r="D2765" i="9"/>
  <c r="D2766" i="9"/>
  <c r="D2767" i="9"/>
  <c r="D2768" i="9"/>
  <c r="D2769" i="9"/>
  <c r="D2770" i="9"/>
  <c r="D2771" i="9"/>
  <c r="D2772" i="9"/>
  <c r="D2773" i="9"/>
  <c r="D2774" i="9"/>
  <c r="D2775" i="9"/>
  <c r="D2776" i="9"/>
  <c r="D2777" i="9"/>
  <c r="D2778" i="9"/>
  <c r="D2779" i="9"/>
  <c r="D2780" i="9"/>
  <c r="D2781" i="9"/>
  <c r="D2782" i="9"/>
  <c r="D2783" i="9"/>
  <c r="D2784" i="9"/>
  <c r="D2785" i="9"/>
  <c r="D2786" i="9"/>
  <c r="D2787" i="9"/>
  <c r="D2788" i="9"/>
  <c r="D2789" i="9"/>
  <c r="D2790" i="9"/>
  <c r="D2791" i="9"/>
  <c r="D2792" i="9"/>
  <c r="D2793" i="9"/>
  <c r="D2794" i="9"/>
  <c r="D2795" i="9"/>
  <c r="D2796" i="9"/>
  <c r="D2797" i="9"/>
  <c r="D2798" i="9"/>
  <c r="D2799" i="9"/>
  <c r="D2800" i="9"/>
  <c r="D2801" i="9"/>
  <c r="D2802" i="9"/>
  <c r="D2803" i="9"/>
  <c r="D2804" i="9"/>
  <c r="D2805" i="9"/>
  <c r="D2806" i="9"/>
  <c r="D2807" i="9"/>
  <c r="D2808" i="9"/>
  <c r="D2809" i="9"/>
  <c r="D2810" i="9"/>
  <c r="D2811" i="9"/>
  <c r="D2812" i="9"/>
  <c r="D2813" i="9"/>
  <c r="D2814" i="9"/>
  <c r="D2815" i="9"/>
  <c r="D2816" i="9"/>
  <c r="D2817" i="9"/>
  <c r="D2818" i="9"/>
  <c r="D2819" i="9"/>
  <c r="D2820" i="9"/>
  <c r="D2821" i="9"/>
  <c r="D2822" i="9"/>
  <c r="D2823" i="9"/>
  <c r="D2824" i="9"/>
  <c r="D2825" i="9"/>
  <c r="D2826" i="9"/>
  <c r="D2827" i="9"/>
  <c r="D2828" i="9"/>
  <c r="D2829" i="9"/>
  <c r="D2830" i="9"/>
  <c r="D2831" i="9"/>
  <c r="D2832" i="9"/>
  <c r="D2833" i="9"/>
  <c r="D2834" i="9"/>
  <c r="D2835" i="9"/>
  <c r="D2836" i="9"/>
  <c r="D2837" i="9"/>
  <c r="D2838" i="9"/>
  <c r="D2839" i="9"/>
  <c r="D2840" i="9"/>
  <c r="D2841" i="9"/>
  <c r="D2842" i="9"/>
  <c r="D2843" i="9"/>
  <c r="D2844" i="9"/>
  <c r="D2845" i="9"/>
  <c r="D2846" i="9"/>
  <c r="D2847" i="9"/>
  <c r="D2848" i="9"/>
  <c r="D2849" i="9"/>
  <c r="D2850" i="9"/>
  <c r="D2851" i="9"/>
  <c r="D2852" i="9"/>
  <c r="D2853" i="9"/>
  <c r="D2854" i="9"/>
  <c r="D2855" i="9"/>
  <c r="D2856" i="9"/>
  <c r="D2857" i="9"/>
  <c r="D2858" i="9"/>
  <c r="D2859" i="9"/>
  <c r="D2860" i="9"/>
  <c r="D2861" i="9"/>
  <c r="D2862" i="9"/>
  <c r="D2863" i="9"/>
  <c r="D2864" i="9"/>
  <c r="D2865" i="9"/>
  <c r="D2866" i="9"/>
  <c r="D2867" i="9"/>
  <c r="D2868" i="9"/>
  <c r="D2869" i="9"/>
  <c r="D2870" i="9"/>
  <c r="D2871" i="9"/>
  <c r="D2872" i="9"/>
  <c r="D2873" i="9"/>
  <c r="D2874" i="9"/>
  <c r="D2875" i="9"/>
  <c r="D2876" i="9"/>
  <c r="D2877" i="9"/>
  <c r="D2878" i="9"/>
  <c r="D2879" i="9"/>
  <c r="D2880" i="9"/>
  <c r="D2881" i="9"/>
  <c r="D2882" i="9"/>
  <c r="D2883" i="9"/>
  <c r="D2884" i="9"/>
  <c r="D2885" i="9"/>
  <c r="D2886" i="9"/>
  <c r="D2887" i="9"/>
  <c r="D2888" i="9"/>
  <c r="D2889" i="9"/>
  <c r="D2890" i="9"/>
  <c r="D2891" i="9"/>
  <c r="D2892" i="9"/>
  <c r="D2893" i="9"/>
  <c r="D2894" i="9"/>
  <c r="D2895" i="9"/>
  <c r="D2896" i="9"/>
  <c r="D2897" i="9"/>
  <c r="D2898" i="9"/>
  <c r="D2899" i="9"/>
  <c r="D2900" i="9"/>
  <c r="D2901" i="9"/>
  <c r="D2902" i="9"/>
  <c r="D2903" i="9"/>
  <c r="D2904" i="9"/>
  <c r="D2905" i="9"/>
  <c r="D2906" i="9"/>
  <c r="D2907" i="9"/>
  <c r="D2908" i="9"/>
  <c r="D2909" i="9"/>
  <c r="D2910" i="9"/>
  <c r="D2911" i="9"/>
  <c r="D2912" i="9"/>
  <c r="D2913" i="9"/>
  <c r="D2914" i="9"/>
  <c r="D2915" i="9"/>
  <c r="D2916" i="9"/>
  <c r="D2917" i="9"/>
  <c r="D2918" i="9"/>
  <c r="D2919" i="9"/>
  <c r="D2920" i="9"/>
  <c r="D2921" i="9"/>
  <c r="D2922" i="9"/>
  <c r="D2923" i="9"/>
  <c r="D2924" i="9"/>
  <c r="D2925" i="9"/>
  <c r="D2926" i="9"/>
  <c r="D2927" i="9"/>
  <c r="D2928" i="9"/>
  <c r="D2929" i="9"/>
  <c r="D2930" i="9"/>
  <c r="D2931" i="9"/>
  <c r="D2932" i="9"/>
  <c r="D2933" i="9"/>
  <c r="D2934" i="9"/>
  <c r="D2935" i="9"/>
  <c r="D2936" i="9"/>
  <c r="D2937" i="9"/>
  <c r="D2938" i="9"/>
  <c r="D2939" i="9"/>
  <c r="D2940" i="9"/>
  <c r="D2941" i="9"/>
  <c r="D2942" i="9"/>
  <c r="D2943" i="9"/>
  <c r="D2944" i="9"/>
  <c r="D2945" i="9"/>
  <c r="D2946" i="9"/>
  <c r="D2947" i="9"/>
  <c r="D2948" i="9"/>
  <c r="D2949" i="9"/>
  <c r="D2950" i="9"/>
  <c r="D2951" i="9"/>
  <c r="D2952" i="9"/>
  <c r="D2953" i="9"/>
  <c r="D2954" i="9"/>
  <c r="D2955" i="9"/>
  <c r="D2956" i="9"/>
  <c r="D2957" i="9"/>
  <c r="D2958" i="9"/>
  <c r="D2959" i="9"/>
  <c r="D2960" i="9"/>
  <c r="D2961" i="9"/>
  <c r="D2962" i="9"/>
  <c r="D2963" i="9"/>
  <c r="D2964" i="9"/>
  <c r="D2965" i="9"/>
  <c r="D2966" i="9"/>
  <c r="D2967" i="9"/>
  <c r="D2968" i="9"/>
  <c r="D2969" i="9"/>
  <c r="D2970" i="9"/>
  <c r="D2971" i="9"/>
  <c r="D2972" i="9"/>
  <c r="D2973" i="9"/>
  <c r="D2974" i="9"/>
  <c r="D2975" i="9"/>
  <c r="D2976" i="9"/>
  <c r="D2977" i="9"/>
  <c r="D2978" i="9"/>
  <c r="D2979" i="9"/>
  <c r="D2980" i="9"/>
  <c r="D2981" i="9"/>
  <c r="D2982" i="9"/>
  <c r="D2983" i="9"/>
  <c r="D2984" i="9"/>
  <c r="D2985" i="9"/>
  <c r="D2986" i="9"/>
  <c r="D2987" i="9"/>
  <c r="D2988" i="9"/>
  <c r="D2989" i="9"/>
  <c r="D2990" i="9"/>
  <c r="D2991" i="9"/>
  <c r="D2992" i="9"/>
  <c r="D2993" i="9"/>
  <c r="D2994" i="9"/>
  <c r="D2995" i="9"/>
  <c r="D2996" i="9"/>
  <c r="D2997" i="9"/>
  <c r="D2998" i="9"/>
  <c r="D2999" i="9"/>
  <c r="D3000" i="9"/>
  <c r="D3001" i="9"/>
  <c r="D3002" i="9"/>
  <c r="D3003" i="9"/>
  <c r="D3004" i="9"/>
  <c r="D3005" i="9"/>
  <c r="D3006" i="9"/>
  <c r="D3007" i="9"/>
  <c r="D3008" i="9"/>
  <c r="D3009" i="9"/>
  <c r="D3010" i="9"/>
  <c r="D3011" i="9"/>
  <c r="D3012" i="9"/>
  <c r="D3013" i="9"/>
  <c r="D3014" i="9"/>
  <c r="D3015" i="9"/>
  <c r="D3016" i="9"/>
  <c r="D3017" i="9"/>
  <c r="D3018" i="9"/>
  <c r="D3019" i="9"/>
  <c r="D3020" i="9"/>
  <c r="D3021" i="9"/>
  <c r="D3022" i="9"/>
  <c r="D3023" i="9"/>
  <c r="D3024" i="9"/>
  <c r="D3025" i="9"/>
  <c r="D3026" i="9"/>
  <c r="D3027" i="9"/>
  <c r="D3028" i="9"/>
  <c r="D3029" i="9"/>
  <c r="D3030" i="9"/>
  <c r="D3031" i="9"/>
  <c r="D3032" i="9"/>
  <c r="D3033" i="9"/>
  <c r="D3034" i="9"/>
  <c r="D3035" i="9"/>
  <c r="D3036" i="9"/>
  <c r="D3037" i="9"/>
  <c r="D3038" i="9"/>
  <c r="D3039" i="9"/>
  <c r="D3040" i="9"/>
  <c r="D3041" i="9"/>
  <c r="D3042" i="9"/>
  <c r="D3043" i="9"/>
  <c r="D3044" i="9"/>
  <c r="D3045" i="9"/>
  <c r="D3046" i="9"/>
  <c r="D3047" i="9"/>
  <c r="D3048" i="9"/>
  <c r="D3049" i="9"/>
  <c r="D3050" i="9"/>
  <c r="D3051" i="9"/>
  <c r="D3052" i="9"/>
  <c r="D3053" i="9"/>
  <c r="D3054" i="9"/>
  <c r="D3055" i="9"/>
  <c r="D3056" i="9"/>
  <c r="D3057" i="9"/>
  <c r="D3058" i="9"/>
  <c r="D3059" i="9"/>
  <c r="D3060" i="9"/>
  <c r="D3061" i="9"/>
  <c r="D3062" i="9"/>
  <c r="D3063" i="9"/>
  <c r="D3064" i="9"/>
  <c r="D3065" i="9"/>
  <c r="D3066" i="9"/>
  <c r="D3067" i="9"/>
  <c r="D3068" i="9"/>
  <c r="D3069" i="9"/>
  <c r="D3070" i="9"/>
  <c r="D3071" i="9"/>
  <c r="D3072" i="9"/>
  <c r="D3073" i="9"/>
  <c r="D3074" i="9"/>
  <c r="D3075" i="9"/>
  <c r="D3076" i="9"/>
  <c r="D3077" i="9"/>
  <c r="D3078" i="9"/>
  <c r="D3079" i="9"/>
  <c r="D3080" i="9"/>
  <c r="D3081" i="9"/>
  <c r="D3082" i="9"/>
  <c r="D3083" i="9"/>
  <c r="D3084" i="9"/>
  <c r="D3085" i="9"/>
  <c r="D3086" i="9"/>
  <c r="D3087" i="9"/>
  <c r="D3088" i="9"/>
  <c r="D3089" i="9"/>
  <c r="D3090" i="9"/>
  <c r="D3091" i="9"/>
  <c r="D3092" i="9"/>
  <c r="D3093" i="9"/>
  <c r="D3094" i="9"/>
  <c r="D3095" i="9"/>
  <c r="D3096" i="9"/>
  <c r="D3097" i="9"/>
  <c r="D3098" i="9"/>
  <c r="D3099" i="9"/>
  <c r="D3100" i="9"/>
  <c r="D3101" i="9"/>
  <c r="D3102" i="9"/>
  <c r="D3103" i="9"/>
  <c r="D3104" i="9"/>
  <c r="D3105" i="9"/>
  <c r="D3106" i="9"/>
  <c r="D3107" i="9"/>
  <c r="D3108" i="9"/>
  <c r="D3109" i="9"/>
  <c r="D3110" i="9"/>
  <c r="D3111" i="9"/>
  <c r="D3112" i="9"/>
  <c r="D3113" i="9"/>
  <c r="D3114" i="9"/>
  <c r="D3115" i="9"/>
  <c r="D3116" i="9"/>
  <c r="D3117" i="9"/>
  <c r="D3118" i="9"/>
  <c r="D3119" i="9"/>
  <c r="D3120" i="9"/>
  <c r="D3121" i="9"/>
  <c r="D3122" i="9"/>
  <c r="D3123" i="9"/>
  <c r="D3124" i="9"/>
  <c r="D3125" i="9"/>
  <c r="D3126" i="9"/>
  <c r="D3127" i="9"/>
  <c r="D3128" i="9"/>
  <c r="D3129" i="9"/>
  <c r="D3130" i="9"/>
  <c r="D3131" i="9"/>
  <c r="D3132" i="9"/>
  <c r="D3133" i="9"/>
  <c r="D3134" i="9"/>
  <c r="D3135" i="9"/>
  <c r="D3136" i="9"/>
  <c r="D3137" i="9"/>
  <c r="D3138" i="9"/>
  <c r="D3139" i="9"/>
  <c r="D3140" i="9"/>
  <c r="D3141" i="9"/>
  <c r="D3142" i="9"/>
  <c r="D3143" i="9"/>
  <c r="D3144" i="9"/>
  <c r="D3145" i="9"/>
  <c r="D3146" i="9"/>
  <c r="D3147" i="9"/>
  <c r="D3148" i="9"/>
  <c r="D3149" i="9"/>
  <c r="D3150" i="9"/>
  <c r="D3151" i="9"/>
  <c r="D3152" i="9"/>
  <c r="D3153" i="9"/>
  <c r="D3154" i="9"/>
  <c r="D3155" i="9"/>
  <c r="D3156" i="9"/>
  <c r="D3157" i="9"/>
  <c r="D3158" i="9"/>
  <c r="D3159" i="9"/>
  <c r="D3160" i="9"/>
  <c r="D3161" i="9"/>
  <c r="D3162" i="9"/>
  <c r="D3163" i="9"/>
  <c r="D3164" i="9"/>
  <c r="D3165" i="9"/>
  <c r="D3166" i="9"/>
  <c r="D3167" i="9"/>
  <c r="D3168" i="9"/>
  <c r="D3169" i="9"/>
  <c r="D3170" i="9"/>
  <c r="D3171" i="9"/>
  <c r="D3172" i="9"/>
  <c r="D3173" i="9"/>
  <c r="D3174" i="9"/>
  <c r="D3175" i="9"/>
  <c r="D3176" i="9"/>
  <c r="D3177" i="9"/>
  <c r="D3178" i="9"/>
  <c r="D3179" i="9"/>
  <c r="D3180" i="9"/>
  <c r="D3181" i="9"/>
  <c r="D3182" i="9"/>
  <c r="D3183" i="9"/>
  <c r="D3184" i="9"/>
  <c r="D3185" i="9"/>
  <c r="D3186" i="9"/>
  <c r="D3187" i="9"/>
  <c r="D3188" i="9"/>
  <c r="D3189" i="9"/>
  <c r="D3190" i="9"/>
  <c r="D3191" i="9"/>
  <c r="D3192" i="9"/>
  <c r="D3193" i="9"/>
  <c r="D3194" i="9"/>
  <c r="D3195" i="9"/>
  <c r="D3196" i="9"/>
  <c r="D3197" i="9"/>
  <c r="D3198" i="9"/>
  <c r="D3199" i="9"/>
  <c r="D3200" i="9"/>
  <c r="D3201" i="9"/>
  <c r="D3202" i="9"/>
  <c r="D3203" i="9"/>
  <c r="D3204" i="9"/>
  <c r="D3205" i="9"/>
  <c r="D3206" i="9"/>
  <c r="D3207" i="9"/>
  <c r="D3208" i="9"/>
  <c r="D3209" i="9"/>
  <c r="D3210" i="9"/>
  <c r="D3211" i="9"/>
  <c r="D3212" i="9"/>
  <c r="D3213" i="9"/>
  <c r="D3214" i="9"/>
  <c r="D3215" i="9"/>
  <c r="D3216" i="9"/>
  <c r="D3217" i="9"/>
  <c r="D3218" i="9"/>
  <c r="D3219" i="9"/>
  <c r="D3220" i="9"/>
  <c r="D3221" i="9"/>
  <c r="D3222" i="9"/>
  <c r="D3223" i="9"/>
  <c r="D3224" i="9"/>
  <c r="D3225" i="9"/>
  <c r="D3226" i="9"/>
  <c r="D3227" i="9"/>
  <c r="D3228" i="9"/>
  <c r="D3229" i="9"/>
  <c r="D3230" i="9"/>
  <c r="D2" i="9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A2" i="7" l="1"/>
  <c r="A2995" i="7"/>
  <c r="A2991" i="7"/>
  <c r="A2987" i="7"/>
  <c r="A2983" i="7"/>
  <c r="A2979" i="7"/>
  <c r="A2975" i="7"/>
  <c r="A2971" i="7"/>
  <c r="A2967" i="7"/>
  <c r="A2963" i="7"/>
  <c r="A2959" i="7"/>
  <c r="A2955" i="7"/>
  <c r="A2951" i="7"/>
  <c r="A2947" i="7"/>
  <c r="A2943" i="7"/>
  <c r="A2939" i="7"/>
  <c r="A2935" i="7"/>
  <c r="A2931" i="7"/>
  <c r="A2927" i="7"/>
  <c r="A2923" i="7"/>
  <c r="A2919" i="7"/>
  <c r="A2915" i="7"/>
  <c r="A2911" i="7"/>
  <c r="A2907" i="7"/>
  <c r="A2903" i="7"/>
  <c r="A2899" i="7"/>
  <c r="A2895" i="7"/>
  <c r="A2891" i="7"/>
  <c r="A2887" i="7"/>
  <c r="A2883" i="7"/>
  <c r="A2879" i="7"/>
  <c r="A2875" i="7"/>
  <c r="A2871" i="7"/>
  <c r="A2867" i="7"/>
  <c r="A2863" i="7"/>
  <c r="A2859" i="7"/>
  <c r="A2855" i="7"/>
  <c r="A2851" i="7"/>
  <c r="A2847" i="7"/>
  <c r="A2843" i="7"/>
  <c r="A2839" i="7"/>
  <c r="A2835" i="7"/>
  <c r="A2831" i="7"/>
  <c r="A2827" i="7"/>
  <c r="A2823" i="7"/>
  <c r="A2819" i="7"/>
  <c r="A2815" i="7"/>
  <c r="A2811" i="7"/>
  <c r="A2807" i="7"/>
  <c r="A2803" i="7"/>
  <c r="A2799" i="7"/>
  <c r="A2795" i="7"/>
  <c r="A2791" i="7"/>
  <c r="A2787" i="7"/>
  <c r="A2779" i="7"/>
  <c r="A2771" i="7"/>
  <c r="A2763" i="7"/>
  <c r="A2755" i="7"/>
  <c r="A2747" i="7"/>
  <c r="A2739" i="7"/>
  <c r="A2731" i="7"/>
  <c r="A2723" i="7"/>
  <c r="A2715" i="7"/>
  <c r="A2707" i="7"/>
  <c r="A2699" i="7"/>
  <c r="A2691" i="7"/>
  <c r="A2683" i="7"/>
  <c r="A2675" i="7"/>
  <c r="A2667" i="7"/>
  <c r="A2659" i="7"/>
  <c r="A2651" i="7"/>
  <c r="A2643" i="7"/>
  <c r="A2635" i="7"/>
  <c r="A2627" i="7"/>
  <c r="A2619" i="7"/>
  <c r="A2611" i="7"/>
  <c r="A2603" i="7"/>
  <c r="A2363" i="7"/>
  <c r="A2191" i="7"/>
  <c r="A1339" i="7"/>
  <c r="A542" i="7"/>
  <c r="A462" i="7"/>
  <c r="A2595" i="7"/>
  <c r="A2587" i="7"/>
  <c r="A2579" i="7"/>
  <c r="A2571" i="7"/>
  <c r="A2563" i="7"/>
  <c r="A2555" i="7"/>
  <c r="A2547" i="7"/>
  <c r="A2539" i="7"/>
  <c r="A2531" i="7"/>
  <c r="A2523" i="7"/>
  <c r="A2515" i="7"/>
  <c r="A2507" i="7"/>
  <c r="A2499" i="7"/>
  <c r="A2491" i="7"/>
  <c r="A2483" i="7"/>
  <c r="A2475" i="7"/>
  <c r="A2467" i="7"/>
  <c r="A2459" i="7"/>
  <c r="A2451" i="7"/>
  <c r="A2443" i="7"/>
  <c r="A2435" i="7"/>
  <c r="A2427" i="7"/>
  <c r="A2419" i="7"/>
  <c r="A2411" i="7"/>
  <c r="A2403" i="7"/>
  <c r="A2395" i="7"/>
  <c r="A2387" i="7"/>
  <c r="A2379" i="7"/>
  <c r="A2371" i="7"/>
  <c r="A2355" i="7"/>
  <c r="A2347" i="7"/>
  <c r="A2339" i="7"/>
  <c r="A2331" i="7"/>
  <c r="A2323" i="7"/>
  <c r="A2315" i="7"/>
  <c r="A2307" i="7"/>
  <c r="A2299" i="7"/>
  <c r="A2291" i="7"/>
  <c r="A2287" i="7"/>
  <c r="A2283" i="7"/>
  <c r="A2279" i="7"/>
  <c r="A2275" i="7"/>
  <c r="A2267" i="7"/>
  <c r="A2259" i="7"/>
  <c r="A2251" i="7"/>
  <c r="A2243" i="7"/>
  <c r="A2235" i="7"/>
  <c r="A2227" i="7"/>
  <c r="A2219" i="7"/>
  <c r="A2211" i="7"/>
  <c r="A2203" i="7"/>
  <c r="A2195" i="7"/>
  <c r="A2187" i="7"/>
  <c r="A2179" i="7"/>
  <c r="A2171" i="7"/>
  <c r="A2163" i="7"/>
  <c r="A2159" i="7"/>
  <c r="A2155" i="7"/>
  <c r="A2151" i="7"/>
  <c r="A2147" i="7"/>
  <c r="A2139" i="7"/>
  <c r="A2131" i="7"/>
  <c r="A2123" i="7"/>
  <c r="A2115" i="7"/>
  <c r="A2107" i="7"/>
  <c r="A2099" i="7"/>
  <c r="A2091" i="7"/>
  <c r="A2083" i="7"/>
  <c r="A2075" i="7"/>
  <c r="A2067" i="7"/>
  <c r="A2059" i="7"/>
  <c r="A2051" i="7"/>
  <c r="A2043" i="7"/>
  <c r="A2035" i="7"/>
  <c r="A2027" i="7"/>
  <c r="A2019" i="7"/>
  <c r="A2011" i="7"/>
  <c r="A2003" i="7"/>
  <c r="A1995" i="7"/>
  <c r="A1987" i="7"/>
  <c r="A1979" i="7"/>
  <c r="A1971" i="7"/>
  <c r="A1963" i="7"/>
  <c r="A1955" i="7"/>
  <c r="A1947" i="7"/>
  <c r="A1939" i="7"/>
  <c r="A1931" i="7"/>
  <c r="A1923" i="7"/>
  <c r="A1915" i="7"/>
  <c r="A1907" i="7"/>
  <c r="A1899" i="7"/>
  <c r="A1895" i="7"/>
  <c r="A1891" i="7"/>
  <c r="A1883" i="7"/>
  <c r="A1875" i="7"/>
  <c r="A1867" i="7"/>
  <c r="A1859" i="7"/>
  <c r="A1851" i="7"/>
  <c r="A1843" i="7"/>
  <c r="A1835" i="7"/>
  <c r="A1827" i="7"/>
  <c r="A1819" i="7"/>
  <c r="A1811" i="7"/>
  <c r="A1803" i="7"/>
  <c r="A1795" i="7"/>
  <c r="A1787" i="7"/>
  <c r="A1783" i="7"/>
  <c r="A1779" i="7"/>
  <c r="A1771" i="7"/>
  <c r="A1763" i="7"/>
  <c r="A1755" i="7"/>
  <c r="A1747" i="7"/>
  <c r="A1739" i="7"/>
  <c r="A1731" i="7"/>
  <c r="A1723" i="7"/>
  <c r="A1715" i="7"/>
  <c r="A1707" i="7"/>
  <c r="A1699" i="7"/>
  <c r="A1691" i="7"/>
  <c r="A1687" i="7"/>
  <c r="A1683" i="7"/>
  <c r="A1675" i="7"/>
  <c r="A1667" i="7"/>
  <c r="A1659" i="7"/>
  <c r="A1651" i="7"/>
  <c r="A1643" i="7"/>
  <c r="A1639" i="7"/>
  <c r="A1635" i="7"/>
  <c r="A1627" i="7"/>
  <c r="A1619" i="7"/>
  <c r="A1611" i="7"/>
  <c r="A1603" i="7"/>
  <c r="A1595" i="7"/>
  <c r="A1591" i="7"/>
  <c r="A1587" i="7"/>
  <c r="A1579" i="7"/>
  <c r="A1571" i="7"/>
  <c r="A1563" i="7"/>
  <c r="A1555" i="7"/>
  <c r="A1547" i="7"/>
  <c r="A1539" i="7"/>
  <c r="A1531" i="7"/>
  <c r="A1527" i="7"/>
  <c r="A1523" i="7"/>
  <c r="A1515" i="7"/>
  <c r="A1507" i="7"/>
  <c r="A1499" i="7"/>
  <c r="A1491" i="7"/>
  <c r="A1483" i="7"/>
  <c r="A1475" i="7"/>
  <c r="A1471" i="7"/>
  <c r="A1467" i="7"/>
  <c r="A1459" i="7"/>
  <c r="A1451" i="7"/>
  <c r="A1443" i="7"/>
  <c r="A1435" i="7"/>
  <c r="A1427" i="7"/>
  <c r="A1419" i="7"/>
  <c r="A1411" i="7"/>
  <c r="A1403" i="7"/>
  <c r="A1395" i="7"/>
  <c r="A1387" i="7"/>
  <c r="A1379" i="7"/>
  <c r="A1371" i="7"/>
  <c r="A1363" i="7"/>
  <c r="A1355" i="7"/>
  <c r="A1347" i="7"/>
  <c r="A1331" i="7"/>
  <c r="A1323" i="7"/>
  <c r="A1315" i="7"/>
  <c r="A1307" i="7"/>
  <c r="A1299" i="7"/>
  <c r="A1291" i="7"/>
  <c r="A1283" i="7"/>
  <c r="A1275" i="7"/>
  <c r="A1267" i="7"/>
  <c r="A1259" i="7"/>
  <c r="A1251" i="7"/>
  <c r="A1243" i="7"/>
  <c r="A1235" i="7"/>
  <c r="A1227" i="7"/>
  <c r="A1219" i="7"/>
  <c r="A1211" i="7"/>
  <c r="A1203" i="7"/>
  <c r="A1195" i="7"/>
  <c r="A1187" i="7"/>
  <c r="A1179" i="7"/>
  <c r="A1171" i="7"/>
  <c r="A1163" i="7"/>
  <c r="A1155" i="7"/>
  <c r="A1147" i="7"/>
  <c r="A1139" i="7"/>
  <c r="A1131" i="7"/>
  <c r="A1123" i="7"/>
  <c r="A1115" i="7"/>
  <c r="A1107" i="7"/>
  <c r="A1099" i="7"/>
  <c r="A1091" i="7"/>
  <c r="A1083" i="7"/>
  <c r="A1075" i="7"/>
  <c r="A1067" i="7"/>
  <c r="A1059" i="7"/>
  <c r="A1051" i="7"/>
  <c r="A1043" i="7"/>
  <c r="A1035" i="7"/>
  <c r="A1027" i="7"/>
  <c r="A1019" i="7"/>
  <c r="A1011" i="7"/>
  <c r="A1003" i="7"/>
  <c r="A995" i="7"/>
  <c r="A987" i="7"/>
  <c r="A979" i="7"/>
  <c r="A971" i="7"/>
  <c r="A963" i="7"/>
  <c r="A955" i="7"/>
  <c r="A951" i="7"/>
  <c r="A947" i="7"/>
  <c r="A939" i="7"/>
  <c r="A931" i="7"/>
  <c r="A923" i="7"/>
  <c r="A915" i="7"/>
  <c r="A907" i="7"/>
  <c r="A899" i="7"/>
  <c r="A891" i="7"/>
  <c r="A883" i="7"/>
  <c r="A875" i="7"/>
  <c r="A867" i="7"/>
  <c r="A859" i="7"/>
  <c r="A851" i="7"/>
  <c r="A843" i="7"/>
  <c r="A835" i="7"/>
  <c r="A827" i="7"/>
  <c r="A819" i="7"/>
  <c r="A811" i="7"/>
  <c r="A803" i="7"/>
  <c r="A795" i="7"/>
  <c r="A787" i="7"/>
  <c r="A779" i="7"/>
  <c r="A771" i="7"/>
  <c r="A763" i="7"/>
  <c r="A755" i="7"/>
  <c r="A747" i="7"/>
  <c r="A739" i="7"/>
  <c r="A731" i="7"/>
  <c r="A723" i="7"/>
  <c r="A715" i="7"/>
  <c r="A707" i="7"/>
  <c r="A699" i="7"/>
  <c r="A691" i="7"/>
  <c r="A683" i="7"/>
  <c r="A675" i="7"/>
  <c r="A667" i="7"/>
  <c r="A659" i="7"/>
  <c r="A651" i="7"/>
  <c r="A643" i="7"/>
  <c r="A635" i="7"/>
  <c r="A627" i="7"/>
  <c r="A619" i="7"/>
  <c r="A611" i="7"/>
  <c r="A603" i="7"/>
  <c r="A595" i="7"/>
  <c r="A587" i="7"/>
  <c r="A579" i="7"/>
  <c r="A571" i="7"/>
  <c r="A563" i="7"/>
  <c r="A555" i="7"/>
  <c r="A547" i="7"/>
  <c r="A539" i="7"/>
  <c r="A531" i="7"/>
  <c r="A523" i="7"/>
  <c r="A515" i="7"/>
  <c r="A507" i="7"/>
  <c r="A499" i="7"/>
  <c r="A491" i="7"/>
  <c r="A483" i="7"/>
  <c r="A475" i="7"/>
  <c r="A467" i="7"/>
  <c r="A459" i="7"/>
  <c r="A451" i="7"/>
  <c r="A443" i="7"/>
  <c r="A435" i="7"/>
  <c r="A427" i="7"/>
  <c r="A419" i="7"/>
  <c r="A411" i="7"/>
  <c r="A403" i="7"/>
  <c r="A395" i="7"/>
  <c r="A387" i="7"/>
  <c r="A379" i="7"/>
  <c r="A371" i="7"/>
  <c r="A363" i="7"/>
  <c r="A355" i="7"/>
  <c r="A347" i="7"/>
  <c r="A339" i="7"/>
  <c r="A331" i="7"/>
  <c r="A323" i="7"/>
  <c r="A315" i="7"/>
  <c r="A307" i="7"/>
  <c r="A299" i="7"/>
  <c r="A291" i="7"/>
  <c r="A283" i="7"/>
  <c r="A275" i="7"/>
  <c r="A267" i="7"/>
  <c r="A259" i="7"/>
  <c r="A251" i="7"/>
  <c r="A243" i="7"/>
  <c r="A235" i="7"/>
  <c r="A227" i="7"/>
  <c r="A219" i="7"/>
  <c r="A211" i="7"/>
  <c r="A203" i="7"/>
  <c r="A195" i="7"/>
  <c r="A187" i="7"/>
  <c r="A179" i="7"/>
  <c r="A171" i="7"/>
  <c r="A163" i="7"/>
  <c r="A155" i="7"/>
  <c r="A147" i="7"/>
  <c r="A139" i="7"/>
  <c r="A131" i="7"/>
  <c r="A123" i="7"/>
  <c r="A115" i="7"/>
  <c r="A107" i="7"/>
  <c r="A99" i="7"/>
  <c r="A91" i="7"/>
  <c r="A83" i="7"/>
  <c r="A75" i="7"/>
  <c r="A67" i="7"/>
  <c r="A59" i="7"/>
  <c r="A51" i="7"/>
  <c r="A43" i="7"/>
  <c r="A35" i="7"/>
  <c r="A27" i="7"/>
  <c r="A19" i="7"/>
  <c r="A11" i="7"/>
  <c r="A3" i="7"/>
  <c r="A2992" i="7"/>
  <c r="A2984" i="7"/>
  <c r="A2968" i="7"/>
  <c r="A2952" i="7"/>
  <c r="A2944" i="7"/>
  <c r="A2936" i="7"/>
  <c r="A2928" i="7"/>
  <c r="A2920" i="7"/>
  <c r="A2912" i="7"/>
  <c r="A2904" i="7"/>
  <c r="A2896" i="7"/>
  <c r="A2888" i="7"/>
  <c r="A2880" i="7"/>
  <c r="A2872" i="7"/>
  <c r="A2864" i="7"/>
  <c r="A2856" i="7"/>
  <c r="A2848" i="7"/>
  <c r="A2840" i="7"/>
  <c r="A2832" i="7"/>
  <c r="A2824" i="7"/>
  <c r="A2816" i="7"/>
  <c r="A2808" i="7"/>
  <c r="A2800" i="7"/>
  <c r="A2792" i="7"/>
  <c r="A2784" i="7"/>
  <c r="A2776" i="7"/>
  <c r="A2768" i="7"/>
  <c r="A2760" i="7"/>
  <c r="A2752" i="7"/>
  <c r="A2744" i="7"/>
  <c r="A2736" i="7"/>
  <c r="A2728" i="7"/>
  <c r="A2720" i="7"/>
  <c r="A2712" i="7"/>
  <c r="A2704" i="7"/>
  <c r="A2696" i="7"/>
  <c r="A2688" i="7"/>
  <c r="A2680" i="7"/>
  <c r="A2672" i="7"/>
  <c r="A2664" i="7"/>
  <c r="A2656" i="7"/>
  <c r="A2648" i="7"/>
  <c r="A2640" i="7"/>
  <c r="A2632" i="7"/>
  <c r="A2624" i="7"/>
  <c r="A2616" i="7"/>
  <c r="A2608" i="7"/>
  <c r="A2600" i="7"/>
  <c r="A2592" i="7"/>
  <c r="A2584" i="7"/>
  <c r="A2576" i="7"/>
  <c r="A2568" i="7"/>
  <c r="A2560" i="7"/>
  <c r="A2552" i="7"/>
  <c r="A2544" i="7"/>
  <c r="A2536" i="7"/>
  <c r="A2528" i="7"/>
  <c r="A2520" i="7"/>
  <c r="A2512" i="7"/>
  <c r="A2504" i="7"/>
  <c r="A2496" i="7"/>
  <c r="A2488" i="7"/>
  <c r="A2480" i="7"/>
  <c r="A2472" i="7"/>
  <c r="A2464" i="7"/>
  <c r="A2456" i="7"/>
  <c r="A2448" i="7"/>
  <c r="A2440" i="7"/>
  <c r="A2432" i="7"/>
  <c r="A2424" i="7"/>
  <c r="A2416" i="7"/>
  <c r="A2408" i="7"/>
  <c r="A2400" i="7"/>
  <c r="A2392" i="7"/>
  <c r="A2384" i="7"/>
  <c r="A2376" i="7"/>
  <c r="A2368" i="7"/>
  <c r="A2360" i="7"/>
  <c r="A2352" i="7"/>
  <c r="A2344" i="7"/>
  <c r="A2336" i="7"/>
  <c r="A2328" i="7"/>
  <c r="A2320" i="7"/>
  <c r="A2312" i="7"/>
  <c r="A2304" i="7"/>
  <c r="A2296" i="7"/>
  <c r="A2288" i="7"/>
  <c r="A2280" i="7"/>
  <c r="A2272" i="7"/>
  <c r="A2264" i="7"/>
  <c r="A2256" i="7"/>
  <c r="A2248" i="7"/>
  <c r="A2240" i="7"/>
  <c r="A2232" i="7"/>
  <c r="A2224" i="7"/>
  <c r="A2216" i="7"/>
  <c r="A2208" i="7"/>
  <c r="A2200" i="7"/>
  <c r="A2192" i="7"/>
  <c r="A2184" i="7"/>
  <c r="A2176" i="7"/>
  <c r="A2168" i="7"/>
  <c r="A2160" i="7"/>
  <c r="A2152" i="7"/>
  <c r="A2144" i="7"/>
  <c r="A2136" i="7"/>
  <c r="A2128" i="7"/>
  <c r="A2104" i="7"/>
  <c r="A2096" i="7"/>
  <c r="A2088" i="7"/>
  <c r="A2080" i="7"/>
  <c r="A2072" i="7"/>
  <c r="A2064" i="7"/>
  <c r="A2056" i="7"/>
  <c r="A2048" i="7"/>
  <c r="A2040" i="7"/>
  <c r="A2024" i="7"/>
  <c r="A2016" i="7"/>
  <c r="A2008" i="7"/>
  <c r="A2000" i="7"/>
  <c r="A1992" i="7"/>
  <c r="A1984" i="7"/>
  <c r="A1976" i="7"/>
  <c r="A1968" i="7"/>
  <c r="A1960" i="7"/>
  <c r="A1952" i="7"/>
  <c r="A1944" i="7"/>
  <c r="A1936" i="7"/>
  <c r="A1928" i="7"/>
  <c r="A1920" i="7"/>
  <c r="A1912" i="7"/>
  <c r="A1904" i="7"/>
  <c r="A1896" i="7"/>
  <c r="A1888" i="7"/>
  <c r="A1880" i="7"/>
  <c r="A1872" i="7"/>
  <c r="A1864" i="7"/>
  <c r="A1856" i="7"/>
  <c r="A1848" i="7"/>
  <c r="A1840" i="7"/>
  <c r="A1824" i="7"/>
  <c r="A1816" i="7"/>
  <c r="A1808" i="7"/>
  <c r="A1800" i="7"/>
  <c r="A1792" i="7"/>
  <c r="A1784" i="7"/>
  <c r="A1776" i="7"/>
  <c r="A1768" i="7"/>
  <c r="A1760" i="7"/>
  <c r="A1752" i="7"/>
  <c r="A1424" i="7"/>
  <c r="A1416" i="7"/>
  <c r="A1408" i="7"/>
  <c r="A1400" i="7"/>
  <c r="A1392" i="7"/>
  <c r="A1384" i="7"/>
  <c r="A1376" i="7"/>
  <c r="A1368" i="7"/>
  <c r="A1360" i="7"/>
  <c r="A1352" i="7"/>
  <c r="A1344" i="7"/>
  <c r="A1336" i="7"/>
  <c r="A1328" i="7"/>
  <c r="A1320" i="7"/>
  <c r="A1312" i="7"/>
  <c r="A1304" i="7"/>
  <c r="A1296" i="7"/>
  <c r="A1288" i="7"/>
  <c r="A1280" i="7"/>
  <c r="A1272" i="7"/>
  <c r="A1264" i="7"/>
  <c r="A1256" i="7"/>
  <c r="A1248" i="7"/>
  <c r="A1240" i="7"/>
  <c r="A1232" i="7"/>
  <c r="A1224" i="7"/>
  <c r="A1216" i="7"/>
  <c r="A1208" i="7"/>
  <c r="A1200" i="7"/>
  <c r="A1192" i="7"/>
  <c r="A1184" i="7"/>
  <c r="A1176" i="7"/>
  <c r="A1168" i="7"/>
  <c r="A1160" i="7"/>
  <c r="A1152" i="7"/>
  <c r="A1144" i="7"/>
  <c r="A1136" i="7"/>
  <c r="A1128" i="7"/>
  <c r="A1120" i="7"/>
  <c r="A1112" i="7"/>
  <c r="A1104" i="7"/>
  <c r="A464" i="7"/>
  <c r="A1096" i="7"/>
  <c r="A1088" i="7"/>
  <c r="A1080" i="7"/>
  <c r="A1072" i="7"/>
  <c r="A1064" i="7"/>
  <c r="A1056" i="7"/>
  <c r="A1048" i="7"/>
  <c r="A1040" i="7"/>
  <c r="A1032" i="7"/>
  <c r="A1024" i="7"/>
  <c r="A1016" i="7"/>
  <c r="A1008" i="7"/>
  <c r="A1000" i="7"/>
  <c r="A992" i="7"/>
  <c r="A984" i="7"/>
  <c r="A976" i="7"/>
  <c r="A968" i="7"/>
  <c r="A960" i="7"/>
  <c r="A952" i="7"/>
  <c r="A944" i="7"/>
  <c r="A936" i="7"/>
  <c r="A928" i="7"/>
  <c r="A920" i="7"/>
  <c r="A912" i="7"/>
  <c r="A904" i="7"/>
  <c r="A896" i="7"/>
  <c r="A888" i="7"/>
  <c r="A880" i="7"/>
  <c r="A872" i="7"/>
  <c r="A864" i="7"/>
  <c r="A856" i="7"/>
  <c r="A848" i="7"/>
  <c r="A840" i="7"/>
  <c r="A832" i="7"/>
  <c r="A824" i="7"/>
  <c r="A816" i="7"/>
  <c r="A808" i="7"/>
  <c r="A800" i="7"/>
  <c r="A792" i="7"/>
  <c r="A784" i="7"/>
  <c r="A776" i="7"/>
  <c r="A768" i="7"/>
  <c r="A760" i="7"/>
  <c r="A752" i="7"/>
  <c r="A744" i="7"/>
  <c r="A736" i="7"/>
  <c r="A728" i="7"/>
  <c r="A720" i="7"/>
  <c r="A712" i="7"/>
  <c r="A704" i="7"/>
  <c r="A696" i="7"/>
  <c r="A688" i="7"/>
  <c r="A680" i="7"/>
  <c r="A672" i="7"/>
  <c r="A664" i="7"/>
  <c r="A656" i="7"/>
  <c r="A648" i="7"/>
  <c r="A640" i="7"/>
  <c r="A632" i="7"/>
  <c r="A624" i="7"/>
  <c r="A616" i="7"/>
  <c r="A608" i="7"/>
  <c r="A600" i="7"/>
  <c r="A592" i="7"/>
  <c r="A584" i="7"/>
  <c r="A576" i="7"/>
  <c r="A568" i="7"/>
  <c r="A560" i="7"/>
  <c r="A552" i="7"/>
  <c r="A544" i="7"/>
  <c r="A536" i="7"/>
  <c r="A528" i="7"/>
  <c r="A520" i="7"/>
  <c r="A512" i="7"/>
  <c r="A504" i="7"/>
  <c r="A496" i="7"/>
  <c r="A488" i="7"/>
  <c r="A480" i="7"/>
  <c r="A472" i="7"/>
  <c r="A456" i="7"/>
  <c r="A448" i="7"/>
  <c r="A440" i="7"/>
  <c r="A432" i="7"/>
  <c r="A424" i="7"/>
  <c r="A416" i="7"/>
  <c r="A408" i="7"/>
  <c r="A400" i="7"/>
  <c r="A392" i="7"/>
  <c r="A384" i="7"/>
  <c r="A376" i="7"/>
  <c r="A368" i="7"/>
  <c r="A360" i="7"/>
  <c r="A352" i="7"/>
  <c r="A344" i="7"/>
  <c r="A336" i="7"/>
  <c r="A328" i="7"/>
  <c r="A320" i="7"/>
  <c r="A312" i="7"/>
  <c r="A304" i="7"/>
  <c r="A296" i="7"/>
  <c r="A288" i="7"/>
  <c r="A280" i="7"/>
  <c r="A272" i="7"/>
  <c r="A264" i="7"/>
  <c r="A256" i="7"/>
  <c r="A248" i="7"/>
  <c r="A240" i="7"/>
  <c r="A232" i="7"/>
  <c r="A224" i="7"/>
  <c r="A216" i="7"/>
  <c r="A208" i="7"/>
  <c r="A200" i="7"/>
  <c r="A192" i="7"/>
  <c r="A184" i="7"/>
  <c r="A176" i="7"/>
  <c r="A168" i="7"/>
  <c r="A160" i="7"/>
  <c r="A152" i="7"/>
  <c r="A144" i="7"/>
  <c r="A136" i="7"/>
  <c r="A128" i="7"/>
  <c r="A120" i="7"/>
  <c r="A112" i="7"/>
  <c r="A104" i="7"/>
  <c r="A96" i="7"/>
  <c r="A88" i="7"/>
  <c r="A80" i="7"/>
  <c r="A72" i="7"/>
  <c r="A64" i="7"/>
  <c r="A56" i="7"/>
  <c r="A48" i="7"/>
  <c r="A40" i="7"/>
  <c r="A32" i="7"/>
  <c r="A24" i="7"/>
  <c r="A16" i="7"/>
  <c r="A8" i="7"/>
  <c r="A2783" i="7"/>
  <c r="A2775" i="7"/>
  <c r="A2767" i="7"/>
  <c r="A2759" i="7"/>
  <c r="A2751" i="7"/>
  <c r="A2743" i="7"/>
  <c r="A2735" i="7"/>
  <c r="A2727" i="7"/>
  <c r="A2719" i="7"/>
  <c r="A2711" i="7"/>
  <c r="A2703" i="7"/>
  <c r="A2695" i="7"/>
  <c r="A2687" i="7"/>
  <c r="A2679" i="7"/>
  <c r="A2671" i="7"/>
  <c r="A2663" i="7"/>
  <c r="A2655" i="7"/>
  <c r="A2647" i="7"/>
  <c r="A2639" i="7"/>
  <c r="A2631" i="7"/>
  <c r="A2623" i="7"/>
  <c r="A2615" i="7"/>
  <c r="A2607" i="7"/>
  <c r="A2599" i="7"/>
  <c r="A2591" i="7"/>
  <c r="A2583" i="7"/>
  <c r="A2575" i="7"/>
  <c r="A2567" i="7"/>
  <c r="A2559" i="7"/>
  <c r="A2551" i="7"/>
  <c r="A2543" i="7"/>
  <c r="A2535" i="7"/>
  <c r="A2527" i="7"/>
  <c r="A2519" i="7"/>
  <c r="A2511" i="7"/>
  <c r="A2503" i="7"/>
  <c r="A2495" i="7"/>
  <c r="A2487" i="7"/>
  <c r="A2479" i="7"/>
  <c r="A2471" i="7"/>
  <c r="A2463" i="7"/>
  <c r="A2455" i="7"/>
  <c r="A2447" i="7"/>
  <c r="A2439" i="7"/>
  <c r="A2431" i="7"/>
  <c r="A2423" i="7"/>
  <c r="A2415" i="7"/>
  <c r="A2407" i="7"/>
  <c r="A2399" i="7"/>
  <c r="A2391" i="7"/>
  <c r="A2383" i="7"/>
  <c r="A2375" i="7"/>
  <c r="A2367" i="7"/>
  <c r="A2359" i="7"/>
  <c r="A2351" i="7"/>
  <c r="A2343" i="7"/>
  <c r="A2335" i="7"/>
  <c r="A2327" i="7"/>
  <c r="A2319" i="7"/>
  <c r="A2311" i="7"/>
  <c r="A2303" i="7"/>
  <c r="A2295" i="7"/>
  <c r="A2271" i="7"/>
  <c r="A2263" i="7"/>
  <c r="A2255" i="7"/>
  <c r="A2247" i="7"/>
  <c r="A2239" i="7"/>
  <c r="A2231" i="7"/>
  <c r="A2223" i="7"/>
  <c r="A2215" i="7"/>
  <c r="A2207" i="7"/>
  <c r="A2199" i="7"/>
  <c r="A2183" i="7"/>
  <c r="A2175" i="7"/>
  <c r="A2167" i="7"/>
  <c r="A2143" i="7"/>
  <c r="A2135" i="7"/>
  <c r="A2127" i="7"/>
  <c r="A2119" i="7"/>
  <c r="A2111" i="7"/>
  <c r="A2103" i="7"/>
  <c r="A2095" i="7"/>
  <c r="A2087" i="7"/>
  <c r="A2079" i="7"/>
  <c r="A2071" i="7"/>
  <c r="A2063" i="7"/>
  <c r="A2055" i="7"/>
  <c r="A2047" i="7"/>
  <c r="A2039" i="7"/>
  <c r="A2031" i="7"/>
  <c r="A2023" i="7"/>
  <c r="A2015" i="7"/>
  <c r="A2007" i="7"/>
  <c r="A1999" i="7"/>
  <c r="A1991" i="7"/>
  <c r="A1983" i="7"/>
  <c r="A1975" i="7"/>
  <c r="A1967" i="7"/>
  <c r="A1959" i="7"/>
  <c r="A1951" i="7"/>
  <c r="A1935" i="7"/>
  <c r="A1927" i="7"/>
  <c r="A1919" i="7"/>
  <c r="A1911" i="7"/>
  <c r="A1903" i="7"/>
  <c r="A1887" i="7"/>
  <c r="A1879" i="7"/>
  <c r="A1871" i="7"/>
  <c r="A1863" i="7"/>
  <c r="A1855" i="7"/>
  <c r="A1839" i="7"/>
  <c r="A1831" i="7"/>
  <c r="A1823" i="7"/>
  <c r="A1815" i="7"/>
  <c r="A1807" i="7"/>
  <c r="A1799" i="7"/>
  <c r="A1791" i="7"/>
  <c r="A1775" i="7"/>
  <c r="A1767" i="7"/>
  <c r="A1759" i="7"/>
  <c r="A1751" i="7"/>
  <c r="A1743" i="7"/>
  <c r="A1735" i="7"/>
  <c r="A1727" i="7"/>
  <c r="A1719" i="7"/>
  <c r="A1711" i="7"/>
  <c r="A1703" i="7"/>
  <c r="A1695" i="7"/>
  <c r="A1679" i="7"/>
  <c r="A1671" i="7"/>
  <c r="A1663" i="7"/>
  <c r="A1655" i="7"/>
  <c r="A1647" i="7"/>
  <c r="A1631" i="7"/>
  <c r="A1623" i="7"/>
  <c r="A1615" i="7"/>
  <c r="A1607" i="7"/>
  <c r="A1599" i="7"/>
  <c r="A1583" i="7"/>
  <c r="A1575" i="7"/>
  <c r="A1567" i="7"/>
  <c r="A1559" i="7"/>
  <c r="A1551" i="7"/>
  <c r="A1543" i="7"/>
  <c r="A1535" i="7"/>
  <c r="A1519" i="7"/>
  <c r="A1511" i="7"/>
  <c r="A1503" i="7"/>
  <c r="A1495" i="7"/>
  <c r="A1487" i="7"/>
  <c r="A1479" i="7"/>
  <c r="A1463" i="7"/>
  <c r="A1455" i="7"/>
  <c r="A1447" i="7"/>
  <c r="A1439" i="7"/>
  <c r="A1431" i="7"/>
  <c r="A1423" i="7"/>
  <c r="A1415" i="7"/>
  <c r="A1407" i="7"/>
  <c r="A1399" i="7"/>
  <c r="A1391" i="7"/>
  <c r="A1383" i="7"/>
  <c r="A1375" i="7"/>
  <c r="A1367" i="7"/>
  <c r="A1359" i="7"/>
  <c r="A1351" i="7"/>
  <c r="A1343" i="7"/>
  <c r="A1335" i="7"/>
  <c r="A1327" i="7"/>
  <c r="A1319" i="7"/>
  <c r="A1311" i="7"/>
  <c r="A1303" i="7"/>
  <c r="A1295" i="7"/>
  <c r="A1287" i="7"/>
  <c r="A1279" i="7"/>
  <c r="A1271" i="7"/>
  <c r="A1263" i="7"/>
  <c r="A1255" i="7"/>
  <c r="A1247" i="7"/>
  <c r="A1239" i="7"/>
  <c r="A1231" i="7"/>
  <c r="A1223" i="7"/>
  <c r="A1215" i="7"/>
  <c r="A1207" i="7"/>
  <c r="A1199" i="7"/>
  <c r="A1191" i="7"/>
  <c r="A1183" i="7"/>
  <c r="A1175" i="7"/>
  <c r="A1167" i="7"/>
  <c r="A1159" i="7"/>
  <c r="A1151" i="7"/>
  <c r="A1143" i="7"/>
  <c r="A1135" i="7"/>
  <c r="A1127" i="7"/>
  <c r="A1119" i="7"/>
  <c r="A1111" i="7"/>
  <c r="A1103" i="7"/>
  <c r="A1095" i="7"/>
  <c r="A1087" i="7"/>
  <c r="A1079" i="7"/>
  <c r="A1071" i="7"/>
  <c r="A1063" i="7"/>
  <c r="A1055" i="7"/>
  <c r="A1047" i="7"/>
  <c r="A1039" i="7"/>
  <c r="A1031" i="7"/>
  <c r="A1023" i="7"/>
  <c r="A1015" i="7"/>
  <c r="A1007" i="7"/>
  <c r="A999" i="7"/>
  <c r="A991" i="7"/>
  <c r="A983" i="7"/>
  <c r="A975" i="7"/>
  <c r="A967" i="7"/>
  <c r="A959" i="7"/>
  <c r="A943" i="7"/>
  <c r="A935" i="7"/>
  <c r="A927" i="7"/>
  <c r="A919" i="7"/>
  <c r="A911" i="7"/>
  <c r="A903" i="7"/>
  <c r="A895" i="7"/>
  <c r="A887" i="7"/>
  <c r="A879" i="7"/>
  <c r="A871" i="7"/>
  <c r="A863" i="7"/>
  <c r="A855" i="7"/>
  <c r="A847" i="7"/>
  <c r="A839" i="7"/>
  <c r="A831" i="7"/>
  <c r="A823" i="7"/>
  <c r="A815" i="7"/>
  <c r="A687" i="7"/>
  <c r="A878" i="7"/>
  <c r="A870" i="7"/>
  <c r="A862" i="7"/>
  <c r="A854" i="7"/>
  <c r="A846" i="7"/>
  <c r="A838" i="7"/>
  <c r="A830" i="7"/>
  <c r="A822" i="7"/>
  <c r="A814" i="7"/>
  <c r="A807" i="7"/>
  <c r="A791" i="7"/>
  <c r="A783" i="7"/>
  <c r="A775" i="7"/>
  <c r="A767" i="7"/>
  <c r="A759" i="7"/>
  <c r="A751" i="7"/>
  <c r="A743" i="7"/>
  <c r="A735" i="7"/>
  <c r="A727" i="7"/>
  <c r="A719" i="7"/>
  <c r="A711" i="7"/>
  <c r="A703" i="7"/>
  <c r="A695" i="7"/>
  <c r="A679" i="7"/>
  <c r="A671" i="7"/>
  <c r="A663" i="7"/>
  <c r="A655" i="7"/>
  <c r="A647" i="7"/>
  <c r="A639" i="7"/>
  <c r="A631" i="7"/>
  <c r="A623" i="7"/>
  <c r="A615" i="7"/>
  <c r="A607" i="7"/>
  <c r="A599" i="7"/>
  <c r="A591" i="7"/>
  <c r="A583" i="7"/>
  <c r="A575" i="7"/>
  <c r="A567" i="7"/>
  <c r="A559" i="7"/>
  <c r="A551" i="7"/>
  <c r="A543" i="7"/>
  <c r="A535" i="7"/>
  <c r="A527" i="7"/>
  <c r="A519" i="7"/>
  <c r="A511" i="7"/>
  <c r="A503" i="7"/>
  <c r="A495" i="7"/>
  <c r="A487" i="7"/>
  <c r="A479" i="7"/>
  <c r="A471" i="7"/>
  <c r="A463" i="7"/>
  <c r="A455" i="7"/>
  <c r="A447" i="7"/>
  <c r="A439" i="7"/>
  <c r="A431" i="7"/>
  <c r="A423" i="7"/>
  <c r="A415" i="7"/>
  <c r="A407" i="7"/>
  <c r="A399" i="7"/>
  <c r="A391" i="7"/>
  <c r="A383" i="7"/>
  <c r="A375" i="7"/>
  <c r="A367" i="7"/>
  <c r="A359" i="7"/>
  <c r="A351" i="7"/>
  <c r="A343" i="7"/>
  <c r="A335" i="7"/>
  <c r="A327" i="7"/>
  <c r="A319" i="7"/>
  <c r="A311" i="7"/>
  <c r="A303" i="7"/>
  <c r="A295" i="7"/>
  <c r="A287" i="7"/>
  <c r="A279" i="7"/>
  <c r="A271" i="7"/>
  <c r="A263" i="7"/>
  <c r="A255" i="7"/>
  <c r="A247" i="7"/>
  <c r="A239" i="7"/>
  <c r="A231" i="7"/>
  <c r="A223" i="7"/>
  <c r="A215" i="7"/>
  <c r="A207" i="7"/>
  <c r="A199" i="7"/>
  <c r="A191" i="7"/>
  <c r="A183" i="7"/>
  <c r="A175" i="7"/>
  <c r="A167" i="7"/>
  <c r="A159" i="7"/>
  <c r="A151" i="7"/>
  <c r="A143" i="7"/>
  <c r="A135" i="7"/>
  <c r="A127" i="7"/>
  <c r="A119" i="7"/>
  <c r="A111" i="7"/>
  <c r="A103" i="7"/>
  <c r="A95" i="7"/>
  <c r="A87" i="7"/>
  <c r="A79" i="7"/>
  <c r="A71" i="7"/>
  <c r="A63" i="7"/>
  <c r="A55" i="7"/>
  <c r="A47" i="7"/>
  <c r="A39" i="7"/>
  <c r="A31" i="7"/>
  <c r="A23" i="7"/>
  <c r="A15" i="7"/>
  <c r="A7" i="7"/>
  <c r="A806" i="7"/>
  <c r="A798" i="7"/>
  <c r="A790" i="7"/>
  <c r="A782" i="7"/>
  <c r="A774" i="7"/>
  <c r="A766" i="7"/>
  <c r="A758" i="7"/>
  <c r="A750" i="7"/>
  <c r="A742" i="7"/>
  <c r="A734" i="7"/>
  <c r="A726" i="7"/>
  <c r="A718" i="7"/>
  <c r="A710" i="7"/>
  <c r="A702" i="7"/>
  <c r="A694" i="7"/>
  <c r="A686" i="7"/>
  <c r="A678" i="7"/>
  <c r="A670" i="7"/>
  <c r="A662" i="7"/>
  <c r="A654" i="7"/>
  <c r="A646" i="7"/>
  <c r="A638" i="7"/>
  <c r="A630" i="7"/>
  <c r="A622" i="7"/>
  <c r="A614" i="7"/>
  <c r="A606" i="7"/>
  <c r="A598" i="7"/>
  <c r="A590" i="7"/>
  <c r="A582" i="7"/>
  <c r="A574" i="7"/>
  <c r="A566" i="7"/>
  <c r="A558" i="7"/>
  <c r="A550" i="7"/>
  <c r="A534" i="7"/>
  <c r="A526" i="7"/>
  <c r="A518" i="7"/>
  <c r="A510" i="7"/>
  <c r="A502" i="7"/>
  <c r="A494" i="7"/>
  <c r="A486" i="7"/>
  <c r="A478" i="7"/>
  <c r="A470" i="7"/>
  <c r="A454" i="7"/>
  <c r="A446" i="7"/>
  <c r="A438" i="7"/>
  <c r="A430" i="7"/>
  <c r="A422" i="7"/>
  <c r="A414" i="7"/>
  <c r="A406" i="7"/>
  <c r="A398" i="7"/>
  <c r="A390" i="7"/>
  <c r="A382" i="7"/>
  <c r="A374" i="7"/>
  <c r="A366" i="7"/>
  <c r="A358" i="7"/>
  <c r="A350" i="7"/>
  <c r="A342" i="7"/>
  <c r="A334" i="7"/>
  <c r="A326" i="7"/>
  <c r="A318" i="7"/>
  <c r="A310" i="7"/>
  <c r="A294" i="7"/>
  <c r="A286" i="7"/>
  <c r="A278" i="7"/>
  <c r="A270" i="7"/>
  <c r="A262" i="7"/>
  <c r="A254" i="7"/>
  <c r="A246" i="7"/>
  <c r="A238" i="7"/>
  <c r="A230" i="7"/>
  <c r="A222" i="7"/>
  <c r="A214" i="7"/>
  <c r="A206" i="7"/>
  <c r="A198" i="7"/>
  <c r="A190" i="7"/>
  <c r="A182" i="7"/>
  <c r="A166" i="7"/>
  <c r="A158" i="7"/>
  <c r="A150" i="7"/>
  <c r="A142" i="7"/>
  <c r="A134" i="7"/>
  <c r="A126" i="7"/>
  <c r="A118" i="7"/>
  <c r="A110" i="7"/>
  <c r="A102" i="7"/>
  <c r="A94" i="7"/>
  <c r="A86" i="7"/>
  <c r="A78" i="7"/>
  <c r="A70" i="7"/>
  <c r="A62" i="7"/>
  <c r="A54" i="7"/>
  <c r="A46" i="7"/>
  <c r="A38" i="7"/>
  <c r="A30" i="7"/>
  <c r="A22" i="7"/>
  <c r="A14" i="7"/>
  <c r="A6" i="7"/>
  <c r="A205" i="7"/>
  <c r="A197" i="7"/>
  <c r="A189" i="7"/>
  <c r="A181" i="7"/>
  <c r="A173" i="7"/>
  <c r="A165" i="7"/>
  <c r="A157" i="7"/>
  <c r="A149" i="7"/>
  <c r="A141" i="7"/>
  <c r="A133" i="7"/>
  <c r="A125" i="7"/>
  <c r="A117" i="7"/>
  <c r="A109" i="7"/>
  <c r="A101" i="7"/>
  <c r="A93" i="7"/>
  <c r="A85" i="7"/>
  <c r="A77" i="7"/>
  <c r="A69" i="7"/>
  <c r="A61" i="7"/>
  <c r="A53" i="7"/>
  <c r="A45" i="7"/>
  <c r="A37" i="7"/>
  <c r="A29" i="7"/>
  <c r="A21" i="7"/>
  <c r="A13" i="7"/>
  <c r="A5" i="7"/>
  <c r="L2246" i="7" a="1"/>
  <c r="L2246" i="7" s="1"/>
  <c r="M2246" i="7" s="1"/>
  <c r="L909" i="7" a="1"/>
  <c r="L909" i="7" s="1"/>
  <c r="M909" i="7" s="1"/>
  <c r="L1711" i="7" a="1"/>
  <c r="L1711" i="7" s="1"/>
  <c r="M1711" i="7" s="1"/>
  <c r="L498" i="7" a="1"/>
  <c r="L498" i="7" s="1"/>
  <c r="M498" i="7" s="1"/>
  <c r="L97" i="7" a="1"/>
  <c r="L97" i="7" s="1"/>
  <c r="M97" i="7" s="1"/>
  <c r="L1277" i="7" a="1"/>
  <c r="L1277" i="7" s="1"/>
  <c r="M1277" i="7" s="1"/>
  <c r="L2064" i="7" a="1"/>
  <c r="L2064" i="7" s="1"/>
  <c r="M2064" i="7" s="1"/>
  <c r="L1599" i="7" a="1"/>
  <c r="L1599" i="7" s="1"/>
  <c r="M1599" i="7" s="1"/>
  <c r="L1872" i="7" a="1"/>
  <c r="L1872" i="7" s="1"/>
  <c r="M1872" i="7" s="1"/>
  <c r="L21" i="7" a="1"/>
  <c r="L21" i="7" s="1"/>
  <c r="M21" i="7" s="1"/>
  <c r="L1285" i="7" a="1"/>
  <c r="L1285" i="7" s="1"/>
  <c r="M1285" i="7" s="1"/>
  <c r="L1585" i="7" a="1"/>
  <c r="L1585" i="7" s="1"/>
  <c r="M1585" i="7" s="1"/>
  <c r="L698" i="7" a="1"/>
  <c r="L698" i="7" s="1"/>
  <c r="M698" i="7" s="1"/>
  <c r="L2951" i="7" a="1"/>
  <c r="L2951" i="7" s="1"/>
  <c r="M2951" i="7" s="1"/>
  <c r="L2994" i="7" a="1"/>
  <c r="L2994" i="7" s="1"/>
  <c r="M2994" i="7" s="1"/>
  <c r="L2767" i="7" a="1"/>
  <c r="L2767" i="7" s="1"/>
  <c r="M2767" i="7" s="1"/>
  <c r="L336" i="7" a="1"/>
  <c r="L336" i="7" s="1"/>
  <c r="M336" i="7" s="1"/>
  <c r="L1449" i="7" a="1"/>
  <c r="L1449" i="7" s="1"/>
  <c r="M1449" i="7" s="1"/>
  <c r="L2740" i="7" a="1"/>
  <c r="L2740" i="7" s="1"/>
  <c r="M2740" i="7" s="1"/>
  <c r="L1363" i="7" a="1"/>
  <c r="L1363" i="7" s="1"/>
  <c r="M1363" i="7" s="1"/>
  <c r="L268" i="7" a="1"/>
  <c r="L268" i="7" s="1"/>
  <c r="M268" i="7" s="1"/>
  <c r="L766" i="7" a="1"/>
  <c r="L766" i="7" s="1"/>
  <c r="M766" i="7" s="1"/>
  <c r="L851" i="7" a="1"/>
  <c r="L851" i="7" s="1"/>
  <c r="M851" i="7" s="1"/>
  <c r="L1018" i="7" a="1"/>
  <c r="L1018" i="7" s="1"/>
  <c r="M1018" i="7" s="1"/>
  <c r="L1827" i="7" a="1"/>
  <c r="L1827" i="7" s="1"/>
  <c r="M1827" i="7" s="1"/>
  <c r="L378" i="7" a="1"/>
  <c r="L378" i="7" s="1"/>
  <c r="M378" i="7" s="1"/>
  <c r="L1186" i="7" a="1"/>
  <c r="L1186" i="7" s="1"/>
  <c r="M1186" i="7" s="1"/>
  <c r="L424" i="7" a="1"/>
  <c r="L424" i="7" s="1"/>
  <c r="M424" i="7" s="1"/>
  <c r="L2438" i="7" a="1"/>
  <c r="L2438" i="7" s="1"/>
  <c r="M2438" i="7" s="1"/>
  <c r="L1120" i="7" a="1"/>
  <c r="L1120" i="7" s="1"/>
  <c r="M1120" i="7" s="1"/>
  <c r="L462" i="7" a="1"/>
  <c r="L462" i="7" s="1"/>
  <c r="M462" i="7" s="1"/>
  <c r="L163" i="7" a="1"/>
  <c r="L163" i="7" s="1"/>
  <c r="M163" i="7" s="1"/>
  <c r="L2053" i="7" a="1"/>
  <c r="L2053" i="7" s="1"/>
  <c r="M2053" i="7" s="1"/>
  <c r="L2704" i="7" a="1"/>
  <c r="L2704" i="7" s="1"/>
  <c r="M2704" i="7" s="1"/>
  <c r="L375" i="7" a="1"/>
  <c r="L375" i="7" s="1"/>
  <c r="M375" i="7" s="1"/>
  <c r="L2453" i="7" a="1"/>
  <c r="L2453" i="7" s="1"/>
  <c r="M2453" i="7" s="1"/>
  <c r="L2473" i="7" a="1"/>
  <c r="L2473" i="7" s="1"/>
  <c r="M2473" i="7" s="1"/>
  <c r="L2498" i="7" a="1"/>
  <c r="L2498" i="7" s="1"/>
  <c r="M2498" i="7" s="1"/>
  <c r="L2581" i="7" a="1"/>
  <c r="L2581" i="7" s="1"/>
  <c r="M2581" i="7" s="1"/>
  <c r="L2772" i="7" a="1"/>
  <c r="L2772" i="7" s="1"/>
  <c r="M2772" i="7" s="1"/>
  <c r="L1015" i="7" a="1"/>
  <c r="L1015" i="7" s="1"/>
  <c r="M1015" i="7" s="1"/>
  <c r="L750" i="7" a="1"/>
  <c r="L750" i="7" s="1"/>
  <c r="M750" i="7" s="1"/>
  <c r="L2423" i="7" a="1"/>
  <c r="L2423" i="7" s="1"/>
  <c r="M2423" i="7" s="1"/>
  <c r="L1831" i="7" a="1"/>
  <c r="L1831" i="7" s="1"/>
  <c r="M1831" i="7" s="1"/>
  <c r="L104" i="7" a="1"/>
  <c r="L104" i="7" s="1"/>
  <c r="M104" i="7" s="1"/>
  <c r="L1897" i="7" a="1"/>
  <c r="L1897" i="7" s="1"/>
  <c r="M1897" i="7" s="1"/>
  <c r="L1990" i="7" a="1"/>
  <c r="L1990" i="7" s="1"/>
  <c r="M1990" i="7" s="1"/>
  <c r="L700" i="7" a="1"/>
  <c r="L700" i="7" s="1"/>
  <c r="M700" i="7" s="1"/>
  <c r="L1256" i="7" a="1"/>
  <c r="L1256" i="7" s="1"/>
  <c r="M1256" i="7" s="1"/>
  <c r="L1873" i="7" a="1"/>
  <c r="L1873" i="7" s="1"/>
  <c r="M1873" i="7" s="1"/>
  <c r="L446" i="7" a="1"/>
  <c r="L446" i="7" s="1"/>
  <c r="M446" i="7" s="1"/>
  <c r="L2308" i="7" a="1"/>
  <c r="L2308" i="7" s="1"/>
  <c r="M2308" i="7" s="1"/>
  <c r="L1178" i="7" a="1"/>
  <c r="L1178" i="7" s="1"/>
  <c r="M1178" i="7" s="1"/>
  <c r="L246" i="7" a="1"/>
  <c r="L246" i="7" s="1"/>
  <c r="M246" i="7" s="1"/>
  <c r="L2457" i="7" a="1"/>
  <c r="L2457" i="7" s="1"/>
  <c r="M2457" i="7" s="1"/>
  <c r="L393" i="7" a="1"/>
  <c r="L393" i="7" s="1"/>
  <c r="M393" i="7" s="1"/>
  <c r="L2116" i="7" a="1"/>
  <c r="L2116" i="7" s="1"/>
  <c r="M2116" i="7" s="1"/>
  <c r="L2432" i="7" a="1"/>
  <c r="L2432" i="7" s="1"/>
  <c r="M2432" i="7" s="1"/>
  <c r="L896" i="7" a="1"/>
  <c r="L896" i="7" s="1"/>
  <c r="M896" i="7" s="1"/>
  <c r="L2260" i="7" a="1"/>
  <c r="L2260" i="7" s="1"/>
  <c r="M2260" i="7" s="1"/>
  <c r="L908" i="7" a="1"/>
  <c r="L908" i="7" s="1"/>
  <c r="M908" i="7" s="1"/>
  <c r="L569" i="7" a="1"/>
  <c r="L569" i="7" s="1"/>
  <c r="M569" i="7" s="1"/>
  <c r="L2429" i="7" a="1"/>
  <c r="L2429" i="7" s="1"/>
  <c r="M2429" i="7" s="1"/>
  <c r="L976" i="7" a="1"/>
  <c r="L976" i="7" s="1"/>
  <c r="M976" i="7" s="1"/>
  <c r="L780" i="7" a="1"/>
  <c r="L780" i="7" s="1"/>
  <c r="M780" i="7" s="1"/>
  <c r="L1105" i="7" a="1"/>
  <c r="L1105" i="7" s="1"/>
  <c r="M1105" i="7" s="1"/>
  <c r="L939" i="7" a="1"/>
  <c r="L939" i="7" s="1"/>
  <c r="M939" i="7" s="1"/>
  <c r="L111" i="7" a="1"/>
  <c r="L111" i="7" s="1"/>
  <c r="M111" i="7" s="1"/>
  <c r="L575" i="7" a="1"/>
  <c r="L575" i="7" s="1"/>
  <c r="M575" i="7" s="1"/>
  <c r="L2374" i="7" a="1"/>
  <c r="L2374" i="7" s="1"/>
  <c r="M2374" i="7" s="1"/>
  <c r="L1209" i="7" a="1"/>
  <c r="L1209" i="7" s="1"/>
  <c r="M1209" i="7" s="1"/>
  <c r="L2420" i="7" a="1"/>
  <c r="L2420" i="7" s="1"/>
  <c r="M2420" i="7" s="1"/>
  <c r="L753" i="7" a="1"/>
  <c r="L753" i="7" s="1"/>
  <c r="M753" i="7" s="1"/>
  <c r="L385" i="7" a="1"/>
  <c r="L385" i="7" s="1"/>
  <c r="M385" i="7" s="1"/>
  <c r="L1220" i="7" a="1"/>
  <c r="L1220" i="7" s="1"/>
  <c r="M1220" i="7" s="1"/>
  <c r="L2910" i="7" a="1"/>
  <c r="L2910" i="7" s="1"/>
  <c r="M2910" i="7" s="1"/>
  <c r="L2914" i="7" a="1"/>
  <c r="L2914" i="7" s="1"/>
  <c r="M2914" i="7" s="1"/>
  <c r="L405" i="7" a="1"/>
  <c r="L405" i="7" s="1"/>
  <c r="M405" i="7" s="1"/>
  <c r="L439" i="7" a="1"/>
  <c r="L439" i="7" s="1"/>
  <c r="M439" i="7" s="1"/>
  <c r="L2038" i="7" a="1"/>
  <c r="L2038" i="7" s="1"/>
  <c r="M2038" i="7" s="1"/>
  <c r="L2541" i="7" a="1"/>
  <c r="L2541" i="7" s="1"/>
  <c r="M2541" i="7" s="1"/>
  <c r="L134" i="7" a="1"/>
  <c r="L134" i="7" s="1"/>
  <c r="M134" i="7" s="1"/>
  <c r="L2284" i="7" a="1"/>
  <c r="L2284" i="7" s="1"/>
  <c r="M2284" i="7" s="1"/>
  <c r="L1794" i="7" a="1"/>
  <c r="L1794" i="7" s="1"/>
  <c r="M1794" i="7" s="1"/>
  <c r="L2048" i="7" a="1"/>
  <c r="L2048" i="7" s="1"/>
  <c r="M2048" i="7" s="1"/>
  <c r="L1803" i="7" a="1"/>
  <c r="L1803" i="7" s="1"/>
  <c r="M1803" i="7" s="1"/>
  <c r="L2519" i="7" a="1"/>
  <c r="L2519" i="7" s="1"/>
  <c r="M2519" i="7" s="1"/>
  <c r="L454" i="7" a="1"/>
  <c r="L454" i="7" s="1"/>
  <c r="M454" i="7" s="1"/>
  <c r="L477" i="7" a="1"/>
  <c r="L477" i="7" s="1"/>
  <c r="M477" i="7" s="1"/>
  <c r="L886" i="7" a="1"/>
  <c r="L886" i="7" s="1"/>
  <c r="M886" i="7" s="1"/>
  <c r="L1538" i="7" a="1"/>
  <c r="L1538" i="7" s="1"/>
  <c r="M1538" i="7" s="1"/>
  <c r="L2084" i="7" a="1"/>
  <c r="L2084" i="7" s="1"/>
  <c r="M2084" i="7" s="1"/>
  <c r="L2090" i="7" a="1"/>
  <c r="L2090" i="7" s="1"/>
  <c r="M2090" i="7" s="1"/>
  <c r="L409" i="7" a="1"/>
  <c r="L409" i="7" s="1"/>
  <c r="M409" i="7" s="1"/>
  <c r="L468" i="7" a="1"/>
  <c r="L468" i="7" s="1"/>
  <c r="M468" i="7" s="1"/>
  <c r="L2638" i="7" a="1"/>
  <c r="L2638" i="7" s="1"/>
  <c r="M2638" i="7" s="1"/>
  <c r="L2443" i="7" a="1"/>
  <c r="L2443" i="7" s="1"/>
  <c r="M2443" i="7" s="1"/>
  <c r="L1589" i="7" a="1"/>
  <c r="L1589" i="7" s="1"/>
  <c r="M1589" i="7" s="1"/>
  <c r="L2102" i="7" a="1"/>
  <c r="L2102" i="7" s="1"/>
  <c r="M2102" i="7" s="1"/>
  <c r="L2651" i="7" a="1"/>
  <c r="L2651" i="7" s="1"/>
  <c r="M2651" i="7" s="1"/>
  <c r="L2207" i="7" a="1"/>
  <c r="L2207" i="7" s="1"/>
  <c r="M2207" i="7" s="1"/>
  <c r="L2739" i="7" a="1"/>
  <c r="L2739" i="7" s="1"/>
  <c r="M2739" i="7" s="1"/>
  <c r="L1339" i="7" a="1"/>
  <c r="L1339" i="7" s="1"/>
  <c r="M1339" i="7" s="1"/>
  <c r="L571" i="7" a="1"/>
  <c r="L571" i="7" s="1"/>
  <c r="M571" i="7" s="1"/>
  <c r="L2451" i="7" a="1"/>
  <c r="L2451" i="7" s="1"/>
  <c r="M2451" i="7" s="1"/>
  <c r="L193" i="7" a="1"/>
  <c r="L193" i="7" s="1"/>
  <c r="M193" i="7" s="1"/>
  <c r="L680" i="7" a="1"/>
  <c r="L680" i="7" s="1"/>
  <c r="M680" i="7" s="1"/>
  <c r="L147" i="7" a="1"/>
  <c r="L147" i="7" s="1"/>
  <c r="M147" i="7" s="1"/>
  <c r="L138" i="7" a="1"/>
  <c r="L138" i="7" s="1"/>
  <c r="M138" i="7" s="1"/>
  <c r="L392" i="7" a="1"/>
  <c r="L392" i="7" s="1"/>
  <c r="M392" i="7" s="1"/>
  <c r="L343" i="7" a="1"/>
  <c r="L343" i="7" s="1"/>
  <c r="M343" i="7" s="1"/>
  <c r="L328" i="7" a="1"/>
  <c r="L328" i="7" s="1"/>
  <c r="M328" i="7" s="1"/>
  <c r="L69" i="7" a="1"/>
  <c r="L69" i="7" s="1"/>
  <c r="M69" i="7" s="1"/>
  <c r="L1404" i="7" a="1"/>
  <c r="L1404" i="7" s="1"/>
  <c r="M1404" i="7" s="1"/>
  <c r="L2269" i="7" a="1"/>
  <c r="L2269" i="7" s="1"/>
  <c r="M2269" i="7" s="1"/>
  <c r="L869" i="7" a="1"/>
  <c r="L869" i="7" s="1"/>
  <c r="M869" i="7" s="1"/>
  <c r="L2674" i="7" a="1"/>
  <c r="L2674" i="7" s="1"/>
  <c r="M2674" i="7" s="1"/>
  <c r="L2692" i="7" a="1"/>
  <c r="L2692" i="7" s="1"/>
  <c r="M2692" i="7" s="1"/>
  <c r="L2972" i="7" a="1"/>
  <c r="L2972" i="7" s="1"/>
  <c r="M2972" i="7" s="1"/>
  <c r="L1994" i="7" a="1"/>
  <c r="L1994" i="7" s="1"/>
  <c r="M1994" i="7" s="1"/>
  <c r="L2518" i="7" a="1"/>
  <c r="L2518" i="7" s="1"/>
  <c r="M2518" i="7" s="1"/>
  <c r="L2707" i="7" a="1"/>
  <c r="L2707" i="7" s="1"/>
  <c r="M2707" i="7" s="1"/>
  <c r="L1210" i="7" a="1"/>
  <c r="L1210" i="7" s="1"/>
  <c r="M1210" i="7" s="1"/>
  <c r="L1406" i="7" a="1"/>
  <c r="L1406" i="7" s="1"/>
  <c r="M1406" i="7" s="1"/>
  <c r="L447" i="7" a="1"/>
  <c r="L447" i="7" s="1"/>
  <c r="M447" i="7" s="1"/>
  <c r="L641" i="7" a="1"/>
  <c r="L641" i="7" s="1"/>
  <c r="M641" i="7" s="1"/>
  <c r="L761" i="7" a="1"/>
  <c r="L761" i="7" s="1"/>
  <c r="M761" i="7" s="1"/>
  <c r="L1674" i="7" a="1"/>
  <c r="L1674" i="7" s="1"/>
  <c r="M1674" i="7" s="1"/>
  <c r="L1551" i="7" a="1"/>
  <c r="L1551" i="7" s="1"/>
  <c r="M1551" i="7" s="1"/>
  <c r="L2850" i="7" a="1"/>
  <c r="L2850" i="7" s="1"/>
  <c r="M2850" i="7" s="1"/>
  <c r="L2026" i="7" a="1"/>
  <c r="L2026" i="7" s="1"/>
  <c r="M2026" i="7" s="1"/>
  <c r="L865" i="7" a="1"/>
  <c r="L865" i="7" s="1"/>
  <c r="M865" i="7" s="1"/>
  <c r="L2536" i="7" a="1"/>
  <c r="L2536" i="7" s="1"/>
  <c r="M2536" i="7" s="1"/>
  <c r="L1147" i="7" a="1"/>
  <c r="L1147" i="7" s="1"/>
  <c r="M1147" i="7" s="1"/>
  <c r="L516" i="7" a="1"/>
  <c r="L516" i="7" s="1"/>
  <c r="M516" i="7" s="1"/>
  <c r="L1918" i="7" a="1"/>
  <c r="L1918" i="7" s="1"/>
  <c r="M1918" i="7" s="1"/>
  <c r="L2270" i="7" a="1"/>
  <c r="L2270" i="7" s="1"/>
  <c r="M2270" i="7" s="1"/>
  <c r="L2980" i="7" a="1"/>
  <c r="L2980" i="7" s="1"/>
  <c r="M2980" i="7" s="1"/>
  <c r="L2241" i="7" a="1"/>
  <c r="L2241" i="7" s="1"/>
  <c r="M2241" i="7" s="1"/>
  <c r="L783" i="7" a="1"/>
  <c r="L783" i="7" s="1"/>
  <c r="M783" i="7" s="1"/>
  <c r="L1321" i="7" a="1"/>
  <c r="L1321" i="7" s="1"/>
  <c r="M1321" i="7" s="1"/>
  <c r="L1459" i="7" a="1"/>
  <c r="L1459" i="7" s="1"/>
  <c r="M1459" i="7" s="1"/>
  <c r="L1766" i="7" a="1"/>
  <c r="L1766" i="7" s="1"/>
  <c r="M1766" i="7" s="1"/>
  <c r="L1778" i="7" a="1"/>
  <c r="L1778" i="7" s="1"/>
  <c r="M1778" i="7" s="1"/>
  <c r="L2801" i="7" a="1"/>
  <c r="L2801" i="7" s="1"/>
  <c r="M2801" i="7" s="1"/>
  <c r="L835" i="7" a="1"/>
  <c r="L835" i="7" s="1"/>
  <c r="M835" i="7" s="1"/>
  <c r="L2568" i="7" a="1"/>
  <c r="L2568" i="7" s="1"/>
  <c r="M2568" i="7" s="1"/>
  <c r="L2128" i="7" a="1"/>
  <c r="L2128" i="7" s="1"/>
  <c r="M2128" i="7" s="1"/>
  <c r="L1833" i="7" a="1"/>
  <c r="L1833" i="7" s="1"/>
  <c r="M1833" i="7" s="1"/>
  <c r="L1270" i="7" a="1"/>
  <c r="L1270" i="7" s="1"/>
  <c r="M1270" i="7" s="1"/>
  <c r="L951" i="7" a="1"/>
  <c r="L951" i="7" s="1"/>
  <c r="M951" i="7" s="1"/>
  <c r="L1309" i="7" a="1"/>
  <c r="L1309" i="7" s="1"/>
  <c r="M1309" i="7" s="1"/>
  <c r="L98" i="7" a="1"/>
  <c r="L98" i="7" s="1"/>
  <c r="M98" i="7" s="1"/>
  <c r="L2108" i="7" a="1"/>
  <c r="L2108" i="7" s="1"/>
  <c r="M2108" i="7" s="1"/>
  <c r="L2626" i="7" a="1"/>
  <c r="L2626" i="7" s="1"/>
  <c r="M2626" i="7" s="1"/>
  <c r="L2703" i="7" a="1"/>
  <c r="L2703" i="7" s="1"/>
  <c r="M2703" i="7" s="1"/>
  <c r="L1525" i="7" a="1"/>
  <c r="L1525" i="7" s="1"/>
  <c r="M1525" i="7" s="1"/>
  <c r="L2082" i="7" a="1"/>
  <c r="L2082" i="7" s="1"/>
  <c r="M2082" i="7" s="1"/>
  <c r="L2702" i="7" a="1"/>
  <c r="L2702" i="7" s="1"/>
  <c r="M2702" i="7" s="1"/>
  <c r="L153" i="7" a="1"/>
  <c r="L153" i="7" s="1"/>
  <c r="M153" i="7" s="1"/>
  <c r="L2384" i="7" a="1"/>
  <c r="L2384" i="7" s="1"/>
  <c r="M2384" i="7" s="1"/>
  <c r="L2462" i="7" a="1"/>
  <c r="L2462" i="7" s="1"/>
  <c r="M2462" i="7" s="1"/>
  <c r="L2649" i="7" a="1"/>
  <c r="L2649" i="7" s="1"/>
  <c r="M2649" i="7" s="1"/>
  <c r="L1349" i="7" a="1"/>
  <c r="L1349" i="7" s="1"/>
  <c r="M1349" i="7" s="1"/>
  <c r="L247" i="7" a="1"/>
  <c r="L247" i="7" s="1"/>
  <c r="M247" i="7" s="1"/>
  <c r="L662" i="7" a="1"/>
  <c r="L662" i="7" s="1"/>
  <c r="M662" i="7" s="1"/>
  <c r="L1441" i="7" a="1"/>
  <c r="L1441" i="7" s="1"/>
  <c r="M1441" i="7" s="1"/>
  <c r="L449" i="7" a="1"/>
  <c r="L449" i="7" s="1"/>
  <c r="M449" i="7" s="1"/>
  <c r="L2121" i="7" a="1"/>
  <c r="L2121" i="7" s="1"/>
  <c r="M2121" i="7" s="1"/>
  <c r="L2376" i="7" a="1"/>
  <c r="L2376" i="7" s="1"/>
  <c r="M2376" i="7" s="1"/>
  <c r="L2533" i="7" a="1"/>
  <c r="L2533" i="7" s="1"/>
  <c r="M2533" i="7" s="1"/>
  <c r="L309" i="7" a="1"/>
  <c r="L309" i="7" s="1"/>
  <c r="M309" i="7" s="1"/>
  <c r="L2140" i="7" a="1"/>
  <c r="L2140" i="7" s="1"/>
  <c r="M2140" i="7" s="1"/>
  <c r="L2611" i="7" a="1"/>
  <c r="L2611" i="7" s="1"/>
  <c r="M2611" i="7" s="1"/>
  <c r="L119" i="7" a="1"/>
  <c r="L119" i="7" s="1"/>
  <c r="M119" i="7" s="1"/>
  <c r="L299" i="7" a="1"/>
  <c r="L299" i="7" s="1"/>
  <c r="M299" i="7" s="1"/>
  <c r="L45" i="7" a="1"/>
  <c r="L45" i="7" s="1"/>
  <c r="M45" i="7" s="1"/>
  <c r="L2971" i="7" a="1"/>
  <c r="L2971" i="7" s="1"/>
  <c r="M2971" i="7" s="1"/>
  <c r="L770" i="7" a="1"/>
  <c r="L770" i="7" s="1"/>
  <c r="M770" i="7" s="1"/>
  <c r="L2547" i="7" a="1"/>
  <c r="L2547" i="7" s="1"/>
  <c r="M2547" i="7" s="1"/>
  <c r="L1922" i="7" a="1"/>
  <c r="L1922" i="7" s="1"/>
  <c r="M1922" i="7" s="1"/>
  <c r="L666" i="7" a="1"/>
  <c r="L666" i="7" s="1"/>
  <c r="M666" i="7" s="1"/>
  <c r="L1991" i="7" a="1"/>
  <c r="L1991" i="7" s="1"/>
  <c r="M1991" i="7" s="1"/>
  <c r="L632" i="7" a="1"/>
  <c r="L632" i="7" s="1"/>
  <c r="M632" i="7" s="1"/>
  <c r="L962" i="7" a="1"/>
  <c r="L962" i="7" s="1"/>
  <c r="M962" i="7" s="1"/>
  <c r="L1103" i="7" a="1"/>
  <c r="L1103" i="7" s="1"/>
  <c r="M1103" i="7" s="1"/>
  <c r="L703" i="7" a="1"/>
  <c r="L703" i="7" s="1"/>
  <c r="M703" i="7" s="1"/>
  <c r="L2256" i="7" a="1"/>
  <c r="L2256" i="7" s="1"/>
  <c r="M2256" i="7" s="1"/>
  <c r="L2922" i="7" a="1"/>
  <c r="L2922" i="7" s="1"/>
  <c r="M2922" i="7" s="1"/>
  <c r="L2067" i="7" a="1"/>
  <c r="L2067" i="7" s="1"/>
  <c r="M2067" i="7" s="1"/>
  <c r="L497" i="7" a="1"/>
  <c r="L497" i="7" s="1"/>
  <c r="M497" i="7" s="1"/>
  <c r="L653" i="7" a="1"/>
  <c r="L653" i="7" s="1"/>
  <c r="M653" i="7" s="1"/>
  <c r="L2236" i="7" a="1"/>
  <c r="L2236" i="7" s="1"/>
  <c r="M2236" i="7" s="1"/>
  <c r="L526" i="7" a="1"/>
  <c r="L526" i="7" s="1"/>
  <c r="M526" i="7" s="1"/>
  <c r="L2604" i="7" a="1"/>
  <c r="L2604" i="7" s="1"/>
  <c r="M2604" i="7" s="1"/>
  <c r="L2620" i="7" a="1"/>
  <c r="L2620" i="7" s="1"/>
  <c r="M2620" i="7" s="1"/>
  <c r="L2845" i="7" a="1"/>
  <c r="L2845" i="7" s="1"/>
  <c r="M2845" i="7" s="1"/>
  <c r="L2879" i="7" a="1"/>
  <c r="L2879" i="7" s="1"/>
  <c r="M2879" i="7" s="1"/>
  <c r="L2142" i="7" a="1"/>
  <c r="L2142" i="7" s="1"/>
  <c r="M2142" i="7" s="1"/>
  <c r="L1574" i="7" a="1"/>
  <c r="L1574" i="7" s="1"/>
  <c r="M1574" i="7" s="1"/>
  <c r="L1925" i="7" a="1"/>
  <c r="L1925" i="7" s="1"/>
  <c r="M1925" i="7" s="1"/>
  <c r="L903" i="7" a="1"/>
  <c r="L903" i="7" s="1"/>
  <c r="M903" i="7" s="1"/>
  <c r="L1951" i="7" a="1"/>
  <c r="L1951" i="7" s="1"/>
  <c r="M1951" i="7" s="1"/>
  <c r="L2663" i="7" a="1"/>
  <c r="L2663" i="7" s="1"/>
  <c r="M2663" i="7" s="1"/>
  <c r="L420" i="7" a="1"/>
  <c r="L420" i="7" s="1"/>
  <c r="M420" i="7" s="1"/>
  <c r="L958" i="7" a="1"/>
  <c r="L958" i="7" s="1"/>
  <c r="M958" i="7" s="1"/>
  <c r="L1642" i="7" a="1"/>
  <c r="L1642" i="7" s="1"/>
  <c r="M1642" i="7" s="1"/>
  <c r="L2378" i="7" a="1"/>
  <c r="L2378" i="7" s="1"/>
  <c r="M2378" i="7" s="1"/>
  <c r="L2051" i="7" a="1"/>
  <c r="L2051" i="7" s="1"/>
  <c r="M2051" i="7" s="1"/>
  <c r="L1761" i="7" a="1"/>
  <c r="L1761" i="7" s="1"/>
  <c r="M1761" i="7" s="1"/>
  <c r="L140" i="7" a="1"/>
  <c r="L140" i="7" s="1"/>
  <c r="M140" i="7" s="1"/>
  <c r="L1741" i="7" a="1"/>
  <c r="L1741" i="7" s="1"/>
  <c r="M1741" i="7" s="1"/>
  <c r="L1118" i="7" a="1"/>
  <c r="L1118" i="7" s="1"/>
  <c r="M1118" i="7" s="1"/>
  <c r="L1919" i="7" a="1"/>
  <c r="L1919" i="7" s="1"/>
  <c r="M1919" i="7" s="1"/>
  <c r="L1952" i="7" a="1"/>
  <c r="L1952" i="7" s="1"/>
  <c r="M1952" i="7" s="1"/>
  <c r="L1455" i="7" a="1"/>
  <c r="L1455" i="7" s="1"/>
  <c r="M1455" i="7" s="1"/>
  <c r="L2685" i="7" a="1"/>
  <c r="L2685" i="7" s="1"/>
  <c r="M2685" i="7" s="1"/>
  <c r="L36" i="7" a="1"/>
  <c r="L36" i="7" s="1"/>
  <c r="M36" i="7" s="1"/>
  <c r="L1656" i="7" a="1"/>
  <c r="L1656" i="7" s="1"/>
  <c r="M1656" i="7" s="1"/>
  <c r="L2072" i="7" a="1"/>
  <c r="L2072" i="7" s="1"/>
  <c r="M2072" i="7" s="1"/>
  <c r="L1148" i="7" a="1"/>
  <c r="L1148" i="7" s="1"/>
  <c r="M1148" i="7" s="1"/>
  <c r="L1443" i="7" a="1"/>
  <c r="L1443" i="7" s="1"/>
  <c r="M1443" i="7" s="1"/>
  <c r="L2737" i="7" a="1"/>
  <c r="L2737" i="7" s="1"/>
  <c r="M2737" i="7" s="1"/>
  <c r="L2653" i="7" a="1"/>
  <c r="L2653" i="7" s="1"/>
  <c r="M2653" i="7" s="1"/>
  <c r="L2920" i="7" a="1"/>
  <c r="L2920" i="7" s="1"/>
  <c r="M2920" i="7" s="1"/>
  <c r="L672" i="7" a="1"/>
  <c r="L672" i="7" s="1"/>
  <c r="M672" i="7" s="1"/>
  <c r="L2189" i="7" a="1"/>
  <c r="L2189" i="7" s="1"/>
  <c r="M2189" i="7" s="1"/>
  <c r="L367" i="7" a="1"/>
  <c r="L367" i="7" s="1"/>
  <c r="M367" i="7" s="1"/>
  <c r="L755" i="7" a="1"/>
  <c r="L755" i="7" s="1"/>
  <c r="M755" i="7" s="1"/>
  <c r="L1004" i="7" a="1"/>
  <c r="L1004" i="7" s="1"/>
  <c r="M1004" i="7" s="1"/>
  <c r="L1150" i="7" a="1"/>
  <c r="L1150" i="7" s="1"/>
  <c r="M1150" i="7" s="1"/>
  <c r="L1696" i="7" a="1"/>
  <c r="L1696" i="7" s="1"/>
  <c r="M1696" i="7" s="1"/>
  <c r="L1684" i="7" a="1"/>
  <c r="L1684" i="7" s="1"/>
  <c r="M1684" i="7" s="1"/>
  <c r="L2198" i="7" a="1"/>
  <c r="L2198" i="7" s="1"/>
  <c r="M2198" i="7" s="1"/>
  <c r="L2622" i="7" a="1"/>
  <c r="L2622" i="7" s="1"/>
  <c r="M2622" i="7" s="1"/>
  <c r="L1955" i="7" a="1"/>
  <c r="L1955" i="7" s="1"/>
  <c r="M1955" i="7" s="1"/>
  <c r="L1024" i="7" a="1"/>
  <c r="L1024" i="7" s="1"/>
  <c r="M1024" i="7" s="1"/>
  <c r="L2615" i="7" a="1"/>
  <c r="L2615" i="7" s="1"/>
  <c r="M2615" i="7" s="1"/>
  <c r="L2721" i="7" a="1"/>
  <c r="L2721" i="7" s="1"/>
  <c r="M2721" i="7" s="1"/>
  <c r="L2891" i="7" a="1"/>
  <c r="L2891" i="7" s="1"/>
  <c r="M2891" i="7" s="1"/>
  <c r="L1030" i="7" a="1"/>
  <c r="L1030" i="7" s="1"/>
  <c r="M1030" i="7" s="1"/>
  <c r="L1250" i="7" a="1"/>
  <c r="L1250" i="7" s="1"/>
  <c r="M1250" i="7" s="1"/>
  <c r="L1469" i="7" a="1"/>
  <c r="L1469" i="7" s="1"/>
  <c r="M1469" i="7" s="1"/>
  <c r="L1885" i="7" a="1"/>
  <c r="L1885" i="7" s="1"/>
  <c r="M1885" i="7" s="1"/>
  <c r="L2317" i="7" a="1"/>
  <c r="L2317" i="7" s="1"/>
  <c r="M2317" i="7" s="1"/>
  <c r="L2798" i="7" a="1"/>
  <c r="L2798" i="7" s="1"/>
  <c r="M2798" i="7" s="1"/>
  <c r="L825" i="7" a="1"/>
  <c r="L825" i="7" s="1"/>
  <c r="M825" i="7" s="1"/>
  <c r="L775" i="7" a="1"/>
  <c r="L775" i="7" s="1"/>
  <c r="M775" i="7" s="1"/>
  <c r="L74" i="7" a="1"/>
  <c r="L74" i="7" s="1"/>
  <c r="M74" i="7" s="1"/>
  <c r="L796" i="7" a="1"/>
  <c r="L796" i="7" s="1"/>
  <c r="M796" i="7" s="1"/>
  <c r="L1797" i="7" a="1"/>
  <c r="L1797" i="7" s="1"/>
  <c r="M1797" i="7" s="1"/>
  <c r="L1835" i="7" a="1"/>
  <c r="L1835" i="7" s="1"/>
  <c r="M1835" i="7" s="1"/>
  <c r="L160" i="7" a="1"/>
  <c r="L160" i="7" s="1"/>
  <c r="M160" i="7" s="1"/>
  <c r="L2226" i="7" a="1"/>
  <c r="L2226" i="7" s="1"/>
  <c r="M2226" i="7" s="1"/>
  <c r="L989" i="7" a="1"/>
  <c r="L989" i="7" s="1"/>
  <c r="M989" i="7" s="1"/>
  <c r="L2055" i="7" a="1"/>
  <c r="L2055" i="7" s="1"/>
  <c r="M2055" i="7" s="1"/>
  <c r="L1881" i="7" a="1"/>
  <c r="L1881" i="7" s="1"/>
  <c r="M1881" i="7" s="1"/>
  <c r="L1937" i="7" a="1"/>
  <c r="L1937" i="7" s="1"/>
  <c r="M1937" i="7" s="1"/>
  <c r="L1660" i="7" a="1"/>
  <c r="L1660" i="7" s="1"/>
  <c r="M1660" i="7" s="1"/>
  <c r="L2235" i="7" a="1"/>
  <c r="L2235" i="7" s="1"/>
  <c r="M2235" i="7" s="1"/>
  <c r="L2979" i="7" a="1"/>
  <c r="L2979" i="7" s="1"/>
  <c r="M2979" i="7" s="1"/>
  <c r="L2931" i="7" a="1"/>
  <c r="L2931" i="7" s="1"/>
  <c r="M2931" i="7" s="1"/>
  <c r="L2592" i="7" a="1"/>
  <c r="L2592" i="7" s="1"/>
  <c r="M2592" i="7" s="1"/>
  <c r="L1726" i="7" a="1"/>
  <c r="L1726" i="7" s="1"/>
  <c r="M1726" i="7" s="1"/>
  <c r="L177" i="7" a="1"/>
  <c r="L177" i="7" s="1"/>
  <c r="M177" i="7" s="1"/>
  <c r="L2326" i="7" a="1"/>
  <c r="L2326" i="7" s="1"/>
  <c r="M2326" i="7" s="1"/>
  <c r="L401" i="7" a="1"/>
  <c r="L401" i="7" s="1"/>
  <c r="M401" i="7" s="1"/>
  <c r="L2852" i="7" a="1"/>
  <c r="L2852" i="7" s="1"/>
  <c r="M2852" i="7" s="1"/>
  <c r="L1581" i="7" a="1"/>
  <c r="L1581" i="7" s="1"/>
  <c r="M1581" i="7" s="1"/>
  <c r="L626" i="7" a="1"/>
  <c r="L626" i="7" s="1"/>
  <c r="M626" i="7" s="1"/>
  <c r="L1622" i="7" a="1"/>
  <c r="L1622" i="7" s="1"/>
  <c r="M1622" i="7" s="1"/>
  <c r="L1448" i="7" a="1"/>
  <c r="L1448" i="7" s="1"/>
  <c r="M1448" i="7" s="1"/>
  <c r="L1982" i="7" a="1"/>
  <c r="L1982" i="7" s="1"/>
  <c r="M1982" i="7" s="1"/>
  <c r="L2109" i="7" a="1"/>
  <c r="L2109" i="7" s="1"/>
  <c r="M2109" i="7" s="1"/>
  <c r="L2757" i="7" a="1"/>
  <c r="L2757" i="7" s="1"/>
  <c r="M2757" i="7" s="1"/>
  <c r="L1180" i="7" a="1"/>
  <c r="L1180" i="7" s="1"/>
  <c r="M1180" i="7" s="1"/>
  <c r="L2894" i="7" a="1"/>
  <c r="L2894" i="7" s="1"/>
  <c r="M2894" i="7" s="1"/>
  <c r="L635" i="7" a="1"/>
  <c r="L635" i="7" s="1"/>
  <c r="M635" i="7" s="1"/>
  <c r="L1703" i="7" a="1"/>
  <c r="L1703" i="7" s="1"/>
  <c r="M1703" i="7" s="1"/>
  <c r="L2204" i="7" a="1"/>
  <c r="L2204" i="7" s="1"/>
  <c r="M2204" i="7" s="1"/>
  <c r="L2239" i="7" a="1"/>
  <c r="L2239" i="7" s="1"/>
  <c r="M2239" i="7" s="1"/>
  <c r="L2353" i="7" a="1"/>
  <c r="L2353" i="7" s="1"/>
  <c r="M2353" i="7" s="1"/>
  <c r="L2878" i="7" a="1"/>
  <c r="L2878" i="7" s="1"/>
  <c r="M2878" i="7" s="1"/>
  <c r="L616" i="7" a="1"/>
  <c r="L616" i="7" s="1"/>
  <c r="M616" i="7" s="1"/>
  <c r="L1385" i="7" a="1"/>
  <c r="L1385" i="7" s="1"/>
  <c r="M1385" i="7" s="1"/>
  <c r="L2855" i="7" a="1"/>
  <c r="L2855" i="7" s="1"/>
  <c r="M2855" i="7" s="1"/>
  <c r="L1351" i="7" a="1"/>
  <c r="L1351" i="7" s="1"/>
  <c r="M1351" i="7" s="1"/>
  <c r="L2754" i="7" a="1"/>
  <c r="L2754" i="7" s="1"/>
  <c r="M2754" i="7" s="1"/>
  <c r="L38" i="7" a="1"/>
  <c r="L38" i="7" s="1"/>
  <c r="M38" i="7" s="1"/>
  <c r="L511" i="7" a="1"/>
  <c r="L511" i="7" s="1"/>
  <c r="M511" i="7" s="1"/>
  <c r="L2398" i="7" a="1"/>
  <c r="L2398" i="7" s="1"/>
  <c r="M2398" i="7" s="1"/>
  <c r="L2268" i="7" a="1"/>
  <c r="L2268" i="7" s="1"/>
  <c r="M2268" i="7" s="1"/>
  <c r="L2766" i="7" a="1"/>
  <c r="L2766" i="7" s="1"/>
  <c r="M2766" i="7" s="1"/>
  <c r="L2915" i="7" a="1"/>
  <c r="L2915" i="7" s="1"/>
  <c r="M2915" i="7" s="1"/>
  <c r="L2759" i="7" a="1"/>
  <c r="L2759" i="7" s="1"/>
  <c r="M2759" i="7" s="1"/>
  <c r="L945" i="7" a="1"/>
  <c r="L945" i="7" s="1"/>
  <c r="M945" i="7" s="1"/>
  <c r="L217" i="7" a="1"/>
  <c r="L217" i="7" s="1"/>
  <c r="M217" i="7" s="1"/>
  <c r="L2998" i="7" a="1"/>
  <c r="L2998" i="7" s="1"/>
  <c r="M2998" i="7" s="1"/>
  <c r="L1914" i="7" a="1"/>
  <c r="L1914" i="7" s="1"/>
  <c r="M1914" i="7" s="1"/>
  <c r="L2963" i="7" a="1"/>
  <c r="L2963" i="7" s="1"/>
  <c r="M2963" i="7" s="1"/>
  <c r="L2991" i="7" a="1"/>
  <c r="L2991" i="7" s="1"/>
  <c r="M2991" i="7" s="1"/>
  <c r="L2323" i="7" a="1"/>
  <c r="L2323" i="7" s="1"/>
  <c r="M2323" i="7" s="1"/>
  <c r="L926" i="7" a="1"/>
  <c r="L926" i="7" s="1"/>
  <c r="M926" i="7" s="1"/>
  <c r="L1614" i="7" a="1"/>
  <c r="L1614" i="7" s="1"/>
  <c r="M1614" i="7" s="1"/>
  <c r="L2366" i="7" a="1"/>
  <c r="L2366" i="7" s="1"/>
  <c r="M2366" i="7" s="1"/>
  <c r="L591" i="7" a="1"/>
  <c r="L591" i="7" s="1"/>
  <c r="M591" i="7" s="1"/>
  <c r="L2025" i="7" a="1"/>
  <c r="L2025" i="7" s="1"/>
  <c r="M2025" i="7" s="1"/>
  <c r="L556" i="7" a="1"/>
  <c r="L556" i="7" s="1"/>
  <c r="M556" i="7" s="1"/>
  <c r="L2897" i="7" a="1"/>
  <c r="L2897" i="7" s="1"/>
  <c r="M2897" i="7" s="1"/>
  <c r="L823" i="7" a="1"/>
  <c r="L823" i="7" s="1"/>
  <c r="M823" i="7" s="1"/>
  <c r="L613" i="7" a="1"/>
  <c r="L613" i="7" s="1"/>
  <c r="M613" i="7" s="1"/>
  <c r="L2220" i="7" a="1"/>
  <c r="L2220" i="7" s="1"/>
  <c r="M2220" i="7" s="1"/>
  <c r="L2698" i="7" a="1"/>
  <c r="L2698" i="7" s="1"/>
  <c r="M2698" i="7" s="1"/>
  <c r="L2815" i="7" a="1"/>
  <c r="L2815" i="7" s="1"/>
  <c r="M2815" i="7" s="1"/>
  <c r="L2164" i="7" a="1"/>
  <c r="L2164" i="7" s="1"/>
  <c r="M2164" i="7" s="1"/>
  <c r="L136" i="7" a="1"/>
  <c r="L136" i="7" s="1"/>
  <c r="M136" i="7" s="1"/>
  <c r="L2551" i="7" a="1"/>
  <c r="L2551" i="7" s="1"/>
  <c r="M2551" i="7" s="1"/>
  <c r="L1149" i="7" a="1"/>
  <c r="L1149" i="7" s="1"/>
  <c r="M1149" i="7" s="1"/>
  <c r="L1805" i="7" a="1"/>
  <c r="L1805" i="7" s="1"/>
  <c r="M1805" i="7" s="1"/>
  <c r="L744" i="7" a="1"/>
  <c r="L744" i="7" s="1"/>
  <c r="M744" i="7" s="1"/>
  <c r="L1643" i="7" a="1"/>
  <c r="L1643" i="7" s="1"/>
  <c r="M1643" i="7" s="1"/>
  <c r="L1611" i="7" a="1"/>
  <c r="L1611" i="7" s="1"/>
  <c r="M1611" i="7" s="1"/>
  <c r="L2186" i="7" a="1"/>
  <c r="L2186" i="7" s="1"/>
  <c r="M2186" i="7" s="1"/>
  <c r="L1055" i="7" a="1"/>
  <c r="L1055" i="7" s="1"/>
  <c r="M1055" i="7" s="1"/>
  <c r="L1097" i="7" a="1"/>
  <c r="L1097" i="7" s="1"/>
  <c r="M1097" i="7" s="1"/>
  <c r="L1679" i="7" a="1"/>
  <c r="L1679" i="7" s="1"/>
  <c r="M1679" i="7" s="1"/>
  <c r="L1682" i="7" a="1"/>
  <c r="L1682" i="7" s="1"/>
  <c r="M1682" i="7" s="1"/>
  <c r="L955" i="7" a="1"/>
  <c r="L955" i="7" s="1"/>
  <c r="M955" i="7" s="1"/>
  <c r="L1212" i="7" a="1"/>
  <c r="L1212" i="7" s="1"/>
  <c r="M1212" i="7" s="1"/>
  <c r="L2287" i="7" a="1"/>
  <c r="L2287" i="7" s="1"/>
  <c r="M2287" i="7" s="1"/>
  <c r="L1545" i="7" a="1"/>
  <c r="L1545" i="7" s="1"/>
  <c r="M1545" i="7" s="1"/>
  <c r="L611" i="7" a="1"/>
  <c r="L611" i="7" s="1"/>
  <c r="M611" i="7" s="1"/>
  <c r="L2944" i="7" a="1"/>
  <c r="L2944" i="7" s="1"/>
  <c r="M2944" i="7" s="1"/>
  <c r="L1559" i="7" a="1"/>
  <c r="L1559" i="7" s="1"/>
  <c r="M1559" i="7" s="1"/>
  <c r="L842" i="7" a="1"/>
  <c r="L842" i="7" s="1"/>
  <c r="M842" i="7" s="1"/>
  <c r="L1247" i="7" a="1"/>
  <c r="L1247" i="7" s="1"/>
  <c r="M1247" i="7" s="1"/>
  <c r="L2266" i="7" a="1"/>
  <c r="L2266" i="7" s="1"/>
  <c r="M2266" i="7" s="1"/>
  <c r="L2957" i="7" a="1"/>
  <c r="L2957" i="7" s="1"/>
  <c r="M2957" i="7" s="1"/>
  <c r="L897" i="7" a="1"/>
  <c r="L897" i="7" s="1"/>
  <c r="M897" i="7" s="1"/>
  <c r="L2628" i="7" a="1"/>
  <c r="L2628" i="7" s="1"/>
  <c r="M2628" i="7" s="1"/>
  <c r="L1888" i="7" a="1"/>
  <c r="L1888" i="7" s="1"/>
  <c r="M1888" i="7" s="1"/>
  <c r="L2758" i="7" a="1"/>
  <c r="L2758" i="7" s="1"/>
  <c r="M2758" i="7" s="1"/>
  <c r="L2794" i="7" a="1"/>
  <c r="L2794" i="7" s="1"/>
  <c r="M2794" i="7" s="1"/>
  <c r="L2567" i="7" a="1"/>
  <c r="L2567" i="7" s="1"/>
  <c r="M2567" i="7" s="1"/>
  <c r="L455" i="7" a="1"/>
  <c r="L455" i="7" s="1"/>
  <c r="M455" i="7" s="1"/>
  <c r="L1300" i="7" a="1"/>
  <c r="L1300" i="7" s="1"/>
  <c r="M1300" i="7" s="1"/>
  <c r="L2613" i="7" a="1"/>
  <c r="L2613" i="7" s="1"/>
  <c r="M2613" i="7" s="1"/>
  <c r="L767" i="7" a="1"/>
  <c r="L767" i="7" s="1"/>
  <c r="M767" i="7" s="1"/>
  <c r="L1784" i="7" a="1"/>
  <c r="L1784" i="7" s="1"/>
  <c r="M1784" i="7" s="1"/>
  <c r="L1678" i="7" a="1"/>
  <c r="L1678" i="7" s="1"/>
  <c r="M1678" i="7" s="1"/>
  <c r="L1609" i="7" a="1"/>
  <c r="L1609" i="7" s="1"/>
  <c r="M1609" i="7" s="1"/>
  <c r="L1907" i="7" a="1"/>
  <c r="L1907" i="7" s="1"/>
  <c r="M1907" i="7" s="1"/>
  <c r="L719" i="7" a="1"/>
  <c r="L719" i="7" s="1"/>
  <c r="M719" i="7" s="1"/>
  <c r="L681" i="7" a="1"/>
  <c r="L681" i="7" s="1"/>
  <c r="M681" i="7" s="1"/>
  <c r="L349" i="7" a="1"/>
  <c r="L349" i="7" s="1"/>
  <c r="M349" i="7" s="1"/>
  <c r="L2985" i="7" a="1"/>
  <c r="L2985" i="7" s="1"/>
  <c r="M2985" i="7" s="1"/>
  <c r="L528" i="7" a="1"/>
  <c r="L528" i="7" s="1"/>
  <c r="M528" i="7" s="1"/>
  <c r="L582" i="7" a="1"/>
  <c r="L582" i="7" s="1"/>
  <c r="M582" i="7" s="1"/>
  <c r="L1564" i="7" a="1"/>
  <c r="L1564" i="7" s="1"/>
  <c r="M1564" i="7" s="1"/>
  <c r="L2016" i="7" a="1"/>
  <c r="L2016" i="7" s="1"/>
  <c r="M2016" i="7" s="1"/>
  <c r="L488" i="7" a="1"/>
  <c r="L488" i="7" s="1"/>
  <c r="M488" i="7" s="1"/>
  <c r="L1333" i="7" a="1"/>
  <c r="L1333" i="7" s="1"/>
  <c r="M1333" i="7" s="1"/>
  <c r="L1663" i="7" a="1"/>
  <c r="L1663" i="7" s="1"/>
  <c r="M1663" i="7" s="1"/>
  <c r="L84" i="7" a="1"/>
  <c r="L84" i="7" s="1"/>
  <c r="M84" i="7" s="1"/>
  <c r="L841" i="7" a="1"/>
  <c r="L841" i="7" s="1"/>
  <c r="M841" i="7" s="1"/>
  <c r="L2545" i="7" a="1"/>
  <c r="L2545" i="7" s="1"/>
  <c r="M2545" i="7" s="1"/>
  <c r="L431" i="7" a="1"/>
  <c r="L431" i="7" s="1"/>
  <c r="M431" i="7" s="1"/>
  <c r="L390" i="7" a="1"/>
  <c r="L390" i="7" s="1"/>
  <c r="M390" i="7" s="1"/>
  <c r="L2936" i="7" a="1"/>
  <c r="L2936" i="7" s="1"/>
  <c r="M2936" i="7" s="1"/>
  <c r="L358" i="7" a="1"/>
  <c r="L358" i="7" s="1"/>
  <c r="M358" i="7" s="1"/>
  <c r="L759" i="7" a="1"/>
  <c r="L759" i="7" s="1"/>
  <c r="M759" i="7" s="1"/>
  <c r="L48" i="7" a="1"/>
  <c r="L48" i="7" s="1"/>
  <c r="M48" i="7" s="1"/>
  <c r="L1085" i="7" a="1"/>
  <c r="L1085" i="7" s="1"/>
  <c r="M1085" i="7" s="1"/>
  <c r="L1634" i="7" a="1"/>
  <c r="L1634" i="7" s="1"/>
  <c r="M1634" i="7" s="1"/>
  <c r="L258" i="7" a="1"/>
  <c r="L258" i="7" s="1"/>
  <c r="M258" i="7" s="1"/>
  <c r="L785" i="7" a="1"/>
  <c r="L785" i="7" s="1"/>
  <c r="M785" i="7" s="1"/>
  <c r="L1886" i="7" a="1"/>
  <c r="L1886" i="7" s="1"/>
  <c r="M1886" i="7" s="1"/>
  <c r="L559" i="7" a="1"/>
  <c r="L559" i="7" s="1"/>
  <c r="M559" i="7" s="1"/>
  <c r="L621" i="7" a="1"/>
  <c r="L621" i="7" s="1"/>
  <c r="M621" i="7" s="1"/>
  <c r="L1093" i="7" a="1"/>
  <c r="L1093" i="7" s="1"/>
  <c r="M1093" i="7" s="1"/>
  <c r="L2873" i="7" a="1"/>
  <c r="L2873" i="7" s="1"/>
  <c r="M2873" i="7" s="1"/>
  <c r="L1283" i="7" a="1"/>
  <c r="L1283" i="7" s="1"/>
  <c r="M1283" i="7" s="1"/>
  <c r="L2867" i="7" a="1"/>
  <c r="L2867" i="7" s="1"/>
  <c r="M2867" i="7" s="1"/>
  <c r="L315" i="7" a="1"/>
  <c r="L315" i="7" s="1"/>
  <c r="M315" i="7" s="1"/>
  <c r="L251" i="7" a="1"/>
  <c r="L251" i="7" s="1"/>
  <c r="M251" i="7" s="1"/>
  <c r="L954" i="7" a="1"/>
  <c r="L954" i="7" s="1"/>
  <c r="M954" i="7" s="1"/>
  <c r="L1542" i="7" a="1"/>
  <c r="L1542" i="7" s="1"/>
  <c r="M1542" i="7" s="1"/>
  <c r="L2163" i="7" a="1"/>
  <c r="L2163" i="7" s="1"/>
  <c r="M2163" i="7" s="1"/>
  <c r="L1796" i="7" a="1"/>
  <c r="L1796" i="7" s="1"/>
  <c r="M1796" i="7" s="1"/>
  <c r="L1496" i="7" a="1"/>
  <c r="L1496" i="7" s="1"/>
  <c r="M1496" i="7" s="1"/>
  <c r="L2720" i="7" a="1"/>
  <c r="L2720" i="7" s="1"/>
  <c r="M2720" i="7" s="1"/>
  <c r="L1752" i="7" a="1"/>
  <c r="L1752" i="7" s="1"/>
  <c r="M1752" i="7" s="1"/>
  <c r="L2687" i="7" a="1"/>
  <c r="L2687" i="7" s="1"/>
  <c r="M2687" i="7" s="1"/>
  <c r="L383" i="7" a="1"/>
  <c r="L383" i="7" s="1"/>
  <c r="M383" i="7" s="1"/>
  <c r="L287" i="7" a="1"/>
  <c r="L287" i="7" s="1"/>
  <c r="M287" i="7" s="1"/>
  <c r="L673" i="7" a="1"/>
  <c r="L673" i="7" s="1"/>
  <c r="M673" i="7" s="1"/>
  <c r="L878" i="7" a="1"/>
  <c r="L878" i="7" s="1"/>
  <c r="M878" i="7" s="1"/>
  <c r="L2623" i="7" a="1"/>
  <c r="L2623" i="7" s="1"/>
  <c r="M2623" i="7" s="1"/>
  <c r="L1694" i="7" a="1"/>
  <c r="L1694" i="7" s="1"/>
  <c r="M1694" i="7" s="1"/>
  <c r="L1081" i="7" a="1"/>
  <c r="L1081" i="7" s="1"/>
  <c r="M1081" i="7" s="1"/>
  <c r="L848" i="7" a="1"/>
  <c r="L848" i="7" s="1"/>
  <c r="M848" i="7" s="1"/>
  <c r="L2208" i="7" a="1"/>
  <c r="L2208" i="7" s="1"/>
  <c r="M2208" i="7" s="1"/>
  <c r="L2887" i="7" a="1"/>
  <c r="L2887" i="7" s="1"/>
  <c r="M2887" i="7" s="1"/>
  <c r="L2919" i="7" a="1"/>
  <c r="L2919" i="7" s="1"/>
  <c r="M2919" i="7" s="1"/>
  <c r="L2160" i="7" a="1"/>
  <c r="L2160" i="7" s="1"/>
  <c r="M2160" i="7" s="1"/>
  <c r="L2480" i="7" a="1"/>
  <c r="L2480" i="7" s="1"/>
  <c r="M2480" i="7" s="1"/>
  <c r="L2983" i="7" a="1"/>
  <c r="L2983" i="7" s="1"/>
  <c r="M2983" i="7" s="1"/>
  <c r="L2552" i="7" a="1"/>
  <c r="L2552" i="7" s="1"/>
  <c r="M2552" i="7" s="1"/>
  <c r="L1063" i="7" a="1"/>
  <c r="L1063" i="7" s="1"/>
  <c r="M1063" i="7" s="1"/>
  <c r="L800" i="7" a="1"/>
  <c r="L800" i="7" s="1"/>
  <c r="M800" i="7" s="1"/>
  <c r="L1158" i="7" a="1"/>
  <c r="L1158" i="7" s="1"/>
  <c r="M1158" i="7" s="1"/>
  <c r="L2907" i="7" a="1"/>
  <c r="L2907" i="7" s="1"/>
  <c r="M2907" i="7" s="1"/>
  <c r="L344" i="7" a="1"/>
  <c r="L344" i="7" s="1"/>
  <c r="M344" i="7" s="1"/>
  <c r="L1909" i="7" a="1"/>
  <c r="L1909" i="7" s="1"/>
  <c r="M1909" i="7" s="1"/>
  <c r="L2640" i="7" a="1"/>
  <c r="L2640" i="7" s="1"/>
  <c r="M2640" i="7" s="1"/>
  <c r="L2874" i="7" a="1"/>
  <c r="L2874" i="7" s="1"/>
  <c r="M2874" i="7" s="1"/>
  <c r="L2339" i="7" a="1"/>
  <c r="L2339" i="7" s="1"/>
  <c r="M2339" i="7" s="1"/>
  <c r="L1647" i="7" a="1"/>
  <c r="L1647" i="7" s="1"/>
  <c r="M1647" i="7" s="1"/>
  <c r="L1721" i="7" a="1"/>
  <c r="L1721" i="7" s="1"/>
  <c r="M1721" i="7" s="1"/>
  <c r="L747" i="7" a="1"/>
  <c r="L747" i="7" s="1"/>
  <c r="M747" i="7" s="1"/>
  <c r="L1807" i="7" a="1"/>
  <c r="L1807" i="7" s="1"/>
  <c r="M1807" i="7" s="1"/>
  <c r="L1985" i="7" a="1"/>
  <c r="L1985" i="7" s="1"/>
  <c r="M1985" i="7" s="1"/>
  <c r="L2076" i="7" a="1"/>
  <c r="L2076" i="7" s="1"/>
  <c r="M2076" i="7" s="1"/>
  <c r="L867" i="7" a="1"/>
  <c r="L867" i="7" s="1"/>
  <c r="M867" i="7" s="1"/>
  <c r="L428" i="7" a="1"/>
  <c r="L428" i="7" s="1"/>
  <c r="M428" i="7" s="1"/>
  <c r="L812" i="7" a="1"/>
  <c r="L812" i="7" s="1"/>
  <c r="M812" i="7" s="1"/>
  <c r="L979" i="7" a="1"/>
  <c r="L979" i="7" s="1"/>
  <c r="M979" i="7" s="1"/>
  <c r="L133" i="7" a="1"/>
  <c r="L133" i="7" s="1"/>
  <c r="M133" i="7" s="1"/>
  <c r="L2726" i="7" a="1"/>
  <c r="L2726" i="7" s="1"/>
  <c r="M2726" i="7" s="1"/>
  <c r="L558" i="7" a="1"/>
  <c r="L558" i="7" s="1"/>
  <c r="M558" i="7" s="1"/>
  <c r="L1000" i="7" a="1"/>
  <c r="L1000" i="7" s="1"/>
  <c r="M1000" i="7" s="1"/>
  <c r="L210" i="7" a="1"/>
  <c r="L210" i="7" s="1"/>
  <c r="M210" i="7" s="1"/>
  <c r="L678" i="7" a="1"/>
  <c r="L678" i="7" s="1"/>
  <c r="M678" i="7" s="1"/>
  <c r="L2442" i="7" a="1"/>
  <c r="L2442" i="7" s="1"/>
  <c r="M2442" i="7" s="1"/>
  <c r="L2095" i="7" a="1"/>
  <c r="L2095" i="7" s="1"/>
  <c r="M2095" i="7" s="1"/>
  <c r="L529" i="7" a="1"/>
  <c r="L529" i="7" s="1"/>
  <c r="M529" i="7" s="1"/>
  <c r="L2995" i="7" a="1"/>
  <c r="L2995" i="7" s="1"/>
  <c r="M2995" i="7" s="1"/>
  <c r="L170" i="7" a="1"/>
  <c r="L170" i="7" s="1"/>
  <c r="M170" i="7" s="1"/>
  <c r="L2602" i="7" a="1"/>
  <c r="L2602" i="7" s="1"/>
  <c r="M2602" i="7" s="1"/>
  <c r="L54" i="7" a="1"/>
  <c r="L54" i="7" s="1"/>
  <c r="M54" i="7" s="1"/>
  <c r="L472" i="7" a="1"/>
  <c r="L472" i="7" s="1"/>
  <c r="M472" i="7" s="1"/>
  <c r="L406" i="7" a="1"/>
  <c r="L406" i="7" s="1"/>
  <c r="M406" i="7" s="1"/>
  <c r="L2670" i="7" a="1"/>
  <c r="L2670" i="7" s="1"/>
  <c r="M2670" i="7" s="1"/>
  <c r="L1975" i="7" a="1"/>
  <c r="L1975" i="7" s="1"/>
  <c r="M1975" i="7" s="1"/>
  <c r="L1368" i="7" a="1"/>
  <c r="L1368" i="7" s="1"/>
  <c r="M1368" i="7" s="1"/>
  <c r="L2918" i="7" a="1"/>
  <c r="L2918" i="7" s="1"/>
  <c r="M2918" i="7" s="1"/>
  <c r="L1401" i="7" a="1"/>
  <c r="L1401" i="7" s="1"/>
  <c r="M1401" i="7" s="1"/>
  <c r="L2714" i="7" a="1"/>
  <c r="L2714" i="7" s="1"/>
  <c r="M2714" i="7" s="1"/>
  <c r="L822" i="7" a="1"/>
  <c r="L822" i="7" s="1"/>
  <c r="M822" i="7" s="1"/>
  <c r="L777" i="7" a="1"/>
  <c r="L777" i="7" s="1"/>
  <c r="M777" i="7" s="1"/>
  <c r="L679" i="7" a="1"/>
  <c r="L679" i="7" s="1"/>
  <c r="M679" i="7" s="1"/>
  <c r="L1275" i="7" a="1"/>
  <c r="L1275" i="7" s="1"/>
  <c r="M1275" i="7" s="1"/>
  <c r="L1095" i="7" a="1"/>
  <c r="L1095" i="7" s="1"/>
  <c r="M1095" i="7" s="1"/>
  <c r="L273" i="7" a="1"/>
  <c r="L273" i="7" s="1"/>
  <c r="M273" i="7" s="1"/>
  <c r="L659" i="7" a="1"/>
  <c r="L659" i="7" s="1"/>
  <c r="M659" i="7" s="1"/>
  <c r="L1460" i="7" a="1"/>
  <c r="L1460" i="7" s="1"/>
  <c r="M1460" i="7" s="1"/>
  <c r="L502" i="7" a="1"/>
  <c r="L502" i="7" s="1"/>
  <c r="M502" i="7" s="1"/>
  <c r="L1225" i="7" a="1"/>
  <c r="L1225" i="7" s="1"/>
  <c r="M1225" i="7" s="1"/>
  <c r="L2413" i="7" a="1"/>
  <c r="L2413" i="7" s="1"/>
  <c r="M2413" i="7" s="1"/>
  <c r="L2436" i="7" a="1"/>
  <c r="L2436" i="7" s="1"/>
  <c r="M2436" i="7" s="1"/>
  <c r="L1707" i="7" a="1"/>
  <c r="L1707" i="7" s="1"/>
  <c r="M1707" i="7" s="1"/>
  <c r="L567" i="7" a="1"/>
  <c r="L567" i="7" s="1"/>
  <c r="M567" i="7" s="1"/>
  <c r="L1884" i="7" a="1"/>
  <c r="L1884" i="7" s="1"/>
  <c r="M1884" i="7" s="1"/>
  <c r="L2080" i="7" a="1"/>
  <c r="L2080" i="7" s="1"/>
  <c r="M2080" i="7" s="1"/>
  <c r="L1756" i="7" a="1"/>
  <c r="L1756" i="7" s="1"/>
  <c r="M1756" i="7" s="1"/>
  <c r="L629" i="7" a="1"/>
  <c r="L629" i="7" s="1"/>
  <c r="M629" i="7" s="1"/>
  <c r="L2779" i="7" a="1"/>
  <c r="L2779" i="7" s="1"/>
  <c r="M2779" i="7" s="1"/>
  <c r="L1588" i="7" a="1"/>
  <c r="L1588" i="7" s="1"/>
  <c r="M1588" i="7" s="1"/>
  <c r="L2862" i="7" a="1"/>
  <c r="L2862" i="7" s="1"/>
  <c r="M2862" i="7" s="1"/>
  <c r="L2085" i="7" a="1"/>
  <c r="L2085" i="7" s="1"/>
  <c r="M2085" i="7" s="1"/>
  <c r="L2949" i="7" a="1"/>
  <c r="L2949" i="7" s="1"/>
  <c r="M2949" i="7" s="1"/>
  <c r="L303" i="7" a="1"/>
  <c r="L303" i="7" s="1"/>
  <c r="M303" i="7" s="1"/>
  <c r="L1051" i="7" a="1"/>
  <c r="L1051" i="7" s="1"/>
  <c r="M1051" i="7" s="1"/>
  <c r="L34" i="7" a="1"/>
  <c r="L34" i="7" s="1"/>
  <c r="M34" i="7" s="1"/>
  <c r="L95" i="7" a="1"/>
  <c r="L95" i="7" s="1"/>
  <c r="M95" i="7" s="1"/>
  <c r="L267" i="7" a="1"/>
  <c r="L267" i="7" s="1"/>
  <c r="M267" i="7" s="1"/>
  <c r="L1945" i="7" a="1"/>
  <c r="L1945" i="7" s="1"/>
  <c r="M1945" i="7" s="1"/>
  <c r="L2124" i="7" a="1"/>
  <c r="L2124" i="7" s="1"/>
  <c r="M2124" i="7" s="1"/>
  <c r="L600" i="7" a="1"/>
  <c r="L600" i="7" s="1"/>
  <c r="M600" i="7" s="1"/>
  <c r="L1700" i="7" a="1"/>
  <c r="L1700" i="7" s="1"/>
  <c r="M1700" i="7" s="1"/>
  <c r="L2434" i="7" a="1"/>
  <c r="L2434" i="7" s="1"/>
  <c r="M2434" i="7" s="1"/>
  <c r="L2295" i="7" a="1"/>
  <c r="L2295" i="7" s="1"/>
  <c r="M2295" i="7" s="1"/>
  <c r="L1412" i="7" a="1"/>
  <c r="L1412" i="7" s="1"/>
  <c r="M1412" i="7" s="1"/>
  <c r="L2389" i="7" a="1"/>
  <c r="L2389" i="7" s="1"/>
  <c r="M2389" i="7" s="1"/>
  <c r="L399" i="7" a="1"/>
  <c r="L399" i="7" s="1"/>
  <c r="M399" i="7" s="1"/>
  <c r="L2789" i="7" a="1"/>
  <c r="L2789" i="7" s="1"/>
  <c r="M2789" i="7" s="1"/>
  <c r="L781" i="7" a="1"/>
  <c r="L781" i="7" s="1"/>
  <c r="M781" i="7" s="1"/>
  <c r="L1565" i="7" a="1"/>
  <c r="L1565" i="7" s="1"/>
  <c r="M1565" i="7" s="1"/>
  <c r="L2647" i="7" a="1"/>
  <c r="L2647" i="7" s="1"/>
  <c r="M2647" i="7" s="1"/>
  <c r="L773" i="7" a="1"/>
  <c r="L773" i="7" s="1"/>
  <c r="M773" i="7" s="1"/>
  <c r="L1727" i="7" a="1"/>
  <c r="L1727" i="7" s="1"/>
  <c r="M1727" i="7" s="1"/>
  <c r="L2785" i="7" a="1"/>
  <c r="L2785" i="7" s="1"/>
  <c r="M2785" i="7" s="1"/>
  <c r="L1896" i="7" a="1"/>
  <c r="L1896" i="7" s="1"/>
  <c r="M1896" i="7" s="1"/>
  <c r="L2528" i="7" a="1"/>
  <c r="L2528" i="7" s="1"/>
  <c r="M2528" i="7" s="1"/>
  <c r="L1494" i="7" a="1"/>
  <c r="L1494" i="7" s="1"/>
  <c r="M1494" i="7" s="1"/>
  <c r="L2668" i="7" a="1"/>
  <c r="L2668" i="7" s="1"/>
  <c r="M2668" i="7" s="1"/>
  <c r="L1989" i="7" a="1"/>
  <c r="L1989" i="7" s="1"/>
  <c r="M1989" i="7" s="1"/>
  <c r="L1600" i="7" a="1"/>
  <c r="L1600" i="7" s="1"/>
  <c r="M1600" i="7" s="1"/>
  <c r="L873" i="7" a="1"/>
  <c r="L873" i="7" s="1"/>
  <c r="M873" i="7" s="1"/>
  <c r="L436" i="7" a="1"/>
  <c r="L436" i="7" s="1"/>
  <c r="M436" i="7" s="1"/>
  <c r="L1361" i="7" a="1"/>
  <c r="L1361" i="7" s="1"/>
  <c r="M1361" i="7" s="1"/>
  <c r="L2369" i="7" a="1"/>
  <c r="L2369" i="7" s="1"/>
  <c r="M2369" i="7" s="1"/>
  <c r="L269" i="7" a="1"/>
  <c r="L269" i="7" s="1"/>
  <c r="M269" i="7" s="1"/>
  <c r="L1044" i="7" a="1"/>
  <c r="L1044" i="7" s="1"/>
  <c r="M1044" i="7" s="1"/>
  <c r="L2865" i="7" a="1"/>
  <c r="L2865" i="7" s="1"/>
  <c r="M2865" i="7" s="1"/>
  <c r="L2675" i="7" a="1"/>
  <c r="L2675" i="7" s="1"/>
  <c r="M2675" i="7" s="1"/>
  <c r="L1217" i="7" a="1"/>
  <c r="L1217" i="7" s="1"/>
  <c r="M1217" i="7" s="1"/>
  <c r="L1271" i="7" a="1"/>
  <c r="L1271" i="7" s="1"/>
  <c r="M1271" i="7" s="1"/>
  <c r="L2775" i="7" a="1"/>
  <c r="L2775" i="7" s="1"/>
  <c r="M2775" i="7" s="1"/>
  <c r="L324" i="7" a="1"/>
  <c r="L324" i="7" s="1"/>
  <c r="M324" i="7" s="1"/>
  <c r="L1933" i="7" a="1"/>
  <c r="L1933" i="7" s="1"/>
  <c r="M1933" i="7" s="1"/>
  <c r="L2792" i="7" a="1"/>
  <c r="L2792" i="7" s="1"/>
  <c r="M2792" i="7" s="1"/>
  <c r="L1698" i="7" a="1"/>
  <c r="L1698" i="7" s="1"/>
  <c r="M1698" i="7" s="1"/>
  <c r="L2077" i="7" a="1"/>
  <c r="L2077" i="7" s="1"/>
  <c r="M2077" i="7" s="1"/>
  <c r="L1668" i="7" a="1"/>
  <c r="L1668" i="7" s="1"/>
  <c r="M1668" i="7" s="1"/>
  <c r="L1970" i="7" a="1"/>
  <c r="L1970" i="7" s="1"/>
  <c r="M1970" i="7" s="1"/>
  <c r="L308" i="7" a="1"/>
  <c r="L308" i="7" s="1"/>
  <c r="M308" i="7" s="1"/>
  <c r="L1953" i="7" a="1"/>
  <c r="L1953" i="7" s="1"/>
  <c r="M1953" i="7" s="1"/>
  <c r="L2485" i="7" a="1"/>
  <c r="L2485" i="7" s="1"/>
  <c r="M2485" i="7" s="1"/>
  <c r="L2381" i="7" a="1"/>
  <c r="L2381" i="7" s="1"/>
  <c r="M2381" i="7" s="1"/>
  <c r="L1113" i="7" a="1"/>
  <c r="L1113" i="7" s="1"/>
  <c r="M1113" i="7" s="1"/>
  <c r="L1963" i="7" a="1"/>
  <c r="L1963" i="7" s="1"/>
  <c r="M1963" i="7" s="1"/>
  <c r="L226" i="7" a="1"/>
  <c r="L226" i="7" s="1"/>
  <c r="M226" i="7" s="1"/>
  <c r="L149" i="7" a="1"/>
  <c r="L149" i="7" s="1"/>
  <c r="M149" i="7" s="1"/>
  <c r="L2650" i="7" a="1"/>
  <c r="L2650" i="7" s="1"/>
  <c r="M2650" i="7" s="1"/>
  <c r="L2838" i="7" a="1"/>
  <c r="L2838" i="7" s="1"/>
  <c r="M2838" i="7" s="1"/>
  <c r="L486" i="7" a="1"/>
  <c r="L486" i="7" s="1"/>
  <c r="M486" i="7" s="1"/>
  <c r="L2138" i="7" a="1"/>
  <c r="L2138" i="7" s="1"/>
  <c r="M2138" i="7" s="1"/>
  <c r="L2822" i="7" a="1"/>
  <c r="L2822" i="7" s="1"/>
  <c r="M2822" i="7" s="1"/>
  <c r="L467" i="7" a="1"/>
  <c r="L467" i="7" s="1"/>
  <c r="M467" i="7" s="1"/>
  <c r="L735" i="7" a="1"/>
  <c r="L735" i="7" s="1"/>
  <c r="M735" i="7" s="1"/>
  <c r="L2923" i="7" a="1"/>
  <c r="L2923" i="7" s="1"/>
  <c r="M2923" i="7" s="1"/>
  <c r="L374" i="7" a="1"/>
  <c r="L374" i="7" s="1"/>
  <c r="M374" i="7" s="1"/>
  <c r="L2883" i="7" a="1"/>
  <c r="L2883" i="7" s="1"/>
  <c r="M2883" i="7" s="1"/>
  <c r="L554" i="7" a="1"/>
  <c r="L554" i="7" s="1"/>
  <c r="M554" i="7" s="1"/>
  <c r="L2247" i="7" a="1"/>
  <c r="L2247" i="7" s="1"/>
  <c r="M2247" i="7" s="1"/>
  <c r="L1877" i="7" a="1"/>
  <c r="L1877" i="7" s="1"/>
  <c r="M1877" i="7" s="1"/>
  <c r="L682" i="7" a="1"/>
  <c r="L682" i="7" s="1"/>
  <c r="M682" i="7" s="1"/>
  <c r="L821" i="7" a="1"/>
  <c r="L821" i="7" s="1"/>
  <c r="M821" i="7" s="1"/>
  <c r="L389" i="7" a="1"/>
  <c r="L389" i="7" s="1"/>
  <c r="M389" i="7" s="1"/>
  <c r="L1825" i="7" a="1"/>
  <c r="L1825" i="7" s="1"/>
  <c r="M1825" i="7" s="1"/>
  <c r="L966" i="7" a="1"/>
  <c r="L966" i="7" s="1"/>
  <c r="M966" i="7" s="1"/>
  <c r="L1476" i="7" a="1"/>
  <c r="L1476" i="7" s="1"/>
  <c r="M1476" i="7" s="1"/>
  <c r="L1930" i="7" a="1"/>
  <c r="L1930" i="7" s="1"/>
  <c r="M1930" i="7" s="1"/>
  <c r="L876" i="7" a="1"/>
  <c r="L876" i="7" s="1"/>
  <c r="M876" i="7" s="1"/>
  <c r="L1960" i="7" a="1"/>
  <c r="L1960" i="7" s="1"/>
  <c r="M1960" i="7" s="1"/>
  <c r="L2952" i="7" a="1"/>
  <c r="L2952" i="7" s="1"/>
  <c r="M2952" i="7" s="1"/>
  <c r="L1948" i="7" a="1"/>
  <c r="L1948" i="7" s="1"/>
  <c r="M1948" i="7" s="1"/>
  <c r="L213" i="7" a="1"/>
  <c r="L213" i="7" s="1"/>
  <c r="M213" i="7" s="1"/>
  <c r="L2176" i="7" a="1"/>
  <c r="L2176" i="7" s="1"/>
  <c r="M2176" i="7" s="1"/>
  <c r="L2678" i="7" a="1"/>
  <c r="L2678" i="7" s="1"/>
  <c r="M2678" i="7" s="1"/>
  <c r="L2267" i="7" a="1"/>
  <c r="L2267" i="7" s="1"/>
  <c r="M2267" i="7" s="1"/>
  <c r="L2330" i="7" a="1"/>
  <c r="L2330" i="7" s="1"/>
  <c r="M2330" i="7" s="1"/>
  <c r="L1924" i="7" a="1"/>
  <c r="L1924" i="7" s="1"/>
  <c r="M1924" i="7" s="1"/>
  <c r="L2351" i="7" a="1"/>
  <c r="L2351" i="7" s="1"/>
  <c r="M2351" i="7" s="1"/>
  <c r="L238" i="7" a="1"/>
  <c r="L238" i="7" s="1"/>
  <c r="M238" i="7" s="1"/>
  <c r="L2667" i="7" a="1"/>
  <c r="L2667" i="7" s="1"/>
  <c r="M2667" i="7" s="1"/>
  <c r="L40" i="7" a="1"/>
  <c r="L40" i="7" s="1"/>
  <c r="M40" i="7" s="1"/>
  <c r="L1605" i="7" a="1"/>
  <c r="L1605" i="7" s="1"/>
  <c r="M1605" i="7" s="1"/>
  <c r="L2924" i="7" a="1"/>
  <c r="L2924" i="7" s="1"/>
  <c r="M2924" i="7" s="1"/>
  <c r="L807" i="7" a="1"/>
  <c r="L807" i="7" s="1"/>
  <c r="M807" i="7" s="1"/>
  <c r="L2977" i="7" a="1"/>
  <c r="L2977" i="7" s="1"/>
  <c r="M2977" i="7" s="1"/>
  <c r="L1327" i="7" a="1"/>
  <c r="L1327" i="7" s="1"/>
  <c r="M1327" i="7" s="1"/>
  <c r="L2303" i="7" a="1"/>
  <c r="L2303" i="7" s="1"/>
  <c r="M2303" i="7" s="1"/>
  <c r="L1214" i="7" a="1"/>
  <c r="L1214" i="7" s="1"/>
  <c r="M1214" i="7" s="1"/>
  <c r="L1451" i="7" a="1"/>
  <c r="L1451" i="7" s="1"/>
  <c r="M1451" i="7" s="1"/>
  <c r="L1667" i="7" a="1"/>
  <c r="L1667" i="7" s="1"/>
  <c r="M1667" i="7" s="1"/>
  <c r="L2324" i="7" a="1"/>
  <c r="L2324" i="7" s="1"/>
  <c r="M2324" i="7" s="1"/>
  <c r="L1912" i="7" a="1"/>
  <c r="L1912" i="7" s="1"/>
  <c r="M1912" i="7" s="1"/>
  <c r="L249" i="7" a="1"/>
  <c r="L249" i="7" s="1"/>
  <c r="M249" i="7" s="1"/>
  <c r="L1065" i="7" a="1"/>
  <c r="L1065" i="7" s="1"/>
  <c r="M1065" i="7" s="1"/>
  <c r="L314" i="7" a="1"/>
  <c r="L314" i="7" s="1"/>
  <c r="M314" i="7" s="1"/>
  <c r="L1446" i="7" a="1"/>
  <c r="L1446" i="7" s="1"/>
  <c r="M1446" i="7" s="1"/>
  <c r="L1550" i="7" a="1"/>
  <c r="L1550" i="7" s="1"/>
  <c r="M1550" i="7" s="1"/>
  <c r="L1571" i="7" a="1"/>
  <c r="L1571" i="7" s="1"/>
  <c r="M1571" i="7" s="1"/>
  <c r="L316" i="7" a="1"/>
  <c r="L316" i="7" s="1"/>
  <c r="M316" i="7" s="1"/>
  <c r="L1474" i="7" a="1"/>
  <c r="L1474" i="7" s="1"/>
  <c r="M1474" i="7" s="1"/>
  <c r="L1515" i="7" a="1"/>
  <c r="L1515" i="7" s="1"/>
  <c r="M1515" i="7" s="1"/>
  <c r="L981" i="7" a="1"/>
  <c r="L981" i="7" s="1"/>
  <c r="M981" i="7" s="1"/>
  <c r="L2433" i="7" a="1"/>
  <c r="L2433" i="7" s="1"/>
  <c r="M2433" i="7" s="1"/>
  <c r="L2466" i="7" a="1"/>
  <c r="L2466" i="7" s="1"/>
  <c r="M2466" i="7" s="1"/>
  <c r="L412" i="7" a="1"/>
  <c r="L412" i="7" s="1"/>
  <c r="M412" i="7" s="1"/>
  <c r="L2404" i="7" a="1"/>
  <c r="L2404" i="7" s="1"/>
  <c r="M2404" i="7" s="1"/>
  <c r="L59" i="7" a="1"/>
  <c r="L59" i="7" s="1"/>
  <c r="M59" i="7" s="1"/>
  <c r="L1032" i="7" a="1"/>
  <c r="L1032" i="7" s="1"/>
  <c r="M1032" i="7" s="1"/>
  <c r="L312" i="7" a="1"/>
  <c r="L312" i="7" s="1"/>
  <c r="M312" i="7" s="1"/>
  <c r="L2017" i="7" a="1"/>
  <c r="L2017" i="7" s="1"/>
  <c r="M2017" i="7" s="1"/>
  <c r="L872" i="7" a="1"/>
  <c r="L872" i="7" s="1"/>
  <c r="M872" i="7" s="1"/>
  <c r="L1782" i="7" a="1"/>
  <c r="L1782" i="7" s="1"/>
  <c r="M1782" i="7" s="1"/>
  <c r="L2034" i="7" a="1"/>
  <c r="L2034" i="7" s="1"/>
  <c r="M2034" i="7" s="1"/>
  <c r="L1099" i="7" a="1"/>
  <c r="L1099" i="7" s="1"/>
  <c r="M1099" i="7" s="1"/>
  <c r="L1294" i="7" a="1"/>
  <c r="L1294" i="7" s="1"/>
  <c r="M1294" i="7" s="1"/>
  <c r="L2135" i="7" a="1"/>
  <c r="L2135" i="7" s="1"/>
  <c r="M2135" i="7" s="1"/>
  <c r="L2898" i="7" a="1"/>
  <c r="L2898" i="7" s="1"/>
  <c r="M2898" i="7" s="1"/>
  <c r="L87" i="7" a="1"/>
  <c r="L87" i="7" s="1"/>
  <c r="M87" i="7" s="1"/>
  <c r="L2127" i="7" a="1"/>
  <c r="L2127" i="7" s="1"/>
  <c r="M2127" i="7" s="1"/>
  <c r="L271" i="7" a="1"/>
  <c r="L271" i="7" s="1"/>
  <c r="M271" i="7" s="1"/>
  <c r="L1751" i="7" a="1"/>
  <c r="L1751" i="7" s="1"/>
  <c r="M1751" i="7" s="1"/>
  <c r="L1216" i="7" a="1"/>
  <c r="L1216" i="7" s="1"/>
  <c r="M1216" i="7" s="1"/>
  <c r="L1350" i="7" a="1"/>
  <c r="L1350" i="7" s="1"/>
  <c r="M1350" i="7" s="1"/>
  <c r="L1547" i="7" a="1"/>
  <c r="L1547" i="7" s="1"/>
  <c r="M1547" i="7" s="1"/>
  <c r="L51" i="7" a="1"/>
  <c r="L51" i="7" s="1"/>
  <c r="M51" i="7" s="1"/>
  <c r="L307" i="7" a="1"/>
  <c r="L307" i="7" s="1"/>
  <c r="M307" i="7" s="1"/>
  <c r="L499" i="7" a="1"/>
  <c r="L499" i="7" s="1"/>
  <c r="M499" i="7" s="1"/>
  <c r="L1189" i="7" a="1"/>
  <c r="L1189" i="7" s="1"/>
  <c r="M1189" i="7" s="1"/>
  <c r="L1591" i="7" a="1"/>
  <c r="L1591" i="7" s="1"/>
  <c r="M1591" i="7" s="1"/>
  <c r="L17" i="7" a="1"/>
  <c r="L17" i="7" s="1"/>
  <c r="M17" i="7" s="1"/>
  <c r="L2273" i="7" a="1"/>
  <c r="L2273" i="7" s="1"/>
  <c r="M2273" i="7" s="1"/>
  <c r="L1687" i="7" a="1"/>
  <c r="L1687" i="7" s="1"/>
  <c r="M1687" i="7" s="1"/>
  <c r="L1190" i="7" a="1"/>
  <c r="L1190" i="7" s="1"/>
  <c r="M1190" i="7" s="1"/>
  <c r="L2938" i="7" a="1"/>
  <c r="L2938" i="7" s="1"/>
  <c r="M2938" i="7" s="1"/>
  <c r="L1869" i="7" a="1"/>
  <c r="L1869" i="7" s="1"/>
  <c r="M1869" i="7" s="1"/>
  <c r="L2743" i="7" a="1"/>
  <c r="L2743" i="7" s="1"/>
  <c r="M2743" i="7" s="1"/>
  <c r="L176" i="7" a="1"/>
  <c r="L176" i="7" s="1"/>
  <c r="M176" i="7" s="1"/>
  <c r="L973" i="7" a="1"/>
  <c r="L973" i="7" s="1"/>
  <c r="M973" i="7" s="1"/>
  <c r="L232" i="7" a="1"/>
  <c r="L232" i="7" s="1"/>
  <c r="M232" i="7" s="1"/>
  <c r="L302" i="7" a="1"/>
  <c r="L302" i="7" s="1"/>
  <c r="M302" i="7" s="1"/>
  <c r="L1352" i="7" a="1"/>
  <c r="L1352" i="7" s="1"/>
  <c r="M1352" i="7" s="1"/>
  <c r="L2154" i="7" a="1"/>
  <c r="L2154" i="7" s="1"/>
  <c r="M2154" i="7" s="1"/>
  <c r="L1248" i="7" a="1"/>
  <c r="L1248" i="7" s="1"/>
  <c r="M1248" i="7" s="1"/>
  <c r="L2203" i="7" a="1"/>
  <c r="L2203" i="7" s="1"/>
  <c r="M2203" i="7" s="1"/>
  <c r="L253" i="7" a="1"/>
  <c r="L253" i="7" s="1"/>
  <c r="M253" i="7" s="1"/>
  <c r="L1266" i="7" a="1"/>
  <c r="L1266" i="7" s="1"/>
  <c r="M1266" i="7" s="1"/>
  <c r="L2486" i="7" a="1"/>
  <c r="L2486" i="7" s="1"/>
  <c r="M2486" i="7" s="1"/>
  <c r="L887" i="7" a="1"/>
  <c r="L887" i="7" s="1"/>
  <c r="M887" i="7" s="1"/>
  <c r="L1107" i="7" a="1"/>
  <c r="L1107" i="7" s="1"/>
  <c r="M1107" i="7" s="1"/>
  <c r="L727" i="7" a="1"/>
  <c r="L727" i="7" s="1"/>
  <c r="M727" i="7" s="1"/>
  <c r="L798" i="7" a="1"/>
  <c r="L798" i="7" s="1"/>
  <c r="M798" i="7" s="1"/>
  <c r="L2902" i="7" a="1"/>
  <c r="L2902" i="7" s="1"/>
  <c r="M2902" i="7" s="1"/>
  <c r="L326" i="7" a="1"/>
  <c r="L326" i="7" s="1"/>
  <c r="M326" i="7" s="1"/>
  <c r="L855" i="7" a="1"/>
  <c r="L855" i="7" s="1"/>
  <c r="M855" i="7" s="1"/>
  <c r="L1861" i="7" a="1"/>
  <c r="L1861" i="7" s="1"/>
  <c r="M1861" i="7" s="1"/>
  <c r="L729" i="7" a="1"/>
  <c r="L729" i="7" s="1"/>
  <c r="M729" i="7" s="1"/>
  <c r="L1619" i="7" a="1"/>
  <c r="L1619" i="7" s="1"/>
  <c r="M1619" i="7" s="1"/>
  <c r="L2367" i="7" a="1"/>
  <c r="L2367" i="7" s="1"/>
  <c r="M2367" i="7" s="1"/>
  <c r="L2603" i="7" a="1"/>
  <c r="L2603" i="7" s="1"/>
  <c r="M2603" i="7" s="1"/>
  <c r="L2193" i="7" a="1"/>
  <c r="L2193" i="7" s="1"/>
  <c r="M2193" i="7" s="1"/>
  <c r="L298" i="7" a="1"/>
  <c r="L298" i="7" s="1"/>
  <c r="M298" i="7" s="1"/>
  <c r="L1874" i="7" a="1"/>
  <c r="L1874" i="7" s="1"/>
  <c r="M1874" i="7" s="1"/>
  <c r="L260" i="7" a="1"/>
  <c r="L260" i="7" s="1"/>
  <c r="M260" i="7" s="1"/>
  <c r="L293" i="7" a="1"/>
  <c r="L293" i="7" s="1"/>
  <c r="M293" i="7" s="1"/>
  <c r="L1193" i="7" a="1"/>
  <c r="L1193" i="7" s="1"/>
  <c r="M1193" i="7" s="1"/>
  <c r="L2555" i="7" a="1"/>
  <c r="L2555" i="7" s="1"/>
  <c r="M2555" i="7" s="1"/>
  <c r="L342" i="7" a="1"/>
  <c r="L342" i="7" s="1"/>
  <c r="M342" i="7" s="1"/>
  <c r="L1800" i="7" a="1"/>
  <c r="L1800" i="7" s="1"/>
  <c r="M1800" i="7" s="1"/>
  <c r="L1824" i="7" a="1"/>
  <c r="L1824" i="7" s="1"/>
  <c r="M1824" i="7" s="1"/>
  <c r="L2065" i="7" a="1"/>
  <c r="L2065" i="7" s="1"/>
  <c r="M2065" i="7" s="1"/>
  <c r="L805" i="7" a="1"/>
  <c r="L805" i="7" s="1"/>
  <c r="M805" i="7" s="1"/>
  <c r="L1716" i="7" a="1"/>
  <c r="L1716" i="7" s="1"/>
  <c r="M1716" i="7" s="1"/>
  <c r="L2250" i="7" a="1"/>
  <c r="L2250" i="7" s="1"/>
  <c r="M2250" i="7" s="1"/>
  <c r="L500" i="7" a="1"/>
  <c r="L500" i="7" s="1"/>
  <c r="M500" i="7" s="1"/>
  <c r="L879" i="7" a="1"/>
  <c r="L879" i="7" s="1"/>
  <c r="M879" i="7" s="1"/>
  <c r="L1305" i="7" a="1"/>
  <c r="L1305" i="7" s="1"/>
  <c r="M1305" i="7" s="1"/>
  <c r="L2666" i="7" a="1"/>
  <c r="L2666" i="7" s="1"/>
  <c r="M2666" i="7" s="1"/>
  <c r="L278" i="7" a="1"/>
  <c r="L278" i="7" s="1"/>
  <c r="M278" i="7" s="1"/>
  <c r="L1213" i="7" a="1"/>
  <c r="L1213" i="7" s="1"/>
  <c r="M1213" i="7" s="1"/>
  <c r="L2933" i="7" a="1"/>
  <c r="L2933" i="7" s="1"/>
  <c r="M2933" i="7" s="1"/>
  <c r="L2139" i="7" a="1"/>
  <c r="L2139" i="7" s="1"/>
  <c r="M2139" i="7" s="1"/>
  <c r="L341" i="7" a="1"/>
  <c r="L341" i="7" s="1"/>
  <c r="M341" i="7" s="1"/>
  <c r="L1789" i="7" a="1"/>
  <c r="L1789" i="7" s="1"/>
  <c r="M1789" i="7" s="1"/>
  <c r="L1645" i="7" a="1"/>
  <c r="L1645" i="7" s="1"/>
  <c r="M1645" i="7" s="1"/>
  <c r="L1806" i="7" a="1"/>
  <c r="L1806" i="7" s="1"/>
  <c r="M1806" i="7" s="1"/>
  <c r="L50" i="7" a="1"/>
  <c r="L50" i="7" s="1"/>
  <c r="M50" i="7" s="1"/>
  <c r="L704" i="7" a="1"/>
  <c r="L704" i="7" s="1"/>
  <c r="M704" i="7" s="1"/>
  <c r="L2021" i="7" a="1"/>
  <c r="L2021" i="7" s="1"/>
  <c r="M2021" i="7" s="1"/>
  <c r="L1332" i="7" a="1"/>
  <c r="L1332" i="7" s="1"/>
  <c r="M1332" i="7" s="1"/>
  <c r="L1857" i="7" a="1"/>
  <c r="L1857" i="7" s="1"/>
  <c r="M1857" i="7" s="1"/>
  <c r="L178" i="7" a="1"/>
  <c r="L178" i="7" s="1"/>
  <c r="M178" i="7" s="1"/>
  <c r="L194" i="7" a="1"/>
  <c r="L194" i="7" s="1"/>
  <c r="M194" i="7" s="1"/>
  <c r="L2406" i="7" a="1"/>
  <c r="L2406" i="7" s="1"/>
  <c r="M2406" i="7" s="1"/>
  <c r="L999" i="7" a="1"/>
  <c r="L999" i="7" s="1"/>
  <c r="M999" i="7" s="1"/>
  <c r="L2083" i="7" a="1"/>
  <c r="L2083" i="7" s="1"/>
  <c r="M2083" i="7" s="1"/>
  <c r="L2306" i="7" a="1"/>
  <c r="L2306" i="7" s="1"/>
  <c r="M2306" i="7" s="1"/>
  <c r="L319" i="7" a="1"/>
  <c r="L319" i="7" s="1"/>
  <c r="M319" i="7" s="1"/>
  <c r="L654" i="7" a="1"/>
  <c r="L654" i="7" s="1"/>
  <c r="M654" i="7" s="1"/>
  <c r="L2069" i="7" a="1"/>
  <c r="L2069" i="7" s="1"/>
  <c r="M2069" i="7" s="1"/>
  <c r="L740" i="7" a="1"/>
  <c r="L740" i="7" s="1"/>
  <c r="M740" i="7" s="1"/>
  <c r="L2251" i="7" a="1"/>
  <c r="L2251" i="7" s="1"/>
  <c r="M2251" i="7" s="1"/>
  <c r="L605" i="7" a="1"/>
  <c r="L605" i="7" s="1"/>
  <c r="M605" i="7" s="1"/>
  <c r="L2899" i="7" a="1"/>
  <c r="L2899" i="7" s="1"/>
  <c r="M2899" i="7" s="1"/>
  <c r="L1995" i="7" a="1"/>
  <c r="L1995" i="7" s="1"/>
  <c r="M1995" i="7" s="1"/>
  <c r="L294" i="7" a="1"/>
  <c r="L294" i="7" s="1"/>
  <c r="M294" i="7" s="1"/>
  <c r="L1276" i="7" a="1"/>
  <c r="L1276" i="7" s="1"/>
  <c r="M1276" i="7" s="1"/>
  <c r="L2103" i="7" a="1"/>
  <c r="L2103" i="7" s="1"/>
  <c r="M2103" i="7" s="1"/>
  <c r="L2683" i="7" a="1"/>
  <c r="L2683" i="7" s="1"/>
  <c r="M2683" i="7" s="1"/>
  <c r="L346" i="7" a="1"/>
  <c r="L346" i="7" s="1"/>
  <c r="M346" i="7" s="1"/>
  <c r="L1889" i="7" a="1"/>
  <c r="L1889" i="7" s="1"/>
  <c r="M1889" i="7" s="1"/>
  <c r="L1059" i="7" a="1"/>
  <c r="L1059" i="7" s="1"/>
  <c r="M1059" i="7" s="1"/>
  <c r="L646" i="7" a="1"/>
  <c r="L646" i="7" s="1"/>
  <c r="M646" i="7" s="1"/>
  <c r="L219" i="7" a="1"/>
  <c r="L219" i="7" s="1"/>
  <c r="M219" i="7" s="1"/>
  <c r="L2252" i="7" a="1"/>
  <c r="L2252" i="7" s="1"/>
  <c r="M2252" i="7" s="1"/>
  <c r="L1531" i="7" a="1"/>
  <c r="L1531" i="7" s="1"/>
  <c r="M1531" i="7" s="1"/>
  <c r="L803" i="7" a="1"/>
  <c r="L803" i="7" s="1"/>
  <c r="M803" i="7" s="1"/>
  <c r="L712" i="7" a="1"/>
  <c r="L712" i="7" s="1"/>
  <c r="M712" i="7" s="1"/>
  <c r="L533" i="7" a="1"/>
  <c r="L533" i="7" s="1"/>
  <c r="M533" i="7" s="1"/>
  <c r="L445" i="7" a="1"/>
  <c r="L445" i="7" s="1"/>
  <c r="M445" i="7" s="1"/>
  <c r="L2732" i="7" a="1"/>
  <c r="L2732" i="7" s="1"/>
  <c r="M2732" i="7" s="1"/>
  <c r="L555" i="7" a="1"/>
  <c r="L555" i="7" s="1"/>
  <c r="M555" i="7" s="1"/>
  <c r="L784" i="7" a="1"/>
  <c r="L784" i="7" s="1"/>
  <c r="M784" i="7" s="1"/>
  <c r="L1706" i="7" a="1"/>
  <c r="L1706" i="7" s="1"/>
  <c r="M1706" i="7" s="1"/>
  <c r="L1066" i="7" a="1"/>
  <c r="L1066" i="7" s="1"/>
  <c r="M1066" i="7" s="1"/>
  <c r="L1445" i="7" a="1"/>
  <c r="L1445" i="7" s="1"/>
  <c r="M1445" i="7" s="1"/>
  <c r="L1429" i="7" a="1"/>
  <c r="L1429" i="7" s="1"/>
  <c r="M1429" i="7" s="1"/>
  <c r="L546" i="7" a="1"/>
  <c r="L546" i="7" s="1"/>
  <c r="M546" i="7" s="1"/>
  <c r="L2677" i="7" a="1"/>
  <c r="L2677" i="7" s="1"/>
  <c r="M2677" i="7" s="1"/>
  <c r="L2970" i="7" a="1"/>
  <c r="L2970" i="7" s="1"/>
  <c r="M2970" i="7" s="1"/>
  <c r="L562" i="7" a="1"/>
  <c r="L562" i="7" s="1"/>
  <c r="M562" i="7" s="1"/>
  <c r="L940" i="7" a="1"/>
  <c r="L940" i="7" s="1"/>
  <c r="M940" i="7" s="1"/>
  <c r="L1849" i="7" a="1"/>
  <c r="L1849" i="7" s="1"/>
  <c r="M1849" i="7" s="1"/>
  <c r="L411" i="7" a="1"/>
  <c r="L411" i="7" s="1"/>
  <c r="M411" i="7" s="1"/>
  <c r="L733" i="7" a="1"/>
  <c r="L733" i="7" s="1"/>
  <c r="M733" i="7" s="1"/>
  <c r="L1403" i="7" a="1"/>
  <c r="L1403" i="7" s="1"/>
  <c r="M1403" i="7" s="1"/>
  <c r="L1815" i="7" a="1"/>
  <c r="L1815" i="7" s="1"/>
  <c r="M1815" i="7" s="1"/>
  <c r="L531" i="7" a="1"/>
  <c r="L531" i="7" s="1"/>
  <c r="M531" i="7" s="1"/>
  <c r="L1616" i="7" a="1"/>
  <c r="L1616" i="7" s="1"/>
  <c r="M1616" i="7" s="1"/>
  <c r="L2958" i="7" a="1"/>
  <c r="L2958" i="7" s="1"/>
  <c r="M2958" i="7" s="1"/>
  <c r="L1104" i="7" a="1"/>
  <c r="L1104" i="7" s="1"/>
  <c r="M1104" i="7" s="1"/>
  <c r="L1773" i="7" a="1"/>
  <c r="L1773" i="7" s="1"/>
  <c r="M1773" i="7" s="1"/>
  <c r="L2395" i="7" a="1"/>
  <c r="L2395" i="7" s="1"/>
  <c r="M2395" i="7" s="1"/>
  <c r="L1570" i="7" a="1"/>
  <c r="L1570" i="7" s="1"/>
  <c r="M1570" i="7" s="1"/>
  <c r="L72" i="7" a="1"/>
  <c r="L72" i="7" s="1"/>
  <c r="M72" i="7" s="1"/>
  <c r="L711" i="7" a="1"/>
  <c r="L711" i="7" s="1"/>
  <c r="M711" i="7" s="1"/>
  <c r="L699" i="7" a="1"/>
  <c r="L699" i="7" s="1"/>
  <c r="M699" i="7" s="1"/>
  <c r="L1166" i="7" a="1"/>
  <c r="L1166" i="7" s="1"/>
  <c r="M1166" i="7" s="1"/>
  <c r="L1243" i="7" a="1"/>
  <c r="L1243" i="7" s="1"/>
  <c r="M1243" i="7" s="1"/>
  <c r="L1405" i="7" a="1"/>
  <c r="L1405" i="7" s="1"/>
  <c r="M1405" i="7" s="1"/>
  <c r="L337" i="7" a="1"/>
  <c r="L337" i="7" s="1"/>
  <c r="M337" i="7" s="1"/>
  <c r="L706" i="7" a="1"/>
  <c r="L706" i="7" s="1"/>
  <c r="M706" i="7" s="1"/>
  <c r="L2157" i="7" a="1"/>
  <c r="L2157" i="7" s="1"/>
  <c r="M2157" i="7" s="1"/>
  <c r="L1567" i="7" a="1"/>
  <c r="L1567" i="7" s="1"/>
  <c r="M1567" i="7" s="1"/>
  <c r="L577" i="7" a="1"/>
  <c r="L577" i="7" s="1"/>
  <c r="M577" i="7" s="1"/>
  <c r="L1329" i="7" a="1"/>
  <c r="L1329" i="7" s="1"/>
  <c r="M1329" i="7" s="1"/>
  <c r="L2525" i="7" a="1"/>
  <c r="L2525" i="7" s="1"/>
  <c r="M2525" i="7" s="1"/>
  <c r="L2959" i="7" a="1"/>
  <c r="L2959" i="7" s="1"/>
  <c r="M2959" i="7" s="1"/>
  <c r="L494" i="7" a="1"/>
  <c r="L494" i="7" s="1"/>
  <c r="M494" i="7" s="1"/>
  <c r="L1745" i="7" a="1"/>
  <c r="L1745" i="7" s="1"/>
  <c r="M1745" i="7" s="1"/>
  <c r="L1454" i="7" a="1"/>
  <c r="L1454" i="7" s="1"/>
  <c r="M1454" i="7" s="1"/>
  <c r="L2781" i="7" a="1"/>
  <c r="L2781" i="7" s="1"/>
  <c r="M2781" i="7" s="1"/>
  <c r="L1022" i="7" a="1"/>
  <c r="L1022" i="7" s="1"/>
  <c r="M1022" i="7" s="1"/>
  <c r="L2799" i="7" a="1"/>
  <c r="L2799" i="7" s="1"/>
  <c r="M2799" i="7" s="1"/>
  <c r="L481" i="7" a="1"/>
  <c r="L481" i="7" s="1"/>
  <c r="M481" i="7" s="1"/>
  <c r="L1161" i="7" a="1"/>
  <c r="L1161" i="7" s="1"/>
  <c r="M1161" i="7" s="1"/>
  <c r="L691" i="7" a="1"/>
  <c r="L691" i="7" s="1"/>
  <c r="M691" i="7" s="1"/>
  <c r="L1864" i="7" a="1"/>
  <c r="L1864" i="7" s="1"/>
  <c r="M1864" i="7" s="1"/>
  <c r="L2178" i="7" a="1"/>
  <c r="L2178" i="7" s="1"/>
  <c r="M2178" i="7" s="1"/>
  <c r="L2712" i="7" a="1"/>
  <c r="L2712" i="7" s="1"/>
  <c r="M2712" i="7" s="1"/>
  <c r="L1119" i="7" a="1"/>
  <c r="L1119" i="7" s="1"/>
  <c r="M1119" i="7" s="1"/>
  <c r="L220" i="7" a="1"/>
  <c r="L220" i="7" s="1"/>
  <c r="M220" i="7" s="1"/>
  <c r="L1124" i="7" a="1"/>
  <c r="L1124" i="7" s="1"/>
  <c r="M1124" i="7" s="1"/>
  <c r="L31" i="7" a="1"/>
  <c r="L31" i="7" s="1"/>
  <c r="M31" i="7" s="1"/>
  <c r="L998" i="7" a="1"/>
  <c r="L998" i="7" s="1"/>
  <c r="M998" i="7" s="1"/>
  <c r="L1676" i="7" a="1"/>
  <c r="L1676" i="7" s="1"/>
  <c r="M1676" i="7" s="1"/>
  <c r="L1112" i="7" a="1"/>
  <c r="L1112" i="7" s="1"/>
  <c r="M1112" i="7" s="1"/>
  <c r="L1685" i="7" a="1"/>
  <c r="L1685" i="7" s="1"/>
  <c r="M1685" i="7" s="1"/>
  <c r="L1082" i="7" a="1"/>
  <c r="L1082" i="7" s="1"/>
  <c r="M1082" i="7" s="1"/>
  <c r="L2746" i="7" a="1"/>
  <c r="L2746" i="7" s="1"/>
  <c r="M2746" i="7" s="1"/>
  <c r="L574" i="7" a="1"/>
  <c r="L574" i="7" s="1"/>
  <c r="M574" i="7" s="1"/>
  <c r="L2788" i="7" a="1"/>
  <c r="L2788" i="7" s="1"/>
  <c r="M2788" i="7" s="1"/>
  <c r="L2311" i="7" a="1"/>
  <c r="L2311" i="7" s="1"/>
  <c r="M2311" i="7" s="1"/>
  <c r="L2591" i="7" a="1"/>
  <c r="L2591" i="7" s="1"/>
  <c r="M2591" i="7" s="1"/>
  <c r="L2945" i="7" a="1"/>
  <c r="L2945" i="7" s="1"/>
  <c r="M2945" i="7" s="1"/>
  <c r="L2040" i="7" a="1"/>
  <c r="L2040" i="7" s="1"/>
  <c r="M2040" i="7" s="1"/>
  <c r="L2476" i="7" a="1"/>
  <c r="L2476" i="7" s="1"/>
  <c r="M2476" i="7" s="1"/>
  <c r="L2786" i="7" a="1"/>
  <c r="L2786" i="7" s="1"/>
  <c r="M2786" i="7" s="1"/>
  <c r="L14" i="7" a="1"/>
  <c r="L14" i="7" s="1"/>
  <c r="M14" i="7" s="1"/>
  <c r="L1954" i="7" a="1"/>
  <c r="L1954" i="7" s="1"/>
  <c r="M1954" i="7" s="1"/>
  <c r="L731" i="7" a="1"/>
  <c r="L731" i="7" s="1"/>
  <c r="M731" i="7" s="1"/>
  <c r="L1263" i="7" a="1"/>
  <c r="L1263" i="7" s="1"/>
  <c r="M1263" i="7" s="1"/>
  <c r="L1475" i="7" a="1"/>
  <c r="L1475" i="7" s="1"/>
  <c r="M1475" i="7" s="1"/>
  <c r="L2465" i="7" a="1"/>
  <c r="L2465" i="7" s="1"/>
  <c r="M2465" i="7" s="1"/>
  <c r="L300" i="7" a="1"/>
  <c r="L300" i="7" s="1"/>
  <c r="M300" i="7" s="1"/>
  <c r="L1078" i="7" a="1"/>
  <c r="L1078" i="7" s="1"/>
  <c r="M1078" i="7" s="1"/>
  <c r="L1343" i="7" a="1"/>
  <c r="L1343" i="7" s="1"/>
  <c r="M1343" i="7" s="1"/>
  <c r="L952" i="7" a="1"/>
  <c r="L952" i="7" s="1"/>
  <c r="M952" i="7" s="1"/>
  <c r="L370" i="7" a="1"/>
  <c r="L370" i="7" s="1"/>
  <c r="M370" i="7" s="1"/>
  <c r="L132" i="7" a="1"/>
  <c r="L132" i="7" s="1"/>
  <c r="M132" i="7" s="1"/>
  <c r="L1971" i="7" a="1"/>
  <c r="L1971" i="7" s="1"/>
  <c r="M1971" i="7" s="1"/>
  <c r="L1894" i="7" a="1"/>
  <c r="L1894" i="7" s="1"/>
  <c r="M1894" i="7" s="1"/>
  <c r="L972" i="7" a="1"/>
  <c r="L972" i="7" s="1"/>
  <c r="M972" i="7" s="1"/>
  <c r="L527" i="7" a="1"/>
  <c r="L527" i="7" s="1"/>
  <c r="M527" i="7" s="1"/>
  <c r="L2527" i="7" a="1"/>
  <c r="L2527" i="7" s="1"/>
  <c r="M2527" i="7" s="1"/>
  <c r="L2627" i="7" a="1"/>
  <c r="L2627" i="7" s="1"/>
  <c r="M2627" i="7" s="1"/>
  <c r="L173" i="7" a="1"/>
  <c r="L173" i="7" s="1"/>
  <c r="M173" i="7" s="1"/>
  <c r="L35" i="7" a="1"/>
  <c r="L35" i="7" s="1"/>
  <c r="M35" i="7" s="1"/>
  <c r="L2693" i="7" a="1"/>
  <c r="L2693" i="7" s="1"/>
  <c r="M2693" i="7" s="1"/>
  <c r="L2560" i="7" a="1"/>
  <c r="L2560" i="7" s="1"/>
  <c r="M2560" i="7" s="1"/>
  <c r="L2517" i="7" a="1"/>
  <c r="L2517" i="7" s="1"/>
  <c r="M2517" i="7" s="1"/>
  <c r="L323" i="7" a="1"/>
  <c r="L323" i="7" s="1"/>
  <c r="M323" i="7" s="1"/>
  <c r="L1417" i="7" a="1"/>
  <c r="L1417" i="7" s="1"/>
  <c r="M1417" i="7" s="1"/>
  <c r="L44" i="7" a="1"/>
  <c r="L44" i="7" s="1"/>
  <c r="M44" i="7" s="1"/>
  <c r="L2242" i="7" a="1"/>
  <c r="L2242" i="7" s="1"/>
  <c r="M2242" i="7" s="1"/>
  <c r="L1649" i="7" a="1"/>
  <c r="L1649" i="7" s="1"/>
  <c r="M1649" i="7" s="1"/>
  <c r="L156" i="7" a="1"/>
  <c r="L156" i="7" s="1"/>
  <c r="M156" i="7" s="1"/>
  <c r="L272" i="7" a="1"/>
  <c r="L272" i="7" s="1"/>
  <c r="M272" i="7" s="1"/>
  <c r="L2709" i="7" a="1"/>
  <c r="L2709" i="7" s="1"/>
  <c r="M2709" i="7" s="1"/>
  <c r="L2056" i="7" a="1"/>
  <c r="L2056" i="7" s="1"/>
  <c r="M2056" i="7" s="1"/>
  <c r="L890" i="7" a="1"/>
  <c r="L890" i="7" s="1"/>
  <c r="M890" i="7" s="1"/>
  <c r="L1493" i="7" a="1"/>
  <c r="L1493" i="7" s="1"/>
  <c r="M1493" i="7" s="1"/>
  <c r="L1902" i="7" a="1"/>
  <c r="L1902" i="7" s="1"/>
  <c r="M1902" i="7" s="1"/>
  <c r="L1699" i="7" a="1"/>
  <c r="L1699" i="7" s="1"/>
  <c r="M1699" i="7" s="1"/>
  <c r="L1281" i="7" a="1"/>
  <c r="L1281" i="7" s="1"/>
  <c r="M1281" i="7" s="1"/>
  <c r="L1311" i="7" a="1"/>
  <c r="L1311" i="7" s="1"/>
  <c r="M1311" i="7" s="1"/>
  <c r="L1223" i="7" a="1"/>
  <c r="L1223" i="7" s="1"/>
  <c r="M1223" i="7" s="1"/>
  <c r="L1598" i="7" a="1"/>
  <c r="L1598" i="7" s="1"/>
  <c r="M1598" i="7" s="1"/>
  <c r="L1268" i="7" a="1"/>
  <c r="L1268" i="7" s="1"/>
  <c r="M1268" i="7" s="1"/>
  <c r="L1853" i="7" a="1"/>
  <c r="L1853" i="7" s="1"/>
  <c r="M1853" i="7" s="1"/>
  <c r="L535" i="7" a="1"/>
  <c r="L535" i="7" s="1"/>
  <c r="M535" i="7" s="1"/>
  <c r="L748" i="7" a="1"/>
  <c r="L748" i="7" s="1"/>
  <c r="M748" i="7" s="1"/>
  <c r="L1402" i="7" a="1"/>
  <c r="L1402" i="7" s="1"/>
  <c r="M1402" i="7" s="1"/>
  <c r="L245" i="7" a="1"/>
  <c r="L245" i="7" s="1"/>
  <c r="M245" i="7" s="1"/>
  <c r="L1768" i="7" a="1"/>
  <c r="L1768" i="7" s="1"/>
  <c r="M1768" i="7" s="1"/>
  <c r="L1269" i="7" a="1"/>
  <c r="L1269" i="7" s="1"/>
  <c r="M1269" i="7" s="1"/>
  <c r="L2660" i="7" a="1"/>
  <c r="L2660" i="7" s="1"/>
  <c r="M2660" i="7" s="1"/>
  <c r="L1397" i="7" a="1"/>
  <c r="L1397" i="7" s="1"/>
  <c r="M1397" i="7" s="1"/>
  <c r="L2213" i="7" a="1"/>
  <c r="L2213" i="7" s="1"/>
  <c r="M2213" i="7" s="1"/>
  <c r="L139" i="7" a="1"/>
  <c r="L139" i="7" s="1"/>
  <c r="M139" i="7" s="1"/>
  <c r="L1183" i="7" a="1"/>
  <c r="L1183" i="7" s="1"/>
  <c r="M1183" i="7" s="1"/>
  <c r="L975" i="7" a="1"/>
  <c r="L975" i="7" s="1"/>
  <c r="M975" i="7" s="1"/>
  <c r="L1681" i="7" a="1"/>
  <c r="L1681" i="7" s="1"/>
  <c r="M1681" i="7" s="1"/>
  <c r="L2619" i="7" a="1"/>
  <c r="L2619" i="7" s="1"/>
  <c r="M2619" i="7" s="1"/>
  <c r="L2978" i="7" a="1"/>
  <c r="L2978" i="7" s="1"/>
  <c r="M2978" i="7" s="1"/>
  <c r="L1511" i="7" a="1"/>
  <c r="L1511" i="7" s="1"/>
  <c r="M1511" i="7" s="1"/>
  <c r="L2656" i="7" a="1"/>
  <c r="L2656" i="7" s="1"/>
  <c r="M2656" i="7" s="1"/>
  <c r="L2" i="7" a="1"/>
  <c r="L2" i="7" s="1"/>
  <c r="M2" i="7" s="1"/>
  <c r="L214" i="7" a="1"/>
  <c r="L214" i="7" s="1"/>
  <c r="M214" i="7" s="1"/>
  <c r="L348" i="7" a="1"/>
  <c r="L348" i="7" s="1"/>
  <c r="M348" i="7" s="1"/>
  <c r="L640" i="7" a="1"/>
  <c r="L640" i="7" s="1"/>
  <c r="M640" i="7" s="1"/>
  <c r="L1904" i="7" a="1"/>
  <c r="L1904" i="7" s="1"/>
  <c r="M1904" i="7" s="1"/>
  <c r="L1121" i="7" a="1"/>
  <c r="L1121" i="7" s="1"/>
  <c r="M1121" i="7" s="1"/>
  <c r="L883" i="7" a="1"/>
  <c r="L883" i="7" s="1"/>
  <c r="M883" i="7" s="1"/>
  <c r="L996" i="7" a="1"/>
  <c r="L996" i="7" s="1"/>
  <c r="M996" i="7" s="1"/>
  <c r="L1228" i="7" a="1"/>
  <c r="L1228" i="7" s="1"/>
  <c r="M1228" i="7" s="1"/>
  <c r="L2111" i="7" a="1"/>
  <c r="L2111" i="7" s="1"/>
  <c r="M2111" i="7" s="1"/>
  <c r="L408" i="7" a="1"/>
  <c r="L408" i="7" s="1"/>
  <c r="M408" i="7" s="1"/>
  <c r="L860" i="7" a="1"/>
  <c r="L860" i="7" s="1"/>
  <c r="M860" i="7" s="1"/>
  <c r="L122" i="7" a="1"/>
  <c r="L122" i="7" s="1"/>
  <c r="M122" i="7" s="1"/>
  <c r="L2214" i="7" a="1"/>
  <c r="L2214" i="7" s="1"/>
  <c r="M2214" i="7" s="1"/>
  <c r="L2293" i="7" a="1"/>
  <c r="L2293" i="7" s="1"/>
  <c r="M2293" i="7" s="1"/>
  <c r="L283" i="7" a="1"/>
  <c r="L283" i="7" s="1"/>
  <c r="M283" i="7" s="1"/>
  <c r="L564" i="7" a="1"/>
  <c r="L564" i="7" s="1"/>
  <c r="M564" i="7" s="1"/>
  <c r="L1198" i="7" a="1"/>
  <c r="L1198" i="7" s="1"/>
  <c r="M1198" i="7" s="1"/>
  <c r="L1296" i="7" a="1"/>
  <c r="L1296" i="7" s="1"/>
  <c r="M1296" i="7" s="1"/>
  <c r="L933" i="7" a="1"/>
  <c r="L933" i="7" s="1"/>
  <c r="M933" i="7" s="1"/>
  <c r="L2903" i="7" a="1"/>
  <c r="L2903" i="7" s="1"/>
  <c r="M2903" i="7" s="1"/>
  <c r="L734" i="7" a="1"/>
  <c r="L734" i="7" s="1"/>
  <c r="M734" i="7" s="1"/>
  <c r="L2371" i="7" a="1"/>
  <c r="L2371" i="7" s="1"/>
  <c r="M2371" i="7" s="1"/>
  <c r="L1670" i="7" a="1"/>
  <c r="L1670" i="7" s="1"/>
  <c r="M1670" i="7" s="1"/>
  <c r="L2170" i="7" a="1"/>
  <c r="L2170" i="7" s="1"/>
  <c r="M2170" i="7" s="1"/>
  <c r="L2390" i="7" a="1"/>
  <c r="L2390" i="7" s="1"/>
  <c r="M2390" i="7" s="1"/>
  <c r="L2258" i="7" a="1"/>
  <c r="L2258" i="7" s="1"/>
  <c r="M2258" i="7" s="1"/>
  <c r="L2833" i="7" a="1"/>
  <c r="L2833" i="7" s="1"/>
  <c r="M2833" i="7" s="1"/>
  <c r="L2579" i="7" a="1"/>
  <c r="L2579" i="7" s="1"/>
  <c r="M2579" i="7" s="1"/>
  <c r="L1957" i="7" a="1"/>
  <c r="L1957" i="7" s="1"/>
  <c r="M1957" i="7" s="1"/>
  <c r="L1292" i="7" a="1"/>
  <c r="L1292" i="7" s="1"/>
  <c r="M1292" i="7" s="1"/>
  <c r="L538" i="7" a="1"/>
  <c r="L538" i="7" s="1"/>
  <c r="M538" i="7" s="1"/>
  <c r="L1230" i="7" a="1"/>
  <c r="L1230" i="7" s="1"/>
  <c r="M1230" i="7" s="1"/>
  <c r="L2001" i="7" a="1"/>
  <c r="L2001" i="7" s="1"/>
  <c r="M2001" i="7" s="1"/>
  <c r="L1961" i="7" a="1"/>
  <c r="L1961" i="7" s="1"/>
  <c r="M1961" i="7" s="1"/>
  <c r="L2344" i="7" a="1"/>
  <c r="L2344" i="7" s="1"/>
  <c r="M2344" i="7" s="1"/>
  <c r="L965" i="7" a="1"/>
  <c r="L965" i="7" s="1"/>
  <c r="M965" i="7" s="1"/>
  <c r="L1316" i="7" a="1"/>
  <c r="L1316" i="7" s="1"/>
  <c r="M1316" i="7" s="1"/>
  <c r="L252" i="7" a="1"/>
  <c r="L252" i="7" s="1"/>
  <c r="M252" i="7" s="1"/>
  <c r="L636" i="7" a="1"/>
  <c r="L636" i="7" s="1"/>
  <c r="M636" i="7" s="1"/>
  <c r="L2471" i="7" a="1"/>
  <c r="L2471" i="7" s="1"/>
  <c r="M2471" i="7" s="1"/>
  <c r="L171" i="7" a="1"/>
  <c r="L171" i="7" s="1"/>
  <c r="M171" i="7" s="1"/>
  <c r="L1986" i="7" a="1"/>
  <c r="L1986" i="7" s="1"/>
  <c r="M1986" i="7" s="1"/>
  <c r="L2417" i="7" a="1"/>
  <c r="L2417" i="7" s="1"/>
  <c r="M2417" i="7" s="1"/>
  <c r="L33" i="7" a="1"/>
  <c r="L33" i="7" s="1"/>
  <c r="M33" i="7" s="1"/>
  <c r="L2105" i="7" a="1"/>
  <c r="L2105" i="7" s="1"/>
  <c r="M2105" i="7" s="1"/>
  <c r="L618" i="7" a="1"/>
  <c r="L618" i="7" s="1"/>
  <c r="M618" i="7" s="1"/>
  <c r="L469" i="7" a="1"/>
  <c r="L469" i="7" s="1"/>
  <c r="M469" i="7" s="1"/>
  <c r="L2407" i="7" a="1"/>
  <c r="L2407" i="7" s="1"/>
  <c r="M2407" i="7" s="1"/>
  <c r="L355" i="7" a="1"/>
  <c r="L355" i="7" s="1"/>
  <c r="M355" i="7" s="1"/>
  <c r="L963" i="7" a="1"/>
  <c r="L963" i="7" s="1"/>
  <c r="M963" i="7" s="1"/>
  <c r="L2535" i="7" a="1"/>
  <c r="L2535" i="7" s="1"/>
  <c r="M2535" i="7" s="1"/>
  <c r="L1421" i="7" a="1"/>
  <c r="L1421" i="7" s="1"/>
  <c r="M1421" i="7" s="1"/>
  <c r="L2240" i="7" a="1"/>
  <c r="L2240" i="7" s="1"/>
  <c r="M2240" i="7" s="1"/>
  <c r="L452" i="7" a="1"/>
  <c r="L452" i="7" s="1"/>
  <c r="M452" i="7" s="1"/>
  <c r="L1170" i="7" a="1"/>
  <c r="L1170" i="7" s="1"/>
  <c r="M1170" i="7" s="1"/>
  <c r="L2722" i="7" a="1"/>
  <c r="L2722" i="7" s="1"/>
  <c r="M2722" i="7" s="1"/>
  <c r="L1196" i="7" a="1"/>
  <c r="L1196" i="7" s="1"/>
  <c r="M1196" i="7" s="1"/>
  <c r="L2523" i="7" a="1"/>
  <c r="L2523" i="7" s="1"/>
  <c r="M2523" i="7" s="1"/>
  <c r="L612" i="7" a="1"/>
  <c r="L612" i="7" s="1"/>
  <c r="M612" i="7" s="1"/>
  <c r="L1338" i="7" a="1"/>
  <c r="L1338" i="7" s="1"/>
  <c r="M1338" i="7" s="1"/>
  <c r="L1901" i="7" a="1"/>
  <c r="L1901" i="7" s="1"/>
  <c r="M1901" i="7" s="1"/>
  <c r="L2276" i="7" a="1"/>
  <c r="L2276" i="7" s="1"/>
  <c r="M2276" i="7" s="1"/>
  <c r="L2397" i="7" a="1"/>
  <c r="L2397" i="7" s="1"/>
  <c r="M2397" i="7" s="1"/>
  <c r="L318" i="7" a="1"/>
  <c r="L318" i="7" s="1"/>
  <c r="M318" i="7" s="1"/>
  <c r="L1832" i="7" a="1"/>
  <c r="L1832" i="7" s="1"/>
  <c r="M1832" i="7" s="1"/>
  <c r="L2762" i="7" a="1"/>
  <c r="L2762" i="7" s="1"/>
  <c r="M2762" i="7" s="1"/>
  <c r="L1200" i="7" a="1"/>
  <c r="L1200" i="7" s="1"/>
  <c r="M1200" i="7" s="1"/>
  <c r="L391" i="7" a="1"/>
  <c r="L391" i="7" s="1"/>
  <c r="M391" i="7" s="1"/>
  <c r="L572" i="7" a="1"/>
  <c r="L572" i="7" s="1"/>
  <c r="M572" i="7" s="1"/>
  <c r="L697" i="7" a="1"/>
  <c r="L697" i="7" s="1"/>
  <c r="M697" i="7" s="1"/>
  <c r="L2690" i="7" a="1"/>
  <c r="L2690" i="7" s="1"/>
  <c r="M2690" i="7" s="1"/>
  <c r="L2296" i="7" a="1"/>
  <c r="L2296" i="7" s="1"/>
  <c r="M2296" i="7" s="1"/>
  <c r="L1671" i="7" a="1"/>
  <c r="L1671" i="7" s="1"/>
  <c r="M1671" i="7" s="1"/>
  <c r="L1878" i="7" a="1"/>
  <c r="L1878" i="7" s="1"/>
  <c r="M1878" i="7" s="1"/>
  <c r="L736" i="7" a="1"/>
  <c r="L736" i="7" s="1"/>
  <c r="M736" i="7" s="1"/>
  <c r="L1139" i="7" a="1"/>
  <c r="L1139" i="7" s="1"/>
  <c r="M1139" i="7" s="1"/>
  <c r="L24" i="7" a="1"/>
  <c r="L24" i="7" s="1"/>
  <c r="M24" i="7" s="1"/>
  <c r="L2472" i="7" a="1"/>
  <c r="L2472" i="7" s="1"/>
  <c r="M2472" i="7" s="1"/>
  <c r="L882" i="7" a="1"/>
  <c r="L882" i="7" s="1"/>
  <c r="M882" i="7" s="1"/>
  <c r="L2086" i="7" a="1"/>
  <c r="L2086" i="7" s="1"/>
  <c r="M2086" i="7" s="1"/>
  <c r="L959" i="7" a="1"/>
  <c r="L959" i="7" s="1"/>
  <c r="M959" i="7" s="1"/>
  <c r="L1911" i="7" a="1"/>
  <c r="L1911" i="7" s="1"/>
  <c r="M1911" i="7" s="1"/>
  <c r="L430" i="7" a="1"/>
  <c r="L430" i="7" s="1"/>
  <c r="M430" i="7" s="1"/>
  <c r="L1438" i="7" a="1"/>
  <c r="L1438" i="7" s="1"/>
  <c r="M1438" i="7" s="1"/>
  <c r="L1359" i="7" a="1"/>
  <c r="L1359" i="7" s="1"/>
  <c r="M1359" i="7" s="1"/>
  <c r="L2320" i="7" a="1"/>
  <c r="L2320" i="7" s="1"/>
  <c r="M2320" i="7" s="1"/>
  <c r="L705" i="7" a="1"/>
  <c r="L705" i="7" s="1"/>
  <c r="M705" i="7" s="1"/>
  <c r="L1502" i="7" a="1"/>
  <c r="L1502" i="7" s="1"/>
  <c r="M1502" i="7" s="1"/>
  <c r="L2513" i="7" a="1"/>
  <c r="L2513" i="7" s="1"/>
  <c r="M2513" i="7" s="1"/>
  <c r="L2892" i="7" a="1"/>
  <c r="L2892" i="7" s="1"/>
  <c r="M2892" i="7" s="1"/>
  <c r="L1844" i="7" a="1"/>
  <c r="L1844" i="7" s="1"/>
  <c r="M1844" i="7" s="1"/>
  <c r="L2860" i="7" a="1"/>
  <c r="L2860" i="7" s="1"/>
  <c r="M2860" i="7" s="1"/>
  <c r="L595" i="7" a="1"/>
  <c r="L595" i="7" s="1"/>
  <c r="M595" i="7" s="1"/>
  <c r="L1090" i="7" a="1"/>
  <c r="L1090" i="7" s="1"/>
  <c r="M1090" i="7" s="1"/>
  <c r="L1267" i="7" a="1"/>
  <c r="L1267" i="7" s="1"/>
  <c r="M1267" i="7" s="1"/>
  <c r="L1029" i="7" a="1"/>
  <c r="L1029" i="7" s="1"/>
  <c r="M1029" i="7" s="1"/>
  <c r="L1153" i="7" a="1"/>
  <c r="L1153" i="7" s="1"/>
  <c r="M1153" i="7" s="1"/>
  <c r="L1288" i="7" a="1"/>
  <c r="L1288" i="7" s="1"/>
  <c r="M1288" i="7" s="1"/>
  <c r="L1900" i="7" a="1"/>
  <c r="L1900" i="7" s="1"/>
  <c r="M1900" i="7" s="1"/>
  <c r="L1866" i="7" a="1"/>
  <c r="L1866" i="7" s="1"/>
  <c r="M1866" i="7" s="1"/>
  <c r="L1532" i="7" a="1"/>
  <c r="L1532" i="7" s="1"/>
  <c r="M1532" i="7" s="1"/>
  <c r="L2544" i="7" a="1"/>
  <c r="L2544" i="7" s="1"/>
  <c r="M2544" i="7" s="1"/>
  <c r="L948" i="7" a="1"/>
  <c r="L948" i="7" s="1"/>
  <c r="M948" i="7" s="1"/>
  <c r="L1710" i="7" a="1"/>
  <c r="L1710" i="7" s="1"/>
  <c r="M1710" i="7" s="1"/>
  <c r="L1749" i="7" a="1"/>
  <c r="L1749" i="7" s="1"/>
  <c r="M1749" i="7" s="1"/>
  <c r="L590" i="7" a="1"/>
  <c r="L590" i="7" s="1"/>
  <c r="M590" i="7" s="1"/>
  <c r="L1758" i="7" a="1"/>
  <c r="L1758" i="7" s="1"/>
  <c r="M1758" i="7" s="1"/>
  <c r="L1370" i="7" a="1"/>
  <c r="L1370" i="7" s="1"/>
  <c r="M1370" i="7" s="1"/>
  <c r="L410" i="7" a="1"/>
  <c r="L410" i="7" s="1"/>
  <c r="M410" i="7" s="1"/>
  <c r="L990" i="7" a="1"/>
  <c r="L990" i="7" s="1"/>
  <c r="M990" i="7" s="1"/>
  <c r="L858" i="7" a="1"/>
  <c r="L858" i="7" s="1"/>
  <c r="M858" i="7" s="1"/>
  <c r="L570" i="7" a="1"/>
  <c r="L570" i="7" s="1"/>
  <c r="M570" i="7" s="1"/>
  <c r="L710" i="7" a="1"/>
  <c r="L710" i="7" s="1"/>
  <c r="M710" i="7" s="1"/>
  <c r="L804" i="7" a="1"/>
  <c r="L804" i="7" s="1"/>
  <c r="M804" i="7" s="1"/>
  <c r="L1041" i="7" a="1"/>
  <c r="L1041" i="7" s="1"/>
  <c r="M1041" i="7" s="1"/>
  <c r="L2155" i="7" a="1"/>
  <c r="L2155" i="7" s="1"/>
  <c r="M2155" i="7" s="1"/>
  <c r="L1628" i="7" a="1"/>
  <c r="L1628" i="7" s="1"/>
  <c r="M1628" i="7" s="1"/>
  <c r="L1259" i="7" a="1"/>
  <c r="L1259" i="7" s="1"/>
  <c r="M1259" i="7" s="1"/>
  <c r="L2227" i="7" a="1"/>
  <c r="L2227" i="7" s="1"/>
  <c r="M2227" i="7" s="1"/>
  <c r="L1860" i="7" a="1"/>
  <c r="L1860" i="7" s="1"/>
  <c r="M1860" i="7" s="1"/>
  <c r="L1125" i="7" a="1"/>
  <c r="L1125" i="7" s="1"/>
  <c r="M1125" i="7" s="1"/>
  <c r="L722" i="7" a="1"/>
  <c r="L722" i="7" s="1"/>
  <c r="M722" i="7" s="1"/>
  <c r="L1129" i="7" a="1"/>
  <c r="L1129" i="7" s="1"/>
  <c r="M1129" i="7" s="1"/>
  <c r="L58" i="7" a="1"/>
  <c r="L58" i="7" s="1"/>
  <c r="M58" i="7" s="1"/>
  <c r="L1842" i="7" a="1"/>
  <c r="L1842" i="7" s="1"/>
  <c r="M1842" i="7" s="1"/>
  <c r="L2791" i="7" a="1"/>
  <c r="L2791" i="7" s="1"/>
  <c r="M2791" i="7" s="1"/>
  <c r="L1348" i="7" a="1"/>
  <c r="L1348" i="7" s="1"/>
  <c r="M1348" i="7" s="1"/>
  <c r="L1801" i="7" a="1"/>
  <c r="L1801" i="7" s="1"/>
  <c r="M1801" i="7" s="1"/>
  <c r="L108" i="7" a="1"/>
  <c r="L108" i="7" s="1"/>
  <c r="M108" i="7" s="1"/>
  <c r="L159" i="7" a="1"/>
  <c r="L159" i="7" s="1"/>
  <c r="M159" i="7" s="1"/>
  <c r="L1735" i="7" a="1"/>
  <c r="L1735" i="7" s="1"/>
  <c r="M1735" i="7" s="1"/>
  <c r="L2872" i="7" a="1"/>
  <c r="L2872" i="7" s="1"/>
  <c r="M2872" i="7" s="1"/>
  <c r="L866" i="7" a="1"/>
  <c r="L866" i="7" s="1"/>
  <c r="M866" i="7" s="1"/>
  <c r="L1246" i="7" a="1"/>
  <c r="L1246" i="7" s="1"/>
  <c r="M1246" i="7" s="1"/>
  <c r="L1512" i="7" a="1"/>
  <c r="L1512" i="7" s="1"/>
  <c r="M1512" i="7" s="1"/>
  <c r="L1769" i="7" a="1"/>
  <c r="L1769" i="7" s="1"/>
  <c r="M1769" i="7" s="1"/>
  <c r="L585" i="7" a="1"/>
  <c r="L585" i="7" s="1"/>
  <c r="M585" i="7" s="1"/>
  <c r="L1644" i="7" a="1"/>
  <c r="L1644" i="7" s="1"/>
  <c r="M1644" i="7" s="1"/>
  <c r="L1167" i="7" a="1"/>
  <c r="L1167" i="7" s="1"/>
  <c r="M1167" i="7" s="1"/>
  <c r="L2005" i="7" a="1"/>
  <c r="L2005" i="7" s="1"/>
  <c r="M2005" i="7" s="1"/>
  <c r="L18" i="7" a="1"/>
  <c r="L18" i="7" s="1"/>
  <c r="M18" i="7" s="1"/>
  <c r="L1265" i="7" a="1"/>
  <c r="L1265" i="7" s="1"/>
  <c r="M1265" i="7" s="1"/>
  <c r="L200" i="7" a="1"/>
  <c r="L200" i="7" s="1"/>
  <c r="M200" i="7" s="1"/>
  <c r="L1534" i="7" a="1"/>
  <c r="L1534" i="7" s="1"/>
  <c r="M1534" i="7" s="1"/>
  <c r="L1916" i="7" a="1"/>
  <c r="L1916" i="7" s="1"/>
  <c r="M1916" i="7" s="1"/>
  <c r="L688" i="7" a="1"/>
  <c r="L688" i="7" s="1"/>
  <c r="M688" i="7" s="1"/>
  <c r="L1508" i="7" a="1"/>
  <c r="L1508" i="7" s="1"/>
  <c r="M1508" i="7" s="1"/>
  <c r="L1713" i="7" a="1"/>
  <c r="L1713" i="7" s="1"/>
  <c r="M1713" i="7" s="1"/>
  <c r="L831" i="7" a="1"/>
  <c r="L831" i="7" s="1"/>
  <c r="M831" i="7" s="1"/>
  <c r="L1839" i="7" a="1"/>
  <c r="L1839" i="7" s="1"/>
  <c r="M1839" i="7" s="1"/>
  <c r="L2869" i="7" a="1"/>
  <c r="L2869" i="7" s="1"/>
  <c r="M2869" i="7" s="1"/>
  <c r="L746" i="7" a="1"/>
  <c r="L746" i="7" s="1"/>
  <c r="M746" i="7" s="1"/>
  <c r="L1865" i="7" a="1"/>
  <c r="L1865" i="7" s="1"/>
  <c r="M1865" i="7" s="1"/>
  <c r="L2408" i="7" a="1"/>
  <c r="L2408" i="7" s="1"/>
  <c r="M2408" i="7" s="1"/>
  <c r="L143" i="7" a="1"/>
  <c r="L143" i="7" s="1"/>
  <c r="M143" i="7" s="1"/>
  <c r="L1176" i="7" a="1"/>
  <c r="L1176" i="7" s="1"/>
  <c r="M1176" i="7" s="1"/>
  <c r="L67" i="7" a="1"/>
  <c r="L67" i="7" s="1"/>
  <c r="M67" i="7" s="1"/>
  <c r="L1780" i="7" a="1"/>
  <c r="L1780" i="7" s="1"/>
  <c r="M1780" i="7" s="1"/>
  <c r="L515" i="7" a="1"/>
  <c r="L515" i="7" s="1"/>
  <c r="M515" i="7" s="1"/>
  <c r="L189" i="7" a="1"/>
  <c r="L189" i="7" s="1"/>
  <c r="M189" i="7" s="1"/>
  <c r="L2494" i="7" a="1"/>
  <c r="L2494" i="7" s="1"/>
  <c r="M2494" i="7" s="1"/>
  <c r="L421" i="7" a="1"/>
  <c r="L421" i="7" s="1"/>
  <c r="M421" i="7" s="1"/>
  <c r="L2192" i="7" a="1"/>
  <c r="L2192" i="7" s="1"/>
  <c r="M2192" i="7" s="1"/>
  <c r="L2635" i="7" a="1"/>
  <c r="L2635" i="7" s="1"/>
  <c r="M2635" i="7" s="1"/>
  <c r="L379" i="7" a="1"/>
  <c r="L379" i="7" s="1"/>
  <c r="M379" i="7" s="1"/>
  <c r="L2584" i="7" a="1"/>
  <c r="L2584" i="7" s="1"/>
  <c r="M2584" i="7" s="1"/>
  <c r="L987" i="7" a="1"/>
  <c r="L987" i="7" s="1"/>
  <c r="M987" i="7" s="1"/>
  <c r="L208" i="7" a="1"/>
  <c r="L208" i="7" s="1"/>
  <c r="M208" i="7" s="1"/>
  <c r="L398" i="7" a="1"/>
  <c r="L398" i="7" s="1"/>
  <c r="M398" i="7" s="1"/>
  <c r="L1836" i="7" a="1"/>
  <c r="L1836" i="7" s="1"/>
  <c r="M1836" i="7" s="1"/>
  <c r="L2802" i="7" a="1"/>
  <c r="L2802" i="7" s="1"/>
  <c r="M2802" i="7" s="1"/>
  <c r="L1998" i="7" a="1"/>
  <c r="L1998" i="7" s="1"/>
  <c r="M1998" i="7" s="1"/>
  <c r="L552" i="7" a="1"/>
  <c r="L552" i="7" s="1"/>
  <c r="M552" i="7" s="1"/>
  <c r="L2735" i="7" a="1"/>
  <c r="L2735" i="7" s="1"/>
  <c r="M2735" i="7" s="1"/>
  <c r="L239" i="7" a="1"/>
  <c r="L239" i="7" s="1"/>
  <c r="M239" i="7" s="1"/>
  <c r="L1369" i="7" a="1"/>
  <c r="L1369" i="7" s="1"/>
  <c r="M1369" i="7" s="1"/>
  <c r="L675" i="7" a="1"/>
  <c r="L675" i="7" s="1"/>
  <c r="M675" i="7" s="1"/>
  <c r="L154" i="7" a="1"/>
  <c r="L154" i="7" s="1"/>
  <c r="M154" i="7" s="1"/>
  <c r="L167" i="7" a="1"/>
  <c r="L167" i="7" s="1"/>
  <c r="M167" i="7" s="1"/>
  <c r="L1450" i="7" a="1"/>
  <c r="L1450" i="7" s="1"/>
  <c r="M1450" i="7" s="1"/>
  <c r="L118" i="7" a="1"/>
  <c r="L118" i="7" s="1"/>
  <c r="M118" i="7" s="1"/>
  <c r="L809" i="7" a="1"/>
  <c r="L809" i="7" s="1"/>
  <c r="M809" i="7" s="1"/>
  <c r="L20" i="7" a="1"/>
  <c r="L20" i="7" s="1"/>
  <c r="M20" i="7" s="1"/>
  <c r="L843" i="7" a="1"/>
  <c r="L843" i="7" s="1"/>
  <c r="M843" i="7" s="1"/>
  <c r="L1928" i="7" a="1"/>
  <c r="L1928" i="7" s="1"/>
  <c r="M1928" i="7" s="1"/>
  <c r="L1019" i="7" a="1"/>
  <c r="L1019" i="7" s="1"/>
  <c r="M1019" i="7" s="1"/>
  <c r="L1021" i="7" a="1"/>
  <c r="L1021" i="7" s="1"/>
  <c r="M1021" i="7" s="1"/>
  <c r="L985" i="7" a="1"/>
  <c r="L985" i="7" s="1"/>
  <c r="M985" i="7" s="1"/>
  <c r="L1102" i="7" a="1"/>
  <c r="L1102" i="7" s="1"/>
  <c r="M1102" i="7" s="1"/>
  <c r="L2665" i="7" a="1"/>
  <c r="L2665" i="7" s="1"/>
  <c r="M2665" i="7" s="1"/>
  <c r="L810" i="7" a="1"/>
  <c r="L810" i="7" s="1"/>
  <c r="M810" i="7" s="1"/>
  <c r="L2338" i="7" a="1"/>
  <c r="L2338" i="7" s="1"/>
  <c r="M2338" i="7" s="1"/>
  <c r="L2013" i="7" a="1"/>
  <c r="L2013" i="7" s="1"/>
  <c r="M2013" i="7" s="1"/>
  <c r="L2763" i="7" a="1"/>
  <c r="L2763" i="7" s="1"/>
  <c r="M2763" i="7" s="1"/>
  <c r="L2842" i="7" a="1"/>
  <c r="L2842" i="7" s="1"/>
  <c r="M2842" i="7" s="1"/>
  <c r="L2973" i="7" a="1"/>
  <c r="L2973" i="7" s="1"/>
  <c r="M2973" i="7" s="1"/>
  <c r="L2796" i="7" a="1"/>
  <c r="L2796" i="7" s="1"/>
  <c r="M2796" i="7" s="1"/>
  <c r="L849" i="7" a="1"/>
  <c r="L849" i="7" s="1"/>
  <c r="M849" i="7" s="1"/>
  <c r="L1164" i="7" a="1"/>
  <c r="L1164" i="7" s="1"/>
  <c r="M1164" i="7" s="1"/>
  <c r="L862" i="7" a="1"/>
  <c r="L862" i="7" s="1"/>
  <c r="M862" i="7" s="1"/>
  <c r="L281" i="7" a="1"/>
  <c r="L281" i="7" s="1"/>
  <c r="M281" i="7" s="1"/>
  <c r="L11" i="7" a="1"/>
  <c r="L11" i="7" s="1"/>
  <c r="M11" i="7" s="1"/>
  <c r="L819" i="7" a="1"/>
  <c r="L819" i="7" s="1"/>
  <c r="M819" i="7" s="1"/>
  <c r="L1289" i="7" a="1"/>
  <c r="L1289" i="7" s="1"/>
  <c r="M1289" i="7" s="1"/>
  <c r="L2784" i="7" a="1"/>
  <c r="L2784" i="7" s="1"/>
  <c r="M2784" i="7" s="1"/>
  <c r="L2003" i="7" a="1"/>
  <c r="L2003" i="7" s="1"/>
  <c r="M2003" i="7" s="1"/>
  <c r="L229" i="7" a="1"/>
  <c r="L229" i="7" s="1"/>
  <c r="M229" i="7" s="1"/>
  <c r="L1010" i="7" a="1"/>
  <c r="L1010" i="7" s="1"/>
  <c r="M1010" i="7" s="1"/>
  <c r="L1759" i="7" a="1"/>
  <c r="L1759" i="7" s="1"/>
  <c r="M1759" i="7" s="1"/>
  <c r="L2394" i="7" a="1"/>
  <c r="L2394" i="7" s="1"/>
  <c r="M2394" i="7" s="1"/>
  <c r="L2297" i="7" a="1"/>
  <c r="L2297" i="7" s="1"/>
  <c r="M2297" i="7" s="1"/>
  <c r="L2921" i="7" a="1"/>
  <c r="L2921" i="7" s="1"/>
  <c r="M2921" i="7" s="1"/>
  <c r="L204" i="7" a="1"/>
  <c r="L204" i="7" s="1"/>
  <c r="M204" i="7" s="1"/>
  <c r="L427" i="7" a="1"/>
  <c r="L427" i="7" s="1"/>
  <c r="M427" i="7" s="1"/>
  <c r="L1573" i="7" a="1"/>
  <c r="L1573" i="7" s="1"/>
  <c r="M1573" i="7" s="1"/>
  <c r="L1736" i="7" a="1"/>
  <c r="L1736" i="7" s="1"/>
  <c r="M1736" i="7" s="1"/>
  <c r="L1301" i="7" a="1"/>
  <c r="L1301" i="7" s="1"/>
  <c r="M1301" i="7" s="1"/>
  <c r="L2052" i="7" a="1"/>
  <c r="L2052" i="7" s="1"/>
  <c r="M2052" i="7" s="1"/>
  <c r="L2212" i="7" a="1"/>
  <c r="L2212" i="7" s="1"/>
  <c r="M2212" i="7" s="1"/>
  <c r="L2955" i="7" a="1"/>
  <c r="L2955" i="7" s="1"/>
  <c r="M2955" i="7" s="1"/>
  <c r="L1169" i="7" a="1"/>
  <c r="L1169" i="7" s="1"/>
  <c r="M1169" i="7" s="1"/>
  <c r="L2379" i="7" a="1"/>
  <c r="L2379" i="7" s="1"/>
  <c r="M2379" i="7" s="1"/>
  <c r="L2587" i="7" a="1"/>
  <c r="L2587" i="7" s="1"/>
  <c r="M2587" i="7" s="1"/>
  <c r="L1116" i="7" a="1"/>
  <c r="L1116" i="7" s="1"/>
  <c r="M1116" i="7" s="1"/>
  <c r="L2396" i="7" a="1"/>
  <c r="L2396" i="7" s="1"/>
  <c r="M2396" i="7" s="1"/>
  <c r="L62" i="7" a="1"/>
  <c r="L62" i="7" s="1"/>
  <c r="M62" i="7" s="1"/>
  <c r="L899" i="7" a="1"/>
  <c r="L899" i="7" s="1"/>
  <c r="M899" i="7" s="1"/>
  <c r="L1131" i="7" a="1"/>
  <c r="L1131" i="7" s="1"/>
  <c r="M1131" i="7" s="1"/>
  <c r="L105" i="7" a="1"/>
  <c r="L105" i="7" s="1"/>
  <c r="M105" i="7" s="1"/>
  <c r="L1237" i="7" a="1"/>
  <c r="L1237" i="7" s="1"/>
  <c r="M1237" i="7" s="1"/>
  <c r="L859" i="7" a="1"/>
  <c r="L859" i="7" s="1"/>
  <c r="M859" i="7" s="1"/>
  <c r="L1211" i="7" a="1"/>
  <c r="L1211" i="7" s="1"/>
  <c r="M1211" i="7" s="1"/>
  <c r="L1818" i="7" a="1"/>
  <c r="L1818" i="7" s="1"/>
  <c r="M1818" i="7" s="1"/>
  <c r="L1892" i="7" a="1"/>
  <c r="L1892" i="7" s="1"/>
  <c r="M1892" i="7" s="1"/>
  <c r="L2756" i="7" a="1"/>
  <c r="L2756" i="7" s="1"/>
  <c r="M2756" i="7" s="1"/>
  <c r="L508" i="7" a="1"/>
  <c r="L508" i="7" s="1"/>
  <c r="M508" i="7" s="1"/>
  <c r="L1132" i="7" a="1"/>
  <c r="L1132" i="7" s="1"/>
  <c r="M1132" i="7" s="1"/>
  <c r="L1165" i="7" a="1"/>
  <c r="L1165" i="7" s="1"/>
  <c r="M1165" i="7" s="1"/>
  <c r="L2424" i="7" a="1"/>
  <c r="L2424" i="7" s="1"/>
  <c r="M2424" i="7" s="1"/>
  <c r="L240" i="7" a="1"/>
  <c r="L240" i="7" s="1"/>
  <c r="M240" i="7" s="1"/>
  <c r="L1956" i="7" a="1"/>
  <c r="L1956" i="7" s="1"/>
  <c r="M1956" i="7" s="1"/>
  <c r="L376" i="7" a="1"/>
  <c r="L376" i="7" s="1"/>
  <c r="M376" i="7" s="1"/>
  <c r="L190" i="7" a="1"/>
  <c r="L190" i="7" s="1"/>
  <c r="M190" i="7" s="1"/>
  <c r="L485" i="7" a="1"/>
  <c r="L485" i="7" s="1"/>
  <c r="M485" i="7" s="1"/>
  <c r="L130" i="7" a="1"/>
  <c r="L130" i="7" s="1"/>
  <c r="M130" i="7" s="1"/>
  <c r="L1038" i="7" a="1"/>
  <c r="L1038" i="7" s="1"/>
  <c r="M1038" i="7" s="1"/>
  <c r="L2046" i="7" a="1"/>
  <c r="L2046" i="7" s="1"/>
  <c r="M2046" i="7" s="1"/>
  <c r="L1142" i="7" a="1"/>
  <c r="L1142" i="7" s="1"/>
  <c r="M1142" i="7" s="1"/>
  <c r="L1753" i="7" a="1"/>
  <c r="L1753" i="7" s="1"/>
  <c r="M1753" i="7" s="1"/>
  <c r="L1135" i="7" a="1"/>
  <c r="L1135" i="7" s="1"/>
  <c r="M1135" i="7" s="1"/>
  <c r="L2661" i="7" a="1"/>
  <c r="L2661" i="7" s="1"/>
  <c r="M2661" i="7" s="1"/>
  <c r="L1814" i="7" a="1"/>
  <c r="L1814" i="7" s="1"/>
  <c r="M1814" i="7" s="1"/>
  <c r="L1249" i="7" a="1"/>
  <c r="L1249" i="7" s="1"/>
  <c r="M1249" i="7" s="1"/>
  <c r="L1669" i="7" a="1"/>
  <c r="L1669" i="7" s="1"/>
  <c r="M1669" i="7" s="1"/>
  <c r="L772" i="7" a="1"/>
  <c r="L772" i="7" s="1"/>
  <c r="M772" i="7" s="1"/>
  <c r="L1006" i="7" a="1"/>
  <c r="L1006" i="7" s="1"/>
  <c r="M1006" i="7" s="1"/>
  <c r="L1562" i="7" a="1"/>
  <c r="L1562" i="7" s="1"/>
  <c r="M1562" i="7" s="1"/>
  <c r="L1750" i="7" a="1"/>
  <c r="L1750" i="7" s="1"/>
  <c r="M1750" i="7" s="1"/>
  <c r="L2341" i="7" a="1"/>
  <c r="L2341" i="7" s="1"/>
  <c r="M2341" i="7" s="1"/>
  <c r="L1007" i="7" a="1"/>
  <c r="L1007" i="7" s="1"/>
  <c r="M1007" i="7" s="1"/>
  <c r="L2106" i="7" a="1"/>
  <c r="L2106" i="7" s="1"/>
  <c r="M2106" i="7" s="1"/>
  <c r="L1603" i="7" a="1"/>
  <c r="L1603" i="7" s="1"/>
  <c r="M1603" i="7" s="1"/>
  <c r="L1944" i="7" a="1"/>
  <c r="L1944" i="7" s="1"/>
  <c r="M1944" i="7" s="1"/>
  <c r="L543" i="7" a="1"/>
  <c r="L543" i="7" s="1"/>
  <c r="M543" i="7" s="1"/>
  <c r="L1471" i="7" a="1"/>
  <c r="L1471" i="7" s="1"/>
  <c r="M1471" i="7" s="1"/>
  <c r="L362" i="7" a="1"/>
  <c r="L362" i="7" s="1"/>
  <c r="M362" i="7" s="1"/>
  <c r="L1506" i="7" a="1"/>
  <c r="L1506" i="7" s="1"/>
  <c r="M1506" i="7" s="1"/>
  <c r="L250" i="7" a="1"/>
  <c r="L250" i="7" s="1"/>
  <c r="M250" i="7" s="1"/>
  <c r="L774" i="7" a="1"/>
  <c r="L774" i="7" s="1"/>
  <c r="M774" i="7" s="1"/>
  <c r="L1463" i="7" a="1"/>
  <c r="L1463" i="7" s="1"/>
  <c r="M1463" i="7" s="1"/>
  <c r="L2068" i="7" a="1"/>
  <c r="L2068" i="7" s="1"/>
  <c r="M2068" i="7" s="1"/>
  <c r="L2634" i="7" a="1"/>
  <c r="L2634" i="7" s="1"/>
  <c r="M2634" i="7" s="1"/>
  <c r="L2372" i="7" a="1"/>
  <c r="L2372" i="7" s="1"/>
  <c r="M2372" i="7" s="1"/>
  <c r="L1297" i="7" a="1"/>
  <c r="L1297" i="7" s="1"/>
  <c r="M1297" i="7" s="1"/>
  <c r="L1020" i="7" a="1"/>
  <c r="L1020" i="7" s="1"/>
  <c r="M1020" i="7" s="1"/>
  <c r="L874" i="7" a="1"/>
  <c r="L874" i="7" s="1"/>
  <c r="M874" i="7" s="1"/>
  <c r="L2876" i="7" a="1"/>
  <c r="L2876" i="7" s="1"/>
  <c r="M2876" i="7" s="1"/>
  <c r="L368" i="7" a="1"/>
  <c r="L368" i="7" s="1"/>
  <c r="M368" i="7" s="1"/>
  <c r="L1943" i="7" a="1"/>
  <c r="L1943" i="7" s="1"/>
  <c r="M1943" i="7" s="1"/>
  <c r="L2851" i="7" a="1"/>
  <c r="L2851" i="7" s="1"/>
  <c r="M2851" i="7" s="1"/>
  <c r="L1236" i="7" a="1"/>
  <c r="L1236" i="7" s="1"/>
  <c r="M1236" i="7" s="1"/>
  <c r="L745" i="7" a="1"/>
  <c r="L745" i="7" s="1"/>
  <c r="M745" i="7" s="1"/>
  <c r="L953" i="7" a="1"/>
  <c r="L953" i="7" s="1"/>
  <c r="M953" i="7" s="1"/>
  <c r="L2136" i="7" a="1"/>
  <c r="L2136" i="7" s="1"/>
  <c r="M2136" i="7" s="1"/>
  <c r="L844" i="7" a="1"/>
  <c r="L844" i="7" s="1"/>
  <c r="M844" i="7" s="1"/>
  <c r="L2813" i="7" a="1"/>
  <c r="L2813" i="7" s="1"/>
  <c r="M2813" i="7" s="1"/>
  <c r="L263" i="7" a="1"/>
  <c r="L263" i="7" s="1"/>
  <c r="M263" i="7" s="1"/>
  <c r="L2350" i="7" a="1"/>
  <c r="L2350" i="7" s="1"/>
  <c r="M2350" i="7" s="1"/>
  <c r="L2885" i="7" a="1"/>
  <c r="L2885" i="7" s="1"/>
  <c r="M2885" i="7" s="1"/>
  <c r="L1993" i="7" a="1"/>
  <c r="L1993" i="7" s="1"/>
  <c r="M1993" i="7" s="1"/>
  <c r="L969" i="7" a="1"/>
  <c r="L969" i="7" s="1"/>
  <c r="M969" i="7" s="1"/>
  <c r="L2043" i="7" a="1"/>
  <c r="L2043" i="7" s="1"/>
  <c r="M2043" i="7" s="1"/>
  <c r="L1618" i="7" a="1"/>
  <c r="L1618" i="7" s="1"/>
  <c r="M1618" i="7" s="1"/>
  <c r="L889" i="7" a="1"/>
  <c r="L889" i="7" s="1"/>
  <c r="M889" i="7" s="1"/>
  <c r="L1646" i="7" a="1"/>
  <c r="L1646" i="7" s="1"/>
  <c r="M1646" i="7" s="1"/>
  <c r="L1374" i="7" a="1"/>
  <c r="L1374" i="7" s="1"/>
  <c r="M1374" i="7" s="1"/>
  <c r="L1033" i="7" a="1"/>
  <c r="L1033" i="7" s="1"/>
  <c r="M1033" i="7" s="1"/>
  <c r="L1610" i="7" a="1"/>
  <c r="L1610" i="7" s="1"/>
  <c r="M1610" i="7" s="1"/>
  <c r="L2806" i="7" a="1"/>
  <c r="L2806" i="7" s="1"/>
  <c r="M2806" i="7" s="1"/>
  <c r="L1974" i="7" a="1"/>
  <c r="L1974" i="7" s="1"/>
  <c r="M1974" i="7" s="1"/>
  <c r="L2336" i="7" a="1"/>
  <c r="L2336" i="7" s="1"/>
  <c r="M2336" i="7" s="1"/>
  <c r="L2543" i="7" a="1"/>
  <c r="L2543" i="7" s="1"/>
  <c r="M2543" i="7" s="1"/>
  <c r="L2906" i="7" a="1"/>
  <c r="L2906" i="7" s="1"/>
  <c r="M2906" i="7" s="1"/>
  <c r="L1379" i="7" a="1"/>
  <c r="L1379" i="7" s="1"/>
  <c r="M1379" i="7" s="1"/>
  <c r="L2201" i="7" a="1"/>
  <c r="L2201" i="7" s="1"/>
  <c r="M2201" i="7" s="1"/>
  <c r="L1079" i="7" a="1"/>
  <c r="L1079" i="7" s="1"/>
  <c r="M1079" i="7" s="1"/>
  <c r="L1883" i="7" a="1"/>
  <c r="L1883" i="7" s="1"/>
  <c r="M1883" i="7" s="1"/>
  <c r="L338" i="7" a="1"/>
  <c r="L338" i="7" s="1"/>
  <c r="M338" i="7" s="1"/>
  <c r="L1050" i="7" a="1"/>
  <c r="L1050" i="7" s="1"/>
  <c r="M1050" i="7" s="1"/>
  <c r="L1830" i="7" a="1"/>
  <c r="L1830" i="7" s="1"/>
  <c r="M1830" i="7" s="1"/>
  <c r="L892" i="7" a="1"/>
  <c r="L892" i="7" s="1"/>
  <c r="M892" i="7" s="1"/>
  <c r="L1042" i="7" a="1"/>
  <c r="L1042" i="7" s="1"/>
  <c r="M1042" i="7" s="1"/>
  <c r="L1664" i="7" a="1"/>
  <c r="L1664" i="7" s="1"/>
  <c r="M1664" i="7" s="1"/>
  <c r="L79" i="7" a="1"/>
  <c r="L79" i="7" s="1"/>
  <c r="M79" i="7" s="1"/>
  <c r="L643" i="7" a="1"/>
  <c r="L643" i="7" s="1"/>
  <c r="M643" i="7" s="1"/>
  <c r="L1505" i="7" a="1"/>
  <c r="L1505" i="7" s="1"/>
  <c r="M1505" i="7" s="1"/>
  <c r="L2445" i="7" a="1"/>
  <c r="L2445" i="7" s="1"/>
  <c r="M2445" i="7" s="1"/>
  <c r="L2840" i="7" a="1"/>
  <c r="L2840" i="7" s="1"/>
  <c r="M2840" i="7" s="1"/>
  <c r="L354" i="7" a="1"/>
  <c r="L354" i="7" s="1"/>
  <c r="M354" i="7" s="1"/>
  <c r="L512" i="7" a="1"/>
  <c r="L512" i="7" s="1"/>
  <c r="M512" i="7" s="1"/>
  <c r="L692" i="7" a="1"/>
  <c r="L692" i="7" s="1"/>
  <c r="M692" i="7" s="1"/>
  <c r="L83" i="7" a="1"/>
  <c r="L83" i="7" s="1"/>
  <c r="M83" i="7" s="1"/>
  <c r="L2599" i="7" a="1"/>
  <c r="L2599" i="7" s="1"/>
  <c r="M2599" i="7" s="1"/>
  <c r="L2507" i="7" a="1"/>
  <c r="L2507" i="7" s="1"/>
  <c r="M2507" i="7" s="1"/>
  <c r="L388" i="7" a="1"/>
  <c r="L388" i="7" s="1"/>
  <c r="M388" i="7" s="1"/>
  <c r="L1039" i="7" a="1"/>
  <c r="L1039" i="7" s="1"/>
  <c r="M1039" i="7" s="1"/>
  <c r="L1108" i="7" a="1"/>
  <c r="L1108" i="7" s="1"/>
  <c r="M1108" i="7" s="1"/>
  <c r="L2107" i="7" a="1"/>
  <c r="L2107" i="7" s="1"/>
  <c r="M2107" i="7" s="1"/>
  <c r="L665" i="7" a="1"/>
  <c r="L665" i="7" s="1"/>
  <c r="M665" i="7" s="1"/>
  <c r="L2018" i="7" a="1"/>
  <c r="L2018" i="7" s="1"/>
  <c r="M2018" i="7" s="1"/>
  <c r="L1946" i="7" a="1"/>
  <c r="L1946" i="7" s="1"/>
  <c r="M1946" i="7" s="1"/>
  <c r="L199" i="7" a="1"/>
  <c r="L199" i="7" s="1"/>
  <c r="M199" i="7" s="1"/>
  <c r="L649" i="7" a="1"/>
  <c r="L649" i="7" s="1"/>
  <c r="M649" i="7" s="1"/>
  <c r="L833" i="7" a="1"/>
  <c r="L833" i="7" s="1"/>
  <c r="M833" i="7" s="1"/>
  <c r="L1060" i="7" a="1"/>
  <c r="L1060" i="7" s="1"/>
  <c r="M1060" i="7" s="1"/>
  <c r="L1662" i="7" a="1"/>
  <c r="L1662" i="7" s="1"/>
  <c r="M1662" i="7" s="1"/>
  <c r="L1238" i="7" a="1"/>
  <c r="L1238" i="7" s="1"/>
  <c r="M1238" i="7" s="1"/>
  <c r="L2365" i="7" a="1"/>
  <c r="L2365" i="7" s="1"/>
  <c r="M2365" i="7" s="1"/>
  <c r="L275" i="7" a="1"/>
  <c r="L275" i="7" s="1"/>
  <c r="M275" i="7" s="1"/>
  <c r="L1137" i="7" a="1"/>
  <c r="L1137" i="7" s="1"/>
  <c r="M1137" i="7" s="1"/>
  <c r="L1633" i="7" a="1"/>
  <c r="L1633" i="7" s="1"/>
  <c r="M1633" i="7" s="1"/>
  <c r="L2199" i="7" a="1"/>
  <c r="L2199" i="7" s="1"/>
  <c r="M2199" i="7" s="1"/>
  <c r="L655" i="7" a="1"/>
  <c r="L655" i="7" s="1"/>
  <c r="M655" i="7" s="1"/>
  <c r="L1484" i="7" a="1"/>
  <c r="L1484" i="7" s="1"/>
  <c r="M1484" i="7" s="1"/>
  <c r="L2130" i="7" a="1"/>
  <c r="L2130" i="7" s="1"/>
  <c r="M2130" i="7" s="1"/>
  <c r="L2764" i="7" a="1"/>
  <c r="L2764" i="7" s="1"/>
  <c r="M2764" i="7" s="1"/>
  <c r="L19" i="7" a="1"/>
  <c r="L19" i="7" s="1"/>
  <c r="M19" i="7" s="1"/>
  <c r="L1231" i="7" a="1"/>
  <c r="L1231" i="7" s="1"/>
  <c r="M1231" i="7" s="1"/>
  <c r="L1414" i="7" a="1"/>
  <c r="L1414" i="7" s="1"/>
  <c r="M1414" i="7" s="1"/>
  <c r="L113" i="7" a="1"/>
  <c r="L113" i="7" s="1"/>
  <c r="M113" i="7" s="1"/>
  <c r="L1657" i="7" a="1"/>
  <c r="L1657" i="7" s="1"/>
  <c r="M1657" i="7" s="1"/>
  <c r="L1227" i="7" a="1"/>
  <c r="L1227" i="7" s="1"/>
  <c r="M1227" i="7" s="1"/>
  <c r="L1693" i="7" a="1"/>
  <c r="L1693" i="7" s="1"/>
  <c r="M1693" i="7" s="1"/>
  <c r="L1770" i="7" a="1"/>
  <c r="L1770" i="7" s="1"/>
  <c r="M1770" i="7" s="1"/>
  <c r="L1177" i="7" a="1"/>
  <c r="L1177" i="7" s="1"/>
  <c r="M1177" i="7" s="1"/>
  <c r="L1069" i="7" a="1"/>
  <c r="L1069" i="7" s="1"/>
  <c r="M1069" i="7" s="1"/>
  <c r="L1788" i="7" a="1"/>
  <c r="L1788" i="7" s="1"/>
  <c r="M1788" i="7" s="1"/>
  <c r="L1774" i="7" a="1"/>
  <c r="L1774" i="7" s="1"/>
  <c r="M1774" i="7" s="1"/>
  <c r="L2468" i="7" a="1"/>
  <c r="L2468" i="7" s="1"/>
  <c r="M2468" i="7" s="1"/>
  <c r="L248" i="7" a="1"/>
  <c r="L248" i="7" s="1"/>
  <c r="M248" i="7" s="1"/>
  <c r="L693" i="7" a="1"/>
  <c r="L693" i="7" s="1"/>
  <c r="M693" i="7" s="1"/>
  <c r="L1362" i="7" a="1"/>
  <c r="L1362" i="7" s="1"/>
  <c r="M1362" i="7" s="1"/>
  <c r="L1325" i="7" a="1"/>
  <c r="L1325" i="7" s="1"/>
  <c r="M1325" i="7" s="1"/>
  <c r="L142" i="7" a="1"/>
  <c r="L142" i="7" s="1"/>
  <c r="M142" i="7" s="1"/>
  <c r="L387" i="7" a="1"/>
  <c r="L387" i="7" s="1"/>
  <c r="M387" i="7" s="1"/>
  <c r="L1491" i="7" a="1"/>
  <c r="L1491" i="7" s="1"/>
  <c r="M1491" i="7" s="1"/>
  <c r="L607" i="7" a="1"/>
  <c r="L607" i="7" s="1"/>
  <c r="M607" i="7" s="1"/>
  <c r="L2146" i="7" a="1"/>
  <c r="L2146" i="7" s="1"/>
  <c r="M2146" i="7" s="1"/>
  <c r="L1845" i="7" a="1"/>
  <c r="L1845" i="7" s="1"/>
  <c r="M1845" i="7" s="1"/>
  <c r="L707" i="7" a="1"/>
  <c r="L707" i="7" s="1"/>
  <c r="M707" i="7" s="1"/>
  <c r="L426" i="7" a="1"/>
  <c r="L426" i="7" s="1"/>
  <c r="M426" i="7" s="1"/>
  <c r="L124" i="7" a="1"/>
  <c r="L124" i="7" s="1"/>
  <c r="M124" i="7" s="1"/>
  <c r="L915" i="7" a="1"/>
  <c r="L915" i="7" s="1"/>
  <c r="M915" i="7" s="1"/>
  <c r="L578" i="7" a="1"/>
  <c r="L578" i="7" s="1"/>
  <c r="M578" i="7" s="1"/>
  <c r="L2699" i="7" a="1"/>
  <c r="L2699" i="7" s="1"/>
  <c r="M2699" i="7" s="1"/>
  <c r="L669" i="7" a="1"/>
  <c r="L669" i="7" s="1"/>
  <c r="M669" i="7" s="1"/>
  <c r="L2574" i="7" a="1"/>
  <c r="L2574" i="7" s="1"/>
  <c r="M2574" i="7" s="1"/>
  <c r="L2262" i="7" a="1"/>
  <c r="L2262" i="7" s="1"/>
  <c r="M2262" i="7" s="1"/>
  <c r="L380" i="7" a="1"/>
  <c r="L380" i="7" s="1"/>
  <c r="M380" i="7" s="1"/>
  <c r="L929" i="7" a="1"/>
  <c r="L929" i="7" s="1"/>
  <c r="M929" i="7" s="1"/>
  <c r="L1068" i="7" a="1"/>
  <c r="L1068" i="7" s="1"/>
  <c r="M1068" i="7" s="1"/>
  <c r="L2091" i="7" a="1"/>
  <c r="L2091" i="7" s="1"/>
  <c r="M2091" i="7" s="1"/>
  <c r="L1604" i="7" a="1"/>
  <c r="L1604" i="7" s="1"/>
  <c r="M1604" i="7" s="1"/>
  <c r="L522" i="7" a="1"/>
  <c r="L522" i="7" s="1"/>
  <c r="M522" i="7" s="1"/>
  <c r="L1499" i="7" a="1"/>
  <c r="L1499" i="7" s="1"/>
  <c r="M1499" i="7" s="1"/>
  <c r="L2532" i="7" a="1"/>
  <c r="L2532" i="7" s="1"/>
  <c r="M2532" i="7" s="1"/>
  <c r="L549" i="7" a="1"/>
  <c r="L549" i="7" s="1"/>
  <c r="M549" i="7" s="1"/>
  <c r="L622" i="7" a="1"/>
  <c r="L622" i="7" s="1"/>
  <c r="M622" i="7" s="1"/>
  <c r="L1382" i="7" a="1"/>
  <c r="L1382" i="7" s="1"/>
  <c r="M1382" i="7" s="1"/>
  <c r="L608" i="7" a="1"/>
  <c r="L608" i="7" s="1"/>
  <c r="M608" i="7" s="1"/>
  <c r="L71" i="7" a="1"/>
  <c r="L71" i="7" s="1"/>
  <c r="M71" i="7" s="1"/>
  <c r="L1173" i="7" a="1"/>
  <c r="L1173" i="7" s="1"/>
  <c r="M1173" i="7" s="1"/>
  <c r="L1625" i="7" a="1"/>
  <c r="L1625" i="7" s="1"/>
  <c r="M1625" i="7" s="1"/>
  <c r="L5" i="7" a="1"/>
  <c r="L5" i="7" s="1"/>
  <c r="M5" i="7" s="1"/>
  <c r="L1548" i="7" a="1"/>
  <c r="L1548" i="7" s="1"/>
  <c r="M1548" i="7" s="1"/>
  <c r="L289" i="7" a="1"/>
  <c r="L289" i="7" s="1"/>
  <c r="M289" i="7" s="1"/>
  <c r="L1489" i="7" a="1"/>
  <c r="L1489" i="7" s="1"/>
  <c r="M1489" i="7" s="1"/>
  <c r="L1977" i="7" a="1"/>
  <c r="L1977" i="7" s="1"/>
  <c r="M1977" i="7" s="1"/>
  <c r="L2184" i="7" a="1"/>
  <c r="L2184" i="7" s="1"/>
  <c r="M2184" i="7" s="1"/>
  <c r="L2937" i="7" a="1"/>
  <c r="L2937" i="7" s="1"/>
  <c r="M2937" i="7" s="1"/>
  <c r="L2768" i="7" a="1"/>
  <c r="L2768" i="7" s="1"/>
  <c r="M2768" i="7" s="1"/>
  <c r="L598" i="7" a="1"/>
  <c r="L598" i="7" s="1"/>
  <c r="M598" i="7" s="1"/>
  <c r="L1077" i="7" a="1"/>
  <c r="L1077" i="7" s="1"/>
  <c r="M1077" i="7" s="1"/>
  <c r="L1575" i="7" a="1"/>
  <c r="L1575" i="7" s="1"/>
  <c r="M1575" i="7" s="1"/>
  <c r="L1306" i="7" a="1"/>
  <c r="L1306" i="7" s="1"/>
  <c r="M1306" i="7" s="1"/>
  <c r="L1514" i="7" a="1"/>
  <c r="L1514" i="7" s="1"/>
  <c r="M1514" i="7" s="1"/>
  <c r="L2272" i="7" a="1"/>
  <c r="L2272" i="7" s="1"/>
  <c r="M2272" i="7" s="1"/>
  <c r="L2565" i="7" a="1"/>
  <c r="L2565" i="7" s="1"/>
  <c r="M2565" i="7" s="1"/>
  <c r="L2821" i="7" a="1"/>
  <c r="L2821" i="7" s="1"/>
  <c r="M2821" i="7" s="1"/>
  <c r="L350" i="7" a="1"/>
  <c r="L350" i="7" s="1"/>
  <c r="M350" i="7" s="1"/>
  <c r="L1621" i="7" a="1"/>
  <c r="L1621" i="7" s="1"/>
  <c r="M1621" i="7" s="1"/>
  <c r="L1191" i="7" a="1"/>
  <c r="L1191" i="7" s="1"/>
  <c r="M1191" i="7" s="1"/>
  <c r="L2050" i="7" a="1"/>
  <c r="L2050" i="7" s="1"/>
  <c r="M2050" i="7" s="1"/>
  <c r="L2890" i="7" a="1"/>
  <c r="L2890" i="7" s="1"/>
  <c r="M2890" i="7" s="1"/>
  <c r="L381" i="7" a="1"/>
  <c r="L381" i="7" s="1"/>
  <c r="M381" i="7" s="1"/>
  <c r="L881" i="7" a="1"/>
  <c r="L881" i="7" s="1"/>
  <c r="M881" i="7" s="1"/>
  <c r="L1434" i="7" a="1"/>
  <c r="L1434" i="7" s="1"/>
  <c r="M1434" i="7" s="1"/>
  <c r="L396" i="7" a="1"/>
  <c r="L396" i="7" s="1"/>
  <c r="M396" i="7" s="1"/>
  <c r="L1635" i="7" a="1"/>
  <c r="L1635" i="7" s="1"/>
  <c r="M1635" i="7" s="1"/>
  <c r="L1519" i="7" a="1"/>
  <c r="L1519" i="7" s="1"/>
  <c r="M1519" i="7" s="1"/>
  <c r="L1579" i="7" a="1"/>
  <c r="L1579" i="7" s="1"/>
  <c r="M1579" i="7" s="1"/>
  <c r="L910" i="7" a="1"/>
  <c r="L910" i="7" s="1"/>
  <c r="M910" i="7" s="1"/>
  <c r="L924" i="7" a="1"/>
  <c r="L924" i="7" s="1"/>
  <c r="M924" i="7" s="1"/>
  <c r="L1221" i="7" a="1"/>
  <c r="L1221" i="7" s="1"/>
  <c r="M1221" i="7" s="1"/>
  <c r="L2593" i="7" a="1"/>
  <c r="L2593" i="7" s="1"/>
  <c r="M2593" i="7" s="1"/>
  <c r="L1987" i="7" a="1"/>
  <c r="L1987" i="7" s="1"/>
  <c r="M1987" i="7" s="1"/>
  <c r="L2249" i="7" a="1"/>
  <c r="L2249" i="7" s="1"/>
  <c r="M2249" i="7" s="1"/>
  <c r="L2866" i="7" a="1"/>
  <c r="L2866" i="7" s="1"/>
  <c r="M2866" i="7" s="1"/>
  <c r="L1855" i="7" a="1"/>
  <c r="L1855" i="7" s="1"/>
  <c r="M1855" i="7" s="1"/>
  <c r="L1949" i="7" a="1"/>
  <c r="L1949" i="7" s="1"/>
  <c r="M1949" i="7" s="1"/>
  <c r="L2926" i="7" a="1"/>
  <c r="L2926" i="7" s="1"/>
  <c r="M2926" i="7" s="1"/>
  <c r="L1423" i="7" a="1"/>
  <c r="L1423" i="7" s="1"/>
  <c r="M1423" i="7" s="1"/>
  <c r="L2218" i="7" a="1"/>
  <c r="L2218" i="7" s="1"/>
  <c r="M2218" i="7" s="1"/>
  <c r="L2505" i="7" a="1"/>
  <c r="L2505" i="7" s="1"/>
  <c r="M2505" i="7" s="1"/>
  <c r="L2416" i="7" a="1"/>
  <c r="L2416" i="7" s="1"/>
  <c r="M2416" i="7" s="1"/>
  <c r="L2497" i="7" a="1"/>
  <c r="L2497" i="7" s="1"/>
  <c r="M2497" i="7" s="1"/>
  <c r="L2696" i="7" a="1"/>
  <c r="L2696" i="7" s="1"/>
  <c r="M2696" i="7" s="1"/>
  <c r="L2832" i="7" a="1"/>
  <c r="L2832" i="7" s="1"/>
  <c r="M2832" i="7" s="1"/>
  <c r="L137" i="7" a="1"/>
  <c r="L137" i="7" s="1"/>
  <c r="M137" i="7" s="1"/>
  <c r="L1356" i="7" a="1"/>
  <c r="L1356" i="7" s="1"/>
  <c r="M1356" i="7" s="1"/>
  <c r="L256" i="7" a="1"/>
  <c r="L256" i="7" s="1"/>
  <c r="M256" i="7" s="1"/>
  <c r="L127" i="7" a="1"/>
  <c r="L127" i="7" s="1"/>
  <c r="M127" i="7" s="1"/>
  <c r="L2803" i="7" a="1"/>
  <c r="L2803" i="7" s="1"/>
  <c r="M2803" i="7" s="1"/>
  <c r="L2828" i="7" a="1"/>
  <c r="L2828" i="7" s="1"/>
  <c r="M2828" i="7" s="1"/>
  <c r="L811" i="7" a="1"/>
  <c r="L811" i="7" s="1"/>
  <c r="M811" i="7" s="1"/>
  <c r="L913" i="7" a="1"/>
  <c r="L913" i="7" s="1"/>
  <c r="M913" i="7" s="1"/>
  <c r="L416" i="7" a="1"/>
  <c r="L416" i="7" s="1"/>
  <c r="M416" i="7" s="1"/>
  <c r="L1473" i="7" a="1"/>
  <c r="L1473" i="7" s="1"/>
  <c r="M1473" i="7" s="1"/>
  <c r="L1557" i="7" a="1"/>
  <c r="L1557" i="7" s="1"/>
  <c r="M1557" i="7" s="1"/>
  <c r="L2811" i="7" a="1"/>
  <c r="L2811" i="7" s="1"/>
  <c r="M2811" i="7" s="1"/>
  <c r="L2104" i="7" a="1"/>
  <c r="L2104" i="7" s="1"/>
  <c r="M2104" i="7" s="1"/>
  <c r="L126" i="7" a="1"/>
  <c r="L126" i="7" s="1"/>
  <c r="M126" i="7" s="1"/>
  <c r="L838" i="7" a="1"/>
  <c r="L838" i="7" s="1"/>
  <c r="M838" i="7" s="1"/>
  <c r="L1516" i="7" a="1"/>
  <c r="L1516" i="7" s="1"/>
  <c r="M1516" i="7" s="1"/>
  <c r="L2014" i="7" a="1"/>
  <c r="L2014" i="7" s="1"/>
  <c r="M2014" i="7" s="1"/>
  <c r="L550" i="7" a="1"/>
  <c r="L550" i="7" s="1"/>
  <c r="M550" i="7" s="1"/>
  <c r="L1378" i="7" a="1"/>
  <c r="L1378" i="7" s="1"/>
  <c r="M1378" i="7" s="1"/>
  <c r="L2115" i="7" a="1"/>
  <c r="L2115" i="7" s="1"/>
  <c r="M2115" i="7" s="1"/>
  <c r="L1109" i="7" a="1"/>
  <c r="L1109" i="7" s="1"/>
  <c r="M1109" i="7" s="1"/>
  <c r="L1936" i="7" a="1"/>
  <c r="L1936" i="7" s="1"/>
  <c r="M1936" i="7" s="1"/>
  <c r="L2152" i="7" a="1"/>
  <c r="L2152" i="7" s="1"/>
  <c r="M2152" i="7" s="1"/>
  <c r="L403" i="7" a="1"/>
  <c r="L403" i="7" s="1"/>
  <c r="M403" i="7" s="1"/>
  <c r="L1163" i="7" a="1"/>
  <c r="L1163" i="7" s="1"/>
  <c r="M1163" i="7" s="1"/>
  <c r="L1188" i="7" a="1"/>
  <c r="L1188" i="7" s="1"/>
  <c r="M1188" i="7" s="1"/>
  <c r="L1695" i="7" a="1"/>
  <c r="L1695" i="7" s="1"/>
  <c r="M1695" i="7" s="1"/>
  <c r="L169" i="7" a="1"/>
  <c r="L169" i="7" s="1"/>
  <c r="M169" i="7" s="1"/>
  <c r="L1666" i="7" a="1"/>
  <c r="L1666" i="7" s="1"/>
  <c r="M1666" i="7" s="1"/>
  <c r="L2723" i="7" a="1"/>
  <c r="L2723" i="7" s="1"/>
  <c r="M2723" i="7" s="1"/>
  <c r="L2988" i="7" a="1"/>
  <c r="L2988" i="7" s="1"/>
  <c r="M2988" i="7" s="1"/>
  <c r="L922" i="7" a="1"/>
  <c r="L922" i="7" s="1"/>
  <c r="M922" i="7" s="1"/>
  <c r="L1381" i="7" a="1"/>
  <c r="L1381" i="7" s="1"/>
  <c r="M1381" i="7" s="1"/>
  <c r="L1364" i="7" a="1"/>
  <c r="L1364" i="7" s="1"/>
  <c r="M1364" i="7" s="1"/>
  <c r="L1437" i="7" a="1"/>
  <c r="L1437" i="7" s="1"/>
  <c r="M1437" i="7" s="1"/>
  <c r="L1028" i="7" a="1"/>
  <c r="L1028" i="7" s="1"/>
  <c r="M1028" i="7" s="1"/>
  <c r="L2900" i="7" a="1"/>
  <c r="L2900" i="7" s="1"/>
  <c r="M2900" i="7" s="1"/>
  <c r="L1640" i="7" a="1"/>
  <c r="L1640" i="7" s="1"/>
  <c r="M1640" i="7" s="1"/>
  <c r="L1658" i="7" a="1"/>
  <c r="L1658" i="7" s="1"/>
  <c r="M1658" i="7" s="1"/>
  <c r="L471" i="7" a="1"/>
  <c r="L471" i="7" s="1"/>
  <c r="M471" i="7" s="1"/>
  <c r="L65" i="7" a="1"/>
  <c r="L65" i="7" s="1"/>
  <c r="M65" i="7" s="1"/>
  <c r="L1968" i="7" a="1"/>
  <c r="L1968" i="7" s="1"/>
  <c r="M1968" i="7" s="1"/>
  <c r="L2601" i="7" a="1"/>
  <c r="L2601" i="7" s="1"/>
  <c r="M2601" i="7" s="1"/>
  <c r="L465" i="7" a="1"/>
  <c r="L465" i="7" s="1"/>
  <c r="M465" i="7" s="1"/>
  <c r="L2648" i="7" a="1"/>
  <c r="L2648" i="7" s="1"/>
  <c r="M2648" i="7" s="1"/>
  <c r="L541" i="7" a="1"/>
  <c r="L541" i="7" s="1"/>
  <c r="M541" i="7" s="1"/>
  <c r="L1680" i="7" a="1"/>
  <c r="L1680" i="7" s="1"/>
  <c r="M1680" i="7" s="1"/>
  <c r="L2020" i="7" a="1"/>
  <c r="L2020" i="7" s="1"/>
  <c r="M2020" i="7" s="1"/>
  <c r="L2481" i="7" a="1"/>
  <c r="L2481" i="7" s="1"/>
  <c r="M2481" i="7" s="1"/>
  <c r="L2974" i="7" a="1"/>
  <c r="L2974" i="7" s="1"/>
  <c r="M2974" i="7" s="1"/>
  <c r="L114" i="7" a="1"/>
  <c r="L114" i="7" s="1"/>
  <c r="M114" i="7" s="1"/>
  <c r="L2503" i="7" a="1"/>
  <c r="L2503" i="7" s="1"/>
  <c r="M2503" i="7" s="1"/>
  <c r="L1002" i="7" a="1"/>
  <c r="L1002" i="7" s="1"/>
  <c r="M1002" i="7" s="1"/>
  <c r="L2509" i="7" a="1"/>
  <c r="L2509" i="7" s="1"/>
  <c r="M2509" i="7" s="1"/>
  <c r="L2583" i="7" a="1"/>
  <c r="L2583" i="7" s="1"/>
  <c r="M2583" i="7" s="1"/>
  <c r="L2831" i="7" a="1"/>
  <c r="L2831" i="7" s="1"/>
  <c r="M2831" i="7" s="1"/>
  <c r="L545" i="7" a="1"/>
  <c r="L545" i="7" s="1"/>
  <c r="M545" i="7" s="1"/>
  <c r="L394" i="7" a="1"/>
  <c r="L394" i="7" s="1"/>
  <c r="M394" i="7" s="1"/>
  <c r="L1868" i="7" a="1"/>
  <c r="L1868" i="7" s="1"/>
  <c r="M1868" i="7" s="1"/>
  <c r="L2159" i="7" a="1"/>
  <c r="L2159" i="7" s="1"/>
  <c r="M2159" i="7" s="1"/>
  <c r="L1358" i="7" a="1"/>
  <c r="L1358" i="7" s="1"/>
  <c r="M1358" i="7" s="1"/>
  <c r="L2161" i="7" a="1"/>
  <c r="L2161" i="7" s="1"/>
  <c r="M2161" i="7" s="1"/>
  <c r="L225" i="7" a="1"/>
  <c r="L225" i="7" s="1"/>
  <c r="M225" i="7" s="1"/>
  <c r="L175" i="7" a="1"/>
  <c r="L175" i="7" s="1"/>
  <c r="M175" i="7" s="1"/>
  <c r="L2530" i="7" a="1"/>
  <c r="L2530" i="7" s="1"/>
  <c r="M2530" i="7" s="1"/>
  <c r="L29" i="7" a="1"/>
  <c r="L29" i="7" s="1"/>
  <c r="M29" i="7" s="1"/>
  <c r="L762" i="7" a="1"/>
  <c r="L762" i="7" s="1"/>
  <c r="M762" i="7" s="1"/>
  <c r="L501" i="7" a="1"/>
  <c r="L501" i="7" s="1"/>
  <c r="M501" i="7" s="1"/>
  <c r="L123" i="7" a="1"/>
  <c r="L123" i="7" s="1"/>
  <c r="M123" i="7" s="1"/>
  <c r="L2332" i="7" a="1"/>
  <c r="L2332" i="7" s="1"/>
  <c r="M2332" i="7" s="1"/>
  <c r="L203" i="7" a="1"/>
  <c r="L203" i="7" s="1"/>
  <c r="M203" i="7" s="1"/>
  <c r="L816" i="7" a="1"/>
  <c r="L816" i="7" s="1"/>
  <c r="M816" i="7" s="1"/>
  <c r="L2078" i="7" a="1"/>
  <c r="L2078" i="7" s="1"/>
  <c r="M2078" i="7" s="1"/>
  <c r="L2392" i="7" a="1"/>
  <c r="L2392" i="7" s="1"/>
  <c r="M2392" i="7" s="1"/>
  <c r="L2716" i="7" a="1"/>
  <c r="L2716" i="7" s="1"/>
  <c r="M2716" i="7" s="1"/>
  <c r="L146" i="7" a="1"/>
  <c r="L146" i="7" s="1"/>
  <c r="M146" i="7" s="1"/>
  <c r="L563" i="7" a="1"/>
  <c r="L563" i="7" s="1"/>
  <c r="M563" i="7" s="1"/>
  <c r="L1206" i="7" a="1"/>
  <c r="L1206" i="7" s="1"/>
  <c r="M1206" i="7" s="1"/>
  <c r="L2925" i="7" a="1"/>
  <c r="L2925" i="7" s="1"/>
  <c r="M2925" i="7" s="1"/>
  <c r="L2780" i="7" a="1"/>
  <c r="L2780" i="7" s="1"/>
  <c r="M2780" i="7" s="1"/>
  <c r="L797" i="7" a="1"/>
  <c r="L797" i="7" s="1"/>
  <c r="M797" i="7" s="1"/>
  <c r="L1061" i="7" a="1"/>
  <c r="L1061" i="7" s="1"/>
  <c r="M1061" i="7" s="1"/>
  <c r="L1380" i="7" a="1"/>
  <c r="L1380" i="7" s="1"/>
  <c r="M1380" i="7" s="1"/>
  <c r="L1734" i="7" a="1"/>
  <c r="L1734" i="7" s="1"/>
  <c r="M1734" i="7" s="1"/>
  <c r="L457" i="7" a="1"/>
  <c r="L457" i="7" s="1"/>
  <c r="M457" i="7" s="1"/>
  <c r="L791" i="7" a="1"/>
  <c r="L791" i="7" s="1"/>
  <c r="M791" i="7" s="1"/>
  <c r="L593" i="7" a="1"/>
  <c r="L593" i="7" s="1"/>
  <c r="M593" i="7" s="1"/>
  <c r="L1677" i="7" a="1"/>
  <c r="L1677" i="7" s="1"/>
  <c r="M1677" i="7" s="1"/>
  <c r="L1457" i="7" a="1"/>
  <c r="L1457" i="7" s="1"/>
  <c r="M1457" i="7" s="1"/>
  <c r="L2633" i="7" a="1"/>
  <c r="L2633" i="7" s="1"/>
  <c r="M2633" i="7" s="1"/>
  <c r="L205" i="7" a="1"/>
  <c r="L205" i="7" s="1"/>
  <c r="M205" i="7" s="1"/>
  <c r="L1287" i="7" a="1"/>
  <c r="L1287" i="7" s="1"/>
  <c r="M1287" i="7" s="1"/>
  <c r="L631" i="7" a="1"/>
  <c r="L631" i="7" s="1"/>
  <c r="M631" i="7" s="1"/>
  <c r="L912" i="7" a="1"/>
  <c r="L912" i="7" s="1"/>
  <c r="M912" i="7" s="1"/>
  <c r="L2941" i="7" a="1"/>
  <c r="L2941" i="7" s="1"/>
  <c r="M2941" i="7" s="1"/>
  <c r="L2172" i="7" a="1"/>
  <c r="L2172" i="7" s="1"/>
  <c r="M2172" i="7" s="1"/>
  <c r="L264" i="7" a="1"/>
  <c r="L264" i="7" s="1"/>
  <c r="M264" i="7" s="1"/>
  <c r="L2954" i="7" a="1"/>
  <c r="L2954" i="7" s="1"/>
  <c r="M2954" i="7" s="1"/>
  <c r="L877" i="7" a="1"/>
  <c r="L877" i="7" s="1"/>
  <c r="M877" i="7" s="1"/>
  <c r="L1138" i="7" a="1"/>
  <c r="L1138" i="7" s="1"/>
  <c r="M1138" i="7" s="1"/>
  <c r="L623" i="7" a="1"/>
  <c r="L623" i="7" s="1"/>
  <c r="M623" i="7" s="1"/>
  <c r="L397" i="7" a="1"/>
  <c r="L397" i="7" s="1"/>
  <c r="M397" i="7" s="1"/>
  <c r="L1168" i="7" a="1"/>
  <c r="L1168" i="7" s="1"/>
  <c r="M1168" i="7" s="1"/>
  <c r="L1239" i="7" a="1"/>
  <c r="L1239" i="7" s="1"/>
  <c r="M1239" i="7" s="1"/>
  <c r="L2265" i="7" a="1"/>
  <c r="L2265" i="7" s="1"/>
  <c r="M2265" i="7" s="1"/>
  <c r="L2755" i="7" a="1"/>
  <c r="L2755" i="7" s="1"/>
  <c r="M2755" i="7" s="1"/>
  <c r="L714" i="7" a="1"/>
  <c r="L714" i="7" s="1"/>
  <c r="M714" i="7" s="1"/>
  <c r="L1795" i="7" a="1"/>
  <c r="L1795" i="7" s="1"/>
  <c r="M1795" i="7" s="1"/>
  <c r="L352" i="7" a="1"/>
  <c r="L352" i="7" s="1"/>
  <c r="M352" i="7" s="1"/>
  <c r="L2022" i="7" a="1"/>
  <c r="L2022" i="7" s="1"/>
  <c r="M2022" i="7" s="1"/>
  <c r="L297" i="7" a="1"/>
  <c r="L297" i="7" s="1"/>
  <c r="M297" i="7" s="1"/>
  <c r="L2448" i="7" a="1"/>
  <c r="L2448" i="7" s="1"/>
  <c r="M2448" i="7" s="1"/>
  <c r="L2747" i="7" a="1"/>
  <c r="L2747" i="7" s="1"/>
  <c r="M2747" i="7" s="1"/>
  <c r="L2035" i="7" a="1"/>
  <c r="L2035" i="7" s="1"/>
  <c r="M2035" i="7" s="1"/>
  <c r="L2119" i="7" a="1"/>
  <c r="L2119" i="7" s="1"/>
  <c r="M2119" i="7" s="1"/>
  <c r="L2439" i="7" a="1"/>
  <c r="L2439" i="7" s="1"/>
  <c r="M2439" i="7" s="1"/>
  <c r="L2662" i="7" a="1"/>
  <c r="L2662" i="7" s="1"/>
  <c r="M2662" i="7" s="1"/>
  <c r="L2383" i="7" a="1"/>
  <c r="L2383" i="7" s="1"/>
  <c r="M2383" i="7" s="1"/>
  <c r="L417" i="7" a="1"/>
  <c r="L417" i="7" s="1"/>
  <c r="M417" i="7" s="1"/>
  <c r="L453" i="7" a="1"/>
  <c r="L453" i="7" s="1"/>
  <c r="M453" i="7" s="1"/>
  <c r="L752" i="7" a="1"/>
  <c r="L752" i="7" s="1"/>
  <c r="M752" i="7" s="1"/>
  <c r="L760" i="7" a="1"/>
  <c r="L760" i="7" s="1"/>
  <c r="M760" i="7" s="1"/>
  <c r="L2313" i="7" a="1"/>
  <c r="L2313" i="7" s="1"/>
  <c r="M2313" i="7" s="1"/>
  <c r="L2580" i="7" a="1"/>
  <c r="L2580" i="7" s="1"/>
  <c r="M2580" i="7" s="1"/>
  <c r="L689" i="7" a="1"/>
  <c r="L689" i="7" s="1"/>
  <c r="M689" i="7" s="1"/>
  <c r="L863" i="7" a="1"/>
  <c r="L863" i="7" s="1"/>
  <c r="M863" i="7" s="1"/>
  <c r="L353" i="7" a="1"/>
  <c r="L353" i="7" s="1"/>
  <c r="M353" i="7" s="1"/>
  <c r="L1226" i="7" a="1"/>
  <c r="L1226" i="7" s="1"/>
  <c r="M1226" i="7" s="1"/>
  <c r="L2335" i="7" a="1"/>
  <c r="L2335" i="7" s="1"/>
  <c r="M2335" i="7" s="1"/>
  <c r="L70" i="7" a="1"/>
  <c r="L70" i="7" s="1"/>
  <c r="M70" i="7" s="1"/>
  <c r="L1094" i="7" a="1"/>
  <c r="L1094" i="7" s="1"/>
  <c r="M1094" i="7" s="1"/>
  <c r="L77" i="7" a="1"/>
  <c r="L77" i="7" s="1"/>
  <c r="M77" i="7" s="1"/>
  <c r="L2310" i="7" a="1"/>
  <c r="L2310" i="7" s="1"/>
  <c r="M2310" i="7" s="1"/>
  <c r="L716" i="7" a="1"/>
  <c r="L716" i="7" s="1"/>
  <c r="M716" i="7" s="1"/>
  <c r="L2071" i="7" a="1"/>
  <c r="L2071" i="7" s="1"/>
  <c r="M2071" i="7" s="1"/>
  <c r="L2829" i="7" a="1"/>
  <c r="L2829" i="7" s="1"/>
  <c r="M2829" i="7" s="1"/>
  <c r="L2325" i="7" a="1"/>
  <c r="L2325" i="7" s="1"/>
  <c r="M2325" i="7" s="1"/>
  <c r="L2715" i="7" a="1"/>
  <c r="L2715" i="7" s="1"/>
  <c r="M2715" i="7" s="1"/>
  <c r="L1415" i="7" a="1"/>
  <c r="L1415" i="7" s="1"/>
  <c r="M1415" i="7" s="1"/>
  <c r="L2659" i="7" a="1"/>
  <c r="L2659" i="7" s="1"/>
  <c r="M2659" i="7" s="1"/>
  <c r="L1303" i="7" a="1"/>
  <c r="L1303" i="7" s="1"/>
  <c r="M1303" i="7" s="1"/>
  <c r="L2514" i="7" a="1"/>
  <c r="L2514" i="7" s="1"/>
  <c r="M2514" i="7" s="1"/>
  <c r="L2901" i="7" a="1"/>
  <c r="L2901" i="7" s="1"/>
  <c r="M2901" i="7" s="1"/>
  <c r="L2217" i="7" a="1"/>
  <c r="L2217" i="7" s="1"/>
  <c r="M2217" i="7" s="1"/>
  <c r="L2012" i="7" a="1"/>
  <c r="L2012" i="7" s="1"/>
  <c r="M2012" i="7" s="1"/>
  <c r="L2153" i="7" a="1"/>
  <c r="L2153" i="7" s="1"/>
  <c r="M2153" i="7" s="1"/>
  <c r="L1595" i="7" a="1"/>
  <c r="L1595" i="7" s="1"/>
  <c r="M1595" i="7" s="1"/>
  <c r="L1606" i="7" a="1"/>
  <c r="L1606" i="7" s="1"/>
  <c r="M1606" i="7" s="1"/>
  <c r="L76" i="7" a="1"/>
  <c r="L76" i="7" s="1"/>
  <c r="M76" i="7" s="1"/>
  <c r="L818" i="7" a="1"/>
  <c r="L818" i="7" s="1"/>
  <c r="M818" i="7" s="1"/>
  <c r="L1014" i="7" a="1"/>
  <c r="L1014" i="7" s="1"/>
  <c r="M1014" i="7" s="1"/>
  <c r="L1729" i="7" a="1"/>
  <c r="L1729" i="7" s="1"/>
  <c r="M1729" i="7" s="1"/>
  <c r="L92" i="7" a="1"/>
  <c r="L92" i="7" s="1"/>
  <c r="M92" i="7" s="1"/>
  <c r="L1731" i="7" a="1"/>
  <c r="L1731" i="7" s="1"/>
  <c r="M1731" i="7" s="1"/>
  <c r="L1854" i="7" a="1"/>
  <c r="L1854" i="7" s="1"/>
  <c r="M1854" i="7" s="1"/>
  <c r="L2425" i="7" a="1"/>
  <c r="L2425" i="7" s="1"/>
  <c r="M2425" i="7" s="1"/>
  <c r="L2322" i="7" a="1"/>
  <c r="L2322" i="7" s="1"/>
  <c r="M2322" i="7" s="1"/>
  <c r="L201" i="7" a="1"/>
  <c r="L201" i="7" s="1"/>
  <c r="M201" i="7" s="1"/>
  <c r="L359" i="7" a="1"/>
  <c r="L359" i="7" s="1"/>
  <c r="M359" i="7" s="1"/>
  <c r="L450" i="7" a="1"/>
  <c r="L450" i="7" s="1"/>
  <c r="M450" i="7" s="1"/>
  <c r="L677" i="7" a="1"/>
  <c r="L677" i="7" s="1"/>
  <c r="M677" i="7" s="1"/>
  <c r="L1755" i="7" a="1"/>
  <c r="L1755" i="7" s="1"/>
  <c r="M1755" i="7" s="1"/>
  <c r="L2790" i="7" a="1"/>
  <c r="L2790" i="7" s="1"/>
  <c r="M2790" i="7" s="1"/>
  <c r="L2037" i="7" a="1"/>
  <c r="L2037" i="7" s="1"/>
  <c r="M2037" i="7" s="1"/>
  <c r="L2733" i="7" a="1"/>
  <c r="L2733" i="7" s="1"/>
  <c r="M2733" i="7" s="1"/>
  <c r="L2940" i="7" a="1"/>
  <c r="L2940" i="7" s="1"/>
  <c r="M2940" i="7" s="1"/>
  <c r="L2741" i="7" a="1"/>
  <c r="L2741" i="7" s="1"/>
  <c r="M2741" i="7" s="1"/>
  <c r="L2158" i="7" a="1"/>
  <c r="L2158" i="7" s="1"/>
  <c r="M2158" i="7" s="1"/>
  <c r="L820" i="7" a="1"/>
  <c r="L820" i="7" s="1"/>
  <c r="M820" i="7" s="1"/>
  <c r="L1717" i="7" a="1"/>
  <c r="L1717" i="7" s="1"/>
  <c r="M1717" i="7" s="1"/>
  <c r="L1563" i="7" a="1"/>
  <c r="L1563" i="7" s="1"/>
  <c r="M1563" i="7" s="1"/>
  <c r="L117" i="7" a="1"/>
  <c r="L117" i="7" s="1"/>
  <c r="M117" i="7" s="1"/>
  <c r="L523" i="7" a="1"/>
  <c r="L523" i="7" s="1"/>
  <c r="M523" i="7" s="1"/>
  <c r="L2294" i="7" a="1"/>
  <c r="L2294" i="7" s="1"/>
  <c r="M2294" i="7" s="1"/>
  <c r="L2928" i="7" a="1"/>
  <c r="L2928" i="7" s="1"/>
  <c r="M2928" i="7" s="1"/>
  <c r="L109" i="7" a="1"/>
  <c r="L109" i="7" s="1"/>
  <c r="M109" i="7" s="1"/>
  <c r="L1428" i="7" a="1"/>
  <c r="L1428" i="7" s="1"/>
  <c r="M1428" i="7" s="1"/>
  <c r="L589" i="7" a="1"/>
  <c r="L589" i="7" s="1"/>
  <c r="M589" i="7" s="1"/>
  <c r="L334" i="7" a="1"/>
  <c r="L334" i="7" s="1"/>
  <c r="M334" i="7" s="1"/>
  <c r="L1479" i="7" a="1"/>
  <c r="L1479" i="7" s="1"/>
  <c r="M1479" i="7" s="1"/>
  <c r="L2586" i="7" a="1"/>
  <c r="L2586" i="7" s="1"/>
  <c r="M2586" i="7" s="1"/>
  <c r="L1793" i="7" a="1"/>
  <c r="L1793" i="7" s="1"/>
  <c r="M1793" i="7" s="1"/>
  <c r="L241" i="7" a="1"/>
  <c r="L241" i="7" s="1"/>
  <c r="M241" i="7" s="1"/>
  <c r="L2616" i="7" a="1"/>
  <c r="L2616" i="7" s="1"/>
  <c r="M2616" i="7" s="1"/>
  <c r="L2337" i="7" a="1"/>
  <c r="L2337" i="7" s="1"/>
  <c r="M2337" i="7" s="1"/>
  <c r="L2302" i="7" a="1"/>
  <c r="L2302" i="7" s="1"/>
  <c r="M2302" i="7" s="1"/>
  <c r="L657" i="7" a="1"/>
  <c r="L657" i="7" s="1"/>
  <c r="M657" i="7" s="1"/>
  <c r="L1076" i="7" a="1"/>
  <c r="L1076" i="7" s="1"/>
  <c r="M1076" i="7" s="1"/>
  <c r="L1388" i="7" a="1"/>
  <c r="L1388" i="7" s="1"/>
  <c r="M1388" i="7" s="1"/>
  <c r="L230" i="7" a="1"/>
  <c r="L230" i="7" s="1"/>
  <c r="M230" i="7" s="1"/>
  <c r="L2015" i="7" a="1"/>
  <c r="L2015" i="7" s="1"/>
  <c r="M2015" i="7" s="1"/>
  <c r="L2538" i="7" a="1"/>
  <c r="L2538" i="7" s="1"/>
  <c r="M2538" i="7" s="1"/>
  <c r="L2588" i="7" a="1"/>
  <c r="L2588" i="7" s="1"/>
  <c r="M2588" i="7" s="1"/>
  <c r="L1197" i="7" a="1"/>
  <c r="L1197" i="7" s="1"/>
  <c r="M1197" i="7" s="1"/>
  <c r="L2642" i="7" a="1"/>
  <c r="L2642" i="7" s="1"/>
  <c r="M2642" i="7" s="1"/>
  <c r="L1541" i="7" a="1"/>
  <c r="L1541" i="7" s="1"/>
  <c r="M1541" i="7" s="1"/>
  <c r="L317" i="7" a="1"/>
  <c r="L317" i="7" s="1"/>
  <c r="M317" i="7" s="1"/>
  <c r="L2190" i="7" a="1"/>
  <c r="L2190" i="7" s="1"/>
  <c r="M2190" i="7" s="1"/>
  <c r="L377" i="7" a="1"/>
  <c r="L377" i="7" s="1"/>
  <c r="M377" i="7" s="1"/>
  <c r="L152" i="7" a="1"/>
  <c r="L152" i="7" s="1"/>
  <c r="M152" i="7" s="1"/>
  <c r="L1025" i="7" a="1"/>
  <c r="L1025" i="7" s="1"/>
  <c r="M1025" i="7" s="1"/>
  <c r="L331" i="7" a="1"/>
  <c r="L331" i="7" s="1"/>
  <c r="M331" i="7" s="1"/>
  <c r="L480" i="7" a="1"/>
  <c r="L480" i="7" s="1"/>
  <c r="M480" i="7" s="1"/>
  <c r="L871" i="7" a="1"/>
  <c r="L871" i="7" s="1"/>
  <c r="M871" i="7" s="1"/>
  <c r="L1764" i="7" a="1"/>
  <c r="L1764" i="7" s="1"/>
  <c r="M1764" i="7" s="1"/>
  <c r="L2340" i="7" a="1"/>
  <c r="L2340" i="7" s="1"/>
  <c r="M2340" i="7" s="1"/>
  <c r="L1838" i="7" a="1"/>
  <c r="L1838" i="7" s="1"/>
  <c r="M1838" i="7" s="1"/>
  <c r="L2824" i="7" a="1"/>
  <c r="L2824" i="7" s="1"/>
  <c r="M2824" i="7" s="1"/>
  <c r="L885" i="7" a="1"/>
  <c r="L885" i="7" s="1"/>
  <c r="M885" i="7" s="1"/>
  <c r="L1160" i="7" a="1"/>
  <c r="L1160" i="7" s="1"/>
  <c r="M1160" i="7" s="1"/>
  <c r="L1123" i="7" a="1"/>
  <c r="L1123" i="7" s="1"/>
  <c r="M1123" i="7" s="1"/>
  <c r="L2609" i="7" a="1"/>
  <c r="L2609" i="7" s="1"/>
  <c r="M2609" i="7" s="1"/>
  <c r="L2853" i="7" a="1"/>
  <c r="L2853" i="7" s="1"/>
  <c r="M2853" i="7" s="1"/>
  <c r="L2321" i="7" a="1"/>
  <c r="L2321" i="7" s="1"/>
  <c r="M2321" i="7" s="1"/>
  <c r="L1262" i="7" a="1"/>
  <c r="L1262" i="7" s="1"/>
  <c r="M1262" i="7" s="1"/>
  <c r="L1465" i="7" a="1"/>
  <c r="L1465" i="7" s="1"/>
  <c r="M1465" i="7" s="1"/>
  <c r="L1601" i="7" a="1"/>
  <c r="L1601" i="7" s="1"/>
  <c r="M1601" i="7" s="1"/>
  <c r="L2288" i="7" a="1"/>
  <c r="L2288" i="7" s="1"/>
  <c r="M2288" i="7" s="1"/>
  <c r="L505" i="7" a="1"/>
  <c r="L505" i="7" s="1"/>
  <c r="M505" i="7" s="1"/>
  <c r="L407" i="7" a="1"/>
  <c r="L407" i="7" s="1"/>
  <c r="M407" i="7" s="1"/>
  <c r="L15" i="7" a="1"/>
  <c r="L15" i="7" s="1"/>
  <c r="M15" i="7" s="1"/>
  <c r="L373" i="7" a="1"/>
  <c r="L373" i="7" s="1"/>
  <c r="M373" i="7" s="1"/>
  <c r="L917" i="7" a="1"/>
  <c r="L917" i="7" s="1"/>
  <c r="M917" i="7" s="1"/>
  <c r="L565" i="7" a="1"/>
  <c r="L565" i="7" s="1"/>
  <c r="M565" i="7" s="1"/>
  <c r="L2859" i="7" a="1"/>
  <c r="L2859" i="7" s="1"/>
  <c r="M2859" i="7" s="1"/>
  <c r="L363" i="7" a="1"/>
  <c r="L363" i="7" s="1"/>
  <c r="M363" i="7" s="1"/>
  <c r="L99" i="7" a="1"/>
  <c r="L99" i="7" s="1"/>
  <c r="M99" i="7" s="1"/>
  <c r="L310" i="7" a="1"/>
  <c r="L310" i="7" s="1"/>
  <c r="M310" i="7" s="1"/>
  <c r="L2027" i="7" a="1"/>
  <c r="L2027" i="7" s="1"/>
  <c r="M2027" i="7" s="1"/>
  <c r="L1468" i="7" a="1"/>
  <c r="L1468" i="7" s="1"/>
  <c r="M1468" i="7" s="1"/>
  <c r="L2167" i="7" a="1"/>
  <c r="L2167" i="7" s="1"/>
  <c r="M2167" i="7" s="1"/>
  <c r="L2315" i="7" a="1"/>
  <c r="L2315" i="7" s="1"/>
  <c r="M2315" i="7" s="1"/>
  <c r="L2537" i="7" a="1"/>
  <c r="L2537" i="7" s="1"/>
  <c r="M2537" i="7" s="1"/>
  <c r="L2282" i="7" a="1"/>
  <c r="L2282" i="7" s="1"/>
  <c r="M2282" i="7" s="1"/>
  <c r="L738" i="7" a="1"/>
  <c r="L738" i="7" s="1"/>
  <c r="M738" i="7" s="1"/>
  <c r="L1821" i="7" a="1"/>
  <c r="L1821" i="7" s="1"/>
  <c r="M1821" i="7" s="1"/>
  <c r="L2540" i="7" a="1"/>
  <c r="L2540" i="7" s="1"/>
  <c r="M2540" i="7" s="1"/>
  <c r="L961" i="7" a="1"/>
  <c r="L961" i="7" s="1"/>
  <c r="M961" i="7" s="1"/>
  <c r="L1517" i="7" a="1"/>
  <c r="L1517" i="7" s="1"/>
  <c r="M1517" i="7" s="1"/>
  <c r="L184" i="7" a="1"/>
  <c r="L184" i="7" s="1"/>
  <c r="M184" i="7" s="1"/>
  <c r="L2738" i="7" a="1"/>
  <c r="L2738" i="7" s="1"/>
  <c r="M2738" i="7" s="1"/>
  <c r="L2984" i="7" a="1"/>
  <c r="L2984" i="7" s="1"/>
  <c r="M2984" i="7" s="1"/>
  <c r="L2301" i="7" a="1"/>
  <c r="L2301" i="7" s="1"/>
  <c r="M2301" i="7" s="1"/>
  <c r="L1558" i="7" a="1"/>
  <c r="L1558" i="7" s="1"/>
  <c r="M1558" i="7" s="1"/>
  <c r="L2039" i="7" a="1"/>
  <c r="L2039" i="7" s="1"/>
  <c r="M2039" i="7" s="1"/>
  <c r="L514" i="7" a="1"/>
  <c r="L514" i="7" s="1"/>
  <c r="M514" i="7" s="1"/>
  <c r="L456" i="7" a="1"/>
  <c r="L456" i="7" s="1"/>
  <c r="M456" i="7" s="1"/>
  <c r="L918" i="7" a="1"/>
  <c r="L918" i="7" s="1"/>
  <c r="M918" i="7" s="1"/>
  <c r="L1804" i="7" a="1"/>
  <c r="L1804" i="7" s="1"/>
  <c r="M1804" i="7" s="1"/>
  <c r="L614" i="7" a="1"/>
  <c r="L614" i="7" s="1"/>
  <c r="M614" i="7" s="1"/>
  <c r="L435" i="7" a="1"/>
  <c r="L435" i="7" s="1"/>
  <c r="M435" i="7" s="1"/>
  <c r="L2045" i="7" a="1"/>
  <c r="L2045" i="7" s="1"/>
  <c r="M2045" i="7" s="1"/>
  <c r="L384" i="7" a="1"/>
  <c r="L384" i="7" s="1"/>
  <c r="M384" i="7" s="1"/>
  <c r="L2031" i="7" a="1"/>
  <c r="L2031" i="7" s="1"/>
  <c r="M2031" i="7" s="1"/>
  <c r="L1008" i="7" a="1"/>
  <c r="L1008" i="7" s="1"/>
  <c r="M1008" i="7" s="1"/>
  <c r="L994" i="7" a="1"/>
  <c r="L994" i="7" s="1"/>
  <c r="M994" i="7" s="1"/>
  <c r="L1843" i="7" a="1"/>
  <c r="L1843" i="7" s="1"/>
  <c r="M1843" i="7" s="1"/>
  <c r="L656" i="7" a="1"/>
  <c r="L656" i="7" s="1"/>
  <c r="M656" i="7" s="1"/>
  <c r="L1083" i="7" a="1"/>
  <c r="L1083" i="7" s="1"/>
  <c r="M1083" i="7" s="1"/>
  <c r="L286" i="7" a="1"/>
  <c r="L286" i="7" s="1"/>
  <c r="M286" i="7" s="1"/>
  <c r="L1224" i="7" a="1"/>
  <c r="L1224" i="7" s="1"/>
  <c r="M1224" i="7" s="1"/>
  <c r="L182" i="7" a="1"/>
  <c r="L182" i="7" s="1"/>
  <c r="M182" i="7" s="1"/>
  <c r="L2710" i="7" a="1"/>
  <c r="L2710" i="7" s="1"/>
  <c r="M2710" i="7" s="1"/>
  <c r="L1013" i="7" a="1"/>
  <c r="L1013" i="7" s="1"/>
  <c r="M1013" i="7" s="1"/>
  <c r="L2402" i="7" a="1"/>
  <c r="L2402" i="7" s="1"/>
  <c r="M2402" i="7" s="1"/>
  <c r="L2463" i="7" a="1"/>
  <c r="L2463" i="7" s="1"/>
  <c r="M2463" i="7" s="1"/>
  <c r="L2782" i="7" a="1"/>
  <c r="L2782" i="7" s="1"/>
  <c r="M2782" i="7" s="1"/>
  <c r="L1003" i="7" a="1"/>
  <c r="L1003" i="7" s="1"/>
  <c r="M1003" i="7" s="1"/>
  <c r="L2598" i="7" a="1"/>
  <c r="L2598" i="7" s="1"/>
  <c r="M2598" i="7" s="1"/>
  <c r="L1583" i="7" a="1"/>
  <c r="L1583" i="7" s="1"/>
  <c r="M1583" i="7" s="1"/>
  <c r="L1452" i="7" a="1"/>
  <c r="L1452" i="7" s="1"/>
  <c r="M1452" i="7" s="1"/>
  <c r="L1871" i="7" a="1"/>
  <c r="L1871" i="7" s="1"/>
  <c r="M1871" i="7" s="1"/>
  <c r="L813" i="7" a="1"/>
  <c r="L813" i="7" s="1"/>
  <c r="M813" i="7" s="1"/>
  <c r="L2930" i="7" a="1"/>
  <c r="L2930" i="7" s="1"/>
  <c r="M2930" i="7" s="1"/>
  <c r="L1724" i="7" a="1"/>
  <c r="L1724" i="7" s="1"/>
  <c r="M1724" i="7" s="1"/>
  <c r="L2700" i="7" a="1"/>
  <c r="L2700" i="7" s="1"/>
  <c r="M2700" i="7" s="1"/>
  <c r="L56" i="7" a="1"/>
  <c r="L56" i="7" s="1"/>
  <c r="M56" i="7" s="1"/>
  <c r="L2007" i="7" a="1"/>
  <c r="L2007" i="7" s="1"/>
  <c r="M2007" i="7" s="1"/>
  <c r="L1100" i="7" a="1"/>
  <c r="L1100" i="7" s="1"/>
  <c r="M1100" i="7" s="1"/>
  <c r="L2113" i="7" a="1"/>
  <c r="L2113" i="7" s="1"/>
  <c r="M2113" i="7" s="1"/>
  <c r="L2511" i="7" a="1"/>
  <c r="L2511" i="7" s="1"/>
  <c r="M2511" i="7" s="1"/>
  <c r="L2694" i="7" a="1"/>
  <c r="L2694" i="7" s="1"/>
  <c r="M2694" i="7" s="1"/>
  <c r="L1655" i="7" a="1"/>
  <c r="L1655" i="7" s="1"/>
  <c r="M1655" i="7" s="1"/>
  <c r="L557" i="7" a="1"/>
  <c r="L557" i="7" s="1"/>
  <c r="M557" i="7" s="1"/>
  <c r="L233" i="7" a="1"/>
  <c r="L233" i="7" s="1"/>
  <c r="M233" i="7" s="1"/>
  <c r="L717" i="7" a="1"/>
  <c r="L717" i="7" s="1"/>
  <c r="M717" i="7" s="1"/>
  <c r="L1689" i="7" a="1"/>
  <c r="L1689" i="7" s="1"/>
  <c r="M1689" i="7" s="1"/>
  <c r="L2211" i="7" a="1"/>
  <c r="L2211" i="7" s="1"/>
  <c r="M2211" i="7" s="1"/>
  <c r="L2546" i="7" a="1"/>
  <c r="L2546" i="7" s="1"/>
  <c r="M2546" i="7" s="1"/>
  <c r="L1195" i="7" a="1"/>
  <c r="L1195" i="7" s="1"/>
  <c r="M1195" i="7" s="1"/>
  <c r="L2658" i="7" a="1"/>
  <c r="L2658" i="7" s="1"/>
  <c r="M2658" i="7" s="1"/>
  <c r="L1973" i="7" a="1"/>
  <c r="L1973" i="7" s="1"/>
  <c r="M1973" i="7" s="1"/>
  <c r="L2483" i="7" a="1"/>
  <c r="L2483" i="7" s="1"/>
  <c r="M2483" i="7" s="1"/>
  <c r="L2760" i="7" a="1"/>
  <c r="L2760" i="7" s="1"/>
  <c r="M2760" i="7" s="1"/>
  <c r="L2275" i="7" a="1"/>
  <c r="L2275" i="7" s="1"/>
  <c r="M2275" i="7" s="1"/>
  <c r="L2672" i="7" a="1"/>
  <c r="L2672" i="7" s="1"/>
  <c r="M2672" i="7" s="1"/>
  <c r="L2854" i="7" a="1"/>
  <c r="L2854" i="7" s="1"/>
  <c r="M2854" i="7" s="1"/>
  <c r="L135" i="7" a="1"/>
  <c r="L135" i="7" s="1"/>
  <c r="M135" i="7" s="1"/>
  <c r="L1466" i="7" a="1"/>
  <c r="L1466" i="7" s="1"/>
  <c r="M1466" i="7" s="1"/>
  <c r="L2002" i="7" a="1"/>
  <c r="L2002" i="7" s="1"/>
  <c r="M2002" i="7" s="1"/>
  <c r="L2827" i="7" a="1"/>
  <c r="L2827" i="7" s="1"/>
  <c r="M2827" i="7" s="1"/>
  <c r="L2830" i="7" a="1"/>
  <c r="L2830" i="7" s="1"/>
  <c r="M2830" i="7" s="1"/>
  <c r="L967" i="7" a="1"/>
  <c r="L967" i="7" s="1"/>
  <c r="M967" i="7" s="1"/>
  <c r="L2969" i="7" a="1"/>
  <c r="L2969" i="7" s="1"/>
  <c r="M2969" i="7" s="1"/>
  <c r="L1087" i="7" a="1"/>
  <c r="L1087" i="7" s="1"/>
  <c r="M1087" i="7" s="1"/>
  <c r="L2437" i="7" a="1"/>
  <c r="L2437" i="7" s="1"/>
  <c r="M2437" i="7" s="1"/>
  <c r="L47" i="7" a="1"/>
  <c r="L47" i="7" s="1"/>
  <c r="M47" i="7" s="1"/>
  <c r="L415" i="7" a="1"/>
  <c r="L415" i="7" s="1"/>
  <c r="M415" i="7" s="1"/>
  <c r="L620" i="7" a="1"/>
  <c r="L620" i="7" s="1"/>
  <c r="M620" i="7" s="1"/>
  <c r="L2062" i="7" a="1"/>
  <c r="L2062" i="7" s="1"/>
  <c r="M2062" i="7" s="1"/>
  <c r="L1331" i="7" a="1"/>
  <c r="L1331" i="7" s="1"/>
  <c r="M1331" i="7" s="1"/>
  <c r="L1612" i="7" a="1"/>
  <c r="L1612" i="7" s="1"/>
  <c r="M1612" i="7" s="1"/>
  <c r="L2314" i="7" a="1"/>
  <c r="L2314" i="7" s="1"/>
  <c r="M2314" i="7" s="1"/>
  <c r="L995" i="7" a="1"/>
  <c r="L995" i="7" s="1"/>
  <c r="M995" i="7" s="1"/>
  <c r="L2415" i="7" a="1"/>
  <c r="L2415" i="7" s="1"/>
  <c r="M2415" i="7" s="1"/>
  <c r="L243" i="7" a="1"/>
  <c r="L243" i="7" s="1"/>
  <c r="M243" i="7" s="1"/>
  <c r="L1182" i="7" a="1"/>
  <c r="L1182" i="7" s="1"/>
  <c r="M1182" i="7" s="1"/>
  <c r="L1728" i="7" a="1"/>
  <c r="L1728" i="7" s="1"/>
  <c r="M1728" i="7" s="1"/>
  <c r="L920" i="7" a="1"/>
  <c r="L920" i="7" s="1"/>
  <c r="M920" i="7" s="1"/>
  <c r="L938" i="7" a="1"/>
  <c r="L938" i="7" s="1"/>
  <c r="M938" i="7" s="1"/>
  <c r="L1718" i="7" a="1"/>
  <c r="L1718" i="7" s="1"/>
  <c r="M1718" i="7" s="1"/>
  <c r="L2967" i="7" a="1"/>
  <c r="L2967" i="7" s="1"/>
  <c r="M2967" i="7" s="1"/>
  <c r="L2149" i="7" a="1"/>
  <c r="L2149" i="7" s="1"/>
  <c r="M2149" i="7" s="1"/>
  <c r="L1771" i="7" a="1"/>
  <c r="L1771" i="7" s="1"/>
  <c r="M1771" i="7" s="1"/>
  <c r="L16" i="7" a="1"/>
  <c r="L16" i="7" s="1"/>
  <c r="M16" i="7" s="1"/>
  <c r="L185" i="7" a="1"/>
  <c r="L185" i="7" s="1"/>
  <c r="M185" i="7" s="1"/>
  <c r="L2300" i="7" a="1"/>
  <c r="L2300" i="7" s="1"/>
  <c r="M2300" i="7" s="1"/>
  <c r="L1798" i="7" a="1"/>
  <c r="L1798" i="7" s="1"/>
  <c r="M1798" i="7" s="1"/>
  <c r="L2934" i="7" a="1"/>
  <c r="L2934" i="7" s="1"/>
  <c r="M2934" i="7" s="1"/>
  <c r="L1596" i="7" a="1"/>
  <c r="L1596" i="7" s="1"/>
  <c r="M1596" i="7" s="1"/>
  <c r="L588" i="7" a="1"/>
  <c r="L588" i="7" s="1"/>
  <c r="M588" i="7" s="1"/>
  <c r="L894" i="7" a="1"/>
  <c r="L894" i="7" s="1"/>
  <c r="M894" i="7" s="1"/>
  <c r="L1862" i="7" a="1"/>
  <c r="L1862" i="7" s="1"/>
  <c r="M1862" i="7" s="1"/>
  <c r="L1908" i="7" a="1"/>
  <c r="L1908" i="7" s="1"/>
  <c r="M1908" i="7" s="1"/>
  <c r="L2557" i="7" a="1"/>
  <c r="L2557" i="7" s="1"/>
  <c r="M2557" i="7" s="1"/>
  <c r="L2385" i="7" a="1"/>
  <c r="L2385" i="7" s="1"/>
  <c r="M2385" i="7" s="1"/>
  <c r="L893" i="7" a="1"/>
  <c r="L893" i="7" s="1"/>
  <c r="M893" i="7" s="1"/>
  <c r="L2057" i="7" a="1"/>
  <c r="L2057" i="7" s="1"/>
  <c r="M2057" i="7" s="1"/>
  <c r="L2610" i="7" a="1"/>
  <c r="L2610" i="7" s="1"/>
  <c r="M2610" i="7" s="1"/>
  <c r="L900" i="7" a="1"/>
  <c r="L900" i="7" s="1"/>
  <c r="M900" i="7" s="1"/>
  <c r="L2229" i="7" a="1"/>
  <c r="L2229" i="7" s="1"/>
  <c r="M2229" i="7" s="1"/>
  <c r="L2393" i="7" a="1"/>
  <c r="L2393" i="7" s="1"/>
  <c r="M2393" i="7" s="1"/>
  <c r="L1111" i="7" a="1"/>
  <c r="L1111" i="7" s="1"/>
  <c r="M1111" i="7" s="1"/>
  <c r="L1526" i="7" a="1"/>
  <c r="L1526" i="7" s="1"/>
  <c r="M1526" i="7" s="1"/>
  <c r="L2019" i="7" a="1"/>
  <c r="L2019" i="7" s="1"/>
  <c r="M2019" i="7" s="1"/>
  <c r="L2377" i="7" a="1"/>
  <c r="L2377" i="7" s="1"/>
  <c r="M2377" i="7" s="1"/>
  <c r="L438" i="7" a="1"/>
  <c r="L438" i="7" s="1"/>
  <c r="M438" i="7" s="1"/>
  <c r="L602" i="7" a="1"/>
  <c r="L602" i="7" s="1"/>
  <c r="M602" i="7" s="1"/>
  <c r="L1141" i="7" a="1"/>
  <c r="L1141" i="7" s="1"/>
  <c r="M1141" i="7" s="1"/>
  <c r="L1395" i="7" a="1"/>
  <c r="L1395" i="7" s="1"/>
  <c r="M1395" i="7" s="1"/>
  <c r="L2809" i="7" a="1"/>
  <c r="L2809" i="7" s="1"/>
  <c r="M2809" i="7" s="1"/>
  <c r="L2234" i="7" a="1"/>
  <c r="L2234" i="7" s="1"/>
  <c r="M2234" i="7" s="1"/>
  <c r="L1342" i="7" a="1"/>
  <c r="L1342" i="7" s="1"/>
  <c r="M1342" i="7" s="1"/>
  <c r="L540" i="7" a="1"/>
  <c r="L540" i="7" s="1"/>
  <c r="M540" i="7" s="1"/>
  <c r="L1890" i="7" a="1"/>
  <c r="L1890" i="7" s="1"/>
  <c r="M1890" i="7" s="1"/>
  <c r="L520" i="7" a="1"/>
  <c r="L520" i="7" s="1"/>
  <c r="M520" i="7" s="1"/>
  <c r="L2066" i="7" a="1"/>
  <c r="L2066" i="7" s="1"/>
  <c r="M2066" i="7" s="1"/>
  <c r="L1435" i="7" a="1"/>
  <c r="L1435" i="7" s="1"/>
  <c r="M1435" i="7" s="1"/>
  <c r="L2844" i="7" a="1"/>
  <c r="L2844" i="7" s="1"/>
  <c r="M2844" i="7" s="1"/>
  <c r="L322" i="7" a="1"/>
  <c r="L322" i="7" s="1"/>
  <c r="M322" i="7" s="1"/>
  <c r="L1117" i="7" a="1"/>
  <c r="L1117" i="7" s="1"/>
  <c r="M1117" i="7" s="1"/>
  <c r="L782" i="7" a="1"/>
  <c r="L782" i="7" s="1"/>
  <c r="M782" i="7" s="1"/>
  <c r="L180" i="7" a="1"/>
  <c r="L180" i="7" s="1"/>
  <c r="M180" i="7" s="1"/>
  <c r="L1086" i="7" a="1"/>
  <c r="L1086" i="7" s="1"/>
  <c r="M1086" i="7" s="1"/>
  <c r="L2671" i="7" a="1"/>
  <c r="L2671" i="7" s="1"/>
  <c r="M2671" i="7" s="1"/>
  <c r="L2771" i="7" a="1"/>
  <c r="L2771" i="7" s="1"/>
  <c r="M2771" i="7" s="1"/>
  <c r="L1895" i="7" a="1"/>
  <c r="L1895" i="7" s="1"/>
  <c r="M1895" i="7" s="1"/>
  <c r="L694" i="7" a="1"/>
  <c r="L694" i="7" s="1"/>
  <c r="M694" i="7" s="1"/>
  <c r="L1799" i="7" a="1"/>
  <c r="L1799" i="7" s="1"/>
  <c r="M1799" i="7" s="1"/>
  <c r="L1462" i="7" a="1"/>
  <c r="L1462" i="7" s="1"/>
  <c r="M1462" i="7" s="1"/>
  <c r="L1240" i="7" a="1"/>
  <c r="L1240" i="7" s="1"/>
  <c r="M1240" i="7" s="1"/>
  <c r="L1253" i="7" a="1"/>
  <c r="L1253" i="7" s="1"/>
  <c r="M1253" i="7" s="1"/>
  <c r="L2197" i="7" a="1"/>
  <c r="L2197" i="7" s="1"/>
  <c r="M2197" i="7" s="1"/>
  <c r="L86" i="7" a="1"/>
  <c r="L86" i="7" s="1"/>
  <c r="M86" i="7" s="1"/>
  <c r="L1313" i="7" a="1"/>
  <c r="L1313" i="7" s="1"/>
  <c r="M1313" i="7" s="1"/>
  <c r="L365" i="7" a="1"/>
  <c r="L365" i="7" s="1"/>
  <c r="M365" i="7" s="1"/>
  <c r="L1847" i="7" a="1"/>
  <c r="L1847" i="7" s="1"/>
  <c r="M1847" i="7" s="1"/>
  <c r="L1026" i="7" a="1"/>
  <c r="L1026" i="7" s="1"/>
  <c r="M1026" i="7" s="1"/>
  <c r="L2063" i="7" a="1"/>
  <c r="L2063" i="7" s="1"/>
  <c r="M2063" i="7" s="1"/>
  <c r="L1623" i="7" a="1"/>
  <c r="L1623" i="7" s="1"/>
  <c r="M1623" i="7" s="1"/>
  <c r="L732" i="7" a="1"/>
  <c r="L732" i="7" s="1"/>
  <c r="M732" i="7" s="1"/>
  <c r="L1856" i="7" a="1"/>
  <c r="L1856" i="7" s="1"/>
  <c r="M1856" i="7" s="1"/>
  <c r="L2382" i="7" a="1"/>
  <c r="L2382" i="7" s="1"/>
  <c r="M2382" i="7" s="1"/>
  <c r="L2253" i="7" a="1"/>
  <c r="L2253" i="7" s="1"/>
  <c r="M2253" i="7" s="1"/>
  <c r="L2168" i="7" a="1"/>
  <c r="L2168" i="7" s="1"/>
  <c r="M2168" i="7" s="1"/>
  <c r="L2888" i="7" a="1"/>
  <c r="L2888" i="7" s="1"/>
  <c r="M2888" i="7" s="1"/>
  <c r="L1701" i="7" a="1"/>
  <c r="L1701" i="7" s="1"/>
  <c r="M1701" i="7" s="1"/>
  <c r="L2729" i="7" a="1"/>
  <c r="L2729" i="7" s="1"/>
  <c r="M2729" i="7" s="1"/>
  <c r="L898" i="7" a="1"/>
  <c r="L898" i="7" s="1"/>
  <c r="M898" i="7" s="1"/>
  <c r="L1011" i="7" a="1"/>
  <c r="L1011" i="7" s="1"/>
  <c r="M1011" i="7" s="1"/>
  <c r="L313" i="7" a="1"/>
  <c r="L313" i="7" s="1"/>
  <c r="M313" i="7" s="1"/>
  <c r="L1478" i="7" a="1"/>
  <c r="L1478" i="7" s="1"/>
  <c r="M1478" i="7" s="1"/>
  <c r="L82" i="7" a="1"/>
  <c r="L82" i="7" s="1"/>
  <c r="M82" i="7" s="1"/>
  <c r="L2478" i="7" a="1"/>
  <c r="L2478" i="7" s="1"/>
  <c r="M2478" i="7" s="1"/>
  <c r="L2079" i="7" a="1"/>
  <c r="L2079" i="7" s="1"/>
  <c r="M2079" i="7" s="1"/>
  <c r="L1151" i="7" a="1"/>
  <c r="L1151" i="7" s="1"/>
  <c r="M1151" i="7" s="1"/>
  <c r="L1106" i="7" a="1"/>
  <c r="L1106" i="7" s="1"/>
  <c r="M1106" i="7" s="1"/>
  <c r="L402" i="7" a="1"/>
  <c r="L402" i="7" s="1"/>
  <c r="M402" i="7" s="1"/>
  <c r="L576" i="7" a="1"/>
  <c r="L576" i="7" s="1"/>
  <c r="M576" i="7" s="1"/>
  <c r="L115" i="7" a="1"/>
  <c r="L115" i="7" s="1"/>
  <c r="M115" i="7" s="1"/>
  <c r="L758" i="7" a="1"/>
  <c r="L758" i="7" s="1"/>
  <c r="M758" i="7" s="1"/>
  <c r="L1456" i="7" a="1"/>
  <c r="L1456" i="7" s="1"/>
  <c r="M1456" i="7" s="1"/>
  <c r="L2916" i="7" a="1"/>
  <c r="L2916" i="7" s="1"/>
  <c r="M2916" i="7" s="1"/>
  <c r="L510" i="7" a="1"/>
  <c r="L510" i="7" s="1"/>
  <c r="M510" i="7" s="1"/>
  <c r="L1518" i="7" a="1"/>
  <c r="L1518" i="7" s="1"/>
  <c r="M1518" i="7" s="1"/>
  <c r="L1064" i="7" a="1"/>
  <c r="L1064" i="7" s="1"/>
  <c r="M1064" i="7" s="1"/>
  <c r="L2578" i="7" a="1"/>
  <c r="L2578" i="7" s="1"/>
  <c r="M2578" i="7" s="1"/>
  <c r="L2345" i="7" a="1"/>
  <c r="L2345" i="7" s="1"/>
  <c r="M2345" i="7" s="1"/>
  <c r="L974" i="7" a="1"/>
  <c r="L974" i="7" s="1"/>
  <c r="M974" i="7" s="1"/>
  <c r="L32" i="7" a="1"/>
  <c r="L32" i="7" s="1"/>
  <c r="M32" i="7" s="1"/>
  <c r="L53" i="7" a="1"/>
  <c r="L53" i="7" s="1"/>
  <c r="M53" i="7" s="1"/>
  <c r="L476" i="7" a="1"/>
  <c r="L476" i="7" s="1"/>
  <c r="M476" i="7" s="1"/>
  <c r="L789" i="7" a="1"/>
  <c r="L789" i="7" s="1"/>
  <c r="M789" i="7" s="1"/>
  <c r="L2470" i="7" a="1"/>
  <c r="L2470" i="7" s="1"/>
  <c r="M2470" i="7" s="1"/>
  <c r="L2571" i="7" a="1"/>
  <c r="L2571" i="7" s="1"/>
  <c r="M2571" i="7" s="1"/>
  <c r="L2329" i="7" a="1"/>
  <c r="L2329" i="7" s="1"/>
  <c r="M2329" i="7" s="1"/>
  <c r="L2042" i="7" a="1"/>
  <c r="L2042" i="7" s="1"/>
  <c r="M2042" i="7" s="1"/>
  <c r="L2073" i="7" a="1"/>
  <c r="L2073" i="7" s="1"/>
  <c r="M2073" i="7" s="1"/>
  <c r="L2976" i="7" a="1"/>
  <c r="L2976" i="7" s="1"/>
  <c r="M2976" i="7" s="1"/>
  <c r="L483" i="7" a="1"/>
  <c r="L483" i="7" s="1"/>
  <c r="M483" i="7" s="1"/>
  <c r="L1823" i="7" a="1"/>
  <c r="L1823" i="7" s="1"/>
  <c r="M1823" i="7" s="1"/>
  <c r="L2151" i="7" a="1"/>
  <c r="L2151" i="7" s="1"/>
  <c r="M2151" i="7" s="1"/>
  <c r="L596" i="7" a="1"/>
  <c r="L596" i="7" s="1"/>
  <c r="M596" i="7" s="1"/>
  <c r="L1495" i="7" a="1"/>
  <c r="L1495" i="7" s="1"/>
  <c r="M1495" i="7" s="1"/>
  <c r="L151" i="7" a="1"/>
  <c r="L151" i="7" s="1"/>
  <c r="M151" i="7" s="1"/>
  <c r="L259" i="7" a="1"/>
  <c r="L259" i="7" s="1"/>
  <c r="M259" i="7" s="1"/>
  <c r="L2992" i="7" a="1"/>
  <c r="L2992" i="7" s="1"/>
  <c r="M2992" i="7" s="1"/>
  <c r="L718" i="7" a="1"/>
  <c r="L718" i="7" s="1"/>
  <c r="M718" i="7" s="1"/>
  <c r="L1950" i="7" a="1"/>
  <c r="L1950" i="7" s="1"/>
  <c r="M1950" i="7" s="1"/>
  <c r="L2893" i="7" a="1"/>
  <c r="L2893" i="7" s="1"/>
  <c r="M2893" i="7" s="1"/>
  <c r="L1278" i="7" a="1"/>
  <c r="L1278" i="7" s="1"/>
  <c r="M1278" i="7" s="1"/>
  <c r="L2964" i="7" a="1"/>
  <c r="L2964" i="7" s="1"/>
  <c r="M2964" i="7" s="1"/>
  <c r="L615" i="7" a="1"/>
  <c r="L615" i="7" s="1"/>
  <c r="M615" i="7" s="1"/>
  <c r="L1867" i="7" a="1"/>
  <c r="L1867" i="7" s="1"/>
  <c r="M1867" i="7" s="1"/>
  <c r="L2087" i="7" a="1"/>
  <c r="L2087" i="7" s="1"/>
  <c r="M2087" i="7" s="1"/>
  <c r="L183" i="7" a="1"/>
  <c r="L183" i="7" s="1"/>
  <c r="M183" i="7" s="1"/>
  <c r="L551" i="7" a="1"/>
  <c r="L551" i="7" s="1"/>
  <c r="M551" i="7" s="1"/>
  <c r="L2444" i="7" a="1"/>
  <c r="L2444" i="7" s="1"/>
  <c r="M2444" i="7" s="1"/>
  <c r="L2839" i="7" a="1"/>
  <c r="L2839" i="7" s="1"/>
  <c r="M2839" i="7" s="1"/>
  <c r="L606" i="7" a="1"/>
  <c r="L606" i="7" s="1"/>
  <c r="M606" i="7" s="1"/>
  <c r="L2868" i="7" a="1"/>
  <c r="L2868" i="7" s="1"/>
  <c r="M2868" i="7" s="1"/>
  <c r="L85" i="7" a="1"/>
  <c r="L85" i="7" s="1"/>
  <c r="M85" i="7" s="1"/>
  <c r="L1425" i="7" a="1"/>
  <c r="L1425" i="7" s="1"/>
  <c r="M1425" i="7" s="1"/>
  <c r="L1561" i="7" a="1"/>
  <c r="L1561" i="7" s="1"/>
  <c r="M1561" i="7" s="1"/>
  <c r="L2848" i="7" a="1"/>
  <c r="L2848" i="7" s="1"/>
  <c r="M2848" i="7" s="1"/>
  <c r="L1938" i="7" a="1"/>
  <c r="L1938" i="7" s="1"/>
  <c r="M1938" i="7" s="1"/>
  <c r="L212" i="7" a="1"/>
  <c r="L212" i="7" s="1"/>
  <c r="M212" i="7" s="1"/>
  <c r="L586" i="7" a="1"/>
  <c r="L586" i="7" s="1"/>
  <c r="M586" i="7" s="1"/>
  <c r="L2927" i="7" a="1"/>
  <c r="L2927" i="7" s="1"/>
  <c r="M2927" i="7" s="1"/>
  <c r="L234" i="7" a="1"/>
  <c r="L234" i="7" s="1"/>
  <c r="M234" i="7" s="1"/>
  <c r="L1144" i="7" a="1"/>
  <c r="L1144" i="7" s="1"/>
  <c r="M1144" i="7" s="1"/>
  <c r="L423" i="7" a="1"/>
  <c r="L423" i="7" s="1"/>
  <c r="M423" i="7" s="1"/>
  <c r="L2600" i="7" a="1"/>
  <c r="L2600" i="7" s="1"/>
  <c r="M2600" i="7" s="1"/>
  <c r="L2856" i="7" a="1"/>
  <c r="L2856" i="7" s="1"/>
  <c r="M2856" i="7" s="1"/>
  <c r="L1424" i="7" a="1"/>
  <c r="L1424" i="7" s="1"/>
  <c r="M1424" i="7" s="1"/>
  <c r="L639" i="7" a="1"/>
  <c r="L639" i="7" s="1"/>
  <c r="M639" i="7" s="1"/>
  <c r="L832" i="7" a="1"/>
  <c r="L832" i="7" s="1"/>
  <c r="M832" i="7" s="1"/>
  <c r="L116" i="7" a="1"/>
  <c r="L116" i="7" s="1"/>
  <c r="M116" i="7" s="1"/>
  <c r="L2271" i="7" a="1"/>
  <c r="L2271" i="7" s="1"/>
  <c r="M2271" i="7" s="1"/>
  <c r="L2871" i="7" a="1"/>
  <c r="L2871" i="7" s="1"/>
  <c r="M2871" i="7" s="1"/>
  <c r="L2041" i="7" a="1"/>
  <c r="L2041" i="7" s="1"/>
  <c r="M2041" i="7" s="1"/>
  <c r="L1524" i="7" a="1"/>
  <c r="L1524" i="7" s="1"/>
  <c r="M1524" i="7" s="1"/>
  <c r="L2307" i="7" a="1"/>
  <c r="L2307" i="7" s="1"/>
  <c r="M2307" i="7" s="1"/>
  <c r="L2487" i="7" a="1"/>
  <c r="L2487" i="7" s="1"/>
  <c r="M2487" i="7" s="1"/>
  <c r="L1556" i="7" a="1"/>
  <c r="L1556" i="7" s="1"/>
  <c r="M1556" i="7" s="1"/>
  <c r="L2100" i="7" a="1"/>
  <c r="L2100" i="7" s="1"/>
  <c r="M2100" i="7" s="1"/>
  <c r="L2549" i="7" a="1"/>
  <c r="L2549" i="7" s="1"/>
  <c r="M2549" i="7" s="1"/>
  <c r="L288" i="7" a="1"/>
  <c r="L288" i="7" s="1"/>
  <c r="M288" i="7" s="1"/>
  <c r="L584" i="7" a="1"/>
  <c r="L584" i="7" s="1"/>
  <c r="M584" i="7" s="1"/>
  <c r="L888" i="7" a="1"/>
  <c r="L888" i="7" s="1"/>
  <c r="M888" i="7" s="1"/>
  <c r="L2765" i="7" a="1"/>
  <c r="L2765" i="7" s="1"/>
  <c r="M2765" i="7" s="1"/>
  <c r="L2880" i="7" a="1"/>
  <c r="L2880" i="7" s="1"/>
  <c r="M2880" i="7" s="1"/>
  <c r="L49" i="7" a="1"/>
  <c r="L49" i="7" s="1"/>
  <c r="M49" i="7" s="1"/>
  <c r="L518" i="7" a="1"/>
  <c r="L518" i="7" s="1"/>
  <c r="M518" i="7" s="1"/>
  <c r="L2499" i="7" a="1"/>
  <c r="L2499" i="7" s="1"/>
  <c r="M2499" i="7" s="1"/>
  <c r="L1322" i="7" a="1"/>
  <c r="L1322" i="7" s="1"/>
  <c r="M1322" i="7" s="1"/>
  <c r="L1084" i="7" a="1"/>
  <c r="L1084" i="7" s="1"/>
  <c r="M1084" i="7" s="1"/>
  <c r="L2695" i="7" a="1"/>
  <c r="L2695" i="7" s="1"/>
  <c r="M2695" i="7" s="1"/>
  <c r="L1258" i="7" a="1"/>
  <c r="L1258" i="7" s="1"/>
  <c r="M1258" i="7" s="1"/>
  <c r="L94" i="7" a="1"/>
  <c r="L94" i="7" s="1"/>
  <c r="M94" i="7" s="1"/>
  <c r="L2823" i="7" a="1"/>
  <c r="L2823" i="7" s="1"/>
  <c r="M2823" i="7" s="1"/>
  <c r="L339" i="7" a="1"/>
  <c r="L339" i="7" s="1"/>
  <c r="M339" i="7" s="1"/>
  <c r="L1314" i="7" a="1"/>
  <c r="L1314" i="7" s="1"/>
  <c r="M1314" i="7" s="1"/>
  <c r="L1400" i="7" a="1"/>
  <c r="L1400" i="7" s="1"/>
  <c r="M1400" i="7" s="1"/>
  <c r="L13" i="7" a="1"/>
  <c r="L13" i="7" s="1"/>
  <c r="M13" i="7" s="1"/>
  <c r="L1870" i="7" a="1"/>
  <c r="L1870" i="7" s="1"/>
  <c r="M1870" i="7" s="1"/>
  <c r="L2676" i="7" a="1"/>
  <c r="L2676" i="7" s="1"/>
  <c r="M2676" i="7" s="1"/>
  <c r="L2935" i="7" a="1"/>
  <c r="L2935" i="7" s="1"/>
  <c r="M2935" i="7" s="1"/>
  <c r="L2391" i="7" a="1"/>
  <c r="L2391" i="7" s="1"/>
  <c r="M2391" i="7" s="1"/>
  <c r="L2010" i="7" a="1"/>
  <c r="L2010" i="7" s="1"/>
  <c r="M2010" i="7" s="1"/>
  <c r="L2484" i="7" a="1"/>
  <c r="L2484" i="7" s="1"/>
  <c r="M2484" i="7" s="1"/>
  <c r="L1528" i="7" a="1"/>
  <c r="L1528" i="7" s="1"/>
  <c r="M1528" i="7" s="1"/>
  <c r="L1942" i="7" a="1"/>
  <c r="L1942" i="7" s="1"/>
  <c r="M1942" i="7" s="1"/>
  <c r="L2770" i="7" a="1"/>
  <c r="L2770" i="7" s="1"/>
  <c r="M2770" i="7" s="1"/>
  <c r="L709" i="7" a="1"/>
  <c r="L709" i="7" s="1"/>
  <c r="M709" i="7" s="1"/>
  <c r="L2501" i="7" a="1"/>
  <c r="L2501" i="7" s="1"/>
  <c r="M2501" i="7" s="1"/>
  <c r="L1411" i="7" a="1"/>
  <c r="L1411" i="7" s="1"/>
  <c r="M1411" i="7" s="1"/>
  <c r="L2637" i="7" a="1"/>
  <c r="L2637" i="7" s="1"/>
  <c r="M2637" i="7" s="1"/>
  <c r="L1110" i="7" a="1"/>
  <c r="L1110" i="7" s="1"/>
  <c r="M1110" i="7" s="1"/>
  <c r="L1219" i="7" a="1"/>
  <c r="L1219" i="7" s="1"/>
  <c r="M1219" i="7" s="1"/>
  <c r="L1376" i="7" a="1"/>
  <c r="L1376" i="7" s="1"/>
  <c r="M1376" i="7" s="1"/>
  <c r="L2132" i="7" a="1"/>
  <c r="L2132" i="7" s="1"/>
  <c r="M2132" i="7" s="1"/>
  <c r="L560" i="7" a="1"/>
  <c r="L560" i="7" s="1"/>
  <c r="M560" i="7" s="1"/>
  <c r="L1940" i="7" a="1"/>
  <c r="L1940" i="7" s="1"/>
  <c r="M1940" i="7" s="1"/>
  <c r="L2697" i="7" a="1"/>
  <c r="L2697" i="7" s="1"/>
  <c r="M2697" i="7" s="1"/>
  <c r="L1185" i="7" a="1"/>
  <c r="L1185" i="7" s="1"/>
  <c r="M1185" i="7" s="1"/>
  <c r="L419" i="7" a="1"/>
  <c r="L419" i="7" s="1"/>
  <c r="M419" i="7" s="1"/>
  <c r="L993" i="7" a="1"/>
  <c r="L993" i="7" s="1"/>
  <c r="M993" i="7" s="1"/>
  <c r="L524" i="7" a="1"/>
  <c r="L524" i="7" s="1"/>
  <c r="M524" i="7" s="1"/>
  <c r="L1035" i="7" a="1"/>
  <c r="L1035" i="7" s="1"/>
  <c r="M1035" i="7" s="1"/>
  <c r="L1052" i="7" a="1"/>
  <c r="L1052" i="7" s="1"/>
  <c r="M1052" i="7" s="1"/>
  <c r="L1205" i="7" a="1"/>
  <c r="L1205" i="7" s="1"/>
  <c r="M1205" i="7" s="1"/>
  <c r="L1540" i="7" a="1"/>
  <c r="L1540" i="7" s="1"/>
  <c r="M1540" i="7" s="1"/>
  <c r="L2450" i="7" a="1"/>
  <c r="L2450" i="7" s="1"/>
  <c r="M2450" i="7" s="1"/>
  <c r="L1291" i="7" a="1"/>
  <c r="L1291" i="7" s="1"/>
  <c r="M1291" i="7" s="1"/>
  <c r="L1487" i="7" a="1"/>
  <c r="L1487" i="7" s="1"/>
  <c r="M1487" i="7" s="1"/>
  <c r="L1049" i="7" a="1"/>
  <c r="L1049" i="7" s="1"/>
  <c r="M1049" i="7" s="1"/>
  <c r="L2655" i="7" a="1"/>
  <c r="L2655" i="7" s="1"/>
  <c r="M2655" i="7" s="1"/>
  <c r="L991" i="7" a="1"/>
  <c r="L991" i="7" s="1"/>
  <c r="M991" i="7" s="1"/>
  <c r="L75" i="7" a="1"/>
  <c r="L75" i="7" s="1"/>
  <c r="M75" i="7" s="1"/>
  <c r="L1156" i="7" a="1"/>
  <c r="L1156" i="7" s="1"/>
  <c r="M1156" i="7" s="1"/>
  <c r="L949" i="7" a="1"/>
  <c r="L949" i="7" s="1"/>
  <c r="M949" i="7" s="1"/>
  <c r="L942" i="7" a="1"/>
  <c r="L942" i="7" s="1"/>
  <c r="M942" i="7" s="1"/>
  <c r="L2174" i="7" a="1"/>
  <c r="L2174" i="7" s="1"/>
  <c r="M2174" i="7" s="1"/>
  <c r="L10" i="7" a="1"/>
  <c r="L10" i="7" s="1"/>
  <c r="M10" i="7" s="1"/>
  <c r="L168" i="7" a="1"/>
  <c r="L168" i="7" s="1"/>
  <c r="M168" i="7" s="1"/>
  <c r="L461" i="7" a="1"/>
  <c r="L461" i="7" s="1"/>
  <c r="M461" i="7" s="1"/>
  <c r="L2230" i="7" a="1"/>
  <c r="L2230" i="7" s="1"/>
  <c r="M2230" i="7" s="1"/>
  <c r="L37" i="7" a="1"/>
  <c r="L37" i="7" s="1"/>
  <c r="M37" i="7" s="1"/>
  <c r="L806" i="7" a="1"/>
  <c r="L806" i="7" s="1"/>
  <c r="M806" i="7" s="1"/>
  <c r="L150" i="7" a="1"/>
  <c r="L150" i="7" s="1"/>
  <c r="M150" i="7" s="1"/>
  <c r="L332" i="7" a="1"/>
  <c r="L332" i="7" s="1"/>
  <c r="M332" i="7" s="1"/>
  <c r="L61" i="7" a="1"/>
  <c r="L61" i="7" s="1"/>
  <c r="M61" i="7" s="1"/>
  <c r="L547" i="7" a="1"/>
  <c r="L547" i="7" s="1"/>
  <c r="M547" i="7" s="1"/>
  <c r="L329" i="7" a="1"/>
  <c r="L329" i="7" s="1"/>
  <c r="M329" i="7" s="1"/>
  <c r="L277" i="7" a="1"/>
  <c r="L277" i="7" s="1"/>
  <c r="M277" i="7" s="1"/>
  <c r="L1810" i="7" a="1"/>
  <c r="L1810" i="7" s="1"/>
  <c r="M1810" i="7" s="1"/>
  <c r="L2512" i="7" a="1"/>
  <c r="L2512" i="7" s="1"/>
  <c r="M2512" i="7" s="1"/>
  <c r="L724" i="7" a="1"/>
  <c r="L724" i="7" s="1"/>
  <c r="M724" i="7" s="1"/>
  <c r="L395" i="7" a="1"/>
  <c r="L395" i="7" s="1"/>
  <c r="M395" i="7" s="1"/>
  <c r="L1631" i="7" a="1"/>
  <c r="L1631" i="7" s="1"/>
  <c r="M1631" i="7" s="1"/>
  <c r="L1980" i="7" a="1"/>
  <c r="L1980" i="7" s="1"/>
  <c r="M1980" i="7" s="1"/>
  <c r="L1187" i="7" a="1"/>
  <c r="L1187" i="7" s="1"/>
  <c r="M1187" i="7" s="1"/>
  <c r="L2070" i="7" a="1"/>
  <c r="L2070" i="7" s="1"/>
  <c r="M2070" i="7" s="1"/>
  <c r="L2618" i="7" a="1"/>
  <c r="L2618" i="7" s="1"/>
  <c r="M2618" i="7" s="1"/>
  <c r="L2652" i="7" a="1"/>
  <c r="L2652" i="7" s="1"/>
  <c r="M2652" i="7" s="1"/>
  <c r="L161" i="7" a="1"/>
  <c r="L161" i="7" s="1"/>
  <c r="M161" i="7" s="1"/>
  <c r="L1927" i="7" a="1"/>
  <c r="L1927" i="7" s="1"/>
  <c r="M1927" i="7" s="1"/>
  <c r="L603" i="7" a="1"/>
  <c r="L603" i="7" s="1"/>
  <c r="M603" i="7" s="1"/>
  <c r="L2719" i="7" a="1"/>
  <c r="L2719" i="7" s="1"/>
  <c r="M2719" i="7" s="1"/>
  <c r="L2312" i="7" a="1"/>
  <c r="L2312" i="7" s="1"/>
  <c r="M2312" i="7" s="1"/>
  <c r="L2403" i="7" a="1"/>
  <c r="L2403" i="7" s="1"/>
  <c r="M2403" i="7" s="1"/>
  <c r="L459" i="7" a="1"/>
  <c r="L459" i="7" s="1"/>
  <c r="M459" i="7" s="1"/>
  <c r="L1255" i="7" a="1"/>
  <c r="L1255" i="7" s="1"/>
  <c r="M1255" i="7" s="1"/>
  <c r="L2144" i="7" a="1"/>
  <c r="L2144" i="7" s="1"/>
  <c r="M2144" i="7" s="1"/>
  <c r="L790" i="7" a="1"/>
  <c r="L790" i="7" s="1"/>
  <c r="M790" i="7" s="1"/>
  <c r="L1906" i="7" a="1"/>
  <c r="L1906" i="7" s="1"/>
  <c r="M1906" i="7" s="1"/>
  <c r="L2664" i="7" a="1"/>
  <c r="L2664" i="7" s="1"/>
  <c r="M2664" i="7" s="1"/>
  <c r="L2990" i="7" a="1"/>
  <c r="L2990" i="7" s="1"/>
  <c r="M2990" i="7" s="1"/>
  <c r="L768" i="7" a="1"/>
  <c r="L768" i="7" s="1"/>
  <c r="M768" i="7" s="1"/>
  <c r="L2254" i="7" a="1"/>
  <c r="L2254" i="7" s="1"/>
  <c r="M2254" i="7" s="1"/>
  <c r="L1923" i="7" a="1"/>
  <c r="L1923" i="7" s="1"/>
  <c r="M1923" i="7" s="1"/>
  <c r="L1615" i="7" a="1"/>
  <c r="L1615" i="7" s="1"/>
  <c r="M1615" i="7" s="1"/>
  <c r="L776" i="7" a="1"/>
  <c r="L776" i="7" s="1"/>
  <c r="M776" i="7" s="1"/>
  <c r="L1307" i="7" a="1"/>
  <c r="L1307" i="7" s="1"/>
  <c r="M1307" i="7" s="1"/>
  <c r="L1840" i="7" a="1"/>
  <c r="L1840" i="7" s="1"/>
  <c r="M1840" i="7" s="1"/>
  <c r="L2857" i="7" a="1"/>
  <c r="L2857" i="7" s="1"/>
  <c r="M2857" i="7" s="1"/>
  <c r="L2807" i="7" a="1"/>
  <c r="L2807" i="7" s="1"/>
  <c r="M2807" i="7" s="1"/>
  <c r="L448" i="7" a="1"/>
  <c r="L448" i="7" s="1"/>
  <c r="M448" i="7" s="1"/>
  <c r="L2000" i="7" a="1"/>
  <c r="L2000" i="7" s="1"/>
  <c r="M2000" i="7" s="1"/>
  <c r="L2179" i="7" a="1"/>
  <c r="L2179" i="7" s="1"/>
  <c r="M2179" i="7" s="1"/>
  <c r="L684" i="7" a="1"/>
  <c r="L684" i="7" s="1"/>
  <c r="M684" i="7" s="1"/>
  <c r="L1330" i="7" a="1"/>
  <c r="L1330" i="7" s="1"/>
  <c r="M1330" i="7" s="1"/>
  <c r="L1390" i="7" a="1"/>
  <c r="L1390" i="7" s="1"/>
  <c r="M1390" i="7" s="1"/>
  <c r="L1054" i="7" a="1"/>
  <c r="L1054" i="7" s="1"/>
  <c r="M1054" i="7" s="1"/>
  <c r="L2643" i="7" a="1"/>
  <c r="L2643" i="7" s="1"/>
  <c r="M2643" i="7" s="1"/>
  <c r="L1472" i="7" a="1"/>
  <c r="L1472" i="7" s="1"/>
  <c r="M1472" i="7" s="1"/>
  <c r="L587" i="7" a="1"/>
  <c r="L587" i="7" s="1"/>
  <c r="M587" i="7" s="1"/>
  <c r="L1318" i="7" a="1"/>
  <c r="L1318" i="7" s="1"/>
  <c r="M1318" i="7" s="1"/>
  <c r="L1377" i="7" a="1"/>
  <c r="L1377" i="7" s="1"/>
  <c r="M1377" i="7" s="1"/>
  <c r="L2435" i="7" a="1"/>
  <c r="L2435" i="7" s="1"/>
  <c r="M2435" i="7" s="1"/>
  <c r="L2819" i="7" a="1"/>
  <c r="L2819" i="7" s="1"/>
  <c r="M2819" i="7" s="1"/>
  <c r="L754" i="7" a="1"/>
  <c r="L754" i="7" s="1"/>
  <c r="M754" i="7" s="1"/>
  <c r="L1913" i="7" a="1"/>
  <c r="L1913" i="7" s="1"/>
  <c r="M1913" i="7" s="1"/>
  <c r="L2281" i="7" a="1"/>
  <c r="L2281" i="7" s="1"/>
  <c r="M2281" i="7" s="1"/>
  <c r="L1371" i="7" a="1"/>
  <c r="L1371" i="7" s="1"/>
  <c r="M1371" i="7" s="1"/>
  <c r="L2049" i="7" a="1"/>
  <c r="L2049" i="7" s="1"/>
  <c r="M2049" i="7" s="1"/>
  <c r="L106" i="7" a="1"/>
  <c r="L106" i="7" s="1"/>
  <c r="M106" i="7" s="1"/>
  <c r="L1988" i="7" a="1"/>
  <c r="L1988" i="7" s="1"/>
  <c r="M1988" i="7" s="1"/>
  <c r="L2285" i="7" a="1"/>
  <c r="L2285" i="7" s="1"/>
  <c r="M2285" i="7" s="1"/>
  <c r="L305" i="7" a="1"/>
  <c r="L305" i="7" s="1"/>
  <c r="M305" i="7" s="1"/>
  <c r="L2500" i="7" a="1"/>
  <c r="L2500" i="7" s="1"/>
  <c r="M2500" i="7" s="1"/>
  <c r="L2632" i="7" a="1"/>
  <c r="L2632" i="7" s="1"/>
  <c r="M2632" i="7" s="1"/>
  <c r="L1544" i="7" a="1"/>
  <c r="L1544" i="7" s="1"/>
  <c r="M1544" i="7" s="1"/>
  <c r="L2122" i="7" a="1"/>
  <c r="L2122" i="7" s="1"/>
  <c r="M2122" i="7" s="1"/>
  <c r="L2099" i="7" a="1"/>
  <c r="L2099" i="7" s="1"/>
  <c r="M2099" i="7" s="1"/>
  <c r="L846" i="7" a="1"/>
  <c r="L846" i="7" s="1"/>
  <c r="M846" i="7" s="1"/>
  <c r="L2521" i="7" a="1"/>
  <c r="L2521" i="7" s="1"/>
  <c r="M2521" i="7" s="1"/>
  <c r="L292" i="7" a="1"/>
  <c r="L292" i="7" s="1"/>
  <c r="M292" i="7" s="1"/>
  <c r="L824" i="7" a="1"/>
  <c r="L824" i="7" s="1"/>
  <c r="M824" i="7" s="1"/>
  <c r="L2669" i="7" a="1"/>
  <c r="L2669" i="7" s="1"/>
  <c r="M2669" i="7" s="1"/>
  <c r="L188" i="7" a="1"/>
  <c r="L188" i="7" s="1"/>
  <c r="M188" i="7" s="1"/>
  <c r="L2033" i="7" a="1"/>
  <c r="L2033" i="7" s="1"/>
  <c r="M2033" i="7" s="1"/>
  <c r="L433" i="7" a="1"/>
  <c r="L433" i="7" s="1"/>
  <c r="M433" i="7" s="1"/>
  <c r="L2255" i="7" a="1"/>
  <c r="L2255" i="7" s="1"/>
  <c r="M2255" i="7" s="1"/>
  <c r="L270" i="7" a="1"/>
  <c r="L270" i="7" s="1"/>
  <c r="M270" i="7" s="1"/>
  <c r="L799" i="7" a="1"/>
  <c r="L799" i="7" s="1"/>
  <c r="M799" i="7" s="1"/>
  <c r="L2223" i="7" a="1"/>
  <c r="L2223" i="7" s="1"/>
  <c r="M2223" i="7" s="1"/>
  <c r="L2605" i="7" a="1"/>
  <c r="L2605" i="7" s="1"/>
  <c r="M2605" i="7" s="1"/>
  <c r="L27" i="7" a="1"/>
  <c r="L27" i="7" s="1"/>
  <c r="M27" i="7" s="1"/>
  <c r="L2298" i="7" a="1"/>
  <c r="L2298" i="7" s="1"/>
  <c r="M2298" i="7" s="1"/>
  <c r="L2195" i="7" a="1"/>
  <c r="L2195" i="7" s="1"/>
  <c r="M2195" i="7" s="1"/>
  <c r="L1346" i="7" a="1"/>
  <c r="L1346" i="7" s="1"/>
  <c r="M1346" i="7" s="1"/>
  <c r="L904" i="7" a="1"/>
  <c r="L904" i="7" s="1"/>
  <c r="M904" i="7" s="1"/>
  <c r="L8" i="7" a="1"/>
  <c r="L8" i="7" s="1"/>
  <c r="M8" i="7" s="1"/>
  <c r="L2742" i="7" a="1"/>
  <c r="L2742" i="7" s="1"/>
  <c r="M2742" i="7" s="1"/>
  <c r="L2870" i="7" a="1"/>
  <c r="L2870" i="7" s="1"/>
  <c r="M2870" i="7" s="1"/>
  <c r="L2431" i="7" a="1"/>
  <c r="L2431" i="7" s="1"/>
  <c r="M2431" i="7" s="1"/>
  <c r="L1367" i="7" a="1"/>
  <c r="L1367" i="7" s="1"/>
  <c r="M1367" i="7" s="1"/>
  <c r="L2515" i="7" a="1"/>
  <c r="L2515" i="7" s="1"/>
  <c r="M2515" i="7" s="1"/>
  <c r="L2793" i="7" a="1"/>
  <c r="L2793" i="7" s="1"/>
  <c r="M2793" i="7" s="1"/>
  <c r="L2058" i="7" a="1"/>
  <c r="L2058" i="7" s="1"/>
  <c r="M2058" i="7" s="1"/>
  <c r="L1130" i="7" a="1"/>
  <c r="L1130" i="7" s="1"/>
  <c r="M1130" i="7" s="1"/>
  <c r="L726" i="7" a="1"/>
  <c r="L726" i="7" s="1"/>
  <c r="M726" i="7" s="1"/>
  <c r="L2539" i="7" a="1"/>
  <c r="L2539" i="7" s="1"/>
  <c r="M2539" i="7" s="1"/>
  <c r="L2590" i="7" a="1"/>
  <c r="L2590" i="7" s="1"/>
  <c r="M2590" i="7" s="1"/>
  <c r="L1140" i="7" a="1"/>
  <c r="L1140" i="7" s="1"/>
  <c r="M1140" i="7" s="1"/>
  <c r="L1536" i="7" a="1"/>
  <c r="L1536" i="7" s="1"/>
  <c r="M1536" i="7" s="1"/>
  <c r="L2114" i="7" a="1"/>
  <c r="L2114" i="7" s="1"/>
  <c r="M2114" i="7" s="1"/>
  <c r="L2004" i="7" a="1"/>
  <c r="L2004" i="7" s="1"/>
  <c r="M2004" i="7" s="1"/>
  <c r="L4" i="7" a="1"/>
  <c r="L4" i="7" s="1"/>
  <c r="M4" i="7" s="1"/>
  <c r="L361" i="7" a="1"/>
  <c r="L361" i="7" s="1"/>
  <c r="M361" i="7" s="1"/>
  <c r="L868" i="7" a="1"/>
  <c r="L868" i="7" s="1"/>
  <c r="M868" i="7" s="1"/>
  <c r="L1738" i="7" a="1"/>
  <c r="L1738" i="7" s="1"/>
  <c r="M1738" i="7" s="1"/>
  <c r="L2596" i="7" a="1"/>
  <c r="L2596" i="7" s="1"/>
  <c r="M2596" i="7" s="1"/>
  <c r="L218" i="7" a="1"/>
  <c r="L218" i="7" s="1"/>
  <c r="M218" i="7" s="1"/>
  <c r="L80" i="7" a="1"/>
  <c r="L80" i="7" s="1"/>
  <c r="M80" i="7" s="1"/>
  <c r="L1587" i="7" a="1"/>
  <c r="L1587" i="7" s="1"/>
  <c r="M1587" i="7" s="1"/>
  <c r="L1837" i="7" a="1"/>
  <c r="L1837" i="7" s="1"/>
  <c r="M1837" i="7" s="1"/>
  <c r="L686" i="7" a="1"/>
  <c r="L686" i="7" s="1"/>
  <c r="M686" i="7" s="1"/>
  <c r="L1921" i="7" a="1"/>
  <c r="L1921" i="7" s="1"/>
  <c r="M1921" i="7" s="1"/>
  <c r="L7" i="7" a="1"/>
  <c r="L7" i="7" s="1"/>
  <c r="M7" i="7" s="1"/>
  <c r="L919" i="7" a="1"/>
  <c r="L919" i="7" s="1"/>
  <c r="M919" i="7" s="1"/>
  <c r="L579" i="7" a="1"/>
  <c r="L579" i="7" s="1"/>
  <c r="M579" i="7" s="1"/>
  <c r="L100" i="7" a="1"/>
  <c r="L100" i="7" s="1"/>
  <c r="M100" i="7" s="1"/>
  <c r="L1905" i="7" a="1"/>
  <c r="L1905" i="7" s="1"/>
  <c r="M1905" i="7" s="1"/>
  <c r="L463" i="7" a="1"/>
  <c r="L463" i="7" s="1"/>
  <c r="M463" i="7" s="1"/>
  <c r="L1730" i="7" a="1"/>
  <c r="L1730" i="7" s="1"/>
  <c r="M1730" i="7" s="1"/>
  <c r="L2800" i="7" a="1"/>
  <c r="L2800" i="7" s="1"/>
  <c r="M2800" i="7" s="1"/>
  <c r="L2554" i="7" a="1"/>
  <c r="L2554" i="7" s="1"/>
  <c r="M2554" i="7" s="1"/>
  <c r="L1672" i="7" a="1"/>
  <c r="L1672" i="7" s="1"/>
  <c r="M1672" i="7" s="1"/>
  <c r="L1568" i="7" a="1"/>
  <c r="L1568" i="7" s="1"/>
  <c r="M1568" i="7" s="1"/>
  <c r="L2460" i="7" a="1"/>
  <c r="L2460" i="7" s="1"/>
  <c r="M2460" i="7" s="1"/>
  <c r="L2215" i="7" a="1"/>
  <c r="L2215" i="7" s="1"/>
  <c r="M2215" i="7" s="1"/>
  <c r="L192" i="7" a="1"/>
  <c r="L192" i="7" s="1"/>
  <c r="M192" i="7" s="1"/>
  <c r="L172" i="7" a="1"/>
  <c r="L172" i="7" s="1"/>
  <c r="M172" i="7" s="1"/>
  <c r="L1482" i="7" a="1"/>
  <c r="L1482" i="7" s="1"/>
  <c r="M1482" i="7" s="1"/>
  <c r="L2728" i="7" a="1"/>
  <c r="L2728" i="7" s="1"/>
  <c r="M2728" i="7" s="1"/>
  <c r="L610" i="7" a="1"/>
  <c r="L610" i="7" s="1"/>
  <c r="M610" i="7" s="1"/>
  <c r="L2060" i="7" a="1"/>
  <c r="L2060" i="7" s="1"/>
  <c r="M2060" i="7" s="1"/>
  <c r="L2849" i="7" a="1"/>
  <c r="L2849" i="7" s="1"/>
  <c r="M2849" i="7" s="1"/>
  <c r="L2359" i="7" a="1"/>
  <c r="L2359" i="7" s="1"/>
  <c r="M2359" i="7" s="1"/>
  <c r="L1846" i="7" a="1"/>
  <c r="L1846" i="7" s="1"/>
  <c r="M1846" i="7" s="1"/>
  <c r="L2290" i="7" a="1"/>
  <c r="L2290" i="7" s="1"/>
  <c r="M2290" i="7" s="1"/>
  <c r="L274" i="7" a="1"/>
  <c r="L274" i="7" s="1"/>
  <c r="M274" i="7" s="1"/>
  <c r="L2577" i="7" a="1"/>
  <c r="L2577" i="7" s="1"/>
  <c r="M2577" i="7" s="1"/>
  <c r="L2304" i="7" a="1"/>
  <c r="L2304" i="7" s="1"/>
  <c r="M2304" i="7" s="1"/>
  <c r="L209" i="7" a="1"/>
  <c r="L209" i="7" s="1"/>
  <c r="M209" i="7" s="1"/>
  <c r="L2835" i="7" a="1"/>
  <c r="L2835" i="7" s="1"/>
  <c r="M2835" i="7" s="1"/>
  <c r="L3" i="7" a="1"/>
  <c r="L3" i="7" s="1"/>
  <c r="M3" i="7" s="1"/>
  <c r="L2570" i="7" a="1"/>
  <c r="L2570" i="7" s="1"/>
  <c r="M2570" i="7" s="1"/>
  <c r="L2681" i="7" a="1"/>
  <c r="L2681" i="7" s="1"/>
  <c r="M2681" i="7" s="1"/>
  <c r="L690" i="7" a="1"/>
  <c r="L690" i="7" s="1"/>
  <c r="M690" i="7" s="1"/>
  <c r="L1802" i="7" a="1"/>
  <c r="L1802" i="7" s="1"/>
  <c r="M1802" i="7" s="1"/>
  <c r="L751" i="7" a="1"/>
  <c r="L751" i="7" s="1"/>
  <c r="M751" i="7" s="1"/>
  <c r="L179" i="7" a="1"/>
  <c r="L179" i="7" s="1"/>
  <c r="M179" i="7" s="1"/>
  <c r="L1791" i="7" a="1"/>
  <c r="L1791" i="7" s="1"/>
  <c r="M1791" i="7" s="1"/>
  <c r="L2553" i="7" a="1"/>
  <c r="L2553" i="7" s="1"/>
  <c r="M2553" i="7" s="1"/>
  <c r="L2482" i="7" a="1"/>
  <c r="L2482" i="7" s="1"/>
  <c r="M2482" i="7" s="1"/>
  <c r="L2210" i="7" a="1"/>
  <c r="L2210" i="7" s="1"/>
  <c r="M2210" i="7" s="1"/>
  <c r="L372" i="7" a="1"/>
  <c r="L372" i="7" s="1"/>
  <c r="M372" i="7" s="1"/>
  <c r="L2316" i="7" a="1"/>
  <c r="L2316" i="7" s="1"/>
  <c r="M2316" i="7" s="1"/>
  <c r="L386" i="7" a="1"/>
  <c r="L386" i="7" s="1"/>
  <c r="M386" i="7" s="1"/>
  <c r="L1652" i="7" a="1"/>
  <c r="L1652" i="7" s="1"/>
  <c r="M1652" i="7" s="1"/>
  <c r="L537" i="7" a="1"/>
  <c r="L537" i="7" s="1"/>
  <c r="M537" i="7" s="1"/>
  <c r="L517" i="7" a="1"/>
  <c r="L517" i="7" s="1"/>
  <c r="M517" i="7" s="1"/>
  <c r="L1546" i="7" a="1"/>
  <c r="L1546" i="7" s="1"/>
  <c r="M1546" i="7" s="1"/>
  <c r="L2096" i="7" a="1"/>
  <c r="L2096" i="7" s="1"/>
  <c r="M2096" i="7" s="1"/>
  <c r="L1740" i="7" a="1"/>
  <c r="L1740" i="7" s="1"/>
  <c r="M1740" i="7" s="1"/>
  <c r="L787" i="7" a="1"/>
  <c r="L787" i="7" s="1"/>
  <c r="M787" i="7" s="1"/>
  <c r="L2814" i="7" a="1"/>
  <c r="L2814" i="7" s="1"/>
  <c r="M2814" i="7" s="1"/>
  <c r="L141" i="7" a="1"/>
  <c r="L141" i="7" s="1"/>
  <c r="M141" i="7" s="1"/>
  <c r="L1553" i="7" a="1"/>
  <c r="L1553" i="7" s="1"/>
  <c r="M1553" i="7" s="1"/>
  <c r="L2464" i="7" a="1"/>
  <c r="L2464" i="7" s="1"/>
  <c r="M2464" i="7" s="1"/>
  <c r="L2630" i="7" a="1"/>
  <c r="L2630" i="7" s="1"/>
  <c r="M2630" i="7" s="1"/>
  <c r="L1852" i="7" a="1"/>
  <c r="L1852" i="7" s="1"/>
  <c r="M1852" i="7" s="1"/>
  <c r="L1431" i="7" a="1"/>
  <c r="L1431" i="7" s="1"/>
  <c r="M1431" i="7" s="1"/>
  <c r="L2752" i="7" a="1"/>
  <c r="L2752" i="7" s="1"/>
  <c r="M2752" i="7" s="1"/>
  <c r="L1009" i="7" a="1"/>
  <c r="L1009" i="7" s="1"/>
  <c r="M1009" i="7" s="1"/>
  <c r="L1242" i="7" a="1"/>
  <c r="L1242" i="7" s="1"/>
  <c r="M1242" i="7" s="1"/>
  <c r="L2804" i="7" a="1"/>
  <c r="L2804" i="7" s="1"/>
  <c r="M2804" i="7" s="1"/>
  <c r="L2986" i="7" a="1"/>
  <c r="L2986" i="7" s="1"/>
  <c r="M2986" i="7" s="1"/>
  <c r="L129" i="7" a="1"/>
  <c r="L129" i="7" s="1"/>
  <c r="M129" i="7" s="1"/>
  <c r="L2156" i="7" a="1"/>
  <c r="L2156" i="7" s="1"/>
  <c r="M2156" i="7" s="1"/>
  <c r="L496" i="7" a="1"/>
  <c r="L496" i="7" s="1"/>
  <c r="M496" i="7" s="1"/>
  <c r="L1098" i="7" a="1"/>
  <c r="L1098" i="7" s="1"/>
  <c r="M1098" i="7" s="1"/>
  <c r="L1152" i="7" a="1"/>
  <c r="L1152" i="7" s="1"/>
  <c r="M1152" i="7" s="1"/>
  <c r="L907" i="7" a="1"/>
  <c r="L907" i="7" s="1"/>
  <c r="M907" i="7" s="1"/>
  <c r="L2548" i="7" a="1"/>
  <c r="L2548" i="7" s="1"/>
  <c r="M2548" i="7" s="1"/>
  <c r="L2724" i="7" a="1"/>
  <c r="L2724" i="7" s="1"/>
  <c r="M2724" i="7" s="1"/>
  <c r="L1648" i="7" a="1"/>
  <c r="L1648" i="7" s="1"/>
  <c r="M1648" i="7" s="1"/>
  <c r="L1875" i="7" a="1"/>
  <c r="L1875" i="7" s="1"/>
  <c r="M1875" i="7" s="1"/>
  <c r="L786" i="7" a="1"/>
  <c r="L786" i="7" s="1"/>
  <c r="M786" i="7" s="1"/>
  <c r="L950" i="7" a="1"/>
  <c r="L950" i="7" s="1"/>
  <c r="M950" i="7" s="1"/>
  <c r="L592" i="7" a="1"/>
  <c r="L592" i="7" s="1"/>
  <c r="M592" i="7" s="1"/>
  <c r="L1848" i="7" a="1"/>
  <c r="L1848" i="7" s="1"/>
  <c r="M1848" i="7" s="1"/>
  <c r="L530" i="7" a="1"/>
  <c r="L530" i="7" s="1"/>
  <c r="M530" i="7" s="1"/>
  <c r="L2352" i="7" a="1"/>
  <c r="L2352" i="7" s="1"/>
  <c r="M2352" i="7" s="1"/>
  <c r="L1440" i="7" a="1"/>
  <c r="L1440" i="7" s="1"/>
  <c r="M1440" i="7" s="1"/>
  <c r="L2493" i="7" a="1"/>
  <c r="L2493" i="7" s="1"/>
  <c r="M2493" i="7" s="1"/>
  <c r="L2912" i="7" a="1"/>
  <c r="L2912" i="7" s="1"/>
  <c r="M2912" i="7" s="1"/>
  <c r="L756" i="7" a="1"/>
  <c r="L756" i="7" s="1"/>
  <c r="M756" i="7" s="1"/>
  <c r="L2309" i="7" a="1"/>
  <c r="L2309" i="7" s="1"/>
  <c r="M2309" i="7" s="1"/>
  <c r="L1522" i="7" a="1"/>
  <c r="L1522" i="7" s="1"/>
  <c r="M1522" i="7" s="1"/>
  <c r="L110" i="7" a="1"/>
  <c r="L110" i="7" s="1"/>
  <c r="M110" i="7" s="1"/>
  <c r="L1089" i="7" a="1"/>
  <c r="L1089" i="7" s="1"/>
  <c r="M1089" i="7" s="1"/>
  <c r="L1235" i="7" a="1"/>
  <c r="L1235" i="7" s="1"/>
  <c r="M1235" i="7" s="1"/>
  <c r="L290" i="7" a="1"/>
  <c r="L290" i="7" s="1"/>
  <c r="M290" i="7" s="1"/>
  <c r="L2492" i="7" a="1"/>
  <c r="L2492" i="7" s="1"/>
  <c r="M2492" i="7" s="1"/>
  <c r="L627" i="7" a="1"/>
  <c r="L627" i="7" s="1"/>
  <c r="M627" i="7" s="1"/>
  <c r="L1115" i="7" a="1"/>
  <c r="L1115" i="7" s="1"/>
  <c r="M1115" i="7" s="1"/>
  <c r="L2354" i="7" a="1"/>
  <c r="L2354" i="7" s="1"/>
  <c r="M2354" i="7" s="1"/>
  <c r="L351" i="7" a="1"/>
  <c r="L351" i="7" s="1"/>
  <c r="M351" i="7" s="1"/>
  <c r="L1978" i="7" a="1"/>
  <c r="L1978" i="7" s="1"/>
  <c r="M1978" i="7" s="1"/>
  <c r="L422" i="7" a="1"/>
  <c r="L422" i="7" s="1"/>
  <c r="M422" i="7" s="1"/>
  <c r="L1264" i="7" a="1"/>
  <c r="L1264" i="7" s="1"/>
  <c r="M1264" i="7" s="1"/>
  <c r="L916" i="7" a="1"/>
  <c r="L916" i="7" s="1"/>
  <c r="M916" i="7" s="1"/>
  <c r="L1461" i="7" a="1"/>
  <c r="L1461" i="7" s="1"/>
  <c r="M1461" i="7" s="1"/>
  <c r="L2531" i="7" a="1"/>
  <c r="L2531" i="7" s="1"/>
  <c r="M2531" i="7" s="1"/>
  <c r="L836" i="7" a="1"/>
  <c r="L836" i="7" s="1"/>
  <c r="M836" i="7" s="1"/>
  <c r="L1779" i="7" a="1"/>
  <c r="L1779" i="7" s="1"/>
  <c r="M1779" i="7" s="1"/>
  <c r="L566" i="7" a="1"/>
  <c r="L566" i="7" s="1"/>
  <c r="M566" i="7" s="1"/>
  <c r="L357" i="7" a="1"/>
  <c r="L357" i="7" s="1"/>
  <c r="M357" i="7" s="1"/>
  <c r="L960" i="7" a="1"/>
  <c r="L960" i="7" s="1"/>
  <c r="M960" i="7" s="1"/>
  <c r="L2441" i="7" a="1"/>
  <c r="L2441" i="7" s="1"/>
  <c r="M2441" i="7" s="1"/>
  <c r="L311" i="7" a="1"/>
  <c r="L311" i="7" s="1"/>
  <c r="M311" i="7" s="1"/>
  <c r="L713" i="7" a="1"/>
  <c r="L713" i="7" s="1"/>
  <c r="M713" i="7" s="1"/>
  <c r="L2989" i="7" a="1"/>
  <c r="L2989" i="7" s="1"/>
  <c r="M2989" i="7" s="1"/>
  <c r="L506" i="7" a="1"/>
  <c r="L506" i="7" s="1"/>
  <c r="M506" i="7" s="1"/>
  <c r="L2183" i="7" a="1"/>
  <c r="L2183" i="7" s="1"/>
  <c r="M2183" i="7" s="1"/>
  <c r="L2769" i="7" a="1"/>
  <c r="L2769" i="7" s="1"/>
  <c r="M2769" i="7" s="1"/>
  <c r="L440" i="7" a="1"/>
  <c r="L440" i="7" s="1"/>
  <c r="M440" i="7" s="1"/>
  <c r="L2808" i="7" a="1"/>
  <c r="L2808" i="7" s="1"/>
  <c r="M2808" i="7" s="1"/>
  <c r="L739" i="7" a="1"/>
  <c r="L739" i="7" s="1"/>
  <c r="M739" i="7" s="1"/>
  <c r="L837" i="7" a="1"/>
  <c r="L837" i="7" s="1"/>
  <c r="M837" i="7" s="1"/>
  <c r="L25" i="7" a="1"/>
  <c r="L25" i="7" s="1"/>
  <c r="M25" i="7" s="1"/>
  <c r="L2459" i="7" a="1"/>
  <c r="L2459" i="7" s="1"/>
  <c r="M2459" i="7" s="1"/>
  <c r="L628" i="7" a="1"/>
  <c r="L628" i="7" s="1"/>
  <c r="M628" i="7" s="1"/>
  <c r="L2145" i="7" a="1"/>
  <c r="L2145" i="7" s="1"/>
  <c r="M2145" i="7" s="1"/>
  <c r="L418" i="7" a="1"/>
  <c r="L418" i="7" s="1"/>
  <c r="M418" i="7" s="1"/>
  <c r="L2751" i="7" a="1"/>
  <c r="L2751" i="7" s="1"/>
  <c r="M2751" i="7" s="1"/>
  <c r="L128" i="7" a="1"/>
  <c r="L128" i="7" s="1"/>
  <c r="M128" i="7" s="1"/>
  <c r="L1284" i="7" a="1"/>
  <c r="L1284" i="7" s="1"/>
  <c r="M1284" i="7" s="1"/>
  <c r="L2120" i="7" a="1"/>
  <c r="L2120" i="7" s="1"/>
  <c r="M2120" i="7" s="1"/>
  <c r="L1419" i="7" a="1"/>
  <c r="L1419" i="7" s="1"/>
  <c r="M1419" i="7" s="1"/>
  <c r="L1418" i="7" a="1"/>
  <c r="L1418" i="7" s="1"/>
  <c r="M1418" i="7" s="1"/>
  <c r="L850" i="7" a="1"/>
  <c r="L850" i="7" s="1"/>
  <c r="M850" i="7" s="1"/>
  <c r="L853" i="7" a="1"/>
  <c r="L853" i="7" s="1"/>
  <c r="M853" i="7" s="1"/>
  <c r="L1439" i="7" a="1"/>
  <c r="L1439" i="7" s="1"/>
  <c r="M1439" i="7" s="1"/>
  <c r="L2333" i="7" a="1"/>
  <c r="L2333" i="7" s="1"/>
  <c r="M2333" i="7" s="1"/>
  <c r="L2576" i="7" a="1"/>
  <c r="L2576" i="7" s="1"/>
  <c r="M2576" i="7" s="1"/>
  <c r="L927" i="7" a="1"/>
  <c r="L927" i="7" s="1"/>
  <c r="M927" i="7" s="1"/>
  <c r="L802" i="7" a="1"/>
  <c r="L802" i="7" s="1"/>
  <c r="M802" i="7" s="1"/>
  <c r="L2734" i="7" a="1"/>
  <c r="L2734" i="7" s="1"/>
  <c r="M2734" i="7" s="1"/>
  <c r="L1850" i="7" a="1"/>
  <c r="L1850" i="7" s="1"/>
  <c r="M1850" i="7" s="1"/>
  <c r="L548" i="7" a="1"/>
  <c r="L548" i="7" s="1"/>
  <c r="M548" i="7" s="1"/>
  <c r="L968" i="7" a="1"/>
  <c r="L968" i="7" s="1"/>
  <c r="M968" i="7" s="1"/>
  <c r="L2165" i="7" a="1"/>
  <c r="L2165" i="7" s="1"/>
  <c r="M2165" i="7" s="1"/>
  <c r="L2191" i="7" a="1"/>
  <c r="L2191" i="7" s="1"/>
  <c r="M2191" i="7" s="1"/>
  <c r="L1965" i="7" a="1"/>
  <c r="L1965" i="7" s="1"/>
  <c r="M1965" i="7" s="1"/>
  <c r="L261" i="7" a="1"/>
  <c r="L261" i="7" s="1"/>
  <c r="M261" i="7" s="1"/>
  <c r="L1841" i="7" a="1"/>
  <c r="L1841" i="7" s="1"/>
  <c r="M1841" i="7" s="1"/>
  <c r="L1746" i="7" a="1"/>
  <c r="L1746" i="7" s="1"/>
  <c r="M1746" i="7" s="1"/>
  <c r="L1580" i="7" a="1"/>
  <c r="L1580" i="7" s="1"/>
  <c r="M1580" i="7" s="1"/>
  <c r="L2380" i="7" a="1"/>
  <c r="L2380" i="7" s="1"/>
  <c r="M2380" i="7" s="1"/>
  <c r="L2477" i="7" a="1"/>
  <c r="L2477" i="7" s="1"/>
  <c r="M2477" i="7" s="1"/>
  <c r="L1467" i="7" a="1"/>
  <c r="L1467" i="7" s="1"/>
  <c r="M1467" i="7" s="1"/>
  <c r="L637" i="7" a="1"/>
  <c r="L637" i="7" s="1"/>
  <c r="M637" i="7" s="1"/>
  <c r="L1879" i="7" a="1"/>
  <c r="L1879" i="7" s="1"/>
  <c r="M1879" i="7" s="1"/>
  <c r="L2717" i="7" a="1"/>
  <c r="L2717" i="7" s="1"/>
  <c r="M2717" i="7" s="1"/>
  <c r="L2858" i="7" a="1"/>
  <c r="L2858" i="7" s="1"/>
  <c r="M2858" i="7" s="1"/>
  <c r="L2489" i="7" a="1"/>
  <c r="L2489" i="7" s="1"/>
  <c r="M2489" i="7" s="1"/>
  <c r="L664" i="7" a="1"/>
  <c r="L664" i="7" s="1"/>
  <c r="M664" i="7" s="1"/>
  <c r="L925" i="7" a="1"/>
  <c r="L925" i="7" s="1"/>
  <c r="M925" i="7" s="1"/>
  <c r="L490" i="7" a="1"/>
  <c r="L490" i="7" s="1"/>
  <c r="M490" i="7" s="1"/>
  <c r="L2405" i="7" a="1"/>
  <c r="L2405" i="7" s="1"/>
  <c r="M2405" i="7" s="1"/>
  <c r="L2475" i="7" a="1"/>
  <c r="L2475" i="7" s="1"/>
  <c r="M2475" i="7" s="1"/>
  <c r="L2777" i="7" a="1"/>
  <c r="L2777" i="7" s="1"/>
  <c r="M2777" i="7" s="1"/>
  <c r="L235" i="7" a="1"/>
  <c r="L235" i="7" s="1"/>
  <c r="M235" i="7" s="1"/>
  <c r="L2181" i="7" a="1"/>
  <c r="L2181" i="7" s="1"/>
  <c r="M2181" i="7" s="1"/>
  <c r="L864" i="7" a="1"/>
  <c r="L864" i="7" s="1"/>
  <c r="M864" i="7" s="1"/>
  <c r="L2725" i="7" a="1"/>
  <c r="L2725" i="7" s="1"/>
  <c r="M2725" i="7" s="1"/>
  <c r="L928" i="7" a="1"/>
  <c r="L928" i="7" s="1"/>
  <c r="M928" i="7" s="1"/>
  <c r="L333" i="7" a="1"/>
  <c r="L333" i="7" s="1"/>
  <c r="M333" i="7" s="1"/>
  <c r="L1430" i="7" a="1"/>
  <c r="L1430" i="7" s="1"/>
  <c r="M1430" i="7" s="1"/>
  <c r="L2248" i="7" a="1"/>
  <c r="L2248" i="7" s="1"/>
  <c r="M2248" i="7" s="1"/>
  <c r="L1433" i="7" a="1"/>
  <c r="L1433" i="7" s="1"/>
  <c r="M1433" i="7" s="1"/>
  <c r="L68" i="7" a="1"/>
  <c r="L68" i="7" s="1"/>
  <c r="M68" i="7" s="1"/>
  <c r="L321" i="7" a="1"/>
  <c r="L321" i="7" s="1"/>
  <c r="M321" i="7" s="1"/>
  <c r="L2283" i="7" a="1"/>
  <c r="L2283" i="7" s="1"/>
  <c r="M2283" i="7" s="1"/>
  <c r="L2981" i="7" a="1"/>
  <c r="L2981" i="7" s="1"/>
  <c r="M2981" i="7" s="1"/>
  <c r="L580" i="7" a="1"/>
  <c r="L580" i="7" s="1"/>
  <c r="M580" i="7" s="1"/>
  <c r="L749" i="7" a="1"/>
  <c r="L749" i="7" s="1"/>
  <c r="M749" i="7" s="1"/>
  <c r="L2691" i="7" a="1"/>
  <c r="L2691" i="7" s="1"/>
  <c r="M2691" i="7" s="1"/>
  <c r="L2563" i="7" a="1"/>
  <c r="L2563" i="7" s="1"/>
  <c r="M2563" i="7" s="1"/>
  <c r="L1613" i="7" a="1"/>
  <c r="L1613" i="7" s="1"/>
  <c r="M1613" i="7" s="1"/>
  <c r="L2171" i="7" a="1"/>
  <c r="L2171" i="7" s="1"/>
  <c r="M2171" i="7" s="1"/>
  <c r="L2558" i="7" a="1"/>
  <c r="L2558" i="7" s="1"/>
  <c r="M2558" i="7" s="1"/>
  <c r="L1527" i="7" a="1"/>
  <c r="L1527" i="7" s="1"/>
  <c r="M1527" i="7" s="1"/>
  <c r="L1786" i="7" a="1"/>
  <c r="L1786" i="7" s="1"/>
  <c r="M1786" i="7" s="1"/>
  <c r="L1261" i="7" a="1"/>
  <c r="L1261" i="7" s="1"/>
  <c r="M1261" i="7" s="1"/>
  <c r="L2966" i="7" a="1"/>
  <c r="L2966" i="7" s="1"/>
  <c r="M2966" i="7" s="1"/>
  <c r="L93" i="7" a="1"/>
  <c r="L93" i="7" s="1"/>
  <c r="M93" i="7" s="1"/>
  <c r="L1929" i="7" a="1"/>
  <c r="L1929" i="7" s="1"/>
  <c r="M1929" i="7" s="1"/>
  <c r="L814" i="7" a="1"/>
  <c r="L814" i="7" s="1"/>
  <c r="M814" i="7" s="1"/>
  <c r="L1608" i="7" a="1"/>
  <c r="L1608" i="7" s="1"/>
  <c r="M1608" i="7" s="1"/>
  <c r="L2081" i="7" a="1"/>
  <c r="L2081" i="7" s="1"/>
  <c r="M2081" i="7" s="1"/>
  <c r="L1407" i="7" a="1"/>
  <c r="L1407" i="7" s="1"/>
  <c r="M1407" i="7" s="1"/>
  <c r="L2564" i="7" a="1"/>
  <c r="L2564" i="7" s="1"/>
  <c r="M2564" i="7" s="1"/>
  <c r="L1048" i="7" a="1"/>
  <c r="L1048" i="7" s="1"/>
  <c r="M1048" i="7" s="1"/>
  <c r="L1310" i="7" a="1"/>
  <c r="L1310" i="7" s="1"/>
  <c r="M1310" i="7" s="1"/>
  <c r="L1775" i="7" a="1"/>
  <c r="L1775" i="7" s="1"/>
  <c r="M1775" i="7" s="1"/>
  <c r="L2810" i="7" a="1"/>
  <c r="L2810" i="7" s="1"/>
  <c r="M2810" i="7" s="1"/>
  <c r="L2141" i="7" a="1"/>
  <c r="L2141" i="7" s="1"/>
  <c r="M2141" i="7" s="1"/>
  <c r="L2187" i="7" a="1"/>
  <c r="L2187" i="7" s="1"/>
  <c r="M2187" i="7" s="1"/>
  <c r="L2805" i="7" a="1"/>
  <c r="L2805" i="7" s="1"/>
  <c r="M2805" i="7" s="1"/>
  <c r="L2286" i="7" a="1"/>
  <c r="L2286" i="7" s="1"/>
  <c r="M2286" i="7" s="1"/>
  <c r="L198" i="7" a="1"/>
  <c r="L198" i="7" s="1"/>
  <c r="M198" i="7" s="1"/>
  <c r="L1143" i="7" a="1"/>
  <c r="L1143" i="7" s="1"/>
  <c r="M1143" i="7" s="1"/>
  <c r="L2997" i="7" a="1"/>
  <c r="L2997" i="7" s="1"/>
  <c r="M2997" i="7" s="1"/>
  <c r="L936" i="7" a="1"/>
  <c r="L936" i="7" s="1"/>
  <c r="M936" i="7" s="1"/>
  <c r="L2948" i="7" a="1"/>
  <c r="L2948" i="7" s="1"/>
  <c r="M2948" i="7" s="1"/>
  <c r="L458" i="7" a="1"/>
  <c r="L458" i="7" s="1"/>
  <c r="M458" i="7" s="1"/>
  <c r="L720" i="7" a="1"/>
  <c r="L720" i="7" s="1"/>
  <c r="M720" i="7" s="1"/>
  <c r="L1392" i="7" a="1"/>
  <c r="L1392" i="7" s="1"/>
  <c r="M1392" i="7" s="1"/>
  <c r="L197" i="7" a="1"/>
  <c r="L197" i="7" s="1"/>
  <c r="M197" i="7" s="1"/>
  <c r="L1939" i="7" a="1"/>
  <c r="L1939" i="7" s="1"/>
  <c r="M1939" i="7" s="1"/>
  <c r="L743" i="7" a="1"/>
  <c r="L743" i="7" s="1"/>
  <c r="M743" i="7" s="1"/>
  <c r="L1792" i="7" a="1"/>
  <c r="L1792" i="7" s="1"/>
  <c r="M1792" i="7" s="1"/>
  <c r="L280" i="7" a="1"/>
  <c r="L280" i="7" s="1"/>
  <c r="M280" i="7" s="1"/>
  <c r="L884" i="7" a="1"/>
  <c r="L884" i="7" s="1"/>
  <c r="M884" i="7" s="1"/>
  <c r="L2942" i="7" a="1"/>
  <c r="L2942" i="7" s="1"/>
  <c r="M2942" i="7" s="1"/>
  <c r="L2631" i="7" a="1"/>
  <c r="L2631" i="7" s="1"/>
  <c r="M2631" i="7" s="1"/>
  <c r="L956" i="7" a="1"/>
  <c r="L956" i="7" s="1"/>
  <c r="M956" i="7" s="1"/>
  <c r="L2673" i="7" a="1"/>
  <c r="L2673" i="7" s="1"/>
  <c r="M2673" i="7" s="1"/>
  <c r="L2962" i="7" a="1"/>
  <c r="L2962" i="7" s="1"/>
  <c r="M2962" i="7" s="1"/>
  <c r="L162" i="7" a="1"/>
  <c r="L162" i="7" s="1"/>
  <c r="M162" i="7" s="1"/>
  <c r="L366" i="7" a="1"/>
  <c r="L366" i="7" s="1"/>
  <c r="M366" i="7" s="1"/>
  <c r="L771" i="7" a="1"/>
  <c r="L771" i="7" s="1"/>
  <c r="M771" i="7" s="1"/>
  <c r="L1386" i="7" a="1"/>
  <c r="L1386" i="7" s="1"/>
  <c r="M1386" i="7" s="1"/>
  <c r="L2257" i="7" a="1"/>
  <c r="L2257" i="7" s="1"/>
  <c r="M2257" i="7" s="1"/>
  <c r="L2589" i="7" a="1"/>
  <c r="L2589" i="7" s="1"/>
  <c r="M2589" i="7" s="1"/>
  <c r="L1996" i="7" a="1"/>
  <c r="L1996" i="7" s="1"/>
  <c r="M1996" i="7" s="1"/>
  <c r="L1366" i="7" a="1"/>
  <c r="L1366" i="7" s="1"/>
  <c r="M1366" i="7" s="1"/>
  <c r="L817" i="7" a="1"/>
  <c r="L817" i="7" s="1"/>
  <c r="M817" i="7" s="1"/>
  <c r="L826" i="7" a="1"/>
  <c r="L826" i="7" s="1"/>
  <c r="M826" i="7" s="1"/>
  <c r="L1639" i="7" a="1"/>
  <c r="L1639" i="7" s="1"/>
  <c r="M1639" i="7" s="1"/>
  <c r="L923" i="7" a="1"/>
  <c r="L923" i="7" s="1"/>
  <c r="M923" i="7" s="1"/>
  <c r="L1146" i="7" a="1"/>
  <c r="L1146" i="7" s="1"/>
  <c r="M1146" i="7" s="1"/>
  <c r="L1194" i="7" a="1"/>
  <c r="L1194" i="7" s="1"/>
  <c r="M1194" i="7" s="1"/>
  <c r="L648" i="7" a="1"/>
  <c r="L648" i="7" s="1"/>
  <c r="M648" i="7" s="1"/>
  <c r="L1040" i="7" a="1"/>
  <c r="L1040" i="7" s="1"/>
  <c r="M1040" i="7" s="1"/>
  <c r="L1136" i="7" a="1"/>
  <c r="L1136" i="7" s="1"/>
  <c r="M1136" i="7" s="1"/>
  <c r="L1092" i="7" a="1"/>
  <c r="L1092" i="7" s="1"/>
  <c r="M1092" i="7" s="1"/>
  <c r="L2504" i="7" a="1"/>
  <c r="L2504" i="7" s="1"/>
  <c r="M2504" i="7" s="1"/>
  <c r="L902" i="7" a="1"/>
  <c r="L902" i="7" s="1"/>
  <c r="M902" i="7" s="1"/>
  <c r="L1715" i="7" a="1"/>
  <c r="L1715" i="7" s="1"/>
  <c r="M1715" i="7" s="1"/>
  <c r="L642" i="7" a="1"/>
  <c r="L642" i="7" s="1"/>
  <c r="M642" i="7" s="1"/>
  <c r="L1017" i="7" a="1"/>
  <c r="L1017" i="7" s="1"/>
  <c r="M1017" i="7" s="1"/>
  <c r="L1241" i="7" a="1"/>
  <c r="L1241" i="7" s="1"/>
  <c r="M1241" i="7" s="1"/>
  <c r="L479" i="7" a="1"/>
  <c r="L479" i="7" s="1"/>
  <c r="M479" i="7" s="1"/>
  <c r="L2595" i="7" a="1"/>
  <c r="L2595" i="7" s="1"/>
  <c r="M2595" i="7" s="1"/>
  <c r="L1057" i="7" a="1"/>
  <c r="L1057" i="7" s="1"/>
  <c r="M1057" i="7" s="1"/>
  <c r="L1222" i="7" a="1"/>
  <c r="L1222" i="7" s="1"/>
  <c r="M1222" i="7" s="1"/>
  <c r="L978" i="7" a="1"/>
  <c r="L978" i="7" s="1"/>
  <c r="M978" i="7" s="1"/>
  <c r="L1578" i="7" a="1"/>
  <c r="L1578" i="7" s="1"/>
  <c r="M1578" i="7" s="1"/>
  <c r="L2968" i="7" a="1"/>
  <c r="L2968" i="7" s="1"/>
  <c r="M2968" i="7" s="1"/>
  <c r="L81" i="7" a="1"/>
  <c r="L81" i="7" s="1"/>
  <c r="M81" i="7" s="1"/>
  <c r="L1317" i="7" a="1"/>
  <c r="L1317" i="7" s="1"/>
  <c r="M1317" i="7" s="1"/>
  <c r="L2400" i="7" a="1"/>
  <c r="L2400" i="7" s="1"/>
  <c r="M2400" i="7" s="1"/>
  <c r="L30" i="7" a="1"/>
  <c r="L30" i="7" s="1"/>
  <c r="M30" i="7" s="1"/>
  <c r="L1203" i="7" a="1"/>
  <c r="L1203" i="7" s="1"/>
  <c r="M1203" i="7" s="1"/>
  <c r="L1372" i="7" a="1"/>
  <c r="L1372" i="7" s="1"/>
  <c r="M1372" i="7" s="1"/>
  <c r="L1383" i="7" a="1"/>
  <c r="L1383" i="7" s="1"/>
  <c r="M1383" i="7" s="1"/>
  <c r="L2562" i="7" a="1"/>
  <c r="L2562" i="7" s="1"/>
  <c r="M2562" i="7" s="1"/>
  <c r="L634" i="7" a="1"/>
  <c r="L634" i="7" s="1"/>
  <c r="M634" i="7" s="1"/>
  <c r="L2843" i="7" a="1"/>
  <c r="L2843" i="7" s="1"/>
  <c r="M2843" i="7" s="1"/>
  <c r="L2953" i="7" a="1"/>
  <c r="L2953" i="7" s="1"/>
  <c r="M2953" i="7" s="1"/>
  <c r="L1179" i="7" a="1"/>
  <c r="L1179" i="7" s="1"/>
  <c r="M1179" i="7" s="1"/>
  <c r="L1819" i="7" a="1"/>
  <c r="L1819" i="7" s="1"/>
  <c r="M1819" i="7" s="1"/>
  <c r="L2399" i="7" a="1"/>
  <c r="L2399" i="7" s="1"/>
  <c r="M2399" i="7" s="1"/>
  <c r="L1251" i="7" a="1"/>
  <c r="L1251" i="7" s="1"/>
  <c r="M1251" i="7" s="1"/>
  <c r="L1510" i="7" a="1"/>
  <c r="L1510" i="7" s="1"/>
  <c r="M1510" i="7" s="1"/>
  <c r="L2202" i="7" a="1"/>
  <c r="L2202" i="7" s="1"/>
  <c r="M2202" i="7" s="1"/>
  <c r="L977" i="7" a="1"/>
  <c r="L977" i="7" s="1"/>
  <c r="M977" i="7" s="1"/>
  <c r="L1199" i="7" a="1"/>
  <c r="L1199" i="7" s="1"/>
  <c r="M1199" i="7" s="1"/>
  <c r="L1045" i="7" a="1"/>
  <c r="L1045" i="7" s="1"/>
  <c r="M1045" i="7" s="1"/>
  <c r="L1344" i="7" a="1"/>
  <c r="L1344" i="7" s="1"/>
  <c r="M1344" i="7" s="1"/>
  <c r="L2569" i="7" a="1"/>
  <c r="L2569" i="7" s="1"/>
  <c r="M2569" i="7" s="1"/>
  <c r="L414" i="7" a="1"/>
  <c r="L414" i="7" s="1"/>
  <c r="M414" i="7" s="1"/>
  <c r="L638" i="7" a="1"/>
  <c r="L638" i="7" s="1"/>
  <c r="M638" i="7" s="1"/>
  <c r="L2585" i="7" a="1"/>
  <c r="L2585" i="7" s="1"/>
  <c r="M2585" i="7" s="1"/>
  <c r="L906" i="7" a="1"/>
  <c r="L906" i="7" s="1"/>
  <c r="M906" i="7" s="1"/>
  <c r="L644" i="7" a="1"/>
  <c r="L644" i="7" s="1"/>
  <c r="M644" i="7" s="1"/>
  <c r="L495" i="7" a="1"/>
  <c r="L495" i="7" s="1"/>
  <c r="M495" i="7" s="1"/>
  <c r="L788" i="7" a="1"/>
  <c r="L788" i="7" s="1"/>
  <c r="M788" i="7" s="1"/>
  <c r="L830" i="7" a="1"/>
  <c r="L830" i="7" s="1"/>
  <c r="M830" i="7" s="1"/>
  <c r="L1520" i="7" a="1"/>
  <c r="L1520" i="7" s="1"/>
  <c r="M1520" i="7" s="1"/>
  <c r="L2175" i="7" a="1"/>
  <c r="L2175" i="7" s="1"/>
  <c r="M2175" i="7" s="1"/>
  <c r="L1134" i="7" a="1"/>
  <c r="L1134" i="7" s="1"/>
  <c r="M1134" i="7" s="1"/>
  <c r="L1458" i="7" a="1"/>
  <c r="L1458" i="7" s="1"/>
  <c r="M1458" i="7" s="1"/>
  <c r="L1529" i="7" a="1"/>
  <c r="L1529" i="7" s="1"/>
  <c r="M1529" i="7" s="1"/>
  <c r="L1959" i="7" a="1"/>
  <c r="L1959" i="7" s="1"/>
  <c r="M1959" i="7" s="1"/>
  <c r="L828" i="7" a="1"/>
  <c r="L828" i="7" s="1"/>
  <c r="M828" i="7" s="1"/>
  <c r="L2778" i="7" a="1"/>
  <c r="L2778" i="7" s="1"/>
  <c r="M2778" i="7" s="1"/>
  <c r="L1229" i="7" a="1"/>
  <c r="L1229" i="7" s="1"/>
  <c r="M1229" i="7" s="1"/>
  <c r="L2911" i="7" a="1"/>
  <c r="L2911" i="7" s="1"/>
  <c r="M2911" i="7" s="1"/>
  <c r="L1207" i="7" a="1"/>
  <c r="L1207" i="7" s="1"/>
  <c r="M1207" i="7" s="1"/>
  <c r="L2449" i="7" a="1"/>
  <c r="L2449" i="7" s="1"/>
  <c r="M2449" i="7" s="1"/>
  <c r="L1016" i="7" a="1"/>
  <c r="L1016" i="7" s="1"/>
  <c r="M1016" i="7" s="1"/>
  <c r="L1126" i="7" a="1"/>
  <c r="L1126" i="7" s="1"/>
  <c r="M1126" i="7" s="1"/>
  <c r="L2305" i="7" a="1"/>
  <c r="L2305" i="7" s="1"/>
  <c r="M2305" i="7" s="1"/>
  <c r="L1427" i="7" a="1"/>
  <c r="L1427" i="7" s="1"/>
  <c r="M1427" i="7" s="1"/>
  <c r="L947" i="7" a="1"/>
  <c r="L947" i="7" s="1"/>
  <c r="M947" i="7" s="1"/>
  <c r="L215" i="7" a="1"/>
  <c r="L215" i="7" s="1"/>
  <c r="M215" i="7" s="1"/>
  <c r="L696" i="7" a="1"/>
  <c r="L696" i="7" s="1"/>
  <c r="M696" i="7" s="1"/>
  <c r="L2427" i="7" a="1"/>
  <c r="L2427" i="7" s="1"/>
  <c r="M2427" i="7" s="1"/>
  <c r="L1783" i="7" a="1"/>
  <c r="L1783" i="7" s="1"/>
  <c r="M1783" i="7" s="1"/>
  <c r="L2895" i="7" a="1"/>
  <c r="L2895" i="7" s="1"/>
  <c r="M2895" i="7" s="1"/>
  <c r="L304" i="7" a="1"/>
  <c r="L304" i="7" s="1"/>
  <c r="M304" i="7" s="1"/>
  <c r="L728" i="7" a="1"/>
  <c r="L728" i="7" s="1"/>
  <c r="M728" i="7" s="1"/>
  <c r="L1409" i="7" a="1"/>
  <c r="L1409" i="7" s="1"/>
  <c r="M1409" i="7" s="1"/>
  <c r="L2834" i="7" a="1"/>
  <c r="L2834" i="7" s="1"/>
  <c r="M2834" i="7" s="1"/>
  <c r="L255" i="7" a="1"/>
  <c r="L255" i="7" s="1"/>
  <c r="M255" i="7" s="1"/>
  <c r="L1719" i="7" a="1"/>
  <c r="L1719" i="7" s="1"/>
  <c r="M1719" i="7" s="1"/>
  <c r="L60" i="7" a="1"/>
  <c r="L60" i="7" s="1"/>
  <c r="M60" i="7" s="1"/>
  <c r="L2112" i="7" a="1"/>
  <c r="L2112" i="7" s="1"/>
  <c r="M2112" i="7" s="1"/>
  <c r="L2231" i="7" a="1"/>
  <c r="L2231" i="7" s="1"/>
  <c r="M2231" i="7" s="1"/>
  <c r="L413" i="7" a="1"/>
  <c r="L413" i="7" s="1"/>
  <c r="M413" i="7" s="1"/>
  <c r="L1898" i="7" a="1"/>
  <c r="L1898" i="7" s="1"/>
  <c r="M1898" i="7" s="1"/>
  <c r="L2166" i="7" a="1"/>
  <c r="L2166" i="7" s="1"/>
  <c r="M2166" i="7" s="1"/>
  <c r="L1834" i="7" a="1"/>
  <c r="L1834" i="7" s="1"/>
  <c r="M1834" i="7" s="1"/>
  <c r="L2960" i="7" a="1"/>
  <c r="L2960" i="7" s="1"/>
  <c r="M2960" i="7" s="1"/>
  <c r="L1067" i="7" a="1"/>
  <c r="L1067" i="7" s="1"/>
  <c r="M1067" i="7" s="1"/>
  <c r="L2705" i="7" a="1"/>
  <c r="L2705" i="7" s="1"/>
  <c r="M2705" i="7" s="1"/>
  <c r="L1453" i="7" a="1"/>
  <c r="L1453" i="7" s="1"/>
  <c r="M1453" i="7" s="1"/>
  <c r="L504" i="7" a="1"/>
  <c r="L504" i="7" s="1"/>
  <c r="M504" i="7" s="1"/>
  <c r="L2447" i="7" a="1"/>
  <c r="L2447" i="7" s="1"/>
  <c r="M2447" i="7" s="1"/>
  <c r="L2917" i="7" a="1"/>
  <c r="L2917" i="7" s="1"/>
  <c r="M2917" i="7" s="1"/>
  <c r="L1319" i="7" a="1"/>
  <c r="L1319" i="7" s="1"/>
  <c r="M1319" i="7" s="1"/>
  <c r="L1408" i="7" a="1"/>
  <c r="L1408" i="7" s="1"/>
  <c r="M1408" i="7" s="1"/>
  <c r="L2412" i="7" a="1"/>
  <c r="L2412" i="7" s="1"/>
  <c r="M2412" i="7" s="1"/>
  <c r="L660" i="7" a="1"/>
  <c r="L660" i="7" s="1"/>
  <c r="M660" i="7" s="1"/>
  <c r="L2467" i="7" a="1"/>
  <c r="L2467" i="7" s="1"/>
  <c r="M2467" i="7" s="1"/>
  <c r="L676" i="7" a="1"/>
  <c r="L676" i="7" s="1"/>
  <c r="M676" i="7" s="1"/>
  <c r="L1893" i="7" a="1"/>
  <c r="L1893" i="7" s="1"/>
  <c r="M1893" i="7" s="1"/>
  <c r="L667" i="7" a="1"/>
  <c r="L667" i="7" s="1"/>
  <c r="M667" i="7" s="1"/>
  <c r="L1215" i="7" a="1"/>
  <c r="L1215" i="7" s="1"/>
  <c r="M1215" i="7" s="1"/>
  <c r="L2783" i="7" a="1"/>
  <c r="L2783" i="7" s="1"/>
  <c r="M2783" i="7" s="1"/>
  <c r="L1566" i="7" a="1"/>
  <c r="L1566" i="7" s="1"/>
  <c r="M1566" i="7" s="1"/>
  <c r="L1976" i="7" a="1"/>
  <c r="L1976" i="7" s="1"/>
  <c r="M1976" i="7" s="1"/>
  <c r="L1127" i="7" a="1"/>
  <c r="L1127" i="7" s="1"/>
  <c r="M1127" i="7" s="1"/>
  <c r="L1184" i="7" a="1"/>
  <c r="L1184" i="7" s="1"/>
  <c r="M1184" i="7" s="1"/>
  <c r="L1357" i="7" a="1"/>
  <c r="L1357" i="7" s="1"/>
  <c r="M1357" i="7" s="1"/>
  <c r="L1326" i="7" a="1"/>
  <c r="L1326" i="7" s="1"/>
  <c r="M1326" i="7" s="1"/>
  <c r="L2092" i="7" a="1"/>
  <c r="L2092" i="7" s="1"/>
  <c r="M2092" i="7" s="1"/>
  <c r="L652" i="7" a="1"/>
  <c r="L652" i="7" s="1"/>
  <c r="M652" i="7" s="1"/>
  <c r="L2908" i="7" a="1"/>
  <c r="L2908" i="7" s="1"/>
  <c r="M2908" i="7" s="1"/>
  <c r="L2221" i="7" a="1"/>
  <c r="L2221" i="7" s="1"/>
  <c r="M2221" i="7" s="1"/>
  <c r="L2943" i="7" a="1"/>
  <c r="L2943" i="7" s="1"/>
  <c r="M2943" i="7" s="1"/>
  <c r="L2644" i="7" a="1"/>
  <c r="L2644" i="7" s="1"/>
  <c r="M2644" i="7" s="1"/>
  <c r="L1597" i="7" a="1"/>
  <c r="L1597" i="7" s="1"/>
  <c r="M1597" i="7" s="1"/>
  <c r="L986" i="7" a="1"/>
  <c r="L986" i="7" s="1"/>
  <c r="M986" i="7" s="1"/>
  <c r="L43" i="7" a="1"/>
  <c r="L43" i="7" s="1"/>
  <c r="M43" i="7" s="1"/>
  <c r="L102" i="7" a="1"/>
  <c r="L102" i="7" s="1"/>
  <c r="M102" i="7" s="1"/>
  <c r="L2006" i="7" a="1"/>
  <c r="L2006" i="7" s="1"/>
  <c r="M2006" i="7" s="1"/>
  <c r="L2713" i="7" a="1"/>
  <c r="L2713" i="7" s="1"/>
  <c r="M2713" i="7" s="1"/>
  <c r="L544" i="7" a="1"/>
  <c r="L544" i="7" s="1"/>
  <c r="M544" i="7" s="1"/>
  <c r="L1704" i="7" a="1"/>
  <c r="L1704" i="7" s="1"/>
  <c r="M1704" i="7" s="1"/>
  <c r="L2228" i="7" a="1"/>
  <c r="L2228" i="7" s="1"/>
  <c r="M2228" i="7" s="1"/>
  <c r="L1470" i="7" a="1"/>
  <c r="L1470" i="7" s="1"/>
  <c r="M1470" i="7" s="1"/>
  <c r="L1509" i="7" a="1"/>
  <c r="L1509" i="7" s="1"/>
  <c r="M1509" i="7" s="1"/>
  <c r="L2495" i="7" a="1"/>
  <c r="L2495" i="7" s="1"/>
  <c r="M2495" i="7" s="1"/>
  <c r="L120" i="7" a="1"/>
  <c r="L120" i="7" s="1"/>
  <c r="M120" i="7" s="1"/>
  <c r="L2414" i="7" a="1"/>
  <c r="L2414" i="7" s="1"/>
  <c r="M2414" i="7" s="1"/>
  <c r="L73" i="7" a="1"/>
  <c r="L73" i="7" s="1"/>
  <c r="M73" i="7" s="1"/>
  <c r="L284" i="7" a="1"/>
  <c r="L284" i="7" s="1"/>
  <c r="M284" i="7" s="1"/>
  <c r="L1202" i="7" a="1"/>
  <c r="L1202" i="7" s="1"/>
  <c r="M1202" i="7" s="1"/>
  <c r="L155" i="7" a="1"/>
  <c r="L155" i="7" s="1"/>
  <c r="M155" i="7" s="1"/>
  <c r="L266" i="7" a="1"/>
  <c r="L266" i="7" s="1"/>
  <c r="M266" i="7" s="1"/>
  <c r="L702" i="7" a="1"/>
  <c r="L702" i="7" s="1"/>
  <c r="M702" i="7" s="1"/>
  <c r="L1299" i="7" a="1"/>
  <c r="L1299" i="7" s="1"/>
  <c r="M1299" i="7" s="1"/>
  <c r="L1964" i="7" a="1"/>
  <c r="L1964" i="7" s="1"/>
  <c r="M1964" i="7" s="1"/>
  <c r="L2961" i="7" a="1"/>
  <c r="L2961" i="7" s="1"/>
  <c r="M2961" i="7" s="1"/>
  <c r="L2243" i="7" a="1"/>
  <c r="L2243" i="7" s="1"/>
  <c r="M2243" i="7" s="1"/>
  <c r="L2861" i="7" a="1"/>
  <c r="L2861" i="7" s="1"/>
  <c r="M2861" i="7" s="1"/>
  <c r="L594" i="7" a="1"/>
  <c r="L594" i="7" s="1"/>
  <c r="M594" i="7" s="1"/>
  <c r="L856" i="7" a="1"/>
  <c r="L856" i="7" s="1"/>
  <c r="M856" i="7" s="1"/>
  <c r="L2343" i="7" a="1"/>
  <c r="L2343" i="7" s="1"/>
  <c r="M2343" i="7" s="1"/>
  <c r="L946" i="7" a="1"/>
  <c r="L946" i="7" s="1"/>
  <c r="M946" i="7" s="1"/>
  <c r="L1887" i="7" a="1"/>
  <c r="L1887" i="7" s="1"/>
  <c r="M1887" i="7" s="1"/>
  <c r="L1552" i="7" a="1"/>
  <c r="L1552" i="7" s="1"/>
  <c r="M1552" i="7" s="1"/>
  <c r="L1323" i="7" a="1"/>
  <c r="L1323" i="7" s="1"/>
  <c r="M1323" i="7" s="1"/>
  <c r="L779" i="7" a="1"/>
  <c r="L779" i="7" s="1"/>
  <c r="M779" i="7" s="1"/>
  <c r="L970" i="7" a="1"/>
  <c r="L970" i="7" s="1"/>
  <c r="M970" i="7" s="1"/>
  <c r="L1320" i="7" a="1"/>
  <c r="L1320" i="7" s="1"/>
  <c r="M1320" i="7" s="1"/>
  <c r="L1290" i="7" a="1"/>
  <c r="L1290" i="7" s="1"/>
  <c r="M1290" i="7" s="1"/>
  <c r="L2029" i="7" a="1"/>
  <c r="L2029" i="7" s="1"/>
  <c r="M2029" i="7" s="1"/>
  <c r="L2826" i="7" a="1"/>
  <c r="L2826" i="7" s="1"/>
  <c r="M2826" i="7" s="1"/>
  <c r="L1260" i="7" a="1"/>
  <c r="L1260" i="7" s="1"/>
  <c r="M1260" i="7" s="1"/>
  <c r="L2410" i="7" a="1"/>
  <c r="L2410" i="7" s="1"/>
  <c r="M2410" i="7" s="1"/>
  <c r="L400" i="7" a="1"/>
  <c r="L400" i="7" s="1"/>
  <c r="M400" i="7" s="1"/>
  <c r="L493" i="7" a="1"/>
  <c r="L493" i="7" s="1"/>
  <c r="M493" i="7" s="1"/>
  <c r="L1122" i="7" a="1"/>
  <c r="L1122" i="7" s="1"/>
  <c r="M1122" i="7" s="1"/>
  <c r="L1692" i="7" a="1"/>
  <c r="L1692" i="7" s="1"/>
  <c r="M1692" i="7" s="1"/>
  <c r="L930" i="7" a="1"/>
  <c r="L930" i="7" s="1"/>
  <c r="M930" i="7" s="1"/>
  <c r="L2556" i="7" a="1"/>
  <c r="L2556" i="7" s="1"/>
  <c r="M2556" i="7" s="1"/>
  <c r="L164" i="7" a="1"/>
  <c r="L164" i="7" s="1"/>
  <c r="M164" i="7" s="1"/>
  <c r="L757" i="7" a="1"/>
  <c r="L757" i="7" s="1"/>
  <c r="M757" i="7" s="1"/>
  <c r="L1485" i="7" a="1"/>
  <c r="L1485" i="7" s="1"/>
  <c r="M1485" i="7" s="1"/>
  <c r="L1851" i="7" a="1"/>
  <c r="L1851" i="7" s="1"/>
  <c r="M1851" i="7" s="1"/>
  <c r="L1072" i="7" a="1"/>
  <c r="L1072" i="7" s="1"/>
  <c r="M1072" i="7" s="1"/>
  <c r="L1811" i="7" a="1"/>
  <c r="L1811" i="7" s="1"/>
  <c r="M1811" i="7" s="1"/>
  <c r="L482" i="7" a="1"/>
  <c r="L482" i="7" s="1"/>
  <c r="M482" i="7" s="1"/>
  <c r="L2263" i="7" a="1"/>
  <c r="L2263" i="7" s="1"/>
  <c r="M2263" i="7" s="1"/>
  <c r="L2440" i="7" a="1"/>
  <c r="L2440" i="7" s="1"/>
  <c r="M2440" i="7" s="1"/>
  <c r="L685" i="7" a="1"/>
  <c r="L685" i="7" s="1"/>
  <c r="M685" i="7" s="1"/>
  <c r="L451" i="7" a="1"/>
  <c r="L451" i="7" s="1"/>
  <c r="M451" i="7" s="1"/>
  <c r="L1337" i="7" a="1"/>
  <c r="L1337" i="7" s="1"/>
  <c r="M1337" i="7" s="1"/>
  <c r="L473" i="7" a="1"/>
  <c r="L473" i="7" s="1"/>
  <c r="M473" i="7" s="1"/>
  <c r="L650" i="7" a="1"/>
  <c r="L650" i="7" s="1"/>
  <c r="M650" i="7" s="1"/>
  <c r="L1444" i="7" a="1"/>
  <c r="L1444" i="7" s="1"/>
  <c r="M1444" i="7" s="1"/>
  <c r="L492" i="7" a="1"/>
  <c r="L492" i="7" s="1"/>
  <c r="M492" i="7" s="1"/>
  <c r="L2075" i="7" a="1"/>
  <c r="L2075" i="7" s="1"/>
  <c r="M2075" i="7" s="1"/>
  <c r="L1373" i="7" a="1"/>
  <c r="L1373" i="7" s="1"/>
  <c r="M1373" i="7" s="1"/>
  <c r="L2360" i="7" a="1"/>
  <c r="L2360" i="7" s="1"/>
  <c r="M2360" i="7" s="1"/>
  <c r="L2216" i="7" a="1"/>
  <c r="L2216" i="7" s="1"/>
  <c r="M2216" i="7" s="1"/>
  <c r="L444" i="7" a="1"/>
  <c r="L444" i="7" s="1"/>
  <c r="M444" i="7" s="1"/>
  <c r="L1375" i="7" a="1"/>
  <c r="L1375" i="7" s="1"/>
  <c r="M1375" i="7" s="1"/>
  <c r="L2134" i="7" a="1"/>
  <c r="L2134" i="7" s="1"/>
  <c r="M2134" i="7" s="1"/>
  <c r="L2522" i="7" a="1"/>
  <c r="L2522" i="7" s="1"/>
  <c r="M2522" i="7" s="1"/>
  <c r="L932" i="7" a="1"/>
  <c r="L932" i="7" s="1"/>
  <c r="M932" i="7" s="1"/>
  <c r="L28" i="7" a="1"/>
  <c r="L28" i="7" s="1"/>
  <c r="M28" i="7" s="1"/>
  <c r="L1159" i="7" a="1"/>
  <c r="L1159" i="7" s="1"/>
  <c r="M1159" i="7" s="1"/>
  <c r="L2259" i="7" a="1"/>
  <c r="L2259" i="7" s="1"/>
  <c r="M2259" i="7" s="1"/>
  <c r="L1651" i="7" a="1"/>
  <c r="L1651" i="7" s="1"/>
  <c r="M1651" i="7" s="1"/>
  <c r="L1876" i="7" a="1"/>
  <c r="L1876" i="7" s="1"/>
  <c r="M1876" i="7" s="1"/>
  <c r="L41" i="7" a="1"/>
  <c r="L41" i="7" s="1"/>
  <c r="M41" i="7" s="1"/>
  <c r="L475" i="7" a="1"/>
  <c r="L475" i="7" s="1"/>
  <c r="M475" i="7" s="1"/>
  <c r="L983" i="7" a="1"/>
  <c r="L983" i="7" s="1"/>
  <c r="M983" i="7" s="1"/>
  <c r="L935" i="7" a="1"/>
  <c r="L935" i="7" s="1"/>
  <c r="M935" i="7" s="1"/>
  <c r="L1636" i="7" a="1"/>
  <c r="L1636" i="7" s="1"/>
  <c r="M1636" i="7" s="1"/>
  <c r="L2030" i="7" a="1"/>
  <c r="L2030" i="7" s="1"/>
  <c r="M2030" i="7" s="1"/>
  <c r="L1577" i="7" a="1"/>
  <c r="L1577" i="7" s="1"/>
  <c r="M1577" i="7" s="1"/>
  <c r="L668" i="7" a="1"/>
  <c r="L668" i="7" s="1"/>
  <c r="M668" i="7" s="1"/>
  <c r="L1315" i="7" a="1"/>
  <c r="L1315" i="7" s="1"/>
  <c r="M1315" i="7" s="1"/>
  <c r="L1590" i="7" a="1"/>
  <c r="L1590" i="7" s="1"/>
  <c r="M1590" i="7" s="1"/>
  <c r="L1101" i="7" a="1"/>
  <c r="L1101" i="7" s="1"/>
  <c r="M1101" i="7" s="1"/>
  <c r="L237" i="7" a="1"/>
  <c r="L237" i="7" s="1"/>
  <c r="M237" i="7" s="1"/>
  <c r="L1157" i="7" a="1"/>
  <c r="L1157" i="7" s="1"/>
  <c r="M1157" i="7" s="1"/>
  <c r="L2516" i="7" a="1"/>
  <c r="L2516" i="7" s="1"/>
  <c r="M2516" i="7" s="1"/>
  <c r="L12" i="7" a="1"/>
  <c r="L12" i="7" s="1"/>
  <c r="M12" i="7" s="1"/>
  <c r="L487" i="7" a="1"/>
  <c r="L487" i="7" s="1"/>
  <c r="M487" i="7" s="1"/>
  <c r="L2474" i="7" a="1"/>
  <c r="L2474" i="7" s="1"/>
  <c r="M2474" i="7" s="1"/>
  <c r="L1480" i="7" a="1"/>
  <c r="L1480" i="7" s="1"/>
  <c r="M1480" i="7" s="1"/>
  <c r="L437" i="7" a="1"/>
  <c r="L437" i="7" s="1"/>
  <c r="M437" i="7" s="1"/>
  <c r="L2129" i="7" a="1"/>
  <c r="L2129" i="7" s="1"/>
  <c r="M2129" i="7" s="1"/>
  <c r="L957" i="7" a="1"/>
  <c r="L957" i="7" s="1"/>
  <c r="M957" i="7" s="1"/>
  <c r="L2864" i="7" a="1"/>
  <c r="L2864" i="7" s="1"/>
  <c r="M2864" i="7" s="1"/>
  <c r="L2118" i="7" a="1"/>
  <c r="L2118" i="7" s="1"/>
  <c r="M2118" i="7" s="1"/>
  <c r="L2452" i="7" a="1"/>
  <c r="L2452" i="7" s="1"/>
  <c r="M2452" i="7" s="1"/>
  <c r="L1394" i="7" a="1"/>
  <c r="L1394" i="7" s="1"/>
  <c r="M1394" i="7" s="1"/>
  <c r="L2238" i="7" a="1"/>
  <c r="L2238" i="7" s="1"/>
  <c r="M2238" i="7" s="1"/>
  <c r="L64" i="7" a="1"/>
  <c r="L64" i="7" s="1"/>
  <c r="M64" i="7" s="1"/>
  <c r="L371" i="7" a="1"/>
  <c r="L371" i="7" s="1"/>
  <c r="M371" i="7" s="1"/>
  <c r="L1355" i="7" a="1"/>
  <c r="L1355" i="7" s="1"/>
  <c r="M1355" i="7" s="1"/>
  <c r="L1762" i="7" a="1"/>
  <c r="L1762" i="7" s="1"/>
  <c r="M1762" i="7" s="1"/>
  <c r="L937" i="7" a="1"/>
  <c r="L937" i="7" s="1"/>
  <c r="M937" i="7" s="1"/>
  <c r="L2123" i="7" a="1"/>
  <c r="L2123" i="7" s="1"/>
  <c r="M2123" i="7" s="1"/>
  <c r="L2654" i="7" a="1"/>
  <c r="L2654" i="7" s="1"/>
  <c r="M2654" i="7" s="1"/>
  <c r="L2233" i="7" a="1"/>
  <c r="L2233" i="7" s="1"/>
  <c r="M2233" i="7" s="1"/>
  <c r="L1056" i="7" a="1"/>
  <c r="L1056" i="7" s="1"/>
  <c r="M1056" i="7" s="1"/>
  <c r="L1537" i="7" a="1"/>
  <c r="L1537" i="7" s="1"/>
  <c r="M1537" i="7" s="1"/>
  <c r="L1767" i="7" a="1"/>
  <c r="L1767" i="7" s="1"/>
  <c r="M1767" i="7" s="1"/>
  <c r="L1958" i="7" a="1"/>
  <c r="L1958" i="7" s="1"/>
  <c r="M1958" i="7" s="1"/>
  <c r="L670" i="7" a="1"/>
  <c r="L670" i="7" s="1"/>
  <c r="M670" i="7" s="1"/>
  <c r="L1630" i="7" a="1"/>
  <c r="L1630" i="7" s="1"/>
  <c r="M1630" i="7" s="1"/>
  <c r="L1935" i="7" a="1"/>
  <c r="L1935" i="7" s="1"/>
  <c r="M1935" i="7" s="1"/>
  <c r="L2011" i="7" a="1"/>
  <c r="L2011" i="7" s="1"/>
  <c r="M2011" i="7" s="1"/>
  <c r="L1295" i="7" a="1"/>
  <c r="L1295" i="7" s="1"/>
  <c r="M1295" i="7" s="1"/>
  <c r="L2875" i="7" a="1"/>
  <c r="L2875" i="7" s="1"/>
  <c r="M2875" i="7" s="1"/>
  <c r="L1787" i="7" a="1"/>
  <c r="L1787" i="7" s="1"/>
  <c r="M1787" i="7" s="1"/>
  <c r="L2993" i="7" a="1"/>
  <c r="L2993" i="7" s="1"/>
  <c r="M2993" i="7" s="1"/>
  <c r="L2837" i="7" a="1"/>
  <c r="L2837" i="7" s="1"/>
  <c r="M2837" i="7" s="1"/>
  <c r="L2680" i="7" a="1"/>
  <c r="L2680" i="7" s="1"/>
  <c r="M2680" i="7" s="1"/>
  <c r="L2364" i="7" a="1"/>
  <c r="L2364" i="7" s="1"/>
  <c r="M2364" i="7" s="1"/>
  <c r="L474" i="7" a="1"/>
  <c r="L474" i="7" s="1"/>
  <c r="M474" i="7" s="1"/>
  <c r="L2110" i="7" a="1"/>
  <c r="L2110" i="7" s="1"/>
  <c r="M2110" i="7" s="1"/>
  <c r="L2279" i="7" a="1"/>
  <c r="L2279" i="7" s="1"/>
  <c r="M2279" i="7" s="1"/>
  <c r="L2097" i="7" a="1"/>
  <c r="L2097" i="7" s="1"/>
  <c r="M2097" i="7" s="1"/>
  <c r="L2209" i="7" a="1"/>
  <c r="L2209" i="7" s="1"/>
  <c r="M2209" i="7" s="1"/>
  <c r="L521" i="7" a="1"/>
  <c r="L521" i="7" s="1"/>
  <c r="M521" i="7" s="1"/>
  <c r="L1481" i="7" a="1"/>
  <c r="L1481" i="7" s="1"/>
  <c r="M1481" i="7" s="1"/>
  <c r="L1530" i="7" a="1"/>
  <c r="L1530" i="7" s="1"/>
  <c r="M1530" i="7" s="1"/>
  <c r="L2524" i="7" a="1"/>
  <c r="L2524" i="7" s="1"/>
  <c r="M2524" i="7" s="1"/>
  <c r="L964" i="7" a="1"/>
  <c r="L964" i="7" s="1"/>
  <c r="M964" i="7" s="1"/>
  <c r="L1273" i="7" a="1"/>
  <c r="L1273" i="7" s="1"/>
  <c r="M1273" i="7" s="1"/>
  <c r="L2753" i="7" a="1"/>
  <c r="L2753" i="7" s="1"/>
  <c r="M2753" i="7" s="1"/>
  <c r="L815" i="7" a="1"/>
  <c r="L815" i="7" s="1"/>
  <c r="M815" i="7" s="1"/>
  <c r="L1863" i="7" a="1"/>
  <c r="L1863" i="7" s="1"/>
  <c r="M1863" i="7" s="1"/>
  <c r="L1490" i="7" a="1"/>
  <c r="L1490" i="7" s="1"/>
  <c r="M1490" i="7" s="1"/>
  <c r="L1932" i="7" a="1"/>
  <c r="L1932" i="7" s="1"/>
  <c r="M1932" i="7" s="1"/>
  <c r="L148" i="7" a="1"/>
  <c r="L148" i="7" s="1"/>
  <c r="M148" i="7" s="1"/>
  <c r="L1697" i="7" a="1"/>
  <c r="L1697" i="7" s="1"/>
  <c r="M1697" i="7" s="1"/>
  <c r="L2818" i="7" a="1"/>
  <c r="L2818" i="7" s="1"/>
  <c r="M2818" i="7" s="1"/>
  <c r="L1744" i="7" a="1"/>
  <c r="L1744" i="7" s="1"/>
  <c r="M1744" i="7" s="1"/>
  <c r="L2426" i="7" a="1"/>
  <c r="L2426" i="7" s="1"/>
  <c r="M2426" i="7" s="1"/>
  <c r="L1617" i="7" a="1"/>
  <c r="L1617" i="7" s="1"/>
  <c r="M1617" i="7" s="1"/>
  <c r="L46" i="7" a="1"/>
  <c r="L46" i="7" s="1"/>
  <c r="M46" i="7" s="1"/>
  <c r="L1245" i="7" a="1"/>
  <c r="L1245" i="7" s="1"/>
  <c r="M1245" i="7" s="1"/>
  <c r="L2224" i="7" a="1"/>
  <c r="L2224" i="7" s="1"/>
  <c r="M2224" i="7" s="1"/>
  <c r="L1058" i="7" a="1"/>
  <c r="L1058" i="7" s="1"/>
  <c r="M1058" i="7" s="1"/>
  <c r="L1915" i="7" a="1"/>
  <c r="L1915" i="7" s="1"/>
  <c r="M1915" i="7" s="1"/>
  <c r="L795" i="7" a="1"/>
  <c r="L795" i="7" s="1"/>
  <c r="M795" i="7" s="1"/>
  <c r="L1576" i="7" a="1"/>
  <c r="L1576" i="7" s="1"/>
  <c r="M1576" i="7" s="1"/>
  <c r="L532" i="7" a="1"/>
  <c r="L532" i="7" s="1"/>
  <c r="M532" i="7" s="1"/>
  <c r="L1399" i="7" a="1"/>
  <c r="L1399" i="7" s="1"/>
  <c r="M1399" i="7" s="1"/>
  <c r="L2520" i="7" a="1"/>
  <c r="L2520" i="7" s="1"/>
  <c r="M2520" i="7" s="1"/>
  <c r="L911" i="7" a="1"/>
  <c r="L911" i="7" s="1"/>
  <c r="M911" i="7" s="1"/>
  <c r="L432" i="7" a="1"/>
  <c r="L432" i="7" s="1"/>
  <c r="M432" i="7" s="1"/>
  <c r="L2185" i="7" a="1"/>
  <c r="L2185" i="7" s="1"/>
  <c r="M2185" i="7" s="1"/>
  <c r="L769" i="7" a="1"/>
  <c r="L769" i="7" s="1"/>
  <c r="M769" i="7" s="1"/>
  <c r="L2701" i="7" a="1"/>
  <c r="L2701" i="7" s="1"/>
  <c r="M2701" i="7" s="1"/>
  <c r="L674" i="7" a="1"/>
  <c r="L674" i="7" s="1"/>
  <c r="M674" i="7" s="1"/>
  <c r="L1560" i="7" a="1"/>
  <c r="L1560" i="7" s="1"/>
  <c r="M1560" i="7" s="1"/>
  <c r="L1702" i="7" a="1"/>
  <c r="L1702" i="7" s="1"/>
  <c r="M1702" i="7" s="1"/>
  <c r="L216" i="7" a="1"/>
  <c r="L216" i="7" s="1"/>
  <c r="M216" i="7" s="1"/>
  <c r="L2126" i="7" a="1"/>
  <c r="L2126" i="7" s="1"/>
  <c r="M2126" i="7" s="1"/>
  <c r="L2023" i="7" a="1"/>
  <c r="L2023" i="7" s="1"/>
  <c r="M2023" i="7" s="1"/>
  <c r="L2264" i="7" a="1"/>
  <c r="L2264" i="7" s="1"/>
  <c r="M2264" i="7" s="1"/>
  <c r="L2689" i="7" a="1"/>
  <c r="L2689" i="7" s="1"/>
  <c r="M2689" i="7" s="1"/>
  <c r="L460" i="7" a="1"/>
  <c r="L460" i="7" s="1"/>
  <c r="M460" i="7" s="1"/>
  <c r="L1347" i="7" a="1"/>
  <c r="L1347" i="7" s="1"/>
  <c r="M1347" i="7" s="1"/>
  <c r="L1592" i="7" a="1"/>
  <c r="L1592" i="7" s="1"/>
  <c r="M1592" i="7" s="1"/>
  <c r="L2173" i="7" a="1"/>
  <c r="L2173" i="7" s="1"/>
  <c r="M2173" i="7" s="1"/>
  <c r="L2194" i="7" a="1"/>
  <c r="L2194" i="7" s="1"/>
  <c r="M2194" i="7" s="1"/>
  <c r="L2744" i="7" a="1"/>
  <c r="L2744" i="7" s="1"/>
  <c r="M2744" i="7" s="1"/>
  <c r="L663" i="7" a="1"/>
  <c r="L663" i="7" s="1"/>
  <c r="M663" i="7" s="1"/>
  <c r="L1447" i="7" a="1"/>
  <c r="L1447" i="7" s="1"/>
  <c r="M1447" i="7" s="1"/>
  <c r="L1533" i="7" a="1"/>
  <c r="L1533" i="7" s="1"/>
  <c r="M1533" i="7" s="1"/>
  <c r="L2561" i="7" a="1"/>
  <c r="L2561" i="7" s="1"/>
  <c r="M2561" i="7" s="1"/>
  <c r="L1410" i="7" a="1"/>
  <c r="L1410" i="7" s="1"/>
  <c r="M1410" i="7" s="1"/>
  <c r="L701" i="7" a="1"/>
  <c r="L701" i="7" s="1"/>
  <c r="M701" i="7" s="1"/>
  <c r="L1345" i="7" a="1"/>
  <c r="L1345" i="7" s="1"/>
  <c r="M1345" i="7" s="1"/>
  <c r="L1464" i="7" a="1"/>
  <c r="L1464" i="7" s="1"/>
  <c r="M1464" i="7" s="1"/>
  <c r="L2219" i="7" a="1"/>
  <c r="L2219" i="7" s="1"/>
  <c r="M2219" i="7" s="1"/>
  <c r="L2232" i="7" a="1"/>
  <c r="L2232" i="7" s="1"/>
  <c r="M2232" i="7" s="1"/>
  <c r="L181" i="7" a="1"/>
  <c r="L181" i="7" s="1"/>
  <c r="M181" i="7" s="1"/>
  <c r="L301" i="7" a="1"/>
  <c r="L301" i="7" s="1"/>
  <c r="M301" i="7" s="1"/>
  <c r="L1620" i="7" a="1"/>
  <c r="L1620" i="7" s="1"/>
  <c r="M1620" i="7" s="1"/>
  <c r="L1341" i="7" a="1"/>
  <c r="L1341" i="7" s="1"/>
  <c r="M1341" i="7" s="1"/>
  <c r="L1812" i="7" a="1"/>
  <c r="L1812" i="7" s="1"/>
  <c r="M1812" i="7" s="1"/>
  <c r="L1133" i="7" a="1"/>
  <c r="L1133" i="7" s="1"/>
  <c r="M1133" i="7" s="1"/>
  <c r="L1336" i="7" a="1"/>
  <c r="L1336" i="7" s="1"/>
  <c r="M1336" i="7" s="1"/>
  <c r="L992" i="7" a="1"/>
  <c r="L992" i="7" s="1"/>
  <c r="M992" i="7" s="1"/>
  <c r="L725" i="7" a="1"/>
  <c r="L725" i="7" s="1"/>
  <c r="M725" i="7" s="1"/>
  <c r="L1813" i="7" a="1"/>
  <c r="L1813" i="7" s="1"/>
  <c r="M1813" i="7" s="1"/>
  <c r="L158" i="7" a="1"/>
  <c r="L158" i="7" s="1"/>
  <c r="M158" i="7" s="1"/>
  <c r="L470" i="7" a="1"/>
  <c r="L470" i="7" s="1"/>
  <c r="M470" i="7" s="1"/>
  <c r="L1420" i="7" a="1"/>
  <c r="L1420" i="7" s="1"/>
  <c r="M1420" i="7" s="1"/>
  <c r="L2180" i="7" a="1"/>
  <c r="L2180" i="7" s="1"/>
  <c r="M2180" i="7" s="1"/>
  <c r="L2036" i="7" a="1"/>
  <c r="L2036" i="7" s="1"/>
  <c r="M2036" i="7" s="1"/>
  <c r="L2150" i="7" a="1"/>
  <c r="L2150" i="7" s="1"/>
  <c r="M2150" i="7" s="1"/>
  <c r="L2419" i="7" a="1"/>
  <c r="L2419" i="7" s="1"/>
  <c r="M2419" i="7" s="1"/>
  <c r="L1334" i="7" a="1"/>
  <c r="L1334" i="7" s="1"/>
  <c r="M1334" i="7" s="1"/>
  <c r="L2761" i="7" a="1"/>
  <c r="L2761" i="7" s="1"/>
  <c r="M2761" i="7" s="1"/>
  <c r="L921" i="7" a="1"/>
  <c r="L921" i="7" s="1"/>
  <c r="M921" i="7" s="1"/>
  <c r="L2816" i="7" a="1"/>
  <c r="L2816" i="7" s="1"/>
  <c r="M2816" i="7" s="1"/>
  <c r="L1790" i="7" a="1"/>
  <c r="L1790" i="7" s="1"/>
  <c r="M1790" i="7" s="1"/>
  <c r="L2889" i="7" a="1"/>
  <c r="L2889" i="7" s="1"/>
  <c r="M2889" i="7" s="1"/>
  <c r="L895" i="7" a="1"/>
  <c r="L895" i="7" s="1"/>
  <c r="M895" i="7" s="1"/>
  <c r="L1650" i="7" a="1"/>
  <c r="L1650" i="7" s="1"/>
  <c r="M1650" i="7" s="1"/>
  <c r="L633" i="7" a="1"/>
  <c r="L633" i="7" s="1"/>
  <c r="M633" i="7" s="1"/>
  <c r="L1304" i="7" a="1"/>
  <c r="L1304" i="7" s="1"/>
  <c r="M1304" i="7" s="1"/>
  <c r="L542" i="7" a="1"/>
  <c r="L542" i="7" s="1"/>
  <c r="M542" i="7" s="1"/>
  <c r="L2454" i="7" a="1"/>
  <c r="L2454" i="7" s="1"/>
  <c r="M2454" i="7" s="1"/>
  <c r="L671" i="7" a="1"/>
  <c r="L671" i="7" s="1"/>
  <c r="M671" i="7" s="1"/>
  <c r="L2575" i="7" a="1"/>
  <c r="L2575" i="7" s="1"/>
  <c r="M2575" i="7" s="1"/>
  <c r="L207" i="7" a="1"/>
  <c r="L207" i="7" s="1"/>
  <c r="M207" i="7" s="1"/>
  <c r="L1859" i="7" a="1"/>
  <c r="L1859" i="7" s="1"/>
  <c r="M1859" i="7" s="1"/>
  <c r="L2278" i="7" a="1"/>
  <c r="L2278" i="7" s="1"/>
  <c r="M2278" i="7" s="1"/>
  <c r="L2708" i="7" a="1"/>
  <c r="L2708" i="7" s="1"/>
  <c r="M2708" i="7" s="1"/>
  <c r="L561" i="7" a="1"/>
  <c r="L561" i="7" s="1"/>
  <c r="M561" i="7" s="1"/>
  <c r="L1324" i="7" a="1"/>
  <c r="L1324" i="7" s="1"/>
  <c r="M1324" i="7" s="1"/>
  <c r="L223" i="7" a="1"/>
  <c r="L223" i="7" s="1"/>
  <c r="M223" i="7" s="1"/>
  <c r="L509" i="7" a="1"/>
  <c r="L509" i="7" s="1"/>
  <c r="M509" i="7" s="1"/>
  <c r="L1549" i="7" a="1"/>
  <c r="L1549" i="7" s="1"/>
  <c r="M1549" i="7" s="1"/>
  <c r="L382" i="7" a="1"/>
  <c r="L382" i="7" s="1"/>
  <c r="M382" i="7" s="1"/>
  <c r="L441" i="7" a="1"/>
  <c r="L441" i="7" s="1"/>
  <c r="M441" i="7" s="1"/>
  <c r="L103" i="7" a="1"/>
  <c r="L103" i="7" s="1"/>
  <c r="M103" i="7" s="1"/>
  <c r="L2368" i="7" a="1"/>
  <c r="L2368" i="7" s="1"/>
  <c r="M2368" i="7" s="1"/>
  <c r="L1172" i="7" a="1"/>
  <c r="L1172" i="7" s="1"/>
  <c r="M1172" i="7" s="1"/>
  <c r="L1969" i="7" a="1"/>
  <c r="L1969" i="7" s="1"/>
  <c r="M1969" i="7" s="1"/>
  <c r="L661" i="7" a="1"/>
  <c r="L661" i="7" s="1"/>
  <c r="M661" i="7" s="1"/>
  <c r="L2965" i="7" a="1"/>
  <c r="L2965" i="7" s="1"/>
  <c r="M2965" i="7" s="1"/>
  <c r="L624" i="7" a="1"/>
  <c r="L624" i="7" s="1"/>
  <c r="M624" i="7" s="1"/>
  <c r="L1280" i="7" a="1"/>
  <c r="L1280" i="7" s="1"/>
  <c r="M1280" i="7" s="1"/>
  <c r="L1722" i="7" a="1"/>
  <c r="L1722" i="7" s="1"/>
  <c r="M1722" i="7" s="1"/>
  <c r="L1653" i="7" a="1"/>
  <c r="L1653" i="7" s="1"/>
  <c r="M1653" i="7" s="1"/>
  <c r="L2795" i="7" a="1"/>
  <c r="L2795" i="7" s="1"/>
  <c r="M2795" i="7" s="1"/>
  <c r="L2882" i="7" a="1"/>
  <c r="L2882" i="7" s="1"/>
  <c r="M2882" i="7" s="1"/>
  <c r="L2054" i="7" a="1"/>
  <c r="L2054" i="7" s="1"/>
  <c r="M2054" i="7" s="1"/>
  <c r="L2496" i="7" a="1"/>
  <c r="L2496" i="7" s="1"/>
  <c r="M2496" i="7" s="1"/>
  <c r="L1760" i="7" a="1"/>
  <c r="L1760" i="7" s="1"/>
  <c r="M1760" i="7" s="1"/>
  <c r="L914" i="7" a="1"/>
  <c r="L914" i="7" s="1"/>
  <c r="M914" i="7" s="1"/>
  <c r="L1594" i="7" a="1"/>
  <c r="L1594" i="7" s="1"/>
  <c r="M1594" i="7" s="1"/>
  <c r="L347" i="7" a="1"/>
  <c r="L347" i="7" s="1"/>
  <c r="M347" i="7" s="1"/>
  <c r="L834" i="7" a="1"/>
  <c r="L834" i="7" s="1"/>
  <c r="M834" i="7" s="1"/>
  <c r="L1354" i="7" a="1"/>
  <c r="L1354" i="7" s="1"/>
  <c r="M1354" i="7" s="1"/>
  <c r="L880" i="7" a="1"/>
  <c r="L880" i="7" s="1"/>
  <c r="M880" i="7" s="1"/>
  <c r="L1947" i="7" a="1"/>
  <c r="L1947" i="7" s="1"/>
  <c r="M1947" i="7" s="1"/>
  <c r="L2446" i="7" a="1"/>
  <c r="L2446" i="7" s="1"/>
  <c r="M2446" i="7" s="1"/>
  <c r="L840" i="7" a="1"/>
  <c r="L840" i="7" s="1"/>
  <c r="M840" i="7" s="1"/>
  <c r="L112" i="7" a="1"/>
  <c r="L112" i="7" s="1"/>
  <c r="M112" i="7" s="1"/>
  <c r="L1501" i="7" a="1"/>
  <c r="L1501" i="7" s="1"/>
  <c r="M1501" i="7" s="1"/>
  <c r="L1737" i="7" a="1"/>
  <c r="L1737" i="7" s="1"/>
  <c r="M1737" i="7" s="1"/>
  <c r="L2342" i="7" a="1"/>
  <c r="L2342" i="7" s="1"/>
  <c r="M2342" i="7" s="1"/>
  <c r="L604" i="7" a="1"/>
  <c r="L604" i="7" s="1"/>
  <c r="M604" i="7" s="1"/>
  <c r="L88" i="7" a="1"/>
  <c r="L88" i="7" s="1"/>
  <c r="M88" i="7" s="1"/>
  <c r="L2817" i="7" a="1"/>
  <c r="L2817" i="7" s="1"/>
  <c r="M2817" i="7" s="1"/>
  <c r="L2706" i="7" a="1"/>
  <c r="L2706" i="7" s="1"/>
  <c r="M2706" i="7" s="1"/>
  <c r="L2093" i="7" a="1"/>
  <c r="L2093" i="7" s="1"/>
  <c r="M2093" i="7" s="1"/>
  <c r="L2594" i="7" a="1"/>
  <c r="L2594" i="7" s="1"/>
  <c r="M2594" i="7" s="1"/>
  <c r="L2956" i="7" a="1"/>
  <c r="L2956" i="7" s="1"/>
  <c r="M2956" i="7" s="1"/>
  <c r="L905" i="7" a="1"/>
  <c r="L905" i="7" s="1"/>
  <c r="M905" i="7" s="1"/>
  <c r="L1705" i="7" a="1"/>
  <c r="L1705" i="7" s="1"/>
  <c r="M1705" i="7" s="1"/>
  <c r="L1903" i="7" a="1"/>
  <c r="L1903" i="7" s="1"/>
  <c r="M1903" i="7" s="1"/>
  <c r="L2225" i="7" a="1"/>
  <c r="L2225" i="7" s="1"/>
  <c r="M2225" i="7" s="1"/>
  <c r="L335" i="7" a="1"/>
  <c r="L335" i="7" s="1"/>
  <c r="M335" i="7" s="1"/>
  <c r="L2334" i="7" a="1"/>
  <c r="L2334" i="7" s="1"/>
  <c r="M2334" i="7" s="1"/>
  <c r="L1602" i="7" a="1"/>
  <c r="L1602" i="7" s="1"/>
  <c r="M1602" i="7" s="1"/>
  <c r="L1641" i="7" a="1"/>
  <c r="L1641" i="7" s="1"/>
  <c r="M1641" i="7" s="1"/>
  <c r="L1891" i="7" a="1"/>
  <c r="L1891" i="7" s="1"/>
  <c r="M1891" i="7" s="1"/>
  <c r="L2428" i="7" a="1"/>
  <c r="L2428" i="7" s="1"/>
  <c r="M2428" i="7" s="1"/>
  <c r="L2491" i="7" a="1"/>
  <c r="L2491" i="7" s="1"/>
  <c r="M2491" i="7" s="1"/>
  <c r="L901" i="7" a="1"/>
  <c r="L901" i="7" s="1"/>
  <c r="M901" i="7" s="1"/>
  <c r="L2787" i="7" a="1"/>
  <c r="L2787" i="7" s="1"/>
  <c r="M2787" i="7" s="1"/>
  <c r="L2987" i="7" a="1"/>
  <c r="L2987" i="7" s="1"/>
  <c r="M2987" i="7" s="1"/>
  <c r="L1218" i="7" a="1"/>
  <c r="L1218" i="7" s="1"/>
  <c r="M1218" i="7" s="1"/>
  <c r="L1554" i="7" a="1"/>
  <c r="L1554" i="7" s="1"/>
  <c r="M1554" i="7" s="1"/>
  <c r="L715" i="7" a="1"/>
  <c r="L715" i="7" s="1"/>
  <c r="M715" i="7" s="1"/>
  <c r="L2137" i="7" a="1"/>
  <c r="L2137" i="7" s="1"/>
  <c r="M2137" i="7" s="1"/>
  <c r="L2328" i="7" a="1"/>
  <c r="L2328" i="7" s="1"/>
  <c r="M2328" i="7" s="1"/>
  <c r="L1776" i="7" a="1"/>
  <c r="L1776" i="7" s="1"/>
  <c r="M1776" i="7" s="1"/>
  <c r="L1809" i="7" a="1"/>
  <c r="L1809" i="7" s="1"/>
  <c r="M1809" i="7" s="1"/>
  <c r="L2327" i="7" a="1"/>
  <c r="L2327" i="7" s="1"/>
  <c r="M2327" i="7" s="1"/>
  <c r="L2502" i="7" a="1"/>
  <c r="L2502" i="7" s="1"/>
  <c r="M2502" i="7" s="1"/>
  <c r="L2534" i="7" a="1"/>
  <c r="L2534" i="7" s="1"/>
  <c r="M2534" i="7" s="1"/>
  <c r="L478" i="7" a="1"/>
  <c r="L478" i="7" s="1"/>
  <c r="M478" i="7" s="1"/>
  <c r="L186" i="7" a="1"/>
  <c r="L186" i="7" s="1"/>
  <c r="M186" i="7" s="1"/>
  <c r="L2418" i="7" a="1"/>
  <c r="L2418" i="7" s="1"/>
  <c r="M2418" i="7" s="1"/>
  <c r="L513" i="7" a="1"/>
  <c r="L513" i="7" s="1"/>
  <c r="M513" i="7" s="1"/>
  <c r="L651" i="7" a="1"/>
  <c r="L651" i="7" s="1"/>
  <c r="M651" i="7" s="1"/>
  <c r="L1486" i="7" a="1"/>
  <c r="L1486" i="7" s="1"/>
  <c r="M1486" i="7" s="1"/>
  <c r="L320" i="7" a="1"/>
  <c r="L320" i="7" s="1"/>
  <c r="M320" i="7" s="1"/>
  <c r="L442" i="7" a="1"/>
  <c r="L442" i="7" s="1"/>
  <c r="M442" i="7" s="1"/>
  <c r="L1483" i="7" a="1"/>
  <c r="L1483" i="7" s="1"/>
  <c r="M1483" i="7" s="1"/>
  <c r="L1624" i="7" a="1"/>
  <c r="L1624" i="7" s="1"/>
  <c r="M1624" i="7" s="1"/>
  <c r="L1504" i="7" a="1"/>
  <c r="L1504" i="7" s="1"/>
  <c r="M1504" i="7" s="1"/>
  <c r="L2884" i="7" a="1"/>
  <c r="L2884" i="7" s="1"/>
  <c r="M2884" i="7" s="1"/>
  <c r="L166" i="7" a="1"/>
  <c r="L166" i="7" s="1"/>
  <c r="M166" i="7" s="1"/>
  <c r="L2612" i="7" a="1"/>
  <c r="L2612" i="7" s="1"/>
  <c r="M2612" i="7" s="1"/>
  <c r="L39" i="7" a="1"/>
  <c r="L39" i="7" s="1"/>
  <c r="M39" i="7" s="1"/>
  <c r="L2682" i="7" a="1"/>
  <c r="L2682" i="7" s="1"/>
  <c r="M2682" i="7" s="1"/>
  <c r="L2573" i="7" a="1"/>
  <c r="L2573" i="7" s="1"/>
  <c r="M2573" i="7" s="1"/>
  <c r="L1398" i="7" a="1"/>
  <c r="L1398" i="7" s="1"/>
  <c r="M1398" i="7" s="1"/>
  <c r="L2044" i="7" a="1"/>
  <c r="L2044" i="7" s="1"/>
  <c r="M2044" i="7" s="1"/>
  <c r="L827" i="7" a="1"/>
  <c r="L827" i="7" s="1"/>
  <c r="M827" i="7" s="1"/>
  <c r="L695" i="7" a="1"/>
  <c r="L695" i="7" s="1"/>
  <c r="M695" i="7" s="1"/>
  <c r="L573" i="7" a="1"/>
  <c r="L573" i="7" s="1"/>
  <c r="M573" i="7" s="1"/>
  <c r="L1047" i="7" a="1"/>
  <c r="L1047" i="7" s="1"/>
  <c r="M1047" i="7" s="1"/>
  <c r="L2061" i="7" a="1"/>
  <c r="L2061" i="7" s="1"/>
  <c r="M2061" i="7" s="1"/>
  <c r="L1365" i="7" a="1"/>
  <c r="L1365" i="7" s="1"/>
  <c r="M1365" i="7" s="1"/>
  <c r="L1569" i="7" a="1"/>
  <c r="L1569" i="7" s="1"/>
  <c r="M1569" i="7" s="1"/>
  <c r="L1001" i="7" a="1"/>
  <c r="L1001" i="7" s="1"/>
  <c r="M1001" i="7" s="1"/>
  <c r="L793" i="7" a="1"/>
  <c r="L793" i="7" s="1"/>
  <c r="M793" i="7" s="1"/>
  <c r="L1282" i="7" a="1"/>
  <c r="L1282" i="7" s="1"/>
  <c r="M1282" i="7" s="1"/>
  <c r="L1941" i="7" a="1"/>
  <c r="L1941" i="7" s="1"/>
  <c r="M1941" i="7" s="1"/>
  <c r="L1254" i="7" a="1"/>
  <c r="L1254" i="7" s="1"/>
  <c r="M1254" i="7" s="1"/>
  <c r="L2846" i="7" a="1"/>
  <c r="L2846" i="7" s="1"/>
  <c r="M2846" i="7" s="1"/>
  <c r="L63" i="7" a="1"/>
  <c r="L63" i="7" s="1"/>
  <c r="M63" i="7" s="1"/>
  <c r="L1328" i="7" a="1"/>
  <c r="L1328" i="7" s="1"/>
  <c r="M1328" i="7" s="1"/>
  <c r="L2886" i="7" a="1"/>
  <c r="L2886" i="7" s="1"/>
  <c r="M2886" i="7" s="1"/>
  <c r="L984" i="7" a="1"/>
  <c r="L984" i="7" s="1"/>
  <c r="M984" i="7" s="1"/>
  <c r="L2841" i="7" a="1"/>
  <c r="L2841" i="7" s="1"/>
  <c r="M2841" i="7" s="1"/>
  <c r="L1012" i="7" a="1"/>
  <c r="L1012" i="7" s="1"/>
  <c r="M1012" i="7" s="1"/>
  <c r="L2358" i="7" a="1"/>
  <c r="L2358" i="7" s="1"/>
  <c r="M2358" i="7" s="1"/>
  <c r="L1582" i="7" a="1"/>
  <c r="L1582" i="7" s="1"/>
  <c r="M1582" i="7" s="1"/>
  <c r="L1080" i="7" a="1"/>
  <c r="L1080" i="7" s="1"/>
  <c r="M1080" i="7" s="1"/>
  <c r="L609" i="7" a="1"/>
  <c r="L609" i="7" s="1"/>
  <c r="M609" i="7" s="1"/>
  <c r="L2401" i="7" a="1"/>
  <c r="L2401" i="7" s="1"/>
  <c r="M2401" i="7" s="1"/>
  <c r="L1979" i="7" a="1"/>
  <c r="L1979" i="7" s="1"/>
  <c r="M1979" i="7" s="1"/>
  <c r="L1521" i="7" a="1"/>
  <c r="L1521" i="7" s="1"/>
  <c r="M1521" i="7" s="1"/>
  <c r="L1293" i="7" a="1"/>
  <c r="L1293" i="7" s="1"/>
  <c r="M1293" i="7" s="1"/>
  <c r="L2094" i="7" a="1"/>
  <c r="L2094" i="7" s="1"/>
  <c r="M2094" i="7" s="1"/>
  <c r="L1910" i="7" a="1"/>
  <c r="L1910" i="7" s="1"/>
  <c r="M1910" i="7" s="1"/>
  <c r="L2479" i="7" a="1"/>
  <c r="L2479" i="7" s="1"/>
  <c r="M2479" i="7" s="1"/>
  <c r="L1747" i="7" a="1"/>
  <c r="L1747" i="7" s="1"/>
  <c r="M1747" i="7" s="1"/>
  <c r="L2222" i="7" a="1"/>
  <c r="L2222" i="7" s="1"/>
  <c r="M2222" i="7" s="1"/>
  <c r="L1822" i="7" a="1"/>
  <c r="L1822" i="7" s="1"/>
  <c r="M1822" i="7" s="1"/>
  <c r="L2008" i="7" a="1"/>
  <c r="L2008" i="7" s="1"/>
  <c r="M2008" i="7" s="1"/>
  <c r="L1593" i="7" a="1"/>
  <c r="L1593" i="7" s="1"/>
  <c r="M1593" i="7" s="1"/>
  <c r="L1763" i="7" a="1"/>
  <c r="L1763" i="7" s="1"/>
  <c r="M1763" i="7" s="1"/>
  <c r="L1828" i="7" a="1"/>
  <c r="L1828" i="7" s="1"/>
  <c r="M1828" i="7" s="1"/>
  <c r="L2074" i="7" a="1"/>
  <c r="L2074" i="7" s="1"/>
  <c r="M2074" i="7" s="1"/>
  <c r="L583" i="7" a="1"/>
  <c r="L583" i="7" s="1"/>
  <c r="M583" i="7" s="1"/>
  <c r="L2245" i="7" a="1"/>
  <c r="L2245" i="7" s="1"/>
  <c r="M2245" i="7" s="1"/>
  <c r="L507" i="7" a="1"/>
  <c r="L507" i="7" s="1"/>
  <c r="M507" i="7" s="1"/>
  <c r="L1272" i="7" a="1"/>
  <c r="L1272" i="7" s="1"/>
  <c r="M1272" i="7" s="1"/>
  <c r="L1523" i="7" a="1"/>
  <c r="L1523" i="7" s="1"/>
  <c r="M1523" i="7" s="1"/>
  <c r="L1972" i="7" a="1"/>
  <c r="L1972" i="7" s="1"/>
  <c r="M1972" i="7" s="1"/>
  <c r="L1091" i="7" a="1"/>
  <c r="L1091" i="7" s="1"/>
  <c r="M1091" i="7" s="1"/>
  <c r="L466" i="7" a="1"/>
  <c r="L466" i="7" s="1"/>
  <c r="M466" i="7" s="1"/>
  <c r="L536" i="7" a="1"/>
  <c r="L536" i="7" s="1"/>
  <c r="M536" i="7" s="1"/>
  <c r="L1436" i="7" a="1"/>
  <c r="L1436" i="7" s="1"/>
  <c r="M1436" i="7" s="1"/>
  <c r="L2098" i="7" a="1"/>
  <c r="L2098" i="7" s="1"/>
  <c r="M2098" i="7" s="1"/>
  <c r="L202" i="7" a="1"/>
  <c r="L202" i="7" s="1"/>
  <c r="M202" i="7" s="1"/>
  <c r="L429" i="7" a="1"/>
  <c r="L429" i="7" s="1"/>
  <c r="M429" i="7" s="1"/>
  <c r="L1772" i="7" a="1"/>
  <c r="L1772" i="7" s="1"/>
  <c r="M1772" i="7" s="1"/>
  <c r="L2277" i="7" a="1"/>
  <c r="L2277" i="7" s="1"/>
  <c r="M2277" i="7" s="1"/>
  <c r="L1046" i="7" a="1"/>
  <c r="L1046" i="7" s="1"/>
  <c r="M1046" i="7" s="1"/>
  <c r="L794" i="7" a="1"/>
  <c r="L794" i="7" s="1"/>
  <c r="M794" i="7" s="1"/>
  <c r="L1442" i="7" a="1"/>
  <c r="L1442" i="7" s="1"/>
  <c r="M1442" i="7" s="1"/>
  <c r="L276" i="7" a="1"/>
  <c r="L276" i="7" s="1"/>
  <c r="M276" i="7" s="1"/>
  <c r="L484" i="7" a="1"/>
  <c r="L484" i="7" s="1"/>
  <c r="M484" i="7" s="1"/>
  <c r="L980" i="7" a="1"/>
  <c r="L980" i="7" s="1"/>
  <c r="M980" i="7" s="1"/>
  <c r="L553" i="7" a="1"/>
  <c r="L553" i="7" s="1"/>
  <c r="M553" i="7" s="1"/>
  <c r="L91" i="7" a="1"/>
  <c r="L91" i="7" s="1"/>
  <c r="M91" i="7" s="1"/>
  <c r="L1201" i="7" a="1"/>
  <c r="L1201" i="7" s="1"/>
  <c r="M1201" i="7" s="1"/>
  <c r="L2606" i="7" a="1"/>
  <c r="L2606" i="7" s="1"/>
  <c r="M2606" i="7" s="1"/>
  <c r="L1627" i="7" a="1"/>
  <c r="L1627" i="7" s="1"/>
  <c r="M1627" i="7" s="1"/>
  <c r="L2727" i="7" a="1"/>
  <c r="L2727" i="7" s="1"/>
  <c r="M2727" i="7" s="1"/>
  <c r="L503" i="7" a="1"/>
  <c r="L503" i="7" s="1"/>
  <c r="M503" i="7" s="1"/>
  <c r="L1539" i="7" a="1"/>
  <c r="L1539" i="7" s="1"/>
  <c r="M1539" i="7" s="1"/>
  <c r="L2028" i="7" a="1"/>
  <c r="L2028" i="7" s="1"/>
  <c r="M2028" i="7" s="1"/>
  <c r="L2718" i="7" a="1"/>
  <c r="L2718" i="7" s="1"/>
  <c r="M2718" i="7" s="1"/>
  <c r="L1757" i="7" a="1"/>
  <c r="L1757" i="7" s="1"/>
  <c r="M1757" i="7" s="1"/>
  <c r="L2291" i="7" a="1"/>
  <c r="L2291" i="7" s="1"/>
  <c r="M2291" i="7" s="1"/>
  <c r="L2355" i="7" a="1"/>
  <c r="L2355" i="7" s="1"/>
  <c r="M2355" i="7" s="1"/>
  <c r="L1817" i="7" a="1"/>
  <c r="L1817" i="7" s="1"/>
  <c r="M1817" i="7" s="1"/>
  <c r="L2059" i="7" a="1"/>
  <c r="L2059" i="7" s="1"/>
  <c r="M2059" i="7" s="1"/>
  <c r="L195" i="7" a="1"/>
  <c r="L195" i="7" s="1"/>
  <c r="M195" i="7" s="1"/>
  <c r="L265" i="7" a="1"/>
  <c r="L265" i="7" s="1"/>
  <c r="M265" i="7" s="1"/>
  <c r="L1174" i="7" a="1"/>
  <c r="L1174" i="7" s="1"/>
  <c r="M1174" i="7" s="1"/>
  <c r="L1659" i="7" a="1"/>
  <c r="L1659" i="7" s="1"/>
  <c r="M1659" i="7" s="1"/>
  <c r="L191" i="7" a="1"/>
  <c r="L191" i="7" s="1"/>
  <c r="M191" i="7" s="1"/>
  <c r="L852" i="7" a="1"/>
  <c r="L852" i="7" s="1"/>
  <c r="M852" i="7" s="1"/>
  <c r="L222" i="7" a="1"/>
  <c r="L222" i="7" s="1"/>
  <c r="M222" i="7" s="1"/>
  <c r="L1543" i="7" a="1"/>
  <c r="L1543" i="7" s="1"/>
  <c r="M1543" i="7" s="1"/>
  <c r="L1036" i="7" a="1"/>
  <c r="L1036" i="7" s="1"/>
  <c r="M1036" i="7" s="1"/>
  <c r="L619" i="7" a="1"/>
  <c r="L619" i="7" s="1"/>
  <c r="M619" i="7" s="1"/>
  <c r="L1416" i="7" a="1"/>
  <c r="L1416" i="7" s="1"/>
  <c r="M1416" i="7" s="1"/>
  <c r="L2362" i="7" a="1"/>
  <c r="L2362" i="7" s="1"/>
  <c r="M2362" i="7" s="1"/>
  <c r="L491" i="7" a="1"/>
  <c r="L491" i="7" s="1"/>
  <c r="M491" i="7" s="1"/>
  <c r="L1192" i="7" a="1"/>
  <c r="L1192" i="7" s="1"/>
  <c r="M1192" i="7" s="1"/>
  <c r="L944" i="7" a="1"/>
  <c r="L944" i="7" s="1"/>
  <c r="M944" i="7" s="1"/>
  <c r="L231" i="7" a="1"/>
  <c r="L231" i="7" s="1"/>
  <c r="M231" i="7" s="1"/>
  <c r="L1155" i="7" a="1"/>
  <c r="L1155" i="7" s="1"/>
  <c r="M1155" i="7" s="1"/>
  <c r="L2863" i="7" a="1"/>
  <c r="L2863" i="7" s="1"/>
  <c r="M2863" i="7" s="1"/>
  <c r="L792" i="7" a="1"/>
  <c r="L792" i="7" s="1"/>
  <c r="M792" i="7" s="1"/>
  <c r="L2348" i="7" a="1"/>
  <c r="L2348" i="7" s="1"/>
  <c r="M2348" i="7" s="1"/>
  <c r="L1500" i="7" a="1"/>
  <c r="L1500" i="7" s="1"/>
  <c r="M1500" i="7" s="1"/>
  <c r="L1632" i="7" a="1"/>
  <c r="L1632" i="7" s="1"/>
  <c r="M1632" i="7" s="1"/>
  <c r="L2641" i="7" a="1"/>
  <c r="L2641" i="7" s="1"/>
  <c r="M2641" i="7" s="1"/>
  <c r="L165" i="7" a="1"/>
  <c r="L165" i="7" s="1"/>
  <c r="M165" i="7" s="1"/>
  <c r="L2200" i="7" a="1"/>
  <c r="L2200" i="7" s="1"/>
  <c r="M2200" i="7" s="1"/>
  <c r="L2646" i="7" a="1"/>
  <c r="L2646" i="7" s="1"/>
  <c r="M2646" i="7" s="1"/>
  <c r="L145" i="7" a="1"/>
  <c r="L145" i="7" s="1"/>
  <c r="M145" i="7" s="1"/>
  <c r="L1488" i="7" a="1"/>
  <c r="L1488" i="7" s="1"/>
  <c r="M1488" i="7" s="1"/>
  <c r="L1043" i="7" a="1"/>
  <c r="L1043" i="7" s="1"/>
  <c r="M1043" i="7" s="1"/>
  <c r="L1274" i="7" a="1"/>
  <c r="L1274" i="7" s="1"/>
  <c r="M1274" i="7" s="1"/>
  <c r="L2125" i="7" a="1"/>
  <c r="L2125" i="7" s="1"/>
  <c r="M2125" i="7" s="1"/>
  <c r="L2820" i="7" a="1"/>
  <c r="L2820" i="7" s="1"/>
  <c r="M2820" i="7" s="1"/>
  <c r="L1204" i="7" a="1"/>
  <c r="L1204" i="7" s="1"/>
  <c r="M1204" i="7" s="1"/>
  <c r="L1498" i="7" a="1"/>
  <c r="L1498" i="7" s="1"/>
  <c r="M1498" i="7" s="1"/>
  <c r="L1765" i="7" a="1"/>
  <c r="L1765" i="7" s="1"/>
  <c r="M1765" i="7" s="1"/>
  <c r="L2877" i="7" a="1"/>
  <c r="L2877" i="7" s="1"/>
  <c r="M2877" i="7" s="1"/>
  <c r="L1555" i="7" a="1"/>
  <c r="L1555" i="7" s="1"/>
  <c r="M1555" i="7" s="1"/>
  <c r="L2750" i="7" a="1"/>
  <c r="L2750" i="7" s="1"/>
  <c r="M2750" i="7" s="1"/>
  <c r="L2292" i="7" a="1"/>
  <c r="L2292" i="7" s="1"/>
  <c r="M2292" i="7" s="1"/>
  <c r="L1096" i="7" a="1"/>
  <c r="L1096" i="7" s="1"/>
  <c r="M1096" i="7" s="1"/>
  <c r="L2357" i="7" a="1"/>
  <c r="L2357" i="7" s="1"/>
  <c r="M2357" i="7" s="1"/>
  <c r="L1234" i="7" a="1"/>
  <c r="L1234" i="7" s="1"/>
  <c r="M1234" i="7" s="1"/>
  <c r="L1389" i="7" a="1"/>
  <c r="L1389" i="7" s="1"/>
  <c r="M1389" i="7" s="1"/>
  <c r="L2356" i="7" a="1"/>
  <c r="L2356" i="7" s="1"/>
  <c r="M2356" i="7" s="1"/>
  <c r="L1031" i="7" a="1"/>
  <c r="L1031" i="7" s="1"/>
  <c r="M1031" i="7" s="1"/>
  <c r="L2387" i="7" a="1"/>
  <c r="L2387" i="7" s="1"/>
  <c r="M2387" i="7" s="1"/>
  <c r="L340" i="7" a="1"/>
  <c r="L340" i="7" s="1"/>
  <c r="M340" i="7" s="1"/>
  <c r="L597" i="7" a="1"/>
  <c r="L597" i="7" s="1"/>
  <c r="M597" i="7" s="1"/>
  <c r="L2299" i="7" a="1"/>
  <c r="L2299" i="7" s="1"/>
  <c r="M2299" i="7" s="1"/>
  <c r="L1492" i="7" a="1"/>
  <c r="L1492" i="7" s="1"/>
  <c r="M1492" i="7" s="1"/>
  <c r="L1708" i="7" a="1"/>
  <c r="L1708" i="7" s="1"/>
  <c r="M1708" i="7" s="1"/>
  <c r="L1962" i="7" a="1"/>
  <c r="L1962" i="7" s="1"/>
  <c r="M1962" i="7" s="1"/>
  <c r="L1073" i="7" a="1"/>
  <c r="L1073" i="7" s="1"/>
  <c r="M1073" i="7" s="1"/>
  <c r="L1128" i="7" a="1"/>
  <c r="L1128" i="7" s="1"/>
  <c r="M1128" i="7" s="1"/>
  <c r="L539" i="7" a="1"/>
  <c r="L539" i="7" s="1"/>
  <c r="M539" i="7" s="1"/>
  <c r="L2455" i="7" a="1"/>
  <c r="L2455" i="7" s="1"/>
  <c r="M2455" i="7" s="1"/>
  <c r="L2929" i="7" a="1"/>
  <c r="L2929" i="7" s="1"/>
  <c r="M2929" i="7" s="1"/>
  <c r="L1983" i="7" a="1"/>
  <c r="L1983" i="7" s="1"/>
  <c r="M1983" i="7" s="1"/>
  <c r="L2607" i="7" a="1"/>
  <c r="L2607" i="7" s="1"/>
  <c r="M2607" i="7" s="1"/>
  <c r="L1034" i="7" a="1"/>
  <c r="L1034" i="7" s="1"/>
  <c r="M1034" i="7" s="1"/>
  <c r="L2731" i="7" a="1"/>
  <c r="L2731" i="7" s="1"/>
  <c r="M2731" i="7" s="1"/>
  <c r="L2975" i="7" a="1"/>
  <c r="L2975" i="7" s="1"/>
  <c r="M2975" i="7" s="1"/>
  <c r="L174" i="7" a="1"/>
  <c r="L174" i="7" s="1"/>
  <c r="M174" i="7" s="1"/>
  <c r="L737" i="7" a="1"/>
  <c r="L737" i="7" s="1"/>
  <c r="M737" i="7" s="1"/>
  <c r="L2773" i="7" a="1"/>
  <c r="L2773" i="7" s="1"/>
  <c r="M2773" i="7" s="1"/>
  <c r="L1298" i="7" a="1"/>
  <c r="L1298" i="7" s="1"/>
  <c r="M1298" i="7" s="1"/>
  <c r="L2421" i="7" a="1"/>
  <c r="L2421" i="7" s="1"/>
  <c r="M2421" i="7" s="1"/>
  <c r="L2950" i="7" a="1"/>
  <c r="L2950" i="7" s="1"/>
  <c r="M2950" i="7" s="1"/>
  <c r="L404" i="7" a="1"/>
  <c r="L404" i="7" s="1"/>
  <c r="M404" i="7" s="1"/>
  <c r="L943" i="7" a="1"/>
  <c r="L943" i="7" s="1"/>
  <c r="M943" i="7" s="1"/>
  <c r="L2550" i="7" a="1"/>
  <c r="L2550" i="7" s="1"/>
  <c r="M2550" i="7" s="1"/>
  <c r="L221" i="7" a="1"/>
  <c r="L221" i="7" s="1"/>
  <c r="M221" i="7" s="1"/>
  <c r="L647" i="7" a="1"/>
  <c r="L647" i="7" s="1"/>
  <c r="M647" i="7" s="1"/>
  <c r="L1981" i="7" a="1"/>
  <c r="L1981" i="7" s="1"/>
  <c r="M1981" i="7" s="1"/>
  <c r="L2196" i="7" a="1"/>
  <c r="L2196" i="7" s="1"/>
  <c r="M2196" i="7" s="1"/>
  <c r="L57" i="7" a="1"/>
  <c r="L57" i="7" s="1"/>
  <c r="M57" i="7" s="1"/>
  <c r="L1384" i="7" a="1"/>
  <c r="L1384" i="7" s="1"/>
  <c r="M1384" i="7" s="1"/>
  <c r="L2088" i="7" a="1"/>
  <c r="L2088" i="7" s="1"/>
  <c r="M2088" i="7" s="1"/>
  <c r="L1233" i="7" a="1"/>
  <c r="L1233" i="7" s="1"/>
  <c r="M1233" i="7" s="1"/>
  <c r="L1984" i="7" a="1"/>
  <c r="L1984" i="7" s="1"/>
  <c r="M1984" i="7" s="1"/>
  <c r="L2939" i="7" a="1"/>
  <c r="L2939" i="7" s="1"/>
  <c r="M2939" i="7" s="1"/>
  <c r="L1023" i="7" a="1"/>
  <c r="L1023" i="7" s="1"/>
  <c r="M1023" i="7" s="1"/>
  <c r="L2639" i="7" a="1"/>
  <c r="L2639" i="7" s="1"/>
  <c r="M2639" i="7" s="1"/>
  <c r="L730" i="7" a="1"/>
  <c r="L730" i="7" s="1"/>
  <c r="M730" i="7" s="1"/>
  <c r="L1497" i="7" a="1"/>
  <c r="L1497" i="7" s="1"/>
  <c r="M1497" i="7" s="1"/>
  <c r="L1781" i="7" a="1"/>
  <c r="L1781" i="7" s="1"/>
  <c r="M1781" i="7" s="1"/>
  <c r="L1302" i="7" a="1"/>
  <c r="L1302" i="7" s="1"/>
  <c r="M1302" i="7" s="1"/>
  <c r="L345" i="7" a="1"/>
  <c r="L345" i="7" s="1"/>
  <c r="M345" i="7" s="1"/>
  <c r="L891" i="7" a="1"/>
  <c r="L891" i="7" s="1"/>
  <c r="M891" i="7" s="1"/>
  <c r="L1917" i="7" a="1"/>
  <c r="L1917" i="7" s="1"/>
  <c r="M1917" i="7" s="1"/>
  <c r="L1477" i="7" a="1"/>
  <c r="L1477" i="7" s="1"/>
  <c r="M1477" i="7" s="1"/>
  <c r="L1690" i="7" a="1"/>
  <c r="L1690" i="7" s="1"/>
  <c r="M1690" i="7" s="1"/>
  <c r="L2645" i="7" a="1"/>
  <c r="L2645" i="7" s="1"/>
  <c r="M2645" i="7" s="1"/>
  <c r="L2932" i="7" a="1"/>
  <c r="L2932" i="7" s="1"/>
  <c r="M2932" i="7" s="1"/>
  <c r="L1880" i="7" a="1"/>
  <c r="L1880" i="7" s="1"/>
  <c r="M1880" i="7" s="1"/>
  <c r="L1966" i="7" a="1"/>
  <c r="L1966" i="7" s="1"/>
  <c r="M1966" i="7" s="1"/>
  <c r="L2730" i="7" a="1"/>
  <c r="L2730" i="7" s="1"/>
  <c r="M2730" i="7" s="1"/>
  <c r="L285" i="7" a="1"/>
  <c r="L285" i="7" s="1"/>
  <c r="M285" i="7" s="1"/>
  <c r="L254" i="7" a="1"/>
  <c r="L254" i="7" s="1"/>
  <c r="M254" i="7" s="1"/>
  <c r="L228" i="7" a="1"/>
  <c r="L228" i="7" s="1"/>
  <c r="M228" i="7" s="1"/>
  <c r="L291" i="7" a="1"/>
  <c r="L291" i="7" s="1"/>
  <c r="M291" i="7" s="1"/>
  <c r="L1340" i="7" a="1"/>
  <c r="L1340" i="7" s="1"/>
  <c r="M1340" i="7" s="1"/>
  <c r="L1967" i="7" a="1"/>
  <c r="L1967" i="7" s="1"/>
  <c r="M1967" i="7" s="1"/>
  <c r="L934" i="7" a="1"/>
  <c r="L934" i="7" s="1"/>
  <c r="M934" i="7" s="1"/>
  <c r="L1071" i="7" a="1"/>
  <c r="L1071" i="7" s="1"/>
  <c r="M1071" i="7" s="1"/>
  <c r="L630" i="7" a="1"/>
  <c r="L630" i="7" s="1"/>
  <c r="M630" i="7" s="1"/>
  <c r="L1691" i="7" a="1"/>
  <c r="L1691" i="7" s="1"/>
  <c r="M1691" i="7" s="1"/>
  <c r="L257" i="7" a="1"/>
  <c r="L257" i="7" s="1"/>
  <c r="M257" i="7" s="1"/>
  <c r="L599" i="7" a="1"/>
  <c r="L599" i="7" s="1"/>
  <c r="M599" i="7" s="1"/>
  <c r="L723" i="7" a="1"/>
  <c r="L723" i="7" s="1"/>
  <c r="M723" i="7" s="1"/>
  <c r="L2089" i="7" a="1"/>
  <c r="L2089" i="7" s="1"/>
  <c r="M2089" i="7" s="1"/>
  <c r="L282" i="7" a="1"/>
  <c r="L282" i="7" s="1"/>
  <c r="M282" i="7" s="1"/>
  <c r="L1503" i="7" a="1"/>
  <c r="L1503" i="7" s="1"/>
  <c r="M1503" i="7" s="1"/>
  <c r="L2542" i="7" a="1"/>
  <c r="L2542" i="7" s="1"/>
  <c r="M2542" i="7" s="1"/>
  <c r="L2177" i="7" a="1"/>
  <c r="L2177" i="7" s="1"/>
  <c r="M2177" i="7" s="1"/>
  <c r="L2346" i="7" a="1"/>
  <c r="L2346" i="7" s="1"/>
  <c r="M2346" i="7" s="1"/>
  <c r="L279" i="7" a="1"/>
  <c r="L279" i="7" s="1"/>
  <c r="M279" i="7" s="1"/>
  <c r="L206" i="7" a="1"/>
  <c r="L206" i="7" s="1"/>
  <c r="M206" i="7" s="1"/>
  <c r="L1683" i="7" a="1"/>
  <c r="L1683" i="7" s="1"/>
  <c r="M1683" i="7" s="1"/>
  <c r="L1934" i="7" a="1"/>
  <c r="L1934" i="7" s="1"/>
  <c r="M1934" i="7" s="1"/>
  <c r="L2409" i="7" a="1"/>
  <c r="L2409" i="7" s="1"/>
  <c r="M2409" i="7" s="1"/>
  <c r="L356" i="7" a="1"/>
  <c r="L356" i="7" s="1"/>
  <c r="M356" i="7" s="1"/>
  <c r="L801" i="7" a="1"/>
  <c r="L801" i="7" s="1"/>
  <c r="M801" i="7" s="1"/>
  <c r="L2749" i="7" a="1"/>
  <c r="L2749" i="7" s="1"/>
  <c r="M2749" i="7" s="1"/>
  <c r="L1920" i="7" a="1"/>
  <c r="L1920" i="7" s="1"/>
  <c r="M1920" i="7" s="1"/>
  <c r="L1507" i="7" a="1"/>
  <c r="L1507" i="7" s="1"/>
  <c r="M1507" i="7" s="1"/>
  <c r="L1070" i="7" a="1"/>
  <c r="L1070" i="7" s="1"/>
  <c r="M1070" i="7" s="1"/>
  <c r="L1145" i="7" a="1"/>
  <c r="L1145" i="7" s="1"/>
  <c r="M1145" i="7" s="1"/>
  <c r="L2458" i="7" a="1"/>
  <c r="L2458" i="7" s="1"/>
  <c r="M2458" i="7" s="1"/>
  <c r="L1820" i="7" a="1"/>
  <c r="L1820" i="7" s="1"/>
  <c r="M1820" i="7" s="1"/>
  <c r="L1387" i="7" a="1"/>
  <c r="L1387" i="7" s="1"/>
  <c r="M1387" i="7" s="1"/>
  <c r="L364" i="7" a="1"/>
  <c r="L364" i="7" s="1"/>
  <c r="M364" i="7" s="1"/>
  <c r="L2349" i="7" a="1"/>
  <c r="L2349" i="7" s="1"/>
  <c r="M2349" i="7" s="1"/>
  <c r="L1426" i="7" a="1"/>
  <c r="L1426" i="7" s="1"/>
  <c r="M1426" i="7" s="1"/>
  <c r="L519" i="7" a="1"/>
  <c r="L519" i="7" s="1"/>
  <c r="M519" i="7" s="1"/>
  <c r="L101" i="7" a="1"/>
  <c r="L101" i="7" s="1"/>
  <c r="M101" i="7" s="1"/>
  <c r="L931" i="7" a="1"/>
  <c r="L931" i="7" s="1"/>
  <c r="M931" i="7" s="1"/>
  <c r="L2411" i="7" a="1"/>
  <c r="L2411" i="7" s="1"/>
  <c r="M2411" i="7" s="1"/>
  <c r="L1422" i="7" a="1"/>
  <c r="L1422" i="7" s="1"/>
  <c r="M1422" i="7" s="1"/>
  <c r="L2280" i="7" a="1"/>
  <c r="L2280" i="7" s="1"/>
  <c r="M2280" i="7" s="1"/>
  <c r="L1244" i="7" a="1"/>
  <c r="L1244" i="7" s="1"/>
  <c r="M1244" i="7" s="1"/>
  <c r="L2776" i="7" a="1"/>
  <c r="L2776" i="7" s="1"/>
  <c r="M2776" i="7" s="1"/>
  <c r="L121" i="7" a="1"/>
  <c r="L121" i="7" s="1"/>
  <c r="M121" i="7" s="1"/>
  <c r="L330" i="7" a="1"/>
  <c r="L330" i="7" s="1"/>
  <c r="M330" i="7" s="1"/>
  <c r="L1931" i="7" a="1"/>
  <c r="L1931" i="7" s="1"/>
  <c r="M1931" i="7" s="1"/>
  <c r="L1162" i="7" a="1"/>
  <c r="L1162" i="7" s="1"/>
  <c r="M1162" i="7" s="1"/>
  <c r="L829" i="7" a="1"/>
  <c r="L829" i="7" s="1"/>
  <c r="M829" i="7" s="1"/>
  <c r="L1626" i="7" a="1"/>
  <c r="L1626" i="7" s="1"/>
  <c r="M1626" i="7" s="1"/>
  <c r="L2347" i="7" a="1"/>
  <c r="L2347" i="7" s="1"/>
  <c r="M2347" i="7" s="1"/>
  <c r="L2510" i="7" a="1"/>
  <c r="L2510" i="7" s="1"/>
  <c r="M2510" i="7" s="1"/>
  <c r="L2261" i="7" a="1"/>
  <c r="L2261" i="7" s="1"/>
  <c r="M2261" i="7" s="1"/>
  <c r="L23" i="7" a="1"/>
  <c r="L23" i="7" s="1"/>
  <c r="M23" i="7" s="1"/>
  <c r="L211" i="7" a="1"/>
  <c r="L211" i="7" s="1"/>
  <c r="M211" i="7" s="1"/>
  <c r="L687" i="7" a="1"/>
  <c r="L687" i="7" s="1"/>
  <c r="M687" i="7" s="1"/>
  <c r="L1053" i="7" a="1"/>
  <c r="L1053" i="7" s="1"/>
  <c r="M1053" i="7" s="1"/>
  <c r="L78" i="7" a="1"/>
  <c r="L78" i="7" s="1"/>
  <c r="M78" i="7" s="1"/>
  <c r="L847" i="7" a="1"/>
  <c r="L847" i="7" s="1"/>
  <c r="M847" i="7" s="1"/>
  <c r="L2274" i="7" a="1"/>
  <c r="L2274" i="7" s="1"/>
  <c r="M2274" i="7" s="1"/>
  <c r="L2182" i="7" a="1"/>
  <c r="L2182" i="7" s="1"/>
  <c r="M2182" i="7" s="1"/>
  <c r="L2319" i="7" a="1"/>
  <c r="L2319" i="7" s="1"/>
  <c r="M2319" i="7" s="1"/>
  <c r="L2657" i="7" a="1"/>
  <c r="L2657" i="7" s="1"/>
  <c r="M2657" i="7" s="1"/>
  <c r="L1513" i="7" a="1"/>
  <c r="L1513" i="7" s="1"/>
  <c r="M1513" i="7" s="1"/>
  <c r="L1252" i="7" a="1"/>
  <c r="L1252" i="7" s="1"/>
  <c r="M1252" i="7" s="1"/>
  <c r="L296" i="7" a="1"/>
  <c r="L296" i="7" s="1"/>
  <c r="M296" i="7" s="1"/>
  <c r="L1413" i="7" a="1"/>
  <c r="L1413" i="7" s="1"/>
  <c r="M1413" i="7" s="1"/>
  <c r="L2490" i="7" a="1"/>
  <c r="L2490" i="7" s="1"/>
  <c r="M2490" i="7" s="1"/>
  <c r="L2430" i="7" a="1"/>
  <c r="L2430" i="7" s="1"/>
  <c r="M2430" i="7" s="1"/>
  <c r="L2148" i="7" a="1"/>
  <c r="L2148" i="7" s="1"/>
  <c r="M2148" i="7" s="1"/>
  <c r="L2559" i="7" a="1"/>
  <c r="L2559" i="7" s="1"/>
  <c r="M2559" i="7" s="1"/>
  <c r="L1037" i="7" a="1"/>
  <c r="L1037" i="7" s="1"/>
  <c r="M1037" i="7" s="1"/>
  <c r="L1723" i="7" a="1"/>
  <c r="L1723" i="7" s="1"/>
  <c r="M1723" i="7" s="1"/>
  <c r="L2206" i="7" a="1"/>
  <c r="L2206" i="7" s="1"/>
  <c r="M2206" i="7" s="1"/>
  <c r="L89" i="7" a="1"/>
  <c r="L89" i="7" s="1"/>
  <c r="M89" i="7" s="1"/>
  <c r="L2388" i="7" a="1"/>
  <c r="L2388" i="7" s="1"/>
  <c r="M2388" i="7" s="1"/>
  <c r="L434" i="7" a="1"/>
  <c r="L434" i="7" s="1"/>
  <c r="M434" i="7" s="1"/>
  <c r="L568" i="7" a="1"/>
  <c r="L568" i="7" s="1"/>
  <c r="M568" i="7" s="1"/>
  <c r="L2456" i="7" a="1"/>
  <c r="L2456" i="7" s="1"/>
  <c r="M2456" i="7" s="1"/>
  <c r="L997" i="7" a="1"/>
  <c r="L997" i="7" s="1"/>
  <c r="M997" i="7" s="1"/>
  <c r="L2896" i="7" a="1"/>
  <c r="L2896" i="7" s="1"/>
  <c r="M2896" i="7" s="1"/>
  <c r="L2614" i="7" a="1"/>
  <c r="L2614" i="7" s="1"/>
  <c r="M2614" i="7" s="1"/>
  <c r="L1999" i="7" a="1"/>
  <c r="L1999" i="7" s="1"/>
  <c r="M1999" i="7" s="1"/>
  <c r="L489" i="7" a="1"/>
  <c r="L489" i="7" s="1"/>
  <c r="M489" i="7" s="1"/>
  <c r="L131" i="7" a="1"/>
  <c r="L131" i="7" s="1"/>
  <c r="M131" i="7" s="1"/>
  <c r="L2566" i="7" a="1"/>
  <c r="L2566" i="7" s="1"/>
  <c r="M2566" i="7" s="1"/>
  <c r="L2947" i="7" a="1"/>
  <c r="L2947" i="7" s="1"/>
  <c r="M2947" i="7" s="1"/>
  <c r="L854" i="7" a="1"/>
  <c r="L854" i="7" s="1"/>
  <c r="M854" i="7" s="1"/>
  <c r="L1074" i="7" a="1"/>
  <c r="L1074" i="7" s="1"/>
  <c r="M1074" i="7" s="1"/>
  <c r="L2331" i="7" a="1"/>
  <c r="L2331" i="7" s="1"/>
  <c r="M2331" i="7" s="1"/>
  <c r="L1335" i="7" a="1"/>
  <c r="L1335" i="7" s="1"/>
  <c r="M1335" i="7" s="1"/>
  <c r="L581" i="7" a="1"/>
  <c r="L581" i="7" s="1"/>
  <c r="M581" i="7" s="1"/>
  <c r="L2745" i="7" a="1"/>
  <c r="L2745" i="7" s="1"/>
  <c r="M2745" i="7" s="1"/>
  <c r="L9" i="7" a="1"/>
  <c r="L9" i="7" s="1"/>
  <c r="M9" i="7" s="1"/>
  <c r="L1353" i="7" a="1"/>
  <c r="L1353" i="7" s="1"/>
  <c r="M1353" i="7" s="1"/>
  <c r="L2244" i="7" a="1"/>
  <c r="L2244" i="7" s="1"/>
  <c r="M2244" i="7" s="1"/>
  <c r="L2688" i="7" a="1"/>
  <c r="L2688" i="7" s="1"/>
  <c r="M2688" i="7" s="1"/>
  <c r="L1075" i="7" a="1"/>
  <c r="L1075" i="7" s="1"/>
  <c r="M1075" i="7" s="1"/>
  <c r="L2024" i="7" a="1"/>
  <c r="L2024" i="7" s="1"/>
  <c r="M2024" i="7" s="1"/>
  <c r="L808" i="7" a="1"/>
  <c r="L808" i="7" s="1"/>
  <c r="M808" i="7" s="1"/>
  <c r="L2101" i="7" a="1"/>
  <c r="L2101" i="7" s="1"/>
  <c r="M2101" i="7" s="1"/>
  <c r="L2629" i="7" a="1"/>
  <c r="L2629" i="7" s="1"/>
  <c r="M2629" i="7" s="1"/>
  <c r="L1638" i="7" a="1"/>
  <c r="L1638" i="7" s="1"/>
  <c r="M1638" i="7" s="1"/>
  <c r="L1992" i="7" a="1"/>
  <c r="L1992" i="7" s="1"/>
  <c r="M1992" i="7" s="1"/>
  <c r="L764" i="7" a="1"/>
  <c r="L764" i="7" s="1"/>
  <c r="M764" i="7" s="1"/>
  <c r="L1232" i="7" a="1"/>
  <c r="L1232" i="7" s="1"/>
  <c r="M1232" i="7" s="1"/>
  <c r="L2318" i="7" a="1"/>
  <c r="L2318" i="7" s="1"/>
  <c r="M2318" i="7" s="1"/>
  <c r="L1816" i="7" a="1"/>
  <c r="L1816" i="7" s="1"/>
  <c r="M1816" i="7" s="1"/>
  <c r="L144" i="7" a="1"/>
  <c r="L144" i="7" s="1"/>
  <c r="M144" i="7" s="1"/>
  <c r="L1739" i="7" a="1"/>
  <c r="L1739" i="7" s="1"/>
  <c r="M1739" i="7" s="1"/>
  <c r="L2117" i="7" a="1"/>
  <c r="L2117" i="7" s="1"/>
  <c r="M2117" i="7" s="1"/>
  <c r="L1308" i="7" a="1"/>
  <c r="L1308" i="7" s="1"/>
  <c r="M1308" i="7" s="1"/>
  <c r="L982" i="7" a="1"/>
  <c r="L982" i="7" s="1"/>
  <c r="M982" i="7" s="1"/>
  <c r="L2836" i="7" a="1"/>
  <c r="L2836" i="7" s="1"/>
  <c r="M2836" i="7" s="1"/>
  <c r="L2946" i="7" a="1"/>
  <c r="L2946" i="7" s="1"/>
  <c r="M2946" i="7" s="1"/>
  <c r="L2047" i="7" a="1"/>
  <c r="L2047" i="7" s="1"/>
  <c r="M2047" i="7" s="1"/>
  <c r="L1572" i="7" a="1"/>
  <c r="L1572" i="7" s="1"/>
  <c r="M1572" i="7" s="1"/>
  <c r="L1714" i="7" a="1"/>
  <c r="L1714" i="7" s="1"/>
  <c r="M1714" i="7" s="1"/>
  <c r="L2169" i="7" a="1"/>
  <c r="L2169" i="7" s="1"/>
  <c r="M2169" i="7" s="1"/>
  <c r="L1709" i="7" a="1"/>
  <c r="L1709" i="7" s="1"/>
  <c r="M1709" i="7" s="1"/>
  <c r="L741" i="7" a="1"/>
  <c r="L741" i="7" s="1"/>
  <c r="M741" i="7" s="1"/>
  <c r="L327" i="7" a="1"/>
  <c r="L327" i="7" s="1"/>
  <c r="M327" i="7" s="1"/>
  <c r="L2529" i="7" a="1"/>
  <c r="L2529" i="7" s="1"/>
  <c r="M2529" i="7" s="1"/>
  <c r="L2625" i="7" a="1"/>
  <c r="L2625" i="7" s="1"/>
  <c r="M2625" i="7" s="1"/>
  <c r="L52" i="7" a="1"/>
  <c r="L52" i="7" s="1"/>
  <c r="M52" i="7" s="1"/>
  <c r="L236" i="7" a="1"/>
  <c r="L236" i="7" s="1"/>
  <c r="M236" i="7" s="1"/>
  <c r="L464" i="7" a="1"/>
  <c r="L464" i="7" s="1"/>
  <c r="M464" i="7" s="1"/>
  <c r="L2982" i="7" a="1"/>
  <c r="L2982" i="7" s="1"/>
  <c r="M2982" i="7" s="1"/>
  <c r="L971" i="7" a="1"/>
  <c r="L971" i="7" s="1"/>
  <c r="M971" i="7" s="1"/>
  <c r="L1535" i="7" a="1"/>
  <c r="L1535" i="7" s="1"/>
  <c r="M1535" i="7" s="1"/>
  <c r="L2469" i="7" a="1"/>
  <c r="L2469" i="7" s="1"/>
  <c r="M2469" i="7" s="1"/>
  <c r="L90" i="7" a="1"/>
  <c r="L90" i="7" s="1"/>
  <c r="M90" i="7" s="1"/>
  <c r="L1858" i="7" a="1"/>
  <c r="L1858" i="7" s="1"/>
  <c r="M1858" i="7" s="1"/>
  <c r="L1899" i="7" a="1"/>
  <c r="L1899" i="7" s="1"/>
  <c r="M1899" i="7" s="1"/>
  <c r="L369" i="7" a="1"/>
  <c r="L369" i="7" s="1"/>
  <c r="M369" i="7" s="1"/>
  <c r="L601" i="7" a="1"/>
  <c r="L601" i="7" s="1"/>
  <c r="M601" i="7" s="1"/>
  <c r="L1882" i="7" a="1"/>
  <c r="L1882" i="7" s="1"/>
  <c r="M1882" i="7" s="1"/>
  <c r="L1654" i="7" a="1"/>
  <c r="L1654" i="7" s="1"/>
  <c r="M1654" i="7" s="1"/>
  <c r="L157" i="7" a="1"/>
  <c r="L157" i="7" s="1"/>
  <c r="M157" i="7" s="1"/>
  <c r="L941" i="7" a="1"/>
  <c r="L941" i="7" s="1"/>
  <c r="M941" i="7" s="1"/>
  <c r="L2736" i="7" a="1"/>
  <c r="L2736" i="7" s="1"/>
  <c r="M2736" i="7" s="1"/>
  <c r="L1754" i="7" a="1"/>
  <c r="L1754" i="7" s="1"/>
  <c r="M1754" i="7" s="1"/>
  <c r="L1154" i="7" a="1"/>
  <c r="L1154" i="7" s="1"/>
  <c r="M1154" i="7" s="1"/>
  <c r="L224" i="7" a="1"/>
  <c r="L224" i="7" s="1"/>
  <c r="M224" i="7" s="1"/>
  <c r="L1829" i="7" a="1"/>
  <c r="L1829" i="7" s="1"/>
  <c r="M1829" i="7" s="1"/>
  <c r="L1208" i="7" a="1"/>
  <c r="L1208" i="7" s="1"/>
  <c r="M1208" i="7" s="1"/>
  <c r="L2506" i="7" a="1"/>
  <c r="L2506" i="7" s="1"/>
  <c r="M2506" i="7" s="1"/>
  <c r="L1777" i="7" a="1"/>
  <c r="L1777" i="7" s="1"/>
  <c r="M1777" i="7" s="1"/>
  <c r="L2131" i="7" a="1"/>
  <c r="L2131" i="7" s="1"/>
  <c r="M2131" i="7" s="1"/>
  <c r="L2289" i="7" a="1"/>
  <c r="L2289" i="7" s="1"/>
  <c r="M2289" i="7" s="1"/>
  <c r="L2684" i="7" a="1"/>
  <c r="L2684" i="7" s="1"/>
  <c r="M2684" i="7" s="1"/>
  <c r="L306" i="7" a="1"/>
  <c r="L306" i="7" s="1"/>
  <c r="M306" i="7" s="1"/>
  <c r="L625" i="7" a="1"/>
  <c r="L625" i="7" s="1"/>
  <c r="M625" i="7" s="1"/>
  <c r="L1005" i="7" a="1"/>
  <c r="L1005" i="7" s="1"/>
  <c r="M1005" i="7" s="1"/>
  <c r="L1171" i="7" a="1"/>
  <c r="L1171" i="7" s="1"/>
  <c r="M1171" i="7" s="1"/>
  <c r="L2205" i="7" a="1"/>
  <c r="L2205" i="7" s="1"/>
  <c r="M2205" i="7" s="1"/>
  <c r="L1114" i="7" a="1"/>
  <c r="L1114" i="7" s="1"/>
  <c r="M1114" i="7" s="1"/>
  <c r="L244" i="7" a="1"/>
  <c r="L244" i="7" s="1"/>
  <c r="M244" i="7" s="1"/>
  <c r="L2774" i="7" a="1"/>
  <c r="L2774" i="7" s="1"/>
  <c r="M2774" i="7" s="1"/>
  <c r="L861" i="7" a="1"/>
  <c r="L861" i="7" s="1"/>
  <c r="M861" i="7" s="1"/>
  <c r="L1748" i="7" a="1"/>
  <c r="L1748" i="7" s="1"/>
  <c r="M1748" i="7" s="1"/>
  <c r="L295" i="7" a="1"/>
  <c r="L295" i="7" s="1"/>
  <c r="M295" i="7" s="1"/>
  <c r="L875" i="7" a="1"/>
  <c r="L875" i="7" s="1"/>
  <c r="M875" i="7" s="1"/>
  <c r="L1584" i="7" a="1"/>
  <c r="L1584" i="7" s="1"/>
  <c r="M1584" i="7" s="1"/>
  <c r="L1360" i="7" a="1"/>
  <c r="L1360" i="7" s="1"/>
  <c r="M1360" i="7" s="1"/>
  <c r="L2370" i="7" a="1"/>
  <c r="L2370" i="7" s="1"/>
  <c r="M2370" i="7" s="1"/>
  <c r="L765" i="7" a="1"/>
  <c r="L765" i="7" s="1"/>
  <c r="M765" i="7" s="1"/>
  <c r="L845" i="7" a="1"/>
  <c r="L845" i="7" s="1"/>
  <c r="M845" i="7" s="1"/>
  <c r="L839" i="7" a="1"/>
  <c r="L839" i="7" s="1"/>
  <c r="M839" i="7" s="1"/>
  <c r="L2797" i="7" a="1"/>
  <c r="L2797" i="7" s="1"/>
  <c r="M2797" i="7" s="1"/>
  <c r="L1062" i="7" a="1"/>
  <c r="L1062" i="7" s="1"/>
  <c r="M1062" i="7" s="1"/>
  <c r="L1396" i="7" a="1"/>
  <c r="L1396" i="7" s="1"/>
  <c r="M1396" i="7" s="1"/>
  <c r="L1808" i="7" a="1"/>
  <c r="L1808" i="7" s="1"/>
  <c r="M1808" i="7" s="1"/>
  <c r="L443" i="7" a="1"/>
  <c r="L443" i="7" s="1"/>
  <c r="M443" i="7" s="1"/>
  <c r="L26" i="7" a="1"/>
  <c r="L26" i="7" s="1"/>
  <c r="M26" i="7" s="1"/>
  <c r="L242" i="7" a="1"/>
  <c r="L242" i="7" s="1"/>
  <c r="M242" i="7" s="1"/>
  <c r="L778" i="7" a="1"/>
  <c r="L778" i="7" s="1"/>
  <c r="M778" i="7" s="1"/>
  <c r="L2711" i="7" a="1"/>
  <c r="L2711" i="7" s="1"/>
  <c r="M2711" i="7" s="1"/>
  <c r="L1181" i="7" a="1"/>
  <c r="L1181" i="7" s="1"/>
  <c r="M1181" i="7" s="1"/>
  <c r="L2825" i="7" a="1"/>
  <c r="L2825" i="7" s="1"/>
  <c r="M2825" i="7" s="1"/>
  <c r="L196" i="7" a="1"/>
  <c r="L196" i="7" s="1"/>
  <c r="M196" i="7" s="1"/>
  <c r="L1926" i="7" a="1"/>
  <c r="L1926" i="7" s="1"/>
  <c r="M1926" i="7" s="1"/>
  <c r="L2386" i="7" a="1"/>
  <c r="L2386" i="7" s="1"/>
  <c r="M2386" i="7" s="1"/>
  <c r="L1826" i="7" a="1"/>
  <c r="L1826" i="7" s="1"/>
  <c r="M1826" i="7" s="1"/>
  <c r="L2032" i="7" a="1"/>
  <c r="L2032" i="7" s="1"/>
  <c r="M2032" i="7" s="1"/>
  <c r="L2526" i="7" a="1"/>
  <c r="L2526" i="7" s="1"/>
  <c r="M2526" i="7" s="1"/>
  <c r="L1432" i="7" a="1"/>
  <c r="L1432" i="7" s="1"/>
  <c r="M1432" i="7" s="1"/>
  <c r="L2597" i="7" a="1"/>
  <c r="L2597" i="7" s="1"/>
  <c r="M2597" i="7" s="1"/>
  <c r="L708" i="7" a="1"/>
  <c r="L708" i="7" s="1"/>
  <c r="M708" i="7" s="1"/>
  <c r="L2748" i="7" a="1"/>
  <c r="L2748" i="7" s="1"/>
  <c r="M2748" i="7" s="1"/>
  <c r="L2373" i="7" a="1"/>
  <c r="L2373" i="7" s="1"/>
  <c r="M2373" i="7" s="1"/>
  <c r="L1725" i="7" a="1"/>
  <c r="L1725" i="7" s="1"/>
  <c r="M1725" i="7" s="1"/>
  <c r="L6" i="7" a="1"/>
  <c r="L6" i="7" s="1"/>
  <c r="M6" i="7" s="1"/>
  <c r="L425" i="7" a="1"/>
  <c r="L425" i="7" s="1"/>
  <c r="M425" i="7" s="1"/>
  <c r="L2608" i="7" a="1"/>
  <c r="L2608" i="7" s="1"/>
  <c r="M2608" i="7" s="1"/>
  <c r="L96" i="7" a="1"/>
  <c r="L96" i="7" s="1"/>
  <c r="M96" i="7" s="1"/>
  <c r="L1720" i="7" a="1"/>
  <c r="L1720" i="7" s="1"/>
  <c r="M1720" i="7" s="1"/>
  <c r="L1391" i="7" a="1"/>
  <c r="L1391" i="7" s="1"/>
  <c r="M1391" i="7" s="1"/>
  <c r="L2162" i="7" a="1"/>
  <c r="L2162" i="7" s="1"/>
  <c r="M2162" i="7" s="1"/>
  <c r="L1312" i="7" a="1"/>
  <c r="L1312" i="7" s="1"/>
  <c r="M1312" i="7" s="1"/>
  <c r="L617" i="7" a="1"/>
  <c r="L617" i="7" s="1"/>
  <c r="M617" i="7" s="1"/>
  <c r="L1088" i="7" a="1"/>
  <c r="L1088" i="7" s="1"/>
  <c r="M1088" i="7" s="1"/>
  <c r="L2361" i="7" a="1"/>
  <c r="L2361" i="7" s="1"/>
  <c r="M2361" i="7" s="1"/>
  <c r="L1661" i="7" a="1"/>
  <c r="L1661" i="7" s="1"/>
  <c r="M1661" i="7" s="1"/>
  <c r="L1665" i="7" a="1"/>
  <c r="L1665" i="7" s="1"/>
  <c r="M1665" i="7" s="1"/>
  <c r="L2143" i="7" a="1"/>
  <c r="L2143" i="7" s="1"/>
  <c r="M2143" i="7" s="1"/>
  <c r="L1732" i="7" a="1"/>
  <c r="L1732" i="7" s="1"/>
  <c r="M1732" i="7" s="1"/>
  <c r="L1742" i="7" a="1"/>
  <c r="L1742" i="7" s="1"/>
  <c r="M1742" i="7" s="1"/>
  <c r="L2133" i="7" a="1"/>
  <c r="L2133" i="7" s="1"/>
  <c r="M2133" i="7" s="1"/>
  <c r="L107" i="7" a="1"/>
  <c r="L107" i="7" s="1"/>
  <c r="M107" i="7" s="1"/>
  <c r="L2909" i="7" a="1"/>
  <c r="L2909" i="7" s="1"/>
  <c r="M2909" i="7" s="1"/>
  <c r="L1743" i="7" a="1"/>
  <c r="L1743" i="7" s="1"/>
  <c r="M1743" i="7" s="1"/>
  <c r="L2375" i="7" a="1"/>
  <c r="L2375" i="7" s="1"/>
  <c r="M2375" i="7" s="1"/>
  <c r="L1027" i="7" a="1"/>
  <c r="L1027" i="7" s="1"/>
  <c r="M1027" i="7" s="1"/>
  <c r="L2363" i="7" a="1"/>
  <c r="L2363" i="7" s="1"/>
  <c r="M2363" i="7" s="1"/>
  <c r="L2636" i="7" a="1"/>
  <c r="L2636" i="7" s="1"/>
  <c r="M2636" i="7" s="1"/>
  <c r="L1286" i="7" a="1"/>
  <c r="L1286" i="7" s="1"/>
  <c r="M1286" i="7" s="1"/>
  <c r="L2996" i="7" a="1"/>
  <c r="L2996" i="7" s="1"/>
  <c r="M2996" i="7" s="1"/>
  <c r="L2188" i="7" a="1"/>
  <c r="L2188" i="7" s="1"/>
  <c r="M2188" i="7" s="1"/>
  <c r="L360" i="7" a="1"/>
  <c r="L360" i="7" s="1"/>
  <c r="M360" i="7" s="1"/>
  <c r="L2812" i="7" a="1"/>
  <c r="L2812" i="7" s="1"/>
  <c r="M2812" i="7" s="1"/>
  <c r="L742" i="7" a="1"/>
  <c r="L742" i="7" s="1"/>
  <c r="M742" i="7" s="1"/>
  <c r="L2572" i="7" a="1"/>
  <c r="L2572" i="7" s="1"/>
  <c r="M2572" i="7" s="1"/>
  <c r="L2582" i="7" a="1"/>
  <c r="L2582" i="7" s="1"/>
  <c r="M2582" i="7" s="1"/>
  <c r="L2905" i="7" a="1"/>
  <c r="L2905" i="7" s="1"/>
  <c r="M2905" i="7" s="1"/>
  <c r="L1997" i="7" a="1"/>
  <c r="L1997" i="7" s="1"/>
  <c r="M1997" i="7" s="1"/>
  <c r="L42" i="7" a="1"/>
  <c r="L42" i="7" s="1"/>
  <c r="M42" i="7" s="1"/>
  <c r="L2461" i="7" a="1"/>
  <c r="L2461" i="7" s="1"/>
  <c r="M2461" i="7" s="1"/>
  <c r="L525" i="7" a="1"/>
  <c r="L525" i="7" s="1"/>
  <c r="M525" i="7" s="1"/>
  <c r="L1712" i="7" a="1"/>
  <c r="L1712" i="7" s="1"/>
  <c r="M1712" i="7" s="1"/>
  <c r="L2617" i="7" a="1"/>
  <c r="L2617" i="7" s="1"/>
  <c r="M2617" i="7" s="1"/>
  <c r="L1686" i="7" a="1"/>
  <c r="L1686" i="7" s="1"/>
  <c r="M1686" i="7" s="1"/>
  <c r="L2679" i="7" a="1"/>
  <c r="L2679" i="7" s="1"/>
  <c r="M2679" i="7" s="1"/>
  <c r="L2624" i="7" a="1"/>
  <c r="L2624" i="7" s="1"/>
  <c r="M2624" i="7" s="1"/>
  <c r="L645" i="7" a="1"/>
  <c r="L645" i="7" s="1"/>
  <c r="M645" i="7" s="1"/>
  <c r="L2508" i="7" a="1"/>
  <c r="L2508" i="7" s="1"/>
  <c r="M2508" i="7" s="1"/>
  <c r="L1785" i="7" a="1"/>
  <c r="L1785" i="7" s="1"/>
  <c r="M1785" i="7" s="1"/>
  <c r="L1675" i="7" a="1"/>
  <c r="L1675" i="7" s="1"/>
  <c r="M1675" i="7" s="1"/>
  <c r="L1279" i="7" a="1"/>
  <c r="L1279" i="7" s="1"/>
  <c r="M1279" i="7" s="1"/>
  <c r="L325" i="7" a="1"/>
  <c r="L325" i="7" s="1"/>
  <c r="M325" i="7" s="1"/>
  <c r="L2422" i="7" a="1"/>
  <c r="L2422" i="7" s="1"/>
  <c r="M2422" i="7" s="1"/>
  <c r="L1607" i="7" a="1"/>
  <c r="L1607" i="7" s="1"/>
  <c r="M1607" i="7" s="1"/>
  <c r="L870" i="7" a="1"/>
  <c r="L870" i="7" s="1"/>
  <c r="M870" i="7" s="1"/>
  <c r="L534" i="7" a="1"/>
  <c r="L534" i="7" s="1"/>
  <c r="M534" i="7" s="1"/>
  <c r="L227" i="7" a="1"/>
  <c r="L227" i="7" s="1"/>
  <c r="M227" i="7" s="1"/>
  <c r="L125" i="7" a="1"/>
  <c r="L125" i="7" s="1"/>
  <c r="M125" i="7" s="1"/>
  <c r="L1688" i="7" a="1"/>
  <c r="L1688" i="7" s="1"/>
  <c r="M1688" i="7" s="1"/>
  <c r="L2147" i="7" a="1"/>
  <c r="L2147" i="7" s="1"/>
  <c r="M2147" i="7" s="1"/>
  <c r="L2904" i="7" a="1"/>
  <c r="L2904" i="7" s="1"/>
  <c r="M2904" i="7" s="1"/>
  <c r="L1673" i="7" a="1"/>
  <c r="L1673" i="7" s="1"/>
  <c r="M1673" i="7" s="1"/>
  <c r="L2621" i="7" a="1"/>
  <c r="L2621" i="7" s="1"/>
  <c r="M2621" i="7" s="1"/>
  <c r="L683" i="7" a="1"/>
  <c r="L683" i="7" s="1"/>
  <c r="M683" i="7" s="1"/>
  <c r="L1257" i="7" a="1"/>
  <c r="L1257" i="7" s="1"/>
  <c r="M1257" i="7" s="1"/>
  <c r="L2009" i="7" a="1"/>
  <c r="L2009" i="7" s="1"/>
  <c r="M2009" i="7" s="1"/>
  <c r="L721" i="7" a="1"/>
  <c r="L721" i="7" s="1"/>
  <c r="M721" i="7" s="1"/>
  <c r="L2686" i="7" a="1"/>
  <c r="L2686" i="7" s="1"/>
  <c r="M2686" i="7" s="1"/>
  <c r="L187" i="7" a="1"/>
  <c r="L187" i="7" s="1"/>
  <c r="M187" i="7" s="1"/>
  <c r="L1586" i="7" a="1"/>
  <c r="L1586" i="7" s="1"/>
  <c r="M1586" i="7" s="1"/>
  <c r="L763" i="7" a="1"/>
  <c r="L763" i="7" s="1"/>
  <c r="M763" i="7" s="1"/>
  <c r="L1175" i="7" a="1"/>
  <c r="L1175" i="7" s="1"/>
  <c r="M1175" i="7" s="1"/>
  <c r="L2237" i="7" a="1"/>
  <c r="L2237" i="7" s="1"/>
  <c r="M2237" i="7" s="1"/>
  <c r="L658" i="7" a="1"/>
  <c r="L658" i="7" s="1"/>
  <c r="M658" i="7" s="1"/>
  <c r="L1637" i="7" a="1"/>
  <c r="L1637" i="7" s="1"/>
  <c r="M1637" i="7" s="1"/>
  <c r="L1393" i="7" a="1"/>
  <c r="L1393" i="7" s="1"/>
  <c r="M1393" i="7" s="1"/>
  <c r="L1629" i="7" a="1"/>
  <c r="L1629" i="7" s="1"/>
  <c r="M1629" i="7" s="1"/>
  <c r="L2847" i="7" a="1"/>
  <c r="L2847" i="7" s="1"/>
  <c r="M2847" i="7" s="1"/>
  <c r="L857" i="7" a="1"/>
  <c r="L857" i="7" s="1"/>
  <c r="M857" i="7" s="1"/>
  <c r="L988" i="7" a="1"/>
  <c r="L988" i="7" s="1"/>
  <c r="M988" i="7" s="1"/>
  <c r="L2881" i="7" a="1"/>
  <c r="L2881" i="7" s="1"/>
  <c r="M2881" i="7" s="1"/>
  <c r="L262" i="7" a="1"/>
  <c r="L262" i="7" s="1"/>
  <c r="M262" i="7" s="1"/>
  <c r="L66" i="7" a="1"/>
  <c r="L66" i="7" s="1"/>
  <c r="M66" i="7" s="1"/>
  <c r="L1733" i="7" a="1"/>
  <c r="L1733" i="7" s="1"/>
  <c r="M1733" i="7" s="1"/>
  <c r="L55" i="7" a="1"/>
  <c r="L55" i="7" s="1"/>
  <c r="M55" i="7" s="1"/>
  <c r="L22" i="7" a="1"/>
  <c r="L22" i="7" s="1"/>
  <c r="M22" i="7" s="1"/>
  <c r="L2913" i="7" a="1"/>
  <c r="L2913" i="7" s="1"/>
  <c r="M2913" i="7" s="1"/>
  <c r="L2488" i="7" a="1"/>
  <c r="L2488" i="7" s="1"/>
  <c r="M2488" i="7" s="1"/>
  <c r="E2" i="8" l="1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E1102" i="8"/>
  <c r="E1103" i="8"/>
  <c r="E1104" i="8"/>
  <c r="E1105" i="8"/>
  <c r="E1106" i="8"/>
  <c r="E1107" i="8"/>
  <c r="E1108" i="8"/>
  <c r="E1109" i="8"/>
  <c r="E1110" i="8"/>
  <c r="E1111" i="8"/>
  <c r="E1112" i="8"/>
  <c r="E1113" i="8"/>
  <c r="E1114" i="8"/>
  <c r="E1115" i="8"/>
  <c r="E1116" i="8"/>
  <c r="E1117" i="8"/>
  <c r="E1118" i="8"/>
  <c r="E1119" i="8"/>
  <c r="E1120" i="8"/>
  <c r="E1121" i="8"/>
  <c r="E1122" i="8"/>
  <c r="E1123" i="8"/>
  <c r="E1124" i="8"/>
  <c r="E1125" i="8"/>
  <c r="E1126" i="8"/>
  <c r="E1127" i="8"/>
  <c r="E1128" i="8"/>
  <c r="E1129" i="8"/>
  <c r="E1130" i="8"/>
  <c r="E1131" i="8"/>
  <c r="E1132" i="8"/>
  <c r="E1133" i="8"/>
  <c r="E1134" i="8"/>
  <c r="E1135" i="8"/>
  <c r="E1136" i="8"/>
  <c r="E1137" i="8"/>
  <c r="E1138" i="8"/>
  <c r="E1139" i="8"/>
  <c r="E1140" i="8"/>
  <c r="E1141" i="8"/>
  <c r="E1142" i="8"/>
  <c r="E1143" i="8"/>
  <c r="E1144" i="8"/>
  <c r="E1145" i="8"/>
  <c r="E1146" i="8"/>
  <c r="E1147" i="8"/>
  <c r="E1148" i="8"/>
  <c r="E1149" i="8"/>
  <c r="E1150" i="8"/>
  <c r="E1151" i="8"/>
  <c r="E1152" i="8"/>
  <c r="E1153" i="8"/>
  <c r="E1154" i="8"/>
  <c r="E1155" i="8"/>
  <c r="E1156" i="8"/>
  <c r="E1157" i="8"/>
  <c r="E1158" i="8"/>
  <c r="E1159" i="8"/>
  <c r="E1160" i="8"/>
  <c r="E1161" i="8"/>
  <c r="E1162" i="8"/>
  <c r="E1163" i="8"/>
  <c r="E1164" i="8"/>
  <c r="E1165" i="8"/>
  <c r="E1166" i="8"/>
  <c r="E1167" i="8"/>
  <c r="E1168" i="8"/>
  <c r="E1169" i="8"/>
  <c r="E1170" i="8"/>
  <c r="E1171" i="8"/>
  <c r="E1172" i="8"/>
  <c r="E1173" i="8"/>
  <c r="E1174" i="8"/>
  <c r="E1175" i="8"/>
  <c r="E1176" i="8"/>
  <c r="E1177" i="8"/>
  <c r="E1178" i="8"/>
  <c r="E1179" i="8"/>
  <c r="E1180" i="8"/>
  <c r="E1181" i="8"/>
  <c r="E1182" i="8"/>
  <c r="E1183" i="8"/>
  <c r="E1184" i="8"/>
  <c r="E1185" i="8"/>
  <c r="E1186" i="8"/>
  <c r="E1187" i="8"/>
  <c r="E1188" i="8"/>
  <c r="E1189" i="8"/>
  <c r="E1190" i="8"/>
  <c r="E1191" i="8"/>
  <c r="E1192" i="8"/>
  <c r="E1193" i="8"/>
  <c r="E1194" i="8"/>
  <c r="E1195" i="8"/>
  <c r="E1196" i="8"/>
  <c r="E1197" i="8"/>
  <c r="E1198" i="8"/>
  <c r="E1199" i="8"/>
  <c r="E1200" i="8"/>
  <c r="E1201" i="8"/>
  <c r="E1202" i="8"/>
  <c r="E1203" i="8"/>
  <c r="E1204" i="8"/>
  <c r="E1205" i="8"/>
  <c r="E1206" i="8"/>
  <c r="E1207" i="8"/>
  <c r="E1208" i="8"/>
  <c r="E1209" i="8"/>
  <c r="E1210" i="8"/>
  <c r="E1211" i="8"/>
  <c r="E1212" i="8"/>
  <c r="E1213" i="8"/>
  <c r="E1214" i="8"/>
  <c r="E1215" i="8"/>
  <c r="E1216" i="8"/>
  <c r="E1217" i="8"/>
  <c r="E1218" i="8"/>
  <c r="E1219" i="8"/>
  <c r="E1220" i="8"/>
  <c r="E1221" i="8"/>
  <c r="E1222" i="8"/>
  <c r="E1223" i="8"/>
  <c r="E1224" i="8"/>
  <c r="E1225" i="8"/>
  <c r="E1226" i="8"/>
  <c r="E1227" i="8"/>
  <c r="E1228" i="8"/>
  <c r="E1229" i="8"/>
  <c r="E1230" i="8"/>
  <c r="E1231" i="8"/>
  <c r="E1232" i="8"/>
  <c r="E1233" i="8"/>
  <c r="E1234" i="8"/>
  <c r="E1235" i="8"/>
  <c r="E1236" i="8"/>
  <c r="E1237" i="8"/>
  <c r="E1238" i="8"/>
  <c r="E1239" i="8"/>
  <c r="E1240" i="8"/>
  <c r="E1241" i="8"/>
  <c r="E1242" i="8"/>
  <c r="E1243" i="8"/>
  <c r="E1244" i="8"/>
  <c r="E1245" i="8"/>
  <c r="E1246" i="8"/>
  <c r="E1247" i="8"/>
  <c r="E1248" i="8"/>
  <c r="E1249" i="8"/>
  <c r="E1250" i="8"/>
  <c r="E1251" i="8"/>
  <c r="E1252" i="8"/>
  <c r="E1253" i="8"/>
  <c r="E1254" i="8"/>
  <c r="E1255" i="8"/>
  <c r="E1256" i="8"/>
  <c r="E1257" i="8"/>
  <c r="E1258" i="8"/>
  <c r="E1259" i="8"/>
  <c r="E1260" i="8"/>
  <c r="E1261" i="8"/>
  <c r="E1262" i="8"/>
  <c r="E1263" i="8"/>
  <c r="E1264" i="8"/>
  <c r="E1265" i="8"/>
  <c r="E1266" i="8"/>
  <c r="E1267" i="8"/>
  <c r="E1268" i="8"/>
  <c r="E1269" i="8"/>
  <c r="E1270" i="8"/>
  <c r="E1271" i="8"/>
  <c r="E1272" i="8"/>
  <c r="E1273" i="8"/>
  <c r="E1274" i="8"/>
  <c r="E1275" i="8"/>
  <c r="E1276" i="8"/>
  <c r="E1277" i="8"/>
  <c r="E1278" i="8"/>
  <c r="E1279" i="8"/>
  <c r="E1280" i="8"/>
  <c r="E1281" i="8"/>
  <c r="E1282" i="8"/>
  <c r="E1283" i="8"/>
  <c r="E1284" i="8"/>
  <c r="E1285" i="8"/>
  <c r="E1286" i="8"/>
  <c r="E1287" i="8"/>
  <c r="E1288" i="8"/>
  <c r="E1289" i="8"/>
  <c r="E1290" i="8"/>
  <c r="E1291" i="8"/>
  <c r="E1292" i="8"/>
  <c r="E1293" i="8"/>
  <c r="E1294" i="8"/>
  <c r="E1295" i="8"/>
  <c r="E1296" i="8"/>
  <c r="E1297" i="8"/>
  <c r="E1298" i="8"/>
  <c r="E1299" i="8"/>
  <c r="E1300" i="8"/>
  <c r="E1301" i="8"/>
  <c r="E1302" i="8"/>
  <c r="E1303" i="8"/>
  <c r="E1304" i="8"/>
  <c r="E1305" i="8"/>
  <c r="E1306" i="8"/>
  <c r="E1307" i="8"/>
  <c r="E1308" i="8"/>
  <c r="E1309" i="8"/>
  <c r="E1310" i="8"/>
  <c r="E1311" i="8"/>
  <c r="E1312" i="8"/>
  <c r="E1313" i="8"/>
  <c r="E1314" i="8"/>
  <c r="E1315" i="8"/>
  <c r="E1316" i="8"/>
  <c r="E1317" i="8"/>
  <c r="E1318" i="8"/>
  <c r="E1319" i="8"/>
  <c r="E1320" i="8"/>
  <c r="E1321" i="8"/>
  <c r="E1322" i="8"/>
  <c r="E1323" i="8"/>
  <c r="E1324" i="8"/>
  <c r="E1325" i="8"/>
  <c r="E1326" i="8"/>
  <c r="E1327" i="8"/>
  <c r="E1328" i="8"/>
  <c r="E1329" i="8"/>
  <c r="E1330" i="8"/>
  <c r="E1331" i="8"/>
  <c r="E1332" i="8"/>
  <c r="E1333" i="8"/>
  <c r="E1334" i="8"/>
  <c r="E1335" i="8"/>
  <c r="E1336" i="8"/>
  <c r="E1337" i="8"/>
  <c r="E1338" i="8"/>
  <c r="E1339" i="8"/>
  <c r="E1340" i="8"/>
  <c r="E1341" i="8"/>
  <c r="E1342" i="8"/>
  <c r="E1343" i="8"/>
  <c r="E1344" i="8"/>
  <c r="E1345" i="8"/>
  <c r="E1346" i="8"/>
  <c r="E1347" i="8"/>
  <c r="E1348" i="8"/>
  <c r="E1349" i="8"/>
  <c r="E1350" i="8"/>
  <c r="E1351" i="8"/>
  <c r="E1352" i="8"/>
  <c r="E1353" i="8"/>
  <c r="E1354" i="8"/>
  <c r="E1355" i="8"/>
  <c r="E1356" i="8"/>
  <c r="E1357" i="8"/>
  <c r="E1358" i="8"/>
  <c r="E1359" i="8"/>
  <c r="E1360" i="8"/>
  <c r="E1361" i="8"/>
  <c r="E1362" i="8"/>
  <c r="E1363" i="8"/>
  <c r="E1364" i="8"/>
  <c r="E1365" i="8"/>
  <c r="E1366" i="8"/>
  <c r="E1367" i="8"/>
  <c r="E1368" i="8"/>
  <c r="E1369" i="8"/>
  <c r="E1370" i="8"/>
  <c r="E1371" i="8"/>
  <c r="E1372" i="8"/>
  <c r="E1373" i="8"/>
  <c r="E1374" i="8"/>
  <c r="E1375" i="8"/>
  <c r="E1376" i="8"/>
  <c r="E1377" i="8"/>
  <c r="E1378" i="8"/>
  <c r="E1379" i="8"/>
  <c r="E1380" i="8"/>
  <c r="E1381" i="8"/>
  <c r="E1382" i="8"/>
  <c r="E1383" i="8"/>
  <c r="E1384" i="8"/>
  <c r="E1385" i="8"/>
  <c r="E1386" i="8"/>
  <c r="E1387" i="8"/>
  <c r="E1388" i="8"/>
  <c r="E1389" i="8"/>
  <c r="E1390" i="8"/>
  <c r="E1391" i="8"/>
  <c r="E1392" i="8"/>
  <c r="E1393" i="8"/>
  <c r="E1394" i="8"/>
  <c r="E1395" i="8"/>
  <c r="E1396" i="8"/>
  <c r="E1397" i="8"/>
  <c r="E1398" i="8"/>
  <c r="E1399" i="8"/>
  <c r="E1400" i="8"/>
  <c r="E1401" i="8"/>
  <c r="E1402" i="8"/>
  <c r="E1403" i="8"/>
  <c r="E1404" i="8"/>
  <c r="E1405" i="8"/>
  <c r="E1406" i="8"/>
  <c r="E1407" i="8"/>
  <c r="E1408" i="8"/>
  <c r="E1409" i="8"/>
  <c r="E1410" i="8"/>
  <c r="E1411" i="8"/>
  <c r="E1412" i="8"/>
  <c r="E1413" i="8"/>
  <c r="E1414" i="8"/>
  <c r="E1415" i="8"/>
  <c r="E1416" i="8"/>
  <c r="E1417" i="8"/>
  <c r="E1418" i="8"/>
  <c r="E1419" i="8"/>
  <c r="E1420" i="8"/>
  <c r="E1421" i="8"/>
  <c r="E1422" i="8"/>
  <c r="E1423" i="8"/>
  <c r="E1424" i="8"/>
  <c r="E1425" i="8"/>
  <c r="E1426" i="8"/>
  <c r="E1427" i="8"/>
  <c r="E1428" i="8"/>
  <c r="E1429" i="8"/>
  <c r="E1430" i="8"/>
  <c r="E1431" i="8"/>
  <c r="E1432" i="8"/>
  <c r="E1433" i="8"/>
  <c r="E1434" i="8"/>
  <c r="E1435" i="8"/>
  <c r="E1436" i="8"/>
  <c r="E1437" i="8"/>
  <c r="E1438" i="8"/>
  <c r="E1439" i="8"/>
  <c r="E1440" i="8"/>
  <c r="E1441" i="8"/>
  <c r="E1442" i="8"/>
  <c r="E1443" i="8"/>
  <c r="E1444" i="8"/>
  <c r="E1445" i="8"/>
  <c r="E1446" i="8"/>
  <c r="E1447" i="8"/>
  <c r="E1448" i="8"/>
  <c r="E1449" i="8"/>
  <c r="E1450" i="8"/>
  <c r="E1451" i="8"/>
  <c r="E1452" i="8"/>
  <c r="E1453" i="8"/>
  <c r="E1454" i="8"/>
  <c r="E1455" i="8"/>
  <c r="E1456" i="8"/>
  <c r="E1457" i="8"/>
  <c r="E1458" i="8"/>
  <c r="E1459" i="8"/>
  <c r="E1460" i="8"/>
  <c r="E1461" i="8"/>
  <c r="E1462" i="8"/>
  <c r="E1463" i="8"/>
  <c r="E1464" i="8"/>
  <c r="E1465" i="8"/>
  <c r="E1466" i="8"/>
  <c r="E1467" i="8"/>
  <c r="E1468" i="8"/>
  <c r="E1469" i="8"/>
  <c r="E1470" i="8"/>
  <c r="E1471" i="8"/>
  <c r="E1472" i="8"/>
  <c r="E1473" i="8"/>
  <c r="E1474" i="8"/>
  <c r="E1475" i="8"/>
  <c r="E1476" i="8"/>
  <c r="E1477" i="8"/>
  <c r="E1478" i="8"/>
  <c r="E1479" i="8"/>
  <c r="E1480" i="8"/>
  <c r="E1481" i="8"/>
  <c r="E1482" i="8"/>
  <c r="E1483" i="8"/>
  <c r="E1484" i="8"/>
  <c r="E1485" i="8"/>
  <c r="E1486" i="8"/>
  <c r="E1487" i="8"/>
  <c r="E1488" i="8"/>
  <c r="E1489" i="8"/>
  <c r="E1490" i="8"/>
  <c r="E1491" i="8"/>
  <c r="E1492" i="8"/>
  <c r="E1493" i="8"/>
  <c r="E1494" i="8"/>
  <c r="E1495" i="8"/>
  <c r="E1496" i="8"/>
  <c r="E1497" i="8"/>
  <c r="E1498" i="8"/>
  <c r="E1499" i="8"/>
  <c r="E1500" i="8"/>
  <c r="E1501" i="8"/>
  <c r="E1502" i="8"/>
  <c r="E1503" i="8"/>
  <c r="E1504" i="8"/>
  <c r="E1505" i="8"/>
  <c r="E1506" i="8"/>
  <c r="E1507" i="8"/>
  <c r="E1508" i="8"/>
  <c r="E1509" i="8"/>
  <c r="E1510" i="8"/>
  <c r="E1511" i="8"/>
  <c r="E1512" i="8"/>
  <c r="E1513" i="8"/>
  <c r="E1514" i="8"/>
  <c r="E1515" i="8"/>
  <c r="E1516" i="8"/>
  <c r="E1517" i="8"/>
  <c r="E1518" i="8"/>
  <c r="E1519" i="8"/>
  <c r="E1520" i="8"/>
  <c r="E1521" i="8"/>
  <c r="E1522" i="8"/>
  <c r="E1523" i="8"/>
  <c r="E1524" i="8"/>
  <c r="E1525" i="8"/>
  <c r="E1526" i="8"/>
  <c r="E1527" i="8"/>
  <c r="E1528" i="8"/>
  <c r="E1529" i="8"/>
  <c r="E1530" i="8"/>
  <c r="E1531" i="8"/>
  <c r="E1532" i="8"/>
  <c r="E1533" i="8"/>
  <c r="E1534" i="8"/>
  <c r="E1535" i="8"/>
  <c r="E1536" i="8"/>
  <c r="E1537" i="8"/>
  <c r="E1538" i="8"/>
  <c r="E1539" i="8"/>
  <c r="E1540" i="8"/>
  <c r="E1541" i="8"/>
  <c r="E1542" i="8"/>
  <c r="E1543" i="8"/>
  <c r="E1544" i="8"/>
  <c r="E1545" i="8"/>
  <c r="E1546" i="8"/>
  <c r="E1547" i="8"/>
  <c r="E1548" i="8"/>
  <c r="E1549" i="8"/>
  <c r="E1550" i="8"/>
  <c r="E1551" i="8"/>
  <c r="E1552" i="8"/>
  <c r="E1553" i="8"/>
  <c r="E1554" i="8"/>
  <c r="E1555" i="8"/>
  <c r="E1556" i="8"/>
  <c r="E1557" i="8"/>
  <c r="E1558" i="8"/>
  <c r="E1559" i="8"/>
  <c r="E1560" i="8"/>
  <c r="E1561" i="8"/>
  <c r="E1562" i="8"/>
  <c r="E1563" i="8"/>
  <c r="E1564" i="8"/>
  <c r="E1565" i="8"/>
  <c r="E1566" i="8"/>
  <c r="E1567" i="8"/>
  <c r="E1568" i="8"/>
  <c r="E1569" i="8"/>
  <c r="E1570" i="8"/>
  <c r="E1571" i="8"/>
  <c r="E1572" i="8"/>
  <c r="E1573" i="8"/>
  <c r="E1574" i="8"/>
  <c r="E1575" i="8"/>
  <c r="E1576" i="8"/>
  <c r="E1577" i="8"/>
  <c r="E1578" i="8"/>
  <c r="E1579" i="8"/>
  <c r="E1580" i="8"/>
  <c r="E1581" i="8"/>
  <c r="E1582" i="8"/>
  <c r="E1583" i="8"/>
  <c r="E1584" i="8"/>
  <c r="E1585" i="8"/>
  <c r="E1586" i="8"/>
  <c r="E1587" i="8"/>
  <c r="E1588" i="8"/>
  <c r="E1589" i="8"/>
  <c r="E1590" i="8"/>
  <c r="E1591" i="8"/>
  <c r="E1592" i="8"/>
  <c r="E1593" i="8"/>
  <c r="E1594" i="8"/>
  <c r="E1595" i="8"/>
  <c r="E1596" i="8"/>
  <c r="E1597" i="8"/>
  <c r="E1598" i="8"/>
  <c r="E1599" i="8"/>
  <c r="E1600" i="8"/>
  <c r="E1601" i="8"/>
  <c r="E1602" i="8"/>
  <c r="E1603" i="8"/>
  <c r="E1604" i="8"/>
  <c r="E1605" i="8"/>
  <c r="E1606" i="8"/>
  <c r="E1607" i="8"/>
  <c r="E1608" i="8"/>
  <c r="E1609" i="8"/>
  <c r="E1610" i="8"/>
  <c r="E1611" i="8"/>
  <c r="E1612" i="8"/>
  <c r="E1613" i="8"/>
  <c r="E1614" i="8"/>
  <c r="E1615" i="8"/>
  <c r="E1616" i="8"/>
  <c r="E1617" i="8"/>
  <c r="E1618" i="8"/>
  <c r="E1619" i="8"/>
  <c r="E1620" i="8"/>
  <c r="E1621" i="8"/>
  <c r="E1622" i="8"/>
  <c r="E1623" i="8"/>
  <c r="E1624" i="8"/>
  <c r="E1625" i="8"/>
  <c r="E1626" i="8"/>
  <c r="E1627" i="8"/>
  <c r="E1628" i="8"/>
  <c r="E1629" i="8"/>
  <c r="E1630" i="8"/>
  <c r="E1631" i="8"/>
  <c r="E1632" i="8"/>
  <c r="E1633" i="8"/>
  <c r="E1634" i="8"/>
  <c r="E1635" i="8"/>
  <c r="E1636" i="8"/>
  <c r="E1637" i="8"/>
  <c r="E1638" i="8"/>
  <c r="E1639" i="8"/>
  <c r="E1640" i="8"/>
  <c r="E1641" i="8"/>
  <c r="E1642" i="8"/>
  <c r="E1643" i="8"/>
  <c r="E1644" i="8"/>
  <c r="E1645" i="8"/>
  <c r="E1646" i="8"/>
  <c r="E1647" i="8"/>
  <c r="E1648" i="8"/>
  <c r="E1649" i="8"/>
  <c r="E1650" i="8"/>
  <c r="E1651" i="8"/>
  <c r="E1652" i="8"/>
  <c r="E1653" i="8"/>
  <c r="E1654" i="8"/>
  <c r="E1655" i="8"/>
  <c r="E1656" i="8"/>
  <c r="E1657" i="8"/>
  <c r="E1658" i="8"/>
  <c r="E1659" i="8"/>
  <c r="E1660" i="8"/>
  <c r="E1661" i="8"/>
  <c r="E1662" i="8"/>
  <c r="E1663" i="8"/>
  <c r="E1664" i="8"/>
  <c r="E1665" i="8"/>
  <c r="E1666" i="8"/>
  <c r="E1667" i="8"/>
  <c r="E1668" i="8"/>
  <c r="E1669" i="8"/>
  <c r="E1670" i="8"/>
  <c r="E1671" i="8"/>
  <c r="E1672" i="8"/>
  <c r="E1673" i="8"/>
  <c r="E1674" i="8"/>
  <c r="E1675" i="8"/>
  <c r="E1676" i="8"/>
  <c r="E1677" i="8"/>
  <c r="E1678" i="8"/>
  <c r="E1679" i="8"/>
  <c r="E1680" i="8"/>
  <c r="E1681" i="8"/>
  <c r="E1682" i="8"/>
  <c r="E1683" i="8"/>
  <c r="E1684" i="8"/>
  <c r="E1685" i="8"/>
  <c r="E1686" i="8"/>
  <c r="E1687" i="8"/>
  <c r="E1688" i="8"/>
  <c r="E1689" i="8"/>
  <c r="E1690" i="8"/>
  <c r="E1691" i="8"/>
  <c r="E1692" i="8"/>
  <c r="E1693" i="8"/>
  <c r="E1694" i="8"/>
  <c r="E1695" i="8"/>
  <c r="E1696" i="8"/>
  <c r="E1697" i="8"/>
  <c r="E1698" i="8"/>
  <c r="E1699" i="8"/>
  <c r="E1700" i="8"/>
  <c r="E1701" i="8"/>
  <c r="E1702" i="8"/>
  <c r="E1703" i="8"/>
  <c r="E1704" i="8"/>
  <c r="E1705" i="8"/>
  <c r="E1706" i="8"/>
  <c r="E1707" i="8"/>
  <c r="E1708" i="8"/>
  <c r="E1709" i="8"/>
  <c r="E1710" i="8"/>
  <c r="E1711" i="8"/>
  <c r="E1712" i="8"/>
  <c r="E1713" i="8"/>
  <c r="E1714" i="8"/>
  <c r="E1715" i="8"/>
  <c r="E1716" i="8"/>
  <c r="E1717" i="8"/>
  <c r="E1718" i="8"/>
  <c r="E1719" i="8"/>
  <c r="E1720" i="8"/>
  <c r="E1721" i="8"/>
  <c r="E1722" i="8"/>
  <c r="E1723" i="8"/>
  <c r="E1724" i="8"/>
  <c r="E1725" i="8"/>
  <c r="E1726" i="8"/>
  <c r="E1727" i="8"/>
  <c r="E1728" i="8"/>
  <c r="E1729" i="8"/>
  <c r="E1730" i="8"/>
  <c r="E1731" i="8"/>
  <c r="E1732" i="8"/>
  <c r="E1733" i="8"/>
  <c r="E1734" i="8"/>
  <c r="E1735" i="8"/>
  <c r="E1736" i="8"/>
  <c r="E1737" i="8"/>
  <c r="E1738" i="8"/>
  <c r="E1739" i="8"/>
  <c r="E1740" i="8"/>
  <c r="E1741" i="8"/>
  <c r="E1742" i="8"/>
  <c r="E1743" i="8"/>
  <c r="E1744" i="8"/>
  <c r="E1745" i="8"/>
  <c r="E1746" i="8"/>
  <c r="E1747" i="8"/>
  <c r="E1748" i="8"/>
  <c r="E1749" i="8"/>
  <c r="E1750" i="8"/>
  <c r="E1751" i="8"/>
  <c r="E1752" i="8"/>
  <c r="E1753" i="8"/>
  <c r="E1754" i="8"/>
  <c r="E1755" i="8"/>
  <c r="E1756" i="8"/>
  <c r="E1757" i="8"/>
  <c r="E1758" i="8"/>
  <c r="E1759" i="8"/>
  <c r="E1760" i="8"/>
  <c r="E1761" i="8"/>
  <c r="E1762" i="8"/>
  <c r="E1763" i="8"/>
  <c r="E1764" i="8"/>
  <c r="E1765" i="8"/>
  <c r="E1766" i="8"/>
  <c r="E1767" i="8"/>
  <c r="E1768" i="8"/>
  <c r="E1769" i="8"/>
  <c r="E1770" i="8"/>
  <c r="E1771" i="8"/>
  <c r="E1772" i="8"/>
  <c r="E1773" i="8"/>
  <c r="E1774" i="8"/>
  <c r="E1775" i="8"/>
  <c r="E1776" i="8"/>
  <c r="E1777" i="8"/>
  <c r="E1778" i="8"/>
  <c r="E1779" i="8"/>
  <c r="E1780" i="8"/>
  <c r="E1781" i="8"/>
  <c r="E1782" i="8"/>
  <c r="E1783" i="8"/>
  <c r="E1784" i="8"/>
  <c r="E1785" i="8"/>
  <c r="E1786" i="8"/>
  <c r="E1787" i="8"/>
  <c r="E1788" i="8"/>
  <c r="E1789" i="8"/>
  <c r="E1790" i="8"/>
  <c r="E1791" i="8"/>
  <c r="E1792" i="8"/>
  <c r="E1793" i="8"/>
  <c r="E1794" i="8"/>
  <c r="E1795" i="8"/>
  <c r="E1796" i="8"/>
  <c r="E1797" i="8"/>
  <c r="E1798" i="8"/>
  <c r="E1799" i="8"/>
  <c r="E1800" i="8"/>
  <c r="E1801" i="8"/>
  <c r="E1802" i="8"/>
  <c r="E1803" i="8"/>
  <c r="E1804" i="8"/>
  <c r="E1805" i="8"/>
  <c r="E1806" i="8"/>
  <c r="E1807" i="8"/>
  <c r="E1808" i="8"/>
  <c r="E1809" i="8"/>
  <c r="E1810" i="8"/>
  <c r="E1811" i="8"/>
  <c r="E1812" i="8"/>
  <c r="E1813" i="8"/>
  <c r="E1814" i="8"/>
  <c r="E1815" i="8"/>
  <c r="E1816" i="8"/>
  <c r="E1817" i="8"/>
  <c r="E1818" i="8"/>
  <c r="E1819" i="8"/>
  <c r="E1820" i="8"/>
  <c r="E1821" i="8"/>
  <c r="E1822" i="8"/>
  <c r="E1823" i="8"/>
  <c r="E1824" i="8"/>
  <c r="E1825" i="8"/>
  <c r="E1826" i="8"/>
  <c r="E1827" i="8"/>
  <c r="E1828" i="8"/>
  <c r="E1829" i="8"/>
  <c r="E1830" i="8"/>
  <c r="E1831" i="8"/>
  <c r="E1832" i="8"/>
  <c r="E1833" i="8"/>
  <c r="E1834" i="8"/>
  <c r="E1835" i="8"/>
  <c r="E1836" i="8"/>
  <c r="E1837" i="8"/>
  <c r="E1838" i="8"/>
  <c r="E1839" i="8"/>
  <c r="E1840" i="8"/>
  <c r="E1841" i="8"/>
  <c r="E1842" i="8"/>
  <c r="E1843" i="8"/>
  <c r="E1844" i="8"/>
  <c r="E1845" i="8"/>
  <c r="E1846" i="8"/>
  <c r="E1847" i="8"/>
  <c r="E1848" i="8"/>
  <c r="E1849" i="8"/>
  <c r="E1850" i="8"/>
  <c r="E1851" i="8"/>
  <c r="E1852" i="8"/>
  <c r="E1853" i="8"/>
  <c r="E1854" i="8"/>
  <c r="E1855" i="8"/>
  <c r="E1856" i="8"/>
  <c r="E1857" i="8"/>
  <c r="E1858" i="8"/>
  <c r="E1859" i="8"/>
  <c r="E1860" i="8"/>
  <c r="E1861" i="8"/>
  <c r="E1862" i="8"/>
  <c r="E1863" i="8"/>
  <c r="E1864" i="8"/>
  <c r="E1865" i="8"/>
  <c r="E1866" i="8"/>
  <c r="E1867" i="8"/>
  <c r="E1868" i="8"/>
  <c r="E1869" i="8"/>
  <c r="E1870" i="8"/>
  <c r="E1871" i="8"/>
  <c r="E1872" i="8"/>
  <c r="E1873" i="8"/>
  <c r="E1874" i="8"/>
  <c r="E1875" i="8"/>
  <c r="E1876" i="8"/>
  <c r="E1877" i="8"/>
  <c r="E1878" i="8"/>
  <c r="E1879" i="8"/>
  <c r="E1880" i="8"/>
  <c r="E1881" i="8"/>
  <c r="E1882" i="8"/>
  <c r="E1883" i="8"/>
  <c r="E1884" i="8"/>
  <c r="E1885" i="8"/>
  <c r="E1886" i="8"/>
  <c r="E1887" i="8"/>
  <c r="E1888" i="8"/>
  <c r="E1889" i="8"/>
  <c r="E1890" i="8"/>
  <c r="E1891" i="8"/>
  <c r="E1892" i="8"/>
  <c r="E1893" i="8"/>
  <c r="E1894" i="8"/>
  <c r="E1895" i="8"/>
  <c r="E1896" i="8"/>
  <c r="E1897" i="8"/>
  <c r="E1898" i="8"/>
  <c r="E1899" i="8"/>
  <c r="E1900" i="8"/>
  <c r="E1901" i="8"/>
  <c r="E1902" i="8"/>
  <c r="E1903" i="8"/>
  <c r="E1904" i="8"/>
  <c r="E1905" i="8"/>
  <c r="E1906" i="8"/>
  <c r="E1907" i="8"/>
  <c r="E1908" i="8"/>
  <c r="E1909" i="8"/>
  <c r="E1910" i="8"/>
  <c r="E1911" i="8"/>
  <c r="E1912" i="8"/>
  <c r="E1913" i="8"/>
  <c r="E1914" i="8"/>
  <c r="E1915" i="8"/>
  <c r="E1916" i="8"/>
  <c r="E1917" i="8"/>
  <c r="E1918" i="8"/>
  <c r="E1919" i="8"/>
  <c r="E1920" i="8"/>
  <c r="E1921" i="8"/>
  <c r="E1922" i="8"/>
  <c r="E1923" i="8"/>
  <c r="E1924" i="8"/>
  <c r="E1925" i="8"/>
  <c r="E1926" i="8"/>
  <c r="E1927" i="8"/>
  <c r="E1928" i="8"/>
  <c r="E1929" i="8"/>
  <c r="E1930" i="8"/>
  <c r="E1931" i="8"/>
  <c r="E1932" i="8"/>
  <c r="E1933" i="8"/>
  <c r="E1934" i="8"/>
  <c r="E1935" i="8"/>
  <c r="E1936" i="8"/>
  <c r="E1937" i="8"/>
  <c r="E1938" i="8"/>
  <c r="E1939" i="8"/>
  <c r="E1940" i="8"/>
  <c r="E1941" i="8"/>
  <c r="E1942" i="8"/>
  <c r="E1943" i="8"/>
  <c r="E1944" i="8"/>
  <c r="E1945" i="8"/>
  <c r="E1946" i="8"/>
  <c r="E1947" i="8"/>
  <c r="E1948" i="8"/>
  <c r="E1949" i="8"/>
  <c r="E1950" i="8"/>
  <c r="E1951" i="8"/>
  <c r="E1952" i="8"/>
  <c r="E1953" i="8"/>
  <c r="E1954" i="8"/>
  <c r="E1955" i="8"/>
  <c r="E1956" i="8"/>
  <c r="E1957" i="8"/>
  <c r="E1958" i="8"/>
  <c r="E1959" i="8"/>
  <c r="E1960" i="8"/>
  <c r="E1961" i="8"/>
  <c r="E1962" i="8"/>
  <c r="E1963" i="8"/>
  <c r="E1964" i="8"/>
  <c r="E1965" i="8"/>
  <c r="E1966" i="8"/>
  <c r="E1967" i="8"/>
  <c r="E1968" i="8"/>
  <c r="E1969" i="8"/>
  <c r="E1970" i="8"/>
  <c r="E1971" i="8"/>
  <c r="E1972" i="8"/>
  <c r="E1973" i="8"/>
  <c r="E1974" i="8"/>
  <c r="E1975" i="8"/>
  <c r="E1976" i="8"/>
  <c r="E1977" i="8"/>
  <c r="E1978" i="8"/>
  <c r="E1979" i="8"/>
  <c r="E1980" i="8"/>
  <c r="E1981" i="8"/>
  <c r="E1982" i="8"/>
  <c r="E1983" i="8"/>
  <c r="E1984" i="8"/>
  <c r="E1985" i="8"/>
  <c r="E1986" i="8"/>
  <c r="E1987" i="8"/>
  <c r="E1988" i="8"/>
  <c r="E1989" i="8"/>
  <c r="E1990" i="8"/>
  <c r="E502" i="6" l="1"/>
  <c r="E503" i="6"/>
  <c r="E504" i="6"/>
  <c r="E505" i="6"/>
  <c r="E506" i="6"/>
  <c r="E507" i="6"/>
  <c r="E508" i="6"/>
  <c r="E509" i="6"/>
  <c r="E510" i="6"/>
  <c r="E511" i="6"/>
  <c r="E512" i="6"/>
  <c r="E513" i="6"/>
  <c r="J513" i="6" s="1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2" i="6"/>
  <c r="E1383" i="6"/>
  <c r="E1384" i="6"/>
  <c r="E1385" i="6"/>
  <c r="E1386" i="6"/>
  <c r="E1387" i="6"/>
  <c r="E1388" i="6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501" i="6"/>
  <c r="K2" i="6" a="1"/>
  <c r="K2" i="6" s="1"/>
  <c r="K3" i="6" a="1"/>
  <c r="K3" i="6" s="1"/>
  <c r="K4" i="6" a="1"/>
  <c r="K4" i="6" s="1"/>
  <c r="K6" i="6" a="1"/>
  <c r="K6" i="6" s="1"/>
  <c r="K7" i="6" a="1"/>
  <c r="K7" i="6" s="1"/>
  <c r="K8" i="6" a="1"/>
  <c r="K8" i="6" s="1"/>
  <c r="K9" i="6" a="1"/>
  <c r="K9" i="6" s="1"/>
  <c r="K10" i="6" a="1"/>
  <c r="K10" i="6" s="1"/>
  <c r="K11" i="6" a="1"/>
  <c r="K11" i="6" s="1"/>
  <c r="K12" i="6" a="1"/>
  <c r="K12" i="6" s="1"/>
  <c r="K13" i="6" a="1"/>
  <c r="K13" i="6" s="1"/>
  <c r="K14" i="6" a="1"/>
  <c r="K14" i="6" s="1"/>
  <c r="K15" i="6" a="1"/>
  <c r="K15" i="6" s="1"/>
  <c r="K16" i="6" a="1"/>
  <c r="K16" i="6" s="1"/>
  <c r="K18" i="6" a="1"/>
  <c r="K18" i="6" s="1"/>
  <c r="K19" i="6" a="1"/>
  <c r="K19" i="6" s="1"/>
  <c r="K20" i="6" a="1"/>
  <c r="K20" i="6" s="1"/>
  <c r="K21" i="6" a="1"/>
  <c r="K21" i="6" s="1"/>
  <c r="K22" i="6" a="1"/>
  <c r="K22" i="6" s="1"/>
  <c r="K23" i="6" a="1"/>
  <c r="K23" i="6" s="1"/>
  <c r="K24" i="6" a="1"/>
  <c r="K24" i="6" s="1"/>
  <c r="K25" i="6" a="1"/>
  <c r="K25" i="6" s="1"/>
  <c r="K26" i="6" a="1"/>
  <c r="K26" i="6" s="1"/>
  <c r="K27" i="6" a="1"/>
  <c r="K27" i="6" s="1"/>
  <c r="K28" i="6" a="1"/>
  <c r="K28" i="6" s="1"/>
  <c r="K29" i="6" a="1"/>
  <c r="K29" i="6" s="1"/>
  <c r="K30" i="6" a="1"/>
  <c r="K30" i="6" s="1"/>
  <c r="K31" i="6" a="1"/>
  <c r="K31" i="6" s="1"/>
  <c r="K32" i="6" a="1"/>
  <c r="K32" i="6" s="1"/>
  <c r="K33" i="6" a="1"/>
  <c r="K33" i="6" s="1"/>
  <c r="K34" i="6" a="1"/>
  <c r="K34" i="6" s="1"/>
  <c r="K35" i="6" a="1"/>
  <c r="K35" i="6" s="1"/>
  <c r="K36" i="6" a="1"/>
  <c r="K36" i="6" s="1"/>
  <c r="K37" i="6" a="1"/>
  <c r="K37" i="6" s="1"/>
  <c r="K38" i="6" a="1"/>
  <c r="K38" i="6" s="1"/>
  <c r="K39" i="6" a="1"/>
  <c r="K39" i="6" s="1"/>
  <c r="K40" i="6" a="1"/>
  <c r="K40" i="6" s="1"/>
  <c r="K41" i="6" a="1"/>
  <c r="K41" i="6" s="1"/>
  <c r="K42" i="6" a="1"/>
  <c r="K42" i="6" s="1"/>
  <c r="K43" i="6" a="1"/>
  <c r="K43" i="6" s="1"/>
  <c r="K44" i="6" a="1"/>
  <c r="K44" i="6" s="1"/>
  <c r="K45" i="6" a="1"/>
  <c r="K45" i="6" s="1"/>
  <c r="K46" i="6" a="1"/>
  <c r="K46" i="6" s="1"/>
  <c r="K47" i="6" a="1"/>
  <c r="K47" i="6" s="1"/>
  <c r="K48" i="6" a="1"/>
  <c r="K48" i="6" s="1"/>
  <c r="K49" i="6" a="1"/>
  <c r="K49" i="6" s="1"/>
  <c r="K50" i="6" a="1"/>
  <c r="K50" i="6" s="1"/>
  <c r="K51" i="6" a="1"/>
  <c r="K51" i="6" s="1"/>
  <c r="K52" i="6" a="1"/>
  <c r="K52" i="6" s="1"/>
  <c r="K53" i="6" a="1"/>
  <c r="K53" i="6" s="1"/>
  <c r="K54" i="6" a="1"/>
  <c r="K54" i="6" s="1"/>
  <c r="K55" i="6" a="1"/>
  <c r="K55" i="6" s="1"/>
  <c r="K56" i="6" a="1"/>
  <c r="K56" i="6" s="1"/>
  <c r="K57" i="6" a="1"/>
  <c r="K57" i="6" s="1"/>
  <c r="K58" i="6" a="1"/>
  <c r="K58" i="6" s="1"/>
  <c r="K59" i="6" a="1"/>
  <c r="K59" i="6" s="1"/>
  <c r="K60" i="6" a="1"/>
  <c r="K60" i="6" s="1"/>
  <c r="K61" i="6" a="1"/>
  <c r="K61" i="6" s="1"/>
  <c r="K62" i="6" a="1"/>
  <c r="K62" i="6" s="1"/>
  <c r="K63" i="6" a="1"/>
  <c r="K63" i="6" s="1"/>
  <c r="K64" i="6" a="1"/>
  <c r="K64" i="6" s="1"/>
  <c r="K65" i="6" a="1"/>
  <c r="K65" i="6" s="1"/>
  <c r="K66" i="6" a="1"/>
  <c r="K66" i="6" s="1"/>
  <c r="K67" i="6" a="1"/>
  <c r="K67" i="6" s="1"/>
  <c r="K68" i="6" a="1"/>
  <c r="K68" i="6" s="1"/>
  <c r="K69" i="6" a="1"/>
  <c r="K69" i="6" s="1"/>
  <c r="K70" i="6" a="1"/>
  <c r="K70" i="6" s="1"/>
  <c r="K71" i="6" a="1"/>
  <c r="K71" i="6" s="1"/>
  <c r="K72" i="6" a="1"/>
  <c r="K72" i="6" s="1"/>
  <c r="K73" i="6" a="1"/>
  <c r="K73" i="6" s="1"/>
  <c r="K74" i="6" a="1"/>
  <c r="K74" i="6" s="1"/>
  <c r="K75" i="6" a="1"/>
  <c r="K75" i="6" s="1"/>
  <c r="K76" i="6" a="1"/>
  <c r="K76" i="6" s="1"/>
  <c r="K77" i="6" a="1"/>
  <c r="K77" i="6" s="1"/>
  <c r="K78" i="6" a="1"/>
  <c r="K78" i="6" s="1"/>
  <c r="K79" i="6" a="1"/>
  <c r="K79" i="6" s="1"/>
  <c r="K80" i="6" a="1"/>
  <c r="K80" i="6" s="1"/>
  <c r="K81" i="6" a="1"/>
  <c r="K81" i="6" s="1"/>
  <c r="K82" i="6" a="1"/>
  <c r="K82" i="6" s="1"/>
  <c r="K83" i="6" a="1"/>
  <c r="K83" i="6" s="1"/>
  <c r="K84" i="6" a="1"/>
  <c r="K84" i="6" s="1"/>
  <c r="K85" i="6" a="1"/>
  <c r="K85" i="6" s="1"/>
  <c r="K86" i="6" a="1"/>
  <c r="K86" i="6" s="1"/>
  <c r="K87" i="6" a="1"/>
  <c r="K87" i="6" s="1"/>
  <c r="K88" i="6" a="1"/>
  <c r="K88" i="6" s="1"/>
  <c r="K89" i="6" a="1"/>
  <c r="K89" i="6" s="1"/>
  <c r="K90" i="6" a="1"/>
  <c r="K90" i="6" s="1"/>
  <c r="K91" i="6" a="1"/>
  <c r="K91" i="6" s="1"/>
  <c r="K92" i="6" a="1"/>
  <c r="K92" i="6" s="1"/>
  <c r="K93" i="6" a="1"/>
  <c r="K93" i="6" s="1"/>
  <c r="K94" i="6" a="1"/>
  <c r="K94" i="6" s="1"/>
  <c r="K95" i="6" a="1"/>
  <c r="K95" i="6" s="1"/>
  <c r="K96" i="6" a="1"/>
  <c r="K96" i="6" s="1"/>
  <c r="K97" i="6" a="1"/>
  <c r="K97" i="6" s="1"/>
  <c r="K98" i="6" a="1"/>
  <c r="K98" i="6" s="1"/>
  <c r="K99" i="6" a="1"/>
  <c r="K99" i="6" s="1"/>
  <c r="K100" i="6" a="1"/>
  <c r="K100" i="6" s="1"/>
  <c r="K101" i="6" a="1"/>
  <c r="K101" i="6" s="1"/>
  <c r="K102" i="6" a="1"/>
  <c r="K102" i="6" s="1"/>
  <c r="K103" i="6" a="1"/>
  <c r="K103" i="6" s="1"/>
  <c r="K104" i="6" a="1"/>
  <c r="K104" i="6" s="1"/>
  <c r="K105" i="6" a="1"/>
  <c r="K105" i="6" s="1"/>
  <c r="K106" i="6" a="1"/>
  <c r="K106" i="6" s="1"/>
  <c r="K107" i="6" a="1"/>
  <c r="K107" i="6" s="1"/>
  <c r="K108" i="6" a="1"/>
  <c r="K108" i="6" s="1"/>
  <c r="K109" i="6" a="1"/>
  <c r="K109" i="6" s="1"/>
  <c r="K110" i="6" a="1"/>
  <c r="K110" i="6" s="1"/>
  <c r="K111" i="6" a="1"/>
  <c r="K111" i="6" s="1"/>
  <c r="K112" i="6" a="1"/>
  <c r="K112" i="6" s="1"/>
  <c r="K113" i="6" a="1"/>
  <c r="K113" i="6" s="1"/>
  <c r="K114" i="6" a="1"/>
  <c r="K114" i="6" s="1"/>
  <c r="K115" i="6" a="1"/>
  <c r="K115" i="6" s="1"/>
  <c r="K116" i="6" a="1"/>
  <c r="K116" i="6" s="1"/>
  <c r="K117" i="6" a="1"/>
  <c r="K117" i="6" s="1"/>
  <c r="K118" i="6" a="1"/>
  <c r="K118" i="6" s="1"/>
  <c r="K119" i="6" a="1"/>
  <c r="K119" i="6" s="1"/>
  <c r="K120" i="6" a="1"/>
  <c r="K120" i="6" s="1"/>
  <c r="K121" i="6" a="1"/>
  <c r="K121" i="6" s="1"/>
  <c r="K122" i="6" a="1"/>
  <c r="K122" i="6" s="1"/>
  <c r="K123" i="6" a="1"/>
  <c r="K123" i="6" s="1"/>
  <c r="K124" i="6" a="1"/>
  <c r="K124" i="6" s="1"/>
  <c r="K125" i="6" a="1"/>
  <c r="K125" i="6" s="1"/>
  <c r="K126" i="6" a="1"/>
  <c r="K126" i="6" s="1"/>
  <c r="K127" i="6" a="1"/>
  <c r="K127" i="6" s="1"/>
  <c r="K128" i="6" a="1"/>
  <c r="K128" i="6" s="1"/>
  <c r="K129" i="6" a="1"/>
  <c r="K129" i="6" s="1"/>
  <c r="K130" i="6" a="1"/>
  <c r="K130" i="6" s="1"/>
  <c r="K131" i="6" a="1"/>
  <c r="K131" i="6" s="1"/>
  <c r="K132" i="6" a="1"/>
  <c r="K132" i="6" s="1"/>
  <c r="K133" i="6" a="1"/>
  <c r="K133" i="6" s="1"/>
  <c r="K134" i="6" a="1"/>
  <c r="K134" i="6" s="1"/>
  <c r="K135" i="6" a="1"/>
  <c r="K135" i="6" s="1"/>
  <c r="K136" i="6" a="1"/>
  <c r="K136" i="6" s="1"/>
  <c r="K137" i="6" a="1"/>
  <c r="K137" i="6" s="1"/>
  <c r="K138" i="6" a="1"/>
  <c r="K138" i="6" s="1"/>
  <c r="K139" i="6" a="1"/>
  <c r="K139" i="6" s="1"/>
  <c r="K140" i="6" a="1"/>
  <c r="K140" i="6" s="1"/>
  <c r="K141" i="6" a="1"/>
  <c r="K141" i="6" s="1"/>
  <c r="K142" i="6" a="1"/>
  <c r="K142" i="6" s="1"/>
  <c r="K143" i="6" a="1"/>
  <c r="K143" i="6" s="1"/>
  <c r="K144" i="6" a="1"/>
  <c r="K144" i="6" s="1"/>
  <c r="K145" i="6" a="1"/>
  <c r="K145" i="6" s="1"/>
  <c r="K146" i="6" a="1"/>
  <c r="K146" i="6" s="1"/>
  <c r="K147" i="6" a="1"/>
  <c r="K147" i="6" s="1"/>
  <c r="K148" i="6" a="1"/>
  <c r="K148" i="6" s="1"/>
  <c r="K149" i="6" a="1"/>
  <c r="K149" i="6" s="1"/>
  <c r="K150" i="6" a="1"/>
  <c r="K150" i="6" s="1"/>
  <c r="K151" i="6" a="1"/>
  <c r="K151" i="6" s="1"/>
  <c r="K152" i="6" a="1"/>
  <c r="K152" i="6" s="1"/>
  <c r="K153" i="6" a="1"/>
  <c r="K153" i="6" s="1"/>
  <c r="K154" i="6" a="1"/>
  <c r="K154" i="6" s="1"/>
  <c r="K155" i="6" a="1"/>
  <c r="K155" i="6" s="1"/>
  <c r="K156" i="6" a="1"/>
  <c r="K156" i="6" s="1"/>
  <c r="K157" i="6" a="1"/>
  <c r="K157" i="6" s="1"/>
  <c r="K158" i="6" a="1"/>
  <c r="K158" i="6" s="1"/>
  <c r="K159" i="6" a="1"/>
  <c r="K159" i="6" s="1"/>
  <c r="K160" i="6" a="1"/>
  <c r="K160" i="6" s="1"/>
  <c r="K161" i="6" a="1"/>
  <c r="K161" i="6" s="1"/>
  <c r="K162" i="6" a="1"/>
  <c r="K162" i="6" s="1"/>
  <c r="K163" i="6" a="1"/>
  <c r="K163" i="6" s="1"/>
  <c r="K164" i="6" a="1"/>
  <c r="K164" i="6" s="1"/>
  <c r="K165" i="6" a="1"/>
  <c r="K165" i="6" s="1"/>
  <c r="K166" i="6" a="1"/>
  <c r="K166" i="6" s="1"/>
  <c r="K167" i="6" a="1"/>
  <c r="K167" i="6" s="1"/>
  <c r="K168" i="6" a="1"/>
  <c r="K168" i="6" s="1"/>
  <c r="K169" i="6" a="1"/>
  <c r="K169" i="6" s="1"/>
  <c r="K170" i="6" a="1"/>
  <c r="K170" i="6" s="1"/>
  <c r="K171" i="6" a="1"/>
  <c r="K171" i="6" s="1"/>
  <c r="K172" i="6" a="1"/>
  <c r="K172" i="6" s="1"/>
  <c r="K173" i="6" a="1"/>
  <c r="K173" i="6" s="1"/>
  <c r="K174" i="6" a="1"/>
  <c r="K174" i="6" s="1"/>
  <c r="K175" i="6" a="1"/>
  <c r="K175" i="6" s="1"/>
  <c r="K176" i="6" a="1"/>
  <c r="K176" i="6" s="1"/>
  <c r="K177" i="6" a="1"/>
  <c r="K177" i="6" s="1"/>
  <c r="K178" i="6" a="1"/>
  <c r="K178" i="6" s="1"/>
  <c r="K179" i="6" a="1"/>
  <c r="K179" i="6" s="1"/>
  <c r="K180" i="6" a="1"/>
  <c r="K180" i="6" s="1"/>
  <c r="K181" i="6" a="1"/>
  <c r="K181" i="6" s="1"/>
  <c r="K182" i="6" a="1"/>
  <c r="K182" i="6" s="1"/>
  <c r="K183" i="6" a="1"/>
  <c r="K183" i="6" s="1"/>
  <c r="K184" i="6" a="1"/>
  <c r="K184" i="6" s="1"/>
  <c r="K185" i="6" a="1"/>
  <c r="K185" i="6" s="1"/>
  <c r="K186" i="6" a="1"/>
  <c r="K186" i="6" s="1"/>
  <c r="K187" i="6" a="1"/>
  <c r="K187" i="6" s="1"/>
  <c r="K188" i="6" a="1"/>
  <c r="K188" i="6" s="1"/>
  <c r="K189" i="6" a="1"/>
  <c r="K189" i="6" s="1"/>
  <c r="K190" i="6" a="1"/>
  <c r="K190" i="6" s="1"/>
  <c r="K191" i="6" a="1"/>
  <c r="K191" i="6" s="1"/>
  <c r="K192" i="6" a="1"/>
  <c r="K192" i="6" s="1"/>
  <c r="K193" i="6" a="1"/>
  <c r="K193" i="6" s="1"/>
  <c r="K194" i="6" a="1"/>
  <c r="K194" i="6" s="1"/>
  <c r="K195" i="6" a="1"/>
  <c r="K195" i="6" s="1"/>
  <c r="K196" i="6" a="1"/>
  <c r="K196" i="6" s="1"/>
  <c r="K197" i="6" a="1"/>
  <c r="K197" i="6" s="1"/>
  <c r="K198" i="6" a="1"/>
  <c r="K198" i="6" s="1"/>
  <c r="K199" i="6" a="1"/>
  <c r="K199" i="6" s="1"/>
  <c r="K200" i="6" a="1"/>
  <c r="K200" i="6" s="1"/>
  <c r="K201" i="6" a="1"/>
  <c r="K201" i="6" s="1"/>
  <c r="K202" i="6" a="1"/>
  <c r="K202" i="6" s="1"/>
  <c r="K203" i="6" a="1"/>
  <c r="K203" i="6" s="1"/>
  <c r="K204" i="6" a="1"/>
  <c r="K204" i="6" s="1"/>
  <c r="K205" i="6" a="1"/>
  <c r="K205" i="6" s="1"/>
  <c r="K206" i="6" a="1"/>
  <c r="K206" i="6" s="1"/>
  <c r="K207" i="6" a="1"/>
  <c r="K207" i="6" s="1"/>
  <c r="K208" i="6" a="1"/>
  <c r="K208" i="6" s="1"/>
  <c r="K209" i="6" a="1"/>
  <c r="K209" i="6" s="1"/>
  <c r="K210" i="6" a="1"/>
  <c r="K210" i="6" s="1"/>
  <c r="K211" i="6" a="1"/>
  <c r="K211" i="6" s="1"/>
  <c r="K212" i="6" a="1"/>
  <c r="K212" i="6" s="1"/>
  <c r="K213" i="6" a="1"/>
  <c r="K213" i="6" s="1"/>
  <c r="K214" i="6" a="1"/>
  <c r="K214" i="6" s="1"/>
  <c r="K215" i="6" a="1"/>
  <c r="K215" i="6" s="1"/>
  <c r="K216" i="6" a="1"/>
  <c r="K216" i="6" s="1"/>
  <c r="K217" i="6" a="1"/>
  <c r="K217" i="6" s="1"/>
  <c r="K218" i="6" a="1"/>
  <c r="K218" i="6" s="1"/>
  <c r="K219" i="6" a="1"/>
  <c r="K219" i="6" s="1"/>
  <c r="K220" i="6" a="1"/>
  <c r="K220" i="6" s="1"/>
  <c r="K221" i="6" a="1"/>
  <c r="K221" i="6" s="1"/>
  <c r="K222" i="6" a="1"/>
  <c r="K222" i="6" s="1"/>
  <c r="K223" i="6" a="1"/>
  <c r="K223" i="6" s="1"/>
  <c r="K224" i="6" a="1"/>
  <c r="K224" i="6" s="1"/>
  <c r="K225" i="6" a="1"/>
  <c r="K225" i="6" s="1"/>
  <c r="K226" i="6" a="1"/>
  <c r="K226" i="6" s="1"/>
  <c r="K227" i="6" a="1"/>
  <c r="K227" i="6" s="1"/>
  <c r="K228" i="6" a="1"/>
  <c r="K228" i="6" s="1"/>
  <c r="K229" i="6" a="1"/>
  <c r="K229" i="6" s="1"/>
  <c r="K230" i="6" a="1"/>
  <c r="K230" i="6" s="1"/>
  <c r="K231" i="6" a="1"/>
  <c r="K231" i="6" s="1"/>
  <c r="K232" i="6" a="1"/>
  <c r="K232" i="6" s="1"/>
  <c r="K233" i="6" a="1"/>
  <c r="K233" i="6" s="1"/>
  <c r="K234" i="6" a="1"/>
  <c r="K234" i="6" s="1"/>
  <c r="K235" i="6" a="1"/>
  <c r="K235" i="6" s="1"/>
  <c r="K236" i="6" a="1"/>
  <c r="K236" i="6" s="1"/>
  <c r="K237" i="6" a="1"/>
  <c r="K237" i="6" s="1"/>
  <c r="K238" i="6" a="1"/>
  <c r="K238" i="6" s="1"/>
  <c r="K239" i="6" a="1"/>
  <c r="K239" i="6" s="1"/>
  <c r="K240" i="6" a="1"/>
  <c r="K240" i="6" s="1"/>
  <c r="K241" i="6" a="1"/>
  <c r="K241" i="6" s="1"/>
  <c r="K242" i="6" a="1"/>
  <c r="K242" i="6" s="1"/>
  <c r="K243" i="6" a="1"/>
  <c r="K243" i="6" s="1"/>
  <c r="K244" i="6" a="1"/>
  <c r="K244" i="6" s="1"/>
  <c r="K245" i="6" a="1"/>
  <c r="K245" i="6" s="1"/>
  <c r="K246" i="6" a="1"/>
  <c r="K246" i="6" s="1"/>
  <c r="K247" i="6" a="1"/>
  <c r="K247" i="6" s="1"/>
  <c r="K248" i="6" a="1"/>
  <c r="K248" i="6" s="1"/>
  <c r="K249" i="6" a="1"/>
  <c r="K249" i="6" s="1"/>
  <c r="K250" i="6" a="1"/>
  <c r="K250" i="6" s="1"/>
  <c r="K251" i="6" a="1"/>
  <c r="K251" i="6" s="1"/>
  <c r="K252" i="6" a="1"/>
  <c r="K252" i="6" s="1"/>
  <c r="K253" i="6" a="1"/>
  <c r="K253" i="6" s="1"/>
  <c r="K254" i="6" a="1"/>
  <c r="K254" i="6" s="1"/>
  <c r="K255" i="6" a="1"/>
  <c r="K255" i="6" s="1"/>
  <c r="K256" i="6" a="1"/>
  <c r="K256" i="6" s="1"/>
  <c r="K257" i="6" a="1"/>
  <c r="K257" i="6" s="1"/>
  <c r="K258" i="6" a="1"/>
  <c r="K258" i="6" s="1"/>
  <c r="K259" i="6" a="1"/>
  <c r="K259" i="6" s="1"/>
  <c r="K260" i="6" a="1"/>
  <c r="K260" i="6" s="1"/>
  <c r="K261" i="6" a="1"/>
  <c r="K261" i="6" s="1"/>
  <c r="K262" i="6" a="1"/>
  <c r="K262" i="6" s="1"/>
  <c r="K263" i="6" a="1"/>
  <c r="K263" i="6" s="1"/>
  <c r="K264" i="6" a="1"/>
  <c r="K264" i="6" s="1"/>
  <c r="K265" i="6" a="1"/>
  <c r="K265" i="6" s="1"/>
  <c r="K266" i="6" a="1"/>
  <c r="K266" i="6" s="1"/>
  <c r="K267" i="6" a="1"/>
  <c r="K267" i="6" s="1"/>
  <c r="K268" i="6" a="1"/>
  <c r="K268" i="6" s="1"/>
  <c r="K269" i="6" a="1"/>
  <c r="K269" i="6" s="1"/>
  <c r="K270" i="6" a="1"/>
  <c r="K270" i="6" s="1"/>
  <c r="K271" i="6" a="1"/>
  <c r="K271" i="6" s="1"/>
  <c r="K272" i="6" a="1"/>
  <c r="K272" i="6" s="1"/>
  <c r="K273" i="6" a="1"/>
  <c r="K273" i="6" s="1"/>
  <c r="K274" i="6" a="1"/>
  <c r="K274" i="6" s="1"/>
  <c r="K275" i="6" a="1"/>
  <c r="K275" i="6" s="1"/>
  <c r="K276" i="6" a="1"/>
  <c r="K276" i="6" s="1"/>
  <c r="K277" i="6" a="1"/>
  <c r="K277" i="6" s="1"/>
  <c r="K278" i="6" a="1"/>
  <c r="K278" i="6" s="1"/>
  <c r="K279" i="6" a="1"/>
  <c r="K279" i="6" s="1"/>
  <c r="K280" i="6" a="1"/>
  <c r="K280" i="6" s="1"/>
  <c r="K281" i="6" a="1"/>
  <c r="K281" i="6" s="1"/>
  <c r="K282" i="6" a="1"/>
  <c r="K282" i="6" s="1"/>
  <c r="K283" i="6" a="1"/>
  <c r="K283" i="6" s="1"/>
  <c r="K284" i="6" a="1"/>
  <c r="K284" i="6" s="1"/>
  <c r="K285" i="6" a="1"/>
  <c r="K285" i="6" s="1"/>
  <c r="K286" i="6" a="1"/>
  <c r="K286" i="6" s="1"/>
  <c r="K287" i="6" a="1"/>
  <c r="K287" i="6" s="1"/>
  <c r="K288" i="6" a="1"/>
  <c r="K288" i="6" s="1"/>
  <c r="K289" i="6" a="1"/>
  <c r="K289" i="6" s="1"/>
  <c r="K290" i="6" a="1"/>
  <c r="K290" i="6" s="1"/>
  <c r="K291" i="6" a="1"/>
  <c r="K291" i="6" s="1"/>
  <c r="K292" i="6" a="1"/>
  <c r="K292" i="6" s="1"/>
  <c r="K293" i="6" a="1"/>
  <c r="K293" i="6" s="1"/>
  <c r="K294" i="6" a="1"/>
  <c r="K294" i="6" s="1"/>
  <c r="K295" i="6" a="1"/>
  <c r="K295" i="6" s="1"/>
  <c r="K296" i="6" a="1"/>
  <c r="K296" i="6" s="1"/>
  <c r="K297" i="6" a="1"/>
  <c r="K297" i="6" s="1"/>
  <c r="K298" i="6" a="1"/>
  <c r="K298" i="6" s="1"/>
  <c r="K299" i="6" a="1"/>
  <c r="K299" i="6" s="1"/>
  <c r="K300" i="6" a="1"/>
  <c r="K300" i="6" s="1"/>
  <c r="K301" i="6" a="1"/>
  <c r="K301" i="6" s="1"/>
  <c r="K302" i="6" a="1"/>
  <c r="K302" i="6" s="1"/>
  <c r="K303" i="6" a="1"/>
  <c r="K303" i="6" s="1"/>
  <c r="K304" i="6" a="1"/>
  <c r="K304" i="6" s="1"/>
  <c r="K305" i="6" a="1"/>
  <c r="K305" i="6" s="1"/>
  <c r="K306" i="6" a="1"/>
  <c r="K306" i="6" s="1"/>
  <c r="K307" i="6" a="1"/>
  <c r="K307" i="6" s="1"/>
  <c r="K308" i="6" a="1"/>
  <c r="K308" i="6" s="1"/>
  <c r="K309" i="6" a="1"/>
  <c r="K309" i="6" s="1"/>
  <c r="K310" i="6" a="1"/>
  <c r="K310" i="6" s="1"/>
  <c r="K311" i="6" a="1"/>
  <c r="K311" i="6" s="1"/>
  <c r="K312" i="6" a="1"/>
  <c r="K312" i="6" s="1"/>
  <c r="K313" i="6" a="1"/>
  <c r="K313" i="6" s="1"/>
  <c r="K314" i="6" a="1"/>
  <c r="K314" i="6" s="1"/>
  <c r="K315" i="6" a="1"/>
  <c r="K315" i="6" s="1"/>
  <c r="K316" i="6" a="1"/>
  <c r="K316" i="6" s="1"/>
  <c r="K317" i="6" a="1"/>
  <c r="K317" i="6" s="1"/>
  <c r="K318" i="6" a="1"/>
  <c r="K318" i="6" s="1"/>
  <c r="K319" i="6" a="1"/>
  <c r="K319" i="6" s="1"/>
  <c r="K320" i="6" a="1"/>
  <c r="K320" i="6" s="1"/>
  <c r="K321" i="6" a="1"/>
  <c r="K321" i="6" s="1"/>
  <c r="K322" i="6" a="1"/>
  <c r="K322" i="6" s="1"/>
  <c r="K323" i="6" a="1"/>
  <c r="K323" i="6" s="1"/>
  <c r="K324" i="6" a="1"/>
  <c r="K324" i="6" s="1"/>
  <c r="K325" i="6" a="1"/>
  <c r="K325" i="6" s="1"/>
  <c r="K326" i="6" a="1"/>
  <c r="K326" i="6" s="1"/>
  <c r="K327" i="6" a="1"/>
  <c r="K327" i="6" s="1"/>
  <c r="K328" i="6" a="1"/>
  <c r="K328" i="6" s="1"/>
  <c r="K329" i="6" a="1"/>
  <c r="K329" i="6" s="1"/>
  <c r="K330" i="6" a="1"/>
  <c r="K330" i="6" s="1"/>
  <c r="K331" i="6" a="1"/>
  <c r="K331" i="6" s="1"/>
  <c r="K332" i="6" a="1"/>
  <c r="K332" i="6" s="1"/>
  <c r="K333" i="6" a="1"/>
  <c r="K333" i="6" s="1"/>
  <c r="K334" i="6" a="1"/>
  <c r="K334" i="6" s="1"/>
  <c r="K335" i="6" a="1"/>
  <c r="K335" i="6" s="1"/>
  <c r="K336" i="6" a="1"/>
  <c r="K336" i="6" s="1"/>
  <c r="K337" i="6" a="1"/>
  <c r="K337" i="6" s="1"/>
  <c r="K338" i="6" a="1"/>
  <c r="K338" i="6" s="1"/>
  <c r="K339" i="6" a="1"/>
  <c r="K339" i="6" s="1"/>
  <c r="K340" i="6" a="1"/>
  <c r="K340" i="6" s="1"/>
  <c r="K341" i="6" a="1"/>
  <c r="K341" i="6" s="1"/>
  <c r="K342" i="6" a="1"/>
  <c r="K342" i="6" s="1"/>
  <c r="K343" i="6" a="1"/>
  <c r="K343" i="6" s="1"/>
  <c r="K344" i="6" a="1"/>
  <c r="K344" i="6" s="1"/>
  <c r="K345" i="6" a="1"/>
  <c r="K345" i="6" s="1"/>
  <c r="K346" i="6" a="1"/>
  <c r="K346" i="6" s="1"/>
  <c r="K347" i="6" a="1"/>
  <c r="K347" i="6" s="1"/>
  <c r="K348" i="6" a="1"/>
  <c r="K348" i="6" s="1"/>
  <c r="K349" i="6" a="1"/>
  <c r="K349" i="6" s="1"/>
  <c r="K350" i="6" a="1"/>
  <c r="K350" i="6" s="1"/>
  <c r="K351" i="6" a="1"/>
  <c r="K351" i="6" s="1"/>
  <c r="K352" i="6" a="1"/>
  <c r="K352" i="6" s="1"/>
  <c r="K353" i="6" a="1"/>
  <c r="K353" i="6" s="1"/>
  <c r="K354" i="6" a="1"/>
  <c r="K354" i="6" s="1"/>
  <c r="K355" i="6" a="1"/>
  <c r="K355" i="6" s="1"/>
  <c r="K356" i="6" a="1"/>
  <c r="K356" i="6" s="1"/>
  <c r="K357" i="6" a="1"/>
  <c r="K357" i="6" s="1"/>
  <c r="K358" i="6" a="1"/>
  <c r="K358" i="6" s="1"/>
  <c r="K359" i="6" a="1"/>
  <c r="K359" i="6" s="1"/>
  <c r="K360" i="6" a="1"/>
  <c r="K360" i="6" s="1"/>
  <c r="K361" i="6" a="1"/>
  <c r="K361" i="6" s="1"/>
  <c r="K362" i="6" a="1"/>
  <c r="K362" i="6" s="1"/>
  <c r="K363" i="6" a="1"/>
  <c r="K363" i="6" s="1"/>
  <c r="K364" i="6" a="1"/>
  <c r="K364" i="6" s="1"/>
  <c r="K365" i="6" a="1"/>
  <c r="K365" i="6" s="1"/>
  <c r="K366" i="6" a="1"/>
  <c r="K366" i="6" s="1"/>
  <c r="K367" i="6" a="1"/>
  <c r="K367" i="6" s="1"/>
  <c r="K368" i="6" a="1"/>
  <c r="K368" i="6" s="1"/>
  <c r="K369" i="6" a="1"/>
  <c r="K369" i="6" s="1"/>
  <c r="K370" i="6" a="1"/>
  <c r="K370" i="6" s="1"/>
  <c r="K371" i="6" a="1"/>
  <c r="K371" i="6" s="1"/>
  <c r="K372" i="6" a="1"/>
  <c r="K372" i="6" s="1"/>
  <c r="K373" i="6" a="1"/>
  <c r="K373" i="6" s="1"/>
  <c r="K374" i="6" a="1"/>
  <c r="K374" i="6" s="1"/>
  <c r="K375" i="6" a="1"/>
  <c r="K375" i="6" s="1"/>
  <c r="K376" i="6" a="1"/>
  <c r="K376" i="6" s="1"/>
  <c r="K377" i="6" a="1"/>
  <c r="K377" i="6" s="1"/>
  <c r="K378" i="6" a="1"/>
  <c r="K378" i="6" s="1"/>
  <c r="K379" i="6" a="1"/>
  <c r="K379" i="6" s="1"/>
  <c r="K380" i="6" a="1"/>
  <c r="K380" i="6" s="1"/>
  <c r="K381" i="6" a="1"/>
  <c r="K381" i="6" s="1"/>
  <c r="K382" i="6" a="1"/>
  <c r="K382" i="6" s="1"/>
  <c r="K383" i="6" a="1"/>
  <c r="K383" i="6" s="1"/>
  <c r="K384" i="6" a="1"/>
  <c r="K384" i="6" s="1"/>
  <c r="K385" i="6" a="1"/>
  <c r="K385" i="6" s="1"/>
  <c r="K386" i="6" a="1"/>
  <c r="K386" i="6" s="1"/>
  <c r="K387" i="6" a="1"/>
  <c r="K387" i="6" s="1"/>
  <c r="K388" i="6" a="1"/>
  <c r="K388" i="6" s="1"/>
  <c r="K389" i="6" a="1"/>
  <c r="K389" i="6" s="1"/>
  <c r="K390" i="6" a="1"/>
  <c r="K390" i="6" s="1"/>
  <c r="K391" i="6" a="1"/>
  <c r="K391" i="6" s="1"/>
  <c r="K392" i="6" a="1"/>
  <c r="K392" i="6" s="1"/>
  <c r="K393" i="6" a="1"/>
  <c r="K393" i="6" s="1"/>
  <c r="K394" i="6" a="1"/>
  <c r="K394" i="6" s="1"/>
  <c r="K395" i="6" a="1"/>
  <c r="K395" i="6" s="1"/>
  <c r="K396" i="6" a="1"/>
  <c r="K396" i="6" s="1"/>
  <c r="K397" i="6" a="1"/>
  <c r="K397" i="6" s="1"/>
  <c r="K398" i="6" a="1"/>
  <c r="K398" i="6" s="1"/>
  <c r="K399" i="6" a="1"/>
  <c r="K399" i="6" s="1"/>
  <c r="K400" i="6" a="1"/>
  <c r="K400" i="6" s="1"/>
  <c r="K401" i="6" a="1"/>
  <c r="K401" i="6" s="1"/>
  <c r="K402" i="6" a="1"/>
  <c r="K402" i="6" s="1"/>
  <c r="K403" i="6" a="1"/>
  <c r="K403" i="6" s="1"/>
  <c r="K404" i="6" a="1"/>
  <c r="K404" i="6" s="1"/>
  <c r="K405" i="6" a="1"/>
  <c r="K405" i="6" s="1"/>
  <c r="K406" i="6" a="1"/>
  <c r="K406" i="6" s="1"/>
  <c r="K407" i="6" a="1"/>
  <c r="K407" i="6" s="1"/>
  <c r="K408" i="6" a="1"/>
  <c r="K408" i="6" s="1"/>
  <c r="K409" i="6" a="1"/>
  <c r="K409" i="6" s="1"/>
  <c r="K410" i="6" a="1"/>
  <c r="K410" i="6" s="1"/>
  <c r="K411" i="6" a="1"/>
  <c r="K411" i="6" s="1"/>
  <c r="K412" i="6" a="1"/>
  <c r="K412" i="6" s="1"/>
  <c r="K413" i="6" a="1"/>
  <c r="K413" i="6" s="1"/>
  <c r="K414" i="6" a="1"/>
  <c r="K414" i="6" s="1"/>
  <c r="K415" i="6" a="1"/>
  <c r="K415" i="6" s="1"/>
  <c r="K416" i="6" a="1"/>
  <c r="K416" i="6" s="1"/>
  <c r="K417" i="6" a="1"/>
  <c r="K417" i="6" s="1"/>
  <c r="K418" i="6" a="1"/>
  <c r="K418" i="6" s="1"/>
  <c r="K419" i="6" a="1"/>
  <c r="K419" i="6" s="1"/>
  <c r="K420" i="6" a="1"/>
  <c r="K420" i="6" s="1"/>
  <c r="K421" i="6" a="1"/>
  <c r="K421" i="6" s="1"/>
  <c r="K422" i="6" a="1"/>
  <c r="K422" i="6" s="1"/>
  <c r="K423" i="6" a="1"/>
  <c r="K423" i="6" s="1"/>
  <c r="K424" i="6" a="1"/>
  <c r="K424" i="6" s="1"/>
  <c r="K425" i="6" a="1"/>
  <c r="K425" i="6" s="1"/>
  <c r="K426" i="6" a="1"/>
  <c r="K426" i="6" s="1"/>
  <c r="K427" i="6" a="1"/>
  <c r="K427" i="6" s="1"/>
  <c r="K428" i="6" a="1"/>
  <c r="K428" i="6" s="1"/>
  <c r="K429" i="6" a="1"/>
  <c r="K429" i="6" s="1"/>
  <c r="K430" i="6" a="1"/>
  <c r="K430" i="6" s="1"/>
  <c r="K431" i="6" a="1"/>
  <c r="K431" i="6" s="1"/>
  <c r="K432" i="6" a="1"/>
  <c r="K432" i="6" s="1"/>
  <c r="K433" i="6" a="1"/>
  <c r="K433" i="6" s="1"/>
  <c r="K434" i="6" a="1"/>
  <c r="K434" i="6" s="1"/>
  <c r="K435" i="6" a="1"/>
  <c r="K435" i="6" s="1"/>
  <c r="K436" i="6" a="1"/>
  <c r="K436" i="6" s="1"/>
  <c r="K437" i="6" a="1"/>
  <c r="K437" i="6" s="1"/>
  <c r="K438" i="6" a="1"/>
  <c r="K438" i="6" s="1"/>
  <c r="K439" i="6" a="1"/>
  <c r="K439" i="6" s="1"/>
  <c r="K440" i="6" a="1"/>
  <c r="K440" i="6" s="1"/>
  <c r="K441" i="6" a="1"/>
  <c r="K441" i="6" s="1"/>
  <c r="K442" i="6" a="1"/>
  <c r="K442" i="6" s="1"/>
  <c r="K443" i="6" a="1"/>
  <c r="K443" i="6" s="1"/>
  <c r="K444" i="6" a="1"/>
  <c r="K444" i="6" s="1"/>
  <c r="K445" i="6" a="1"/>
  <c r="K445" i="6" s="1"/>
  <c r="K446" i="6" a="1"/>
  <c r="K446" i="6" s="1"/>
  <c r="K447" i="6" a="1"/>
  <c r="K447" i="6" s="1"/>
  <c r="K448" i="6" a="1"/>
  <c r="K448" i="6" s="1"/>
  <c r="K449" i="6" a="1"/>
  <c r="K449" i="6" s="1"/>
  <c r="K450" i="6" a="1"/>
  <c r="K450" i="6" s="1"/>
  <c r="K451" i="6" a="1"/>
  <c r="K451" i="6" s="1"/>
  <c r="K452" i="6" a="1"/>
  <c r="K452" i="6" s="1"/>
  <c r="K453" i="6" a="1"/>
  <c r="K453" i="6" s="1"/>
  <c r="K454" i="6" a="1"/>
  <c r="K454" i="6" s="1"/>
  <c r="K455" i="6" a="1"/>
  <c r="K455" i="6" s="1"/>
  <c r="K456" i="6" a="1"/>
  <c r="K456" i="6" s="1"/>
  <c r="K457" i="6" a="1"/>
  <c r="K457" i="6" s="1"/>
  <c r="K458" i="6" a="1"/>
  <c r="K458" i="6" s="1"/>
  <c r="K459" i="6" a="1"/>
  <c r="K459" i="6" s="1"/>
  <c r="K460" i="6" a="1"/>
  <c r="K460" i="6" s="1"/>
  <c r="K461" i="6" a="1"/>
  <c r="K461" i="6" s="1"/>
  <c r="K462" i="6" a="1"/>
  <c r="K462" i="6" s="1"/>
  <c r="K463" i="6" a="1"/>
  <c r="K463" i="6" s="1"/>
  <c r="K464" i="6" a="1"/>
  <c r="K464" i="6" s="1"/>
  <c r="K465" i="6" a="1"/>
  <c r="K465" i="6" s="1"/>
  <c r="K466" i="6" a="1"/>
  <c r="K466" i="6" s="1"/>
  <c r="K467" i="6" a="1"/>
  <c r="K467" i="6" s="1"/>
  <c r="K468" i="6" a="1"/>
  <c r="K468" i="6" s="1"/>
  <c r="K469" i="6" a="1"/>
  <c r="K469" i="6" s="1"/>
  <c r="K470" i="6" a="1"/>
  <c r="K470" i="6" s="1"/>
  <c r="K471" i="6" a="1"/>
  <c r="K471" i="6" s="1"/>
  <c r="K472" i="6" a="1"/>
  <c r="K472" i="6" s="1"/>
  <c r="K473" i="6" a="1"/>
  <c r="K473" i="6" s="1"/>
  <c r="K474" i="6" a="1"/>
  <c r="K474" i="6" s="1"/>
  <c r="K475" i="6" a="1"/>
  <c r="K475" i="6" s="1"/>
  <c r="K476" i="6" a="1"/>
  <c r="K476" i="6" s="1"/>
  <c r="K477" i="6" a="1"/>
  <c r="K477" i="6" s="1"/>
  <c r="K478" i="6" a="1"/>
  <c r="K478" i="6" s="1"/>
  <c r="K479" i="6" a="1"/>
  <c r="K479" i="6" s="1"/>
  <c r="K480" i="6" a="1"/>
  <c r="K480" i="6" s="1"/>
  <c r="K481" i="6" a="1"/>
  <c r="K481" i="6" s="1"/>
  <c r="K482" i="6" a="1"/>
  <c r="K482" i="6" s="1"/>
  <c r="K483" i="6" a="1"/>
  <c r="K483" i="6" s="1"/>
  <c r="K484" i="6" a="1"/>
  <c r="K484" i="6" s="1"/>
  <c r="K485" i="6" a="1"/>
  <c r="K485" i="6" s="1"/>
  <c r="K486" i="6" a="1"/>
  <c r="K486" i="6" s="1"/>
  <c r="K487" i="6" a="1"/>
  <c r="K487" i="6" s="1"/>
  <c r="K488" i="6" a="1"/>
  <c r="K488" i="6" s="1"/>
  <c r="K489" i="6" a="1"/>
  <c r="K489" i="6" s="1"/>
  <c r="K490" i="6" a="1"/>
  <c r="K490" i="6" s="1"/>
  <c r="K491" i="6" a="1"/>
  <c r="K491" i="6" s="1"/>
  <c r="K492" i="6" a="1"/>
  <c r="K492" i="6" s="1"/>
  <c r="K493" i="6" a="1"/>
  <c r="K493" i="6" s="1"/>
  <c r="K494" i="6" a="1"/>
  <c r="K494" i="6" s="1"/>
  <c r="K495" i="6" a="1"/>
  <c r="K495" i="6" s="1"/>
  <c r="K496" i="6" a="1"/>
  <c r="K496" i="6" s="1"/>
  <c r="K497" i="6" a="1"/>
  <c r="K497" i="6" s="1"/>
  <c r="K498" i="6" a="1"/>
  <c r="K498" i="6" s="1"/>
  <c r="K499" i="6" a="1"/>
  <c r="K499" i="6" s="1"/>
  <c r="K500" i="6" a="1"/>
  <c r="K500" i="6" s="1"/>
  <c r="B3046" i="9"/>
  <c r="E3046" i="9" s="1" a="1"/>
  <c r="E3046" i="9" s="1"/>
  <c r="B3166" i="9"/>
  <c r="E3166" i="9" s="1" a="1"/>
  <c r="E3166" i="9" s="1"/>
  <c r="B3228" i="9"/>
  <c r="E3228" i="9" s="1" a="1"/>
  <c r="E3228" i="9" s="1"/>
  <c r="A958" i="9"/>
  <c r="C958" i="9" s="1"/>
  <c r="A901" i="9"/>
  <c r="C901" i="9" s="1"/>
  <c r="A1926" i="9"/>
  <c r="C1926" i="9" s="1"/>
  <c r="A1367" i="9"/>
  <c r="A1330" i="9"/>
  <c r="C1330" i="9" s="1"/>
  <c r="A910" i="9"/>
  <c r="C910" i="9" s="1"/>
  <c r="A3046" i="9"/>
  <c r="C3046" i="9" s="1"/>
  <c r="A2527" i="9"/>
  <c r="B2527" i="9" s="1"/>
  <c r="E2527" i="9" s="1" a="1"/>
  <c r="E2527" i="9" s="1"/>
  <c r="A2571" i="9"/>
  <c r="B2571" i="9" s="1"/>
  <c r="E2571" i="9" s="1" a="1"/>
  <c r="E2571" i="9" s="1"/>
  <c r="A1206" i="9"/>
  <c r="C1206" i="9" s="1"/>
  <c r="A1815" i="9"/>
  <c r="C1815" i="9" s="1"/>
  <c r="A1298" i="9"/>
  <c r="C1298" i="9" s="1"/>
  <c r="A1695" i="9"/>
  <c r="C1695" i="9" s="1"/>
  <c r="A1133" i="9"/>
  <c r="A1933" i="9"/>
  <c r="C1933" i="9" s="1"/>
  <c r="A766" i="9"/>
  <c r="C766" i="9" s="1"/>
  <c r="A885" i="9"/>
  <c r="C885" i="9" s="1"/>
  <c r="A1970" i="9"/>
  <c r="A2717" i="9"/>
  <c r="C2717" i="9" s="1"/>
  <c r="A529" i="9"/>
  <c r="C529" i="9" s="1"/>
  <c r="A1824" i="9"/>
  <c r="C1824" i="9" s="1"/>
  <c r="A413" i="9"/>
  <c r="C413" i="9" s="1"/>
  <c r="A1009" i="9"/>
  <c r="A1771" i="9"/>
  <c r="C1771" i="9" s="1"/>
  <c r="A2387" i="9"/>
  <c r="B2387" i="9" s="1"/>
  <c r="E2387" i="9" s="1" a="1"/>
  <c r="E2387" i="9" s="1"/>
  <c r="A2565" i="9"/>
  <c r="C2565" i="9" s="1"/>
  <c r="A3185" i="9"/>
  <c r="C3185" i="9" s="1"/>
  <c r="A2172" i="9"/>
  <c r="C2172" i="9" s="1"/>
  <c r="A2955" i="9"/>
  <c r="B2955" i="9" s="1"/>
  <c r="E2955" i="9" s="1" a="1"/>
  <c r="E2955" i="9" s="1"/>
  <c r="A2867" i="9"/>
  <c r="B2867" i="9" s="1"/>
  <c r="E2867" i="9" s="1" a="1"/>
  <c r="E2867" i="9" s="1"/>
  <c r="A1954" i="9"/>
  <c r="A2028" i="9"/>
  <c r="C2028" i="9" s="1"/>
  <c r="A731" i="9"/>
  <c r="A912" i="9"/>
  <c r="A2783" i="9"/>
  <c r="B2783" i="9" s="1"/>
  <c r="E2783" i="9" s="1" a="1"/>
  <c r="E2783" i="9" s="1"/>
  <c r="A2191" i="9"/>
  <c r="C2191" i="9" s="1"/>
  <c r="A1988" i="9"/>
  <c r="C1988" i="9" s="1"/>
  <c r="A1179" i="9"/>
  <c r="C1179" i="9" s="1"/>
  <c r="A3107" i="9"/>
  <c r="B3107" i="9" s="1"/>
  <c r="E3107" i="9" s="1" a="1"/>
  <c r="E3107" i="9" s="1"/>
  <c r="A1995" i="9"/>
  <c r="C1995" i="9" s="1"/>
  <c r="A1337" i="9"/>
  <c r="A2974" i="9"/>
  <c r="C2974" i="9" s="1"/>
  <c r="A1869" i="9"/>
  <c r="A262" i="9"/>
  <c r="C262" i="9" s="1"/>
  <c r="A2743" i="9"/>
  <c r="B2743" i="9" s="1"/>
  <c r="E2743" i="9" s="1" a="1"/>
  <c r="E2743" i="9" s="1"/>
  <c r="A2736" i="9"/>
  <c r="A1267" i="9"/>
  <c r="C1267" i="9" s="1"/>
  <c r="A2147" i="9"/>
  <c r="C2147" i="9" s="1"/>
  <c r="A96" i="9"/>
  <c r="C96" i="9" s="1"/>
  <c r="A2978" i="9"/>
  <c r="C2978" i="9" s="1"/>
  <c r="A1485" i="9"/>
  <c r="A2679" i="9"/>
  <c r="B2679" i="9" s="1"/>
  <c r="E2679" i="9" s="1" a="1"/>
  <c r="E2679" i="9" s="1"/>
  <c r="A2285" i="9"/>
  <c r="C2285" i="9" s="1"/>
  <c r="A2837" i="9"/>
  <c r="C2837" i="9" s="1"/>
  <c r="A249" i="9"/>
  <c r="C249" i="9" s="1"/>
  <c r="A1249" i="9"/>
  <c r="B1249" i="9" s="1"/>
  <c r="E1249" i="9" s="1" a="1"/>
  <c r="E1249" i="9" s="1"/>
  <c r="A788" i="9"/>
  <c r="C788" i="9" s="1"/>
  <c r="A17" i="9"/>
  <c r="C17" i="9" s="1"/>
  <c r="A3166" i="9"/>
  <c r="C3166" i="9" s="1"/>
  <c r="A1442" i="9"/>
  <c r="C1442" i="9" s="1"/>
  <c r="A1875" i="9"/>
  <c r="C1875" i="9" s="1"/>
  <c r="A1879" i="9"/>
  <c r="C1879" i="9" s="1"/>
  <c r="A2555" i="9"/>
  <c r="B2555" i="9" s="1"/>
  <c r="E2555" i="9" s="1" a="1"/>
  <c r="E2555" i="9" s="1"/>
  <c r="A996" i="9"/>
  <c r="C996" i="9" s="1"/>
  <c r="A2446" i="9"/>
  <c r="A3165" i="9"/>
  <c r="C3165" i="9" s="1"/>
  <c r="A1860" i="9"/>
  <c r="C1860" i="9" s="1"/>
  <c r="A3083" i="9"/>
  <c r="B3083" i="9" s="1"/>
  <c r="E3083" i="9" s="1" a="1"/>
  <c r="E3083" i="9" s="1"/>
  <c r="A1647" i="9"/>
  <c r="C1647" i="9" s="1"/>
  <c r="A2784" i="9"/>
  <c r="A2722" i="9"/>
  <c r="C2722" i="9" s="1"/>
  <c r="A1725" i="9"/>
  <c r="C1725" i="9" s="1"/>
  <c r="A291" i="9"/>
  <c r="A66" i="9"/>
  <c r="C66" i="9" s="1"/>
  <c r="A1709" i="9"/>
  <c r="A2110" i="9"/>
  <c r="C2110" i="9" s="1"/>
  <c r="A3103" i="9"/>
  <c r="B3103" i="9" s="1"/>
  <c r="E3103" i="9" s="1" a="1"/>
  <c r="E3103" i="9" s="1"/>
  <c r="A2384" i="9"/>
  <c r="A1522" i="9"/>
  <c r="C1522" i="9" s="1"/>
  <c r="A2302" i="9"/>
  <c r="C2302" i="9" s="1"/>
  <c r="A3157" i="9"/>
  <c r="C3157" i="9" s="1"/>
  <c r="A2883" i="9"/>
  <c r="B2883" i="9" s="1"/>
  <c r="E2883" i="9" s="1" a="1"/>
  <c r="E2883" i="9" s="1"/>
  <c r="A1169" i="9"/>
  <c r="A1447" i="9"/>
  <c r="C1447" i="9" s="1"/>
  <c r="A2680" i="9"/>
  <c r="A479" i="9"/>
  <c r="A741" i="9"/>
  <c r="C741" i="9" s="1"/>
  <c r="A1696" i="9"/>
  <c r="C1696" i="9" s="1"/>
  <c r="A683" i="9"/>
  <c r="A93" i="9"/>
  <c r="C93" i="9" s="1"/>
  <c r="A1754" i="9"/>
  <c r="C1754" i="9" s="1"/>
  <c r="A65" i="9"/>
  <c r="C65" i="9" s="1"/>
  <c r="A52" i="9"/>
  <c r="C52" i="9" s="1"/>
  <c r="A2874" i="9"/>
  <c r="C2874" i="9" s="1"/>
  <c r="A2642" i="9"/>
  <c r="A2931" i="9"/>
  <c r="B2931" i="9" s="1"/>
  <c r="E2931" i="9" s="1" a="1"/>
  <c r="E2931" i="9" s="1"/>
  <c r="A969" i="9"/>
  <c r="A71" i="9"/>
  <c r="A2851" i="9"/>
  <c r="B2851" i="9" s="1"/>
  <c r="E2851" i="9" s="1" a="1"/>
  <c r="E2851" i="9" s="1"/>
  <c r="A588" i="9"/>
  <c r="C588" i="9" s="1"/>
  <c r="A297" i="9"/>
  <c r="C297" i="9" s="1"/>
  <c r="A2854" i="9"/>
  <c r="C2854" i="9" s="1"/>
  <c r="A51" i="9"/>
  <c r="A232" i="9"/>
  <c r="C232" i="9" s="1"/>
  <c r="A2318" i="9"/>
  <c r="A3131" i="9"/>
  <c r="B3131" i="9" s="1"/>
  <c r="E3131" i="9" s="1" a="1"/>
  <c r="E3131" i="9" s="1"/>
  <c r="A3228" i="9"/>
  <c r="C3228" i="9" s="1"/>
  <c r="A634" i="9"/>
  <c r="C634" i="9" s="1"/>
  <c r="A1702" i="9"/>
  <c r="C1702" i="9" s="1"/>
  <c r="A1402" i="9"/>
  <c r="C1402" i="9" s="1"/>
  <c r="A2033" i="9"/>
  <c r="C2033" i="9" s="1"/>
  <c r="A47" i="9"/>
  <c r="B47" i="9" s="1"/>
  <c r="E47" i="9" s="1" a="1"/>
  <c r="E47" i="9" s="1"/>
  <c r="A2932" i="9"/>
  <c r="A513" i="9"/>
  <c r="C513" i="9" s="1"/>
  <c r="A2762" i="9"/>
  <c r="A55" i="9"/>
  <c r="C55" i="9" s="1"/>
  <c r="A2507" i="9"/>
  <c r="B2507" i="9" s="1"/>
  <c r="E2507" i="9" s="1" a="1"/>
  <c r="E2507" i="9" s="1"/>
  <c r="A2103" i="9"/>
  <c r="C2103" i="9" s="1"/>
  <c r="A1597" i="9"/>
  <c r="A2645" i="9"/>
  <c r="C2645" i="9" s="1"/>
  <c r="A2502" i="9"/>
  <c r="A73" i="9"/>
  <c r="C73" i="9" s="1"/>
  <c r="A959" i="9"/>
  <c r="C959" i="9" s="1"/>
  <c r="A1917" i="9"/>
  <c r="C1917" i="9" s="1"/>
  <c r="A1391" i="9"/>
  <c r="C1391" i="9" s="1"/>
  <c r="A1572" i="9"/>
  <c r="C1572" i="9" s="1"/>
  <c r="A1462" i="9"/>
  <c r="C1462" i="9" s="1"/>
  <c r="A1666" i="9"/>
  <c r="C1666" i="9" s="1"/>
  <c r="A240" i="9"/>
  <c r="C240" i="9" s="1"/>
  <c r="A1822" i="9"/>
  <c r="C1822" i="9" s="1"/>
  <c r="A850" i="9"/>
  <c r="C850" i="9" s="1"/>
  <c r="A2787" i="9"/>
  <c r="B2787" i="9" s="1"/>
  <c r="E2787" i="9" s="1" a="1"/>
  <c r="E2787" i="9" s="1"/>
  <c r="A1956" i="9"/>
  <c r="C1956" i="9" s="1"/>
  <c r="A1404" i="9"/>
  <c r="C1404" i="9" s="1"/>
  <c r="A2015" i="9"/>
  <c r="C2015" i="9" s="1"/>
  <c r="A994" i="9"/>
  <c r="C994" i="9" s="1"/>
  <c r="A2389" i="9"/>
  <c r="C2389" i="9" s="1"/>
  <c r="A348" i="9"/>
  <c r="C348" i="9" s="1"/>
  <c r="A2967" i="9"/>
  <c r="B2967" i="9" s="1"/>
  <c r="E2967" i="9" s="1" a="1"/>
  <c r="E2967" i="9" s="1"/>
  <c r="A1295" i="9"/>
  <c r="C1295" i="9" s="1"/>
  <c r="A405" i="9"/>
  <c r="C405" i="9" s="1"/>
  <c r="A2140" i="9"/>
  <c r="C2140" i="9" s="1"/>
  <c r="A524" i="9"/>
  <c r="C524" i="9" s="1"/>
  <c r="A212" i="9"/>
  <c r="C212" i="9" s="1"/>
  <c r="A436" i="9"/>
  <c r="C436" i="9" s="1"/>
  <c r="A2756" i="9"/>
  <c r="A2401" i="9"/>
  <c r="C2401" i="9" s="1"/>
  <c r="A432" i="9"/>
  <c r="C432" i="9" s="1"/>
  <c r="A1780" i="9"/>
  <c r="C1780" i="9" s="1"/>
  <c r="A150" i="9"/>
  <c r="C150" i="9" s="1"/>
  <c r="A313" i="9"/>
  <c r="C313" i="9" s="1"/>
  <c r="A2949" i="9"/>
  <c r="C2949" i="9" s="1"/>
  <c r="A1644" i="9"/>
  <c r="C1644" i="9" s="1"/>
  <c r="A378" i="9"/>
  <c r="C378" i="9" s="1"/>
  <c r="A3049" i="9"/>
  <c r="C3049" i="9" s="1"/>
  <c r="A2164" i="9"/>
  <c r="C2164" i="9" s="1"/>
  <c r="A2393" i="9"/>
  <c r="C2393" i="9" s="1"/>
  <c r="A1426" i="9"/>
  <c r="C1426" i="9" s="1"/>
  <c r="A1495" i="9"/>
  <c r="C1495" i="9" s="1"/>
  <c r="A1373" i="9"/>
  <c r="C1373" i="9" s="1"/>
  <c r="A2777" i="9"/>
  <c r="C2777" i="9" s="1"/>
  <c r="A2199" i="9"/>
  <c r="C2199" i="9" s="1"/>
  <c r="A1643" i="9"/>
  <c r="C1643" i="9" s="1"/>
  <c r="A535" i="9"/>
  <c r="C535" i="9" s="1"/>
  <c r="A1611" i="9"/>
  <c r="C1611" i="9" s="1"/>
  <c r="A3082" i="9"/>
  <c r="C3082" i="9" s="1"/>
  <c r="A396" i="9"/>
  <c r="C396" i="9" s="1"/>
  <c r="A1268" i="9"/>
  <c r="C1268" i="9" s="1"/>
  <c r="A2375" i="9"/>
  <c r="B2375" i="9" s="1"/>
  <c r="E2375" i="9" s="1" a="1"/>
  <c r="E2375" i="9" s="1"/>
  <c r="A1654" i="9"/>
  <c r="C1654" i="9" s="1"/>
  <c r="A1193" i="9"/>
  <c r="A283" i="9"/>
  <c r="C283" i="9" s="1"/>
  <c r="A638" i="9"/>
  <c r="C638" i="9" s="1"/>
  <c r="A115" i="9"/>
  <c r="A2181" i="9"/>
  <c r="C2181" i="9" s="1"/>
  <c r="A1014" i="9"/>
  <c r="C1014" i="9" s="1"/>
  <c r="A1475" i="9"/>
  <c r="C1475" i="9" s="1"/>
  <c r="A2419" i="9"/>
  <c r="B2419" i="9" s="1"/>
  <c r="E2419" i="9" s="1" a="1"/>
  <c r="E2419" i="9" s="1"/>
  <c r="A1655" i="9"/>
  <c r="C1655" i="9" s="1"/>
  <c r="A2003" i="9"/>
  <c r="C2003" i="9" s="1"/>
  <c r="A2073" i="9"/>
  <c r="C2073" i="9" s="1"/>
  <c r="A1045" i="9"/>
  <c r="A1171" i="9"/>
  <c r="C1171" i="9" s="1"/>
  <c r="A2192" i="9"/>
  <c r="C2192" i="9" s="1"/>
  <c r="A636" i="9"/>
  <c r="C636" i="9" s="1"/>
  <c r="A1661" i="9"/>
  <c r="A890" i="9"/>
  <c r="C890" i="9" s="1"/>
  <c r="A2435" i="9"/>
  <c r="B2435" i="9" s="1"/>
  <c r="E2435" i="9" s="1" a="1"/>
  <c r="E2435" i="9" s="1"/>
  <c r="A157" i="9"/>
  <c r="C157" i="9" s="1"/>
  <c r="A3134" i="9"/>
  <c r="C3134" i="9" s="1"/>
  <c r="A33" i="9"/>
  <c r="C33" i="9" s="1"/>
  <c r="A888" i="9"/>
  <c r="C888" i="9" s="1"/>
  <c r="A2534" i="9"/>
  <c r="A2590" i="9"/>
  <c r="A2466" i="9"/>
  <c r="A1424" i="9"/>
  <c r="C1424" i="9" s="1"/>
  <c r="A2442" i="9"/>
  <c r="A456" i="9"/>
  <c r="C456" i="9" s="1"/>
  <c r="A2355" i="9"/>
  <c r="B2355" i="9" s="1"/>
  <c r="E2355" i="9" s="1" a="1"/>
  <c r="E2355" i="9" s="1"/>
  <c r="A1899" i="9"/>
  <c r="C1899" i="9" s="1"/>
  <c r="A1211" i="9"/>
  <c r="C1211" i="9" s="1"/>
  <c r="A1189" i="9"/>
  <c r="A2173" i="9"/>
  <c r="C2173" i="9" s="1"/>
  <c r="A2390" i="9"/>
  <c r="C2390" i="9" s="1"/>
  <c r="A1002" i="9"/>
  <c r="C1002" i="9" s="1"/>
  <c r="A216" i="9"/>
  <c r="C216" i="9" s="1"/>
  <c r="A2991" i="9"/>
  <c r="B2991" i="9" s="1"/>
  <c r="E2991" i="9" s="1" a="1"/>
  <c r="E2991" i="9" s="1"/>
  <c r="A1231" i="9"/>
  <c r="C1231" i="9" s="1"/>
  <c r="A2626" i="9"/>
  <c r="A633" i="9"/>
  <c r="C633" i="9" s="1"/>
  <c r="A494" i="9"/>
  <c r="C494" i="9" s="1"/>
  <c r="A2160" i="9"/>
  <c r="C2160" i="9" s="1"/>
  <c r="A619" i="9"/>
  <c r="A612" i="9"/>
  <c r="C612" i="9" s="1"/>
  <c r="A2343" i="9"/>
  <c r="B2343" i="9" s="1"/>
  <c r="E2343" i="9" s="1" a="1"/>
  <c r="E2343" i="9" s="1"/>
  <c r="A3218" i="9"/>
  <c r="C3218" i="9" s="1"/>
  <c r="A1798" i="9"/>
  <c r="C1798" i="9" s="1"/>
  <c r="A997" i="9"/>
  <c r="A1108" i="9"/>
  <c r="C1108" i="9" s="1"/>
  <c r="A1200" i="9"/>
  <c r="C1200" i="9" s="1"/>
  <c r="A2937" i="9"/>
  <c r="C2937" i="9" s="1"/>
  <c r="A1810" i="9"/>
  <c r="C1810" i="9" s="1"/>
  <c r="A2677" i="9"/>
  <c r="C2677" i="9" s="1"/>
  <c r="A2550" i="9"/>
  <c r="C2550" i="9" s="1"/>
  <c r="A2425" i="9"/>
  <c r="C2425" i="9" s="1"/>
  <c r="A1221" i="9"/>
  <c r="A1174" i="9"/>
  <c r="C1174" i="9" s="1"/>
  <c r="A1538" i="9"/>
  <c r="C1538" i="9" s="1"/>
  <c r="A1152" i="9"/>
  <c r="C1152" i="9" s="1"/>
  <c r="A2692" i="9"/>
  <c r="A1255" i="9"/>
  <c r="C1255" i="9" s="1"/>
  <c r="A2088" i="9"/>
  <c r="C2088" i="9" s="1"/>
  <c r="A1024" i="9"/>
  <c r="C1024" i="9" s="1"/>
  <c r="A2894" i="9"/>
  <c r="C2894" i="9" s="1"/>
  <c r="A1212" i="9"/>
  <c r="C1212" i="9" s="1"/>
  <c r="A2853" i="9"/>
  <c r="C2853" i="9" s="1"/>
  <c r="A1405" i="9"/>
  <c r="A2841" i="9"/>
  <c r="C2841" i="9" s="1"/>
  <c r="A2350" i="9"/>
  <c r="A119" i="9"/>
  <c r="C119" i="9" s="1"/>
  <c r="A2929" i="9"/>
  <c r="C2929" i="9" s="1"/>
  <c r="A1837" i="9"/>
  <c r="A1547" i="9"/>
  <c r="C1547" i="9" s="1"/>
  <c r="A376" i="9"/>
  <c r="C376" i="9" s="1"/>
  <c r="A1887" i="9"/>
  <c r="C1887" i="9" s="1"/>
  <c r="A3186" i="9"/>
  <c r="C3186" i="9" s="1"/>
  <c r="A2607" i="9"/>
  <c r="B2607" i="9" s="1"/>
  <c r="E2607" i="9" s="1" a="1"/>
  <c r="E2607" i="9" s="1"/>
  <c r="A510" i="9"/>
  <c r="C510" i="9" s="1"/>
  <c r="A2606" i="9"/>
  <c r="A1708" i="9"/>
  <c r="C1708" i="9" s="1"/>
  <c r="A618" i="9"/>
  <c r="C618" i="9" s="1"/>
  <c r="A49" i="9"/>
  <c r="C49" i="9" s="1"/>
  <c r="A303" i="9"/>
  <c r="A1783" i="9"/>
  <c r="C1783" i="9" s="1"/>
  <c r="A1932" i="9"/>
  <c r="C1932" i="9" s="1"/>
  <c r="A385" i="9"/>
  <c r="C385" i="9" s="1"/>
  <c r="A2794" i="9"/>
  <c r="A2045" i="9"/>
  <c r="C2045" i="9" s="1"/>
  <c r="A1989" i="9"/>
  <c r="C1989" i="9" s="1"/>
  <c r="A2444" i="9"/>
  <c r="B2444" i="9" s="1"/>
  <c r="E2444" i="9" s="1" a="1"/>
  <c r="E2444" i="9" s="1"/>
  <c r="A255" i="9"/>
  <c r="A1953" i="9"/>
  <c r="C1953" i="9" s="1"/>
  <c r="A2608" i="9"/>
  <c r="A2194" i="9"/>
  <c r="C2194" i="9" s="1"/>
  <c r="A1095" i="9"/>
  <c r="C1095" i="9" s="1"/>
  <c r="A641" i="9"/>
  <c r="C641" i="9" s="1"/>
  <c r="A1512" i="9"/>
  <c r="C1512" i="9" s="1"/>
  <c r="A3050" i="9"/>
  <c r="C3050" i="9" s="1"/>
  <c r="A2288" i="9"/>
  <c r="C2288" i="9" s="1"/>
  <c r="A954" i="9"/>
  <c r="C954" i="9" s="1"/>
  <c r="A1463" i="9"/>
  <c r="C1463" i="9" s="1"/>
  <c r="A809" i="9"/>
  <c r="C809" i="9" s="1"/>
  <c r="A1017" i="9"/>
  <c r="A747" i="9"/>
  <c r="A2745" i="9"/>
  <c r="C2745" i="9" s="1"/>
  <c r="A2296" i="9"/>
  <c r="C2296" i="9" s="1"/>
  <c r="A2126" i="9"/>
  <c r="A2338" i="9"/>
  <c r="C2338" i="9" s="1"/>
  <c r="A2540" i="9"/>
  <c r="A2276" i="9"/>
  <c r="C2276" i="9" s="1"/>
  <c r="A114" i="9"/>
  <c r="C114" i="9" s="1"/>
  <c r="A2627" i="9"/>
  <c r="B2627" i="9" s="1"/>
  <c r="E2627" i="9" s="1" a="1"/>
  <c r="E2627" i="9" s="1"/>
  <c r="A1208" i="9"/>
  <c r="C1208" i="9" s="1"/>
  <c r="A1000" i="9"/>
  <c r="C1000" i="9" s="1"/>
  <c r="A2304" i="9"/>
  <c r="C2304" i="9" s="1"/>
  <c r="A2025" i="9"/>
  <c r="C2025" i="9" s="1"/>
  <c r="A3076" i="9"/>
  <c r="C3076" i="9" s="1"/>
  <c r="A929" i="9"/>
  <c r="C929" i="9" s="1"/>
  <c r="A1044" i="9"/>
  <c r="C1044" i="9" s="1"/>
  <c r="A693" i="9"/>
  <c r="C693" i="9" s="1"/>
  <c r="A1941" i="9"/>
  <c r="C1941" i="9" s="1"/>
  <c r="A2289" i="9"/>
  <c r="C2289" i="9" s="1"/>
  <c r="A2726" i="9"/>
  <c r="A1496" i="9"/>
  <c r="C1496" i="9" s="1"/>
  <c r="A3119" i="9"/>
  <c r="B3119" i="9" s="1"/>
  <c r="E3119" i="9" s="1" a="1"/>
  <c r="E3119" i="9" s="1"/>
  <c r="A492" i="9"/>
  <c r="C492" i="9" s="1"/>
  <c r="A2775" i="9"/>
  <c r="B2775" i="9" s="1"/>
  <c r="E2775" i="9" s="1" a="1"/>
  <c r="E2775" i="9" s="1"/>
  <c r="A1928" i="9"/>
  <c r="C1928" i="9" s="1"/>
  <c r="A607" i="9"/>
  <c r="A76" i="9"/>
  <c r="C76" i="9" s="1"/>
  <c r="A2842" i="9"/>
  <c r="C2842" i="9" s="1"/>
  <c r="A1986" i="9"/>
  <c r="C1986" i="9" s="1"/>
  <c r="A537" i="9"/>
  <c r="C537" i="9" s="1"/>
  <c r="A2849" i="9"/>
  <c r="C2849" i="9" s="1"/>
  <c r="A2732" i="9"/>
  <c r="A459" i="9"/>
  <c r="A2371" i="9"/>
  <c r="B2371" i="9" s="1"/>
  <c r="E2371" i="9" s="1" a="1"/>
  <c r="E2371" i="9" s="1"/>
  <c r="A2603" i="9"/>
  <c r="B2603" i="9" s="1"/>
  <c r="E2603" i="9" s="1" a="1"/>
  <c r="E2603" i="9" s="1"/>
  <c r="A1154" i="9"/>
  <c r="C1154" i="9" s="1"/>
  <c r="A1393" i="9"/>
  <c r="A3032" i="9"/>
  <c r="A3210" i="9"/>
  <c r="C3210" i="9" s="1"/>
  <c r="A1964" i="9"/>
  <c r="C1964" i="9" s="1"/>
  <c r="A229" i="9"/>
  <c r="C229" i="9" s="1"/>
  <c r="A2812" i="9"/>
  <c r="A1893" i="9"/>
  <c r="C1893" i="9" s="1"/>
  <c r="A2271" i="9"/>
  <c r="C2271" i="9" s="1"/>
  <c r="A503" i="9"/>
  <c r="A884" i="9"/>
  <c r="C884" i="9" s="1"/>
  <c r="A629" i="9"/>
  <c r="C629" i="9" s="1"/>
  <c r="A800" i="9"/>
  <c r="C800" i="9" s="1"/>
  <c r="A571" i="9"/>
  <c r="A2578" i="9"/>
  <c r="C2578" i="9" s="1"/>
  <c r="A2152" i="9"/>
  <c r="C2152" i="9" s="1"/>
  <c r="A2409" i="9"/>
  <c r="C2409" i="9" s="1"/>
  <c r="A1084" i="9"/>
  <c r="C1084" i="9" s="1"/>
  <c r="A2135" i="9"/>
  <c r="C2135" i="9" s="1"/>
  <c r="A2554" i="9"/>
  <c r="C2554" i="9" s="1"/>
  <c r="A274" i="9"/>
  <c r="C274" i="9" s="1"/>
  <c r="A3176" i="9"/>
  <c r="A934" i="9"/>
  <c r="C934" i="9" s="1"/>
  <c r="A2018" i="9"/>
  <c r="B2018" i="9" s="1"/>
  <c r="E2018" i="9" s="1" a="1"/>
  <c r="E2018" i="9" s="1"/>
  <c r="A2582" i="9"/>
  <c r="A296" i="9"/>
  <c r="C296" i="9" s="1"/>
  <c r="A2923" i="9"/>
  <c r="B2923" i="9" s="1"/>
  <c r="E2923" i="9" s="1" a="1"/>
  <c r="E2923" i="9" s="1"/>
  <c r="A2180" i="9"/>
  <c r="C2180" i="9" s="1"/>
  <c r="A2956" i="9"/>
  <c r="A1204" i="9"/>
  <c r="C1204" i="9" s="1"/>
  <c r="A1617" i="9"/>
  <c r="A1916" i="9"/>
  <c r="C1916" i="9" s="1"/>
  <c r="A2379" i="9"/>
  <c r="B2379" i="9" s="1"/>
  <c r="E2379" i="9" s="1" a="1"/>
  <c r="E2379" i="9" s="1"/>
  <c r="A1507" i="9"/>
  <c r="C1507" i="9" s="1"/>
  <c r="A2092" i="9"/>
  <c r="C2092" i="9" s="1"/>
  <c r="A3100" i="9"/>
  <c r="B3100" i="9" s="1"/>
  <c r="E3100" i="9" s="1" a="1"/>
  <c r="E3100" i="9" s="1"/>
  <c r="A3203" i="9"/>
  <c r="B3203" i="9" s="1"/>
  <c r="E3203" i="9" s="1" a="1"/>
  <c r="E3203" i="9" s="1"/>
  <c r="A1965" i="9"/>
  <c r="C1965" i="9" s="1"/>
  <c r="A2819" i="9"/>
  <c r="B2819" i="9" s="1"/>
  <c r="E2819" i="9" s="1" a="1"/>
  <c r="E2819" i="9" s="1"/>
  <c r="A3229" i="9"/>
  <c r="C3229" i="9" s="1"/>
  <c r="A2291" i="9"/>
  <c r="C2291" i="9" s="1"/>
  <c r="A3105" i="9"/>
  <c r="C3105" i="9" s="1"/>
  <c r="A2330" i="9"/>
  <c r="A2176" i="9"/>
  <c r="C2176" i="9" s="1"/>
  <c r="A1993" i="9"/>
  <c r="C1993" i="9" s="1"/>
  <c r="A218" i="9"/>
  <c r="C218" i="9" s="1"/>
  <c r="A646" i="9"/>
  <c r="C646" i="9" s="1"/>
  <c r="A438" i="9"/>
  <c r="C438" i="9" s="1"/>
  <c r="A2109" i="9"/>
  <c r="C2109" i="9" s="1"/>
  <c r="A2698" i="9"/>
  <c r="A2636" i="9"/>
  <c r="A812" i="9"/>
  <c r="C812" i="9" s="1"/>
  <c r="A188" i="9"/>
  <c r="C188" i="9" s="1"/>
  <c r="A2807" i="9"/>
  <c r="B2807" i="9" s="1"/>
  <c r="E2807" i="9" s="1" a="1"/>
  <c r="E2807" i="9" s="1"/>
  <c r="A584" i="9"/>
  <c r="C584" i="9" s="1"/>
  <c r="A1232" i="9"/>
  <c r="C1232" i="9" s="1"/>
  <c r="A1681" i="9"/>
  <c r="C1681" i="9" s="1"/>
  <c r="A3070" i="9"/>
  <c r="C3070" i="9" s="1"/>
  <c r="A2761" i="9"/>
  <c r="C2761" i="9" s="1"/>
  <c r="A2247" i="9"/>
  <c r="C2247" i="9" s="1"/>
  <c r="A2286" i="9"/>
  <c r="C2286" i="9" s="1"/>
  <c r="A3111" i="9"/>
  <c r="B3111" i="9" s="1"/>
  <c r="E3111" i="9" s="1" a="1"/>
  <c r="E3111" i="9" s="1"/>
  <c r="A1361" i="9"/>
  <c r="A2575" i="9"/>
  <c r="B2575" i="9" s="1"/>
  <c r="E2575" i="9" s="1" a="1"/>
  <c r="E2575" i="9" s="1"/>
  <c r="A1175" i="9"/>
  <c r="C1175" i="9" s="1"/>
  <c r="A772" i="9"/>
  <c r="C772" i="9" s="1"/>
  <c r="A2665" i="9"/>
  <c r="C2665" i="9" s="1"/>
  <c r="A2412" i="9"/>
  <c r="B2412" i="9" s="1"/>
  <c r="E2412" i="9" s="1" a="1"/>
  <c r="E2412" i="9" s="1"/>
  <c r="A2220" i="9"/>
  <c r="C2220" i="9" s="1"/>
  <c r="A2759" i="9"/>
  <c r="B2759" i="9" s="1"/>
  <c r="E2759" i="9" s="1" a="1"/>
  <c r="E2759" i="9" s="1"/>
  <c r="A624" i="9"/>
  <c r="C624" i="9" s="1"/>
  <c r="A2583" i="9"/>
  <c r="B2583" i="9" s="1"/>
  <c r="E2583" i="9" s="1" a="1"/>
  <c r="E2583" i="9" s="1"/>
  <c r="A1380" i="9"/>
  <c r="C1380" i="9" s="1"/>
  <c r="A2944" i="9"/>
  <c r="A1969" i="9"/>
  <c r="C1969" i="9" s="1"/>
  <c r="A2216" i="9"/>
  <c r="C2216" i="9" s="1"/>
  <c r="A792" i="9"/>
  <c r="C792" i="9" s="1"/>
  <c r="A3092" i="9"/>
  <c r="A2546" i="9"/>
  <c r="A2862" i="9"/>
  <c r="C2862" i="9" s="1"/>
  <c r="A279" i="9"/>
  <c r="A1466" i="9"/>
  <c r="C1466" i="9" s="1"/>
  <c r="A1473" i="9"/>
  <c r="A2704" i="9"/>
  <c r="B2704" i="9" s="1"/>
  <c r="E2704" i="9" s="1" a="1"/>
  <c r="E2704" i="9" s="1"/>
  <c r="A2454" i="9"/>
  <c r="C2454" i="9" s="1"/>
  <c r="A2183" i="9"/>
  <c r="C2183" i="9" s="1"/>
  <c r="A2346" i="9"/>
  <c r="A2415" i="9"/>
  <c r="B2415" i="9" s="1"/>
  <c r="E2415" i="9" s="1" a="1"/>
  <c r="E2415" i="9" s="1"/>
  <c r="A2370" i="9"/>
  <c r="C2370" i="9" s="1"/>
  <c r="A2436" i="9"/>
  <c r="A2441" i="9"/>
  <c r="C2441" i="9" s="1"/>
  <c r="A831" i="9"/>
  <c r="B831" i="9" s="1"/>
  <c r="E831" i="9" s="1" a="1"/>
  <c r="E831" i="9" s="1"/>
  <c r="A1399" i="9"/>
  <c r="C1399" i="9" s="1"/>
  <c r="A2374" i="9"/>
  <c r="A155" i="9"/>
  <c r="A298" i="9"/>
  <c r="C298" i="9" s="1"/>
  <c r="A802" i="9"/>
  <c r="C802" i="9" s="1"/>
  <c r="A1974" i="9"/>
  <c r="A84" i="9"/>
  <c r="C84" i="9" s="1"/>
  <c r="A726" i="9"/>
  <c r="C726" i="9" s="1"/>
  <c r="A748" i="9"/>
  <c r="C748" i="9" s="1"/>
  <c r="A1630" i="9"/>
  <c r="C1630" i="9" s="1"/>
  <c r="A2293" i="9"/>
  <c r="C2293" i="9" s="1"/>
  <c r="A2316" i="9"/>
  <c r="C2316" i="9" s="1"/>
  <c r="A1400" i="9"/>
  <c r="C1400" i="9" s="1"/>
  <c r="A2634" i="9"/>
  <c r="C2634" i="9" s="1"/>
  <c r="A2711" i="9"/>
  <c r="B2711" i="9" s="1"/>
  <c r="E2711" i="9" s="1" a="1"/>
  <c r="E2711" i="9" s="1"/>
  <c r="A918" i="9"/>
  <c r="C918" i="9" s="1"/>
  <c r="A1747" i="9"/>
  <c r="C1747" i="9" s="1"/>
  <c r="A1236" i="9"/>
  <c r="C1236" i="9" s="1"/>
  <c r="A1888" i="9"/>
  <c r="C1888" i="9" s="1"/>
  <c r="A2811" i="9"/>
  <c r="B2811" i="9" s="1"/>
  <c r="E2811" i="9" s="1" a="1"/>
  <c r="E2811" i="9" s="1"/>
  <c r="A1290" i="9"/>
  <c r="C1290" i="9" s="1"/>
  <c r="A1660" i="9"/>
  <c r="C1660" i="9" s="1"/>
  <c r="A3010" i="9"/>
  <c r="C3010" i="9" s="1"/>
  <c r="A1111" i="9"/>
  <c r="C1111" i="9" s="1"/>
  <c r="A1114" i="9"/>
  <c r="C1114" i="9" s="1"/>
  <c r="A2604" i="9"/>
  <c r="A2539" i="9"/>
  <c r="B2539" i="9" s="1"/>
  <c r="E2539" i="9" s="1" a="1"/>
  <c r="E2539" i="9" s="1"/>
  <c r="A676" i="9"/>
  <c r="C676" i="9" s="1"/>
  <c r="A41" i="9"/>
  <c r="C41" i="9" s="1"/>
  <c r="A40" i="9"/>
  <c r="C40" i="9" s="1"/>
  <c r="A468" i="9"/>
  <c r="C468" i="9" s="1"/>
  <c r="A2001" i="9"/>
  <c r="C2001" i="9" s="1"/>
  <c r="A1606" i="9"/>
  <c r="C1606" i="9" s="1"/>
  <c r="A2206" i="9"/>
  <c r="A3224" i="9"/>
  <c r="C3224" i="9" s="1"/>
  <c r="A2118" i="9"/>
  <c r="C2118" i="9" s="1"/>
  <c r="A2868" i="9"/>
  <c r="A1659" i="9"/>
  <c r="C1659" i="9" s="1"/>
  <c r="A1454" i="9"/>
  <c r="C1454" i="9" s="1"/>
  <c r="A852" i="9"/>
  <c r="C852" i="9" s="1"/>
  <c r="A1163" i="9"/>
  <c r="C1163" i="9" s="1"/>
  <c r="A684" i="9"/>
  <c r="C684" i="9" s="1"/>
  <c r="A743" i="9"/>
  <c r="A694" i="9"/>
  <c r="C694" i="9" s="1"/>
  <c r="A368" i="9"/>
  <c r="C368" i="9" s="1"/>
  <c r="A1762" i="9"/>
  <c r="C1762" i="9" s="1"/>
  <c r="A1571" i="9"/>
  <c r="C1571" i="9" s="1"/>
  <c r="A541" i="9"/>
  <c r="C541" i="9" s="1"/>
  <c r="A2521" i="9"/>
  <c r="C2521" i="9" s="1"/>
  <c r="A2186" i="9"/>
  <c r="A3181" i="9"/>
  <c r="C3181" i="9" s="1"/>
  <c r="A2632" i="9"/>
  <c r="B2632" i="9" s="1"/>
  <c r="E2632" i="9" s="1" a="1"/>
  <c r="E2632" i="9" s="1"/>
  <c r="A2691" i="9"/>
  <c r="B2691" i="9" s="1"/>
  <c r="E2691" i="9" s="1" a="1"/>
  <c r="E2691" i="9" s="1"/>
  <c r="A3057" i="9"/>
  <c r="C3057" i="9" s="1"/>
  <c r="A1113" i="9"/>
  <c r="A526" i="9"/>
  <c r="C526" i="9" s="1"/>
  <c r="A1302" i="9"/>
  <c r="C1302" i="9" s="1"/>
  <c r="A1135" i="9"/>
  <c r="C1135" i="9" s="1"/>
  <c r="A1540" i="9"/>
  <c r="C1540" i="9" s="1"/>
  <c r="A1181" i="9"/>
  <c r="C1181" i="9" s="1"/>
  <c r="A2121" i="9"/>
  <c r="C2121" i="9" s="1"/>
  <c r="A2231" i="9"/>
  <c r="C2231" i="9" s="1"/>
  <c r="A1731" i="9"/>
  <c r="C1731" i="9" s="1"/>
  <c r="A2622" i="9"/>
  <c r="C2622" i="9" s="1"/>
  <c r="A1698" i="9"/>
  <c r="C1698" i="9" s="1"/>
  <c r="A1225" i="9"/>
  <c r="A2225" i="9"/>
  <c r="C2225" i="9" s="1"/>
  <c r="A1005" i="9"/>
  <c r="C1005" i="9" s="1"/>
  <c r="A163" i="9"/>
  <c r="A2611" i="9"/>
  <c r="B2611" i="9" s="1"/>
  <c r="E2611" i="9" s="1" a="1"/>
  <c r="E2611" i="9" s="1"/>
  <c r="A2107" i="9"/>
  <c r="C2107" i="9" s="1"/>
  <c r="A3078" i="9"/>
  <c r="C3078" i="9" s="1"/>
  <c r="A2078" i="9"/>
  <c r="A387" i="9"/>
  <c r="A937" i="9"/>
  <c r="C937" i="9" s="1"/>
  <c r="A2042" i="9"/>
  <c r="C2042" i="9" s="1"/>
  <c r="A2428" i="9"/>
  <c r="A1596" i="9"/>
  <c r="C1596" i="9" s="1"/>
  <c r="A1867" i="9"/>
  <c r="C1867" i="9" s="1"/>
  <c r="A591" i="9"/>
  <c r="B591" i="9" s="1"/>
  <c r="E591" i="9" s="1" a="1"/>
  <c r="E591" i="9" s="1"/>
  <c r="A1851" i="9"/>
  <c r="C1851" i="9" s="1"/>
  <c r="A796" i="9"/>
  <c r="C796" i="9" s="1"/>
  <c r="A1109" i="9"/>
  <c r="A2218" i="9"/>
  <c r="C2218" i="9" s="1"/>
  <c r="A1427" i="9"/>
  <c r="C1427" i="9" s="1"/>
  <c r="A815" i="9"/>
  <c r="A2933" i="9"/>
  <c r="C2933" i="9" s="1"/>
  <c r="A1097" i="9"/>
  <c r="C1097" i="9" s="1"/>
  <c r="A1613" i="9"/>
  <c r="A3077" i="9"/>
  <c r="C3077" i="9" s="1"/>
  <c r="A2469" i="9"/>
  <c r="C2469" i="9" s="1"/>
  <c r="A1366" i="9"/>
  <c r="C1366" i="9" s="1"/>
  <c r="A3225" i="9"/>
  <c r="C3225" i="9" s="1"/>
  <c r="A1025" i="9"/>
  <c r="A779" i="9"/>
  <c r="A2843" i="9"/>
  <c r="B2843" i="9" s="1"/>
  <c r="E2843" i="9" s="1" a="1"/>
  <c r="E2843" i="9" s="1"/>
  <c r="A2366" i="9"/>
  <c r="A2301" i="9"/>
  <c r="C2301" i="9" s="1"/>
  <c r="A2646" i="9"/>
  <c r="A920" i="9"/>
  <c r="C920" i="9" s="1"/>
  <c r="A2945" i="9"/>
  <c r="C2945" i="9" s="1"/>
  <c r="A2846" i="9"/>
  <c r="C2846" i="9" s="1"/>
  <c r="A871" i="9"/>
  <c r="A1354" i="9"/>
  <c r="C1354" i="9" s="1"/>
  <c r="A2748" i="9"/>
  <c r="A1615" i="9"/>
  <c r="C1615" i="9" s="1"/>
  <c r="A2829" i="9"/>
  <c r="C2829" i="9" s="1"/>
  <c r="A2309" i="9"/>
  <c r="C2309" i="9" s="1"/>
  <c r="A1957" i="9"/>
  <c r="C1957" i="9" s="1"/>
  <c r="A465" i="9"/>
  <c r="C465" i="9" s="1"/>
  <c r="A1774" i="9"/>
  <c r="C1774" i="9" s="1"/>
  <c r="A2445" i="9"/>
  <c r="C2445" i="9" s="1"/>
  <c r="A846" i="9"/>
  <c r="C846" i="9" s="1"/>
  <c r="A2493" i="9"/>
  <c r="C2493" i="9" s="1"/>
  <c r="A2567" i="9"/>
  <c r="B2567" i="9" s="1"/>
  <c r="E2567" i="9" s="1" a="1"/>
  <c r="E2567" i="9" s="1"/>
  <c r="A1246" i="9"/>
  <c r="C1246" i="9" s="1"/>
  <c r="A3065" i="9"/>
  <c r="C3065" i="9" s="1"/>
  <c r="A1216" i="9"/>
  <c r="C1216" i="9" s="1"/>
  <c r="A908" i="9"/>
  <c r="A214" i="9"/>
  <c r="C214" i="9" s="1"/>
  <c r="A2752" i="9"/>
  <c r="A112" i="9"/>
  <c r="C112" i="9" s="1"/>
  <c r="A2039" i="9"/>
  <c r="C2039" i="9" s="1"/>
  <c r="A1919" i="9"/>
  <c r="C1919" i="9" s="1"/>
  <c r="A570" i="9"/>
  <c r="C570" i="9" s="1"/>
  <c r="A862" i="9"/>
  <c r="C862" i="9" s="1"/>
  <c r="A466" i="9"/>
  <c r="C466" i="9" s="1"/>
  <c r="A580" i="9"/>
  <c r="C580" i="9" s="1"/>
  <c r="A926" i="9"/>
  <c r="C926" i="9" s="1"/>
  <c r="A2130" i="9"/>
  <c r="A2046" i="9"/>
  <c r="A2024" i="9"/>
  <c r="C2024" i="9" s="1"/>
  <c r="A1898" i="9"/>
  <c r="C1898" i="9" s="1"/>
  <c r="A2788" i="9"/>
  <c r="A2589" i="9"/>
  <c r="C2589" i="9" s="1"/>
  <c r="A1576" i="9"/>
  <c r="C1576" i="9" s="1"/>
  <c r="A615" i="9"/>
  <c r="A442" i="9"/>
  <c r="C442" i="9" s="1"/>
  <c r="A2737" i="9"/>
  <c r="C2737" i="9" s="1"/>
  <c r="A3003" i="9"/>
  <c r="B3003" i="9" s="1"/>
  <c r="E3003" i="9" s="1" a="1"/>
  <c r="E3003" i="9" s="1"/>
  <c r="A2234" i="9"/>
  <c r="A2010" i="9"/>
  <c r="C2010" i="9" s="1"/>
  <c r="A2570" i="9"/>
  <c r="A750" i="9"/>
  <c r="C750" i="9" s="1"/>
  <c r="A1371" i="9"/>
  <c r="C1371" i="9" s="1"/>
  <c r="A2158" i="9"/>
  <c r="C2158" i="9" s="1"/>
  <c r="A116" i="9"/>
  <c r="C116" i="9" s="1"/>
  <c r="A845" i="9"/>
  <c r="C845" i="9" s="1"/>
  <c r="A2541" i="9"/>
  <c r="C2541" i="9" s="1"/>
  <c r="A363" i="9"/>
  <c r="A945" i="9"/>
  <c r="C945" i="9" s="1"/>
  <c r="A3223" i="9"/>
  <c r="B3223" i="9" s="1"/>
  <c r="E3223" i="9" s="1" a="1"/>
  <c r="E3223" i="9" s="1"/>
  <c r="A547" i="9"/>
  <c r="A1625" i="9"/>
  <c r="A865" i="9"/>
  <c r="C865" i="9" s="1"/>
  <c r="A307" i="9"/>
  <c r="B307" i="9" s="1"/>
  <c r="E307" i="9" s="1" a="1"/>
  <c r="E307" i="9" s="1"/>
  <c r="A729" i="9"/>
  <c r="C729" i="9" s="1"/>
  <c r="A1972" i="9"/>
  <c r="C1972" i="9" s="1"/>
  <c r="A1276" i="9"/>
  <c r="C1276" i="9" s="1"/>
  <c r="A2070" i="9"/>
  <c r="C2070" i="9" s="1"/>
  <c r="A1105" i="9"/>
  <c r="A1577" i="9"/>
  <c r="A2477" i="9"/>
  <c r="C2477" i="9" s="1"/>
  <c r="A1578" i="9"/>
  <c r="C1578" i="9" s="1"/>
  <c r="A421" i="9"/>
  <c r="C421" i="9" s="1"/>
  <c r="A1745" i="9"/>
  <c r="C1745" i="9" s="1"/>
  <c r="A2153" i="9"/>
  <c r="C2153" i="9" s="1"/>
  <c r="A3160" i="9"/>
  <c r="B3160" i="9" s="1"/>
  <c r="E3160" i="9" s="1" a="1"/>
  <c r="E3160" i="9" s="1"/>
  <c r="A2486" i="9"/>
  <c r="A1172" i="9"/>
  <c r="C1172" i="9" s="1"/>
  <c r="A2579" i="9"/>
  <c r="B2579" i="9" s="1"/>
  <c r="E2579" i="9" s="1" a="1"/>
  <c r="E2579" i="9" s="1"/>
  <c r="A2782" i="9"/>
  <c r="C2782" i="9" s="1"/>
  <c r="A913" i="9"/>
  <c r="C913" i="9" s="1"/>
  <c r="A1688" i="9"/>
  <c r="C1688" i="9" s="1"/>
  <c r="A2877" i="9"/>
  <c r="C2877" i="9" s="1"/>
  <c r="A441" i="9"/>
  <c r="C441" i="9" s="1"/>
  <c r="A2047" i="9"/>
  <c r="C2047" i="9" s="1"/>
  <c r="A1358" i="9"/>
  <c r="C1358" i="9" s="1"/>
  <c r="A1488" i="9"/>
  <c r="C1488" i="9" s="1"/>
  <c r="A2311" i="9"/>
  <c r="C2311" i="9" s="1"/>
  <c r="A2946" i="9"/>
  <c r="C2946" i="9" s="1"/>
  <c r="A1649" i="9"/>
  <c r="A1457" i="9"/>
  <c r="A630" i="9"/>
  <c r="C630" i="9" s="1"/>
  <c r="A1787" i="9"/>
  <c r="C1787" i="9" s="1"/>
  <c r="A735" i="9"/>
  <c r="A2274" i="9"/>
  <c r="A98" i="9"/>
  <c r="C98" i="9" s="1"/>
  <c r="A420" i="9"/>
  <c r="C420" i="9" s="1"/>
  <c r="A3120" i="9"/>
  <c r="A953" i="9"/>
  <c r="C953" i="9" s="1"/>
  <c r="A1604" i="9"/>
  <c r="C1604" i="9" s="1"/>
  <c r="A338" i="9"/>
  <c r="C338" i="9" s="1"/>
  <c r="A75" i="9"/>
  <c r="A2161" i="9"/>
  <c r="C2161" i="9" s="1"/>
  <c r="A1509" i="9"/>
  <c r="B1509" i="9" s="1"/>
  <c r="E1509" i="9" s="1" a="1"/>
  <c r="E1509" i="9" s="1"/>
  <c r="A2984" i="9"/>
  <c r="A1055" i="9"/>
  <c r="C1055" i="9" s="1"/>
  <c r="A1186" i="9"/>
  <c r="C1186" i="9" s="1"/>
  <c r="A603" i="9"/>
  <c r="C603" i="9" s="1"/>
  <c r="A2966" i="9"/>
  <c r="C2966" i="9" s="1"/>
  <c r="A1438" i="9"/>
  <c r="C1438" i="9" s="1"/>
  <c r="A727" i="9"/>
  <c r="A252" i="9"/>
  <c r="C252" i="9" s="1"/>
  <c r="A3161" i="9"/>
  <c r="C3161" i="9" s="1"/>
  <c r="A2791" i="9"/>
  <c r="B2791" i="9" s="1"/>
  <c r="E2791" i="9" s="1" a="1"/>
  <c r="E2791" i="9" s="1"/>
  <c r="A366" i="9"/>
  <c r="C366" i="9" s="1"/>
  <c r="A2258" i="9"/>
  <c r="C2258" i="9" s="1"/>
  <c r="A1378" i="9"/>
  <c r="C1378" i="9" s="1"/>
  <c r="A197" i="9"/>
  <c r="C197" i="9" s="1"/>
  <c r="A1234" i="9"/>
  <c r="C1234" i="9" s="1"/>
  <c r="A1658" i="9"/>
  <c r="C1658" i="9" s="1"/>
  <c r="A1584" i="9"/>
  <c r="C1584" i="9" s="1"/>
  <c r="A780" i="9"/>
  <c r="C780" i="9" s="1"/>
  <c r="A2081" i="9"/>
  <c r="C2081" i="9" s="1"/>
  <c r="A367" i="9"/>
  <c r="C367" i="9" s="1"/>
  <c r="A2332" i="9"/>
  <c r="C2332" i="9" s="1"/>
  <c r="A2360" i="9"/>
  <c r="A400" i="9"/>
  <c r="C400" i="9" s="1"/>
  <c r="A669" i="9"/>
  <c r="C669" i="9" s="1"/>
  <c r="A533" i="9"/>
  <c r="C533" i="9" s="1"/>
  <c r="A342" i="9"/>
  <c r="C342" i="9" s="1"/>
  <c r="A288" i="9"/>
  <c r="C288" i="9" s="1"/>
  <c r="A2498" i="9"/>
  <c r="C2498" i="9" s="1"/>
  <c r="A2594" i="9"/>
  <c r="C2594" i="9" s="1"/>
  <c r="A899" i="9"/>
  <c r="A2749" i="9"/>
  <c r="C2749" i="9" s="1"/>
  <c r="A853" i="9"/>
  <c r="C853" i="9" s="1"/>
  <c r="A106" i="9"/>
  <c r="C106" i="9" s="1"/>
  <c r="A92" i="9"/>
  <c r="C92" i="9" s="1"/>
  <c r="A2115" i="9"/>
  <c r="C2115" i="9" s="1"/>
  <c r="A1126" i="9"/>
  <c r="C1126" i="9" s="1"/>
  <c r="A1531" i="9"/>
  <c r="C1531" i="9" s="1"/>
  <c r="A1524" i="9"/>
  <c r="C1524" i="9" s="1"/>
  <c r="A650" i="9"/>
  <c r="C650" i="9" s="1"/>
  <c r="A518" i="9"/>
  <c r="C518" i="9" s="1"/>
  <c r="A1529" i="9"/>
  <c r="A2592" i="9"/>
  <c r="A2171" i="9"/>
  <c r="C2171" i="9" s="1"/>
  <c r="A738" i="9"/>
  <c r="C738" i="9" s="1"/>
  <c r="A295" i="9"/>
  <c r="A2279" i="9"/>
  <c r="C2279" i="9" s="1"/>
  <c r="A1710" i="9"/>
  <c r="C1710" i="9" s="1"/>
  <c r="A1467" i="9"/>
  <c r="C1467" i="9" s="1"/>
  <c r="A1930" i="9"/>
  <c r="A2718" i="9"/>
  <c r="A2948" i="9"/>
  <c r="A2772" i="9"/>
  <c r="B2772" i="9" s="1"/>
  <c r="E2772" i="9" s="1" a="1"/>
  <c r="E2772" i="9" s="1"/>
  <c r="A647" i="9"/>
  <c r="A3041" i="9"/>
  <c r="C3041" i="9" s="1"/>
  <c r="A43" i="9"/>
  <c r="A856" i="9"/>
  <c r="C856" i="9" s="1"/>
  <c r="A696" i="9"/>
  <c r="C696" i="9" s="1"/>
  <c r="A2870" i="9"/>
  <c r="C2870" i="9" s="1"/>
  <c r="A2458" i="9"/>
  <c r="A217" i="9"/>
  <c r="C217" i="9" s="1"/>
  <c r="A1552" i="9"/>
  <c r="C1552" i="9" s="1"/>
  <c r="A847" i="9"/>
  <c r="A187" i="9"/>
  <c r="A90" i="9"/>
  <c r="C90" i="9" s="1"/>
  <c r="A2914" i="9"/>
  <c r="C2914" i="9" s="1"/>
  <c r="A1633" i="9"/>
  <c r="A2975" i="9"/>
  <c r="B2975" i="9" s="1"/>
  <c r="E2975" i="9" s="1" a="1"/>
  <c r="E2975" i="9" s="1"/>
  <c r="A1506" i="9"/>
  <c r="C1506" i="9" s="1"/>
  <c r="A382" i="9"/>
  <c r="C382" i="9" s="1"/>
  <c r="A2087" i="9"/>
  <c r="C2087" i="9" s="1"/>
  <c r="A3093" i="9"/>
  <c r="C3093" i="9" s="1"/>
  <c r="A2299" i="9"/>
  <c r="C2299" i="9" s="1"/>
  <c r="A2747" i="9"/>
  <c r="B2747" i="9" s="1"/>
  <c r="E2747" i="9" s="1" a="1"/>
  <c r="E2747" i="9" s="1"/>
  <c r="A1651" i="9"/>
  <c r="C1651" i="9" s="1"/>
  <c r="A3033" i="9"/>
  <c r="C3033" i="9" s="1"/>
  <c r="A1118" i="9"/>
  <c r="C1118" i="9" s="1"/>
  <c r="A146" i="9"/>
  <c r="C146" i="9" s="1"/>
  <c r="A1900" i="9"/>
  <c r="C1900" i="9" s="1"/>
  <c r="A2988" i="9"/>
  <c r="A2163" i="9"/>
  <c r="C2163" i="9" s="1"/>
  <c r="A1883" i="9"/>
  <c r="C1883" i="9" s="1"/>
  <c r="A3146" i="9"/>
  <c r="C3146" i="9" s="1"/>
  <c r="A2077" i="9"/>
  <c r="C2077" i="9" s="1"/>
  <c r="A2438" i="9"/>
  <c r="C2438" i="9" s="1"/>
  <c r="A1828" i="9"/>
  <c r="C1828" i="9" s="1"/>
  <c r="A1639" i="9"/>
  <c r="C1639" i="9" s="1"/>
  <c r="A3094" i="9"/>
  <c r="C3094" i="9" s="1"/>
  <c r="A1409" i="9"/>
  <c r="B1409" i="9" s="1"/>
  <c r="E1409" i="9" s="1" a="1"/>
  <c r="E1409" i="9" s="1"/>
  <c r="A14" i="9"/>
  <c r="C14" i="9" s="1"/>
  <c r="A873" i="9"/>
  <c r="C873" i="9" s="1"/>
  <c r="A3030" i="9"/>
  <c r="C3030" i="9" s="1"/>
  <c r="A1278" i="9"/>
  <c r="C1278" i="9" s="1"/>
  <c r="A1551" i="9"/>
  <c r="C1551" i="9" s="1"/>
  <c r="A2391" i="9"/>
  <c r="B2391" i="9" s="1"/>
  <c r="E2391" i="9" s="1" a="1"/>
  <c r="E2391" i="9" s="1"/>
  <c r="A1564" i="9"/>
  <c r="C1564" i="9" s="1"/>
  <c r="A3108" i="9"/>
  <c r="B3108" i="9" s="1"/>
  <c r="E3108" i="9" s="1" a="1"/>
  <c r="E3108" i="9" s="1"/>
  <c r="A265" i="9"/>
  <c r="C265" i="9" s="1"/>
  <c r="A2246" i="9"/>
  <c r="A2455" i="9"/>
  <c r="B2455" i="9" s="1"/>
  <c r="E2455" i="9" s="1" a="1"/>
  <c r="E2455" i="9" s="1"/>
  <c r="A710" i="9"/>
  <c r="C710" i="9" s="1"/>
  <c r="A841" i="9"/>
  <c r="C841" i="9" s="1"/>
  <c r="A467" i="9"/>
  <c r="A2802" i="9"/>
  <c r="A1037" i="9"/>
  <c r="C1037" i="9" s="1"/>
  <c r="A331" i="9"/>
  <c r="A936" i="9"/>
  <c r="A2509" i="9"/>
  <c r="C2509" i="9" s="1"/>
  <c r="A1609" i="9"/>
  <c r="C1609" i="9" s="1"/>
  <c r="A1912" i="9"/>
  <c r="C1912" i="9" s="1"/>
  <c r="A1042" i="9"/>
  <c r="C1042" i="9" s="1"/>
  <c r="A2095" i="9"/>
  <c r="C2095" i="9" s="1"/>
  <c r="A662" i="9"/>
  <c r="C662" i="9" s="1"/>
  <c r="A826" i="9"/>
  <c r="C826" i="9" s="1"/>
  <c r="A263" i="9"/>
  <c r="A1117" i="9"/>
  <c r="A1814" i="9"/>
  <c r="C1814" i="9" s="1"/>
  <c r="A1882" i="9"/>
  <c r="C1882" i="9" s="1"/>
  <c r="A2460" i="9"/>
  <c r="A2888" i="9"/>
  <c r="A728" i="9"/>
  <c r="C728" i="9" s="1"/>
  <c r="A1315" i="9"/>
  <c r="C1315" i="9" s="1"/>
  <c r="A1319" i="9"/>
  <c r="C1319" i="9" s="1"/>
  <c r="A242" i="9"/>
  <c r="C242" i="9" s="1"/>
  <c r="A2884" i="9"/>
  <c r="B2884" i="9" s="1"/>
  <c r="E2884" i="9" s="1" a="1"/>
  <c r="E2884" i="9" s="1"/>
  <c r="A995" i="9"/>
  <c r="C995" i="9" s="1"/>
  <c r="A1342" i="9"/>
  <c r="C1342" i="9" s="1"/>
  <c r="A502" i="9"/>
  <c r="C502" i="9" s="1"/>
  <c r="A2094" i="9"/>
  <c r="C2094" i="9" s="1"/>
  <c r="A2349" i="9"/>
  <c r="C2349" i="9" s="1"/>
  <c r="A2268" i="9"/>
  <c r="C2268" i="9" s="1"/>
  <c r="A976" i="9"/>
  <c r="C976" i="9" s="1"/>
  <c r="A861" i="9"/>
  <c r="C861" i="9" s="1"/>
  <c r="A2731" i="9"/>
  <c r="B2731" i="9" s="1"/>
  <c r="E2731" i="9" s="1" a="1"/>
  <c r="E2731" i="9" s="1"/>
  <c r="A59" i="9"/>
  <c r="A2510" i="9"/>
  <c r="C2510" i="9" s="1"/>
  <c r="A1623" i="9"/>
  <c r="C1623" i="9" s="1"/>
  <c r="A2452" i="9"/>
  <c r="A2019" i="9"/>
  <c r="C2019" i="9" s="1"/>
  <c r="A489" i="9"/>
  <c r="C489" i="9" s="1"/>
  <c r="A2681" i="9"/>
  <c r="C2681" i="9" s="1"/>
  <c r="A688" i="9"/>
  <c r="C688" i="9" s="1"/>
  <c r="A916" i="9"/>
  <c r="A201" i="9"/>
  <c r="C201" i="9" s="1"/>
  <c r="A859" i="9"/>
  <c r="C859" i="9" s="1"/>
  <c r="A1891" i="9"/>
  <c r="C1891" i="9" s="1"/>
  <c r="A451" i="9"/>
  <c r="A1775" i="9"/>
  <c r="C1775" i="9" s="1"/>
  <c r="A1093" i="9"/>
  <c r="C1093" i="9" s="1"/>
  <c r="A2119" i="9"/>
  <c r="C2119" i="9" s="1"/>
  <c r="A2149" i="9"/>
  <c r="C2149" i="9" s="1"/>
  <c r="A181" i="9"/>
  <c r="C181" i="9" s="1"/>
  <c r="A1102" i="9"/>
  <c r="C1102" i="9" s="1"/>
  <c r="A108" i="9"/>
  <c r="C108" i="9" s="1"/>
  <c r="A1020" i="9"/>
  <c r="C1020" i="9" s="1"/>
  <c r="A195" i="9"/>
  <c r="A879" i="9"/>
  <c r="B879" i="9" s="1"/>
  <c r="E879" i="9" s="1" a="1"/>
  <c r="E879" i="9" s="1"/>
  <c r="A3205" i="9"/>
  <c r="C3205" i="9" s="1"/>
  <c r="A2947" i="9"/>
  <c r="B2947" i="9" s="1"/>
  <c r="E2947" i="9" s="1" a="1"/>
  <c r="E2947" i="9" s="1"/>
  <c r="A2648" i="9"/>
  <c r="A495" i="9"/>
  <c r="B495" i="9" s="1"/>
  <c r="E495" i="9" s="1" a="1"/>
  <c r="E495" i="9" s="1"/>
  <c r="A373" i="9"/>
  <c r="C373" i="9" s="1"/>
  <c r="A1534" i="9"/>
  <c r="C1534" i="9" s="1"/>
  <c r="A1868" i="9"/>
  <c r="C1868" i="9" s="1"/>
  <c r="A172" i="9"/>
  <c r="C172" i="9" s="1"/>
  <c r="A564" i="9"/>
  <c r="C564" i="9" s="1"/>
  <c r="A170" i="9"/>
  <c r="C170" i="9" s="1"/>
  <c r="A1707" i="9"/>
  <c r="C1707" i="9" s="1"/>
  <c r="A175" i="9"/>
  <c r="B175" i="9" s="1"/>
  <c r="E175" i="9" s="1" a="1"/>
  <c r="E175" i="9" s="1"/>
  <c r="A3114" i="9"/>
  <c r="C3114" i="9" s="1"/>
  <c r="A2049" i="9"/>
  <c r="C2049" i="9" s="1"/>
  <c r="A915" i="9"/>
  <c r="C915" i="9" s="1"/>
  <c r="A2254" i="9"/>
  <c r="C2254" i="9" s="1"/>
  <c r="A1222" i="9"/>
  <c r="C1222" i="9" s="1"/>
  <c r="A191" i="9"/>
  <c r="A1903" i="9"/>
  <c r="C1903" i="9" s="1"/>
  <c r="A2895" i="9"/>
  <c r="B2895" i="9" s="1"/>
  <c r="E2895" i="9" s="1" a="1"/>
  <c r="E2895" i="9" s="1"/>
  <c r="A3155" i="9"/>
  <c r="B3155" i="9" s="1"/>
  <c r="E3155" i="9" s="1" a="1"/>
  <c r="E3155" i="9" s="1"/>
  <c r="A1728" i="9"/>
  <c r="C1728" i="9" s="1"/>
  <c r="A2538" i="9"/>
  <c r="A3152" i="9"/>
  <c r="B3152" i="9" s="1"/>
  <c r="E3152" i="9" s="1" a="1"/>
  <c r="E3152" i="9" s="1"/>
  <c r="A2609" i="9"/>
  <c r="C2609" i="9" s="1"/>
  <c r="A1293" i="9"/>
  <c r="A22" i="9"/>
  <c r="C22" i="9" s="1"/>
  <c r="A1670" i="9"/>
  <c r="C1670" i="9" s="1"/>
  <c r="A2354" i="9"/>
  <c r="C2354" i="9" s="1"/>
  <c r="A91" i="9"/>
  <c r="A1631" i="9"/>
  <c r="C1631" i="9" s="1"/>
  <c r="A1062" i="9"/>
  <c r="C1062" i="9" s="1"/>
  <c r="A2307" i="9"/>
  <c r="C2307" i="9" s="1"/>
  <c r="A2684" i="9"/>
  <c r="A1468" i="9"/>
  <c r="C1468" i="9" s="1"/>
  <c r="A419" i="9"/>
  <c r="C419" i="9" s="1"/>
  <c r="A2030" i="9"/>
  <c r="C2030" i="9" s="1"/>
  <c r="A1811" i="9"/>
  <c r="C1811" i="9" s="1"/>
  <c r="A642" i="9"/>
  <c r="C642" i="9" s="1"/>
  <c r="A670" i="9"/>
  <c r="C670" i="9" s="1"/>
  <c r="A1487" i="9"/>
  <c r="C1487" i="9" s="1"/>
  <c r="A2448" i="9"/>
  <c r="A3099" i="9"/>
  <c r="B3099" i="9" s="1"/>
  <c r="E3099" i="9" s="1" a="1"/>
  <c r="E3099" i="9" s="1"/>
  <c r="A534" i="9"/>
  <c r="C534" i="9" s="1"/>
  <c r="A2585" i="9"/>
  <c r="C2585" i="9" s="1"/>
  <c r="A3126" i="9"/>
  <c r="C3126" i="9" s="1"/>
  <c r="A484" i="9"/>
  <c r="C484" i="9" s="1"/>
  <c r="A415" i="9"/>
  <c r="C415" i="9" s="1"/>
  <c r="A1327" i="9"/>
  <c r="C1327" i="9" s="1"/>
  <c r="A250" i="9"/>
  <c r="C250" i="9" s="1"/>
  <c r="A2816" i="9"/>
  <c r="A2885" i="9"/>
  <c r="C2885" i="9" s="1"/>
  <c r="A2098" i="9"/>
  <c r="A491" i="9"/>
  <c r="A2381" i="9"/>
  <c r="C2381" i="9" s="1"/>
  <c r="A2881" i="9"/>
  <c r="C2881" i="9" s="1"/>
  <c r="A2599" i="9"/>
  <c r="B2599" i="9" s="1"/>
  <c r="E2599" i="9" s="1" a="1"/>
  <c r="E2599" i="9" s="1"/>
  <c r="A2906" i="9"/>
  <c r="C2906" i="9" s="1"/>
  <c r="A2395" i="9"/>
  <c r="B2395" i="9" s="1"/>
  <c r="E2395" i="9" s="1" a="1"/>
  <c r="E2395" i="9" s="1"/>
  <c r="A1984" i="9"/>
  <c r="C1984" i="9" s="1"/>
  <c r="A2880" i="9"/>
  <c r="A2667" i="9"/>
  <c r="B2667" i="9" s="1"/>
  <c r="E2667" i="9" s="1" a="1"/>
  <c r="E2667" i="9" s="1"/>
  <c r="A2169" i="9"/>
  <c r="C2169" i="9" s="1"/>
  <c r="A2329" i="9"/>
  <c r="C2329" i="9" s="1"/>
  <c r="A1406" i="9"/>
  <c r="C1406" i="9" s="1"/>
  <c r="A665" i="9"/>
  <c r="C665" i="9" s="1"/>
  <c r="A2480" i="9"/>
  <c r="A1461" i="9"/>
  <c r="C1461" i="9" s="1"/>
  <c r="A3226" i="9"/>
  <c r="C3226" i="9" s="1"/>
  <c r="A2820" i="9"/>
  <c r="A933" i="9"/>
  <c r="C933" i="9" s="1"/>
  <c r="A1073" i="9"/>
  <c r="C1073" i="9" s="1"/>
  <c r="A2965" i="9"/>
  <c r="C2965" i="9" s="1"/>
  <c r="A2340" i="9"/>
  <c r="A3038" i="9"/>
  <c r="C3038" i="9" s="1"/>
  <c r="A2741" i="9"/>
  <c r="C2741" i="9" s="1"/>
  <c r="A2422" i="9"/>
  <c r="A2151" i="9"/>
  <c r="C2151" i="9" s="1"/>
  <c r="A2157" i="9"/>
  <c r="C2157" i="9" s="1"/>
  <c r="A100" i="9"/>
  <c r="C100" i="9" s="1"/>
  <c r="A3178" i="9"/>
  <c r="C3178" i="9" s="1"/>
  <c r="A1434" i="9"/>
  <c r="C1434" i="9" s="1"/>
  <c r="A1570" i="9"/>
  <c r="C1570" i="9" s="1"/>
  <c r="A2127" i="9"/>
  <c r="C2127" i="9" s="1"/>
  <c r="A18" i="9"/>
  <c r="C18" i="9" s="1"/>
  <c r="A5" i="9"/>
  <c r="C5" i="9" s="1"/>
  <c r="A651" i="9"/>
  <c r="A2170" i="9"/>
  <c r="C2170" i="9" s="1"/>
  <c r="A660" i="9"/>
  <c r="C660" i="9" s="1"/>
  <c r="A1816" i="9"/>
  <c r="C1816" i="9" s="1"/>
  <c r="A902" i="9"/>
  <c r="C902" i="9" s="1"/>
  <c r="A369" i="9"/>
  <c r="C369" i="9" s="1"/>
  <c r="A858" i="9"/>
  <c r="C858" i="9" s="1"/>
  <c r="A1808" i="9"/>
  <c r="C1808" i="9" s="1"/>
  <c r="A1976" i="9"/>
  <c r="C1976" i="9" s="1"/>
  <c r="A398" i="9"/>
  <c r="C398" i="9" s="1"/>
  <c r="A1191" i="9"/>
  <c r="C1191" i="9" s="1"/>
  <c r="A2873" i="9"/>
  <c r="C2873" i="9" s="1"/>
  <c r="A1033" i="9"/>
  <c r="A889" i="9"/>
  <c r="C889" i="9" s="1"/>
  <c r="A2406" i="9"/>
  <c r="A528" i="9"/>
  <c r="C528" i="9" s="1"/>
  <c r="A1043" i="9"/>
  <c r="C1043" i="9" s="1"/>
  <c r="A895" i="9"/>
  <c r="C895" i="9" s="1"/>
  <c r="A1939" i="9"/>
  <c r="C1939" i="9" s="1"/>
  <c r="A1224" i="9"/>
  <c r="C1224" i="9" s="1"/>
  <c r="A1553" i="9"/>
  <c r="A2241" i="9"/>
  <c r="C2241" i="9" s="1"/>
  <c r="A2836" i="9"/>
  <c r="A2701" i="9"/>
  <c r="C2701" i="9" s="1"/>
  <c r="A2499" i="9"/>
  <c r="B2499" i="9" s="1"/>
  <c r="E2499" i="9" s="1" a="1"/>
  <c r="E2499" i="9" s="1"/>
  <c r="A774" i="9"/>
  <c r="C774" i="9" s="1"/>
  <c r="A1752" i="9"/>
  <c r="C1752" i="9" s="1"/>
  <c r="A2050" i="9"/>
  <c r="C2050" i="9" s="1"/>
  <c r="A1383" i="9"/>
  <c r="C1383" i="9" s="1"/>
  <c r="A882" i="9"/>
  <c r="C882" i="9" s="1"/>
  <c r="A1865" i="9"/>
  <c r="C1865" i="9" s="1"/>
  <c r="A661" i="9"/>
  <c r="C661" i="9" s="1"/>
  <c r="A1952" i="9"/>
  <c r="C1952" i="9" s="1"/>
  <c r="A1558" i="9"/>
  <c r="C1558" i="9" s="1"/>
  <c r="A3001" i="9"/>
  <c r="C3001" i="9" s="1"/>
  <c r="A855" i="9"/>
  <c r="A505" i="9"/>
  <c r="C505" i="9" s="1"/>
  <c r="A2674" i="9"/>
  <c r="C2674" i="9" s="1"/>
  <c r="A1326" i="9"/>
  <c r="C1326" i="9" s="1"/>
  <c r="A1121" i="9"/>
  <c r="A184" i="9"/>
  <c r="C184" i="9" s="1"/>
  <c r="A1799" i="9"/>
  <c r="C1799" i="9" s="1"/>
  <c r="A857" i="9"/>
  <c r="C857" i="9" s="1"/>
  <c r="A1146" i="9"/>
  <c r="C1146" i="9" s="1"/>
  <c r="A2652" i="9"/>
  <c r="A1788" i="9"/>
  <c r="C1788" i="9" s="1"/>
  <c r="A744" i="9"/>
  <c r="C744" i="9" s="1"/>
  <c r="A2261" i="9"/>
  <c r="C2261" i="9" s="1"/>
  <c r="A1937" i="9"/>
  <c r="C1937" i="9" s="1"/>
  <c r="A2960" i="9"/>
  <c r="B2960" i="9" s="1"/>
  <c r="E2960" i="9" s="1" a="1"/>
  <c r="E2960" i="9" s="1"/>
  <c r="A1566" i="9"/>
  <c r="C1566" i="9" s="1"/>
  <c r="A1987" i="9"/>
  <c r="C1987" i="9" s="1"/>
  <c r="A1940" i="9"/>
  <c r="C1940" i="9" s="1"/>
  <c r="A2908" i="9"/>
  <c r="B2908" i="9" s="1"/>
  <c r="E2908" i="9" s="1" a="1"/>
  <c r="E2908" i="9" s="1"/>
  <c r="A1415" i="9"/>
  <c r="C1415" i="9" s="1"/>
  <c r="A1215" i="9"/>
  <c r="C1215" i="9" s="1"/>
  <c r="A1254" i="9"/>
  <c r="C1254" i="9" s="1"/>
  <c r="A2214" i="9"/>
  <c r="B2214" i="9" s="1"/>
  <c r="E2214" i="9" s="1" a="1"/>
  <c r="E2214" i="9" s="1"/>
  <c r="A511" i="9"/>
  <c r="A2572" i="9"/>
  <c r="A595" i="9"/>
  <c r="A2431" i="9"/>
  <c r="B2431" i="9" s="1"/>
  <c r="E2431" i="9" s="1" a="1"/>
  <c r="E2431" i="9" s="1"/>
  <c r="A614" i="9"/>
  <c r="C614" i="9" s="1"/>
  <c r="A72" i="9"/>
  <c r="C72" i="9" s="1"/>
  <c r="A1091" i="9"/>
  <c r="C1091" i="9" s="1"/>
  <c r="A1855" i="9"/>
  <c r="C1855" i="9" s="1"/>
  <c r="A736" i="9"/>
  <c r="C736" i="9" s="1"/>
  <c r="A404" i="9"/>
  <c r="C404" i="9" s="1"/>
  <c r="A2259" i="9"/>
  <c r="C2259" i="9" s="1"/>
  <c r="A838" i="9"/>
  <c r="C838" i="9" s="1"/>
  <c r="A2727" i="9"/>
  <c r="B2727" i="9" s="1"/>
  <c r="E2727" i="9" s="1" a="1"/>
  <c r="E2727" i="9" s="1"/>
  <c r="A452" i="9"/>
  <c r="C452" i="9" s="1"/>
  <c r="A2364" i="9"/>
  <c r="A2232" i="9"/>
  <c r="C2232" i="9" s="1"/>
  <c r="A1853" i="9"/>
  <c r="A2128" i="9"/>
  <c r="C2128" i="9" s="1"/>
  <c r="A1829" i="9"/>
  <c r="C1829" i="9" s="1"/>
  <c r="A1286" i="9"/>
  <c r="C1286" i="9" s="1"/>
  <c r="A1717" i="9"/>
  <c r="A2858" i="9"/>
  <c r="C2858" i="9" s="1"/>
  <c r="A1983" i="9"/>
  <c r="C1983" i="9" s="1"/>
  <c r="A158" i="9"/>
  <c r="C158" i="9" s="1"/>
  <c r="A3054" i="9"/>
  <c r="C3054" i="9" s="1"/>
  <c r="A1210" i="9"/>
  <c r="C1210" i="9" s="1"/>
  <c r="A1704" i="9"/>
  <c r="C1704" i="9" s="1"/>
  <c r="A2347" i="9"/>
  <c r="B2347" i="9" s="1"/>
  <c r="E2347" i="9" s="1" a="1"/>
  <c r="E2347" i="9" s="1"/>
  <c r="A3173" i="9"/>
  <c r="C3173" i="9" s="1"/>
  <c r="A1864" i="9"/>
  <c r="C1864" i="9" s="1"/>
  <c r="A2031" i="9"/>
  <c r="C2031" i="9" s="1"/>
  <c r="A2210" i="9"/>
  <c r="C2210" i="9" s="1"/>
  <c r="A1272" i="9"/>
  <c r="C1272" i="9" s="1"/>
  <c r="A2919" i="9"/>
  <c r="B2919" i="9" s="1"/>
  <c r="E2919" i="9" s="1" a="1"/>
  <c r="E2919" i="9" s="1"/>
  <c r="A637" i="9"/>
  <c r="C637" i="9" s="1"/>
  <c r="A1554" i="9"/>
  <c r="C1554" i="9" s="1"/>
  <c r="A3024" i="9"/>
  <c r="A1155" i="9"/>
  <c r="C1155" i="9" s="1"/>
  <c r="A2026" i="9"/>
  <c r="A2957" i="9"/>
  <c r="C2957" i="9" s="1"/>
  <c r="A2995" i="9"/>
  <c r="B2995" i="9" s="1"/>
  <c r="E2995" i="9" s="1" a="1"/>
  <c r="E2995" i="9" s="1"/>
  <c r="A2792" i="9"/>
  <c r="A532" i="9"/>
  <c r="C532" i="9" s="1"/>
  <c r="A3087" i="9"/>
  <c r="B3087" i="9" s="1"/>
  <c r="E3087" i="9" s="1" a="1"/>
  <c r="E3087" i="9" s="1"/>
  <c r="A1381" i="9"/>
  <c r="A3109" i="9"/>
  <c r="C3109" i="9" s="1"/>
  <c r="A1803" i="9"/>
  <c r="C1803" i="9" s="1"/>
  <c r="A628" i="9"/>
  <c r="C628" i="9" s="1"/>
  <c r="A169" i="9"/>
  <c r="C169" i="9" s="1"/>
  <c r="A923" i="9"/>
  <c r="C923" i="9" s="1"/>
  <c r="A546" i="9"/>
  <c r="C546" i="9" s="1"/>
  <c r="A448" i="9"/>
  <c r="C448" i="9" s="1"/>
  <c r="A1416" i="9"/>
  <c r="C1416" i="9" s="1"/>
  <c r="A1074" i="9"/>
  <c r="C1074" i="9" s="1"/>
  <c r="A992" i="9"/>
  <c r="C992" i="9" s="1"/>
  <c r="A1244" i="9"/>
  <c r="C1244" i="9" s="1"/>
  <c r="A1280" i="9"/>
  <c r="C1280" i="9" s="1"/>
  <c r="A608" i="9"/>
  <c r="C608" i="9" s="1"/>
  <c r="A2133" i="9"/>
  <c r="C2133" i="9" s="1"/>
  <c r="A2141" i="9"/>
  <c r="C2141" i="9" s="1"/>
  <c r="A473" i="9"/>
  <c r="C473" i="9" s="1"/>
  <c r="A354" i="9"/>
  <c r="C354" i="9" s="1"/>
  <c r="A679" i="9"/>
  <c r="A1099" i="9"/>
  <c r="C1099" i="9" s="1"/>
  <c r="A3140" i="9"/>
  <c r="C3140" i="9" s="1"/>
  <c r="A2890" i="9"/>
  <c r="C2890" i="9" s="1"/>
  <c r="A2154" i="9"/>
  <c r="A2193" i="9"/>
  <c r="C2193" i="9" s="1"/>
  <c r="A1918" i="9"/>
  <c r="C1918" i="9" s="1"/>
  <c r="A35" i="9"/>
  <c r="A171" i="9"/>
  <c r="A2138" i="9"/>
  <c r="C2138" i="9" s="1"/>
  <c r="A1721" i="9"/>
  <c r="C1721" i="9" s="1"/>
  <c r="A2292" i="9"/>
  <c r="C2292" i="9" s="1"/>
  <c r="A2394" i="9"/>
  <c r="C2394" i="9" s="1"/>
  <c r="A1209" i="9"/>
  <c r="C1209" i="9" s="1"/>
  <c r="A1847" i="9"/>
  <c r="C1847" i="9" s="1"/>
  <c r="A134" i="9"/>
  <c r="C134" i="9" s="1"/>
  <c r="A2489" i="9"/>
  <c r="C2489" i="9" s="1"/>
  <c r="A2871" i="9"/>
  <c r="B2871" i="9" s="1"/>
  <c r="E2871" i="9" s="1" a="1"/>
  <c r="E2871" i="9" s="1"/>
  <c r="A1247" i="9"/>
  <c r="C1247" i="9" s="1"/>
  <c r="A1001" i="9"/>
  <c r="A2348" i="9"/>
  <c r="A2187" i="9"/>
  <c r="C2187" i="9" s="1"/>
  <c r="A2175" i="9"/>
  <c r="C2175" i="9" s="1"/>
  <c r="A1585" i="9"/>
  <c r="A3191" i="9"/>
  <c r="B3191" i="9" s="1"/>
  <c r="E3191" i="9" s="1" a="1"/>
  <c r="E3191" i="9" s="1"/>
  <c r="A3122" i="9"/>
  <c r="C3122" i="9" s="1"/>
  <c r="A1103" i="9"/>
  <c r="C1103" i="9" s="1"/>
  <c r="A1257" i="9"/>
  <c r="A352" i="9"/>
  <c r="C352" i="9" s="1"/>
  <c r="A2059" i="9"/>
  <c r="C2059" i="9" s="1"/>
  <c r="A1096" i="9"/>
  <c r="C1096" i="9" s="1"/>
  <c r="A2504" i="9"/>
  <c r="A3067" i="9"/>
  <c r="B3067" i="9" s="1"/>
  <c r="E3067" i="9" s="1" a="1"/>
  <c r="E3067" i="9" s="1"/>
  <c r="A2378" i="9"/>
  <c r="C2378" i="9" s="1"/>
  <c r="A874" i="9"/>
  <c r="C874" i="9" s="1"/>
  <c r="A2305" i="9"/>
  <c r="C2305" i="9" s="1"/>
  <c r="A2114" i="9"/>
  <c r="A2703" i="9"/>
  <c r="B2703" i="9" s="1"/>
  <c r="E2703" i="9" s="1" a="1"/>
  <c r="E2703" i="9" s="1"/>
  <c r="A1435" i="9"/>
  <c r="C1435" i="9" s="1"/>
  <c r="A1827" i="9"/>
  <c r="C1827" i="9" s="1"/>
  <c r="A2576" i="9"/>
  <c r="A2156" i="9"/>
  <c r="C2156" i="9" s="1"/>
  <c r="A2490" i="9"/>
  <c r="C2490" i="9" s="1"/>
  <c r="A1241" i="9"/>
  <c r="A872" i="9"/>
  <c r="C872" i="9" s="1"/>
  <c r="A790" i="9"/>
  <c r="C790" i="9" s="1"/>
  <c r="A410" i="9"/>
  <c r="C410" i="9" s="1"/>
  <c r="A2876" i="9"/>
  <c r="A2287" i="9"/>
  <c r="C2287" i="9" s="1"/>
  <c r="A981" i="9"/>
  <c r="B981" i="9" s="1"/>
  <c r="E981" i="9" s="1" a="1"/>
  <c r="E981" i="9" s="1"/>
  <c r="A640" i="9"/>
  <c r="C640" i="9" s="1"/>
  <c r="A2720" i="9"/>
  <c r="A868" i="9"/>
  <c r="C868" i="9" s="1"/>
  <c r="A1836" i="9"/>
  <c r="C1836" i="9" s="1"/>
  <c r="A2835" i="9"/>
  <c r="B2835" i="9" s="1"/>
  <c r="E2835" i="9" s="1" a="1"/>
  <c r="E2835" i="9" s="1"/>
  <c r="A2746" i="9"/>
  <c r="A2513" i="9"/>
  <c r="C2513" i="9" s="1"/>
  <c r="A2093" i="9"/>
  <c r="C2093" i="9" s="1"/>
  <c r="A2014" i="9"/>
  <c r="A2651" i="9"/>
  <c r="B2651" i="9" s="1"/>
  <c r="E2651" i="9" s="1" a="1"/>
  <c r="E2651" i="9" s="1"/>
  <c r="A1541" i="9"/>
  <c r="A2523" i="9"/>
  <c r="B2523" i="9" s="1"/>
  <c r="E2523" i="9" s="1" a="1"/>
  <c r="E2523" i="9" s="1"/>
  <c r="A2848" i="9"/>
  <c r="A2953" i="9"/>
  <c r="C2953" i="9" s="1"/>
  <c r="A1733" i="9"/>
  <c r="A1823" i="9"/>
  <c r="C1823" i="9" s="1"/>
  <c r="A2260" i="9"/>
  <c r="C2260" i="9" s="1"/>
  <c r="A1161" i="9"/>
  <c r="A1866" i="9"/>
  <c r="C1866" i="9" s="1"/>
  <c r="A2484" i="9"/>
  <c r="B2484" i="9" s="1"/>
  <c r="E2484" i="9" s="1" a="1"/>
  <c r="E2484" i="9" s="1"/>
  <c r="A260" i="9"/>
  <c r="C260" i="9" s="1"/>
  <c r="A907" i="9"/>
  <c r="C907" i="9" s="1"/>
  <c r="A2942" i="9"/>
  <c r="C2942" i="9" s="1"/>
  <c r="A1915" i="9"/>
  <c r="C1915" i="9" s="1"/>
  <c r="A1619" i="9"/>
  <c r="C1619" i="9" s="1"/>
  <c r="A2976" i="9"/>
  <c r="A622" i="9"/>
  <c r="C622" i="9" s="1"/>
  <c r="A1168" i="9"/>
  <c r="C1168" i="9" s="1"/>
  <c r="A925" i="9"/>
  <c r="C925" i="9" s="1"/>
  <c r="A2616" i="9"/>
  <c r="A961" i="9"/>
  <c r="A1396" i="9"/>
  <c r="C1396" i="9" s="1"/>
  <c r="A1310" i="9"/>
  <c r="C1310" i="9" s="1"/>
  <c r="A3079" i="9"/>
  <c r="B3079" i="9" s="1"/>
  <c r="E3079" i="9" s="1" a="1"/>
  <c r="E3079" i="9" s="1"/>
  <c r="A2959" i="9"/>
  <c r="B2959" i="9" s="1"/>
  <c r="E2959" i="9" s="1" a="1"/>
  <c r="E2959" i="9" s="1"/>
  <c r="A330" i="9"/>
  <c r="C330" i="9" s="1"/>
  <c r="A2882" i="9"/>
  <c r="C2882" i="9" s="1"/>
  <c r="A2998" i="9"/>
  <c r="C2998" i="9" s="1"/>
  <c r="A1156" i="9"/>
  <c r="C1156" i="9" s="1"/>
  <c r="A1436" i="9"/>
  <c r="C1436" i="9" s="1"/>
  <c r="A914" i="9"/>
  <c r="C914" i="9" s="1"/>
  <c r="A69" i="9"/>
  <c r="C69" i="9" s="1"/>
  <c r="A2916" i="9"/>
  <c r="A3080" i="9"/>
  <c r="B3080" i="9" s="1"/>
  <c r="E3080" i="9" s="1" a="1"/>
  <c r="E3080" i="9" s="1"/>
  <c r="A2022" i="9"/>
  <c r="A2331" i="9"/>
  <c r="C2331" i="9" s="1"/>
  <c r="A900" i="9"/>
  <c r="C900" i="9" s="1"/>
  <c r="A3196" i="9"/>
  <c r="B3196" i="9" s="1"/>
  <c r="E3196" i="9" s="1" a="1"/>
  <c r="E3196" i="9" s="1"/>
  <c r="A3180" i="9"/>
  <c r="C3180" i="9" s="1"/>
  <c r="A3008" i="9"/>
  <c r="A2432" i="9"/>
  <c r="A1240" i="9"/>
  <c r="C1240" i="9" s="1"/>
  <c r="A3013" i="9"/>
  <c r="C3013" i="9" s="1"/>
  <c r="A2029" i="9"/>
  <c r="C2029" i="9" s="1"/>
  <c r="A151" i="9"/>
  <c r="A356" i="9"/>
  <c r="C356" i="9" s="1"/>
  <c r="A1140" i="9"/>
  <c r="C1140" i="9" s="1"/>
  <c r="A1223" i="9"/>
  <c r="C1223" i="9" s="1"/>
  <c r="A2238" i="9"/>
  <c r="C2238" i="9" s="1"/>
  <c r="A1998" i="9"/>
  <c r="C1998" i="9" s="1"/>
  <c r="A3162" i="9"/>
  <c r="C3162" i="9" s="1"/>
  <c r="A3081" i="9"/>
  <c r="C3081" i="9" s="1"/>
  <c r="A972" i="9"/>
  <c r="C972" i="9" s="1"/>
  <c r="A2198" i="9"/>
  <c r="C2198" i="9" s="1"/>
  <c r="A136" i="9"/>
  <c r="C136" i="9" s="1"/>
  <c r="A2529" i="9"/>
  <c r="C2529" i="9" s="1"/>
  <c r="A2085" i="9"/>
  <c r="C2085" i="9" s="1"/>
  <c r="A393" i="9"/>
  <c r="C393" i="9" s="1"/>
  <c r="A2159" i="9"/>
  <c r="C2159" i="9" s="1"/>
  <c r="A1368" i="9"/>
  <c r="C1368" i="9" s="1"/>
  <c r="A567" i="9"/>
  <c r="A140" i="9"/>
  <c r="C140" i="9" s="1"/>
  <c r="A1772" i="9"/>
  <c r="C1772" i="9" s="1"/>
  <c r="A2306" i="9"/>
  <c r="C2306" i="9" s="1"/>
  <c r="A1650" i="9"/>
  <c r="C1650" i="9" s="1"/>
  <c r="A486" i="9"/>
  <c r="C486" i="9" s="1"/>
  <c r="A3090" i="9"/>
  <c r="C3090" i="9" s="1"/>
  <c r="A2320" i="9"/>
  <c r="C2320" i="9" s="1"/>
  <c r="A522" i="9"/>
  <c r="C522" i="9" s="1"/>
  <c r="A1840" i="9"/>
  <c r="C1840" i="9" s="1"/>
  <c r="A2410" i="9"/>
  <c r="C2410" i="9" s="1"/>
  <c r="A2131" i="9"/>
  <c r="C2131" i="9" s="1"/>
  <c r="A3040" i="9"/>
  <c r="A1938" i="9"/>
  <c r="C1938" i="9" s="1"/>
  <c r="A2453" i="9"/>
  <c r="C2453" i="9" s="1"/>
  <c r="A783" i="9"/>
  <c r="A1304" i="9"/>
  <c r="C1304" i="9" s="1"/>
  <c r="A2055" i="9"/>
  <c r="C2055" i="9" s="1"/>
  <c r="A787" i="9"/>
  <c r="A1813" i="9"/>
  <c r="C1813" i="9" s="1"/>
  <c r="A2866" i="9"/>
  <c r="C2866" i="9" s="1"/>
  <c r="A2420" i="9"/>
  <c r="B2420" i="9" s="1"/>
  <c r="E2420" i="9" s="1" a="1"/>
  <c r="E2420" i="9" s="1"/>
  <c r="A1325" i="9"/>
  <c r="A3025" i="9"/>
  <c r="C3025" i="9" s="1"/>
  <c r="A1618" i="9"/>
  <c r="C1618" i="9" s="1"/>
  <c r="A2887" i="9"/>
  <c r="B2887" i="9" s="1"/>
  <c r="E2887" i="9" s="1" a="1"/>
  <c r="E2887" i="9" s="1"/>
  <c r="A153" i="9"/>
  <c r="C153" i="9" s="1"/>
  <c r="A62" i="9"/>
  <c r="C62" i="9" s="1"/>
  <c r="A2952" i="9"/>
  <c r="A159" i="9"/>
  <c r="C159" i="9" s="1"/>
  <c r="A2765" i="9"/>
  <c r="C2765" i="9" s="1"/>
  <c r="A794" i="9"/>
  <c r="C794" i="9" s="1"/>
  <c r="A271" i="9"/>
  <c r="A887" i="9"/>
  <c r="C887" i="9" s="1"/>
  <c r="A1605" i="9"/>
  <c r="A2528" i="9"/>
  <c r="A2605" i="9"/>
  <c r="C2605" i="9" s="1"/>
  <c r="A309" i="9"/>
  <c r="C309" i="9" s="1"/>
  <c r="A724" i="9"/>
  <c r="C724" i="9" s="1"/>
  <c r="A2755" i="9"/>
  <c r="B2755" i="9" s="1"/>
  <c r="E2755" i="9" s="1" a="1"/>
  <c r="E2755" i="9" s="1"/>
  <c r="A1159" i="9"/>
  <c r="C1159" i="9" s="1"/>
  <c r="A749" i="9"/>
  <c r="C749" i="9" s="1"/>
  <c r="A1515" i="9"/>
  <c r="C1515" i="9" s="1"/>
  <c r="A1076" i="9"/>
  <c r="C1076" i="9" s="1"/>
  <c r="A2716" i="9"/>
  <c r="A1895" i="9"/>
  <c r="C1895" i="9" s="1"/>
  <c r="A1328" i="9"/>
  <c r="C1328" i="9" s="1"/>
  <c r="A2451" i="9"/>
  <c r="B2451" i="9" s="1"/>
  <c r="E2451" i="9" s="1" a="1"/>
  <c r="E2451" i="9" s="1"/>
  <c r="A2013" i="9"/>
  <c r="C2013" i="9" s="1"/>
  <c r="A3171" i="9"/>
  <c r="B3171" i="9" s="1"/>
  <c r="E3171" i="9" s="1" a="1"/>
  <c r="E3171" i="9" s="1"/>
  <c r="A101" i="9"/>
  <c r="C101" i="9" s="1"/>
  <c r="A1748" i="9"/>
  <c r="C1748" i="9" s="1"/>
  <c r="A1021" i="9"/>
  <c r="A1680" i="9"/>
  <c r="C1680" i="9" s="1"/>
  <c r="A2904" i="9"/>
  <c r="A1751" i="9"/>
  <c r="C1751" i="9" s="1"/>
  <c r="A1568" i="9"/>
  <c r="C1568" i="9" s="1"/>
  <c r="A3195" i="9"/>
  <c r="B3195" i="9" s="1"/>
  <c r="E3195" i="9" s="1" a="1"/>
  <c r="E3195" i="9" s="1"/>
  <c r="A117" i="9"/>
  <c r="C117" i="9" s="1"/>
  <c r="A1958" i="9"/>
  <c r="A2462" i="9"/>
  <c r="A2136" i="9"/>
  <c r="C2136" i="9" s="1"/>
  <c r="A3031" i="9"/>
  <c r="B3031" i="9" s="1"/>
  <c r="E3031" i="9" s="1" a="1"/>
  <c r="E3031" i="9" s="1"/>
  <c r="A1500" i="9"/>
  <c r="C1500" i="9" s="1"/>
  <c r="A223" i="9"/>
  <c r="A2545" i="9"/>
  <c r="C2545" i="9" s="1"/>
  <c r="A29" i="9"/>
  <c r="C29" i="9" s="1"/>
  <c r="A1127" i="9"/>
  <c r="C1127" i="9" s="1"/>
  <c r="A194" i="9"/>
  <c r="C194" i="9" s="1"/>
  <c r="A3069" i="9"/>
  <c r="C3069" i="9" s="1"/>
  <c r="A3060" i="9"/>
  <c r="A500" i="9"/>
  <c r="C500" i="9" s="1"/>
  <c r="A109" i="9"/>
  <c r="C109" i="9" s="1"/>
  <c r="A2440" i="9"/>
  <c r="B2440" i="9" s="1"/>
  <c r="E2440" i="9" s="1" a="1"/>
  <c r="E2440" i="9" s="1"/>
  <c r="A515" i="9"/>
  <c r="A1770" i="9"/>
  <c r="C1770" i="9" s="1"/>
  <c r="A199" i="9"/>
  <c r="A2257" i="9"/>
  <c r="C2257" i="9" s="1"/>
  <c r="A3072" i="9"/>
  <c r="A1297" i="9"/>
  <c r="A2485" i="9"/>
  <c r="C2485" i="9" s="1"/>
  <c r="A1802" i="9"/>
  <c r="C1802" i="9" s="1"/>
  <c r="A375" i="9"/>
  <c r="A3139" i="9"/>
  <c r="B3139" i="9" s="1"/>
  <c r="E3139" i="9" s="1" a="1"/>
  <c r="E3139" i="9" s="1"/>
  <c r="A581" i="9"/>
  <c r="C581" i="9" s="1"/>
  <c r="A2090" i="9"/>
  <c r="C2090" i="9" s="1"/>
  <c r="A470" i="9"/>
  <c r="C470" i="9" s="1"/>
  <c r="A1480" i="9"/>
  <c r="C1480" i="9" s="1"/>
  <c r="A1620" i="9"/>
  <c r="C1620" i="9" s="1"/>
  <c r="A328" i="9"/>
  <c r="C328" i="9" s="1"/>
  <c r="A2886" i="9"/>
  <c r="C2886" i="9" s="1"/>
  <c r="A2996" i="9"/>
  <c r="A2660" i="9"/>
  <c r="A2491" i="9"/>
  <c r="B2491" i="9" s="1"/>
  <c r="E2491" i="9" s="1" a="1"/>
  <c r="E2491" i="9" s="1"/>
  <c r="A2298" i="9"/>
  <c r="A2544" i="9"/>
  <c r="A1781" i="9"/>
  <c r="A1392" i="9"/>
  <c r="C1392" i="9" s="1"/>
  <c r="A2373" i="9"/>
  <c r="C2373" i="9" s="1"/>
  <c r="A519" i="9"/>
  <c r="A2971" i="9"/>
  <c r="B2971" i="9" s="1"/>
  <c r="E2971" i="9" s="1" a="1"/>
  <c r="E2971" i="9" s="1"/>
  <c r="A814" i="9"/>
  <c r="C814" i="9" s="1"/>
  <c r="A1292" i="9"/>
  <c r="C1292" i="9" s="1"/>
  <c r="A1527" i="9"/>
  <c r="C1527" i="9" s="1"/>
  <c r="A1677" i="9"/>
  <c r="A1674" i="9"/>
  <c r="C1674" i="9" s="1"/>
  <c r="A2091" i="9"/>
  <c r="C2091" i="9" s="1"/>
  <c r="A2487" i="9"/>
  <c r="B2487" i="9" s="1"/>
  <c r="E2487" i="9" s="1" a="1"/>
  <c r="E2487" i="9" s="1"/>
  <c r="A2294" i="9"/>
  <c r="A2669" i="9"/>
  <c r="C2669" i="9" s="1"/>
  <c r="A3073" i="9"/>
  <c r="C3073" i="9" s="1"/>
  <c r="A1197" i="9"/>
  <c r="A1831" i="9"/>
  <c r="C1831" i="9" s="1"/>
  <c r="A1505" i="9"/>
  <c r="B1505" i="9" s="1"/>
  <c r="E1505" i="9" s="1" a="1"/>
  <c r="E1505" i="9" s="1"/>
  <c r="A1350" i="9"/>
  <c r="C1350" i="9" s="1"/>
  <c r="A3172" i="9"/>
  <c r="A261" i="9"/>
  <c r="C261" i="9" s="1"/>
  <c r="A2365" i="9"/>
  <c r="C2365" i="9" s="1"/>
  <c r="A1343" i="9"/>
  <c r="C1343" i="9" s="1"/>
  <c r="A3130" i="9"/>
  <c r="C3130" i="9" s="1"/>
  <c r="A179" i="9"/>
  <c r="A94" i="9"/>
  <c r="C94" i="9" s="1"/>
  <c r="A1641" i="9"/>
  <c r="A2048" i="9"/>
  <c r="C2048" i="9" s="1"/>
  <c r="A2479" i="9"/>
  <c r="B2479" i="9" s="1"/>
  <c r="E2479" i="9" s="1" a="1"/>
  <c r="E2479" i="9" s="1"/>
  <c r="A1115" i="9"/>
  <c r="C1115" i="9" s="1"/>
  <c r="A3116" i="9"/>
  <c r="A2465" i="9"/>
  <c r="C2465" i="9" s="1"/>
  <c r="A1294" i="9"/>
  <c r="C1294" i="9" s="1"/>
  <c r="A1653" i="9"/>
  <c r="C1653" i="9" s="1"/>
  <c r="A2185" i="9"/>
  <c r="C2185" i="9" s="1"/>
  <c r="A1420" i="9"/>
  <c r="C1420" i="9" s="1"/>
  <c r="A82" i="9"/>
  <c r="C82" i="9" s="1"/>
  <c r="A1873" i="9"/>
  <c r="C1873" i="9" s="1"/>
  <c r="A2382" i="9"/>
  <c r="A1854" i="9"/>
  <c r="C1854" i="9" s="1"/>
  <c r="A2112" i="9"/>
  <c r="C2112" i="9" s="1"/>
  <c r="A431" i="9"/>
  <c r="C431" i="9" s="1"/>
  <c r="A1479" i="9"/>
  <c r="C1479" i="9" s="1"/>
  <c r="A836" i="9"/>
  <c r="C836" i="9" s="1"/>
  <c r="A685" i="9"/>
  <c r="C685" i="9" s="1"/>
  <c r="A355" i="9"/>
  <c r="C355" i="9" s="1"/>
  <c r="A938" i="9"/>
  <c r="C938" i="9" s="1"/>
  <c r="A2860" i="9"/>
  <c r="A1671" i="9"/>
  <c r="C1671" i="9" s="1"/>
  <c r="A2813" i="9"/>
  <c r="C2813" i="9" s="1"/>
  <c r="A3117" i="9"/>
  <c r="C3117" i="9" s="1"/>
  <c r="A569" i="9"/>
  <c r="C569" i="9" s="1"/>
  <c r="A1303" i="9"/>
  <c r="C1303" i="9" s="1"/>
  <c r="A2542" i="9"/>
  <c r="C2542" i="9" s="1"/>
  <c r="A27" i="9"/>
  <c r="A3018" i="9"/>
  <c r="C3018" i="9" s="1"/>
  <c r="A332" i="9"/>
  <c r="C332" i="9" s="1"/>
  <c r="A3211" i="9"/>
  <c r="B3211" i="9" s="1"/>
  <c r="E3211" i="9" s="1" a="1"/>
  <c r="E3211" i="9" s="1"/>
  <c r="A2573" i="9"/>
  <c r="C2573" i="9" s="1"/>
  <c r="A2230" i="9"/>
  <c r="A64" i="9"/>
  <c r="C64" i="9" s="1"/>
  <c r="A490" i="9"/>
  <c r="C490" i="9" s="1"/>
  <c r="A1760" i="9"/>
  <c r="C1760" i="9" s="1"/>
  <c r="A2363" i="9"/>
  <c r="B2363" i="9" s="1"/>
  <c r="E2363" i="9" s="1" a="1"/>
  <c r="E2363" i="9" s="1"/>
  <c r="A1057" i="9"/>
  <c r="A2618" i="9"/>
  <c r="C2618" i="9" s="1"/>
  <c r="A3061" i="9"/>
  <c r="C3061" i="9" s="1"/>
  <c r="A9" i="9"/>
  <c r="C9" i="9" s="1"/>
  <c r="A2341" i="9"/>
  <c r="C2341" i="9" s="1"/>
  <c r="A552" i="9"/>
  <c r="C552" i="9" s="1"/>
  <c r="A1259" i="9"/>
  <c r="C1259" i="9" s="1"/>
  <c r="A1913" i="9"/>
  <c r="A388" i="9"/>
  <c r="C388" i="9" s="1"/>
  <c r="A3138" i="9"/>
  <c r="C3138" i="9" s="1"/>
  <c r="A304" i="9"/>
  <c r="C304" i="9" s="1"/>
  <c r="A1353" i="9"/>
  <c r="A985" i="9"/>
  <c r="A2000" i="9"/>
  <c r="C2000" i="9" s="1"/>
  <c r="A2909" i="9"/>
  <c r="C2909" i="9" s="1"/>
  <c r="A848" i="9"/>
  <c r="C848" i="9" s="1"/>
  <c r="A3029" i="9"/>
  <c r="C3029" i="9" s="1"/>
  <c r="A653" i="9"/>
  <c r="C653" i="9" s="1"/>
  <c r="A1085" i="9"/>
  <c r="A196" i="9"/>
  <c r="C196" i="9" s="1"/>
  <c r="A2724" i="9"/>
  <c r="A2719" i="9"/>
  <c r="B2719" i="9" s="1"/>
  <c r="E2719" i="9" s="1" a="1"/>
  <c r="E2719" i="9" s="1"/>
  <c r="A2399" i="9"/>
  <c r="B2399" i="9" s="1"/>
  <c r="E2399" i="9" s="1" a="1"/>
  <c r="E2399" i="9" s="1"/>
  <c r="A343" i="9"/>
  <c r="A672" i="9"/>
  <c r="C672" i="9" s="1"/>
  <c r="A2828" i="9"/>
  <c r="B2828" i="9" s="1"/>
  <c r="E2828" i="9" s="1" a="1"/>
  <c r="E2828" i="9" s="1"/>
  <c r="A344" i="9"/>
  <c r="C344" i="9" s="1"/>
  <c r="A1182" i="9"/>
  <c r="C1182" i="9" s="1"/>
  <c r="A700" i="9"/>
  <c r="C700" i="9" s="1"/>
  <c r="A1132" i="9"/>
  <c r="C1132" i="9" s="1"/>
  <c r="A1927" i="9"/>
  <c r="C1927" i="9" s="1"/>
  <c r="A478" i="9"/>
  <c r="C478" i="9" s="1"/>
  <c r="A166" i="9"/>
  <c r="C166" i="9" s="1"/>
  <c r="A905" i="9"/>
  <c r="C905" i="9" s="1"/>
  <c r="A1924" i="9"/>
  <c r="C1924" i="9" s="1"/>
  <c r="A1723" i="9"/>
  <c r="C1723" i="9" s="1"/>
  <c r="A226" i="9"/>
  <c r="C226" i="9" s="1"/>
  <c r="A1050" i="9"/>
  <c r="C1050" i="9" s="1"/>
  <c r="A3113" i="9"/>
  <c r="C3113" i="9" s="1"/>
  <c r="A1387" i="9"/>
  <c r="C1387" i="9" s="1"/>
  <c r="A2142" i="9"/>
  <c r="A1119" i="9"/>
  <c r="C1119" i="9" s="1"/>
  <c r="A2300" i="9"/>
  <c r="C2300" i="9" s="1"/>
  <c r="A11" i="9"/>
  <c r="A1056" i="9"/>
  <c r="C1056" i="9" s="1"/>
  <c r="A1059" i="9"/>
  <c r="C1059" i="9" s="1"/>
  <c r="A2235" i="9"/>
  <c r="C2235" i="9" s="1"/>
  <c r="A1530" i="9"/>
  <c r="C1530" i="9" s="1"/>
  <c r="A2097" i="9"/>
  <c r="C2097" i="9" s="1"/>
  <c r="A1809" i="9"/>
  <c r="C1809" i="9" s="1"/>
  <c r="A1664" i="9"/>
  <c r="C1664" i="9" s="1"/>
  <c r="A8" i="9"/>
  <c r="C8" i="9" s="1"/>
  <c r="A579" i="9"/>
  <c r="A2662" i="9"/>
  <c r="C2662" i="9" s="1"/>
  <c r="A1089" i="9"/>
  <c r="A626" i="9"/>
  <c r="C626" i="9" s="1"/>
  <c r="A2043" i="9"/>
  <c r="C2043" i="9" s="1"/>
  <c r="A734" i="9"/>
  <c r="C734" i="9" s="1"/>
  <c r="A921" i="9"/>
  <c r="C921" i="9" s="1"/>
  <c r="A922" i="9"/>
  <c r="C922" i="9" s="1"/>
  <c r="A952" i="9"/>
  <c r="A167" i="9"/>
  <c r="C167" i="9" s="1"/>
  <c r="A311" i="9"/>
  <c r="A324" i="9"/>
  <c r="C324" i="9" s="1"/>
  <c r="A2447" i="9"/>
  <c r="B2447" i="9" s="1"/>
  <c r="E2447" i="9" s="1" a="1"/>
  <c r="E2447" i="9" s="1"/>
  <c r="A299" i="9"/>
  <c r="C299" i="9" s="1"/>
  <c r="A1443" i="9"/>
  <c r="C1443" i="9" s="1"/>
  <c r="A677" i="9"/>
  <c r="C677" i="9" s="1"/>
  <c r="A1945" i="9"/>
  <c r="C1945" i="9" s="1"/>
  <c r="A599" i="9"/>
  <c r="C599" i="9" s="1"/>
  <c r="A2531" i="9"/>
  <c r="B2531" i="9" s="1"/>
  <c r="E2531" i="9" s="1" a="1"/>
  <c r="E2531" i="9" s="1"/>
  <c r="A325" i="9"/>
  <c r="C325" i="9" s="1"/>
  <c r="A2852" i="9"/>
  <c r="A443" i="9"/>
  <c r="C443" i="9" s="1"/>
  <c r="A1592" i="9"/>
  <c r="C1592" i="9" s="1"/>
  <c r="A3124" i="9"/>
  <c r="A2893" i="9"/>
  <c r="C2893" i="9" s="1"/>
  <c r="A1403" i="9"/>
  <c r="C1403" i="9" s="1"/>
  <c r="A132" i="9"/>
  <c r="C132" i="9" s="1"/>
  <c r="A1713" i="9"/>
  <c r="A162" i="9"/>
  <c r="C162" i="9" s="1"/>
  <c r="A592" i="9"/>
  <c r="C592" i="9" s="1"/>
  <c r="A2690" i="9"/>
  <c r="A2863" i="9"/>
  <c r="B2863" i="9" s="1"/>
  <c r="E2863" i="9" s="1" a="1"/>
  <c r="E2863" i="9" s="1"/>
  <c r="A2411" i="9"/>
  <c r="B2411" i="9" s="1"/>
  <c r="E2411" i="9" s="1" a="1"/>
  <c r="E2411" i="9" s="1"/>
  <c r="A543" i="9"/>
  <c r="C543" i="9" s="1"/>
  <c r="A1682" i="9"/>
  <c r="C1682" i="9" s="1"/>
  <c r="A2421" i="9"/>
  <c r="C2421" i="9" s="1"/>
  <c r="A3088" i="9"/>
  <c r="A687" i="9"/>
  <c r="C687" i="9" s="1"/>
  <c r="A1104" i="9"/>
  <c r="C1104" i="9" s="1"/>
  <c r="A1090" i="9"/>
  <c r="C1090" i="9" s="1"/>
  <c r="A1560" i="9"/>
  <c r="C1560" i="9" s="1"/>
  <c r="A26" i="9"/>
  <c r="C26" i="9" s="1"/>
  <c r="A891" i="9"/>
  <c r="A1344" i="9"/>
  <c r="C1344" i="9" s="1"/>
  <c r="A1092" i="9"/>
  <c r="C1092" i="9" s="1"/>
  <c r="A3039" i="9"/>
  <c r="B3039" i="9" s="1"/>
  <c r="E3039" i="9" s="1" a="1"/>
  <c r="E3039" i="9" s="1"/>
  <c r="A1251" i="9"/>
  <c r="C1251" i="9" s="1"/>
  <c r="A986" i="9"/>
  <c r="C986" i="9" s="1"/>
  <c r="A940" i="9"/>
  <c r="A2004" i="9"/>
  <c r="C2004" i="9" s="1"/>
  <c r="A2236" i="9"/>
  <c r="C2236" i="9" s="1"/>
  <c r="A42" i="9"/>
  <c r="C42" i="9" s="1"/>
  <c r="A2310" i="9"/>
  <c r="A1678" i="9"/>
  <c r="C1678" i="9" s="1"/>
  <c r="A654" i="9"/>
  <c r="C654" i="9" s="1"/>
  <c r="A768" i="9"/>
  <c r="C768" i="9" s="1"/>
  <c r="A805" i="9"/>
  <c r="C805" i="9" s="1"/>
  <c r="A516" i="9"/>
  <c r="C516" i="9" s="1"/>
  <c r="A950" i="9"/>
  <c r="C950" i="9" s="1"/>
  <c r="A257" i="9"/>
  <c r="C257" i="9" s="1"/>
  <c r="A590" i="9"/>
  <c r="C590" i="9" s="1"/>
  <c r="A1321" i="9"/>
  <c r="C1321" i="9" s="1"/>
  <c r="A3128" i="9"/>
  <c r="A2664" i="9"/>
  <c r="A2219" i="9"/>
  <c r="C2219" i="9" s="1"/>
  <c r="A617" i="9"/>
  <c r="C617" i="9" s="1"/>
  <c r="A1996" i="9"/>
  <c r="C1996" i="9" s="1"/>
  <c r="A2430" i="9"/>
  <c r="C2430" i="9" s="1"/>
  <c r="A2754" i="9"/>
  <c r="A2111" i="9"/>
  <c r="C2111" i="9" s="1"/>
  <c r="A1165" i="9"/>
  <c r="A2478" i="9"/>
  <c r="A2644" i="9"/>
  <c r="A1491" i="9"/>
  <c r="C1491" i="9" s="1"/>
  <c r="A2322" i="9"/>
  <c r="C2322" i="9" s="1"/>
  <c r="A705" i="9"/>
  <c r="C705" i="9" s="1"/>
  <c r="A2463" i="9"/>
  <c r="B2463" i="9" s="1"/>
  <c r="E2463" i="9" s="1" a="1"/>
  <c r="E2463" i="9" s="1"/>
  <c r="A2757" i="9"/>
  <c r="C2757" i="9" s="1"/>
  <c r="A1425" i="9"/>
  <c r="A1441" i="9"/>
  <c r="A1421" i="9"/>
  <c r="A3016" i="9"/>
  <c r="B3016" i="9" s="1"/>
  <c r="E3016" i="9" s="1" a="1"/>
  <c r="E3016" i="9" s="1"/>
  <c r="A1469" i="9"/>
  <c r="A391" i="9"/>
  <c r="A1662" i="9"/>
  <c r="C1662" i="9" s="1"/>
  <c r="A1574" i="9"/>
  <c r="C1574" i="9" s="1"/>
  <c r="A2897" i="9"/>
  <c r="C2897" i="9" s="1"/>
  <c r="A746" i="9"/>
  <c r="C746" i="9" s="1"/>
  <c r="A1999" i="9"/>
  <c r="C1999" i="9" s="1"/>
  <c r="A2450" i="9"/>
  <c r="C2450" i="9" s="1"/>
  <c r="A1508" i="9"/>
  <c r="C1508" i="9" s="1"/>
  <c r="A1943" i="9"/>
  <c r="C1943" i="9" s="1"/>
  <c r="A1323" i="9"/>
  <c r="C1323" i="9" s="1"/>
  <c r="A2323" i="9"/>
  <c r="C2323" i="9" s="1"/>
  <c r="A1036" i="9"/>
  <c r="C1036" i="9" s="1"/>
  <c r="A789" i="9"/>
  <c r="C789" i="9" s="1"/>
  <c r="A2647" i="9"/>
  <c r="B2647" i="9" s="1"/>
  <c r="E2647" i="9" s="1" a="1"/>
  <c r="E2647" i="9" s="1"/>
  <c r="A266" i="9"/>
  <c r="C266" i="9" s="1"/>
  <c r="A2601" i="9"/>
  <c r="C2601" i="9" s="1"/>
  <c r="A897" i="9"/>
  <c r="C897" i="9" s="1"/>
  <c r="A1335" i="9"/>
  <c r="C1335" i="9" s="1"/>
  <c r="A1600" i="9"/>
  <c r="C1600" i="9" s="1"/>
  <c r="A416" i="9"/>
  <c r="C416" i="9" s="1"/>
  <c r="A3219" i="9"/>
  <c r="B3219" i="9" s="1"/>
  <c r="E3219" i="9" s="1" a="1"/>
  <c r="E3219" i="9" s="1"/>
  <c r="A1569" i="9"/>
  <c r="A1587" i="9"/>
  <c r="C1587" i="9" s="1"/>
  <c r="A878" i="9"/>
  <c r="C878" i="9" s="1"/>
  <c r="A2650" i="9"/>
  <c r="C2650" i="9" s="1"/>
  <c r="A1573" i="9"/>
  <c r="A1579" i="9"/>
  <c r="C1579" i="9" s="1"/>
  <c r="A209" i="9"/>
  <c r="C209" i="9" s="1"/>
  <c r="A390" i="9"/>
  <c r="C390" i="9" s="1"/>
  <c r="A135" i="9"/>
  <c r="A1029" i="9"/>
  <c r="B1029" i="9" s="1"/>
  <c r="E1029" i="9" s="1" a="1"/>
  <c r="E1029" i="9" s="1"/>
  <c r="A2255" i="9"/>
  <c r="C2255" i="9" s="1"/>
  <c r="A1078" i="9"/>
  <c r="C1078" i="9" s="1"/>
  <c r="A751" i="9"/>
  <c r="A2671" i="9"/>
  <c r="B2671" i="9" s="1"/>
  <c r="E2671" i="9" s="1" a="1"/>
  <c r="E2671" i="9" s="1"/>
  <c r="A620" i="9"/>
  <c r="C620" i="9" s="1"/>
  <c r="A964" i="9"/>
  <c r="C964" i="9" s="1"/>
  <c r="A2474" i="9"/>
  <c r="C2474" i="9" s="1"/>
  <c r="A34" i="9"/>
  <c r="C34" i="9" s="1"/>
  <c r="A1410" i="9"/>
  <c r="C1410" i="9" s="1"/>
  <c r="A58" i="9"/>
  <c r="C58" i="9" s="1"/>
  <c r="A2928" i="9"/>
  <c r="A1738" i="9"/>
  <c r="C1738" i="9" s="1"/>
  <c r="A1382" i="9"/>
  <c r="C1382" i="9" s="1"/>
  <c r="A1229" i="9"/>
  <c r="A2631" i="9"/>
  <c r="B2631" i="9" s="1"/>
  <c r="E2631" i="9" s="1" a="1"/>
  <c r="E2631" i="9" s="1"/>
  <c r="A267" i="9"/>
  <c r="C267" i="9" s="1"/>
  <c r="A2673" i="9"/>
  <c r="C2673" i="9" s="1"/>
  <c r="A2275" i="9"/>
  <c r="C2275" i="9" s="1"/>
  <c r="A2067" i="9"/>
  <c r="C2067" i="9" s="1"/>
  <c r="A2058" i="9"/>
  <c r="C2058" i="9" s="1"/>
  <c r="A562" i="9"/>
  <c r="C562" i="9" s="1"/>
  <c r="A1786" i="9"/>
  <c r="C1786" i="9" s="1"/>
  <c r="A88" i="9"/>
  <c r="C88" i="9" s="1"/>
  <c r="A1637" i="9"/>
  <c r="C1637" i="9" s="1"/>
  <c r="A3021" i="9"/>
  <c r="C3021" i="9" s="1"/>
  <c r="A2203" i="9"/>
  <c r="C2203" i="9" s="1"/>
  <c r="A576" i="9"/>
  <c r="C576" i="9" s="1"/>
  <c r="A137" i="9"/>
  <c r="C137" i="9" s="1"/>
  <c r="A2012" i="9"/>
  <c r="C2012" i="9" s="1"/>
  <c r="A2733" i="9"/>
  <c r="C2733" i="9" s="1"/>
  <c r="A2351" i="9"/>
  <c r="B2351" i="9" s="1"/>
  <c r="E2351" i="9" s="1" a="1"/>
  <c r="E2351" i="9" s="1"/>
  <c r="A967" i="9"/>
  <c r="C967" i="9" s="1"/>
  <c r="A1764" i="9"/>
  <c r="C1764" i="9" s="1"/>
  <c r="A2336" i="9"/>
  <c r="A1360" i="9"/>
  <c r="C1360" i="9" s="1"/>
  <c r="A1207" i="9"/>
  <c r="C1207" i="9" s="1"/>
  <c r="A931" i="9"/>
  <c r="C931" i="9" s="1"/>
  <c r="A2739" i="9"/>
  <c r="B2739" i="9" s="1"/>
  <c r="E2739" i="9" s="1" a="1"/>
  <c r="E2739" i="9" s="1"/>
  <c r="A2184" i="9"/>
  <c r="C2184" i="9" s="1"/>
  <c r="A2036" i="9"/>
  <c r="C2036" i="9" s="1"/>
  <c r="A998" i="9"/>
  <c r="C998" i="9" s="1"/>
  <c r="A2654" i="9"/>
  <c r="A1079" i="9"/>
  <c r="C1079" i="9" s="1"/>
  <c r="A2080" i="9"/>
  <c r="C2080" i="9" s="1"/>
  <c r="A2560" i="9"/>
  <c r="A3042" i="9"/>
  <c r="C3042" i="9" s="1"/>
  <c r="A30" i="9"/>
  <c r="C30" i="9" s="1"/>
  <c r="A851" i="9"/>
  <c r="B851" i="9" s="1"/>
  <c r="E851" i="9" s="1" a="1"/>
  <c r="E851" i="9" s="1"/>
  <c r="A2060" i="9"/>
  <c r="C2060" i="9" s="1"/>
  <c r="A1894" i="9"/>
  <c r="C1894" i="9" s="1"/>
  <c r="A1743" i="9"/>
  <c r="C1743" i="9" s="1"/>
  <c r="A1874" i="9"/>
  <c r="C1874" i="9" s="1"/>
  <c r="A1949" i="9"/>
  <c r="C1949" i="9" s="1"/>
  <c r="A1053" i="9"/>
  <c r="A769" i="9"/>
  <c r="C769" i="9" s="1"/>
  <c r="A358" i="9"/>
  <c r="C358" i="9" s="1"/>
  <c r="A869" i="9"/>
  <c r="C869" i="9" s="1"/>
  <c r="A810" i="9"/>
  <c r="C810" i="9" s="1"/>
  <c r="A2345" i="9"/>
  <c r="C2345" i="9" s="1"/>
  <c r="A919" i="9"/>
  <c r="C919" i="9" s="1"/>
  <c r="A911" i="9"/>
  <c r="C911" i="9" s="1"/>
  <c r="A63" i="9"/>
  <c r="A1950" i="9"/>
  <c r="A2987" i="9"/>
  <c r="B2987" i="9" s="1"/>
  <c r="E2987" i="9" s="1" a="1"/>
  <c r="E2987" i="9" s="1"/>
  <c r="A1314" i="9"/>
  <c r="C1314" i="9" s="1"/>
  <c r="A28" i="9"/>
  <c r="C28" i="9" s="1"/>
  <c r="A3133" i="9"/>
  <c r="C3133" i="9" s="1"/>
  <c r="A2930" i="9"/>
  <c r="C2930" i="9" s="1"/>
  <c r="A943" i="9"/>
  <c r="C943" i="9" s="1"/>
  <c r="A803" i="9"/>
  <c r="A1977" i="9"/>
  <c r="C1977" i="9" s="1"/>
  <c r="A2372" i="9"/>
  <c r="B2372" i="9" s="1"/>
  <c r="E2372" i="9" s="1" a="1"/>
  <c r="E2372" i="9" s="1"/>
  <c r="A1299" i="9"/>
  <c r="C1299" i="9" s="1"/>
  <c r="A110" i="9"/>
  <c r="C110" i="9" s="1"/>
  <c r="A621" i="9"/>
  <c r="C621" i="9" s="1"/>
  <c r="A392" i="9"/>
  <c r="C392" i="9" s="1"/>
  <c r="A1061" i="9"/>
  <c r="A3192" i="9"/>
  <c r="A2779" i="9"/>
  <c r="B2779" i="9" s="1"/>
  <c r="E2779" i="9" s="1" a="1"/>
  <c r="E2779" i="9" s="1"/>
  <c r="A2470" i="9"/>
  <c r="C2470" i="9" s="1"/>
  <c r="A1599" i="9"/>
  <c r="C1599" i="9" s="1"/>
  <c r="A941" i="9"/>
  <c r="C941" i="9" s="1"/>
  <c r="A1248" i="9"/>
  <c r="C1248" i="9" s="1"/>
  <c r="A230" i="9"/>
  <c r="C230" i="9" s="1"/>
  <c r="A2612" i="9"/>
  <c r="A231" i="9"/>
  <c r="A573" i="9"/>
  <c r="C573" i="9" s="1"/>
  <c r="A1075" i="9"/>
  <c r="C1075" i="9" s="1"/>
  <c r="A1614" i="9"/>
  <c r="C1614" i="9" s="1"/>
  <c r="A1046" i="9"/>
  <c r="C1046" i="9" s="1"/>
  <c r="A1737" i="9"/>
  <c r="A904" i="9"/>
  <c r="C904" i="9" s="1"/>
  <c r="A1559" i="9"/>
  <c r="C1559" i="9" s="1"/>
  <c r="A2994" i="9"/>
  <c r="C2994" i="9" s="1"/>
  <c r="A346" i="9"/>
  <c r="C346" i="9" s="1"/>
  <c r="A2558" i="9"/>
  <c r="C2558" i="9" s="1"/>
  <c r="A2269" i="9"/>
  <c r="C2269" i="9" s="1"/>
  <c r="A644" i="9"/>
  <c r="C644" i="9" s="1"/>
  <c r="A1492" i="9"/>
  <c r="C1492" i="9" s="1"/>
  <c r="A2796" i="9"/>
  <c r="B2796" i="9" s="1"/>
  <c r="E2796" i="9" s="1" a="1"/>
  <c r="E2796" i="9" s="1"/>
  <c r="A827" i="9"/>
  <c r="A2653" i="9"/>
  <c r="C2653" i="9" s="1"/>
  <c r="A1897" i="9"/>
  <c r="C1897" i="9" s="1"/>
  <c r="A939" i="9"/>
  <c r="C939" i="9" s="1"/>
  <c r="A1963" i="9"/>
  <c r="C1963" i="9" s="1"/>
  <c r="A893" i="9"/>
  <c r="C893" i="9" s="1"/>
  <c r="A2740" i="9"/>
  <c r="A975" i="9"/>
  <c r="C975" i="9" s="1"/>
  <c r="A2099" i="9"/>
  <c r="C2099" i="9" s="1"/>
  <c r="A2376" i="9"/>
  <c r="A1199" i="9"/>
  <c r="C1199" i="9" s="1"/>
  <c r="A79" i="9"/>
  <c r="B79" i="9" s="1"/>
  <c r="E79" i="9" s="1" a="1"/>
  <c r="E79" i="9" s="1"/>
  <c r="A594" i="9"/>
  <c r="C594" i="9" s="1"/>
  <c r="A386" i="9"/>
  <c r="C386" i="9" s="1"/>
  <c r="A1060" i="9"/>
  <c r="C1060" i="9" s="1"/>
  <c r="A1167" i="9"/>
  <c r="C1167" i="9" s="1"/>
  <c r="A210" i="9"/>
  <c r="C210" i="9" s="1"/>
  <c r="A1608" i="9"/>
  <c r="C1608" i="9" s="1"/>
  <c r="A3123" i="9"/>
  <c r="B3123" i="9" s="1"/>
  <c r="E3123" i="9" s="1" a="1"/>
  <c r="E3123" i="9" s="1"/>
  <c r="A333" i="9"/>
  <c r="C333" i="9" s="1"/>
  <c r="A935" i="9"/>
  <c r="C935" i="9" s="1"/>
  <c r="A536" i="9"/>
  <c r="C536" i="9" s="1"/>
  <c r="A1308" i="9"/>
  <c r="C1308" i="9" s="1"/>
  <c r="A2335" i="9"/>
  <c r="B2335" i="9" s="1"/>
  <c r="E2335" i="9" s="1" a="1"/>
  <c r="E2335" i="9" s="1"/>
  <c r="A1675" i="9"/>
  <c r="C1675" i="9" s="1"/>
  <c r="A1379" i="9"/>
  <c r="C1379" i="9" s="1"/>
  <c r="A1291" i="9"/>
  <c r="C1291" i="9" s="1"/>
  <c r="A2832" i="9"/>
  <c r="B2832" i="9" s="1"/>
  <c r="E2832" i="9" s="1" a="1"/>
  <c r="E2832" i="9" s="1"/>
  <c r="A714" i="9"/>
  <c r="C714" i="9" s="1"/>
  <c r="A2267" i="9"/>
  <c r="C2267" i="9" s="1"/>
  <c r="A2913" i="9"/>
  <c r="C2913" i="9" s="1"/>
  <c r="A36" i="9"/>
  <c r="C36" i="9" s="1"/>
  <c r="A2215" i="9"/>
  <c r="C2215" i="9" s="1"/>
  <c r="A1922" i="9"/>
  <c r="C1922" i="9" s="1"/>
  <c r="A2799" i="9"/>
  <c r="B2799" i="9" s="1"/>
  <c r="E2799" i="9" s="1" a="1"/>
  <c r="E2799" i="9" s="1"/>
  <c r="A120" i="9"/>
  <c r="C120" i="9" s="1"/>
  <c r="A1601" i="9"/>
  <c r="A482" i="9"/>
  <c r="C482" i="9" s="1"/>
  <c r="A3006" i="9"/>
  <c r="C3006" i="9" s="1"/>
  <c r="A1694" i="9"/>
  <c r="C1694" i="9" s="1"/>
  <c r="A1925" i="9"/>
  <c r="A350" i="9"/>
  <c r="C350" i="9" s="1"/>
  <c r="A1429" i="9"/>
  <c r="A605" i="9"/>
  <c r="C605" i="9" s="1"/>
  <c r="A3221" i="9"/>
  <c r="C3221" i="9" s="1"/>
  <c r="A292" i="9"/>
  <c r="C292" i="9" s="1"/>
  <c r="A3168" i="9"/>
  <c r="A1331" i="9"/>
  <c r="C1331" i="9" s="1"/>
  <c r="A244" i="9"/>
  <c r="C244" i="9" s="1"/>
  <c r="A2713" i="9"/>
  <c r="C2713" i="9" s="1"/>
  <c r="A2403" i="9"/>
  <c r="B2403" i="9" s="1"/>
  <c r="E2403" i="9" s="1" a="1"/>
  <c r="E2403" i="9" s="1"/>
  <c r="A270" i="9"/>
  <c r="C270" i="9" s="1"/>
  <c r="A2052" i="9"/>
  <c r="C2052" i="9" s="1"/>
  <c r="A544" i="9"/>
  <c r="C544" i="9" s="1"/>
  <c r="A830" i="9"/>
  <c r="C830" i="9" s="1"/>
  <c r="A1820" i="9"/>
  <c r="C1820" i="9" s="1"/>
  <c r="A2729" i="9"/>
  <c r="C2729" i="9" s="1"/>
  <c r="A233" i="9"/>
  <c r="C233" i="9" s="1"/>
  <c r="A2814" i="9"/>
  <c r="C2814" i="9" s="1"/>
  <c r="A686" i="9"/>
  <c r="C686" i="9" s="1"/>
  <c r="A2" i="9"/>
  <c r="C2" i="9" s="1"/>
  <c r="A31" i="9"/>
  <c r="A418" i="9"/>
  <c r="C418" i="9" s="1"/>
  <c r="A1741" i="9"/>
  <c r="C1741" i="9" s="1"/>
  <c r="A193" i="9"/>
  <c r="C193" i="9" s="1"/>
  <c r="A2011" i="9"/>
  <c r="C2011" i="9" s="1"/>
  <c r="A1452" i="9"/>
  <c r="C1452" i="9" s="1"/>
  <c r="A1716" i="9"/>
  <c r="C1716" i="9" s="1"/>
  <c r="A3112" i="9"/>
  <c r="A3145" i="9"/>
  <c r="C3145" i="9" s="1"/>
  <c r="A2742" i="9"/>
  <c r="A3096" i="9"/>
  <c r="B3096" i="9" s="1"/>
  <c r="E3096" i="9" s="1" a="1"/>
  <c r="E3096" i="9" s="1"/>
  <c r="A1285" i="9"/>
  <c r="A1077" i="9"/>
  <c r="A1287" i="9"/>
  <c r="C1287" i="9" s="1"/>
  <c r="A2699" i="9"/>
  <c r="B2699" i="9" s="1"/>
  <c r="E2699" i="9" s="1" a="1"/>
  <c r="E2699" i="9" s="1"/>
  <c r="A1484" i="9"/>
  <c r="C1484" i="9" s="1"/>
  <c r="A308" i="9"/>
  <c r="C308" i="9" s="1"/>
  <c r="A2683" i="9"/>
  <c r="B2683" i="9" s="1"/>
  <c r="E2683" i="9" s="1" a="1"/>
  <c r="E2683" i="9" s="1"/>
  <c r="A1162" i="9"/>
  <c r="C1162" i="9" s="1"/>
  <c r="A1616" i="9"/>
  <c r="C1616" i="9" s="1"/>
  <c r="A523" i="9"/>
  <c r="A1528" i="9"/>
  <c r="C1528" i="9" s="1"/>
  <c r="A962" i="9"/>
  <c r="C962" i="9" s="1"/>
  <c r="A813" i="9"/>
  <c r="C813" i="9" s="1"/>
  <c r="A553" i="9"/>
  <c r="C553" i="9" s="1"/>
  <c r="A1346" i="9"/>
  <c r="C1346" i="9" s="1"/>
  <c r="A2280" i="9"/>
  <c r="C2280" i="9" s="1"/>
  <c r="A425" i="9"/>
  <c r="C425" i="9" s="1"/>
  <c r="A1035" i="9"/>
  <c r="C1035" i="9" s="1"/>
  <c r="A2675" i="9"/>
  <c r="B2675" i="9" s="1"/>
  <c r="E2675" i="9" s="1" a="1"/>
  <c r="E2675" i="9" s="1"/>
  <c r="A1629" i="9"/>
  <c r="C1629" i="9" s="1"/>
  <c r="A974" i="9"/>
  <c r="C974" i="9" s="1"/>
  <c r="A559" i="9"/>
  <c r="A820" i="9"/>
  <c r="C820" i="9" s="1"/>
  <c r="A2551" i="9"/>
  <c r="B2551" i="9" s="1"/>
  <c r="E2551" i="9" s="1" a="1"/>
  <c r="E2551" i="9" s="1"/>
  <c r="A2062" i="9"/>
  <c r="A2922" i="9"/>
  <c r="C2922" i="9" s="1"/>
  <c r="A3034" i="9"/>
  <c r="C3034" i="9" s="1"/>
  <c r="A823" i="9"/>
  <c r="C823" i="9" s="1"/>
  <c r="A211" i="9"/>
  <c r="A3227" i="9"/>
  <c r="B3227" i="9" s="1"/>
  <c r="E3227" i="9" s="1" a="1"/>
  <c r="E3227" i="9" s="1"/>
  <c r="A2501" i="9"/>
  <c r="C2501" i="9" s="1"/>
  <c r="A61" i="9"/>
  <c r="C61" i="9" s="1"/>
  <c r="A104" i="9"/>
  <c r="C104" i="9" s="1"/>
  <c r="A488" i="9"/>
  <c r="C488" i="9" s="1"/>
  <c r="A1252" i="9"/>
  <c r="C1252" i="9" s="1"/>
  <c r="A2101" i="9"/>
  <c r="C2101" i="9" s="1"/>
  <c r="A1852" i="9"/>
  <c r="C1852" i="9" s="1"/>
  <c r="A2239" i="9"/>
  <c r="C2239" i="9" s="1"/>
  <c r="A3020" i="9"/>
  <c r="A1320" i="9"/>
  <c r="C1320" i="9" s="1"/>
  <c r="A1201" i="9"/>
  <c r="A648" i="9"/>
  <c r="C648" i="9" s="1"/>
  <c r="A1051" i="9"/>
  <c r="C1051" i="9" s="1"/>
  <c r="A1065" i="9"/>
  <c r="C1065" i="9" s="1"/>
  <c r="A870" i="9"/>
  <c r="C870" i="9" s="1"/>
  <c r="A1138" i="9"/>
  <c r="C1138" i="9" s="1"/>
  <c r="A310" i="9"/>
  <c r="C310" i="9" s="1"/>
  <c r="A1369" i="9"/>
  <c r="C1369" i="9" s="1"/>
  <c r="A340" i="9"/>
  <c r="C340" i="9" s="1"/>
  <c r="A3207" i="9"/>
  <c r="B3207" i="9" s="1"/>
  <c r="E3207" i="9" s="1" a="1"/>
  <c r="E3207" i="9" s="1"/>
  <c r="A2517" i="9"/>
  <c r="C2517" i="9" s="1"/>
  <c r="A1834" i="9"/>
  <c r="C1834" i="9" s="1"/>
  <c r="A2522" i="9"/>
  <c r="A1031" i="9"/>
  <c r="C1031" i="9" s="1"/>
  <c r="A1106" i="9"/>
  <c r="C1106" i="9" s="1"/>
  <c r="A1590" i="9"/>
  <c r="C1590" i="9" s="1"/>
  <c r="A48" i="9"/>
  <c r="C48" i="9" s="1"/>
  <c r="A3188" i="9"/>
  <c r="A3014" i="9"/>
  <c r="C3014" i="9" s="1"/>
  <c r="A469" i="9"/>
  <c r="C469" i="9" s="1"/>
  <c r="A2972" i="9"/>
  <c r="A1700" i="9"/>
  <c r="C1700" i="9" s="1"/>
  <c r="A2655" i="9"/>
  <c r="B2655" i="9" s="1"/>
  <c r="E2655" i="9" s="1" a="1"/>
  <c r="E2655" i="9" s="1"/>
  <c r="A2992" i="9"/>
  <c r="B2992" i="9" s="1"/>
  <c r="E2992" i="9" s="1" a="1"/>
  <c r="E2992" i="9" s="1"/>
  <c r="A129" i="9"/>
  <c r="C129" i="9" s="1"/>
  <c r="A74" i="9"/>
  <c r="C74" i="9" s="1"/>
  <c r="A2104" i="9"/>
  <c r="C2104" i="9" s="1"/>
  <c r="A1312" i="9"/>
  <c r="C1312" i="9" s="1"/>
  <c r="A1607" i="9"/>
  <c r="C1607" i="9" s="1"/>
  <c r="A597" i="9"/>
  <c r="C597" i="9" s="1"/>
  <c r="A2687" i="9"/>
  <c r="B2687" i="9" s="1"/>
  <c r="E2687" i="9" s="1" a="1"/>
  <c r="E2687" i="9" s="1"/>
  <c r="A2242" i="9"/>
  <c r="C2242" i="9" s="1"/>
  <c r="A1341" i="9"/>
  <c r="A1543" i="9"/>
  <c r="C1543" i="9" s="1"/>
  <c r="A542" i="9"/>
  <c r="C542" i="9" s="1"/>
  <c r="A3059" i="9"/>
  <c r="B3059" i="9" s="1"/>
  <c r="E3059" i="9" s="1" a="1"/>
  <c r="E3059" i="9" s="1"/>
  <c r="A1066" i="9"/>
  <c r="C1066" i="9" s="1"/>
  <c r="A1756" i="9"/>
  <c r="C1756" i="9" s="1"/>
  <c r="A3215" i="9"/>
  <c r="B3215" i="9" s="1"/>
  <c r="E3215" i="9" s="1" a="1"/>
  <c r="E3215" i="9" s="1"/>
  <c r="A2968" i="9"/>
  <c r="B2968" i="9" s="1"/>
  <c r="E2968" i="9" s="1" a="1"/>
  <c r="E2968" i="9" s="1"/>
  <c r="A817" i="9"/>
  <c r="C817" i="9" s="1"/>
  <c r="A2264" i="9"/>
  <c r="C2264" i="9" s="1"/>
  <c r="A1784" i="9"/>
  <c r="C1784" i="9" s="1"/>
  <c r="A2685" i="9"/>
  <c r="C2685" i="9" s="1"/>
  <c r="A1408" i="9"/>
  <c r="C1408" i="9" s="1"/>
  <c r="A1535" i="9"/>
  <c r="C1535" i="9" s="1"/>
  <c r="A2672" i="9"/>
  <c r="A2251" i="9"/>
  <c r="C2251" i="9" s="1"/>
  <c r="A816" i="9"/>
  <c r="C816" i="9" s="1"/>
  <c r="A2174" i="9"/>
  <c r="A3141" i="9"/>
  <c r="C3141" i="9" s="1"/>
  <c r="A289" i="9"/>
  <c r="C289" i="9" s="1"/>
  <c r="A472" i="9"/>
  <c r="C472" i="9" s="1"/>
  <c r="A2798" i="9"/>
  <c r="A3159" i="9"/>
  <c r="B3159" i="9" s="1"/>
  <c r="E3159" i="9" s="1" a="1"/>
  <c r="E3159" i="9" s="1"/>
  <c r="A2785" i="9"/>
  <c r="C2785" i="9" s="1"/>
  <c r="A239" i="9"/>
  <c r="A1563" i="9"/>
  <c r="C1563" i="9" s="1"/>
  <c r="A2405" i="9"/>
  <c r="C2405" i="9" s="1"/>
  <c r="A506" i="9"/>
  <c r="C506" i="9" s="1"/>
  <c r="A2581" i="9"/>
  <c r="C2581" i="9" s="1"/>
  <c r="A1143" i="9"/>
  <c r="C1143" i="9" s="1"/>
  <c r="A3164" i="9"/>
  <c r="A359" i="9"/>
  <c r="C359" i="9" s="1"/>
  <c r="A2822" i="9"/>
  <c r="C2822" i="9" s="1"/>
  <c r="A601" i="9"/>
  <c r="C601" i="9" s="1"/>
  <c r="A1683" i="9"/>
  <c r="C1683" i="9" s="1"/>
  <c r="A186" i="9"/>
  <c r="C186" i="9" s="1"/>
  <c r="A2418" i="9"/>
  <c r="A3149" i="9"/>
  <c r="C3149" i="9" s="1"/>
  <c r="A1790" i="9"/>
  <c r="C1790" i="9" s="1"/>
  <c r="A1433" i="9"/>
  <c r="C1433" i="9" s="1"/>
  <c r="A1309" i="9"/>
  <c r="A1849" i="9"/>
  <c r="C1849" i="9" s="1"/>
  <c r="A1769" i="9"/>
  <c r="A1767" i="9"/>
  <c r="C1767" i="9" s="1"/>
  <c r="A927" i="9"/>
  <c r="C927" i="9" s="1"/>
  <c r="A2744" i="9"/>
  <c r="A999" i="9"/>
  <c r="C999" i="9" s="1"/>
  <c r="A1739" i="9"/>
  <c r="C1739" i="9" s="1"/>
  <c r="A1301" i="9"/>
  <c r="A2063" i="9"/>
  <c r="C2063" i="9" s="1"/>
  <c r="A1023" i="9"/>
  <c r="C1023" i="9" s="1"/>
  <c r="A2564" i="9"/>
  <c r="B2564" i="9" s="1"/>
  <c r="E2564" i="9" s="1" a="1"/>
  <c r="E2564" i="9" s="1"/>
  <c r="A1501" i="9"/>
  <c r="A3075" i="9"/>
  <c r="B3075" i="9" s="1"/>
  <c r="E3075" i="9" s="1" a="1"/>
  <c r="E3075" i="9" s="1"/>
  <c r="A2508" i="9"/>
  <c r="A2021" i="9"/>
  <c r="C2021" i="9" s="1"/>
  <c r="A538" i="9"/>
  <c r="C538" i="9" s="1"/>
  <c r="A1502" i="9"/>
  <c r="C1502" i="9" s="1"/>
  <c r="A2100" i="9"/>
  <c r="C2100" i="9" s="1"/>
  <c r="A2793" i="9"/>
  <c r="C2793" i="9" s="1"/>
  <c r="A2614" i="9"/>
  <c r="A2317" i="9"/>
  <c r="C2317" i="9" s="1"/>
  <c r="A2249" i="9"/>
  <c r="C2249" i="9" s="1"/>
  <c r="A1499" i="9"/>
  <c r="C1499" i="9" s="1"/>
  <c r="A2037" i="9"/>
  <c r="C2037" i="9" s="1"/>
  <c r="A2483" i="9"/>
  <c r="B2483" i="9" s="1"/>
  <c r="E2483" i="9" s="1" a="1"/>
  <c r="E2483" i="9" s="1"/>
  <c r="A801" i="9"/>
  <c r="C801" i="9" s="1"/>
  <c r="A2557" i="9"/>
  <c r="C2557" i="9" s="1"/>
  <c r="A1908" i="9"/>
  <c r="C1908" i="9" s="1"/>
  <c r="A2017" i="9"/>
  <c r="C2017" i="9" s="1"/>
  <c r="A1413" i="9"/>
  <c r="A125" i="9"/>
  <c r="C125" i="9" s="1"/>
  <c r="A3052" i="9"/>
  <c r="A1296" i="9"/>
  <c r="C1296" i="9" s="1"/>
  <c r="A1190" i="9"/>
  <c r="C1190" i="9" s="1"/>
  <c r="A2488" i="9"/>
  <c r="B2488" i="9" s="1"/>
  <c r="E2488" i="9" s="1" a="1"/>
  <c r="E2488" i="9" s="1"/>
  <c r="A631" i="9"/>
  <c r="A824" i="9"/>
  <c r="C824" i="9" s="1"/>
  <c r="A224" i="9"/>
  <c r="C224" i="9" s="1"/>
  <c r="A1714" i="9"/>
  <c r="C1714" i="9" s="1"/>
  <c r="A1356" i="9"/>
  <c r="C1356" i="9" s="1"/>
  <c r="A2776" i="9"/>
  <c r="A1567" i="9"/>
  <c r="C1567" i="9" s="1"/>
  <c r="A2108" i="9"/>
  <c r="C2108" i="9" s="1"/>
  <c r="A384" i="9"/>
  <c r="C384" i="9" s="1"/>
  <c r="A236" i="9"/>
  <c r="C236" i="9" s="1"/>
  <c r="A1430" i="9"/>
  <c r="C1430" i="9" s="1"/>
  <c r="A198" i="9"/>
  <c r="C198" i="9" s="1"/>
  <c r="A2728" i="9"/>
  <c r="A821" i="9"/>
  <c r="C821" i="9" s="1"/>
  <c r="A2963" i="9"/>
  <c r="B2963" i="9" s="1"/>
  <c r="E2963" i="9" s="1" a="1"/>
  <c r="E2963" i="9" s="1"/>
  <c r="A2146" i="9"/>
  <c r="C2146" i="9" s="1"/>
  <c r="A811" i="9"/>
  <c r="A742" i="9"/>
  <c r="C742" i="9" s="1"/>
  <c r="A1158" i="9"/>
  <c r="C1158" i="9" s="1"/>
  <c r="A666" i="9"/>
  <c r="C666" i="9" s="1"/>
  <c r="A2568" i="9"/>
  <c r="A208" i="9"/>
  <c r="C208" i="9" s="1"/>
  <c r="A2032" i="9"/>
  <c r="C2032" i="9" s="1"/>
  <c r="A2714" i="9"/>
  <c r="C2714" i="9" s="1"/>
  <c r="A148" i="9"/>
  <c r="C148" i="9" s="1"/>
  <c r="A2505" i="9"/>
  <c r="C2505" i="9" s="1"/>
  <c r="A1665" i="9"/>
  <c r="C1665" i="9" s="1"/>
  <c r="A1164" i="9"/>
  <c r="C1164" i="9" s="1"/>
  <c r="A1418" i="9"/>
  <c r="C1418" i="9" s="1"/>
  <c r="A3197" i="9"/>
  <c r="C3197" i="9" s="1"/>
  <c r="A1581" i="9"/>
  <c r="A587" i="9"/>
  <c r="B587" i="9" s="1"/>
  <c r="E587" i="9" s="1" a="1"/>
  <c r="E587" i="9" s="1"/>
  <c r="A1789" i="9"/>
  <c r="C1789" i="9" s="1"/>
  <c r="A3158" i="9"/>
  <c r="C3158" i="9" s="1"/>
  <c r="A121" i="9"/>
  <c r="C121" i="9" s="1"/>
  <c r="A2771" i="9"/>
  <c r="B2771" i="9" s="1"/>
  <c r="E2771" i="9" s="1" a="1"/>
  <c r="E2771" i="9" s="1"/>
  <c r="A2668" i="9"/>
  <c r="A365" i="9"/>
  <c r="C365" i="9" s="1"/>
  <c r="A3118" i="9"/>
  <c r="C3118" i="9" s="1"/>
  <c r="A507" i="9"/>
  <c r="C507" i="9" s="1"/>
  <c r="A3045" i="9"/>
  <c r="C3045" i="9" s="1"/>
  <c r="A1450" i="9"/>
  <c r="C1450" i="9" s="1"/>
  <c r="A408" i="9"/>
  <c r="C408" i="9" s="1"/>
  <c r="A2861" i="9"/>
  <c r="C2861" i="9" s="1"/>
  <c r="A883" i="9"/>
  <c r="A1098" i="9"/>
  <c r="C1098" i="9" s="1"/>
  <c r="A3058" i="9"/>
  <c r="C3058" i="9" s="1"/>
  <c r="A2696" i="9"/>
  <c r="B2696" i="9" s="1"/>
  <c r="E2696" i="9" s="1" a="1"/>
  <c r="E2696" i="9" s="1"/>
  <c r="A2657" i="9"/>
  <c r="C2657" i="9" s="1"/>
  <c r="A3035" i="9"/>
  <c r="B3035" i="9" s="1"/>
  <c r="E3035" i="9" s="1" a="1"/>
  <c r="E3035" i="9" s="1"/>
  <c r="A520" i="9"/>
  <c r="C520" i="9" s="1"/>
  <c r="A709" i="9"/>
  <c r="C709" i="9" s="1"/>
  <c r="A1727" i="9"/>
  <c r="C1727" i="9" s="1"/>
  <c r="A1884" i="9"/>
  <c r="C1884" i="9" s="1"/>
  <c r="A3156" i="9"/>
  <c r="A1936" i="9"/>
  <c r="C1936" i="9" s="1"/>
  <c r="A1761" i="9"/>
  <c r="A602" i="9"/>
  <c r="C602" i="9" s="1"/>
  <c r="A691" i="9"/>
  <c r="A1841" i="9"/>
  <c r="C1841" i="9" s="1"/>
  <c r="A1250" i="9"/>
  <c r="C1250" i="9" s="1"/>
  <c r="A2532" i="9"/>
  <c r="A2429" i="9"/>
  <c r="C2429" i="9" s="1"/>
  <c r="A383" i="9"/>
  <c r="C383" i="9" s="1"/>
  <c r="A2735" i="9"/>
  <c r="B2735" i="9" s="1"/>
  <c r="E2735" i="9" s="1" a="1"/>
  <c r="E2735" i="9" s="1"/>
  <c r="A949" i="9"/>
  <c r="C949" i="9" s="1"/>
  <c r="A625" i="9"/>
  <c r="C625" i="9" s="1"/>
  <c r="A3151" i="9"/>
  <c r="B3151" i="9" s="1"/>
  <c r="E3151" i="9" s="1" a="1"/>
  <c r="E3151" i="9" s="1"/>
  <c r="A2076" i="9"/>
  <c r="C2076" i="9" s="1"/>
  <c r="A673" i="9"/>
  <c r="C673" i="9" s="1"/>
  <c r="A716" i="9"/>
  <c r="C716" i="9" s="1"/>
  <c r="A370" i="9"/>
  <c r="C370" i="9" s="1"/>
  <c r="A2598" i="9"/>
  <c r="A610" i="9"/>
  <c r="C610" i="9" s="1"/>
  <c r="A963" i="9"/>
  <c r="C963" i="9" s="1"/>
  <c r="A2770" i="9"/>
  <c r="C2770" i="9" s="1"/>
  <c r="A2290" i="9"/>
  <c r="A339" i="9"/>
  <c r="A2407" i="9"/>
  <c r="B2407" i="9" s="1"/>
  <c r="E2407" i="9" s="1" a="1"/>
  <c r="E2407" i="9" s="1"/>
  <c r="A699" i="9"/>
  <c r="C699" i="9" s="1"/>
  <c r="A2997" i="9"/>
  <c r="C2997" i="9" s="1"/>
  <c r="A2705" i="9"/>
  <c r="C2705" i="9" s="1"/>
  <c r="A357" i="9"/>
  <c r="C357" i="9" s="1"/>
  <c r="A2689" i="9"/>
  <c r="C2689" i="9" s="1"/>
  <c r="A948" i="9"/>
  <c r="A496" i="9"/>
  <c r="C496" i="9" s="1"/>
  <c r="A1027" i="9"/>
  <c r="C1027" i="9" s="1"/>
  <c r="A572" i="9"/>
  <c r="C572" i="9" s="1"/>
  <c r="A154" i="9"/>
  <c r="C154" i="9" s="1"/>
  <c r="A213" i="9"/>
  <c r="C213" i="9" s="1"/>
  <c r="A2082" i="9"/>
  <c r="A2416" i="9"/>
  <c r="B2416" i="9" s="1"/>
  <c r="E2416" i="9" s="1" a="1"/>
  <c r="E2416" i="9" s="1"/>
  <c r="A1549" i="9"/>
  <c r="A203" i="9"/>
  <c r="A737" i="9"/>
  <c r="C737" i="9" s="1"/>
  <c r="A2064" i="9"/>
  <c r="C2064" i="9" s="1"/>
  <c r="A1960" i="9"/>
  <c r="C1960" i="9" s="1"/>
  <c r="A2519" i="9"/>
  <c r="B2519" i="9" s="1"/>
  <c r="E2519" i="9" s="1" a="1"/>
  <c r="E2519" i="9" s="1"/>
  <c r="A1921" i="9"/>
  <c r="C1921" i="9" s="1"/>
  <c r="A3002" i="9"/>
  <c r="C3002" i="9" s="1"/>
  <c r="A1817" i="9"/>
  <c r="A128" i="9"/>
  <c r="C128" i="9" s="1"/>
  <c r="A1112" i="9"/>
  <c r="C1112" i="9" s="1"/>
  <c r="A461" i="9"/>
  <c r="C461" i="9" s="1"/>
  <c r="A351" i="9"/>
  <c r="A2730" i="9"/>
  <c r="A450" i="9"/>
  <c r="C450" i="9" s="1"/>
  <c r="A353" i="9"/>
  <c r="C353" i="9" s="1"/>
  <c r="A1845" i="9"/>
  <c r="A1351" i="9"/>
  <c r="C1351" i="9" s="1"/>
  <c r="A102" i="9"/>
  <c r="C102" i="9" s="1"/>
  <c r="A1150" i="9"/>
  <c r="C1150" i="9" s="1"/>
  <c r="A2990" i="9"/>
  <c r="C2990" i="9" s="1"/>
  <c r="A1598" i="9"/>
  <c r="C1598" i="9" s="1"/>
  <c r="A86" i="9"/>
  <c r="C86" i="9" s="1"/>
  <c r="A294" i="9"/>
  <c r="C294" i="9" s="1"/>
  <c r="A703" i="9"/>
  <c r="A417" i="9"/>
  <c r="C417" i="9" s="1"/>
  <c r="A3184" i="9"/>
  <c r="A1684" i="9"/>
  <c r="C1684" i="9" s="1"/>
  <c r="A2938" i="9"/>
  <c r="C2938" i="9" s="1"/>
  <c r="A2361" i="9"/>
  <c r="C2361" i="9" s="1"/>
  <c r="A2057" i="9"/>
  <c r="C2057" i="9" s="1"/>
  <c r="A3170" i="9"/>
  <c r="B3170" i="9" s="1"/>
  <c r="E3170" i="9" s="1" a="1"/>
  <c r="E3170" i="9" s="1"/>
  <c r="A2116" i="9"/>
  <c r="C2116" i="9" s="1"/>
  <c r="A2879" i="9"/>
  <c r="B2879" i="9" s="1"/>
  <c r="E2879" i="9" s="1" a="1"/>
  <c r="E2879" i="9" s="1"/>
  <c r="A258" i="9"/>
  <c r="C258" i="9" s="1"/>
  <c r="A2633" i="9"/>
  <c r="C2633" i="9" s="1"/>
  <c r="A2588" i="9"/>
  <c r="A2262" i="9"/>
  <c r="A81" i="9"/>
  <c r="C81" i="9" s="1"/>
  <c r="A583" i="9"/>
  <c r="C583" i="9" s="1"/>
  <c r="A3062" i="9"/>
  <c r="C3062" i="9" s="1"/>
  <c r="A2066" i="9"/>
  <c r="A2327" i="9"/>
  <c r="C2327" i="9" s="1"/>
  <c r="A1536" i="9"/>
  <c r="C1536" i="9" s="1"/>
  <c r="A1498" i="9"/>
  <c r="C1498" i="9" s="1"/>
  <c r="A1258" i="9"/>
  <c r="C1258" i="9" s="1"/>
  <c r="A880" i="9"/>
  <c r="C880" i="9" s="1"/>
  <c r="A329" i="9"/>
  <c r="C329" i="9" s="1"/>
  <c r="A2518" i="9"/>
  <c r="A1582" i="9"/>
  <c r="C1582" i="9" s="1"/>
  <c r="A284" i="9"/>
  <c r="C284" i="9" s="1"/>
  <c r="A2917" i="9"/>
  <c r="C2917" i="9" s="1"/>
  <c r="A3004" i="9"/>
  <c r="A2980" i="9"/>
  <c r="A1858" i="9"/>
  <c r="C1858" i="9" s="1"/>
  <c r="A1839" i="9"/>
  <c r="C1839" i="9" s="1"/>
  <c r="A337" i="9"/>
  <c r="C337" i="9" s="1"/>
  <c r="A1978" i="9"/>
  <c r="A1422" i="9"/>
  <c r="C1422" i="9" s="1"/>
  <c r="A1946" i="9"/>
  <c r="C1946" i="9" s="1"/>
  <c r="A2006" i="9"/>
  <c r="A1318" i="9"/>
  <c r="C1318" i="9" s="1"/>
  <c r="A2143" i="9"/>
  <c r="C2143" i="9" s="1"/>
  <c r="A2954" i="9"/>
  <c r="B2954" i="9" s="1"/>
  <c r="E2954" i="9" s="1" a="1"/>
  <c r="E2954" i="9" s="1"/>
  <c r="A1012" i="9"/>
  <c r="C1012" i="9" s="1"/>
  <c r="A2244" i="9"/>
  <c r="C2244" i="9" s="1"/>
  <c r="A1556" i="9"/>
  <c r="C1556" i="9" s="1"/>
  <c r="A828" i="9"/>
  <c r="C828" i="9" s="1"/>
  <c r="A1525" i="9"/>
  <c r="A2253" i="9"/>
  <c r="C2253" i="9" s="1"/>
  <c r="A550" i="9"/>
  <c r="C550" i="9" s="1"/>
  <c r="A791" i="9"/>
  <c r="C791" i="9" s="1"/>
  <c r="A3104" i="9"/>
  <c r="A2831" i="9"/>
  <c r="B2831" i="9" s="1"/>
  <c r="E2831" i="9" s="1" a="1"/>
  <c r="E2831" i="9" s="1"/>
  <c r="A301" i="9"/>
  <c r="C301" i="9" s="1"/>
  <c r="A176" i="9"/>
  <c r="C176" i="9" s="1"/>
  <c r="A2226" i="9"/>
  <c r="A1139" i="9"/>
  <c r="C1139" i="9" s="1"/>
  <c r="A1414" i="9"/>
  <c r="C1414" i="9" s="1"/>
  <c r="A965" i="9"/>
  <c r="C965" i="9" s="1"/>
  <c r="A2270" i="9"/>
  <c r="C2270" i="9" s="1"/>
  <c r="A1070" i="9"/>
  <c r="C1070" i="9" s="1"/>
  <c r="A2132" i="9"/>
  <c r="C2132" i="9" s="1"/>
  <c r="A53" i="9"/>
  <c r="C53" i="9" s="1"/>
  <c r="A2237" i="9"/>
  <c r="C2237" i="9" s="1"/>
  <c r="A1256" i="9"/>
  <c r="C1256" i="9" s="1"/>
  <c r="A829" i="9"/>
  <c r="C829" i="9" s="1"/>
  <c r="A1219" i="9"/>
  <c r="C1219" i="9" s="1"/>
  <c r="A3147" i="9"/>
  <c r="B3147" i="9" s="1"/>
  <c r="E3147" i="9" s="1" a="1"/>
  <c r="E3147" i="9" s="1"/>
  <c r="A1477" i="9"/>
  <c r="A3000" i="9"/>
  <c r="A1364" i="9"/>
  <c r="C1364" i="9" s="1"/>
  <c r="A1013" i="9"/>
  <c r="A2476" i="9"/>
  <c r="A988" i="9"/>
  <c r="C988" i="9" s="1"/>
  <c r="A1261" i="9"/>
  <c r="B1261" i="9" s="1"/>
  <c r="E1261" i="9" s="1" a="1"/>
  <c r="E1261" i="9" s="1"/>
  <c r="A180" i="9"/>
  <c r="C180" i="9" s="1"/>
  <c r="A2864" i="9"/>
  <c r="A2562" i="9"/>
  <c r="C2562" i="9" s="1"/>
  <c r="A867" i="9"/>
  <c r="B867" i="9" s="1"/>
  <c r="E867" i="9" s="1" a="1"/>
  <c r="E867" i="9" s="1"/>
  <c r="A1676" i="9"/>
  <c r="C1676" i="9" s="1"/>
  <c r="A3047" i="9"/>
  <c r="B3047" i="9" s="1"/>
  <c r="E3047" i="9" s="1" a="1"/>
  <c r="E3047" i="9" s="1"/>
  <c r="A1911" i="9"/>
  <c r="C1911" i="9" s="1"/>
  <c r="A2224" i="9"/>
  <c r="C2224" i="9" s="1"/>
  <c r="A1185" i="9"/>
  <c r="A1374" i="9"/>
  <c r="C1374" i="9" s="1"/>
  <c r="A2789" i="9"/>
  <c r="C2789" i="9" s="1"/>
  <c r="A761" i="9"/>
  <c r="C761" i="9" s="1"/>
  <c r="A611" i="9"/>
  <c r="A3154" i="9"/>
  <c r="C3154" i="9" s="1"/>
  <c r="A429" i="9"/>
  <c r="C429" i="9" s="1"/>
  <c r="A1906" i="9"/>
  <c r="C1906" i="9" s="1"/>
  <c r="A1796" i="9"/>
  <c r="C1796" i="9" s="1"/>
  <c r="A942" i="9"/>
  <c r="C942" i="9" s="1"/>
  <c r="A1555" i="9"/>
  <c r="C1555" i="9" s="1"/>
  <c r="A1542" i="9"/>
  <c r="C1542" i="9" s="1"/>
  <c r="A2434" i="9"/>
  <c r="A173" i="9"/>
  <c r="C173" i="9" s="1"/>
  <c r="A508" i="9"/>
  <c r="C508" i="9" s="1"/>
  <c r="A712" i="9"/>
  <c r="C712" i="9" s="1"/>
  <c r="A287" i="9"/>
  <c r="A1026" i="9"/>
  <c r="C1026" i="9" s="1"/>
  <c r="A730" i="9"/>
  <c r="C730" i="9" s="1"/>
  <c r="A777" i="9"/>
  <c r="C777" i="9" s="1"/>
  <c r="A979" i="9"/>
  <c r="C979" i="9" s="1"/>
  <c r="A1049" i="9"/>
  <c r="A2597" i="9"/>
  <c r="C2597" i="9" s="1"/>
  <c r="A3220" i="9"/>
  <c r="B3220" i="9" s="1"/>
  <c r="E3220" i="9" s="1" a="1"/>
  <c r="E3220" i="9" s="1"/>
  <c r="A3136" i="9"/>
  <c r="A2168" i="9"/>
  <c r="C2168" i="9" s="1"/>
  <c r="A1673" i="9"/>
  <c r="A575" i="9"/>
  <c r="B575" i="9" s="1"/>
  <c r="E575" i="9" s="1" a="1"/>
  <c r="E575" i="9" s="1"/>
  <c r="A200" i="9"/>
  <c r="C200" i="9" s="1"/>
  <c r="A702" i="9"/>
  <c r="C702" i="9" s="1"/>
  <c r="A2649" i="9"/>
  <c r="C2649" i="9" s="1"/>
  <c r="A3142" i="9"/>
  <c r="C3142" i="9" s="1"/>
  <c r="A2710" i="9"/>
  <c r="A1990" i="9"/>
  <c r="A3200" i="9"/>
  <c r="A424" i="9"/>
  <c r="C424" i="9" s="1"/>
  <c r="A530" i="9"/>
  <c r="C530" i="9" s="1"/>
  <c r="A1345" i="9"/>
  <c r="A1419" i="9"/>
  <c r="C1419" i="9" s="1"/>
  <c r="A87" i="9"/>
  <c r="C87" i="9" s="1"/>
  <c r="A1311" i="9"/>
  <c r="C1311" i="9" s="1"/>
  <c r="A227" i="9"/>
  <c r="A2263" i="9"/>
  <c r="C2263" i="9" s="1"/>
  <c r="A557" i="9"/>
  <c r="C557" i="9" s="1"/>
  <c r="A192" i="9"/>
  <c r="C192" i="9" s="1"/>
  <c r="A3201" i="9"/>
  <c r="C3201" i="9" s="1"/>
  <c r="A314" i="9"/>
  <c r="C314" i="9" s="1"/>
  <c r="A189" i="9"/>
  <c r="C189" i="9" s="1"/>
  <c r="A1516" i="9"/>
  <c r="C1516" i="9" s="1"/>
  <c r="A165" i="9"/>
  <c r="C165" i="9" s="1"/>
  <c r="A875" i="9"/>
  <c r="A2227" i="9"/>
  <c r="C2227" i="9" s="1"/>
  <c r="A2385" i="9"/>
  <c r="C2385" i="9" s="1"/>
  <c r="A247" i="9"/>
  <c r="A698" i="9"/>
  <c r="C698" i="9" s="1"/>
  <c r="A1848" i="9"/>
  <c r="C1848" i="9" s="1"/>
  <c r="A1588" i="9"/>
  <c r="C1588" i="9" s="1"/>
  <c r="A3089" i="9"/>
  <c r="C3089" i="9" s="1"/>
  <c r="A273" i="9"/>
  <c r="C273" i="9" s="1"/>
  <c r="A23" i="9"/>
  <c r="C23" i="9" s="1"/>
  <c r="A1870" i="9"/>
  <c r="C1870" i="9" s="1"/>
  <c r="A764" i="9"/>
  <c r="C764" i="9" s="1"/>
  <c r="A2659" i="9"/>
  <c r="B2659" i="9" s="1"/>
  <c r="E2659" i="9" s="1" a="1"/>
  <c r="E2659" i="9" s="1"/>
  <c r="A2661" i="9"/>
  <c r="C2661" i="9" s="1"/>
  <c r="A220" i="9"/>
  <c r="C220" i="9" s="1"/>
  <c r="A248" i="9"/>
  <c r="C248" i="9" s="1"/>
  <c r="A2635" i="9"/>
  <c r="B2635" i="9" s="1"/>
  <c r="E2635" i="9" s="1" a="1"/>
  <c r="E2635" i="9" s="1"/>
  <c r="A3110" i="9"/>
  <c r="C3110" i="9" s="1"/>
  <c r="A1446" i="9"/>
  <c r="C1446" i="9" s="1"/>
  <c r="A160" i="9"/>
  <c r="C160" i="9" s="1"/>
  <c r="A1357" i="9"/>
  <c r="A89" i="9"/>
  <c r="C89" i="9" s="1"/>
  <c r="A2920" i="9"/>
  <c r="A1136" i="9"/>
  <c r="C1136" i="9" s="1"/>
  <c r="A1052" i="9"/>
  <c r="C1052" i="9" s="1"/>
  <c r="A447" i="9"/>
  <c r="C447" i="9" s="1"/>
  <c r="A1407" i="9"/>
  <c r="C1407" i="9" s="1"/>
  <c r="A2825" i="9"/>
  <c r="C2825" i="9" s="1"/>
  <c r="A402" i="9"/>
  <c r="C402" i="9" s="1"/>
  <c r="A2857" i="9"/>
  <c r="C2857" i="9" s="1"/>
  <c r="A272" i="9"/>
  <c r="C272" i="9" s="1"/>
  <c r="A2903" i="9"/>
  <c r="B2903" i="9" s="1"/>
  <c r="E2903" i="9" s="1" a="1"/>
  <c r="E2903" i="9" s="1"/>
  <c r="A2577" i="9"/>
  <c r="C2577" i="9" s="1"/>
  <c r="A2433" i="9"/>
  <c r="C2433" i="9" s="1"/>
  <c r="A798" i="9"/>
  <c r="C798" i="9" s="1"/>
  <c r="A980" i="9"/>
  <c r="C980" i="9" s="1"/>
  <c r="A475" i="9"/>
  <c r="A892" i="9"/>
  <c r="C892" i="9" s="1"/>
  <c r="A1198" i="9"/>
  <c r="C1198" i="9" s="1"/>
  <c r="A1532" i="9"/>
  <c r="C1532" i="9" s="1"/>
  <c r="A2950" i="9"/>
  <c r="C2950" i="9" s="1"/>
  <c r="A1686" i="9"/>
  <c r="C1686" i="9" s="1"/>
  <c r="A2007" i="9"/>
  <c r="C2007" i="9" s="1"/>
  <c r="A2272" i="9"/>
  <c r="C2272" i="9" s="1"/>
  <c r="A1724" i="9"/>
  <c r="C1724" i="9" s="1"/>
  <c r="A2804" i="9"/>
  <c r="B2804" i="9" s="1"/>
  <c r="E2804" i="9" s="1" a="1"/>
  <c r="E2804" i="9" s="1"/>
  <c r="A3044" i="9"/>
  <c r="A681" i="9"/>
  <c r="C681" i="9" s="1"/>
  <c r="A2773" i="9"/>
  <c r="C2773" i="9" s="1"/>
  <c r="A1483" i="9"/>
  <c r="C1483" i="9" s="1"/>
  <c r="A2985" i="9"/>
  <c r="C2985" i="9" s="1"/>
  <c r="A381" i="9"/>
  <c r="C381" i="9" s="1"/>
  <c r="A2666" i="9"/>
  <c r="A1705" i="9"/>
  <c r="C1705" i="9" s="1"/>
  <c r="A2189" i="9"/>
  <c r="C2189" i="9" s="1"/>
  <c r="A2553" i="9"/>
  <c r="C2553" i="9" s="1"/>
  <c r="A349" i="9"/>
  <c r="C349" i="9" s="1"/>
  <c r="A2005" i="9"/>
  <c r="C2005" i="9" s="1"/>
  <c r="A2313" i="9"/>
  <c r="C2313" i="9" s="1"/>
  <c r="A1398" i="9"/>
  <c r="C1398" i="9" s="1"/>
  <c r="A2878" i="9"/>
  <c r="C2878" i="9" s="1"/>
  <c r="A1791" i="9"/>
  <c r="C1791" i="9" s="1"/>
  <c r="A2482" i="9"/>
  <c r="A2368" i="9"/>
  <c r="A667" i="9"/>
  <c r="A204" i="9"/>
  <c r="C204" i="9" s="1"/>
  <c r="A2284" i="9"/>
  <c r="C2284" i="9" s="1"/>
  <c r="A1669" i="9"/>
  <c r="A2256" i="9"/>
  <c r="C2256" i="9" s="1"/>
  <c r="A1464" i="9"/>
  <c r="C1464" i="9" s="1"/>
  <c r="A2763" i="9"/>
  <c r="B2763" i="9" s="1"/>
  <c r="E2763" i="9" s="1" a="1"/>
  <c r="E2763" i="9" s="1"/>
  <c r="A682" i="9"/>
  <c r="C682" i="9" s="1"/>
  <c r="A2083" i="9"/>
  <c r="C2083" i="9" s="1"/>
  <c r="A739" i="9"/>
  <c r="C739" i="9" s="1"/>
  <c r="A2209" i="9"/>
  <c r="C2209" i="9" s="1"/>
  <c r="A1329" i="9"/>
  <c r="A2245" i="9"/>
  <c r="C2245" i="9" s="1"/>
  <c r="A403" i="9"/>
  <c r="B403" i="9" s="1"/>
  <c r="E403" i="9" s="1" a="1"/>
  <c r="E403" i="9" s="1"/>
  <c r="A2941" i="9"/>
  <c r="C2941" i="9" s="1"/>
  <c r="A2969" i="9"/>
  <c r="C2969" i="9" s="1"/>
  <c r="A600" i="9"/>
  <c r="C600" i="9" s="1"/>
  <c r="A2122" i="9"/>
  <c r="C2122" i="9" s="1"/>
  <c r="A2426" i="9"/>
  <c r="A718" i="9"/>
  <c r="C718" i="9" s="1"/>
  <c r="A2915" i="9"/>
  <c r="B2915" i="9" s="1"/>
  <c r="E2915" i="9" s="1" a="1"/>
  <c r="E2915" i="9" s="1"/>
  <c r="A16" i="9"/>
  <c r="C16" i="9" s="1"/>
  <c r="A2084" i="9"/>
  <c r="C2084" i="9" s="1"/>
  <c r="A2212" i="9"/>
  <c r="C2212" i="9" s="1"/>
  <c r="A1907" i="9"/>
  <c r="C1907" i="9" s="1"/>
  <c r="A3022" i="9"/>
  <c r="C3022" i="9" s="1"/>
  <c r="A2027" i="9"/>
  <c r="C2027" i="9" s="1"/>
  <c r="A2034" i="9"/>
  <c r="A2935" i="9"/>
  <c r="B2935" i="9" s="1"/>
  <c r="E2935" i="9" s="1" a="1"/>
  <c r="E2935" i="9" s="1"/>
  <c r="A2437" i="9"/>
  <c r="C2437" i="9" s="1"/>
  <c r="A1047" i="9"/>
  <c r="C1047" i="9" s="1"/>
  <c r="A2105" i="9"/>
  <c r="C2105" i="9" s="1"/>
  <c r="A440" i="9"/>
  <c r="C440" i="9" s="1"/>
  <c r="A1742" i="9"/>
  <c r="C1742" i="9" s="1"/>
  <c r="A2993" i="9"/>
  <c r="C2993" i="9" s="1"/>
  <c r="A138" i="9"/>
  <c r="C138" i="9" s="1"/>
  <c r="A1513" i="9"/>
  <c r="A1086" i="9"/>
  <c r="C1086" i="9" s="1"/>
  <c r="A2810" i="9"/>
  <c r="C2810" i="9" s="1"/>
  <c r="A778" i="9"/>
  <c r="C778" i="9" s="1"/>
  <c r="A697" i="9"/>
  <c r="C697" i="9" s="1"/>
  <c r="A320" i="9"/>
  <c r="C320" i="9" s="1"/>
  <c r="A2999" i="9"/>
  <c r="B2999" i="9" s="1"/>
  <c r="E2999" i="9" s="1" a="1"/>
  <c r="E2999" i="9" s="1"/>
  <c r="A7" i="9"/>
  <c r="A1818" i="9"/>
  <c r="C1818" i="9" s="1"/>
  <c r="A822" i="9"/>
  <c r="C822" i="9" s="1"/>
  <c r="A2356" i="9"/>
  <c r="A1914" i="9"/>
  <c r="C1914" i="9" s="1"/>
  <c r="A2617" i="9"/>
  <c r="C2617" i="9" s="1"/>
  <c r="A540" i="9"/>
  <c r="C540" i="9" s="1"/>
  <c r="A68" i="9"/>
  <c r="C68" i="9" s="1"/>
  <c r="A2663" i="9"/>
  <c r="B2663" i="9" s="1"/>
  <c r="E2663" i="9" s="1" a="1"/>
  <c r="E2663" i="9" s="1"/>
  <c r="A1347" i="9"/>
  <c r="C1347" i="9" s="1"/>
  <c r="A2797" i="9"/>
  <c r="C2797" i="9" s="1"/>
  <c r="A2417" i="9"/>
  <c r="C2417" i="9" s="1"/>
  <c r="A300" i="9"/>
  <c r="C300" i="9" s="1"/>
  <c r="A498" i="9"/>
  <c r="C498" i="9" s="1"/>
  <c r="A545" i="9"/>
  <c r="C545" i="9" s="1"/>
  <c r="A2250" i="9"/>
  <c r="A1565" i="9"/>
  <c r="A680" i="9"/>
  <c r="C680" i="9" s="1"/>
  <c r="A984" i="9"/>
  <c r="C984" i="9" s="1"/>
  <c r="A2912" i="9"/>
  <c r="A1375" i="9"/>
  <c r="C1375" i="9" s="1"/>
  <c r="A2009" i="9"/>
  <c r="C2009" i="9" s="1"/>
  <c r="A2823" i="9"/>
  <c r="B2823" i="9" s="1"/>
  <c r="E2823" i="9" s="1" a="1"/>
  <c r="E2823" i="9" s="1"/>
  <c r="A1377" i="9"/>
  <c r="A2386" i="9"/>
  <c r="A1348" i="9"/>
  <c r="C1348" i="9" s="1"/>
  <c r="A1797" i="9"/>
  <c r="C1797" i="9" s="1"/>
  <c r="A732" i="9"/>
  <c r="C732" i="9" s="1"/>
  <c r="A1340" i="9"/>
  <c r="C1340" i="9" s="1"/>
  <c r="A2211" i="9"/>
  <c r="C2211" i="9" s="1"/>
  <c r="A990" i="9"/>
  <c r="C990" i="9" s="1"/>
  <c r="A3027" i="9"/>
  <c r="B3027" i="9" s="1"/>
  <c r="E3027" i="9" s="1" a="1"/>
  <c r="E3027" i="9" s="1"/>
  <c r="A2353" i="9"/>
  <c r="C2353" i="9" s="1"/>
  <c r="A2686" i="9"/>
  <c r="A1975" i="9"/>
  <c r="C1975" i="9" s="1"/>
  <c r="A501" i="9"/>
  <c r="C501" i="9" s="1"/>
  <c r="A1726" i="9"/>
  <c r="C1726" i="9" s="1"/>
  <c r="A430" i="9"/>
  <c r="C430" i="9" s="1"/>
  <c r="A1497" i="9"/>
  <c r="C1497" i="9" s="1"/>
  <c r="A1646" i="9"/>
  <c r="C1646" i="9" s="1"/>
  <c r="A377" i="9"/>
  <c r="C377" i="9" s="1"/>
  <c r="A793" i="9"/>
  <c r="C793" i="9" s="1"/>
  <c r="A3179" i="9"/>
  <c r="B3179" i="9" s="1"/>
  <c r="E3179" i="9" s="1" a="1"/>
  <c r="E3179" i="9" s="1"/>
  <c r="A1173" i="9"/>
  <c r="A842" i="9"/>
  <c r="C842" i="9" s="1"/>
  <c r="A3101" i="9"/>
  <c r="C3101" i="9" s="1"/>
  <c r="A2786" i="9"/>
  <c r="C2786" i="9" s="1"/>
  <c r="A574" i="9"/>
  <c r="C574" i="9" s="1"/>
  <c r="A566" i="9"/>
  <c r="C566" i="9" s="1"/>
  <c r="A2314" i="9"/>
  <c r="A3153" i="9"/>
  <c r="C3153" i="9" s="1"/>
  <c r="A2808" i="9"/>
  <c r="A655" i="9"/>
  <c r="A1372" i="9"/>
  <c r="C1372" i="9" s="1"/>
  <c r="A1602" i="9"/>
  <c r="C1602" i="9" s="1"/>
  <c r="A1263" i="9"/>
  <c r="C1263" i="9" s="1"/>
  <c r="A276" i="9"/>
  <c r="C276" i="9" s="1"/>
  <c r="A269" i="9"/>
  <c r="C269" i="9" s="1"/>
  <c r="A3056" i="9"/>
  <c r="B3056" i="9" s="1"/>
  <c r="E3056" i="9" s="1" a="1"/>
  <c r="E3056" i="9" s="1"/>
  <c r="A1226" i="9"/>
  <c r="C1226" i="9" s="1"/>
  <c r="A1218" i="9"/>
  <c r="C1218" i="9" s="1"/>
  <c r="A1594" i="9"/>
  <c r="C1594" i="9" s="1"/>
  <c r="A435" i="9"/>
  <c r="C435" i="9" s="1"/>
  <c r="A854" i="9"/>
  <c r="C854" i="9" s="1"/>
  <c r="A1195" i="9"/>
  <c r="C1195" i="9" s="1"/>
  <c r="A756" i="9"/>
  <c r="C756" i="9" s="1"/>
  <c r="A3037" i="9"/>
  <c r="C3037" i="9" s="1"/>
  <c r="A1580" i="9"/>
  <c r="C1580" i="9" s="1"/>
  <c r="A234" i="9"/>
  <c r="C234" i="9" s="1"/>
  <c r="A99" i="9"/>
  <c r="A1504" i="9"/>
  <c r="C1504" i="9" s="1"/>
  <c r="A863" i="9"/>
  <c r="A156" i="9"/>
  <c r="C156" i="9" s="1"/>
  <c r="A1722" i="9"/>
  <c r="C1722" i="9" s="1"/>
  <c r="A414" i="9"/>
  <c r="C414" i="9" s="1"/>
  <c r="A2165" i="9"/>
  <c r="C2165" i="9" s="1"/>
  <c r="A745" i="9"/>
  <c r="C745" i="9" s="1"/>
  <c r="A2443" i="9"/>
  <c r="B2443" i="9" s="1"/>
  <c r="E2443" i="9" s="1" a="1"/>
  <c r="E2443" i="9" s="1"/>
  <c r="A1016" i="9"/>
  <c r="C1016" i="9" s="1"/>
  <c r="A1459" i="9"/>
  <c r="C1459" i="9" s="1"/>
  <c r="A133" i="9"/>
  <c r="C133" i="9" s="1"/>
  <c r="A2089" i="9"/>
  <c r="C2089" i="9" s="1"/>
  <c r="A1440" i="9"/>
  <c r="C1440" i="9" s="1"/>
  <c r="A2295" i="9"/>
  <c r="C2295" i="9" s="1"/>
  <c r="A1687" i="9"/>
  <c r="C1687" i="9" s="1"/>
  <c r="A25" i="9"/>
  <c r="C25" i="9" s="1"/>
  <c r="A334" i="9"/>
  <c r="C334" i="9" s="1"/>
  <c r="A161" i="9"/>
  <c r="C161" i="9" s="1"/>
  <c r="A808" i="9"/>
  <c r="C808" i="9" s="1"/>
  <c r="A3163" i="9"/>
  <c r="B3163" i="9" s="1"/>
  <c r="E3163" i="9" s="1" a="1"/>
  <c r="E3163" i="9" s="1"/>
  <c r="A715" i="9"/>
  <c r="C715" i="9" s="1"/>
  <c r="A877" i="9"/>
  <c r="C877" i="9" s="1"/>
  <c r="A1100" i="9"/>
  <c r="C1100" i="9" s="1"/>
  <c r="A4" i="9"/>
  <c r="C4" i="9" s="1"/>
  <c r="A1039" i="9"/>
  <c r="C1039" i="9" s="1"/>
  <c r="A1519" i="9"/>
  <c r="C1519" i="9" s="1"/>
  <c r="A2328" i="9"/>
  <c r="C2328" i="9" s="1"/>
  <c r="A2248" i="9"/>
  <c r="C2248" i="9" s="1"/>
  <c r="A2427" i="9"/>
  <c r="B2427" i="9" s="1"/>
  <c r="E2427" i="9" s="1" a="1"/>
  <c r="E2427" i="9" s="1"/>
  <c r="A1384" i="9"/>
  <c r="C1384" i="9" s="1"/>
  <c r="A556" i="9"/>
  <c r="C556" i="9" s="1"/>
  <c r="A1537" i="9"/>
  <c r="A235" i="9"/>
  <c r="C235" i="9" s="1"/>
  <c r="A755" i="9"/>
  <c r="A3125" i="9"/>
  <c r="C3125" i="9" s="1"/>
  <c r="A555" i="9"/>
  <c r="A989" i="9"/>
  <c r="C989" i="9" s="1"/>
  <c r="A2337" i="9"/>
  <c r="C2337" i="9" s="1"/>
  <c r="A1494" i="9"/>
  <c r="C1494" i="9" s="1"/>
  <c r="A477" i="9"/>
  <c r="C477" i="9" s="1"/>
  <c r="A2190" i="9"/>
  <c r="C2190" i="9" s="1"/>
  <c r="A1980" i="9"/>
  <c r="C1980" i="9" s="1"/>
  <c r="A2377" i="9"/>
  <c r="C2377" i="9" s="1"/>
  <c r="A1081" i="9"/>
  <c r="A1520" i="9"/>
  <c r="C1520" i="9" s="1"/>
  <c r="A1275" i="9"/>
  <c r="C1275" i="9" s="1"/>
  <c r="A3064" i="9"/>
  <c r="A807" i="9"/>
  <c r="A345" i="9"/>
  <c r="C345" i="9" s="1"/>
  <c r="A1283" i="9"/>
  <c r="C1283" i="9" s="1"/>
  <c r="A78" i="9"/>
  <c r="C78" i="9" s="1"/>
  <c r="A1973" i="9"/>
  <c r="C1973" i="9" s="1"/>
  <c r="A1795" i="9"/>
  <c r="C1795" i="9" s="1"/>
  <c r="A1749" i="9"/>
  <c r="A2764" i="9"/>
  <c r="A2506" i="9"/>
  <c r="A222" i="9"/>
  <c r="C222" i="9" s="1"/>
  <c r="A139" i="9"/>
  <c r="A95" i="9"/>
  <c r="A2213" i="9"/>
  <c r="C2213" i="9" s="1"/>
  <c r="A578" i="9"/>
  <c r="C578" i="9" s="1"/>
  <c r="A521" i="9"/>
  <c r="C521" i="9" s="1"/>
  <c r="A1992" i="9"/>
  <c r="C1992" i="9" s="1"/>
  <c r="A1985" i="9"/>
  <c r="C1985" i="9" s="1"/>
  <c r="A2827" i="9"/>
  <c r="B2827" i="9" s="1"/>
  <c r="E2827" i="9" s="1" a="1"/>
  <c r="E2827" i="9" s="1"/>
  <c r="A3102" i="9"/>
  <c r="C3102" i="9" s="1"/>
  <c r="A281" i="9"/>
  <c r="C281" i="9" s="1"/>
  <c r="A1385" i="9"/>
  <c r="A767" i="9"/>
  <c r="B767" i="9" s="1"/>
  <c r="E767" i="9" s="1" a="1"/>
  <c r="E767" i="9" s="1"/>
  <c r="A113" i="9"/>
  <c r="C113" i="9" s="1"/>
  <c r="A2638" i="9"/>
  <c r="A2204" i="9"/>
  <c r="C2204" i="9" s="1"/>
  <c r="A955" i="9"/>
  <c r="C955" i="9" s="1"/>
  <c r="A2106" i="9"/>
  <c r="C2106" i="9" s="1"/>
  <c r="A2125" i="9"/>
  <c r="C2125" i="9" s="1"/>
  <c r="A2840" i="9"/>
  <c r="A2641" i="9"/>
  <c r="C2641" i="9" s="1"/>
  <c r="A1184" i="9"/>
  <c r="C1184" i="9" s="1"/>
  <c r="A372" i="9"/>
  <c r="C372" i="9" s="1"/>
  <c r="A2613" i="9"/>
  <c r="C2613" i="9" s="1"/>
  <c r="A1010" i="9"/>
  <c r="C1010" i="9" s="1"/>
  <c r="A2492" i="9"/>
  <c r="A1214" i="9"/>
  <c r="C1214" i="9" s="1"/>
  <c r="A2137" i="9"/>
  <c r="C2137" i="9" s="1"/>
  <c r="A2751" i="9"/>
  <c r="B2751" i="9" s="1"/>
  <c r="E2751" i="9" s="1" a="1"/>
  <c r="E2751" i="9" s="1"/>
  <c r="A1812" i="9"/>
  <c r="C1812" i="9" s="1"/>
  <c r="A2016" i="9"/>
  <c r="C2016" i="9" s="1"/>
  <c r="A2926" i="9"/>
  <c r="C2926" i="9" s="1"/>
  <c r="A2767" i="9"/>
  <c r="B2767" i="9" s="1"/>
  <c r="E2767" i="9" s="1" a="1"/>
  <c r="E2767" i="9" s="1"/>
  <c r="A1890" i="9"/>
  <c r="C1890" i="9" s="1"/>
  <c r="A1389" i="9"/>
  <c r="A1376" i="9"/>
  <c r="C1376" i="9" s="1"/>
  <c r="A256" i="9"/>
  <c r="C256" i="9" s="1"/>
  <c r="A2682" i="9"/>
  <c r="A144" i="9"/>
  <c r="C144" i="9" s="1"/>
  <c r="A149" i="9"/>
  <c r="C149" i="9" s="1"/>
  <c r="A449" i="9"/>
  <c r="C449" i="9" s="1"/>
  <c r="A1645" i="9"/>
  <c r="A776" i="9"/>
  <c r="C776" i="9" s="1"/>
  <c r="A2830" i="9"/>
  <c r="C2830" i="9" s="1"/>
  <c r="A704" i="9"/>
  <c r="C704" i="9" s="1"/>
  <c r="A1861" i="9"/>
  <c r="A3095" i="9"/>
  <c r="B3095" i="9" s="1"/>
  <c r="E3095" i="9" s="1" a="1"/>
  <c r="E3095" i="9" s="1"/>
  <c r="A215" i="9"/>
  <c r="A2413" i="9"/>
  <c r="C2413" i="9" s="1"/>
  <c r="A1288" i="9"/>
  <c r="C1288" i="9" s="1"/>
  <c r="A1456" i="9"/>
  <c r="C1456" i="9" s="1"/>
  <c r="A1072" i="9"/>
  <c r="C1072" i="9" s="1"/>
  <c r="A2208" i="9"/>
  <c r="C2208" i="9" s="1"/>
  <c r="A2200" i="9"/>
  <c r="C2200" i="9" s="1"/>
  <c r="A1521" i="9"/>
  <c r="A707" i="9"/>
  <c r="A2086" i="9"/>
  <c r="C2086" i="9" s="1"/>
  <c r="A3189" i="9"/>
  <c r="C3189" i="9" s="1"/>
  <c r="A1593" i="9"/>
  <c r="A2970" i="9"/>
  <c r="C2970" i="9" s="1"/>
  <c r="A978" i="9"/>
  <c r="C978" i="9" s="1"/>
  <c r="A782" i="9"/>
  <c r="C782" i="9" s="1"/>
  <c r="A613" i="9"/>
  <c r="C613" i="9" s="1"/>
  <c r="A3023" i="9"/>
  <c r="B3023" i="9" s="1"/>
  <c r="E3023" i="9" s="1" a="1"/>
  <c r="E3023" i="9" s="1"/>
  <c r="A695" i="9"/>
  <c r="C695" i="9" s="1"/>
  <c r="A1968" i="9"/>
  <c r="C1968" i="9" s="1"/>
  <c r="A268" i="9"/>
  <c r="C268" i="9" s="1"/>
  <c r="A1826" i="9"/>
  <c r="C1826" i="9" s="1"/>
  <c r="A2228" i="9"/>
  <c r="C2228" i="9" s="1"/>
  <c r="A1417" i="9"/>
  <c r="A2503" i="9"/>
  <c r="B2503" i="9" s="1"/>
  <c r="E2503" i="9" s="1" a="1"/>
  <c r="E2503" i="9" s="1"/>
  <c r="A2901" i="9"/>
  <c r="C2901" i="9" s="1"/>
  <c r="A1947" i="9"/>
  <c r="C1947" i="9" s="1"/>
  <c r="A1589" i="9"/>
  <c r="A565" i="9"/>
  <c r="C565" i="9" s="1"/>
  <c r="A2801" i="9"/>
  <c r="C2801" i="9" s="1"/>
  <c r="A2002" i="9"/>
  <c r="C2002" i="9" s="1"/>
  <c r="A531" i="9"/>
  <c r="A282" i="9"/>
  <c r="C282" i="9" s="1"/>
  <c r="A347" i="9"/>
  <c r="A3048" i="9"/>
  <c r="B3048" i="9" s="1"/>
  <c r="E3048" i="9" s="1" a="1"/>
  <c r="E3048" i="9" s="1"/>
  <c r="A2423" i="9"/>
  <c r="B2423" i="9" s="1"/>
  <c r="E2423" i="9" s="1" a="1"/>
  <c r="E2423" i="9" s="1"/>
  <c r="A1765" i="9"/>
  <c r="C1765" i="9" s="1"/>
  <c r="A2694" i="9"/>
  <c r="C2694" i="9" s="1"/>
  <c r="A2179" i="9"/>
  <c r="C2179" i="9" s="1"/>
  <c r="A1188" i="9"/>
  <c r="C1188" i="9" s="1"/>
  <c r="A57" i="9"/>
  <c r="C57" i="9" s="1"/>
  <c r="A2758" i="9"/>
  <c r="C2758" i="9" s="1"/>
  <c r="A2514" i="9"/>
  <c r="C2514" i="9" s="1"/>
  <c r="A849" i="9"/>
  <c r="C849" i="9" s="1"/>
  <c r="A428" i="9"/>
  <c r="C428" i="9" s="1"/>
  <c r="A2061" i="9"/>
  <c r="C2061" i="9" s="1"/>
  <c r="A464" i="9"/>
  <c r="C464" i="9" s="1"/>
  <c r="A401" i="9"/>
  <c r="C401" i="9" s="1"/>
  <c r="A1177" i="9"/>
  <c r="A623" i="9"/>
  <c r="A2102" i="9"/>
  <c r="B2102" i="9" s="1"/>
  <c r="E2102" i="9" s="1" a="1"/>
  <c r="E2102" i="9" s="1"/>
  <c r="A1778" i="9"/>
  <c r="C1778" i="9" s="1"/>
  <c r="A1022" i="9"/>
  <c r="C1022" i="9" s="1"/>
  <c r="A723" i="9"/>
  <c r="A3230" i="9"/>
  <c r="B3230" i="9" s="1"/>
  <c r="E3230" i="9" s="1" a="1"/>
  <c r="E3230" i="9" s="1"/>
  <c r="A951" i="9"/>
  <c r="C951" i="9" s="1"/>
  <c r="A147" i="9"/>
  <c r="A754" i="9"/>
  <c r="C754" i="9" s="1"/>
  <c r="A1850" i="9"/>
  <c r="C1850" i="9" s="1"/>
  <c r="A389" i="9"/>
  <c r="C389" i="9" s="1"/>
  <c r="A1657" i="9"/>
  <c r="A2535" i="9"/>
  <c r="B2535" i="9" s="1"/>
  <c r="E2535" i="9" s="1" a="1"/>
  <c r="E2535" i="9" s="1"/>
  <c r="A2065" i="9"/>
  <c r="C2065" i="9" s="1"/>
  <c r="A1951" i="9"/>
  <c r="C1951" i="9" s="1"/>
  <c r="A2537" i="9"/>
  <c r="C2537" i="9" s="1"/>
  <c r="A643" i="9"/>
  <c r="A12" i="9"/>
  <c r="C12" i="9" s="1"/>
  <c r="A563" i="9"/>
  <c r="A806" i="9"/>
  <c r="C806" i="9" s="1"/>
  <c r="A3015" i="9"/>
  <c r="B3015" i="9" s="1"/>
  <c r="E3015" i="9" s="1" a="1"/>
  <c r="E3015" i="9" s="1"/>
  <c r="A2986" i="9"/>
  <c r="C2986" i="9" s="1"/>
  <c r="A1213" i="9"/>
  <c r="A2472" i="9"/>
  <c r="A2768" i="9"/>
  <c r="A2688" i="9"/>
  <c r="B2688" i="9" s="1"/>
  <c r="E2688" i="9" s="1" a="1"/>
  <c r="E2688" i="9" s="1"/>
  <c r="A1979" i="9"/>
  <c r="C1979" i="9" s="1"/>
  <c r="A2233" i="9"/>
  <c r="C2233" i="9" s="1"/>
  <c r="A2471" i="9"/>
  <c r="B2471" i="9" s="1"/>
  <c r="E2471" i="9" s="1" a="1"/>
  <c r="E2471" i="9" s="1"/>
  <c r="A241" i="9"/>
  <c r="C241" i="9" s="1"/>
  <c r="A1123" i="9"/>
  <c r="C1123" i="9" s="1"/>
  <c r="A67" i="9"/>
  <c r="A2640" i="9"/>
  <c r="A2979" i="9"/>
  <c r="B2979" i="9" s="1"/>
  <c r="E2979" i="9" s="1" a="1"/>
  <c r="E2979" i="9" s="1"/>
  <c r="A2495" i="9"/>
  <c r="B2495" i="9" s="1"/>
  <c r="E2495" i="9" s="1" a="1"/>
  <c r="E2495" i="9" s="1"/>
  <c r="A561" i="9"/>
  <c r="C561" i="9" s="1"/>
  <c r="A1003" i="9"/>
  <c r="C1003" i="9" s="1"/>
  <c r="A458" i="9"/>
  <c r="C458" i="9" s="1"/>
  <c r="A37" i="9"/>
  <c r="C37" i="9" s="1"/>
  <c r="A1517" i="9"/>
  <c r="A2865" i="9"/>
  <c r="C2865" i="9" s="1"/>
  <c r="A483" i="9"/>
  <c r="C483" i="9" s="1"/>
  <c r="A2134" i="9"/>
  <c r="C2134" i="9" s="1"/>
  <c r="A3121" i="9"/>
  <c r="C3121" i="9" s="1"/>
  <c r="A39" i="9"/>
  <c r="A1776" i="9"/>
  <c r="C1776" i="9" s="1"/>
  <c r="A2456" i="9"/>
  <c r="A1904" i="9"/>
  <c r="C1904" i="9" s="1"/>
  <c r="A2697" i="9"/>
  <c r="C2697" i="9" s="1"/>
  <c r="A2889" i="9"/>
  <c r="C2889" i="9" s="1"/>
  <c r="A966" i="9"/>
  <c r="C966" i="9" s="1"/>
  <c r="A2041" i="9"/>
  <c r="C2041" i="9" s="1"/>
  <c r="A947" i="9"/>
  <c r="C947" i="9" s="1"/>
  <c r="A833" i="9"/>
  <c r="C833" i="9" s="1"/>
  <c r="A228" i="9"/>
  <c r="C228" i="9" s="1"/>
  <c r="A277" i="9"/>
  <c r="C277" i="9" s="1"/>
  <c r="A2188" i="9"/>
  <c r="C2188" i="9" s="1"/>
  <c r="A1846" i="9"/>
  <c r="C1846" i="9" s="1"/>
  <c r="A1264" i="9"/>
  <c r="C1264" i="9" s="1"/>
  <c r="A499" i="9"/>
  <c r="A3212" i="9"/>
  <c r="A444" i="9"/>
  <c r="C444" i="9" s="1"/>
  <c r="A1711" i="9"/>
  <c r="C1711" i="9" s="1"/>
  <c r="A1355" i="9"/>
  <c r="C1355" i="9" s="1"/>
  <c r="A1352" i="9"/>
  <c r="C1352" i="9" s="1"/>
  <c r="A2700" i="9"/>
  <c r="B2700" i="9" s="1"/>
  <c r="E2700" i="9" s="1" a="1"/>
  <c r="E2700" i="9" s="1"/>
  <c r="A219" i="9"/>
  <c r="A2559" i="9"/>
  <c r="B2559" i="9" s="1"/>
  <c r="E2559" i="9" s="1" a="1"/>
  <c r="E2559" i="9" s="1"/>
  <c r="A1260" i="9"/>
  <c r="C1260" i="9" s="1"/>
  <c r="A678" i="9"/>
  <c r="C678" i="9" s="1"/>
  <c r="A2780" i="9"/>
  <c r="A1806" i="9"/>
  <c r="C1806" i="9" s="1"/>
  <c r="A924" i="9"/>
  <c r="A1715" i="9"/>
  <c r="C1715" i="9" s="1"/>
  <c r="A278" i="9"/>
  <c r="C278" i="9" s="1"/>
  <c r="A2196" i="9"/>
  <c r="C2196" i="9" s="1"/>
  <c r="A286" i="9"/>
  <c r="C286" i="9" s="1"/>
  <c r="A1931" i="9"/>
  <c r="C1931" i="9" s="1"/>
  <c r="A2155" i="9"/>
  <c r="C2155" i="9" s="1"/>
  <c r="A1994" i="9"/>
  <c r="A3199" i="9"/>
  <c r="B3199" i="9" s="1"/>
  <c r="E3199" i="9" s="1" a="1"/>
  <c r="E3199" i="9" s="1"/>
  <c r="A1233" i="9"/>
  <c r="B1233" i="9" s="1"/>
  <c r="E1233" i="9" s="1" a="1"/>
  <c r="E1233" i="9" s="1"/>
  <c r="A152" i="9"/>
  <c r="C152" i="9" s="1"/>
  <c r="A2593" i="9"/>
  <c r="C2593" i="9" s="1"/>
  <c r="A306" i="9"/>
  <c r="C306" i="9" s="1"/>
  <c r="A2850" i="9"/>
  <c r="C2850" i="9" s="1"/>
  <c r="A1693" i="9"/>
  <c r="A3028" i="9"/>
  <c r="A1041" i="9"/>
  <c r="A645" i="9"/>
  <c r="C645" i="9" s="1"/>
  <c r="A589" i="9"/>
  <c r="C589" i="9" s="1"/>
  <c r="A2795" i="9"/>
  <c r="B2795" i="9" s="1"/>
  <c r="E2795" i="9" s="1" a="1"/>
  <c r="E2795" i="9" s="1"/>
  <c r="A2872" i="9"/>
  <c r="A577" i="9"/>
  <c r="C577" i="9" s="1"/>
  <c r="A1437" i="9"/>
  <c r="A3012" i="9"/>
  <c r="A2020" i="9"/>
  <c r="C2020" i="9" s="1"/>
  <c r="A1981" i="9"/>
  <c r="C1981" i="9" s="1"/>
  <c r="A701" i="9"/>
  <c r="C701" i="9" s="1"/>
  <c r="A1703" i="9"/>
  <c r="C1703" i="9" s="1"/>
  <c r="A1685" i="9"/>
  <c r="A6" i="9"/>
  <c r="C6" i="9" s="1"/>
  <c r="A903" i="9"/>
  <c r="C903" i="9" s="1"/>
  <c r="A1656" i="9"/>
  <c r="C1656" i="9" s="1"/>
  <c r="A423" i="9"/>
  <c r="A627" i="9"/>
  <c r="B627" i="9" s="1"/>
  <c r="E627" i="9" s="1" a="1"/>
  <c r="E627" i="9" s="1"/>
  <c r="A2536" i="9"/>
  <c r="A476" i="9"/>
  <c r="C476" i="9" s="1"/>
  <c r="A2178" i="9"/>
  <c r="A2706" i="9"/>
  <c r="C2706" i="9" s="1"/>
  <c r="A1230" i="9"/>
  <c r="C1230" i="9" s="1"/>
  <c r="A1063" i="9"/>
  <c r="C1063" i="9" s="1"/>
  <c r="A1124" i="9"/>
  <c r="C1124" i="9" s="1"/>
  <c r="A1672" i="9"/>
  <c r="C1672" i="9" s="1"/>
  <c r="A1006" i="9"/>
  <c r="C1006" i="9" s="1"/>
  <c r="A406" i="9"/>
  <c r="C406" i="9" s="1"/>
  <c r="A2778" i="9"/>
  <c r="C2778" i="9" s="1"/>
  <c r="A1448" i="9"/>
  <c r="C1448" i="9" s="1"/>
  <c r="A2838" i="9"/>
  <c r="C2838" i="9" s="1"/>
  <c r="A463" i="9"/>
  <c r="A2734" i="9"/>
  <c r="A1550" i="9"/>
  <c r="C1550" i="9" s="1"/>
  <c r="A142" i="9"/>
  <c r="C142" i="9" s="1"/>
  <c r="A717" i="9"/>
  <c r="C717" i="9" s="1"/>
  <c r="A2044" i="9"/>
  <c r="C2044" i="9" s="1"/>
  <c r="A1428" i="9"/>
  <c r="C1428" i="9" s="1"/>
  <c r="A1460" i="9"/>
  <c r="C1460" i="9" s="1"/>
  <c r="A1835" i="9"/>
  <c r="C1835" i="9" s="1"/>
  <c r="A639" i="9"/>
  <c r="A1220" i="9"/>
  <c r="C1220" i="9" s="1"/>
  <c r="A1266" i="9"/>
  <c r="C1266" i="9" s="1"/>
  <c r="A2166" i="9"/>
  <c r="A2769" i="9"/>
  <c r="C2769" i="9" s="1"/>
  <c r="A1735" i="9"/>
  <c r="C1735" i="9" s="1"/>
  <c r="A2324" i="9"/>
  <c r="C2324" i="9" s="1"/>
  <c r="A1196" i="9"/>
  <c r="C1196" i="9" s="1"/>
  <c r="A1471" i="9"/>
  <c r="C1471" i="9" s="1"/>
  <c r="A1202" i="9"/>
  <c r="C1202" i="9" s="1"/>
  <c r="A1151" i="9"/>
  <c r="C1151" i="9" s="1"/>
  <c r="A1668" i="9"/>
  <c r="C1668" i="9" s="1"/>
  <c r="A1905" i="9"/>
  <c r="A3007" i="9"/>
  <c r="B3007" i="9" s="1"/>
  <c r="E3007" i="9" s="1" a="1"/>
  <c r="E3007" i="9" s="1"/>
  <c r="A2344" i="9"/>
  <c r="A80" i="9"/>
  <c r="C80" i="9" s="1"/>
  <c r="A2202" i="9"/>
  <c r="A487" i="9"/>
  <c r="C487" i="9" s="1"/>
  <c r="A2973" i="9"/>
  <c r="C2973" i="9" s="1"/>
  <c r="A1971" i="9"/>
  <c r="C1971" i="9" s="1"/>
  <c r="A551" i="9"/>
  <c r="A2658" i="9"/>
  <c r="C2658" i="9" s="1"/>
  <c r="A360" i="9"/>
  <c r="C360" i="9" s="1"/>
  <c r="A3084" i="9"/>
  <c r="A1511" i="9"/>
  <c r="C1511" i="9" s="1"/>
  <c r="A593" i="9"/>
  <c r="C593" i="9" s="1"/>
  <c r="A1557" i="9"/>
  <c r="A512" i="9"/>
  <c r="C512" i="9" s="1"/>
  <c r="A2869" i="9"/>
  <c r="C2869" i="9" s="1"/>
  <c r="A1640" i="9"/>
  <c r="C1640" i="9" s="1"/>
  <c r="A2918" i="9"/>
  <c r="C2918" i="9" s="1"/>
  <c r="A1148" i="9"/>
  <c r="C1148" i="9" s="1"/>
  <c r="A1349" i="9"/>
  <c r="A1892" i="9"/>
  <c r="C1892" i="9" s="1"/>
  <c r="A1316" i="9"/>
  <c r="C1316" i="9" s="1"/>
  <c r="A190" i="9"/>
  <c r="C190" i="9" s="1"/>
  <c r="A3066" i="9"/>
  <c r="C3066" i="9" s="1"/>
  <c r="A1451" i="9"/>
  <c r="C1451" i="9" s="1"/>
  <c r="A1242" i="9"/>
  <c r="C1242" i="9" s="1"/>
  <c r="A1635" i="9"/>
  <c r="C1635" i="9" s="1"/>
  <c r="A174" i="9"/>
  <c r="C174" i="9" s="1"/>
  <c r="A1901" i="9"/>
  <c r="C1901" i="9" s="1"/>
  <c r="A2120" i="9"/>
  <c r="C2120" i="9" s="1"/>
  <c r="A1281" i="9"/>
  <c r="A818" i="9"/>
  <c r="C818" i="9" s="1"/>
  <c r="A2511" i="9"/>
  <c r="B2511" i="9" s="1"/>
  <c r="E2511" i="9" s="1" a="1"/>
  <c r="E2511" i="9" s="1"/>
  <c r="A2530" i="9"/>
  <c r="C2530" i="9" s="1"/>
  <c r="A2989" i="9"/>
  <c r="C2989" i="9" s="1"/>
  <c r="A991" i="9"/>
  <c r="C991" i="9" s="1"/>
  <c r="A2051" i="9"/>
  <c r="C2051" i="9" s="1"/>
  <c r="A2096" i="9"/>
  <c r="C2096" i="9" s="1"/>
  <c r="A2847" i="9"/>
  <c r="B2847" i="9" s="1"/>
  <c r="E2847" i="9" s="1" a="1"/>
  <c r="E2847" i="9" s="1"/>
  <c r="A77" i="9"/>
  <c r="C77" i="9" s="1"/>
  <c r="A2315" i="9"/>
  <c r="C2315" i="9" s="1"/>
  <c r="A671" i="9"/>
  <c r="A1478" i="9"/>
  <c r="C1478" i="9" s="1"/>
  <c r="A2637" i="9"/>
  <c r="C2637" i="9" s="1"/>
  <c r="A2383" i="9"/>
  <c r="B2383" i="9" s="1"/>
  <c r="E2383" i="9" s="1" a="1"/>
  <c r="E2383" i="9" s="1"/>
  <c r="A1934" i="9"/>
  <c r="A238" i="9"/>
  <c r="C238" i="9" s="1"/>
  <c r="A2774" i="9"/>
  <c r="A2359" i="9"/>
  <c r="B2359" i="9" s="1"/>
  <c r="E2359" i="9" s="1" a="1"/>
  <c r="E2359" i="9" s="1"/>
  <c r="A2610" i="9"/>
  <c r="C2610" i="9" s="1"/>
  <c r="A2899" i="9"/>
  <c r="B2899" i="9" s="1"/>
  <c r="E2899" i="9" s="1" a="1"/>
  <c r="E2899" i="9" s="1"/>
  <c r="A2278" i="9"/>
  <c r="A3132" i="9"/>
  <c r="B3132" i="9" s="1"/>
  <c r="E3132" i="9" s="1" a="1"/>
  <c r="E3132" i="9" s="1"/>
  <c r="A1486" i="9"/>
  <c r="C1486" i="9" s="1"/>
  <c r="A3019" i="9"/>
  <c r="B3019" i="9" s="1"/>
  <c r="E3019" i="9" s="1" a="1"/>
  <c r="E3019" i="9" s="1"/>
  <c r="A1388" i="9"/>
  <c r="C1388" i="9" s="1"/>
  <c r="A1777" i="9"/>
  <c r="C1777" i="9" s="1"/>
  <c r="A713" i="9"/>
  <c r="C713" i="9" s="1"/>
  <c r="A2369" i="9"/>
  <c r="C2369" i="9" s="1"/>
  <c r="A1638" i="9"/>
  <c r="C1638" i="9" s="1"/>
  <c r="A1444" i="9"/>
  <c r="C1444" i="9" s="1"/>
  <c r="A2625" i="9"/>
  <c r="C2625" i="9" s="1"/>
  <c r="A1697" i="9"/>
  <c r="A1040" i="9"/>
  <c r="C1040" i="9" s="1"/>
  <c r="A956" i="9"/>
  <c r="B956" i="9" s="1"/>
  <c r="E956" i="9" s="1" a="1"/>
  <c r="E956" i="9" s="1"/>
  <c r="A2533" i="9"/>
  <c r="C2533" i="9" s="1"/>
  <c r="A1359" i="9"/>
  <c r="C1359" i="9" s="1"/>
  <c r="A2934" i="9"/>
  <c r="C2934" i="9" s="1"/>
  <c r="A2964" i="9"/>
  <c r="B2964" i="9" s="1"/>
  <c r="E2964" i="9" s="1" a="1"/>
  <c r="E2964" i="9" s="1"/>
  <c r="A1284" i="9"/>
  <c r="C1284" i="9" s="1"/>
  <c r="A1228" i="9"/>
  <c r="C1228" i="9" s="1"/>
  <c r="A185" i="9"/>
  <c r="C185" i="9" s="1"/>
  <c r="A1317" i="9"/>
  <c r="B1317" i="9" s="1"/>
  <c r="E1317" i="9" s="1" a="1"/>
  <c r="E1317" i="9" s="1"/>
  <c r="A1838" i="9"/>
  <c r="C1838" i="9" s="1"/>
  <c r="A2981" i="9"/>
  <c r="C2981" i="9" s="1"/>
  <c r="A558" i="9"/>
  <c r="C558" i="9" s="1"/>
  <c r="A896" i="9"/>
  <c r="C896" i="9" s="1"/>
  <c r="A1157" i="9"/>
  <c r="A898" i="9"/>
  <c r="C898" i="9" s="1"/>
  <c r="A799" i="9"/>
  <c r="A397" i="9"/>
  <c r="C397" i="9" s="1"/>
  <c r="A784" i="9"/>
  <c r="C784" i="9" s="1"/>
  <c r="A2824" i="9"/>
  <c r="A835" i="9"/>
  <c r="A2587" i="9"/>
  <c r="B2587" i="9" s="1"/>
  <c r="E2587" i="9" s="1" a="1"/>
  <c r="E2587" i="9" s="1"/>
  <c r="A1843" i="9"/>
  <c r="C1843" i="9" s="1"/>
  <c r="A752" i="9"/>
  <c r="C752" i="9" s="1"/>
  <c r="A549" i="9"/>
  <c r="C549" i="9" s="1"/>
  <c r="A2515" i="9"/>
  <c r="B2515" i="9" s="1"/>
  <c r="E2515" i="9" s="1" a="1"/>
  <c r="E2515" i="9" s="1"/>
  <c r="A2725" i="9"/>
  <c r="C2725" i="9" s="1"/>
  <c r="A1523" i="9"/>
  <c r="C1523" i="9" s="1"/>
  <c r="A1493" i="9"/>
  <c r="A1773" i="9"/>
  <c r="C1773" i="9" s="1"/>
  <c r="A3098" i="9"/>
  <c r="C3098" i="9" s="1"/>
  <c r="A786" i="9"/>
  <c r="C786" i="9" s="1"/>
  <c r="A1412" i="9"/>
  <c r="C1412" i="9" s="1"/>
  <c r="A2068" i="9"/>
  <c r="C2068" i="9" s="1"/>
  <c r="A1324" i="9"/>
  <c r="C1324" i="9" s="1"/>
  <c r="A454" i="9"/>
  <c r="C454" i="9" s="1"/>
  <c r="A2326" i="9"/>
  <c r="A1881" i="9"/>
  <c r="C1881" i="9" s="1"/>
  <c r="A876" i="9"/>
  <c r="C876" i="9" s="1"/>
  <c r="A946" i="9"/>
  <c r="C946" i="9" s="1"/>
  <c r="A3198" i="9"/>
  <c r="C3198" i="9" s="1"/>
  <c r="A2624" i="9"/>
  <c r="B2624" i="9" s="1"/>
  <c r="E2624" i="9" s="1" a="1"/>
  <c r="E2624" i="9" s="1"/>
  <c r="A3074" i="9"/>
  <c r="C3074" i="9" s="1"/>
  <c r="A1134" i="9"/>
  <c r="C1134" i="9" s="1"/>
  <c r="A2124" i="9"/>
  <c r="C2124" i="9" s="1"/>
  <c r="A1305" i="9"/>
  <c r="C1305" i="9" s="1"/>
  <c r="A3217" i="9"/>
  <c r="C3217" i="9" s="1"/>
  <c r="A1944" i="9"/>
  <c r="C1944" i="9" s="1"/>
  <c r="A689" i="9"/>
  <c r="C689" i="9" s="1"/>
  <c r="A1147" i="9"/>
  <c r="C1147" i="9" s="1"/>
  <c r="A312" i="9"/>
  <c r="C312" i="9" s="1"/>
  <c r="A832" i="9"/>
  <c r="C832" i="9" s="1"/>
  <c r="A2398" i="9"/>
  <c r="A2619" i="9"/>
  <c r="B2619" i="9" s="1"/>
  <c r="E2619" i="9" s="1" a="1"/>
  <c r="E2619" i="9" s="1"/>
  <c r="A1395" i="9"/>
  <c r="C1395" i="9" s="1"/>
  <c r="A1648" i="9"/>
  <c r="C1648" i="9" s="1"/>
  <c r="A1397" i="9"/>
  <c r="A2075" i="9"/>
  <c r="C2075" i="9" s="1"/>
  <c r="A3106" i="9"/>
  <c r="C3106" i="9" s="1"/>
  <c r="A3174" i="9"/>
  <c r="C3174" i="9" s="1"/>
  <c r="A1431" i="9"/>
  <c r="C1431" i="9" s="1"/>
  <c r="A1279" i="9"/>
  <c r="C1279" i="9" s="1"/>
  <c r="A427" i="9"/>
  <c r="A2182" i="9"/>
  <c r="C2182" i="9" s="1"/>
  <c r="A652" i="9"/>
  <c r="C652" i="9" s="1"/>
  <c r="A2023" i="9"/>
  <c r="C2023" i="9" s="1"/>
  <c r="A485" i="9"/>
  <c r="C485" i="9" s="1"/>
  <c r="A275" i="9"/>
  <c r="A1432" i="9"/>
  <c r="C1432" i="9" s="1"/>
  <c r="A361" i="9"/>
  <c r="C361" i="9" s="1"/>
  <c r="A609" i="9"/>
  <c r="C609" i="9" s="1"/>
  <c r="A1889" i="9"/>
  <c r="A1561" i="9"/>
  <c r="A3187" i="9"/>
  <c r="B3187" i="9" s="1"/>
  <c r="E3187" i="9" s="1" a="1"/>
  <c r="E3187" i="9" s="1"/>
  <c r="A3193" i="9"/>
  <c r="C3193" i="9" s="1"/>
  <c r="A2223" i="9"/>
  <c r="C2223" i="9" s="1"/>
  <c r="A1886" i="9"/>
  <c r="C1886" i="9" s="1"/>
  <c r="A1166" i="9"/>
  <c r="C1166" i="9" s="1"/>
  <c r="A993" i="9"/>
  <c r="A124" i="9"/>
  <c r="C124" i="9" s="1"/>
  <c r="A2574" i="9"/>
  <c r="A2266" i="9"/>
  <c r="C2266" i="9" s="1"/>
  <c r="A24" i="9"/>
  <c r="C24" i="9" s="1"/>
  <c r="A2526" i="9"/>
  <c r="A1732" i="9"/>
  <c r="C1732" i="9" s="1"/>
  <c r="A3206" i="9"/>
  <c r="C3206" i="9" s="1"/>
  <c r="A785" i="9"/>
  <c r="C785" i="9" s="1"/>
  <c r="A1699" i="9"/>
  <c r="C1699" i="9" s="1"/>
  <c r="A834" i="9"/>
  <c r="C834" i="9" s="1"/>
  <c r="A290" i="9"/>
  <c r="C290" i="9" s="1"/>
  <c r="A2040" i="9"/>
  <c r="C2040" i="9" s="1"/>
  <c r="A2473" i="9"/>
  <c r="C2473" i="9" s="1"/>
  <c r="A1411" i="9"/>
  <c r="C1411" i="9" s="1"/>
  <c r="A3202" i="9"/>
  <c r="C3202" i="9" s="1"/>
  <c r="A1692" i="9"/>
  <c r="C1692" i="9" s="1"/>
  <c r="A1107" i="9"/>
  <c r="C1107" i="9" s="1"/>
  <c r="A1871" i="9"/>
  <c r="C1871" i="9" s="1"/>
  <c r="A763" i="9"/>
  <c r="B763" i="9" s="1"/>
  <c r="E763" i="9" s="1" a="1"/>
  <c r="E763" i="9" s="1"/>
  <c r="A141" i="9"/>
  <c r="C141" i="9" s="1"/>
  <c r="A1238" i="9"/>
  <c r="C1238" i="9" s="1"/>
  <c r="A2940" i="9"/>
  <c r="A1518" i="9"/>
  <c r="C1518" i="9" s="1"/>
  <c r="A2053" i="9"/>
  <c r="C2053" i="9" s="1"/>
  <c r="A2760" i="9"/>
  <c r="A1270" i="9"/>
  <c r="C1270" i="9" s="1"/>
  <c r="A1300" i="9"/>
  <c r="C1300" i="9" s="1"/>
  <c r="A968" i="9"/>
  <c r="C968" i="9" s="1"/>
  <c r="A1794" i="9"/>
  <c r="C1794" i="9" s="1"/>
  <c r="A321" i="9"/>
  <c r="C321" i="9" s="1"/>
  <c r="A2273" i="9"/>
  <c r="C2273" i="9" s="1"/>
  <c r="A293" i="9"/>
  <c r="C293" i="9" s="1"/>
  <c r="A657" i="9"/>
  <c r="C657" i="9" s="1"/>
  <c r="A2630" i="9"/>
  <c r="A2859" i="9"/>
  <c r="B2859" i="9" s="1"/>
  <c r="E2859" i="9" s="1" a="1"/>
  <c r="E2859" i="9" s="1"/>
  <c r="A1804" i="9"/>
  <c r="C1804" i="9" s="1"/>
  <c r="A2148" i="9"/>
  <c r="C2148" i="9" s="1"/>
  <c r="A1265" i="9"/>
  <c r="A1966" i="9"/>
  <c r="C1966" i="9" s="1"/>
  <c r="A1142" i="9"/>
  <c r="C1142" i="9" s="1"/>
  <c r="A2392" i="9"/>
  <c r="A1627" i="9"/>
  <c r="C1627" i="9" s="1"/>
  <c r="A2753" i="9"/>
  <c r="C2753" i="9" s="1"/>
  <c r="A840" i="9"/>
  <c r="C840" i="9" s="1"/>
  <c r="A341" i="9"/>
  <c r="C341" i="9" s="1"/>
  <c r="A1101" i="9"/>
  <c r="A433" i="9"/>
  <c r="C433" i="9" s="1"/>
  <c r="A1129" i="9"/>
  <c r="A3135" i="9"/>
  <c r="B3135" i="9" s="1"/>
  <c r="E3135" i="9" s="1" a="1"/>
  <c r="E3135" i="9" s="1"/>
  <c r="A2150" i="9"/>
  <c r="A2561" i="9"/>
  <c r="C2561" i="9" s="1"/>
  <c r="A649" i="9"/>
  <c r="C649" i="9" s="1"/>
  <c r="A2217" i="9"/>
  <c r="C2217" i="9" s="1"/>
  <c r="A3143" i="9"/>
  <c r="B3143" i="9" s="1"/>
  <c r="E3143" i="9" s="1" a="1"/>
  <c r="E3143" i="9" s="1"/>
  <c r="A3026" i="9"/>
  <c r="C3026" i="9" s="1"/>
  <c r="A1545" i="9"/>
  <c r="A2362" i="9"/>
  <c r="A335" i="9"/>
  <c r="A971" i="9"/>
  <c r="C971" i="9" s="1"/>
  <c r="A2927" i="9"/>
  <c r="B2927" i="9" s="1"/>
  <c r="E2927" i="9" s="1" a="1"/>
  <c r="E2927" i="9" s="1"/>
  <c r="A1067" i="9"/>
  <c r="C1067" i="9" s="1"/>
  <c r="A2845" i="9"/>
  <c r="C2845" i="9" s="1"/>
  <c r="A2388" i="9"/>
  <c r="B2388" i="9" s="1"/>
  <c r="E2388" i="9" s="1" a="1"/>
  <c r="E2388" i="9" s="1"/>
  <c r="A586" i="9"/>
  <c r="C586" i="9" s="1"/>
  <c r="A3175" i="9"/>
  <c r="B3175" i="9" s="1"/>
  <c r="E3175" i="9" s="1" a="1"/>
  <c r="E3175" i="9" s="1"/>
  <c r="A2240" i="9"/>
  <c r="C2240" i="9" s="1"/>
  <c r="A2983" i="9"/>
  <c r="B2983" i="9" s="1"/>
  <c r="E2983" i="9" s="1" a="1"/>
  <c r="E2983" i="9" s="1"/>
  <c r="A2408" i="9"/>
  <c r="A1243" i="9"/>
  <c r="C1243" i="9" s="1"/>
  <c r="A455" i="9"/>
  <c r="A2723" i="9"/>
  <c r="B2723" i="9" s="1"/>
  <c r="E2723" i="9" s="1" a="1"/>
  <c r="E2723" i="9" s="1"/>
  <c r="A315" i="9"/>
  <c r="A1624" i="9"/>
  <c r="C1624" i="9" s="1"/>
  <c r="A123" i="9"/>
  <c r="A604" i="9"/>
  <c r="C604" i="9" s="1"/>
  <c r="A111" i="9"/>
  <c r="A509" i="9"/>
  <c r="C509" i="9" s="1"/>
  <c r="A2693" i="9"/>
  <c r="C2693" i="9" s="1"/>
  <c r="A2056" i="9"/>
  <c r="C2056" i="9" s="1"/>
  <c r="A3086" i="9"/>
  <c r="C3086" i="9" s="1"/>
  <c r="A668" i="9"/>
  <c r="C668" i="9" s="1"/>
  <c r="A708" i="9"/>
  <c r="C708" i="9" s="1"/>
  <c r="A560" i="9"/>
  <c r="C560" i="9" s="1"/>
  <c r="A3091" i="9"/>
  <c r="B3091" i="9" s="1"/>
  <c r="E3091" i="9" s="1" a="1"/>
  <c r="E3091" i="9" s="1"/>
  <c r="A2054" i="9"/>
  <c r="A894" i="9"/>
  <c r="C894" i="9" s="1"/>
  <c r="A2162" i="9"/>
  <c r="B2162" i="9" s="1"/>
  <c r="E2162" i="9" s="1" a="1"/>
  <c r="E2162" i="9" s="1"/>
  <c r="A753" i="9"/>
  <c r="C753" i="9" s="1"/>
  <c r="A1991" i="9"/>
  <c r="C1991" i="9" s="1"/>
  <c r="A2586" i="9"/>
  <c r="A2072" i="9"/>
  <c r="C2072" i="9" s="1"/>
  <c r="A632" i="9"/>
  <c r="C632" i="9" s="1"/>
  <c r="A514" i="9"/>
  <c r="C514" i="9" s="1"/>
  <c r="A1011" i="9"/>
  <c r="C1011" i="9" s="1"/>
  <c r="A2715" i="9"/>
  <c r="B2715" i="9" s="1"/>
  <c r="E2715" i="9" s="1" a="1"/>
  <c r="E2715" i="9" s="1"/>
  <c r="A1758" i="9"/>
  <c r="C1758" i="9" s="1"/>
  <c r="A1805" i="9"/>
  <c r="A517" i="9"/>
  <c r="C517" i="9" s="1"/>
  <c r="A3144" i="9"/>
  <c r="B3144" i="9" s="1"/>
  <c r="E3144" i="9" s="1" a="1"/>
  <c r="E3144" i="9" s="1"/>
  <c r="A380" i="9"/>
  <c r="C380" i="9" s="1"/>
  <c r="A44" i="9"/>
  <c r="C44" i="9" s="1"/>
  <c r="A2826" i="9"/>
  <c r="C2826" i="9" s="1"/>
  <c r="A3208" i="9"/>
  <c r="B3208" i="9" s="1"/>
  <c r="E3208" i="9" s="1" a="1"/>
  <c r="E3208" i="9" s="1"/>
  <c r="A182" i="9"/>
  <c r="C182" i="9" s="1"/>
  <c r="A1458" i="9"/>
  <c r="C1458" i="9" s="1"/>
  <c r="A411" i="9"/>
  <c r="A1533" i="9"/>
  <c r="C1533" i="9" s="1"/>
  <c r="A1621" i="9"/>
  <c r="A2924" i="9"/>
  <c r="A2512" i="9"/>
  <c r="A844" i="9"/>
  <c r="C844" i="9" s="1"/>
  <c r="A2396" i="9"/>
  <c r="A3213" i="9"/>
  <c r="C3213" i="9" s="1"/>
  <c r="A2547" i="9"/>
  <c r="B2547" i="9" s="1"/>
  <c r="E2547" i="9" s="1" a="1"/>
  <c r="E2547" i="9" s="1"/>
  <c r="A1885" i="9"/>
  <c r="C1885" i="9" s="1"/>
  <c r="A2481" i="9"/>
  <c r="C2481" i="9" s="1"/>
  <c r="A2467" i="9"/>
  <c r="B2467" i="9" s="1"/>
  <c r="E2467" i="9" s="1" a="1"/>
  <c r="E2467" i="9" s="1"/>
  <c r="A1235" i="9"/>
  <c r="C1235" i="9" s="1"/>
  <c r="A2939" i="9"/>
  <c r="B2939" i="9" s="1"/>
  <c r="E2939" i="9" s="1" a="1"/>
  <c r="E2939" i="9" s="1"/>
  <c r="A1088" i="9"/>
  <c r="C1088" i="9" s="1"/>
  <c r="A1237" i="9"/>
  <c r="A493" i="9"/>
  <c r="C493" i="9" s="1"/>
  <c r="A471" i="9"/>
  <c r="C471" i="9" s="1"/>
  <c r="A2834" i="9"/>
  <c r="C2834" i="9" s="1"/>
  <c r="A2833" i="9"/>
  <c r="C2833" i="9" s="1"/>
  <c r="A1586" i="9"/>
  <c r="C1586" i="9" s="1"/>
  <c r="A1750" i="9"/>
  <c r="C1750" i="9" s="1"/>
  <c r="A302" i="9"/>
  <c r="C302" i="9" s="1"/>
  <c r="A2615" i="9"/>
  <c r="B2615" i="9" s="1"/>
  <c r="E2615" i="9" s="1" a="1"/>
  <c r="E2615" i="9" s="1"/>
  <c r="A1779" i="9"/>
  <c r="C1779" i="9" s="1"/>
  <c r="A2695" i="9"/>
  <c r="B2695" i="9" s="1"/>
  <c r="E2695" i="9" s="1" a="1"/>
  <c r="E2695" i="9" s="1"/>
  <c r="A1720" i="9"/>
  <c r="C1720" i="9" s="1"/>
  <c r="A319" i="9"/>
  <c r="A2321" i="9"/>
  <c r="C2321" i="9" s="1"/>
  <c r="A2721" i="9"/>
  <c r="C2721" i="9" s="1"/>
  <c r="A881" i="9"/>
  <c r="C881" i="9" s="1"/>
  <c r="A1872" i="9"/>
  <c r="C1872" i="9" s="1"/>
  <c r="A3009" i="9"/>
  <c r="C3009" i="9" s="1"/>
  <c r="A145" i="9"/>
  <c r="C145" i="9" s="1"/>
  <c r="A1652" i="9"/>
  <c r="C1652" i="9" s="1"/>
  <c r="A480" i="9"/>
  <c r="C480" i="9" s="1"/>
  <c r="A1744" i="9"/>
  <c r="C1744" i="9" s="1"/>
  <c r="A2600" i="9"/>
  <c r="B2600" i="9" s="1"/>
  <c r="E2600" i="9" s="1" a="1"/>
  <c r="E2600" i="9" s="1"/>
  <c r="A3036" i="9"/>
  <c r="A1962" i="9"/>
  <c r="C1962" i="9" s="1"/>
  <c r="A797" i="9"/>
  <c r="C797" i="9" s="1"/>
  <c r="A1137" i="9"/>
  <c r="B1137" i="9" s="1"/>
  <c r="E1137" i="9" s="1" a="1"/>
  <c r="E1137" i="9" s="1"/>
  <c r="A2595" i="9"/>
  <c r="B2595" i="9" s="1"/>
  <c r="E2595" i="9" s="1" a="1"/>
  <c r="E2595" i="9" s="1"/>
  <c r="A15" i="9"/>
  <c r="A2855" i="9"/>
  <c r="B2855" i="9" s="1"/>
  <c r="E2855" i="9" s="1" a="1"/>
  <c r="E2855" i="9" s="1"/>
  <c r="A1562" i="9"/>
  <c r="C1562" i="9" s="1"/>
  <c r="A1038" i="9"/>
  <c r="C1038" i="9" s="1"/>
  <c r="A32" i="9"/>
  <c r="C32" i="9" s="1"/>
  <c r="A253" i="9"/>
  <c r="C253" i="9" s="1"/>
  <c r="A2712" i="9"/>
  <c r="B2712" i="9" s="1"/>
  <c r="E2712" i="9" s="1" a="1"/>
  <c r="E2712" i="9" s="1"/>
  <c r="A362" i="9"/>
  <c r="C362" i="9" s="1"/>
  <c r="A1453" i="9"/>
  <c r="A2229" i="9"/>
  <c r="C2229" i="9" s="1"/>
  <c r="A2549" i="9"/>
  <c r="C2549" i="9" s="1"/>
  <c r="A1401" i="9"/>
  <c r="A38" i="9"/>
  <c r="C38" i="9" s="1"/>
  <c r="A539" i="9"/>
  <c r="A305" i="9"/>
  <c r="C305" i="9" s="1"/>
  <c r="A1455" i="9"/>
  <c r="C1455" i="9" s="1"/>
  <c r="A3051" i="9"/>
  <c r="B3051" i="9" s="1"/>
  <c r="E3051" i="9" s="1" a="1"/>
  <c r="E3051" i="9" s="1"/>
  <c r="A2962" i="9"/>
  <c r="C2962" i="9" s="1"/>
  <c r="A1306" i="9"/>
  <c r="C1306" i="9" s="1"/>
  <c r="A1019" i="9"/>
  <c r="C1019" i="9" s="1"/>
  <c r="A1482" i="9"/>
  <c r="C1482" i="9" s="1"/>
  <c r="A864" i="9"/>
  <c r="C864" i="9" s="1"/>
  <c r="A3011" i="9"/>
  <c r="B3011" i="9" s="1"/>
  <c r="E3011" i="9" s="1" a="1"/>
  <c r="E3011" i="9" s="1"/>
  <c r="A1048" i="9"/>
  <c r="C1048" i="9" s="1"/>
  <c r="A409" i="9"/>
  <c r="C409" i="9" s="1"/>
  <c r="A675" i="9"/>
  <c r="A2071" i="9"/>
  <c r="C2071" i="9" s="1"/>
  <c r="A2815" i="9"/>
  <c r="B2815" i="9" s="1"/>
  <c r="E2815" i="9" s="1" a="1"/>
  <c r="E2815" i="9" s="1"/>
  <c r="A674" i="9"/>
  <c r="C674" i="9" s="1"/>
  <c r="A3183" i="9"/>
  <c r="B3183" i="9" s="1"/>
  <c r="E3183" i="9" s="1" a="1"/>
  <c r="E3183" i="9" s="1"/>
  <c r="A254" i="9"/>
  <c r="C254" i="9" s="1"/>
  <c r="A2891" i="9"/>
  <c r="B2891" i="9" s="1"/>
  <c r="E2891" i="9" s="1" a="1"/>
  <c r="E2891" i="9" s="1"/>
  <c r="A1007" i="9"/>
  <c r="C1007" i="9" s="1"/>
  <c r="A20" i="9"/>
  <c r="C20" i="9" s="1"/>
  <c r="A1759" i="9"/>
  <c r="C1759" i="9" s="1"/>
  <c r="A1935" i="9"/>
  <c r="C1935" i="9" s="1"/>
  <c r="A1642" i="9"/>
  <c r="C1642" i="9" s="1"/>
  <c r="A706" i="9"/>
  <c r="C706" i="9" s="1"/>
  <c r="A525" i="9"/>
  <c r="C525" i="9" s="1"/>
  <c r="A2602" i="9"/>
  <c r="A2803" i="9"/>
  <c r="B2803" i="9" s="1"/>
  <c r="E2803" i="9" s="1" a="1"/>
  <c r="E2803" i="9" s="1"/>
  <c r="A1997" i="9"/>
  <c r="C1997" i="9" s="1"/>
  <c r="A722" i="9"/>
  <c r="C722" i="9" s="1"/>
  <c r="A1920" i="9"/>
  <c r="C1920" i="9" s="1"/>
  <c r="A445" i="9"/>
  <c r="C445" i="9" s="1"/>
  <c r="A819" i="9"/>
  <c r="A866" i="9"/>
  <c r="C866" i="9" s="1"/>
  <c r="A837" i="9"/>
  <c r="C837" i="9" s="1"/>
  <c r="A2333" i="9"/>
  <c r="C2333" i="9" s="1"/>
  <c r="A760" i="9"/>
  <c r="C760" i="9" s="1"/>
  <c r="A1178" i="9"/>
  <c r="C1178" i="9" s="1"/>
  <c r="A758" i="9"/>
  <c r="C758" i="9" s="1"/>
  <c r="A1176" i="9"/>
  <c r="C1176" i="9" s="1"/>
  <c r="A2898" i="9"/>
  <c r="C2898" i="9" s="1"/>
  <c r="A2905" i="9"/>
  <c r="C2905" i="9" s="1"/>
  <c r="A2766" i="9"/>
  <c r="A83" i="9"/>
  <c r="A2896" i="9"/>
  <c r="A1689" i="9"/>
  <c r="C1689" i="9" s="1"/>
  <c r="A1083" i="9"/>
  <c r="C1083" i="9" s="1"/>
  <c r="A1336" i="9"/>
  <c r="C1336" i="9" s="1"/>
  <c r="A1338" i="9"/>
  <c r="C1338" i="9" s="1"/>
  <c r="A1333" i="9"/>
  <c r="C1333" i="9" s="1"/>
  <c r="A1844" i="9"/>
  <c r="C1844" i="9" s="1"/>
  <c r="A759" i="9"/>
  <c r="A1423" i="9"/>
  <c r="C1423" i="9" s="1"/>
  <c r="A1390" i="9"/>
  <c r="C1390" i="9" s="1"/>
  <c r="A2297" i="9"/>
  <c r="C2297" i="9" s="1"/>
  <c r="A1334" i="9"/>
  <c r="C1334" i="9" s="1"/>
  <c r="A221" i="9"/>
  <c r="C221" i="9" s="1"/>
  <c r="A168" i="9"/>
  <c r="C168" i="9" s="1"/>
  <c r="A2548" i="9"/>
  <c r="A446" i="9"/>
  <c r="C446" i="9" s="1"/>
  <c r="A2494" i="9"/>
  <c r="A2252" i="9"/>
  <c r="C2252" i="9" s="1"/>
  <c r="A3167" i="9"/>
  <c r="B3167" i="9" s="1"/>
  <c r="E3167" i="9" s="1" a="1"/>
  <c r="E3167" i="9" s="1"/>
  <c r="A1262" i="9"/>
  <c r="C1262" i="9" s="1"/>
  <c r="A2580" i="9"/>
  <c r="A957" i="9"/>
  <c r="C957" i="9" s="1"/>
  <c r="A1712" i="9"/>
  <c r="C1712" i="9" s="1"/>
  <c r="A1028" i="9"/>
  <c r="C1028" i="9" s="1"/>
  <c r="A2113" i="9"/>
  <c r="C2113" i="9" s="1"/>
  <c r="A1125" i="9"/>
  <c r="B1125" i="9" s="1"/>
  <c r="E1125" i="9" s="1" a="1"/>
  <c r="E1125" i="9" s="1"/>
  <c r="A497" i="9"/>
  <c r="C497" i="9" s="1"/>
  <c r="A323" i="9"/>
  <c r="A2008" i="9"/>
  <c r="C2008" i="9" s="1"/>
  <c r="A2424" i="9"/>
  <c r="B2424" i="9" s="1"/>
  <c r="E2424" i="9" s="1" a="1"/>
  <c r="E2424" i="9" s="1"/>
  <c r="A3097" i="9"/>
  <c r="C3097" i="9" s="1"/>
  <c r="A860" i="9"/>
  <c r="C860" i="9" s="1"/>
  <c r="A2982" i="9"/>
  <c r="C2982" i="9" s="1"/>
  <c r="A54" i="9"/>
  <c r="C54" i="9" s="1"/>
  <c r="A3055" i="9"/>
  <c r="B3055" i="9" s="1"/>
  <c r="E3055" i="9" s="1" a="1"/>
  <c r="E3055" i="9" s="1"/>
  <c r="A3085" i="9"/>
  <c r="C3085" i="9" s="1"/>
  <c r="A97" i="9"/>
  <c r="C97" i="9" s="1"/>
  <c r="A2397" i="9"/>
  <c r="C2397" i="9" s="1"/>
  <c r="A825" i="9"/>
  <c r="C825" i="9" s="1"/>
  <c r="A1205" i="9"/>
  <c r="A2400" i="9"/>
  <c r="A1145" i="9"/>
  <c r="C1145" i="9" s="1"/>
  <c r="A1679" i="9"/>
  <c r="C1679" i="9" s="1"/>
  <c r="A2781" i="9"/>
  <c r="C2781" i="9" s="1"/>
  <c r="A771" i="9"/>
  <c r="A1896" i="9"/>
  <c r="C1896" i="9" s="1"/>
  <c r="A3129" i="9"/>
  <c r="C3129" i="9" s="1"/>
  <c r="A1877" i="9"/>
  <c r="A60" i="9"/>
  <c r="C60" i="9" s="1"/>
  <c r="A1792" i="9"/>
  <c r="C1792" i="9" s="1"/>
  <c r="A327" i="9"/>
  <c r="A1289" i="9"/>
  <c r="A598" i="9"/>
  <c r="C598" i="9" s="1"/>
  <c r="A3005" i="9"/>
  <c r="C3005" i="9" s="1"/>
  <c r="A2902" i="9"/>
  <c r="C2902" i="9" s="1"/>
  <c r="A721" i="9"/>
  <c r="C721" i="9" s="1"/>
  <c r="A1282" i="9"/>
  <c r="C1282" i="9" s="1"/>
  <c r="A237" i="9"/>
  <c r="C237" i="9" s="1"/>
  <c r="A1514" i="9"/>
  <c r="C1514" i="9" s="1"/>
  <c r="A2620" i="9"/>
  <c r="A371" i="9"/>
  <c r="A2702" i="9"/>
  <c r="C2702" i="9" s="1"/>
  <c r="A2069" i="9"/>
  <c r="C2069" i="9" s="1"/>
  <c r="A1227" i="9"/>
  <c r="C1227" i="9" s="1"/>
  <c r="A326" i="9"/>
  <c r="C326" i="9" s="1"/>
  <c r="A2283" i="9"/>
  <c r="C2283" i="9" s="1"/>
  <c r="A1032" i="9"/>
  <c r="C1032" i="9" s="1"/>
  <c r="A2951" i="9"/>
  <c r="B2951" i="9" s="1"/>
  <c r="E2951" i="9" s="1" a="1"/>
  <c r="E2951" i="9" s="1"/>
  <c r="A1187" i="9"/>
  <c r="C1187" i="9" s="1"/>
  <c r="A1082" i="9"/>
  <c r="C1082" i="9" s="1"/>
  <c r="A2806" i="9"/>
  <c r="C2806" i="9" s="1"/>
  <c r="A765" i="9"/>
  <c r="C765" i="9" s="1"/>
  <c r="A2277" i="9"/>
  <c r="C2277" i="9" s="1"/>
  <c r="A987" i="9"/>
  <c r="C987" i="9" s="1"/>
  <c r="A2623" i="9"/>
  <c r="B2623" i="9" s="1"/>
  <c r="E2623" i="9" s="1" a="1"/>
  <c r="E2623" i="9" s="1"/>
  <c r="A2656" i="9"/>
  <c r="A2207" i="9"/>
  <c r="C2207" i="9" s="1"/>
  <c r="A462" i="9"/>
  <c r="C462" i="9" s="1"/>
  <c r="A2629" i="9"/>
  <c r="C2629" i="9" s="1"/>
  <c r="A243" i="9"/>
  <c r="A2402" i="9"/>
  <c r="A1967" i="9"/>
  <c r="C1967" i="9" s="1"/>
  <c r="A1801" i="9"/>
  <c r="A1878" i="9"/>
  <c r="C1878" i="9" s="1"/>
  <c r="A804" i="9"/>
  <c r="C804" i="9" s="1"/>
  <c r="A131" i="9"/>
  <c r="C131" i="9" s="1"/>
  <c r="A336" i="9"/>
  <c r="C336" i="9" s="1"/>
  <c r="A2222" i="9"/>
  <c r="C2222" i="9" s="1"/>
  <c r="A1363" i="9"/>
  <c r="C1363" i="9" s="1"/>
  <c r="A3071" i="9"/>
  <c r="B3071" i="9" s="1"/>
  <c r="E3071" i="9" s="1" a="1"/>
  <c r="E3071" i="9" s="1"/>
  <c r="A1476" i="9"/>
  <c r="C1476" i="9" s="1"/>
  <c r="A1313" i="9"/>
  <c r="A2821" i="9"/>
  <c r="C2821" i="9" s="1"/>
  <c r="A399" i="9"/>
  <c r="C399" i="9" s="1"/>
  <c r="A2117" i="9"/>
  <c r="C2117" i="9" s="1"/>
  <c r="A1857" i="9"/>
  <c r="A1863" i="9"/>
  <c r="C1863" i="9" s="1"/>
  <c r="A973" i="9"/>
  <c r="C973" i="9" s="1"/>
  <c r="A1603" i="9"/>
  <c r="C1603" i="9" s="1"/>
  <c r="A2709" i="9"/>
  <c r="C2709" i="9" s="1"/>
  <c r="A2205" i="9"/>
  <c r="C2205" i="9" s="1"/>
  <c r="A1734" i="9"/>
  <c r="C1734" i="9" s="1"/>
  <c r="A2900" i="9"/>
  <c r="A1610" i="9"/>
  <c r="C1610" i="9" s="1"/>
  <c r="A2670" i="9"/>
  <c r="A970" i="9"/>
  <c r="C970" i="9" s="1"/>
  <c r="A1394" i="9"/>
  <c r="C1394" i="9" s="1"/>
  <c r="A2197" i="9"/>
  <c r="C2197" i="9" s="1"/>
  <c r="A770" i="9"/>
  <c r="C770" i="9" s="1"/>
  <c r="A1445" i="9"/>
  <c r="C1445" i="9" s="1"/>
  <c r="A3115" i="9"/>
  <c r="B3115" i="9" s="1"/>
  <c r="E3115" i="9" s="1" a="1"/>
  <c r="E3115" i="9" s="1"/>
  <c r="A692" i="9"/>
  <c r="C692" i="9" s="1"/>
  <c r="A1910" i="9"/>
  <c r="C1910" i="9" s="1"/>
  <c r="A1160" i="9"/>
  <c r="C1160" i="9" s="1"/>
  <c r="A527" i="9"/>
  <c r="A107" i="9"/>
  <c r="A439" i="9"/>
  <c r="A2414" i="9"/>
  <c r="C2414" i="9" s="1"/>
  <c r="A2358" i="9"/>
  <c r="A1719" i="9"/>
  <c r="C1719" i="9" s="1"/>
  <c r="A1307" i="9"/>
  <c r="C1307" i="9" s="1"/>
  <c r="A1069" i="9"/>
  <c r="C1069" i="9" s="1"/>
  <c r="A1183" i="9"/>
  <c r="C1183" i="9" s="1"/>
  <c r="A983" i="9"/>
  <c r="C983" i="9" s="1"/>
  <c r="A504" i="9"/>
  <c r="C504" i="9" s="1"/>
  <c r="A2907" i="9"/>
  <c r="B2907" i="9" s="1"/>
  <c r="E2907" i="9" s="1" a="1"/>
  <c r="E2907" i="9" s="1"/>
  <c r="A2678" i="9"/>
  <c r="C2678" i="9" s="1"/>
  <c r="A658" i="9"/>
  <c r="C658" i="9" s="1"/>
  <c r="A1339" i="9"/>
  <c r="C1339" i="9" s="1"/>
  <c r="A2707" i="9"/>
  <c r="B2707" i="9" s="1"/>
  <c r="E2707" i="9" s="1" a="1"/>
  <c r="E2707" i="9" s="1"/>
  <c r="A3194" i="9"/>
  <c r="C3194" i="9" s="1"/>
  <c r="A1902" i="9"/>
  <c r="C1902" i="9" s="1"/>
  <c r="A1058" i="9"/>
  <c r="C1058" i="9" s="1"/>
  <c r="A318" i="9"/>
  <c r="C318" i="9" s="1"/>
  <c r="A1667" i="9"/>
  <c r="C1667" i="9" s="1"/>
  <c r="A2566" i="9"/>
  <c r="A3209" i="9"/>
  <c r="C3209" i="9" s="1"/>
  <c r="A1271" i="9"/>
  <c r="C1271" i="9" s="1"/>
  <c r="A2496" i="9"/>
  <c r="A1144" i="9"/>
  <c r="C1144" i="9" s="1"/>
  <c r="A2621" i="9"/>
  <c r="C2621" i="9" s="1"/>
  <c r="A460" i="9"/>
  <c r="C460" i="9" s="1"/>
  <c r="A1239" i="9"/>
  <c r="C1239" i="9" s="1"/>
  <c r="A2839" i="9"/>
  <c r="B2839" i="9" s="1"/>
  <c r="E2839" i="9" s="1" a="1"/>
  <c r="E2839" i="9" s="1"/>
  <c r="A374" i="9"/>
  <c r="C374" i="9" s="1"/>
  <c r="A917" i="9"/>
  <c r="C917" i="9" s="1"/>
  <c r="A2325" i="9"/>
  <c r="C2325" i="9" s="1"/>
  <c r="A3182" i="9"/>
  <c r="C3182" i="9" s="1"/>
  <c r="A548" i="9"/>
  <c r="C548" i="9" s="1"/>
  <c r="A2461" i="9"/>
  <c r="C2461" i="9" s="1"/>
  <c r="A932" i="9"/>
  <c r="A1539" i="9"/>
  <c r="C1539" i="9" s="1"/>
  <c r="A1470" i="9"/>
  <c r="C1470" i="9" s="1"/>
  <c r="A3053" i="9"/>
  <c r="C3053" i="9" s="1"/>
  <c r="A2925" i="9"/>
  <c r="C2925" i="9" s="1"/>
  <c r="A2449" i="9"/>
  <c r="C2449" i="9" s="1"/>
  <c r="A2281" i="9"/>
  <c r="C2281" i="9" s="1"/>
  <c r="A2468" i="9"/>
  <c r="B2468" i="9" s="1"/>
  <c r="E2468" i="9" s="1" a="1"/>
  <c r="E2468" i="9" s="1"/>
  <c r="A1386" i="9"/>
  <c r="C1386" i="9" s="1"/>
  <c r="A2961" i="9"/>
  <c r="C2961" i="9" s="1"/>
  <c r="A582" i="9"/>
  <c r="C582" i="9" s="1"/>
  <c r="A1730" i="9"/>
  <c r="C1730" i="9" s="1"/>
  <c r="A2201" i="9"/>
  <c r="C2201" i="9" s="1"/>
  <c r="A2339" i="9"/>
  <c r="B2339" i="9" s="1"/>
  <c r="E2339" i="9" s="1" a="1"/>
  <c r="E2339" i="9" s="1"/>
  <c r="A1068" i="9"/>
  <c r="C1068" i="9" s="1"/>
  <c r="A2303" i="9"/>
  <c r="C2303" i="9" s="1"/>
  <c r="A1793" i="9"/>
  <c r="A725" i="9"/>
  <c r="C725" i="9" s="1"/>
  <c r="A2584" i="9"/>
  <c r="A1094" i="9"/>
  <c r="C1094" i="9" s="1"/>
  <c r="A122" i="9"/>
  <c r="C122" i="9" s="1"/>
  <c r="A1821" i="9"/>
  <c r="A1365" i="9"/>
  <c r="A1008" i="9"/>
  <c r="C1008" i="9" s="1"/>
  <c r="A2457" i="9"/>
  <c r="C2457" i="9" s="1"/>
  <c r="A1548" i="9"/>
  <c r="C1548" i="9" s="1"/>
  <c r="A2500" i="9"/>
  <c r="A2790" i="9"/>
  <c r="C2790" i="9" s="1"/>
  <c r="A2844" i="9"/>
  <c r="A19" i="9"/>
  <c r="A10" i="9"/>
  <c r="C10" i="9" s="1"/>
  <c r="A596" i="9"/>
  <c r="C596" i="9" s="1"/>
  <c r="A2334" i="9"/>
  <c r="A1768" i="9"/>
  <c r="C1768" i="9" s="1"/>
  <c r="A2319" i="9"/>
  <c r="C2319" i="9" s="1"/>
  <c r="A364" i="9"/>
  <c r="C364" i="9" s="1"/>
  <c r="A2943" i="9"/>
  <c r="B2943" i="9" s="1"/>
  <c r="E2943" i="9" s="1" a="1"/>
  <c r="E2943" i="9" s="1"/>
  <c r="A434" i="9"/>
  <c r="C434" i="9" s="1"/>
  <c r="A733" i="9"/>
  <c r="C733" i="9" s="1"/>
  <c r="A1332" i="9"/>
  <c r="C1332" i="9" s="1"/>
  <c r="A3043" i="9"/>
  <c r="B3043" i="9" s="1"/>
  <c r="E3043" i="9" s="1" a="1"/>
  <c r="E3043" i="9" s="1"/>
  <c r="A103" i="9"/>
  <c r="A1194" i="9"/>
  <c r="C1194" i="9" s="1"/>
  <c r="A1842" i="9"/>
  <c r="C1842" i="9" s="1"/>
  <c r="A437" i="9"/>
  <c r="C437" i="9" s="1"/>
  <c r="A1481" i="9"/>
  <c r="A1474" i="9"/>
  <c r="C1474" i="9" s="1"/>
  <c r="A105" i="9"/>
  <c r="C105" i="9" s="1"/>
  <c r="A2074" i="9"/>
  <c r="C2074" i="9" s="1"/>
  <c r="A130" i="9"/>
  <c r="C130" i="9" s="1"/>
  <c r="A1245" i="9"/>
  <c r="A1489" i="9"/>
  <c r="C1489" i="9" s="1"/>
  <c r="A2243" i="9"/>
  <c r="C2243" i="9" s="1"/>
  <c r="A2552" i="9"/>
  <c r="A474" i="9"/>
  <c r="C474" i="9" s="1"/>
  <c r="A1544" i="9"/>
  <c r="C1544" i="9" s="1"/>
  <c r="A1740" i="9"/>
  <c r="C1740" i="9" s="1"/>
  <c r="A2809" i="9"/>
  <c r="C2809" i="9" s="1"/>
  <c r="A1859" i="9"/>
  <c r="C1859" i="9" s="1"/>
  <c r="A1004" i="9"/>
  <c r="C1004" i="9" s="1"/>
  <c r="A3222" i="9"/>
  <c r="C3222" i="9" s="1"/>
  <c r="A1876" i="9"/>
  <c r="C1876" i="9" s="1"/>
  <c r="A2563" i="9"/>
  <c r="B2563" i="9" s="1"/>
  <c r="E2563" i="9" s="1" a="1"/>
  <c r="E2563" i="9" s="1"/>
  <c r="A2475" i="9"/>
  <c r="B2475" i="9" s="1"/>
  <c r="E2475" i="9" s="1" a="1"/>
  <c r="E2475" i="9" s="1"/>
  <c r="A3216" i="9"/>
  <c r="A2628" i="9"/>
  <c r="A720" i="9"/>
  <c r="C720" i="9" s="1"/>
  <c r="A2464" i="9"/>
  <c r="B2464" i="9" s="1"/>
  <c r="E2464" i="9" s="1" a="1"/>
  <c r="E2464" i="9" s="1"/>
  <c r="A2439" i="9"/>
  <c r="B2439" i="9" s="1"/>
  <c r="E2439" i="9" s="1" a="1"/>
  <c r="E2439" i="9" s="1"/>
  <c r="A1663" i="9"/>
  <c r="C1663" i="9" s="1"/>
  <c r="A2145" i="9"/>
  <c r="C2145" i="9" s="1"/>
  <c r="A2144" i="9"/>
  <c r="C2144" i="9" s="1"/>
  <c r="A1766" i="9"/>
  <c r="C1766" i="9" s="1"/>
  <c r="A3017" i="9"/>
  <c r="C3017" i="9" s="1"/>
  <c r="A1030" i="9"/>
  <c r="C1030" i="9" s="1"/>
  <c r="A3137" i="9"/>
  <c r="C3137" i="9" s="1"/>
  <c r="A1370" i="9"/>
  <c r="C1370" i="9" s="1"/>
  <c r="A1273" i="9"/>
  <c r="A1018" i="9"/>
  <c r="C1018" i="9" s="1"/>
  <c r="A3169" i="9"/>
  <c r="C3169" i="9" s="1"/>
  <c r="A1546" i="9"/>
  <c r="C1546" i="9" s="1"/>
  <c r="A1510" i="9"/>
  <c r="C1510" i="9" s="1"/>
  <c r="A1274" i="9"/>
  <c r="C1274" i="9" s="1"/>
  <c r="A1071" i="9"/>
  <c r="C1071" i="9" s="1"/>
  <c r="A930" i="9"/>
  <c r="C930" i="9" s="1"/>
  <c r="A2543" i="9"/>
  <c r="B2543" i="9" s="1"/>
  <c r="E2543" i="9" s="1" a="1"/>
  <c r="E2543" i="9" s="1"/>
  <c r="A1575" i="9"/>
  <c r="C1575" i="9" s="1"/>
  <c r="A1503" i="9"/>
  <c r="C1503" i="9" s="1"/>
  <c r="A2818" i="9"/>
  <c r="C2818" i="9" s="1"/>
  <c r="A259" i="9"/>
  <c r="A2525" i="9"/>
  <c r="C2525" i="9" s="1"/>
  <c r="A2875" i="9"/>
  <c r="B2875" i="9" s="1"/>
  <c r="E2875" i="9" s="1" a="1"/>
  <c r="E2875" i="9" s="1"/>
  <c r="A1832" i="9"/>
  <c r="C1832" i="9" s="1"/>
  <c r="A1755" i="9"/>
  <c r="C1755" i="9" s="1"/>
  <c r="A1757" i="9"/>
  <c r="A1959" i="9"/>
  <c r="C1959" i="9" s="1"/>
  <c r="A585" i="9"/>
  <c r="C585" i="9" s="1"/>
  <c r="A1583" i="9"/>
  <c r="C1583" i="9" s="1"/>
  <c r="A1923" i="9"/>
  <c r="C1923" i="9" s="1"/>
  <c r="A205" i="9"/>
  <c r="C205" i="9" s="1"/>
  <c r="A2167" i="9"/>
  <c r="C2167" i="9" s="1"/>
  <c r="A322" i="9"/>
  <c r="C322" i="9" s="1"/>
  <c r="A2038" i="9"/>
  <c r="A2921" i="9"/>
  <c r="C2921" i="9" s="1"/>
  <c r="A1718" i="9"/>
  <c r="C1718" i="9" s="1"/>
  <c r="A13" i="9"/>
  <c r="C13" i="9" s="1"/>
  <c r="A635" i="9"/>
  <c r="A206" i="9"/>
  <c r="C206" i="9" s="1"/>
  <c r="A50" i="9"/>
  <c r="C50" i="9" s="1"/>
  <c r="A2936" i="9"/>
  <c r="A225" i="9"/>
  <c r="C225" i="9" s="1"/>
  <c r="A659" i="9"/>
  <c r="C659" i="9" s="1"/>
  <c r="A481" i="9"/>
  <c r="C481" i="9" s="1"/>
  <c r="A1830" i="9"/>
  <c r="C1830" i="9" s="1"/>
  <c r="A1217" i="9"/>
  <c r="A3214" i="9"/>
  <c r="C3214" i="9" s="1"/>
  <c r="A2265" i="9"/>
  <c r="C2265" i="9" s="1"/>
  <c r="A1782" i="9"/>
  <c r="C1782" i="9" s="1"/>
  <c r="A554" i="9"/>
  <c r="C554" i="9" s="1"/>
  <c r="A3148" i="9"/>
  <c r="B3148" i="9" s="1"/>
  <c r="E3148" i="9" s="1" a="1"/>
  <c r="E3148" i="9" s="1"/>
  <c r="A1736" i="9"/>
  <c r="C1736" i="9" s="1"/>
  <c r="A2282" i="9"/>
  <c r="A2639" i="9"/>
  <c r="B2639" i="9" s="1"/>
  <c r="E2639" i="9" s="1" a="1"/>
  <c r="E2639" i="9" s="1"/>
  <c r="A2459" i="9"/>
  <c r="B2459" i="9" s="1"/>
  <c r="E2459" i="9" s="1" a="1"/>
  <c r="E2459" i="9" s="1"/>
  <c r="A1785" i="9"/>
  <c r="A1948" i="9"/>
  <c r="C1948" i="9" s="1"/>
  <c r="A426" i="9"/>
  <c r="C426" i="9" s="1"/>
  <c r="A246" i="9"/>
  <c r="C246" i="9" s="1"/>
  <c r="A757" i="9"/>
  <c r="C757" i="9" s="1"/>
  <c r="A606" i="9"/>
  <c r="C606" i="9" s="1"/>
  <c r="A1961" i="9"/>
  <c r="C1961" i="9" s="1"/>
  <c r="A2708" i="9"/>
  <c r="B2708" i="9" s="1"/>
  <c r="E2708" i="9" s="1" a="1"/>
  <c r="E2708" i="9" s="1"/>
  <c r="A1277" i="9"/>
  <c r="A202" i="9"/>
  <c r="C202" i="9" s="1"/>
  <c r="A1110" i="9"/>
  <c r="C1110" i="9" s="1"/>
  <c r="A2643" i="9"/>
  <c r="B2643" i="9" s="1"/>
  <c r="E2643" i="9" s="1" a="1"/>
  <c r="E2643" i="9" s="1"/>
  <c r="A1862" i="9"/>
  <c r="C1862" i="9" s="1"/>
  <c r="A1622" i="9"/>
  <c r="C1622" i="9" s="1"/>
  <c r="A1128" i="9"/>
  <c r="C1128" i="9" s="1"/>
  <c r="A2035" i="9"/>
  <c r="C2035" i="9" s="1"/>
  <c r="A2520" i="9"/>
  <c r="A2676" i="9"/>
  <c r="A656" i="9"/>
  <c r="C656" i="9" s="1"/>
  <c r="A616" i="9"/>
  <c r="C616" i="9" s="1"/>
  <c r="A1034" i="9"/>
  <c r="C1034" i="9" s="1"/>
  <c r="A568" i="9"/>
  <c r="C568" i="9" s="1"/>
  <c r="A1691" i="9"/>
  <c r="C1691" i="9" s="1"/>
  <c r="A1203" i="9"/>
  <c r="C1203" i="9" s="1"/>
  <c r="A1955" i="9"/>
  <c r="C1955" i="9" s="1"/>
  <c r="A2308" i="9"/>
  <c r="C2308" i="9" s="1"/>
  <c r="A3127" i="9"/>
  <c r="B3127" i="9" s="1"/>
  <c r="E3127" i="9" s="1" a="1"/>
  <c r="E3127" i="9" s="1"/>
  <c r="A2750" i="9"/>
  <c r="C2750" i="9" s="1"/>
  <c r="A264" i="9"/>
  <c r="C264" i="9" s="1"/>
  <c r="A2977" i="9"/>
  <c r="C2977" i="9" s="1"/>
  <c r="A3177" i="9"/>
  <c r="C3177" i="9" s="1"/>
  <c r="A1192" i="9"/>
  <c r="C1192" i="9" s="1"/>
  <c r="A3063" i="9"/>
  <c r="B3063" i="9" s="1"/>
  <c r="E3063" i="9" s="1" a="1"/>
  <c r="E3063" i="9" s="1"/>
  <c r="A928" i="9"/>
  <c r="A2367" i="9"/>
  <c r="B2367" i="9" s="1"/>
  <c r="E2367" i="9" s="1" a="1"/>
  <c r="E2367" i="9" s="1"/>
  <c r="A2910" i="9"/>
  <c r="C2910" i="9" s="1"/>
  <c r="A394" i="9"/>
  <c r="C394" i="9" s="1"/>
  <c r="A2342" i="9"/>
  <c r="A1269" i="9"/>
  <c r="A1080" i="9"/>
  <c r="C1080" i="9" s="1"/>
  <c r="A316" i="9"/>
  <c r="C316" i="9" s="1"/>
  <c r="A1807" i="9"/>
  <c r="C1807" i="9" s="1"/>
  <c r="A1942" i="9"/>
  <c r="C1942" i="9" s="1"/>
  <c r="A944" i="9"/>
  <c r="B944" i="9" s="1"/>
  <c r="E944" i="9" s="1" a="1"/>
  <c r="E944" i="9" s="1"/>
  <c r="A457" i="9"/>
  <c r="C457" i="9" s="1"/>
  <c r="A2380" i="9"/>
  <c r="A773" i="9"/>
  <c r="C773" i="9" s="1"/>
  <c r="A3150" i="9"/>
  <c r="B3150" i="9" s="1"/>
  <c r="E3150" i="9" s="1" a="1"/>
  <c r="E3150" i="9" s="1"/>
  <c r="A2556" i="9"/>
  <c r="A839" i="9"/>
  <c r="A1825" i="9"/>
  <c r="A775" i="9"/>
  <c r="C775" i="9" s="1"/>
  <c r="A2596" i="9"/>
  <c r="A317" i="9"/>
  <c r="C317" i="9" s="1"/>
  <c r="A395" i="9"/>
  <c r="A1087" i="9"/>
  <c r="C1087" i="9" s="1"/>
  <c r="A1856" i="9"/>
  <c r="C1856" i="9" s="1"/>
  <c r="A2123" i="9"/>
  <c r="C2123" i="9" s="1"/>
  <c r="A781" i="9"/>
  <c r="C781" i="9" s="1"/>
  <c r="A1591" i="9"/>
  <c r="C1591" i="9" s="1"/>
  <c r="A21" i="9"/>
  <c r="C21" i="9" s="1"/>
  <c r="A982" i="9"/>
  <c r="C982" i="9" s="1"/>
  <c r="A285" i="9"/>
  <c r="C285" i="9" s="1"/>
  <c r="A453" i="9"/>
  <c r="C453" i="9" s="1"/>
  <c r="A164" i="9"/>
  <c r="C164" i="9" s="1"/>
  <c r="A3068" i="9"/>
  <c r="A2569" i="9"/>
  <c r="C2569" i="9" s="1"/>
  <c r="A379" i="9"/>
  <c r="C379" i="9" s="1"/>
  <c r="A45" i="9"/>
  <c r="C45" i="9" s="1"/>
  <c r="A886" i="9"/>
  <c r="C886" i="9" s="1"/>
  <c r="A1153" i="9"/>
  <c r="A1490" i="9"/>
  <c r="C1490" i="9" s="1"/>
  <c r="A407" i="9"/>
  <c r="A3190" i="9"/>
  <c r="C3190" i="9" s="1"/>
  <c r="A740" i="9"/>
  <c r="C740" i="9" s="1"/>
  <c r="A1880" i="9"/>
  <c r="C1880" i="9" s="1"/>
  <c r="A177" i="9"/>
  <c r="C177" i="9" s="1"/>
  <c r="A412" i="9"/>
  <c r="C412" i="9" s="1"/>
  <c r="A843" i="9"/>
  <c r="A1763" i="9"/>
  <c r="C1763" i="9" s="1"/>
  <c r="A1120" i="9"/>
  <c r="C1120" i="9" s="1"/>
  <c r="A178" i="9"/>
  <c r="C178" i="9" s="1"/>
  <c r="A1439" i="9"/>
  <c r="C1439" i="9" s="1"/>
  <c r="A56" i="9"/>
  <c r="C56" i="9" s="1"/>
  <c r="A1595" i="9"/>
  <c r="C1595" i="9" s="1"/>
  <c r="A127" i="9"/>
  <c r="A1170" i="9"/>
  <c r="C1170" i="9" s="1"/>
  <c r="A1800" i="9"/>
  <c r="C1800" i="9" s="1"/>
  <c r="A1130" i="9"/>
  <c r="C1130" i="9" s="1"/>
  <c r="A2805" i="9"/>
  <c r="C2805" i="9" s="1"/>
  <c r="A977" i="9"/>
  <c r="A183" i="9"/>
  <c r="C183" i="9" s="1"/>
  <c r="A3204" i="9"/>
  <c r="A906" i="9"/>
  <c r="C906" i="9" s="1"/>
  <c r="A1449" i="9"/>
  <c r="A1612" i="9"/>
  <c r="C1612" i="9" s="1"/>
  <c r="A1465" i="9"/>
  <c r="A1636" i="9"/>
  <c r="C1636" i="9" s="1"/>
  <c r="A422" i="9"/>
  <c r="C422" i="9" s="1"/>
  <c r="A1472" i="9"/>
  <c r="C1472" i="9" s="1"/>
  <c r="A2591" i="9"/>
  <c r="B2591" i="9" s="1"/>
  <c r="E2591" i="9" s="1" a="1"/>
  <c r="E2591" i="9" s="1"/>
  <c r="A207" i="9"/>
  <c r="A251" i="9"/>
  <c r="A2195" i="9"/>
  <c r="C2195" i="9" s="1"/>
  <c r="A2129" i="9"/>
  <c r="C2129" i="9" s="1"/>
  <c r="A2856" i="9"/>
  <c r="A1322" i="9"/>
  <c r="C1322" i="9" s="1"/>
  <c r="A1982" i="9"/>
  <c r="C1982" i="9" s="1"/>
  <c r="A126" i="9"/>
  <c r="C126" i="9" s="1"/>
  <c r="A2079" i="9"/>
  <c r="C2079" i="9" s="1"/>
  <c r="A85" i="9"/>
  <c r="C85" i="9" s="1"/>
  <c r="A1753" i="9"/>
  <c r="C1753" i="9" s="1"/>
  <c r="A1819" i="9"/>
  <c r="C1819" i="9" s="1"/>
  <c r="A1729" i="9"/>
  <c r="A1015" i="9"/>
  <c r="C1015" i="9" s="1"/>
  <c r="A2892" i="9"/>
  <c r="B2892" i="9" s="1"/>
  <c r="E2892" i="9" s="1" a="1"/>
  <c r="E2892" i="9" s="1"/>
  <c r="A1064" i="9"/>
  <c r="C1064" i="9" s="1"/>
  <c r="A70" i="9"/>
  <c r="C70" i="9" s="1"/>
  <c r="A245" i="9"/>
  <c r="C245" i="9" s="1"/>
  <c r="A1054" i="9"/>
  <c r="C1054" i="9" s="1"/>
  <c r="A1690" i="9"/>
  <c r="C1690" i="9" s="1"/>
  <c r="A1634" i="9"/>
  <c r="C1634" i="9" s="1"/>
  <c r="A1628" i="9"/>
  <c r="C1628" i="9" s="1"/>
  <c r="A2800" i="9"/>
  <c r="B2800" i="9" s="1"/>
  <c r="E2800" i="9" s="1" a="1"/>
  <c r="E2800" i="9" s="1"/>
  <c r="A1929" i="9"/>
  <c r="C1929" i="9" s="1"/>
  <c r="A2404" i="9"/>
  <c r="A795" i="9"/>
  <c r="A1632" i="9"/>
  <c r="C1632" i="9" s="1"/>
  <c r="A1909" i="9"/>
  <c r="A960" i="9"/>
  <c r="C960" i="9" s="1"/>
  <c r="A280" i="9"/>
  <c r="C280" i="9" s="1"/>
  <c r="A3" i="9"/>
  <c r="C3" i="9" s="1"/>
  <c r="A1526" i="9"/>
  <c r="C1526" i="9" s="1"/>
  <c r="A711" i="9"/>
  <c r="A2817" i="9"/>
  <c r="C2817" i="9" s="1"/>
  <c r="A2911" i="9"/>
  <c r="B2911" i="9" s="1"/>
  <c r="E2911" i="9" s="1" a="1"/>
  <c r="E2911" i="9" s="1"/>
  <c r="A2738" i="9"/>
  <c r="C2738" i="9" s="1"/>
  <c r="A1141" i="9"/>
  <c r="A2524" i="9"/>
  <c r="A2312" i="9"/>
  <c r="C2312" i="9" s="1"/>
  <c r="A118" i="9"/>
  <c r="C118" i="9" s="1"/>
  <c r="A1362" i="9"/>
  <c r="C1362" i="9" s="1"/>
  <c r="A1253" i="9"/>
  <c r="A1180" i="9"/>
  <c r="C1180" i="9" s="1"/>
  <c r="A143" i="9"/>
  <c r="A2221" i="9"/>
  <c r="C2221" i="9" s="1"/>
  <c r="A1833" i="9"/>
  <c r="A1706" i="9"/>
  <c r="C1706" i="9" s="1"/>
  <c r="A762" i="9"/>
  <c r="C762" i="9" s="1"/>
  <c r="A2357" i="9"/>
  <c r="C2357" i="9" s="1"/>
  <c r="A690" i="9"/>
  <c r="C690" i="9" s="1"/>
  <c r="A1746" i="9"/>
  <c r="C1746" i="9" s="1"/>
  <c r="A1626" i="9"/>
  <c r="C1626" i="9" s="1"/>
  <c r="A46" i="9"/>
  <c r="C46" i="9" s="1"/>
  <c r="A2497" i="9"/>
  <c r="C2497" i="9" s="1"/>
  <c r="A1131" i="9"/>
  <c r="C1131" i="9" s="1"/>
  <c r="A1122" i="9"/>
  <c r="C1122" i="9" s="1"/>
  <c r="A719" i="9"/>
  <c r="A1116" i="9"/>
  <c r="C1116" i="9" s="1"/>
  <c r="A909" i="9"/>
  <c r="C909" i="9" s="1"/>
  <c r="A1149" i="9"/>
  <c r="A1701" i="9"/>
  <c r="C1701" i="9" s="1"/>
  <c r="A2139" i="9"/>
  <c r="C2139" i="9" s="1"/>
  <c r="A2958" i="9"/>
  <c r="C2958" i="9" s="1"/>
  <c r="A663" i="9"/>
  <c r="A2352" i="9"/>
  <c r="A664" i="9"/>
  <c r="C664" i="9" s="1"/>
  <c r="A2177" i="9"/>
  <c r="C2177" i="9" s="1"/>
  <c r="A2516" i="9"/>
  <c r="A487" i="10"/>
  <c r="E487" i="10" s="1"/>
  <c r="A1014" i="10"/>
  <c r="E1014" i="10" s="1"/>
  <c r="A726" i="10"/>
  <c r="E726" i="10" s="1"/>
  <c r="A1015" i="10"/>
  <c r="E1015" i="10" s="1"/>
  <c r="A958" i="10"/>
  <c r="E958" i="10" s="1"/>
  <c r="A959" i="10"/>
  <c r="A725" i="10"/>
  <c r="E725" i="10" s="1"/>
  <c r="A631" i="10"/>
  <c r="E631" i="10" s="1"/>
  <c r="A989" i="10"/>
  <c r="E989" i="10" s="1"/>
  <c r="A574" i="10"/>
  <c r="E574" i="10" s="1"/>
  <c r="A457" i="10"/>
  <c r="E457" i="10" s="1"/>
  <c r="A458" i="10"/>
  <c r="E458" i="10" s="1"/>
  <c r="A575" i="10"/>
  <c r="E575" i="10" s="1"/>
  <c r="A921" i="10"/>
  <c r="E921" i="10" s="1"/>
  <c r="A524" i="10"/>
  <c r="E524" i="10" s="1"/>
  <c r="A174" i="10"/>
  <c r="E174" i="10" s="1"/>
  <c r="A1029" i="10"/>
  <c r="E1029" i="10" s="1"/>
  <c r="A389" i="10"/>
  <c r="E389" i="10" s="1"/>
  <c r="A93" i="10"/>
  <c r="E93" i="10" s="1"/>
  <c r="A17" i="10"/>
  <c r="E17" i="10" s="1"/>
  <c r="A928" i="10"/>
  <c r="E928" i="10" s="1"/>
  <c r="A70" i="10"/>
  <c r="A284" i="10"/>
  <c r="E284" i="10" s="1"/>
  <c r="A34" i="10"/>
  <c r="E34" i="10" s="1"/>
  <c r="A523" i="10"/>
  <c r="E523" i="10" s="1"/>
  <c r="A33" i="10"/>
  <c r="E33" i="10" s="1"/>
  <c r="A286" i="10"/>
  <c r="A79" i="10"/>
  <c r="E79" i="10" s="1"/>
  <c r="A32" i="10"/>
  <c r="E32" i="10" s="1"/>
  <c r="A64" i="10"/>
  <c r="E64" i="10" s="1"/>
  <c r="A65" i="10"/>
  <c r="E65" i="10" s="1"/>
  <c r="A310" i="10"/>
  <c r="E310" i="10" s="1"/>
  <c r="A309" i="10"/>
  <c r="E309" i="10" s="1"/>
  <c r="A329" i="10"/>
  <c r="E329" i="10" s="1"/>
  <c r="A221" i="10"/>
  <c r="E221" i="10" s="1"/>
  <c r="A73" i="10"/>
  <c r="E73" i="10" s="1"/>
  <c r="A72" i="10"/>
  <c r="E72" i="10" s="1"/>
  <c r="A485" i="10"/>
  <c r="E485" i="10" s="1"/>
  <c r="A1045" i="10"/>
  <c r="A981" i="10"/>
  <c r="A780" i="10"/>
  <c r="E780" i="10" s="1"/>
  <c r="A559" i="10"/>
  <c r="E559" i="10" s="1"/>
  <c r="A903" i="10"/>
  <c r="E903" i="10" s="1"/>
  <c r="A674" i="10"/>
  <c r="E674" i="10" s="1"/>
  <c r="A587" i="10"/>
  <c r="E587" i="10" s="1"/>
  <c r="A585" i="10"/>
  <c r="E585" i="10" s="1"/>
  <c r="A902" i="10"/>
  <c r="E902" i="10" s="1"/>
  <c r="A584" i="10"/>
  <c r="E584" i="10" s="1"/>
  <c r="A383" i="10"/>
  <c r="E383" i="10" s="1"/>
  <c r="A739" i="10"/>
  <c r="E739" i="10" s="1"/>
  <c r="A258" i="10"/>
  <c r="E258" i="10" s="1"/>
  <c r="A664" i="10"/>
  <c r="E664" i="10" s="1"/>
  <c r="A225" i="10"/>
  <c r="E225" i="10" s="1"/>
  <c r="A610" i="10"/>
  <c r="E610" i="10" s="1"/>
  <c r="A226" i="10"/>
  <c r="A716" i="10"/>
  <c r="A718" i="10"/>
  <c r="E718" i="10" s="1"/>
  <c r="A887" i="10"/>
  <c r="E887" i="10" s="1"/>
  <c r="A346" i="10"/>
  <c r="E346" i="10" s="1"/>
  <c r="A348" i="10"/>
  <c r="E348" i="10" s="1"/>
  <c r="A144" i="10"/>
  <c r="E144" i="10" s="1"/>
  <c r="A145" i="10"/>
  <c r="E145" i="10" s="1"/>
  <c r="A937" i="10"/>
  <c r="E937" i="10" s="1"/>
  <c r="A882" i="10"/>
  <c r="E882" i="10" s="1"/>
  <c r="A512" i="10"/>
  <c r="E512" i="10" s="1"/>
  <c r="A511" i="10"/>
  <c r="E511" i="10" s="1"/>
  <c r="A867" i="10"/>
  <c r="E867" i="10" s="1"/>
  <c r="A907" i="10"/>
  <c r="E907" i="10" s="1"/>
  <c r="A299" i="10"/>
  <c r="A912" i="10"/>
  <c r="E912" i="10" s="1"/>
  <c r="A300" i="10"/>
  <c r="E300" i="10" s="1"/>
  <c r="A693" i="10"/>
  <c r="E693" i="10" s="1"/>
  <c r="A143" i="10"/>
  <c r="E143" i="10" s="1"/>
  <c r="A1058" i="10"/>
  <c r="E1058" i="10" s="1"/>
  <c r="A273" i="10"/>
  <c r="E273" i="10" s="1"/>
  <c r="A92" i="10"/>
  <c r="E92" i="10" s="1"/>
  <c r="A78" i="10"/>
  <c r="E78" i="10" s="1"/>
  <c r="A285" i="10"/>
  <c r="E285" i="10" s="1"/>
  <c r="A731" i="10"/>
  <c r="E731" i="10" s="1"/>
  <c r="A45" i="10"/>
  <c r="E45" i="10" s="1"/>
  <c r="A220" i="10"/>
  <c r="E220" i="10" s="1"/>
  <c r="A40" i="10"/>
  <c r="A12" i="10"/>
  <c r="A238" i="10"/>
  <c r="E238" i="10" s="1"/>
  <c r="A217" i="10"/>
  <c r="E217" i="10" s="1"/>
  <c r="A219" i="10"/>
  <c r="E219" i="10" s="1"/>
  <c r="A41" i="10"/>
  <c r="E41" i="10" s="1"/>
  <c r="A239" i="10"/>
  <c r="E239" i="10" s="1"/>
  <c r="A218" i="10"/>
  <c r="A919" i="10"/>
  <c r="E919" i="10" s="1"/>
  <c r="A476" i="10"/>
  <c r="E476" i="10" s="1"/>
  <c r="A345" i="10"/>
  <c r="E345" i="10" s="1"/>
  <c r="A922" i="10"/>
  <c r="A25" i="10"/>
  <c r="A24" i="10"/>
  <c r="E24" i="10" s="1"/>
  <c r="A10" i="10"/>
  <c r="E10" i="10" s="1"/>
  <c r="A37" i="10"/>
  <c r="E37" i="10" s="1"/>
  <c r="A11" i="10"/>
  <c r="E11" i="10" s="1"/>
  <c r="A235" i="10"/>
  <c r="E235" i="10" s="1"/>
  <c r="A956" i="10"/>
  <c r="E956" i="10" s="1"/>
  <c r="A573" i="10"/>
  <c r="E573" i="10" s="1"/>
  <c r="A689" i="10"/>
  <c r="E689" i="10" s="1"/>
  <c r="A360" i="10"/>
  <c r="E360" i="10" s="1"/>
  <c r="A552" i="10"/>
  <c r="E552" i="10" s="1"/>
  <c r="A164" i="10"/>
  <c r="E164" i="10" s="1"/>
  <c r="A554" i="10"/>
  <c r="E554" i="10" s="1"/>
  <c r="A553" i="10"/>
  <c r="E553" i="10" s="1"/>
  <c r="A690" i="10"/>
  <c r="E690" i="10" s="1"/>
  <c r="A551" i="10"/>
  <c r="E551" i="10" s="1"/>
  <c r="A799" i="10"/>
  <c r="E799" i="10" s="1"/>
  <c r="A970" i="10"/>
  <c r="A680" i="10"/>
  <c r="E680" i="10" s="1"/>
  <c r="A678" i="10"/>
  <c r="E678" i="10" s="1"/>
  <c r="A935" i="10"/>
  <c r="E935" i="10" s="1"/>
  <c r="A1022" i="10"/>
  <c r="E1022" i="10" s="1"/>
  <c r="A679" i="10"/>
  <c r="E679" i="10" s="1"/>
  <c r="A681" i="10"/>
  <c r="E681" i="10" s="1"/>
  <c r="A411" i="10"/>
  <c r="E411" i="10" s="1"/>
  <c r="A604" i="10"/>
  <c r="A441" i="10"/>
  <c r="A593" i="10"/>
  <c r="E593" i="10" s="1"/>
  <c r="A980" i="10"/>
  <c r="E980" i="10" s="1"/>
  <c r="A768" i="10"/>
  <c r="E768" i="10" s="1"/>
  <c r="A589" i="10"/>
  <c r="E589" i="10" s="1"/>
  <c r="A948" i="10"/>
  <c r="E948" i="10" s="1"/>
  <c r="A791" i="10"/>
  <c r="E791" i="10" s="1"/>
  <c r="A518" i="10"/>
  <c r="E518" i="10" s="1"/>
  <c r="A688" i="10"/>
  <c r="E688" i="10" s="1"/>
  <c r="A646" i="10"/>
  <c r="E646" i="10" s="1"/>
  <c r="A456" i="10"/>
  <c r="E456" i="10" s="1"/>
  <c r="A848" i="10"/>
  <c r="E848" i="10" s="1"/>
  <c r="A647" i="10"/>
  <c r="A648" i="10"/>
  <c r="E648" i="10" s="1"/>
  <c r="A785" i="10"/>
  <c r="E785" i="10" s="1"/>
  <c r="A563" i="10"/>
  <c r="E563" i="10" s="1"/>
  <c r="A783" i="10"/>
  <c r="E783" i="10" s="1"/>
  <c r="A656" i="10"/>
  <c r="E656" i="10" s="1"/>
  <c r="A984" i="10"/>
  <c r="E984" i="10" s="1"/>
  <c r="A816" i="10"/>
  <c r="E816" i="10" s="1"/>
  <c r="A671" i="10"/>
  <c r="E671" i="10" s="1"/>
  <c r="A1013" i="10"/>
  <c r="E1013" i="10" s="1"/>
  <c r="A943" i="10"/>
  <c r="E943" i="10" s="1"/>
  <c r="A1016" i="10"/>
  <c r="E1016" i="10" s="1"/>
  <c r="A940" i="10"/>
  <c r="E940" i="10" s="1"/>
  <c r="A672" i="10"/>
  <c r="E672" i="10" s="1"/>
  <c r="A667" i="10"/>
  <c r="A817" i="10"/>
  <c r="A611" i="10"/>
  <c r="E611" i="10" s="1"/>
  <c r="A820" i="10"/>
  <c r="E820" i="10" s="1"/>
  <c r="A253" i="10"/>
  <c r="E253" i="10" s="1"/>
  <c r="A717" i="10"/>
  <c r="E717" i="10" s="1"/>
  <c r="A201" i="10"/>
  <c r="E201" i="10" s="1"/>
  <c r="A461" i="10"/>
  <c r="E461" i="10" s="1"/>
  <c r="A579" i="10"/>
  <c r="E579" i="10" s="1"/>
  <c r="A995" i="10"/>
  <c r="E995" i="10" s="1"/>
  <c r="A453" i="10"/>
  <c r="E453" i="10" s="1"/>
  <c r="A259" i="10"/>
  <c r="E259" i="10" s="1"/>
  <c r="A649" i="10"/>
  <c r="E649" i="10" s="1"/>
  <c r="A250" i="10"/>
  <c r="A321" i="10"/>
  <c r="A580" i="10"/>
  <c r="E580" i="10" s="1"/>
  <c r="A198" i="10"/>
  <c r="E198" i="10" s="1"/>
  <c r="A248" i="10"/>
  <c r="E248" i="10" s="1"/>
  <c r="A199" i="10"/>
  <c r="E199" i="10" s="1"/>
  <c r="A455" i="10"/>
  <c r="E455" i="10" s="1"/>
  <c r="A676" i="10"/>
  <c r="E676" i="10" s="1"/>
  <c r="A895" i="10"/>
  <c r="E895" i="10" s="1"/>
  <c r="A949" i="10"/>
  <c r="A391" i="10"/>
  <c r="E391" i="10" s="1"/>
  <c r="A710" i="10"/>
  <c r="E710" i="10" s="1"/>
  <c r="A951" i="10"/>
  <c r="E951" i="10" s="1"/>
  <c r="A1030" i="10"/>
  <c r="E1030" i="10" s="1"/>
  <c r="A973" i="10"/>
  <c r="E973" i="10" s="1"/>
  <c r="A682" i="10"/>
  <c r="E682" i="10" s="1"/>
  <c r="A632" i="10"/>
  <c r="E632" i="10" s="1"/>
  <c r="A533" i="10"/>
  <c r="E533" i="10" s="1"/>
  <c r="A651" i="10"/>
  <c r="E651" i="10" s="1"/>
  <c r="A534" i="10"/>
  <c r="E534" i="10" s="1"/>
  <c r="A702" i="10"/>
  <c r="E702" i="10" s="1"/>
  <c r="A638" i="10"/>
  <c r="E638" i="10" s="1"/>
  <c r="A570" i="10"/>
  <c r="E570" i="10" s="1"/>
  <c r="A204" i="10"/>
  <c r="E204" i="10" s="1"/>
  <c r="A528" i="10"/>
  <c r="E528" i="10" s="1"/>
  <c r="A205" i="10"/>
  <c r="E205" i="10" s="1"/>
  <c r="A852" i="10"/>
  <c r="E852" i="10" s="1"/>
  <c r="A658" i="10"/>
  <c r="E658" i="10" s="1"/>
  <c r="A759" i="10"/>
  <c r="A384" i="10"/>
  <c r="A761" i="10"/>
  <c r="E761" i="10" s="1"/>
  <c r="A422" i="10"/>
  <c r="E422" i="10" s="1"/>
  <c r="A849" i="10"/>
  <c r="E849" i="10" s="1"/>
  <c r="A478" i="10"/>
  <c r="E478" i="10" s="1"/>
  <c r="A655" i="10"/>
  <c r="E655" i="10" s="1"/>
  <c r="A841" i="10"/>
  <c r="E841" i="10" s="1"/>
  <c r="A1031" i="10"/>
  <c r="E1031" i="10" s="1"/>
  <c r="A462" i="10"/>
  <c r="E462" i="10" s="1"/>
  <c r="A479" i="10"/>
  <c r="A409" i="10"/>
  <c r="E409" i="10" s="1"/>
  <c r="A44" i="10"/>
  <c r="E44" i="10" s="1"/>
  <c r="A708" i="10"/>
  <c r="E708" i="10" s="1"/>
  <c r="A185" i="10"/>
  <c r="E185" i="10" s="1"/>
  <c r="A298" i="10"/>
  <c r="A276" i="10"/>
  <c r="A408" i="10"/>
  <c r="E408" i="10" s="1"/>
  <c r="A296" i="10"/>
  <c r="E296" i="10" s="1"/>
  <c r="A821" i="10"/>
  <c r="E821" i="10" s="1"/>
  <c r="A663" i="10"/>
  <c r="E663" i="10" s="1"/>
  <c r="A891" i="10"/>
  <c r="E891" i="10" s="1"/>
  <c r="A850" i="10"/>
  <c r="E850" i="10" s="1"/>
  <c r="A1044" i="10"/>
  <c r="E1044" i="10" s="1"/>
  <c r="A734" i="10"/>
  <c r="A596" i="10"/>
  <c r="E596" i="10" s="1"/>
  <c r="A712" i="10"/>
  <c r="E712" i="10" s="1"/>
  <c r="A847" i="10"/>
  <c r="E847" i="10" s="1"/>
  <c r="A543" i="10"/>
  <c r="E543" i="10" s="1"/>
  <c r="A542" i="10"/>
  <c r="E542" i="10" s="1"/>
  <c r="A1056" i="10"/>
  <c r="E1056" i="10" s="1"/>
  <c r="A128" i="10"/>
  <c r="E128" i="10" s="1"/>
  <c r="A307" i="10"/>
  <c r="E307" i="10" s="1"/>
  <c r="A125" i="10"/>
  <c r="E125" i="10" s="1"/>
  <c r="A454" i="10"/>
  <c r="E454" i="10" s="1"/>
  <c r="A126" i="10"/>
  <c r="A290" i="10"/>
  <c r="E290" i="10" s="1"/>
  <c r="A324" i="10"/>
  <c r="E324" i="10" s="1"/>
  <c r="A127" i="10"/>
  <c r="E127" i="10" s="1"/>
  <c r="A289" i="10"/>
  <c r="E289" i="10" s="1"/>
  <c r="A208" i="10"/>
  <c r="E208" i="10" s="1"/>
  <c r="A69" i="10"/>
  <c r="E69" i="10" s="1"/>
  <c r="A292" i="10"/>
  <c r="E292" i="10" s="1"/>
  <c r="A31" i="10"/>
  <c r="A998" i="10"/>
  <c r="A1000" i="10"/>
  <c r="E1000" i="10" s="1"/>
  <c r="A186" i="10"/>
  <c r="E186" i="10" s="1"/>
  <c r="A97" i="10"/>
  <c r="E97" i="10" s="1"/>
  <c r="A98" i="10"/>
  <c r="E98" i="10" s="1"/>
  <c r="A660" i="10"/>
  <c r="E660" i="10" s="1"/>
  <c r="A513" i="10"/>
  <c r="E513" i="10" s="1"/>
  <c r="A426" i="10"/>
  <c r="E426" i="10" s="1"/>
  <c r="A428" i="10"/>
  <c r="E428" i="10" s="1"/>
  <c r="A482" i="10"/>
  <c r="A481" i="10"/>
  <c r="E481" i="10" s="1"/>
  <c r="A661" i="10"/>
  <c r="E661" i="10" s="1"/>
  <c r="A910" i="10"/>
  <c r="E910" i="10" s="1"/>
  <c r="A492" i="10"/>
  <c r="E492" i="10" s="1"/>
  <c r="A170" i="10"/>
  <c r="A213" i="10"/>
  <c r="A167" i="10"/>
  <c r="E167" i="10" s="1"/>
  <c r="A103" i="10"/>
  <c r="E103" i="10" s="1"/>
  <c r="A451" i="10"/>
  <c r="E451" i="10" s="1"/>
  <c r="A909" i="10"/>
  <c r="E909" i="10" s="1"/>
  <c r="A129" i="10"/>
  <c r="E129" i="10" s="1"/>
  <c r="A130" i="10"/>
  <c r="E130" i="10" s="1"/>
  <c r="A169" i="10"/>
  <c r="E169" i="10" s="1"/>
  <c r="A991" i="10"/>
  <c r="E991" i="10" s="1"/>
  <c r="A721" i="10"/>
  <c r="E721" i="10" s="1"/>
  <c r="A997" i="10"/>
  <c r="E997" i="10" s="1"/>
  <c r="A957" i="10"/>
  <c r="E957" i="10" s="1"/>
  <c r="A844" i="10"/>
  <c r="E844" i="10" s="1"/>
  <c r="A846" i="10"/>
  <c r="A724" i="10"/>
  <c r="A971" i="10"/>
  <c r="E971" i="10" s="1"/>
  <c r="A845" i="10"/>
  <c r="E845" i="10" s="1"/>
  <c r="A795" i="10"/>
  <c r="E795" i="10" s="1"/>
  <c r="A796" i="10"/>
  <c r="E796" i="10" s="1"/>
  <c r="A797" i="10"/>
  <c r="E797" i="10" s="1"/>
  <c r="A765" i="10"/>
  <c r="E765" i="10" s="1"/>
  <c r="A643" i="10"/>
  <c r="E643" i="10" s="1"/>
  <c r="A869" i="10"/>
  <c r="E869" i="10" s="1"/>
  <c r="A621" i="10"/>
  <c r="E621" i="10" s="1"/>
  <c r="A620" i="10"/>
  <c r="E620" i="10" s="1"/>
  <c r="A619" i="10"/>
  <c r="E619" i="10" s="1"/>
  <c r="A764" i="10"/>
  <c r="E764" i="10" s="1"/>
  <c r="A644" i="10"/>
  <c r="E644" i="10" s="1"/>
  <c r="A214" i="10"/>
  <c r="A13" i="10"/>
  <c r="A49" i="10"/>
  <c r="E49" i="10" s="1"/>
  <c r="A385" i="10"/>
  <c r="E385" i="10" s="1"/>
  <c r="A18" i="10"/>
  <c r="E18" i="10" s="1"/>
  <c r="A14" i="10"/>
  <c r="E14" i="10" s="1"/>
  <c r="A601" i="10"/>
  <c r="E601" i="10" s="1"/>
  <c r="A789" i="10"/>
  <c r="E789" i="10" s="1"/>
  <c r="A490" i="10"/>
  <c r="E490" i="10" s="1"/>
  <c r="A978" i="10"/>
  <c r="E978" i="10" s="1"/>
  <c r="A497" i="10"/>
  <c r="E497" i="10" s="1"/>
  <c r="A502" i="10"/>
  <c r="E502" i="10" s="1"/>
  <c r="A88" i="10"/>
  <c r="E88" i="10" s="1"/>
  <c r="A773" i="10"/>
  <c r="E773" i="10" s="1"/>
  <c r="A155" i="10"/>
  <c r="E155" i="10" s="1"/>
  <c r="A772" i="10"/>
  <c r="E772" i="10" s="1"/>
  <c r="A636" i="10"/>
  <c r="E636" i="10" s="1"/>
  <c r="A1034" i="10"/>
  <c r="E1034" i="10" s="1"/>
  <c r="A960" i="10"/>
  <c r="E960" i="10" s="1"/>
  <c r="A965" i="10"/>
  <c r="E965" i="10" s="1"/>
  <c r="A403" i="10"/>
  <c r="E403" i="10" s="1"/>
  <c r="A297" i="10"/>
  <c r="E297" i="10" s="1"/>
  <c r="A230" i="10"/>
  <c r="E230" i="10" s="1"/>
  <c r="A437" i="10"/>
  <c r="E437" i="10" s="1"/>
  <c r="A640" i="10"/>
  <c r="E640" i="10" s="1"/>
  <c r="A576" i="10"/>
  <c r="E576" i="10" s="1"/>
  <c r="A827" i="10"/>
  <c r="E827" i="10" s="1"/>
  <c r="A641" i="10"/>
  <c r="A732" i="10"/>
  <c r="E732" i="10" s="1"/>
  <c r="A249" i="10"/>
  <c r="E249" i="10" s="1"/>
  <c r="A577" i="10"/>
  <c r="E577" i="10" s="1"/>
  <c r="A704" i="10"/>
  <c r="E704" i="10" s="1"/>
  <c r="A825" i="10"/>
  <c r="E825" i="10" s="1"/>
  <c r="A924" i="10"/>
  <c r="E924" i="10" s="1"/>
  <c r="A881" i="10"/>
  <c r="A723" i="10"/>
  <c r="E723" i="10" s="1"/>
  <c r="A1012" i="10"/>
  <c r="E1012" i="10" s="1"/>
  <c r="A677" i="10"/>
  <c r="E677" i="10" s="1"/>
  <c r="A1004" i="10"/>
  <c r="E1004" i="10" s="1"/>
  <c r="A1038" i="10"/>
  <c r="A831" i="10"/>
  <c r="A703" i="10"/>
  <c r="E703" i="10" s="1"/>
  <c r="A793" i="10"/>
  <c r="E793" i="10" s="1"/>
  <c r="A746" i="10"/>
  <c r="E746" i="10" s="1"/>
  <c r="A832" i="10"/>
  <c r="E832" i="10" s="1"/>
  <c r="A1011" i="10"/>
  <c r="E1011" i="10" s="1"/>
  <c r="A178" i="10"/>
  <c r="A925" i="10"/>
  <c r="E925" i="10" s="1"/>
  <c r="A195" i="10"/>
  <c r="E195" i="10" s="1"/>
  <c r="A179" i="10"/>
  <c r="E179" i="10" s="1"/>
  <c r="A182" i="10"/>
  <c r="E182" i="10" s="1"/>
  <c r="A623" i="10"/>
  <c r="E623" i="10" s="1"/>
  <c r="A183" i="10"/>
  <c r="E183" i="10" s="1"/>
  <c r="A168" i="10"/>
  <c r="E168" i="10" s="1"/>
  <c r="A302" i="10"/>
  <c r="E302" i="10" s="1"/>
  <c r="A254" i="10"/>
  <c r="E254" i="10" s="1"/>
  <c r="A652" i="10"/>
  <c r="E652" i="10" s="1"/>
  <c r="A983" i="10"/>
  <c r="E983" i="10" s="1"/>
  <c r="A291" i="10"/>
  <c r="E291" i="10" s="1"/>
  <c r="A301" i="10"/>
  <c r="E301" i="10" s="1"/>
  <c r="A982" i="10"/>
  <c r="E982" i="10" s="1"/>
  <c r="A107" i="10"/>
  <c r="A538" i="10"/>
  <c r="E538" i="10" s="1"/>
  <c r="A113" i="10"/>
  <c r="E113" i="10" s="1"/>
  <c r="A21" i="10"/>
  <c r="E21" i="10" s="1"/>
  <c r="A106" i="10"/>
  <c r="E106" i="10" s="1"/>
  <c r="A91" i="10"/>
  <c r="E91" i="10" s="1"/>
  <c r="A917" i="10"/>
  <c r="E917" i="10" s="1"/>
  <c r="A802" i="10"/>
  <c r="E802" i="10" s="1"/>
  <c r="A781" i="10"/>
  <c r="E781" i="10" s="1"/>
  <c r="A1032" i="10"/>
  <c r="E1032" i="10" s="1"/>
  <c r="A1033" i="10"/>
  <c r="E1033" i="10" s="1"/>
  <c r="A788" i="10"/>
  <c r="E788" i="10" s="1"/>
  <c r="A356" i="10"/>
  <c r="E356" i="10" s="1"/>
  <c r="A1003" i="10"/>
  <c r="A355" i="10"/>
  <c r="E355" i="10" s="1"/>
  <c r="A237" i="10"/>
  <c r="E237" i="10" s="1"/>
  <c r="A432" i="10"/>
  <c r="E432" i="10" s="1"/>
  <c r="A946" i="10"/>
  <c r="E946" i="10" s="1"/>
  <c r="A206" i="10"/>
  <c r="E206" i="10" s="1"/>
  <c r="A433" i="10"/>
  <c r="E433" i="10" s="1"/>
  <c r="A397" i="10"/>
  <c r="E397" i="10" s="1"/>
  <c r="A30" i="10"/>
  <c r="E30" i="10" s="1"/>
  <c r="A586" i="10"/>
  <c r="E586" i="10" s="1"/>
  <c r="A23" i="10"/>
  <c r="E23" i="10" s="1"/>
  <c r="A839" i="10"/>
  <c r="E839" i="10" s="1"/>
  <c r="A840" i="10"/>
  <c r="E840" i="10" s="1"/>
  <c r="A536" i="10"/>
  <c r="E536" i="10" s="1"/>
  <c r="A95" i="10"/>
  <c r="E95" i="10" s="1"/>
  <c r="A122" i="10"/>
  <c r="A595" i="10"/>
  <c r="E595" i="10" s="1"/>
  <c r="A594" i="10"/>
  <c r="E594" i="10" s="1"/>
  <c r="A1028" i="10"/>
  <c r="E1028" i="10" s="1"/>
  <c r="A972" i="10"/>
  <c r="E972" i="10" s="1"/>
  <c r="A480" i="10"/>
  <c r="E480" i="10" s="1"/>
  <c r="A838" i="10"/>
  <c r="A535" i="10"/>
  <c r="E535" i="10" s="1"/>
  <c r="A499" i="10"/>
  <c r="E499" i="10" s="1"/>
  <c r="A498" i="10"/>
  <c r="E498" i="10" s="1"/>
  <c r="A202" i="10"/>
  <c r="E202" i="10" s="1"/>
  <c r="A203" i="10"/>
  <c r="E203" i="10" s="1"/>
  <c r="A197" i="10"/>
  <c r="E197" i="10" s="1"/>
  <c r="A923" i="10"/>
  <c r="E923" i="10" s="1"/>
  <c r="A897" i="10"/>
  <c r="E897" i="10" s="1"/>
  <c r="A899" i="10"/>
  <c r="E899" i="10" s="1"/>
  <c r="A826" i="10"/>
  <c r="E826" i="10" s="1"/>
  <c r="A138" i="10"/>
  <c r="E138" i="10" s="1"/>
  <c r="A366" i="10"/>
  <c r="E366" i="10" s="1"/>
  <c r="A947" i="10"/>
  <c r="A1047" i="10"/>
  <c r="E1047" i="10" s="1"/>
  <c r="A1049" i="10"/>
  <c r="E1049" i="10" s="1"/>
  <c r="A990" i="10"/>
  <c r="E990" i="10" s="1"/>
  <c r="A1006" i="10"/>
  <c r="E1006" i="10" s="1"/>
  <c r="A787" i="10"/>
  <c r="E787" i="10" s="1"/>
  <c r="A1005" i="10"/>
  <c r="E1005" i="10" s="1"/>
  <c r="A1002" i="10"/>
  <c r="E1002" i="10" s="1"/>
  <c r="A242" i="10"/>
  <c r="E242" i="10" s="1"/>
  <c r="A558" i="10"/>
  <c r="A460" i="10"/>
  <c r="E460" i="10" s="1"/>
  <c r="A265" i="10"/>
  <c r="E265" i="10" s="1"/>
  <c r="A578" i="10"/>
  <c r="E578" i="10" s="1"/>
  <c r="A1001" i="10"/>
  <c r="A459" i="10"/>
  <c r="E459" i="10" s="1"/>
  <c r="A537" i="10"/>
  <c r="A560" i="10"/>
  <c r="E560" i="10" s="1"/>
  <c r="A942" i="10"/>
  <c r="E942" i="10" s="1"/>
  <c r="A626" i="10"/>
  <c r="E626" i="10" s="1"/>
  <c r="A315" i="10"/>
  <c r="E315" i="10" s="1"/>
  <c r="A207" i="10"/>
  <c r="E207" i="10" s="1"/>
  <c r="A196" i="10"/>
  <c r="E196" i="10" s="1"/>
  <c r="A240" i="10"/>
  <c r="A361" i="10"/>
  <c r="E361" i="10" s="1"/>
  <c r="A804" i="10"/>
  <c r="E804" i="10" s="1"/>
  <c r="A709" i="10"/>
  <c r="A569" i="10"/>
  <c r="E569" i="10" s="1"/>
  <c r="A851" i="10"/>
  <c r="E851" i="10" s="1"/>
  <c r="A650" i="10"/>
  <c r="E650" i="10" s="1"/>
  <c r="A711" i="10"/>
  <c r="E711" i="10" s="1"/>
  <c r="A131" i="10"/>
  <c r="E131" i="10" s="1"/>
  <c r="A316" i="10"/>
  <c r="E316" i="10" s="1"/>
  <c r="A1052" i="10"/>
  <c r="A465" i="10"/>
  <c r="E465" i="10" s="1"/>
  <c r="A209" i="10"/>
  <c r="A695" i="10"/>
  <c r="E695" i="10" s="1"/>
  <c r="A357" i="10"/>
  <c r="E357" i="10" s="1"/>
  <c r="A592" i="10"/>
  <c r="E592" i="10" s="1"/>
  <c r="A251" i="10"/>
  <c r="E251" i="10" s="1"/>
  <c r="A729" i="10"/>
  <c r="E729" i="10" s="1"/>
  <c r="A252" i="10"/>
  <c r="E252" i="10" s="1"/>
  <c r="A566" i="10"/>
  <c r="E566" i="10" s="1"/>
  <c r="A494" i="10"/>
  <c r="A706" i="10"/>
  <c r="E706" i="10" s="1"/>
  <c r="A705" i="10"/>
  <c r="E705" i="10" s="1"/>
  <c r="A493" i="10"/>
  <c r="A317" i="10"/>
  <c r="A624" i="10"/>
  <c r="E624" i="10" s="1"/>
  <c r="A394" i="10"/>
  <c r="E394" i="10" s="1"/>
  <c r="A993" i="10"/>
  <c r="E993" i="10" s="1"/>
  <c r="A393" i="10"/>
  <c r="E393" i="10" s="1"/>
  <c r="A615" i="10"/>
  <c r="A616" i="10"/>
  <c r="E616" i="10" s="1"/>
  <c r="A698" i="10"/>
  <c r="A386" i="10"/>
  <c r="E386" i="10" s="1"/>
  <c r="A930" i="10"/>
  <c r="E930" i="10" s="1"/>
  <c r="A590" i="10"/>
  <c r="E590" i="10" s="1"/>
  <c r="A445" i="10"/>
  <c r="E445" i="10" s="1"/>
  <c r="A740" i="10"/>
  <c r="E740" i="10" s="1"/>
  <c r="A742" i="10"/>
  <c r="A591" i="10"/>
  <c r="E591" i="10" s="1"/>
  <c r="A929" i="10"/>
  <c r="E929" i="10" s="1"/>
  <c r="A675" i="10"/>
  <c r="E675" i="10" s="1"/>
  <c r="A625" i="10"/>
  <c r="E625" i="10" s="1"/>
  <c r="A896" i="10"/>
  <c r="E896" i="10" s="1"/>
  <c r="A814" i="10"/>
  <c r="E814" i="10" s="1"/>
  <c r="A669" i="10"/>
  <c r="E669" i="10" s="1"/>
  <c r="A56" i="10"/>
  <c r="E56" i="10" s="1"/>
  <c r="A241" i="10"/>
  <c r="E241" i="10" s="1"/>
  <c r="A767" i="10"/>
  <c r="A508" i="10"/>
  <c r="E508" i="10" s="1"/>
  <c r="A853" i="10"/>
  <c r="E853" i="10" s="1"/>
  <c r="A468" i="10"/>
  <c r="E468" i="10" s="1"/>
  <c r="A401" i="10"/>
  <c r="E401" i="10" s="1"/>
  <c r="A856" i="10"/>
  <c r="E856" i="10" s="1"/>
  <c r="A398" i="10"/>
  <c r="E398" i="10" s="1"/>
  <c r="A968" i="10"/>
  <c r="E968" i="10" s="1"/>
  <c r="A894" i="10"/>
  <c r="E894" i="10" s="1"/>
  <c r="A892" i="10"/>
  <c r="E892" i="10" s="1"/>
  <c r="A396" i="10"/>
  <c r="E396" i="10" s="1"/>
  <c r="A370" i="10"/>
  <c r="A372" i="10"/>
  <c r="E372" i="10" s="1"/>
  <c r="A969" i="10"/>
  <c r="A151" i="10"/>
  <c r="E151" i="10" s="1"/>
  <c r="A137" i="10"/>
  <c r="A153" i="10"/>
  <c r="E153" i="10" s="1"/>
  <c r="A571" i="10"/>
  <c r="E571" i="10" s="1"/>
  <c r="A148" i="10"/>
  <c r="E148" i="10" s="1"/>
  <c r="A1041" i="10"/>
  <c r="E1041" i="10" s="1"/>
  <c r="A147" i="10"/>
  <c r="E147" i="10" s="1"/>
  <c r="A156" i="10"/>
  <c r="E156" i="10" s="1"/>
  <c r="A136" i="10"/>
  <c r="E136" i="10" s="1"/>
  <c r="A243" i="10"/>
  <c r="E243" i="10" s="1"/>
  <c r="A336" i="10"/>
  <c r="A152" i="10"/>
  <c r="E152" i="10" s="1"/>
  <c r="A1019" i="10"/>
  <c r="E1019" i="10" s="1"/>
  <c r="A618" i="10"/>
  <c r="A474" i="10"/>
  <c r="E474" i="10" s="1"/>
  <c r="A341" i="10"/>
  <c r="A171" i="10"/>
  <c r="E171" i="10" s="1"/>
  <c r="A1020" i="10"/>
  <c r="E1020" i="10" s="1"/>
  <c r="A154" i="10"/>
  <c r="A120" i="10"/>
  <c r="A953" i="10"/>
  <c r="E953" i="10" s="1"/>
  <c r="A339" i="10"/>
  <c r="E339" i="10" s="1"/>
  <c r="A311" i="10"/>
  <c r="E311" i="10" s="1"/>
  <c r="A163" i="10"/>
  <c r="E163" i="10" s="1"/>
  <c r="A42" i="10"/>
  <c r="E42" i="10" s="1"/>
  <c r="A162" i="10"/>
  <c r="A529" i="10"/>
  <c r="E529" i="10" s="1"/>
  <c r="A475" i="10"/>
  <c r="E475" i="10" s="1"/>
  <c r="A43" i="10"/>
  <c r="A548" i="10"/>
  <c r="E548" i="10" s="1"/>
  <c r="A473" i="10"/>
  <c r="E473" i="10" s="1"/>
  <c r="A472" i="10"/>
  <c r="E472" i="10" s="1"/>
  <c r="A599" i="10"/>
  <c r="E599" i="10" s="1"/>
  <c r="A879" i="10"/>
  <c r="E879" i="10" s="1"/>
  <c r="A654" i="10"/>
  <c r="E654" i="10" s="1"/>
  <c r="A358" i="10"/>
  <c r="E358" i="10" s="1"/>
  <c r="A431" i="10"/>
  <c r="A442" i="10"/>
  <c r="E442" i="10" s="1"/>
  <c r="A192" i="10"/>
  <c r="E192" i="10" s="1"/>
  <c r="A5" i="10"/>
  <c r="E5" i="10" s="1"/>
  <c r="A193" i="10"/>
  <c r="E193" i="10" s="1"/>
  <c r="A27" i="10"/>
  <c r="E27" i="10" s="1"/>
  <c r="A51" i="10"/>
  <c r="E51" i="10" s="1"/>
  <c r="A26" i="10"/>
  <c r="A7" i="10"/>
  <c r="E7" i="10" s="1"/>
  <c r="A20" i="10"/>
  <c r="A440" i="10"/>
  <c r="E440" i="10" s="1"/>
  <c r="A80" i="10"/>
  <c r="E80" i="10" s="1"/>
  <c r="A19" i="10"/>
  <c r="E19" i="10" s="1"/>
  <c r="A6" i="10"/>
  <c r="E6" i="10" s="1"/>
  <c r="A194" i="10"/>
  <c r="E194" i="10" s="1"/>
  <c r="A349" i="10"/>
  <c r="E349" i="10" s="1"/>
  <c r="A335" i="10"/>
  <c r="E335" i="10" s="1"/>
  <c r="A334" i="10"/>
  <c r="E334" i="10" s="1"/>
  <c r="A938" i="10"/>
  <c r="E938" i="10" s="1"/>
  <c r="A629" i="10"/>
  <c r="A939" i="10"/>
  <c r="E939" i="10" s="1"/>
  <c r="A555" i="10"/>
  <c r="A696" i="10"/>
  <c r="E696" i="10" s="1"/>
  <c r="A556" i="10"/>
  <c r="E556" i="10" s="1"/>
  <c r="A557" i="10"/>
  <c r="E557" i="10" s="1"/>
  <c r="A776" i="10"/>
  <c r="A622" i="10"/>
  <c r="E622" i="10" s="1"/>
  <c r="A999" i="10"/>
  <c r="A613" i="10"/>
  <c r="E613" i="10" s="1"/>
  <c r="A514" i="10"/>
  <c r="E514" i="10" s="1"/>
  <c r="A692" i="10"/>
  <c r="E692" i="10" s="1"/>
  <c r="A260" i="10"/>
  <c r="E260" i="10" s="1"/>
  <c r="A521" i="10"/>
  <c r="E521" i="10" s="1"/>
  <c r="A1055" i="10"/>
  <c r="E1055" i="10" s="1"/>
  <c r="A496" i="10"/>
  <c r="E496" i="10" s="1"/>
  <c r="A350" i="10"/>
  <c r="E350" i="10" s="1"/>
  <c r="A447" i="10"/>
  <c r="E447" i="10" s="1"/>
  <c r="A448" i="10"/>
  <c r="E448" i="10" s="1"/>
  <c r="A659" i="10"/>
  <c r="A449" i="10"/>
  <c r="E449" i="10" s="1"/>
  <c r="A467" i="10"/>
  <c r="A522" i="10"/>
  <c r="A351" i="10"/>
  <c r="E351" i="10" s="1"/>
  <c r="A582" i="10"/>
  <c r="E582" i="10" s="1"/>
  <c r="A264" i="10"/>
  <c r="E264" i="10" s="1"/>
  <c r="A160" i="10"/>
  <c r="E160" i="10" s="1"/>
  <c r="A161" i="10"/>
  <c r="E161" i="10" s="1"/>
  <c r="A263" i="10"/>
  <c r="E263" i="10" s="1"/>
  <c r="A835" i="10"/>
  <c r="E835" i="10" s="1"/>
  <c r="A188" i="10"/>
  <c r="A262" i="10"/>
  <c r="E262" i="10" s="1"/>
  <c r="A880" i="10"/>
  <c r="E880" i="10" s="1"/>
  <c r="A815" i="10"/>
  <c r="E815" i="10" s="1"/>
  <c r="A417" i="10"/>
  <c r="E417" i="10" s="1"/>
  <c r="A81" i="10"/>
  <c r="E81" i="10" s="1"/>
  <c r="A801" i="10"/>
  <c r="A135" i="10"/>
  <c r="A425" i="10"/>
  <c r="A387" i="10"/>
  <c r="E387" i="10" s="1"/>
  <c r="A975" i="10"/>
  <c r="A977" i="10"/>
  <c r="E977" i="10" s="1"/>
  <c r="A224" i="10"/>
  <c r="E224" i="10" s="1"/>
  <c r="A477" i="10"/>
  <c r="E477" i="10" s="1"/>
  <c r="A2" i="10"/>
  <c r="E2" i="10" s="1"/>
  <c r="A1023" i="10"/>
  <c r="A700" i="10"/>
  <c r="E700" i="10" s="1"/>
  <c r="A877" i="10"/>
  <c r="A934" i="10"/>
  <c r="E934" i="10" s="1"/>
  <c r="A547" i="10"/>
  <c r="A901" i="10"/>
  <c r="E901" i="10" s="1"/>
  <c r="A544" i="10"/>
  <c r="E544" i="10" s="1"/>
  <c r="A572" i="10"/>
  <c r="E572" i="10" s="1"/>
  <c r="A730" i="10"/>
  <c r="E730" i="10" s="1"/>
  <c r="A893" i="10"/>
  <c r="E893" i="10" s="1"/>
  <c r="A1053" i="10"/>
  <c r="E1053" i="10" s="1"/>
  <c r="A1051" i="10"/>
  <c r="E1051" i="10" s="1"/>
  <c r="A837" i="10"/>
  <c r="E837" i="10" s="1"/>
  <c r="A836" i="10"/>
  <c r="E836" i="10" s="1"/>
  <c r="A506" i="10"/>
  <c r="E506" i="10" s="1"/>
  <c r="A583" i="10"/>
  <c r="E583" i="10" s="1"/>
  <c r="A822" i="10"/>
  <c r="A966" i="10"/>
  <c r="A443" i="10"/>
  <c r="A446" i="10"/>
  <c r="E446" i="10" s="1"/>
  <c r="A546" i="10"/>
  <c r="E546" i="10" s="1"/>
  <c r="A444" i="10"/>
  <c r="E444" i="10" s="1"/>
  <c r="A545" i="10"/>
  <c r="E545" i="10" s="1"/>
  <c r="A771" i="10"/>
  <c r="E771" i="10" s="1"/>
  <c r="A1046" i="10"/>
  <c r="A864" i="10"/>
  <c r="E864" i="10" s="1"/>
  <c r="A842" i="10"/>
  <c r="E842" i="10" s="1"/>
  <c r="A843" i="10"/>
  <c r="A308" i="10"/>
  <c r="E308" i="10" s="1"/>
  <c r="A271" i="10"/>
  <c r="E271" i="10" s="1"/>
  <c r="A1021" i="10"/>
  <c r="E1021" i="10" s="1"/>
  <c r="A807" i="10"/>
  <c r="E807" i="10" s="1"/>
  <c r="A642" i="10"/>
  <c r="E642" i="10" s="1"/>
  <c r="A438" i="10"/>
  <c r="E438" i="10" s="1"/>
  <c r="A581" i="10"/>
  <c r="A439" i="10"/>
  <c r="E439" i="10" s="1"/>
  <c r="A212" i="10"/>
  <c r="E212" i="10" s="1"/>
  <c r="A282" i="10"/>
  <c r="E282" i="10" s="1"/>
  <c r="A697" i="10"/>
  <c r="E697" i="10" s="1"/>
  <c r="A691" i="10"/>
  <c r="E691" i="10" s="1"/>
  <c r="A996" i="10"/>
  <c r="E996" i="10" s="1"/>
  <c r="A501" i="10"/>
  <c r="E501" i="10" s="1"/>
  <c r="A116" i="10"/>
  <c r="A117" i="10"/>
  <c r="A519" i="10"/>
  <c r="E519" i="10" s="1"/>
  <c r="A520" i="10"/>
  <c r="E520" i="10" s="1"/>
  <c r="A180" i="10"/>
  <c r="E180" i="10" s="1"/>
  <c r="A933" i="10"/>
  <c r="E933" i="10" s="1"/>
  <c r="A860" i="10"/>
  <c r="A758" i="10"/>
  <c r="E758" i="10" s="1"/>
  <c r="A941" i="10"/>
  <c r="E941" i="10" s="1"/>
  <c r="A322" i="10"/>
  <c r="E322" i="10" s="1"/>
  <c r="A757" i="10"/>
  <c r="E757" i="10" s="1"/>
  <c r="A760" i="10"/>
  <c r="E760" i="10" s="1"/>
  <c r="A861" i="10"/>
  <c r="E861" i="10" s="1"/>
  <c r="A857" i="10"/>
  <c r="E857" i="10" s="1"/>
  <c r="A858" i="10"/>
  <c r="E858" i="10" s="1"/>
  <c r="A333" i="10"/>
  <c r="A859" i="10"/>
  <c r="E859" i="10" s="1"/>
  <c r="A1054" i="10"/>
  <c r="E1054" i="10" s="1"/>
  <c r="A936" i="10"/>
  <c r="A338" i="10"/>
  <c r="E338" i="10" s="1"/>
  <c r="A531" i="10"/>
  <c r="E531" i="10" s="1"/>
  <c r="A733" i="10"/>
  <c r="E733" i="10" s="1"/>
  <c r="A54" i="10"/>
  <c r="E54" i="10" s="1"/>
  <c r="A71" i="10"/>
  <c r="E71" i="10" s="1"/>
  <c r="A402" i="10"/>
  <c r="E402" i="10" s="1"/>
  <c r="A269" i="10"/>
  <c r="E269" i="10" s="1"/>
  <c r="A872" i="10"/>
  <c r="A728" i="10"/>
  <c r="E728" i="10" s="1"/>
  <c r="A609" i="10"/>
  <c r="E609" i="10" s="1"/>
  <c r="A916" i="10"/>
  <c r="A52" i="10"/>
  <c r="E52" i="10" s="1"/>
  <c r="A279" i="10"/>
  <c r="A281" i="10"/>
  <c r="E281" i="10" s="1"/>
  <c r="A483" i="10"/>
  <c r="E483" i="10" s="1"/>
  <c r="A900" i="10"/>
  <c r="E900" i="10" s="1"/>
  <c r="A38" i="10"/>
  <c r="E38" i="10" s="1"/>
  <c r="A22" i="10"/>
  <c r="E22" i="10" s="1"/>
  <c r="A53" i="10"/>
  <c r="E53" i="10" s="1"/>
  <c r="A280" i="10"/>
  <c r="E280" i="10" s="1"/>
  <c r="A686" i="10"/>
  <c r="A685" i="10"/>
  <c r="E685" i="10" s="1"/>
  <c r="A944" i="10"/>
  <c r="E944" i="10" s="1"/>
  <c r="A388" i="10"/>
  <c r="A390" i="10"/>
  <c r="E390" i="10" s="1"/>
  <c r="A216" i="10"/>
  <c r="E216" i="10" s="1"/>
  <c r="A607" i="10"/>
  <c r="E607" i="10" s="1"/>
  <c r="A952" i="10"/>
  <c r="E952" i="10" s="1"/>
  <c r="A665" i="10"/>
  <c r="E665" i="10" s="1"/>
  <c r="A15" i="10"/>
  <c r="A505" i="10"/>
  <c r="E505" i="10" s="1"/>
  <c r="A865" i="10"/>
  <c r="A503" i="10"/>
  <c r="E503" i="10" s="1"/>
  <c r="A414" i="10"/>
  <c r="E414" i="10" s="1"/>
  <c r="A158" i="10"/>
  <c r="E158" i="10" s="1"/>
  <c r="A735" i="10"/>
  <c r="E735" i="10" s="1"/>
  <c r="A189" i="10"/>
  <c r="E189" i="10" s="1"/>
  <c r="A190" i="10"/>
  <c r="E190" i="10" s="1"/>
  <c r="A157" i="10"/>
  <c r="E157" i="10" s="1"/>
  <c r="A416" i="10"/>
  <c r="A876" i="10"/>
  <c r="A141" i="10"/>
  <c r="E141" i="10" s="1"/>
  <c r="A134" i="10"/>
  <c r="E134" i="10" s="1"/>
  <c r="A142" i="10"/>
  <c r="E142" i="10" s="1"/>
  <c r="A588" i="10"/>
  <c r="E588" i="10" s="1"/>
  <c r="A133" i="10"/>
  <c r="E133" i="10" s="1"/>
  <c r="A714" i="10"/>
  <c r="E714" i="10" s="1"/>
  <c r="A9" i="10"/>
  <c r="E9" i="10" s="1"/>
  <c r="A150" i="10"/>
  <c r="E150" i="10" s="1"/>
  <c r="A8" i="10"/>
  <c r="A365" i="10"/>
  <c r="E365" i="10" s="1"/>
  <c r="A364" i="10"/>
  <c r="E364" i="10" s="1"/>
  <c r="A36" i="10"/>
  <c r="E36" i="10" s="1"/>
  <c r="A35" i="10"/>
  <c r="A181" i="10"/>
  <c r="E181" i="10" s="1"/>
  <c r="A76" i="10"/>
  <c r="E76" i="10" s="1"/>
  <c r="A149" i="10"/>
  <c r="E149" i="10" s="1"/>
  <c r="A46" i="10"/>
  <c r="E46" i="10" s="1"/>
  <c r="A1060" i="10"/>
  <c r="A39" i="10"/>
  <c r="A1059" i="10"/>
  <c r="E1059" i="10" s="1"/>
  <c r="A74" i="10"/>
  <c r="E74" i="10" s="1"/>
  <c r="A75" i="10"/>
  <c r="E75" i="10" s="1"/>
  <c r="A303" i="10"/>
  <c r="E303" i="10" s="1"/>
  <c r="A232" i="10"/>
  <c r="E232" i="10" s="1"/>
  <c r="A172" i="10"/>
  <c r="E172" i="10" s="1"/>
  <c r="A267" i="10"/>
  <c r="E267" i="10" s="1"/>
  <c r="A146" i="10"/>
  <c r="E146" i="10" s="1"/>
  <c r="A99" i="10"/>
  <c r="A101" i="10"/>
  <c r="E101" i="10" s="1"/>
  <c r="A173" i="10"/>
  <c r="E173" i="10" s="1"/>
  <c r="A987" i="10"/>
  <c r="A567" i="10"/>
  <c r="E567" i="10" s="1"/>
  <c r="A633" i="10"/>
  <c r="A374" i="10"/>
  <c r="E374" i="10" s="1"/>
  <c r="A375" i="10"/>
  <c r="E375" i="10" s="1"/>
  <c r="A410" i="10"/>
  <c r="E410" i="10" s="1"/>
  <c r="A974" i="10"/>
  <c r="E974" i="10" s="1"/>
  <c r="A376" i="10"/>
  <c r="A114" i="10"/>
  <c r="E114" i="10" s="1"/>
  <c r="A774" i="10"/>
  <c r="E774" i="10" s="1"/>
  <c r="A950" i="10"/>
  <c r="A598" i="10"/>
  <c r="E598" i="10" s="1"/>
  <c r="A920" i="10"/>
  <c r="E920" i="10" s="1"/>
  <c r="A600" i="10"/>
  <c r="E600" i="10" s="1"/>
  <c r="A878" i="10"/>
  <c r="E878" i="10" s="1"/>
  <c r="A763" i="10"/>
  <c r="E763" i="10" s="1"/>
  <c r="A562" i="10"/>
  <c r="E562" i="10" s="1"/>
  <c r="A564" i="10"/>
  <c r="E564" i="10" s="1"/>
  <c r="A994" i="10"/>
  <c r="E994" i="10" s="1"/>
  <c r="A634" i="10"/>
  <c r="E634" i="10" s="1"/>
  <c r="A766" i="10"/>
  <c r="E766" i="10" s="1"/>
  <c r="A770" i="10"/>
  <c r="E770" i="10" s="1"/>
  <c r="A653" i="10"/>
  <c r="A673" i="10"/>
  <c r="E673" i="10" s="1"/>
  <c r="A1039" i="10"/>
  <c r="E1039" i="10" s="1"/>
  <c r="A1040" i="10"/>
  <c r="E1040" i="10" s="1"/>
  <c r="A747" i="10"/>
  <c r="E747" i="10" s="1"/>
  <c r="A228" i="10"/>
  <c r="E228" i="10" s="1"/>
  <c r="A229" i="10"/>
  <c r="E229" i="10" s="1"/>
  <c r="A829" i="10"/>
  <c r="A979" i="10"/>
  <c r="A223" i="10"/>
  <c r="E223" i="10" s="1"/>
  <c r="A605" i="10"/>
  <c r="E605" i="10" s="1"/>
  <c r="A606" i="10"/>
  <c r="A1007" i="10"/>
  <c r="E1007" i="10" s="1"/>
  <c r="A464" i="10"/>
  <c r="E464" i="10" s="1"/>
  <c r="A222" i="10"/>
  <c r="E222" i="10" s="1"/>
  <c r="A1009" i="10"/>
  <c r="E1009" i="10" s="1"/>
  <c r="A415" i="10"/>
  <c r="E415" i="10" s="1"/>
  <c r="A945" i="10"/>
  <c r="E945" i="10" s="1"/>
  <c r="A1008" i="10"/>
  <c r="E1008" i="10" s="1"/>
  <c r="A875" i="10"/>
  <c r="E875" i="10" s="1"/>
  <c r="A753" i="10"/>
  <c r="E753" i="10" s="1"/>
  <c r="A752" i="10"/>
  <c r="E752" i="10" s="1"/>
  <c r="A530" i="10"/>
  <c r="A486" i="10"/>
  <c r="A751" i="10"/>
  <c r="E751" i="10" s="1"/>
  <c r="A874" i="10"/>
  <c r="E874" i="10" s="1"/>
  <c r="A1026" i="10"/>
  <c r="E1026" i="10" s="1"/>
  <c r="A657" i="10"/>
  <c r="E657" i="10" s="1"/>
  <c r="A828" i="10"/>
  <c r="E828" i="10" s="1"/>
  <c r="A635" i="10"/>
  <c r="A908" i="10"/>
  <c r="E908" i="10" s="1"/>
  <c r="A215" i="10"/>
  <c r="E215" i="10" s="1"/>
  <c r="A83" i="10"/>
  <c r="A82" i="10"/>
  <c r="E82" i="10" s="1"/>
  <c r="A699" i="10"/>
  <c r="E699" i="10" s="1"/>
  <c r="A184" i="10"/>
  <c r="E184" i="10" s="1"/>
  <c r="A85" i="10"/>
  <c r="E85" i="10" s="1"/>
  <c r="A964" i="10"/>
  <c r="E964" i="10" s="1"/>
  <c r="A86" i="10"/>
  <c r="E86" i="10" s="1"/>
  <c r="A67" i="10"/>
  <c r="E67" i="10" s="1"/>
  <c r="A1025" i="10"/>
  <c r="E1025" i="10" s="1"/>
  <c r="A722" i="10"/>
  <c r="E722" i="10" s="1"/>
  <c r="A84" i="10"/>
  <c r="E84" i="10" s="1"/>
  <c r="A371" i="10"/>
  <c r="E371" i="10" s="1"/>
  <c r="A373" i="10"/>
  <c r="A275" i="10"/>
  <c r="E275" i="10" s="1"/>
  <c r="A50" i="10"/>
  <c r="E50" i="10" s="1"/>
  <c r="A68" i="10"/>
  <c r="E68" i="10" s="1"/>
  <c r="A274" i="10"/>
  <c r="A775" i="10"/>
  <c r="E775" i="10" s="1"/>
  <c r="A738" i="10"/>
  <c r="A885" i="10"/>
  <c r="A954" i="10"/>
  <c r="E954" i="10" s="1"/>
  <c r="A794" i="10"/>
  <c r="A955" i="10"/>
  <c r="E955" i="10" s="1"/>
  <c r="A915" i="10"/>
  <c r="E915" i="10" s="1"/>
  <c r="A614" i="10"/>
  <c r="E614" i="10" s="1"/>
  <c r="A62" i="10"/>
  <c r="E62" i="10" s="1"/>
  <c r="A61" i="10"/>
  <c r="E61" i="10" s="1"/>
  <c r="A28" i="10"/>
  <c r="E28" i="10" s="1"/>
  <c r="A96" i="10"/>
  <c r="E96" i="10" s="1"/>
  <c r="A961" i="10"/>
  <c r="E961" i="10" s="1"/>
  <c r="A110" i="10"/>
  <c r="A109" i="10"/>
  <c r="E109" i="10" s="1"/>
  <c r="A108" i="10"/>
  <c r="A612" i="10"/>
  <c r="E612" i="10" s="1"/>
  <c r="A806" i="10"/>
  <c r="E806" i="10" s="1"/>
  <c r="A470" i="10"/>
  <c r="E470" i="10" s="1"/>
  <c r="A918" i="10"/>
  <c r="E918" i="10" s="1"/>
  <c r="A805" i="10"/>
  <c r="A976" i="10"/>
  <c r="E976" i="10" s="1"/>
  <c r="A992" i="10"/>
  <c r="E992" i="10" s="1"/>
  <c r="A962" i="10"/>
  <c r="E962" i="10" s="1"/>
  <c r="A630" i="10"/>
  <c r="E630" i="10" s="1"/>
  <c r="A603" i="10"/>
  <c r="E603" i="10" s="1"/>
  <c r="A379" i="10"/>
  <c r="E379" i="10" s="1"/>
  <c r="A466" i="10"/>
  <c r="E466" i="10" s="1"/>
  <c r="A813" i="10"/>
  <c r="E813" i="10" s="1"/>
  <c r="A399" i="10"/>
  <c r="E399" i="10" s="1"/>
  <c r="A363" i="10"/>
  <c r="A812" i="10"/>
  <c r="A378" i="10"/>
  <c r="E378" i="10" s="1"/>
  <c r="A602" i="10"/>
  <c r="E602" i="10" s="1"/>
  <c r="A377" i="10"/>
  <c r="E377" i="10" s="1"/>
  <c r="A1017" i="10"/>
  <c r="E1017" i="10" s="1"/>
  <c r="A504" i="10"/>
  <c r="E504" i="10" s="1"/>
  <c r="A210" i="10"/>
  <c r="A140" i="10"/>
  <c r="A272" i="10"/>
  <c r="E272" i="10" s="1"/>
  <c r="A988" i="10"/>
  <c r="E988" i="10" s="1"/>
  <c r="A139" i="10"/>
  <c r="E139" i="10" s="1"/>
  <c r="A427" i="10"/>
  <c r="E427" i="10" s="1"/>
  <c r="A539" i="10"/>
  <c r="E539" i="10" s="1"/>
  <c r="A353" i="10"/>
  <c r="A421" i="10"/>
  <c r="E421" i="10" s="1"/>
  <c r="A352" i="10"/>
  <c r="A932" i="10"/>
  <c r="E932" i="10" s="1"/>
  <c r="A540" i="10"/>
  <c r="E540" i="10" s="1"/>
  <c r="A354" i="10"/>
  <c r="E354" i="10" s="1"/>
  <c r="A931" i="10"/>
  <c r="E931" i="10" s="1"/>
  <c r="A330" i="10"/>
  <c r="E330" i="10" s="1"/>
  <c r="A809" i="10"/>
  <c r="E809" i="10" s="1"/>
  <c r="A736" i="10"/>
  <c r="E736" i="10" s="1"/>
  <c r="A420" i="10"/>
  <c r="E420" i="10" s="1"/>
  <c r="A810" i="10"/>
  <c r="A541" i="10"/>
  <c r="E541" i="10" s="1"/>
  <c r="A463" i="10"/>
  <c r="E463" i="10" s="1"/>
  <c r="A926" i="10"/>
  <c r="A395" i="10"/>
  <c r="E395" i="10" s="1"/>
  <c r="A123" i="10"/>
  <c r="E123" i="10" s="1"/>
  <c r="A889" i="10"/>
  <c r="E889" i="10" s="1"/>
  <c r="A119" i="10"/>
  <c r="E119" i="10" s="1"/>
  <c r="A124" i="10"/>
  <c r="A744" i="10"/>
  <c r="A471" i="10"/>
  <c r="E471" i="10" s="1"/>
  <c r="A745" i="10"/>
  <c r="E745" i="10" s="1"/>
  <c r="A452" i="10"/>
  <c r="E452" i="10" s="1"/>
  <c r="A792" i="10"/>
  <c r="E792" i="10" s="1"/>
  <c r="A873" i="10"/>
  <c r="E873" i="10" s="1"/>
  <c r="A517" i="10"/>
  <c r="E517" i="10" s="1"/>
  <c r="A898" i="10"/>
  <c r="A313" i="10"/>
  <c r="E313" i="10" s="1"/>
  <c r="A701" i="10"/>
  <c r="E701" i="10" s="1"/>
  <c r="A668" i="10"/>
  <c r="E668" i="10" s="1"/>
  <c r="A963" i="10"/>
  <c r="E963" i="10" s="1"/>
  <c r="A4" i="10"/>
  <c r="E4" i="10" s="1"/>
  <c r="A211" i="10"/>
  <c r="A63" i="10"/>
  <c r="E63" i="10" s="1"/>
  <c r="A3" i="10"/>
  <c r="A798" i="10"/>
  <c r="A87" i="10"/>
  <c r="E87" i="10" s="1"/>
  <c r="A16" i="10"/>
  <c r="E16" i="10" s="1"/>
  <c r="A29" i="10"/>
  <c r="E29" i="10" s="1"/>
  <c r="A347" i="10"/>
  <c r="E347" i="10" s="1"/>
  <c r="A89" i="10"/>
  <c r="A90" i="10"/>
  <c r="E90" i="10" s="1"/>
  <c r="A833" i="10"/>
  <c r="A986" i="10"/>
  <c r="E986" i="10" s="1"/>
  <c r="A866" i="10"/>
  <c r="A413" i="10"/>
  <c r="E413" i="10" s="1"/>
  <c r="A277" i="10"/>
  <c r="E277" i="10" s="1"/>
  <c r="A278" i="10"/>
  <c r="E278" i="10" s="1"/>
  <c r="A561" i="10"/>
  <c r="E561" i="10" s="1"/>
  <c r="A412" i="10"/>
  <c r="E412" i="10" s="1"/>
  <c r="A985" i="10"/>
  <c r="E985" i="10" s="1"/>
  <c r="A863" i="10"/>
  <c r="E863" i="10" s="1"/>
  <c r="A55" i="10"/>
  <c r="E55" i="10" s="1"/>
  <c r="A404" i="10"/>
  <c r="E404" i="10" s="1"/>
  <c r="A367" i="10"/>
  <c r="A488" i="10"/>
  <c r="E488" i="10" s="1"/>
  <c r="A762" i="10"/>
  <c r="E762" i="10" s="1"/>
  <c r="A532" i="10"/>
  <c r="E532" i="10" s="1"/>
  <c r="A754" i="10"/>
  <c r="E754" i="10" s="1"/>
  <c r="A293" i="10"/>
  <c r="E293" i="10" s="1"/>
  <c r="A967" i="10"/>
  <c r="A294" i="10"/>
  <c r="E294" i="10" s="1"/>
  <c r="A489" i="10"/>
  <c r="E489" i="10" s="1"/>
  <c r="A713" i="10"/>
  <c r="E713" i="10" s="1"/>
  <c r="A368" i="10"/>
  <c r="E368" i="10" s="1"/>
  <c r="A800" i="10"/>
  <c r="E800" i="10" s="1"/>
  <c r="A423" i="10"/>
  <c r="E423" i="10" s="1"/>
  <c r="A288" i="10"/>
  <c r="E288" i="10" s="1"/>
  <c r="A244" i="10"/>
  <c r="E244" i="10" s="1"/>
  <c r="A246" i="10"/>
  <c r="E246" i="10" s="1"/>
  <c r="A495" i="10"/>
  <c r="E495" i="10" s="1"/>
  <c r="A750" i="10"/>
  <c r="E750" i="10" s="1"/>
  <c r="A516" i="10"/>
  <c r="A200" i="10"/>
  <c r="E200" i="10" s="1"/>
  <c r="A888" i="10"/>
  <c r="A424" i="10"/>
  <c r="E424" i="10" s="1"/>
  <c r="A187" i="10"/>
  <c r="E187" i="10" s="1"/>
  <c r="A639" i="10"/>
  <c r="E639" i="10" s="1"/>
  <c r="A1024" i="10"/>
  <c r="E1024" i="10" s="1"/>
  <c r="A755" i="10"/>
  <c r="E755" i="10" s="1"/>
  <c r="A1043" i="10"/>
  <c r="E1043" i="10" s="1"/>
  <c r="A886" i="10"/>
  <c r="E886" i="10" s="1"/>
  <c r="A830" i="10"/>
  <c r="E830" i="10" s="1"/>
  <c r="A868" i="10"/>
  <c r="E868" i="10" s="1"/>
  <c r="A268" i="10"/>
  <c r="E268" i="10" s="1"/>
  <c r="A359" i="10"/>
  <c r="E359" i="10" s="1"/>
  <c r="A266" i="10"/>
  <c r="E266" i="10" s="1"/>
  <c r="A1050" i="10"/>
  <c r="E1050" i="10" s="1"/>
  <c r="A245" i="10"/>
  <c r="E245" i="10" s="1"/>
  <c r="A1048" i="10"/>
  <c r="E1048" i="10" s="1"/>
  <c r="A247" i="10"/>
  <c r="E247" i="10" s="1"/>
  <c r="A77" i="10"/>
  <c r="E77" i="10" s="1"/>
  <c r="A48" i="10"/>
  <c r="E48" i="10" s="1"/>
  <c r="A66" i="10"/>
  <c r="E66" i="10" s="1"/>
  <c r="A715" i="10"/>
  <c r="E715" i="10" s="1"/>
  <c r="A47" i="10"/>
  <c r="E47" i="10" s="1"/>
  <c r="A59" i="10"/>
  <c r="E59" i="10" s="1"/>
  <c r="A105" i="10"/>
  <c r="E105" i="10" s="1"/>
  <c r="A60" i="10"/>
  <c r="E60" i="10" s="1"/>
  <c r="A469" i="10"/>
  <c r="E469" i="10" s="1"/>
  <c r="A687" i="10"/>
  <c r="E687" i="10" s="1"/>
  <c r="A565" i="10"/>
  <c r="E565" i="10" s="1"/>
  <c r="A749" i="10"/>
  <c r="E749" i="10" s="1"/>
  <c r="A568" i="10"/>
  <c r="E568" i="10" s="1"/>
  <c r="A904" i="10"/>
  <c r="E904" i="10" s="1"/>
  <c r="A823" i="10"/>
  <c r="E823" i="10" s="1"/>
  <c r="A227" i="10"/>
  <c r="E227" i="10" s="1"/>
  <c r="A824" i="10"/>
  <c r="E824" i="10" s="1"/>
  <c r="A525" i="10"/>
  <c r="E525" i="10" s="1"/>
  <c r="A526" i="10"/>
  <c r="E526" i="10" s="1"/>
  <c r="A694" i="10"/>
  <c r="E694" i="10" s="1"/>
  <c r="A337" i="10"/>
  <c r="E337" i="10" s="1"/>
  <c r="A344" i="10"/>
  <c r="E344" i="10" s="1"/>
  <c r="A1042" i="10"/>
  <c r="E1042" i="10" s="1"/>
  <c r="A834" i="10"/>
  <c r="E834" i="10" s="1"/>
  <c r="A719" i="10"/>
  <c r="E719" i="10" s="1"/>
  <c r="A777" i="10"/>
  <c r="E777" i="10" s="1"/>
  <c r="A720" i="10"/>
  <c r="E720" i="10" s="1"/>
  <c r="A707" i="10"/>
  <c r="E707" i="10" s="1"/>
  <c r="A818" i="10"/>
  <c r="E818" i="10" s="1"/>
  <c r="A509" i="10"/>
  <c r="E509" i="10" s="1"/>
  <c r="A662" i="10"/>
  <c r="E662" i="10" s="1"/>
  <c r="A510" i="10"/>
  <c r="E510" i="10" s="1"/>
  <c r="A927" i="10"/>
  <c r="E927" i="10" s="1"/>
  <c r="A261" i="10"/>
  <c r="E261" i="10" s="1"/>
  <c r="A819" i="10"/>
  <c r="E819" i="10" s="1"/>
  <c r="A756" i="10"/>
  <c r="E756" i="10" s="1"/>
  <c r="A683" i="10"/>
  <c r="E683" i="10" s="1"/>
  <c r="A779" i="10"/>
  <c r="A684" i="10"/>
  <c r="E684" i="10" s="1"/>
  <c r="A778" i="10"/>
  <c r="E778" i="10" s="1"/>
  <c r="A343" i="10"/>
  <c r="E343" i="10" s="1"/>
  <c r="A340" i="10"/>
  <c r="E340" i="10" s="1"/>
  <c r="A870" i="10"/>
  <c r="E870" i="10" s="1"/>
  <c r="A1035" i="10"/>
  <c r="E1035" i="10" s="1"/>
  <c r="A342" i="10"/>
  <c r="E342" i="10" s="1"/>
  <c r="A914" i="10"/>
  <c r="E914" i="10" s="1"/>
  <c r="A808" i="10"/>
  <c r="E808" i="10" s="1"/>
  <c r="A811" i="10"/>
  <c r="E811" i="10" s="1"/>
  <c r="A890" i="10"/>
  <c r="E890" i="10" s="1"/>
  <c r="A175" i="10"/>
  <c r="E175" i="10" s="1"/>
  <c r="A287" i="10"/>
  <c r="E287" i="10" s="1"/>
  <c r="A112" i="10"/>
  <c r="E112" i="10" s="1"/>
  <c r="A236" i="10"/>
  <c r="E236" i="10" s="1"/>
  <c r="A608" i="10"/>
  <c r="E608" i="10" s="1"/>
  <c r="A782" i="10"/>
  <c r="E782" i="10" s="1"/>
  <c r="A507" i="10"/>
  <c r="E507" i="10" s="1"/>
  <c r="A111" i="10"/>
  <c r="E111" i="10" s="1"/>
  <c r="A132" i="10"/>
  <c r="E132" i="10" s="1"/>
  <c r="A304" i="10"/>
  <c r="E304" i="10" s="1"/>
  <c r="A102" i="10"/>
  <c r="E102" i="10" s="1"/>
  <c r="A118" i="10"/>
  <c r="E118" i="10" s="1"/>
  <c r="A786" i="10"/>
  <c r="E786" i="10" s="1"/>
  <c r="A305" i="10"/>
  <c r="E305" i="10" s="1"/>
  <c r="A104" i="10"/>
  <c r="E104" i="10" s="1"/>
  <c r="A121" i="10"/>
  <c r="E121" i="10" s="1"/>
  <c r="A306" i="10"/>
  <c r="E306" i="10" s="1"/>
  <c r="A328" i="10"/>
  <c r="E328" i="10" s="1"/>
  <c r="A165" i="10"/>
  <c r="A166" i="10"/>
  <c r="E166" i="10" s="1"/>
  <c r="A327" i="10"/>
  <c r="E327" i="10" s="1"/>
  <c r="A1027" i="10"/>
  <c r="E1027" i="10" s="1"/>
  <c r="A326" i="10"/>
  <c r="E326" i="10" s="1"/>
  <c r="A159" i="10"/>
  <c r="E159" i="10" s="1"/>
  <c r="A94" i="10"/>
  <c r="E94" i="10" s="1"/>
  <c r="A769" i="10"/>
  <c r="E769" i="10" s="1"/>
  <c r="A233" i="10"/>
  <c r="A255" i="10"/>
  <c r="E255" i="10" s="1"/>
  <c r="A234" i="10"/>
  <c r="E234" i="10" s="1"/>
  <c r="A256" i="10"/>
  <c r="A550" i="10"/>
  <c r="E550" i="10" s="1"/>
  <c r="A295" i="10"/>
  <c r="E295" i="10" s="1"/>
  <c r="A741" i="10"/>
  <c r="E741" i="10" s="1"/>
  <c r="A283" i="10"/>
  <c r="E283" i="10" s="1"/>
  <c r="A500" i="10"/>
  <c r="A331" i="10"/>
  <c r="E331" i="10" s="1"/>
  <c r="A429" i="10"/>
  <c r="E429" i="10" s="1"/>
  <c r="A430" i="10"/>
  <c r="E430" i="10" s="1"/>
  <c r="A527" i="10"/>
  <c r="E527" i="10" s="1"/>
  <c r="A549" i="10"/>
  <c r="E549" i="10" s="1"/>
  <c r="A628" i="10"/>
  <c r="E628" i="10" s="1"/>
  <c r="A627" i="10"/>
  <c r="A645" i="10"/>
  <c r="E645" i="10" s="1"/>
  <c r="A884" i="10"/>
  <c r="E884" i="10" s="1"/>
  <c r="A312" i="10"/>
  <c r="A666" i="10"/>
  <c r="E666" i="10" s="1"/>
  <c r="A883" i="10"/>
  <c r="E883" i="10" s="1"/>
  <c r="A637" i="10"/>
  <c r="E637" i="10" s="1"/>
  <c r="A380" i="10"/>
  <c r="E380" i="10" s="1"/>
  <c r="A871" i="10"/>
  <c r="E871" i="10" s="1"/>
  <c r="A484" i="10"/>
  <c r="E484" i="10" s="1"/>
  <c r="A743" i="10"/>
  <c r="E743" i="10" s="1"/>
  <c r="A314" i="10"/>
  <c r="A1010" i="10"/>
  <c r="E1010" i="10" s="1"/>
  <c r="A325" i="10"/>
  <c r="A407" i="10"/>
  <c r="E407" i="10" s="1"/>
  <c r="A406" i="10"/>
  <c r="E406" i="10" s="1"/>
  <c r="A906" i="10"/>
  <c r="E906" i="10" s="1"/>
  <c r="A905" i="10"/>
  <c r="E905" i="10" s="1"/>
  <c r="A405" i="10"/>
  <c r="E405" i="10" s="1"/>
  <c r="A790" i="10"/>
  <c r="E790" i="10" s="1"/>
  <c r="A434" i="10"/>
  <c r="E434" i="10" s="1"/>
  <c r="A913" i="10"/>
  <c r="E913" i="10" s="1"/>
  <c r="A862" i="10"/>
  <c r="A737" i="10"/>
  <c r="E737" i="10" s="1"/>
  <c r="A727" i="10"/>
  <c r="E727" i="10" s="1"/>
  <c r="A670" i="10"/>
  <c r="E670" i="10" s="1"/>
  <c r="A911" i="10"/>
  <c r="E911" i="10" s="1"/>
  <c r="A381" i="10"/>
  <c r="A400" i="10"/>
  <c r="E400" i="10" s="1"/>
  <c r="A450" i="10"/>
  <c r="A176" i="10"/>
  <c r="E176" i="10" s="1"/>
  <c r="A382" i="10"/>
  <c r="E382" i="10" s="1"/>
  <c r="A748" i="10"/>
  <c r="E748" i="10" s="1"/>
  <c r="A177" i="10"/>
  <c r="E177" i="10" s="1"/>
  <c r="A491" i="10"/>
  <c r="A1037" i="10"/>
  <c r="A362" i="10"/>
  <c r="E362" i="10" s="1"/>
  <c r="A1036" i="10"/>
  <c r="E1036" i="10" s="1"/>
  <c r="A392" i="10"/>
  <c r="E392" i="10" s="1"/>
  <c r="A369" i="10"/>
  <c r="E369" i="10" s="1"/>
  <c r="A855" i="10"/>
  <c r="A854" i="10"/>
  <c r="E854" i="10" s="1"/>
  <c r="A257" i="10"/>
  <c r="E257" i="10" s="1"/>
  <c r="A191" i="10"/>
  <c r="A515" i="10"/>
  <c r="E515" i="10" s="1"/>
  <c r="A435" i="10"/>
  <c r="A803" i="10"/>
  <c r="E803" i="10" s="1"/>
  <c r="A115" i="10"/>
  <c r="E115" i="10" s="1"/>
  <c r="A58" i="10"/>
  <c r="E58" i="10" s="1"/>
  <c r="A318" i="10"/>
  <c r="E318" i="10" s="1"/>
  <c r="A231" i="10"/>
  <c r="E231" i="10" s="1"/>
  <c r="A100" i="10"/>
  <c r="A319" i="10"/>
  <c r="E319" i="10" s="1"/>
  <c r="A57" i="10"/>
  <c r="E57" i="10" s="1"/>
  <c r="A320" i="10"/>
  <c r="E320" i="10" s="1"/>
  <c r="A1057" i="10"/>
  <c r="E1057" i="10" s="1"/>
  <c r="A617" i="10"/>
  <c r="E617" i="10" s="1"/>
  <c r="A418" i="10"/>
  <c r="E418" i="10" s="1"/>
  <c r="A323" i="10"/>
  <c r="E323" i="10" s="1"/>
  <c r="A784" i="10"/>
  <c r="A332" i="10"/>
  <c r="E332" i="10" s="1"/>
  <c r="A436" i="10"/>
  <c r="E436" i="10" s="1"/>
  <c r="A270" i="10"/>
  <c r="E270" i="10" s="1"/>
  <c r="A419" i="10"/>
  <c r="E419" i="10" s="1"/>
  <c r="A597" i="10"/>
  <c r="E597" i="10" s="1"/>
  <c r="B127" i="8"/>
  <c r="B481" i="8"/>
  <c r="A571" i="8"/>
  <c r="A542" i="8"/>
  <c r="A286" i="8"/>
  <c r="A60" i="8"/>
  <c r="A1258" i="8"/>
  <c r="A1405" i="8"/>
  <c r="A610" i="8"/>
  <c r="A59" i="8"/>
  <c r="A1468" i="8"/>
  <c r="A1783" i="8"/>
  <c r="A547" i="8"/>
  <c r="A1279" i="8"/>
  <c r="A1217" i="8"/>
  <c r="A1867" i="8"/>
  <c r="A356" i="8"/>
  <c r="A168" i="8"/>
  <c r="A1072" i="8"/>
  <c r="A938" i="8"/>
  <c r="A1177" i="8"/>
  <c r="A1069" i="8"/>
  <c r="A764" i="8"/>
  <c r="A156" i="8"/>
  <c r="A573" i="8"/>
  <c r="A1287" i="8"/>
  <c r="A1173" i="8"/>
  <c r="A1878" i="8"/>
  <c r="A1188" i="8"/>
  <c r="A173" i="8"/>
  <c r="A39" i="8"/>
  <c r="A1522" i="8"/>
  <c r="A934" i="8"/>
  <c r="A1824" i="8"/>
  <c r="A1288" i="8"/>
  <c r="A1292" i="8"/>
  <c r="A967" i="8"/>
  <c r="A1724" i="8"/>
  <c r="A1967" i="8"/>
  <c r="A1366" i="8"/>
  <c r="A235" i="8"/>
  <c r="A604" i="8"/>
  <c r="A371" i="8"/>
  <c r="A1605" i="8"/>
  <c r="A1328" i="8"/>
  <c r="A693" i="8"/>
  <c r="A737" i="8"/>
  <c r="A1401" i="8"/>
  <c r="A116" i="8"/>
  <c r="A677" i="8"/>
  <c r="A61" i="8"/>
  <c r="A1671" i="8"/>
  <c r="A707" i="8"/>
  <c r="A1125" i="8"/>
  <c r="A359" i="8"/>
  <c r="A1451" i="8"/>
  <c r="A1797" i="8"/>
  <c r="A1467" i="8"/>
  <c r="A482" i="8"/>
  <c r="A1944" i="8"/>
  <c r="A1421" i="8"/>
  <c r="A1705" i="8"/>
  <c r="A1461" i="8"/>
  <c r="A31" i="8"/>
  <c r="A745" i="8"/>
  <c r="A1491" i="8"/>
  <c r="A1801" i="8"/>
  <c r="A51" i="8"/>
  <c r="A1620" i="8"/>
  <c r="A929" i="8"/>
  <c r="A313" i="8"/>
  <c r="A1930" i="8"/>
  <c r="A1286" i="8"/>
  <c r="A639" i="8"/>
  <c r="A1182" i="8"/>
  <c r="A919" i="8"/>
  <c r="A798" i="8"/>
  <c r="A861" i="8"/>
  <c r="A1753" i="8"/>
  <c r="A1092" i="8"/>
  <c r="A958" i="8"/>
  <c r="A755" i="8"/>
  <c r="A346" i="8"/>
  <c r="A1708" i="8"/>
  <c r="A284" i="8"/>
  <c r="A748" i="8"/>
  <c r="A52" i="8"/>
  <c r="A122" i="8"/>
  <c r="A1365" i="8"/>
  <c r="A1382" i="8"/>
  <c r="A768" i="8"/>
  <c r="A1906" i="8"/>
  <c r="A441" i="8"/>
  <c r="A119" i="8"/>
  <c r="A323" i="8"/>
  <c r="A1123" i="8"/>
  <c r="A1500" i="8"/>
  <c r="A1713" i="8"/>
  <c r="A452" i="8"/>
  <c r="A1835" i="8"/>
  <c r="A334" i="8"/>
  <c r="A1526" i="8"/>
  <c r="A1565" i="8"/>
  <c r="A516" i="8"/>
  <c r="A1489" i="8"/>
  <c r="A1849" i="8"/>
  <c r="A761" i="8"/>
  <c r="A1056" i="8"/>
  <c r="A829" i="8"/>
  <c r="A1218" i="8"/>
  <c r="A185" i="8"/>
  <c r="A1032" i="8"/>
  <c r="A1800" i="8"/>
  <c r="A1159" i="8"/>
  <c r="A260" i="8"/>
  <c r="A33" i="8"/>
  <c r="A1025" i="8"/>
  <c r="A1089" i="8"/>
  <c r="A811" i="8"/>
  <c r="A1093" i="8"/>
  <c r="A1550" i="8"/>
  <c r="A867" i="8"/>
  <c r="A472" i="8"/>
  <c r="A1024" i="8"/>
  <c r="A1989" i="8"/>
  <c r="A1300" i="8"/>
  <c r="A1535" i="8"/>
  <c r="A878" i="8"/>
  <c r="A710" i="8"/>
  <c r="A1786" i="8"/>
  <c r="A844" i="8"/>
  <c r="A1837" i="8"/>
  <c r="A1216" i="8"/>
  <c r="A177" i="8"/>
  <c r="A770" i="8"/>
  <c r="A123" i="8"/>
  <c r="A843" i="8"/>
  <c r="A1226" i="8"/>
  <c r="A1735" i="8"/>
  <c r="A529" i="8"/>
  <c r="A1592" i="8"/>
  <c r="A611" i="8"/>
  <c r="A1106" i="8"/>
  <c r="A1523" i="8"/>
  <c r="A1452" i="8"/>
  <c r="A1220" i="8"/>
  <c r="A1841" i="8"/>
  <c r="A728" i="8"/>
  <c r="A1113" i="8"/>
  <c r="A1887" i="8"/>
  <c r="A1002" i="8"/>
  <c r="A1953" i="8"/>
  <c r="A1706" i="8"/>
  <c r="A1656" i="8"/>
  <c r="A558" i="8"/>
  <c r="A1323" i="8"/>
  <c r="A397" i="8"/>
  <c r="A1981" i="8"/>
  <c r="A886" i="8"/>
  <c r="A1259" i="8"/>
  <c r="A1313" i="8"/>
  <c r="A1293" i="8"/>
  <c r="A504" i="8"/>
  <c r="A1337" i="8"/>
  <c r="A1496" i="8"/>
  <c r="A487" i="8"/>
  <c r="A1477" i="8"/>
  <c r="A1016" i="8"/>
  <c r="A699" i="8"/>
  <c r="A1914" i="8"/>
  <c r="A586" i="8"/>
  <c r="A1077" i="8"/>
  <c r="A92" i="8"/>
  <c r="A1759" i="8"/>
  <c r="A1454" i="8"/>
  <c r="A1178" i="8"/>
  <c r="A1262" i="8"/>
  <c r="A712" i="8"/>
  <c r="A1184" i="8"/>
  <c r="A1575" i="8"/>
  <c r="A18" i="8"/>
  <c r="A989" i="8"/>
  <c r="A1948" i="8"/>
  <c r="A1552" i="8"/>
  <c r="A1802" i="8"/>
  <c r="A917" i="8"/>
  <c r="A615" i="8"/>
  <c r="A1638" i="8"/>
  <c r="A1209" i="8"/>
  <c r="A1972" i="8"/>
  <c r="A1659" i="8"/>
  <c r="A99" i="8"/>
  <c r="A680" i="8"/>
  <c r="A872" i="8"/>
  <c r="A1674" i="8"/>
  <c r="A839" i="8"/>
  <c r="A837" i="8"/>
  <c r="A1499" i="8"/>
  <c r="A884" i="8"/>
  <c r="A347" i="8"/>
  <c r="A653" i="8"/>
  <c r="A845" i="8"/>
  <c r="A167" i="8"/>
  <c r="A304" i="8"/>
  <c r="A23" i="8"/>
  <c r="A430" i="8"/>
  <c r="A1704" i="8"/>
  <c r="A772" i="8"/>
  <c r="A1114" i="8"/>
  <c r="A1428" i="8"/>
  <c r="A1752" i="8"/>
  <c r="A701" i="8"/>
  <c r="A645" i="8"/>
  <c r="A332" i="8"/>
  <c r="A1153" i="8"/>
  <c r="A434" i="8"/>
  <c r="A1896" i="8"/>
  <c r="A276" i="8"/>
  <c r="A1064" i="8"/>
  <c r="A1084" i="8"/>
  <c r="A1420" i="8"/>
  <c r="A1098" i="8"/>
  <c r="A71" i="8"/>
  <c r="A108" i="8"/>
  <c r="A1384" i="8"/>
  <c r="A1355" i="8"/>
  <c r="A207" i="8"/>
  <c r="A971" i="8"/>
  <c r="A1883" i="8"/>
  <c r="A228" i="8"/>
  <c r="A1627" i="8"/>
  <c r="A1806" i="8"/>
  <c r="A1466" i="8"/>
  <c r="A1267" i="8"/>
  <c r="A1176" i="8"/>
  <c r="A953" i="8"/>
  <c r="A330" i="8"/>
  <c r="A1083" i="8"/>
  <c r="A990" i="8"/>
  <c r="A1643" i="8"/>
  <c r="A523" i="8"/>
  <c r="A1533" i="8"/>
  <c r="A1569" i="8"/>
  <c r="A1982" i="8"/>
  <c r="A431" i="8"/>
  <c r="A1556" i="8"/>
  <c r="A1956" i="8"/>
  <c r="A1966" i="8"/>
  <c r="A1932" i="8"/>
  <c r="A1664" i="8"/>
  <c r="A1790" i="8"/>
  <c r="A1814" i="8"/>
  <c r="A465" i="8"/>
  <c r="A984" i="8"/>
  <c r="A1723" i="8"/>
  <c r="A1485" i="8"/>
  <c r="A1921" i="8"/>
  <c r="A1377" i="8"/>
  <c r="A1640" i="8"/>
  <c r="A409" i="8"/>
  <c r="A239" i="8"/>
  <c r="A237" i="8"/>
  <c r="A599" i="8"/>
  <c r="A1536" i="8"/>
  <c r="A1880" i="8"/>
  <c r="A474" i="8"/>
  <c r="A1162" i="8"/>
  <c r="A1652" i="8"/>
  <c r="A655" i="8"/>
  <c r="A1834" i="8"/>
  <c r="A1505" i="8"/>
  <c r="A520" i="8"/>
  <c r="A1579" i="8"/>
  <c r="A1938" i="8"/>
  <c r="A1894" i="8"/>
  <c r="A1181" i="8"/>
  <c r="A398" i="8"/>
  <c r="A1186" i="8"/>
  <c r="A1041" i="8"/>
  <c r="A594" i="8"/>
  <c r="A1728" i="8"/>
  <c r="A160" i="8"/>
  <c r="A593" i="8"/>
  <c r="A718" i="8"/>
  <c r="A1234" i="8"/>
  <c r="A1727" i="8"/>
  <c r="A1180" i="8"/>
  <c r="A1194" i="8"/>
  <c r="A1502" i="8"/>
  <c r="A246" i="8"/>
  <c r="A369" i="8"/>
  <c r="A671" i="8"/>
  <c r="A1119" i="8"/>
  <c r="A1380" i="8"/>
  <c r="A999" i="8"/>
  <c r="A517" i="8"/>
  <c r="A937" i="8"/>
  <c r="A412" i="8"/>
  <c r="A1644" i="8"/>
  <c r="A1356" i="8"/>
  <c r="A267" i="8"/>
  <c r="A742" i="8"/>
  <c r="A343" i="8"/>
  <c r="A1298" i="8"/>
  <c r="A1827" i="8"/>
  <c r="A1060" i="8"/>
  <c r="A1346" i="8"/>
  <c r="A1977" i="8"/>
  <c r="A1961" i="8"/>
  <c r="A1426" i="8"/>
  <c r="A646" i="8"/>
  <c r="A1695" i="8"/>
  <c r="A1885" i="8"/>
  <c r="A815" i="8"/>
  <c r="A566" i="8"/>
  <c r="A600" i="8"/>
  <c r="A1283" i="8"/>
  <c r="A1458" i="8"/>
  <c r="A204" i="8"/>
  <c r="A1699" i="8"/>
  <c r="A1219" i="8"/>
  <c r="A131" i="8"/>
  <c r="A139" i="8"/>
  <c r="A1971" i="8"/>
  <c r="A1185" i="8"/>
  <c r="A979" i="8"/>
  <c r="A1417" i="8"/>
  <c r="A916" i="8"/>
  <c r="A1796" i="8"/>
  <c r="A1680" i="8"/>
  <c r="A1865" i="8"/>
  <c r="A1771" i="8"/>
  <c r="A1431" i="8"/>
  <c r="A1666" i="8"/>
  <c r="A464" i="8"/>
  <c r="A442" i="8"/>
  <c r="A1647" i="8"/>
  <c r="A746" i="8"/>
  <c r="A1460" i="8"/>
  <c r="A1411" i="8"/>
  <c r="A753" i="8"/>
  <c r="A1334" i="8"/>
  <c r="A531" i="8"/>
  <c r="A1450" i="8"/>
  <c r="A1686" i="8"/>
  <c r="A1947" i="8"/>
  <c r="A1792" i="8"/>
  <c r="A1331" i="8"/>
  <c r="A1368" i="8"/>
  <c r="A1904" i="8"/>
  <c r="A1531" i="8"/>
  <c r="A245" i="8"/>
  <c r="A1494" i="8"/>
  <c r="A1006" i="8"/>
  <c r="A115" i="8"/>
  <c r="A686" i="8"/>
  <c r="A443" i="8"/>
  <c r="A81" i="8"/>
  <c r="A283" i="8"/>
  <c r="A495" i="8"/>
  <c r="A1631" i="8"/>
  <c r="A389" i="8"/>
  <c r="A1715" i="8"/>
  <c r="A1749" i="8"/>
  <c r="A1280" i="8"/>
  <c r="A787" i="8"/>
  <c r="A841" i="8"/>
  <c r="A563" i="8"/>
  <c r="A1336" i="8"/>
  <c r="A1049" i="8"/>
  <c r="A923" i="8"/>
  <c r="A1207" i="8"/>
  <c r="A740" i="8"/>
  <c r="A1729" i="8"/>
  <c r="A1872" i="8"/>
  <c r="A1248" i="8"/>
  <c r="A684" i="8"/>
  <c r="A998" i="8"/>
  <c r="A1476" i="8"/>
  <c r="A440" i="8"/>
  <c r="A1756" i="8"/>
  <c r="A1847" i="8"/>
  <c r="A1928" i="8"/>
  <c r="A1202" i="8"/>
  <c r="A444" i="8"/>
  <c r="A972" i="8"/>
  <c r="A1026" i="8"/>
  <c r="A1187" i="8"/>
  <c r="A788" i="8"/>
  <c r="A696" i="8"/>
  <c r="A111" i="8"/>
  <c r="A1852" i="8"/>
  <c r="A946" i="8"/>
  <c r="A1781" i="8"/>
  <c r="A331" i="8"/>
  <c r="A1296" i="8"/>
  <c r="A961" i="8"/>
  <c r="A1555" i="8"/>
  <c r="A1096" i="8"/>
  <c r="A27" i="8"/>
  <c r="A1124" i="8"/>
  <c r="A1171" i="8"/>
  <c r="A1424" i="8"/>
  <c r="A196" i="8"/>
  <c r="A75" i="8"/>
  <c r="A1965" i="8"/>
  <c r="A1115" i="8"/>
  <c r="A1848" i="8"/>
  <c r="A1333" i="8"/>
  <c r="A1718" i="8"/>
  <c r="A808" i="8"/>
  <c r="A1304" i="8"/>
  <c r="A592" i="8"/>
  <c r="A828" i="8"/>
  <c r="A936" i="8"/>
  <c r="A1850" i="8"/>
  <c r="A797" i="8"/>
  <c r="A605" i="8"/>
  <c r="A785" i="8"/>
  <c r="A810" i="8"/>
  <c r="A1020" i="8"/>
  <c r="A1066" i="8"/>
  <c r="A986" i="8"/>
  <c r="A1501" i="8"/>
  <c r="A926" i="8"/>
  <c r="A328" i="8"/>
  <c r="A1984" i="8"/>
  <c r="A901" i="8"/>
  <c r="A1318" i="8"/>
  <c r="A1319" i="8"/>
  <c r="A906" i="8"/>
  <c r="A1239" i="8"/>
  <c r="A391" i="8"/>
  <c r="A1192" i="8"/>
  <c r="A528" i="8"/>
  <c r="A1053" i="8"/>
  <c r="A1329" i="8"/>
  <c r="A774" i="8"/>
  <c r="A166" i="8"/>
  <c r="A1884" i="8"/>
  <c r="A1462" i="8"/>
  <c r="A1988" i="8"/>
  <c r="A849" i="8"/>
  <c r="A1444" i="8"/>
  <c r="A1564" i="8"/>
  <c r="A1863" i="8"/>
  <c r="A1306" i="8"/>
  <c r="A1243" i="8"/>
  <c r="A950" i="8"/>
  <c r="A577" i="8"/>
  <c r="A553" i="8"/>
  <c r="A67" i="8"/>
  <c r="A727" i="8"/>
  <c r="A1714" i="8"/>
  <c r="A354" i="8"/>
  <c r="A268" i="8"/>
  <c r="A664" i="8"/>
  <c r="A1324" i="8"/>
  <c r="A1445" i="8"/>
  <c r="A488" i="8"/>
  <c r="A95" i="8"/>
  <c r="A690" i="8"/>
  <c r="A1440" i="8"/>
  <c r="A1678" i="8"/>
  <c r="A497" i="8"/>
  <c r="A1540" i="8"/>
  <c r="A1527" i="8"/>
  <c r="A317" i="8"/>
  <c r="A691" i="8"/>
  <c r="A1854" i="8"/>
  <c r="A9" i="8"/>
  <c r="A596" i="8"/>
  <c r="A192" i="8"/>
  <c r="A1433" i="8"/>
  <c r="A1062" i="8"/>
  <c r="A1832" i="8"/>
  <c r="A1503" i="8"/>
  <c r="A1657" i="8"/>
  <c r="A1853" i="8"/>
  <c r="A1065" i="8"/>
  <c r="A255" i="8"/>
  <c r="A1042" i="8"/>
  <c r="A1911" i="8"/>
  <c r="A1747" i="8"/>
  <c r="A399" i="8"/>
  <c r="A846" i="8"/>
  <c r="A408" i="8"/>
  <c r="A1480" i="8"/>
  <c r="A1402" i="8"/>
  <c r="A1255" i="8"/>
  <c r="A205" i="8"/>
  <c r="A22" i="8"/>
  <c r="A1874" i="8"/>
  <c r="A457" i="8"/>
  <c r="A1560" i="8"/>
  <c r="A914" i="8"/>
  <c r="A1591" i="8"/>
  <c r="A1873" i="8"/>
  <c r="A272" i="8"/>
  <c r="A1717" i="8"/>
  <c r="A120" i="8"/>
  <c r="A1430" i="8"/>
  <c r="A501" i="8"/>
  <c r="A1758" i="8"/>
  <c r="A651" i="8"/>
  <c r="A729" i="8"/>
  <c r="A565" i="8"/>
  <c r="A1339" i="8"/>
  <c r="A1325" i="8"/>
  <c r="A157" i="8"/>
  <c r="A945" i="8"/>
  <c r="A1524" i="8"/>
  <c r="A882" i="8"/>
  <c r="A223" i="8"/>
  <c r="A927" i="8"/>
  <c r="A1129" i="8"/>
  <c r="A1312" i="8"/>
  <c r="A1371" i="8"/>
  <c r="A102" i="8"/>
  <c r="A426" i="8"/>
  <c r="A265" i="8"/>
  <c r="A1051" i="8"/>
  <c r="A1266" i="8"/>
  <c r="A1005" i="8"/>
  <c r="A736" i="8"/>
  <c r="A282" i="8"/>
  <c r="A790" i="8"/>
  <c r="A385" i="8"/>
  <c r="A1094" i="8"/>
  <c r="A1311" i="8"/>
  <c r="A706" i="8"/>
  <c r="A1751" i="8"/>
  <c r="A1088" i="8"/>
  <c r="A174" i="8"/>
  <c r="A130" i="8"/>
  <c r="A969" i="8"/>
  <c r="A252" i="8"/>
  <c r="A1449" i="8"/>
  <c r="A1764" i="8"/>
  <c r="A1636" i="8"/>
  <c r="A1822" i="8"/>
  <c r="A1875" i="8"/>
  <c r="A238" i="8"/>
  <c r="A1000" i="8"/>
  <c r="A1474" i="8"/>
  <c r="A351" i="8"/>
  <c r="A822" i="8"/>
  <c r="A232" i="8"/>
  <c r="A1513" i="8"/>
  <c r="A1441" i="8"/>
  <c r="A1352" i="8"/>
  <c r="A53" i="8"/>
  <c r="A1599" i="8"/>
  <c r="A1156" i="8"/>
  <c r="A730" i="8"/>
  <c r="A1273" i="8"/>
  <c r="A1903" i="8"/>
  <c r="A1945" i="8"/>
  <c r="A1391" i="8"/>
  <c r="A576" i="8"/>
  <c r="A136" i="8"/>
  <c r="A1665" i="8"/>
  <c r="A1446" i="8"/>
  <c r="A1694" i="8"/>
  <c r="A1512" i="8"/>
  <c r="A1969" i="8"/>
  <c r="A1607" i="8"/>
  <c r="A1958" i="8"/>
  <c r="A738" i="8"/>
  <c r="A1263" i="8"/>
  <c r="A1174" i="8"/>
  <c r="A569" i="8"/>
  <c r="A1838" i="8"/>
  <c r="A1363" i="8"/>
  <c r="A1779" i="8"/>
  <c r="A1626" i="8"/>
  <c r="A1721" i="8"/>
  <c r="A1918" i="8"/>
  <c r="A1604" i="8"/>
  <c r="A1610" i="8"/>
  <c r="A257" i="8"/>
  <c r="A1803" i="8"/>
  <c r="A909" i="8"/>
  <c r="A532" i="8"/>
  <c r="A524" i="8"/>
  <c r="A143" i="8"/>
  <c r="A1260" i="8"/>
  <c r="A62" i="8"/>
  <c r="A629" i="8"/>
  <c r="A579" i="8"/>
  <c r="A813" i="8"/>
  <c r="A695" i="8"/>
  <c r="A259" i="8"/>
  <c r="A1538" i="8"/>
  <c r="A1386" i="8"/>
  <c r="A510" i="8"/>
  <c r="A414" i="8"/>
  <c r="A678" i="8"/>
  <c r="A1196" i="8"/>
  <c r="A344" i="8"/>
  <c r="A1978" i="8"/>
  <c r="A1702" i="8"/>
  <c r="A609" i="8"/>
  <c r="A921" i="8"/>
  <c r="A451" i="8"/>
  <c r="A1379" i="8"/>
  <c r="A864" i="8"/>
  <c r="A104" i="8"/>
  <c r="A1684" i="8"/>
  <c r="A1134" i="8"/>
  <c r="A1746" i="8"/>
  <c r="A823" i="8"/>
  <c r="A791" i="8"/>
  <c r="A386" i="8"/>
  <c r="A1857" i="8"/>
  <c r="A1397" i="8"/>
  <c r="A598" i="8"/>
  <c r="A1733" i="8"/>
  <c r="A1282" i="8"/>
  <c r="A307" i="8"/>
  <c r="A817" i="8"/>
  <c r="A1632" i="8"/>
  <c r="A647" i="8"/>
  <c r="A1662" i="8"/>
  <c r="A1920" i="8"/>
  <c r="A1651" i="8"/>
  <c r="A229" i="8"/>
  <c r="A1394" i="8"/>
  <c r="A757" i="8"/>
  <c r="A820" i="8"/>
  <c r="A1376" i="8"/>
  <c r="A221" i="8"/>
  <c r="A621" i="8"/>
  <c r="A842" i="8"/>
  <c r="A1509" i="8"/>
  <c r="A380" i="8"/>
  <c r="A1900" i="8"/>
  <c r="A1151" i="8"/>
  <c r="A45" i="8"/>
  <c r="A1821" i="8"/>
  <c r="A1201" i="8"/>
  <c r="A1534" i="8"/>
  <c r="A977" i="8"/>
  <c r="A35" i="8"/>
  <c r="A1400" i="8"/>
  <c r="A13" i="8"/>
  <c r="A1464" i="8"/>
  <c r="A1422" i="8"/>
  <c r="A155" i="8"/>
  <c r="A852" i="8"/>
  <c r="A792" i="8"/>
  <c r="A1745" i="8"/>
  <c r="A1568" i="8"/>
  <c r="A970" i="8"/>
  <c r="A1291" i="8"/>
  <c r="A1076" i="8"/>
  <c r="A1738" i="8"/>
  <c r="A1353" i="8"/>
  <c r="A1606" i="8"/>
  <c r="A1199" i="8"/>
  <c r="A1317" i="8"/>
  <c r="A879" i="8"/>
  <c r="A1585" i="8"/>
  <c r="A858" i="8"/>
  <c r="A1455" i="8"/>
  <c r="A1160" i="8"/>
  <c r="A1762" i="8"/>
  <c r="A382" i="8"/>
  <c r="A1245" i="8"/>
  <c r="A1419" i="8"/>
  <c r="A1150" i="8"/>
  <c r="A1974" i="8"/>
  <c r="A1147" i="8"/>
  <c r="A454" i="8"/>
  <c r="A700" i="8"/>
  <c r="A1594" i="8"/>
  <c r="A1198" i="8"/>
  <c r="A1773" i="8"/>
  <c r="A673" i="8"/>
  <c r="A1436" i="8"/>
  <c r="A1425" i="8"/>
  <c r="A676" i="8"/>
  <c r="A1229" i="8"/>
  <c r="A1650" i="8"/>
  <c r="A1079" i="8"/>
  <c r="A1264" i="8"/>
  <c r="A767" i="8"/>
  <c r="A14" i="8"/>
  <c r="A1529" i="8"/>
  <c r="A1980" i="8"/>
  <c r="A1204" i="8"/>
  <c r="A880" i="8"/>
  <c r="A1628" i="8"/>
  <c r="A1766" i="8"/>
  <c r="A567" i="8"/>
  <c r="A76" i="8"/>
  <c r="A473" i="8"/>
  <c r="A178" i="8"/>
  <c r="A1902" i="8"/>
  <c r="A1823" i="8"/>
  <c r="A786" i="8"/>
  <c r="A896" i="8"/>
  <c r="A1871" i="8"/>
  <c r="A1320" i="8"/>
  <c r="A1003" i="8"/>
  <c r="A496" i="8"/>
  <c r="A392" i="8"/>
  <c r="A184" i="8"/>
  <c r="A733" i="8"/>
  <c r="A1270" i="8"/>
  <c r="A353" i="8"/>
  <c r="A1573" i="8"/>
  <c r="A234" i="8"/>
  <c r="A663" i="8"/>
  <c r="A1570" i="8"/>
  <c r="A560" i="8"/>
  <c r="A1913" i="8"/>
  <c r="A1373" i="8"/>
  <c r="A1819" i="8"/>
  <c r="A1740" i="8"/>
  <c r="A158" i="8"/>
  <c r="A1545" i="8"/>
  <c r="A152" i="8"/>
  <c r="A1412" i="8"/>
  <c r="A1525" i="8"/>
  <c r="A1562" i="8"/>
  <c r="A1578" i="8"/>
  <c r="A1372" i="8"/>
  <c r="A1050" i="8"/>
  <c r="A1842" i="8"/>
  <c r="A1549" i="8"/>
  <c r="A1361" i="8"/>
  <c r="A322" i="8"/>
  <c r="A1679" i="8"/>
  <c r="A219" i="8"/>
  <c r="A947" i="8"/>
  <c r="A366" i="8"/>
  <c r="A1161" i="8"/>
  <c r="A1788" i="8"/>
  <c r="A1683" i="8"/>
  <c r="A1754" i="8"/>
  <c r="A215" i="8"/>
  <c r="A1228" i="8"/>
  <c r="A1340" i="8"/>
  <c r="A1010" i="8"/>
  <c r="A1805" i="8"/>
  <c r="A726" i="8"/>
  <c r="A995" i="8"/>
  <c r="A360" i="8"/>
  <c r="A705" i="8"/>
  <c r="A802" i="8"/>
  <c r="A807" i="8"/>
  <c r="A1432" i="8"/>
  <c r="A248" i="8"/>
  <c r="A931" i="8"/>
  <c r="A1931" i="8"/>
  <c r="A1813" i="8"/>
  <c r="A752" i="8"/>
  <c r="A242" i="8"/>
  <c r="A614" i="8"/>
  <c r="A458" i="8"/>
  <c r="A1121" i="8"/>
  <c r="A254" i="8"/>
  <c r="A1163" i="8"/>
  <c r="A333" i="8"/>
  <c r="A159" i="8"/>
  <c r="A1345" i="8"/>
  <c r="A1711" i="8"/>
  <c r="A1453" i="8"/>
  <c r="A1968" i="8"/>
  <c r="A395" i="8"/>
  <c r="A147" i="8"/>
  <c r="A1354" i="8"/>
  <c r="A619" i="8"/>
  <c r="A910" i="8"/>
  <c r="A1416" i="8"/>
  <c r="A1675" i="8"/>
  <c r="A1427" i="8"/>
  <c r="A1046" i="8"/>
  <c r="A1269" i="8"/>
  <c r="A1901" i="8"/>
  <c r="A363" i="8"/>
  <c r="A21" i="8"/>
  <c r="A1576" i="8"/>
  <c r="A1619" i="8"/>
  <c r="A1554" i="8"/>
  <c r="A1406" i="8"/>
  <c r="A1693" i="8"/>
  <c r="A1567" i="8"/>
  <c r="A183" i="8"/>
  <c r="A106" i="8"/>
  <c r="A818" i="8"/>
  <c r="A1009" i="8"/>
  <c r="A665" i="8"/>
  <c r="A394" i="8"/>
  <c r="A1975" i="8"/>
  <c r="A862" i="8"/>
  <c r="A1655" i="8"/>
  <c r="A949" i="8"/>
  <c r="A1557" i="8"/>
  <c r="A1622" i="8"/>
  <c r="A1596" i="8"/>
  <c r="A459" i="8"/>
  <c r="A606" i="8"/>
  <c r="A477" i="8"/>
  <c r="A475" i="8"/>
  <c r="A543" i="8"/>
  <c r="A421" i="8"/>
  <c r="A1983" i="8"/>
  <c r="A1641" i="8"/>
  <c r="A1404" i="8"/>
  <c r="A1775" i="8"/>
  <c r="A112" i="8"/>
  <c r="A1681" i="8"/>
  <c r="A1483" i="8"/>
  <c r="A308" i="8"/>
  <c r="A716" i="8"/>
  <c r="A1566" i="8"/>
  <c r="A1208" i="8"/>
  <c r="A668" i="8"/>
  <c r="A1951" i="8"/>
  <c r="A361" i="8"/>
  <c r="A1776" i="8"/>
  <c r="A526" i="8"/>
  <c r="A357" i="8"/>
  <c r="A190" i="8"/>
  <c r="A827" i="8"/>
  <c r="A129" i="8"/>
  <c r="A782" i="8"/>
  <c r="A1495" i="8"/>
  <c r="A1593" i="8"/>
  <c r="A993" i="8"/>
  <c r="A939" i="8"/>
  <c r="A1741" i="8"/>
  <c r="A1722" i="8"/>
  <c r="A1888" i="8"/>
  <c r="A539" i="8"/>
  <c r="A1103" i="8"/>
  <c r="A1001" i="8"/>
  <c r="A1712" i="8"/>
  <c r="A261" i="8"/>
  <c r="A250" i="8"/>
  <c r="A1367" i="8"/>
  <c r="A1517" i="8"/>
  <c r="A1281" i="8"/>
  <c r="A500" i="8"/>
  <c r="A1343" i="8"/>
  <c r="A306" i="8"/>
  <c r="A711" i="8"/>
  <c r="A1736" i="8"/>
  <c r="A1435" i="8"/>
  <c r="A1415" i="8"/>
  <c r="A1897" i="8"/>
  <c r="A1889" i="8"/>
  <c r="A58" i="8"/>
  <c r="A1767" i="8"/>
  <c r="A198" i="8"/>
  <c r="A1135" i="8"/>
  <c r="A253" i="8"/>
  <c r="A214" i="8"/>
  <c r="A134" i="8"/>
  <c r="A1221" i="8"/>
  <c r="A892" i="8"/>
  <c r="A747" i="8"/>
  <c r="A1976" i="8"/>
  <c r="A1438" i="8"/>
  <c r="A335" i="8"/>
  <c r="A1618" i="8"/>
  <c r="A1387" i="8"/>
  <c r="A498" i="8"/>
  <c r="A494" i="8"/>
  <c r="A297" i="8"/>
  <c r="A1769" i="8"/>
  <c r="A16" i="8"/>
  <c r="A138" i="8"/>
  <c r="A1418" i="8"/>
  <c r="A318" i="8"/>
  <c r="A1227" i="8"/>
  <c r="A831" i="8"/>
  <c r="A1691" i="8"/>
  <c r="A1034" i="8"/>
  <c r="A1169" i="8"/>
  <c r="A688" i="8"/>
  <c r="A589" i="8"/>
  <c r="A1757" i="8"/>
  <c r="A1257" i="8"/>
  <c r="A1109" i="8"/>
  <c r="A1213" i="8"/>
  <c r="A1737" i="8"/>
  <c r="A1698" i="8"/>
  <c r="A212" i="8"/>
  <c r="A162" i="8"/>
  <c r="A521" i="8"/>
  <c r="A789" i="8"/>
  <c r="A187" i="8"/>
  <c r="A1774" i="8"/>
  <c r="A641" i="8"/>
  <c r="A404" i="8"/>
  <c r="A1029" i="8"/>
  <c r="A270" i="8"/>
  <c r="A1909" i="8"/>
  <c r="A1068" i="8"/>
  <c r="A1488" i="8"/>
  <c r="A20" i="8"/>
  <c r="A1102" i="8"/>
  <c r="A766" i="8"/>
  <c r="A1923" i="8"/>
  <c r="A631" i="8"/>
  <c r="A1970" i="8"/>
  <c r="A1955" i="8"/>
  <c r="A145" i="8"/>
  <c r="A595" i="8"/>
  <c r="A1261" i="8"/>
  <c r="A694" i="8"/>
  <c r="A1777" i="8"/>
  <c r="A634" i="8"/>
  <c r="A776" i="8"/>
  <c r="A1597" i="8"/>
  <c r="A1008" i="8"/>
  <c r="A1589" i="8"/>
  <c r="A1899" i="8"/>
  <c r="A899" i="8"/>
  <c r="A1305" i="8"/>
  <c r="A816" i="8"/>
  <c r="A175" i="8"/>
  <c r="A871" i="8"/>
  <c r="A630" i="8"/>
  <c r="A1912" i="8"/>
  <c r="A608" i="8"/>
  <c r="A1167" i="8"/>
  <c r="A1600" i="8"/>
  <c r="A913" i="8"/>
  <c r="A227" i="8"/>
  <c r="A74" i="8"/>
  <c r="A870" i="8"/>
  <c r="A1507" i="8"/>
  <c r="A1074" i="8"/>
  <c r="A393" i="8"/>
  <c r="A216" i="8"/>
  <c r="A1924" i="8"/>
  <c r="A1649" i="8"/>
  <c r="A1091" i="8"/>
  <c r="A759" i="8"/>
  <c r="A1388" i="8"/>
  <c r="A1583" i="8"/>
  <c r="A1634" i="8"/>
  <c r="A857" i="8"/>
  <c r="A1443" i="8"/>
  <c r="A1731" i="8"/>
  <c r="A506" i="8"/>
  <c r="A683" i="8"/>
  <c r="A1696" i="8"/>
  <c r="A1826" i="8"/>
  <c r="A1660" i="8"/>
  <c r="A1856" i="8"/>
  <c r="A1244" i="8"/>
  <c r="A1614" i="8"/>
  <c r="A1750" i="8"/>
  <c r="A197" i="8"/>
  <c r="A296" i="8"/>
  <c r="A1212" i="8"/>
  <c r="A169" i="8"/>
  <c r="A193" i="8"/>
  <c r="A801" i="8"/>
  <c r="A689" i="8"/>
  <c r="A26" i="8"/>
  <c r="A959" i="8"/>
  <c r="A618" i="8"/>
  <c r="A446" i="8"/>
  <c r="A741" i="8"/>
  <c r="A1369" i="8"/>
  <c r="A479" i="8"/>
  <c r="A1189" i="8"/>
  <c r="A891" i="8"/>
  <c r="A1284" i="8"/>
  <c r="A881" i="8"/>
  <c r="A1617" i="8"/>
  <c r="A417" i="8"/>
  <c r="A1770" i="8"/>
  <c r="A1778" i="8"/>
  <c r="A1590" i="8"/>
  <c r="A756" i="8"/>
  <c r="A113" i="8"/>
  <c r="A291" i="8"/>
  <c r="A1104" i="8"/>
  <c r="A1326" i="8"/>
  <c r="A1934" i="8"/>
  <c r="A1760" i="8"/>
  <c r="A1962" i="8"/>
  <c r="A1235" i="8"/>
  <c r="A1378" i="8"/>
  <c r="A1791" i="8"/>
  <c r="A1612" i="8"/>
  <c r="A1866" i="8"/>
  <c r="A962" i="8"/>
  <c r="A1670" i="8"/>
  <c r="A525" i="8"/>
  <c r="A933" i="8"/>
  <c r="A1726" i="8"/>
  <c r="A1546" i="8"/>
  <c r="A1595" i="8"/>
  <c r="A1725" i="8"/>
  <c r="A1265" i="8"/>
  <c r="A1118" i="8"/>
  <c r="A493" i="8"/>
  <c r="A1351" i="8"/>
  <c r="A1128" i="8"/>
  <c r="A1241" i="8"/>
  <c r="A1925" i="8"/>
  <c r="A1039" i="8"/>
  <c r="A1101" i="8"/>
  <c r="A489" i="8"/>
  <c r="A1830" i="8"/>
  <c r="A1314" i="8"/>
  <c r="A449" i="8"/>
  <c r="A887" i="8"/>
  <c r="A1154" i="8"/>
  <c r="A1492" i="8"/>
  <c r="A1985" i="8"/>
  <c r="A1621" i="8"/>
  <c r="A1108" i="8"/>
  <c r="A1582" i="8"/>
  <c r="A1954" i="8"/>
  <c r="A1484" i="8"/>
  <c r="A1275" i="8"/>
  <c r="A342" i="8"/>
  <c r="A633" i="8"/>
  <c r="A273" i="8"/>
  <c r="A1164" i="8"/>
  <c r="A1908" i="8"/>
  <c r="A1327" i="8"/>
  <c r="A1044" i="8"/>
  <c r="A126" i="8"/>
  <c r="A1707" i="8"/>
  <c r="A732" i="8"/>
  <c r="A1587" i="8"/>
  <c r="A1493" i="8"/>
  <c r="A373" i="8"/>
  <c r="A98" i="8"/>
  <c r="A1926" i="8"/>
  <c r="A1584" i="8"/>
  <c r="A890" i="8"/>
  <c r="A1389" i="8"/>
  <c r="A1844" i="8"/>
  <c r="A1787" i="8"/>
  <c r="A1165" i="8"/>
  <c r="A851" i="8"/>
  <c r="A1054" i="8"/>
  <c r="A91" i="8"/>
  <c r="A1761" i="8"/>
  <c r="A549" i="8"/>
  <c r="A1561" i="8"/>
  <c r="A1246" i="8"/>
  <c r="A378" i="8"/>
  <c r="A281" i="8"/>
  <c r="A179" i="8"/>
  <c r="A40" i="8"/>
  <c r="A607" i="8"/>
  <c r="A88" i="8"/>
  <c r="A918" i="8"/>
  <c r="A1487" i="8"/>
  <c r="A868" i="8"/>
  <c r="A1563" i="8"/>
  <c r="A1133" i="8"/>
  <c r="A1780" i="8"/>
  <c r="A1929" i="8"/>
  <c r="A1120" i="8"/>
  <c r="A1014" i="8"/>
  <c r="A1254" i="8"/>
  <c r="A1615" i="8"/>
  <c r="A534" i="8"/>
  <c r="A1075" i="8"/>
  <c r="A1058" i="8"/>
  <c r="A403" i="8"/>
  <c r="A1811" i="8"/>
  <c r="A685" i="8"/>
  <c r="A537" i="8"/>
  <c r="A1744" i="8"/>
  <c r="A859" i="8"/>
  <c r="A278" i="8"/>
  <c r="A233" i="8"/>
  <c r="A659" i="8"/>
  <c r="A1470" i="8"/>
  <c r="A456" i="8"/>
  <c r="A1097" i="8"/>
  <c r="A1013" i="8"/>
  <c r="A1755" i="8"/>
  <c r="A508" i="8"/>
  <c r="A821" i="8"/>
  <c r="A1890" i="8"/>
  <c r="A1516" i="8"/>
  <c r="A1940" i="8"/>
  <c r="A275" i="8"/>
  <c r="A794" i="8"/>
  <c r="A819" i="8"/>
  <c r="A118" i="8"/>
  <c r="A1864" i="8"/>
  <c r="A1031" i="8"/>
  <c r="A965" i="8"/>
  <c r="A290" i="8"/>
  <c r="A109" i="8"/>
  <c r="A1939" i="8"/>
  <c r="A1479" i="8"/>
  <c r="A1271" i="8"/>
  <c r="A1603" i="8"/>
  <c r="A796" i="8"/>
  <c r="A364" i="8"/>
  <c r="A110" i="8"/>
  <c r="A1701" i="8"/>
  <c r="A82" i="8"/>
  <c r="A1457" i="8"/>
  <c r="A1497" i="8"/>
  <c r="A905" i="8"/>
  <c r="A1820" i="8"/>
  <c r="A1551" i="8"/>
  <c r="A148" i="8"/>
  <c r="A1572" i="8"/>
  <c r="A1193" i="8"/>
  <c r="A490" i="8"/>
  <c r="A231" i="8"/>
  <c r="A1692" i="8"/>
  <c r="A1843" i="8"/>
  <c r="A1252" i="8"/>
  <c r="A1138" i="8"/>
  <c r="A405" i="8"/>
  <c r="A86" i="8"/>
  <c r="A470" i="8"/>
  <c r="A897" i="8"/>
  <c r="A545" i="8"/>
  <c r="A1661" i="8"/>
  <c r="A289" i="8"/>
  <c r="A771" i="8"/>
  <c r="A288" i="8"/>
  <c r="A1799" i="8"/>
  <c r="A1697" i="8"/>
  <c r="A1414" i="8"/>
  <c r="A1782" i="8"/>
  <c r="A1375" i="8"/>
  <c r="A505" i="8"/>
  <c r="A1690" i="8"/>
  <c r="A994" i="8"/>
  <c r="A1685" i="8"/>
  <c r="A1238" i="8"/>
  <c r="A1877" i="8"/>
  <c r="A1392" i="8"/>
  <c r="A898" i="8"/>
  <c r="A1132" i="8"/>
  <c r="A1548" i="8"/>
  <c r="A1881" i="8"/>
  <c r="A1623" i="8"/>
  <c r="A535" i="8"/>
  <c r="A1580" i="8"/>
  <c r="A1023" i="8"/>
  <c r="A1112" i="8"/>
  <c r="A32" i="8"/>
  <c r="A396" i="8"/>
  <c r="A164" i="8"/>
  <c r="A1508" i="8"/>
  <c r="A1341" i="8"/>
  <c r="A1295" i="8"/>
  <c r="A1253" i="8"/>
  <c r="A940" i="8"/>
  <c r="A907" i="8"/>
  <c r="A1478" i="8"/>
  <c r="A662" i="8"/>
  <c r="A406" i="8"/>
  <c r="A1321" i="8"/>
  <c r="A1810" i="8"/>
  <c r="A315" i="8"/>
  <c r="A1385" i="8"/>
  <c r="A515" i="8"/>
  <c r="A316" i="8"/>
  <c r="A1099" i="8"/>
  <c r="A1223" i="8"/>
  <c r="A578" i="8"/>
  <c r="A1772" i="8"/>
  <c r="A1211" i="8"/>
  <c r="A928" i="8"/>
  <c r="A1240" i="8"/>
  <c r="A825" i="8"/>
  <c r="A1815" i="8"/>
  <c r="A885" i="8"/>
  <c r="A1398" i="8"/>
  <c r="A840" i="8"/>
  <c r="A932" i="8"/>
  <c r="A1933" i="8"/>
  <c r="A824" i="8"/>
  <c r="A1316" i="8"/>
  <c r="A492" i="8"/>
  <c r="A1979" i="8"/>
  <c r="A114" i="8"/>
  <c r="A84" i="8"/>
  <c r="A1846" i="8"/>
  <c r="A301" i="8"/>
  <c r="A151" i="8"/>
  <c r="A337" i="8"/>
  <c r="A952" i="8"/>
  <c r="A581" i="8"/>
  <c r="A1116" i="8"/>
  <c r="A1338" i="8"/>
  <c r="A340" i="8"/>
  <c r="A628" i="8"/>
  <c r="A982" i="8"/>
  <c r="A1804" i="8"/>
  <c r="A575" i="8"/>
  <c r="A780" i="8"/>
  <c r="A943" i="8"/>
  <c r="A966" i="8"/>
  <c r="A1825" i="8"/>
  <c r="A1917" i="8"/>
  <c r="A1471" i="8"/>
  <c r="A70" i="8"/>
  <c r="A345" i="8"/>
  <c r="A66" i="8"/>
  <c r="A1302" i="8"/>
  <c r="A637" i="8"/>
  <c r="A1539" i="8"/>
  <c r="A1919" i="8"/>
  <c r="A1687" i="8"/>
  <c r="A149" i="8"/>
  <c r="A750" i="8"/>
  <c r="A381" i="8"/>
  <c r="A588" i="8"/>
  <c r="A638" i="8"/>
  <c r="A105" i="8"/>
  <c r="A1653" i="8"/>
  <c r="A1936" i="8"/>
  <c r="A1949" i="8"/>
  <c r="A1100" i="8"/>
  <c r="A480" i="8"/>
  <c r="A1403" i="8"/>
  <c r="A1143" i="8"/>
  <c r="A471" i="8"/>
  <c r="A1437" i="8"/>
  <c r="A1395" i="8"/>
  <c r="A80" i="8"/>
  <c r="A1893" i="8"/>
  <c r="A285" i="8"/>
  <c r="A514" i="8"/>
  <c r="A321" i="8"/>
  <c r="A697" i="8"/>
  <c r="A1111" i="8"/>
  <c r="A305" i="8"/>
  <c r="A195" i="8"/>
  <c r="A68" i="8"/>
  <c r="A1030" i="8"/>
  <c r="A784" i="8"/>
  <c r="A1078" i="8"/>
  <c r="A1959" i="8"/>
  <c r="A954" i="8"/>
  <c r="A153" i="8"/>
  <c r="A1145" i="8"/>
  <c r="A1739" i="8"/>
  <c r="A1973" i="8"/>
  <c r="A1019" i="8"/>
  <c r="A1490" i="8"/>
  <c r="A1210" i="8"/>
  <c r="A1960" i="8"/>
  <c r="A1472" i="8"/>
  <c r="A383" i="8"/>
  <c r="A1157" i="8"/>
  <c r="A550" i="8"/>
  <c r="A1456" i="8"/>
  <c r="A314" i="8"/>
  <c r="A981" i="8"/>
  <c r="A541" i="8"/>
  <c r="A799" i="8"/>
  <c r="A1809" i="8"/>
  <c r="A1357" i="8"/>
  <c r="A171" i="8"/>
  <c r="A875" i="8"/>
  <c r="A1086" i="8"/>
  <c r="A612" i="8"/>
  <c r="A930" i="8"/>
  <c r="A96" i="8"/>
  <c r="A812" i="8"/>
  <c r="A1179" i="8"/>
  <c r="A1635" i="8"/>
  <c r="A462" i="8"/>
  <c r="A1957" i="8"/>
  <c r="A277" i="8"/>
  <c r="A991" i="8"/>
  <c r="A835" i="8"/>
  <c r="A830" i="8"/>
  <c r="A279" i="8"/>
  <c r="A1465" i="8"/>
  <c r="A513" i="8"/>
  <c r="A1950" i="8"/>
  <c r="A1399" i="8"/>
  <c r="A1709" i="8"/>
  <c r="A370" i="8"/>
  <c r="A1601" i="8"/>
  <c r="A181" i="8"/>
  <c r="A1330" i="8"/>
  <c r="A652" i="8"/>
  <c r="A1214" i="8"/>
  <c r="A1851" i="8"/>
  <c r="A1122" i="8"/>
  <c r="A734" i="8"/>
  <c r="A460" i="8"/>
  <c r="A1047" i="8"/>
  <c r="A1285" i="8"/>
  <c r="A1230" i="8"/>
  <c r="A1272" i="8"/>
  <c r="A486" i="8"/>
  <c r="A1553" i="8"/>
  <c r="A1543" i="8"/>
  <c r="A773" i="8"/>
  <c r="A834" i="8"/>
  <c r="A512" i="8"/>
  <c r="A848" i="8"/>
  <c r="A1038" i="8"/>
  <c r="A1200" i="8"/>
  <c r="A544" i="8"/>
  <c r="A372" i="8"/>
  <c r="A1658" i="8"/>
  <c r="A1127" i="8"/>
  <c r="A401" i="8"/>
  <c r="A922" i="8"/>
  <c r="A1869" i="8"/>
  <c r="A1090" i="8"/>
  <c r="A1646" i="8"/>
  <c r="A1063" i="8"/>
  <c r="A89" i="8"/>
  <c r="A800" i="8"/>
  <c r="A1946" i="8"/>
  <c r="A698" i="8"/>
  <c r="A957" i="8"/>
  <c r="A422" i="8"/>
  <c r="A1052" i="8"/>
  <c r="A1895" i="8"/>
  <c r="A428" i="8"/>
  <c r="A448" i="8"/>
  <c r="A1310" i="8"/>
  <c r="A912" i="8"/>
  <c r="A78" i="8"/>
  <c r="A974" i="8"/>
  <c r="A336" i="8"/>
  <c r="A992" i="8"/>
  <c r="A445" i="8"/>
  <c r="A42" i="8"/>
  <c r="A644" i="8"/>
  <c r="A582" i="8"/>
  <c r="A1613" i="8"/>
  <c r="A1022" i="8"/>
  <c r="A125" i="8"/>
  <c r="A1289" i="8"/>
  <c r="A50" i="8"/>
  <c r="A624" i="8"/>
  <c r="A1349" i="8"/>
  <c r="A883" i="8"/>
  <c r="A873" i="8"/>
  <c r="A1616" i="8"/>
  <c r="A319" i="8"/>
  <c r="A30" i="8"/>
  <c r="A1609" i="8"/>
  <c r="A708" i="8"/>
  <c r="A1986" i="8"/>
  <c r="A1836" i="8"/>
  <c r="A137" i="8"/>
  <c r="A865" i="8"/>
  <c r="A996" i="8"/>
  <c r="A1035" i="8"/>
  <c r="A144" i="8"/>
  <c r="A1463" i="8"/>
  <c r="A724" i="8"/>
  <c r="A620" i="8"/>
  <c r="A1882" i="8"/>
  <c r="A948" i="8"/>
  <c r="A783" i="8"/>
  <c r="A574" i="8"/>
  <c r="A809" i="8"/>
  <c r="A617" i="8"/>
  <c r="A836" i="8"/>
  <c r="A1197" i="8"/>
  <c r="A478" i="8"/>
  <c r="A1952" i="8"/>
  <c r="A622" i="8"/>
  <c r="A1348" i="8"/>
  <c r="A895" i="8"/>
  <c r="A188" i="8"/>
  <c r="A1789" i="8"/>
  <c r="A597" i="8"/>
  <c r="A438" i="8"/>
  <c r="A1268" i="8"/>
  <c r="A367" i="8"/>
  <c r="A1898" i="8"/>
  <c r="A427" i="8"/>
  <c r="A1765" i="8"/>
  <c r="A484" i="8"/>
  <c r="A320" i="8"/>
  <c r="A1081" i="8"/>
  <c r="A1413" i="8"/>
  <c r="A602" i="8"/>
  <c r="A435" i="8"/>
  <c r="A1067" i="8"/>
  <c r="A186" i="8"/>
  <c r="A1409" i="8"/>
  <c r="A439" i="8"/>
  <c r="A339" i="8"/>
  <c r="A1858" i="8"/>
  <c r="A674" i="8"/>
  <c r="A423" i="8"/>
  <c r="A1720" i="8"/>
  <c r="A603" i="8"/>
  <c r="A209" i="8"/>
  <c r="A904" i="8"/>
  <c r="A429" i="8"/>
  <c r="A626" i="8"/>
  <c r="A1158" i="8"/>
  <c r="A413" i="8"/>
  <c r="A856" i="8"/>
  <c r="A1232" i="8"/>
  <c r="A324" i="8"/>
  <c r="A1511" i="8"/>
  <c r="A1868" i="8"/>
  <c r="A1007" i="8"/>
  <c r="A1036" i="8"/>
  <c r="A955" i="8"/>
  <c r="A557" i="8"/>
  <c r="A1249" i="8"/>
  <c r="A765" i="8"/>
  <c r="A1942" i="8"/>
  <c r="A723" i="8"/>
  <c r="A1251" i="8"/>
  <c r="A73" i="8"/>
  <c r="A511" i="8"/>
  <c r="A1812" i="8"/>
  <c r="A1322" i="8"/>
  <c r="A189" i="8"/>
  <c r="A1669" i="8"/>
  <c r="A1964" i="8"/>
  <c r="A1168" i="8"/>
  <c r="A1639" i="8"/>
  <c r="A1870" i="8"/>
  <c r="A956" i="8"/>
  <c r="A325" i="8"/>
  <c r="A667" i="8"/>
  <c r="A1530" i="8"/>
  <c r="A1486" i="8"/>
  <c r="A838" i="8"/>
  <c r="A795" i="8"/>
  <c r="A681" i="8"/>
  <c r="A437" i="8"/>
  <c r="A46" i="8"/>
  <c r="A419" i="8"/>
  <c r="A551" i="8"/>
  <c r="A669" i="8"/>
  <c r="A19" i="8"/>
  <c r="A915" i="8"/>
  <c r="A1087" i="8"/>
  <c r="A942" i="8"/>
  <c r="A17" i="8"/>
  <c r="A97" i="8"/>
  <c r="A201" i="8"/>
  <c r="A1624" i="8"/>
  <c r="A176" i="8"/>
  <c r="A743" i="8"/>
  <c r="A1879" i="8"/>
  <c r="A985" i="8"/>
  <c r="A760" i="8"/>
  <c r="A1107" i="8"/>
  <c r="A920" i="8"/>
  <c r="A390" i="8"/>
  <c r="A362" i="8"/>
  <c r="A555" i="8"/>
  <c r="A1473" i="8"/>
  <c r="A1542" i="8"/>
  <c r="A1359" i="8"/>
  <c r="A941" i="8"/>
  <c r="A1130" i="8"/>
  <c r="A889" i="8"/>
  <c r="A1469" i="8"/>
  <c r="A583" i="8"/>
  <c r="A34" i="8"/>
  <c r="A1700" i="8"/>
  <c r="A1537" i="8"/>
  <c r="A453" i="8"/>
  <c r="A1021" i="8"/>
  <c r="A303" i="8"/>
  <c r="A1374" i="8"/>
  <c r="A180" i="8"/>
  <c r="A165" i="8"/>
  <c r="A1360" i="8"/>
  <c r="A425" i="8"/>
  <c r="A924" i="8"/>
  <c r="A44" i="8"/>
  <c r="A10" i="8"/>
  <c r="A1719" i="8"/>
  <c r="A944" i="8"/>
  <c r="A63" i="8"/>
  <c r="A57" i="8"/>
  <c r="A1862" i="8"/>
  <c r="A48" i="8"/>
  <c r="A1347" i="8"/>
  <c r="A1937" i="8"/>
  <c r="A218" i="8"/>
  <c r="A491" i="8"/>
  <c r="A1481" i="8"/>
  <c r="A69" i="8"/>
  <c r="A980" i="8"/>
  <c r="A4" i="8"/>
  <c r="A240" i="8"/>
  <c r="A649" i="8"/>
  <c r="A778" i="8"/>
  <c r="A348" i="8"/>
  <c r="A41" i="8"/>
  <c r="A1105" i="8"/>
  <c r="A1541" i="8"/>
  <c r="A1315" i="8"/>
  <c r="A1203" i="8"/>
  <c r="A987" i="8"/>
  <c r="A1191" i="8"/>
  <c r="A1588" i="8"/>
  <c r="A720" i="8"/>
  <c r="A805" i="8"/>
  <c r="A358" i="8"/>
  <c r="A1040" i="8"/>
  <c r="A387" i="8"/>
  <c r="A1602" i="8"/>
  <c r="A206" i="8"/>
  <c r="A1876" i="8"/>
  <c r="A1840" i="8"/>
  <c r="A1139" i="8"/>
  <c r="A1117" i="8"/>
  <c r="A299" i="8"/>
  <c r="A754" i="8"/>
  <c r="A1915" i="8"/>
  <c r="A1716" i="8"/>
  <c r="A714" i="8"/>
  <c r="A1886" i="8"/>
  <c r="A264" i="8"/>
  <c r="A1073" i="8"/>
  <c r="A1256" i="8"/>
  <c r="A721" i="8"/>
  <c r="A236" i="8"/>
  <c r="A499" i="8"/>
  <c r="A1459" i="8"/>
  <c r="A656" i="8"/>
  <c r="A1907" i="8"/>
  <c r="A433" i="8"/>
  <c r="A590" i="8"/>
  <c r="A1732" i="8"/>
  <c r="A1987" i="8"/>
  <c r="A1233" i="8"/>
  <c r="A1673" i="8"/>
  <c r="A893" i="8"/>
  <c r="A222" i="8"/>
  <c r="A1784" i="8"/>
  <c r="A1137" i="8"/>
  <c r="A568" i="8"/>
  <c r="A640" i="8"/>
  <c r="A1017" i="8"/>
  <c r="A36" i="8"/>
  <c r="A854" i="8"/>
  <c r="A804" i="8"/>
  <c r="A536" i="8"/>
  <c r="A832" i="8"/>
  <c r="A850" i="8"/>
  <c r="A1299" i="8"/>
  <c r="A141" i="8"/>
  <c r="A997" i="8"/>
  <c r="A1703" i="8"/>
  <c r="A533" i="8"/>
  <c r="A3" i="8"/>
  <c r="A1350" i="8"/>
  <c r="A769" i="8"/>
  <c r="A1730" i="8"/>
  <c r="A1574" i="8"/>
  <c r="A388" i="8"/>
  <c r="A715" i="8"/>
  <c r="A226" i="8"/>
  <c r="A1301" i="8"/>
  <c r="A352" i="8"/>
  <c r="A722" i="8"/>
  <c r="A900" i="8"/>
  <c r="A1793" i="8"/>
  <c r="A1004" i="8"/>
  <c r="A876" i="8"/>
  <c r="A1794" i="8"/>
  <c r="A1608" i="8"/>
  <c r="A117" i="8"/>
  <c r="A1504" i="8"/>
  <c r="A1274" i="8"/>
  <c r="A1742" i="8"/>
  <c r="A1206" i="8"/>
  <c r="A658" i="8"/>
  <c r="A1990" i="8"/>
  <c r="A1447" i="8"/>
  <c r="A1175" i="8"/>
  <c r="A258" i="8"/>
  <c r="A1510" i="8"/>
  <c r="A1571" i="8"/>
  <c r="A1222" i="8"/>
  <c r="A635" i="8"/>
  <c r="A1859" i="8"/>
  <c r="A1748" i="8"/>
  <c r="A161" i="8"/>
  <c r="A280" i="8"/>
  <c r="A973" i="8"/>
  <c r="A1922" i="8"/>
  <c r="A625" i="8"/>
  <c r="A262" i="8"/>
  <c r="A1916" i="8"/>
  <c r="A1146" i="8"/>
  <c r="A1935" i="8"/>
  <c r="A83" i="8"/>
  <c r="A1861" i="8"/>
  <c r="A1148" i="8"/>
  <c r="A1498" i="8"/>
  <c r="A666" i="8"/>
  <c r="A103" i="8"/>
  <c r="A1630" i="8"/>
  <c r="A1155" i="8"/>
  <c r="A85" i="8"/>
  <c r="A911" i="8"/>
  <c r="A1396" i="8"/>
  <c r="A407" i="8"/>
  <c r="A2" i="8"/>
  <c r="A400" i="8"/>
  <c r="A908" i="8"/>
  <c r="A1520" i="8"/>
  <c r="A1393" i="8"/>
  <c r="A601" i="8"/>
  <c r="A731" i="8"/>
  <c r="A1860" i="8"/>
  <c r="A1142" i="8"/>
  <c r="A54" i="8"/>
  <c r="A1061" i="8"/>
  <c r="A468" i="8"/>
  <c r="A402" i="8"/>
  <c r="A627" i="8"/>
  <c r="A548" i="8"/>
  <c r="A249" i="8"/>
  <c r="A1795" i="8"/>
  <c r="A616" i="8"/>
  <c r="A1033" i="8"/>
  <c r="A466" i="8"/>
  <c r="A762" i="8"/>
  <c r="A1215" i="8"/>
  <c r="A77" i="8"/>
  <c r="A100" i="8"/>
  <c r="A224" i="8"/>
  <c r="A1037" i="8"/>
  <c r="A587" i="8"/>
  <c r="A964" i="8"/>
  <c r="A37" i="8"/>
  <c r="A777" i="8"/>
  <c r="A833" i="8"/>
  <c r="A1362" i="8"/>
  <c r="A28" i="8"/>
  <c r="A1012" i="8"/>
  <c r="A43" i="8"/>
  <c r="A1519" i="8"/>
  <c r="A1506" i="8"/>
  <c r="A869" i="8"/>
  <c r="A244" i="8"/>
  <c r="A241" i="8"/>
  <c r="A1434" i="8"/>
  <c r="A855" i="8"/>
  <c r="A1082" i="8"/>
  <c r="A951" i="8"/>
  <c r="A1855" i="8"/>
  <c r="A293" i="8"/>
  <c r="A1195" i="8"/>
  <c r="A661" i="8"/>
  <c r="A194" i="8"/>
  <c r="A350" i="8"/>
  <c r="A287" i="8"/>
  <c r="A121" i="8"/>
  <c r="A1055" i="8"/>
  <c r="A1845" i="8"/>
  <c r="A1829" i="8"/>
  <c r="A1927" i="8"/>
  <c r="A1370" i="8"/>
  <c r="A877" i="8"/>
  <c r="A1307" i="8"/>
  <c r="A657" i="8"/>
  <c r="A1558" i="8"/>
  <c r="A1276" i="8"/>
  <c r="A1172" i="8"/>
  <c r="A826" i="8"/>
  <c r="A613" i="8"/>
  <c r="A1015" i="8"/>
  <c r="A1166" i="8"/>
  <c r="A1963" i="8"/>
  <c r="A559" i="8"/>
  <c r="A803" i="8"/>
  <c r="A1892" i="8"/>
  <c r="A327" i="8"/>
  <c r="A1839" i="8"/>
  <c r="A1247" i="8"/>
  <c r="A93" i="8"/>
  <c r="A274" i="8"/>
  <c r="A1743" i="8"/>
  <c r="A976" i="8"/>
  <c r="A1807" i="8"/>
  <c r="A220" i="8"/>
  <c r="A502" i="8"/>
  <c r="A1131" i="8"/>
  <c r="A717" i="8"/>
  <c r="A1390" i="8"/>
  <c r="A94" i="8"/>
  <c r="A703" i="8"/>
  <c r="B703" i="8" s="1"/>
  <c r="A247" i="8"/>
  <c r="A450" i="8"/>
  <c r="A1905" i="8"/>
  <c r="B1905" i="8" s="1"/>
  <c r="A687" i="8"/>
  <c r="B687" i="8" s="1"/>
  <c r="A725" i="8"/>
  <c r="A1231" i="8"/>
  <c r="A983" i="8"/>
  <c r="A672" i="8"/>
  <c r="A463" i="8"/>
  <c r="A1429" i="8"/>
  <c r="A107" i="8"/>
  <c r="B107" i="8" s="1"/>
  <c r="A436" i="8"/>
  <c r="B436" i="8" s="1"/>
  <c r="A530" i="8"/>
  <c r="A208" i="8"/>
  <c r="A191" i="8"/>
  <c r="A1043" i="8"/>
  <c r="A410" i="8"/>
  <c r="A1611" i="8"/>
  <c r="B1611" i="8" s="1"/>
  <c r="A1048" i="8"/>
  <c r="A988" i="8"/>
  <c r="A503" i="8"/>
  <c r="A853" i="8"/>
  <c r="A650" i="8"/>
  <c r="A806" i="8"/>
  <c r="A709" i="8"/>
  <c r="A368" i="8"/>
  <c r="A1768" i="8"/>
  <c r="A763" i="8"/>
  <c r="B763" i="8" s="1"/>
  <c r="A1688" i="8"/>
  <c r="A1297" i="8"/>
  <c r="A1816" i="8"/>
  <c r="A64" i="8"/>
  <c r="B64" i="8" s="1"/>
  <c r="A1140" i="8"/>
  <c r="A170" i="8"/>
  <c r="A1642" i="8"/>
  <c r="A1110" i="8"/>
  <c r="A744" i="8"/>
  <c r="A963" i="8"/>
  <c r="A978" i="8"/>
  <c r="A29" i="8"/>
  <c r="A585" i="8"/>
  <c r="A163" i="8"/>
  <c r="A860" i="8"/>
  <c r="B860" i="8" s="1"/>
  <c r="A225" i="8"/>
  <c r="A702" i="8"/>
  <c r="A1785" i="8"/>
  <c r="A903" i="8"/>
  <c r="A1672" i="8"/>
  <c r="A1085" i="8"/>
  <c r="A1586" i="8"/>
  <c r="A1344" i="8"/>
  <c r="A230" i="8"/>
  <c r="A739" i="8"/>
  <c r="A5" i="8"/>
  <c r="B5" i="8" s="1"/>
  <c r="A1126" i="8"/>
  <c r="B1126" i="8" s="1"/>
  <c r="A476" i="8"/>
  <c r="A660" i="8"/>
  <c r="A1236" i="8"/>
  <c r="A292" i="8"/>
  <c r="A1581" i="8"/>
  <c r="B1581" i="8" s="1"/>
  <c r="A1667" i="8"/>
  <c r="A814" i="8"/>
  <c r="A266" i="8"/>
  <c r="A263" i="8"/>
  <c r="A1518" i="8"/>
  <c r="A1144" i="8"/>
  <c r="A140" i="8"/>
  <c r="A1057" i="8"/>
  <c r="A570" i="8"/>
  <c r="A133" i="8"/>
  <c r="A1027" i="8"/>
  <c r="A1309" i="8"/>
  <c r="A418" i="8"/>
  <c r="A1544" i="8"/>
  <c r="A902" i="8"/>
  <c r="A1633" i="8"/>
  <c r="A580" i="8"/>
  <c r="A377" i="8"/>
  <c r="A527" i="8"/>
  <c r="A704" i="8"/>
  <c r="A1663" i="8"/>
  <c r="A1514" i="8"/>
  <c r="B1514" i="8" s="1"/>
  <c r="A7" i="8"/>
  <c r="B7" i="8" s="1"/>
  <c r="A1448" i="8"/>
  <c r="A203" i="8"/>
  <c r="A1141" i="8"/>
  <c r="B1141" i="8" s="1"/>
  <c r="A420" i="8"/>
  <c r="A847" i="8"/>
  <c r="A642" i="8"/>
  <c r="A1637" i="8"/>
  <c r="A365" i="8"/>
  <c r="A1136" i="8"/>
  <c r="A1183" i="8"/>
  <c r="A1149" i="8"/>
  <c r="B1149" i="8" s="1"/>
  <c r="A1335" i="8"/>
  <c r="A572" i="8"/>
  <c r="A49" i="8"/>
  <c r="A1059" i="8"/>
  <c r="A1278" i="8"/>
  <c r="A1763" i="8"/>
  <c r="A1625" i="8"/>
  <c r="A735" i="8"/>
  <c r="A863" i="8"/>
  <c r="A311" i="8"/>
  <c r="A90" i="8"/>
  <c r="A866" i="8"/>
  <c r="B866" i="8" s="1"/>
  <c r="A1250" i="8"/>
  <c r="A675" i="8"/>
  <c r="A682" i="8"/>
  <c r="A643" i="8"/>
  <c r="A251" i="8"/>
  <c r="B251" i="8" s="1"/>
  <c r="A424" i="8"/>
  <c r="A1423" i="8"/>
  <c r="A552" i="8"/>
  <c r="A1190" i="8"/>
  <c r="A1205" i="8"/>
  <c r="A202" i="8"/>
  <c r="B202" i="8" s="1"/>
  <c r="A355" i="8"/>
  <c r="A1364" i="8"/>
  <c r="A485" i="8"/>
  <c r="A329" i="8"/>
  <c r="A15" i="8"/>
  <c r="A1170" i="8"/>
  <c r="A200" i="8"/>
  <c r="A1828" i="8"/>
  <c r="A1817" i="8"/>
  <c r="A47" i="8"/>
  <c r="A24" i="8"/>
  <c r="A72" i="8"/>
  <c r="A692" i="8"/>
  <c r="A326" i="8"/>
  <c r="A1408" i="8"/>
  <c r="A1018" i="8"/>
  <c r="A584" i="8"/>
  <c r="B584" i="8" s="1"/>
  <c r="A309" i="8"/>
  <c r="A374" i="8"/>
  <c r="A38" i="8"/>
  <c r="A1577" i="8"/>
  <c r="A376" i="8"/>
  <c r="A455" i="8"/>
  <c r="A1071" i="8"/>
  <c r="A295" i="8"/>
  <c r="A1342" i="8"/>
  <c r="A79" i="8"/>
  <c r="A1407" i="8"/>
  <c r="A483" i="8"/>
  <c r="A256" i="8"/>
  <c r="A1629" i="8"/>
  <c r="B1629" i="8" s="1"/>
  <c r="A312" i="8"/>
  <c r="A1080" i="8"/>
  <c r="B1080" i="8" s="1"/>
  <c r="A1410" i="8"/>
  <c r="A591" i="8"/>
  <c r="A416" i="8"/>
  <c r="A127" i="8"/>
  <c r="A1677" i="8"/>
  <c r="A55" i="8"/>
  <c r="A8" i="8"/>
  <c r="A87" i="8"/>
  <c r="A349" i="8"/>
  <c r="A1475" i="8"/>
  <c r="A379" i="8"/>
  <c r="A1831" i="8"/>
  <c r="B1831" i="8" s="1"/>
  <c r="A968" i="8"/>
  <c r="A1482" i="8"/>
  <c r="A172" i="8"/>
  <c r="A1225" i="8"/>
  <c r="A888" i="8"/>
  <c r="A632" i="8"/>
  <c r="B632" i="8" s="1"/>
  <c r="A1941" i="8"/>
  <c r="A522" i="8"/>
  <c r="A65" i="8"/>
  <c r="A1532" i="8"/>
  <c r="B1532" i="8" s="1"/>
  <c r="A1798" i="8"/>
  <c r="A1710" i="8"/>
  <c r="A469" i="8"/>
  <c r="A1808" i="8"/>
  <c r="A150" i="8"/>
  <c r="A1648" i="8"/>
  <c r="A210" i="8"/>
  <c r="A793" i="8"/>
  <c r="A561" i="8"/>
  <c r="A1645" i="8"/>
  <c r="A271" i="8"/>
  <c r="A960" i="8"/>
  <c r="A1910" i="8"/>
  <c r="A124" i="8"/>
  <c r="A894" i="8"/>
  <c r="A1383" i="8"/>
  <c r="A781" i="8"/>
  <c r="A935" i="8"/>
  <c r="A1515" i="8"/>
  <c r="A1294" i="8"/>
  <c r="A1242" i="8"/>
  <c r="A874" i="8"/>
  <c r="A749" i="8"/>
  <c r="A1818" i="8"/>
  <c r="B1818" i="8" s="1"/>
  <c r="A648" i="8"/>
  <c r="A135" i="8"/>
  <c r="A1095" i="8"/>
  <c r="A554" i="8"/>
  <c r="A713" i="8"/>
  <c r="A538" i="8"/>
  <c r="A775" i="8"/>
  <c r="A1381" i="8"/>
  <c r="B1381" i="8" s="1"/>
  <c r="A925" i="8"/>
  <c r="B925" i="8" s="1"/>
  <c r="A1668" i="8"/>
  <c r="A1654" i="8"/>
  <c r="A447" i="8"/>
  <c r="B447" i="8" s="1"/>
  <c r="A132" i="8"/>
  <c r="A562" i="8"/>
  <c r="A1358" i="8"/>
  <c r="A481" i="8"/>
  <c r="A1521" i="8"/>
  <c r="A975" i="8"/>
  <c r="A467" i="8"/>
  <c r="A1676" i="8"/>
  <c r="A1332" i="8"/>
  <c r="A211" i="8"/>
  <c r="A556" i="8"/>
  <c r="A1559" i="8"/>
  <c r="A1028" i="8"/>
  <c r="A461" i="8"/>
  <c r="B461" i="8" s="1"/>
  <c r="A1547" i="8"/>
  <c r="A1689" i="8"/>
  <c r="A719" i="8"/>
  <c r="A623" i="8"/>
  <c r="A6" i="8"/>
  <c r="A300" i="8"/>
  <c r="A1943" i="8"/>
  <c r="A1598" i="8"/>
  <c r="A338" i="8"/>
  <c r="B338" i="8" s="1"/>
  <c r="A12" i="8"/>
  <c r="A1290" i="8"/>
  <c r="A679" i="8"/>
  <c r="A154" i="8"/>
  <c r="A142" i="8"/>
  <c r="A298" i="8"/>
  <c r="A1308" i="8"/>
  <c r="A1891" i="8"/>
  <c r="A654" i="8"/>
  <c r="B654" i="8" s="1"/>
  <c r="A507" i="8"/>
  <c r="A1277" i="8"/>
  <c r="B1277" i="8" s="1"/>
  <c r="A384" i="8"/>
  <c r="A751" i="8"/>
  <c r="A1070" i="8"/>
  <c r="A415" i="8"/>
  <c r="A294" i="8"/>
  <c r="B294" i="8" s="1"/>
  <c r="A670" i="8"/>
  <c r="B670" i="8" s="1"/>
  <c r="A1682" i="8"/>
  <c r="A1237" i="8"/>
  <c r="A1528" i="8"/>
  <c r="A564" i="8"/>
  <c r="A101" i="8"/>
  <c r="B101" i="8" s="1"/>
  <c r="A269" i="8"/>
  <c r="A243" i="8"/>
  <c r="A1833" i="8"/>
  <c r="A217" i="8"/>
  <c r="A518" i="8"/>
  <c r="B518" i="8" s="1"/>
  <c r="A758" i="8"/>
  <c r="A509" i="8"/>
  <c r="B509" i="8" s="1"/>
  <c r="A341" i="8"/>
  <c r="B341" i="8" s="1"/>
  <c r="A375" i="8"/>
  <c r="A11" i="8"/>
  <c r="A1152" i="8"/>
  <c r="A411" i="8"/>
  <c r="A540" i="8"/>
  <c r="A1045" i="8"/>
  <c r="B1045" i="8" s="1"/>
  <c r="A310" i="8"/>
  <c r="B310" i="8" s="1"/>
  <c r="A302" i="8"/>
  <c r="A1303" i="8"/>
  <c r="B1303" i="8" s="1"/>
  <c r="A636" i="8"/>
  <c r="A1439" i="8"/>
  <c r="A25" i="8"/>
  <c r="A199" i="8"/>
  <c r="B199" i="8" s="1"/>
  <c r="A1442" i="8"/>
  <c r="B1442" i="8" s="1"/>
  <c r="A182" i="8"/>
  <c r="A213" i="8"/>
  <c r="B213" i="8" s="1"/>
  <c r="A56" i="8"/>
  <c r="B56" i="8" s="1"/>
  <c r="A128" i="8"/>
  <c r="B128" i="8" s="1"/>
  <c r="A1734" i="8"/>
  <c r="A519" i="8"/>
  <c r="A779" i="8"/>
  <c r="B779" i="8" s="1"/>
  <c r="A146" i="8"/>
  <c r="A1011" i="8"/>
  <c r="B1011" i="8" s="1"/>
  <c r="A432" i="8"/>
  <c r="B432" i="8" s="1"/>
  <c r="A1224" i="8"/>
  <c r="A546" i="8"/>
  <c r="A1018" i="10"/>
  <c r="E1018" i="10" s="1"/>
  <c r="I2" i="6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I1099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I1121" i="6"/>
  <c r="I1122" i="6"/>
  <c r="I1123" i="6"/>
  <c r="I1124" i="6"/>
  <c r="I1125" i="6"/>
  <c r="I1126" i="6"/>
  <c r="I1127" i="6"/>
  <c r="I1128" i="6"/>
  <c r="I1129" i="6"/>
  <c r="I1130" i="6"/>
  <c r="I1131" i="6"/>
  <c r="I1132" i="6"/>
  <c r="I1133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I1146" i="6"/>
  <c r="I1147" i="6"/>
  <c r="I1148" i="6"/>
  <c r="I1149" i="6"/>
  <c r="I1150" i="6"/>
  <c r="I1151" i="6"/>
  <c r="I1152" i="6"/>
  <c r="I1153" i="6"/>
  <c r="I1154" i="6"/>
  <c r="I1155" i="6"/>
  <c r="I1156" i="6"/>
  <c r="I1157" i="6"/>
  <c r="I1158" i="6"/>
  <c r="I1159" i="6"/>
  <c r="I1160" i="6"/>
  <c r="I1161" i="6"/>
  <c r="I1162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I1228" i="6"/>
  <c r="I1229" i="6"/>
  <c r="I1230" i="6"/>
  <c r="I1231" i="6"/>
  <c r="I1232" i="6"/>
  <c r="I1233" i="6"/>
  <c r="I1234" i="6"/>
  <c r="I1235" i="6"/>
  <c r="I1236" i="6"/>
  <c r="I1237" i="6"/>
  <c r="I1238" i="6"/>
  <c r="I1239" i="6"/>
  <c r="I1240" i="6"/>
  <c r="I1241" i="6"/>
  <c r="I1242" i="6"/>
  <c r="I1243" i="6"/>
  <c r="I1244" i="6"/>
  <c r="I1245" i="6"/>
  <c r="I1246" i="6"/>
  <c r="I1247" i="6"/>
  <c r="I1248" i="6"/>
  <c r="I1249" i="6"/>
  <c r="I1250" i="6"/>
  <c r="I1251" i="6"/>
  <c r="I1252" i="6"/>
  <c r="I1253" i="6"/>
  <c r="I1254" i="6"/>
  <c r="I1255" i="6"/>
  <c r="I1256" i="6"/>
  <c r="I1257" i="6"/>
  <c r="I1258" i="6"/>
  <c r="I1259" i="6"/>
  <c r="I1260" i="6"/>
  <c r="I1261" i="6"/>
  <c r="I1262" i="6"/>
  <c r="I1263" i="6"/>
  <c r="I1264" i="6"/>
  <c r="I1265" i="6"/>
  <c r="I1266" i="6"/>
  <c r="I1267" i="6"/>
  <c r="I1268" i="6"/>
  <c r="I1269" i="6"/>
  <c r="I1270" i="6"/>
  <c r="I1271" i="6"/>
  <c r="I1272" i="6"/>
  <c r="I1273" i="6"/>
  <c r="I1274" i="6"/>
  <c r="I1275" i="6"/>
  <c r="I1276" i="6"/>
  <c r="I1277" i="6"/>
  <c r="I1278" i="6"/>
  <c r="I1279" i="6"/>
  <c r="I1280" i="6"/>
  <c r="I1281" i="6"/>
  <c r="I1282" i="6"/>
  <c r="I1283" i="6"/>
  <c r="I1284" i="6"/>
  <c r="I1285" i="6"/>
  <c r="I1286" i="6"/>
  <c r="I1287" i="6"/>
  <c r="I1288" i="6"/>
  <c r="I1289" i="6"/>
  <c r="I1290" i="6"/>
  <c r="I1291" i="6"/>
  <c r="I1292" i="6"/>
  <c r="I1293" i="6"/>
  <c r="I1294" i="6"/>
  <c r="I1295" i="6"/>
  <c r="I1296" i="6"/>
  <c r="I1297" i="6"/>
  <c r="I1298" i="6"/>
  <c r="I1299" i="6"/>
  <c r="I1300" i="6"/>
  <c r="I1301" i="6"/>
  <c r="I1302" i="6"/>
  <c r="I1303" i="6"/>
  <c r="I1304" i="6"/>
  <c r="I1305" i="6"/>
  <c r="I1306" i="6"/>
  <c r="I1307" i="6"/>
  <c r="I1308" i="6"/>
  <c r="I1309" i="6"/>
  <c r="I1310" i="6"/>
  <c r="I1311" i="6"/>
  <c r="I1312" i="6"/>
  <c r="I1313" i="6"/>
  <c r="I1314" i="6"/>
  <c r="I1315" i="6"/>
  <c r="I1316" i="6"/>
  <c r="I1317" i="6"/>
  <c r="I1318" i="6"/>
  <c r="I1319" i="6"/>
  <c r="I1320" i="6"/>
  <c r="I1321" i="6"/>
  <c r="I1322" i="6"/>
  <c r="I1323" i="6"/>
  <c r="I1324" i="6"/>
  <c r="I1325" i="6"/>
  <c r="I1326" i="6"/>
  <c r="I1327" i="6"/>
  <c r="I1328" i="6"/>
  <c r="I1329" i="6"/>
  <c r="I1330" i="6"/>
  <c r="I1331" i="6"/>
  <c r="I1332" i="6"/>
  <c r="I1333" i="6"/>
  <c r="I1334" i="6"/>
  <c r="I1335" i="6"/>
  <c r="I1336" i="6"/>
  <c r="I1337" i="6"/>
  <c r="I1338" i="6"/>
  <c r="I1339" i="6"/>
  <c r="I1340" i="6"/>
  <c r="I1341" i="6"/>
  <c r="I1342" i="6"/>
  <c r="I1343" i="6"/>
  <c r="I1344" i="6"/>
  <c r="I1345" i="6"/>
  <c r="I1346" i="6"/>
  <c r="I1347" i="6"/>
  <c r="I1348" i="6"/>
  <c r="I1349" i="6"/>
  <c r="I1350" i="6"/>
  <c r="I1351" i="6"/>
  <c r="I1352" i="6"/>
  <c r="I1353" i="6"/>
  <c r="I1354" i="6"/>
  <c r="I1355" i="6"/>
  <c r="I1356" i="6"/>
  <c r="I1357" i="6"/>
  <c r="I1358" i="6"/>
  <c r="I1359" i="6"/>
  <c r="I1360" i="6"/>
  <c r="I1361" i="6"/>
  <c r="I1362" i="6"/>
  <c r="I1363" i="6"/>
  <c r="I1364" i="6"/>
  <c r="I1365" i="6"/>
  <c r="I1366" i="6"/>
  <c r="I1367" i="6"/>
  <c r="I1368" i="6"/>
  <c r="I1369" i="6"/>
  <c r="I1370" i="6"/>
  <c r="I1371" i="6"/>
  <c r="I1372" i="6"/>
  <c r="I1373" i="6"/>
  <c r="I1374" i="6"/>
  <c r="I1375" i="6"/>
  <c r="I1376" i="6"/>
  <c r="I1377" i="6"/>
  <c r="I1378" i="6"/>
  <c r="I1379" i="6"/>
  <c r="I1380" i="6"/>
  <c r="I1381" i="6"/>
  <c r="I1382" i="6"/>
  <c r="I1383" i="6"/>
  <c r="I1384" i="6"/>
  <c r="I1385" i="6"/>
  <c r="I1386" i="6"/>
  <c r="I1387" i="6"/>
  <c r="I1388" i="6"/>
  <c r="I1389" i="6"/>
  <c r="I1390" i="6"/>
  <c r="I1391" i="6"/>
  <c r="I1392" i="6"/>
  <c r="I1393" i="6"/>
  <c r="I1394" i="6"/>
  <c r="I1395" i="6"/>
  <c r="I1396" i="6"/>
  <c r="I1397" i="6"/>
  <c r="I1398" i="6"/>
  <c r="I1399" i="6"/>
  <c r="I1400" i="6"/>
  <c r="I1401" i="6"/>
  <c r="I1402" i="6"/>
  <c r="I1403" i="6"/>
  <c r="I1404" i="6"/>
  <c r="I1405" i="6"/>
  <c r="I1406" i="6"/>
  <c r="I1407" i="6"/>
  <c r="I1408" i="6"/>
  <c r="I1409" i="6"/>
  <c r="I1410" i="6"/>
  <c r="I1411" i="6"/>
  <c r="I1412" i="6"/>
  <c r="I1413" i="6"/>
  <c r="I1414" i="6"/>
  <c r="I1415" i="6"/>
  <c r="I1416" i="6"/>
  <c r="I1417" i="6"/>
  <c r="I1418" i="6"/>
  <c r="I1419" i="6"/>
  <c r="I1420" i="6"/>
  <c r="I1421" i="6"/>
  <c r="I1422" i="6"/>
  <c r="I1423" i="6"/>
  <c r="I1424" i="6"/>
  <c r="I1425" i="6"/>
  <c r="I1426" i="6"/>
  <c r="I1427" i="6"/>
  <c r="I1428" i="6"/>
  <c r="I1429" i="6"/>
  <c r="I1430" i="6"/>
  <c r="I1431" i="6"/>
  <c r="I1432" i="6"/>
  <c r="I1433" i="6"/>
  <c r="I1434" i="6"/>
  <c r="I1435" i="6"/>
  <c r="I1436" i="6"/>
  <c r="I1437" i="6"/>
  <c r="I1438" i="6"/>
  <c r="I1439" i="6"/>
  <c r="I1440" i="6"/>
  <c r="I1441" i="6"/>
  <c r="I1442" i="6"/>
  <c r="I1443" i="6"/>
  <c r="I1444" i="6"/>
  <c r="I1445" i="6"/>
  <c r="I1446" i="6"/>
  <c r="I1447" i="6"/>
  <c r="I1448" i="6"/>
  <c r="I1449" i="6"/>
  <c r="I1450" i="6"/>
  <c r="I1451" i="6"/>
  <c r="I1452" i="6"/>
  <c r="I1453" i="6"/>
  <c r="I1454" i="6"/>
  <c r="I1455" i="6"/>
  <c r="I1456" i="6"/>
  <c r="I1457" i="6"/>
  <c r="I1458" i="6"/>
  <c r="I1459" i="6"/>
  <c r="I1460" i="6"/>
  <c r="I1461" i="6"/>
  <c r="I1462" i="6"/>
  <c r="I1463" i="6"/>
  <c r="I1464" i="6"/>
  <c r="I1465" i="6"/>
  <c r="I1466" i="6"/>
  <c r="I1467" i="6"/>
  <c r="I1468" i="6"/>
  <c r="I1469" i="6"/>
  <c r="I1470" i="6"/>
  <c r="I1471" i="6"/>
  <c r="I1472" i="6"/>
  <c r="I1473" i="6"/>
  <c r="I1474" i="6"/>
  <c r="I1475" i="6"/>
  <c r="I1476" i="6"/>
  <c r="I1477" i="6"/>
  <c r="I1478" i="6"/>
  <c r="H2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H1429" i="6"/>
  <c r="H1430" i="6"/>
  <c r="H1431" i="6"/>
  <c r="H1432" i="6"/>
  <c r="H1433" i="6"/>
  <c r="H1434" i="6"/>
  <c r="H1435" i="6"/>
  <c r="H1436" i="6"/>
  <c r="H1437" i="6"/>
  <c r="H1438" i="6"/>
  <c r="H1439" i="6"/>
  <c r="H1440" i="6"/>
  <c r="H1441" i="6"/>
  <c r="H1442" i="6"/>
  <c r="H1443" i="6"/>
  <c r="H1444" i="6"/>
  <c r="H1445" i="6"/>
  <c r="H1446" i="6"/>
  <c r="H1447" i="6"/>
  <c r="H1448" i="6"/>
  <c r="H1449" i="6"/>
  <c r="H1450" i="6"/>
  <c r="H1451" i="6"/>
  <c r="H1452" i="6"/>
  <c r="H1453" i="6"/>
  <c r="H1454" i="6"/>
  <c r="H1455" i="6"/>
  <c r="H1456" i="6"/>
  <c r="H1457" i="6"/>
  <c r="H1458" i="6"/>
  <c r="H1459" i="6"/>
  <c r="H1460" i="6"/>
  <c r="H1461" i="6"/>
  <c r="H1462" i="6"/>
  <c r="H1463" i="6"/>
  <c r="H1464" i="6"/>
  <c r="H1465" i="6"/>
  <c r="H1466" i="6"/>
  <c r="H1467" i="6"/>
  <c r="H1468" i="6"/>
  <c r="H1469" i="6"/>
  <c r="H1470" i="6"/>
  <c r="H1471" i="6"/>
  <c r="H1472" i="6"/>
  <c r="H1473" i="6"/>
  <c r="H1474" i="6"/>
  <c r="H1475" i="6"/>
  <c r="H1476" i="6"/>
  <c r="H1477" i="6"/>
  <c r="H1478" i="6"/>
  <c r="D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C2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E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D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58" i="5"/>
  <c r="D3159" i="5"/>
  <c r="D3160" i="5"/>
  <c r="D3161" i="5"/>
  <c r="D3162" i="5"/>
  <c r="D3163" i="5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3214" i="5"/>
  <c r="D3215" i="5"/>
  <c r="D3216" i="5"/>
  <c r="D3217" i="5"/>
  <c r="D3218" i="5"/>
  <c r="D3219" i="5"/>
  <c r="D3220" i="5"/>
  <c r="D3221" i="5"/>
  <c r="D3222" i="5"/>
  <c r="D3223" i="5"/>
  <c r="D3224" i="5"/>
  <c r="D3225" i="5"/>
  <c r="D3226" i="5"/>
  <c r="D3227" i="5"/>
  <c r="D3228" i="5"/>
  <c r="D3229" i="5"/>
  <c r="D3230" i="5"/>
  <c r="D3231" i="5"/>
  <c r="D3232" i="5"/>
  <c r="D3233" i="5"/>
  <c r="D3234" i="5"/>
  <c r="D3235" i="5"/>
  <c r="D3236" i="5"/>
  <c r="D3237" i="5"/>
  <c r="D3238" i="5"/>
  <c r="D3239" i="5"/>
  <c r="D3240" i="5"/>
  <c r="D3241" i="5"/>
  <c r="D3242" i="5"/>
  <c r="D3243" i="5"/>
  <c r="D3244" i="5"/>
  <c r="D3245" i="5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D3264" i="5"/>
  <c r="D3265" i="5"/>
  <c r="D3266" i="5"/>
  <c r="D3267" i="5"/>
  <c r="D3268" i="5"/>
  <c r="D3269" i="5"/>
  <c r="D3270" i="5"/>
  <c r="D3271" i="5"/>
  <c r="D3272" i="5"/>
  <c r="D3273" i="5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D3296" i="5"/>
  <c r="D3297" i="5"/>
  <c r="D3298" i="5"/>
  <c r="D3299" i="5"/>
  <c r="D3300" i="5"/>
  <c r="D3301" i="5"/>
  <c r="H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H1102" i="7"/>
  <c r="H1103" i="7"/>
  <c r="H1104" i="7"/>
  <c r="H1105" i="7"/>
  <c r="H1106" i="7"/>
  <c r="H1107" i="7"/>
  <c r="H1108" i="7"/>
  <c r="H1109" i="7"/>
  <c r="H1110" i="7"/>
  <c r="H1111" i="7"/>
  <c r="H1112" i="7"/>
  <c r="H1113" i="7"/>
  <c r="H1114" i="7"/>
  <c r="H1115" i="7"/>
  <c r="H1116" i="7"/>
  <c r="H1117" i="7"/>
  <c r="H1118" i="7"/>
  <c r="H1119" i="7"/>
  <c r="H1120" i="7"/>
  <c r="H1121" i="7"/>
  <c r="H1122" i="7"/>
  <c r="H1123" i="7"/>
  <c r="H1124" i="7"/>
  <c r="H1125" i="7"/>
  <c r="H1126" i="7"/>
  <c r="H1127" i="7"/>
  <c r="H1128" i="7"/>
  <c r="H1129" i="7"/>
  <c r="H1130" i="7"/>
  <c r="H1131" i="7"/>
  <c r="H1132" i="7"/>
  <c r="H1133" i="7"/>
  <c r="H1134" i="7"/>
  <c r="H1135" i="7"/>
  <c r="H1136" i="7"/>
  <c r="H1137" i="7"/>
  <c r="H1138" i="7"/>
  <c r="H1139" i="7"/>
  <c r="H1140" i="7"/>
  <c r="H1141" i="7"/>
  <c r="H1142" i="7"/>
  <c r="H1143" i="7"/>
  <c r="H1144" i="7"/>
  <c r="H1145" i="7"/>
  <c r="H1146" i="7"/>
  <c r="H1147" i="7"/>
  <c r="H1148" i="7"/>
  <c r="H1149" i="7"/>
  <c r="H1150" i="7"/>
  <c r="H1151" i="7"/>
  <c r="H1152" i="7"/>
  <c r="H1153" i="7"/>
  <c r="H1154" i="7"/>
  <c r="H1155" i="7"/>
  <c r="H1156" i="7"/>
  <c r="H1157" i="7"/>
  <c r="H1158" i="7"/>
  <c r="H1159" i="7"/>
  <c r="H1160" i="7"/>
  <c r="H1161" i="7"/>
  <c r="H1162" i="7"/>
  <c r="H1163" i="7"/>
  <c r="H1164" i="7"/>
  <c r="H1165" i="7"/>
  <c r="H1166" i="7"/>
  <c r="H1167" i="7"/>
  <c r="H1168" i="7"/>
  <c r="H1169" i="7"/>
  <c r="H1170" i="7"/>
  <c r="H1171" i="7"/>
  <c r="H1172" i="7"/>
  <c r="H1173" i="7"/>
  <c r="H1174" i="7"/>
  <c r="H1175" i="7"/>
  <c r="H1176" i="7"/>
  <c r="H1177" i="7"/>
  <c r="H1178" i="7"/>
  <c r="H1179" i="7"/>
  <c r="H1180" i="7"/>
  <c r="H1181" i="7"/>
  <c r="H1182" i="7"/>
  <c r="H1183" i="7"/>
  <c r="H1184" i="7"/>
  <c r="H1185" i="7"/>
  <c r="H1186" i="7"/>
  <c r="H1187" i="7"/>
  <c r="H1188" i="7"/>
  <c r="H1189" i="7"/>
  <c r="H1190" i="7"/>
  <c r="H1191" i="7"/>
  <c r="H1192" i="7"/>
  <c r="H1193" i="7"/>
  <c r="H1194" i="7"/>
  <c r="H1195" i="7"/>
  <c r="H1196" i="7"/>
  <c r="H1197" i="7"/>
  <c r="H1198" i="7"/>
  <c r="H1199" i="7"/>
  <c r="H1200" i="7"/>
  <c r="H1201" i="7"/>
  <c r="H1202" i="7"/>
  <c r="H1203" i="7"/>
  <c r="H1204" i="7"/>
  <c r="H1205" i="7"/>
  <c r="H1206" i="7"/>
  <c r="H1207" i="7"/>
  <c r="H1208" i="7"/>
  <c r="H1209" i="7"/>
  <c r="H1210" i="7"/>
  <c r="H1211" i="7"/>
  <c r="H1212" i="7"/>
  <c r="H1213" i="7"/>
  <c r="H1214" i="7"/>
  <c r="H1215" i="7"/>
  <c r="H1216" i="7"/>
  <c r="H1217" i="7"/>
  <c r="H1218" i="7"/>
  <c r="H1219" i="7"/>
  <c r="H1220" i="7"/>
  <c r="H1221" i="7"/>
  <c r="H1222" i="7"/>
  <c r="H1223" i="7"/>
  <c r="H1224" i="7"/>
  <c r="H1225" i="7"/>
  <c r="H1226" i="7"/>
  <c r="H1227" i="7"/>
  <c r="H1228" i="7"/>
  <c r="H1229" i="7"/>
  <c r="H1230" i="7"/>
  <c r="H1231" i="7"/>
  <c r="H1232" i="7"/>
  <c r="H1233" i="7"/>
  <c r="H1234" i="7"/>
  <c r="H1235" i="7"/>
  <c r="H1236" i="7"/>
  <c r="H1237" i="7"/>
  <c r="H1238" i="7"/>
  <c r="H1239" i="7"/>
  <c r="H1240" i="7"/>
  <c r="H1241" i="7"/>
  <c r="H1242" i="7"/>
  <c r="H1243" i="7"/>
  <c r="H1244" i="7"/>
  <c r="H1245" i="7"/>
  <c r="H1246" i="7"/>
  <c r="H1247" i="7"/>
  <c r="H1248" i="7"/>
  <c r="H1249" i="7"/>
  <c r="H1250" i="7"/>
  <c r="H1251" i="7"/>
  <c r="H1252" i="7"/>
  <c r="H1253" i="7"/>
  <c r="H1254" i="7"/>
  <c r="H1255" i="7"/>
  <c r="H1256" i="7"/>
  <c r="H1257" i="7"/>
  <c r="H1258" i="7"/>
  <c r="H1259" i="7"/>
  <c r="H1260" i="7"/>
  <c r="H1261" i="7"/>
  <c r="H1262" i="7"/>
  <c r="H1263" i="7"/>
  <c r="H1264" i="7"/>
  <c r="H1265" i="7"/>
  <c r="H1266" i="7"/>
  <c r="H1267" i="7"/>
  <c r="H1268" i="7"/>
  <c r="H1269" i="7"/>
  <c r="H1270" i="7"/>
  <c r="H1271" i="7"/>
  <c r="H1272" i="7"/>
  <c r="H1273" i="7"/>
  <c r="H1274" i="7"/>
  <c r="H1275" i="7"/>
  <c r="H1276" i="7"/>
  <c r="H1277" i="7"/>
  <c r="H1278" i="7"/>
  <c r="H1279" i="7"/>
  <c r="H1280" i="7"/>
  <c r="H1281" i="7"/>
  <c r="H1282" i="7"/>
  <c r="H1283" i="7"/>
  <c r="H1284" i="7"/>
  <c r="H1285" i="7"/>
  <c r="H1286" i="7"/>
  <c r="H1287" i="7"/>
  <c r="H1288" i="7"/>
  <c r="H1289" i="7"/>
  <c r="H1290" i="7"/>
  <c r="H1291" i="7"/>
  <c r="H1292" i="7"/>
  <c r="H1293" i="7"/>
  <c r="H1294" i="7"/>
  <c r="H1295" i="7"/>
  <c r="H1296" i="7"/>
  <c r="H1297" i="7"/>
  <c r="H1298" i="7"/>
  <c r="H1299" i="7"/>
  <c r="H1300" i="7"/>
  <c r="H1301" i="7"/>
  <c r="H1302" i="7"/>
  <c r="H1303" i="7"/>
  <c r="H1304" i="7"/>
  <c r="H1305" i="7"/>
  <c r="H1306" i="7"/>
  <c r="H1307" i="7"/>
  <c r="H1308" i="7"/>
  <c r="H1309" i="7"/>
  <c r="H1310" i="7"/>
  <c r="H1311" i="7"/>
  <c r="H1312" i="7"/>
  <c r="H1313" i="7"/>
  <c r="H1314" i="7"/>
  <c r="H1315" i="7"/>
  <c r="H1316" i="7"/>
  <c r="H1317" i="7"/>
  <c r="H1318" i="7"/>
  <c r="H1319" i="7"/>
  <c r="H1320" i="7"/>
  <c r="H1321" i="7"/>
  <c r="H1322" i="7"/>
  <c r="H1323" i="7"/>
  <c r="H1324" i="7"/>
  <c r="H1325" i="7"/>
  <c r="H1326" i="7"/>
  <c r="H1327" i="7"/>
  <c r="H1328" i="7"/>
  <c r="H1329" i="7"/>
  <c r="H1330" i="7"/>
  <c r="H1331" i="7"/>
  <c r="H1332" i="7"/>
  <c r="H1333" i="7"/>
  <c r="H1334" i="7"/>
  <c r="H1335" i="7"/>
  <c r="H1336" i="7"/>
  <c r="H1337" i="7"/>
  <c r="H1338" i="7"/>
  <c r="H1339" i="7"/>
  <c r="H1340" i="7"/>
  <c r="H1341" i="7"/>
  <c r="H1342" i="7"/>
  <c r="H1343" i="7"/>
  <c r="H1344" i="7"/>
  <c r="H1345" i="7"/>
  <c r="H1346" i="7"/>
  <c r="H1347" i="7"/>
  <c r="H1348" i="7"/>
  <c r="H1349" i="7"/>
  <c r="H1350" i="7"/>
  <c r="H1351" i="7"/>
  <c r="H1352" i="7"/>
  <c r="H1353" i="7"/>
  <c r="H1354" i="7"/>
  <c r="H1355" i="7"/>
  <c r="H1356" i="7"/>
  <c r="H1357" i="7"/>
  <c r="H1358" i="7"/>
  <c r="H1359" i="7"/>
  <c r="H1360" i="7"/>
  <c r="H1361" i="7"/>
  <c r="H1362" i="7"/>
  <c r="H1363" i="7"/>
  <c r="H1364" i="7"/>
  <c r="H1365" i="7"/>
  <c r="H1366" i="7"/>
  <c r="H1367" i="7"/>
  <c r="H1368" i="7"/>
  <c r="H1369" i="7"/>
  <c r="H1370" i="7"/>
  <c r="H1371" i="7"/>
  <c r="H1372" i="7"/>
  <c r="H1373" i="7"/>
  <c r="H1374" i="7"/>
  <c r="H1375" i="7"/>
  <c r="H1376" i="7"/>
  <c r="H1377" i="7"/>
  <c r="H1378" i="7"/>
  <c r="H1379" i="7"/>
  <c r="H1380" i="7"/>
  <c r="H1381" i="7"/>
  <c r="H1382" i="7"/>
  <c r="H1383" i="7"/>
  <c r="H1384" i="7"/>
  <c r="H1385" i="7"/>
  <c r="H1386" i="7"/>
  <c r="H1387" i="7"/>
  <c r="H1388" i="7"/>
  <c r="H1389" i="7"/>
  <c r="H1390" i="7"/>
  <c r="H1391" i="7"/>
  <c r="H1392" i="7"/>
  <c r="H1393" i="7"/>
  <c r="H1394" i="7"/>
  <c r="H1395" i="7"/>
  <c r="H1396" i="7"/>
  <c r="H1397" i="7"/>
  <c r="H1398" i="7"/>
  <c r="H1399" i="7"/>
  <c r="H1400" i="7"/>
  <c r="H1401" i="7"/>
  <c r="H1402" i="7"/>
  <c r="H1403" i="7"/>
  <c r="H1404" i="7"/>
  <c r="H1405" i="7"/>
  <c r="H1406" i="7"/>
  <c r="H1407" i="7"/>
  <c r="H1408" i="7"/>
  <c r="H1409" i="7"/>
  <c r="H1410" i="7"/>
  <c r="H1411" i="7"/>
  <c r="H1412" i="7"/>
  <c r="H1413" i="7"/>
  <c r="H1414" i="7"/>
  <c r="H1415" i="7"/>
  <c r="H1416" i="7"/>
  <c r="H1417" i="7"/>
  <c r="H1418" i="7"/>
  <c r="H1419" i="7"/>
  <c r="H1420" i="7"/>
  <c r="H1421" i="7"/>
  <c r="H1422" i="7"/>
  <c r="H1423" i="7"/>
  <c r="H1424" i="7"/>
  <c r="H1425" i="7"/>
  <c r="H1426" i="7"/>
  <c r="H1427" i="7"/>
  <c r="H1428" i="7"/>
  <c r="H1429" i="7"/>
  <c r="H1430" i="7"/>
  <c r="H1431" i="7"/>
  <c r="H1432" i="7"/>
  <c r="H1433" i="7"/>
  <c r="H1434" i="7"/>
  <c r="H1435" i="7"/>
  <c r="H1436" i="7"/>
  <c r="H1437" i="7"/>
  <c r="H1438" i="7"/>
  <c r="H1439" i="7"/>
  <c r="H1440" i="7"/>
  <c r="H1441" i="7"/>
  <c r="H1442" i="7"/>
  <c r="H1443" i="7"/>
  <c r="H1444" i="7"/>
  <c r="H1445" i="7"/>
  <c r="H1446" i="7"/>
  <c r="H1447" i="7"/>
  <c r="H1448" i="7"/>
  <c r="H1449" i="7"/>
  <c r="H1450" i="7"/>
  <c r="H1451" i="7"/>
  <c r="H1452" i="7"/>
  <c r="H1453" i="7"/>
  <c r="H1454" i="7"/>
  <c r="H1455" i="7"/>
  <c r="H1456" i="7"/>
  <c r="H1457" i="7"/>
  <c r="H1458" i="7"/>
  <c r="H1459" i="7"/>
  <c r="H1460" i="7"/>
  <c r="H1461" i="7"/>
  <c r="H1462" i="7"/>
  <c r="H1463" i="7"/>
  <c r="H1464" i="7"/>
  <c r="H1465" i="7"/>
  <c r="H1466" i="7"/>
  <c r="H1467" i="7"/>
  <c r="H1468" i="7"/>
  <c r="H1469" i="7"/>
  <c r="H1470" i="7"/>
  <c r="H1471" i="7"/>
  <c r="H1472" i="7"/>
  <c r="H1473" i="7"/>
  <c r="H1474" i="7"/>
  <c r="H1475" i="7"/>
  <c r="H1476" i="7"/>
  <c r="H1477" i="7"/>
  <c r="H1478" i="7"/>
  <c r="H1479" i="7"/>
  <c r="H1480" i="7"/>
  <c r="H1481" i="7"/>
  <c r="H1482" i="7"/>
  <c r="H1483" i="7"/>
  <c r="H1484" i="7"/>
  <c r="H1485" i="7"/>
  <c r="H1486" i="7"/>
  <c r="H1487" i="7"/>
  <c r="H1488" i="7"/>
  <c r="H1489" i="7"/>
  <c r="H1490" i="7"/>
  <c r="H1491" i="7"/>
  <c r="H1492" i="7"/>
  <c r="H1493" i="7"/>
  <c r="H1494" i="7"/>
  <c r="H1495" i="7"/>
  <c r="H1496" i="7"/>
  <c r="H1497" i="7"/>
  <c r="H1498" i="7"/>
  <c r="H1499" i="7"/>
  <c r="H1500" i="7"/>
  <c r="H1501" i="7"/>
  <c r="H1502" i="7"/>
  <c r="H1503" i="7"/>
  <c r="H1504" i="7"/>
  <c r="H1505" i="7"/>
  <c r="H1506" i="7"/>
  <c r="H1507" i="7"/>
  <c r="H1508" i="7"/>
  <c r="H1509" i="7"/>
  <c r="H1510" i="7"/>
  <c r="H1511" i="7"/>
  <c r="H1512" i="7"/>
  <c r="H1513" i="7"/>
  <c r="H1514" i="7"/>
  <c r="H1515" i="7"/>
  <c r="H1516" i="7"/>
  <c r="H1517" i="7"/>
  <c r="H1518" i="7"/>
  <c r="H1519" i="7"/>
  <c r="H1520" i="7"/>
  <c r="H1521" i="7"/>
  <c r="H1522" i="7"/>
  <c r="H1523" i="7"/>
  <c r="H1524" i="7"/>
  <c r="H1525" i="7"/>
  <c r="H1526" i="7"/>
  <c r="H1527" i="7"/>
  <c r="H1528" i="7"/>
  <c r="H1529" i="7"/>
  <c r="H1530" i="7"/>
  <c r="H1531" i="7"/>
  <c r="H1532" i="7"/>
  <c r="H1533" i="7"/>
  <c r="H1534" i="7"/>
  <c r="H1535" i="7"/>
  <c r="H1536" i="7"/>
  <c r="H1537" i="7"/>
  <c r="H1538" i="7"/>
  <c r="H1539" i="7"/>
  <c r="H1540" i="7"/>
  <c r="H1541" i="7"/>
  <c r="H1542" i="7"/>
  <c r="H1543" i="7"/>
  <c r="H1544" i="7"/>
  <c r="H1545" i="7"/>
  <c r="H1546" i="7"/>
  <c r="H1547" i="7"/>
  <c r="H1548" i="7"/>
  <c r="H1549" i="7"/>
  <c r="H1550" i="7"/>
  <c r="H1551" i="7"/>
  <c r="H1552" i="7"/>
  <c r="H1553" i="7"/>
  <c r="H1554" i="7"/>
  <c r="H1555" i="7"/>
  <c r="H1556" i="7"/>
  <c r="H1557" i="7"/>
  <c r="H1558" i="7"/>
  <c r="H1559" i="7"/>
  <c r="H1560" i="7"/>
  <c r="H1561" i="7"/>
  <c r="H1562" i="7"/>
  <c r="H1563" i="7"/>
  <c r="H1564" i="7"/>
  <c r="H1565" i="7"/>
  <c r="H1566" i="7"/>
  <c r="H1567" i="7"/>
  <c r="H1568" i="7"/>
  <c r="H1569" i="7"/>
  <c r="H1570" i="7"/>
  <c r="H1571" i="7"/>
  <c r="H1572" i="7"/>
  <c r="H1573" i="7"/>
  <c r="H1574" i="7"/>
  <c r="H1575" i="7"/>
  <c r="H1576" i="7"/>
  <c r="H1577" i="7"/>
  <c r="H1578" i="7"/>
  <c r="H1579" i="7"/>
  <c r="H1580" i="7"/>
  <c r="H1581" i="7"/>
  <c r="H1582" i="7"/>
  <c r="H1583" i="7"/>
  <c r="H1584" i="7"/>
  <c r="H1585" i="7"/>
  <c r="H1586" i="7"/>
  <c r="H1587" i="7"/>
  <c r="H1588" i="7"/>
  <c r="H1589" i="7"/>
  <c r="H1590" i="7"/>
  <c r="H1591" i="7"/>
  <c r="H1592" i="7"/>
  <c r="H1593" i="7"/>
  <c r="H1594" i="7"/>
  <c r="H1595" i="7"/>
  <c r="H1596" i="7"/>
  <c r="H1597" i="7"/>
  <c r="H1598" i="7"/>
  <c r="H1599" i="7"/>
  <c r="H1600" i="7"/>
  <c r="H1601" i="7"/>
  <c r="H1602" i="7"/>
  <c r="H1603" i="7"/>
  <c r="H1604" i="7"/>
  <c r="H1605" i="7"/>
  <c r="H1606" i="7"/>
  <c r="H1607" i="7"/>
  <c r="H1608" i="7"/>
  <c r="H1609" i="7"/>
  <c r="H1610" i="7"/>
  <c r="H1611" i="7"/>
  <c r="H1612" i="7"/>
  <c r="H1613" i="7"/>
  <c r="H1614" i="7"/>
  <c r="H1615" i="7"/>
  <c r="H1616" i="7"/>
  <c r="H1617" i="7"/>
  <c r="H1618" i="7"/>
  <c r="H1619" i="7"/>
  <c r="H1620" i="7"/>
  <c r="H1621" i="7"/>
  <c r="H1622" i="7"/>
  <c r="H1623" i="7"/>
  <c r="H1624" i="7"/>
  <c r="H1625" i="7"/>
  <c r="H1626" i="7"/>
  <c r="H1627" i="7"/>
  <c r="H1628" i="7"/>
  <c r="H1629" i="7"/>
  <c r="H1630" i="7"/>
  <c r="H1631" i="7"/>
  <c r="H1632" i="7"/>
  <c r="H1633" i="7"/>
  <c r="H1634" i="7"/>
  <c r="H1635" i="7"/>
  <c r="H1636" i="7"/>
  <c r="H1637" i="7"/>
  <c r="H1638" i="7"/>
  <c r="H1639" i="7"/>
  <c r="H1640" i="7"/>
  <c r="H1641" i="7"/>
  <c r="H1642" i="7"/>
  <c r="H1643" i="7"/>
  <c r="H1644" i="7"/>
  <c r="H1645" i="7"/>
  <c r="H1646" i="7"/>
  <c r="H1647" i="7"/>
  <c r="H1648" i="7"/>
  <c r="H1649" i="7"/>
  <c r="H1650" i="7"/>
  <c r="H1651" i="7"/>
  <c r="H1652" i="7"/>
  <c r="H1653" i="7"/>
  <c r="H1654" i="7"/>
  <c r="H1655" i="7"/>
  <c r="H1656" i="7"/>
  <c r="H1657" i="7"/>
  <c r="H1658" i="7"/>
  <c r="H1659" i="7"/>
  <c r="H1660" i="7"/>
  <c r="H1661" i="7"/>
  <c r="H1662" i="7"/>
  <c r="H1663" i="7"/>
  <c r="H1664" i="7"/>
  <c r="H1665" i="7"/>
  <c r="H1666" i="7"/>
  <c r="H1667" i="7"/>
  <c r="H1668" i="7"/>
  <c r="H1669" i="7"/>
  <c r="H1670" i="7"/>
  <c r="H1671" i="7"/>
  <c r="H1672" i="7"/>
  <c r="H1673" i="7"/>
  <c r="H1674" i="7"/>
  <c r="H1675" i="7"/>
  <c r="H1676" i="7"/>
  <c r="H1677" i="7"/>
  <c r="H1678" i="7"/>
  <c r="H1679" i="7"/>
  <c r="H1680" i="7"/>
  <c r="H1681" i="7"/>
  <c r="H1682" i="7"/>
  <c r="H1683" i="7"/>
  <c r="H1684" i="7"/>
  <c r="H1685" i="7"/>
  <c r="H1686" i="7"/>
  <c r="H1687" i="7"/>
  <c r="H1688" i="7"/>
  <c r="H1689" i="7"/>
  <c r="H1690" i="7"/>
  <c r="H1691" i="7"/>
  <c r="H1692" i="7"/>
  <c r="H1693" i="7"/>
  <c r="H1694" i="7"/>
  <c r="H1695" i="7"/>
  <c r="H1696" i="7"/>
  <c r="H1697" i="7"/>
  <c r="H1698" i="7"/>
  <c r="H1699" i="7"/>
  <c r="H1700" i="7"/>
  <c r="H1701" i="7"/>
  <c r="H1702" i="7"/>
  <c r="H1703" i="7"/>
  <c r="H1704" i="7"/>
  <c r="H1705" i="7"/>
  <c r="H1706" i="7"/>
  <c r="H1707" i="7"/>
  <c r="H1708" i="7"/>
  <c r="H1709" i="7"/>
  <c r="H1710" i="7"/>
  <c r="H1711" i="7"/>
  <c r="H1712" i="7"/>
  <c r="H1713" i="7"/>
  <c r="H1714" i="7"/>
  <c r="H1715" i="7"/>
  <c r="H1716" i="7"/>
  <c r="H1717" i="7"/>
  <c r="H1718" i="7"/>
  <c r="H1719" i="7"/>
  <c r="H1720" i="7"/>
  <c r="H1721" i="7"/>
  <c r="H1722" i="7"/>
  <c r="H1723" i="7"/>
  <c r="H1724" i="7"/>
  <c r="H1725" i="7"/>
  <c r="H1726" i="7"/>
  <c r="H1727" i="7"/>
  <c r="H1728" i="7"/>
  <c r="H1729" i="7"/>
  <c r="H1730" i="7"/>
  <c r="H1731" i="7"/>
  <c r="H1732" i="7"/>
  <c r="H1733" i="7"/>
  <c r="H1734" i="7"/>
  <c r="H1735" i="7"/>
  <c r="H1736" i="7"/>
  <c r="H1737" i="7"/>
  <c r="H1738" i="7"/>
  <c r="H1739" i="7"/>
  <c r="H1740" i="7"/>
  <c r="H1741" i="7"/>
  <c r="H1742" i="7"/>
  <c r="H1743" i="7"/>
  <c r="H1744" i="7"/>
  <c r="H1745" i="7"/>
  <c r="H1746" i="7"/>
  <c r="H1747" i="7"/>
  <c r="H1748" i="7"/>
  <c r="H1749" i="7"/>
  <c r="H1750" i="7"/>
  <c r="H1751" i="7"/>
  <c r="H1752" i="7"/>
  <c r="H1753" i="7"/>
  <c r="H1754" i="7"/>
  <c r="H1755" i="7"/>
  <c r="H1756" i="7"/>
  <c r="H1757" i="7"/>
  <c r="H1758" i="7"/>
  <c r="H1759" i="7"/>
  <c r="H1760" i="7"/>
  <c r="H1761" i="7"/>
  <c r="H1762" i="7"/>
  <c r="H1763" i="7"/>
  <c r="H1764" i="7"/>
  <c r="H1765" i="7"/>
  <c r="H1766" i="7"/>
  <c r="H1767" i="7"/>
  <c r="H1768" i="7"/>
  <c r="H1769" i="7"/>
  <c r="H1770" i="7"/>
  <c r="H1771" i="7"/>
  <c r="H1772" i="7"/>
  <c r="H1773" i="7"/>
  <c r="H1774" i="7"/>
  <c r="H1775" i="7"/>
  <c r="H1776" i="7"/>
  <c r="H1777" i="7"/>
  <c r="H1778" i="7"/>
  <c r="H1779" i="7"/>
  <c r="H1780" i="7"/>
  <c r="H1781" i="7"/>
  <c r="H1782" i="7"/>
  <c r="H1783" i="7"/>
  <c r="H1784" i="7"/>
  <c r="H1785" i="7"/>
  <c r="H1786" i="7"/>
  <c r="H1787" i="7"/>
  <c r="H1788" i="7"/>
  <c r="H1789" i="7"/>
  <c r="H1790" i="7"/>
  <c r="H1791" i="7"/>
  <c r="H1792" i="7"/>
  <c r="H1793" i="7"/>
  <c r="H1794" i="7"/>
  <c r="H1795" i="7"/>
  <c r="H1796" i="7"/>
  <c r="H1797" i="7"/>
  <c r="H1798" i="7"/>
  <c r="H1799" i="7"/>
  <c r="H1800" i="7"/>
  <c r="H1801" i="7"/>
  <c r="H1802" i="7"/>
  <c r="H1803" i="7"/>
  <c r="H1804" i="7"/>
  <c r="H1805" i="7"/>
  <c r="H1806" i="7"/>
  <c r="H1807" i="7"/>
  <c r="H1808" i="7"/>
  <c r="H1809" i="7"/>
  <c r="H1810" i="7"/>
  <c r="H1811" i="7"/>
  <c r="H1812" i="7"/>
  <c r="H1813" i="7"/>
  <c r="H1814" i="7"/>
  <c r="H1815" i="7"/>
  <c r="H1816" i="7"/>
  <c r="H1817" i="7"/>
  <c r="H1818" i="7"/>
  <c r="H1819" i="7"/>
  <c r="H1820" i="7"/>
  <c r="H1821" i="7"/>
  <c r="H1822" i="7"/>
  <c r="H1823" i="7"/>
  <c r="H1824" i="7"/>
  <c r="H1825" i="7"/>
  <c r="H1826" i="7"/>
  <c r="H1827" i="7"/>
  <c r="H1828" i="7"/>
  <c r="H1829" i="7"/>
  <c r="H1830" i="7"/>
  <c r="H1831" i="7"/>
  <c r="H1832" i="7"/>
  <c r="H1833" i="7"/>
  <c r="H1834" i="7"/>
  <c r="H1835" i="7"/>
  <c r="H1836" i="7"/>
  <c r="H1837" i="7"/>
  <c r="H1838" i="7"/>
  <c r="H1839" i="7"/>
  <c r="H1840" i="7"/>
  <c r="H1841" i="7"/>
  <c r="H1842" i="7"/>
  <c r="H1843" i="7"/>
  <c r="H1844" i="7"/>
  <c r="H1845" i="7"/>
  <c r="H1846" i="7"/>
  <c r="H1847" i="7"/>
  <c r="H1848" i="7"/>
  <c r="H1849" i="7"/>
  <c r="H1850" i="7"/>
  <c r="H1851" i="7"/>
  <c r="H1852" i="7"/>
  <c r="H1853" i="7"/>
  <c r="H1854" i="7"/>
  <c r="H1855" i="7"/>
  <c r="H1856" i="7"/>
  <c r="H1857" i="7"/>
  <c r="H1858" i="7"/>
  <c r="H1859" i="7"/>
  <c r="H1860" i="7"/>
  <c r="H1861" i="7"/>
  <c r="H1862" i="7"/>
  <c r="H1863" i="7"/>
  <c r="H1864" i="7"/>
  <c r="H1865" i="7"/>
  <c r="H1866" i="7"/>
  <c r="H1867" i="7"/>
  <c r="H1868" i="7"/>
  <c r="H1869" i="7"/>
  <c r="H1870" i="7"/>
  <c r="H1871" i="7"/>
  <c r="H1872" i="7"/>
  <c r="H1873" i="7"/>
  <c r="H1874" i="7"/>
  <c r="H1875" i="7"/>
  <c r="H1876" i="7"/>
  <c r="H1877" i="7"/>
  <c r="H1878" i="7"/>
  <c r="H1879" i="7"/>
  <c r="H1880" i="7"/>
  <c r="H1881" i="7"/>
  <c r="H1882" i="7"/>
  <c r="H1883" i="7"/>
  <c r="H1884" i="7"/>
  <c r="H1885" i="7"/>
  <c r="H1886" i="7"/>
  <c r="H1887" i="7"/>
  <c r="H1888" i="7"/>
  <c r="H1889" i="7"/>
  <c r="H1890" i="7"/>
  <c r="H1891" i="7"/>
  <c r="H1892" i="7"/>
  <c r="H1893" i="7"/>
  <c r="H1894" i="7"/>
  <c r="H1895" i="7"/>
  <c r="H1896" i="7"/>
  <c r="H1897" i="7"/>
  <c r="H1898" i="7"/>
  <c r="H1899" i="7"/>
  <c r="H1900" i="7"/>
  <c r="H1901" i="7"/>
  <c r="H1902" i="7"/>
  <c r="H1903" i="7"/>
  <c r="H1904" i="7"/>
  <c r="H1905" i="7"/>
  <c r="H1906" i="7"/>
  <c r="H1907" i="7"/>
  <c r="H1908" i="7"/>
  <c r="H1909" i="7"/>
  <c r="H1910" i="7"/>
  <c r="H1911" i="7"/>
  <c r="H1912" i="7"/>
  <c r="H1913" i="7"/>
  <c r="H1914" i="7"/>
  <c r="H1915" i="7"/>
  <c r="H1916" i="7"/>
  <c r="H1917" i="7"/>
  <c r="H1918" i="7"/>
  <c r="H1919" i="7"/>
  <c r="H1920" i="7"/>
  <c r="H1921" i="7"/>
  <c r="H1922" i="7"/>
  <c r="H1923" i="7"/>
  <c r="H1924" i="7"/>
  <c r="H1925" i="7"/>
  <c r="H1926" i="7"/>
  <c r="H1927" i="7"/>
  <c r="H1928" i="7"/>
  <c r="H1929" i="7"/>
  <c r="H1930" i="7"/>
  <c r="H1931" i="7"/>
  <c r="H1932" i="7"/>
  <c r="H1933" i="7"/>
  <c r="H1934" i="7"/>
  <c r="H1935" i="7"/>
  <c r="H1936" i="7"/>
  <c r="H1937" i="7"/>
  <c r="H1938" i="7"/>
  <c r="H1939" i="7"/>
  <c r="H1940" i="7"/>
  <c r="H1941" i="7"/>
  <c r="H1942" i="7"/>
  <c r="H1943" i="7"/>
  <c r="H1944" i="7"/>
  <c r="H1945" i="7"/>
  <c r="H1946" i="7"/>
  <c r="H1947" i="7"/>
  <c r="H1948" i="7"/>
  <c r="H1949" i="7"/>
  <c r="H1950" i="7"/>
  <c r="H1951" i="7"/>
  <c r="H1952" i="7"/>
  <c r="H1953" i="7"/>
  <c r="H1954" i="7"/>
  <c r="H1955" i="7"/>
  <c r="H1956" i="7"/>
  <c r="H1957" i="7"/>
  <c r="H1958" i="7"/>
  <c r="H1959" i="7"/>
  <c r="H1960" i="7"/>
  <c r="H1961" i="7"/>
  <c r="H1962" i="7"/>
  <c r="H1963" i="7"/>
  <c r="H1964" i="7"/>
  <c r="H1965" i="7"/>
  <c r="H1966" i="7"/>
  <c r="H1967" i="7"/>
  <c r="H1968" i="7"/>
  <c r="H1969" i="7"/>
  <c r="H1970" i="7"/>
  <c r="H1971" i="7"/>
  <c r="H1972" i="7"/>
  <c r="H1973" i="7"/>
  <c r="H1974" i="7"/>
  <c r="H1975" i="7"/>
  <c r="H1976" i="7"/>
  <c r="H1977" i="7"/>
  <c r="H1978" i="7"/>
  <c r="H1979" i="7"/>
  <c r="H1980" i="7"/>
  <c r="H1981" i="7"/>
  <c r="H1982" i="7"/>
  <c r="H1983" i="7"/>
  <c r="H1984" i="7"/>
  <c r="H1985" i="7"/>
  <c r="H1986" i="7"/>
  <c r="H1987" i="7"/>
  <c r="H1988" i="7"/>
  <c r="H1989" i="7"/>
  <c r="H1990" i="7"/>
  <c r="H1991" i="7"/>
  <c r="H1992" i="7"/>
  <c r="H1993" i="7"/>
  <c r="H1994" i="7"/>
  <c r="H1995" i="7"/>
  <c r="H1996" i="7"/>
  <c r="H1997" i="7"/>
  <c r="H1998" i="7"/>
  <c r="H1999" i="7"/>
  <c r="H2000" i="7"/>
  <c r="H2001" i="7"/>
  <c r="H2002" i="7"/>
  <c r="H2003" i="7"/>
  <c r="H2004" i="7"/>
  <c r="H2005" i="7"/>
  <c r="H2006" i="7"/>
  <c r="H2007" i="7"/>
  <c r="H2008" i="7"/>
  <c r="H2009" i="7"/>
  <c r="H2010" i="7"/>
  <c r="H2011" i="7"/>
  <c r="H2012" i="7"/>
  <c r="H2013" i="7"/>
  <c r="H2014" i="7"/>
  <c r="H2015" i="7"/>
  <c r="H2016" i="7"/>
  <c r="H2017" i="7"/>
  <c r="H2018" i="7"/>
  <c r="H2019" i="7"/>
  <c r="H2020" i="7"/>
  <c r="H2021" i="7"/>
  <c r="H2022" i="7"/>
  <c r="H2023" i="7"/>
  <c r="H2024" i="7"/>
  <c r="H2025" i="7"/>
  <c r="H2026" i="7"/>
  <c r="H2027" i="7"/>
  <c r="H2028" i="7"/>
  <c r="H2029" i="7"/>
  <c r="H2030" i="7"/>
  <c r="H2031" i="7"/>
  <c r="H2032" i="7"/>
  <c r="H2033" i="7"/>
  <c r="H2034" i="7"/>
  <c r="H2035" i="7"/>
  <c r="H2036" i="7"/>
  <c r="H2037" i="7"/>
  <c r="H2038" i="7"/>
  <c r="H2039" i="7"/>
  <c r="H2040" i="7"/>
  <c r="H2041" i="7"/>
  <c r="H2042" i="7"/>
  <c r="H2043" i="7"/>
  <c r="H2044" i="7"/>
  <c r="H2045" i="7"/>
  <c r="H2046" i="7"/>
  <c r="H2047" i="7"/>
  <c r="H2048" i="7"/>
  <c r="H2049" i="7"/>
  <c r="H2050" i="7"/>
  <c r="H2051" i="7"/>
  <c r="H2052" i="7"/>
  <c r="H2053" i="7"/>
  <c r="H2054" i="7"/>
  <c r="H2055" i="7"/>
  <c r="H2056" i="7"/>
  <c r="H2057" i="7"/>
  <c r="H2058" i="7"/>
  <c r="H2059" i="7"/>
  <c r="H2060" i="7"/>
  <c r="H2061" i="7"/>
  <c r="H2062" i="7"/>
  <c r="H2063" i="7"/>
  <c r="H2064" i="7"/>
  <c r="H2065" i="7"/>
  <c r="H2066" i="7"/>
  <c r="H2067" i="7"/>
  <c r="H2068" i="7"/>
  <c r="H2069" i="7"/>
  <c r="H2070" i="7"/>
  <c r="H2071" i="7"/>
  <c r="H2072" i="7"/>
  <c r="H2073" i="7"/>
  <c r="H2074" i="7"/>
  <c r="H2075" i="7"/>
  <c r="H2076" i="7"/>
  <c r="H2077" i="7"/>
  <c r="H2078" i="7"/>
  <c r="H2079" i="7"/>
  <c r="H2080" i="7"/>
  <c r="H2081" i="7"/>
  <c r="H2082" i="7"/>
  <c r="H2083" i="7"/>
  <c r="H2084" i="7"/>
  <c r="H2085" i="7"/>
  <c r="H2086" i="7"/>
  <c r="H2087" i="7"/>
  <c r="H2088" i="7"/>
  <c r="H2089" i="7"/>
  <c r="H2090" i="7"/>
  <c r="H2091" i="7"/>
  <c r="H2092" i="7"/>
  <c r="H2093" i="7"/>
  <c r="H2094" i="7"/>
  <c r="H2095" i="7"/>
  <c r="H2096" i="7"/>
  <c r="H2097" i="7"/>
  <c r="H2098" i="7"/>
  <c r="H2099" i="7"/>
  <c r="H2100" i="7"/>
  <c r="H2101" i="7"/>
  <c r="H2102" i="7"/>
  <c r="H2103" i="7"/>
  <c r="H2104" i="7"/>
  <c r="H2105" i="7"/>
  <c r="H2106" i="7"/>
  <c r="H2107" i="7"/>
  <c r="H2108" i="7"/>
  <c r="H2109" i="7"/>
  <c r="H2110" i="7"/>
  <c r="H2111" i="7"/>
  <c r="H2112" i="7"/>
  <c r="H2113" i="7"/>
  <c r="H2114" i="7"/>
  <c r="H2115" i="7"/>
  <c r="H2116" i="7"/>
  <c r="H2117" i="7"/>
  <c r="H2118" i="7"/>
  <c r="H2119" i="7"/>
  <c r="H2120" i="7"/>
  <c r="H2121" i="7"/>
  <c r="H2122" i="7"/>
  <c r="H2123" i="7"/>
  <c r="H2124" i="7"/>
  <c r="H2125" i="7"/>
  <c r="H2126" i="7"/>
  <c r="H2127" i="7"/>
  <c r="H2128" i="7"/>
  <c r="H2129" i="7"/>
  <c r="H2130" i="7"/>
  <c r="H2131" i="7"/>
  <c r="H2132" i="7"/>
  <c r="H2133" i="7"/>
  <c r="H2134" i="7"/>
  <c r="H2135" i="7"/>
  <c r="H2136" i="7"/>
  <c r="H2137" i="7"/>
  <c r="H2138" i="7"/>
  <c r="H2139" i="7"/>
  <c r="H2140" i="7"/>
  <c r="H2141" i="7"/>
  <c r="H2142" i="7"/>
  <c r="H2143" i="7"/>
  <c r="H2144" i="7"/>
  <c r="H2145" i="7"/>
  <c r="H2146" i="7"/>
  <c r="H2147" i="7"/>
  <c r="H2148" i="7"/>
  <c r="H2149" i="7"/>
  <c r="H2150" i="7"/>
  <c r="H2151" i="7"/>
  <c r="H2152" i="7"/>
  <c r="H2153" i="7"/>
  <c r="H2154" i="7"/>
  <c r="H2155" i="7"/>
  <c r="H2156" i="7"/>
  <c r="H2157" i="7"/>
  <c r="H2158" i="7"/>
  <c r="H2159" i="7"/>
  <c r="H2160" i="7"/>
  <c r="H2161" i="7"/>
  <c r="H2162" i="7"/>
  <c r="H2163" i="7"/>
  <c r="H2164" i="7"/>
  <c r="H2165" i="7"/>
  <c r="H2166" i="7"/>
  <c r="H2167" i="7"/>
  <c r="H2168" i="7"/>
  <c r="H2169" i="7"/>
  <c r="H2170" i="7"/>
  <c r="H2171" i="7"/>
  <c r="H2172" i="7"/>
  <c r="H2173" i="7"/>
  <c r="H2174" i="7"/>
  <c r="H2175" i="7"/>
  <c r="H2176" i="7"/>
  <c r="H2177" i="7"/>
  <c r="H2178" i="7"/>
  <c r="H2179" i="7"/>
  <c r="H2180" i="7"/>
  <c r="H2181" i="7"/>
  <c r="H2182" i="7"/>
  <c r="H2183" i="7"/>
  <c r="H2184" i="7"/>
  <c r="H2185" i="7"/>
  <c r="H2186" i="7"/>
  <c r="H2187" i="7"/>
  <c r="H2188" i="7"/>
  <c r="H2189" i="7"/>
  <c r="H2190" i="7"/>
  <c r="H2191" i="7"/>
  <c r="H2192" i="7"/>
  <c r="H2193" i="7"/>
  <c r="H2194" i="7"/>
  <c r="H2195" i="7"/>
  <c r="H2196" i="7"/>
  <c r="H2197" i="7"/>
  <c r="H2198" i="7"/>
  <c r="H2199" i="7"/>
  <c r="H2200" i="7"/>
  <c r="H2201" i="7"/>
  <c r="H2202" i="7"/>
  <c r="H2203" i="7"/>
  <c r="H2204" i="7"/>
  <c r="H2205" i="7"/>
  <c r="H2206" i="7"/>
  <c r="H2207" i="7"/>
  <c r="H2208" i="7"/>
  <c r="H2209" i="7"/>
  <c r="H2210" i="7"/>
  <c r="H2211" i="7"/>
  <c r="H2212" i="7"/>
  <c r="H2213" i="7"/>
  <c r="H2214" i="7"/>
  <c r="H2215" i="7"/>
  <c r="H2216" i="7"/>
  <c r="H2217" i="7"/>
  <c r="H2218" i="7"/>
  <c r="H2219" i="7"/>
  <c r="H2220" i="7"/>
  <c r="H2221" i="7"/>
  <c r="H2222" i="7"/>
  <c r="H2223" i="7"/>
  <c r="H2224" i="7"/>
  <c r="H2225" i="7"/>
  <c r="H2226" i="7"/>
  <c r="H2227" i="7"/>
  <c r="H2228" i="7"/>
  <c r="H2229" i="7"/>
  <c r="H2230" i="7"/>
  <c r="H2231" i="7"/>
  <c r="H2232" i="7"/>
  <c r="H2233" i="7"/>
  <c r="H2234" i="7"/>
  <c r="H2235" i="7"/>
  <c r="H2236" i="7"/>
  <c r="H2237" i="7"/>
  <c r="H2238" i="7"/>
  <c r="H2239" i="7"/>
  <c r="H2240" i="7"/>
  <c r="H2241" i="7"/>
  <c r="H2242" i="7"/>
  <c r="H2243" i="7"/>
  <c r="H2244" i="7"/>
  <c r="H2245" i="7"/>
  <c r="H2246" i="7"/>
  <c r="H2247" i="7"/>
  <c r="H2248" i="7"/>
  <c r="H2249" i="7"/>
  <c r="H2250" i="7"/>
  <c r="H2251" i="7"/>
  <c r="H2252" i="7"/>
  <c r="H2253" i="7"/>
  <c r="H2254" i="7"/>
  <c r="H2255" i="7"/>
  <c r="H2256" i="7"/>
  <c r="H2257" i="7"/>
  <c r="H2258" i="7"/>
  <c r="H2259" i="7"/>
  <c r="H2260" i="7"/>
  <c r="H2261" i="7"/>
  <c r="H2262" i="7"/>
  <c r="H2263" i="7"/>
  <c r="H2264" i="7"/>
  <c r="H2265" i="7"/>
  <c r="H2266" i="7"/>
  <c r="H2267" i="7"/>
  <c r="H2268" i="7"/>
  <c r="H2269" i="7"/>
  <c r="H2270" i="7"/>
  <c r="H2271" i="7"/>
  <c r="H2272" i="7"/>
  <c r="H2273" i="7"/>
  <c r="H2274" i="7"/>
  <c r="H2275" i="7"/>
  <c r="H2276" i="7"/>
  <c r="H2277" i="7"/>
  <c r="H2278" i="7"/>
  <c r="H2279" i="7"/>
  <c r="H2280" i="7"/>
  <c r="H2281" i="7"/>
  <c r="H2282" i="7"/>
  <c r="H2283" i="7"/>
  <c r="H2284" i="7"/>
  <c r="H2285" i="7"/>
  <c r="H2286" i="7"/>
  <c r="H2287" i="7"/>
  <c r="H2288" i="7"/>
  <c r="H2289" i="7"/>
  <c r="H2290" i="7"/>
  <c r="H2291" i="7"/>
  <c r="H2292" i="7"/>
  <c r="H2293" i="7"/>
  <c r="H2294" i="7"/>
  <c r="H2295" i="7"/>
  <c r="H2296" i="7"/>
  <c r="H2297" i="7"/>
  <c r="H2298" i="7"/>
  <c r="H2299" i="7"/>
  <c r="H2300" i="7"/>
  <c r="H2301" i="7"/>
  <c r="H2302" i="7"/>
  <c r="H2303" i="7"/>
  <c r="H2304" i="7"/>
  <c r="H2305" i="7"/>
  <c r="H2306" i="7"/>
  <c r="H2307" i="7"/>
  <c r="H2308" i="7"/>
  <c r="H2309" i="7"/>
  <c r="H2310" i="7"/>
  <c r="H2311" i="7"/>
  <c r="H2312" i="7"/>
  <c r="H2313" i="7"/>
  <c r="H2314" i="7"/>
  <c r="H2315" i="7"/>
  <c r="H2316" i="7"/>
  <c r="H2317" i="7"/>
  <c r="H2318" i="7"/>
  <c r="H2319" i="7"/>
  <c r="H2320" i="7"/>
  <c r="H2321" i="7"/>
  <c r="H2322" i="7"/>
  <c r="H2323" i="7"/>
  <c r="H2324" i="7"/>
  <c r="H2325" i="7"/>
  <c r="H2326" i="7"/>
  <c r="H2327" i="7"/>
  <c r="H2328" i="7"/>
  <c r="H2329" i="7"/>
  <c r="H2330" i="7"/>
  <c r="H2331" i="7"/>
  <c r="H2332" i="7"/>
  <c r="H2333" i="7"/>
  <c r="H2334" i="7"/>
  <c r="H2335" i="7"/>
  <c r="H2336" i="7"/>
  <c r="H2337" i="7"/>
  <c r="H2338" i="7"/>
  <c r="H2339" i="7"/>
  <c r="H2340" i="7"/>
  <c r="H2341" i="7"/>
  <c r="H2342" i="7"/>
  <c r="H2343" i="7"/>
  <c r="H2344" i="7"/>
  <c r="H2345" i="7"/>
  <c r="H2346" i="7"/>
  <c r="H2347" i="7"/>
  <c r="H2348" i="7"/>
  <c r="H2349" i="7"/>
  <c r="H2350" i="7"/>
  <c r="H2351" i="7"/>
  <c r="H2352" i="7"/>
  <c r="H2353" i="7"/>
  <c r="H2354" i="7"/>
  <c r="H2355" i="7"/>
  <c r="H2356" i="7"/>
  <c r="H2357" i="7"/>
  <c r="H2358" i="7"/>
  <c r="H2359" i="7"/>
  <c r="H2360" i="7"/>
  <c r="H2361" i="7"/>
  <c r="H2362" i="7"/>
  <c r="H2363" i="7"/>
  <c r="H2364" i="7"/>
  <c r="H2365" i="7"/>
  <c r="H2366" i="7"/>
  <c r="H2367" i="7"/>
  <c r="H2368" i="7"/>
  <c r="H2369" i="7"/>
  <c r="H2370" i="7"/>
  <c r="H2371" i="7"/>
  <c r="H2372" i="7"/>
  <c r="H2373" i="7"/>
  <c r="H2374" i="7"/>
  <c r="H2375" i="7"/>
  <c r="H2376" i="7"/>
  <c r="H2377" i="7"/>
  <c r="H2378" i="7"/>
  <c r="H2379" i="7"/>
  <c r="H2380" i="7"/>
  <c r="H2381" i="7"/>
  <c r="H2382" i="7"/>
  <c r="H2383" i="7"/>
  <c r="H2384" i="7"/>
  <c r="H2385" i="7"/>
  <c r="H2386" i="7"/>
  <c r="H2387" i="7"/>
  <c r="H2388" i="7"/>
  <c r="H2389" i="7"/>
  <c r="H2390" i="7"/>
  <c r="H2391" i="7"/>
  <c r="H2392" i="7"/>
  <c r="H2393" i="7"/>
  <c r="H2394" i="7"/>
  <c r="H2395" i="7"/>
  <c r="H2396" i="7"/>
  <c r="H2397" i="7"/>
  <c r="H2398" i="7"/>
  <c r="H2399" i="7"/>
  <c r="H2400" i="7"/>
  <c r="H2401" i="7"/>
  <c r="H2402" i="7"/>
  <c r="H2403" i="7"/>
  <c r="H2404" i="7"/>
  <c r="H2405" i="7"/>
  <c r="H2406" i="7"/>
  <c r="H2407" i="7"/>
  <c r="H2408" i="7"/>
  <c r="H2409" i="7"/>
  <c r="H2410" i="7"/>
  <c r="H2411" i="7"/>
  <c r="H2412" i="7"/>
  <c r="H2413" i="7"/>
  <c r="H2414" i="7"/>
  <c r="H2415" i="7"/>
  <c r="H2416" i="7"/>
  <c r="H2417" i="7"/>
  <c r="H2418" i="7"/>
  <c r="H2419" i="7"/>
  <c r="H2420" i="7"/>
  <c r="H2421" i="7"/>
  <c r="H2422" i="7"/>
  <c r="H2423" i="7"/>
  <c r="H2424" i="7"/>
  <c r="H2425" i="7"/>
  <c r="H2426" i="7"/>
  <c r="H2427" i="7"/>
  <c r="H2428" i="7"/>
  <c r="H2429" i="7"/>
  <c r="H2430" i="7"/>
  <c r="H2431" i="7"/>
  <c r="H2432" i="7"/>
  <c r="H2433" i="7"/>
  <c r="H2434" i="7"/>
  <c r="H2435" i="7"/>
  <c r="H2436" i="7"/>
  <c r="H2437" i="7"/>
  <c r="H2438" i="7"/>
  <c r="H2439" i="7"/>
  <c r="H2440" i="7"/>
  <c r="H2441" i="7"/>
  <c r="H2442" i="7"/>
  <c r="H2443" i="7"/>
  <c r="H2444" i="7"/>
  <c r="H2445" i="7"/>
  <c r="H2446" i="7"/>
  <c r="H2447" i="7"/>
  <c r="H2448" i="7"/>
  <c r="H2449" i="7"/>
  <c r="H2450" i="7"/>
  <c r="H2451" i="7"/>
  <c r="H2452" i="7"/>
  <c r="H2453" i="7"/>
  <c r="H2454" i="7"/>
  <c r="H2455" i="7"/>
  <c r="H2456" i="7"/>
  <c r="H2457" i="7"/>
  <c r="H2458" i="7"/>
  <c r="H2459" i="7"/>
  <c r="H2460" i="7"/>
  <c r="H2461" i="7"/>
  <c r="H2462" i="7"/>
  <c r="H2463" i="7"/>
  <c r="H2464" i="7"/>
  <c r="H2465" i="7"/>
  <c r="H2466" i="7"/>
  <c r="H2467" i="7"/>
  <c r="H2468" i="7"/>
  <c r="H2469" i="7"/>
  <c r="H2470" i="7"/>
  <c r="H2471" i="7"/>
  <c r="H2472" i="7"/>
  <c r="H2473" i="7"/>
  <c r="H2474" i="7"/>
  <c r="H2475" i="7"/>
  <c r="H2476" i="7"/>
  <c r="H2477" i="7"/>
  <c r="H2478" i="7"/>
  <c r="H2479" i="7"/>
  <c r="H2480" i="7"/>
  <c r="H2481" i="7"/>
  <c r="H2482" i="7"/>
  <c r="H2483" i="7"/>
  <c r="H2484" i="7"/>
  <c r="H2485" i="7"/>
  <c r="H2486" i="7"/>
  <c r="H2487" i="7"/>
  <c r="H2488" i="7"/>
  <c r="H2489" i="7"/>
  <c r="H2490" i="7"/>
  <c r="H2491" i="7"/>
  <c r="H2492" i="7"/>
  <c r="H2493" i="7"/>
  <c r="H2494" i="7"/>
  <c r="H2495" i="7"/>
  <c r="H2496" i="7"/>
  <c r="H2497" i="7"/>
  <c r="H2498" i="7"/>
  <c r="H2499" i="7"/>
  <c r="H2500" i="7"/>
  <c r="H2501" i="7"/>
  <c r="H2502" i="7"/>
  <c r="H2503" i="7"/>
  <c r="H2504" i="7"/>
  <c r="H2505" i="7"/>
  <c r="H2506" i="7"/>
  <c r="H2507" i="7"/>
  <c r="H2508" i="7"/>
  <c r="H2509" i="7"/>
  <c r="H2510" i="7"/>
  <c r="H2511" i="7"/>
  <c r="H2512" i="7"/>
  <c r="H2513" i="7"/>
  <c r="H2514" i="7"/>
  <c r="H2515" i="7"/>
  <c r="H2516" i="7"/>
  <c r="H2517" i="7"/>
  <c r="H2518" i="7"/>
  <c r="H2519" i="7"/>
  <c r="H2520" i="7"/>
  <c r="H2521" i="7"/>
  <c r="H2522" i="7"/>
  <c r="H2523" i="7"/>
  <c r="H2524" i="7"/>
  <c r="H2525" i="7"/>
  <c r="H2526" i="7"/>
  <c r="H2527" i="7"/>
  <c r="H2528" i="7"/>
  <c r="H2529" i="7"/>
  <c r="H2530" i="7"/>
  <c r="H2531" i="7"/>
  <c r="H2532" i="7"/>
  <c r="H2533" i="7"/>
  <c r="H2534" i="7"/>
  <c r="H2535" i="7"/>
  <c r="H2536" i="7"/>
  <c r="H2537" i="7"/>
  <c r="H2538" i="7"/>
  <c r="H2539" i="7"/>
  <c r="H2540" i="7"/>
  <c r="H2541" i="7"/>
  <c r="H2542" i="7"/>
  <c r="H2543" i="7"/>
  <c r="H2544" i="7"/>
  <c r="H2545" i="7"/>
  <c r="H2546" i="7"/>
  <c r="H2547" i="7"/>
  <c r="H2548" i="7"/>
  <c r="H2549" i="7"/>
  <c r="H2550" i="7"/>
  <c r="H2551" i="7"/>
  <c r="H2552" i="7"/>
  <c r="H2553" i="7"/>
  <c r="H2554" i="7"/>
  <c r="H2555" i="7"/>
  <c r="H2556" i="7"/>
  <c r="H2557" i="7"/>
  <c r="H2558" i="7"/>
  <c r="H2559" i="7"/>
  <c r="H2560" i="7"/>
  <c r="H2561" i="7"/>
  <c r="H2562" i="7"/>
  <c r="H2563" i="7"/>
  <c r="H2564" i="7"/>
  <c r="H2565" i="7"/>
  <c r="H2566" i="7"/>
  <c r="H2567" i="7"/>
  <c r="H2568" i="7"/>
  <c r="H2569" i="7"/>
  <c r="H2570" i="7"/>
  <c r="H2571" i="7"/>
  <c r="H2572" i="7"/>
  <c r="H2573" i="7"/>
  <c r="H2574" i="7"/>
  <c r="H2575" i="7"/>
  <c r="H2576" i="7"/>
  <c r="H2577" i="7"/>
  <c r="H2578" i="7"/>
  <c r="H2579" i="7"/>
  <c r="H2580" i="7"/>
  <c r="H2581" i="7"/>
  <c r="H2582" i="7"/>
  <c r="H2583" i="7"/>
  <c r="H2584" i="7"/>
  <c r="H2585" i="7"/>
  <c r="H2586" i="7"/>
  <c r="H2587" i="7"/>
  <c r="H2588" i="7"/>
  <c r="H2589" i="7"/>
  <c r="H2590" i="7"/>
  <c r="H2591" i="7"/>
  <c r="H2592" i="7"/>
  <c r="H2593" i="7"/>
  <c r="H2594" i="7"/>
  <c r="H2595" i="7"/>
  <c r="H2596" i="7"/>
  <c r="H2597" i="7"/>
  <c r="H2598" i="7"/>
  <c r="H2599" i="7"/>
  <c r="H2600" i="7"/>
  <c r="H2601" i="7"/>
  <c r="H2602" i="7"/>
  <c r="H2603" i="7"/>
  <c r="H2604" i="7"/>
  <c r="H2605" i="7"/>
  <c r="H2606" i="7"/>
  <c r="H2607" i="7"/>
  <c r="H2608" i="7"/>
  <c r="H2609" i="7"/>
  <c r="H2610" i="7"/>
  <c r="H2611" i="7"/>
  <c r="H2612" i="7"/>
  <c r="H2613" i="7"/>
  <c r="H2614" i="7"/>
  <c r="H2615" i="7"/>
  <c r="H2616" i="7"/>
  <c r="H2617" i="7"/>
  <c r="H2618" i="7"/>
  <c r="H2619" i="7"/>
  <c r="H2620" i="7"/>
  <c r="H2621" i="7"/>
  <c r="H2622" i="7"/>
  <c r="H2623" i="7"/>
  <c r="H2624" i="7"/>
  <c r="H2625" i="7"/>
  <c r="H2626" i="7"/>
  <c r="H2627" i="7"/>
  <c r="H2628" i="7"/>
  <c r="H2629" i="7"/>
  <c r="H2630" i="7"/>
  <c r="H2631" i="7"/>
  <c r="H2632" i="7"/>
  <c r="H2633" i="7"/>
  <c r="H2634" i="7"/>
  <c r="H2635" i="7"/>
  <c r="H2636" i="7"/>
  <c r="H2637" i="7"/>
  <c r="H2638" i="7"/>
  <c r="H2639" i="7"/>
  <c r="H2640" i="7"/>
  <c r="H2641" i="7"/>
  <c r="H2642" i="7"/>
  <c r="H2643" i="7"/>
  <c r="H2644" i="7"/>
  <c r="H2645" i="7"/>
  <c r="H2646" i="7"/>
  <c r="H2647" i="7"/>
  <c r="H2648" i="7"/>
  <c r="H2649" i="7"/>
  <c r="H2650" i="7"/>
  <c r="H2651" i="7"/>
  <c r="H2652" i="7"/>
  <c r="H2653" i="7"/>
  <c r="H2654" i="7"/>
  <c r="H2655" i="7"/>
  <c r="H2656" i="7"/>
  <c r="H2657" i="7"/>
  <c r="H2658" i="7"/>
  <c r="H2659" i="7"/>
  <c r="H2660" i="7"/>
  <c r="H2661" i="7"/>
  <c r="H2662" i="7"/>
  <c r="H2663" i="7"/>
  <c r="H2664" i="7"/>
  <c r="H2665" i="7"/>
  <c r="H2666" i="7"/>
  <c r="H2667" i="7"/>
  <c r="H2668" i="7"/>
  <c r="H2669" i="7"/>
  <c r="H2670" i="7"/>
  <c r="H2671" i="7"/>
  <c r="H2672" i="7"/>
  <c r="H2673" i="7"/>
  <c r="H2674" i="7"/>
  <c r="H2675" i="7"/>
  <c r="H2676" i="7"/>
  <c r="H2677" i="7"/>
  <c r="H2678" i="7"/>
  <c r="H2679" i="7"/>
  <c r="H2680" i="7"/>
  <c r="H2681" i="7"/>
  <c r="H2682" i="7"/>
  <c r="H2683" i="7"/>
  <c r="H2684" i="7"/>
  <c r="H2685" i="7"/>
  <c r="H2686" i="7"/>
  <c r="H2687" i="7"/>
  <c r="H2688" i="7"/>
  <c r="H2689" i="7"/>
  <c r="H2690" i="7"/>
  <c r="H2691" i="7"/>
  <c r="H2692" i="7"/>
  <c r="H2693" i="7"/>
  <c r="H2694" i="7"/>
  <c r="H2695" i="7"/>
  <c r="H2696" i="7"/>
  <c r="H2697" i="7"/>
  <c r="H2698" i="7"/>
  <c r="H2699" i="7"/>
  <c r="H2700" i="7"/>
  <c r="H2701" i="7"/>
  <c r="H2702" i="7"/>
  <c r="H2703" i="7"/>
  <c r="H2704" i="7"/>
  <c r="H2705" i="7"/>
  <c r="H2706" i="7"/>
  <c r="H2707" i="7"/>
  <c r="H2708" i="7"/>
  <c r="H2709" i="7"/>
  <c r="H2710" i="7"/>
  <c r="H2711" i="7"/>
  <c r="H2712" i="7"/>
  <c r="H2713" i="7"/>
  <c r="H2714" i="7"/>
  <c r="H2715" i="7"/>
  <c r="H2716" i="7"/>
  <c r="H2717" i="7"/>
  <c r="H2718" i="7"/>
  <c r="H2719" i="7"/>
  <c r="H2720" i="7"/>
  <c r="H2721" i="7"/>
  <c r="H2722" i="7"/>
  <c r="H2723" i="7"/>
  <c r="H2724" i="7"/>
  <c r="H2725" i="7"/>
  <c r="H2726" i="7"/>
  <c r="H2727" i="7"/>
  <c r="H2728" i="7"/>
  <c r="H2729" i="7"/>
  <c r="H2730" i="7"/>
  <c r="H2731" i="7"/>
  <c r="H2732" i="7"/>
  <c r="H2733" i="7"/>
  <c r="H2734" i="7"/>
  <c r="H2735" i="7"/>
  <c r="H2736" i="7"/>
  <c r="H2737" i="7"/>
  <c r="H2738" i="7"/>
  <c r="H2739" i="7"/>
  <c r="H2740" i="7"/>
  <c r="H2741" i="7"/>
  <c r="H2742" i="7"/>
  <c r="H2743" i="7"/>
  <c r="H2744" i="7"/>
  <c r="H2745" i="7"/>
  <c r="H2746" i="7"/>
  <c r="H2747" i="7"/>
  <c r="H2748" i="7"/>
  <c r="H2749" i="7"/>
  <c r="H2750" i="7"/>
  <c r="H2751" i="7"/>
  <c r="H2752" i="7"/>
  <c r="H2753" i="7"/>
  <c r="H2754" i="7"/>
  <c r="H2755" i="7"/>
  <c r="H2756" i="7"/>
  <c r="H2757" i="7"/>
  <c r="H2758" i="7"/>
  <c r="H2759" i="7"/>
  <c r="H2760" i="7"/>
  <c r="H2761" i="7"/>
  <c r="H2762" i="7"/>
  <c r="H2763" i="7"/>
  <c r="H2764" i="7"/>
  <c r="H2765" i="7"/>
  <c r="H2766" i="7"/>
  <c r="H2767" i="7"/>
  <c r="H2768" i="7"/>
  <c r="H2769" i="7"/>
  <c r="H2770" i="7"/>
  <c r="H2771" i="7"/>
  <c r="H2772" i="7"/>
  <c r="H2773" i="7"/>
  <c r="H2774" i="7"/>
  <c r="H2775" i="7"/>
  <c r="H2776" i="7"/>
  <c r="H2777" i="7"/>
  <c r="H2778" i="7"/>
  <c r="H2779" i="7"/>
  <c r="H2780" i="7"/>
  <c r="H2781" i="7"/>
  <c r="H2782" i="7"/>
  <c r="H2783" i="7"/>
  <c r="H2784" i="7"/>
  <c r="H2785" i="7"/>
  <c r="H2786" i="7"/>
  <c r="H2787" i="7"/>
  <c r="H2788" i="7"/>
  <c r="H2789" i="7"/>
  <c r="H2790" i="7"/>
  <c r="H2791" i="7"/>
  <c r="H2792" i="7"/>
  <c r="H2793" i="7"/>
  <c r="H2794" i="7"/>
  <c r="H2795" i="7"/>
  <c r="H2796" i="7"/>
  <c r="H2797" i="7"/>
  <c r="H2798" i="7"/>
  <c r="H2799" i="7"/>
  <c r="H2800" i="7"/>
  <c r="H2801" i="7"/>
  <c r="H2802" i="7"/>
  <c r="H2803" i="7"/>
  <c r="H2804" i="7"/>
  <c r="H2805" i="7"/>
  <c r="H2806" i="7"/>
  <c r="H2807" i="7"/>
  <c r="H2808" i="7"/>
  <c r="H2809" i="7"/>
  <c r="H2810" i="7"/>
  <c r="H2811" i="7"/>
  <c r="H2812" i="7"/>
  <c r="H2813" i="7"/>
  <c r="H2814" i="7"/>
  <c r="H2815" i="7"/>
  <c r="H2816" i="7"/>
  <c r="H2817" i="7"/>
  <c r="H2818" i="7"/>
  <c r="H2819" i="7"/>
  <c r="H2820" i="7"/>
  <c r="H2821" i="7"/>
  <c r="H2822" i="7"/>
  <c r="H2823" i="7"/>
  <c r="H2824" i="7"/>
  <c r="H2825" i="7"/>
  <c r="H2826" i="7"/>
  <c r="H2827" i="7"/>
  <c r="H2828" i="7"/>
  <c r="H2829" i="7"/>
  <c r="H2830" i="7"/>
  <c r="H2831" i="7"/>
  <c r="H2832" i="7"/>
  <c r="H2833" i="7"/>
  <c r="H2834" i="7"/>
  <c r="H2835" i="7"/>
  <c r="H2836" i="7"/>
  <c r="H2837" i="7"/>
  <c r="H2838" i="7"/>
  <c r="H2839" i="7"/>
  <c r="H2840" i="7"/>
  <c r="H2841" i="7"/>
  <c r="H2842" i="7"/>
  <c r="H2843" i="7"/>
  <c r="H2844" i="7"/>
  <c r="H2845" i="7"/>
  <c r="H2846" i="7"/>
  <c r="H2847" i="7"/>
  <c r="H2848" i="7"/>
  <c r="H2849" i="7"/>
  <c r="H2850" i="7"/>
  <c r="H2851" i="7"/>
  <c r="H2852" i="7"/>
  <c r="H2853" i="7"/>
  <c r="H2854" i="7"/>
  <c r="H2855" i="7"/>
  <c r="H2856" i="7"/>
  <c r="H2857" i="7"/>
  <c r="H2858" i="7"/>
  <c r="H2859" i="7"/>
  <c r="H2860" i="7"/>
  <c r="H2861" i="7"/>
  <c r="H2862" i="7"/>
  <c r="H2863" i="7"/>
  <c r="H2864" i="7"/>
  <c r="H2865" i="7"/>
  <c r="H2866" i="7"/>
  <c r="H2867" i="7"/>
  <c r="H2868" i="7"/>
  <c r="H2869" i="7"/>
  <c r="H2870" i="7"/>
  <c r="H2871" i="7"/>
  <c r="H2872" i="7"/>
  <c r="H2873" i="7"/>
  <c r="H2874" i="7"/>
  <c r="H2875" i="7"/>
  <c r="H2876" i="7"/>
  <c r="H2877" i="7"/>
  <c r="H2878" i="7"/>
  <c r="H2879" i="7"/>
  <c r="H2880" i="7"/>
  <c r="H2881" i="7"/>
  <c r="H2882" i="7"/>
  <c r="H2883" i="7"/>
  <c r="H2884" i="7"/>
  <c r="H2885" i="7"/>
  <c r="H2886" i="7"/>
  <c r="H2887" i="7"/>
  <c r="H2888" i="7"/>
  <c r="H2889" i="7"/>
  <c r="H2890" i="7"/>
  <c r="H2891" i="7"/>
  <c r="H2892" i="7"/>
  <c r="H2893" i="7"/>
  <c r="H2894" i="7"/>
  <c r="H2895" i="7"/>
  <c r="H2896" i="7"/>
  <c r="H2897" i="7"/>
  <c r="H2898" i="7"/>
  <c r="H2899" i="7"/>
  <c r="H2900" i="7"/>
  <c r="H2901" i="7"/>
  <c r="H2902" i="7"/>
  <c r="H2903" i="7"/>
  <c r="H2904" i="7"/>
  <c r="H2905" i="7"/>
  <c r="H2906" i="7"/>
  <c r="H2907" i="7"/>
  <c r="H2908" i="7"/>
  <c r="H2909" i="7"/>
  <c r="H2910" i="7"/>
  <c r="H2911" i="7"/>
  <c r="H2912" i="7"/>
  <c r="H2913" i="7"/>
  <c r="H2914" i="7"/>
  <c r="H2915" i="7"/>
  <c r="H2916" i="7"/>
  <c r="H2917" i="7"/>
  <c r="H2918" i="7"/>
  <c r="H2919" i="7"/>
  <c r="H2920" i="7"/>
  <c r="H2921" i="7"/>
  <c r="H2922" i="7"/>
  <c r="H2923" i="7"/>
  <c r="H2924" i="7"/>
  <c r="H2925" i="7"/>
  <c r="H2926" i="7"/>
  <c r="H2927" i="7"/>
  <c r="H2928" i="7"/>
  <c r="H2929" i="7"/>
  <c r="H2930" i="7"/>
  <c r="H2931" i="7"/>
  <c r="H2932" i="7"/>
  <c r="H2933" i="7"/>
  <c r="H2934" i="7"/>
  <c r="H2935" i="7"/>
  <c r="H2936" i="7"/>
  <c r="H2937" i="7"/>
  <c r="H2938" i="7"/>
  <c r="H2939" i="7"/>
  <c r="H2940" i="7"/>
  <c r="H2941" i="7"/>
  <c r="H2942" i="7"/>
  <c r="H2943" i="7"/>
  <c r="H2944" i="7"/>
  <c r="H2945" i="7"/>
  <c r="H2946" i="7"/>
  <c r="H2947" i="7"/>
  <c r="H2948" i="7"/>
  <c r="H2949" i="7"/>
  <c r="H2950" i="7"/>
  <c r="H2951" i="7"/>
  <c r="H2952" i="7"/>
  <c r="H2953" i="7"/>
  <c r="H2954" i="7"/>
  <c r="H2955" i="7"/>
  <c r="H2956" i="7"/>
  <c r="H2957" i="7"/>
  <c r="H2958" i="7"/>
  <c r="H2959" i="7"/>
  <c r="H2960" i="7"/>
  <c r="H2961" i="7"/>
  <c r="H2962" i="7"/>
  <c r="H2963" i="7"/>
  <c r="H2964" i="7"/>
  <c r="H2965" i="7"/>
  <c r="H2966" i="7"/>
  <c r="H2967" i="7"/>
  <c r="H2968" i="7"/>
  <c r="H2969" i="7"/>
  <c r="H2970" i="7"/>
  <c r="H2971" i="7"/>
  <c r="H2972" i="7"/>
  <c r="H2973" i="7"/>
  <c r="H2974" i="7"/>
  <c r="H2975" i="7"/>
  <c r="H2976" i="7"/>
  <c r="H2977" i="7"/>
  <c r="H2978" i="7"/>
  <c r="H2979" i="7"/>
  <c r="H2980" i="7"/>
  <c r="H2981" i="7"/>
  <c r="H2982" i="7"/>
  <c r="H2983" i="7"/>
  <c r="H2984" i="7"/>
  <c r="H2985" i="7"/>
  <c r="H2986" i="7"/>
  <c r="H2987" i="7"/>
  <c r="H2988" i="7"/>
  <c r="H2989" i="7"/>
  <c r="H2990" i="7"/>
  <c r="H2991" i="7"/>
  <c r="H2992" i="7"/>
  <c r="H2993" i="7"/>
  <c r="H2994" i="7"/>
  <c r="H2995" i="7"/>
  <c r="H2996" i="7"/>
  <c r="H2997" i="7"/>
  <c r="H2998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G1102" i="7"/>
  <c r="G1103" i="7"/>
  <c r="G1104" i="7"/>
  <c r="G1105" i="7"/>
  <c r="G1106" i="7"/>
  <c r="G1107" i="7"/>
  <c r="G1108" i="7"/>
  <c r="G1109" i="7"/>
  <c r="G1110" i="7"/>
  <c r="G1111" i="7"/>
  <c r="G1112" i="7"/>
  <c r="G1113" i="7"/>
  <c r="G1114" i="7"/>
  <c r="G1115" i="7"/>
  <c r="G1116" i="7"/>
  <c r="G1117" i="7"/>
  <c r="G1118" i="7"/>
  <c r="G1119" i="7"/>
  <c r="G1120" i="7"/>
  <c r="G1121" i="7"/>
  <c r="G1122" i="7"/>
  <c r="G1123" i="7"/>
  <c r="G1124" i="7"/>
  <c r="G1125" i="7"/>
  <c r="G1126" i="7"/>
  <c r="G1127" i="7"/>
  <c r="G1128" i="7"/>
  <c r="G1129" i="7"/>
  <c r="G1130" i="7"/>
  <c r="G1131" i="7"/>
  <c r="G1132" i="7"/>
  <c r="G1133" i="7"/>
  <c r="G1134" i="7"/>
  <c r="G1135" i="7"/>
  <c r="G1136" i="7"/>
  <c r="G1137" i="7"/>
  <c r="G1138" i="7"/>
  <c r="G1139" i="7"/>
  <c r="G1140" i="7"/>
  <c r="G1141" i="7"/>
  <c r="G1142" i="7"/>
  <c r="G1143" i="7"/>
  <c r="G1144" i="7"/>
  <c r="G1145" i="7"/>
  <c r="G1146" i="7"/>
  <c r="G1147" i="7"/>
  <c r="G1148" i="7"/>
  <c r="G1149" i="7"/>
  <c r="G1150" i="7"/>
  <c r="G1151" i="7"/>
  <c r="G1152" i="7"/>
  <c r="G1153" i="7"/>
  <c r="G1154" i="7"/>
  <c r="G1155" i="7"/>
  <c r="G1156" i="7"/>
  <c r="G1157" i="7"/>
  <c r="G1158" i="7"/>
  <c r="G1159" i="7"/>
  <c r="G1160" i="7"/>
  <c r="G1161" i="7"/>
  <c r="G1162" i="7"/>
  <c r="G1163" i="7"/>
  <c r="G1164" i="7"/>
  <c r="G1165" i="7"/>
  <c r="G1166" i="7"/>
  <c r="G1167" i="7"/>
  <c r="G1168" i="7"/>
  <c r="G1169" i="7"/>
  <c r="G1170" i="7"/>
  <c r="G1171" i="7"/>
  <c r="G1172" i="7"/>
  <c r="G1173" i="7"/>
  <c r="G1174" i="7"/>
  <c r="G1175" i="7"/>
  <c r="G1176" i="7"/>
  <c r="G1177" i="7"/>
  <c r="G1178" i="7"/>
  <c r="G1179" i="7"/>
  <c r="G1180" i="7"/>
  <c r="G1181" i="7"/>
  <c r="G1182" i="7"/>
  <c r="G1183" i="7"/>
  <c r="G1184" i="7"/>
  <c r="G1185" i="7"/>
  <c r="G1186" i="7"/>
  <c r="G1187" i="7"/>
  <c r="G1188" i="7"/>
  <c r="G1189" i="7"/>
  <c r="G1190" i="7"/>
  <c r="G1191" i="7"/>
  <c r="G1192" i="7"/>
  <c r="G1193" i="7"/>
  <c r="G1194" i="7"/>
  <c r="G1195" i="7"/>
  <c r="G1196" i="7"/>
  <c r="G1197" i="7"/>
  <c r="G1198" i="7"/>
  <c r="G1199" i="7"/>
  <c r="G1200" i="7"/>
  <c r="G1201" i="7"/>
  <c r="G1202" i="7"/>
  <c r="G1203" i="7"/>
  <c r="G1204" i="7"/>
  <c r="G1205" i="7"/>
  <c r="G1206" i="7"/>
  <c r="G1207" i="7"/>
  <c r="G1208" i="7"/>
  <c r="G1209" i="7"/>
  <c r="G1210" i="7"/>
  <c r="G1211" i="7"/>
  <c r="G1212" i="7"/>
  <c r="G1213" i="7"/>
  <c r="G1214" i="7"/>
  <c r="G1215" i="7"/>
  <c r="G1216" i="7"/>
  <c r="G1217" i="7"/>
  <c r="G1218" i="7"/>
  <c r="G1219" i="7"/>
  <c r="G1220" i="7"/>
  <c r="G1221" i="7"/>
  <c r="G1222" i="7"/>
  <c r="G1223" i="7"/>
  <c r="G1224" i="7"/>
  <c r="G1225" i="7"/>
  <c r="G1226" i="7"/>
  <c r="G1227" i="7"/>
  <c r="G1228" i="7"/>
  <c r="G1229" i="7"/>
  <c r="G1230" i="7"/>
  <c r="G1231" i="7"/>
  <c r="G1232" i="7"/>
  <c r="G1233" i="7"/>
  <c r="G1234" i="7"/>
  <c r="G1235" i="7"/>
  <c r="G1236" i="7"/>
  <c r="G1237" i="7"/>
  <c r="G1238" i="7"/>
  <c r="G1239" i="7"/>
  <c r="G1240" i="7"/>
  <c r="G1241" i="7"/>
  <c r="G1242" i="7"/>
  <c r="G1243" i="7"/>
  <c r="G1244" i="7"/>
  <c r="G1245" i="7"/>
  <c r="G1246" i="7"/>
  <c r="G1247" i="7"/>
  <c r="G1248" i="7"/>
  <c r="G1249" i="7"/>
  <c r="G1250" i="7"/>
  <c r="G1251" i="7"/>
  <c r="G1252" i="7"/>
  <c r="G1253" i="7"/>
  <c r="G1254" i="7"/>
  <c r="G1255" i="7"/>
  <c r="G1256" i="7"/>
  <c r="G1257" i="7"/>
  <c r="G1258" i="7"/>
  <c r="G1259" i="7"/>
  <c r="G1260" i="7"/>
  <c r="G1261" i="7"/>
  <c r="G1262" i="7"/>
  <c r="G1263" i="7"/>
  <c r="G1264" i="7"/>
  <c r="G1265" i="7"/>
  <c r="G1266" i="7"/>
  <c r="G1267" i="7"/>
  <c r="G1268" i="7"/>
  <c r="G1269" i="7"/>
  <c r="G1270" i="7"/>
  <c r="G1271" i="7"/>
  <c r="G1272" i="7"/>
  <c r="G1273" i="7"/>
  <c r="G1274" i="7"/>
  <c r="G1275" i="7"/>
  <c r="G1276" i="7"/>
  <c r="G1277" i="7"/>
  <c r="G1278" i="7"/>
  <c r="G1279" i="7"/>
  <c r="G1280" i="7"/>
  <c r="G1281" i="7"/>
  <c r="G1282" i="7"/>
  <c r="G1283" i="7"/>
  <c r="G1284" i="7"/>
  <c r="G1285" i="7"/>
  <c r="G1286" i="7"/>
  <c r="G1287" i="7"/>
  <c r="G1288" i="7"/>
  <c r="G1289" i="7"/>
  <c r="G1290" i="7"/>
  <c r="G1291" i="7"/>
  <c r="G1292" i="7"/>
  <c r="G1293" i="7"/>
  <c r="G1294" i="7"/>
  <c r="G1295" i="7"/>
  <c r="G1296" i="7"/>
  <c r="G1297" i="7"/>
  <c r="G1298" i="7"/>
  <c r="G1299" i="7"/>
  <c r="G1300" i="7"/>
  <c r="G1301" i="7"/>
  <c r="G1302" i="7"/>
  <c r="G1303" i="7"/>
  <c r="G1304" i="7"/>
  <c r="G1305" i="7"/>
  <c r="G1306" i="7"/>
  <c r="G1307" i="7"/>
  <c r="G1308" i="7"/>
  <c r="G1309" i="7"/>
  <c r="G1310" i="7"/>
  <c r="G1311" i="7"/>
  <c r="G1312" i="7"/>
  <c r="G1313" i="7"/>
  <c r="G1314" i="7"/>
  <c r="G1315" i="7"/>
  <c r="G1316" i="7"/>
  <c r="G1317" i="7"/>
  <c r="G1318" i="7"/>
  <c r="G1319" i="7"/>
  <c r="G1320" i="7"/>
  <c r="G1321" i="7"/>
  <c r="G1322" i="7"/>
  <c r="G1323" i="7"/>
  <c r="G1324" i="7"/>
  <c r="G1325" i="7"/>
  <c r="G1326" i="7"/>
  <c r="G1327" i="7"/>
  <c r="G1328" i="7"/>
  <c r="G1329" i="7"/>
  <c r="G1330" i="7"/>
  <c r="G1331" i="7"/>
  <c r="G1332" i="7"/>
  <c r="G1333" i="7"/>
  <c r="G1334" i="7"/>
  <c r="G1335" i="7"/>
  <c r="G1336" i="7"/>
  <c r="G1337" i="7"/>
  <c r="G1338" i="7"/>
  <c r="G1339" i="7"/>
  <c r="G1340" i="7"/>
  <c r="G1341" i="7"/>
  <c r="G1342" i="7"/>
  <c r="G1343" i="7"/>
  <c r="G1344" i="7"/>
  <c r="G1345" i="7"/>
  <c r="G1346" i="7"/>
  <c r="G1347" i="7"/>
  <c r="G1348" i="7"/>
  <c r="G1349" i="7"/>
  <c r="G1350" i="7"/>
  <c r="G1351" i="7"/>
  <c r="G1352" i="7"/>
  <c r="G1353" i="7"/>
  <c r="G1354" i="7"/>
  <c r="G1355" i="7"/>
  <c r="G1356" i="7"/>
  <c r="G1357" i="7"/>
  <c r="G1358" i="7"/>
  <c r="G1359" i="7"/>
  <c r="G1360" i="7"/>
  <c r="G1361" i="7"/>
  <c r="G1362" i="7"/>
  <c r="G1363" i="7"/>
  <c r="G1364" i="7"/>
  <c r="G1365" i="7"/>
  <c r="G1366" i="7"/>
  <c r="G1367" i="7"/>
  <c r="G1368" i="7"/>
  <c r="G1369" i="7"/>
  <c r="G1370" i="7"/>
  <c r="G1371" i="7"/>
  <c r="G1372" i="7"/>
  <c r="G1373" i="7"/>
  <c r="G1374" i="7"/>
  <c r="G1375" i="7"/>
  <c r="G1376" i="7"/>
  <c r="G1377" i="7"/>
  <c r="G1378" i="7"/>
  <c r="G1379" i="7"/>
  <c r="G1380" i="7"/>
  <c r="G1381" i="7"/>
  <c r="G1382" i="7"/>
  <c r="G1383" i="7"/>
  <c r="G1384" i="7"/>
  <c r="G1385" i="7"/>
  <c r="G1386" i="7"/>
  <c r="G1387" i="7"/>
  <c r="G1388" i="7"/>
  <c r="G1389" i="7"/>
  <c r="G1390" i="7"/>
  <c r="G1391" i="7"/>
  <c r="G1392" i="7"/>
  <c r="G1393" i="7"/>
  <c r="G1394" i="7"/>
  <c r="G1395" i="7"/>
  <c r="G1396" i="7"/>
  <c r="G1397" i="7"/>
  <c r="G1398" i="7"/>
  <c r="G1399" i="7"/>
  <c r="G1400" i="7"/>
  <c r="G1401" i="7"/>
  <c r="G1402" i="7"/>
  <c r="G1403" i="7"/>
  <c r="G1404" i="7"/>
  <c r="G1405" i="7"/>
  <c r="G1406" i="7"/>
  <c r="G1407" i="7"/>
  <c r="G1408" i="7"/>
  <c r="G1409" i="7"/>
  <c r="G1410" i="7"/>
  <c r="G1411" i="7"/>
  <c r="G1412" i="7"/>
  <c r="G1413" i="7"/>
  <c r="G1414" i="7"/>
  <c r="G1415" i="7"/>
  <c r="G1416" i="7"/>
  <c r="G1417" i="7"/>
  <c r="G1418" i="7"/>
  <c r="G1419" i="7"/>
  <c r="G1420" i="7"/>
  <c r="G1421" i="7"/>
  <c r="G1422" i="7"/>
  <c r="G1423" i="7"/>
  <c r="G1424" i="7"/>
  <c r="G1425" i="7"/>
  <c r="G1426" i="7"/>
  <c r="G1427" i="7"/>
  <c r="G1428" i="7"/>
  <c r="G1429" i="7"/>
  <c r="G1430" i="7"/>
  <c r="G1431" i="7"/>
  <c r="G1432" i="7"/>
  <c r="G1433" i="7"/>
  <c r="G1434" i="7"/>
  <c r="G1435" i="7"/>
  <c r="G1436" i="7"/>
  <c r="G1437" i="7"/>
  <c r="G1438" i="7"/>
  <c r="G1439" i="7"/>
  <c r="G1440" i="7"/>
  <c r="G1441" i="7"/>
  <c r="G1442" i="7"/>
  <c r="G1443" i="7"/>
  <c r="G1444" i="7"/>
  <c r="G1445" i="7"/>
  <c r="G1446" i="7"/>
  <c r="G1447" i="7"/>
  <c r="G1448" i="7"/>
  <c r="G1449" i="7"/>
  <c r="G1450" i="7"/>
  <c r="G1451" i="7"/>
  <c r="G1452" i="7"/>
  <c r="G1453" i="7"/>
  <c r="G1454" i="7"/>
  <c r="G1455" i="7"/>
  <c r="G1456" i="7"/>
  <c r="G1457" i="7"/>
  <c r="G1458" i="7"/>
  <c r="G1459" i="7"/>
  <c r="G1460" i="7"/>
  <c r="G1461" i="7"/>
  <c r="G1462" i="7"/>
  <c r="G1463" i="7"/>
  <c r="G1464" i="7"/>
  <c r="G1465" i="7"/>
  <c r="G1466" i="7"/>
  <c r="G1467" i="7"/>
  <c r="G1468" i="7"/>
  <c r="G1469" i="7"/>
  <c r="G1470" i="7"/>
  <c r="G1471" i="7"/>
  <c r="G1472" i="7"/>
  <c r="G1473" i="7"/>
  <c r="G1474" i="7"/>
  <c r="G1475" i="7"/>
  <c r="G1476" i="7"/>
  <c r="G1477" i="7"/>
  <c r="G1478" i="7"/>
  <c r="G1479" i="7"/>
  <c r="G1480" i="7"/>
  <c r="G1481" i="7"/>
  <c r="G1482" i="7"/>
  <c r="G1483" i="7"/>
  <c r="G1484" i="7"/>
  <c r="G1485" i="7"/>
  <c r="G1486" i="7"/>
  <c r="G1487" i="7"/>
  <c r="G1488" i="7"/>
  <c r="G1489" i="7"/>
  <c r="G1490" i="7"/>
  <c r="G1491" i="7"/>
  <c r="G1492" i="7"/>
  <c r="G1493" i="7"/>
  <c r="G1494" i="7"/>
  <c r="G1495" i="7"/>
  <c r="G1496" i="7"/>
  <c r="G1497" i="7"/>
  <c r="G1498" i="7"/>
  <c r="G1499" i="7"/>
  <c r="G1500" i="7"/>
  <c r="G1501" i="7"/>
  <c r="G1502" i="7"/>
  <c r="G1503" i="7"/>
  <c r="G1504" i="7"/>
  <c r="G1505" i="7"/>
  <c r="G1506" i="7"/>
  <c r="G1507" i="7"/>
  <c r="G1508" i="7"/>
  <c r="G1509" i="7"/>
  <c r="G1510" i="7"/>
  <c r="G1511" i="7"/>
  <c r="G1512" i="7"/>
  <c r="G1513" i="7"/>
  <c r="G1514" i="7"/>
  <c r="G1515" i="7"/>
  <c r="G1516" i="7"/>
  <c r="G1517" i="7"/>
  <c r="G1518" i="7"/>
  <c r="G1519" i="7"/>
  <c r="G1520" i="7"/>
  <c r="G1521" i="7"/>
  <c r="G1522" i="7"/>
  <c r="G1523" i="7"/>
  <c r="G1524" i="7"/>
  <c r="G1525" i="7"/>
  <c r="G1526" i="7"/>
  <c r="G1527" i="7"/>
  <c r="G1528" i="7"/>
  <c r="G1529" i="7"/>
  <c r="G1530" i="7"/>
  <c r="G1531" i="7"/>
  <c r="G1532" i="7"/>
  <c r="G1533" i="7"/>
  <c r="G1534" i="7"/>
  <c r="G1535" i="7"/>
  <c r="G1536" i="7"/>
  <c r="G1537" i="7"/>
  <c r="G1538" i="7"/>
  <c r="G1539" i="7"/>
  <c r="G1540" i="7"/>
  <c r="G1541" i="7"/>
  <c r="G1542" i="7"/>
  <c r="G1543" i="7"/>
  <c r="G1544" i="7"/>
  <c r="G1545" i="7"/>
  <c r="G1546" i="7"/>
  <c r="G1547" i="7"/>
  <c r="G1548" i="7"/>
  <c r="G1549" i="7"/>
  <c r="G1550" i="7"/>
  <c r="G1551" i="7"/>
  <c r="G1552" i="7"/>
  <c r="G1553" i="7"/>
  <c r="G1554" i="7"/>
  <c r="G1555" i="7"/>
  <c r="G1556" i="7"/>
  <c r="G1557" i="7"/>
  <c r="G1558" i="7"/>
  <c r="G1559" i="7"/>
  <c r="G1560" i="7"/>
  <c r="G1561" i="7"/>
  <c r="G1562" i="7"/>
  <c r="G1563" i="7"/>
  <c r="G1564" i="7"/>
  <c r="G1565" i="7"/>
  <c r="G1566" i="7"/>
  <c r="G1567" i="7"/>
  <c r="G1568" i="7"/>
  <c r="G1569" i="7"/>
  <c r="G1570" i="7"/>
  <c r="G1571" i="7"/>
  <c r="G1572" i="7"/>
  <c r="G1573" i="7"/>
  <c r="G1574" i="7"/>
  <c r="G1575" i="7"/>
  <c r="G1576" i="7"/>
  <c r="G1577" i="7"/>
  <c r="G1578" i="7"/>
  <c r="G1579" i="7"/>
  <c r="G1580" i="7"/>
  <c r="G1581" i="7"/>
  <c r="G1582" i="7"/>
  <c r="G1583" i="7"/>
  <c r="G1584" i="7"/>
  <c r="G1585" i="7"/>
  <c r="G1586" i="7"/>
  <c r="G1587" i="7"/>
  <c r="G1588" i="7"/>
  <c r="G1589" i="7"/>
  <c r="G1590" i="7"/>
  <c r="G1591" i="7"/>
  <c r="G1592" i="7"/>
  <c r="G1593" i="7"/>
  <c r="G1594" i="7"/>
  <c r="G1595" i="7"/>
  <c r="G1596" i="7"/>
  <c r="G1597" i="7"/>
  <c r="G1598" i="7"/>
  <c r="G1599" i="7"/>
  <c r="G1600" i="7"/>
  <c r="G1601" i="7"/>
  <c r="G1602" i="7"/>
  <c r="G1603" i="7"/>
  <c r="G1604" i="7"/>
  <c r="G1605" i="7"/>
  <c r="G1606" i="7"/>
  <c r="G1607" i="7"/>
  <c r="G1608" i="7"/>
  <c r="G1609" i="7"/>
  <c r="G1610" i="7"/>
  <c r="G1611" i="7"/>
  <c r="G1612" i="7"/>
  <c r="G1613" i="7"/>
  <c r="G1614" i="7"/>
  <c r="G1615" i="7"/>
  <c r="G1616" i="7"/>
  <c r="G1617" i="7"/>
  <c r="G1618" i="7"/>
  <c r="G1619" i="7"/>
  <c r="G1620" i="7"/>
  <c r="G1621" i="7"/>
  <c r="G1622" i="7"/>
  <c r="G1623" i="7"/>
  <c r="G1624" i="7"/>
  <c r="G1625" i="7"/>
  <c r="G1626" i="7"/>
  <c r="G1627" i="7"/>
  <c r="G1628" i="7"/>
  <c r="G1629" i="7"/>
  <c r="G1630" i="7"/>
  <c r="G1631" i="7"/>
  <c r="G1632" i="7"/>
  <c r="G1633" i="7"/>
  <c r="G1634" i="7"/>
  <c r="G1635" i="7"/>
  <c r="G1636" i="7"/>
  <c r="G1637" i="7"/>
  <c r="G1638" i="7"/>
  <c r="G1639" i="7"/>
  <c r="G1640" i="7"/>
  <c r="G1641" i="7"/>
  <c r="G1642" i="7"/>
  <c r="G1643" i="7"/>
  <c r="G1644" i="7"/>
  <c r="G1645" i="7"/>
  <c r="G1646" i="7"/>
  <c r="G1647" i="7"/>
  <c r="G1648" i="7"/>
  <c r="G1649" i="7"/>
  <c r="G1650" i="7"/>
  <c r="G1651" i="7"/>
  <c r="G1652" i="7"/>
  <c r="G1653" i="7"/>
  <c r="G1654" i="7"/>
  <c r="G1655" i="7"/>
  <c r="G1656" i="7"/>
  <c r="G1657" i="7"/>
  <c r="G1658" i="7"/>
  <c r="G1659" i="7"/>
  <c r="G1660" i="7"/>
  <c r="G1661" i="7"/>
  <c r="G1662" i="7"/>
  <c r="G1663" i="7"/>
  <c r="G1664" i="7"/>
  <c r="G1665" i="7"/>
  <c r="G1666" i="7"/>
  <c r="G1667" i="7"/>
  <c r="G1668" i="7"/>
  <c r="G1669" i="7"/>
  <c r="G1670" i="7"/>
  <c r="G1671" i="7"/>
  <c r="G1672" i="7"/>
  <c r="G1673" i="7"/>
  <c r="G1674" i="7"/>
  <c r="G1675" i="7"/>
  <c r="G1676" i="7"/>
  <c r="G1677" i="7"/>
  <c r="G1678" i="7"/>
  <c r="G1679" i="7"/>
  <c r="G1680" i="7"/>
  <c r="G1681" i="7"/>
  <c r="G1682" i="7"/>
  <c r="G1683" i="7"/>
  <c r="G1684" i="7"/>
  <c r="G1685" i="7"/>
  <c r="G1686" i="7"/>
  <c r="G1687" i="7"/>
  <c r="G1688" i="7"/>
  <c r="G1689" i="7"/>
  <c r="G1690" i="7"/>
  <c r="G1691" i="7"/>
  <c r="G1692" i="7"/>
  <c r="G1693" i="7"/>
  <c r="G1694" i="7"/>
  <c r="G1695" i="7"/>
  <c r="G1696" i="7"/>
  <c r="G1697" i="7"/>
  <c r="G1698" i="7"/>
  <c r="G1699" i="7"/>
  <c r="G1700" i="7"/>
  <c r="G1701" i="7"/>
  <c r="G1702" i="7"/>
  <c r="G1703" i="7"/>
  <c r="G1704" i="7"/>
  <c r="G1705" i="7"/>
  <c r="G1706" i="7"/>
  <c r="G1707" i="7"/>
  <c r="G1708" i="7"/>
  <c r="G1709" i="7"/>
  <c r="G1710" i="7"/>
  <c r="G1711" i="7"/>
  <c r="G1712" i="7"/>
  <c r="G1713" i="7"/>
  <c r="G1714" i="7"/>
  <c r="G1715" i="7"/>
  <c r="G1716" i="7"/>
  <c r="G1717" i="7"/>
  <c r="G1718" i="7"/>
  <c r="G1719" i="7"/>
  <c r="G1720" i="7"/>
  <c r="G1721" i="7"/>
  <c r="G1722" i="7"/>
  <c r="G1723" i="7"/>
  <c r="G1724" i="7"/>
  <c r="G1725" i="7"/>
  <c r="G1726" i="7"/>
  <c r="G1727" i="7"/>
  <c r="G1728" i="7"/>
  <c r="G1729" i="7"/>
  <c r="G1730" i="7"/>
  <c r="G1731" i="7"/>
  <c r="G1732" i="7"/>
  <c r="G1733" i="7"/>
  <c r="G1734" i="7"/>
  <c r="G1735" i="7"/>
  <c r="G1736" i="7"/>
  <c r="G1737" i="7"/>
  <c r="G1738" i="7"/>
  <c r="G1739" i="7"/>
  <c r="G1740" i="7"/>
  <c r="G1741" i="7"/>
  <c r="G1742" i="7"/>
  <c r="G1743" i="7"/>
  <c r="G1744" i="7"/>
  <c r="G1745" i="7"/>
  <c r="G1746" i="7"/>
  <c r="G1747" i="7"/>
  <c r="G1748" i="7"/>
  <c r="G1749" i="7"/>
  <c r="G1750" i="7"/>
  <c r="G1751" i="7"/>
  <c r="G1752" i="7"/>
  <c r="G1753" i="7"/>
  <c r="G1754" i="7"/>
  <c r="G1755" i="7"/>
  <c r="G1756" i="7"/>
  <c r="G1757" i="7"/>
  <c r="G1758" i="7"/>
  <c r="G1759" i="7"/>
  <c r="G1760" i="7"/>
  <c r="G1761" i="7"/>
  <c r="G1762" i="7"/>
  <c r="G1763" i="7"/>
  <c r="G1764" i="7"/>
  <c r="G1765" i="7"/>
  <c r="G1766" i="7"/>
  <c r="G1767" i="7"/>
  <c r="G1768" i="7"/>
  <c r="G1769" i="7"/>
  <c r="G1770" i="7"/>
  <c r="G1771" i="7"/>
  <c r="G1772" i="7"/>
  <c r="G1773" i="7"/>
  <c r="G1774" i="7"/>
  <c r="G1775" i="7"/>
  <c r="G1776" i="7"/>
  <c r="G1777" i="7"/>
  <c r="G1778" i="7"/>
  <c r="G1779" i="7"/>
  <c r="G1780" i="7"/>
  <c r="G1781" i="7"/>
  <c r="G1782" i="7"/>
  <c r="G1783" i="7"/>
  <c r="G1784" i="7"/>
  <c r="G1785" i="7"/>
  <c r="G1786" i="7"/>
  <c r="G1787" i="7"/>
  <c r="G1788" i="7"/>
  <c r="G1789" i="7"/>
  <c r="G1790" i="7"/>
  <c r="G1791" i="7"/>
  <c r="G1792" i="7"/>
  <c r="G1793" i="7"/>
  <c r="G1794" i="7"/>
  <c r="G1795" i="7"/>
  <c r="G1796" i="7"/>
  <c r="G1797" i="7"/>
  <c r="G1798" i="7"/>
  <c r="G1799" i="7"/>
  <c r="G1800" i="7"/>
  <c r="G1801" i="7"/>
  <c r="G1802" i="7"/>
  <c r="G1803" i="7"/>
  <c r="G1804" i="7"/>
  <c r="G1805" i="7"/>
  <c r="G1806" i="7"/>
  <c r="G1807" i="7"/>
  <c r="G1808" i="7"/>
  <c r="G1809" i="7"/>
  <c r="G1810" i="7"/>
  <c r="G1811" i="7"/>
  <c r="G1812" i="7"/>
  <c r="G1813" i="7"/>
  <c r="G1814" i="7"/>
  <c r="G1815" i="7"/>
  <c r="G1816" i="7"/>
  <c r="G1817" i="7"/>
  <c r="G1818" i="7"/>
  <c r="G1819" i="7"/>
  <c r="G1820" i="7"/>
  <c r="G1821" i="7"/>
  <c r="G1822" i="7"/>
  <c r="G1823" i="7"/>
  <c r="G1824" i="7"/>
  <c r="G1825" i="7"/>
  <c r="G1826" i="7"/>
  <c r="G1827" i="7"/>
  <c r="G1828" i="7"/>
  <c r="G1829" i="7"/>
  <c r="G1830" i="7"/>
  <c r="G1831" i="7"/>
  <c r="G1832" i="7"/>
  <c r="G1833" i="7"/>
  <c r="G1834" i="7"/>
  <c r="G1835" i="7"/>
  <c r="G1836" i="7"/>
  <c r="G1837" i="7"/>
  <c r="G1838" i="7"/>
  <c r="G1839" i="7"/>
  <c r="G1840" i="7"/>
  <c r="G1841" i="7"/>
  <c r="G1842" i="7"/>
  <c r="G1843" i="7"/>
  <c r="G1844" i="7"/>
  <c r="G1845" i="7"/>
  <c r="G1846" i="7"/>
  <c r="G1847" i="7"/>
  <c r="G1848" i="7"/>
  <c r="G1849" i="7"/>
  <c r="G1850" i="7"/>
  <c r="G1851" i="7"/>
  <c r="G1852" i="7"/>
  <c r="G1853" i="7"/>
  <c r="G1854" i="7"/>
  <c r="G1855" i="7"/>
  <c r="G1856" i="7"/>
  <c r="G1857" i="7"/>
  <c r="G1858" i="7"/>
  <c r="G1859" i="7"/>
  <c r="G1860" i="7"/>
  <c r="G1861" i="7"/>
  <c r="G1862" i="7"/>
  <c r="G1863" i="7"/>
  <c r="G1864" i="7"/>
  <c r="G1865" i="7"/>
  <c r="G1866" i="7"/>
  <c r="G1867" i="7"/>
  <c r="G1868" i="7"/>
  <c r="G1869" i="7"/>
  <c r="G1870" i="7"/>
  <c r="G1871" i="7"/>
  <c r="G1872" i="7"/>
  <c r="G1873" i="7"/>
  <c r="G1874" i="7"/>
  <c r="G1875" i="7"/>
  <c r="G1876" i="7"/>
  <c r="G1877" i="7"/>
  <c r="G1878" i="7"/>
  <c r="G1879" i="7"/>
  <c r="G1880" i="7"/>
  <c r="G1881" i="7"/>
  <c r="G1882" i="7"/>
  <c r="G1883" i="7"/>
  <c r="G1884" i="7"/>
  <c r="G1885" i="7"/>
  <c r="G1886" i="7"/>
  <c r="G1887" i="7"/>
  <c r="G1888" i="7"/>
  <c r="G1889" i="7"/>
  <c r="G1890" i="7"/>
  <c r="G1891" i="7"/>
  <c r="G1892" i="7"/>
  <c r="G1893" i="7"/>
  <c r="G1894" i="7"/>
  <c r="G1895" i="7"/>
  <c r="G1896" i="7"/>
  <c r="G1897" i="7"/>
  <c r="G1898" i="7"/>
  <c r="G1899" i="7"/>
  <c r="G1900" i="7"/>
  <c r="G1901" i="7"/>
  <c r="G1902" i="7"/>
  <c r="G1903" i="7"/>
  <c r="G1904" i="7"/>
  <c r="G1905" i="7"/>
  <c r="G1906" i="7"/>
  <c r="G1907" i="7"/>
  <c r="G1908" i="7"/>
  <c r="G1909" i="7"/>
  <c r="G1910" i="7"/>
  <c r="G1911" i="7"/>
  <c r="G1912" i="7"/>
  <c r="G1913" i="7"/>
  <c r="G1914" i="7"/>
  <c r="G1915" i="7"/>
  <c r="G1916" i="7"/>
  <c r="G1917" i="7"/>
  <c r="G1918" i="7"/>
  <c r="G1919" i="7"/>
  <c r="G1920" i="7"/>
  <c r="G1921" i="7"/>
  <c r="G1922" i="7"/>
  <c r="G1923" i="7"/>
  <c r="G1924" i="7"/>
  <c r="G1925" i="7"/>
  <c r="G1926" i="7"/>
  <c r="G1927" i="7"/>
  <c r="G1928" i="7"/>
  <c r="G1929" i="7"/>
  <c r="G1930" i="7"/>
  <c r="G1931" i="7"/>
  <c r="G1932" i="7"/>
  <c r="G1933" i="7"/>
  <c r="G1934" i="7"/>
  <c r="G1935" i="7"/>
  <c r="G1936" i="7"/>
  <c r="G1937" i="7"/>
  <c r="G1938" i="7"/>
  <c r="G1939" i="7"/>
  <c r="G1940" i="7"/>
  <c r="G1941" i="7"/>
  <c r="G1942" i="7"/>
  <c r="G1943" i="7"/>
  <c r="G1944" i="7"/>
  <c r="G1945" i="7"/>
  <c r="G1946" i="7"/>
  <c r="G1947" i="7"/>
  <c r="G1948" i="7"/>
  <c r="G1949" i="7"/>
  <c r="G1950" i="7"/>
  <c r="G1951" i="7"/>
  <c r="G1952" i="7"/>
  <c r="G1953" i="7"/>
  <c r="G1954" i="7"/>
  <c r="G1955" i="7"/>
  <c r="G1956" i="7"/>
  <c r="G1957" i="7"/>
  <c r="G1958" i="7"/>
  <c r="G1959" i="7"/>
  <c r="G1960" i="7"/>
  <c r="G1961" i="7"/>
  <c r="G1962" i="7"/>
  <c r="G1963" i="7"/>
  <c r="G1964" i="7"/>
  <c r="G1965" i="7"/>
  <c r="G1966" i="7"/>
  <c r="G1967" i="7"/>
  <c r="G1968" i="7"/>
  <c r="G1969" i="7"/>
  <c r="G1970" i="7"/>
  <c r="G1971" i="7"/>
  <c r="G1972" i="7"/>
  <c r="G1973" i="7"/>
  <c r="G1974" i="7"/>
  <c r="G1975" i="7"/>
  <c r="G1976" i="7"/>
  <c r="G1977" i="7"/>
  <c r="G1978" i="7"/>
  <c r="G1979" i="7"/>
  <c r="G1980" i="7"/>
  <c r="G1981" i="7"/>
  <c r="G1982" i="7"/>
  <c r="G1983" i="7"/>
  <c r="G1984" i="7"/>
  <c r="G1985" i="7"/>
  <c r="G1986" i="7"/>
  <c r="G1987" i="7"/>
  <c r="G1988" i="7"/>
  <c r="G1989" i="7"/>
  <c r="G1990" i="7"/>
  <c r="G1991" i="7"/>
  <c r="G1992" i="7"/>
  <c r="G1993" i="7"/>
  <c r="G1994" i="7"/>
  <c r="G1995" i="7"/>
  <c r="G1996" i="7"/>
  <c r="G1997" i="7"/>
  <c r="G1998" i="7"/>
  <c r="G1999" i="7"/>
  <c r="G2000" i="7"/>
  <c r="G2001" i="7"/>
  <c r="G2002" i="7"/>
  <c r="G2003" i="7"/>
  <c r="G2004" i="7"/>
  <c r="G2005" i="7"/>
  <c r="G2006" i="7"/>
  <c r="G2007" i="7"/>
  <c r="G2008" i="7"/>
  <c r="G2009" i="7"/>
  <c r="G2010" i="7"/>
  <c r="G2011" i="7"/>
  <c r="G2012" i="7"/>
  <c r="G2013" i="7"/>
  <c r="G2014" i="7"/>
  <c r="G2015" i="7"/>
  <c r="G2016" i="7"/>
  <c r="G2017" i="7"/>
  <c r="G2018" i="7"/>
  <c r="G2019" i="7"/>
  <c r="G2020" i="7"/>
  <c r="G2021" i="7"/>
  <c r="G2022" i="7"/>
  <c r="G2023" i="7"/>
  <c r="G2024" i="7"/>
  <c r="G2025" i="7"/>
  <c r="G2026" i="7"/>
  <c r="G2027" i="7"/>
  <c r="G2028" i="7"/>
  <c r="G2029" i="7"/>
  <c r="G2030" i="7"/>
  <c r="G2031" i="7"/>
  <c r="G2032" i="7"/>
  <c r="G2033" i="7"/>
  <c r="G2034" i="7"/>
  <c r="G2035" i="7"/>
  <c r="G2036" i="7"/>
  <c r="G2037" i="7"/>
  <c r="G2038" i="7"/>
  <c r="G2039" i="7"/>
  <c r="G2040" i="7"/>
  <c r="G2041" i="7"/>
  <c r="G2042" i="7"/>
  <c r="G2043" i="7"/>
  <c r="G2044" i="7"/>
  <c r="G2045" i="7"/>
  <c r="G2046" i="7"/>
  <c r="G2047" i="7"/>
  <c r="G2048" i="7"/>
  <c r="G2049" i="7"/>
  <c r="G2050" i="7"/>
  <c r="G2051" i="7"/>
  <c r="G2052" i="7"/>
  <c r="G2053" i="7"/>
  <c r="G2054" i="7"/>
  <c r="G2055" i="7"/>
  <c r="G2056" i="7"/>
  <c r="G2057" i="7"/>
  <c r="G2058" i="7"/>
  <c r="G2059" i="7"/>
  <c r="G2060" i="7"/>
  <c r="G2061" i="7"/>
  <c r="G2062" i="7"/>
  <c r="G2063" i="7"/>
  <c r="G2064" i="7"/>
  <c r="G2065" i="7"/>
  <c r="G2066" i="7"/>
  <c r="G2067" i="7"/>
  <c r="G2068" i="7"/>
  <c r="G2069" i="7"/>
  <c r="G2070" i="7"/>
  <c r="G2071" i="7"/>
  <c r="G2072" i="7"/>
  <c r="G2073" i="7"/>
  <c r="G2074" i="7"/>
  <c r="G2075" i="7"/>
  <c r="G2076" i="7"/>
  <c r="G2077" i="7"/>
  <c r="G2078" i="7"/>
  <c r="G2079" i="7"/>
  <c r="G2080" i="7"/>
  <c r="G2081" i="7"/>
  <c r="G2082" i="7"/>
  <c r="G2083" i="7"/>
  <c r="G2084" i="7"/>
  <c r="G2085" i="7"/>
  <c r="G2086" i="7"/>
  <c r="G2087" i="7"/>
  <c r="G2088" i="7"/>
  <c r="G2089" i="7"/>
  <c r="G2090" i="7"/>
  <c r="G2091" i="7"/>
  <c r="G2092" i="7"/>
  <c r="G2093" i="7"/>
  <c r="G2094" i="7"/>
  <c r="G2095" i="7"/>
  <c r="G2096" i="7"/>
  <c r="G2097" i="7"/>
  <c r="G2098" i="7"/>
  <c r="G2099" i="7"/>
  <c r="G2100" i="7"/>
  <c r="G2101" i="7"/>
  <c r="G2102" i="7"/>
  <c r="G2103" i="7"/>
  <c r="G2104" i="7"/>
  <c r="G2105" i="7"/>
  <c r="G2106" i="7"/>
  <c r="G2107" i="7"/>
  <c r="G2108" i="7"/>
  <c r="G2109" i="7"/>
  <c r="G2110" i="7"/>
  <c r="G2111" i="7"/>
  <c r="G2112" i="7"/>
  <c r="G2113" i="7"/>
  <c r="G2114" i="7"/>
  <c r="G2115" i="7"/>
  <c r="G2116" i="7"/>
  <c r="G2117" i="7"/>
  <c r="G2118" i="7"/>
  <c r="G2119" i="7"/>
  <c r="G2120" i="7"/>
  <c r="G2121" i="7"/>
  <c r="G2122" i="7"/>
  <c r="G2123" i="7"/>
  <c r="G2124" i="7"/>
  <c r="G2125" i="7"/>
  <c r="G2126" i="7"/>
  <c r="G2127" i="7"/>
  <c r="G2128" i="7"/>
  <c r="G2129" i="7"/>
  <c r="G2130" i="7"/>
  <c r="G2131" i="7"/>
  <c r="G2132" i="7"/>
  <c r="G2133" i="7"/>
  <c r="G2134" i="7"/>
  <c r="G2135" i="7"/>
  <c r="G2136" i="7"/>
  <c r="G2137" i="7"/>
  <c r="G2138" i="7"/>
  <c r="G2139" i="7"/>
  <c r="G2140" i="7"/>
  <c r="G2141" i="7"/>
  <c r="G2142" i="7"/>
  <c r="G2143" i="7"/>
  <c r="G2144" i="7"/>
  <c r="G2145" i="7"/>
  <c r="G2146" i="7"/>
  <c r="G2147" i="7"/>
  <c r="G2148" i="7"/>
  <c r="G2149" i="7"/>
  <c r="G2150" i="7"/>
  <c r="G2151" i="7"/>
  <c r="G2152" i="7"/>
  <c r="G2153" i="7"/>
  <c r="G2154" i="7"/>
  <c r="G2155" i="7"/>
  <c r="G2156" i="7"/>
  <c r="G2157" i="7"/>
  <c r="G2158" i="7"/>
  <c r="G2159" i="7"/>
  <c r="G2160" i="7"/>
  <c r="G2161" i="7"/>
  <c r="G2162" i="7"/>
  <c r="G2163" i="7"/>
  <c r="G2164" i="7"/>
  <c r="G2165" i="7"/>
  <c r="G2166" i="7"/>
  <c r="G2167" i="7"/>
  <c r="G2168" i="7"/>
  <c r="G2169" i="7"/>
  <c r="G2170" i="7"/>
  <c r="G2171" i="7"/>
  <c r="G2172" i="7"/>
  <c r="G2173" i="7"/>
  <c r="G2174" i="7"/>
  <c r="G2175" i="7"/>
  <c r="G2176" i="7"/>
  <c r="G2177" i="7"/>
  <c r="G2178" i="7"/>
  <c r="G2179" i="7"/>
  <c r="G2180" i="7"/>
  <c r="G2181" i="7"/>
  <c r="G2182" i="7"/>
  <c r="G2183" i="7"/>
  <c r="G2184" i="7"/>
  <c r="G2185" i="7"/>
  <c r="G2186" i="7"/>
  <c r="G2187" i="7"/>
  <c r="G2188" i="7"/>
  <c r="G2189" i="7"/>
  <c r="G2190" i="7"/>
  <c r="G2191" i="7"/>
  <c r="G2192" i="7"/>
  <c r="G2193" i="7"/>
  <c r="G2194" i="7"/>
  <c r="G2195" i="7"/>
  <c r="G2196" i="7"/>
  <c r="G2197" i="7"/>
  <c r="G2198" i="7"/>
  <c r="G2199" i="7"/>
  <c r="G2200" i="7"/>
  <c r="G2201" i="7"/>
  <c r="G2202" i="7"/>
  <c r="G2203" i="7"/>
  <c r="G2204" i="7"/>
  <c r="G2205" i="7"/>
  <c r="G2206" i="7"/>
  <c r="G2207" i="7"/>
  <c r="G2208" i="7"/>
  <c r="G2209" i="7"/>
  <c r="G2210" i="7"/>
  <c r="G2211" i="7"/>
  <c r="G2212" i="7"/>
  <c r="G2213" i="7"/>
  <c r="G2214" i="7"/>
  <c r="G2215" i="7"/>
  <c r="G2216" i="7"/>
  <c r="G2217" i="7"/>
  <c r="G2218" i="7"/>
  <c r="G2219" i="7"/>
  <c r="G2220" i="7"/>
  <c r="G2221" i="7"/>
  <c r="G2222" i="7"/>
  <c r="G2223" i="7"/>
  <c r="G2224" i="7"/>
  <c r="G2225" i="7"/>
  <c r="G2226" i="7"/>
  <c r="G2227" i="7"/>
  <c r="G2228" i="7"/>
  <c r="G2229" i="7"/>
  <c r="G2230" i="7"/>
  <c r="G2231" i="7"/>
  <c r="G2232" i="7"/>
  <c r="G2233" i="7"/>
  <c r="G2234" i="7"/>
  <c r="G2235" i="7"/>
  <c r="G2236" i="7"/>
  <c r="G2237" i="7"/>
  <c r="G2238" i="7"/>
  <c r="G2239" i="7"/>
  <c r="G2240" i="7"/>
  <c r="G2241" i="7"/>
  <c r="G2242" i="7"/>
  <c r="G2243" i="7"/>
  <c r="G2244" i="7"/>
  <c r="G2245" i="7"/>
  <c r="G2246" i="7"/>
  <c r="G2247" i="7"/>
  <c r="G2248" i="7"/>
  <c r="G2249" i="7"/>
  <c r="G2250" i="7"/>
  <c r="G2251" i="7"/>
  <c r="G2252" i="7"/>
  <c r="G2253" i="7"/>
  <c r="G2254" i="7"/>
  <c r="G2255" i="7"/>
  <c r="G2256" i="7"/>
  <c r="G2257" i="7"/>
  <c r="G2258" i="7"/>
  <c r="G2259" i="7"/>
  <c r="G2260" i="7"/>
  <c r="G2261" i="7"/>
  <c r="G2262" i="7"/>
  <c r="G2263" i="7"/>
  <c r="G2264" i="7"/>
  <c r="G2265" i="7"/>
  <c r="G2266" i="7"/>
  <c r="G2267" i="7"/>
  <c r="G2268" i="7"/>
  <c r="G2269" i="7"/>
  <c r="G2270" i="7"/>
  <c r="G2271" i="7"/>
  <c r="G2272" i="7"/>
  <c r="G2273" i="7"/>
  <c r="G2274" i="7"/>
  <c r="G2275" i="7"/>
  <c r="G2276" i="7"/>
  <c r="G2277" i="7"/>
  <c r="G2278" i="7"/>
  <c r="G2279" i="7"/>
  <c r="G2280" i="7"/>
  <c r="G2281" i="7"/>
  <c r="G2282" i="7"/>
  <c r="G2283" i="7"/>
  <c r="G2284" i="7"/>
  <c r="G2285" i="7"/>
  <c r="G2286" i="7"/>
  <c r="G2287" i="7"/>
  <c r="G2288" i="7"/>
  <c r="G2289" i="7"/>
  <c r="G2290" i="7"/>
  <c r="G2291" i="7"/>
  <c r="G2292" i="7"/>
  <c r="G2293" i="7"/>
  <c r="G2294" i="7"/>
  <c r="G2295" i="7"/>
  <c r="G2296" i="7"/>
  <c r="G2297" i="7"/>
  <c r="G2298" i="7"/>
  <c r="G2299" i="7"/>
  <c r="G2300" i="7"/>
  <c r="G2301" i="7"/>
  <c r="G2302" i="7"/>
  <c r="G2303" i="7"/>
  <c r="G2304" i="7"/>
  <c r="G2305" i="7"/>
  <c r="G2306" i="7"/>
  <c r="G2307" i="7"/>
  <c r="G2308" i="7"/>
  <c r="G2309" i="7"/>
  <c r="G2310" i="7"/>
  <c r="G2311" i="7"/>
  <c r="G2312" i="7"/>
  <c r="G2313" i="7"/>
  <c r="G2314" i="7"/>
  <c r="G2315" i="7"/>
  <c r="G2316" i="7"/>
  <c r="G2317" i="7"/>
  <c r="G2318" i="7"/>
  <c r="G2319" i="7"/>
  <c r="G2320" i="7"/>
  <c r="G2321" i="7"/>
  <c r="G2322" i="7"/>
  <c r="G2323" i="7"/>
  <c r="G2324" i="7"/>
  <c r="G2325" i="7"/>
  <c r="G2326" i="7"/>
  <c r="G2327" i="7"/>
  <c r="G2328" i="7"/>
  <c r="G2329" i="7"/>
  <c r="G2330" i="7"/>
  <c r="G2331" i="7"/>
  <c r="G2332" i="7"/>
  <c r="G2333" i="7"/>
  <c r="G2334" i="7"/>
  <c r="G2335" i="7"/>
  <c r="G2336" i="7"/>
  <c r="G2337" i="7"/>
  <c r="G2338" i="7"/>
  <c r="G2339" i="7"/>
  <c r="G2340" i="7"/>
  <c r="G2341" i="7"/>
  <c r="G2342" i="7"/>
  <c r="G2343" i="7"/>
  <c r="G2344" i="7"/>
  <c r="G2345" i="7"/>
  <c r="G2346" i="7"/>
  <c r="G2347" i="7"/>
  <c r="G2348" i="7"/>
  <c r="G2349" i="7"/>
  <c r="G2350" i="7"/>
  <c r="G2351" i="7"/>
  <c r="G2352" i="7"/>
  <c r="G2353" i="7"/>
  <c r="G2354" i="7"/>
  <c r="G2355" i="7"/>
  <c r="G2356" i="7"/>
  <c r="G2357" i="7"/>
  <c r="G2358" i="7"/>
  <c r="G2359" i="7"/>
  <c r="G2360" i="7"/>
  <c r="G2361" i="7"/>
  <c r="G2362" i="7"/>
  <c r="G2363" i="7"/>
  <c r="G2364" i="7"/>
  <c r="G2365" i="7"/>
  <c r="G2366" i="7"/>
  <c r="G2367" i="7"/>
  <c r="G2368" i="7"/>
  <c r="G2369" i="7"/>
  <c r="G2370" i="7"/>
  <c r="G2371" i="7"/>
  <c r="G2372" i="7"/>
  <c r="G2373" i="7"/>
  <c r="G2374" i="7"/>
  <c r="G2375" i="7"/>
  <c r="G2376" i="7"/>
  <c r="G2377" i="7"/>
  <c r="G2378" i="7"/>
  <c r="G2379" i="7"/>
  <c r="G2380" i="7"/>
  <c r="G2381" i="7"/>
  <c r="G2382" i="7"/>
  <c r="G2383" i="7"/>
  <c r="G2384" i="7"/>
  <c r="G2385" i="7"/>
  <c r="G2386" i="7"/>
  <c r="G2387" i="7"/>
  <c r="G2388" i="7"/>
  <c r="G2389" i="7"/>
  <c r="G2390" i="7"/>
  <c r="G2391" i="7"/>
  <c r="G2392" i="7"/>
  <c r="G2393" i="7"/>
  <c r="G2394" i="7"/>
  <c r="G2395" i="7"/>
  <c r="G2396" i="7"/>
  <c r="G2397" i="7"/>
  <c r="G2398" i="7"/>
  <c r="G2399" i="7"/>
  <c r="G2400" i="7"/>
  <c r="G2401" i="7"/>
  <c r="G2402" i="7"/>
  <c r="G2403" i="7"/>
  <c r="G2404" i="7"/>
  <c r="G2405" i="7"/>
  <c r="G2406" i="7"/>
  <c r="G2407" i="7"/>
  <c r="G2408" i="7"/>
  <c r="G2409" i="7"/>
  <c r="G2410" i="7"/>
  <c r="G2411" i="7"/>
  <c r="G2412" i="7"/>
  <c r="G2413" i="7"/>
  <c r="G2414" i="7"/>
  <c r="G2415" i="7"/>
  <c r="G2416" i="7"/>
  <c r="G2417" i="7"/>
  <c r="G2418" i="7"/>
  <c r="G2419" i="7"/>
  <c r="G2420" i="7"/>
  <c r="G2421" i="7"/>
  <c r="G2422" i="7"/>
  <c r="G2423" i="7"/>
  <c r="G2424" i="7"/>
  <c r="G2425" i="7"/>
  <c r="G2426" i="7"/>
  <c r="G2427" i="7"/>
  <c r="G2428" i="7"/>
  <c r="G2429" i="7"/>
  <c r="G2430" i="7"/>
  <c r="G2431" i="7"/>
  <c r="G2432" i="7"/>
  <c r="G2433" i="7"/>
  <c r="G2434" i="7"/>
  <c r="G2435" i="7"/>
  <c r="G2436" i="7"/>
  <c r="G2437" i="7"/>
  <c r="G2438" i="7"/>
  <c r="G2439" i="7"/>
  <c r="G2440" i="7"/>
  <c r="G2441" i="7"/>
  <c r="G2442" i="7"/>
  <c r="G2443" i="7"/>
  <c r="G2444" i="7"/>
  <c r="G2445" i="7"/>
  <c r="G2446" i="7"/>
  <c r="G2447" i="7"/>
  <c r="G2448" i="7"/>
  <c r="G2449" i="7"/>
  <c r="G2450" i="7"/>
  <c r="G2451" i="7"/>
  <c r="G2452" i="7"/>
  <c r="G2453" i="7"/>
  <c r="G2454" i="7"/>
  <c r="G2455" i="7"/>
  <c r="G2456" i="7"/>
  <c r="G2457" i="7"/>
  <c r="G2458" i="7"/>
  <c r="G2459" i="7"/>
  <c r="G2460" i="7"/>
  <c r="G2461" i="7"/>
  <c r="G2462" i="7"/>
  <c r="G2463" i="7"/>
  <c r="G2464" i="7"/>
  <c r="G2465" i="7"/>
  <c r="G2466" i="7"/>
  <c r="G2467" i="7"/>
  <c r="G2468" i="7"/>
  <c r="G2469" i="7"/>
  <c r="G2470" i="7"/>
  <c r="G2471" i="7"/>
  <c r="G2472" i="7"/>
  <c r="G2473" i="7"/>
  <c r="G2474" i="7"/>
  <c r="G2475" i="7"/>
  <c r="G2476" i="7"/>
  <c r="G2477" i="7"/>
  <c r="G2478" i="7"/>
  <c r="G2479" i="7"/>
  <c r="G2480" i="7"/>
  <c r="G2481" i="7"/>
  <c r="G2482" i="7"/>
  <c r="G2483" i="7"/>
  <c r="G2484" i="7"/>
  <c r="G2485" i="7"/>
  <c r="G2486" i="7"/>
  <c r="G2487" i="7"/>
  <c r="G2488" i="7"/>
  <c r="G2489" i="7"/>
  <c r="G2490" i="7"/>
  <c r="G2491" i="7"/>
  <c r="G2492" i="7"/>
  <c r="G2493" i="7"/>
  <c r="G2494" i="7"/>
  <c r="G2495" i="7"/>
  <c r="G2496" i="7"/>
  <c r="G2497" i="7"/>
  <c r="G2498" i="7"/>
  <c r="G2499" i="7"/>
  <c r="G2500" i="7"/>
  <c r="G2501" i="7"/>
  <c r="G2502" i="7"/>
  <c r="G2503" i="7"/>
  <c r="G2504" i="7"/>
  <c r="G2505" i="7"/>
  <c r="G2506" i="7"/>
  <c r="G2507" i="7"/>
  <c r="G2508" i="7"/>
  <c r="G2509" i="7"/>
  <c r="G2510" i="7"/>
  <c r="G2511" i="7"/>
  <c r="G2512" i="7"/>
  <c r="G2513" i="7"/>
  <c r="G2514" i="7"/>
  <c r="G2515" i="7"/>
  <c r="G2516" i="7"/>
  <c r="G2517" i="7"/>
  <c r="G2518" i="7"/>
  <c r="G2519" i="7"/>
  <c r="G2520" i="7"/>
  <c r="G2521" i="7"/>
  <c r="G2522" i="7"/>
  <c r="G2523" i="7"/>
  <c r="G2524" i="7"/>
  <c r="G2525" i="7"/>
  <c r="G2526" i="7"/>
  <c r="G2527" i="7"/>
  <c r="G2528" i="7"/>
  <c r="G2529" i="7"/>
  <c r="G2530" i="7"/>
  <c r="G2531" i="7"/>
  <c r="G2532" i="7"/>
  <c r="G2533" i="7"/>
  <c r="G2534" i="7"/>
  <c r="G2535" i="7"/>
  <c r="G2536" i="7"/>
  <c r="G2537" i="7"/>
  <c r="G2538" i="7"/>
  <c r="G2539" i="7"/>
  <c r="G2540" i="7"/>
  <c r="G2541" i="7"/>
  <c r="G2542" i="7"/>
  <c r="G2543" i="7"/>
  <c r="G2544" i="7"/>
  <c r="G2545" i="7"/>
  <c r="G2546" i="7"/>
  <c r="G2547" i="7"/>
  <c r="G2548" i="7"/>
  <c r="G2549" i="7"/>
  <c r="G2550" i="7"/>
  <c r="G2551" i="7"/>
  <c r="G2552" i="7"/>
  <c r="G2553" i="7"/>
  <c r="G2554" i="7"/>
  <c r="G2555" i="7"/>
  <c r="G2556" i="7"/>
  <c r="G2557" i="7"/>
  <c r="G2558" i="7"/>
  <c r="G2559" i="7"/>
  <c r="G2560" i="7"/>
  <c r="G2561" i="7"/>
  <c r="G2562" i="7"/>
  <c r="G2563" i="7"/>
  <c r="G2564" i="7"/>
  <c r="G2565" i="7"/>
  <c r="G2566" i="7"/>
  <c r="G2567" i="7"/>
  <c r="G2568" i="7"/>
  <c r="G2569" i="7"/>
  <c r="G2570" i="7"/>
  <c r="G2571" i="7"/>
  <c r="G2572" i="7"/>
  <c r="G2573" i="7"/>
  <c r="G2574" i="7"/>
  <c r="G2575" i="7"/>
  <c r="G2576" i="7"/>
  <c r="G2577" i="7"/>
  <c r="G2578" i="7"/>
  <c r="G2579" i="7"/>
  <c r="G2580" i="7"/>
  <c r="G2581" i="7"/>
  <c r="G2582" i="7"/>
  <c r="G2583" i="7"/>
  <c r="G2584" i="7"/>
  <c r="G2585" i="7"/>
  <c r="G2586" i="7"/>
  <c r="G2587" i="7"/>
  <c r="G2588" i="7"/>
  <c r="G2589" i="7"/>
  <c r="G2590" i="7"/>
  <c r="G2591" i="7"/>
  <c r="G2592" i="7"/>
  <c r="G2593" i="7"/>
  <c r="G2594" i="7"/>
  <c r="G2595" i="7"/>
  <c r="G2596" i="7"/>
  <c r="G2597" i="7"/>
  <c r="G2598" i="7"/>
  <c r="G2599" i="7"/>
  <c r="G2600" i="7"/>
  <c r="G2601" i="7"/>
  <c r="G2602" i="7"/>
  <c r="G2603" i="7"/>
  <c r="G2604" i="7"/>
  <c r="G2605" i="7"/>
  <c r="G2606" i="7"/>
  <c r="G2607" i="7"/>
  <c r="G2608" i="7"/>
  <c r="G2609" i="7"/>
  <c r="G2610" i="7"/>
  <c r="G2611" i="7"/>
  <c r="G2612" i="7"/>
  <c r="G2613" i="7"/>
  <c r="G2614" i="7"/>
  <c r="G2615" i="7"/>
  <c r="G2616" i="7"/>
  <c r="G2617" i="7"/>
  <c r="G2618" i="7"/>
  <c r="G2619" i="7"/>
  <c r="G2620" i="7"/>
  <c r="G2621" i="7"/>
  <c r="G2622" i="7"/>
  <c r="G2623" i="7"/>
  <c r="G2624" i="7"/>
  <c r="G2625" i="7"/>
  <c r="G2626" i="7"/>
  <c r="G2627" i="7"/>
  <c r="G2628" i="7"/>
  <c r="G2629" i="7"/>
  <c r="G2630" i="7"/>
  <c r="G2631" i="7"/>
  <c r="G2632" i="7"/>
  <c r="G2633" i="7"/>
  <c r="G2634" i="7"/>
  <c r="G2635" i="7"/>
  <c r="G2636" i="7"/>
  <c r="G2637" i="7"/>
  <c r="G2638" i="7"/>
  <c r="G2639" i="7"/>
  <c r="G2640" i="7"/>
  <c r="G2641" i="7"/>
  <c r="G2642" i="7"/>
  <c r="G2643" i="7"/>
  <c r="G2644" i="7"/>
  <c r="G2645" i="7"/>
  <c r="G2646" i="7"/>
  <c r="G2647" i="7"/>
  <c r="G2648" i="7"/>
  <c r="G2649" i="7"/>
  <c r="G2650" i="7"/>
  <c r="G2651" i="7"/>
  <c r="G2652" i="7"/>
  <c r="G2653" i="7"/>
  <c r="G2654" i="7"/>
  <c r="G2655" i="7"/>
  <c r="G2656" i="7"/>
  <c r="G2657" i="7"/>
  <c r="G2658" i="7"/>
  <c r="G2659" i="7"/>
  <c r="G2660" i="7"/>
  <c r="G2661" i="7"/>
  <c r="G2662" i="7"/>
  <c r="G2663" i="7"/>
  <c r="G2664" i="7"/>
  <c r="G2665" i="7"/>
  <c r="G2666" i="7"/>
  <c r="G2667" i="7"/>
  <c r="G2668" i="7"/>
  <c r="G2669" i="7"/>
  <c r="G2670" i="7"/>
  <c r="G2671" i="7"/>
  <c r="G2672" i="7"/>
  <c r="G2673" i="7"/>
  <c r="G2674" i="7"/>
  <c r="G2675" i="7"/>
  <c r="G2676" i="7"/>
  <c r="G2677" i="7"/>
  <c r="G2678" i="7"/>
  <c r="G2679" i="7"/>
  <c r="G2680" i="7"/>
  <c r="G2681" i="7"/>
  <c r="G2682" i="7"/>
  <c r="G2683" i="7"/>
  <c r="G2684" i="7"/>
  <c r="G2685" i="7"/>
  <c r="G2686" i="7"/>
  <c r="G2687" i="7"/>
  <c r="G2688" i="7"/>
  <c r="G2689" i="7"/>
  <c r="G2690" i="7"/>
  <c r="G2691" i="7"/>
  <c r="G2692" i="7"/>
  <c r="G2693" i="7"/>
  <c r="G2694" i="7"/>
  <c r="G2695" i="7"/>
  <c r="G2696" i="7"/>
  <c r="G2697" i="7"/>
  <c r="G2698" i="7"/>
  <c r="G2699" i="7"/>
  <c r="G2700" i="7"/>
  <c r="G2701" i="7"/>
  <c r="G2702" i="7"/>
  <c r="G2703" i="7"/>
  <c r="G2704" i="7"/>
  <c r="G2705" i="7"/>
  <c r="G2706" i="7"/>
  <c r="G2707" i="7"/>
  <c r="G2708" i="7"/>
  <c r="G2709" i="7"/>
  <c r="G2710" i="7"/>
  <c r="G2711" i="7"/>
  <c r="G2712" i="7"/>
  <c r="G2713" i="7"/>
  <c r="G2714" i="7"/>
  <c r="G2715" i="7"/>
  <c r="G2716" i="7"/>
  <c r="G2717" i="7"/>
  <c r="G2718" i="7"/>
  <c r="G2719" i="7"/>
  <c r="G2720" i="7"/>
  <c r="G2721" i="7"/>
  <c r="G2722" i="7"/>
  <c r="G2723" i="7"/>
  <c r="G2724" i="7"/>
  <c r="G2725" i="7"/>
  <c r="G2726" i="7"/>
  <c r="G2727" i="7"/>
  <c r="G2728" i="7"/>
  <c r="G2729" i="7"/>
  <c r="G2730" i="7"/>
  <c r="G2731" i="7"/>
  <c r="G2732" i="7"/>
  <c r="G2733" i="7"/>
  <c r="G2734" i="7"/>
  <c r="G2735" i="7"/>
  <c r="G2736" i="7"/>
  <c r="G2737" i="7"/>
  <c r="G2738" i="7"/>
  <c r="G2739" i="7"/>
  <c r="G2740" i="7"/>
  <c r="G2741" i="7"/>
  <c r="G2742" i="7"/>
  <c r="G2743" i="7"/>
  <c r="G2744" i="7"/>
  <c r="G2745" i="7"/>
  <c r="G2746" i="7"/>
  <c r="G2747" i="7"/>
  <c r="G2748" i="7"/>
  <c r="G2749" i="7"/>
  <c r="G2750" i="7"/>
  <c r="G2751" i="7"/>
  <c r="G2752" i="7"/>
  <c r="G2753" i="7"/>
  <c r="G2754" i="7"/>
  <c r="G2755" i="7"/>
  <c r="G2756" i="7"/>
  <c r="G2757" i="7"/>
  <c r="G2758" i="7"/>
  <c r="G2759" i="7"/>
  <c r="G2760" i="7"/>
  <c r="G2761" i="7"/>
  <c r="G2762" i="7"/>
  <c r="G2763" i="7"/>
  <c r="G2764" i="7"/>
  <c r="G2765" i="7"/>
  <c r="G2766" i="7"/>
  <c r="G2767" i="7"/>
  <c r="G2768" i="7"/>
  <c r="G2769" i="7"/>
  <c r="G2770" i="7"/>
  <c r="G2771" i="7"/>
  <c r="G2772" i="7"/>
  <c r="G2773" i="7"/>
  <c r="G2774" i="7"/>
  <c r="G2775" i="7"/>
  <c r="G2776" i="7"/>
  <c r="G2777" i="7"/>
  <c r="G2778" i="7"/>
  <c r="G2779" i="7"/>
  <c r="G2780" i="7"/>
  <c r="G2781" i="7"/>
  <c r="G2782" i="7"/>
  <c r="G2783" i="7"/>
  <c r="G2784" i="7"/>
  <c r="G2785" i="7"/>
  <c r="G2786" i="7"/>
  <c r="G2787" i="7"/>
  <c r="G2788" i="7"/>
  <c r="G2789" i="7"/>
  <c r="G2790" i="7"/>
  <c r="G2791" i="7"/>
  <c r="G2792" i="7"/>
  <c r="G2793" i="7"/>
  <c r="G2794" i="7"/>
  <c r="G2795" i="7"/>
  <c r="G2796" i="7"/>
  <c r="G2797" i="7"/>
  <c r="G2798" i="7"/>
  <c r="G2799" i="7"/>
  <c r="G2800" i="7"/>
  <c r="G2801" i="7"/>
  <c r="G2802" i="7"/>
  <c r="G2803" i="7"/>
  <c r="G2804" i="7"/>
  <c r="G2805" i="7"/>
  <c r="G2806" i="7"/>
  <c r="G2807" i="7"/>
  <c r="G2808" i="7"/>
  <c r="G2809" i="7"/>
  <c r="G2810" i="7"/>
  <c r="G2811" i="7"/>
  <c r="G2812" i="7"/>
  <c r="G2813" i="7"/>
  <c r="G2814" i="7"/>
  <c r="G2815" i="7"/>
  <c r="G2816" i="7"/>
  <c r="G2817" i="7"/>
  <c r="G2818" i="7"/>
  <c r="G2819" i="7"/>
  <c r="G2820" i="7"/>
  <c r="G2821" i="7"/>
  <c r="G2822" i="7"/>
  <c r="G2823" i="7"/>
  <c r="G2824" i="7"/>
  <c r="G2825" i="7"/>
  <c r="G2826" i="7"/>
  <c r="G2827" i="7"/>
  <c r="G2828" i="7"/>
  <c r="G2829" i="7"/>
  <c r="G2830" i="7"/>
  <c r="G2831" i="7"/>
  <c r="G2832" i="7"/>
  <c r="G2833" i="7"/>
  <c r="G2834" i="7"/>
  <c r="G2835" i="7"/>
  <c r="G2836" i="7"/>
  <c r="G2837" i="7"/>
  <c r="G2838" i="7"/>
  <c r="G2839" i="7"/>
  <c r="G2840" i="7"/>
  <c r="G2841" i="7"/>
  <c r="G2842" i="7"/>
  <c r="G2843" i="7"/>
  <c r="G2844" i="7"/>
  <c r="G2845" i="7"/>
  <c r="G2846" i="7"/>
  <c r="G2847" i="7"/>
  <c r="G2848" i="7"/>
  <c r="G2849" i="7"/>
  <c r="G2850" i="7"/>
  <c r="G2851" i="7"/>
  <c r="G2852" i="7"/>
  <c r="G2853" i="7"/>
  <c r="G2854" i="7"/>
  <c r="G2855" i="7"/>
  <c r="G2856" i="7"/>
  <c r="G2857" i="7"/>
  <c r="G2858" i="7"/>
  <c r="G2859" i="7"/>
  <c r="G2860" i="7"/>
  <c r="G2861" i="7"/>
  <c r="G2862" i="7"/>
  <c r="G2863" i="7"/>
  <c r="G2864" i="7"/>
  <c r="G2865" i="7"/>
  <c r="G2866" i="7"/>
  <c r="G2867" i="7"/>
  <c r="G2868" i="7"/>
  <c r="G2869" i="7"/>
  <c r="G2870" i="7"/>
  <c r="G2871" i="7"/>
  <c r="G2872" i="7"/>
  <c r="G2873" i="7"/>
  <c r="G2874" i="7"/>
  <c r="G2875" i="7"/>
  <c r="G2876" i="7"/>
  <c r="G2877" i="7"/>
  <c r="G2878" i="7"/>
  <c r="G2879" i="7"/>
  <c r="G2880" i="7"/>
  <c r="G2881" i="7"/>
  <c r="G2882" i="7"/>
  <c r="G2883" i="7"/>
  <c r="G2884" i="7"/>
  <c r="G2885" i="7"/>
  <c r="G2886" i="7"/>
  <c r="G2887" i="7"/>
  <c r="G2888" i="7"/>
  <c r="G2889" i="7"/>
  <c r="G2890" i="7"/>
  <c r="G2891" i="7"/>
  <c r="G2892" i="7"/>
  <c r="G2893" i="7"/>
  <c r="G2894" i="7"/>
  <c r="G2895" i="7"/>
  <c r="G2896" i="7"/>
  <c r="G2897" i="7"/>
  <c r="G2898" i="7"/>
  <c r="G2899" i="7"/>
  <c r="G2900" i="7"/>
  <c r="G2901" i="7"/>
  <c r="G2902" i="7"/>
  <c r="G2903" i="7"/>
  <c r="G2904" i="7"/>
  <c r="G2905" i="7"/>
  <c r="G2906" i="7"/>
  <c r="G2907" i="7"/>
  <c r="G2908" i="7"/>
  <c r="G2909" i="7"/>
  <c r="G2910" i="7"/>
  <c r="G2911" i="7"/>
  <c r="G2912" i="7"/>
  <c r="G2913" i="7"/>
  <c r="G2914" i="7"/>
  <c r="G2915" i="7"/>
  <c r="G2916" i="7"/>
  <c r="G2917" i="7"/>
  <c r="G2918" i="7"/>
  <c r="G2919" i="7"/>
  <c r="G2920" i="7"/>
  <c r="G2921" i="7"/>
  <c r="G2922" i="7"/>
  <c r="G2923" i="7"/>
  <c r="G2924" i="7"/>
  <c r="G2925" i="7"/>
  <c r="G2926" i="7"/>
  <c r="G2927" i="7"/>
  <c r="G2928" i="7"/>
  <c r="G2929" i="7"/>
  <c r="G2930" i="7"/>
  <c r="G2931" i="7"/>
  <c r="G2932" i="7"/>
  <c r="G2933" i="7"/>
  <c r="G2934" i="7"/>
  <c r="G2935" i="7"/>
  <c r="G2936" i="7"/>
  <c r="G2937" i="7"/>
  <c r="G2938" i="7"/>
  <c r="G2939" i="7"/>
  <c r="G2940" i="7"/>
  <c r="G2941" i="7"/>
  <c r="G2942" i="7"/>
  <c r="G2943" i="7"/>
  <c r="G2944" i="7"/>
  <c r="G2945" i="7"/>
  <c r="G2946" i="7"/>
  <c r="G2947" i="7"/>
  <c r="G2948" i="7"/>
  <c r="G2949" i="7"/>
  <c r="G2950" i="7"/>
  <c r="G2951" i="7"/>
  <c r="G2952" i="7"/>
  <c r="G2953" i="7"/>
  <c r="G2954" i="7"/>
  <c r="G2955" i="7"/>
  <c r="G2956" i="7"/>
  <c r="G2957" i="7"/>
  <c r="G2958" i="7"/>
  <c r="G2959" i="7"/>
  <c r="G2960" i="7"/>
  <c r="G2961" i="7"/>
  <c r="G2962" i="7"/>
  <c r="G2963" i="7"/>
  <c r="G2964" i="7"/>
  <c r="G2965" i="7"/>
  <c r="G2966" i="7"/>
  <c r="G2967" i="7"/>
  <c r="G2968" i="7"/>
  <c r="G2969" i="7"/>
  <c r="G2970" i="7"/>
  <c r="G2971" i="7"/>
  <c r="G2972" i="7"/>
  <c r="G2973" i="7"/>
  <c r="G2974" i="7"/>
  <c r="G2975" i="7"/>
  <c r="G2976" i="7"/>
  <c r="G2977" i="7"/>
  <c r="G2978" i="7"/>
  <c r="G2979" i="7"/>
  <c r="G2980" i="7"/>
  <c r="G2981" i="7"/>
  <c r="G2982" i="7"/>
  <c r="G2983" i="7"/>
  <c r="G2984" i="7"/>
  <c r="G2985" i="7"/>
  <c r="G2986" i="7"/>
  <c r="G2987" i="7"/>
  <c r="G2988" i="7"/>
  <c r="G2989" i="7"/>
  <c r="G2990" i="7"/>
  <c r="G2991" i="7"/>
  <c r="G2992" i="7"/>
  <c r="G2993" i="7"/>
  <c r="G2994" i="7"/>
  <c r="G2995" i="7"/>
  <c r="G2996" i="7"/>
  <c r="G2997" i="7"/>
  <c r="G2998" i="7"/>
  <c r="G2" i="7"/>
  <c r="A2" i="11"/>
  <c r="E2" i="11" s="1"/>
  <c r="A236" i="11"/>
  <c r="A1343" i="11"/>
  <c r="A477" i="11"/>
  <c r="E477" i="11" s="1"/>
  <c r="A1238" i="11"/>
  <c r="E1238" i="11" s="1"/>
  <c r="A1372" i="11"/>
  <c r="A799" i="11"/>
  <c r="E799" i="11" s="1"/>
  <c r="A8" i="11"/>
  <c r="A1409" i="11"/>
  <c r="A720" i="11"/>
  <c r="E720" i="11" s="1"/>
  <c r="A516" i="11"/>
  <c r="E516" i="11" s="1"/>
  <c r="A1180" i="11"/>
  <c r="E1180" i="11" s="1"/>
  <c r="A626" i="11"/>
  <c r="E626" i="11" s="1"/>
  <c r="A729" i="11"/>
  <c r="E729" i="11" s="1"/>
  <c r="A1265" i="11"/>
  <c r="A158" i="11"/>
  <c r="A1127" i="11"/>
  <c r="E1127" i="11" s="1"/>
  <c r="A174" i="11"/>
  <c r="A1235" i="11"/>
  <c r="E1235" i="11" s="1"/>
  <c r="A882" i="11"/>
  <c r="A845" i="11"/>
  <c r="E845" i="11" s="1"/>
  <c r="A1241" i="11"/>
  <c r="E1241" i="11" s="1"/>
  <c r="A676" i="11"/>
  <c r="E676" i="11" s="1"/>
  <c r="A1066" i="11"/>
  <c r="A1144" i="11"/>
  <c r="E1144" i="11" s="1"/>
  <c r="A1297" i="11"/>
  <c r="A895" i="11"/>
  <c r="A714" i="11"/>
  <c r="A1191" i="11"/>
  <c r="E1191" i="11" s="1"/>
  <c r="A856" i="11"/>
  <c r="E856" i="11" s="1"/>
  <c r="A953" i="11"/>
  <c r="E953" i="11" s="1"/>
  <c r="A1177" i="11"/>
  <c r="A92" i="11"/>
  <c r="A67" i="11"/>
  <c r="A863" i="11"/>
  <c r="E863" i="11" s="1"/>
  <c r="A629" i="11"/>
  <c r="E629" i="11" s="1"/>
  <c r="A479" i="11"/>
  <c r="E479" i="11" s="1"/>
  <c r="A1134" i="11"/>
  <c r="E1134" i="11" s="1"/>
  <c r="A970" i="11"/>
  <c r="E970" i="11" s="1"/>
  <c r="A884" i="11"/>
  <c r="E884" i="11" s="1"/>
  <c r="A623" i="11"/>
  <c r="E623" i="11" s="1"/>
  <c r="A696" i="11"/>
  <c r="A872" i="11"/>
  <c r="E872" i="11" s="1"/>
  <c r="A1167" i="11"/>
  <c r="A633" i="11"/>
  <c r="E633" i="11" s="1"/>
  <c r="A1398" i="11"/>
  <c r="E1398" i="11" s="1"/>
  <c r="A311" i="11"/>
  <c r="E311" i="11" s="1"/>
  <c r="A380" i="11"/>
  <c r="E380" i="11" s="1"/>
  <c r="A993" i="11"/>
  <c r="A855" i="11"/>
  <c r="A1362" i="11"/>
  <c r="A999" i="11"/>
  <c r="E999" i="11" s="1"/>
  <c r="A553" i="11"/>
  <c r="E553" i="11" s="1"/>
  <c r="A1415" i="11"/>
  <c r="E1415" i="11" s="1"/>
  <c r="A502" i="11"/>
  <c r="A805" i="11"/>
  <c r="A27" i="11"/>
  <c r="A916" i="11"/>
  <c r="A1015" i="11"/>
  <c r="E1015" i="11" s="1"/>
  <c r="A995" i="11"/>
  <c r="A296" i="11"/>
  <c r="E296" i="11" s="1"/>
  <c r="A1290" i="11"/>
  <c r="E1290" i="11" s="1"/>
  <c r="A1100" i="11"/>
  <c r="E1100" i="11" s="1"/>
  <c r="A578" i="11"/>
  <c r="A1244" i="11"/>
  <c r="A795" i="11"/>
  <c r="A1001" i="11"/>
  <c r="E1001" i="11" s="1"/>
  <c r="A1047" i="11"/>
  <c r="A597" i="11"/>
  <c r="E597" i="11" s="1"/>
  <c r="A704" i="11"/>
  <c r="A961" i="11"/>
  <c r="A879" i="11"/>
  <c r="E879" i="11" s="1"/>
  <c r="A666" i="11"/>
  <c r="E666" i="11" s="1"/>
  <c r="A940" i="11"/>
  <c r="A924" i="11"/>
  <c r="A706" i="11"/>
  <c r="A1405" i="11"/>
  <c r="E1405" i="11" s="1"/>
  <c r="A781" i="11"/>
  <c r="E781" i="11" s="1"/>
  <c r="A1169" i="11"/>
  <c r="A1016" i="11"/>
  <c r="A619" i="11"/>
  <c r="E619" i="11" s="1"/>
  <c r="A592" i="11"/>
  <c r="A711" i="11"/>
  <c r="E711" i="11" s="1"/>
  <c r="A1294" i="11"/>
  <c r="A1067" i="11"/>
  <c r="E1067" i="11" s="1"/>
  <c r="A921" i="11"/>
  <c r="A904" i="11"/>
  <c r="A1305" i="11"/>
  <c r="A194" i="11"/>
  <c r="E194" i="11" s="1"/>
  <c r="A349" i="11"/>
  <c r="A1284" i="11"/>
  <c r="E1284" i="11" s="1"/>
  <c r="A1337" i="11"/>
  <c r="E1337" i="11" s="1"/>
  <c r="A440" i="11"/>
  <c r="E440" i="11" s="1"/>
  <c r="A868" i="11"/>
  <c r="A95" i="11"/>
  <c r="E95" i="11" s="1"/>
  <c r="A514" i="11"/>
  <c r="E514" i="11" s="1"/>
  <c r="A469" i="11"/>
  <c r="A713" i="11"/>
  <c r="A1116" i="11"/>
  <c r="A72" i="11"/>
  <c r="E72" i="11" s="1"/>
  <c r="A292" i="11"/>
  <c r="E292" i="11" s="1"/>
  <c r="A496" i="11"/>
  <c r="A1107" i="11"/>
  <c r="E1107" i="11" s="1"/>
  <c r="A1419" i="11"/>
  <c r="E1419" i="11" s="1"/>
  <c r="A386" i="11"/>
  <c r="A887" i="11"/>
  <c r="A1182" i="11"/>
  <c r="E1182" i="11" s="1"/>
  <c r="A108" i="11"/>
  <c r="E108" i="11" s="1"/>
  <c r="A890" i="11"/>
  <c r="E890" i="11" s="1"/>
  <c r="A876" i="11"/>
  <c r="A488" i="11"/>
  <c r="A823" i="11"/>
  <c r="A1018" i="11"/>
  <c r="E1018" i="11" s="1"/>
  <c r="A1315" i="11"/>
  <c r="A1401" i="11"/>
  <c r="E1401" i="11" s="1"/>
  <c r="A438" i="11"/>
  <c r="A1392" i="11"/>
  <c r="E1392" i="11" s="1"/>
  <c r="A350" i="11"/>
  <c r="E350" i="11" s="1"/>
  <c r="A334" i="11"/>
  <c r="E334" i="11" s="1"/>
  <c r="A315" i="11"/>
  <c r="E315" i="11" s="1"/>
  <c r="A1307" i="11"/>
  <c r="A1051" i="11"/>
  <c r="A1403" i="11"/>
  <c r="E1403" i="11" s="1"/>
  <c r="A1012" i="11"/>
  <c r="A213" i="11"/>
  <c r="E213" i="11" s="1"/>
  <c r="A208" i="11"/>
  <c r="E208" i="11" s="1"/>
  <c r="A77" i="11"/>
  <c r="E77" i="11" s="1"/>
  <c r="A835" i="11"/>
  <c r="A370" i="11"/>
  <c r="E370" i="11" s="1"/>
  <c r="A1021" i="11"/>
  <c r="A1043" i="11"/>
  <c r="A268" i="11"/>
  <c r="A212" i="11"/>
  <c r="E212" i="11" s="1"/>
  <c r="A1216" i="11"/>
  <c r="E1216" i="11" s="1"/>
  <c r="A865" i="11"/>
  <c r="A703" i="11"/>
  <c r="E703" i="11" s="1"/>
  <c r="A1390" i="11"/>
  <c r="E1390" i="11" s="1"/>
  <c r="A1099" i="11"/>
  <c r="A606" i="11"/>
  <c r="A497" i="11"/>
  <c r="A44" i="11"/>
  <c r="E44" i="11" s="1"/>
  <c r="A399" i="11"/>
  <c r="E399" i="11" s="1"/>
  <c r="A841" i="11"/>
  <c r="E841" i="11" s="1"/>
  <c r="A1359" i="11"/>
  <c r="E1359" i="11" s="1"/>
  <c r="A330" i="11"/>
  <c r="A909" i="11"/>
  <c r="A1009" i="11"/>
  <c r="A955" i="11"/>
  <c r="A1109" i="11"/>
  <c r="E1109" i="11" s="1"/>
  <c r="A1049" i="11"/>
  <c r="A1273" i="11"/>
  <c r="E1273" i="11" s="1"/>
  <c r="A259" i="11"/>
  <c r="A1010" i="11"/>
  <c r="E1010" i="11" s="1"/>
  <c r="A1342" i="11"/>
  <c r="E1342" i="11" s="1"/>
  <c r="A889" i="11"/>
  <c r="E889" i="11" s="1"/>
  <c r="A798" i="11"/>
  <c r="E798" i="11" s="1"/>
  <c r="A1105" i="11"/>
  <c r="E1105" i="11" s="1"/>
  <c r="A1092" i="11"/>
  <c r="A101" i="11"/>
  <c r="A153" i="11"/>
  <c r="A382" i="11"/>
  <c r="A1430" i="11"/>
  <c r="A590" i="11"/>
  <c r="E590" i="11" s="1"/>
  <c r="A21" i="11"/>
  <c r="A822" i="11"/>
  <c r="E822" i="11" s="1"/>
  <c r="A335" i="11"/>
  <c r="A97" i="11"/>
  <c r="E97" i="11" s="1"/>
  <c r="A127" i="11"/>
  <c r="A308" i="11"/>
  <c r="E308" i="11" s="1"/>
  <c r="A699" i="11"/>
  <c r="A989" i="11"/>
  <c r="A1424" i="11"/>
  <c r="A375" i="11"/>
  <c r="A331" i="11"/>
  <c r="E331" i="11" s="1"/>
  <c r="A771" i="11"/>
  <c r="E771" i="11" s="1"/>
  <c r="A719" i="11"/>
  <c r="A568" i="11"/>
  <c r="E568" i="11" s="1"/>
  <c r="A779" i="11"/>
  <c r="A817" i="11"/>
  <c r="E817" i="11" s="1"/>
  <c r="A1335" i="11"/>
  <c r="A692" i="11"/>
  <c r="E692" i="11" s="1"/>
  <c r="A1080" i="11"/>
  <c r="A1402" i="11"/>
  <c r="A753" i="11"/>
  <c r="A58" i="11"/>
  <c r="E58" i="11" s="1"/>
  <c r="A325" i="11"/>
  <c r="E325" i="11" s="1"/>
  <c r="A1125" i="11"/>
  <c r="A1417" i="11"/>
  <c r="A18" i="11"/>
  <c r="E18" i="11" s="1"/>
  <c r="A199" i="11"/>
  <c r="A616" i="11"/>
  <c r="E616" i="11" s="1"/>
  <c r="A1242" i="11"/>
  <c r="A969" i="11"/>
  <c r="A231" i="11"/>
  <c r="A1425" i="11"/>
  <c r="A297" i="11"/>
  <c r="A678" i="11"/>
  <c r="E678" i="11" s="1"/>
  <c r="A1038" i="11"/>
  <c r="A1264" i="11"/>
  <c r="E1264" i="11" s="1"/>
  <c r="A570" i="11"/>
  <c r="E570" i="11" s="1"/>
  <c r="A483" i="11"/>
  <c r="E483" i="11" s="1"/>
  <c r="A936" i="11"/>
  <c r="E936" i="11" s="1"/>
  <c r="A859" i="11"/>
  <c r="E859" i="11" s="1"/>
  <c r="A204" i="11"/>
  <c r="A1298" i="11"/>
  <c r="E1298" i="11" s="1"/>
  <c r="A237" i="11"/>
  <c r="A84" i="11"/>
  <c r="A251" i="11"/>
  <c r="A757" i="11"/>
  <c r="E757" i="11" s="1"/>
  <c r="A520" i="11"/>
  <c r="E520" i="11" s="1"/>
  <c r="A80" i="11"/>
  <c r="E80" i="11" s="1"/>
  <c r="A1113" i="11"/>
  <c r="A833" i="11"/>
  <c r="E833" i="11" s="1"/>
  <c r="A724" i="11"/>
  <c r="A221" i="11"/>
  <c r="E221" i="11" s="1"/>
  <c r="A975" i="11"/>
  <c r="A390" i="11"/>
  <c r="A582" i="11"/>
  <c r="A1302" i="11"/>
  <c r="A1027" i="11"/>
  <c r="E1027" i="11" s="1"/>
  <c r="A1318" i="11"/>
  <c r="E1318" i="11" s="1"/>
  <c r="A71" i="11"/>
  <c r="E71" i="11" s="1"/>
  <c r="A1091" i="11"/>
  <c r="E1091" i="11" s="1"/>
  <c r="A1024" i="11"/>
  <c r="A1133" i="11"/>
  <c r="E1133" i="11" s="1"/>
  <c r="A929" i="11"/>
  <c r="E929" i="11" s="1"/>
  <c r="A1046" i="11"/>
  <c r="E1046" i="11" s="1"/>
  <c r="A971" i="11"/>
  <c r="A1232" i="11"/>
  <c r="A69" i="11"/>
  <c r="E69" i="11" s="1"/>
  <c r="A1217" i="11"/>
  <c r="A966" i="11"/>
  <c r="A689" i="11"/>
  <c r="A604" i="11"/>
  <c r="A487" i="11"/>
  <c r="E487" i="11" s="1"/>
  <c r="A282" i="11"/>
  <c r="A637" i="11"/>
  <c r="E637" i="11" s="1"/>
  <c r="A1159" i="11"/>
  <c r="A246" i="11"/>
  <c r="E246" i="11" s="1"/>
  <c r="A378" i="11"/>
  <c r="A519" i="11"/>
  <c r="A747" i="11"/>
  <c r="A499" i="11"/>
  <c r="A1444" i="11"/>
  <c r="A608" i="11"/>
  <c r="E608" i="11" s="1"/>
  <c r="A314" i="11"/>
  <c r="E314" i="11" s="1"/>
  <c r="A746" i="11"/>
  <c r="A460" i="11"/>
  <c r="A116" i="11"/>
  <c r="E116" i="11" s="1"/>
  <c r="A789" i="11"/>
  <c r="A742" i="11"/>
  <c r="E742" i="11" s="1"/>
  <c r="A1094" i="11"/>
  <c r="A124" i="11"/>
  <c r="E124" i="11" s="1"/>
  <c r="A886" i="11"/>
  <c r="A595" i="11"/>
  <c r="A612" i="11"/>
  <c r="E612" i="11" s="1"/>
  <c r="A573" i="11"/>
  <c r="E573" i="11" s="1"/>
  <c r="A1254" i="11"/>
  <c r="A1187" i="11"/>
  <c r="A788" i="11"/>
  <c r="A912" i="11"/>
  <c r="E912" i="11" s="1"/>
  <c r="A239" i="11"/>
  <c r="A556" i="11"/>
  <c r="E556" i="11" s="1"/>
  <c r="A293" i="11"/>
  <c r="E293" i="11" s="1"/>
  <c r="A431" i="11"/>
  <c r="A1058" i="11"/>
  <c r="A513" i="11"/>
  <c r="A617" i="11"/>
  <c r="A1329" i="11"/>
  <c r="A458" i="11"/>
  <c r="E458" i="11" s="1"/>
  <c r="A814" i="11"/>
  <c r="E814" i="11" s="1"/>
  <c r="A313" i="11"/>
  <c r="A784" i="11"/>
  <c r="E784" i="11" s="1"/>
  <c r="A565" i="11"/>
  <c r="A373" i="11"/>
  <c r="E373" i="11" s="1"/>
  <c r="A1145" i="11"/>
  <c r="A1183" i="11"/>
  <c r="A1140" i="11"/>
  <c r="A50" i="11"/>
  <c r="A1366" i="11"/>
  <c r="A1276" i="11"/>
  <c r="A1153" i="11"/>
  <c r="A609" i="11"/>
  <c r="E609" i="11" s="1"/>
  <c r="A586" i="11"/>
  <c r="A849" i="11"/>
  <c r="E849" i="11" s="1"/>
  <c r="A1197" i="11"/>
  <c r="E1197" i="11" s="1"/>
  <c r="A981" i="11"/>
  <c r="E981" i="11" s="1"/>
  <c r="A1291" i="11"/>
  <c r="A877" i="11"/>
  <c r="A366" i="11"/>
  <c r="A549" i="11"/>
  <c r="A61" i="11"/>
  <c r="A1247" i="11"/>
  <c r="E1247" i="11" s="1"/>
  <c r="A420" i="11"/>
  <c r="E420" i="11" s="1"/>
  <c r="A630" i="11"/>
  <c r="E630" i="11" s="1"/>
  <c r="A248" i="11"/>
  <c r="A1121" i="11"/>
  <c r="A721" i="11"/>
  <c r="A6" i="11"/>
  <c r="E6" i="11" s="1"/>
  <c r="A542" i="11"/>
  <c r="A1206" i="11"/>
  <c r="E1206" i="11" s="1"/>
  <c r="A388" i="11"/>
  <c r="A1019" i="11"/>
  <c r="A340" i="11"/>
  <c r="E340" i="11" s="1"/>
  <c r="A883" i="11"/>
  <c r="E883" i="11" s="1"/>
  <c r="A543" i="11"/>
  <c r="A134" i="11"/>
  <c r="E134" i="11" s="1"/>
  <c r="A796" i="11"/>
  <c r="A316" i="11"/>
  <c r="E316" i="11" s="1"/>
  <c r="A476" i="11"/>
  <c r="E476" i="11" s="1"/>
  <c r="A1433" i="11"/>
  <c r="E1433" i="11" s="1"/>
  <c r="A411" i="11"/>
  <c r="E411" i="11" s="1"/>
  <c r="A24" i="11"/>
  <c r="E24" i="11" s="1"/>
  <c r="A677" i="11"/>
  <c r="A197" i="11"/>
  <c r="A253" i="11"/>
  <c r="E253" i="11" s="1"/>
  <c r="A614" i="11"/>
  <c r="E614" i="11" s="1"/>
  <c r="A903" i="11"/>
  <c r="E903" i="11" s="1"/>
  <c r="A258" i="11"/>
  <c r="E258" i="11" s="1"/>
  <c r="A733" i="11"/>
  <c r="A761" i="11"/>
  <c r="A324" i="11"/>
  <c r="A1223" i="11"/>
  <c r="E1223" i="11" s="1"/>
  <c r="A1423" i="11"/>
  <c r="E1423" i="11" s="1"/>
  <c r="A738" i="11"/>
  <c r="E738" i="11" s="1"/>
  <c r="A1230" i="11"/>
  <c r="E1230" i="11" s="1"/>
  <c r="A751" i="11"/>
  <c r="A1351" i="11"/>
  <c r="A804" i="11"/>
  <c r="A1347" i="11"/>
  <c r="A142" i="11"/>
  <c r="E142" i="11" s="1"/>
  <c r="A1344" i="11"/>
  <c r="E1344" i="11" s="1"/>
  <c r="A648" i="11"/>
  <c r="E648" i="11" s="1"/>
  <c r="A1299" i="11"/>
  <c r="A492" i="11"/>
  <c r="E492" i="11" s="1"/>
  <c r="A1240" i="11"/>
  <c r="A62" i="11"/>
  <c r="A1013" i="11"/>
  <c r="A860" i="11"/>
  <c r="A1350" i="11"/>
  <c r="A651" i="11"/>
  <c r="E651" i="11" s="1"/>
  <c r="A1310" i="11"/>
  <c r="E1310" i="11" s="1"/>
  <c r="A866" i="11"/>
  <c r="E866" i="11" s="1"/>
  <c r="A1346" i="11"/>
  <c r="A1118" i="11"/>
  <c r="E1118" i="11" s="1"/>
  <c r="A1097" i="11"/>
  <c r="E1097" i="11" s="1"/>
  <c r="A864" i="11"/>
  <c r="E864" i="11" s="1"/>
  <c r="A301" i="11"/>
  <c r="A486" i="11"/>
  <c r="E486" i="11" s="1"/>
  <c r="A967" i="11"/>
  <c r="A205" i="11"/>
  <c r="A827" i="11"/>
  <c r="A481" i="11"/>
  <c r="A695" i="11"/>
  <c r="A1287" i="11"/>
  <c r="E1287" i="11" s="1"/>
  <c r="A893" i="11"/>
  <c r="E893" i="11" s="1"/>
  <c r="A1354" i="11"/>
  <c r="E1354" i="11" s="1"/>
  <c r="A272" i="11"/>
  <c r="E272" i="11" s="1"/>
  <c r="A273" i="11"/>
  <c r="E273" i="11" s="1"/>
  <c r="A726" i="11"/>
  <c r="A777" i="11"/>
  <c r="A1412" i="11"/>
  <c r="A815" i="11"/>
  <c r="E815" i="11" s="1"/>
  <c r="A1333" i="11"/>
  <c r="E1333" i="11" s="1"/>
  <c r="A215" i="11"/>
  <c r="E215" i="11" s="1"/>
  <c r="A1360" i="11"/>
  <c r="A1179" i="11"/>
  <c r="E1179" i="11" s="1"/>
  <c r="A1282" i="11"/>
  <c r="E1282" i="11" s="1"/>
  <c r="A530" i="11"/>
  <c r="A918" i="11"/>
  <c r="A452" i="11"/>
  <c r="E452" i="11" s="1"/>
  <c r="A531" i="11"/>
  <c r="E531" i="11" s="1"/>
  <c r="A627" i="11"/>
  <c r="E627" i="11" s="1"/>
  <c r="A241" i="11"/>
  <c r="A664" i="11"/>
  <c r="A944" i="11"/>
  <c r="A290" i="11"/>
  <c r="A1186" i="11"/>
  <c r="E1186" i="11" s="1"/>
  <c r="A1050" i="11"/>
  <c r="E1050" i="11" s="1"/>
  <c r="A207" i="11"/>
  <c r="A465" i="11"/>
  <c r="E465" i="11" s="1"/>
  <c r="A504" i="11"/>
  <c r="A683" i="11"/>
  <c r="E683" i="11" s="1"/>
  <c r="A851" i="11"/>
  <c r="E851" i="11" s="1"/>
  <c r="A914" i="11"/>
  <c r="A1393" i="11"/>
  <c r="E1393" i="11" s="1"/>
  <c r="A526" i="11"/>
  <c r="A115" i="11"/>
  <c r="E115" i="11" s="1"/>
  <c r="A472" i="11"/>
  <c r="E472" i="11" s="1"/>
  <c r="A1311" i="11"/>
  <c r="A419" i="11"/>
  <c r="E419" i="11" s="1"/>
  <c r="A801" i="11"/>
  <c r="A741" i="11"/>
  <c r="E741" i="11" s="1"/>
  <c r="A523" i="11"/>
  <c r="A562" i="11"/>
  <c r="E562" i="11" s="1"/>
  <c r="A1324" i="11"/>
  <c r="E1324" i="11" s="1"/>
  <c r="A1142" i="11"/>
  <c r="A985" i="11"/>
  <c r="E985" i="11" s="1"/>
  <c r="A1321" i="11"/>
  <c r="E1321" i="11" s="1"/>
  <c r="A1378" i="11"/>
  <c r="A927" i="11"/>
  <c r="A1110" i="11"/>
  <c r="A94" i="11"/>
  <c r="E94" i="11" s="1"/>
  <c r="A1059" i="11"/>
  <c r="A875" i="11"/>
  <c r="E875" i="11" s="1"/>
  <c r="A1414" i="11"/>
  <c r="E1414" i="11" s="1"/>
  <c r="A367" i="11"/>
  <c r="E367" i="11" s="1"/>
  <c r="A978" i="11"/>
  <c r="E978" i="11" s="1"/>
  <c r="A930" i="11"/>
  <c r="E930" i="11" s="1"/>
  <c r="A25" i="11"/>
  <c r="A59" i="11"/>
  <c r="A669" i="11"/>
  <c r="A537" i="11"/>
  <c r="E537" i="11" s="1"/>
  <c r="A579" i="11"/>
  <c r="A41" i="11"/>
  <c r="E41" i="11" s="1"/>
  <c r="A506" i="11"/>
  <c r="E506" i="11" s="1"/>
  <c r="A632" i="11"/>
  <c r="E632" i="11" s="1"/>
  <c r="A1007" i="11"/>
  <c r="E1007" i="11" s="1"/>
  <c r="A1188" i="11"/>
  <c r="E1188" i="11" s="1"/>
  <c r="A145" i="11"/>
  <c r="A563" i="11"/>
  <c r="A1022" i="11"/>
  <c r="E1022" i="11" s="1"/>
  <c r="A1266" i="11"/>
  <c r="A20" i="11"/>
  <c r="A261" i="11"/>
  <c r="E261" i="11" s="1"/>
  <c r="A1020" i="11"/>
  <c r="A1062" i="11"/>
  <c r="E1062" i="11" s="1"/>
  <c r="A342" i="11"/>
  <c r="E342" i="11" s="1"/>
  <c r="A760" i="11"/>
  <c r="E760" i="11" s="1"/>
  <c r="A510" i="11"/>
  <c r="E510" i="11" s="1"/>
  <c r="A644" i="11"/>
  <c r="E644" i="11" s="1"/>
  <c r="A193" i="11"/>
  <c r="A430" i="11"/>
  <c r="A242" i="11"/>
  <c r="A262" i="11"/>
  <c r="E262" i="11" s="1"/>
  <c r="A1352" i="11"/>
  <c r="A621" i="11"/>
  <c r="E621" i="11" s="1"/>
  <c r="A557" i="11"/>
  <c r="A712" i="11"/>
  <c r="E712" i="11" s="1"/>
  <c r="A47" i="11"/>
  <c r="A837" i="11"/>
  <c r="A37" i="11"/>
  <c r="A1101" i="11"/>
  <c r="E1101" i="11" s="1"/>
  <c r="A456" i="11"/>
  <c r="E456" i="11" s="1"/>
  <c r="A1262" i="11"/>
  <c r="E1262" i="11" s="1"/>
  <c r="A783" i="11"/>
  <c r="A1373" i="11"/>
  <c r="A1330" i="11"/>
  <c r="A773" i="11"/>
  <c r="A503" i="11"/>
  <c r="A915" i="11"/>
  <c r="E915" i="11" s="1"/>
  <c r="A1234" i="11"/>
  <c r="A362" i="11"/>
  <c r="E362" i="11" s="1"/>
  <c r="A141" i="11"/>
  <c r="A1283" i="11"/>
  <c r="E1283" i="11" s="1"/>
  <c r="A1044" i="11"/>
  <c r="A105" i="11"/>
  <c r="E105" i="11" s="1"/>
  <c r="A1131" i="11"/>
  <c r="A812" i="11"/>
  <c r="A605" i="11"/>
  <c r="A658" i="11"/>
  <c r="E658" i="11" s="1"/>
  <c r="A393" i="11"/>
  <c r="A89" i="11"/>
  <c r="E89" i="11" s="1"/>
  <c r="A10" i="11"/>
  <c r="A1277" i="11"/>
  <c r="A318" i="11"/>
  <c r="A1045" i="11"/>
  <c r="E1045" i="11" s="1"/>
  <c r="A332" i="11"/>
  <c r="A847" i="11"/>
  <c r="E847" i="11" s="1"/>
  <c r="A687" i="11"/>
  <c r="A417" i="11"/>
  <c r="A1196" i="11"/>
  <c r="E1196" i="11" s="1"/>
  <c r="A667" i="11"/>
  <c r="E667" i="11" s="1"/>
  <c r="A569" i="11"/>
  <c r="A663" i="11"/>
  <c r="E663" i="11" s="1"/>
  <c r="A991" i="11"/>
  <c r="E991" i="11" s="1"/>
  <c r="A249" i="11"/>
  <c r="E249" i="11" s="1"/>
  <c r="A512" i="11"/>
  <c r="E512" i="11" s="1"/>
  <c r="A596" i="11"/>
  <c r="E596" i="11" s="1"/>
  <c r="A613" i="11"/>
  <c r="A589" i="11"/>
  <c r="E589" i="11" s="1"/>
  <c r="A1205" i="11"/>
  <c r="A935" i="11"/>
  <c r="A432" i="11"/>
  <c r="A201" i="11"/>
  <c r="E201" i="11" s="1"/>
  <c r="A404" i="11"/>
  <c r="E404" i="11" s="1"/>
  <c r="A544" i="11"/>
  <c r="E544" i="11" s="1"/>
  <c r="A85" i="11"/>
  <c r="A1248" i="11"/>
  <c r="A1225" i="11"/>
  <c r="A1281" i="11"/>
  <c r="E1281" i="11" s="1"/>
  <c r="A1139" i="11"/>
  <c r="A1437" i="11"/>
  <c r="E1437" i="11" s="1"/>
  <c r="A447" i="11"/>
  <c r="A744" i="11"/>
  <c r="A1040" i="11"/>
  <c r="A1170" i="11"/>
  <c r="E1170" i="11" s="1"/>
  <c r="A987" i="11"/>
  <c r="A423" i="11"/>
  <c r="E423" i="11" s="1"/>
  <c r="A1152" i="11"/>
  <c r="A922" i="11"/>
  <c r="E922" i="11" s="1"/>
  <c r="A762" i="11"/>
  <c r="E762" i="11" s="1"/>
  <c r="A219" i="11"/>
  <c r="E219" i="11" s="1"/>
  <c r="A1070" i="11"/>
  <c r="A1041" i="11"/>
  <c r="E1041" i="11" s="1"/>
  <c r="A1268" i="11"/>
  <c r="A1114" i="11"/>
  <c r="E1114" i="11" s="1"/>
  <c r="A1370" i="11"/>
  <c r="E1370" i="11" s="1"/>
  <c r="A892" i="11"/>
  <c r="E892" i="11" s="1"/>
  <c r="A1336" i="11"/>
  <c r="E1336" i="11" s="1"/>
  <c r="A455" i="11"/>
  <c r="E455" i="11" s="1"/>
  <c r="A581" i="11"/>
  <c r="E581" i="11" s="1"/>
  <c r="A402" i="11"/>
  <c r="A1071" i="11"/>
  <c r="A716" i="11"/>
  <c r="A1233" i="11"/>
  <c r="A159" i="11"/>
  <c r="E159" i="11" s="1"/>
  <c r="A600" i="11"/>
  <c r="A554" i="11"/>
  <c r="A1270" i="11"/>
  <c r="A1086" i="11"/>
  <c r="A257" i="11"/>
  <c r="A1143" i="11"/>
  <c r="E1143" i="11" s="1"/>
  <c r="A337" i="11"/>
  <c r="A243" i="11"/>
  <c r="E243" i="11" s="1"/>
  <c r="A792" i="11"/>
  <c r="E792" i="11" s="1"/>
  <c r="A1184" i="11"/>
  <c r="E1184" i="11" s="1"/>
  <c r="A1111" i="11"/>
  <c r="A728" i="11"/>
  <c r="A1219" i="11"/>
  <c r="E1219" i="11" s="1"/>
  <c r="A1229" i="11"/>
  <c r="A1154" i="11"/>
  <c r="E1154" i="11" s="1"/>
  <c r="A639" i="11"/>
  <c r="E639" i="11" s="1"/>
  <c r="A905" i="11"/>
  <c r="A602" i="11"/>
  <c r="E602" i="11" s="1"/>
  <c r="A962" i="11"/>
  <c r="A1293" i="11"/>
  <c r="A181" i="11"/>
  <c r="A171" i="11"/>
  <c r="E171" i="11" s="1"/>
  <c r="A128" i="11"/>
  <c r="A1108" i="11"/>
  <c r="E1108" i="11" s="1"/>
  <c r="A807" i="11"/>
  <c r="E807" i="11" s="1"/>
  <c r="A1102" i="11"/>
  <c r="A567" i="11"/>
  <c r="A1339" i="11"/>
  <c r="A1011" i="11"/>
  <c r="E1011" i="11" s="1"/>
  <c r="A1250" i="11"/>
  <c r="E1250" i="11" s="1"/>
  <c r="A154" i="11"/>
  <c r="A913" i="11"/>
  <c r="E913" i="11" s="1"/>
  <c r="A861" i="11"/>
  <c r="E861" i="11" s="1"/>
  <c r="A363" i="11"/>
  <c r="E363" i="11" s="1"/>
  <c r="A545" i="11"/>
  <c r="E545" i="11" s="1"/>
  <c r="A106" i="11"/>
  <c r="E106" i="11" s="1"/>
  <c r="A998" i="11"/>
  <c r="A1077" i="11"/>
  <c r="A873" i="11"/>
  <c r="A857" i="11"/>
  <c r="E857" i="11" s="1"/>
  <c r="A775" i="11"/>
  <c r="E775" i="11" s="1"/>
  <c r="A229" i="11"/>
  <c r="E229" i="11" s="1"/>
  <c r="A42" i="11"/>
  <c r="A140" i="11"/>
  <c r="A832" i="11"/>
  <c r="E832" i="11" s="1"/>
  <c r="A9" i="11"/>
  <c r="E9" i="11" s="1"/>
  <c r="A12" i="11"/>
  <c r="E12" i="11" s="1"/>
  <c r="A146" i="11"/>
  <c r="E146" i="11" s="1"/>
  <c r="A269" i="11"/>
  <c r="E269" i="11" s="1"/>
  <c r="A1436" i="11"/>
  <c r="A1303" i="11"/>
  <c r="E1303" i="11" s="1"/>
  <c r="A787" i="11"/>
  <c r="A1331" i="11"/>
  <c r="A1220" i="11"/>
  <c r="E1220" i="11" s="1"/>
  <c r="A688" i="11"/>
  <c r="E688" i="11" s="1"/>
  <c r="A722" i="11"/>
  <c r="E722" i="11" s="1"/>
  <c r="A974" i="11"/>
  <c r="A1081" i="11"/>
  <c r="E1081" i="11" s="1"/>
  <c r="A412" i="11"/>
  <c r="A680" i="11"/>
  <c r="A490" i="11"/>
  <c r="A216" i="11"/>
  <c r="A117" i="11"/>
  <c r="A1165" i="11"/>
  <c r="A90" i="11"/>
  <c r="E90" i="11" s="1"/>
  <c r="A941" i="11"/>
  <c r="E941" i="11" s="1"/>
  <c r="A186" i="11"/>
  <c r="A1385" i="11"/>
  <c r="A1387" i="11"/>
  <c r="A83" i="11"/>
  <c r="E83" i="11" s="1"/>
  <c r="A702" i="11"/>
  <c r="A538" i="11"/>
  <c r="E538" i="11" s="1"/>
  <c r="A1136" i="11"/>
  <c r="A645" i="11"/>
  <c r="A797" i="11"/>
  <c r="A937" i="11"/>
  <c r="A1035" i="11"/>
  <c r="A584" i="11"/>
  <c r="E584" i="11" s="1"/>
  <c r="A96" i="11"/>
  <c r="E96" i="11" s="1"/>
  <c r="A51" i="11"/>
  <c r="E51" i="11" s="1"/>
  <c r="A625" i="11"/>
  <c r="A99" i="11"/>
  <c r="E99" i="11" s="1"/>
  <c r="A672" i="11"/>
  <c r="A786" i="11"/>
  <c r="E786" i="11" s="1"/>
  <c r="A963" i="11"/>
  <c r="A1093" i="11"/>
  <c r="A266" i="11"/>
  <c r="A917" i="11"/>
  <c r="E917" i="11" s="1"/>
  <c r="A911" i="11"/>
  <c r="A1149" i="11"/>
  <c r="E1149" i="11" s="1"/>
  <c r="A15" i="11"/>
  <c r="E15" i="11" s="1"/>
  <c r="A271" i="11"/>
  <c r="E271" i="11" s="1"/>
  <c r="A1075" i="11"/>
  <c r="E1075" i="11" s="1"/>
  <c r="A442" i="11"/>
  <c r="E442" i="11" s="1"/>
  <c r="A1255" i="11"/>
  <c r="A809" i="11"/>
  <c r="E809" i="11" s="1"/>
  <c r="A1158" i="11"/>
  <c r="A450" i="11"/>
  <c r="A932" i="11"/>
  <c r="A444" i="11"/>
  <c r="A1314" i="11"/>
  <c r="E1314" i="11" s="1"/>
  <c r="A650" i="11"/>
  <c r="E650" i="11" s="1"/>
  <c r="A410" i="11"/>
  <c r="A65" i="11"/>
  <c r="E65" i="11" s="1"/>
  <c r="A505" i="11"/>
  <c r="E505" i="11" s="1"/>
  <c r="A254" i="11"/>
  <c r="E254" i="11" s="1"/>
  <c r="A494" i="11"/>
  <c r="E494" i="11" s="1"/>
  <c r="A793" i="11"/>
  <c r="E793" i="11" s="1"/>
  <c r="A1112" i="11"/>
  <c r="A1231" i="11"/>
  <c r="A1285" i="11"/>
  <c r="E1285" i="11" s="1"/>
  <c r="A894" i="11"/>
  <c r="E894" i="11" s="1"/>
  <c r="A900" i="11"/>
  <c r="A435" i="11"/>
  <c r="E435" i="11" s="1"/>
  <c r="A996" i="11"/>
  <c r="E996" i="11" s="1"/>
  <c r="A1053" i="11"/>
  <c r="A198" i="11"/>
  <c r="A1245" i="11"/>
  <c r="E1245" i="11" s="1"/>
  <c r="A398" i="11"/>
  <c r="E398" i="11" s="1"/>
  <c r="A1259" i="11"/>
  <c r="E1259" i="11" s="1"/>
  <c r="A1327" i="11"/>
  <c r="E1327" i="11" s="1"/>
  <c r="A418" i="11"/>
  <c r="A441" i="11"/>
  <c r="A973" i="11"/>
  <c r="A1198" i="11"/>
  <c r="A1096" i="11"/>
  <c r="E1096" i="11" s="1"/>
  <c r="A32" i="11"/>
  <c r="E32" i="11" s="1"/>
  <c r="A1090" i="11"/>
  <c r="E1090" i="11" s="1"/>
  <c r="A659" i="11"/>
  <c r="A802" i="11"/>
  <c r="E802" i="11" s="1"/>
  <c r="A1251" i="11"/>
  <c r="E1251" i="11" s="1"/>
  <c r="A306" i="11"/>
  <c r="E306" i="11" s="1"/>
  <c r="A376" i="11"/>
  <c r="A5" i="11"/>
  <c r="A1349" i="11"/>
  <c r="E1349" i="11" s="1"/>
  <c r="A1269" i="11"/>
  <c r="E1269" i="11" s="1"/>
  <c r="A1181" i="11"/>
  <c r="A899" i="11"/>
  <c r="E899" i="11" s="1"/>
  <c r="A844" i="11"/>
  <c r="E844" i="11" s="1"/>
  <c r="A457" i="11"/>
  <c r="E457" i="11" s="1"/>
  <c r="A693" i="11"/>
  <c r="E693" i="11" s="1"/>
  <c r="A834" i="11"/>
  <c r="E834" i="11" s="1"/>
  <c r="A22" i="11"/>
  <c r="E22" i="11" s="1"/>
  <c r="A949" i="11"/>
  <c r="E949" i="11" s="1"/>
  <c r="A475" i="11"/>
  <c r="E475" i="11" s="1"/>
  <c r="A874" i="11"/>
  <c r="A1309" i="11"/>
  <c r="E1309" i="11" s="1"/>
  <c r="A843" i="11"/>
  <c r="E843" i="11" s="1"/>
  <c r="A838" i="11"/>
  <c r="A774" i="11"/>
  <c r="E774" i="11" s="1"/>
  <c r="A1438" i="11"/>
  <c r="A195" i="11"/>
  <c r="E195" i="11" s="1"/>
  <c r="A434" i="11"/>
  <c r="A449" i="11"/>
  <c r="E449" i="11" s="1"/>
  <c r="A164" i="11"/>
  <c r="E164" i="11" s="1"/>
  <c r="A1178" i="11"/>
  <c r="E1178" i="11" s="1"/>
  <c r="A1211" i="11"/>
  <c r="A923" i="11"/>
  <c r="A383" i="11"/>
  <c r="A816" i="11"/>
  <c r="E816" i="11" s="1"/>
  <c r="A990" i="11"/>
  <c r="A560" i="11"/>
  <c r="E560" i="11" s="1"/>
  <c r="A1088" i="11"/>
  <c r="E1088" i="11" s="1"/>
  <c r="A1246" i="11"/>
  <c r="A988" i="11"/>
  <c r="A867" i="11"/>
  <c r="E867" i="11" s="1"/>
  <c r="A374" i="11"/>
  <c r="A1407" i="11"/>
  <c r="E1407" i="11" s="1"/>
  <c r="A1192" i="11"/>
  <c r="E1192" i="11" s="1"/>
  <c r="A1222" i="11"/>
  <c r="A372" i="11"/>
  <c r="A552" i="11"/>
  <c r="A791" i="11"/>
  <c r="A302" i="11"/>
  <c r="A1157" i="11"/>
  <c r="E1157" i="11" s="1"/>
  <c r="A898" i="11"/>
  <c r="E898" i="11" s="1"/>
  <c r="A1042" i="11"/>
  <c r="A73" i="11"/>
  <c r="E73" i="11" s="1"/>
  <c r="A230" i="11"/>
  <c r="A1128" i="11"/>
  <c r="E1128" i="11" s="1"/>
  <c r="A536" i="11"/>
  <c r="A173" i="11"/>
  <c r="A624" i="11"/>
  <c r="A163" i="11"/>
  <c r="E163" i="11" s="1"/>
  <c r="A840" i="11"/>
  <c r="A1397" i="11"/>
  <c r="A1323" i="11"/>
  <c r="E1323" i="11" s="1"/>
  <c r="A642" i="11"/>
  <c r="A156" i="11"/>
  <c r="A1267" i="11"/>
  <c r="E1267" i="11" s="1"/>
  <c r="A397" i="11"/>
  <c r="E397" i="11" s="1"/>
  <c r="A473" i="11"/>
  <c r="E473" i="11" s="1"/>
  <c r="A1210" i="11"/>
  <c r="A1005" i="11"/>
  <c r="E1005" i="11" s="1"/>
  <c r="A493" i="11"/>
  <c r="E493" i="11" s="1"/>
  <c r="A320" i="11"/>
  <c r="E320" i="11" s="1"/>
  <c r="A1420" i="11"/>
  <c r="A750" i="11"/>
  <c r="E750" i="11" s="1"/>
  <c r="A1162" i="11"/>
  <c r="E1162" i="11" s="1"/>
  <c r="A294" i="11"/>
  <c r="E294" i="11" s="1"/>
  <c r="A1272" i="11"/>
  <c r="A422" i="11"/>
  <c r="E422" i="11" s="1"/>
  <c r="A464" i="11"/>
  <c r="A984" i="11"/>
  <c r="A1292" i="11"/>
  <c r="A357" i="11"/>
  <c r="A734" i="11"/>
  <c r="E734" i="11" s="1"/>
  <c r="A1357" i="11"/>
  <c r="E1357" i="11" s="1"/>
  <c r="A1422" i="11"/>
  <c r="A715" i="11"/>
  <c r="E715" i="11" s="1"/>
  <c r="A360" i="11"/>
  <c r="E360" i="11" s="1"/>
  <c r="A1312" i="11"/>
  <c r="A76" i="11"/>
  <c r="E76" i="11" s="1"/>
  <c r="A495" i="11"/>
  <c r="E495" i="11" s="1"/>
  <c r="A684" i="11"/>
  <c r="A279" i="11"/>
  <c r="A1137" i="11"/>
  <c r="A524" i="11"/>
  <c r="A862" i="11"/>
  <c r="E862" i="11" s="1"/>
  <c r="A1356" i="11"/>
  <c r="E1356" i="11" s="1"/>
  <c r="A1085" i="11"/>
  <c r="A945" i="11"/>
  <c r="E945" i="11" s="1"/>
  <c r="A1364" i="11"/>
  <c r="A828" i="11"/>
  <c r="E828" i="11" s="1"/>
  <c r="A888" i="11"/>
  <c r="A1204" i="11"/>
  <c r="A1322" i="11"/>
  <c r="A365" i="11"/>
  <c r="A203" i="11"/>
  <c r="A48" i="11"/>
  <c r="A790" i="11"/>
  <c r="A507" i="11"/>
  <c r="E507" i="11" s="1"/>
  <c r="A800" i="11"/>
  <c r="A1428" i="11"/>
  <c r="E1428" i="11" s="1"/>
  <c r="A1190" i="11"/>
  <c r="A104" i="11"/>
  <c r="E104" i="11" s="1"/>
  <c r="A263" i="11"/>
  <c r="A681" i="11"/>
  <c r="E681" i="11" s="1"/>
  <c r="A1029" i="11"/>
  <c r="E1029" i="11" s="1"/>
  <c r="A55" i="11"/>
  <c r="E55" i="11" s="1"/>
  <c r="A1288" i="11"/>
  <c r="E1288" i="11" s="1"/>
  <c r="A1115" i="11"/>
  <c r="A125" i="11"/>
  <c r="A1432" i="11"/>
  <c r="E1432" i="11" s="1"/>
  <c r="A1208" i="11"/>
  <c r="A300" i="11"/>
  <c r="E300" i="11" s="1"/>
  <c r="A1057" i="11"/>
  <c r="A395" i="11"/>
  <c r="E395" i="11" s="1"/>
  <c r="A607" i="11"/>
  <c r="E607" i="11" s="1"/>
  <c r="A1365" i="11"/>
  <c r="E1365" i="11" s="1"/>
  <c r="A1260" i="11"/>
  <c r="A925" i="11"/>
  <c r="E925" i="11" s="1"/>
  <c r="A322" i="11"/>
  <c r="A846" i="11"/>
  <c r="A748" i="11"/>
  <c r="A576" i="11"/>
  <c r="E576" i="11" s="1"/>
  <c r="A351" i="11"/>
  <c r="A1375" i="11"/>
  <c r="E1375" i="11" s="1"/>
  <c r="A1400" i="11"/>
  <c r="A1034" i="11"/>
  <c r="E1034" i="11" s="1"/>
  <c r="A448" i="11"/>
  <c r="A754" i="11"/>
  <c r="E754" i="11" s="1"/>
  <c r="A19" i="11"/>
  <c r="A131" i="11"/>
  <c r="A103" i="11"/>
  <c r="E103" i="11" s="1"/>
  <c r="A202" i="11"/>
  <c r="A825" i="11"/>
  <c r="A752" i="11"/>
  <c r="E752" i="11" s="1"/>
  <c r="A445" i="11"/>
  <c r="A1394" i="11"/>
  <c r="A610" i="11"/>
  <c r="E610" i="11" s="1"/>
  <c r="A75" i="11"/>
  <c r="E75" i="11" s="1"/>
  <c r="A1369" i="11"/>
  <c r="E1369" i="11" s="1"/>
  <c r="A1155" i="11"/>
  <c r="E1155" i="11" s="1"/>
  <c r="A172" i="11"/>
  <c r="E172" i="11" s="1"/>
  <c r="A287" i="11"/>
  <c r="E287" i="11" s="1"/>
  <c r="A1164" i="11"/>
  <c r="E1164" i="11" s="1"/>
  <c r="A1374" i="11"/>
  <c r="A31" i="11"/>
  <c r="A1201" i="11"/>
  <c r="E1201" i="11" s="1"/>
  <c r="A548" i="11"/>
  <c r="A718" i="11"/>
  <c r="E718" i="11" s="1"/>
  <c r="A1195" i="11"/>
  <c r="A161" i="11"/>
  <c r="A182" i="11"/>
  <c r="E182" i="11" s="1"/>
  <c r="A409" i="11"/>
  <c r="E409" i="11" s="1"/>
  <c r="A954" i="11"/>
  <c r="A169" i="11"/>
  <c r="E169" i="11" s="1"/>
  <c r="A26" i="11"/>
  <c r="A1193" i="11"/>
  <c r="A756" i="11"/>
  <c r="A1381" i="11"/>
  <c r="A1442" i="11"/>
  <c r="E1442" i="11" s="1"/>
  <c r="A749" i="11"/>
  <c r="E749" i="11" s="1"/>
  <c r="A28" i="11"/>
  <c r="A1148" i="11"/>
  <c r="E1148" i="11" s="1"/>
  <c r="A1120" i="11"/>
  <c r="E1120" i="11" s="1"/>
  <c r="A299" i="11"/>
  <c r="E299" i="11" s="1"/>
  <c r="A1228" i="11"/>
  <c r="A885" i="11"/>
  <c r="A594" i="11"/>
  <c r="A634" i="11"/>
  <c r="E634" i="11" s="1"/>
  <c r="A113" i="11"/>
  <c r="A1326" i="11"/>
  <c r="E1326" i="11" s="1"/>
  <c r="A1156" i="11"/>
  <c r="A265" i="11"/>
  <c r="A1151" i="11"/>
  <c r="A245" i="11"/>
  <c r="A317" i="11"/>
  <c r="E317" i="11" s="1"/>
  <c r="A766" i="11"/>
  <c r="E766" i="11" s="1"/>
  <c r="A697" i="11"/>
  <c r="E697" i="11" s="1"/>
  <c r="A1083" i="11"/>
  <c r="E1083" i="11" s="1"/>
  <c r="A232" i="11"/>
  <c r="A82" i="11"/>
  <c r="A854" i="11"/>
  <c r="E854" i="11" s="1"/>
  <c r="A509" i="11"/>
  <c r="A1338" i="11"/>
  <c r="A206" i="11"/>
  <c r="E206" i="11" s="1"/>
  <c r="A327" i="11"/>
  <c r="E327" i="11" s="1"/>
  <c r="A74" i="11"/>
  <c r="E74" i="11" s="1"/>
  <c r="A1117" i="11"/>
  <c r="A1174" i="11"/>
  <c r="E1174" i="11" s="1"/>
  <c r="A1003" i="11"/>
  <c r="E1003" i="11" s="1"/>
  <c r="A303" i="11"/>
  <c r="E303" i="11" s="1"/>
  <c r="A339" i="11"/>
  <c r="A1389" i="11"/>
  <c r="A39" i="11"/>
  <c r="A30" i="11"/>
  <c r="E30" i="11" s="1"/>
  <c r="A1126" i="11"/>
  <c r="E1126" i="11" s="1"/>
  <c r="A740" i="11"/>
  <c r="E740" i="11" s="1"/>
  <c r="A304" i="11"/>
  <c r="A1000" i="11"/>
  <c r="E1000" i="11" s="1"/>
  <c r="A880" i="11"/>
  <c r="A345" i="11"/>
  <c r="E345" i="11" s="1"/>
  <c r="A1076" i="11"/>
  <c r="A60" i="11"/>
  <c r="E60" i="11" s="1"/>
  <c r="A615" i="11"/>
  <c r="E615" i="11" s="1"/>
  <c r="A63" i="11"/>
  <c r="A1227" i="11"/>
  <c r="A558" i="11"/>
  <c r="E558" i="11" s="1"/>
  <c r="A952" i="11"/>
  <c r="A850" i="11"/>
  <c r="A358" i="11"/>
  <c r="E358" i="11" s="1"/>
  <c r="A611" i="11"/>
  <c r="E611" i="11" s="1"/>
  <c r="A285" i="11"/>
  <c r="E285" i="11" s="1"/>
  <c r="A670" i="11"/>
  <c r="A1271" i="11"/>
  <c r="E1271" i="11" s="1"/>
  <c r="A1440" i="11"/>
  <c r="A852" i="11"/>
  <c r="A252" i="11"/>
  <c r="A1382" i="11"/>
  <c r="A527" i="11"/>
  <c r="E527" i="11" s="1"/>
  <c r="A1286" i="11"/>
  <c r="E1286" i="11" s="1"/>
  <c r="A392" i="11"/>
  <c r="A166" i="11"/>
  <c r="E166" i="11" s="1"/>
  <c r="A806" i="11"/>
  <c r="A401" i="11"/>
  <c r="A1026" i="11"/>
  <c r="E1026" i="11" s="1"/>
  <c r="A551" i="11"/>
  <c r="A638" i="11"/>
  <c r="E638" i="11" s="1"/>
  <c r="A309" i="11"/>
  <c r="E309" i="11" s="1"/>
  <c r="A1212" i="11"/>
  <c r="A939" i="11"/>
  <c r="A585" i="11"/>
  <c r="E585" i="11" s="1"/>
  <c r="A1253" i="11"/>
  <c r="A421" i="11"/>
  <c r="A260" i="11"/>
  <c r="E260" i="11" s="1"/>
  <c r="A968" i="11"/>
  <c r="E968" i="11" s="1"/>
  <c r="A387" i="11"/>
  <c r="A656" i="11"/>
  <c r="A1172" i="11"/>
  <c r="A1226" i="11"/>
  <c r="A1132" i="11"/>
  <c r="A336" i="11"/>
  <c r="A451" i="11"/>
  <c r="A646" i="11"/>
  <c r="E646" i="11" s="1"/>
  <c r="A1411" i="11"/>
  <c r="E1411" i="11" s="1"/>
  <c r="A1064" i="11"/>
  <c r="E1064" i="11" s="1"/>
  <c r="A1069" i="11"/>
  <c r="E1069" i="11" s="1"/>
  <c r="A946" i="11"/>
  <c r="A326" i="11"/>
  <c r="A679" i="11"/>
  <c r="E679" i="11" s="1"/>
  <c r="A35" i="11"/>
  <c r="E35" i="11" s="1"/>
  <c r="A484" i="11"/>
  <c r="E484" i="11" s="1"/>
  <c r="A920" i="11"/>
  <c r="A803" i="11"/>
  <c r="A763" i="11"/>
  <c r="A821" i="11"/>
  <c r="A994" i="11"/>
  <c r="A928" i="11"/>
  <c r="E928" i="11" s="1"/>
  <c r="A160" i="11"/>
  <c r="A188" i="11"/>
  <c r="E188" i="11" s="1"/>
  <c r="A474" i="11"/>
  <c r="A180" i="11"/>
  <c r="E180" i="11" s="1"/>
  <c r="A461" i="11"/>
  <c r="E461" i="11" s="1"/>
  <c r="A764" i="11"/>
  <c r="E764" i="11" s="1"/>
  <c r="A151" i="11"/>
  <c r="A482" i="11"/>
  <c r="A1395" i="11"/>
  <c r="A870" i="11"/>
  <c r="E870" i="11" s="1"/>
  <c r="A333" i="11"/>
  <c r="E333" i="11" s="1"/>
  <c r="A1119" i="11"/>
  <c r="E1119" i="11" s="1"/>
  <c r="A319" i="11"/>
  <c r="E319" i="11" s="1"/>
  <c r="A575" i="11"/>
  <c r="A1399" i="11"/>
  <c r="A723" i="11"/>
  <c r="E723" i="11" s="1"/>
  <c r="A355" i="11"/>
  <c r="E355" i="11" s="1"/>
  <c r="A820" i="11"/>
  <c r="E820" i="11" s="1"/>
  <c r="A100" i="11"/>
  <c r="A1161" i="11"/>
  <c r="A129" i="11"/>
  <c r="A668" i="11"/>
  <c r="A1150" i="11"/>
  <c r="A1296" i="11"/>
  <c r="A931" i="11"/>
  <c r="E931" i="11" s="1"/>
  <c r="A972" i="11"/>
  <c r="E972" i="11" s="1"/>
  <c r="A79" i="11"/>
  <c r="E79" i="11" s="1"/>
  <c r="A643" i="11"/>
  <c r="A307" i="11"/>
  <c r="A371" i="11"/>
  <c r="A414" i="11"/>
  <c r="A732" i="11"/>
  <c r="A111" i="11"/>
  <c r="E111" i="11" s="1"/>
  <c r="A934" i="11"/>
  <c r="E934" i="11" s="1"/>
  <c r="A217" i="11"/>
  <c r="E217" i="11" s="1"/>
  <c r="A346" i="11"/>
  <c r="A1345" i="11"/>
  <c r="A933" i="11"/>
  <c r="E933" i="11" s="1"/>
  <c r="A200" i="11"/>
  <c r="A114" i="11"/>
  <c r="A730" i="11"/>
  <c r="A1278" i="11"/>
  <c r="E1278" i="11" s="1"/>
  <c r="A965" i="11"/>
  <c r="A674" i="11"/>
  <c r="A1202" i="11"/>
  <c r="A289" i="11"/>
  <c r="A147" i="11"/>
  <c r="A745" i="11"/>
  <c r="A580" i="11"/>
  <c r="E580" i="11" s="1"/>
  <c r="A836" i="11"/>
  <c r="E836" i="11" s="1"/>
  <c r="A454" i="11"/>
  <c r="A906" i="11"/>
  <c r="E906" i="11" s="1"/>
  <c r="A4" i="11"/>
  <c r="E4" i="11" s="1"/>
  <c r="A808" i="11"/>
  <c r="E808" i="11" s="1"/>
  <c r="A1082" i="11"/>
  <c r="A1396" i="11"/>
  <c r="A107" i="11"/>
  <c r="A647" i="11"/>
  <c r="E647" i="11" s="1"/>
  <c r="A1388" i="11"/>
  <c r="E1388" i="11" s="1"/>
  <c r="A416" i="11"/>
  <c r="E416" i="11" s="1"/>
  <c r="A1063" i="11"/>
  <c r="E1063" i="11" s="1"/>
  <c r="A896" i="11"/>
  <c r="A49" i="11"/>
  <c r="A897" i="11"/>
  <c r="E897" i="11" s="1"/>
  <c r="A223" i="11"/>
  <c r="E223" i="11" s="1"/>
  <c r="A992" i="11"/>
  <c r="E992" i="11" s="1"/>
  <c r="A211" i="11"/>
  <c r="E211" i="11" s="1"/>
  <c r="A1377" i="11"/>
  <c r="A291" i="11"/>
  <c r="A640" i="11"/>
  <c r="A1261" i="11"/>
  <c r="A767" i="11"/>
  <c r="E767" i="11" s="1"/>
  <c r="A1166" i="11"/>
  <c r="A413" i="11"/>
  <c r="E413" i="11" s="1"/>
  <c r="A1103" i="11"/>
  <c r="A1408" i="11"/>
  <c r="E1408" i="11" s="1"/>
  <c r="A196" i="11"/>
  <c r="A1023" i="11"/>
  <c r="A86" i="11"/>
  <c r="A312" i="11"/>
  <c r="A1439" i="11"/>
  <c r="A270" i="11"/>
  <c r="E270" i="11" s="1"/>
  <c r="A653" i="11"/>
  <c r="E653" i="11" s="1"/>
  <c r="A618" i="11"/>
  <c r="A957" i="11"/>
  <c r="A1033" i="11"/>
  <c r="E1033" i="11" s="1"/>
  <c r="A755" i="11"/>
  <c r="A1295" i="11"/>
  <c r="E1295" i="11" s="1"/>
  <c r="A541" i="11"/>
  <c r="A276" i="11"/>
  <c r="E276" i="11" s="1"/>
  <c r="A491" i="11"/>
  <c r="E491" i="11" s="1"/>
  <c r="A947" i="11"/>
  <c r="A280" i="11"/>
  <c r="A43" i="11"/>
  <c r="A559" i="11"/>
  <c r="A776" i="11"/>
  <c r="A359" i="11"/>
  <c r="A1014" i="11"/>
  <c r="E1014" i="11" s="1"/>
  <c r="A1445" i="11"/>
  <c r="E1445" i="11" s="1"/>
  <c r="A700" i="11"/>
  <c r="A1171" i="11"/>
  <c r="A222" i="11"/>
  <c r="A1367" i="11"/>
  <c r="A1313" i="11"/>
  <c r="A68" i="11"/>
  <c r="A1106" i="11"/>
  <c r="E1106" i="11" s="1"/>
  <c r="A1406" i="11"/>
  <c r="A1380" i="11"/>
  <c r="E1380" i="11" s="1"/>
  <c r="A119" i="11"/>
  <c r="E119" i="11" s="1"/>
  <c r="A1055" i="11"/>
  <c r="A459" i="11"/>
  <c r="A1376" i="11"/>
  <c r="E1376" i="11" s="1"/>
  <c r="A1325" i="11"/>
  <c r="E1325" i="11" s="1"/>
  <c r="A1175" i="11"/>
  <c r="E1175" i="11" s="1"/>
  <c r="A40" i="11"/>
  <c r="E40" i="11" s="1"/>
  <c r="A425" i="11"/>
  <c r="A518" i="11"/>
  <c r="A1061" i="11"/>
  <c r="E1061" i="11" s="1"/>
  <c r="A649" i="11"/>
  <c r="A408" i="11"/>
  <c r="E408" i="11" s="1"/>
  <c r="A130" i="11"/>
  <c r="E130" i="11" s="1"/>
  <c r="A1065" i="11"/>
  <c r="E1065" i="11" s="1"/>
  <c r="A247" i="11"/>
  <c r="E247" i="11" s="1"/>
  <c r="A964" i="11"/>
  <c r="A780" i="11"/>
  <c r="A1095" i="11"/>
  <c r="E1095" i="11" s="1"/>
  <c r="A485" i="11"/>
  <c r="A853" i="11"/>
  <c r="A660" i="11"/>
  <c r="A1221" i="11"/>
  <c r="E1221" i="11" s="1"/>
  <c r="A118" i="11"/>
  <c r="E118" i="11" s="1"/>
  <c r="A149" i="11"/>
  <c r="E149" i="11" s="1"/>
  <c r="A274" i="11"/>
  <c r="A471" i="11"/>
  <c r="A64" i="11"/>
  <c r="A178" i="11"/>
  <c r="E178" i="11" s="1"/>
  <c r="A665" i="11"/>
  <c r="A977" i="11"/>
  <c r="E977" i="11" s="1"/>
  <c r="A321" i="11"/>
  <c r="E321" i="11" s="1"/>
  <c r="A381" i="11"/>
  <c r="A329" i="11"/>
  <c r="A657" i="11"/>
  <c r="A717" i="11"/>
  <c r="A238" i="11"/>
  <c r="A810" i="11"/>
  <c r="A255" i="11"/>
  <c r="A907" i="11"/>
  <c r="A364" i="11"/>
  <c r="E364" i="11" s="1"/>
  <c r="A81" i="11"/>
  <c r="E81" i="11" s="1"/>
  <c r="A1176" i="11"/>
  <c r="A826" i="11"/>
  <c r="A515" i="11"/>
  <c r="A1279" i="11"/>
  <c r="A1008" i="11"/>
  <c r="E1008" i="11" s="1"/>
  <c r="A133" i="11"/>
  <c r="A175" i="11"/>
  <c r="E175" i="11" s="1"/>
  <c r="A1275" i="11"/>
  <c r="E1275" i="11" s="1"/>
  <c r="A673" i="11"/>
  <c r="E673" i="11" s="1"/>
  <c r="A1074" i="11"/>
  <c r="A1214" i="11"/>
  <c r="E1214" i="11" s="1"/>
  <c r="A743" i="11"/>
  <c r="E743" i="11" s="1"/>
  <c r="A622" i="11"/>
  <c r="A686" i="11"/>
  <c r="E686" i="11" s="1"/>
  <c r="A561" i="11"/>
  <c r="A709" i="11"/>
  <c r="E709" i="11" s="1"/>
  <c r="A177" i="11"/>
  <c r="A908" i="11"/>
  <c r="A415" i="11"/>
  <c r="A295" i="11"/>
  <c r="E295" i="11" s="1"/>
  <c r="A1421" i="11"/>
  <c r="E1421" i="11" s="1"/>
  <c r="A1257" i="11"/>
  <c r="A1060" i="11"/>
  <c r="E1060" i="11" s="1"/>
  <c r="A919" i="11"/>
  <c r="A7" i="11"/>
  <c r="A256" i="11"/>
  <c r="A871" i="11"/>
  <c r="E871" i="11" s="1"/>
  <c r="A1386" i="11"/>
  <c r="E1386" i="11" s="1"/>
  <c r="A540" i="11"/>
  <c r="E540" i="11" s="1"/>
  <c r="A138" i="11"/>
  <c r="A1141" i="11"/>
  <c r="A710" i="11"/>
  <c r="A489" i="11"/>
  <c r="A462" i="11"/>
  <c r="A478" i="11"/>
  <c r="E478" i="11" s="1"/>
  <c r="A1031" i="11"/>
  <c r="E1031" i="11" s="1"/>
  <c r="A819" i="11"/>
  <c r="E819" i="11" s="1"/>
  <c r="A701" i="11"/>
  <c r="E701" i="11" s="1"/>
  <c r="A1274" i="11"/>
  <c r="E1274" i="11" s="1"/>
  <c r="A1341" i="11"/>
  <c r="A453" i="11"/>
  <c r="A167" i="11"/>
  <c r="E167" i="11" s="1"/>
  <c r="A136" i="11"/>
  <c r="E136" i="11" s="1"/>
  <c r="A17" i="11"/>
  <c r="E17" i="11" s="1"/>
  <c r="A671" i="11"/>
  <c r="E671" i="11" s="1"/>
  <c r="A1404" i="11"/>
  <c r="A951" i="11"/>
  <c r="E951" i="11" s="1"/>
  <c r="A354" i="11"/>
  <c r="A139" i="11"/>
  <c r="A353" i="11"/>
  <c r="A839" i="11"/>
  <c r="A976" i="11"/>
  <c r="E976" i="11" s="1"/>
  <c r="A1194" i="11"/>
  <c r="E1194" i="11" s="1"/>
  <c r="A1185" i="11"/>
  <c r="E1185" i="11" s="1"/>
  <c r="A1426" i="11"/>
  <c r="E1426" i="11" s="1"/>
  <c r="A1135" i="11"/>
  <c r="A11" i="11"/>
  <c r="E11" i="11" s="1"/>
  <c r="A1025" i="11"/>
  <c r="A368" i="11"/>
  <c r="E368" i="11" s="1"/>
  <c r="A250" i="11"/>
  <c r="A1418" i="11"/>
  <c r="E1418" i="11" s="1"/>
  <c r="A534" i="11"/>
  <c r="E534" i="11" s="1"/>
  <c r="A1122" i="11"/>
  <c r="A1039" i="11"/>
  <c r="A1368" i="11"/>
  <c r="E1368" i="11" s="1"/>
  <c r="A467" i="11"/>
  <c r="A278" i="11"/>
  <c r="E278" i="11" s="1"/>
  <c r="A87" i="11"/>
  <c r="A727" i="11"/>
  <c r="E727" i="11" s="1"/>
  <c r="A439" i="11"/>
  <c r="A466" i="11"/>
  <c r="A528" i="11"/>
  <c r="E528" i="11" s="1"/>
  <c r="A283" i="11"/>
  <c r="A1028" i="11"/>
  <c r="A1308" i="11"/>
  <c r="A772" i="11"/>
  <c r="E772" i="11" s="1"/>
  <c r="A655" i="11"/>
  <c r="E655" i="11" s="1"/>
  <c r="A123" i="11"/>
  <c r="A1079" i="11"/>
  <c r="E1079" i="11" s="1"/>
  <c r="A88" i="11"/>
  <c r="A148" i="11"/>
  <c r="A286" i="11"/>
  <c r="A341" i="11"/>
  <c r="E341" i="11" s="1"/>
  <c r="A446" i="11"/>
  <c r="A427" i="11"/>
  <c r="E427" i="11" s="1"/>
  <c r="A1371" i="11"/>
  <c r="A70" i="11"/>
  <c r="A685" i="11"/>
  <c r="E685" i="11" s="1"/>
  <c r="A768" i="11"/>
  <c r="E768" i="11" s="1"/>
  <c r="A209" i="11"/>
  <c r="A220" i="11"/>
  <c r="A591" i="11"/>
  <c r="E591" i="11" s="1"/>
  <c r="A1413" i="11"/>
  <c r="E1413" i="11" s="1"/>
  <c r="A426" i="11"/>
  <c r="A1073" i="11"/>
  <c r="A437" i="11"/>
  <c r="A1304" i="11"/>
  <c r="A135" i="11"/>
  <c r="A705" i="11"/>
  <c r="A1416" i="11"/>
  <c r="A603" i="11"/>
  <c r="E603" i="11" s="1"/>
  <c r="A769" i="11"/>
  <c r="E769" i="11" s="1"/>
  <c r="A1280" i="11"/>
  <c r="A463" i="11"/>
  <c r="A144" i="11"/>
  <c r="A233" i="11"/>
  <c r="A192" i="11"/>
  <c r="E192" i="11" s="1"/>
  <c r="A1301" i="11"/>
  <c r="A1056" i="11"/>
  <c r="E1056" i="11" s="1"/>
  <c r="A631" i="11"/>
  <c r="E631" i="11" s="1"/>
  <c r="A343" i="11"/>
  <c r="E343" i="11" s="1"/>
  <c r="A1355" i="11"/>
  <c r="E1355" i="11" s="1"/>
  <c r="A352" i="11"/>
  <c r="A583" i="11"/>
  <c r="A1068" i="11"/>
  <c r="A379" i="11"/>
  <c r="A950" i="11"/>
  <c r="E950" i="11" s="1"/>
  <c r="A593" i="11"/>
  <c r="E593" i="11" s="1"/>
  <c r="A654" i="11"/>
  <c r="A1037" i="11"/>
  <c r="E1037" i="11" s="1"/>
  <c r="A1256" i="11"/>
  <c r="A539" i="11"/>
  <c r="E539" i="11" s="1"/>
  <c r="A824" i="11"/>
  <c r="A1078" i="11"/>
  <c r="A406" i="11"/>
  <c r="E406" i="11" s="1"/>
  <c r="A1129" i="11"/>
  <c r="E1129" i="11" s="1"/>
  <c r="A184" i="11"/>
  <c r="E184" i="11" s="1"/>
  <c r="A218" i="11"/>
  <c r="E218" i="11" s="1"/>
  <c r="A682" i="11"/>
  <c r="A902" i="11"/>
  <c r="A960" i="11"/>
  <c r="E960" i="11" s="1"/>
  <c r="A1203" i="11"/>
  <c r="A691" i="11"/>
  <c r="E691" i="11" s="1"/>
  <c r="A1160" i="11"/>
  <c r="A150" i="11"/>
  <c r="E150" i="11" s="1"/>
  <c r="A143" i="11"/>
  <c r="A91" i="11"/>
  <c r="A240" i="11"/>
  <c r="A66" i="11"/>
  <c r="A179" i="11"/>
  <c r="A468" i="11"/>
  <c r="E468" i="11" s="1"/>
  <c r="A168" i="11"/>
  <c r="A770" i="11"/>
  <c r="A1410" i="11"/>
  <c r="A842" i="11"/>
  <c r="A869" i="11"/>
  <c r="E869" i="11" s="1"/>
  <c r="A187" i="11"/>
  <c r="A361" i="11"/>
  <c r="A1340" i="11"/>
  <c r="E1340" i="11" s="1"/>
  <c r="A1218" i="11"/>
  <c r="E1218" i="11" s="1"/>
  <c r="A1124" i="11"/>
  <c r="E1124" i="11" s="1"/>
  <c r="A389" i="11"/>
  <c r="A38" i="11"/>
  <c r="A848" i="11"/>
  <c r="A948" i="11"/>
  <c r="A1383" i="11"/>
  <c r="A980" i="11"/>
  <c r="E980" i="11" s="1"/>
  <c r="A758" i="11"/>
  <c r="A587" i="11"/>
  <c r="E587" i="11" s="1"/>
  <c r="A1209" i="11"/>
  <c r="A347" i="11"/>
  <c r="A698" i="11"/>
  <c r="A162" i="11"/>
  <c r="A1328" i="11"/>
  <c r="E1328" i="11" s="1"/>
  <c r="A1052" i="11"/>
  <c r="E1052" i="11" s="1"/>
  <c r="A112" i="11"/>
  <c r="A1054" i="11"/>
  <c r="E1054" i="11" s="1"/>
  <c r="A1363" i="11"/>
  <c r="A636" i="11"/>
  <c r="E636" i="11" s="1"/>
  <c r="A500" i="11"/>
  <c r="A225" i="11"/>
  <c r="E225" i="11" s="1"/>
  <c r="A708" i="11"/>
  <c r="A228" i="11"/>
  <c r="A385" i="11"/>
  <c r="A707" i="11"/>
  <c r="A641" i="11"/>
  <c r="A93" i="11"/>
  <c r="A407" i="11"/>
  <c r="A288" i="11"/>
  <c r="E288" i="11" s="1"/>
  <c r="A122" i="11"/>
  <c r="A628" i="11"/>
  <c r="E628" i="11" s="1"/>
  <c r="A662" i="11"/>
  <c r="A120" i="11"/>
  <c r="E120" i="11" s="1"/>
  <c r="A384" i="11"/>
  <c r="E384" i="11" s="1"/>
  <c r="A267" i="11"/>
  <c r="A1072" i="11"/>
  <c r="A391" i="11"/>
  <c r="A574" i="11"/>
  <c r="A338" i="11"/>
  <c r="E338" i="11" s="1"/>
  <c r="A400" i="11"/>
  <c r="A997" i="11"/>
  <c r="E997" i="11" s="1"/>
  <c r="A429" i="11"/>
  <c r="A356" i="11"/>
  <c r="A881" i="11"/>
  <c r="A878" i="11"/>
  <c r="A405" i="11"/>
  <c r="A1334" i="11"/>
  <c r="E1334" i="11" s="1"/>
  <c r="A517" i="11"/>
  <c r="A1207" i="11"/>
  <c r="A661" i="11"/>
  <c r="E661" i="11" s="1"/>
  <c r="A1434" i="11"/>
  <c r="A1168" i="11"/>
  <c r="A234" i="11"/>
  <c r="E234" i="11" s="1"/>
  <c r="A525" i="11"/>
  <c r="A1089" i="11"/>
  <c r="E1089" i="11" s="1"/>
  <c r="A725" i="11"/>
  <c r="A1429" i="11"/>
  <c r="A498" i="11"/>
  <c r="E498" i="11" s="1"/>
  <c r="A1435" i="11"/>
  <c r="A829" i="11"/>
  <c r="A811" i="11"/>
  <c r="E811" i="11" s="1"/>
  <c r="A983" i="11"/>
  <c r="E983" i="11" s="1"/>
  <c r="A155" i="11"/>
  <c r="E155" i="11" s="1"/>
  <c r="A102" i="11"/>
  <c r="E102" i="11" s="1"/>
  <c r="A23" i="11"/>
  <c r="E23" i="11" s="1"/>
  <c r="A244" i="11"/>
  <c r="E244" i="11" s="1"/>
  <c r="A1263" i="11"/>
  <c r="A54" i="11"/>
  <c r="A533" i="11"/>
  <c r="A1384" i="11"/>
  <c r="A546" i="11"/>
  <c r="E546" i="11" s="1"/>
  <c r="A1098" i="11"/>
  <c r="E1098" i="11" s="1"/>
  <c r="A521" i="11"/>
  <c r="A298" i="11"/>
  <c r="A185" i="11"/>
  <c r="A45" i="11"/>
  <c r="A176" i="11"/>
  <c r="E176" i="11" s="1"/>
  <c r="A189" i="11"/>
  <c r="A1236" i="11"/>
  <c r="E1236" i="11" s="1"/>
  <c r="A3" i="11"/>
  <c r="A1163" i="11"/>
  <c r="E1163" i="11" s="1"/>
  <c r="A1441" i="11"/>
  <c r="A599" i="11"/>
  <c r="E599" i="11" s="1"/>
  <c r="A529" i="11"/>
  <c r="A690" i="11"/>
  <c r="A818" i="11"/>
  <c r="A34" i="11"/>
  <c r="E34" i="11" s="1"/>
  <c r="A305" i="11"/>
  <c r="E305" i="11" s="1"/>
  <c r="A396" i="11"/>
  <c r="E396" i="11" s="1"/>
  <c r="A535" i="11"/>
  <c r="E535" i="11" s="1"/>
  <c r="A547" i="11"/>
  <c r="A1252" i="11"/>
  <c r="A1319" i="11"/>
  <c r="A571" i="11"/>
  <c r="A57" i="11"/>
  <c r="E57" i="11" s="1"/>
  <c r="A508" i="11"/>
  <c r="E508" i="11" s="1"/>
  <c r="A284" i="11"/>
  <c r="A831" i="11"/>
  <c r="A210" i="11"/>
  <c r="A36" i="11"/>
  <c r="A1361" i="11"/>
  <c r="E1361" i="11" s="1"/>
  <c r="A813" i="11"/>
  <c r="A564" i="11"/>
  <c r="E564" i="11" s="1"/>
  <c r="A522" i="11"/>
  <c r="E522" i="11" s="1"/>
  <c r="A620" i="11"/>
  <c r="A1213" i="11"/>
  <c r="A1289" i="11"/>
  <c r="A110" i="11"/>
  <c r="A480" i="11"/>
  <c r="A191" i="11"/>
  <c r="E191" i="11" s="1"/>
  <c r="A958" i="11"/>
  <c r="E958" i="11" s="1"/>
  <c r="A1002" i="11"/>
  <c r="E1002" i="11" s="1"/>
  <c r="A1316" i="11"/>
  <c r="A214" i="11"/>
  <c r="A1320" i="11"/>
  <c r="A78" i="11"/>
  <c r="A956" i="11"/>
  <c r="A1189" i="11"/>
  <c r="A394" i="11"/>
  <c r="E394" i="11" s="1"/>
  <c r="A275" i="11"/>
  <c r="A1306" i="11"/>
  <c r="E1306" i="11" s="1"/>
  <c r="A235" i="11"/>
  <c r="A52" i="11"/>
  <c r="A1006" i="11"/>
  <c r="A598" i="11"/>
  <c r="E598" i="11" s="1"/>
  <c r="A310" i="11"/>
  <c r="E310" i="11" s="1"/>
  <c r="A794" i="11"/>
  <c r="E794" i="11" s="1"/>
  <c r="A926" i="11"/>
  <c r="A226" i="11"/>
  <c r="E226" i="11" s="1"/>
  <c r="A165" i="11"/>
  <c r="A1017" i="11"/>
  <c r="A601" i="11"/>
  <c r="E601" i="11" s="1"/>
  <c r="A1200" i="11"/>
  <c r="A1243" i="11"/>
  <c r="E1243" i="11" s="1"/>
  <c r="A33" i="11"/>
  <c r="E33" i="11" s="1"/>
  <c r="A830" i="11"/>
  <c r="A126" i="11"/>
  <c r="A910" i="11"/>
  <c r="A1391" i="11"/>
  <c r="A1358" i="11"/>
  <c r="A1431" i="11"/>
  <c r="A942" i="11"/>
  <c r="A735" i="11"/>
  <c r="E735" i="11" s="1"/>
  <c r="A1048" i="11"/>
  <c r="E1048" i="11" s="1"/>
  <c r="A572" i="11"/>
  <c r="A938" i="11"/>
  <c r="A765" i="11"/>
  <c r="A675" i="11"/>
  <c r="A369" i="11"/>
  <c r="E369" i="11" s="1"/>
  <c r="A782" i="11"/>
  <c r="A1224" i="11"/>
  <c r="E1224" i="11" s="1"/>
  <c r="A428" i="11"/>
  <c r="A1237" i="11"/>
  <c r="A16" i="11"/>
  <c r="E16" i="11" s="1"/>
  <c r="A281" i="11"/>
  <c r="A470" i="11"/>
  <c r="A1084" i="11"/>
  <c r="A959" i="11"/>
  <c r="A1300" i="11"/>
  <c r="E1300" i="11" s="1"/>
  <c r="A132" i="11"/>
  <c r="A1004" i="11"/>
  <c r="E1004" i="11" s="1"/>
  <c r="A1104" i="11"/>
  <c r="E1104" i="11" s="1"/>
  <c r="A986" i="11"/>
  <c r="A1348" i="11"/>
  <c r="A858" i="11"/>
  <c r="A53" i="11"/>
  <c r="A739" i="11"/>
  <c r="A635" i="11"/>
  <c r="A224" i="11"/>
  <c r="E224" i="11" s="1"/>
  <c r="A424" i="11"/>
  <c r="E424" i="11" s="1"/>
  <c r="A403" i="11"/>
  <c r="A891" i="11"/>
  <c r="A277" i="11"/>
  <c r="E277" i="11" s="1"/>
  <c r="A731" i="11"/>
  <c r="A170" i="11"/>
  <c r="E170" i="11" s="1"/>
  <c r="A588" i="11"/>
  <c r="A577" i="11"/>
  <c r="E577" i="11" s="1"/>
  <c r="A436" i="11"/>
  <c r="A736" i="11"/>
  <c r="A227" i="11"/>
  <c r="A1239" i="11"/>
  <c r="A56" i="11"/>
  <c r="A1030" i="11"/>
  <c r="E1030" i="11" s="1"/>
  <c r="A1123" i="11"/>
  <c r="A98" i="11"/>
  <c r="E98" i="11" s="1"/>
  <c r="A943" i="11"/>
  <c r="E943" i="11" s="1"/>
  <c r="A109" i="11"/>
  <c r="A443" i="11"/>
  <c r="A1138" i="11"/>
  <c r="A433" i="11"/>
  <c r="A652" i="11"/>
  <c r="E652" i="11" s="1"/>
  <c r="A501" i="11"/>
  <c r="E501" i="11" s="1"/>
  <c r="A323" i="11"/>
  <c r="A1146" i="11"/>
  <c r="A737" i="11"/>
  <c r="A1443" i="11"/>
  <c r="A1087" i="11"/>
  <c r="E1087" i="11" s="1"/>
  <c r="A190" i="11"/>
  <c r="A979" i="11"/>
  <c r="E979" i="11" s="1"/>
  <c r="A550" i="11"/>
  <c r="E550" i="11" s="1"/>
  <c r="A1130" i="11"/>
  <c r="A555" i="11"/>
  <c r="E555" i="11" s="1"/>
  <c r="A511" i="11"/>
  <c r="A121" i="11"/>
  <c r="A14" i="11"/>
  <c r="A183" i="11"/>
  <c r="E183" i="11" s="1"/>
  <c r="A1379" i="11"/>
  <c r="E1379" i="11" s="1"/>
  <c r="A694" i="11"/>
  <c r="A1427" i="11"/>
  <c r="E1427" i="11" s="1"/>
  <c r="A152" i="11"/>
  <c r="E152" i="11" s="1"/>
  <c r="A778" i="11"/>
  <c r="A137" i="11"/>
  <c r="A1199" i="11"/>
  <c r="A157" i="11"/>
  <c r="E157" i="11" s="1"/>
  <c r="A759" i="11"/>
  <c r="E759" i="11" s="1"/>
  <c r="A901" i="11"/>
  <c r="A1258" i="11"/>
  <c r="A1147" i="11"/>
  <c r="E1147" i="11" s="1"/>
  <c r="A566" i="11"/>
  <c r="A532" i="11"/>
  <c r="A1332" i="11"/>
  <c r="E1332" i="11" s="1"/>
  <c r="A1036" i="11"/>
  <c r="A1317" i="11"/>
  <c r="E1317" i="11" s="1"/>
  <c r="A1173" i="11"/>
  <c r="A29" i="11"/>
  <c r="E29" i="11" s="1"/>
  <c r="A982" i="11"/>
  <c r="A264" i="11"/>
  <c r="E264" i="11" s="1"/>
  <c r="A785" i="11"/>
  <c r="A344" i="11"/>
  <c r="A1215" i="11"/>
  <c r="E1215" i="11" s="1"/>
  <c r="A377" i="11"/>
  <c r="E377" i="11" s="1"/>
  <c r="A328" i="11"/>
  <c r="E328" i="11" s="1"/>
  <c r="A13" i="11"/>
  <c r="A46" i="11"/>
  <c r="A1032" i="11"/>
  <c r="A348" i="11"/>
  <c r="A1249" i="11"/>
  <c r="A1353" i="11"/>
  <c r="D760" i="11"/>
  <c r="D1235" i="11"/>
  <c r="D215" i="11"/>
  <c r="C516" i="11"/>
  <c r="B249" i="11"/>
  <c r="B1081" i="11"/>
  <c r="B614" i="11"/>
  <c r="B9" i="11"/>
  <c r="B537" i="11"/>
  <c r="B847" i="11"/>
  <c r="B6" i="11"/>
  <c r="D80" i="11"/>
  <c r="B683" i="11"/>
  <c r="B254" i="11"/>
  <c r="D1026" i="11"/>
  <c r="C18" i="11"/>
  <c r="B1201" i="11"/>
  <c r="D1380" i="11"/>
  <c r="B754" i="11"/>
  <c r="B334" i="11"/>
  <c r="D892" i="11"/>
  <c r="B1418" i="11"/>
  <c r="C814" i="11"/>
  <c r="B864" i="11"/>
  <c r="D1105" i="11"/>
  <c r="B637" i="11"/>
  <c r="B1354" i="11"/>
  <c r="B77" i="11"/>
  <c r="C1007" i="11"/>
  <c r="D169" i="11"/>
  <c r="B219" i="11"/>
  <c r="B1101" i="11"/>
  <c r="B221" i="11"/>
  <c r="B1287" i="11"/>
  <c r="B479" i="11"/>
  <c r="B484" i="11"/>
  <c r="B33" i="11"/>
  <c r="B1437" i="11"/>
  <c r="C894" i="11"/>
  <c r="B679" i="11"/>
  <c r="D478" i="11"/>
  <c r="B1281" i="11"/>
  <c r="C167" i="11"/>
  <c r="D621" i="11"/>
  <c r="B546" i="11"/>
  <c r="B949" i="11"/>
  <c r="B1021" i="11"/>
  <c r="B262" i="11"/>
  <c r="B658" i="11"/>
  <c r="B603" i="11"/>
  <c r="B467" i="11"/>
  <c r="B819" i="11"/>
  <c r="B1109" i="11"/>
  <c r="D647" i="11"/>
  <c r="B1368" i="11"/>
  <c r="B1283" i="11"/>
  <c r="B627" i="11"/>
  <c r="B94" i="11"/>
  <c r="B857" i="11"/>
  <c r="B449" i="11"/>
  <c r="B828" i="11"/>
  <c r="B922" i="11"/>
  <c r="B968" i="11"/>
  <c r="B296" i="11"/>
  <c r="B1387" i="11"/>
  <c r="B74" i="11"/>
  <c r="B820" i="11"/>
  <c r="B1259" i="11"/>
  <c r="B1067" i="11"/>
  <c r="B1433" i="11"/>
  <c r="B1188" i="11"/>
  <c r="B1087" i="11"/>
  <c r="B774" i="11"/>
  <c r="B362" i="11"/>
  <c r="B1428" i="11"/>
  <c r="B1267" i="11"/>
  <c r="B1221" i="11"/>
  <c r="B234" i="11"/>
  <c r="B584" i="11"/>
  <c r="B611" i="11"/>
  <c r="B928" i="11"/>
  <c r="B455" i="11"/>
  <c r="B1110" i="11"/>
  <c r="B273" i="11"/>
  <c r="B817" i="11"/>
  <c r="B890" i="11"/>
  <c r="B676" i="11"/>
  <c r="B18" i="11"/>
  <c r="B1247" i="11"/>
  <c r="B465" i="11"/>
  <c r="B435" i="11"/>
  <c r="B981" i="11"/>
  <c r="B799" i="11"/>
  <c r="B1361" i="11"/>
  <c r="B872" i="11"/>
  <c r="B1401" i="11"/>
  <c r="B146" i="11"/>
  <c r="B213" i="11"/>
  <c r="B540" i="11"/>
  <c r="B858" i="11"/>
  <c r="B1062" i="11"/>
  <c r="B409" i="11"/>
  <c r="B341" i="11"/>
  <c r="B1238" i="11"/>
  <c r="B771" i="11"/>
  <c r="B345" i="11"/>
  <c r="B44" i="11"/>
  <c r="B538" i="11"/>
  <c r="B294" i="11"/>
  <c r="B833" i="11"/>
  <c r="B369" i="11"/>
  <c r="B300" i="11"/>
  <c r="B1225" i="11"/>
  <c r="B1405" i="11"/>
  <c r="B1175" i="11"/>
  <c r="B626" i="11"/>
  <c r="B507" i="11"/>
  <c r="B564" i="11"/>
  <c r="B1245" i="11"/>
  <c r="B671" i="11"/>
  <c r="B1090" i="11"/>
  <c r="B633" i="11"/>
  <c r="B1149" i="11"/>
  <c r="B1376" i="11"/>
  <c r="B834" i="11"/>
  <c r="B590" i="11"/>
  <c r="B1392" i="11"/>
  <c r="B1108" i="11"/>
  <c r="B696" i="11"/>
  <c r="B1206" i="11"/>
  <c r="B1056" i="11"/>
  <c r="B891" i="11"/>
  <c r="B95" i="11"/>
  <c r="B742" i="11"/>
  <c r="B292" i="11"/>
  <c r="B628" i="11"/>
  <c r="B1338" i="11"/>
  <c r="B423" i="11"/>
  <c r="B472" i="11"/>
  <c r="B816" i="11"/>
  <c r="B1191" i="11"/>
  <c r="B174" i="11"/>
  <c r="B678" i="11"/>
  <c r="B30" i="11"/>
  <c r="B377" i="11"/>
  <c r="B1340" i="11"/>
  <c r="B513" i="11"/>
  <c r="B791" i="11"/>
  <c r="B1096" i="11"/>
  <c r="B367" i="11"/>
  <c r="B875" i="11"/>
  <c r="B1089" i="11"/>
  <c r="B442" i="11"/>
  <c r="B556" i="11"/>
  <c r="B470" i="11"/>
  <c r="B59" i="11"/>
  <c r="B802" i="11"/>
  <c r="B547" i="11"/>
  <c r="B1264" i="11"/>
  <c r="B1194" i="11"/>
  <c r="B1300" i="11"/>
  <c r="B691" i="11"/>
  <c r="B1155" i="11"/>
  <c r="B1262" i="11"/>
  <c r="B176" i="11"/>
  <c r="B1318" i="11"/>
  <c r="B616" i="11"/>
  <c r="B188" i="11"/>
  <c r="B263" i="11"/>
  <c r="B750" i="11"/>
  <c r="B406" i="11"/>
  <c r="B99" i="11"/>
  <c r="B75" i="11"/>
  <c r="B1223" i="11"/>
  <c r="B178" i="11"/>
  <c r="B767" i="11"/>
  <c r="B523" i="11"/>
  <c r="B134" i="11"/>
  <c r="B941" i="11"/>
  <c r="B740" i="11"/>
  <c r="B866" i="11"/>
  <c r="B1046" i="11"/>
  <c r="B270" i="11"/>
  <c r="B185" i="11"/>
  <c r="B195" i="11"/>
  <c r="B711" i="11"/>
  <c r="B1236" i="11"/>
  <c r="B1278" i="11"/>
  <c r="B487" i="11"/>
  <c r="B1083" i="11"/>
  <c r="B1153" i="11"/>
  <c r="B258" i="11"/>
  <c r="B602" i="11"/>
  <c r="B422" i="11"/>
  <c r="B1261" i="11"/>
  <c r="B735" i="11"/>
  <c r="B212" i="11"/>
  <c r="B692" i="11"/>
  <c r="B338" i="11"/>
  <c r="B822" i="11"/>
  <c r="B543" i="11"/>
  <c r="B835" i="11"/>
  <c r="B486" i="11"/>
  <c r="B1407" i="11"/>
  <c r="B57" i="11"/>
  <c r="B977" i="11"/>
  <c r="B1065" i="11"/>
  <c r="B945" i="11"/>
  <c r="B682" i="11"/>
  <c r="B373" i="11"/>
  <c r="B845" i="11"/>
  <c r="B200" i="11"/>
  <c r="B648" i="11"/>
  <c r="B794" i="11"/>
  <c r="B576" i="11"/>
  <c r="B1184" i="11"/>
  <c r="B597" i="11"/>
  <c r="B663" i="11"/>
  <c r="B492" i="11"/>
  <c r="B1214" i="11"/>
  <c r="B1030" i="11"/>
  <c r="B889" i="11"/>
  <c r="B1305" i="11"/>
  <c r="B1220" i="11"/>
  <c r="B65" i="11"/>
  <c r="B646" i="11"/>
  <c r="B544" i="11"/>
  <c r="B1143" i="11"/>
  <c r="B1326" i="11"/>
  <c r="B953" i="11"/>
  <c r="B73" i="11"/>
  <c r="B913" i="11"/>
  <c r="B299" i="11"/>
  <c r="B651" i="11"/>
  <c r="B899" i="11"/>
  <c r="B323" i="11"/>
  <c r="B1174" i="11"/>
  <c r="B511" i="11"/>
  <c r="B1298" i="11"/>
  <c r="B1107" i="11"/>
  <c r="B1319" i="11"/>
  <c r="B1224" i="11"/>
  <c r="B316" i="11"/>
  <c r="B609" i="11"/>
  <c r="B681" i="11"/>
  <c r="B288" i="11"/>
  <c r="B1250" i="11"/>
  <c r="B83" i="11"/>
  <c r="B495" i="11"/>
  <c r="B1014" i="11"/>
  <c r="B992" i="11"/>
  <c r="B527" i="11"/>
  <c r="B644" i="11"/>
  <c r="B1055" i="11"/>
  <c r="B779" i="11"/>
  <c r="B206" i="11"/>
  <c r="B468" i="11"/>
  <c r="B93" i="11"/>
  <c r="B960" i="11"/>
  <c r="B1050" i="11"/>
  <c r="B915" i="11"/>
  <c r="B110" i="11"/>
  <c r="B192" i="11"/>
  <c r="B712" i="11"/>
  <c r="B608" i="11"/>
  <c r="B1052" i="11"/>
  <c r="B419" i="11"/>
  <c r="B917" i="11"/>
  <c r="B950" i="11"/>
  <c r="B718" i="11"/>
  <c r="B276" i="11"/>
  <c r="B867" i="11"/>
  <c r="B413" i="11"/>
  <c r="B363" i="11"/>
  <c r="B821" i="11"/>
  <c r="B841" i="11"/>
  <c r="B233" i="11"/>
  <c r="B89" i="11"/>
  <c r="B171" i="11"/>
  <c r="B639" i="11"/>
  <c r="B170" i="11"/>
  <c r="B1284" i="11"/>
  <c r="B356" i="11"/>
  <c r="B935" i="11"/>
  <c r="B849" i="11"/>
  <c r="B1182" i="11"/>
  <c r="B201" i="11"/>
  <c r="B1186" i="11"/>
  <c r="B1106" i="11"/>
  <c r="B652" i="11"/>
  <c r="B1420" i="11"/>
  <c r="B598" i="11"/>
  <c r="B1421" i="11"/>
  <c r="B643" i="11"/>
  <c r="B1001" i="11"/>
  <c r="B246" i="11"/>
  <c r="B715" i="11"/>
  <c r="B859" i="11"/>
  <c r="B738" i="11"/>
  <c r="B1008" i="11"/>
  <c r="B650" i="11"/>
  <c r="B1179" i="11"/>
  <c r="B747" i="11"/>
  <c r="B1122" i="11"/>
  <c r="B562" i="11"/>
  <c r="B1148" i="11"/>
  <c r="B408" i="11"/>
  <c r="B311" i="11"/>
  <c r="B51" i="11"/>
  <c r="B972" i="11"/>
  <c r="B638" i="11"/>
  <c r="B155" i="11"/>
  <c r="B1045" i="11"/>
  <c r="B1084" i="11"/>
  <c r="B811" i="11"/>
  <c r="B277" i="11"/>
  <c r="B870" i="11"/>
  <c r="B1295" i="11"/>
  <c r="B958" i="11"/>
  <c r="B766" i="11"/>
  <c r="B142" i="11"/>
  <c r="B473" i="11"/>
  <c r="B485" i="11"/>
  <c r="B865" i="11"/>
  <c r="B933" i="11"/>
  <c r="B749" i="11"/>
  <c r="B560" i="11"/>
  <c r="B159" i="11"/>
  <c r="B946" i="11"/>
  <c r="B723" i="11"/>
  <c r="C1283" i="11"/>
  <c r="C627" i="11"/>
  <c r="C94" i="11"/>
  <c r="C857" i="11"/>
  <c r="C449" i="11"/>
  <c r="C828" i="11"/>
  <c r="C922" i="11"/>
  <c r="C968" i="11"/>
  <c r="C296" i="11"/>
  <c r="C1387" i="11"/>
  <c r="C74" i="11"/>
  <c r="C820" i="11"/>
  <c r="C956" i="11"/>
  <c r="C1259" i="11"/>
  <c r="C1067" i="11"/>
  <c r="C1433" i="11"/>
  <c r="C1437" i="11"/>
  <c r="C1188" i="11"/>
  <c r="C1087" i="11"/>
  <c r="C774" i="11"/>
  <c r="C362" i="11"/>
  <c r="C1428" i="11"/>
  <c r="C1267" i="11"/>
  <c r="C1221" i="11"/>
  <c r="C234" i="11"/>
  <c r="C584" i="11"/>
  <c r="C1394" i="11"/>
  <c r="C611" i="11"/>
  <c r="C928" i="11"/>
  <c r="C986" i="11"/>
  <c r="C455" i="11"/>
  <c r="C162" i="11"/>
  <c r="C273" i="11"/>
  <c r="C479" i="11"/>
  <c r="C817" i="11"/>
  <c r="C890" i="11"/>
  <c r="C676" i="11"/>
  <c r="C1247" i="11"/>
  <c r="C465" i="11"/>
  <c r="C827" i="11"/>
  <c r="C435" i="11"/>
  <c r="C546" i="11"/>
  <c r="C981" i="11"/>
  <c r="C33" i="11"/>
  <c r="C799" i="11"/>
  <c r="C1361" i="11"/>
  <c r="C1317" i="11"/>
  <c r="C872" i="11"/>
  <c r="C1401" i="11"/>
  <c r="C146" i="11"/>
  <c r="C213" i="11"/>
  <c r="C540" i="11"/>
  <c r="C679" i="11"/>
  <c r="C1062" i="11"/>
  <c r="C409" i="11"/>
  <c r="C341" i="11"/>
  <c r="C1238" i="11"/>
  <c r="C771" i="11"/>
  <c r="C227" i="11"/>
  <c r="C345" i="11"/>
  <c r="C44" i="11"/>
  <c r="C538" i="11"/>
  <c r="C294" i="11"/>
  <c r="C833" i="11"/>
  <c r="C369" i="11"/>
  <c r="C300" i="11"/>
  <c r="C1405" i="11"/>
  <c r="C778" i="11"/>
  <c r="C1256" i="11"/>
  <c r="C1175" i="11"/>
  <c r="C626" i="11"/>
  <c r="C507" i="11"/>
  <c r="C564" i="11"/>
  <c r="C1245" i="11"/>
  <c r="C671" i="11"/>
  <c r="C1090" i="11"/>
  <c r="C633" i="11"/>
  <c r="C1149" i="11"/>
  <c r="C1376" i="11"/>
  <c r="C1041" i="11"/>
  <c r="C834" i="11"/>
  <c r="C471" i="11"/>
  <c r="C590" i="11"/>
  <c r="C1392" i="11"/>
  <c r="C444" i="11"/>
  <c r="C1108" i="11"/>
  <c r="C696" i="11"/>
  <c r="C1206" i="11"/>
  <c r="C1056" i="11"/>
  <c r="C95" i="11"/>
  <c r="C742" i="11"/>
  <c r="C559" i="11"/>
  <c r="C292" i="11"/>
  <c r="C628" i="11"/>
  <c r="C423" i="11"/>
  <c r="C850" i="11"/>
  <c r="C472" i="11"/>
  <c r="C816" i="11"/>
  <c r="C1191" i="11"/>
  <c r="C678" i="11"/>
  <c r="C30" i="11"/>
  <c r="C377" i="11"/>
  <c r="C698" i="11"/>
  <c r="C1340" i="11"/>
  <c r="C1096" i="11"/>
  <c r="C367" i="11"/>
  <c r="C37" i="11"/>
  <c r="C92" i="11"/>
  <c r="C658" i="11"/>
  <c r="C221" i="11"/>
  <c r="C875" i="11"/>
  <c r="C1089" i="11"/>
  <c r="C442" i="11"/>
  <c r="C556" i="11"/>
  <c r="C470" i="11"/>
  <c r="C802" i="11"/>
  <c r="C547" i="11"/>
  <c r="C1264" i="11"/>
  <c r="C1194" i="11"/>
  <c r="C1300" i="11"/>
  <c r="C691" i="11"/>
  <c r="C1155" i="11"/>
  <c r="C1109" i="11"/>
  <c r="C1253" i="11"/>
  <c r="C1262" i="11"/>
  <c r="C176" i="11"/>
  <c r="C1318" i="11"/>
  <c r="C616" i="11"/>
  <c r="C197" i="11"/>
  <c r="C188" i="11"/>
  <c r="C750" i="11"/>
  <c r="C406" i="11"/>
  <c r="C99" i="11"/>
  <c r="C75" i="11"/>
  <c r="C1223" i="11"/>
  <c r="C178" i="11"/>
  <c r="C767" i="11"/>
  <c r="C523" i="11"/>
  <c r="C134" i="11"/>
  <c r="C941" i="11"/>
  <c r="C740" i="11"/>
  <c r="C529" i="11"/>
  <c r="C866" i="11"/>
  <c r="C1046" i="11"/>
  <c r="C270" i="11"/>
  <c r="C195" i="11"/>
  <c r="C711" i="11"/>
  <c r="C1236" i="11"/>
  <c r="C1278" i="11"/>
  <c r="C1208" i="11"/>
  <c r="C487" i="11"/>
  <c r="C1083" i="11"/>
  <c r="C258" i="11"/>
  <c r="C1068" i="11"/>
  <c r="C602" i="11"/>
  <c r="C422" i="11"/>
  <c r="C735" i="11"/>
  <c r="C212" i="11"/>
  <c r="C378" i="11"/>
  <c r="C692" i="11"/>
  <c r="C338" i="11"/>
  <c r="C822" i="11"/>
  <c r="C156" i="11"/>
  <c r="C835" i="11"/>
  <c r="C486" i="11"/>
  <c r="C1407" i="11"/>
  <c r="C57" i="11"/>
  <c r="C977" i="11"/>
  <c r="C1065" i="11"/>
  <c r="C945" i="11"/>
  <c r="C373" i="11"/>
  <c r="C1296" i="11"/>
  <c r="C1304" i="11"/>
  <c r="C845" i="11"/>
  <c r="C344" i="11"/>
  <c r="C648" i="11"/>
  <c r="C794" i="11"/>
  <c r="C576" i="11"/>
  <c r="C1184" i="11"/>
  <c r="C597" i="11"/>
  <c r="C663" i="11"/>
  <c r="C492" i="11"/>
  <c r="C43" i="11"/>
  <c r="C1214" i="11"/>
  <c r="C1026" i="11"/>
  <c r="C1030" i="11"/>
  <c r="C889" i="11"/>
  <c r="C736" i="11"/>
  <c r="C1220" i="11"/>
  <c r="C65" i="11"/>
  <c r="C181" i="11"/>
  <c r="C14" i="11"/>
  <c r="C646" i="11"/>
  <c r="C544" i="11"/>
  <c r="C1143" i="11"/>
  <c r="C1326" i="11"/>
  <c r="C994" i="11"/>
  <c r="C953" i="11"/>
  <c r="C73" i="11"/>
  <c r="C913" i="11"/>
  <c r="C299" i="11"/>
  <c r="C651" i="11"/>
  <c r="C899" i="11"/>
  <c r="C1174" i="11"/>
  <c r="C139" i="11"/>
  <c r="C1086" i="11"/>
  <c r="C66" i="11"/>
  <c r="C1298" i="11"/>
  <c r="C1107" i="11"/>
  <c r="C1224" i="11"/>
  <c r="C721" i="11"/>
  <c r="C316" i="11"/>
  <c r="C609" i="11"/>
  <c r="C681" i="11"/>
  <c r="C288" i="11"/>
  <c r="C1250" i="11"/>
  <c r="C1081" i="11"/>
  <c r="C83" i="11"/>
  <c r="C495" i="11"/>
  <c r="C1014" i="11"/>
  <c r="C992" i="11"/>
  <c r="C527" i="11"/>
  <c r="C644" i="11"/>
  <c r="C206" i="11"/>
  <c r="C468" i="11"/>
  <c r="C960" i="11"/>
  <c r="C238" i="11"/>
  <c r="C1050" i="11"/>
  <c r="C789" i="11"/>
  <c r="C915" i="11"/>
  <c r="C192" i="11"/>
  <c r="C712" i="11"/>
  <c r="C608" i="11"/>
  <c r="C1052" i="11"/>
  <c r="C1281" i="11"/>
  <c r="C419" i="11"/>
  <c r="C917" i="11"/>
  <c r="C950" i="11"/>
  <c r="C718" i="11"/>
  <c r="C276" i="11"/>
  <c r="C867" i="11"/>
  <c r="C413" i="11"/>
  <c r="C363" i="11"/>
  <c r="C841" i="11"/>
  <c r="C233" i="11"/>
  <c r="C1260" i="11"/>
  <c r="C89" i="11"/>
  <c r="C171" i="11"/>
  <c r="C639" i="11"/>
  <c r="C170" i="11"/>
  <c r="C1284" i="11"/>
  <c r="C745" i="11"/>
  <c r="C773" i="11"/>
  <c r="C849" i="11"/>
  <c r="C1182" i="11"/>
  <c r="C201" i="11"/>
  <c r="C484" i="11"/>
  <c r="C1186" i="11"/>
  <c r="C126" i="11"/>
  <c r="C1106" i="11"/>
  <c r="C1176" i="11"/>
  <c r="C652" i="11"/>
  <c r="C598" i="11"/>
  <c r="C1421" i="11"/>
  <c r="C795" i="11"/>
  <c r="C1001" i="11"/>
  <c r="C246" i="11"/>
  <c r="C715" i="11"/>
  <c r="C859" i="11"/>
  <c r="C738" i="11"/>
  <c r="C1008" i="11"/>
  <c r="C1322" i="11"/>
  <c r="C650" i="11"/>
  <c r="C1179" i="11"/>
  <c r="C562" i="11"/>
  <c r="C1148" i="11"/>
  <c r="C408" i="11"/>
  <c r="C311" i="11"/>
  <c r="C51" i="11"/>
  <c r="C219" i="11"/>
  <c r="C466" i="11"/>
  <c r="C972" i="11"/>
  <c r="C638" i="11"/>
  <c r="C155" i="11"/>
  <c r="C1045" i="11"/>
  <c r="C811" i="11"/>
  <c r="C277" i="11"/>
  <c r="C755" i="11"/>
  <c r="C870" i="11"/>
  <c r="C36" i="11"/>
  <c r="C1295" i="11"/>
  <c r="C958" i="11"/>
  <c r="C766" i="11"/>
  <c r="C142" i="11"/>
  <c r="C473" i="11"/>
  <c r="C933" i="11"/>
  <c r="C749" i="11"/>
  <c r="C560" i="11"/>
  <c r="C159" i="11"/>
  <c r="C723" i="11"/>
  <c r="D1283" i="11"/>
  <c r="D902" i="11"/>
  <c r="D627" i="11"/>
  <c r="D94" i="11"/>
  <c r="D989" i="11"/>
  <c r="D857" i="11"/>
  <c r="D198" i="11"/>
  <c r="D449" i="11"/>
  <c r="D828" i="11"/>
  <c r="D922" i="11"/>
  <c r="D968" i="11"/>
  <c r="D296" i="11"/>
  <c r="D74" i="11"/>
  <c r="D820" i="11"/>
  <c r="D956" i="11"/>
  <c r="D1259" i="11"/>
  <c r="D293" i="11"/>
  <c r="D1067" i="11"/>
  <c r="D1430" i="11"/>
  <c r="D1433" i="11"/>
  <c r="D1437" i="11"/>
  <c r="D690" i="11"/>
  <c r="D1188" i="11"/>
  <c r="D1087" i="11"/>
  <c r="D774" i="11"/>
  <c r="D362" i="11"/>
  <c r="D1428" i="11"/>
  <c r="D1267" i="11"/>
  <c r="D765" i="11"/>
  <c r="D1221" i="11"/>
  <c r="D234" i="11"/>
  <c r="D584" i="11"/>
  <c r="D1394" i="11"/>
  <c r="D611" i="11"/>
  <c r="D928" i="11"/>
  <c r="D1124" i="11"/>
  <c r="D283" i="11"/>
  <c r="D144" i="11"/>
  <c r="D455" i="11"/>
  <c r="D162" i="11"/>
  <c r="D1226" i="11"/>
  <c r="D273" i="11"/>
  <c r="D479" i="11"/>
  <c r="D817" i="11"/>
  <c r="D890" i="11"/>
  <c r="D676" i="11"/>
  <c r="D18" i="11"/>
  <c r="D1247" i="11"/>
  <c r="D465" i="11"/>
  <c r="D827" i="11"/>
  <c r="D435" i="11"/>
  <c r="D546" i="11"/>
  <c r="D981" i="11"/>
  <c r="D467" i="11"/>
  <c r="D33" i="11"/>
  <c r="D799" i="11"/>
  <c r="D1361" i="11"/>
  <c r="D252" i="11"/>
  <c r="D1317" i="11"/>
  <c r="D872" i="11"/>
  <c r="D1401" i="11"/>
  <c r="D146" i="11"/>
  <c r="D213" i="11"/>
  <c r="D540" i="11"/>
  <c r="D679" i="11"/>
  <c r="D1200" i="11"/>
  <c r="D1062" i="11"/>
  <c r="D409" i="11"/>
  <c r="D341" i="11"/>
  <c r="D1238" i="11"/>
  <c r="D771" i="11"/>
  <c r="D553" i="11"/>
  <c r="D345" i="11"/>
  <c r="D44" i="11"/>
  <c r="D538" i="11"/>
  <c r="D294" i="11"/>
  <c r="D833" i="11"/>
  <c r="D369" i="11"/>
  <c r="D300" i="11"/>
  <c r="D1405" i="11"/>
  <c r="D45" i="11"/>
  <c r="D1172" i="11"/>
  <c r="D1175" i="11"/>
  <c r="D626" i="11"/>
  <c r="D1289" i="11"/>
  <c r="D507" i="11"/>
  <c r="D564" i="11"/>
  <c r="D1245" i="11"/>
  <c r="D671" i="11"/>
  <c r="D1090" i="11"/>
  <c r="D633" i="11"/>
  <c r="D1149" i="11"/>
  <c r="D1376" i="11"/>
  <c r="D834" i="11"/>
  <c r="D590" i="11"/>
  <c r="D1392" i="11"/>
  <c r="D1108" i="11"/>
  <c r="D1206" i="11"/>
  <c r="D1056" i="11"/>
  <c r="D95" i="11"/>
  <c r="D742" i="11"/>
  <c r="D559" i="11"/>
  <c r="D289" i="11"/>
  <c r="D292" i="11"/>
  <c r="D628" i="11"/>
  <c r="D423" i="11"/>
  <c r="D850" i="11"/>
  <c r="D472" i="11"/>
  <c r="D816" i="11"/>
  <c r="D1191" i="11"/>
  <c r="D174" i="11"/>
  <c r="D678" i="11"/>
  <c r="D30" i="11"/>
  <c r="D377" i="11"/>
  <c r="D698" i="11"/>
  <c r="D1340" i="11"/>
  <c r="D1096" i="11"/>
  <c r="D367" i="11"/>
  <c r="D1320" i="11"/>
  <c r="D221" i="11"/>
  <c r="D875" i="11"/>
  <c r="D1089" i="11"/>
  <c r="D1023" i="11"/>
  <c r="D442" i="11"/>
  <c r="D240" i="11"/>
  <c r="D556" i="11"/>
  <c r="D1315" i="11"/>
  <c r="D802" i="11"/>
  <c r="D1264" i="11"/>
  <c r="D1194" i="11"/>
  <c r="D1300" i="11"/>
  <c r="D691" i="11"/>
  <c r="D1155" i="11"/>
  <c r="D1211" i="11"/>
  <c r="D1109" i="11"/>
  <c r="D1262" i="11"/>
  <c r="D176" i="11"/>
  <c r="D1318" i="11"/>
  <c r="D616" i="11"/>
  <c r="D188" i="11"/>
  <c r="D1168" i="11"/>
  <c r="D750" i="11"/>
  <c r="D453" i="11"/>
  <c r="D406" i="11"/>
  <c r="D99" i="11"/>
  <c r="D75" i="11"/>
  <c r="D623" i="11"/>
  <c r="D1223" i="11"/>
  <c r="D178" i="11"/>
  <c r="D767" i="11"/>
  <c r="D612" i="11"/>
  <c r="D134" i="11"/>
  <c r="D1013" i="11"/>
  <c r="D941" i="11"/>
  <c r="D740" i="11"/>
  <c r="D448" i="11"/>
  <c r="D566" i="11"/>
  <c r="D866" i="11"/>
  <c r="D1046" i="11"/>
  <c r="D270" i="11"/>
  <c r="D185" i="11"/>
  <c r="D195" i="11"/>
  <c r="D711" i="11"/>
  <c r="D1236" i="11"/>
  <c r="D1278" i="11"/>
  <c r="D487" i="11"/>
  <c r="D1083" i="11"/>
  <c r="D258" i="11"/>
  <c r="D1068" i="11"/>
  <c r="D602" i="11"/>
  <c r="D422" i="11"/>
  <c r="D735" i="11"/>
  <c r="D212" i="11"/>
  <c r="D378" i="11"/>
  <c r="D480" i="11"/>
  <c r="D692" i="11"/>
  <c r="D338" i="11"/>
  <c r="D822" i="11"/>
  <c r="D156" i="11"/>
  <c r="D13" i="11"/>
  <c r="D416" i="11"/>
  <c r="D1025" i="11"/>
  <c r="D486" i="11"/>
  <c r="D1407" i="11"/>
  <c r="D57" i="11"/>
  <c r="D977" i="11"/>
  <c r="D1065" i="11"/>
  <c r="D1119" i="11"/>
  <c r="D1251" i="11"/>
  <c r="D945" i="11"/>
  <c r="D373" i="11"/>
  <c r="D1296" i="11"/>
  <c r="D1304" i="11"/>
  <c r="D845" i="11"/>
  <c r="D344" i="11"/>
  <c r="D844" i="11"/>
  <c r="D648" i="11"/>
  <c r="D794" i="11"/>
  <c r="D576" i="11"/>
  <c r="D1184" i="11"/>
  <c r="D597" i="11"/>
  <c r="D663" i="11"/>
  <c r="D1323" i="11"/>
  <c r="D492" i="11"/>
  <c r="D43" i="11"/>
  <c r="D1214" i="11"/>
  <c r="D1030" i="11"/>
  <c r="D889" i="11"/>
  <c r="D1330" i="11"/>
  <c r="D1220" i="11"/>
  <c r="D65" i="11"/>
  <c r="D181" i="11"/>
  <c r="D14" i="11"/>
  <c r="D646" i="11"/>
  <c r="D544" i="11"/>
  <c r="D1270" i="11"/>
  <c r="D1143" i="11"/>
  <c r="D1326" i="11"/>
  <c r="D953" i="11"/>
  <c r="D73" i="11"/>
  <c r="D913" i="11"/>
  <c r="D864" i="11"/>
  <c r="D299" i="11"/>
  <c r="D651" i="11"/>
  <c r="D899" i="11"/>
  <c r="D1174" i="11"/>
  <c r="D511" i="11"/>
  <c r="D139" i="11"/>
  <c r="D567" i="11"/>
  <c r="D66" i="11"/>
  <c r="D1298" i="11"/>
  <c r="D1107" i="11"/>
  <c r="D1244" i="11"/>
  <c r="D1224" i="11"/>
  <c r="D316" i="11"/>
  <c r="D852" i="11"/>
  <c r="D1254" i="11"/>
  <c r="D609" i="11"/>
  <c r="D681" i="11"/>
  <c r="D288" i="11"/>
  <c r="D1250" i="11"/>
  <c r="D637" i="11"/>
  <c r="D887" i="11"/>
  <c r="D83" i="11"/>
  <c r="D537" i="11"/>
  <c r="D495" i="11"/>
  <c r="D1014" i="11"/>
  <c r="D992" i="11"/>
  <c r="D527" i="11"/>
  <c r="D644" i="11"/>
  <c r="D206" i="11"/>
  <c r="D271" i="11"/>
  <c r="D468" i="11"/>
  <c r="D313" i="11"/>
  <c r="D93" i="11"/>
  <c r="D960" i="11"/>
  <c r="D238" i="11"/>
  <c r="D1050" i="11"/>
  <c r="D251" i="11"/>
  <c r="D944" i="11"/>
  <c r="D915" i="11"/>
  <c r="D110" i="11"/>
  <c r="D192" i="11"/>
  <c r="D712" i="11"/>
  <c r="D148" i="11"/>
  <c r="D608" i="11"/>
  <c r="D1052" i="11"/>
  <c r="D1101" i="11"/>
  <c r="D717" i="11"/>
  <c r="D419" i="11"/>
  <c r="D917" i="11"/>
  <c r="D806" i="11"/>
  <c r="D668" i="11"/>
  <c r="D950" i="11"/>
  <c r="D718" i="11"/>
  <c r="D276" i="11"/>
  <c r="D867" i="11"/>
  <c r="D1440" i="11"/>
  <c r="D413" i="11"/>
  <c r="D363" i="11"/>
  <c r="D841" i="11"/>
  <c r="D89" i="11"/>
  <c r="D171" i="11"/>
  <c r="D639" i="11"/>
  <c r="D170" i="11"/>
  <c r="D943" i="11"/>
  <c r="D1284" i="11"/>
  <c r="D728" i="11"/>
  <c r="D745" i="11"/>
  <c r="D847" i="11"/>
  <c r="D1099" i="11"/>
  <c r="D849" i="11"/>
  <c r="D683" i="11"/>
  <c r="D1182" i="11"/>
  <c r="D201" i="11"/>
  <c r="D484" i="11"/>
  <c r="D15" i="11"/>
  <c r="D1186" i="11"/>
  <c r="D126" i="11"/>
  <c r="D1106" i="11"/>
  <c r="D1176" i="11"/>
  <c r="D652" i="11"/>
  <c r="D598" i="11"/>
  <c r="D1421" i="11"/>
  <c r="D737" i="11"/>
  <c r="D643" i="11"/>
  <c r="D979" i="11"/>
  <c r="D1001" i="11"/>
  <c r="D246" i="11"/>
  <c r="D715" i="11"/>
  <c r="D859" i="11"/>
  <c r="D286" i="11"/>
  <c r="D738" i="11"/>
  <c r="D1008" i="11"/>
  <c r="D1079" i="11"/>
  <c r="D650" i="11"/>
  <c r="D1179" i="11"/>
  <c r="D109" i="11"/>
  <c r="D562" i="11"/>
  <c r="D1148" i="11"/>
  <c r="D125" i="11"/>
  <c r="D408" i="11"/>
  <c r="D311" i="11"/>
  <c r="D51" i="11"/>
  <c r="D466" i="11"/>
  <c r="D972" i="11"/>
  <c r="D638" i="11"/>
  <c r="D155" i="11"/>
  <c r="D1045" i="11"/>
  <c r="D1084" i="11"/>
  <c r="D811" i="11"/>
  <c r="D277" i="11"/>
  <c r="D386" i="11"/>
  <c r="D870" i="11"/>
  <c r="D906" i="11"/>
  <c r="D1426" i="11"/>
  <c r="D36" i="11"/>
  <c r="D1295" i="11"/>
  <c r="D958" i="11"/>
  <c r="D618" i="11"/>
  <c r="D210" i="11"/>
  <c r="D766" i="11"/>
  <c r="D964" i="11"/>
  <c r="D824" i="11"/>
  <c r="D142" i="11"/>
  <c r="D473" i="11"/>
  <c r="D933" i="11"/>
  <c r="D749" i="11"/>
  <c r="D560" i="11"/>
  <c r="D159" i="11"/>
  <c r="D1287" i="11"/>
  <c r="D620" i="11"/>
  <c r="D723" i="11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I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" i="2"/>
  <c r="J2" i="2" s="1" a="1"/>
  <c r="J2" i="2" s="1"/>
  <c r="I3" i="2"/>
  <c r="J3" i="2" s="1" a="1"/>
  <c r="J3" i="2" s="1"/>
  <c r="I4" i="2"/>
  <c r="J4" i="2" s="1" a="1"/>
  <c r="J4" i="2" s="1"/>
  <c r="I5" i="2"/>
  <c r="J5" i="2" s="1" a="1"/>
  <c r="J5" i="2" s="1"/>
  <c r="I6" i="2"/>
  <c r="J6" i="2" s="1" a="1"/>
  <c r="J6" i="2" s="1"/>
  <c r="I7" i="2"/>
  <c r="J7" i="2" s="1" a="1"/>
  <c r="J7" i="2" s="1"/>
  <c r="I8" i="2"/>
  <c r="J8" i="2" s="1" a="1"/>
  <c r="J8" i="2" s="1"/>
  <c r="I9" i="2"/>
  <c r="J9" i="2" s="1" a="1"/>
  <c r="J9" i="2" s="1"/>
  <c r="I10" i="2"/>
  <c r="J10" i="2" s="1" a="1"/>
  <c r="J10" i="2" s="1"/>
  <c r="I11" i="2"/>
  <c r="J11" i="2" s="1" a="1"/>
  <c r="J11" i="2" s="1"/>
  <c r="I12" i="2"/>
  <c r="J12" i="2" s="1" a="1"/>
  <c r="J12" i="2" s="1"/>
  <c r="I13" i="2"/>
  <c r="J13" i="2" s="1" a="1"/>
  <c r="J13" i="2" s="1"/>
  <c r="I14" i="2"/>
  <c r="J14" i="2" s="1" a="1"/>
  <c r="J14" i="2" s="1"/>
  <c r="I15" i="2"/>
  <c r="J15" i="2" s="1" a="1"/>
  <c r="J15" i="2" s="1"/>
  <c r="I16" i="2"/>
  <c r="J16" i="2" s="1" a="1"/>
  <c r="J16" i="2" s="1"/>
  <c r="I17" i="2"/>
  <c r="J17" i="2" s="1" a="1"/>
  <c r="J17" i="2" s="1"/>
  <c r="I18" i="2"/>
  <c r="J18" i="2" s="1" a="1"/>
  <c r="J18" i="2" s="1"/>
  <c r="I19" i="2"/>
  <c r="J19" i="2" s="1" a="1"/>
  <c r="J19" i="2" s="1"/>
  <c r="I20" i="2"/>
  <c r="J20" i="2" s="1" a="1"/>
  <c r="J20" i="2" s="1"/>
  <c r="I21" i="2"/>
  <c r="J21" i="2" s="1" a="1"/>
  <c r="J21" i="2" s="1"/>
  <c r="I22" i="2"/>
  <c r="J22" i="2" s="1" a="1"/>
  <c r="J22" i="2" s="1"/>
  <c r="I23" i="2"/>
  <c r="J23" i="2" s="1" a="1"/>
  <c r="J23" i="2" s="1"/>
  <c r="I24" i="2"/>
  <c r="J24" i="2" s="1" a="1"/>
  <c r="J24" i="2" s="1"/>
  <c r="I25" i="2"/>
  <c r="J25" i="2" s="1" a="1"/>
  <c r="J25" i="2" s="1"/>
  <c r="I26" i="2"/>
  <c r="J26" i="2" s="1" a="1"/>
  <c r="J26" i="2" s="1"/>
  <c r="I27" i="2"/>
  <c r="J27" i="2" s="1" a="1"/>
  <c r="J27" i="2" s="1"/>
  <c r="I28" i="2"/>
  <c r="J28" i="2" s="1" a="1"/>
  <c r="J28" i="2" s="1"/>
  <c r="I29" i="2"/>
  <c r="J29" i="2" s="1" a="1"/>
  <c r="J29" i="2" s="1"/>
  <c r="I30" i="2"/>
  <c r="J30" i="2" s="1" a="1"/>
  <c r="J30" i="2" s="1"/>
  <c r="I31" i="2"/>
  <c r="J31" i="2" s="1" a="1"/>
  <c r="J31" i="2" s="1"/>
  <c r="I32" i="2"/>
  <c r="J32" i="2" s="1" a="1"/>
  <c r="J32" i="2" s="1"/>
  <c r="I33" i="2"/>
  <c r="J33" i="2" s="1" a="1"/>
  <c r="J33" i="2" s="1"/>
  <c r="I34" i="2"/>
  <c r="J34" i="2" s="1" a="1"/>
  <c r="J34" i="2" s="1"/>
  <c r="I35" i="2"/>
  <c r="J35" i="2" s="1" a="1"/>
  <c r="J35" i="2" s="1"/>
  <c r="I36" i="2"/>
  <c r="J36" i="2" s="1" a="1"/>
  <c r="J36" i="2" s="1"/>
  <c r="I37" i="2"/>
  <c r="J37" i="2" s="1" a="1"/>
  <c r="J37" i="2" s="1"/>
  <c r="I38" i="2"/>
  <c r="J38" i="2" s="1" a="1"/>
  <c r="J38" i="2" s="1"/>
  <c r="I39" i="2"/>
  <c r="J39" i="2" s="1" a="1"/>
  <c r="J39" i="2" s="1"/>
  <c r="I40" i="2"/>
  <c r="J40" i="2" s="1" a="1"/>
  <c r="J40" i="2" s="1"/>
  <c r="I41" i="2"/>
  <c r="J41" i="2" s="1" a="1"/>
  <c r="J41" i="2" s="1"/>
  <c r="I42" i="2"/>
  <c r="J42" i="2" s="1" a="1"/>
  <c r="J42" i="2" s="1"/>
  <c r="I43" i="2"/>
  <c r="J43" i="2" s="1" a="1"/>
  <c r="J43" i="2" s="1"/>
  <c r="I44" i="2"/>
  <c r="J44" i="2" s="1" a="1"/>
  <c r="J44" i="2" s="1"/>
  <c r="I45" i="2"/>
  <c r="J45" i="2" s="1" a="1"/>
  <c r="J45" i="2" s="1"/>
  <c r="I46" i="2"/>
  <c r="J46" i="2" s="1" a="1"/>
  <c r="J46" i="2" s="1"/>
  <c r="I47" i="2"/>
  <c r="J47" i="2" s="1" a="1"/>
  <c r="J47" i="2" s="1"/>
  <c r="I48" i="2"/>
  <c r="J48" i="2" s="1" a="1"/>
  <c r="J48" i="2" s="1"/>
  <c r="I49" i="2"/>
  <c r="J49" i="2" s="1" a="1"/>
  <c r="J49" i="2" s="1"/>
  <c r="I50" i="2"/>
  <c r="J50" i="2" s="1" a="1"/>
  <c r="J50" i="2" s="1"/>
  <c r="I51" i="2"/>
  <c r="J51" i="2" s="1" a="1"/>
  <c r="J51" i="2" s="1"/>
  <c r="I52" i="2"/>
  <c r="J52" i="2" s="1" a="1"/>
  <c r="J52" i="2" s="1"/>
  <c r="I53" i="2"/>
  <c r="J53" i="2" s="1" a="1"/>
  <c r="J53" i="2" s="1"/>
  <c r="I54" i="2"/>
  <c r="J54" i="2" s="1" a="1"/>
  <c r="J54" i="2" s="1"/>
  <c r="I55" i="2"/>
  <c r="J55" i="2" s="1" a="1"/>
  <c r="J55" i="2" s="1"/>
  <c r="I56" i="2"/>
  <c r="J56" i="2" s="1" a="1"/>
  <c r="J56" i="2" s="1"/>
  <c r="I57" i="2"/>
  <c r="J57" i="2" s="1" a="1"/>
  <c r="J57" i="2" s="1"/>
  <c r="I58" i="2"/>
  <c r="J58" i="2" s="1" a="1"/>
  <c r="J58" i="2" s="1"/>
  <c r="I59" i="2"/>
  <c r="J59" i="2" s="1" a="1"/>
  <c r="J59" i="2" s="1"/>
  <c r="I60" i="2"/>
  <c r="J60" i="2" s="1" a="1"/>
  <c r="J60" i="2" s="1"/>
  <c r="I61" i="2"/>
  <c r="J61" i="2" s="1" a="1"/>
  <c r="J61" i="2" s="1"/>
  <c r="I62" i="2"/>
  <c r="J62" i="2" s="1" a="1"/>
  <c r="J62" i="2" s="1"/>
  <c r="I63" i="2"/>
  <c r="J63" i="2" s="1" a="1"/>
  <c r="J63" i="2" s="1"/>
  <c r="I64" i="2"/>
  <c r="J64" i="2" s="1" a="1"/>
  <c r="J64" i="2" s="1"/>
  <c r="I65" i="2"/>
  <c r="J65" i="2" s="1" a="1"/>
  <c r="J65" i="2" s="1"/>
  <c r="I66" i="2"/>
  <c r="J66" i="2" s="1" a="1"/>
  <c r="J66" i="2" s="1"/>
  <c r="I67" i="2"/>
  <c r="J67" i="2" s="1" a="1"/>
  <c r="J67" i="2" s="1"/>
  <c r="I68" i="2"/>
  <c r="J68" i="2" s="1" a="1"/>
  <c r="J68" i="2" s="1"/>
  <c r="I69" i="2"/>
  <c r="J69" i="2" s="1" a="1"/>
  <c r="J69" i="2" s="1"/>
  <c r="I70" i="2"/>
  <c r="J70" i="2" s="1" a="1"/>
  <c r="J70" i="2" s="1"/>
  <c r="I71" i="2"/>
  <c r="J71" i="2" s="1" a="1"/>
  <c r="J71" i="2" s="1"/>
  <c r="I72" i="2"/>
  <c r="J72" i="2" s="1" a="1"/>
  <c r="J72" i="2" s="1"/>
  <c r="I73" i="2"/>
  <c r="J73" i="2" s="1" a="1"/>
  <c r="J73" i="2" s="1"/>
  <c r="I74" i="2"/>
  <c r="J74" i="2" s="1" a="1"/>
  <c r="J74" i="2" s="1"/>
  <c r="I75" i="2"/>
  <c r="J75" i="2" s="1" a="1"/>
  <c r="J75" i="2" s="1"/>
  <c r="I76" i="2"/>
  <c r="J76" i="2" s="1" a="1"/>
  <c r="J76" i="2" s="1"/>
  <c r="I77" i="2"/>
  <c r="J77" i="2" s="1" a="1"/>
  <c r="J77" i="2" s="1"/>
  <c r="I78" i="2"/>
  <c r="J78" i="2" s="1" a="1"/>
  <c r="J78" i="2" s="1"/>
  <c r="I79" i="2"/>
  <c r="J79" i="2" s="1" a="1"/>
  <c r="J79" i="2" s="1"/>
  <c r="I80" i="2"/>
  <c r="J80" i="2" s="1" a="1"/>
  <c r="J80" i="2" s="1"/>
  <c r="I81" i="2"/>
  <c r="J81" i="2" s="1" a="1"/>
  <c r="J81" i="2" s="1"/>
  <c r="I82" i="2"/>
  <c r="J82" i="2" s="1" a="1"/>
  <c r="J82" i="2" s="1"/>
  <c r="I83" i="2"/>
  <c r="J83" i="2" s="1" a="1"/>
  <c r="J83" i="2" s="1"/>
  <c r="I84" i="2"/>
  <c r="J84" i="2" s="1" a="1"/>
  <c r="J84" i="2" s="1"/>
  <c r="I85" i="2"/>
  <c r="J85" i="2" s="1" a="1"/>
  <c r="J85" i="2" s="1"/>
  <c r="I86" i="2"/>
  <c r="J86" i="2" s="1" a="1"/>
  <c r="J86" i="2" s="1"/>
  <c r="I87" i="2"/>
  <c r="J87" i="2" s="1" a="1"/>
  <c r="J87" i="2" s="1"/>
  <c r="I88" i="2"/>
  <c r="J88" i="2" s="1" a="1"/>
  <c r="J88" i="2" s="1"/>
  <c r="I89" i="2"/>
  <c r="J89" i="2" s="1" a="1"/>
  <c r="J89" i="2" s="1"/>
  <c r="I90" i="2"/>
  <c r="J90" i="2" s="1" a="1"/>
  <c r="J90" i="2" s="1"/>
  <c r="I91" i="2"/>
  <c r="J91" i="2" s="1" a="1"/>
  <c r="J91" i="2" s="1"/>
  <c r="I92" i="2"/>
  <c r="J92" i="2" s="1" a="1"/>
  <c r="J92" i="2" s="1"/>
  <c r="I93" i="2"/>
  <c r="J93" i="2" s="1" a="1"/>
  <c r="J93" i="2" s="1"/>
  <c r="I94" i="2"/>
  <c r="J94" i="2" s="1" a="1"/>
  <c r="J94" i="2" s="1"/>
  <c r="I95" i="2"/>
  <c r="J95" i="2" s="1" a="1"/>
  <c r="J95" i="2" s="1"/>
  <c r="I96" i="2"/>
  <c r="J96" i="2" s="1" a="1"/>
  <c r="J96" i="2" s="1"/>
  <c r="I97" i="2"/>
  <c r="J97" i="2" s="1" a="1"/>
  <c r="J97" i="2" s="1"/>
  <c r="I98" i="2"/>
  <c r="J98" i="2" s="1" a="1"/>
  <c r="J98" i="2" s="1"/>
  <c r="I99" i="2"/>
  <c r="J99" i="2" s="1" a="1"/>
  <c r="J99" i="2" s="1"/>
  <c r="I100" i="2"/>
  <c r="J100" i="2" s="1" a="1"/>
  <c r="J100" i="2" s="1"/>
  <c r="I101" i="2"/>
  <c r="J101" i="2" s="1" a="1"/>
  <c r="J101" i="2" s="1"/>
  <c r="I102" i="2"/>
  <c r="J102" i="2" s="1" a="1"/>
  <c r="J102" i="2" s="1"/>
  <c r="I103" i="2"/>
  <c r="J103" i="2" s="1" a="1"/>
  <c r="J103" i="2" s="1"/>
  <c r="I104" i="2"/>
  <c r="J104" i="2" s="1" a="1"/>
  <c r="J104" i="2" s="1"/>
  <c r="I105" i="2"/>
  <c r="J105" i="2" s="1" a="1"/>
  <c r="J105" i="2" s="1"/>
  <c r="I106" i="2"/>
  <c r="J106" i="2" s="1" a="1"/>
  <c r="J106" i="2" s="1"/>
  <c r="I107" i="2"/>
  <c r="J107" i="2" s="1" a="1"/>
  <c r="J107" i="2" s="1"/>
  <c r="I108" i="2"/>
  <c r="J108" i="2" s="1" a="1"/>
  <c r="J108" i="2" s="1"/>
  <c r="I109" i="2"/>
  <c r="J109" i="2" s="1" a="1"/>
  <c r="J109" i="2" s="1"/>
  <c r="I110" i="2"/>
  <c r="J110" i="2" s="1" a="1"/>
  <c r="J110" i="2" s="1"/>
  <c r="I111" i="2"/>
  <c r="J111" i="2" s="1" a="1"/>
  <c r="J111" i="2" s="1"/>
  <c r="I112" i="2"/>
  <c r="J112" i="2" s="1" a="1"/>
  <c r="J112" i="2" s="1"/>
  <c r="I113" i="2"/>
  <c r="J113" i="2" s="1" a="1"/>
  <c r="J113" i="2" s="1"/>
  <c r="I114" i="2"/>
  <c r="J114" i="2" s="1" a="1"/>
  <c r="J114" i="2" s="1"/>
  <c r="I115" i="2"/>
  <c r="J115" i="2" s="1" a="1"/>
  <c r="J115" i="2" s="1"/>
  <c r="I116" i="2"/>
  <c r="J116" i="2" s="1" a="1"/>
  <c r="J116" i="2" s="1"/>
  <c r="I117" i="2"/>
  <c r="J117" i="2" s="1" a="1"/>
  <c r="J117" i="2" s="1"/>
  <c r="I118" i="2"/>
  <c r="J118" i="2" s="1" a="1"/>
  <c r="J118" i="2" s="1"/>
  <c r="I119" i="2"/>
  <c r="J119" i="2" s="1" a="1"/>
  <c r="J119" i="2" s="1"/>
  <c r="I120" i="2"/>
  <c r="J120" i="2" s="1" a="1"/>
  <c r="J120" i="2" s="1"/>
  <c r="I121" i="2"/>
  <c r="J121" i="2" s="1" a="1"/>
  <c r="J121" i="2" s="1"/>
  <c r="I122" i="2"/>
  <c r="J122" i="2" s="1" a="1"/>
  <c r="J122" i="2" s="1"/>
  <c r="I123" i="2"/>
  <c r="J123" i="2" s="1" a="1"/>
  <c r="J123" i="2" s="1"/>
  <c r="I124" i="2"/>
  <c r="J124" i="2" s="1" a="1"/>
  <c r="J124" i="2" s="1"/>
  <c r="I125" i="2"/>
  <c r="J125" i="2" s="1" a="1"/>
  <c r="J125" i="2" s="1"/>
  <c r="I126" i="2"/>
  <c r="J126" i="2" s="1" a="1"/>
  <c r="J126" i="2" s="1"/>
  <c r="I127" i="2"/>
  <c r="J127" i="2" s="1" a="1"/>
  <c r="J127" i="2" s="1"/>
  <c r="I128" i="2"/>
  <c r="J128" i="2" s="1" a="1"/>
  <c r="J128" i="2" s="1"/>
  <c r="I129" i="2"/>
  <c r="J129" i="2" s="1" a="1"/>
  <c r="J129" i="2" s="1"/>
  <c r="I130" i="2"/>
  <c r="J130" i="2" s="1" a="1"/>
  <c r="J130" i="2" s="1"/>
  <c r="I131" i="2"/>
  <c r="J131" i="2" s="1" a="1"/>
  <c r="J131" i="2" s="1"/>
  <c r="I132" i="2"/>
  <c r="J132" i="2" s="1" a="1"/>
  <c r="J132" i="2" s="1"/>
  <c r="I133" i="2"/>
  <c r="J133" i="2" s="1" a="1"/>
  <c r="J133" i="2" s="1"/>
  <c r="I134" i="2"/>
  <c r="J134" i="2" s="1" a="1"/>
  <c r="J134" i="2" s="1"/>
  <c r="I135" i="2"/>
  <c r="J135" i="2" s="1" a="1"/>
  <c r="J135" i="2" s="1"/>
  <c r="I136" i="2"/>
  <c r="J136" i="2" s="1" a="1"/>
  <c r="J136" i="2" s="1"/>
  <c r="I137" i="2"/>
  <c r="J137" i="2" s="1" a="1"/>
  <c r="J137" i="2" s="1"/>
  <c r="I138" i="2"/>
  <c r="J138" i="2" s="1" a="1"/>
  <c r="J138" i="2" s="1"/>
  <c r="I139" i="2"/>
  <c r="J139" i="2" s="1" a="1"/>
  <c r="J139" i="2" s="1"/>
  <c r="I140" i="2"/>
  <c r="J140" i="2" s="1" a="1"/>
  <c r="J140" i="2" s="1"/>
  <c r="I141" i="2"/>
  <c r="J141" i="2" s="1" a="1"/>
  <c r="J141" i="2" s="1"/>
  <c r="I142" i="2"/>
  <c r="J142" i="2" s="1" a="1"/>
  <c r="J142" i="2" s="1"/>
  <c r="I143" i="2"/>
  <c r="J143" i="2" s="1" a="1"/>
  <c r="J143" i="2" s="1"/>
  <c r="I144" i="2"/>
  <c r="J144" i="2" s="1" a="1"/>
  <c r="J144" i="2" s="1"/>
  <c r="I145" i="2"/>
  <c r="J145" i="2" s="1" a="1"/>
  <c r="J145" i="2" s="1"/>
  <c r="I146" i="2"/>
  <c r="J146" i="2" s="1" a="1"/>
  <c r="J146" i="2" s="1"/>
  <c r="I147" i="2"/>
  <c r="J147" i="2" s="1" a="1"/>
  <c r="J147" i="2" s="1"/>
  <c r="I148" i="2"/>
  <c r="J148" i="2" s="1" a="1"/>
  <c r="J148" i="2" s="1"/>
  <c r="I149" i="2"/>
  <c r="J149" i="2" s="1" a="1"/>
  <c r="J149" i="2" s="1"/>
  <c r="I150" i="2"/>
  <c r="J150" i="2" s="1" a="1"/>
  <c r="J150" i="2" s="1"/>
  <c r="I151" i="2"/>
  <c r="J151" i="2" s="1" a="1"/>
  <c r="J151" i="2" s="1"/>
  <c r="I152" i="2"/>
  <c r="J152" i="2" s="1" a="1"/>
  <c r="J152" i="2" s="1"/>
  <c r="I153" i="2"/>
  <c r="J153" i="2" s="1" a="1"/>
  <c r="J153" i="2" s="1"/>
  <c r="I154" i="2"/>
  <c r="J154" i="2" s="1" a="1"/>
  <c r="J154" i="2" s="1"/>
  <c r="I155" i="2"/>
  <c r="J155" i="2" s="1" a="1"/>
  <c r="J155" i="2" s="1"/>
  <c r="I156" i="2"/>
  <c r="J156" i="2" s="1" a="1"/>
  <c r="J156" i="2" s="1"/>
  <c r="I157" i="2"/>
  <c r="J157" i="2" s="1" a="1"/>
  <c r="J157" i="2" s="1"/>
  <c r="I158" i="2"/>
  <c r="J158" i="2" s="1" a="1"/>
  <c r="J158" i="2" s="1"/>
  <c r="I159" i="2"/>
  <c r="J159" i="2" s="1" a="1"/>
  <c r="J159" i="2" s="1"/>
  <c r="I160" i="2"/>
  <c r="J160" i="2" s="1" a="1"/>
  <c r="J160" i="2" s="1"/>
  <c r="I161" i="2"/>
  <c r="J161" i="2" s="1" a="1"/>
  <c r="J161" i="2" s="1"/>
  <c r="I162" i="2"/>
  <c r="J162" i="2" s="1" a="1"/>
  <c r="J162" i="2" s="1"/>
  <c r="I163" i="2"/>
  <c r="J163" i="2" s="1" a="1"/>
  <c r="J163" i="2" s="1"/>
  <c r="I164" i="2"/>
  <c r="J164" i="2" s="1" a="1"/>
  <c r="J164" i="2" s="1"/>
  <c r="I165" i="2"/>
  <c r="J165" i="2" s="1" a="1"/>
  <c r="J165" i="2" s="1"/>
  <c r="I166" i="2"/>
  <c r="J166" i="2" s="1" a="1"/>
  <c r="J166" i="2" s="1"/>
  <c r="I167" i="2"/>
  <c r="J167" i="2" s="1" a="1"/>
  <c r="J167" i="2" s="1"/>
  <c r="I168" i="2"/>
  <c r="J168" i="2" s="1" a="1"/>
  <c r="J168" i="2" s="1"/>
  <c r="I169" i="2"/>
  <c r="J169" i="2" s="1" a="1"/>
  <c r="J169" i="2" s="1"/>
  <c r="I170" i="2"/>
  <c r="J170" i="2" s="1" a="1"/>
  <c r="J170" i="2" s="1"/>
  <c r="I171" i="2"/>
  <c r="J171" i="2" s="1" a="1"/>
  <c r="J171" i="2" s="1"/>
  <c r="I172" i="2"/>
  <c r="J172" i="2" s="1" a="1"/>
  <c r="J172" i="2" s="1"/>
  <c r="I173" i="2"/>
  <c r="J173" i="2" s="1" a="1"/>
  <c r="J173" i="2" s="1"/>
  <c r="I174" i="2"/>
  <c r="J174" i="2" s="1" a="1"/>
  <c r="J174" i="2" s="1"/>
  <c r="I175" i="2"/>
  <c r="J175" i="2" s="1" a="1"/>
  <c r="J175" i="2" s="1"/>
  <c r="I176" i="2"/>
  <c r="J176" i="2" s="1" a="1"/>
  <c r="J176" i="2" s="1"/>
  <c r="I177" i="2"/>
  <c r="J177" i="2" s="1" a="1"/>
  <c r="J177" i="2" s="1"/>
  <c r="I178" i="2"/>
  <c r="J178" i="2" s="1" a="1"/>
  <c r="J178" i="2" s="1"/>
  <c r="I179" i="2"/>
  <c r="J179" i="2" s="1" a="1"/>
  <c r="J179" i="2" s="1"/>
  <c r="I180" i="2"/>
  <c r="J180" i="2" s="1" a="1"/>
  <c r="J180" i="2" s="1"/>
  <c r="I181" i="2"/>
  <c r="J181" i="2" s="1" a="1"/>
  <c r="J181" i="2" s="1"/>
  <c r="I182" i="2"/>
  <c r="J182" i="2" s="1" a="1"/>
  <c r="J182" i="2" s="1"/>
  <c r="I183" i="2"/>
  <c r="J183" i="2" s="1" a="1"/>
  <c r="J183" i="2" s="1"/>
  <c r="I184" i="2"/>
  <c r="J184" i="2" s="1" a="1"/>
  <c r="J184" i="2" s="1"/>
  <c r="I185" i="2"/>
  <c r="J185" i="2" s="1" a="1"/>
  <c r="J185" i="2" s="1"/>
  <c r="I186" i="2"/>
  <c r="J186" i="2" s="1" a="1"/>
  <c r="J186" i="2" s="1"/>
  <c r="I187" i="2"/>
  <c r="J187" i="2" s="1" a="1"/>
  <c r="J187" i="2" s="1"/>
  <c r="I188" i="2"/>
  <c r="J188" i="2" s="1" a="1"/>
  <c r="J188" i="2" s="1"/>
  <c r="I189" i="2"/>
  <c r="J189" i="2" s="1" a="1"/>
  <c r="J189" i="2" s="1"/>
  <c r="I190" i="2"/>
  <c r="J190" i="2" s="1" a="1"/>
  <c r="J190" i="2" s="1"/>
  <c r="I191" i="2"/>
  <c r="J191" i="2" s="1" a="1"/>
  <c r="J191" i="2" s="1"/>
  <c r="I192" i="2"/>
  <c r="J192" i="2" s="1" a="1"/>
  <c r="J192" i="2" s="1"/>
  <c r="I193" i="2"/>
  <c r="J193" i="2" s="1" a="1"/>
  <c r="J193" i="2" s="1"/>
  <c r="I194" i="2"/>
  <c r="J194" i="2" s="1" a="1"/>
  <c r="J194" i="2" s="1"/>
  <c r="I195" i="2"/>
  <c r="J195" i="2" s="1" a="1"/>
  <c r="J195" i="2" s="1"/>
  <c r="I196" i="2"/>
  <c r="J196" i="2" s="1" a="1"/>
  <c r="J196" i="2" s="1"/>
  <c r="I197" i="2"/>
  <c r="J197" i="2" s="1" a="1"/>
  <c r="J197" i="2" s="1"/>
  <c r="I198" i="2"/>
  <c r="J198" i="2" s="1" a="1"/>
  <c r="J198" i="2" s="1"/>
  <c r="I199" i="2"/>
  <c r="J199" i="2" s="1" a="1"/>
  <c r="J199" i="2" s="1"/>
  <c r="I200" i="2"/>
  <c r="J200" i="2" s="1" a="1"/>
  <c r="J200" i="2" s="1"/>
  <c r="I201" i="2"/>
  <c r="J201" i="2" s="1" a="1"/>
  <c r="J201" i="2" s="1"/>
  <c r="I202" i="2"/>
  <c r="J202" i="2" s="1" a="1"/>
  <c r="J202" i="2" s="1"/>
  <c r="I203" i="2"/>
  <c r="J203" i="2" s="1" a="1"/>
  <c r="J203" i="2" s="1"/>
  <c r="I204" i="2"/>
  <c r="J204" i="2" s="1" a="1"/>
  <c r="J204" i="2" s="1"/>
  <c r="I205" i="2"/>
  <c r="J205" i="2" s="1" a="1"/>
  <c r="J205" i="2" s="1"/>
  <c r="I206" i="2"/>
  <c r="J206" i="2" s="1" a="1"/>
  <c r="J206" i="2" s="1"/>
  <c r="I207" i="2"/>
  <c r="J207" i="2" s="1" a="1"/>
  <c r="J207" i="2" s="1"/>
  <c r="I208" i="2"/>
  <c r="J208" i="2" s="1" a="1"/>
  <c r="J208" i="2" s="1"/>
  <c r="I209" i="2"/>
  <c r="J209" i="2" s="1" a="1"/>
  <c r="J209" i="2" s="1"/>
  <c r="I210" i="2"/>
  <c r="J210" i="2" s="1" a="1"/>
  <c r="J210" i="2" s="1"/>
  <c r="I211" i="2"/>
  <c r="J211" i="2" s="1" a="1"/>
  <c r="J211" i="2" s="1"/>
  <c r="I212" i="2"/>
  <c r="J212" i="2" s="1" a="1"/>
  <c r="J212" i="2" s="1"/>
  <c r="I213" i="2"/>
  <c r="J213" i="2" s="1" a="1"/>
  <c r="J213" i="2" s="1"/>
  <c r="I214" i="2"/>
  <c r="J214" i="2" s="1" a="1"/>
  <c r="J214" i="2" s="1"/>
  <c r="I215" i="2"/>
  <c r="J215" i="2" s="1" a="1"/>
  <c r="J215" i="2" s="1"/>
  <c r="I216" i="2"/>
  <c r="J216" i="2" s="1" a="1"/>
  <c r="J216" i="2" s="1"/>
  <c r="I217" i="2"/>
  <c r="J217" i="2" s="1" a="1"/>
  <c r="J217" i="2" s="1"/>
  <c r="I218" i="2"/>
  <c r="J218" i="2" s="1" a="1"/>
  <c r="J218" i="2" s="1"/>
  <c r="I219" i="2"/>
  <c r="J219" i="2" s="1" a="1"/>
  <c r="J219" i="2" s="1"/>
  <c r="I220" i="2"/>
  <c r="J220" i="2" s="1" a="1"/>
  <c r="J220" i="2" s="1"/>
  <c r="I221" i="2"/>
  <c r="J221" i="2" s="1" a="1"/>
  <c r="J221" i="2" s="1"/>
  <c r="I222" i="2"/>
  <c r="J222" i="2" s="1" a="1"/>
  <c r="J222" i="2" s="1"/>
  <c r="I223" i="2"/>
  <c r="J223" i="2" s="1" a="1"/>
  <c r="J223" i="2" s="1"/>
  <c r="I224" i="2"/>
  <c r="J224" i="2" s="1" a="1"/>
  <c r="J224" i="2" s="1"/>
  <c r="I225" i="2"/>
  <c r="J225" i="2" s="1" a="1"/>
  <c r="J225" i="2" s="1"/>
  <c r="I226" i="2"/>
  <c r="J226" i="2" s="1" a="1"/>
  <c r="J226" i="2" s="1"/>
  <c r="I227" i="2"/>
  <c r="J227" i="2" s="1" a="1"/>
  <c r="J227" i="2" s="1"/>
  <c r="I228" i="2"/>
  <c r="J228" i="2" s="1" a="1"/>
  <c r="J228" i="2" s="1"/>
  <c r="I229" i="2"/>
  <c r="J229" i="2" s="1" a="1"/>
  <c r="J229" i="2" s="1"/>
  <c r="I230" i="2"/>
  <c r="J230" i="2" s="1" a="1"/>
  <c r="J230" i="2" s="1"/>
  <c r="I231" i="2"/>
  <c r="J231" i="2" s="1" a="1"/>
  <c r="J231" i="2" s="1"/>
  <c r="I232" i="2"/>
  <c r="J232" i="2" s="1" a="1"/>
  <c r="J232" i="2" s="1"/>
  <c r="I233" i="2"/>
  <c r="J233" i="2" s="1" a="1"/>
  <c r="J233" i="2" s="1"/>
  <c r="I234" i="2"/>
  <c r="J234" i="2" s="1" a="1"/>
  <c r="J234" i="2" s="1"/>
  <c r="I235" i="2"/>
  <c r="J235" i="2" s="1" a="1"/>
  <c r="J235" i="2" s="1"/>
  <c r="I236" i="2"/>
  <c r="J236" i="2" s="1" a="1"/>
  <c r="J236" i="2" s="1"/>
  <c r="I237" i="2"/>
  <c r="J237" i="2" s="1" a="1"/>
  <c r="J237" i="2" s="1"/>
  <c r="I238" i="2"/>
  <c r="J238" i="2" s="1" a="1"/>
  <c r="J238" i="2" s="1"/>
  <c r="I239" i="2"/>
  <c r="J239" i="2" s="1" a="1"/>
  <c r="J239" i="2" s="1"/>
  <c r="I240" i="2"/>
  <c r="J240" i="2" s="1" a="1"/>
  <c r="J240" i="2" s="1"/>
  <c r="I241" i="2"/>
  <c r="J241" i="2" s="1" a="1"/>
  <c r="J241" i="2" s="1"/>
  <c r="I242" i="2"/>
  <c r="J242" i="2" s="1" a="1"/>
  <c r="J242" i="2" s="1"/>
  <c r="I243" i="2"/>
  <c r="J243" i="2" s="1" a="1"/>
  <c r="J243" i="2" s="1"/>
  <c r="I244" i="2"/>
  <c r="J244" i="2" s="1" a="1"/>
  <c r="J244" i="2" s="1"/>
  <c r="I245" i="2"/>
  <c r="J245" i="2" s="1" a="1"/>
  <c r="J245" i="2" s="1"/>
  <c r="I246" i="2"/>
  <c r="J246" i="2" s="1" a="1"/>
  <c r="J246" i="2" s="1"/>
  <c r="I247" i="2"/>
  <c r="J247" i="2" s="1" a="1"/>
  <c r="J247" i="2" s="1"/>
  <c r="I248" i="2"/>
  <c r="J248" i="2" s="1" a="1"/>
  <c r="J248" i="2" s="1"/>
  <c r="I249" i="2"/>
  <c r="J249" i="2" s="1" a="1"/>
  <c r="J249" i="2" s="1"/>
  <c r="I250" i="2"/>
  <c r="J250" i="2" s="1" a="1"/>
  <c r="J250" i="2" s="1"/>
  <c r="I251" i="2"/>
  <c r="J251" i="2" s="1" a="1"/>
  <c r="J251" i="2" s="1"/>
  <c r="I252" i="2"/>
  <c r="J252" i="2" s="1" a="1"/>
  <c r="J252" i="2" s="1"/>
  <c r="I253" i="2"/>
  <c r="J253" i="2" s="1" a="1"/>
  <c r="J253" i="2" s="1"/>
  <c r="I254" i="2"/>
  <c r="J254" i="2" s="1" a="1"/>
  <c r="J254" i="2" s="1"/>
  <c r="I255" i="2"/>
  <c r="J255" i="2" s="1" a="1"/>
  <c r="J255" i="2" s="1"/>
  <c r="I256" i="2"/>
  <c r="J256" i="2" s="1" a="1"/>
  <c r="J256" i="2" s="1"/>
  <c r="I257" i="2"/>
  <c r="J257" i="2" s="1" a="1"/>
  <c r="J257" i="2" s="1"/>
  <c r="I258" i="2"/>
  <c r="J258" i="2" s="1" a="1"/>
  <c r="J258" i="2" s="1"/>
  <c r="I259" i="2"/>
  <c r="J259" i="2" s="1" a="1"/>
  <c r="J259" i="2" s="1"/>
  <c r="I260" i="2"/>
  <c r="J260" i="2" s="1" a="1"/>
  <c r="J260" i="2" s="1"/>
  <c r="I261" i="2"/>
  <c r="J261" i="2" s="1" a="1"/>
  <c r="J261" i="2" s="1"/>
  <c r="I262" i="2"/>
  <c r="J262" i="2" s="1" a="1"/>
  <c r="J262" i="2" s="1"/>
  <c r="I263" i="2"/>
  <c r="J263" i="2" s="1" a="1"/>
  <c r="J263" i="2" s="1"/>
  <c r="I264" i="2"/>
  <c r="J264" i="2" s="1" a="1"/>
  <c r="J264" i="2" s="1"/>
  <c r="I265" i="2"/>
  <c r="J265" i="2" s="1" a="1"/>
  <c r="J265" i="2" s="1"/>
  <c r="I266" i="2"/>
  <c r="J266" i="2" s="1" a="1"/>
  <c r="J266" i="2" s="1"/>
  <c r="I267" i="2"/>
  <c r="J267" i="2" s="1" a="1"/>
  <c r="J267" i="2" s="1"/>
  <c r="I268" i="2"/>
  <c r="J268" i="2" s="1" a="1"/>
  <c r="J268" i="2" s="1"/>
  <c r="I269" i="2"/>
  <c r="J269" i="2" s="1" a="1"/>
  <c r="J269" i="2" s="1"/>
  <c r="I270" i="2"/>
  <c r="J270" i="2" s="1" a="1"/>
  <c r="J270" i="2" s="1"/>
  <c r="I271" i="2"/>
  <c r="J271" i="2" s="1" a="1"/>
  <c r="J271" i="2" s="1"/>
  <c r="I272" i="2"/>
  <c r="J272" i="2" s="1" a="1"/>
  <c r="J272" i="2" s="1"/>
  <c r="I273" i="2"/>
  <c r="J273" i="2" s="1" a="1"/>
  <c r="J273" i="2" s="1"/>
  <c r="I274" i="2"/>
  <c r="J274" i="2" s="1" a="1"/>
  <c r="J274" i="2" s="1"/>
  <c r="I275" i="2"/>
  <c r="J275" i="2" s="1" a="1"/>
  <c r="J275" i="2" s="1"/>
  <c r="I276" i="2"/>
  <c r="J276" i="2" s="1" a="1"/>
  <c r="J276" i="2" s="1"/>
  <c r="I277" i="2"/>
  <c r="J277" i="2" s="1" a="1"/>
  <c r="J277" i="2" s="1"/>
  <c r="I278" i="2"/>
  <c r="J278" i="2" s="1" a="1"/>
  <c r="J278" i="2" s="1"/>
  <c r="I279" i="2"/>
  <c r="J279" i="2" s="1" a="1"/>
  <c r="J279" i="2" s="1"/>
  <c r="I280" i="2"/>
  <c r="J280" i="2" s="1" a="1"/>
  <c r="J280" i="2" s="1"/>
  <c r="I281" i="2"/>
  <c r="J281" i="2" s="1" a="1"/>
  <c r="J281" i="2" s="1"/>
  <c r="I282" i="2"/>
  <c r="J282" i="2" s="1" a="1"/>
  <c r="J282" i="2" s="1"/>
  <c r="I283" i="2"/>
  <c r="J283" i="2" s="1" a="1"/>
  <c r="J283" i="2" s="1"/>
  <c r="I284" i="2"/>
  <c r="J284" i="2" s="1" a="1"/>
  <c r="J284" i="2" s="1"/>
  <c r="I285" i="2"/>
  <c r="J285" i="2" s="1" a="1"/>
  <c r="J285" i="2" s="1"/>
  <c r="I286" i="2"/>
  <c r="J286" i="2" s="1" a="1"/>
  <c r="J286" i="2" s="1"/>
  <c r="I287" i="2"/>
  <c r="J287" i="2" s="1" a="1"/>
  <c r="J287" i="2" s="1"/>
  <c r="I288" i="2"/>
  <c r="J288" i="2" s="1" a="1"/>
  <c r="J288" i="2" s="1"/>
  <c r="I289" i="2"/>
  <c r="J289" i="2" s="1" a="1"/>
  <c r="J289" i="2" s="1"/>
  <c r="I290" i="2"/>
  <c r="J290" i="2" s="1" a="1"/>
  <c r="J290" i="2" s="1"/>
  <c r="I291" i="2"/>
  <c r="J291" i="2" s="1" a="1"/>
  <c r="J291" i="2" s="1"/>
  <c r="I292" i="2"/>
  <c r="J292" i="2" s="1" a="1"/>
  <c r="J292" i="2" s="1"/>
  <c r="I293" i="2"/>
  <c r="J293" i="2" s="1" a="1"/>
  <c r="J293" i="2" s="1"/>
  <c r="I294" i="2"/>
  <c r="J294" i="2" s="1" a="1"/>
  <c r="J294" i="2" s="1"/>
  <c r="I295" i="2"/>
  <c r="J295" i="2" s="1" a="1"/>
  <c r="J295" i="2" s="1"/>
  <c r="I296" i="2"/>
  <c r="J296" i="2" s="1" a="1"/>
  <c r="J296" i="2" s="1"/>
  <c r="I297" i="2"/>
  <c r="J297" i="2" s="1" a="1"/>
  <c r="J297" i="2" s="1"/>
  <c r="I298" i="2"/>
  <c r="J298" i="2" s="1" a="1"/>
  <c r="J298" i="2" s="1"/>
  <c r="I299" i="2"/>
  <c r="J299" i="2" s="1" a="1"/>
  <c r="J299" i="2" s="1"/>
  <c r="I300" i="2"/>
  <c r="J300" i="2" s="1" a="1"/>
  <c r="J300" i="2" s="1"/>
  <c r="I301" i="2"/>
  <c r="J301" i="2" s="1" a="1"/>
  <c r="J301" i="2" s="1"/>
  <c r="I302" i="2"/>
  <c r="J302" i="2" s="1" a="1"/>
  <c r="J302" i="2" s="1"/>
  <c r="I303" i="2"/>
  <c r="J303" i="2" s="1" a="1"/>
  <c r="J303" i="2" s="1"/>
  <c r="B2516" i="9" l="1"/>
  <c r="E2516" i="9" s="1" a="1"/>
  <c r="E2516" i="9" s="1"/>
  <c r="C2516" i="9"/>
  <c r="C663" i="9"/>
  <c r="B663" i="9"/>
  <c r="E663" i="9" s="1" a="1"/>
  <c r="E663" i="9" s="1"/>
  <c r="C1149" i="9"/>
  <c r="B1149" i="9"/>
  <c r="E1149" i="9" s="1" a="1"/>
  <c r="E1149" i="9" s="1"/>
  <c r="C143" i="9"/>
  <c r="B143" i="9"/>
  <c r="E143" i="9" s="1" a="1"/>
  <c r="E143" i="9" s="1"/>
  <c r="C1909" i="9"/>
  <c r="B1909" i="9"/>
  <c r="E1909" i="9" s="1" a="1"/>
  <c r="E1909" i="9" s="1"/>
  <c r="C1465" i="9"/>
  <c r="B1465" i="9"/>
  <c r="E1465" i="9" s="1" a="1"/>
  <c r="E1465" i="9" s="1"/>
  <c r="B3204" i="9"/>
  <c r="E3204" i="9" s="1" a="1"/>
  <c r="E3204" i="9" s="1"/>
  <c r="C3204" i="9"/>
  <c r="C407" i="9"/>
  <c r="B407" i="9"/>
  <c r="E407" i="9" s="1" a="1"/>
  <c r="E407" i="9" s="1"/>
  <c r="B2596" i="9"/>
  <c r="E2596" i="9" s="1" a="1"/>
  <c r="E2596" i="9" s="1"/>
  <c r="C2596" i="9"/>
  <c r="B2556" i="9"/>
  <c r="E2556" i="9" s="1" a="1"/>
  <c r="E2556" i="9" s="1"/>
  <c r="C2556" i="9"/>
  <c r="B2520" i="9"/>
  <c r="E2520" i="9" s="1" a="1"/>
  <c r="E2520" i="9" s="1"/>
  <c r="C2520" i="9"/>
  <c r="C1277" i="9"/>
  <c r="B1277" i="9"/>
  <c r="E1277" i="9" s="1" a="1"/>
  <c r="E1277" i="9" s="1"/>
  <c r="C1785" i="9"/>
  <c r="B1785" i="9"/>
  <c r="E1785" i="9" s="1" a="1"/>
  <c r="E1785" i="9" s="1"/>
  <c r="B3216" i="9"/>
  <c r="E3216" i="9" s="1" a="1"/>
  <c r="E3216" i="9" s="1"/>
  <c r="C3216" i="9"/>
  <c r="C2334" i="9"/>
  <c r="B2334" i="9"/>
  <c r="E2334" i="9" s="1" a="1"/>
  <c r="E2334" i="9" s="1"/>
  <c r="B2844" i="9"/>
  <c r="E2844" i="9" s="1" a="1"/>
  <c r="E2844" i="9" s="1"/>
  <c r="C2844" i="9"/>
  <c r="C1793" i="9"/>
  <c r="B1793" i="9"/>
  <c r="E1793" i="9" s="1" a="1"/>
  <c r="E1793" i="9" s="1"/>
  <c r="C932" i="9"/>
  <c r="B932" i="9"/>
  <c r="E932" i="9" s="1" a="1"/>
  <c r="E932" i="9" s="1"/>
  <c r="B2496" i="9"/>
  <c r="E2496" i="9" s="1" a="1"/>
  <c r="E2496" i="9" s="1"/>
  <c r="C2496" i="9"/>
  <c r="C2358" i="9"/>
  <c r="B2358" i="9"/>
  <c r="E2358" i="9" s="1" a="1"/>
  <c r="E2358" i="9" s="1"/>
  <c r="C527" i="9"/>
  <c r="B527" i="9"/>
  <c r="E527" i="9" s="1" a="1"/>
  <c r="E527" i="9" s="1"/>
  <c r="B2900" i="9"/>
  <c r="E2900" i="9" s="1" a="1"/>
  <c r="E2900" i="9" s="1"/>
  <c r="C2900" i="9"/>
  <c r="C1801" i="9"/>
  <c r="B1801" i="9"/>
  <c r="E1801" i="9" s="1" a="1"/>
  <c r="E1801" i="9" s="1"/>
  <c r="C327" i="9"/>
  <c r="B327" i="9"/>
  <c r="E327" i="9" s="1" a="1"/>
  <c r="E327" i="9" s="1"/>
  <c r="B2548" i="9"/>
  <c r="E2548" i="9" s="1" a="1"/>
  <c r="E2548" i="9" s="1"/>
  <c r="C2548" i="9"/>
  <c r="C2766" i="9"/>
  <c r="B2766" i="9"/>
  <c r="E2766" i="9" s="1" a="1"/>
  <c r="E2766" i="9" s="1"/>
  <c r="C2602" i="9"/>
  <c r="B2602" i="9"/>
  <c r="E2602" i="9" s="1" a="1"/>
  <c r="E2602" i="9" s="1"/>
  <c r="C1401" i="9"/>
  <c r="B1401" i="9"/>
  <c r="E1401" i="9" s="1" a="1"/>
  <c r="E1401" i="9" s="1"/>
  <c r="B3036" i="9"/>
  <c r="E3036" i="9" s="1" a="1"/>
  <c r="E3036" i="9" s="1"/>
  <c r="C3036" i="9"/>
  <c r="B2396" i="9"/>
  <c r="E2396" i="9" s="1" a="1"/>
  <c r="E2396" i="9" s="1"/>
  <c r="C2396" i="9"/>
  <c r="C1621" i="9"/>
  <c r="B1621" i="9"/>
  <c r="E1621" i="9" s="1" a="1"/>
  <c r="E1621" i="9" s="1"/>
  <c r="C111" i="9"/>
  <c r="B111" i="9"/>
  <c r="E111" i="9" s="1" a="1"/>
  <c r="E111" i="9" s="1"/>
  <c r="C315" i="9"/>
  <c r="B315" i="9"/>
  <c r="E315" i="9" s="1" a="1"/>
  <c r="E315" i="9" s="1"/>
  <c r="B2408" i="9"/>
  <c r="E2408" i="9" s="1" a="1"/>
  <c r="E2408" i="9" s="1"/>
  <c r="C2408" i="9"/>
  <c r="C1545" i="9"/>
  <c r="B1545" i="9"/>
  <c r="E1545" i="9" s="1" a="1"/>
  <c r="E1545" i="9" s="1"/>
  <c r="C1129" i="9"/>
  <c r="B1129" i="9"/>
  <c r="E1129" i="9" s="1" a="1"/>
  <c r="E1129" i="9" s="1"/>
  <c r="C993" i="9"/>
  <c r="B993" i="9"/>
  <c r="E993" i="9" s="1" a="1"/>
  <c r="E993" i="9" s="1"/>
  <c r="C427" i="9"/>
  <c r="B427" i="9"/>
  <c r="E427" i="9" s="1" a="1"/>
  <c r="E427" i="9" s="1"/>
  <c r="B1157" i="9"/>
  <c r="E1157" i="9" s="1" a="1"/>
  <c r="E1157" i="9" s="1"/>
  <c r="C1157" i="9"/>
  <c r="C1934" i="9"/>
  <c r="B1934" i="9"/>
  <c r="E1934" i="9" s="1" a="1"/>
  <c r="E1934" i="9" s="1"/>
  <c r="C671" i="9"/>
  <c r="B671" i="9"/>
  <c r="E671" i="9" s="1" a="1"/>
  <c r="E671" i="9" s="1"/>
  <c r="B1557" i="9"/>
  <c r="E1557" i="9" s="1" a="1"/>
  <c r="E1557" i="9" s="1"/>
  <c r="C1557" i="9"/>
  <c r="B2344" i="9"/>
  <c r="E2344" i="9" s="1" a="1"/>
  <c r="E2344" i="9" s="1"/>
  <c r="C2344" i="9"/>
  <c r="B2536" i="9"/>
  <c r="E2536" i="9" s="1" a="1"/>
  <c r="E2536" i="9" s="1"/>
  <c r="C2536" i="9"/>
  <c r="C1437" i="9"/>
  <c r="B1437" i="9"/>
  <c r="E1437" i="9" s="1" a="1"/>
  <c r="E1437" i="9" s="1"/>
  <c r="C1693" i="9"/>
  <c r="B1693" i="9"/>
  <c r="E1693" i="9" s="1" a="1"/>
  <c r="E1693" i="9" s="1"/>
  <c r="B2780" i="9"/>
  <c r="E2780" i="9" s="1" a="1"/>
  <c r="E2780" i="9" s="1"/>
  <c r="C2780" i="9"/>
  <c r="C219" i="9"/>
  <c r="B219" i="9"/>
  <c r="E219" i="9" s="1" a="1"/>
  <c r="E219" i="9" s="1"/>
  <c r="B2456" i="9"/>
  <c r="E2456" i="9" s="1" a="1"/>
  <c r="E2456" i="9" s="1"/>
  <c r="C2456" i="9"/>
  <c r="C1213" i="9"/>
  <c r="B1213" i="9"/>
  <c r="E1213" i="9" s="1" a="1"/>
  <c r="E1213" i="9" s="1"/>
  <c r="C563" i="9"/>
  <c r="B563" i="9"/>
  <c r="E563" i="9" s="1" a="1"/>
  <c r="E563" i="9" s="1"/>
  <c r="C531" i="9"/>
  <c r="B531" i="9"/>
  <c r="E531" i="9" s="1" a="1"/>
  <c r="E531" i="9" s="1"/>
  <c r="C1589" i="9"/>
  <c r="B1589" i="9"/>
  <c r="E1589" i="9" s="1" a="1"/>
  <c r="E1589" i="9" s="1"/>
  <c r="C1417" i="9"/>
  <c r="B1417" i="9"/>
  <c r="E1417" i="9" s="1" a="1"/>
  <c r="E1417" i="9" s="1"/>
  <c r="B1861" i="9"/>
  <c r="E1861" i="9" s="1" a="1"/>
  <c r="E1861" i="9" s="1"/>
  <c r="C1861" i="9"/>
  <c r="C1645" i="9"/>
  <c r="B1645" i="9"/>
  <c r="E1645" i="9" s="1" a="1"/>
  <c r="E1645" i="9" s="1"/>
  <c r="C2682" i="9"/>
  <c r="B2682" i="9"/>
  <c r="E2682" i="9" s="1" a="1"/>
  <c r="E2682" i="9" s="1"/>
  <c r="B2492" i="9"/>
  <c r="E2492" i="9" s="1" a="1"/>
  <c r="E2492" i="9" s="1"/>
  <c r="C2492" i="9"/>
  <c r="C139" i="9"/>
  <c r="B139" i="9"/>
  <c r="E139" i="9" s="1" a="1"/>
  <c r="E139" i="9" s="1"/>
  <c r="C1749" i="9"/>
  <c r="B1749" i="9"/>
  <c r="E1749" i="9" s="1" a="1"/>
  <c r="E1749" i="9" s="1"/>
  <c r="C755" i="9"/>
  <c r="B755" i="9"/>
  <c r="E755" i="9" s="1" a="1"/>
  <c r="E755" i="9" s="1"/>
  <c r="C863" i="9"/>
  <c r="B863" i="9"/>
  <c r="E863" i="9" s="1" a="1"/>
  <c r="E863" i="9" s="1"/>
  <c r="B2808" i="9"/>
  <c r="E2808" i="9" s="1" a="1"/>
  <c r="E2808" i="9" s="1"/>
  <c r="C2808" i="9"/>
  <c r="C1173" i="9"/>
  <c r="B1173" i="9"/>
  <c r="E1173" i="9" s="1" a="1"/>
  <c r="E1173" i="9" s="1"/>
  <c r="C1377" i="9"/>
  <c r="B1377" i="9"/>
  <c r="E1377" i="9" s="1" a="1"/>
  <c r="E1377" i="9" s="1"/>
  <c r="B2912" i="9"/>
  <c r="E2912" i="9" s="1" a="1"/>
  <c r="E2912" i="9" s="1"/>
  <c r="C2912" i="9"/>
  <c r="C2250" i="9"/>
  <c r="B2250" i="9"/>
  <c r="E2250" i="9" s="1" a="1"/>
  <c r="E2250" i="9" s="1"/>
  <c r="B2356" i="9"/>
  <c r="E2356" i="9" s="1" a="1"/>
  <c r="E2356" i="9" s="1"/>
  <c r="C2356" i="9"/>
  <c r="C2426" i="9"/>
  <c r="B2426" i="9"/>
  <c r="E2426" i="9" s="1" a="1"/>
  <c r="E2426" i="9" s="1"/>
  <c r="C2482" i="9"/>
  <c r="B2482" i="9"/>
  <c r="E2482" i="9" s="1" a="1"/>
  <c r="E2482" i="9" s="1"/>
  <c r="B3044" i="9"/>
  <c r="E3044" i="9" s="1" a="1"/>
  <c r="E3044" i="9" s="1"/>
  <c r="C3044" i="9"/>
  <c r="B2920" i="9"/>
  <c r="E2920" i="9" s="1" a="1"/>
  <c r="E2920" i="9" s="1"/>
  <c r="C2920" i="9"/>
  <c r="C2710" i="9"/>
  <c r="B2710" i="9"/>
  <c r="E2710" i="9" s="1" a="1"/>
  <c r="E2710" i="9" s="1"/>
  <c r="B3136" i="9"/>
  <c r="E3136" i="9" s="1" a="1"/>
  <c r="E3136" i="9" s="1"/>
  <c r="C3136" i="9"/>
  <c r="C287" i="9"/>
  <c r="B287" i="9"/>
  <c r="E287" i="9" s="1" a="1"/>
  <c r="E287" i="9" s="1"/>
  <c r="C2434" i="9"/>
  <c r="B2434" i="9"/>
  <c r="E2434" i="9" s="1" a="1"/>
  <c r="E2434" i="9" s="1"/>
  <c r="C611" i="9"/>
  <c r="B611" i="9"/>
  <c r="E611" i="9" s="1" a="1"/>
  <c r="E611" i="9" s="1"/>
  <c r="C1185" i="9"/>
  <c r="B1185" i="9"/>
  <c r="E1185" i="9" s="1" a="1"/>
  <c r="E1185" i="9" s="1"/>
  <c r="C1013" i="9"/>
  <c r="B1013" i="9"/>
  <c r="E1013" i="9" s="1" a="1"/>
  <c r="E1013" i="9" s="1"/>
  <c r="C2226" i="9"/>
  <c r="B2226" i="9"/>
  <c r="E2226" i="9" s="1" a="1"/>
  <c r="E2226" i="9" s="1"/>
  <c r="B3104" i="9"/>
  <c r="E3104" i="9" s="1" a="1"/>
  <c r="E3104" i="9" s="1"/>
  <c r="C3104" i="9"/>
  <c r="C1525" i="9"/>
  <c r="B1525" i="9"/>
  <c r="E1525" i="9" s="1" a="1"/>
  <c r="E1525" i="9" s="1"/>
  <c r="C2006" i="9"/>
  <c r="B2006" i="9"/>
  <c r="E2006" i="9" s="1" a="1"/>
  <c r="E2006" i="9" s="1"/>
  <c r="B3004" i="9"/>
  <c r="E3004" i="9" s="1" a="1"/>
  <c r="E3004" i="9" s="1"/>
  <c r="C3004" i="9"/>
  <c r="C2518" i="9"/>
  <c r="B2518" i="9"/>
  <c r="E2518" i="9" s="1" a="1"/>
  <c r="E2518" i="9" s="1"/>
  <c r="B2588" i="9"/>
  <c r="E2588" i="9" s="1" a="1"/>
  <c r="E2588" i="9" s="1"/>
  <c r="C2588" i="9"/>
  <c r="C703" i="9"/>
  <c r="B703" i="9"/>
  <c r="E703" i="9" s="1" a="1"/>
  <c r="E703" i="9" s="1"/>
  <c r="C1845" i="9"/>
  <c r="B1845" i="9"/>
  <c r="E1845" i="9" s="1" a="1"/>
  <c r="E1845" i="9" s="1"/>
  <c r="C351" i="9"/>
  <c r="B351" i="9"/>
  <c r="E351" i="9" s="1" a="1"/>
  <c r="E351" i="9" s="1"/>
  <c r="C1817" i="9"/>
  <c r="B1817" i="9"/>
  <c r="E1817" i="9" s="1" a="1"/>
  <c r="E1817" i="9" s="1"/>
  <c r="C1549" i="9"/>
  <c r="B1549" i="9"/>
  <c r="E1549" i="9" s="1" a="1"/>
  <c r="E1549" i="9" s="1"/>
  <c r="C948" i="9"/>
  <c r="B948" i="9"/>
  <c r="E948" i="9" s="1" a="1"/>
  <c r="E948" i="9" s="1"/>
  <c r="C2290" i="9"/>
  <c r="B2290" i="9"/>
  <c r="E2290" i="9" s="1" a="1"/>
  <c r="E2290" i="9" s="1"/>
  <c r="C2598" i="9"/>
  <c r="B2598" i="9"/>
  <c r="E2598" i="9" s="1" a="1"/>
  <c r="E2598" i="9" s="1"/>
  <c r="C1761" i="9"/>
  <c r="B1761" i="9"/>
  <c r="E1761" i="9" s="1" a="1"/>
  <c r="E1761" i="9" s="1"/>
  <c r="B883" i="9"/>
  <c r="E883" i="9" s="1" a="1"/>
  <c r="E883" i="9" s="1"/>
  <c r="C883" i="9"/>
  <c r="B2668" i="9"/>
  <c r="E2668" i="9" s="1" a="1"/>
  <c r="E2668" i="9" s="1"/>
  <c r="C2668" i="9"/>
  <c r="B2568" i="9"/>
  <c r="E2568" i="9" s="1" a="1"/>
  <c r="E2568" i="9" s="1"/>
  <c r="C2568" i="9"/>
  <c r="C811" i="9"/>
  <c r="B811" i="9"/>
  <c r="E811" i="9" s="1" a="1"/>
  <c r="E811" i="9" s="1"/>
  <c r="B2728" i="9"/>
  <c r="E2728" i="9" s="1" a="1"/>
  <c r="E2728" i="9" s="1"/>
  <c r="C2728" i="9"/>
  <c r="C631" i="9"/>
  <c r="B631" i="9"/>
  <c r="E631" i="9" s="1" a="1"/>
  <c r="E631" i="9" s="1"/>
  <c r="B3052" i="9"/>
  <c r="E3052" i="9" s="1" a="1"/>
  <c r="E3052" i="9" s="1"/>
  <c r="C3052" i="9"/>
  <c r="C2614" i="9"/>
  <c r="B2614" i="9"/>
  <c r="E2614" i="9" s="1" a="1"/>
  <c r="E2614" i="9" s="1"/>
  <c r="C1501" i="9"/>
  <c r="B1501" i="9"/>
  <c r="E1501" i="9" s="1" a="1"/>
  <c r="E1501" i="9" s="1"/>
  <c r="C1301" i="9"/>
  <c r="B1301" i="9"/>
  <c r="E1301" i="9" s="1" a="1"/>
  <c r="E1301" i="9" s="1"/>
  <c r="C1309" i="9"/>
  <c r="B1309" i="9"/>
  <c r="E1309" i="9" s="1" a="1"/>
  <c r="E1309" i="9" s="1"/>
  <c r="C2418" i="9"/>
  <c r="B2418" i="9"/>
  <c r="E2418" i="9" s="1" a="1"/>
  <c r="E2418" i="9" s="1"/>
  <c r="C239" i="9"/>
  <c r="B239" i="9"/>
  <c r="E239" i="9" s="1" a="1"/>
  <c r="E239" i="9" s="1"/>
  <c r="C1341" i="9"/>
  <c r="B1341" i="9"/>
  <c r="E1341" i="9" s="1" a="1"/>
  <c r="E1341" i="9" s="1"/>
  <c r="B2972" i="9"/>
  <c r="E2972" i="9" s="1" a="1"/>
  <c r="E2972" i="9" s="1"/>
  <c r="C2972" i="9"/>
  <c r="C2522" i="9"/>
  <c r="B2522" i="9"/>
  <c r="E2522" i="9" s="1" a="1"/>
  <c r="E2522" i="9" s="1"/>
  <c r="C1201" i="9"/>
  <c r="B1201" i="9"/>
  <c r="E1201" i="9" s="1" a="1"/>
  <c r="E1201" i="9" s="1"/>
  <c r="C211" i="9"/>
  <c r="B211" i="9"/>
  <c r="E211" i="9" s="1" a="1"/>
  <c r="E211" i="9" s="1"/>
  <c r="C2062" i="9"/>
  <c r="B2062" i="9"/>
  <c r="E2062" i="9" s="1" a="1"/>
  <c r="E2062" i="9" s="1"/>
  <c r="C1285" i="9"/>
  <c r="B1285" i="9"/>
  <c r="E1285" i="9" s="1" a="1"/>
  <c r="E1285" i="9" s="1"/>
  <c r="B3112" i="9"/>
  <c r="E3112" i="9" s="1" a="1"/>
  <c r="E3112" i="9" s="1"/>
  <c r="C3112" i="9"/>
  <c r="C1925" i="9"/>
  <c r="B1925" i="9"/>
  <c r="E1925" i="9" s="1" a="1"/>
  <c r="E1925" i="9" s="1"/>
  <c r="C1601" i="9"/>
  <c r="B1601" i="9"/>
  <c r="E1601" i="9" s="1" a="1"/>
  <c r="E1601" i="9" s="1"/>
  <c r="C827" i="9"/>
  <c r="B827" i="9"/>
  <c r="E827" i="9" s="1" a="1"/>
  <c r="E827" i="9" s="1"/>
  <c r="B2612" i="9"/>
  <c r="E2612" i="9" s="1" a="1"/>
  <c r="E2612" i="9" s="1"/>
  <c r="C2612" i="9"/>
  <c r="B1061" i="9"/>
  <c r="E1061" i="9" s="1" a="1"/>
  <c r="E1061" i="9" s="1"/>
  <c r="C1061" i="9"/>
  <c r="B2560" i="9"/>
  <c r="E2560" i="9" s="1" a="1"/>
  <c r="E2560" i="9" s="1"/>
  <c r="C2560" i="9"/>
  <c r="C1469" i="9"/>
  <c r="B1469" i="9"/>
  <c r="E1469" i="9" s="1" a="1"/>
  <c r="E1469" i="9" s="1"/>
  <c r="C1425" i="9"/>
  <c r="B1425" i="9"/>
  <c r="E1425" i="9" s="1" a="1"/>
  <c r="E1425" i="9" s="1"/>
  <c r="C1165" i="9"/>
  <c r="B1165" i="9"/>
  <c r="E1165" i="9" s="1" a="1"/>
  <c r="E1165" i="9" s="1"/>
  <c r="B3128" i="9"/>
  <c r="E3128" i="9" s="1" a="1"/>
  <c r="E3128" i="9" s="1"/>
  <c r="C3128" i="9"/>
  <c r="C891" i="9"/>
  <c r="B891" i="9"/>
  <c r="E891" i="9" s="1" a="1"/>
  <c r="E891" i="9" s="1"/>
  <c r="C2690" i="9"/>
  <c r="B2690" i="9"/>
  <c r="E2690" i="9" s="1" a="1"/>
  <c r="E2690" i="9" s="1"/>
  <c r="C311" i="9"/>
  <c r="B311" i="9"/>
  <c r="E311" i="9" s="1" a="1"/>
  <c r="E311" i="9" s="1"/>
  <c r="C1089" i="9"/>
  <c r="B1089" i="9"/>
  <c r="E1089" i="9" s="1" a="1"/>
  <c r="E1089" i="9" s="1"/>
  <c r="C1085" i="9"/>
  <c r="B1085" i="9"/>
  <c r="E1085" i="9" s="1" a="1"/>
  <c r="E1085" i="9" s="1"/>
  <c r="C27" i="9"/>
  <c r="B27" i="9"/>
  <c r="E27" i="9" s="1" a="1"/>
  <c r="E27" i="9" s="1"/>
  <c r="C2382" i="9"/>
  <c r="B2382" i="9"/>
  <c r="E2382" i="9" s="1" a="1"/>
  <c r="E2382" i="9" s="1"/>
  <c r="B3116" i="9"/>
  <c r="E3116" i="9" s="1" a="1"/>
  <c r="E3116" i="9" s="1"/>
  <c r="C3116" i="9"/>
  <c r="C1641" i="9"/>
  <c r="B1641" i="9"/>
  <c r="E1641" i="9" s="1" a="1"/>
  <c r="E1641" i="9" s="1"/>
  <c r="C2298" i="9"/>
  <c r="B2298" i="9"/>
  <c r="E2298" i="9" s="1" a="1"/>
  <c r="E2298" i="9" s="1"/>
  <c r="C375" i="9"/>
  <c r="B375" i="9"/>
  <c r="E375" i="9" s="1" a="1"/>
  <c r="E375" i="9" s="1"/>
  <c r="B3072" i="9"/>
  <c r="E3072" i="9" s="1" a="1"/>
  <c r="E3072" i="9" s="1"/>
  <c r="C3072" i="9"/>
  <c r="C515" i="9"/>
  <c r="B515" i="9"/>
  <c r="E515" i="9" s="1" a="1"/>
  <c r="E515" i="9" s="1"/>
  <c r="B3060" i="9"/>
  <c r="E3060" i="9" s="1" a="1"/>
  <c r="E3060" i="9" s="1"/>
  <c r="C3060" i="9"/>
  <c r="B2904" i="9"/>
  <c r="E2904" i="9" s="1" a="1"/>
  <c r="E2904" i="9" s="1"/>
  <c r="C2904" i="9"/>
  <c r="C1605" i="9"/>
  <c r="B1605" i="9"/>
  <c r="E1605" i="9" s="1" a="1"/>
  <c r="E1605" i="9" s="1"/>
  <c r="C1325" i="9"/>
  <c r="B1325" i="9"/>
  <c r="E1325" i="9" s="1" a="1"/>
  <c r="E1325" i="9" s="1"/>
  <c r="B787" i="9"/>
  <c r="E787" i="9" s="1" a="1"/>
  <c r="E787" i="9" s="1"/>
  <c r="C787" i="9"/>
  <c r="C2022" i="9"/>
  <c r="B2022" i="9"/>
  <c r="E2022" i="9" s="1" a="1"/>
  <c r="E2022" i="9" s="1"/>
  <c r="B2848" i="9"/>
  <c r="E2848" i="9" s="1" a="1"/>
  <c r="E2848" i="9" s="1"/>
  <c r="C2848" i="9"/>
  <c r="C2014" i="9"/>
  <c r="B2014" i="9"/>
  <c r="E2014" i="9" s="1" a="1"/>
  <c r="E2014" i="9" s="1"/>
  <c r="C1381" i="9"/>
  <c r="B1381" i="9"/>
  <c r="E1381" i="9" s="1" a="1"/>
  <c r="E1381" i="9" s="1"/>
  <c r="B3024" i="9"/>
  <c r="E3024" i="9" s="1" a="1"/>
  <c r="E3024" i="9" s="1"/>
  <c r="C3024" i="9"/>
  <c r="C1717" i="9"/>
  <c r="B1717" i="9"/>
  <c r="E1717" i="9" s="1" a="1"/>
  <c r="E1717" i="9" s="1"/>
  <c r="C1853" i="9"/>
  <c r="B1853" i="9"/>
  <c r="E1853" i="9" s="1" a="1"/>
  <c r="E1853" i="9" s="1"/>
  <c r="C511" i="9"/>
  <c r="B511" i="9"/>
  <c r="E511" i="9" s="1" a="1"/>
  <c r="E511" i="9" s="1"/>
  <c r="B2836" i="9"/>
  <c r="E2836" i="9" s="1" a="1"/>
  <c r="E2836" i="9" s="1"/>
  <c r="C2836" i="9"/>
  <c r="C2406" i="9"/>
  <c r="B2406" i="9"/>
  <c r="E2406" i="9" s="1" a="1"/>
  <c r="E2406" i="9" s="1"/>
  <c r="C2422" i="9"/>
  <c r="B2422" i="9"/>
  <c r="E2422" i="9" s="1" a="1"/>
  <c r="E2422" i="9" s="1"/>
  <c r="B2880" i="9"/>
  <c r="E2880" i="9" s="1" a="1"/>
  <c r="E2880" i="9" s="1"/>
  <c r="C2880" i="9"/>
  <c r="C2098" i="9"/>
  <c r="B2098" i="9"/>
  <c r="E2098" i="9" s="1" a="1"/>
  <c r="E2098" i="9" s="1"/>
  <c r="B2452" i="9"/>
  <c r="E2452" i="9" s="1" a="1"/>
  <c r="E2452" i="9" s="1"/>
  <c r="C2452" i="9"/>
  <c r="C331" i="9"/>
  <c r="B331" i="9"/>
  <c r="E331" i="9" s="1" a="1"/>
  <c r="E331" i="9" s="1"/>
  <c r="C647" i="9"/>
  <c r="B647" i="9"/>
  <c r="E647" i="9" s="1" a="1"/>
  <c r="E647" i="9" s="1"/>
  <c r="C1930" i="9"/>
  <c r="B1930" i="9"/>
  <c r="E1930" i="9" s="1" a="1"/>
  <c r="E1930" i="9" s="1"/>
  <c r="C295" i="9"/>
  <c r="B295" i="9"/>
  <c r="E295" i="9" s="1" a="1"/>
  <c r="E295" i="9" s="1"/>
  <c r="C1529" i="9"/>
  <c r="B1529" i="9"/>
  <c r="E1529" i="9" s="1" a="1"/>
  <c r="E1529" i="9" s="1"/>
  <c r="B2984" i="9"/>
  <c r="E2984" i="9" s="1" a="1"/>
  <c r="E2984" i="9" s="1"/>
  <c r="C2984" i="9"/>
  <c r="C2486" i="9"/>
  <c r="B2486" i="9"/>
  <c r="E2486" i="9" s="1" a="1"/>
  <c r="E2486" i="9" s="1"/>
  <c r="C1105" i="9"/>
  <c r="B1105" i="9"/>
  <c r="E1105" i="9" s="1" a="1"/>
  <c r="E1105" i="9" s="1"/>
  <c r="B547" i="9"/>
  <c r="E547" i="9" s="1" a="1"/>
  <c r="E547" i="9" s="1"/>
  <c r="C547" i="9"/>
  <c r="C2234" i="9"/>
  <c r="B2234" i="9"/>
  <c r="E2234" i="9" s="1" a="1"/>
  <c r="E2234" i="9" s="1"/>
  <c r="C615" i="9"/>
  <c r="B615" i="9"/>
  <c r="E615" i="9" s="1" a="1"/>
  <c r="E615" i="9" s="1"/>
  <c r="B2752" i="9"/>
  <c r="E2752" i="9" s="1" a="1"/>
  <c r="E2752" i="9" s="1"/>
  <c r="C2752" i="9"/>
  <c r="B2748" i="9"/>
  <c r="E2748" i="9" s="1" a="1"/>
  <c r="E2748" i="9" s="1"/>
  <c r="C2748" i="9"/>
  <c r="C2366" i="9"/>
  <c r="B2366" i="9"/>
  <c r="E2366" i="9" s="1" a="1"/>
  <c r="E2366" i="9" s="1"/>
  <c r="C1613" i="9"/>
  <c r="B1613" i="9"/>
  <c r="E1613" i="9" s="1" a="1"/>
  <c r="E1613" i="9" s="1"/>
  <c r="B2428" i="9"/>
  <c r="E2428" i="9" s="1" a="1"/>
  <c r="E2428" i="9" s="1"/>
  <c r="C2428" i="9"/>
  <c r="C2078" i="9"/>
  <c r="B2078" i="9"/>
  <c r="E2078" i="9" s="1" a="1"/>
  <c r="E2078" i="9" s="1"/>
  <c r="C163" i="9"/>
  <c r="B163" i="9"/>
  <c r="E163" i="9" s="1" a="1"/>
  <c r="E163" i="9" s="1"/>
  <c r="B2868" i="9"/>
  <c r="E2868" i="9" s="1" a="1"/>
  <c r="E2868" i="9" s="1"/>
  <c r="C2868" i="9"/>
  <c r="C279" i="9"/>
  <c r="B279" i="9"/>
  <c r="E279" i="9" s="1" a="1"/>
  <c r="E279" i="9" s="1"/>
  <c r="B2956" i="9"/>
  <c r="E2956" i="9" s="1" a="1"/>
  <c r="E2956" i="9" s="1"/>
  <c r="C2956" i="9"/>
  <c r="C2582" i="9"/>
  <c r="B2582" i="9"/>
  <c r="E2582" i="9" s="1" a="1"/>
  <c r="E2582" i="9" s="1"/>
  <c r="B2732" i="9"/>
  <c r="E2732" i="9" s="1" a="1"/>
  <c r="E2732" i="9" s="1"/>
  <c r="C2732" i="9"/>
  <c r="C2726" i="9"/>
  <c r="B2726" i="9"/>
  <c r="E2726" i="9" s="1" a="1"/>
  <c r="E2726" i="9" s="1"/>
  <c r="C2126" i="9"/>
  <c r="B2126" i="9"/>
  <c r="E2126" i="9" s="1" a="1"/>
  <c r="E2126" i="9" s="1"/>
  <c r="C1017" i="9"/>
  <c r="B1017" i="9"/>
  <c r="E1017" i="9" s="1" a="1"/>
  <c r="E1017" i="9" s="1"/>
  <c r="C255" i="9"/>
  <c r="B255" i="9"/>
  <c r="E255" i="9" s="1" a="1"/>
  <c r="E255" i="9" s="1"/>
  <c r="C2794" i="9"/>
  <c r="B2794" i="9"/>
  <c r="E2794" i="9" s="1" a="1"/>
  <c r="E2794" i="9" s="1"/>
  <c r="C303" i="9"/>
  <c r="B303" i="9"/>
  <c r="E303" i="9" s="1" a="1"/>
  <c r="E303" i="9" s="1"/>
  <c r="C2606" i="9"/>
  <c r="B2606" i="9"/>
  <c r="E2606" i="9" s="1" a="1"/>
  <c r="E2606" i="9" s="1"/>
  <c r="C1405" i="9"/>
  <c r="B1405" i="9"/>
  <c r="E1405" i="9" s="1" a="1"/>
  <c r="E1405" i="9" s="1"/>
  <c r="C619" i="9"/>
  <c r="B619" i="9"/>
  <c r="E619" i="9" s="1" a="1"/>
  <c r="E619" i="9" s="1"/>
  <c r="C2626" i="9"/>
  <c r="B2626" i="9"/>
  <c r="E2626" i="9" s="1" a="1"/>
  <c r="E2626" i="9" s="1"/>
  <c r="C2442" i="9"/>
  <c r="B2442" i="9"/>
  <c r="E2442" i="9" s="1" a="1"/>
  <c r="E2442" i="9" s="1"/>
  <c r="C2534" i="9"/>
  <c r="B2534" i="9"/>
  <c r="E2534" i="9" s="1" a="1"/>
  <c r="E2534" i="9" s="1"/>
  <c r="C2502" i="9"/>
  <c r="B2502" i="9"/>
  <c r="E2502" i="9" s="1" a="1"/>
  <c r="E2502" i="9" s="1"/>
  <c r="B2932" i="9"/>
  <c r="E2932" i="9" s="1" a="1"/>
  <c r="E2932" i="9" s="1"/>
  <c r="C2932" i="9"/>
  <c r="C2318" i="9"/>
  <c r="B2318" i="9"/>
  <c r="E2318" i="9" s="1" a="1"/>
  <c r="E2318" i="9" s="1"/>
  <c r="C969" i="9"/>
  <c r="B969" i="9"/>
  <c r="E969" i="9" s="1" a="1"/>
  <c r="E969" i="9" s="1"/>
  <c r="C683" i="9"/>
  <c r="B683" i="9"/>
  <c r="E683" i="9" s="1" a="1"/>
  <c r="E683" i="9" s="1"/>
  <c r="B2680" i="9"/>
  <c r="E2680" i="9" s="1" a="1"/>
  <c r="E2680" i="9" s="1"/>
  <c r="C2680" i="9"/>
  <c r="C291" i="9"/>
  <c r="B291" i="9"/>
  <c r="E291" i="9" s="1" a="1"/>
  <c r="E291" i="9" s="1"/>
  <c r="C2446" i="9"/>
  <c r="B2446" i="9"/>
  <c r="E2446" i="9" s="1" a="1"/>
  <c r="E2446" i="9" s="1"/>
  <c r="C1337" i="9"/>
  <c r="B1337" i="9"/>
  <c r="E1337" i="9" s="1" a="1"/>
  <c r="E1337" i="9" s="1"/>
  <c r="C731" i="9"/>
  <c r="B731" i="9"/>
  <c r="E731" i="9" s="1" a="1"/>
  <c r="E731" i="9" s="1"/>
  <c r="B3222" i="9"/>
  <c r="E3222" i="9" s="1" a="1"/>
  <c r="E3222" i="9" s="1"/>
  <c r="B3186" i="9"/>
  <c r="E3186" i="9" s="1" a="1"/>
  <c r="E3186" i="9" s="1"/>
  <c r="B3174" i="9"/>
  <c r="E3174" i="9" s="1" a="1"/>
  <c r="E3174" i="9" s="1"/>
  <c r="B3157" i="9"/>
  <c r="E3157" i="9" s="1" a="1"/>
  <c r="E3157" i="9" s="1"/>
  <c r="B3134" i="9"/>
  <c r="E3134" i="9" s="1" a="1"/>
  <c r="E3134" i="9" s="1"/>
  <c r="B3114" i="9"/>
  <c r="E3114" i="9" s="1" a="1"/>
  <c r="E3114" i="9" s="1"/>
  <c r="B3094" i="9"/>
  <c r="E3094" i="9" s="1" a="1"/>
  <c r="E3094" i="9" s="1"/>
  <c r="B3076" i="9"/>
  <c r="E3076" i="9" s="1" a="1"/>
  <c r="E3076" i="9" s="1"/>
  <c r="B3062" i="9"/>
  <c r="E3062" i="9" s="1" a="1"/>
  <c r="E3062" i="9" s="1"/>
  <c r="B3042" i="9"/>
  <c r="E3042" i="9" s="1" a="1"/>
  <c r="E3042" i="9" s="1"/>
  <c r="B3018" i="9"/>
  <c r="E3018" i="9" s="1" a="1"/>
  <c r="E3018" i="9" s="1"/>
  <c r="B2998" i="9"/>
  <c r="E2998" i="9" s="1" a="1"/>
  <c r="E2998" i="9" s="1"/>
  <c r="B2978" i="9"/>
  <c r="E2978" i="9" s="1" a="1"/>
  <c r="E2978" i="9" s="1"/>
  <c r="B2962" i="9"/>
  <c r="E2962" i="9" s="1" a="1"/>
  <c r="E2962" i="9" s="1"/>
  <c r="B2938" i="9"/>
  <c r="E2938" i="9" s="1" a="1"/>
  <c r="E2938" i="9" s="1"/>
  <c r="B2918" i="9"/>
  <c r="E2918" i="9" s="1" a="1"/>
  <c r="E2918" i="9" s="1"/>
  <c r="B2898" i="9"/>
  <c r="E2898" i="9" s="1" a="1"/>
  <c r="E2898" i="9" s="1"/>
  <c r="B2882" i="9"/>
  <c r="E2882" i="9" s="1" a="1"/>
  <c r="E2882" i="9" s="1"/>
  <c r="B2866" i="9"/>
  <c r="E2866" i="9" s="1" a="1"/>
  <c r="E2866" i="9" s="1"/>
  <c r="B2842" i="9"/>
  <c r="E2842" i="9" s="1" a="1"/>
  <c r="E2842" i="9" s="1"/>
  <c r="B2826" i="9"/>
  <c r="E2826" i="9" s="1" a="1"/>
  <c r="E2826" i="9" s="1"/>
  <c r="B2810" i="9"/>
  <c r="E2810" i="9" s="1" a="1"/>
  <c r="E2810" i="9" s="1"/>
  <c r="B2738" i="9"/>
  <c r="E2738" i="9" s="1" a="1"/>
  <c r="E2738" i="9" s="1"/>
  <c r="B2650" i="9"/>
  <c r="E2650" i="9" s="1" a="1"/>
  <c r="E2650" i="9" s="1"/>
  <c r="B2578" i="9"/>
  <c r="E2578" i="9" s="1" a="1"/>
  <c r="E2578" i="9" s="1"/>
  <c r="B2490" i="9"/>
  <c r="E2490" i="9" s="1" a="1"/>
  <c r="E2490" i="9" s="1"/>
  <c r="B2410" i="9"/>
  <c r="E2410" i="9" s="1" a="1"/>
  <c r="E2410" i="9" s="1"/>
  <c r="B2338" i="9"/>
  <c r="E2338" i="9" s="1" a="1"/>
  <c r="E2338" i="9" s="1"/>
  <c r="B2270" i="9"/>
  <c r="E2270" i="9" s="1" a="1"/>
  <c r="E2270" i="9" s="1"/>
  <c r="B2158" i="9"/>
  <c r="E2158" i="9" s="1" a="1"/>
  <c r="E2158" i="9" s="1"/>
  <c r="B2050" i="9"/>
  <c r="E2050" i="9" s="1" a="1"/>
  <c r="E2050" i="9" s="1"/>
  <c r="B1962" i="9"/>
  <c r="E1962" i="9" s="1" a="1"/>
  <c r="E1962" i="9" s="1"/>
  <c r="B1865" i="9"/>
  <c r="E1865" i="9" s="1" a="1"/>
  <c r="E1865" i="9" s="1"/>
  <c r="B1789" i="9"/>
  <c r="E1789" i="9" s="1" a="1"/>
  <c r="E1789" i="9" s="1"/>
  <c r="B1701" i="9"/>
  <c r="E1701" i="9" s="1" a="1"/>
  <c r="E1701" i="9" s="1"/>
  <c r="B3198" i="9"/>
  <c r="E3198" i="9" s="1" a="1"/>
  <c r="E3198" i="9" s="1"/>
  <c r="B3182" i="9"/>
  <c r="E3182" i="9" s="1" a="1"/>
  <c r="E3182" i="9" s="1"/>
  <c r="B3154" i="9"/>
  <c r="E3154" i="9" s="1" a="1"/>
  <c r="E3154" i="9" s="1"/>
  <c r="B3130" i="9"/>
  <c r="E3130" i="9" s="1" a="1"/>
  <c r="E3130" i="9" s="1"/>
  <c r="B3106" i="9"/>
  <c r="E3106" i="9" s="1" a="1"/>
  <c r="E3106" i="9" s="1"/>
  <c r="B3090" i="9"/>
  <c r="E3090" i="9" s="1" a="1"/>
  <c r="E3090" i="9" s="1"/>
  <c r="B3074" i="9"/>
  <c r="E3074" i="9" s="1" a="1"/>
  <c r="E3074" i="9" s="1"/>
  <c r="B3058" i="9"/>
  <c r="E3058" i="9" s="1" a="1"/>
  <c r="E3058" i="9" s="1"/>
  <c r="B3038" i="9"/>
  <c r="E3038" i="9" s="1" a="1"/>
  <c r="E3038" i="9" s="1"/>
  <c r="B3014" i="9"/>
  <c r="E3014" i="9" s="1" a="1"/>
  <c r="E3014" i="9" s="1"/>
  <c r="B2994" i="9"/>
  <c r="E2994" i="9" s="1" a="1"/>
  <c r="E2994" i="9" s="1"/>
  <c r="B2974" i="9"/>
  <c r="E2974" i="9" s="1" a="1"/>
  <c r="E2974" i="9" s="1"/>
  <c r="B2950" i="9"/>
  <c r="E2950" i="9" s="1" a="1"/>
  <c r="E2950" i="9" s="1"/>
  <c r="B2934" i="9"/>
  <c r="E2934" i="9" s="1" a="1"/>
  <c r="E2934" i="9" s="1"/>
  <c r="B2914" i="9"/>
  <c r="E2914" i="9" s="1" a="1"/>
  <c r="E2914" i="9" s="1"/>
  <c r="B2894" i="9"/>
  <c r="E2894" i="9" s="1" a="1"/>
  <c r="E2894" i="9" s="1"/>
  <c r="B2878" i="9"/>
  <c r="E2878" i="9" s="1" a="1"/>
  <c r="E2878" i="9" s="1"/>
  <c r="B2858" i="9"/>
  <c r="E2858" i="9" s="1" a="1"/>
  <c r="E2858" i="9" s="1"/>
  <c r="B2838" i="9"/>
  <c r="E2838" i="9" s="1" a="1"/>
  <c r="E2838" i="9" s="1"/>
  <c r="B2822" i="9"/>
  <c r="E2822" i="9" s="1" a="1"/>
  <c r="E2822" i="9" s="1"/>
  <c r="B2806" i="9"/>
  <c r="E2806" i="9" s="1" a="1"/>
  <c r="E2806" i="9" s="1"/>
  <c r="B2722" i="9"/>
  <c r="E2722" i="9" s="1" a="1"/>
  <c r="E2722" i="9" s="1"/>
  <c r="B2634" i="9"/>
  <c r="E2634" i="9" s="1" a="1"/>
  <c r="E2634" i="9" s="1"/>
  <c r="B2562" i="9"/>
  <c r="E2562" i="9" s="1" a="1"/>
  <c r="E2562" i="9" s="1"/>
  <c r="B2474" i="9"/>
  <c r="E2474" i="9" s="1" a="1"/>
  <c r="E2474" i="9" s="1"/>
  <c r="B2394" i="9"/>
  <c r="E2394" i="9" s="1" a="1"/>
  <c r="E2394" i="9" s="1"/>
  <c r="B2322" i="9"/>
  <c r="E2322" i="9" s="1" a="1"/>
  <c r="E2322" i="9" s="1"/>
  <c r="B2238" i="9"/>
  <c r="E2238" i="9" s="1" a="1"/>
  <c r="E2238" i="9" s="1"/>
  <c r="B2134" i="9"/>
  <c r="E2134" i="9" s="1" a="1"/>
  <c r="E2134" i="9" s="1"/>
  <c r="B2030" i="9"/>
  <c r="E2030" i="9" s="1" a="1"/>
  <c r="E2030" i="9" s="1"/>
  <c r="B1942" i="9"/>
  <c r="E1942" i="9" s="1" a="1"/>
  <c r="E1942" i="9" s="1"/>
  <c r="B1849" i="9"/>
  <c r="E1849" i="9" s="1" a="1"/>
  <c r="E1849" i="9" s="1"/>
  <c r="B1765" i="9"/>
  <c r="E1765" i="9" s="1" a="1"/>
  <c r="E1765" i="9" s="1"/>
  <c r="B1681" i="9"/>
  <c r="E1681" i="9" s="1" a="1"/>
  <c r="E1681" i="9" s="1"/>
  <c r="C1833" i="9"/>
  <c r="B1833" i="9"/>
  <c r="E1833" i="9" s="1" a="1"/>
  <c r="E1833" i="9" s="1"/>
  <c r="C1253" i="9"/>
  <c r="B1253" i="9"/>
  <c r="E1253" i="9" s="1" a="1"/>
  <c r="E1253" i="9" s="1"/>
  <c r="B2524" i="9"/>
  <c r="E2524" i="9" s="1" a="1"/>
  <c r="E2524" i="9" s="1"/>
  <c r="C2524" i="9"/>
  <c r="C795" i="9"/>
  <c r="B795" i="9"/>
  <c r="E795" i="9" s="1" a="1"/>
  <c r="E795" i="9" s="1"/>
  <c r="C251" i="9"/>
  <c r="B251" i="9"/>
  <c r="E251" i="9" s="1" a="1"/>
  <c r="E251" i="9" s="1"/>
  <c r="C1449" i="9"/>
  <c r="B1449" i="9"/>
  <c r="E1449" i="9" s="1" a="1"/>
  <c r="E1449" i="9" s="1"/>
  <c r="C977" i="9"/>
  <c r="B977" i="9"/>
  <c r="E977" i="9" s="1" a="1"/>
  <c r="E977" i="9" s="1"/>
  <c r="C843" i="9"/>
  <c r="B843" i="9"/>
  <c r="E843" i="9" s="1" a="1"/>
  <c r="E843" i="9" s="1"/>
  <c r="C1153" i="9"/>
  <c r="B1153" i="9"/>
  <c r="E1153" i="9" s="1" a="1"/>
  <c r="E1153" i="9" s="1"/>
  <c r="C395" i="9"/>
  <c r="B395" i="9"/>
  <c r="E395" i="9" s="1" a="1"/>
  <c r="E395" i="9" s="1"/>
  <c r="C1825" i="9"/>
  <c r="B1825" i="9"/>
  <c r="E1825" i="9" s="1" a="1"/>
  <c r="E1825" i="9" s="1"/>
  <c r="C1269" i="9"/>
  <c r="B1269" i="9"/>
  <c r="E1269" i="9" s="1" a="1"/>
  <c r="E1269" i="9" s="1"/>
  <c r="C1217" i="9"/>
  <c r="B1217" i="9"/>
  <c r="E1217" i="9" s="1" a="1"/>
  <c r="E1217" i="9" s="1"/>
  <c r="C635" i="9"/>
  <c r="B635" i="9"/>
  <c r="E635" i="9" s="1" a="1"/>
  <c r="E635" i="9" s="1"/>
  <c r="C2038" i="9"/>
  <c r="B2038" i="9"/>
  <c r="E2038" i="9" s="1" a="1"/>
  <c r="E2038" i="9" s="1"/>
  <c r="C1757" i="9"/>
  <c r="B1757" i="9"/>
  <c r="E1757" i="9" s="1" a="1"/>
  <c r="E1757" i="9" s="1"/>
  <c r="C1245" i="9"/>
  <c r="B1245" i="9"/>
  <c r="E1245" i="9" s="1" a="1"/>
  <c r="E1245" i="9" s="1"/>
  <c r="B2500" i="9"/>
  <c r="E2500" i="9" s="1" a="1"/>
  <c r="E2500" i="9" s="1"/>
  <c r="C2500" i="9"/>
  <c r="C1365" i="9"/>
  <c r="B1365" i="9"/>
  <c r="E1365" i="9" s="1" a="1"/>
  <c r="E1365" i="9" s="1"/>
  <c r="B2584" i="9"/>
  <c r="E2584" i="9" s="1" a="1"/>
  <c r="E2584" i="9" s="1"/>
  <c r="C2584" i="9"/>
  <c r="C439" i="9"/>
  <c r="B439" i="9"/>
  <c r="E439" i="9" s="1" a="1"/>
  <c r="E439" i="9" s="1"/>
  <c r="C2670" i="9"/>
  <c r="B2670" i="9"/>
  <c r="E2670" i="9" s="1" a="1"/>
  <c r="E2670" i="9" s="1"/>
  <c r="C2402" i="9"/>
  <c r="B2402" i="9"/>
  <c r="E2402" i="9" s="1" a="1"/>
  <c r="E2402" i="9" s="1"/>
  <c r="C371" i="9"/>
  <c r="B371" i="9"/>
  <c r="E371" i="9" s="1" a="1"/>
  <c r="E371" i="9" s="1"/>
  <c r="C771" i="9"/>
  <c r="B771" i="9"/>
  <c r="E771" i="9" s="1" a="1"/>
  <c r="E771" i="9" s="1"/>
  <c r="B2400" i="9"/>
  <c r="E2400" i="9" s="1" a="1"/>
  <c r="E2400" i="9" s="1"/>
  <c r="C2400" i="9"/>
  <c r="B2580" i="9"/>
  <c r="E2580" i="9" s="1" a="1"/>
  <c r="E2580" i="9" s="1"/>
  <c r="C2580" i="9"/>
  <c r="C2494" i="9"/>
  <c r="B2494" i="9"/>
  <c r="E2494" i="9" s="1" a="1"/>
  <c r="E2494" i="9" s="1"/>
  <c r="B2896" i="9"/>
  <c r="E2896" i="9" s="1" a="1"/>
  <c r="E2896" i="9" s="1"/>
  <c r="C2896" i="9"/>
  <c r="C819" i="9"/>
  <c r="B819" i="9"/>
  <c r="E819" i="9" s="1" a="1"/>
  <c r="E819" i="9" s="1"/>
  <c r="C675" i="9"/>
  <c r="B675" i="9"/>
  <c r="E675" i="9" s="1" a="1"/>
  <c r="E675" i="9" s="1"/>
  <c r="C539" i="9"/>
  <c r="B539" i="9"/>
  <c r="E539" i="9" s="1" a="1"/>
  <c r="E539" i="9" s="1"/>
  <c r="B2512" i="9"/>
  <c r="E2512" i="9" s="1" a="1"/>
  <c r="E2512" i="9" s="1"/>
  <c r="C2512" i="9"/>
  <c r="C411" i="9"/>
  <c r="B411" i="9"/>
  <c r="E411" i="9" s="1" a="1"/>
  <c r="E411" i="9" s="1"/>
  <c r="C2586" i="9"/>
  <c r="B2586" i="9"/>
  <c r="E2586" i="9" s="1" a="1"/>
  <c r="E2586" i="9" s="1"/>
  <c r="C123" i="9"/>
  <c r="B123" i="9"/>
  <c r="E123" i="9" s="1" a="1"/>
  <c r="E123" i="9" s="1"/>
  <c r="C455" i="9"/>
  <c r="B455" i="9"/>
  <c r="E455" i="9" s="1" a="1"/>
  <c r="E455" i="9" s="1"/>
  <c r="C335" i="9"/>
  <c r="B335" i="9"/>
  <c r="E335" i="9" s="1" a="1"/>
  <c r="E335" i="9" s="1"/>
  <c r="C2150" i="9"/>
  <c r="B2150" i="9"/>
  <c r="E2150" i="9" s="1" a="1"/>
  <c r="E2150" i="9" s="1"/>
  <c r="C1101" i="9"/>
  <c r="B1101" i="9"/>
  <c r="E1101" i="9" s="1" a="1"/>
  <c r="E1101" i="9" s="1"/>
  <c r="C1265" i="9"/>
  <c r="B1265" i="9"/>
  <c r="E1265" i="9" s="1" a="1"/>
  <c r="E1265" i="9" s="1"/>
  <c r="C2630" i="9"/>
  <c r="B2630" i="9"/>
  <c r="E2630" i="9" s="1" a="1"/>
  <c r="E2630" i="9" s="1"/>
  <c r="B2940" i="9"/>
  <c r="E2940" i="9" s="1" a="1"/>
  <c r="E2940" i="9" s="1"/>
  <c r="C2940" i="9"/>
  <c r="C2574" i="9"/>
  <c r="B2574" i="9"/>
  <c r="E2574" i="9" s="1" a="1"/>
  <c r="E2574" i="9" s="1"/>
  <c r="C1561" i="9"/>
  <c r="B1561" i="9"/>
  <c r="E1561" i="9" s="1" a="1"/>
  <c r="E1561" i="9" s="1"/>
  <c r="C1397" i="9"/>
  <c r="B1397" i="9"/>
  <c r="E1397" i="9" s="1" a="1"/>
  <c r="E1397" i="9" s="1"/>
  <c r="C2398" i="9"/>
  <c r="B2398" i="9"/>
  <c r="E2398" i="9" s="1" a="1"/>
  <c r="E2398" i="9" s="1"/>
  <c r="C2326" i="9"/>
  <c r="B2326" i="9"/>
  <c r="E2326" i="9" s="1" a="1"/>
  <c r="E2326" i="9" s="1"/>
  <c r="C1493" i="9"/>
  <c r="B1493" i="9"/>
  <c r="E1493" i="9" s="1" a="1"/>
  <c r="E1493" i="9" s="1"/>
  <c r="C835" i="9"/>
  <c r="B835" i="9"/>
  <c r="E835" i="9" s="1" a="1"/>
  <c r="E835" i="9" s="1"/>
  <c r="C799" i="9"/>
  <c r="B799" i="9"/>
  <c r="E799" i="9" s="1" a="1"/>
  <c r="E799" i="9" s="1"/>
  <c r="C2278" i="9"/>
  <c r="B2278" i="9"/>
  <c r="E2278" i="9" s="1" a="1"/>
  <c r="E2278" i="9" s="1"/>
  <c r="C2774" i="9"/>
  <c r="B2774" i="9"/>
  <c r="E2774" i="9" s="1" a="1"/>
  <c r="E2774" i="9" s="1"/>
  <c r="C1349" i="9"/>
  <c r="B1349" i="9"/>
  <c r="E1349" i="9" s="1" a="1"/>
  <c r="E1349" i="9" s="1"/>
  <c r="C551" i="9"/>
  <c r="B551" i="9"/>
  <c r="E551" i="9" s="1" a="1"/>
  <c r="E551" i="9" s="1"/>
  <c r="C2202" i="9"/>
  <c r="B2202" i="9"/>
  <c r="E2202" i="9" s="1" a="1"/>
  <c r="E2202" i="9" s="1"/>
  <c r="C1905" i="9"/>
  <c r="B1905" i="9"/>
  <c r="E1905" i="9" s="1" a="1"/>
  <c r="E1905" i="9" s="1"/>
  <c r="C639" i="9"/>
  <c r="B639" i="9"/>
  <c r="E639" i="9" s="1" a="1"/>
  <c r="E639" i="9" s="1"/>
  <c r="C2734" i="9"/>
  <c r="B2734" i="9"/>
  <c r="E2734" i="9" s="1" a="1"/>
  <c r="E2734" i="9" s="1"/>
  <c r="C2178" i="9"/>
  <c r="B2178" i="9"/>
  <c r="E2178" i="9" s="1" a="1"/>
  <c r="E2178" i="9" s="1"/>
  <c r="C423" i="9"/>
  <c r="B423" i="9"/>
  <c r="E423" i="9" s="1" a="1"/>
  <c r="E423" i="9" s="1"/>
  <c r="C1685" i="9"/>
  <c r="B1685" i="9"/>
  <c r="E1685" i="9" s="1" a="1"/>
  <c r="E1685" i="9" s="1"/>
  <c r="B2872" i="9"/>
  <c r="E2872" i="9" s="1" a="1"/>
  <c r="E2872" i="9" s="1"/>
  <c r="C2872" i="9"/>
  <c r="C1041" i="9"/>
  <c r="B1041" i="9"/>
  <c r="E1041" i="9" s="1" a="1"/>
  <c r="E1041" i="9" s="1"/>
  <c r="C924" i="9"/>
  <c r="B924" i="9"/>
  <c r="E924" i="9" s="1" a="1"/>
  <c r="E924" i="9" s="1"/>
  <c r="B3212" i="9"/>
  <c r="E3212" i="9" s="1" a="1"/>
  <c r="E3212" i="9" s="1"/>
  <c r="C3212" i="9"/>
  <c r="C39" i="9"/>
  <c r="B39" i="9"/>
  <c r="E39" i="9" s="1" a="1"/>
  <c r="E39" i="9" s="1"/>
  <c r="B2640" i="9"/>
  <c r="E2640" i="9" s="1" a="1"/>
  <c r="E2640" i="9" s="1"/>
  <c r="C2640" i="9"/>
  <c r="B2768" i="9"/>
  <c r="E2768" i="9" s="1" a="1"/>
  <c r="E2768" i="9" s="1"/>
  <c r="C2768" i="9"/>
  <c r="C643" i="9"/>
  <c r="B643" i="9"/>
  <c r="E643" i="9" s="1" a="1"/>
  <c r="E643" i="9" s="1"/>
  <c r="C723" i="9"/>
  <c r="B723" i="9"/>
  <c r="E723" i="9" s="1" a="1"/>
  <c r="E723" i="9" s="1"/>
  <c r="C623" i="9"/>
  <c r="B623" i="9"/>
  <c r="E623" i="9" s="1" a="1"/>
  <c r="E623" i="9" s="1"/>
  <c r="C347" i="9"/>
  <c r="B347" i="9"/>
  <c r="E347" i="9" s="1" a="1"/>
  <c r="E347" i="9" s="1"/>
  <c r="C707" i="9"/>
  <c r="B707" i="9"/>
  <c r="E707" i="9" s="1" a="1"/>
  <c r="E707" i="9" s="1"/>
  <c r="C215" i="9"/>
  <c r="B215" i="9"/>
  <c r="E215" i="9" s="1" a="1"/>
  <c r="E215" i="9" s="1"/>
  <c r="B2840" i="9"/>
  <c r="E2840" i="9" s="1" a="1"/>
  <c r="E2840" i="9" s="1"/>
  <c r="C2840" i="9"/>
  <c r="C1385" i="9"/>
  <c r="B1385" i="9"/>
  <c r="E1385" i="9" s="1" a="1"/>
  <c r="E1385" i="9" s="1"/>
  <c r="C2506" i="9"/>
  <c r="B2506" i="9"/>
  <c r="E2506" i="9" s="1" a="1"/>
  <c r="E2506" i="9" s="1"/>
  <c r="C807" i="9"/>
  <c r="B807" i="9"/>
  <c r="E807" i="9" s="1" a="1"/>
  <c r="E807" i="9" s="1"/>
  <c r="C1081" i="9"/>
  <c r="B1081" i="9"/>
  <c r="E1081" i="9" s="1" a="1"/>
  <c r="E1081" i="9" s="1"/>
  <c r="C555" i="9"/>
  <c r="B555" i="9"/>
  <c r="E555" i="9" s="1" a="1"/>
  <c r="E555" i="9" s="1"/>
  <c r="C1537" i="9"/>
  <c r="B1537" i="9"/>
  <c r="E1537" i="9" s="1" a="1"/>
  <c r="E1537" i="9" s="1"/>
  <c r="C99" i="9"/>
  <c r="B99" i="9"/>
  <c r="E99" i="9" s="1" a="1"/>
  <c r="E99" i="9" s="1"/>
  <c r="C2314" i="9"/>
  <c r="B2314" i="9"/>
  <c r="E2314" i="9" s="1" a="1"/>
  <c r="E2314" i="9" s="1"/>
  <c r="C2686" i="9"/>
  <c r="B2686" i="9"/>
  <c r="E2686" i="9" s="1" a="1"/>
  <c r="E2686" i="9" s="1"/>
  <c r="C1513" i="9"/>
  <c r="B1513" i="9"/>
  <c r="E1513" i="9" s="1" a="1"/>
  <c r="E1513" i="9" s="1"/>
  <c r="C667" i="9"/>
  <c r="B667" i="9"/>
  <c r="E667" i="9" s="1" a="1"/>
  <c r="E667" i="9" s="1"/>
  <c r="C2666" i="9"/>
  <c r="B2666" i="9"/>
  <c r="E2666" i="9" s="1" a="1"/>
  <c r="E2666" i="9" s="1"/>
  <c r="C475" i="9"/>
  <c r="B475" i="9"/>
  <c r="E475" i="9" s="1" a="1"/>
  <c r="E475" i="9" s="1"/>
  <c r="C1357" i="9"/>
  <c r="B1357" i="9"/>
  <c r="E1357" i="9" s="1" a="1"/>
  <c r="E1357" i="9" s="1"/>
  <c r="C875" i="9"/>
  <c r="B875" i="9"/>
  <c r="E875" i="9" s="1" a="1"/>
  <c r="E875" i="9" s="1"/>
  <c r="B3200" i="9"/>
  <c r="E3200" i="9" s="1" a="1"/>
  <c r="E3200" i="9" s="1"/>
  <c r="C3200" i="9"/>
  <c r="C1673" i="9"/>
  <c r="B1673" i="9"/>
  <c r="E1673" i="9" s="1" a="1"/>
  <c r="E1673" i="9" s="1"/>
  <c r="B3000" i="9"/>
  <c r="E3000" i="9" s="1" a="1"/>
  <c r="E3000" i="9" s="1"/>
  <c r="C3000" i="9"/>
  <c r="B3184" i="9"/>
  <c r="E3184" i="9" s="1" a="1"/>
  <c r="E3184" i="9" s="1"/>
  <c r="C3184" i="9"/>
  <c r="C2082" i="9"/>
  <c r="B2082" i="9"/>
  <c r="E2082" i="9" s="1" a="1"/>
  <c r="E2082" i="9" s="1"/>
  <c r="C691" i="9"/>
  <c r="B691" i="9"/>
  <c r="E691" i="9" s="1" a="1"/>
  <c r="E691" i="9" s="1"/>
  <c r="B3156" i="9"/>
  <c r="E3156" i="9" s="1" a="1"/>
  <c r="E3156" i="9" s="1"/>
  <c r="C3156" i="9"/>
  <c r="C1581" i="9"/>
  <c r="B1581" i="9"/>
  <c r="E1581" i="9" s="1" a="1"/>
  <c r="E1581" i="9" s="1"/>
  <c r="C1413" i="9"/>
  <c r="B1413" i="9"/>
  <c r="E1413" i="9" s="1" a="1"/>
  <c r="E1413" i="9" s="1"/>
  <c r="B2508" i="9"/>
  <c r="E2508" i="9" s="1" a="1"/>
  <c r="E2508" i="9" s="1"/>
  <c r="C2508" i="9"/>
  <c r="C1769" i="9"/>
  <c r="B1769" i="9"/>
  <c r="E1769" i="9" s="1" a="1"/>
  <c r="E1769" i="9" s="1"/>
  <c r="B3164" i="9"/>
  <c r="E3164" i="9" s="1" a="1"/>
  <c r="E3164" i="9" s="1"/>
  <c r="C3164" i="9"/>
  <c r="B2672" i="9"/>
  <c r="E2672" i="9" s="1" a="1"/>
  <c r="E2672" i="9" s="1"/>
  <c r="C2672" i="9"/>
  <c r="B3020" i="9"/>
  <c r="E3020" i="9" s="1" a="1"/>
  <c r="E3020" i="9" s="1"/>
  <c r="C3020" i="9"/>
  <c r="C2742" i="9"/>
  <c r="B2742" i="9"/>
  <c r="E2742" i="9" s="1" a="1"/>
  <c r="E2742" i="9" s="1"/>
  <c r="B3168" i="9"/>
  <c r="E3168" i="9" s="1" a="1"/>
  <c r="E3168" i="9" s="1"/>
  <c r="C3168" i="9"/>
  <c r="C1429" i="9"/>
  <c r="B1429" i="9"/>
  <c r="E1429" i="9" s="1" a="1"/>
  <c r="E1429" i="9" s="1"/>
  <c r="B2740" i="9"/>
  <c r="E2740" i="9" s="1" a="1"/>
  <c r="E2740" i="9" s="1"/>
  <c r="C2740" i="9"/>
  <c r="C1737" i="9"/>
  <c r="B1737" i="9"/>
  <c r="E1737" i="9" s="1" a="1"/>
  <c r="E1737" i="9" s="1"/>
  <c r="C1950" i="9"/>
  <c r="B1950" i="9"/>
  <c r="E1950" i="9" s="1" a="1"/>
  <c r="E1950" i="9" s="1"/>
  <c r="B2928" i="9"/>
  <c r="E2928" i="9" s="1" a="1"/>
  <c r="E2928" i="9" s="1"/>
  <c r="C2928" i="9"/>
  <c r="C751" i="9"/>
  <c r="B751" i="9"/>
  <c r="E751" i="9" s="1" a="1"/>
  <c r="E751" i="9" s="1"/>
  <c r="C135" i="9"/>
  <c r="B135" i="9"/>
  <c r="E135" i="9" s="1" a="1"/>
  <c r="E135" i="9" s="1"/>
  <c r="C1573" i="9"/>
  <c r="B1573" i="9"/>
  <c r="E1573" i="9" s="1" a="1"/>
  <c r="E1573" i="9" s="1"/>
  <c r="C1569" i="9"/>
  <c r="B1569" i="9"/>
  <c r="E1569" i="9" s="1" a="1"/>
  <c r="E1569" i="9" s="1"/>
  <c r="C1421" i="9"/>
  <c r="B1421" i="9"/>
  <c r="E1421" i="9" s="1" a="1"/>
  <c r="E1421" i="9" s="1"/>
  <c r="B2644" i="9"/>
  <c r="E2644" i="9" s="1" a="1"/>
  <c r="E2644" i="9" s="1"/>
  <c r="C2644" i="9"/>
  <c r="C2754" i="9"/>
  <c r="B2754" i="9"/>
  <c r="E2754" i="9" s="1" a="1"/>
  <c r="E2754" i="9" s="1"/>
  <c r="C2310" i="9"/>
  <c r="B2310" i="9"/>
  <c r="E2310" i="9" s="1" a="1"/>
  <c r="E2310" i="9" s="1"/>
  <c r="C940" i="9"/>
  <c r="B940" i="9"/>
  <c r="E940" i="9" s="1" a="1"/>
  <c r="E940" i="9" s="1"/>
  <c r="B3088" i="9"/>
  <c r="E3088" i="9" s="1" a="1"/>
  <c r="E3088" i="9" s="1"/>
  <c r="C3088" i="9"/>
  <c r="B2852" i="9"/>
  <c r="E2852" i="9" s="1" a="1"/>
  <c r="E2852" i="9" s="1"/>
  <c r="C2852" i="9"/>
  <c r="C952" i="9"/>
  <c r="B952" i="9"/>
  <c r="E952" i="9" s="1" a="1"/>
  <c r="E952" i="9" s="1"/>
  <c r="C579" i="9"/>
  <c r="B579" i="9"/>
  <c r="E579" i="9" s="1" a="1"/>
  <c r="E579" i="9" s="1"/>
  <c r="C2142" i="9"/>
  <c r="B2142" i="9"/>
  <c r="E2142" i="9" s="1" a="1"/>
  <c r="E2142" i="9" s="1"/>
  <c r="B2724" i="9"/>
  <c r="E2724" i="9" s="1" a="1"/>
  <c r="E2724" i="9" s="1"/>
  <c r="C2724" i="9"/>
  <c r="C985" i="9"/>
  <c r="B985" i="9"/>
  <c r="E985" i="9" s="1" a="1"/>
  <c r="E985" i="9" s="1"/>
  <c r="C1057" i="9"/>
  <c r="B1057" i="9"/>
  <c r="E1057" i="9" s="1" a="1"/>
  <c r="E1057" i="9" s="1"/>
  <c r="B179" i="9"/>
  <c r="E179" i="9" s="1" a="1"/>
  <c r="E179" i="9" s="1"/>
  <c r="C179" i="9"/>
  <c r="C2294" i="9"/>
  <c r="B2294" i="9"/>
  <c r="E2294" i="9" s="1" a="1"/>
  <c r="E2294" i="9" s="1"/>
  <c r="C1677" i="9"/>
  <c r="B1677" i="9"/>
  <c r="E1677" i="9" s="1" a="1"/>
  <c r="E1677" i="9" s="1"/>
  <c r="B1781" i="9"/>
  <c r="E1781" i="9" s="1" a="1"/>
  <c r="E1781" i="9" s="1"/>
  <c r="C1781" i="9"/>
  <c r="B2660" i="9"/>
  <c r="E2660" i="9" s="1" a="1"/>
  <c r="E2660" i="9" s="1"/>
  <c r="C2660" i="9"/>
  <c r="C199" i="9"/>
  <c r="B199" i="9"/>
  <c r="E199" i="9" s="1" a="1"/>
  <c r="E199" i="9" s="1"/>
  <c r="C223" i="9"/>
  <c r="B223" i="9"/>
  <c r="E223" i="9" s="1" a="1"/>
  <c r="E223" i="9" s="1"/>
  <c r="C2462" i="9"/>
  <c r="B2462" i="9"/>
  <c r="E2462" i="9" s="1" a="1"/>
  <c r="E2462" i="9" s="1"/>
  <c r="C1021" i="9"/>
  <c r="B1021" i="9"/>
  <c r="E1021" i="9" s="1" a="1"/>
  <c r="E1021" i="9" s="1"/>
  <c r="B2716" i="9"/>
  <c r="E2716" i="9" s="1" a="1"/>
  <c r="E2716" i="9" s="1"/>
  <c r="C2716" i="9"/>
  <c r="C271" i="9"/>
  <c r="B271" i="9"/>
  <c r="E271" i="9" s="1" a="1"/>
  <c r="E271" i="9" s="1"/>
  <c r="B2952" i="9"/>
  <c r="E2952" i="9" s="1" a="1"/>
  <c r="E2952" i="9" s="1"/>
  <c r="C2952" i="9"/>
  <c r="B3040" i="9"/>
  <c r="E3040" i="9" s="1" a="1"/>
  <c r="E3040" i="9" s="1"/>
  <c r="C3040" i="9"/>
  <c r="C567" i="9"/>
  <c r="B567" i="9"/>
  <c r="E567" i="9" s="1" a="1"/>
  <c r="E567" i="9" s="1"/>
  <c r="C151" i="9"/>
  <c r="B151" i="9"/>
  <c r="E151" i="9" s="1" a="1"/>
  <c r="E151" i="9" s="1"/>
  <c r="B2432" i="9"/>
  <c r="E2432" i="9" s="1" a="1"/>
  <c r="E2432" i="9" s="1"/>
  <c r="C2432" i="9"/>
  <c r="B2916" i="9"/>
  <c r="E2916" i="9" s="1" a="1"/>
  <c r="E2916" i="9" s="1"/>
  <c r="C2916" i="9"/>
  <c r="C961" i="9"/>
  <c r="B961" i="9"/>
  <c r="E961" i="9" s="1" a="1"/>
  <c r="E961" i="9" s="1"/>
  <c r="C1733" i="9"/>
  <c r="B1733" i="9"/>
  <c r="E1733" i="9" s="1" a="1"/>
  <c r="E1733" i="9" s="1"/>
  <c r="C1541" i="9"/>
  <c r="B1541" i="9"/>
  <c r="E1541" i="9" s="1" a="1"/>
  <c r="E1541" i="9" s="1"/>
  <c r="B2576" i="9"/>
  <c r="E2576" i="9" s="1" a="1"/>
  <c r="E2576" i="9" s="1"/>
  <c r="C2576" i="9"/>
  <c r="C2114" i="9"/>
  <c r="B2114" i="9"/>
  <c r="E2114" i="9" s="1" a="1"/>
  <c r="E2114" i="9" s="1"/>
  <c r="B2348" i="9"/>
  <c r="E2348" i="9" s="1" a="1"/>
  <c r="E2348" i="9" s="1"/>
  <c r="C2348" i="9"/>
  <c r="C171" i="9"/>
  <c r="B171" i="9"/>
  <c r="E171" i="9" s="1" a="1"/>
  <c r="E171" i="9" s="1"/>
  <c r="C2154" i="9"/>
  <c r="B2154" i="9"/>
  <c r="E2154" i="9" s="1" a="1"/>
  <c r="E2154" i="9" s="1"/>
  <c r="C679" i="9"/>
  <c r="B679" i="9"/>
  <c r="E679" i="9" s="1" a="1"/>
  <c r="E679" i="9" s="1"/>
  <c r="C2026" i="9"/>
  <c r="B2026" i="9"/>
  <c r="E2026" i="9" s="1" a="1"/>
  <c r="E2026" i="9" s="1"/>
  <c r="B2364" i="9"/>
  <c r="E2364" i="9" s="1" a="1"/>
  <c r="E2364" i="9" s="1"/>
  <c r="C2364" i="9"/>
  <c r="C595" i="9"/>
  <c r="B595" i="9"/>
  <c r="E595" i="9" s="1" a="1"/>
  <c r="E595" i="9" s="1"/>
  <c r="B2652" i="9"/>
  <c r="E2652" i="9" s="1" a="1"/>
  <c r="E2652" i="9" s="1"/>
  <c r="C2652" i="9"/>
  <c r="C1553" i="9"/>
  <c r="B1553" i="9"/>
  <c r="E1553" i="9" s="1" a="1"/>
  <c r="E1553" i="9" s="1"/>
  <c r="C1033" i="9"/>
  <c r="B1033" i="9"/>
  <c r="E1033" i="9" s="1" a="1"/>
  <c r="E1033" i="9" s="1"/>
  <c r="C651" i="9"/>
  <c r="B651" i="9"/>
  <c r="E651" i="9" s="1" a="1"/>
  <c r="E651" i="9" s="1"/>
  <c r="B2480" i="9"/>
  <c r="E2480" i="9" s="1" a="1"/>
  <c r="E2480" i="9" s="1"/>
  <c r="C2480" i="9"/>
  <c r="B2816" i="9"/>
  <c r="E2816" i="9" s="1" a="1"/>
  <c r="E2816" i="9" s="1"/>
  <c r="C2816" i="9"/>
  <c r="C2538" i="9"/>
  <c r="B2538" i="9"/>
  <c r="E2538" i="9" s="1" a="1"/>
  <c r="E2538" i="9" s="1"/>
  <c r="B2648" i="9"/>
  <c r="E2648" i="9" s="1" a="1"/>
  <c r="E2648" i="9" s="1"/>
  <c r="C2648" i="9"/>
  <c r="B195" i="9"/>
  <c r="E195" i="9" s="1" a="1"/>
  <c r="E195" i="9" s="1"/>
  <c r="C195" i="9"/>
  <c r="B2888" i="9"/>
  <c r="E2888" i="9" s="1" a="1"/>
  <c r="E2888" i="9" s="1"/>
  <c r="C2888" i="9"/>
  <c r="C1117" i="9"/>
  <c r="B1117" i="9"/>
  <c r="E1117" i="9" s="1" a="1"/>
  <c r="E1117" i="9" s="1"/>
  <c r="C2802" i="9"/>
  <c r="B2802" i="9"/>
  <c r="E2802" i="9" s="1" a="1"/>
  <c r="E2802" i="9" s="1"/>
  <c r="B2988" i="9"/>
  <c r="E2988" i="9" s="1" a="1"/>
  <c r="E2988" i="9" s="1"/>
  <c r="C2988" i="9"/>
  <c r="C187" i="9"/>
  <c r="B187" i="9"/>
  <c r="E187" i="9" s="1" a="1"/>
  <c r="E187" i="9" s="1"/>
  <c r="C2458" i="9"/>
  <c r="B2458" i="9"/>
  <c r="E2458" i="9" s="1" a="1"/>
  <c r="E2458" i="9" s="1"/>
  <c r="C43" i="9"/>
  <c r="B43" i="9"/>
  <c r="E43" i="9" s="1" a="1"/>
  <c r="E43" i="9" s="1"/>
  <c r="B2948" i="9"/>
  <c r="E2948" i="9" s="1" a="1"/>
  <c r="E2948" i="9" s="1"/>
  <c r="C2948" i="9"/>
  <c r="C727" i="9"/>
  <c r="B727" i="9"/>
  <c r="E727" i="9" s="1" a="1"/>
  <c r="E727" i="9" s="1"/>
  <c r="C2274" i="9"/>
  <c r="B2274" i="9"/>
  <c r="E2274" i="9" s="1" a="1"/>
  <c r="E2274" i="9" s="1"/>
  <c r="C1457" i="9"/>
  <c r="B1457" i="9"/>
  <c r="E1457" i="9" s="1" a="1"/>
  <c r="E1457" i="9" s="1"/>
  <c r="C2570" i="9"/>
  <c r="B2570" i="9"/>
  <c r="E2570" i="9" s="1" a="1"/>
  <c r="E2570" i="9" s="1"/>
  <c r="C2046" i="9"/>
  <c r="B2046" i="9"/>
  <c r="E2046" i="9" s="1" a="1"/>
  <c r="E2046" i="9" s="1"/>
  <c r="C908" i="9"/>
  <c r="B908" i="9"/>
  <c r="E908" i="9" s="1" a="1"/>
  <c r="E908" i="9" s="1"/>
  <c r="C871" i="9"/>
  <c r="B871" i="9"/>
  <c r="E871" i="9" s="1" a="1"/>
  <c r="E871" i="9" s="1"/>
  <c r="C2646" i="9"/>
  <c r="B2646" i="9"/>
  <c r="E2646" i="9" s="1" a="1"/>
  <c r="E2646" i="9" s="1"/>
  <c r="C779" i="9"/>
  <c r="B779" i="9"/>
  <c r="E779" i="9" s="1" a="1"/>
  <c r="E779" i="9" s="1"/>
  <c r="C1109" i="9"/>
  <c r="B1109" i="9"/>
  <c r="E1109" i="9" s="1" a="1"/>
  <c r="E1109" i="9" s="1"/>
  <c r="C1113" i="9"/>
  <c r="B1113" i="9"/>
  <c r="E1113" i="9" s="1" a="1"/>
  <c r="E1113" i="9" s="1"/>
  <c r="C743" i="9"/>
  <c r="B743" i="9"/>
  <c r="E743" i="9" s="1" a="1"/>
  <c r="E743" i="9" s="1"/>
  <c r="C155" i="9"/>
  <c r="B155" i="9"/>
  <c r="E155" i="9" s="1" a="1"/>
  <c r="E155" i="9" s="1"/>
  <c r="C2346" i="9"/>
  <c r="B2346" i="9"/>
  <c r="E2346" i="9" s="1" a="1"/>
  <c r="E2346" i="9" s="1"/>
  <c r="C1473" i="9"/>
  <c r="B1473" i="9"/>
  <c r="E1473" i="9" s="1" a="1"/>
  <c r="E1473" i="9" s="1"/>
  <c r="C2546" i="9"/>
  <c r="B2546" i="9"/>
  <c r="E2546" i="9" s="1" a="1"/>
  <c r="E2546" i="9" s="1"/>
  <c r="C1361" i="9"/>
  <c r="B1361" i="9"/>
  <c r="E1361" i="9" s="1" a="1"/>
  <c r="E1361" i="9" s="1"/>
  <c r="B2636" i="9"/>
  <c r="E2636" i="9" s="1" a="1"/>
  <c r="E2636" i="9" s="1"/>
  <c r="C2636" i="9"/>
  <c r="C2330" i="9"/>
  <c r="B2330" i="9"/>
  <c r="E2330" i="9" s="1" a="1"/>
  <c r="E2330" i="9" s="1"/>
  <c r="C1617" i="9"/>
  <c r="B1617" i="9"/>
  <c r="E1617" i="9" s="1" a="1"/>
  <c r="E1617" i="9" s="1"/>
  <c r="B2812" i="9"/>
  <c r="E2812" i="9" s="1" a="1"/>
  <c r="E2812" i="9" s="1"/>
  <c r="C2812" i="9"/>
  <c r="B3032" i="9"/>
  <c r="E3032" i="9" s="1" a="1"/>
  <c r="E3032" i="9" s="1"/>
  <c r="C3032" i="9"/>
  <c r="C607" i="9"/>
  <c r="B607" i="9"/>
  <c r="E607" i="9" s="1" a="1"/>
  <c r="E607" i="9" s="1"/>
  <c r="B2540" i="9"/>
  <c r="E2540" i="9" s="1" a="1"/>
  <c r="E2540" i="9" s="1"/>
  <c r="C2540" i="9"/>
  <c r="B2608" i="9"/>
  <c r="E2608" i="9" s="1" a="1"/>
  <c r="E2608" i="9" s="1"/>
  <c r="C2608" i="9"/>
  <c r="C2350" i="9"/>
  <c r="B2350" i="9"/>
  <c r="E2350" i="9" s="1" a="1"/>
  <c r="E2350" i="9" s="1"/>
  <c r="C2466" i="9"/>
  <c r="B2466" i="9"/>
  <c r="E2466" i="9" s="1" a="1"/>
  <c r="E2466" i="9" s="1"/>
  <c r="C1193" i="9"/>
  <c r="B1193" i="9"/>
  <c r="E1193" i="9" s="1" a="1"/>
  <c r="E1193" i="9" s="1"/>
  <c r="C1597" i="9"/>
  <c r="B1597" i="9"/>
  <c r="E1597" i="9" s="1" a="1"/>
  <c r="E1597" i="9" s="1"/>
  <c r="C2762" i="9"/>
  <c r="B2762" i="9"/>
  <c r="E2762" i="9" s="1" a="1"/>
  <c r="E2762" i="9" s="1"/>
  <c r="B51" i="9"/>
  <c r="E51" i="9" s="1" a="1"/>
  <c r="E51" i="9" s="1"/>
  <c r="C51" i="9"/>
  <c r="C2642" i="9"/>
  <c r="B2642" i="9"/>
  <c r="E2642" i="9" s="1" a="1"/>
  <c r="E2642" i="9" s="1"/>
  <c r="C1169" i="9"/>
  <c r="B1169" i="9"/>
  <c r="E1169" i="9" s="1" a="1"/>
  <c r="E1169" i="9" s="1"/>
  <c r="C1709" i="9"/>
  <c r="B1709" i="9"/>
  <c r="E1709" i="9" s="1" a="1"/>
  <c r="E1709" i="9" s="1"/>
  <c r="C1485" i="9"/>
  <c r="B1485" i="9"/>
  <c r="E1485" i="9" s="1" a="1"/>
  <c r="E1485" i="9" s="1"/>
  <c r="C1869" i="9"/>
  <c r="B1869" i="9"/>
  <c r="E1869" i="9" s="1" a="1"/>
  <c r="E1869" i="9" s="1"/>
  <c r="C1954" i="9"/>
  <c r="B1954" i="9"/>
  <c r="E1954" i="9" s="1" a="1"/>
  <c r="E1954" i="9" s="1"/>
  <c r="C1009" i="9"/>
  <c r="B1009" i="9"/>
  <c r="E1009" i="9" s="1" a="1"/>
  <c r="E1009" i="9" s="1"/>
  <c r="B3226" i="9"/>
  <c r="E3226" i="9" s="1" a="1"/>
  <c r="E3226" i="9" s="1"/>
  <c r="B3194" i="9"/>
  <c r="E3194" i="9" s="1" a="1"/>
  <c r="E3194" i="9" s="1"/>
  <c r="B3180" i="9"/>
  <c r="E3180" i="9" s="1" a="1"/>
  <c r="E3180" i="9" s="1"/>
  <c r="B3162" i="9"/>
  <c r="E3162" i="9" s="1" a="1"/>
  <c r="E3162" i="9" s="1"/>
  <c r="B3146" i="9"/>
  <c r="E3146" i="9" s="1" a="1"/>
  <c r="E3146" i="9" s="1"/>
  <c r="B3126" i="9"/>
  <c r="E3126" i="9" s="1" a="1"/>
  <c r="E3126" i="9" s="1"/>
  <c r="B3102" i="9"/>
  <c r="E3102" i="9" s="1" a="1"/>
  <c r="E3102" i="9" s="1"/>
  <c r="B3086" i="9"/>
  <c r="E3086" i="9" s="1" a="1"/>
  <c r="E3086" i="9" s="1"/>
  <c r="B3070" i="9"/>
  <c r="E3070" i="9" s="1" a="1"/>
  <c r="E3070" i="9" s="1"/>
  <c r="B3054" i="9"/>
  <c r="E3054" i="9" s="1" a="1"/>
  <c r="E3054" i="9" s="1"/>
  <c r="B3034" i="9"/>
  <c r="E3034" i="9" s="1" a="1"/>
  <c r="E3034" i="9" s="1"/>
  <c r="B3010" i="9"/>
  <c r="E3010" i="9" s="1" a="1"/>
  <c r="E3010" i="9" s="1"/>
  <c r="B2990" i="9"/>
  <c r="E2990" i="9" s="1" a="1"/>
  <c r="E2990" i="9" s="1"/>
  <c r="B2970" i="9"/>
  <c r="E2970" i="9" s="1" a="1"/>
  <c r="E2970" i="9" s="1"/>
  <c r="B2946" i="9"/>
  <c r="E2946" i="9" s="1" a="1"/>
  <c r="E2946" i="9" s="1"/>
  <c r="B2926" i="9"/>
  <c r="E2926" i="9" s="1" a="1"/>
  <c r="E2926" i="9" s="1"/>
  <c r="B2906" i="9"/>
  <c r="E2906" i="9" s="1" a="1"/>
  <c r="E2906" i="9" s="1"/>
  <c r="B2890" i="9"/>
  <c r="E2890" i="9" s="1" a="1"/>
  <c r="E2890" i="9" s="1"/>
  <c r="B2874" i="9"/>
  <c r="E2874" i="9" s="1" a="1"/>
  <c r="E2874" i="9" s="1"/>
  <c r="B2854" i="9"/>
  <c r="E2854" i="9" s="1" a="1"/>
  <c r="E2854" i="9" s="1"/>
  <c r="B2834" i="9"/>
  <c r="E2834" i="9" s="1" a="1"/>
  <c r="E2834" i="9" s="1"/>
  <c r="B2818" i="9"/>
  <c r="E2818" i="9" s="1" a="1"/>
  <c r="E2818" i="9" s="1"/>
  <c r="B2778" i="9"/>
  <c r="E2778" i="9" s="1" a="1"/>
  <c r="E2778" i="9" s="1"/>
  <c r="B2694" i="9"/>
  <c r="E2694" i="9" s="1" a="1"/>
  <c r="E2694" i="9" s="1"/>
  <c r="B2610" i="9"/>
  <c r="E2610" i="9" s="1" a="1"/>
  <c r="E2610" i="9" s="1"/>
  <c r="B2530" i="9"/>
  <c r="E2530" i="9" s="1" a="1"/>
  <c r="E2530" i="9" s="1"/>
  <c r="B2454" i="9"/>
  <c r="E2454" i="9" s="1" a="1"/>
  <c r="E2454" i="9" s="1"/>
  <c r="B2370" i="9"/>
  <c r="E2370" i="9" s="1" a="1"/>
  <c r="E2370" i="9" s="1"/>
  <c r="B2306" i="9"/>
  <c r="E2306" i="9" s="1" a="1"/>
  <c r="E2306" i="9" s="1"/>
  <c r="B2222" i="9"/>
  <c r="E2222" i="9" s="1" a="1"/>
  <c r="E2222" i="9" s="1"/>
  <c r="B2106" i="9"/>
  <c r="E2106" i="9" s="1" a="1"/>
  <c r="E2106" i="9" s="1"/>
  <c r="B2010" i="9"/>
  <c r="E2010" i="9" s="1" a="1"/>
  <c r="E2010" i="9" s="1"/>
  <c r="B1921" i="9"/>
  <c r="E1921" i="9" s="1" a="1"/>
  <c r="E1921" i="9" s="1"/>
  <c r="B1829" i="9"/>
  <c r="E1829" i="9" s="1" a="1"/>
  <c r="E1829" i="9" s="1"/>
  <c r="B1745" i="9"/>
  <c r="E1745" i="9" s="1" a="1"/>
  <c r="E1745" i="9" s="1"/>
  <c r="B1665" i="9"/>
  <c r="E1665" i="9" s="1" a="1"/>
  <c r="E1665" i="9" s="1"/>
  <c r="B2352" i="9"/>
  <c r="E2352" i="9" s="1" a="1"/>
  <c r="E2352" i="9" s="1"/>
  <c r="C2352" i="9"/>
  <c r="C719" i="9"/>
  <c r="B719" i="9"/>
  <c r="E719" i="9" s="1" a="1"/>
  <c r="E719" i="9" s="1"/>
  <c r="C1141" i="9"/>
  <c r="B1141" i="9"/>
  <c r="E1141" i="9" s="1" a="1"/>
  <c r="E1141" i="9" s="1"/>
  <c r="C711" i="9"/>
  <c r="B711" i="9"/>
  <c r="E711" i="9" s="1" a="1"/>
  <c r="E711" i="9" s="1"/>
  <c r="B2404" i="9"/>
  <c r="E2404" i="9" s="1" a="1"/>
  <c r="E2404" i="9" s="1"/>
  <c r="C2404" i="9"/>
  <c r="C1729" i="9"/>
  <c r="B1729" i="9"/>
  <c r="E1729" i="9" s="1" a="1"/>
  <c r="E1729" i="9" s="1"/>
  <c r="B2856" i="9"/>
  <c r="E2856" i="9" s="1" a="1"/>
  <c r="E2856" i="9" s="1"/>
  <c r="C2856" i="9"/>
  <c r="C207" i="9"/>
  <c r="B207" i="9"/>
  <c r="E207" i="9" s="1" a="1"/>
  <c r="E207" i="9" s="1"/>
  <c r="C127" i="9"/>
  <c r="B127" i="9"/>
  <c r="E127" i="9" s="1" a="1"/>
  <c r="E127" i="9" s="1"/>
  <c r="B3068" i="9"/>
  <c r="E3068" i="9" s="1" a="1"/>
  <c r="E3068" i="9" s="1"/>
  <c r="C3068" i="9"/>
  <c r="C839" i="9"/>
  <c r="B839" i="9"/>
  <c r="E839" i="9" s="1" a="1"/>
  <c r="E839" i="9" s="1"/>
  <c r="B2380" i="9"/>
  <c r="E2380" i="9" s="1" a="1"/>
  <c r="E2380" i="9" s="1"/>
  <c r="C2380" i="9"/>
  <c r="C2342" i="9"/>
  <c r="B2342" i="9"/>
  <c r="E2342" i="9" s="1" a="1"/>
  <c r="E2342" i="9" s="1"/>
  <c r="C928" i="9"/>
  <c r="B928" i="9"/>
  <c r="E928" i="9" s="1" a="1"/>
  <c r="E928" i="9" s="1"/>
  <c r="B2676" i="9"/>
  <c r="E2676" i="9" s="1" a="1"/>
  <c r="E2676" i="9" s="1"/>
  <c r="C2676" i="9"/>
  <c r="C2282" i="9"/>
  <c r="B2282" i="9"/>
  <c r="E2282" i="9" s="1" a="1"/>
  <c r="E2282" i="9" s="1"/>
  <c r="B2936" i="9"/>
  <c r="E2936" i="9" s="1" a="1"/>
  <c r="E2936" i="9" s="1"/>
  <c r="C2936" i="9"/>
  <c r="C259" i="9"/>
  <c r="B259" i="9"/>
  <c r="E259" i="9" s="1" a="1"/>
  <c r="E259" i="9" s="1"/>
  <c r="C1273" i="9"/>
  <c r="B1273" i="9"/>
  <c r="E1273" i="9" s="1" a="1"/>
  <c r="E1273" i="9" s="1"/>
  <c r="B2628" i="9"/>
  <c r="E2628" i="9" s="1" a="1"/>
  <c r="E2628" i="9" s="1"/>
  <c r="C2628" i="9"/>
  <c r="B2552" i="9"/>
  <c r="E2552" i="9" s="1" a="1"/>
  <c r="E2552" i="9" s="1"/>
  <c r="C2552" i="9"/>
  <c r="C1481" i="9"/>
  <c r="B1481" i="9"/>
  <c r="E1481" i="9" s="1" a="1"/>
  <c r="E1481" i="9" s="1"/>
  <c r="C103" i="9"/>
  <c r="B103" i="9"/>
  <c r="E103" i="9" s="1" a="1"/>
  <c r="E103" i="9" s="1"/>
  <c r="C19" i="9"/>
  <c r="B19" i="9"/>
  <c r="E19" i="9" s="1" a="1"/>
  <c r="E19" i="9" s="1"/>
  <c r="C1821" i="9"/>
  <c r="B1821" i="9"/>
  <c r="E1821" i="9" s="1" a="1"/>
  <c r="E1821" i="9" s="1"/>
  <c r="C2566" i="9"/>
  <c r="B2566" i="9"/>
  <c r="E2566" i="9" s="1" a="1"/>
  <c r="E2566" i="9" s="1"/>
  <c r="C107" i="9"/>
  <c r="B107" i="9"/>
  <c r="E107" i="9" s="1" a="1"/>
  <c r="E107" i="9" s="1"/>
  <c r="C1857" i="9"/>
  <c r="B1857" i="9"/>
  <c r="E1857" i="9" s="1" a="1"/>
  <c r="E1857" i="9" s="1"/>
  <c r="C1313" i="9"/>
  <c r="B1313" i="9"/>
  <c r="E1313" i="9" s="1" a="1"/>
  <c r="E1313" i="9" s="1"/>
  <c r="C243" i="9"/>
  <c r="B243" i="9"/>
  <c r="E243" i="9" s="1" a="1"/>
  <c r="E243" i="9" s="1"/>
  <c r="B2656" i="9"/>
  <c r="E2656" i="9" s="1" a="1"/>
  <c r="E2656" i="9" s="1"/>
  <c r="C2656" i="9"/>
  <c r="B2620" i="9"/>
  <c r="E2620" i="9" s="1" a="1"/>
  <c r="E2620" i="9" s="1"/>
  <c r="C2620" i="9"/>
  <c r="C1289" i="9"/>
  <c r="B1289" i="9"/>
  <c r="E1289" i="9" s="1" a="1"/>
  <c r="E1289" i="9" s="1"/>
  <c r="C1877" i="9"/>
  <c r="B1877" i="9"/>
  <c r="E1877" i="9" s="1" a="1"/>
  <c r="E1877" i="9" s="1"/>
  <c r="C1205" i="9"/>
  <c r="B1205" i="9"/>
  <c r="E1205" i="9" s="1" a="1"/>
  <c r="E1205" i="9" s="1"/>
  <c r="C323" i="9"/>
  <c r="B323" i="9"/>
  <c r="E323" i="9" s="1" a="1"/>
  <c r="E323" i="9" s="1"/>
  <c r="C759" i="9"/>
  <c r="B759" i="9"/>
  <c r="E759" i="9" s="1" a="1"/>
  <c r="E759" i="9" s="1"/>
  <c r="C83" i="9"/>
  <c r="B83" i="9"/>
  <c r="E83" i="9" s="1" a="1"/>
  <c r="E83" i="9" s="1"/>
  <c r="C1453" i="9"/>
  <c r="B1453" i="9"/>
  <c r="E1453" i="9" s="1" a="1"/>
  <c r="E1453" i="9" s="1"/>
  <c r="C15" i="9"/>
  <c r="B15" i="9"/>
  <c r="E15" i="9" s="1" a="1"/>
  <c r="E15" i="9" s="1"/>
  <c r="C319" i="9"/>
  <c r="B319" i="9"/>
  <c r="E319" i="9" s="1" a="1"/>
  <c r="E319" i="9" s="1"/>
  <c r="C1237" i="9"/>
  <c r="B1237" i="9"/>
  <c r="E1237" i="9" s="1" a="1"/>
  <c r="E1237" i="9" s="1"/>
  <c r="B2924" i="9"/>
  <c r="E2924" i="9" s="1" a="1"/>
  <c r="E2924" i="9" s="1"/>
  <c r="C2924" i="9"/>
  <c r="C1805" i="9"/>
  <c r="B1805" i="9"/>
  <c r="E1805" i="9" s="1" a="1"/>
  <c r="E1805" i="9" s="1"/>
  <c r="C2054" i="9"/>
  <c r="B2054" i="9"/>
  <c r="E2054" i="9" s="1" a="1"/>
  <c r="E2054" i="9" s="1"/>
  <c r="C2362" i="9"/>
  <c r="B2362" i="9"/>
  <c r="E2362" i="9" s="1" a="1"/>
  <c r="E2362" i="9" s="1"/>
  <c r="B2392" i="9"/>
  <c r="E2392" i="9" s="1" a="1"/>
  <c r="E2392" i="9" s="1"/>
  <c r="C2392" i="9"/>
  <c r="B2760" i="9"/>
  <c r="E2760" i="9" s="1" a="1"/>
  <c r="E2760" i="9" s="1"/>
  <c r="C2760" i="9"/>
  <c r="C2526" i="9"/>
  <c r="B2526" i="9"/>
  <c r="E2526" i="9" s="1" a="1"/>
  <c r="E2526" i="9" s="1"/>
  <c r="C1889" i="9"/>
  <c r="B1889" i="9"/>
  <c r="E1889" i="9" s="1" a="1"/>
  <c r="E1889" i="9" s="1"/>
  <c r="C275" i="9"/>
  <c r="B275" i="9"/>
  <c r="E275" i="9" s="1" a="1"/>
  <c r="E275" i="9" s="1"/>
  <c r="B2824" i="9"/>
  <c r="E2824" i="9" s="1" a="1"/>
  <c r="E2824" i="9" s="1"/>
  <c r="C2824" i="9"/>
  <c r="C1697" i="9"/>
  <c r="B1697" i="9"/>
  <c r="E1697" i="9" s="1" a="1"/>
  <c r="E1697" i="9" s="1"/>
  <c r="C1281" i="9"/>
  <c r="B1281" i="9"/>
  <c r="E1281" i="9" s="1" a="1"/>
  <c r="E1281" i="9" s="1"/>
  <c r="B3084" i="9"/>
  <c r="E3084" i="9" s="1" a="1"/>
  <c r="E3084" i="9" s="1"/>
  <c r="C3084" i="9"/>
  <c r="C2166" i="9"/>
  <c r="B2166" i="9"/>
  <c r="E2166" i="9" s="1" a="1"/>
  <c r="E2166" i="9" s="1"/>
  <c r="C463" i="9"/>
  <c r="B463" i="9"/>
  <c r="E463" i="9" s="1" a="1"/>
  <c r="E463" i="9" s="1"/>
  <c r="B3012" i="9"/>
  <c r="E3012" i="9" s="1" a="1"/>
  <c r="E3012" i="9" s="1"/>
  <c r="C3012" i="9"/>
  <c r="B3028" i="9"/>
  <c r="E3028" i="9" s="1" a="1"/>
  <c r="E3028" i="9" s="1"/>
  <c r="C3028" i="9"/>
  <c r="C1994" i="9"/>
  <c r="B1994" i="9"/>
  <c r="E1994" i="9" s="1" a="1"/>
  <c r="E1994" i="9" s="1"/>
  <c r="C499" i="9"/>
  <c r="B499" i="9"/>
  <c r="E499" i="9" s="1" a="1"/>
  <c r="E499" i="9" s="1"/>
  <c r="C1517" i="9"/>
  <c r="B1517" i="9"/>
  <c r="E1517" i="9" s="1" a="1"/>
  <c r="E1517" i="9" s="1"/>
  <c r="C67" i="9"/>
  <c r="B67" i="9"/>
  <c r="E67" i="9" s="1" a="1"/>
  <c r="E67" i="9" s="1"/>
  <c r="B2472" i="9"/>
  <c r="E2472" i="9" s="1" a="1"/>
  <c r="E2472" i="9" s="1"/>
  <c r="C2472" i="9"/>
  <c r="C1657" i="9"/>
  <c r="B1657" i="9"/>
  <c r="E1657" i="9" s="1" a="1"/>
  <c r="E1657" i="9" s="1"/>
  <c r="C147" i="9"/>
  <c r="B147" i="9"/>
  <c r="E147" i="9" s="1" a="1"/>
  <c r="E147" i="9" s="1"/>
  <c r="C1177" i="9"/>
  <c r="B1177" i="9"/>
  <c r="E1177" i="9" s="1" a="1"/>
  <c r="E1177" i="9" s="1"/>
  <c r="C1593" i="9"/>
  <c r="B1593" i="9"/>
  <c r="E1593" i="9" s="1" a="1"/>
  <c r="E1593" i="9" s="1"/>
  <c r="C1521" i="9"/>
  <c r="B1521" i="9"/>
  <c r="E1521" i="9" s="1" a="1"/>
  <c r="E1521" i="9" s="1"/>
  <c r="C1389" i="9"/>
  <c r="B1389" i="9"/>
  <c r="E1389" i="9" s="1" a="1"/>
  <c r="E1389" i="9" s="1"/>
  <c r="C2638" i="9"/>
  <c r="B2638" i="9"/>
  <c r="E2638" i="9" s="1" a="1"/>
  <c r="E2638" i="9" s="1"/>
  <c r="C95" i="9"/>
  <c r="B95" i="9"/>
  <c r="E95" i="9" s="1" a="1"/>
  <c r="E95" i="9" s="1"/>
  <c r="B2764" i="9"/>
  <c r="E2764" i="9" s="1" a="1"/>
  <c r="E2764" i="9" s="1"/>
  <c r="C2764" i="9"/>
  <c r="B3064" i="9"/>
  <c r="E3064" i="9" s="1" a="1"/>
  <c r="E3064" i="9" s="1"/>
  <c r="C3064" i="9"/>
  <c r="C655" i="9"/>
  <c r="B655" i="9"/>
  <c r="E655" i="9" s="1" a="1"/>
  <c r="E655" i="9" s="1"/>
  <c r="C2386" i="9"/>
  <c r="B2386" i="9"/>
  <c r="E2386" i="9" s="1" a="1"/>
  <c r="E2386" i="9" s="1"/>
  <c r="C1565" i="9"/>
  <c r="B1565" i="9"/>
  <c r="E1565" i="9" s="1" a="1"/>
  <c r="E1565" i="9" s="1"/>
  <c r="C7" i="9"/>
  <c r="B7" i="9"/>
  <c r="E7" i="9" s="1" a="1"/>
  <c r="E7" i="9" s="1"/>
  <c r="C2034" i="9"/>
  <c r="B2034" i="9"/>
  <c r="E2034" i="9" s="1" a="1"/>
  <c r="E2034" i="9" s="1"/>
  <c r="C1329" i="9"/>
  <c r="B1329" i="9"/>
  <c r="E1329" i="9" s="1" a="1"/>
  <c r="E1329" i="9" s="1"/>
  <c r="C1669" i="9"/>
  <c r="B1669" i="9"/>
  <c r="E1669" i="9" s="1" a="1"/>
  <c r="E1669" i="9" s="1"/>
  <c r="B2368" i="9"/>
  <c r="E2368" i="9" s="1" a="1"/>
  <c r="E2368" i="9" s="1"/>
  <c r="C2368" i="9"/>
  <c r="C247" i="9"/>
  <c r="B247" i="9"/>
  <c r="E247" i="9" s="1" a="1"/>
  <c r="E247" i="9" s="1"/>
  <c r="B227" i="9"/>
  <c r="E227" i="9" s="1" a="1"/>
  <c r="E227" i="9" s="1"/>
  <c r="C227" i="9"/>
  <c r="C1345" i="9"/>
  <c r="B1345" i="9"/>
  <c r="E1345" i="9" s="1" a="1"/>
  <c r="E1345" i="9" s="1"/>
  <c r="C1990" i="9"/>
  <c r="B1990" i="9"/>
  <c r="E1990" i="9" s="1" a="1"/>
  <c r="E1990" i="9" s="1"/>
  <c r="C1049" i="9"/>
  <c r="B1049" i="9"/>
  <c r="E1049" i="9" s="1" a="1"/>
  <c r="E1049" i="9" s="1"/>
  <c r="B2864" i="9"/>
  <c r="E2864" i="9" s="1" a="1"/>
  <c r="E2864" i="9" s="1"/>
  <c r="C2864" i="9"/>
  <c r="B2476" i="9"/>
  <c r="E2476" i="9" s="1" a="1"/>
  <c r="E2476" i="9" s="1"/>
  <c r="C2476" i="9"/>
  <c r="B1477" i="9"/>
  <c r="E1477" i="9" s="1" a="1"/>
  <c r="E1477" i="9" s="1"/>
  <c r="C1477" i="9"/>
  <c r="C1978" i="9"/>
  <c r="B1978" i="9"/>
  <c r="E1978" i="9" s="1" a="1"/>
  <c r="E1978" i="9" s="1"/>
  <c r="B2980" i="9"/>
  <c r="E2980" i="9" s="1" a="1"/>
  <c r="E2980" i="9" s="1"/>
  <c r="C2980" i="9"/>
  <c r="C2066" i="9"/>
  <c r="B2066" i="9"/>
  <c r="E2066" i="9" s="1" a="1"/>
  <c r="E2066" i="9" s="1"/>
  <c r="C2262" i="9"/>
  <c r="B2262" i="9"/>
  <c r="E2262" i="9" s="1" a="1"/>
  <c r="E2262" i="9" s="1"/>
  <c r="C2730" i="9"/>
  <c r="B2730" i="9"/>
  <c r="E2730" i="9" s="1" a="1"/>
  <c r="E2730" i="9" s="1"/>
  <c r="C203" i="9"/>
  <c r="B203" i="9"/>
  <c r="E203" i="9" s="1" a="1"/>
  <c r="E203" i="9" s="1"/>
  <c r="B339" i="9"/>
  <c r="E339" i="9" s="1" a="1"/>
  <c r="E339" i="9" s="1"/>
  <c r="C339" i="9"/>
  <c r="B2532" i="9"/>
  <c r="E2532" i="9" s="1" a="1"/>
  <c r="E2532" i="9" s="1"/>
  <c r="C2532" i="9"/>
  <c r="B2776" i="9"/>
  <c r="E2776" i="9" s="1" a="1"/>
  <c r="E2776" i="9" s="1"/>
  <c r="C2776" i="9"/>
  <c r="B2744" i="9"/>
  <c r="E2744" i="9" s="1" a="1"/>
  <c r="E2744" i="9" s="1"/>
  <c r="C2744" i="9"/>
  <c r="C2798" i="9"/>
  <c r="B2798" i="9"/>
  <c r="E2798" i="9" s="1" a="1"/>
  <c r="E2798" i="9" s="1"/>
  <c r="C2174" i="9"/>
  <c r="B2174" i="9"/>
  <c r="E2174" i="9" s="1" a="1"/>
  <c r="E2174" i="9" s="1"/>
  <c r="B3188" i="9"/>
  <c r="E3188" i="9" s="1" a="1"/>
  <c r="E3188" i="9" s="1"/>
  <c r="C3188" i="9"/>
  <c r="C559" i="9"/>
  <c r="B559" i="9"/>
  <c r="E559" i="9" s="1" a="1"/>
  <c r="E559" i="9" s="1"/>
  <c r="C523" i="9"/>
  <c r="B523" i="9"/>
  <c r="E523" i="9" s="1" a="1"/>
  <c r="E523" i="9" s="1"/>
  <c r="C1077" i="9"/>
  <c r="B1077" i="9"/>
  <c r="E1077" i="9" s="1" a="1"/>
  <c r="E1077" i="9" s="1"/>
  <c r="C31" i="9"/>
  <c r="B31" i="9"/>
  <c r="E31" i="9" s="1" a="1"/>
  <c r="E31" i="9" s="1"/>
  <c r="B2376" i="9"/>
  <c r="E2376" i="9" s="1" a="1"/>
  <c r="E2376" i="9" s="1"/>
  <c r="C2376" i="9"/>
  <c r="C231" i="9"/>
  <c r="B231" i="9"/>
  <c r="E231" i="9" s="1" a="1"/>
  <c r="E231" i="9" s="1"/>
  <c r="B3192" i="9"/>
  <c r="E3192" i="9" s="1" a="1"/>
  <c r="E3192" i="9" s="1"/>
  <c r="C3192" i="9"/>
  <c r="C803" i="9"/>
  <c r="B803" i="9"/>
  <c r="E803" i="9" s="1" a="1"/>
  <c r="E803" i="9" s="1"/>
  <c r="C63" i="9"/>
  <c r="B63" i="9"/>
  <c r="E63" i="9" s="1" a="1"/>
  <c r="E63" i="9" s="1"/>
  <c r="C1053" i="9"/>
  <c r="B1053" i="9"/>
  <c r="E1053" i="9" s="1" a="1"/>
  <c r="E1053" i="9" s="1"/>
  <c r="C2654" i="9"/>
  <c r="B2654" i="9"/>
  <c r="E2654" i="9" s="1" a="1"/>
  <c r="E2654" i="9" s="1"/>
  <c r="B2336" i="9"/>
  <c r="E2336" i="9" s="1" a="1"/>
  <c r="E2336" i="9" s="1"/>
  <c r="C2336" i="9"/>
  <c r="C1229" i="9"/>
  <c r="B1229" i="9"/>
  <c r="E1229" i="9" s="1" a="1"/>
  <c r="E1229" i="9" s="1"/>
  <c r="C391" i="9"/>
  <c r="B391" i="9"/>
  <c r="E391" i="9" s="1" a="1"/>
  <c r="E391" i="9" s="1"/>
  <c r="C1441" i="9"/>
  <c r="B1441" i="9"/>
  <c r="E1441" i="9" s="1" a="1"/>
  <c r="E1441" i="9" s="1"/>
  <c r="C2478" i="9"/>
  <c r="B2478" i="9"/>
  <c r="E2478" i="9" s="1" a="1"/>
  <c r="E2478" i="9" s="1"/>
  <c r="B2664" i="9"/>
  <c r="E2664" i="9" s="1" a="1"/>
  <c r="E2664" i="9" s="1"/>
  <c r="C2664" i="9"/>
  <c r="C1713" i="9"/>
  <c r="B1713" i="9"/>
  <c r="E1713" i="9" s="1" a="1"/>
  <c r="E1713" i="9" s="1"/>
  <c r="B3124" i="9"/>
  <c r="E3124" i="9" s="1" a="1"/>
  <c r="E3124" i="9" s="1"/>
  <c r="C3124" i="9"/>
  <c r="C11" i="9"/>
  <c r="B11" i="9"/>
  <c r="E11" i="9" s="1" a="1"/>
  <c r="E11" i="9" s="1"/>
  <c r="C343" i="9"/>
  <c r="B343" i="9"/>
  <c r="E343" i="9" s="1" a="1"/>
  <c r="E343" i="9" s="1"/>
  <c r="C1353" i="9"/>
  <c r="B1353" i="9"/>
  <c r="E1353" i="9" s="1" a="1"/>
  <c r="E1353" i="9" s="1"/>
  <c r="C1913" i="9"/>
  <c r="B1913" i="9"/>
  <c r="E1913" i="9" s="1" a="1"/>
  <c r="E1913" i="9" s="1"/>
  <c r="B2230" i="9"/>
  <c r="E2230" i="9" s="1" a="1"/>
  <c r="E2230" i="9" s="1"/>
  <c r="C2230" i="9"/>
  <c r="B2860" i="9"/>
  <c r="E2860" i="9" s="1" a="1"/>
  <c r="E2860" i="9" s="1"/>
  <c r="C2860" i="9"/>
  <c r="B3172" i="9"/>
  <c r="E3172" i="9" s="1" a="1"/>
  <c r="E3172" i="9" s="1"/>
  <c r="C3172" i="9"/>
  <c r="C1197" i="9"/>
  <c r="B1197" i="9"/>
  <c r="E1197" i="9" s="1" a="1"/>
  <c r="E1197" i="9" s="1"/>
  <c r="C519" i="9"/>
  <c r="B519" i="9"/>
  <c r="E519" i="9" s="1" a="1"/>
  <c r="E519" i="9" s="1"/>
  <c r="B2544" i="9"/>
  <c r="E2544" i="9" s="1" a="1"/>
  <c r="E2544" i="9" s="1"/>
  <c r="C2544" i="9"/>
  <c r="B2996" i="9"/>
  <c r="E2996" i="9" s="1" a="1"/>
  <c r="E2996" i="9" s="1"/>
  <c r="C2996" i="9"/>
  <c r="C1297" i="9"/>
  <c r="B1297" i="9"/>
  <c r="E1297" i="9" s="1" a="1"/>
  <c r="E1297" i="9" s="1"/>
  <c r="C1958" i="9"/>
  <c r="B1958" i="9"/>
  <c r="E1958" i="9" s="1" a="1"/>
  <c r="E1958" i="9" s="1"/>
  <c r="B2528" i="9"/>
  <c r="E2528" i="9" s="1" a="1"/>
  <c r="E2528" i="9" s="1"/>
  <c r="C2528" i="9"/>
  <c r="C783" i="9"/>
  <c r="B783" i="9"/>
  <c r="E783" i="9" s="1" a="1"/>
  <c r="E783" i="9" s="1"/>
  <c r="B3008" i="9"/>
  <c r="E3008" i="9" s="1" a="1"/>
  <c r="E3008" i="9" s="1"/>
  <c r="C3008" i="9"/>
  <c r="B2616" i="9"/>
  <c r="E2616" i="9" s="1" a="1"/>
  <c r="E2616" i="9" s="1"/>
  <c r="C2616" i="9"/>
  <c r="B2976" i="9"/>
  <c r="E2976" i="9" s="1" a="1"/>
  <c r="E2976" i="9" s="1"/>
  <c r="C2976" i="9"/>
  <c r="C1161" i="9"/>
  <c r="B1161" i="9"/>
  <c r="E1161" i="9" s="1" a="1"/>
  <c r="E1161" i="9" s="1"/>
  <c r="C2746" i="9"/>
  <c r="B2746" i="9"/>
  <c r="E2746" i="9" s="1" a="1"/>
  <c r="E2746" i="9" s="1"/>
  <c r="B2720" i="9"/>
  <c r="E2720" i="9" s="1" a="1"/>
  <c r="E2720" i="9" s="1"/>
  <c r="C2720" i="9"/>
  <c r="B2876" i="9"/>
  <c r="E2876" i="9" s="1" a="1"/>
  <c r="E2876" i="9" s="1"/>
  <c r="C2876" i="9"/>
  <c r="C1241" i="9"/>
  <c r="B1241" i="9"/>
  <c r="E1241" i="9" s="1" a="1"/>
  <c r="E1241" i="9" s="1"/>
  <c r="B2504" i="9"/>
  <c r="E2504" i="9" s="1" a="1"/>
  <c r="E2504" i="9" s="1"/>
  <c r="C2504" i="9"/>
  <c r="C1257" i="9"/>
  <c r="B1257" i="9"/>
  <c r="E1257" i="9" s="1" a="1"/>
  <c r="E1257" i="9" s="1"/>
  <c r="C1585" i="9"/>
  <c r="B1585" i="9"/>
  <c r="E1585" i="9" s="1" a="1"/>
  <c r="E1585" i="9" s="1"/>
  <c r="C1001" i="9"/>
  <c r="B1001" i="9"/>
  <c r="E1001" i="9" s="1" a="1"/>
  <c r="E1001" i="9" s="1"/>
  <c r="C35" i="9"/>
  <c r="B35" i="9"/>
  <c r="E35" i="9" s="1" a="1"/>
  <c r="E35" i="9" s="1"/>
  <c r="B2792" i="9"/>
  <c r="E2792" i="9" s="1" a="1"/>
  <c r="E2792" i="9" s="1"/>
  <c r="C2792" i="9"/>
  <c r="B2572" i="9"/>
  <c r="E2572" i="9" s="1" a="1"/>
  <c r="E2572" i="9" s="1"/>
  <c r="C2572" i="9"/>
  <c r="C1121" i="9"/>
  <c r="B1121" i="9"/>
  <c r="E1121" i="9" s="1" a="1"/>
  <c r="E1121" i="9" s="1"/>
  <c r="C855" i="9"/>
  <c r="B855" i="9"/>
  <c r="E855" i="9" s="1" a="1"/>
  <c r="E855" i="9" s="1"/>
  <c r="B2340" i="9"/>
  <c r="E2340" i="9" s="1" a="1"/>
  <c r="E2340" i="9" s="1"/>
  <c r="C2340" i="9"/>
  <c r="B2820" i="9"/>
  <c r="E2820" i="9" s="1" a="1"/>
  <c r="E2820" i="9" s="1"/>
  <c r="C2820" i="9"/>
  <c r="C491" i="9"/>
  <c r="B491" i="9"/>
  <c r="E491" i="9" s="1" a="1"/>
  <c r="E491" i="9" s="1"/>
  <c r="B2448" i="9"/>
  <c r="E2448" i="9" s="1" a="1"/>
  <c r="E2448" i="9" s="1"/>
  <c r="C2448" i="9"/>
  <c r="B2684" i="9"/>
  <c r="E2684" i="9" s="1" a="1"/>
  <c r="E2684" i="9" s="1"/>
  <c r="C2684" i="9"/>
  <c r="C91" i="9"/>
  <c r="B91" i="9"/>
  <c r="E91" i="9" s="1" a="1"/>
  <c r="E91" i="9" s="1"/>
  <c r="C1293" i="9"/>
  <c r="B1293" i="9"/>
  <c r="E1293" i="9" s="1" a="1"/>
  <c r="E1293" i="9" s="1"/>
  <c r="C191" i="9"/>
  <c r="B191" i="9"/>
  <c r="E191" i="9" s="1" a="1"/>
  <c r="E191" i="9" s="1"/>
  <c r="C451" i="9"/>
  <c r="B451" i="9"/>
  <c r="E451" i="9" s="1" a="1"/>
  <c r="E451" i="9" s="1"/>
  <c r="C916" i="9"/>
  <c r="B916" i="9"/>
  <c r="E916" i="9" s="1" a="1"/>
  <c r="E916" i="9" s="1"/>
  <c r="C59" i="9"/>
  <c r="B59" i="9"/>
  <c r="E59" i="9" s="1" a="1"/>
  <c r="E59" i="9" s="1"/>
  <c r="B2460" i="9"/>
  <c r="E2460" i="9" s="1" a="1"/>
  <c r="E2460" i="9" s="1"/>
  <c r="C2460" i="9"/>
  <c r="C263" i="9"/>
  <c r="B263" i="9"/>
  <c r="E263" i="9" s="1" a="1"/>
  <c r="E263" i="9" s="1"/>
  <c r="C936" i="9"/>
  <c r="B936" i="9"/>
  <c r="E936" i="9" s="1" a="1"/>
  <c r="E936" i="9" s="1"/>
  <c r="C467" i="9"/>
  <c r="B467" i="9"/>
  <c r="E467" i="9" s="1" a="1"/>
  <c r="E467" i="9" s="1"/>
  <c r="C2246" i="9"/>
  <c r="B2246" i="9"/>
  <c r="E2246" i="9" s="1" a="1"/>
  <c r="E2246" i="9" s="1"/>
  <c r="C1633" i="9"/>
  <c r="B1633" i="9"/>
  <c r="E1633" i="9" s="1" a="1"/>
  <c r="E1633" i="9" s="1"/>
  <c r="C847" i="9"/>
  <c r="B847" i="9"/>
  <c r="E847" i="9" s="1" a="1"/>
  <c r="E847" i="9" s="1"/>
  <c r="C2718" i="9"/>
  <c r="B2718" i="9"/>
  <c r="E2718" i="9" s="1" a="1"/>
  <c r="E2718" i="9" s="1"/>
  <c r="B2592" i="9"/>
  <c r="E2592" i="9" s="1" a="1"/>
  <c r="E2592" i="9" s="1"/>
  <c r="C2592" i="9"/>
  <c r="C899" i="9"/>
  <c r="B899" i="9"/>
  <c r="E899" i="9" s="1" a="1"/>
  <c r="E899" i="9" s="1"/>
  <c r="B2360" i="9"/>
  <c r="E2360" i="9" s="1" a="1"/>
  <c r="E2360" i="9" s="1"/>
  <c r="C2360" i="9"/>
  <c r="C75" i="9"/>
  <c r="B75" i="9"/>
  <c r="E75" i="9" s="1" a="1"/>
  <c r="E75" i="9" s="1"/>
  <c r="B3120" i="9"/>
  <c r="E3120" i="9" s="1" a="1"/>
  <c r="E3120" i="9" s="1"/>
  <c r="C3120" i="9"/>
  <c r="C735" i="9"/>
  <c r="B735" i="9"/>
  <c r="E735" i="9" s="1" a="1"/>
  <c r="E735" i="9" s="1"/>
  <c r="C1649" i="9"/>
  <c r="B1649" i="9"/>
  <c r="E1649" i="9" s="1" a="1"/>
  <c r="E1649" i="9" s="1"/>
  <c r="C1577" i="9"/>
  <c r="B1577" i="9"/>
  <c r="E1577" i="9" s="1" a="1"/>
  <c r="E1577" i="9" s="1"/>
  <c r="C1625" i="9"/>
  <c r="B1625" i="9"/>
  <c r="E1625" i="9" s="1" a="1"/>
  <c r="E1625" i="9" s="1"/>
  <c r="C363" i="9"/>
  <c r="B363" i="9"/>
  <c r="E363" i="9" s="1" a="1"/>
  <c r="E363" i="9" s="1"/>
  <c r="B2788" i="9"/>
  <c r="E2788" i="9" s="1" a="1"/>
  <c r="E2788" i="9" s="1"/>
  <c r="C2788" i="9"/>
  <c r="C2130" i="9"/>
  <c r="B2130" i="9"/>
  <c r="E2130" i="9" s="1" a="1"/>
  <c r="E2130" i="9" s="1"/>
  <c r="C1025" i="9"/>
  <c r="B1025" i="9"/>
  <c r="E1025" i="9" s="1" a="1"/>
  <c r="E1025" i="9" s="1"/>
  <c r="C815" i="9"/>
  <c r="B815" i="9"/>
  <c r="E815" i="9" s="1" a="1"/>
  <c r="E815" i="9" s="1"/>
  <c r="C387" i="9"/>
  <c r="B387" i="9"/>
  <c r="E387" i="9" s="1" a="1"/>
  <c r="E387" i="9" s="1"/>
  <c r="C1225" i="9"/>
  <c r="B1225" i="9"/>
  <c r="E1225" i="9" s="1" a="1"/>
  <c r="E1225" i="9" s="1"/>
  <c r="C2186" i="9"/>
  <c r="B2186" i="9"/>
  <c r="E2186" i="9" s="1" a="1"/>
  <c r="E2186" i="9" s="1"/>
  <c r="C2206" i="9"/>
  <c r="B2206" i="9"/>
  <c r="E2206" i="9" s="1" a="1"/>
  <c r="E2206" i="9" s="1"/>
  <c r="B2604" i="9"/>
  <c r="E2604" i="9" s="1" a="1"/>
  <c r="E2604" i="9" s="1"/>
  <c r="C2604" i="9"/>
  <c r="C1974" i="9"/>
  <c r="B1974" i="9"/>
  <c r="E1974" i="9" s="1" a="1"/>
  <c r="E1974" i="9" s="1"/>
  <c r="C2374" i="9"/>
  <c r="B2374" i="9"/>
  <c r="E2374" i="9" s="1" a="1"/>
  <c r="E2374" i="9" s="1"/>
  <c r="B2436" i="9"/>
  <c r="E2436" i="9" s="1" a="1"/>
  <c r="E2436" i="9" s="1"/>
  <c r="C2436" i="9"/>
  <c r="B3092" i="9"/>
  <c r="E3092" i="9" s="1" a="1"/>
  <c r="E3092" i="9" s="1"/>
  <c r="C3092" i="9"/>
  <c r="B2944" i="9"/>
  <c r="E2944" i="9" s="1" a="1"/>
  <c r="E2944" i="9" s="1"/>
  <c r="C2944" i="9"/>
  <c r="C2698" i="9"/>
  <c r="B2698" i="9"/>
  <c r="E2698" i="9" s="1" a="1"/>
  <c r="E2698" i="9" s="1"/>
  <c r="B3176" i="9"/>
  <c r="E3176" i="9" s="1" a="1"/>
  <c r="E3176" i="9" s="1"/>
  <c r="C3176" i="9"/>
  <c r="C571" i="9"/>
  <c r="B571" i="9"/>
  <c r="E571" i="9" s="1" a="1"/>
  <c r="E571" i="9" s="1"/>
  <c r="C503" i="9"/>
  <c r="B503" i="9"/>
  <c r="E503" i="9" s="1" a="1"/>
  <c r="E503" i="9" s="1"/>
  <c r="C1393" i="9"/>
  <c r="B1393" i="9"/>
  <c r="E1393" i="9" s="1" a="1"/>
  <c r="E1393" i="9" s="1"/>
  <c r="C459" i="9"/>
  <c r="B459" i="9"/>
  <c r="E459" i="9" s="1" a="1"/>
  <c r="E459" i="9" s="1"/>
  <c r="C747" i="9"/>
  <c r="B747" i="9"/>
  <c r="E747" i="9" s="1" a="1"/>
  <c r="E747" i="9" s="1"/>
  <c r="C1837" i="9"/>
  <c r="B1837" i="9"/>
  <c r="E1837" i="9" s="1" a="1"/>
  <c r="E1837" i="9" s="1"/>
  <c r="B2692" i="9"/>
  <c r="E2692" i="9" s="1" a="1"/>
  <c r="E2692" i="9" s="1"/>
  <c r="C2692" i="9"/>
  <c r="B1221" i="9"/>
  <c r="E1221" i="9" s="1" a="1"/>
  <c r="E1221" i="9" s="1"/>
  <c r="C1221" i="9"/>
  <c r="C997" i="9"/>
  <c r="B997" i="9"/>
  <c r="E997" i="9" s="1" a="1"/>
  <c r="E997" i="9" s="1"/>
  <c r="C1189" i="9"/>
  <c r="B1189" i="9"/>
  <c r="E1189" i="9" s="1" a="1"/>
  <c r="E1189" i="9" s="1"/>
  <c r="C2590" i="9"/>
  <c r="B2590" i="9"/>
  <c r="E2590" i="9" s="1" a="1"/>
  <c r="E2590" i="9" s="1"/>
  <c r="C1661" i="9"/>
  <c r="B1661" i="9"/>
  <c r="E1661" i="9" s="1" a="1"/>
  <c r="E1661" i="9" s="1"/>
  <c r="C1045" i="9"/>
  <c r="B1045" i="9"/>
  <c r="E1045" i="9" s="1" a="1"/>
  <c r="E1045" i="9" s="1"/>
  <c r="B115" i="9"/>
  <c r="E115" i="9" s="1" a="1"/>
  <c r="E115" i="9" s="1"/>
  <c r="C115" i="9"/>
  <c r="B2756" i="9"/>
  <c r="E2756" i="9" s="1" a="1"/>
  <c r="E2756" i="9" s="1"/>
  <c r="C2756" i="9"/>
  <c r="C71" i="9"/>
  <c r="B71" i="9"/>
  <c r="E71" i="9" s="1" a="1"/>
  <c r="E71" i="9" s="1"/>
  <c r="C479" i="9"/>
  <c r="B479" i="9"/>
  <c r="E479" i="9" s="1" a="1"/>
  <c r="E479" i="9" s="1"/>
  <c r="B2384" i="9"/>
  <c r="E2384" i="9" s="1" a="1"/>
  <c r="E2384" i="9" s="1"/>
  <c r="C2384" i="9"/>
  <c r="B2784" i="9"/>
  <c r="E2784" i="9" s="1" a="1"/>
  <c r="E2784" i="9" s="1"/>
  <c r="C2784" i="9"/>
  <c r="B2736" i="9"/>
  <c r="E2736" i="9" s="1" a="1"/>
  <c r="E2736" i="9" s="1"/>
  <c r="C2736" i="9"/>
  <c r="C912" i="9"/>
  <c r="B912" i="9"/>
  <c r="E912" i="9" s="1" a="1"/>
  <c r="E912" i="9" s="1"/>
  <c r="C1970" i="9"/>
  <c r="B1970" i="9"/>
  <c r="E1970" i="9" s="1" a="1"/>
  <c r="E1970" i="9" s="1"/>
  <c r="C1133" i="9"/>
  <c r="B1133" i="9"/>
  <c r="E1133" i="9" s="1" a="1"/>
  <c r="E1133" i="9" s="1"/>
  <c r="B3224" i="9"/>
  <c r="E3224" i="9" s="1" a="1"/>
  <c r="E3224" i="9" s="1"/>
  <c r="B3190" i="9"/>
  <c r="E3190" i="9" s="1" a="1"/>
  <c r="E3190" i="9" s="1"/>
  <c r="B3178" i="9"/>
  <c r="E3178" i="9" s="1" a="1"/>
  <c r="E3178" i="9" s="1"/>
  <c r="B3158" i="9"/>
  <c r="E3158" i="9" s="1" a="1"/>
  <c r="E3158" i="9" s="1"/>
  <c r="B3140" i="9"/>
  <c r="E3140" i="9" s="1" a="1"/>
  <c r="E3140" i="9" s="1"/>
  <c r="B3118" i="9"/>
  <c r="E3118" i="9" s="1" a="1"/>
  <c r="E3118" i="9" s="1"/>
  <c r="B3098" i="9"/>
  <c r="E3098" i="9" s="1" a="1"/>
  <c r="E3098" i="9" s="1"/>
  <c r="B3082" i="9"/>
  <c r="E3082" i="9" s="1" a="1"/>
  <c r="E3082" i="9" s="1"/>
  <c r="B3066" i="9"/>
  <c r="E3066" i="9" s="1" a="1"/>
  <c r="E3066" i="9" s="1"/>
  <c r="B3030" i="9"/>
  <c r="E3030" i="9" s="1" a="1"/>
  <c r="E3030" i="9" s="1"/>
  <c r="B3006" i="9"/>
  <c r="E3006" i="9" s="1" a="1"/>
  <c r="E3006" i="9" s="1"/>
  <c r="B2982" i="9"/>
  <c r="E2982" i="9" s="1" a="1"/>
  <c r="E2982" i="9" s="1"/>
  <c r="B2966" i="9"/>
  <c r="E2966" i="9" s="1" a="1"/>
  <c r="E2966" i="9" s="1"/>
  <c r="B2942" i="9"/>
  <c r="E2942" i="9" s="1" a="1"/>
  <c r="E2942" i="9" s="1"/>
  <c r="B2922" i="9"/>
  <c r="E2922" i="9" s="1" a="1"/>
  <c r="E2922" i="9" s="1"/>
  <c r="B2902" i="9"/>
  <c r="E2902" i="9" s="1" a="1"/>
  <c r="E2902" i="9" s="1"/>
  <c r="B2886" i="9"/>
  <c r="E2886" i="9" s="1" a="1"/>
  <c r="E2886" i="9" s="1"/>
  <c r="B2870" i="9"/>
  <c r="E2870" i="9" s="1" a="1"/>
  <c r="E2870" i="9" s="1"/>
  <c r="B2846" i="9"/>
  <c r="E2846" i="9" s="1" a="1"/>
  <c r="E2846" i="9" s="1"/>
  <c r="B2830" i="9"/>
  <c r="E2830" i="9" s="1" a="1"/>
  <c r="E2830" i="9" s="1"/>
  <c r="B2814" i="9"/>
  <c r="E2814" i="9" s="1" a="1"/>
  <c r="E2814" i="9" s="1"/>
  <c r="B2758" i="9"/>
  <c r="E2758" i="9" s="1" a="1"/>
  <c r="E2758" i="9" s="1"/>
  <c r="B2678" i="9"/>
  <c r="E2678" i="9" s="1" a="1"/>
  <c r="E2678" i="9" s="1"/>
  <c r="B2594" i="9"/>
  <c r="E2594" i="9" s="1" a="1"/>
  <c r="E2594" i="9" s="1"/>
  <c r="B2510" i="9"/>
  <c r="E2510" i="9" s="1" a="1"/>
  <c r="E2510" i="9" s="1"/>
  <c r="B2430" i="9"/>
  <c r="E2430" i="9" s="1" a="1"/>
  <c r="E2430" i="9" s="1"/>
  <c r="B2354" i="9"/>
  <c r="E2354" i="9" s="1" a="1"/>
  <c r="E2354" i="9" s="1"/>
  <c r="B2286" i="9"/>
  <c r="E2286" i="9" s="1" a="1"/>
  <c r="E2286" i="9" s="1"/>
  <c r="B2182" i="9"/>
  <c r="E2182" i="9" s="1" a="1"/>
  <c r="E2182" i="9" s="1"/>
  <c r="B2074" i="9"/>
  <c r="E2074" i="9" s="1" a="1"/>
  <c r="E2074" i="9" s="1"/>
  <c r="B1986" i="9"/>
  <c r="E1986" i="9" s="1" a="1"/>
  <c r="E1986" i="9" s="1"/>
  <c r="B1897" i="9"/>
  <c r="E1897" i="9" s="1" a="1"/>
  <c r="E1897" i="9" s="1"/>
  <c r="B1813" i="9"/>
  <c r="E1813" i="9" s="1" a="1"/>
  <c r="E1813" i="9" s="1"/>
  <c r="B1721" i="9"/>
  <c r="E1721" i="9" s="1" a="1"/>
  <c r="E1721" i="9" s="1"/>
  <c r="D394" i="11"/>
  <c r="B979" i="11"/>
  <c r="C1353" i="11"/>
  <c r="E1353" i="11"/>
  <c r="B46" i="11"/>
  <c r="E46" i="11"/>
  <c r="B982" i="11"/>
  <c r="E982" i="11"/>
  <c r="B1036" i="11"/>
  <c r="E1036" i="11"/>
  <c r="D190" i="11"/>
  <c r="E190" i="11"/>
  <c r="B1146" i="11"/>
  <c r="E1146" i="11"/>
  <c r="C433" i="11"/>
  <c r="E433" i="11"/>
  <c r="D56" i="11"/>
  <c r="E56" i="11"/>
  <c r="B436" i="11"/>
  <c r="E436" i="11"/>
  <c r="B731" i="11"/>
  <c r="E731" i="11"/>
  <c r="D53" i="11"/>
  <c r="E53" i="11"/>
  <c r="D959" i="11"/>
  <c r="E959" i="11"/>
  <c r="B782" i="11"/>
  <c r="E782" i="11"/>
  <c r="B938" i="11"/>
  <c r="E938" i="11"/>
  <c r="B942" i="11"/>
  <c r="E942" i="11"/>
  <c r="D910" i="11"/>
  <c r="E910" i="11"/>
  <c r="C165" i="11"/>
  <c r="E165" i="11"/>
  <c r="D235" i="11"/>
  <c r="E235" i="11"/>
  <c r="D1189" i="11"/>
  <c r="E1189" i="11"/>
  <c r="C214" i="11"/>
  <c r="E214" i="11"/>
  <c r="C1213" i="11"/>
  <c r="E1213" i="11"/>
  <c r="D813" i="11"/>
  <c r="E813" i="11"/>
  <c r="B831" i="11"/>
  <c r="E831" i="11"/>
  <c r="B571" i="11"/>
  <c r="E571" i="11"/>
  <c r="C818" i="11"/>
  <c r="E818" i="11"/>
  <c r="B1441" i="11"/>
  <c r="E1441" i="11"/>
  <c r="D189" i="11"/>
  <c r="E189" i="11"/>
  <c r="D298" i="11"/>
  <c r="E298" i="11"/>
  <c r="C1384" i="11"/>
  <c r="E1384" i="11"/>
  <c r="C525" i="11"/>
  <c r="E525" i="11"/>
  <c r="C405" i="11"/>
  <c r="E405" i="11"/>
  <c r="D429" i="11"/>
  <c r="E429" i="11"/>
  <c r="C574" i="11"/>
  <c r="E574" i="11"/>
  <c r="C122" i="11"/>
  <c r="E122" i="11"/>
  <c r="D641" i="11"/>
  <c r="E641" i="11"/>
  <c r="D708" i="11"/>
  <c r="E708" i="11"/>
  <c r="C1363" i="11"/>
  <c r="E1363" i="11"/>
  <c r="D1209" i="11"/>
  <c r="E1209" i="11"/>
  <c r="D1383" i="11"/>
  <c r="E1383" i="11"/>
  <c r="C389" i="11"/>
  <c r="E389" i="11"/>
  <c r="C361" i="11"/>
  <c r="E361" i="11"/>
  <c r="D1410" i="11"/>
  <c r="E1410" i="11"/>
  <c r="D179" i="11"/>
  <c r="E179" i="11"/>
  <c r="B143" i="11"/>
  <c r="E143" i="11"/>
  <c r="B1203" i="11"/>
  <c r="E1203" i="11"/>
  <c r="D1078" i="11"/>
  <c r="E1078" i="11"/>
  <c r="C379" i="11"/>
  <c r="E379" i="11"/>
  <c r="B1301" i="11"/>
  <c r="E1301" i="11"/>
  <c r="B463" i="11"/>
  <c r="E463" i="11"/>
  <c r="D1416" i="11"/>
  <c r="E1416" i="11"/>
  <c r="C437" i="11"/>
  <c r="E437" i="11"/>
  <c r="B446" i="11"/>
  <c r="E446" i="11"/>
  <c r="D88" i="11"/>
  <c r="E88" i="11"/>
  <c r="D87" i="11"/>
  <c r="E87" i="11"/>
  <c r="B1039" i="11"/>
  <c r="E1039" i="11"/>
  <c r="D250" i="11"/>
  <c r="E250" i="11"/>
  <c r="B1135" i="11"/>
  <c r="E1135" i="11"/>
  <c r="D354" i="11"/>
  <c r="E354" i="11"/>
  <c r="B1341" i="11"/>
  <c r="E1341" i="11"/>
  <c r="D710" i="11"/>
  <c r="E710" i="11"/>
  <c r="C919" i="11"/>
  <c r="E919" i="11"/>
  <c r="C1279" i="11"/>
  <c r="E1279" i="11"/>
  <c r="B810" i="11"/>
  <c r="E810" i="11"/>
  <c r="C329" i="11"/>
  <c r="E329" i="11"/>
  <c r="C665" i="11"/>
  <c r="E665" i="11"/>
  <c r="B274" i="11"/>
  <c r="E274" i="11"/>
  <c r="D660" i="11"/>
  <c r="E660" i="11"/>
  <c r="B780" i="11"/>
  <c r="E780" i="11"/>
  <c r="B518" i="11"/>
  <c r="E518" i="11"/>
  <c r="B68" i="11"/>
  <c r="E68" i="11"/>
  <c r="C1171" i="11"/>
  <c r="E1171" i="11"/>
  <c r="C359" i="11"/>
  <c r="E359" i="11"/>
  <c r="C280" i="11"/>
  <c r="E280" i="11"/>
  <c r="D541" i="11"/>
  <c r="E541" i="11"/>
  <c r="B957" i="11"/>
  <c r="E957" i="11"/>
  <c r="D1439" i="11"/>
  <c r="E1439" i="11"/>
  <c r="B196" i="11"/>
  <c r="E196" i="11"/>
  <c r="B1166" i="11"/>
  <c r="E1166" i="11"/>
  <c r="B291" i="11"/>
  <c r="E291" i="11"/>
  <c r="D107" i="11"/>
  <c r="E107" i="11"/>
  <c r="C1202" i="11"/>
  <c r="E1202" i="11"/>
  <c r="C730" i="11"/>
  <c r="E730" i="11"/>
  <c r="B1345" i="11"/>
  <c r="E1345" i="11"/>
  <c r="B307" i="11"/>
  <c r="E307" i="11"/>
  <c r="B129" i="11"/>
  <c r="E129" i="11"/>
  <c r="D1395" i="11"/>
  <c r="E1395" i="11"/>
  <c r="B160" i="11"/>
  <c r="E160" i="11"/>
  <c r="B763" i="11"/>
  <c r="E763" i="11"/>
  <c r="D451" i="11"/>
  <c r="E451" i="11"/>
  <c r="B1172" i="11"/>
  <c r="E1172" i="11"/>
  <c r="D939" i="11"/>
  <c r="E939" i="11"/>
  <c r="C551" i="11"/>
  <c r="E551" i="11"/>
  <c r="D1382" i="11"/>
  <c r="E1382" i="11"/>
  <c r="D1227" i="11"/>
  <c r="E1227" i="11"/>
  <c r="C1076" i="11"/>
  <c r="E1076" i="11"/>
  <c r="B304" i="11"/>
  <c r="E304" i="11"/>
  <c r="B39" i="11"/>
  <c r="E39" i="11"/>
  <c r="C1151" i="11"/>
  <c r="E1151" i="11"/>
  <c r="B113" i="11"/>
  <c r="E113" i="11"/>
  <c r="B1228" i="11"/>
  <c r="E1228" i="11"/>
  <c r="C28" i="11"/>
  <c r="E28" i="11"/>
  <c r="D756" i="11"/>
  <c r="E756" i="11"/>
  <c r="C954" i="11"/>
  <c r="E954" i="11"/>
  <c r="D1195" i="11"/>
  <c r="E1195" i="11"/>
  <c r="B31" i="11"/>
  <c r="E31" i="11"/>
  <c r="D825" i="11"/>
  <c r="E825" i="11"/>
  <c r="D19" i="11"/>
  <c r="E19" i="11"/>
  <c r="C1400" i="11"/>
  <c r="E1400" i="11"/>
  <c r="D748" i="11"/>
  <c r="E748" i="11"/>
  <c r="B1260" i="11"/>
  <c r="E1260" i="11"/>
  <c r="D1057" i="11"/>
  <c r="E1057" i="11"/>
  <c r="C125" i="11"/>
  <c r="E125" i="11"/>
  <c r="D1190" i="11"/>
  <c r="E1190" i="11"/>
  <c r="B790" i="11"/>
  <c r="E790" i="11"/>
  <c r="B1322" i="11"/>
  <c r="E1322" i="11"/>
  <c r="B1364" i="11"/>
  <c r="E1364" i="11"/>
  <c r="C684" i="11"/>
  <c r="E684" i="11"/>
  <c r="B464" i="11"/>
  <c r="E464" i="11"/>
  <c r="C624" i="11"/>
  <c r="E624" i="11"/>
  <c r="B230" i="11"/>
  <c r="E230" i="11"/>
  <c r="B372" i="11"/>
  <c r="E372" i="11"/>
  <c r="B374" i="11"/>
  <c r="E374" i="11"/>
  <c r="B383" i="11"/>
  <c r="E383" i="11"/>
  <c r="D1438" i="11"/>
  <c r="E1438" i="11"/>
  <c r="B441" i="11"/>
  <c r="E441" i="11"/>
  <c r="C410" i="11"/>
  <c r="E410" i="11"/>
  <c r="D932" i="11"/>
  <c r="E932" i="11"/>
  <c r="D1255" i="11"/>
  <c r="E1255" i="11"/>
  <c r="D266" i="11"/>
  <c r="E266" i="11"/>
  <c r="B672" i="11"/>
  <c r="E672" i="11"/>
  <c r="D797" i="11"/>
  <c r="E797" i="11"/>
  <c r="C702" i="11"/>
  <c r="E702" i="11"/>
  <c r="B186" i="11"/>
  <c r="E186" i="11"/>
  <c r="B117" i="11"/>
  <c r="E117" i="11"/>
  <c r="D412" i="11"/>
  <c r="E412" i="11"/>
  <c r="D42" i="11"/>
  <c r="E42" i="11"/>
  <c r="B873" i="11"/>
  <c r="E873" i="11"/>
  <c r="D154" i="11"/>
  <c r="E154" i="11"/>
  <c r="C567" i="11"/>
  <c r="E567" i="11"/>
  <c r="B128" i="11"/>
  <c r="E128" i="11"/>
  <c r="B962" i="11"/>
  <c r="E962" i="11"/>
  <c r="B1111" i="11"/>
  <c r="E1111" i="11"/>
  <c r="D337" i="11"/>
  <c r="E337" i="11"/>
  <c r="C1270" i="11"/>
  <c r="E1270" i="11"/>
  <c r="C1233" i="11"/>
  <c r="E1233" i="11"/>
  <c r="C1070" i="11"/>
  <c r="E1070" i="11"/>
  <c r="B1152" i="11"/>
  <c r="E1152" i="11"/>
  <c r="B1040" i="11"/>
  <c r="E1040" i="11"/>
  <c r="D1139" i="11"/>
  <c r="E1139" i="11"/>
  <c r="B85" i="11"/>
  <c r="E85" i="11"/>
  <c r="D432" i="11"/>
  <c r="E432" i="11"/>
  <c r="D613" i="11"/>
  <c r="E613" i="11"/>
  <c r="C332" i="11"/>
  <c r="E332" i="11"/>
  <c r="D10" i="11"/>
  <c r="E10" i="11"/>
  <c r="C605" i="11"/>
  <c r="E605" i="11"/>
  <c r="C1044" i="11"/>
  <c r="E1044" i="11"/>
  <c r="B1234" i="11"/>
  <c r="E1234" i="11"/>
  <c r="B1330" i="11"/>
  <c r="E1330" i="11"/>
  <c r="B47" i="11"/>
  <c r="E47" i="11"/>
  <c r="D1352" i="11"/>
  <c r="E1352" i="11"/>
  <c r="D193" i="11"/>
  <c r="E193" i="11"/>
  <c r="B20" i="11"/>
  <c r="E20" i="11"/>
  <c r="C145" i="11"/>
  <c r="E145" i="11"/>
  <c r="B669" i="11"/>
  <c r="E669" i="11"/>
  <c r="D1059" i="11"/>
  <c r="E1059" i="11"/>
  <c r="B1378" i="11"/>
  <c r="E1378" i="11"/>
  <c r="D801" i="11"/>
  <c r="E801" i="11"/>
  <c r="C207" i="11"/>
  <c r="E207" i="11"/>
  <c r="C944" i="11"/>
  <c r="E944" i="11"/>
  <c r="D726" i="11"/>
  <c r="E726" i="11"/>
  <c r="B827" i="11"/>
  <c r="E827" i="11"/>
  <c r="C301" i="11"/>
  <c r="E301" i="11"/>
  <c r="B1346" i="11"/>
  <c r="E1346" i="11"/>
  <c r="B1350" i="11"/>
  <c r="E1350" i="11"/>
  <c r="D1240" i="11"/>
  <c r="E1240" i="11"/>
  <c r="B1351" i="11"/>
  <c r="E1351" i="11"/>
  <c r="D733" i="11"/>
  <c r="E733" i="11"/>
  <c r="D796" i="11"/>
  <c r="E796" i="11"/>
  <c r="D542" i="11"/>
  <c r="E542" i="11"/>
  <c r="D248" i="11"/>
  <c r="E248" i="11"/>
  <c r="B61" i="11"/>
  <c r="E61" i="11"/>
  <c r="B1291" i="11"/>
  <c r="E1291" i="11"/>
  <c r="C586" i="11"/>
  <c r="E586" i="11"/>
  <c r="D1366" i="11"/>
  <c r="E1366" i="11"/>
  <c r="C1145" i="11"/>
  <c r="E1145" i="11"/>
  <c r="B313" i="11"/>
  <c r="E313" i="11"/>
  <c r="D617" i="11"/>
  <c r="E617" i="11"/>
  <c r="D788" i="11"/>
  <c r="E788" i="11"/>
  <c r="B1094" i="11"/>
  <c r="E1094" i="11"/>
  <c r="D460" i="11"/>
  <c r="E460" i="11"/>
  <c r="D1444" i="11"/>
  <c r="E1444" i="11"/>
  <c r="B378" i="11"/>
  <c r="E378" i="11"/>
  <c r="C282" i="11"/>
  <c r="E282" i="11"/>
  <c r="B966" i="11"/>
  <c r="E966" i="11"/>
  <c r="B971" i="11"/>
  <c r="E971" i="11"/>
  <c r="B1024" i="11"/>
  <c r="E1024" i="11"/>
  <c r="B975" i="11"/>
  <c r="E975" i="11"/>
  <c r="D1113" i="11"/>
  <c r="E1113" i="11"/>
  <c r="B251" i="11"/>
  <c r="E251" i="11"/>
  <c r="C204" i="11"/>
  <c r="E204" i="11"/>
  <c r="D297" i="11"/>
  <c r="E297" i="11"/>
  <c r="D1242" i="11"/>
  <c r="E1242" i="11"/>
  <c r="D1417" i="11"/>
  <c r="E1417" i="11"/>
  <c r="B753" i="11"/>
  <c r="E753" i="11"/>
  <c r="C1335" i="11"/>
  <c r="E1335" i="11"/>
  <c r="D719" i="11"/>
  <c r="E719" i="11"/>
  <c r="B1424" i="11"/>
  <c r="E1424" i="11"/>
  <c r="D127" i="11"/>
  <c r="E127" i="11"/>
  <c r="D21" i="11"/>
  <c r="E21" i="11"/>
  <c r="B153" i="11"/>
  <c r="E153" i="11"/>
  <c r="D259" i="11"/>
  <c r="E259" i="11"/>
  <c r="C955" i="11"/>
  <c r="E955" i="11"/>
  <c r="D497" i="11"/>
  <c r="E497" i="11"/>
  <c r="D268" i="11"/>
  <c r="E268" i="11"/>
  <c r="D835" i="11"/>
  <c r="E835" i="11"/>
  <c r="D1012" i="11"/>
  <c r="E1012" i="11"/>
  <c r="D438" i="11"/>
  <c r="E438" i="11"/>
  <c r="D823" i="11"/>
  <c r="E823" i="11"/>
  <c r="C1305" i="11"/>
  <c r="E1305" i="11"/>
  <c r="C1294" i="11"/>
  <c r="E1294" i="11"/>
  <c r="D1016" i="11"/>
  <c r="E1016" i="11"/>
  <c r="D706" i="11"/>
  <c r="E706" i="11"/>
  <c r="C1047" i="11"/>
  <c r="E1047" i="11"/>
  <c r="C578" i="11"/>
  <c r="E578" i="11"/>
  <c r="D995" i="11"/>
  <c r="E995" i="11"/>
  <c r="B805" i="11"/>
  <c r="E805" i="11"/>
  <c r="D1167" i="11"/>
  <c r="E1167" i="11"/>
  <c r="C1177" i="11"/>
  <c r="E1177" i="11"/>
  <c r="B714" i="11"/>
  <c r="E714" i="11"/>
  <c r="D1066" i="11"/>
  <c r="E1066" i="11"/>
  <c r="C882" i="11"/>
  <c r="E882" i="11"/>
  <c r="C158" i="11"/>
  <c r="E158" i="11"/>
  <c r="B8" i="11"/>
  <c r="E8" i="11"/>
  <c r="N2" i="7"/>
  <c r="N2995" i="7"/>
  <c r="N2983" i="7"/>
  <c r="N2979" i="7"/>
  <c r="N2975" i="7"/>
  <c r="N2967" i="7"/>
  <c r="N2959" i="7"/>
  <c r="N2955" i="7"/>
  <c r="N2951" i="7"/>
  <c r="N2947" i="7"/>
  <c r="N2943" i="7"/>
  <c r="N2939" i="7"/>
  <c r="N2935" i="7"/>
  <c r="N2923" i="7"/>
  <c r="N2919" i="7"/>
  <c r="N2903" i="7"/>
  <c r="N2899" i="7"/>
  <c r="N2887" i="7"/>
  <c r="N2879" i="7"/>
  <c r="N2875" i="7"/>
  <c r="N2871" i="7"/>
  <c r="N2863" i="7"/>
  <c r="N2859" i="7"/>
  <c r="N2855" i="7"/>
  <c r="N2851" i="7"/>
  <c r="N2839" i="7"/>
  <c r="N2835" i="7"/>
  <c r="N2831" i="7"/>
  <c r="N2827" i="7"/>
  <c r="N2823" i="7"/>
  <c r="N2819" i="7"/>
  <c r="N2815" i="7"/>
  <c r="N2811" i="7"/>
  <c r="N2803" i="7"/>
  <c r="N2799" i="7"/>
  <c r="N2791" i="7"/>
  <c r="N2779" i="7"/>
  <c r="N2775" i="7"/>
  <c r="N2771" i="7"/>
  <c r="N2759" i="7"/>
  <c r="N2755" i="7"/>
  <c r="N2751" i="7"/>
  <c r="N2747" i="7"/>
  <c r="N2743" i="7"/>
  <c r="C1249" i="11"/>
  <c r="E1249" i="11"/>
  <c r="B13" i="11"/>
  <c r="E13" i="11"/>
  <c r="N2971" i="7" s="1"/>
  <c r="B344" i="11"/>
  <c r="E344" i="11"/>
  <c r="C1258" i="11"/>
  <c r="E1258" i="11"/>
  <c r="C1199" i="11"/>
  <c r="E1199" i="11"/>
  <c r="B14" i="11"/>
  <c r="E14" i="11"/>
  <c r="D1130" i="11"/>
  <c r="E1130" i="11"/>
  <c r="C323" i="11"/>
  <c r="E323" i="11"/>
  <c r="C1138" i="11"/>
  <c r="E1138" i="11"/>
  <c r="D1239" i="11"/>
  <c r="E1239" i="11"/>
  <c r="C858" i="11"/>
  <c r="E858" i="11"/>
  <c r="C1084" i="11"/>
  <c r="E1084" i="11"/>
  <c r="B1237" i="11"/>
  <c r="E1237" i="11"/>
  <c r="C572" i="11"/>
  <c r="E572" i="11"/>
  <c r="D1431" i="11"/>
  <c r="E1431" i="11"/>
  <c r="B126" i="11"/>
  <c r="E126" i="11"/>
  <c r="B1200" i="11"/>
  <c r="E1200" i="11"/>
  <c r="B956" i="11"/>
  <c r="E956" i="11"/>
  <c r="D1316" i="11"/>
  <c r="E1316" i="11"/>
  <c r="B480" i="11"/>
  <c r="E480" i="11"/>
  <c r="C620" i="11"/>
  <c r="E620" i="11"/>
  <c r="C284" i="11"/>
  <c r="E284" i="11"/>
  <c r="D1319" i="11"/>
  <c r="E1319" i="11"/>
  <c r="C690" i="11"/>
  <c r="E690" i="11"/>
  <c r="D521" i="11"/>
  <c r="E521" i="11"/>
  <c r="D533" i="11"/>
  <c r="E533" i="11"/>
  <c r="B1429" i="11"/>
  <c r="E1429" i="11"/>
  <c r="B1207" i="11"/>
  <c r="E1207" i="11"/>
  <c r="B878" i="11"/>
  <c r="E878" i="11"/>
  <c r="C391" i="11"/>
  <c r="E391" i="11"/>
  <c r="D707" i="11"/>
  <c r="E707" i="11"/>
  <c r="B162" i="11"/>
  <c r="E162" i="11"/>
  <c r="C948" i="11"/>
  <c r="E948" i="11"/>
  <c r="D187" i="11"/>
  <c r="E187" i="11"/>
  <c r="B770" i="11"/>
  <c r="E770" i="11"/>
  <c r="B66" i="11"/>
  <c r="E66" i="11"/>
  <c r="B824" i="11"/>
  <c r="E824" i="11"/>
  <c r="C654" i="11"/>
  <c r="E654" i="11"/>
  <c r="B1068" i="11"/>
  <c r="E1068" i="11"/>
  <c r="C1280" i="11"/>
  <c r="E1280" i="11"/>
  <c r="D705" i="11"/>
  <c r="E705" i="11"/>
  <c r="D1073" i="11"/>
  <c r="E1073" i="11"/>
  <c r="D220" i="11"/>
  <c r="E220" i="11"/>
  <c r="N2963" i="7" s="1"/>
  <c r="C70" i="11"/>
  <c r="E70" i="11"/>
  <c r="B1308" i="11"/>
  <c r="E1308" i="11"/>
  <c r="B466" i="11"/>
  <c r="E466" i="11"/>
  <c r="C1122" i="11"/>
  <c r="E1122" i="11"/>
  <c r="B839" i="11"/>
  <c r="E839" i="11"/>
  <c r="B1141" i="11"/>
  <c r="E1141" i="11"/>
  <c r="B415" i="11"/>
  <c r="E415" i="11"/>
  <c r="D561" i="11"/>
  <c r="E561" i="11"/>
  <c r="D515" i="11"/>
  <c r="E515" i="11"/>
  <c r="B238" i="11"/>
  <c r="E238" i="11"/>
  <c r="C381" i="11"/>
  <c r="E381" i="11"/>
  <c r="N2795" i="7" s="1"/>
  <c r="B853" i="11"/>
  <c r="E853" i="11"/>
  <c r="B964" i="11"/>
  <c r="E964" i="11"/>
  <c r="B425" i="11"/>
  <c r="E425" i="11"/>
  <c r="D1313" i="11"/>
  <c r="E1313" i="11"/>
  <c r="D700" i="11"/>
  <c r="E700" i="11"/>
  <c r="B776" i="11"/>
  <c r="E776" i="11"/>
  <c r="C947" i="11"/>
  <c r="E947" i="11"/>
  <c r="C618" i="11"/>
  <c r="E618" i="11"/>
  <c r="B312" i="11"/>
  <c r="E312" i="11"/>
  <c r="B1377" i="11"/>
  <c r="E1377" i="11"/>
  <c r="D1396" i="11"/>
  <c r="E1396" i="11"/>
  <c r="B745" i="11"/>
  <c r="E745" i="11"/>
  <c r="D674" i="11"/>
  <c r="E674" i="11"/>
  <c r="B114" i="11"/>
  <c r="E114" i="11"/>
  <c r="C346" i="11"/>
  <c r="E346" i="11"/>
  <c r="C732" i="11"/>
  <c r="E732" i="11"/>
  <c r="C643" i="11"/>
  <c r="E643" i="11"/>
  <c r="B1296" i="11"/>
  <c r="E1296" i="11"/>
  <c r="D1161" i="11"/>
  <c r="E1161" i="11"/>
  <c r="C482" i="11"/>
  <c r="E482" i="11"/>
  <c r="D803" i="11"/>
  <c r="E803" i="11"/>
  <c r="B336" i="11"/>
  <c r="E336" i="11"/>
  <c r="B656" i="11"/>
  <c r="E656" i="11"/>
  <c r="D421" i="11"/>
  <c r="E421" i="11"/>
  <c r="B1212" i="11"/>
  <c r="E1212" i="11"/>
  <c r="D392" i="11"/>
  <c r="E392" i="11"/>
  <c r="B252" i="11"/>
  <c r="E252" i="11"/>
  <c r="B670" i="11"/>
  <c r="E670" i="11"/>
  <c r="B850" i="11"/>
  <c r="E850" i="11"/>
  <c r="D63" i="11"/>
  <c r="E63" i="11"/>
  <c r="N2911" i="7" s="1"/>
  <c r="C1389" i="11"/>
  <c r="E1389" i="11"/>
  <c r="D82" i="11"/>
  <c r="E82" i="11"/>
  <c r="D265" i="11"/>
  <c r="E265" i="11"/>
  <c r="D1193" i="11"/>
  <c r="E1193" i="11"/>
  <c r="B1374" i="11"/>
  <c r="E1374" i="11"/>
  <c r="B1394" i="11"/>
  <c r="E1394" i="11"/>
  <c r="B202" i="11"/>
  <c r="E202" i="11"/>
  <c r="B846" i="11"/>
  <c r="E846" i="11"/>
  <c r="B1115" i="11"/>
  <c r="E1115" i="11"/>
  <c r="B48" i="11"/>
  <c r="E48" i="11"/>
  <c r="C1204" i="11"/>
  <c r="E1204" i="11"/>
  <c r="D524" i="11"/>
  <c r="E524" i="11"/>
  <c r="D357" i="11"/>
  <c r="E357" i="11"/>
  <c r="C1397" i="11"/>
  <c r="E1397" i="11"/>
  <c r="D173" i="11"/>
  <c r="E173" i="11"/>
  <c r="D302" i="11"/>
  <c r="E302" i="11"/>
  <c r="B1222" i="11"/>
  <c r="E1222" i="11"/>
  <c r="B923" i="11"/>
  <c r="E923" i="11"/>
  <c r="D874" i="11"/>
  <c r="E874" i="11"/>
  <c r="D5" i="11"/>
  <c r="E5" i="11"/>
  <c r="D418" i="11"/>
  <c r="E418" i="11"/>
  <c r="C1231" i="11"/>
  <c r="E1231" i="11"/>
  <c r="B450" i="11"/>
  <c r="E450" i="11"/>
  <c r="C1093" i="11"/>
  <c r="E1093" i="11"/>
  <c r="B645" i="11"/>
  <c r="E645" i="11"/>
  <c r="B216" i="11"/>
  <c r="E216" i="11"/>
  <c r="C1436" i="11"/>
  <c r="E1436" i="11"/>
  <c r="C1077" i="11"/>
  <c r="E1077" i="11"/>
  <c r="B1102" i="11"/>
  <c r="E1102" i="11"/>
  <c r="C1229" i="11"/>
  <c r="E1229" i="11"/>
  <c r="C554" i="11"/>
  <c r="E554" i="11"/>
  <c r="D716" i="11"/>
  <c r="E716" i="11"/>
  <c r="N2843" i="7" s="1"/>
  <c r="D744" i="11"/>
  <c r="E744" i="11"/>
  <c r="C935" i="11"/>
  <c r="E935" i="11"/>
  <c r="B417" i="11"/>
  <c r="E417" i="11"/>
  <c r="D812" i="11"/>
  <c r="E812" i="11"/>
  <c r="B1373" i="11"/>
  <c r="E1373" i="11"/>
  <c r="C1266" i="11"/>
  <c r="E1266" i="11"/>
  <c r="D59" i="11"/>
  <c r="E59" i="11"/>
  <c r="C526" i="11"/>
  <c r="E526" i="11"/>
  <c r="D664" i="11"/>
  <c r="E664" i="11"/>
  <c r="C205" i="11"/>
  <c r="E205" i="11"/>
  <c r="D860" i="11"/>
  <c r="E860" i="11"/>
  <c r="C751" i="11"/>
  <c r="E751" i="11"/>
  <c r="B197" i="11"/>
  <c r="E197" i="11"/>
  <c r="D1019" i="11"/>
  <c r="E1019" i="11"/>
  <c r="B549" i="11"/>
  <c r="E549" i="11"/>
  <c r="D50" i="11"/>
  <c r="E50" i="11"/>
  <c r="C513" i="11"/>
  <c r="E513" i="11"/>
  <c r="C1187" i="11"/>
  <c r="E1187" i="11"/>
  <c r="C595" i="11"/>
  <c r="E595" i="11"/>
  <c r="D746" i="11"/>
  <c r="E746" i="11"/>
  <c r="D499" i="11"/>
  <c r="E499" i="11"/>
  <c r="B1217" i="11"/>
  <c r="E1217" i="11"/>
  <c r="C1302" i="11"/>
  <c r="E1302" i="11"/>
  <c r="B84" i="11"/>
  <c r="E84" i="11"/>
  <c r="D1425" i="11"/>
  <c r="E1425" i="11"/>
  <c r="B1125" i="11"/>
  <c r="E1125" i="11"/>
  <c r="C1402" i="11"/>
  <c r="E1402" i="11"/>
  <c r="B989" i="11"/>
  <c r="E989" i="11"/>
  <c r="D101" i="11"/>
  <c r="E101" i="11"/>
  <c r="B1009" i="11"/>
  <c r="E1009" i="11"/>
  <c r="D606" i="11"/>
  <c r="E606" i="11"/>
  <c r="C865" i="11"/>
  <c r="E865" i="11"/>
  <c r="B1043" i="11"/>
  <c r="E1043" i="11"/>
  <c r="D488" i="11"/>
  <c r="E488" i="11"/>
  <c r="B1116" i="11"/>
  <c r="E1116" i="11"/>
  <c r="D904" i="11"/>
  <c r="E904" i="11"/>
  <c r="C1169" i="11"/>
  <c r="E1169" i="11"/>
  <c r="D924" i="11"/>
  <c r="E924" i="11"/>
  <c r="D961" i="11"/>
  <c r="E961" i="11"/>
  <c r="D502" i="11"/>
  <c r="E502" i="11"/>
  <c r="B1362" i="11"/>
  <c r="E1362" i="11"/>
  <c r="C895" i="11"/>
  <c r="E895" i="11"/>
  <c r="C1265" i="11"/>
  <c r="E1265" i="11"/>
  <c r="C1343" i="11"/>
  <c r="E1343" i="11"/>
  <c r="N2994" i="7"/>
  <c r="N2990" i="7"/>
  <c r="N2986" i="7"/>
  <c r="N2974" i="7"/>
  <c r="N2962" i="7"/>
  <c r="N2958" i="7"/>
  <c r="N2954" i="7"/>
  <c r="N2950" i="7"/>
  <c r="N2946" i="7"/>
  <c r="N2938" i="7"/>
  <c r="N2934" i="7"/>
  <c r="N2930" i="7"/>
  <c r="N2922" i="7"/>
  <c r="N2914" i="7"/>
  <c r="N2910" i="7"/>
  <c r="N2906" i="7"/>
  <c r="N2902" i="7"/>
  <c r="N2898" i="7"/>
  <c r="N2894" i="7"/>
  <c r="N2886" i="7"/>
  <c r="N2882" i="7"/>
  <c r="N2878" i="7"/>
  <c r="N2874" i="7"/>
  <c r="N2866" i="7"/>
  <c r="N2862" i="7"/>
  <c r="N2858" i="7"/>
  <c r="N2850" i="7"/>
  <c r="N2846" i="7"/>
  <c r="N2842" i="7"/>
  <c r="N2838" i="7"/>
  <c r="N2834" i="7"/>
  <c r="N2826" i="7"/>
  <c r="N2822" i="7"/>
  <c r="N2818" i="7"/>
  <c r="N2814" i="7"/>
  <c r="N2810" i="7"/>
  <c r="N2802" i="7"/>
  <c r="N2798" i="7"/>
  <c r="N2790" i="7"/>
  <c r="N2786" i="7"/>
  <c r="N2782" i="7"/>
  <c r="N2778" i="7"/>
  <c r="N2774" i="7"/>
  <c r="N2762" i="7"/>
  <c r="N2754" i="7"/>
  <c r="N2750" i="7"/>
  <c r="N2742" i="7"/>
  <c r="N2738" i="7"/>
  <c r="N2734" i="7"/>
  <c r="N2726" i="7"/>
  <c r="B1317" i="11"/>
  <c r="C1332" i="11"/>
  <c r="B348" i="11"/>
  <c r="E348" i="11"/>
  <c r="C785" i="11"/>
  <c r="E785" i="11"/>
  <c r="N2942" i="7" s="1"/>
  <c r="C1173" i="11"/>
  <c r="E1173" i="11"/>
  <c r="N2931" i="7" s="1"/>
  <c r="B532" i="11"/>
  <c r="E532" i="11"/>
  <c r="B901" i="11"/>
  <c r="E901" i="11"/>
  <c r="N2907" i="7" s="1"/>
  <c r="B137" i="11"/>
  <c r="E137" i="11"/>
  <c r="N2895" i="7" s="1"/>
  <c r="B694" i="11"/>
  <c r="E694" i="11"/>
  <c r="N2870" i="7" s="1"/>
  <c r="D121" i="11"/>
  <c r="E121" i="11"/>
  <c r="N2853" i="7" s="1"/>
  <c r="D1443" i="11"/>
  <c r="E1443" i="11"/>
  <c r="B443" i="11"/>
  <c r="E443" i="11"/>
  <c r="N2770" i="7" s="1"/>
  <c r="C1123" i="11"/>
  <c r="E1123" i="11"/>
  <c r="D227" i="11"/>
  <c r="E227" i="11"/>
  <c r="B588" i="11"/>
  <c r="E588" i="11"/>
  <c r="D891" i="11"/>
  <c r="E891" i="11"/>
  <c r="N2688" i="7" s="1"/>
  <c r="D635" i="11"/>
  <c r="E635" i="11"/>
  <c r="C1348" i="11"/>
  <c r="E1348" i="11"/>
  <c r="D132" i="11"/>
  <c r="E132" i="11"/>
  <c r="D470" i="11"/>
  <c r="E470" i="11"/>
  <c r="N2614" i="7" s="1"/>
  <c r="C428" i="11"/>
  <c r="E428" i="11"/>
  <c r="D675" i="11"/>
  <c r="E675" i="11"/>
  <c r="N2579" i="7" s="1"/>
  <c r="D1358" i="11"/>
  <c r="E1358" i="11"/>
  <c r="D830" i="11"/>
  <c r="E830" i="11"/>
  <c r="B926" i="11"/>
  <c r="E926" i="11"/>
  <c r="B1006" i="11"/>
  <c r="E1006" i="11"/>
  <c r="B275" i="11"/>
  <c r="E275" i="11"/>
  <c r="B78" i="11"/>
  <c r="E78" i="11"/>
  <c r="C110" i="11"/>
  <c r="E110" i="11"/>
  <c r="B36" i="11"/>
  <c r="E36" i="11"/>
  <c r="N2387" i="7" s="1"/>
  <c r="D1252" i="11"/>
  <c r="E1252" i="11"/>
  <c r="D529" i="11"/>
  <c r="E529" i="11"/>
  <c r="N2339" i="7" s="1"/>
  <c r="B3" i="11"/>
  <c r="E3" i="11"/>
  <c r="B45" i="11"/>
  <c r="E45" i="11"/>
  <c r="C54" i="11"/>
  <c r="E54" i="11"/>
  <c r="C829" i="11"/>
  <c r="E829" i="11"/>
  <c r="N2981" i="7" s="1"/>
  <c r="D725" i="11"/>
  <c r="E725" i="11"/>
  <c r="N2767" i="7" s="1"/>
  <c r="B1168" i="11"/>
  <c r="E1168" i="11"/>
  <c r="N2766" i="7" s="1"/>
  <c r="B517" i="11"/>
  <c r="E517" i="11"/>
  <c r="C881" i="11"/>
  <c r="E881" i="11"/>
  <c r="D400" i="11"/>
  <c r="E400" i="11"/>
  <c r="B1072" i="11"/>
  <c r="E1072" i="11"/>
  <c r="N2231" i="7" s="1"/>
  <c r="B662" i="11"/>
  <c r="E662" i="11"/>
  <c r="C407" i="11"/>
  <c r="E407" i="11"/>
  <c r="N2202" i="7" s="1"/>
  <c r="B385" i="11"/>
  <c r="E385" i="11"/>
  <c r="D500" i="11"/>
  <c r="E500" i="11"/>
  <c r="B112" i="11"/>
  <c r="E112" i="11"/>
  <c r="B698" i="11"/>
  <c r="E698" i="11"/>
  <c r="C758" i="11"/>
  <c r="E758" i="11"/>
  <c r="B848" i="11"/>
  <c r="E848" i="11"/>
  <c r="N2118" i="7" s="1"/>
  <c r="B168" i="11"/>
  <c r="E168" i="11"/>
  <c r="C240" i="11"/>
  <c r="E240" i="11"/>
  <c r="N2054" i="7" s="1"/>
  <c r="C1160" i="11"/>
  <c r="E1160" i="11"/>
  <c r="C902" i="11"/>
  <c r="E902" i="11"/>
  <c r="N2019" i="7" s="1"/>
  <c r="B583" i="11"/>
  <c r="E583" i="11"/>
  <c r="D233" i="11"/>
  <c r="E233" i="11"/>
  <c r="N2926" i="7" s="1"/>
  <c r="C135" i="11"/>
  <c r="E135" i="11"/>
  <c r="C426" i="11"/>
  <c r="E426" i="11"/>
  <c r="D209" i="11"/>
  <c r="E209" i="11"/>
  <c r="D1371" i="11"/>
  <c r="E1371" i="11"/>
  <c r="B286" i="11"/>
  <c r="E286" i="11"/>
  <c r="B123" i="11"/>
  <c r="E123" i="11"/>
  <c r="N2730" i="7" s="1"/>
  <c r="C1028" i="11"/>
  <c r="E1028" i="11"/>
  <c r="B439" i="11"/>
  <c r="E439" i="11"/>
  <c r="N1850" i="7" s="1"/>
  <c r="C467" i="11"/>
  <c r="E467" i="11"/>
  <c r="B1025" i="11"/>
  <c r="E1025" i="11"/>
  <c r="N2151" i="7" s="1"/>
  <c r="C353" i="11"/>
  <c r="E353" i="11"/>
  <c r="B1404" i="11"/>
  <c r="E1404" i="11"/>
  <c r="C462" i="11"/>
  <c r="E462" i="11"/>
  <c r="D138" i="11"/>
  <c r="E138" i="11"/>
  <c r="C256" i="11"/>
  <c r="E256" i="11"/>
  <c r="D1257" i="11"/>
  <c r="E1257" i="11"/>
  <c r="N2611" i="7" s="1"/>
  <c r="B908" i="11"/>
  <c r="E908" i="11"/>
  <c r="D1074" i="11"/>
  <c r="E1074" i="11"/>
  <c r="N1687" i="7" s="1"/>
  <c r="C133" i="11"/>
  <c r="E133" i="11"/>
  <c r="D826" i="11"/>
  <c r="E826" i="11"/>
  <c r="C907" i="11"/>
  <c r="E907" i="11"/>
  <c r="C717" i="11"/>
  <c r="E717" i="11"/>
  <c r="N1659" i="7" s="1"/>
  <c r="C64" i="11"/>
  <c r="E64" i="11"/>
  <c r="C485" i="11"/>
  <c r="E485" i="11"/>
  <c r="N1619" i="7" s="1"/>
  <c r="D649" i="11"/>
  <c r="E649" i="11"/>
  <c r="B459" i="11"/>
  <c r="E459" i="11"/>
  <c r="N1591" i="7" s="1"/>
  <c r="D1406" i="11"/>
  <c r="E1406" i="11"/>
  <c r="D1367" i="11"/>
  <c r="E1367" i="11"/>
  <c r="N1575" i="7" s="1"/>
  <c r="B559" i="11"/>
  <c r="E559" i="11"/>
  <c r="B755" i="11"/>
  <c r="E755" i="11"/>
  <c r="C86" i="11"/>
  <c r="E86" i="11"/>
  <c r="C1103" i="11"/>
  <c r="E1103" i="11"/>
  <c r="C1261" i="11"/>
  <c r="E1261" i="11"/>
  <c r="B49" i="11"/>
  <c r="E49" i="11"/>
  <c r="C1082" i="11"/>
  <c r="E1082" i="11"/>
  <c r="B454" i="11"/>
  <c r="E454" i="11"/>
  <c r="B147" i="11"/>
  <c r="E147" i="11"/>
  <c r="B965" i="11"/>
  <c r="E965" i="11"/>
  <c r="N1803" i="7" s="1"/>
  <c r="C200" i="11"/>
  <c r="E200" i="11"/>
  <c r="B414" i="11"/>
  <c r="E414" i="11"/>
  <c r="C1150" i="11"/>
  <c r="E1150" i="11"/>
  <c r="D100" i="11"/>
  <c r="E100" i="11"/>
  <c r="D1399" i="11"/>
  <c r="E1399" i="11"/>
  <c r="N2854" i="7" s="1"/>
  <c r="B151" i="11"/>
  <c r="E151" i="11"/>
  <c r="B474" i="11"/>
  <c r="E474" i="11"/>
  <c r="B994" i="11"/>
  <c r="E994" i="11"/>
  <c r="N2890" i="7" s="1"/>
  <c r="B920" i="11"/>
  <c r="E920" i="11"/>
  <c r="C326" i="11"/>
  <c r="E326" i="11"/>
  <c r="C1132" i="11"/>
  <c r="E1132" i="11"/>
  <c r="B387" i="11"/>
  <c r="E387" i="11"/>
  <c r="D1253" i="11"/>
  <c r="E1253" i="11"/>
  <c r="B401" i="11"/>
  <c r="E401" i="11"/>
  <c r="N2932" i="7" s="1"/>
  <c r="C852" i="11"/>
  <c r="E852" i="11"/>
  <c r="D952" i="11"/>
  <c r="E952" i="11"/>
  <c r="C880" i="11"/>
  <c r="E880" i="11"/>
  <c r="B339" i="11"/>
  <c r="E339" i="11"/>
  <c r="C1117" i="11"/>
  <c r="E1117" i="11"/>
  <c r="C1338" i="11"/>
  <c r="E1338" i="11"/>
  <c r="C232" i="11"/>
  <c r="E232" i="11"/>
  <c r="B1156" i="11"/>
  <c r="E1156" i="11"/>
  <c r="N1443" i="7" s="1"/>
  <c r="B594" i="11"/>
  <c r="E594" i="11"/>
  <c r="D26" i="11"/>
  <c r="E26" i="11"/>
  <c r="D548" i="11"/>
  <c r="E548" i="11"/>
  <c r="D445" i="11"/>
  <c r="E445" i="11"/>
  <c r="C448" i="11"/>
  <c r="E448" i="11"/>
  <c r="B351" i="11"/>
  <c r="E351" i="11"/>
  <c r="B322" i="11"/>
  <c r="E322" i="11"/>
  <c r="B1208" i="11"/>
  <c r="E1208" i="11"/>
  <c r="N2486" i="7" s="1"/>
  <c r="C263" i="11"/>
  <c r="E263" i="11"/>
  <c r="D800" i="11"/>
  <c r="E800" i="11"/>
  <c r="C203" i="11"/>
  <c r="E203" i="11"/>
  <c r="D888" i="11"/>
  <c r="E888" i="11"/>
  <c r="N1722" i="7" s="1"/>
  <c r="D1085" i="11"/>
  <c r="E1085" i="11"/>
  <c r="B1137" i="11"/>
  <c r="E1137" i="11"/>
  <c r="C1422" i="11"/>
  <c r="E1422" i="11"/>
  <c r="D1292" i="11"/>
  <c r="E1292" i="11"/>
  <c r="N2883" i="7" s="1"/>
  <c r="C1272" i="11"/>
  <c r="E1272" i="11"/>
  <c r="C1420" i="11"/>
  <c r="E1420" i="11"/>
  <c r="N2615" i="7" s="1"/>
  <c r="B1210" i="11"/>
  <c r="E1210" i="11"/>
  <c r="B156" i="11"/>
  <c r="E156" i="11"/>
  <c r="B840" i="11"/>
  <c r="E840" i="11"/>
  <c r="D536" i="11"/>
  <c r="E536" i="11"/>
  <c r="N2945" i="7" s="1"/>
  <c r="B1042" i="11"/>
  <c r="E1042" i="11"/>
  <c r="D791" i="11"/>
  <c r="E791" i="11"/>
  <c r="N2806" i="7" s="1"/>
  <c r="D988" i="11"/>
  <c r="E988" i="11"/>
  <c r="C990" i="11"/>
  <c r="E990" i="11"/>
  <c r="N2787" i="7" s="1"/>
  <c r="B1211" i="11"/>
  <c r="E1211" i="11"/>
  <c r="C434" i="11"/>
  <c r="E434" i="11"/>
  <c r="N1435" i="7" s="1"/>
  <c r="B838" i="11"/>
  <c r="E838" i="11"/>
  <c r="C1181" i="11"/>
  <c r="E1181" i="11"/>
  <c r="B376" i="11"/>
  <c r="E376" i="11"/>
  <c r="D659" i="11"/>
  <c r="E659" i="11"/>
  <c r="B1198" i="11"/>
  <c r="E1198" i="11"/>
  <c r="B198" i="11"/>
  <c r="E198" i="11"/>
  <c r="B900" i="11"/>
  <c r="E900" i="11"/>
  <c r="D1112" i="11"/>
  <c r="E1112" i="11"/>
  <c r="C1158" i="11"/>
  <c r="E1158" i="11"/>
  <c r="B911" i="11"/>
  <c r="E911" i="11"/>
  <c r="C963" i="11"/>
  <c r="E963" i="11"/>
  <c r="B625" i="11"/>
  <c r="E625" i="11"/>
  <c r="C1035" i="11"/>
  <c r="E1035" i="11"/>
  <c r="B1136" i="11"/>
  <c r="E1136" i="11"/>
  <c r="D1387" i="11"/>
  <c r="E1387" i="11"/>
  <c r="D490" i="11"/>
  <c r="E490" i="11"/>
  <c r="D974" i="11"/>
  <c r="E974" i="11"/>
  <c r="B1331" i="11"/>
  <c r="E1331" i="11"/>
  <c r="B998" i="11"/>
  <c r="E998" i="11"/>
  <c r="B181" i="11"/>
  <c r="E181" i="11"/>
  <c r="N2783" i="7" s="1"/>
  <c r="B905" i="11"/>
  <c r="E905" i="11"/>
  <c r="D257" i="11"/>
  <c r="E257" i="11"/>
  <c r="B600" i="11"/>
  <c r="E600" i="11"/>
  <c r="B1071" i="11"/>
  <c r="E1071" i="11"/>
  <c r="C1268" i="11"/>
  <c r="E1268" i="11"/>
  <c r="D987" i="11"/>
  <c r="E987" i="11"/>
  <c r="B447" i="11"/>
  <c r="E447" i="11"/>
  <c r="D1225" i="11"/>
  <c r="E1225" i="11"/>
  <c r="N1882" i="7" s="1"/>
  <c r="D1205" i="11"/>
  <c r="E1205" i="11"/>
  <c r="D569" i="11"/>
  <c r="E569" i="11"/>
  <c r="N2699" i="7" s="1"/>
  <c r="D687" i="11"/>
  <c r="E687" i="11"/>
  <c r="B318" i="11"/>
  <c r="E318" i="11"/>
  <c r="D393" i="11"/>
  <c r="E393" i="11"/>
  <c r="D1131" i="11"/>
  <c r="E1131" i="11"/>
  <c r="B141" i="11"/>
  <c r="E141" i="11"/>
  <c r="D503" i="11"/>
  <c r="E503" i="11"/>
  <c r="N2970" i="7" s="1"/>
  <c r="D783" i="11"/>
  <c r="E783" i="11"/>
  <c r="B37" i="11"/>
  <c r="E37" i="11"/>
  <c r="B557" i="11"/>
  <c r="E557" i="11"/>
  <c r="D242" i="11"/>
  <c r="E242" i="11"/>
  <c r="B1020" i="11"/>
  <c r="E1020" i="11"/>
  <c r="B579" i="11"/>
  <c r="E579" i="11"/>
  <c r="D25" i="11"/>
  <c r="E25" i="11"/>
  <c r="C1110" i="11"/>
  <c r="E1110" i="11"/>
  <c r="N2291" i="7" s="1"/>
  <c r="D523" i="11"/>
  <c r="E523" i="11"/>
  <c r="B1311" i="11"/>
  <c r="E1311" i="11"/>
  <c r="B504" i="11"/>
  <c r="E504" i="11"/>
  <c r="D241" i="11"/>
  <c r="E241" i="11"/>
  <c r="N1483" i="7" s="1"/>
  <c r="B918" i="11"/>
  <c r="E918" i="11"/>
  <c r="D1360" i="11"/>
  <c r="E1360" i="11"/>
  <c r="N1590" i="7" s="1"/>
  <c r="D1412" i="11"/>
  <c r="E1412" i="11"/>
  <c r="C695" i="11"/>
  <c r="E695" i="11"/>
  <c r="C967" i="11"/>
  <c r="E967" i="11"/>
  <c r="B1013" i="11"/>
  <c r="E1013" i="11"/>
  <c r="B1299" i="11"/>
  <c r="E1299" i="11"/>
  <c r="B1347" i="11"/>
  <c r="E1347" i="11"/>
  <c r="D324" i="11"/>
  <c r="E324" i="11"/>
  <c r="B677" i="11"/>
  <c r="E677" i="11"/>
  <c r="C543" i="11"/>
  <c r="E543" i="11"/>
  <c r="D388" i="11"/>
  <c r="E388" i="11"/>
  <c r="B721" i="11"/>
  <c r="E721" i="11"/>
  <c r="B366" i="11"/>
  <c r="E366" i="11"/>
  <c r="D1153" i="11"/>
  <c r="E1153" i="11"/>
  <c r="B1140" i="11"/>
  <c r="E1140" i="11"/>
  <c r="N1515" i="7" s="1"/>
  <c r="D565" i="11"/>
  <c r="E565" i="11"/>
  <c r="D1058" i="11"/>
  <c r="E1058" i="11"/>
  <c r="C239" i="11"/>
  <c r="E239" i="11"/>
  <c r="C1254" i="11"/>
  <c r="E1254" i="11"/>
  <c r="B886" i="11"/>
  <c r="E886" i="11"/>
  <c r="D789" i="11"/>
  <c r="E789" i="11"/>
  <c r="C747" i="11"/>
  <c r="E747" i="11"/>
  <c r="D1159" i="11"/>
  <c r="E1159" i="11"/>
  <c r="C604" i="11"/>
  <c r="E604" i="11"/>
  <c r="C582" i="11"/>
  <c r="E582" i="11"/>
  <c r="B724" i="11"/>
  <c r="E724" i="11"/>
  <c r="C237" i="11"/>
  <c r="E237" i="11"/>
  <c r="N1543" i="7" s="1"/>
  <c r="B1038" i="11"/>
  <c r="E1038" i="11"/>
  <c r="B231" i="11"/>
  <c r="E231" i="11"/>
  <c r="C199" i="11"/>
  <c r="E199" i="11"/>
  <c r="B1080" i="11"/>
  <c r="E1080" i="11"/>
  <c r="D779" i="11"/>
  <c r="E779" i="11"/>
  <c r="B699" i="11"/>
  <c r="E699" i="11"/>
  <c r="D335" i="11"/>
  <c r="E335" i="11"/>
  <c r="B1430" i="11"/>
  <c r="E1430" i="11"/>
  <c r="B1092" i="11"/>
  <c r="E1092" i="11"/>
  <c r="D1049" i="11"/>
  <c r="E1049" i="11"/>
  <c r="C909" i="11"/>
  <c r="E909" i="11"/>
  <c r="B1099" i="11"/>
  <c r="E1099" i="11"/>
  <c r="D1021" i="11"/>
  <c r="E1021" i="11"/>
  <c r="D1051" i="11"/>
  <c r="E1051" i="11"/>
  <c r="B1315" i="11"/>
  <c r="E1315" i="11"/>
  <c r="C876" i="11"/>
  <c r="E876" i="11"/>
  <c r="C887" i="11"/>
  <c r="E887" i="11"/>
  <c r="D496" i="11"/>
  <c r="E496" i="11"/>
  <c r="C713" i="11"/>
  <c r="E713" i="11"/>
  <c r="C868" i="11"/>
  <c r="E868" i="11"/>
  <c r="D349" i="11"/>
  <c r="E349" i="11"/>
  <c r="B921" i="11"/>
  <c r="E921" i="11"/>
  <c r="N2426" i="7" s="1"/>
  <c r="C592" i="11"/>
  <c r="E592" i="11"/>
  <c r="D940" i="11"/>
  <c r="E940" i="11"/>
  <c r="N2763" i="7" s="1"/>
  <c r="B704" i="11"/>
  <c r="E704" i="11"/>
  <c r="D795" i="11"/>
  <c r="E795" i="11"/>
  <c r="D916" i="11"/>
  <c r="E916" i="11"/>
  <c r="B855" i="11"/>
  <c r="E855" i="11"/>
  <c r="N2503" i="7" s="1"/>
  <c r="D696" i="11"/>
  <c r="E696" i="11"/>
  <c r="N2867" i="7" s="1"/>
  <c r="B67" i="11"/>
  <c r="E67" i="11"/>
  <c r="N2741" i="7" s="1"/>
  <c r="B1297" i="11"/>
  <c r="E1297" i="11"/>
  <c r="C174" i="11"/>
  <c r="E174" i="11"/>
  <c r="N1414" i="7" s="1"/>
  <c r="C1372" i="11"/>
  <c r="E1372" i="11"/>
  <c r="C236" i="11"/>
  <c r="E236" i="11"/>
  <c r="N2570" i="7" s="1"/>
  <c r="N2997" i="7"/>
  <c r="N2993" i="7"/>
  <c r="N2989" i="7"/>
  <c r="N2985" i="7"/>
  <c r="N2977" i="7"/>
  <c r="N2973" i="7"/>
  <c r="N2969" i="7"/>
  <c r="N2965" i="7"/>
  <c r="N2961" i="7"/>
  <c r="N2957" i="7"/>
  <c r="N2953" i="7"/>
  <c r="N2949" i="7"/>
  <c r="N2941" i="7"/>
  <c r="N2937" i="7"/>
  <c r="N2933" i="7"/>
  <c r="N2929" i="7"/>
  <c r="N2925" i="7"/>
  <c r="N2921" i="7"/>
  <c r="N2913" i="7"/>
  <c r="N2909" i="7"/>
  <c r="N2905" i="7"/>
  <c r="N2901" i="7"/>
  <c r="N2897" i="7"/>
  <c r="N2893" i="7"/>
  <c r="N2889" i="7"/>
  <c r="N2885" i="7"/>
  <c r="N2881" i="7"/>
  <c r="N2877" i="7"/>
  <c r="N2873" i="7"/>
  <c r="N2869" i="7"/>
  <c r="N2865" i="7"/>
  <c r="N2861" i="7"/>
  <c r="N2857" i="7"/>
  <c r="N2845" i="7"/>
  <c r="N2841" i="7"/>
  <c r="N2837" i="7"/>
  <c r="N2833" i="7"/>
  <c r="N2829" i="7"/>
  <c r="N2825" i="7"/>
  <c r="N2821" i="7"/>
  <c r="N2817" i="7"/>
  <c r="N2813" i="7"/>
  <c r="N2809" i="7"/>
  <c r="N2805" i="7"/>
  <c r="N2801" i="7"/>
  <c r="N2797" i="7"/>
  <c r="N2793" i="7"/>
  <c r="N2789" i="7"/>
  <c r="N2785" i="7"/>
  <c r="N2777" i="7"/>
  <c r="N2773" i="7"/>
  <c r="N2765" i="7"/>
  <c r="N2761" i="7"/>
  <c r="N2757" i="7"/>
  <c r="N2753" i="7"/>
  <c r="N2749" i="7"/>
  <c r="N2745" i="7"/>
  <c r="N2737" i="7"/>
  <c r="N2733" i="7"/>
  <c r="N2729" i="7"/>
  <c r="D1032" i="11"/>
  <c r="E1032" i="11"/>
  <c r="B566" i="11"/>
  <c r="E566" i="11"/>
  <c r="N2917" i="7" s="1"/>
  <c r="D778" i="11"/>
  <c r="E778" i="11"/>
  <c r="C511" i="11"/>
  <c r="E511" i="11"/>
  <c r="N2847" i="7" s="1"/>
  <c r="B737" i="11"/>
  <c r="E737" i="11"/>
  <c r="N2807" i="7" s="1"/>
  <c r="C109" i="11"/>
  <c r="E109" i="11"/>
  <c r="D736" i="11"/>
  <c r="E736" i="11"/>
  <c r="D403" i="11"/>
  <c r="E403" i="11"/>
  <c r="N2682" i="7" s="1"/>
  <c r="D739" i="11"/>
  <c r="E739" i="11"/>
  <c r="B986" i="11"/>
  <c r="E986" i="11"/>
  <c r="B281" i="11"/>
  <c r="E281" i="11"/>
  <c r="B765" i="11"/>
  <c r="E765" i="11"/>
  <c r="N2830" i="7" s="1"/>
  <c r="B1391" i="11"/>
  <c r="E1391" i="11"/>
  <c r="D1017" i="11"/>
  <c r="E1017" i="11"/>
  <c r="N2627" i="7" s="1"/>
  <c r="B52" i="11"/>
  <c r="E52" i="11"/>
  <c r="B1320" i="11"/>
  <c r="E1320" i="11"/>
  <c r="N2739" i="7" s="1"/>
  <c r="B1289" i="11"/>
  <c r="E1289" i="11"/>
  <c r="C210" i="11"/>
  <c r="E210" i="11"/>
  <c r="N2381" i="7" s="1"/>
  <c r="D547" i="11"/>
  <c r="E547" i="11"/>
  <c r="C185" i="11"/>
  <c r="E185" i="11"/>
  <c r="B1263" i="11"/>
  <c r="E1263" i="11"/>
  <c r="C1435" i="11"/>
  <c r="E1435" i="11"/>
  <c r="N2282" i="7" s="1"/>
  <c r="B1434" i="11"/>
  <c r="E1434" i="11"/>
  <c r="D356" i="11"/>
  <c r="E356" i="11"/>
  <c r="N2246" i="7" s="1"/>
  <c r="D267" i="11"/>
  <c r="E267" i="11"/>
  <c r="C93" i="11"/>
  <c r="E93" i="11"/>
  <c r="D228" i="11"/>
  <c r="E228" i="11"/>
  <c r="B347" i="11"/>
  <c r="E347" i="11"/>
  <c r="D38" i="11"/>
  <c r="E38" i="11"/>
  <c r="C842" i="11"/>
  <c r="E842" i="11"/>
  <c r="D91" i="11"/>
  <c r="E91" i="11"/>
  <c r="D682" i="11"/>
  <c r="E682" i="11"/>
  <c r="B1256" i="11"/>
  <c r="E1256" i="11"/>
  <c r="C352" i="11"/>
  <c r="E352" i="11"/>
  <c r="B144" i="11"/>
  <c r="E144" i="11"/>
  <c r="B1304" i="11"/>
  <c r="E1304" i="11"/>
  <c r="C148" i="11"/>
  <c r="E148" i="11"/>
  <c r="N2794" i="7" s="1"/>
  <c r="B283" i="11"/>
  <c r="E283" i="11"/>
  <c r="N2382" i="7" s="1"/>
  <c r="B139" i="11"/>
  <c r="E139" i="11"/>
  <c r="B453" i="11"/>
  <c r="E453" i="11"/>
  <c r="N2289" i="7" s="1"/>
  <c r="B489" i="11"/>
  <c r="E489" i="11"/>
  <c r="C7" i="11"/>
  <c r="E7" i="11"/>
  <c r="B177" i="11"/>
  <c r="E177" i="11"/>
  <c r="B622" i="11"/>
  <c r="E622" i="11"/>
  <c r="B1176" i="11"/>
  <c r="E1176" i="11"/>
  <c r="B255" i="11"/>
  <c r="E255" i="11"/>
  <c r="D657" i="11"/>
  <c r="E657" i="11"/>
  <c r="B471" i="11"/>
  <c r="E471" i="11"/>
  <c r="N1875" i="7" s="1"/>
  <c r="D1055" i="11"/>
  <c r="E1055" i="11"/>
  <c r="D222" i="11"/>
  <c r="E222" i="11"/>
  <c r="N1574" i="7" s="1"/>
  <c r="B43" i="11"/>
  <c r="E43" i="11"/>
  <c r="C1023" i="11"/>
  <c r="E1023" i="11"/>
  <c r="B640" i="11"/>
  <c r="E640" i="11"/>
  <c r="D896" i="11"/>
  <c r="E896" i="11"/>
  <c r="N1863" i="7" s="1"/>
  <c r="C289" i="11"/>
  <c r="E289" i="11"/>
  <c r="B371" i="11"/>
  <c r="E371" i="11"/>
  <c r="N1403" i="7" s="1"/>
  <c r="C668" i="11"/>
  <c r="E668" i="11"/>
  <c r="C575" i="11"/>
  <c r="E575" i="11"/>
  <c r="N2707" i="7" s="1"/>
  <c r="D821" i="11"/>
  <c r="E821" i="11"/>
  <c r="C946" i="11"/>
  <c r="E946" i="11"/>
  <c r="C1226" i="11"/>
  <c r="E1226" i="11"/>
  <c r="C806" i="11"/>
  <c r="E806" i="11"/>
  <c r="N2966" i="7" s="1"/>
  <c r="C1440" i="11"/>
  <c r="E1440" i="11"/>
  <c r="B509" i="11"/>
  <c r="E509" i="11"/>
  <c r="N2927" i="7" s="1"/>
  <c r="B245" i="11"/>
  <c r="E245" i="11"/>
  <c r="C885" i="11"/>
  <c r="E885" i="11"/>
  <c r="N2193" i="7" s="1"/>
  <c r="B1381" i="11"/>
  <c r="E1381" i="11"/>
  <c r="C161" i="11"/>
  <c r="E161" i="11"/>
  <c r="N1963" i="7" s="1"/>
  <c r="B131" i="11"/>
  <c r="E131" i="11"/>
  <c r="N2746" i="7" s="1"/>
  <c r="B365" i="11"/>
  <c r="E365" i="11"/>
  <c r="D279" i="11"/>
  <c r="E279" i="11"/>
  <c r="B1312" i="11"/>
  <c r="E1312" i="11"/>
  <c r="B984" i="11"/>
  <c r="E984" i="11"/>
  <c r="N2978" i="7" s="1"/>
  <c r="B642" i="11"/>
  <c r="E642" i="11"/>
  <c r="B552" i="11"/>
  <c r="E552" i="11"/>
  <c r="B1246" i="11"/>
  <c r="E1246" i="11"/>
  <c r="B973" i="11"/>
  <c r="E973" i="11"/>
  <c r="B1053" i="11"/>
  <c r="E1053" i="11"/>
  <c r="D444" i="11"/>
  <c r="E444" i="11"/>
  <c r="C937" i="11"/>
  <c r="E937" i="11"/>
  <c r="C1385" i="11"/>
  <c r="E1385" i="11"/>
  <c r="D1165" i="11"/>
  <c r="E1165" i="11"/>
  <c r="N2956" i="7" s="1"/>
  <c r="B680" i="11"/>
  <c r="E680" i="11"/>
  <c r="B787" i="11"/>
  <c r="E787" i="11"/>
  <c r="B140" i="11"/>
  <c r="E140" i="11"/>
  <c r="D1339" i="11"/>
  <c r="E1339" i="11"/>
  <c r="D1293" i="11"/>
  <c r="E1293" i="11"/>
  <c r="B728" i="11"/>
  <c r="E728" i="11"/>
  <c r="B1086" i="11"/>
  <c r="E1086" i="11"/>
  <c r="C402" i="11"/>
  <c r="E402" i="11"/>
  <c r="B1248" i="11"/>
  <c r="E1248" i="11"/>
  <c r="B1277" i="11"/>
  <c r="E1277" i="11"/>
  <c r="N1978" i="7" s="1"/>
  <c r="B773" i="11"/>
  <c r="E773" i="11"/>
  <c r="C837" i="11"/>
  <c r="E837" i="11"/>
  <c r="B430" i="11"/>
  <c r="E430" i="11"/>
  <c r="B563" i="11"/>
  <c r="E563" i="11"/>
  <c r="N2769" i="7" s="1"/>
  <c r="B927" i="11"/>
  <c r="E927" i="11"/>
  <c r="D1142" i="11"/>
  <c r="E1142" i="11"/>
  <c r="N2110" i="7" s="1"/>
  <c r="C914" i="11"/>
  <c r="E914" i="11"/>
  <c r="C290" i="11"/>
  <c r="E290" i="11"/>
  <c r="N2732" i="7" s="1"/>
  <c r="B530" i="11"/>
  <c r="E530" i="11"/>
  <c r="B777" i="11"/>
  <c r="E777" i="11"/>
  <c r="B481" i="11"/>
  <c r="E481" i="11"/>
  <c r="C62" i="11"/>
  <c r="E62" i="11"/>
  <c r="D804" i="11"/>
  <c r="E804" i="11"/>
  <c r="C761" i="11"/>
  <c r="E761" i="11"/>
  <c r="B1121" i="11"/>
  <c r="E1121" i="11"/>
  <c r="N2849" i="7" s="1"/>
  <c r="B877" i="11"/>
  <c r="E877" i="11"/>
  <c r="B1276" i="11"/>
  <c r="E1276" i="11"/>
  <c r="B1183" i="11"/>
  <c r="E1183" i="11"/>
  <c r="N2106" i="7" s="1"/>
  <c r="B1329" i="11"/>
  <c r="E1329" i="11"/>
  <c r="B431" i="11"/>
  <c r="E431" i="11"/>
  <c r="B519" i="11"/>
  <c r="E519" i="11"/>
  <c r="D689" i="11"/>
  <c r="E689" i="11"/>
  <c r="D1232" i="11"/>
  <c r="E1232" i="11"/>
  <c r="B390" i="11"/>
  <c r="E390" i="11"/>
  <c r="B969" i="11"/>
  <c r="E969" i="11"/>
  <c r="D375" i="11"/>
  <c r="E375" i="11"/>
  <c r="D382" i="11"/>
  <c r="E382" i="11"/>
  <c r="B330" i="11"/>
  <c r="E330" i="11"/>
  <c r="B1307" i="11"/>
  <c r="E1307" i="11"/>
  <c r="B386" i="11"/>
  <c r="E386" i="11"/>
  <c r="C469" i="11"/>
  <c r="E469" i="11"/>
  <c r="B1244" i="11"/>
  <c r="E1244" i="11"/>
  <c r="N2187" i="7" s="1"/>
  <c r="B27" i="11"/>
  <c r="E27" i="11"/>
  <c r="B993" i="11"/>
  <c r="E993" i="11"/>
  <c r="N2982" i="7" s="1"/>
  <c r="B92" i="11"/>
  <c r="E92" i="11"/>
  <c r="C1409" i="11"/>
  <c r="E1409" i="11"/>
  <c r="N2563" i="7" s="1"/>
  <c r="N2996" i="7"/>
  <c r="N2992" i="7"/>
  <c r="N2988" i="7"/>
  <c r="N2984" i="7"/>
  <c r="N2980" i="7"/>
  <c r="N2976" i="7"/>
  <c r="N2972" i="7"/>
  <c r="N2968" i="7"/>
  <c r="N2964" i="7"/>
  <c r="N2960" i="7"/>
  <c r="N2952" i="7"/>
  <c r="N2948" i="7"/>
  <c r="N2944" i="7"/>
  <c r="N2940" i="7"/>
  <c r="N2936" i="7"/>
  <c r="N2928" i="7"/>
  <c r="N2924" i="7"/>
  <c r="N2920" i="7"/>
  <c r="N2916" i="7"/>
  <c r="N2912" i="7"/>
  <c r="N2908" i="7"/>
  <c r="N2904" i="7"/>
  <c r="N2900" i="7"/>
  <c r="N2896" i="7"/>
  <c r="N2892" i="7"/>
  <c r="N2888" i="7"/>
  <c r="N2884" i="7"/>
  <c r="N2880" i="7"/>
  <c r="N2876" i="7"/>
  <c r="N2872" i="7"/>
  <c r="N2868" i="7"/>
  <c r="N2864" i="7"/>
  <c r="N2856" i="7"/>
  <c r="N2852" i="7"/>
  <c r="N2848" i="7"/>
  <c r="N2840" i="7"/>
  <c r="N2836" i="7"/>
  <c r="N2832" i="7"/>
  <c r="N2828" i="7"/>
  <c r="N2824" i="7"/>
  <c r="N2820" i="7"/>
  <c r="N2812" i="7"/>
  <c r="N2808" i="7"/>
  <c r="N2804" i="7"/>
  <c r="N2800" i="7"/>
  <c r="N2796" i="7"/>
  <c r="N2792" i="7"/>
  <c r="N2788" i="7"/>
  <c r="N2784" i="7"/>
  <c r="N2780" i="7"/>
  <c r="N2776" i="7"/>
  <c r="N2772" i="7"/>
  <c r="N2768" i="7"/>
  <c r="N2764" i="7"/>
  <c r="N2760" i="7"/>
  <c r="N2756" i="7"/>
  <c r="N2752" i="7"/>
  <c r="N2748" i="7"/>
  <c r="N2744" i="7"/>
  <c r="N2740" i="7"/>
  <c r="N2736" i="7"/>
  <c r="N2728" i="7"/>
  <c r="N2724" i="7"/>
  <c r="N2720" i="7"/>
  <c r="N2716" i="7"/>
  <c r="N2712" i="7"/>
  <c r="N2708" i="7"/>
  <c r="N2704" i="7"/>
  <c r="N2700" i="7"/>
  <c r="N2696" i="7"/>
  <c r="N2692" i="7"/>
  <c r="N2684" i="7"/>
  <c r="N2735" i="7"/>
  <c r="N2731" i="7"/>
  <c r="N2727" i="7"/>
  <c r="N2723" i="7"/>
  <c r="N2719" i="7"/>
  <c r="N2715" i="7"/>
  <c r="N2711" i="7"/>
  <c r="N2703" i="7"/>
  <c r="N2695" i="7"/>
  <c r="N2691" i="7"/>
  <c r="N2687" i="7"/>
  <c r="N2683" i="7"/>
  <c r="N2679" i="7"/>
  <c r="N2675" i="7"/>
  <c r="N2671" i="7"/>
  <c r="N2667" i="7"/>
  <c r="N2663" i="7"/>
  <c r="N2659" i="7"/>
  <c r="N2655" i="7"/>
  <c r="N2651" i="7"/>
  <c r="N2647" i="7"/>
  <c r="N2643" i="7"/>
  <c r="N2639" i="7"/>
  <c r="N2635" i="7"/>
  <c r="N2631" i="7"/>
  <c r="N2623" i="7"/>
  <c r="N2619" i="7"/>
  <c r="N2607" i="7"/>
  <c r="N2603" i="7"/>
  <c r="N2599" i="7"/>
  <c r="N2595" i="7"/>
  <c r="N2591" i="7"/>
  <c r="N2587" i="7"/>
  <c r="N2583" i="7"/>
  <c r="N2575" i="7"/>
  <c r="N2571" i="7"/>
  <c r="N2567" i="7"/>
  <c r="N2559" i="7"/>
  <c r="N2555" i="7"/>
  <c r="N2551" i="7"/>
  <c r="N2547" i="7"/>
  <c r="N2543" i="7"/>
  <c r="N2539" i="7"/>
  <c r="N2535" i="7"/>
  <c r="N2531" i="7"/>
  <c r="N2527" i="7"/>
  <c r="N2523" i="7"/>
  <c r="N2515" i="7"/>
  <c r="N2511" i="7"/>
  <c r="N2507" i="7"/>
  <c r="N2499" i="7"/>
  <c r="N2495" i="7"/>
  <c r="N2491" i="7"/>
  <c r="N2487" i="7"/>
  <c r="N2483" i="7"/>
  <c r="N2479" i="7"/>
  <c r="N2475" i="7"/>
  <c r="N2471" i="7"/>
  <c r="N2467" i="7"/>
  <c r="N2463" i="7"/>
  <c r="N2459" i="7"/>
  <c r="N2455" i="7"/>
  <c r="N2451" i="7"/>
  <c r="N2447" i="7"/>
  <c r="N2443" i="7"/>
  <c r="N2439" i="7"/>
  <c r="N2435" i="7"/>
  <c r="N2431" i="7"/>
  <c r="N2427" i="7"/>
  <c r="N2423" i="7"/>
  <c r="N2419" i="7"/>
  <c r="N2415" i="7"/>
  <c r="N2411" i="7"/>
  <c r="N2407" i="7"/>
  <c r="N2403" i="7"/>
  <c r="N2399" i="7"/>
  <c r="N2395" i="7"/>
  <c r="N2391" i="7"/>
  <c r="N2383" i="7"/>
  <c r="N2379" i="7"/>
  <c r="N2375" i="7"/>
  <c r="N2371" i="7"/>
  <c r="N2367" i="7"/>
  <c r="N2363" i="7"/>
  <c r="N2359" i="7"/>
  <c r="N2351" i="7"/>
  <c r="N2347" i="7"/>
  <c r="N2343" i="7"/>
  <c r="N2335" i="7"/>
  <c r="N2331" i="7"/>
  <c r="N2327" i="7"/>
  <c r="N2323" i="7"/>
  <c r="N2319" i="7"/>
  <c r="N2315" i="7"/>
  <c r="N2311" i="7"/>
  <c r="N2307" i="7"/>
  <c r="N2303" i="7"/>
  <c r="N2299" i="7"/>
  <c r="N2295" i="7"/>
  <c r="N2287" i="7"/>
  <c r="N2279" i="7"/>
  <c r="N2275" i="7"/>
  <c r="N2271" i="7"/>
  <c r="N2267" i="7"/>
  <c r="N2263" i="7"/>
  <c r="N2259" i="7"/>
  <c r="N2255" i="7"/>
  <c r="N2251" i="7"/>
  <c r="N2247" i="7"/>
  <c r="N2243" i="7"/>
  <c r="N2239" i="7"/>
  <c r="N2235" i="7"/>
  <c r="N2227" i="7"/>
  <c r="N2223" i="7"/>
  <c r="N2219" i="7"/>
  <c r="N2215" i="7"/>
  <c r="N2211" i="7"/>
  <c r="N2207" i="7"/>
  <c r="N2203" i="7"/>
  <c r="N2195" i="7"/>
  <c r="N2191" i="7"/>
  <c r="N2179" i="7"/>
  <c r="N2175" i="7"/>
  <c r="N2171" i="7"/>
  <c r="N2167" i="7"/>
  <c r="N2163" i="7"/>
  <c r="N2159" i="7"/>
  <c r="N2155" i="7"/>
  <c r="N2147" i="7"/>
  <c r="N2143" i="7"/>
  <c r="N2139" i="7"/>
  <c r="N2135" i="7"/>
  <c r="N2127" i="7"/>
  <c r="N2123" i="7"/>
  <c r="N2119" i="7"/>
  <c r="N2115" i="7"/>
  <c r="N2111" i="7"/>
  <c r="N2107" i="7"/>
  <c r="N2103" i="7"/>
  <c r="N2099" i="7"/>
  <c r="N2095" i="7"/>
  <c r="N2091" i="7"/>
  <c r="N2087" i="7"/>
  <c r="N2083" i="7"/>
  <c r="N2079" i="7"/>
  <c r="N2075" i="7"/>
  <c r="N2071" i="7"/>
  <c r="N2067" i="7"/>
  <c r="N2063" i="7"/>
  <c r="N2059" i="7"/>
  <c r="N2055" i="7"/>
  <c r="N2051" i="7"/>
  <c r="N2047" i="7"/>
  <c r="N2043" i="7"/>
  <c r="N2039" i="7"/>
  <c r="N2035" i="7"/>
  <c r="N2031" i="7"/>
  <c r="N2027" i="7"/>
  <c r="N2023" i="7"/>
  <c r="N2015" i="7"/>
  <c r="N2011" i="7"/>
  <c r="N2007" i="7"/>
  <c r="N2003" i="7"/>
  <c r="N1999" i="7"/>
  <c r="N1995" i="7"/>
  <c r="N1991" i="7"/>
  <c r="N1987" i="7"/>
  <c r="N1983" i="7"/>
  <c r="N1979" i="7"/>
  <c r="N1975" i="7"/>
  <c r="N1971" i="7"/>
  <c r="N1967" i="7"/>
  <c r="N1959" i="7"/>
  <c r="N1955" i="7"/>
  <c r="N1951" i="7"/>
  <c r="N1947" i="7"/>
  <c r="N1943" i="7"/>
  <c r="N1939" i="7"/>
  <c r="N1935" i="7"/>
  <c r="N1931" i="7"/>
  <c r="N1927" i="7"/>
  <c r="N1923" i="7"/>
  <c r="N1919" i="7"/>
  <c r="N1915" i="7"/>
  <c r="N1911" i="7"/>
  <c r="N1907" i="7"/>
  <c r="N1903" i="7"/>
  <c r="N1899" i="7"/>
  <c r="N1895" i="7"/>
  <c r="N1891" i="7"/>
  <c r="N1887" i="7"/>
  <c r="N1883" i="7"/>
  <c r="N1879" i="7"/>
  <c r="N1871" i="7"/>
  <c r="N1867" i="7"/>
  <c r="N1859" i="7"/>
  <c r="N1855" i="7"/>
  <c r="N1851" i="7"/>
  <c r="N1847" i="7"/>
  <c r="N1843" i="7"/>
  <c r="N1839" i="7"/>
  <c r="N1835" i="7"/>
  <c r="N1831" i="7"/>
  <c r="N1823" i="7"/>
  <c r="N1819" i="7"/>
  <c r="N1811" i="7"/>
  <c r="N1807" i="7"/>
  <c r="N1799" i="7"/>
  <c r="N1795" i="7"/>
  <c r="N1791" i="7"/>
  <c r="N1787" i="7"/>
  <c r="N1783" i="7"/>
  <c r="N1779" i="7"/>
  <c r="N1775" i="7"/>
  <c r="N1771" i="7"/>
  <c r="N1767" i="7"/>
  <c r="N1763" i="7"/>
  <c r="N1759" i="7"/>
  <c r="N1755" i="7"/>
  <c r="N1751" i="7"/>
  <c r="N1747" i="7"/>
  <c r="N1743" i="7"/>
  <c r="N1739" i="7"/>
  <c r="N1735" i="7"/>
  <c r="N1731" i="7"/>
  <c r="N1727" i="7"/>
  <c r="N1723" i="7"/>
  <c r="N1719" i="7"/>
  <c r="N1715" i="7"/>
  <c r="N1711" i="7"/>
  <c r="N1707" i="7"/>
  <c r="N1703" i="7"/>
  <c r="N1699" i="7"/>
  <c r="N1695" i="7"/>
  <c r="N1691" i="7"/>
  <c r="N1683" i="7"/>
  <c r="N1679" i="7"/>
  <c r="N1675" i="7"/>
  <c r="N1671" i="7"/>
  <c r="N1667" i="7"/>
  <c r="N1663" i="7"/>
  <c r="N1655" i="7"/>
  <c r="N1651" i="7"/>
  <c r="N1647" i="7"/>
  <c r="N1643" i="7"/>
  <c r="N1639" i="7"/>
  <c r="N1635" i="7"/>
  <c r="N1631" i="7"/>
  <c r="N1627" i="7"/>
  <c r="N1623" i="7"/>
  <c r="N1615" i="7"/>
  <c r="N1611" i="7"/>
  <c r="N1607" i="7"/>
  <c r="N1603" i="7"/>
  <c r="N1599" i="7"/>
  <c r="N1595" i="7"/>
  <c r="N1587" i="7"/>
  <c r="N1583" i="7"/>
  <c r="N1579" i="7"/>
  <c r="N1571" i="7"/>
  <c r="N1567" i="7"/>
  <c r="N1563" i="7"/>
  <c r="N1559" i="7"/>
  <c r="N1555" i="7"/>
  <c r="N1551" i="7"/>
  <c r="N1547" i="7"/>
  <c r="N1539" i="7"/>
  <c r="N1535" i="7"/>
  <c r="N1531" i="7"/>
  <c r="N1527" i="7"/>
  <c r="N1523" i="7"/>
  <c r="N1519" i="7"/>
  <c r="N1511" i="7"/>
  <c r="N1507" i="7"/>
  <c r="N1503" i="7"/>
  <c r="N1499" i="7"/>
  <c r="N1495" i="7"/>
  <c r="N1491" i="7"/>
  <c r="N1487" i="7"/>
  <c r="N1479" i="7"/>
  <c r="N1475" i="7"/>
  <c r="N1471" i="7"/>
  <c r="N1467" i="7"/>
  <c r="N1463" i="7"/>
  <c r="N1459" i="7"/>
  <c r="N1455" i="7"/>
  <c r="N1451" i="7"/>
  <c r="N1447" i="7"/>
  <c r="N1439" i="7"/>
  <c r="N1431" i="7"/>
  <c r="N1427" i="7"/>
  <c r="N1423" i="7"/>
  <c r="N1419" i="7"/>
  <c r="N1415" i="7"/>
  <c r="N1407" i="7"/>
  <c r="N1399" i="7"/>
  <c r="N1395" i="7"/>
  <c r="N2722" i="7"/>
  <c r="N2718" i="7"/>
  <c r="N2714" i="7"/>
  <c r="N2710" i="7"/>
  <c r="N2706" i="7"/>
  <c r="N2702" i="7"/>
  <c r="N2698" i="7"/>
  <c r="N2694" i="7"/>
  <c r="N2690" i="7"/>
  <c r="N2686" i="7"/>
  <c r="N2678" i="7"/>
  <c r="N2674" i="7"/>
  <c r="N2670" i="7"/>
  <c r="N2666" i="7"/>
  <c r="N2662" i="7"/>
  <c r="N2658" i="7"/>
  <c r="N2654" i="7"/>
  <c r="N2650" i="7"/>
  <c r="N2646" i="7"/>
  <c r="N2642" i="7"/>
  <c r="N2638" i="7"/>
  <c r="N2634" i="7"/>
  <c r="N2630" i="7"/>
  <c r="N2626" i="7"/>
  <c r="N2622" i="7"/>
  <c r="N2618" i="7"/>
  <c r="N2610" i="7"/>
  <c r="N2606" i="7"/>
  <c r="N2602" i="7"/>
  <c r="N2598" i="7"/>
  <c r="N2594" i="7"/>
  <c r="N2590" i="7"/>
  <c r="N2586" i="7"/>
  <c r="N2582" i="7"/>
  <c r="N2578" i="7"/>
  <c r="N2574" i="7"/>
  <c r="N2566" i="7"/>
  <c r="N2562" i="7"/>
  <c r="N2558" i="7"/>
  <c r="N2554" i="7"/>
  <c r="N2550" i="7"/>
  <c r="N2546" i="7"/>
  <c r="N2542" i="7"/>
  <c r="N2538" i="7"/>
  <c r="N2534" i="7"/>
  <c r="N2530" i="7"/>
  <c r="N2526" i="7"/>
  <c r="N2522" i="7"/>
  <c r="N2518" i="7"/>
  <c r="N2514" i="7"/>
  <c r="N2510" i="7"/>
  <c r="N2506" i="7"/>
  <c r="N2502" i="7"/>
  <c r="N2498" i="7"/>
  <c r="N2494" i="7"/>
  <c r="N2490" i="7"/>
  <c r="N2482" i="7"/>
  <c r="N2478" i="7"/>
  <c r="N2474" i="7"/>
  <c r="N2470" i="7"/>
  <c r="N2466" i="7"/>
  <c r="N2462" i="7"/>
  <c r="N2458" i="7"/>
  <c r="N2454" i="7"/>
  <c r="N2450" i="7"/>
  <c r="N2446" i="7"/>
  <c r="N2442" i="7"/>
  <c r="N2438" i="7"/>
  <c r="N2434" i="7"/>
  <c r="N2430" i="7"/>
  <c r="N2422" i="7"/>
  <c r="N2418" i="7"/>
  <c r="N2414" i="7"/>
  <c r="N2410" i="7"/>
  <c r="N2406" i="7"/>
  <c r="N2402" i="7"/>
  <c r="N2398" i="7"/>
  <c r="N2394" i="7"/>
  <c r="N2390" i="7"/>
  <c r="N2386" i="7"/>
  <c r="N2378" i="7"/>
  <c r="N2374" i="7"/>
  <c r="N2370" i="7"/>
  <c r="N2366" i="7"/>
  <c r="N2362" i="7"/>
  <c r="N2358" i="7"/>
  <c r="N2354" i="7"/>
  <c r="N2350" i="7"/>
  <c r="N2346" i="7"/>
  <c r="N2342" i="7"/>
  <c r="N2338" i="7"/>
  <c r="N2334" i="7"/>
  <c r="N2330" i="7"/>
  <c r="N2326" i="7"/>
  <c r="N2322" i="7"/>
  <c r="N2318" i="7"/>
  <c r="N2314" i="7"/>
  <c r="N2310" i="7"/>
  <c r="N2306" i="7"/>
  <c r="N2302" i="7"/>
  <c r="N2298" i="7"/>
  <c r="N2294" i="7"/>
  <c r="N2290" i="7"/>
  <c r="N2286" i="7"/>
  <c r="N2278" i="7"/>
  <c r="N2274" i="7"/>
  <c r="N2270" i="7"/>
  <c r="N2266" i="7"/>
  <c r="N2262" i="7"/>
  <c r="N2258" i="7"/>
  <c r="N2254" i="7"/>
  <c r="N2250" i="7"/>
  <c r="N2242" i="7"/>
  <c r="N2238" i="7"/>
  <c r="N2234" i="7"/>
  <c r="N2230" i="7"/>
  <c r="N2226" i="7"/>
  <c r="N2222" i="7"/>
  <c r="N2218" i="7"/>
  <c r="N2214" i="7"/>
  <c r="N2210" i="7"/>
  <c r="N2206" i="7"/>
  <c r="N2198" i="7"/>
  <c r="N2194" i="7"/>
  <c r="N2190" i="7"/>
  <c r="N2186" i="7"/>
  <c r="N2182" i="7"/>
  <c r="N2178" i="7"/>
  <c r="N2174" i="7"/>
  <c r="N2170" i="7"/>
  <c r="N2166" i="7"/>
  <c r="N2162" i="7"/>
  <c r="N2158" i="7"/>
  <c r="N2154" i="7"/>
  <c r="N2150" i="7"/>
  <c r="N2146" i="7"/>
  <c r="N2142" i="7"/>
  <c r="N2138" i="7"/>
  <c r="N2134" i="7"/>
  <c r="N2130" i="7"/>
  <c r="N2126" i="7"/>
  <c r="N2122" i="7"/>
  <c r="N2114" i="7"/>
  <c r="N2102" i="7"/>
  <c r="N2098" i="7"/>
  <c r="N2094" i="7"/>
  <c r="N2090" i="7"/>
  <c r="N2086" i="7"/>
  <c r="N2082" i="7"/>
  <c r="N2078" i="7"/>
  <c r="N2074" i="7"/>
  <c r="N2070" i="7"/>
  <c r="N2066" i="7"/>
  <c r="N2062" i="7"/>
  <c r="N2058" i="7"/>
  <c r="N2050" i="7"/>
  <c r="N2046" i="7"/>
  <c r="N2042" i="7"/>
  <c r="N2038" i="7"/>
  <c r="N2034" i="7"/>
  <c r="N2030" i="7"/>
  <c r="N2026" i="7"/>
  <c r="N2022" i="7"/>
  <c r="N2018" i="7"/>
  <c r="N2014" i="7"/>
  <c r="N2010" i="7"/>
  <c r="N2006" i="7"/>
  <c r="N2002" i="7"/>
  <c r="N1998" i="7"/>
  <c r="N1994" i="7"/>
  <c r="N1990" i="7"/>
  <c r="N1986" i="7"/>
  <c r="N1982" i="7"/>
  <c r="N1974" i="7"/>
  <c r="N1970" i="7"/>
  <c r="N1966" i="7"/>
  <c r="N1962" i="7"/>
  <c r="N1958" i="7"/>
  <c r="N1954" i="7"/>
  <c r="N1950" i="7"/>
  <c r="N1946" i="7"/>
  <c r="N1942" i="7"/>
  <c r="N1938" i="7"/>
  <c r="N1934" i="7"/>
  <c r="N1930" i="7"/>
  <c r="N1926" i="7"/>
  <c r="N1922" i="7"/>
  <c r="N1918" i="7"/>
  <c r="N1914" i="7"/>
  <c r="N1910" i="7"/>
  <c r="N1906" i="7"/>
  <c r="N1902" i="7"/>
  <c r="N1898" i="7"/>
  <c r="N1894" i="7"/>
  <c r="N1890" i="7"/>
  <c r="N1886" i="7"/>
  <c r="N1878" i="7"/>
  <c r="N1874" i="7"/>
  <c r="N1870" i="7"/>
  <c r="N1866" i="7"/>
  <c r="N1862" i="7"/>
  <c r="N1858" i="7"/>
  <c r="N1854" i="7"/>
  <c r="N1846" i="7"/>
  <c r="N1842" i="7"/>
  <c r="N1838" i="7"/>
  <c r="N1834" i="7"/>
  <c r="N1830" i="7"/>
  <c r="N1826" i="7"/>
  <c r="N1822" i="7"/>
  <c r="N1818" i="7"/>
  <c r="N1814" i="7"/>
  <c r="N1810" i="7"/>
  <c r="N1806" i="7"/>
  <c r="N1802" i="7"/>
  <c r="N1798" i="7"/>
  <c r="N1794" i="7"/>
  <c r="N1790" i="7"/>
  <c r="N1786" i="7"/>
  <c r="N1782" i="7"/>
  <c r="N1778" i="7"/>
  <c r="N1774" i="7"/>
  <c r="N1770" i="7"/>
  <c r="N1766" i="7"/>
  <c r="N1762" i="7"/>
  <c r="N1758" i="7"/>
  <c r="N1754" i="7"/>
  <c r="N1750" i="7"/>
  <c r="N1746" i="7"/>
  <c r="N1742" i="7"/>
  <c r="N1738" i="7"/>
  <c r="N1734" i="7"/>
  <c r="N1730" i="7"/>
  <c r="N1726" i="7"/>
  <c r="N1718" i="7"/>
  <c r="N1714" i="7"/>
  <c r="N1710" i="7"/>
  <c r="N1706" i="7"/>
  <c r="N1702" i="7"/>
  <c r="N1698" i="7"/>
  <c r="N1694" i="7"/>
  <c r="N1686" i="7"/>
  <c r="N1682" i="7"/>
  <c r="N1678" i="7"/>
  <c r="N1674" i="7"/>
  <c r="N1670" i="7"/>
  <c r="N1666" i="7"/>
  <c r="N1662" i="7"/>
  <c r="N1658" i="7"/>
  <c r="N1654" i="7"/>
  <c r="N1650" i="7"/>
  <c r="N1646" i="7"/>
  <c r="N1642" i="7"/>
  <c r="N1634" i="7"/>
  <c r="N1630" i="7"/>
  <c r="N1626" i="7"/>
  <c r="N1622" i="7"/>
  <c r="N1618" i="7"/>
  <c r="N1614" i="7"/>
  <c r="N1610" i="7"/>
  <c r="N1606" i="7"/>
  <c r="N1602" i="7"/>
  <c r="N1598" i="7"/>
  <c r="N1594" i="7"/>
  <c r="N1586" i="7"/>
  <c r="N1582" i="7"/>
  <c r="N1578" i="7"/>
  <c r="N1570" i="7"/>
  <c r="N1566" i="7"/>
  <c r="N1562" i="7"/>
  <c r="N1558" i="7"/>
  <c r="N1554" i="7"/>
  <c r="N1550" i="7"/>
  <c r="N1546" i="7"/>
  <c r="N1542" i="7"/>
  <c r="N1538" i="7"/>
  <c r="N1534" i="7"/>
  <c r="N1530" i="7"/>
  <c r="N1526" i="7"/>
  <c r="N1522" i="7"/>
  <c r="N1518" i="7"/>
  <c r="N1514" i="7"/>
  <c r="N1510" i="7"/>
  <c r="N1506" i="7"/>
  <c r="N1502" i="7"/>
  <c r="N1498" i="7"/>
  <c r="N1494" i="7"/>
  <c r="N1490" i="7"/>
  <c r="N1486" i="7"/>
  <c r="N1482" i="7"/>
  <c r="N1478" i="7"/>
  <c r="N1474" i="7"/>
  <c r="N1470" i="7"/>
  <c r="N1466" i="7"/>
  <c r="N1462" i="7"/>
  <c r="N1458" i="7"/>
  <c r="N1454" i="7"/>
  <c r="N1450" i="7"/>
  <c r="N1446" i="7"/>
  <c r="N1442" i="7"/>
  <c r="N1438" i="7"/>
  <c r="N1434" i="7"/>
  <c r="N1430" i="7"/>
  <c r="N1426" i="7"/>
  <c r="N1422" i="7"/>
  <c r="N1418" i="7"/>
  <c r="N1410" i="7"/>
  <c r="N1406" i="7"/>
  <c r="N1402" i="7"/>
  <c r="N1398" i="7"/>
  <c r="N1394" i="7"/>
  <c r="N1390" i="7"/>
  <c r="N1386" i="7"/>
  <c r="N1382" i="7"/>
  <c r="N1378" i="7"/>
  <c r="N1374" i="7"/>
  <c r="N1370" i="7"/>
  <c r="N1366" i="7"/>
  <c r="N1362" i="7"/>
  <c r="N2725" i="7"/>
  <c r="N2721" i="7"/>
  <c r="N2717" i="7"/>
  <c r="N2713" i="7"/>
  <c r="N2709" i="7"/>
  <c r="N2705" i="7"/>
  <c r="N2701" i="7"/>
  <c r="N2697" i="7"/>
  <c r="N2693" i="7"/>
  <c r="N2689" i="7"/>
  <c r="N2685" i="7"/>
  <c r="N2681" i="7"/>
  <c r="N2677" i="7"/>
  <c r="N2673" i="7"/>
  <c r="N2669" i="7"/>
  <c r="N2665" i="7"/>
  <c r="N2661" i="7"/>
  <c r="N2657" i="7"/>
  <c r="N2653" i="7"/>
  <c r="N2649" i="7"/>
  <c r="N2645" i="7"/>
  <c r="N2637" i="7"/>
  <c r="N2633" i="7"/>
  <c r="N2629" i="7"/>
  <c r="N2625" i="7"/>
  <c r="N2621" i="7"/>
  <c r="N2617" i="7"/>
  <c r="N2613" i="7"/>
  <c r="N2609" i="7"/>
  <c r="N2605" i="7"/>
  <c r="N2601" i="7"/>
  <c r="N2597" i="7"/>
  <c r="N2593" i="7"/>
  <c r="N2589" i="7"/>
  <c r="N2585" i="7"/>
  <c r="N2581" i="7"/>
  <c r="N2573" i="7"/>
  <c r="N2569" i="7"/>
  <c r="N2565" i="7"/>
  <c r="N2561" i="7"/>
  <c r="N2557" i="7"/>
  <c r="N2553" i="7"/>
  <c r="N2549" i="7"/>
  <c r="N2545" i="7"/>
  <c r="N2541" i="7"/>
  <c r="N2537" i="7"/>
  <c r="N2533" i="7"/>
  <c r="N2529" i="7"/>
  <c r="N2525" i="7"/>
  <c r="N2521" i="7"/>
  <c r="N2517" i="7"/>
  <c r="N2513" i="7"/>
  <c r="N2509" i="7"/>
  <c r="N2505" i="7"/>
  <c r="N2501" i="7"/>
  <c r="N2497" i="7"/>
  <c r="N2493" i="7"/>
  <c r="N2489" i="7"/>
  <c r="N2485" i="7"/>
  <c r="N2481" i="7"/>
  <c r="N2473" i="7"/>
  <c r="N2469" i="7"/>
  <c r="N2465" i="7"/>
  <c r="N2461" i="7"/>
  <c r="N2457" i="7"/>
  <c r="N2453" i="7"/>
  <c r="N2449" i="7"/>
  <c r="N2445" i="7"/>
  <c r="N2441" i="7"/>
  <c r="N2437" i="7"/>
  <c r="N2433" i="7"/>
  <c r="N2429" i="7"/>
  <c r="N2425" i="7"/>
  <c r="N2421" i="7"/>
  <c r="N2417" i="7"/>
  <c r="N2413" i="7"/>
  <c r="N2409" i="7"/>
  <c r="N2405" i="7"/>
  <c r="N2401" i="7"/>
  <c r="N2397" i="7"/>
  <c r="N2393" i="7"/>
  <c r="N2389" i="7"/>
  <c r="N2385" i="7"/>
  <c r="N2377" i="7"/>
  <c r="N2373" i="7"/>
  <c r="N2369" i="7"/>
  <c r="N2365" i="7"/>
  <c r="N2361" i="7"/>
  <c r="N2357" i="7"/>
  <c r="N2353" i="7"/>
  <c r="N2349" i="7"/>
  <c r="N2345" i="7"/>
  <c r="N2341" i="7"/>
  <c r="N2337" i="7"/>
  <c r="N2333" i="7"/>
  <c r="N2329" i="7"/>
  <c r="N2325" i="7"/>
  <c r="N2321" i="7"/>
  <c r="N2317" i="7"/>
  <c r="N2313" i="7"/>
  <c r="N2309" i="7"/>
  <c r="N2305" i="7"/>
  <c r="N2301" i="7"/>
  <c r="N2297" i="7"/>
  <c r="N2293" i="7"/>
  <c r="N2285" i="7"/>
  <c r="N2281" i="7"/>
  <c r="N2277" i="7"/>
  <c r="N2273" i="7"/>
  <c r="N2269" i="7"/>
  <c r="N2265" i="7"/>
  <c r="N2261" i="7"/>
  <c r="N2257" i="7"/>
  <c r="N2253" i="7"/>
  <c r="N2249" i="7"/>
  <c r="N2245" i="7"/>
  <c r="N2241" i="7"/>
  <c r="N2237" i="7"/>
  <c r="N2233" i="7"/>
  <c r="N2229" i="7"/>
  <c r="N2225" i="7"/>
  <c r="N2221" i="7"/>
  <c r="N2217" i="7"/>
  <c r="N2213" i="7"/>
  <c r="N2209" i="7"/>
  <c r="N2205" i="7"/>
  <c r="N2201" i="7"/>
  <c r="N2197" i="7"/>
  <c r="N2189" i="7"/>
  <c r="N2185" i="7"/>
  <c r="N2181" i="7"/>
  <c r="N2177" i="7"/>
  <c r="N2173" i="7"/>
  <c r="N2169" i="7"/>
  <c r="N2165" i="7"/>
  <c r="N2161" i="7"/>
  <c r="N2157" i="7"/>
  <c r="N2153" i="7"/>
  <c r="N2149" i="7"/>
  <c r="N2145" i="7"/>
  <c r="N2137" i="7"/>
  <c r="N2133" i="7"/>
  <c r="N2129" i="7"/>
  <c r="N2125" i="7"/>
  <c r="N2121" i="7"/>
  <c r="N2117" i="7"/>
  <c r="N2113" i="7"/>
  <c r="N2109" i="7"/>
  <c r="N2105" i="7"/>
  <c r="N2101" i="7"/>
  <c r="N2097" i="7"/>
  <c r="N2093" i="7"/>
  <c r="N2089" i="7"/>
  <c r="N2085" i="7"/>
  <c r="N2081" i="7"/>
  <c r="N2077" i="7"/>
  <c r="N2073" i="7"/>
  <c r="N2069" i="7"/>
  <c r="N2065" i="7"/>
  <c r="N2061" i="7"/>
  <c r="N2057" i="7"/>
  <c r="N2053" i="7"/>
  <c r="N2049" i="7"/>
  <c r="N2045" i="7"/>
  <c r="N2041" i="7"/>
  <c r="N2037" i="7"/>
  <c r="N2033" i="7"/>
  <c r="N2029" i="7"/>
  <c r="N2025" i="7"/>
  <c r="N2021" i="7"/>
  <c r="N2017" i="7"/>
  <c r="N2013" i="7"/>
  <c r="N2009" i="7"/>
  <c r="N2005" i="7"/>
  <c r="N2001" i="7"/>
  <c r="N1997" i="7"/>
  <c r="N1993" i="7"/>
  <c r="N1989" i="7"/>
  <c r="N1985" i="7"/>
  <c r="N1981" i="7"/>
  <c r="N1977" i="7"/>
  <c r="N1973" i="7"/>
  <c r="N1969" i="7"/>
  <c r="N1965" i="7"/>
  <c r="N1961" i="7"/>
  <c r="N1957" i="7"/>
  <c r="N1953" i="7"/>
  <c r="N1949" i="7"/>
  <c r="N1945" i="7"/>
  <c r="N1941" i="7"/>
  <c r="N1937" i="7"/>
  <c r="N1933" i="7"/>
  <c r="N1929" i="7"/>
  <c r="N1925" i="7"/>
  <c r="N1921" i="7"/>
  <c r="N1917" i="7"/>
  <c r="N1913" i="7"/>
  <c r="N1909" i="7"/>
  <c r="N1905" i="7"/>
  <c r="N1901" i="7"/>
  <c r="N1897" i="7"/>
  <c r="N1893" i="7"/>
  <c r="N1889" i="7"/>
  <c r="N1885" i="7"/>
  <c r="N1881" i="7"/>
  <c r="N1877" i="7"/>
  <c r="N1873" i="7"/>
  <c r="N1869" i="7"/>
  <c r="N1865" i="7"/>
  <c r="N1861" i="7"/>
  <c r="N1857" i="7"/>
  <c r="N1853" i="7"/>
  <c r="N1849" i="7"/>
  <c r="N1845" i="7"/>
  <c r="N1841" i="7"/>
  <c r="N1837" i="7"/>
  <c r="N1833" i="7"/>
  <c r="N1829" i="7"/>
  <c r="N1825" i="7"/>
  <c r="N1821" i="7"/>
  <c r="N1817" i="7"/>
  <c r="N1813" i="7"/>
  <c r="N1809" i="7"/>
  <c r="N1805" i="7"/>
  <c r="N1801" i="7"/>
  <c r="N1797" i="7"/>
  <c r="N1793" i="7"/>
  <c r="N1789" i="7"/>
  <c r="N1785" i="7"/>
  <c r="N1781" i="7"/>
  <c r="N1777" i="7"/>
  <c r="N1773" i="7"/>
  <c r="N1769" i="7"/>
  <c r="N1765" i="7"/>
  <c r="N1761" i="7"/>
  <c r="N1757" i="7"/>
  <c r="N1753" i="7"/>
  <c r="N1749" i="7"/>
  <c r="N1745" i="7"/>
  <c r="N1741" i="7"/>
  <c r="N1737" i="7"/>
  <c r="N1733" i="7"/>
  <c r="N1729" i="7"/>
  <c r="N1725" i="7"/>
  <c r="N1721" i="7"/>
  <c r="N1717" i="7"/>
  <c r="N1713" i="7"/>
  <c r="N1709" i="7"/>
  <c r="N1705" i="7"/>
  <c r="N1701" i="7"/>
  <c r="N1697" i="7"/>
  <c r="N1693" i="7"/>
  <c r="N1689" i="7"/>
  <c r="N1685" i="7"/>
  <c r="N1681" i="7"/>
  <c r="N1677" i="7"/>
  <c r="N1673" i="7"/>
  <c r="N1669" i="7"/>
  <c r="N1665" i="7"/>
  <c r="N1661" i="7"/>
  <c r="N1657" i="7"/>
  <c r="N1653" i="7"/>
  <c r="N1649" i="7"/>
  <c r="N1645" i="7"/>
  <c r="N1641" i="7"/>
  <c r="N1637" i="7"/>
  <c r="N1633" i="7"/>
  <c r="N1629" i="7"/>
  <c r="N1625" i="7"/>
  <c r="N1621" i="7"/>
  <c r="N1617" i="7"/>
  <c r="N1613" i="7"/>
  <c r="N1609" i="7"/>
  <c r="N1605" i="7"/>
  <c r="N1601" i="7"/>
  <c r="N1597" i="7"/>
  <c r="N1593" i="7"/>
  <c r="N1589" i="7"/>
  <c r="N1585" i="7"/>
  <c r="N1581" i="7"/>
  <c r="N1577" i="7"/>
  <c r="N1573" i="7"/>
  <c r="N1569" i="7"/>
  <c r="N1565" i="7"/>
  <c r="N1561" i="7"/>
  <c r="N1557" i="7"/>
  <c r="N1553" i="7"/>
  <c r="N1549" i="7"/>
  <c r="N1545" i="7"/>
  <c r="N1541" i="7"/>
  <c r="N1537" i="7"/>
  <c r="N1533" i="7"/>
  <c r="N1529" i="7"/>
  <c r="N1525" i="7"/>
  <c r="N1521" i="7"/>
  <c r="N1517" i="7"/>
  <c r="N1513" i="7"/>
  <c r="N1509" i="7"/>
  <c r="N1505" i="7"/>
  <c r="N1501" i="7"/>
  <c r="N1497" i="7"/>
  <c r="N1493" i="7"/>
  <c r="N1489" i="7"/>
  <c r="N1485" i="7"/>
  <c r="N1481" i="7"/>
  <c r="N1477" i="7"/>
  <c r="N1473" i="7"/>
  <c r="N1469" i="7"/>
  <c r="N1465" i="7"/>
  <c r="N1461" i="7"/>
  <c r="N1457" i="7"/>
  <c r="N1453" i="7"/>
  <c r="N1449" i="7"/>
  <c r="N1445" i="7"/>
  <c r="N1441" i="7"/>
  <c r="N1437" i="7"/>
  <c r="N1433" i="7"/>
  <c r="N1429" i="7"/>
  <c r="N1425" i="7"/>
  <c r="N1421" i="7"/>
  <c r="N1417" i="7"/>
  <c r="N1413" i="7"/>
  <c r="N1409" i="7"/>
  <c r="N1405" i="7"/>
  <c r="N1401" i="7"/>
  <c r="N1397" i="7"/>
  <c r="N1393" i="7"/>
  <c r="N1389" i="7"/>
  <c r="N1385" i="7"/>
  <c r="N1381" i="7"/>
  <c r="N1377" i="7"/>
  <c r="N1373" i="7"/>
  <c r="N1369" i="7"/>
  <c r="N1365" i="7"/>
  <c r="N2680" i="7"/>
  <c r="N2676" i="7"/>
  <c r="N2672" i="7"/>
  <c r="N2668" i="7"/>
  <c r="N2664" i="7"/>
  <c r="N2660" i="7"/>
  <c r="N2656" i="7"/>
  <c r="N2652" i="7"/>
  <c r="N2648" i="7"/>
  <c r="N2644" i="7"/>
  <c r="N2640" i="7"/>
  <c r="N2636" i="7"/>
  <c r="N2632" i="7"/>
  <c r="N2628" i="7"/>
  <c r="N2624" i="7"/>
  <c r="N2620" i="7"/>
  <c r="N2616" i="7"/>
  <c r="N2612" i="7"/>
  <c r="N2608" i="7"/>
  <c r="N2604" i="7"/>
  <c r="N2600" i="7"/>
  <c r="N2596" i="7"/>
  <c r="N2592" i="7"/>
  <c r="N2588" i="7"/>
  <c r="N2584" i="7"/>
  <c r="N2580" i="7"/>
  <c r="N2576" i="7"/>
  <c r="N2572" i="7"/>
  <c r="N2568" i="7"/>
  <c r="N2564" i="7"/>
  <c r="N2560" i="7"/>
  <c r="N2556" i="7"/>
  <c r="N2552" i="7"/>
  <c r="N2548" i="7"/>
  <c r="N2544" i="7"/>
  <c r="N2540" i="7"/>
  <c r="N2536" i="7"/>
  <c r="N2532" i="7"/>
  <c r="N2528" i="7"/>
  <c r="N2524" i="7"/>
  <c r="N2520" i="7"/>
  <c r="N2516" i="7"/>
  <c r="N2512" i="7"/>
  <c r="N2508" i="7"/>
  <c r="N2504" i="7"/>
  <c r="N2500" i="7"/>
  <c r="N2496" i="7"/>
  <c r="N2492" i="7"/>
  <c r="N2488" i="7"/>
  <c r="N2484" i="7"/>
  <c r="N2480" i="7"/>
  <c r="N2476" i="7"/>
  <c r="N2472" i="7"/>
  <c r="N2468" i="7"/>
  <c r="N2464" i="7"/>
  <c r="N2460" i="7"/>
  <c r="N2456" i="7"/>
  <c r="N2452" i="7"/>
  <c r="N2448" i="7"/>
  <c r="N2444" i="7"/>
  <c r="N2440" i="7"/>
  <c r="N2436" i="7"/>
  <c r="N2432" i="7"/>
  <c r="N2428" i="7"/>
  <c r="N2424" i="7"/>
  <c r="N2420" i="7"/>
  <c r="N2416" i="7"/>
  <c r="N2412" i="7"/>
  <c r="N2408" i="7"/>
  <c r="N2404" i="7"/>
  <c r="N2400" i="7"/>
  <c r="N2396" i="7"/>
  <c r="N2392" i="7"/>
  <c r="N2388" i="7"/>
  <c r="N2384" i="7"/>
  <c r="N2380" i="7"/>
  <c r="N2376" i="7"/>
  <c r="N2372" i="7"/>
  <c r="N2368" i="7"/>
  <c r="N2364" i="7"/>
  <c r="N2360" i="7"/>
  <c r="N2356" i="7"/>
  <c r="N2352" i="7"/>
  <c r="N2348" i="7"/>
  <c r="N2344" i="7"/>
  <c r="N2340" i="7"/>
  <c r="N2336" i="7"/>
  <c r="N2332" i="7"/>
  <c r="N2328" i="7"/>
  <c r="N2324" i="7"/>
  <c r="N2320" i="7"/>
  <c r="N2316" i="7"/>
  <c r="N2312" i="7"/>
  <c r="N2308" i="7"/>
  <c r="N2304" i="7"/>
  <c r="N2300" i="7"/>
  <c r="N2296" i="7"/>
  <c r="N2292" i="7"/>
  <c r="N2288" i="7"/>
  <c r="N2284" i="7"/>
  <c r="N2280" i="7"/>
  <c r="N2276" i="7"/>
  <c r="N2272" i="7"/>
  <c r="N2268" i="7"/>
  <c r="N2264" i="7"/>
  <c r="N2260" i="7"/>
  <c r="N2256" i="7"/>
  <c r="N2252" i="7"/>
  <c r="N2248" i="7"/>
  <c r="N2244" i="7"/>
  <c r="N2240" i="7"/>
  <c r="N2236" i="7"/>
  <c r="N2232" i="7"/>
  <c r="N2228" i="7"/>
  <c r="N2224" i="7"/>
  <c r="N2220" i="7"/>
  <c r="N2216" i="7"/>
  <c r="N2212" i="7"/>
  <c r="N2208" i="7"/>
  <c r="N2204" i="7"/>
  <c r="N2200" i="7"/>
  <c r="N2196" i="7"/>
  <c r="N2192" i="7"/>
  <c r="N2188" i="7"/>
  <c r="N2184" i="7"/>
  <c r="N2180" i="7"/>
  <c r="N2176" i="7"/>
  <c r="N2172" i="7"/>
  <c r="N2168" i="7"/>
  <c r="N2164" i="7"/>
  <c r="N2160" i="7"/>
  <c r="N2156" i="7"/>
  <c r="N2152" i="7"/>
  <c r="N2148" i="7"/>
  <c r="N2144" i="7"/>
  <c r="N2140" i="7"/>
  <c r="N2136" i="7"/>
  <c r="N2132" i="7"/>
  <c r="N2128" i="7"/>
  <c r="N2124" i="7"/>
  <c r="N2120" i="7"/>
  <c r="N2116" i="7"/>
  <c r="N2112" i="7"/>
  <c r="N2108" i="7"/>
  <c r="N2104" i="7"/>
  <c r="N2100" i="7"/>
  <c r="N2096" i="7"/>
  <c r="N2092" i="7"/>
  <c r="N2088" i="7"/>
  <c r="N2084" i="7"/>
  <c r="N2080" i="7"/>
  <c r="N2076" i="7"/>
  <c r="N2072" i="7"/>
  <c r="N2068" i="7"/>
  <c r="N2064" i="7"/>
  <c r="N2060" i="7"/>
  <c r="N2056" i="7"/>
  <c r="N2052" i="7"/>
  <c r="N2048" i="7"/>
  <c r="N2044" i="7"/>
  <c r="N2040" i="7"/>
  <c r="N2036" i="7"/>
  <c r="N2032" i="7"/>
  <c r="N2028" i="7"/>
  <c r="N2024" i="7"/>
  <c r="N2020" i="7"/>
  <c r="N2016" i="7"/>
  <c r="N2012" i="7"/>
  <c r="N2008" i="7"/>
  <c r="N2004" i="7"/>
  <c r="N2000" i="7"/>
  <c r="N1996" i="7"/>
  <c r="N1992" i="7"/>
  <c r="N1988" i="7"/>
  <c r="N1984" i="7"/>
  <c r="N1980" i="7"/>
  <c r="N1976" i="7"/>
  <c r="N1972" i="7"/>
  <c r="N1968" i="7"/>
  <c r="N1964" i="7"/>
  <c r="N1960" i="7"/>
  <c r="N1956" i="7"/>
  <c r="N1952" i="7"/>
  <c r="N1948" i="7"/>
  <c r="N1944" i="7"/>
  <c r="N1940" i="7"/>
  <c r="N1936" i="7"/>
  <c r="N1932" i="7"/>
  <c r="N1928" i="7"/>
  <c r="N1924" i="7"/>
  <c r="N1920" i="7"/>
  <c r="N1916" i="7"/>
  <c r="N1912" i="7"/>
  <c r="N1908" i="7"/>
  <c r="N1904" i="7"/>
  <c r="N1900" i="7"/>
  <c r="N1896" i="7"/>
  <c r="N1892" i="7"/>
  <c r="N1888" i="7"/>
  <c r="N1884" i="7"/>
  <c r="N1880" i="7"/>
  <c r="N1876" i="7"/>
  <c r="N1872" i="7"/>
  <c r="N1868" i="7"/>
  <c r="N1864" i="7"/>
  <c r="N1860" i="7"/>
  <c r="N1856" i="7"/>
  <c r="N1852" i="7"/>
  <c r="N1848" i="7"/>
  <c r="N1844" i="7"/>
  <c r="N1840" i="7"/>
  <c r="N1836" i="7"/>
  <c r="N1832" i="7"/>
  <c r="N1828" i="7"/>
  <c r="N1824" i="7"/>
  <c r="N1820" i="7"/>
  <c r="N1816" i="7"/>
  <c r="N1812" i="7"/>
  <c r="N1808" i="7"/>
  <c r="N1804" i="7"/>
  <c r="N1800" i="7"/>
  <c r="N1796" i="7"/>
  <c r="N1792" i="7"/>
  <c r="N1788" i="7"/>
  <c r="N1784" i="7"/>
  <c r="N1780" i="7"/>
  <c r="N1776" i="7"/>
  <c r="N1772" i="7"/>
  <c r="N1768" i="7"/>
  <c r="N1764" i="7"/>
  <c r="N1760" i="7"/>
  <c r="N1756" i="7"/>
  <c r="N1752" i="7"/>
  <c r="N1748" i="7"/>
  <c r="N1744" i="7"/>
  <c r="N1740" i="7"/>
  <c r="N1736" i="7"/>
  <c r="N1732" i="7"/>
  <c r="N1728" i="7"/>
  <c r="N1724" i="7"/>
  <c r="N1720" i="7"/>
  <c r="N1716" i="7"/>
  <c r="N1712" i="7"/>
  <c r="N1708" i="7"/>
  <c r="N1704" i="7"/>
  <c r="N1700" i="7"/>
  <c r="N1696" i="7"/>
  <c r="N1692" i="7"/>
  <c r="N1688" i="7"/>
  <c r="N1684" i="7"/>
  <c r="N1680" i="7"/>
  <c r="N1676" i="7"/>
  <c r="N1672" i="7"/>
  <c r="N1668" i="7"/>
  <c r="N1664" i="7"/>
  <c r="N1660" i="7"/>
  <c r="N1656" i="7"/>
  <c r="N1652" i="7"/>
  <c r="N1648" i="7"/>
  <c r="N1644" i="7"/>
  <c r="N1640" i="7"/>
  <c r="N1636" i="7"/>
  <c r="N1632" i="7"/>
  <c r="N1628" i="7"/>
  <c r="N1624" i="7"/>
  <c r="N1620" i="7"/>
  <c r="N1616" i="7"/>
  <c r="N1612" i="7"/>
  <c r="N1608" i="7"/>
  <c r="N1604" i="7"/>
  <c r="N1600" i="7"/>
  <c r="N1596" i="7"/>
  <c r="N1592" i="7"/>
  <c r="N1588" i="7"/>
  <c r="N1584" i="7"/>
  <c r="N1580" i="7"/>
  <c r="N1576" i="7"/>
  <c r="N1572" i="7"/>
  <c r="N1568" i="7"/>
  <c r="N1564" i="7"/>
  <c r="N1560" i="7"/>
  <c r="N1556" i="7"/>
  <c r="N1552" i="7"/>
  <c r="N1548" i="7"/>
  <c r="N1544" i="7"/>
  <c r="N1540" i="7"/>
  <c r="N1536" i="7"/>
  <c r="N1532" i="7"/>
  <c r="N1528" i="7"/>
  <c r="N1524" i="7"/>
  <c r="N1520" i="7"/>
  <c r="N1516" i="7"/>
  <c r="N1512" i="7"/>
  <c r="N1508" i="7"/>
  <c r="N1504" i="7"/>
  <c r="N1500" i="7"/>
  <c r="N1496" i="7"/>
  <c r="N1492" i="7"/>
  <c r="N1488" i="7"/>
  <c r="N1484" i="7"/>
  <c r="N1480" i="7"/>
  <c r="N1476" i="7"/>
  <c r="N1472" i="7"/>
  <c r="N1468" i="7"/>
  <c r="N1464" i="7"/>
  <c r="N1460" i="7"/>
  <c r="N1456" i="7"/>
  <c r="N1452" i="7"/>
  <c r="N1448" i="7"/>
  <c r="N1444" i="7"/>
  <c r="N1440" i="7"/>
  <c r="N1436" i="7"/>
  <c r="N1432" i="7"/>
  <c r="N1428" i="7"/>
  <c r="N1424" i="7"/>
  <c r="N1420" i="7"/>
  <c r="N1416" i="7"/>
  <c r="N1412" i="7"/>
  <c r="N1408" i="7"/>
  <c r="N1404" i="7"/>
  <c r="N1400" i="7"/>
  <c r="N1396" i="7"/>
  <c r="N1392" i="7"/>
  <c r="N1388" i="7"/>
  <c r="N1384" i="7"/>
  <c r="N1380" i="7"/>
  <c r="N1376" i="7"/>
  <c r="N1372" i="7"/>
  <c r="N1368" i="7"/>
  <c r="N1364" i="7"/>
  <c r="N1360" i="7"/>
  <c r="N1356" i="7"/>
  <c r="N1352" i="7"/>
  <c r="N1391" i="7"/>
  <c r="N1387" i="7"/>
  <c r="N1383" i="7"/>
  <c r="N1379" i="7"/>
  <c r="N1375" i="7"/>
  <c r="N1371" i="7"/>
  <c r="N1367" i="7"/>
  <c r="N1363" i="7"/>
  <c r="N1359" i="7"/>
  <c r="N1355" i="7"/>
  <c r="N1351" i="7"/>
  <c r="N1347" i="7"/>
  <c r="N1343" i="7"/>
  <c r="N1339" i="7"/>
  <c r="N1335" i="7"/>
  <c r="N1331" i="7"/>
  <c r="N1327" i="7"/>
  <c r="N1323" i="7"/>
  <c r="N1319" i="7"/>
  <c r="N1315" i="7"/>
  <c r="N1311" i="7"/>
  <c r="N1307" i="7"/>
  <c r="N1303" i="7"/>
  <c r="N1299" i="7"/>
  <c r="N1295" i="7"/>
  <c r="N1291" i="7"/>
  <c r="N1287" i="7"/>
  <c r="N1283" i="7"/>
  <c r="N1279" i="7"/>
  <c r="N1275" i="7"/>
  <c r="N1271" i="7"/>
  <c r="N1267" i="7"/>
  <c r="N1263" i="7"/>
  <c r="N1259" i="7"/>
  <c r="N1255" i="7"/>
  <c r="N1251" i="7"/>
  <c r="N1247" i="7"/>
  <c r="N1243" i="7"/>
  <c r="N1239" i="7"/>
  <c r="N1235" i="7"/>
  <c r="N1231" i="7"/>
  <c r="N1227" i="7"/>
  <c r="N1223" i="7"/>
  <c r="N1219" i="7"/>
  <c r="N1215" i="7"/>
  <c r="N1211" i="7"/>
  <c r="N1207" i="7"/>
  <c r="N1203" i="7"/>
  <c r="N1199" i="7"/>
  <c r="N1195" i="7"/>
  <c r="N1191" i="7"/>
  <c r="N1187" i="7"/>
  <c r="N1183" i="7"/>
  <c r="N1179" i="7"/>
  <c r="N1175" i="7"/>
  <c r="N1171" i="7"/>
  <c r="N1167" i="7"/>
  <c r="N1163" i="7"/>
  <c r="N1159" i="7"/>
  <c r="N1155" i="7"/>
  <c r="N1151" i="7"/>
  <c r="N1147" i="7"/>
  <c r="N1143" i="7"/>
  <c r="N1139" i="7"/>
  <c r="N1135" i="7"/>
  <c r="N1131" i="7"/>
  <c r="N1127" i="7"/>
  <c r="N1123" i="7"/>
  <c r="N1119" i="7"/>
  <c r="N1115" i="7"/>
  <c r="N1111" i="7"/>
  <c r="N1107" i="7"/>
  <c r="N1103" i="7"/>
  <c r="N1099" i="7"/>
  <c r="N1095" i="7"/>
  <c r="N1091" i="7"/>
  <c r="N1087" i="7"/>
  <c r="N1083" i="7"/>
  <c r="N1079" i="7"/>
  <c r="N1075" i="7"/>
  <c r="N1071" i="7"/>
  <c r="N1067" i="7"/>
  <c r="N1063" i="7"/>
  <c r="N1059" i="7"/>
  <c r="N1055" i="7"/>
  <c r="N1051" i="7"/>
  <c r="N1047" i="7"/>
  <c r="N1043" i="7"/>
  <c r="N1039" i="7"/>
  <c r="N1035" i="7"/>
  <c r="N1031" i="7"/>
  <c r="N1027" i="7"/>
  <c r="N1023" i="7"/>
  <c r="N1019" i="7"/>
  <c r="N1015" i="7"/>
  <c r="N1011" i="7"/>
  <c r="N1007" i="7"/>
  <c r="N1003" i="7"/>
  <c r="N999" i="7"/>
  <c r="N995" i="7"/>
  <c r="N991" i="7"/>
  <c r="N987" i="7"/>
  <c r="N983" i="7"/>
  <c r="N979" i="7"/>
  <c r="N975" i="7"/>
  <c r="N971" i="7"/>
  <c r="N967" i="7"/>
  <c r="N963" i="7"/>
  <c r="N959" i="7"/>
  <c r="N955" i="7"/>
  <c r="N951" i="7"/>
  <c r="N947" i="7"/>
  <c r="N943" i="7"/>
  <c r="N939" i="7"/>
  <c r="N935" i="7"/>
  <c r="N931" i="7"/>
  <c r="N927" i="7"/>
  <c r="N923" i="7"/>
  <c r="N919" i="7"/>
  <c r="N915" i="7"/>
  <c r="N911" i="7"/>
  <c r="N907" i="7"/>
  <c r="N903" i="7"/>
  <c r="N899" i="7"/>
  <c r="N895" i="7"/>
  <c r="N891" i="7"/>
  <c r="N887" i="7"/>
  <c r="N883" i="7"/>
  <c r="N879" i="7"/>
  <c r="N875" i="7"/>
  <c r="N871" i="7"/>
  <c r="N867" i="7"/>
  <c r="N863" i="7"/>
  <c r="N859" i="7"/>
  <c r="N855" i="7"/>
  <c r="N851" i="7"/>
  <c r="N847" i="7"/>
  <c r="N843" i="7"/>
  <c r="N839" i="7"/>
  <c r="N835" i="7"/>
  <c r="N831" i="7"/>
  <c r="N827" i="7"/>
  <c r="N823" i="7"/>
  <c r="N819" i="7"/>
  <c r="N815" i="7"/>
  <c r="N811" i="7"/>
  <c r="N807" i="7"/>
  <c r="N803" i="7"/>
  <c r="N799" i="7"/>
  <c r="N795" i="7"/>
  <c r="N791" i="7"/>
  <c r="N787" i="7"/>
  <c r="N783" i="7"/>
  <c r="N779" i="7"/>
  <c r="N775" i="7"/>
  <c r="N771" i="7"/>
  <c r="N767" i="7"/>
  <c r="N763" i="7"/>
  <c r="N759" i="7"/>
  <c r="N755" i="7"/>
  <c r="N751" i="7"/>
  <c r="N747" i="7"/>
  <c r="N743" i="7"/>
  <c r="N739" i="7"/>
  <c r="N735" i="7"/>
  <c r="N731" i="7"/>
  <c r="N727" i="7"/>
  <c r="N723" i="7"/>
  <c r="N719" i="7"/>
  <c r="N715" i="7"/>
  <c r="N711" i="7"/>
  <c r="N707" i="7"/>
  <c r="N703" i="7"/>
  <c r="N699" i="7"/>
  <c r="N695" i="7"/>
  <c r="N691" i="7"/>
  <c r="N687" i="7"/>
  <c r="N683" i="7"/>
  <c r="N1358" i="7"/>
  <c r="N1354" i="7"/>
  <c r="N1350" i="7"/>
  <c r="N1346" i="7"/>
  <c r="N1342" i="7"/>
  <c r="N1338" i="7"/>
  <c r="N1334" i="7"/>
  <c r="N1330" i="7"/>
  <c r="N1326" i="7"/>
  <c r="N1322" i="7"/>
  <c r="N1318" i="7"/>
  <c r="N1314" i="7"/>
  <c r="N1310" i="7"/>
  <c r="N1306" i="7"/>
  <c r="N1302" i="7"/>
  <c r="N1298" i="7"/>
  <c r="N1294" i="7"/>
  <c r="N1290" i="7"/>
  <c r="N1286" i="7"/>
  <c r="N1282" i="7"/>
  <c r="N1278" i="7"/>
  <c r="N1274" i="7"/>
  <c r="N1270" i="7"/>
  <c r="N1266" i="7"/>
  <c r="N1262" i="7"/>
  <c r="N1258" i="7"/>
  <c r="N1254" i="7"/>
  <c r="N1250" i="7"/>
  <c r="N1246" i="7"/>
  <c r="N1242" i="7"/>
  <c r="N1238" i="7"/>
  <c r="N1234" i="7"/>
  <c r="N1230" i="7"/>
  <c r="N1226" i="7"/>
  <c r="N1222" i="7"/>
  <c r="N1218" i="7"/>
  <c r="N1214" i="7"/>
  <c r="N1210" i="7"/>
  <c r="N1206" i="7"/>
  <c r="N1202" i="7"/>
  <c r="N1198" i="7"/>
  <c r="N1194" i="7"/>
  <c r="N1190" i="7"/>
  <c r="N1186" i="7"/>
  <c r="N1182" i="7"/>
  <c r="N1178" i="7"/>
  <c r="N1174" i="7"/>
  <c r="N1170" i="7"/>
  <c r="N1166" i="7"/>
  <c r="N1162" i="7"/>
  <c r="N1158" i="7"/>
  <c r="N1154" i="7"/>
  <c r="N1150" i="7"/>
  <c r="N1146" i="7"/>
  <c r="N1142" i="7"/>
  <c r="N1138" i="7"/>
  <c r="N1134" i="7"/>
  <c r="N1130" i="7"/>
  <c r="N1126" i="7"/>
  <c r="N1122" i="7"/>
  <c r="N1118" i="7"/>
  <c r="N1114" i="7"/>
  <c r="N1110" i="7"/>
  <c r="N1106" i="7"/>
  <c r="N1102" i="7"/>
  <c r="N1098" i="7"/>
  <c r="N1094" i="7"/>
  <c r="N1090" i="7"/>
  <c r="N1086" i="7"/>
  <c r="N1082" i="7"/>
  <c r="N1078" i="7"/>
  <c r="N1074" i="7"/>
  <c r="N1070" i="7"/>
  <c r="N1066" i="7"/>
  <c r="N1062" i="7"/>
  <c r="N1058" i="7"/>
  <c r="N1054" i="7"/>
  <c r="N1050" i="7"/>
  <c r="N1046" i="7"/>
  <c r="N1042" i="7"/>
  <c r="N1038" i="7"/>
  <c r="N1034" i="7"/>
  <c r="N1030" i="7"/>
  <c r="N1026" i="7"/>
  <c r="N1022" i="7"/>
  <c r="N1018" i="7"/>
  <c r="N1014" i="7"/>
  <c r="N1010" i="7"/>
  <c r="N1006" i="7"/>
  <c r="N1002" i="7"/>
  <c r="N998" i="7"/>
  <c r="N994" i="7"/>
  <c r="N990" i="7"/>
  <c r="N986" i="7"/>
  <c r="N982" i="7"/>
  <c r="N978" i="7"/>
  <c r="N974" i="7"/>
  <c r="N970" i="7"/>
  <c r="N966" i="7"/>
  <c r="N962" i="7"/>
  <c r="N958" i="7"/>
  <c r="N954" i="7"/>
  <c r="N950" i="7"/>
  <c r="N946" i="7"/>
  <c r="N942" i="7"/>
  <c r="N938" i="7"/>
  <c r="N934" i="7"/>
  <c r="N930" i="7"/>
  <c r="N926" i="7"/>
  <c r="N922" i="7"/>
  <c r="N918" i="7"/>
  <c r="N914" i="7"/>
  <c r="N910" i="7"/>
  <c r="N906" i="7"/>
  <c r="N902" i="7"/>
  <c r="N898" i="7"/>
  <c r="N894" i="7"/>
  <c r="N890" i="7"/>
  <c r="N886" i="7"/>
  <c r="N882" i="7"/>
  <c r="N878" i="7"/>
  <c r="N874" i="7"/>
  <c r="N870" i="7"/>
  <c r="N866" i="7"/>
  <c r="N862" i="7"/>
  <c r="N858" i="7"/>
  <c r="N854" i="7"/>
  <c r="N850" i="7"/>
  <c r="N846" i="7"/>
  <c r="N842" i="7"/>
  <c r="N838" i="7"/>
  <c r="N834" i="7"/>
  <c r="N830" i="7"/>
  <c r="N826" i="7"/>
  <c r="N822" i="7"/>
  <c r="N818" i="7"/>
  <c r="N814" i="7"/>
  <c r="N810" i="7"/>
  <c r="N806" i="7"/>
  <c r="N802" i="7"/>
  <c r="N798" i="7"/>
  <c r="N794" i="7"/>
  <c r="N790" i="7"/>
  <c r="N786" i="7"/>
  <c r="N782" i="7"/>
  <c r="N778" i="7"/>
  <c r="N774" i="7"/>
  <c r="N770" i="7"/>
  <c r="N766" i="7"/>
  <c r="N762" i="7"/>
  <c r="N758" i="7"/>
  <c r="N754" i="7"/>
  <c r="N750" i="7"/>
  <c r="N746" i="7"/>
  <c r="N742" i="7"/>
  <c r="N738" i="7"/>
  <c r="N734" i="7"/>
  <c r="N730" i="7"/>
  <c r="N726" i="7"/>
  <c r="N722" i="7"/>
  <c r="N718" i="7"/>
  <c r="N714" i="7"/>
  <c r="N710" i="7"/>
  <c r="N706" i="7"/>
  <c r="N702" i="7"/>
  <c r="N698" i="7"/>
  <c r="N694" i="7"/>
  <c r="N690" i="7"/>
  <c r="N686" i="7"/>
  <c r="N682" i="7"/>
  <c r="N1361" i="7"/>
  <c r="N1357" i="7"/>
  <c r="N1353" i="7"/>
  <c r="N1349" i="7"/>
  <c r="N1345" i="7"/>
  <c r="N1341" i="7"/>
  <c r="N1337" i="7"/>
  <c r="N1333" i="7"/>
  <c r="N1329" i="7"/>
  <c r="N1325" i="7"/>
  <c r="N1321" i="7"/>
  <c r="N1317" i="7"/>
  <c r="N1313" i="7"/>
  <c r="N1309" i="7"/>
  <c r="N1305" i="7"/>
  <c r="N1301" i="7"/>
  <c r="N1297" i="7"/>
  <c r="N1293" i="7"/>
  <c r="N1289" i="7"/>
  <c r="N1285" i="7"/>
  <c r="N1281" i="7"/>
  <c r="N1277" i="7"/>
  <c r="N1273" i="7"/>
  <c r="N1269" i="7"/>
  <c r="N1265" i="7"/>
  <c r="N1261" i="7"/>
  <c r="N1257" i="7"/>
  <c r="N1253" i="7"/>
  <c r="N1249" i="7"/>
  <c r="N1245" i="7"/>
  <c r="N1241" i="7"/>
  <c r="N1237" i="7"/>
  <c r="N1233" i="7"/>
  <c r="N1229" i="7"/>
  <c r="N1225" i="7"/>
  <c r="N1221" i="7"/>
  <c r="N1217" i="7"/>
  <c r="N1213" i="7"/>
  <c r="N1209" i="7"/>
  <c r="N1205" i="7"/>
  <c r="N1201" i="7"/>
  <c r="N1197" i="7"/>
  <c r="N1193" i="7"/>
  <c r="N1189" i="7"/>
  <c r="N1185" i="7"/>
  <c r="N1181" i="7"/>
  <c r="N1177" i="7"/>
  <c r="N1173" i="7"/>
  <c r="N1169" i="7"/>
  <c r="N1165" i="7"/>
  <c r="N1161" i="7"/>
  <c r="N1157" i="7"/>
  <c r="N1153" i="7"/>
  <c r="N1149" i="7"/>
  <c r="N1145" i="7"/>
  <c r="N1141" i="7"/>
  <c r="N1137" i="7"/>
  <c r="N1133" i="7"/>
  <c r="N1129" i="7"/>
  <c r="N1125" i="7"/>
  <c r="N1121" i="7"/>
  <c r="N1117" i="7"/>
  <c r="N1113" i="7"/>
  <c r="N1109" i="7"/>
  <c r="N1105" i="7"/>
  <c r="N1101" i="7"/>
  <c r="N1097" i="7"/>
  <c r="N1093" i="7"/>
  <c r="N1089" i="7"/>
  <c r="N1085" i="7"/>
  <c r="N1081" i="7"/>
  <c r="N1077" i="7"/>
  <c r="N1073" i="7"/>
  <c r="N1069" i="7"/>
  <c r="N1065" i="7"/>
  <c r="N1061" i="7"/>
  <c r="N1057" i="7"/>
  <c r="N1053" i="7"/>
  <c r="N1049" i="7"/>
  <c r="N1045" i="7"/>
  <c r="N1041" i="7"/>
  <c r="N1037" i="7"/>
  <c r="N1033" i="7"/>
  <c r="N1029" i="7"/>
  <c r="N1025" i="7"/>
  <c r="N1021" i="7"/>
  <c r="N1017" i="7"/>
  <c r="N1013" i="7"/>
  <c r="N1009" i="7"/>
  <c r="N1005" i="7"/>
  <c r="N1001" i="7"/>
  <c r="N997" i="7"/>
  <c r="N993" i="7"/>
  <c r="N989" i="7"/>
  <c r="N985" i="7"/>
  <c r="N981" i="7"/>
  <c r="N977" i="7"/>
  <c r="N973" i="7"/>
  <c r="N969" i="7"/>
  <c r="N965" i="7"/>
  <c r="N961" i="7"/>
  <c r="N957" i="7"/>
  <c r="N953" i="7"/>
  <c r="N949" i="7"/>
  <c r="N945" i="7"/>
  <c r="N941" i="7"/>
  <c r="N937" i="7"/>
  <c r="N933" i="7"/>
  <c r="N929" i="7"/>
  <c r="N925" i="7"/>
  <c r="N921" i="7"/>
  <c r="N917" i="7"/>
  <c r="N913" i="7"/>
  <c r="N909" i="7"/>
  <c r="N905" i="7"/>
  <c r="N901" i="7"/>
  <c r="N897" i="7"/>
  <c r="N893" i="7"/>
  <c r="N889" i="7"/>
  <c r="N885" i="7"/>
  <c r="N881" i="7"/>
  <c r="N877" i="7"/>
  <c r="N873" i="7"/>
  <c r="N869" i="7"/>
  <c r="N865" i="7"/>
  <c r="N861" i="7"/>
  <c r="N857" i="7"/>
  <c r="N853" i="7"/>
  <c r="N849" i="7"/>
  <c r="N845" i="7"/>
  <c r="N841" i="7"/>
  <c r="N837" i="7"/>
  <c r="N833" i="7"/>
  <c r="N829" i="7"/>
  <c r="N825" i="7"/>
  <c r="N821" i="7"/>
  <c r="N817" i="7"/>
  <c r="N813" i="7"/>
  <c r="N809" i="7"/>
  <c r="N805" i="7"/>
  <c r="N801" i="7"/>
  <c r="N797" i="7"/>
  <c r="N793" i="7"/>
  <c r="N789" i="7"/>
  <c r="N785" i="7"/>
  <c r="N781" i="7"/>
  <c r="N777" i="7"/>
  <c r="N773" i="7"/>
  <c r="N769" i="7"/>
  <c r="N765" i="7"/>
  <c r="N761" i="7"/>
  <c r="N757" i="7"/>
  <c r="N753" i="7"/>
  <c r="N749" i="7"/>
  <c r="N745" i="7"/>
  <c r="N741" i="7"/>
  <c r="N737" i="7"/>
  <c r="N733" i="7"/>
  <c r="N729" i="7"/>
  <c r="N725" i="7"/>
  <c r="N721" i="7"/>
  <c r="N717" i="7"/>
  <c r="N713" i="7"/>
  <c r="N709" i="7"/>
  <c r="N705" i="7"/>
  <c r="N701" i="7"/>
  <c r="N697" i="7"/>
  <c r="N693" i="7"/>
  <c r="N689" i="7"/>
  <c r="N685" i="7"/>
  <c r="N1348" i="7"/>
  <c r="N1344" i="7"/>
  <c r="N1340" i="7"/>
  <c r="N1336" i="7"/>
  <c r="N1332" i="7"/>
  <c r="N1328" i="7"/>
  <c r="N1324" i="7"/>
  <c r="N1320" i="7"/>
  <c r="N1316" i="7"/>
  <c r="N1312" i="7"/>
  <c r="N1308" i="7"/>
  <c r="N1304" i="7"/>
  <c r="N1300" i="7"/>
  <c r="N1296" i="7"/>
  <c r="N1292" i="7"/>
  <c r="N1288" i="7"/>
  <c r="N1284" i="7"/>
  <c r="N1280" i="7"/>
  <c r="N1276" i="7"/>
  <c r="N1272" i="7"/>
  <c r="N1268" i="7"/>
  <c r="N1264" i="7"/>
  <c r="N1260" i="7"/>
  <c r="N1256" i="7"/>
  <c r="N1252" i="7"/>
  <c r="N1248" i="7"/>
  <c r="N1244" i="7"/>
  <c r="N1240" i="7"/>
  <c r="N1236" i="7"/>
  <c r="N1232" i="7"/>
  <c r="N1228" i="7"/>
  <c r="N1224" i="7"/>
  <c r="N1220" i="7"/>
  <c r="N1216" i="7"/>
  <c r="N1212" i="7"/>
  <c r="N1208" i="7"/>
  <c r="N1204" i="7"/>
  <c r="N1200" i="7"/>
  <c r="N1196" i="7"/>
  <c r="N1192" i="7"/>
  <c r="N1188" i="7"/>
  <c r="N1184" i="7"/>
  <c r="N1180" i="7"/>
  <c r="N1176" i="7"/>
  <c r="N1172" i="7"/>
  <c r="N1168" i="7"/>
  <c r="N1164" i="7"/>
  <c r="N1160" i="7"/>
  <c r="N1156" i="7"/>
  <c r="N1152" i="7"/>
  <c r="N1148" i="7"/>
  <c r="N1144" i="7"/>
  <c r="N1140" i="7"/>
  <c r="N1136" i="7"/>
  <c r="N1132" i="7"/>
  <c r="N1128" i="7"/>
  <c r="N1124" i="7"/>
  <c r="N1120" i="7"/>
  <c r="N1116" i="7"/>
  <c r="N1112" i="7"/>
  <c r="N1108" i="7"/>
  <c r="N1104" i="7"/>
  <c r="N1100" i="7"/>
  <c r="N1096" i="7"/>
  <c r="N1092" i="7"/>
  <c r="N1088" i="7"/>
  <c r="N1084" i="7"/>
  <c r="N1080" i="7"/>
  <c r="N1076" i="7"/>
  <c r="N1072" i="7"/>
  <c r="N1068" i="7"/>
  <c r="N1064" i="7"/>
  <c r="N1060" i="7"/>
  <c r="N1056" i="7"/>
  <c r="N1052" i="7"/>
  <c r="N1048" i="7"/>
  <c r="N1044" i="7"/>
  <c r="N1040" i="7"/>
  <c r="N1036" i="7"/>
  <c r="N1032" i="7"/>
  <c r="N1028" i="7"/>
  <c r="N1024" i="7"/>
  <c r="N1020" i="7"/>
  <c r="N1016" i="7"/>
  <c r="N1012" i="7"/>
  <c r="N1008" i="7"/>
  <c r="N1004" i="7"/>
  <c r="N1000" i="7"/>
  <c r="N996" i="7"/>
  <c r="N992" i="7"/>
  <c r="N988" i="7"/>
  <c r="N984" i="7"/>
  <c r="N980" i="7"/>
  <c r="N976" i="7"/>
  <c r="N972" i="7"/>
  <c r="N968" i="7"/>
  <c r="N964" i="7"/>
  <c r="N960" i="7"/>
  <c r="N956" i="7"/>
  <c r="N952" i="7"/>
  <c r="N948" i="7"/>
  <c r="N944" i="7"/>
  <c r="N940" i="7"/>
  <c r="N936" i="7"/>
  <c r="N932" i="7"/>
  <c r="N928" i="7"/>
  <c r="N924" i="7"/>
  <c r="N920" i="7"/>
  <c r="N916" i="7"/>
  <c r="N912" i="7"/>
  <c r="N908" i="7"/>
  <c r="N904" i="7"/>
  <c r="N900" i="7"/>
  <c r="N896" i="7"/>
  <c r="N892" i="7"/>
  <c r="N888" i="7"/>
  <c r="N884" i="7"/>
  <c r="N880" i="7"/>
  <c r="N876" i="7"/>
  <c r="N872" i="7"/>
  <c r="N868" i="7"/>
  <c r="N864" i="7"/>
  <c r="N860" i="7"/>
  <c r="N856" i="7"/>
  <c r="N852" i="7"/>
  <c r="N848" i="7"/>
  <c r="N844" i="7"/>
  <c r="N840" i="7"/>
  <c r="N836" i="7"/>
  <c r="N832" i="7"/>
  <c r="N828" i="7"/>
  <c r="N824" i="7"/>
  <c r="N820" i="7"/>
  <c r="N816" i="7"/>
  <c r="N812" i="7"/>
  <c r="N808" i="7"/>
  <c r="N804" i="7"/>
  <c r="N800" i="7"/>
  <c r="N796" i="7"/>
  <c r="N792" i="7"/>
  <c r="N788" i="7"/>
  <c r="N784" i="7"/>
  <c r="N780" i="7"/>
  <c r="N776" i="7"/>
  <c r="N772" i="7"/>
  <c r="N768" i="7"/>
  <c r="N764" i="7"/>
  <c r="N760" i="7"/>
  <c r="N756" i="7"/>
  <c r="N752" i="7"/>
  <c r="N748" i="7"/>
  <c r="N744" i="7"/>
  <c r="N740" i="7"/>
  <c r="N736" i="7"/>
  <c r="N732" i="7"/>
  <c r="N728" i="7"/>
  <c r="N724" i="7"/>
  <c r="N720" i="7"/>
  <c r="N716" i="7"/>
  <c r="N712" i="7"/>
  <c r="N708" i="7"/>
  <c r="N704" i="7"/>
  <c r="N700" i="7"/>
  <c r="N696" i="7"/>
  <c r="N692" i="7"/>
  <c r="N688" i="7"/>
  <c r="N684" i="7"/>
  <c r="N679" i="7"/>
  <c r="N675" i="7"/>
  <c r="N671" i="7"/>
  <c r="N667" i="7"/>
  <c r="N663" i="7"/>
  <c r="N659" i="7"/>
  <c r="N655" i="7"/>
  <c r="N651" i="7"/>
  <c r="N647" i="7"/>
  <c r="N643" i="7"/>
  <c r="N639" i="7"/>
  <c r="N635" i="7"/>
  <c r="N631" i="7"/>
  <c r="N627" i="7"/>
  <c r="N623" i="7"/>
  <c r="N619" i="7"/>
  <c r="N615" i="7"/>
  <c r="N611" i="7"/>
  <c r="N607" i="7"/>
  <c r="N603" i="7"/>
  <c r="N599" i="7"/>
  <c r="N595" i="7"/>
  <c r="N591" i="7"/>
  <c r="N587" i="7"/>
  <c r="N583" i="7"/>
  <c r="N579" i="7"/>
  <c r="N575" i="7"/>
  <c r="N571" i="7"/>
  <c r="N567" i="7"/>
  <c r="N563" i="7"/>
  <c r="N559" i="7"/>
  <c r="N555" i="7"/>
  <c r="N551" i="7"/>
  <c r="N547" i="7"/>
  <c r="N543" i="7"/>
  <c r="N539" i="7"/>
  <c r="N535" i="7"/>
  <c r="N531" i="7"/>
  <c r="N527" i="7"/>
  <c r="N523" i="7"/>
  <c r="N519" i="7"/>
  <c r="N515" i="7"/>
  <c r="N511" i="7"/>
  <c r="N507" i="7"/>
  <c r="N503" i="7"/>
  <c r="N499" i="7"/>
  <c r="N495" i="7"/>
  <c r="N491" i="7"/>
  <c r="N487" i="7"/>
  <c r="N483" i="7"/>
  <c r="N479" i="7"/>
  <c r="N475" i="7"/>
  <c r="N471" i="7"/>
  <c r="N467" i="7"/>
  <c r="N463" i="7"/>
  <c r="N459" i="7"/>
  <c r="N455" i="7"/>
  <c r="N451" i="7"/>
  <c r="N447" i="7"/>
  <c r="N443" i="7"/>
  <c r="N439" i="7"/>
  <c r="N435" i="7"/>
  <c r="N431" i="7"/>
  <c r="N427" i="7"/>
  <c r="N423" i="7"/>
  <c r="N419" i="7"/>
  <c r="N415" i="7"/>
  <c r="N411" i="7"/>
  <c r="N407" i="7"/>
  <c r="N403" i="7"/>
  <c r="N399" i="7"/>
  <c r="N395" i="7"/>
  <c r="N391" i="7"/>
  <c r="N387" i="7"/>
  <c r="N383" i="7"/>
  <c r="N379" i="7"/>
  <c r="N375" i="7"/>
  <c r="N371" i="7"/>
  <c r="N367" i="7"/>
  <c r="N363" i="7"/>
  <c r="N359" i="7"/>
  <c r="N355" i="7"/>
  <c r="N351" i="7"/>
  <c r="N347" i="7"/>
  <c r="N343" i="7"/>
  <c r="N339" i="7"/>
  <c r="N335" i="7"/>
  <c r="N331" i="7"/>
  <c r="N327" i="7"/>
  <c r="N323" i="7"/>
  <c r="N319" i="7"/>
  <c r="N315" i="7"/>
  <c r="N311" i="7"/>
  <c r="N307" i="7"/>
  <c r="N303" i="7"/>
  <c r="N299" i="7"/>
  <c r="N295" i="7"/>
  <c r="N291" i="7"/>
  <c r="N287" i="7"/>
  <c r="N283" i="7"/>
  <c r="N279" i="7"/>
  <c r="N275" i="7"/>
  <c r="N271" i="7"/>
  <c r="N267" i="7"/>
  <c r="N263" i="7"/>
  <c r="N259" i="7"/>
  <c r="N255" i="7"/>
  <c r="N251" i="7"/>
  <c r="N247" i="7"/>
  <c r="N243" i="7"/>
  <c r="N239" i="7"/>
  <c r="N235" i="7"/>
  <c r="N231" i="7"/>
  <c r="N227" i="7"/>
  <c r="N223" i="7"/>
  <c r="N219" i="7"/>
  <c r="N215" i="7"/>
  <c r="N211" i="7"/>
  <c r="N207" i="7"/>
  <c r="N203" i="7"/>
  <c r="N199" i="7"/>
  <c r="N195" i="7"/>
  <c r="N191" i="7"/>
  <c r="N187" i="7"/>
  <c r="N183" i="7"/>
  <c r="N179" i="7"/>
  <c r="N175" i="7"/>
  <c r="N171" i="7"/>
  <c r="N167" i="7"/>
  <c r="N163" i="7"/>
  <c r="N159" i="7"/>
  <c r="N155" i="7"/>
  <c r="N151" i="7"/>
  <c r="N147" i="7"/>
  <c r="N143" i="7"/>
  <c r="N139" i="7"/>
  <c r="N135" i="7"/>
  <c r="N131" i="7"/>
  <c r="N127" i="7"/>
  <c r="N123" i="7"/>
  <c r="N119" i="7"/>
  <c r="N115" i="7"/>
  <c r="N111" i="7"/>
  <c r="N107" i="7"/>
  <c r="N103" i="7"/>
  <c r="N99" i="7"/>
  <c r="N95" i="7"/>
  <c r="N91" i="7"/>
  <c r="N87" i="7"/>
  <c r="N83" i="7"/>
  <c r="N79" i="7"/>
  <c r="N75" i="7"/>
  <c r="N71" i="7"/>
  <c r="N67" i="7"/>
  <c r="N63" i="7"/>
  <c r="N59" i="7"/>
  <c r="N55" i="7"/>
  <c r="N51" i="7"/>
  <c r="N47" i="7"/>
  <c r="N43" i="7"/>
  <c r="N39" i="7"/>
  <c r="N35" i="7"/>
  <c r="N31" i="7"/>
  <c r="N27" i="7"/>
  <c r="N23" i="7"/>
  <c r="N19" i="7"/>
  <c r="N15" i="7"/>
  <c r="N11" i="7"/>
  <c r="N7" i="7"/>
  <c r="N3" i="7"/>
  <c r="N678" i="7"/>
  <c r="N674" i="7"/>
  <c r="N670" i="7"/>
  <c r="N666" i="7"/>
  <c r="N662" i="7"/>
  <c r="N658" i="7"/>
  <c r="N654" i="7"/>
  <c r="N650" i="7"/>
  <c r="N646" i="7"/>
  <c r="N642" i="7"/>
  <c r="N638" i="7"/>
  <c r="N634" i="7"/>
  <c r="N630" i="7"/>
  <c r="N626" i="7"/>
  <c r="N622" i="7"/>
  <c r="N618" i="7"/>
  <c r="N614" i="7"/>
  <c r="N610" i="7"/>
  <c r="N606" i="7"/>
  <c r="N602" i="7"/>
  <c r="N598" i="7"/>
  <c r="N594" i="7"/>
  <c r="N590" i="7"/>
  <c r="N586" i="7"/>
  <c r="N582" i="7"/>
  <c r="N578" i="7"/>
  <c r="N574" i="7"/>
  <c r="N570" i="7"/>
  <c r="N566" i="7"/>
  <c r="N562" i="7"/>
  <c r="N558" i="7"/>
  <c r="N554" i="7"/>
  <c r="N550" i="7"/>
  <c r="N546" i="7"/>
  <c r="N542" i="7"/>
  <c r="N538" i="7"/>
  <c r="N534" i="7"/>
  <c r="N530" i="7"/>
  <c r="N526" i="7"/>
  <c r="N522" i="7"/>
  <c r="N518" i="7"/>
  <c r="N514" i="7"/>
  <c r="N510" i="7"/>
  <c r="N506" i="7"/>
  <c r="N502" i="7"/>
  <c r="N498" i="7"/>
  <c r="N494" i="7"/>
  <c r="N490" i="7"/>
  <c r="N486" i="7"/>
  <c r="N482" i="7"/>
  <c r="N478" i="7"/>
  <c r="N474" i="7"/>
  <c r="N470" i="7"/>
  <c r="N466" i="7"/>
  <c r="N462" i="7"/>
  <c r="N458" i="7"/>
  <c r="N454" i="7"/>
  <c r="N450" i="7"/>
  <c r="N446" i="7"/>
  <c r="N442" i="7"/>
  <c r="N438" i="7"/>
  <c r="N434" i="7"/>
  <c r="N430" i="7"/>
  <c r="N426" i="7"/>
  <c r="N422" i="7"/>
  <c r="N418" i="7"/>
  <c r="N414" i="7"/>
  <c r="N410" i="7"/>
  <c r="N406" i="7"/>
  <c r="N402" i="7"/>
  <c r="N398" i="7"/>
  <c r="N394" i="7"/>
  <c r="N390" i="7"/>
  <c r="N386" i="7"/>
  <c r="N382" i="7"/>
  <c r="N378" i="7"/>
  <c r="N374" i="7"/>
  <c r="N370" i="7"/>
  <c r="N366" i="7"/>
  <c r="N362" i="7"/>
  <c r="N358" i="7"/>
  <c r="N354" i="7"/>
  <c r="N350" i="7"/>
  <c r="N346" i="7"/>
  <c r="N342" i="7"/>
  <c r="N338" i="7"/>
  <c r="N334" i="7"/>
  <c r="N330" i="7"/>
  <c r="N326" i="7"/>
  <c r="N322" i="7"/>
  <c r="N318" i="7"/>
  <c r="N314" i="7"/>
  <c r="N310" i="7"/>
  <c r="N306" i="7"/>
  <c r="N302" i="7"/>
  <c r="N298" i="7"/>
  <c r="N294" i="7"/>
  <c r="N290" i="7"/>
  <c r="N286" i="7"/>
  <c r="N282" i="7"/>
  <c r="N278" i="7"/>
  <c r="N274" i="7"/>
  <c r="N270" i="7"/>
  <c r="N266" i="7"/>
  <c r="N262" i="7"/>
  <c r="N258" i="7"/>
  <c r="N254" i="7"/>
  <c r="N250" i="7"/>
  <c r="N246" i="7"/>
  <c r="N242" i="7"/>
  <c r="N238" i="7"/>
  <c r="N234" i="7"/>
  <c r="N230" i="7"/>
  <c r="N226" i="7"/>
  <c r="N222" i="7"/>
  <c r="N218" i="7"/>
  <c r="N214" i="7"/>
  <c r="N210" i="7"/>
  <c r="N206" i="7"/>
  <c r="N202" i="7"/>
  <c r="N198" i="7"/>
  <c r="N194" i="7"/>
  <c r="N190" i="7"/>
  <c r="N186" i="7"/>
  <c r="N182" i="7"/>
  <c r="N178" i="7"/>
  <c r="N174" i="7"/>
  <c r="N170" i="7"/>
  <c r="N166" i="7"/>
  <c r="N162" i="7"/>
  <c r="N158" i="7"/>
  <c r="N154" i="7"/>
  <c r="N150" i="7"/>
  <c r="N146" i="7"/>
  <c r="N142" i="7"/>
  <c r="N138" i="7"/>
  <c r="N134" i="7"/>
  <c r="N130" i="7"/>
  <c r="N126" i="7"/>
  <c r="N122" i="7"/>
  <c r="N118" i="7"/>
  <c r="N114" i="7"/>
  <c r="N110" i="7"/>
  <c r="N106" i="7"/>
  <c r="N102" i="7"/>
  <c r="N98" i="7"/>
  <c r="N94" i="7"/>
  <c r="N90" i="7"/>
  <c r="N86" i="7"/>
  <c r="N82" i="7"/>
  <c r="N78" i="7"/>
  <c r="N74" i="7"/>
  <c r="N70" i="7"/>
  <c r="N66" i="7"/>
  <c r="N62" i="7"/>
  <c r="N58" i="7"/>
  <c r="N54" i="7"/>
  <c r="N50" i="7"/>
  <c r="N46" i="7"/>
  <c r="N42" i="7"/>
  <c r="N38" i="7"/>
  <c r="N34" i="7"/>
  <c r="N30" i="7"/>
  <c r="N26" i="7"/>
  <c r="N22" i="7"/>
  <c r="N18" i="7"/>
  <c r="N14" i="7"/>
  <c r="N10" i="7"/>
  <c r="N6" i="7"/>
  <c r="N681" i="7"/>
  <c r="N677" i="7"/>
  <c r="N673" i="7"/>
  <c r="N669" i="7"/>
  <c r="N665" i="7"/>
  <c r="N661" i="7"/>
  <c r="N657" i="7"/>
  <c r="N653" i="7"/>
  <c r="N649" i="7"/>
  <c r="N645" i="7"/>
  <c r="N641" i="7"/>
  <c r="N637" i="7"/>
  <c r="N633" i="7"/>
  <c r="N629" i="7"/>
  <c r="N625" i="7"/>
  <c r="N621" i="7"/>
  <c r="N617" i="7"/>
  <c r="N613" i="7"/>
  <c r="N609" i="7"/>
  <c r="N605" i="7"/>
  <c r="N601" i="7"/>
  <c r="N597" i="7"/>
  <c r="N593" i="7"/>
  <c r="N589" i="7"/>
  <c r="N585" i="7"/>
  <c r="N581" i="7"/>
  <c r="N577" i="7"/>
  <c r="N573" i="7"/>
  <c r="N569" i="7"/>
  <c r="N565" i="7"/>
  <c r="N561" i="7"/>
  <c r="N557" i="7"/>
  <c r="N553" i="7"/>
  <c r="N549" i="7"/>
  <c r="N545" i="7"/>
  <c r="N541" i="7"/>
  <c r="N537" i="7"/>
  <c r="N533" i="7"/>
  <c r="N529" i="7"/>
  <c r="N525" i="7"/>
  <c r="N521" i="7"/>
  <c r="N517" i="7"/>
  <c r="N513" i="7"/>
  <c r="N509" i="7"/>
  <c r="N505" i="7"/>
  <c r="N501" i="7"/>
  <c r="N497" i="7"/>
  <c r="N493" i="7"/>
  <c r="N489" i="7"/>
  <c r="N485" i="7"/>
  <c r="N481" i="7"/>
  <c r="N477" i="7"/>
  <c r="N473" i="7"/>
  <c r="N469" i="7"/>
  <c r="N465" i="7"/>
  <c r="N461" i="7"/>
  <c r="N457" i="7"/>
  <c r="N453" i="7"/>
  <c r="N449" i="7"/>
  <c r="N445" i="7"/>
  <c r="N441" i="7"/>
  <c r="N437" i="7"/>
  <c r="N433" i="7"/>
  <c r="N429" i="7"/>
  <c r="N425" i="7"/>
  <c r="N421" i="7"/>
  <c r="N417" i="7"/>
  <c r="N413" i="7"/>
  <c r="N409" i="7"/>
  <c r="N405" i="7"/>
  <c r="N401" i="7"/>
  <c r="N397" i="7"/>
  <c r="N393" i="7"/>
  <c r="N389" i="7"/>
  <c r="N385" i="7"/>
  <c r="N381" i="7"/>
  <c r="N377" i="7"/>
  <c r="N373" i="7"/>
  <c r="N369" i="7"/>
  <c r="N365" i="7"/>
  <c r="N361" i="7"/>
  <c r="N357" i="7"/>
  <c r="N353" i="7"/>
  <c r="N349" i="7"/>
  <c r="N345" i="7"/>
  <c r="N341" i="7"/>
  <c r="N337" i="7"/>
  <c r="N333" i="7"/>
  <c r="N329" i="7"/>
  <c r="N325" i="7"/>
  <c r="N321" i="7"/>
  <c r="N317" i="7"/>
  <c r="N313" i="7"/>
  <c r="N309" i="7"/>
  <c r="N305" i="7"/>
  <c r="N301" i="7"/>
  <c r="N297" i="7"/>
  <c r="N293" i="7"/>
  <c r="N289" i="7"/>
  <c r="N285" i="7"/>
  <c r="N281" i="7"/>
  <c r="N277" i="7"/>
  <c r="N273" i="7"/>
  <c r="N269" i="7"/>
  <c r="N265" i="7"/>
  <c r="N261" i="7"/>
  <c r="N257" i="7"/>
  <c r="N253" i="7"/>
  <c r="N249" i="7"/>
  <c r="N245" i="7"/>
  <c r="N241" i="7"/>
  <c r="N237" i="7"/>
  <c r="N233" i="7"/>
  <c r="N229" i="7"/>
  <c r="N225" i="7"/>
  <c r="N221" i="7"/>
  <c r="N217" i="7"/>
  <c r="N213" i="7"/>
  <c r="N209" i="7"/>
  <c r="N205" i="7"/>
  <c r="N201" i="7"/>
  <c r="N197" i="7"/>
  <c r="N193" i="7"/>
  <c r="N189" i="7"/>
  <c r="N185" i="7"/>
  <c r="N181" i="7"/>
  <c r="N177" i="7"/>
  <c r="N173" i="7"/>
  <c r="N169" i="7"/>
  <c r="N165" i="7"/>
  <c r="N161" i="7"/>
  <c r="N157" i="7"/>
  <c r="N153" i="7"/>
  <c r="N149" i="7"/>
  <c r="N145" i="7"/>
  <c r="N141" i="7"/>
  <c r="N137" i="7"/>
  <c r="N133" i="7"/>
  <c r="N129" i="7"/>
  <c r="N125" i="7"/>
  <c r="N121" i="7"/>
  <c r="N117" i="7"/>
  <c r="N113" i="7"/>
  <c r="N109" i="7"/>
  <c r="N105" i="7"/>
  <c r="N101" i="7"/>
  <c r="N97" i="7"/>
  <c r="N93" i="7"/>
  <c r="N89" i="7"/>
  <c r="N85" i="7"/>
  <c r="N81" i="7"/>
  <c r="N77" i="7"/>
  <c r="N73" i="7"/>
  <c r="N69" i="7"/>
  <c r="N65" i="7"/>
  <c r="N61" i="7"/>
  <c r="N57" i="7"/>
  <c r="N53" i="7"/>
  <c r="N49" i="7"/>
  <c r="N45" i="7"/>
  <c r="N41" i="7"/>
  <c r="N37" i="7"/>
  <c r="N33" i="7"/>
  <c r="N29" i="7"/>
  <c r="N25" i="7"/>
  <c r="N21" i="7"/>
  <c r="N17" i="7"/>
  <c r="N13" i="7"/>
  <c r="N9" i="7"/>
  <c r="N5" i="7"/>
  <c r="N680" i="7"/>
  <c r="N676" i="7"/>
  <c r="N672" i="7"/>
  <c r="N668" i="7"/>
  <c r="N664" i="7"/>
  <c r="N660" i="7"/>
  <c r="N656" i="7"/>
  <c r="N652" i="7"/>
  <c r="N648" i="7"/>
  <c r="N644" i="7"/>
  <c r="N640" i="7"/>
  <c r="N636" i="7"/>
  <c r="N632" i="7"/>
  <c r="N628" i="7"/>
  <c r="N624" i="7"/>
  <c r="N620" i="7"/>
  <c r="N616" i="7"/>
  <c r="N612" i="7"/>
  <c r="N608" i="7"/>
  <c r="N604" i="7"/>
  <c r="N600" i="7"/>
  <c r="N596" i="7"/>
  <c r="N592" i="7"/>
  <c r="N588" i="7"/>
  <c r="N584" i="7"/>
  <c r="N580" i="7"/>
  <c r="N576" i="7"/>
  <c r="N572" i="7"/>
  <c r="N568" i="7"/>
  <c r="N564" i="7"/>
  <c r="N560" i="7"/>
  <c r="N556" i="7"/>
  <c r="N552" i="7"/>
  <c r="N548" i="7"/>
  <c r="N544" i="7"/>
  <c r="N540" i="7"/>
  <c r="N536" i="7"/>
  <c r="N532" i="7"/>
  <c r="N528" i="7"/>
  <c r="N524" i="7"/>
  <c r="N520" i="7"/>
  <c r="N516" i="7"/>
  <c r="N512" i="7"/>
  <c r="N508" i="7"/>
  <c r="N504" i="7"/>
  <c r="N500" i="7"/>
  <c r="N496" i="7"/>
  <c r="N492" i="7"/>
  <c r="N488" i="7"/>
  <c r="N484" i="7"/>
  <c r="N480" i="7"/>
  <c r="N476" i="7"/>
  <c r="N472" i="7"/>
  <c r="N468" i="7"/>
  <c r="N464" i="7"/>
  <c r="N460" i="7"/>
  <c r="N456" i="7"/>
  <c r="N452" i="7"/>
  <c r="N448" i="7"/>
  <c r="N444" i="7"/>
  <c r="N440" i="7"/>
  <c r="N436" i="7"/>
  <c r="N432" i="7"/>
  <c r="N428" i="7"/>
  <c r="N424" i="7"/>
  <c r="N420" i="7"/>
  <c r="N416" i="7"/>
  <c r="N412" i="7"/>
  <c r="N408" i="7"/>
  <c r="N404" i="7"/>
  <c r="N400" i="7"/>
  <c r="N396" i="7"/>
  <c r="N392" i="7"/>
  <c r="N388" i="7"/>
  <c r="N384" i="7"/>
  <c r="N380" i="7"/>
  <c r="N376" i="7"/>
  <c r="N372" i="7"/>
  <c r="N368" i="7"/>
  <c r="N364" i="7"/>
  <c r="N360" i="7"/>
  <c r="N356" i="7"/>
  <c r="N352" i="7"/>
  <c r="N348" i="7"/>
  <c r="N344" i="7"/>
  <c r="N340" i="7"/>
  <c r="N336" i="7"/>
  <c r="N332" i="7"/>
  <c r="N328" i="7"/>
  <c r="N324" i="7"/>
  <c r="N320" i="7"/>
  <c r="N316" i="7"/>
  <c r="N312" i="7"/>
  <c r="N308" i="7"/>
  <c r="N304" i="7"/>
  <c r="N300" i="7"/>
  <c r="N296" i="7"/>
  <c r="N292" i="7"/>
  <c r="N288" i="7"/>
  <c r="N284" i="7"/>
  <c r="N280" i="7"/>
  <c r="N276" i="7"/>
  <c r="N272" i="7"/>
  <c r="N268" i="7"/>
  <c r="N264" i="7"/>
  <c r="N260" i="7"/>
  <c r="N256" i="7"/>
  <c r="N252" i="7"/>
  <c r="N248" i="7"/>
  <c r="N244" i="7"/>
  <c r="N240" i="7"/>
  <c r="N236" i="7"/>
  <c r="N232" i="7"/>
  <c r="N228" i="7"/>
  <c r="N224" i="7"/>
  <c r="N220" i="7"/>
  <c r="N216" i="7"/>
  <c r="N212" i="7"/>
  <c r="N208" i="7"/>
  <c r="N204" i="7"/>
  <c r="N200" i="7"/>
  <c r="N196" i="7"/>
  <c r="N192" i="7"/>
  <c r="N188" i="7"/>
  <c r="N184" i="7"/>
  <c r="N180" i="7"/>
  <c r="N176" i="7"/>
  <c r="N172" i="7"/>
  <c r="N168" i="7"/>
  <c r="N164" i="7"/>
  <c r="N160" i="7"/>
  <c r="N156" i="7"/>
  <c r="N152" i="7"/>
  <c r="N148" i="7"/>
  <c r="N144" i="7"/>
  <c r="N140" i="7"/>
  <c r="N136" i="7"/>
  <c r="N132" i="7"/>
  <c r="N128" i="7"/>
  <c r="N124" i="7"/>
  <c r="N120" i="7"/>
  <c r="N116" i="7"/>
  <c r="N112" i="7"/>
  <c r="N108" i="7"/>
  <c r="N104" i="7"/>
  <c r="N100" i="7"/>
  <c r="N96" i="7"/>
  <c r="N92" i="7"/>
  <c r="N88" i="7"/>
  <c r="N84" i="7"/>
  <c r="N80" i="7"/>
  <c r="N76" i="7"/>
  <c r="N72" i="7"/>
  <c r="N68" i="7"/>
  <c r="N64" i="7"/>
  <c r="N60" i="7"/>
  <c r="N56" i="7"/>
  <c r="N52" i="7"/>
  <c r="N48" i="7"/>
  <c r="N44" i="7"/>
  <c r="N40" i="7"/>
  <c r="N36" i="7"/>
  <c r="N32" i="7"/>
  <c r="N28" i="7"/>
  <c r="N24" i="7"/>
  <c r="N20" i="7"/>
  <c r="N16" i="7"/>
  <c r="N12" i="7"/>
  <c r="N8" i="7"/>
  <c r="N4" i="7"/>
  <c r="B435" i="10"/>
  <c r="E435" i="10"/>
  <c r="B450" i="10"/>
  <c r="E450" i="10"/>
  <c r="B325" i="10"/>
  <c r="E325" i="10"/>
  <c r="B500" i="10"/>
  <c r="E500" i="10"/>
  <c r="C233" i="10"/>
  <c r="E233" i="10"/>
  <c r="B165" i="10"/>
  <c r="E165" i="10"/>
  <c r="B888" i="10"/>
  <c r="E888" i="10"/>
  <c r="D367" i="10"/>
  <c r="E367" i="10"/>
  <c r="B833" i="10"/>
  <c r="E833" i="10"/>
  <c r="B3" i="10"/>
  <c r="E3" i="10"/>
  <c r="B898" i="10"/>
  <c r="E898" i="10"/>
  <c r="B124" i="10"/>
  <c r="E124" i="10"/>
  <c r="B810" i="10"/>
  <c r="E810" i="10"/>
  <c r="B812" i="10"/>
  <c r="E812" i="10"/>
  <c r="D108" i="10"/>
  <c r="E108" i="10"/>
  <c r="C274" i="10"/>
  <c r="E274" i="10"/>
  <c r="B373" i="10"/>
  <c r="E373" i="10"/>
  <c r="B83" i="10"/>
  <c r="E83" i="10"/>
  <c r="B979" i="10"/>
  <c r="E979" i="10"/>
  <c r="B653" i="10"/>
  <c r="E653" i="10"/>
  <c r="B950" i="10"/>
  <c r="E950" i="10"/>
  <c r="B633" i="10"/>
  <c r="E633" i="10"/>
  <c r="B35" i="10"/>
  <c r="E35" i="10"/>
  <c r="B8" i="10"/>
  <c r="E8" i="10"/>
  <c r="D15" i="10"/>
  <c r="E15" i="10"/>
  <c r="B116" i="10"/>
  <c r="E116" i="10"/>
  <c r="B581" i="10"/>
  <c r="E581" i="10"/>
  <c r="B443" i="10"/>
  <c r="E443" i="10"/>
  <c r="B877" i="10"/>
  <c r="E877" i="10"/>
  <c r="C659" i="10"/>
  <c r="E659" i="10"/>
  <c r="B154" i="10"/>
  <c r="E154" i="10"/>
  <c r="B336" i="10"/>
  <c r="E336" i="10"/>
  <c r="B767" i="10"/>
  <c r="E767" i="10"/>
  <c r="B698" i="10"/>
  <c r="E698" i="10"/>
  <c r="B493" i="10"/>
  <c r="E493" i="10"/>
  <c r="B709" i="10"/>
  <c r="E709" i="10"/>
  <c r="B1001" i="10"/>
  <c r="E1001" i="10"/>
  <c r="B558" i="10"/>
  <c r="E558" i="10"/>
  <c r="D122" i="10"/>
  <c r="E122" i="10"/>
  <c r="B107" i="10"/>
  <c r="E107" i="10"/>
  <c r="B13" i="10"/>
  <c r="E13" i="10"/>
  <c r="B846" i="10"/>
  <c r="E846" i="10"/>
  <c r="B998" i="10"/>
  <c r="E998" i="10"/>
  <c r="B734" i="10"/>
  <c r="E734" i="10"/>
  <c r="B276" i="10"/>
  <c r="E276" i="10"/>
  <c r="B759" i="10"/>
  <c r="E759" i="10"/>
  <c r="B250" i="10"/>
  <c r="E250" i="10"/>
  <c r="B817" i="10"/>
  <c r="E817" i="10"/>
  <c r="B604" i="10"/>
  <c r="E604" i="10"/>
  <c r="C970" i="10"/>
  <c r="E970" i="10"/>
  <c r="B12" i="10"/>
  <c r="E12" i="10"/>
  <c r="B226" i="10"/>
  <c r="E226" i="10"/>
  <c r="B1045" i="10"/>
  <c r="E1045" i="10"/>
  <c r="B286" i="10"/>
  <c r="E286" i="10"/>
  <c r="B855" i="10"/>
  <c r="E855" i="10"/>
  <c r="B627" i="10"/>
  <c r="E627" i="10"/>
  <c r="B256" i="10"/>
  <c r="E256" i="10"/>
  <c r="D926" i="10"/>
  <c r="E926" i="10"/>
  <c r="B352" i="10"/>
  <c r="E352" i="10"/>
  <c r="D140" i="10"/>
  <c r="E140" i="10"/>
  <c r="B363" i="10"/>
  <c r="E363" i="10"/>
  <c r="B885" i="10"/>
  <c r="E885" i="10"/>
  <c r="B486" i="10"/>
  <c r="E486" i="10"/>
  <c r="B606" i="10"/>
  <c r="E606" i="10"/>
  <c r="C829" i="10"/>
  <c r="E829" i="10"/>
  <c r="B99" i="10"/>
  <c r="E99" i="10"/>
  <c r="B876" i="10"/>
  <c r="E876" i="10"/>
  <c r="B686" i="10"/>
  <c r="E686" i="10"/>
  <c r="B279" i="10"/>
  <c r="E279" i="10"/>
  <c r="C333" i="10"/>
  <c r="E333" i="10"/>
  <c r="B966" i="10"/>
  <c r="E966" i="10"/>
  <c r="B425" i="10"/>
  <c r="E425" i="10"/>
  <c r="B188" i="10"/>
  <c r="E188" i="10"/>
  <c r="B522" i="10"/>
  <c r="E522" i="10"/>
  <c r="B776" i="10"/>
  <c r="E776" i="10"/>
  <c r="B555" i="10"/>
  <c r="E555" i="10"/>
  <c r="B20" i="10"/>
  <c r="E20" i="10"/>
  <c r="C162" i="10"/>
  <c r="E162" i="10"/>
  <c r="B618" i="10"/>
  <c r="E618" i="10"/>
  <c r="B137" i="10"/>
  <c r="E137" i="10"/>
  <c r="B370" i="10"/>
  <c r="E370" i="10"/>
  <c r="B1052" i="10"/>
  <c r="E1052" i="10"/>
  <c r="B947" i="10"/>
  <c r="E947" i="10"/>
  <c r="B831" i="10"/>
  <c r="E831" i="10"/>
  <c r="B214" i="10"/>
  <c r="E214" i="10"/>
  <c r="B213" i="10"/>
  <c r="E213" i="10"/>
  <c r="B31" i="10"/>
  <c r="E31" i="10"/>
  <c r="C126" i="10"/>
  <c r="E126" i="10"/>
  <c r="B298" i="10"/>
  <c r="E298" i="10"/>
  <c r="B667" i="10"/>
  <c r="E667" i="10"/>
  <c r="B25" i="10"/>
  <c r="E25" i="10"/>
  <c r="B40" i="10"/>
  <c r="E40" i="10"/>
  <c r="B70" i="10"/>
  <c r="E70" i="10"/>
  <c r="B959" i="10"/>
  <c r="E959" i="10"/>
  <c r="B784" i="10"/>
  <c r="E784" i="10"/>
  <c r="B100" i="10"/>
  <c r="E100" i="10"/>
  <c r="B191" i="10"/>
  <c r="E191" i="10"/>
  <c r="B1037" i="10"/>
  <c r="E1037" i="10"/>
  <c r="B381" i="10"/>
  <c r="E381" i="10"/>
  <c r="B314" i="10"/>
  <c r="E314" i="10"/>
  <c r="B312" i="10"/>
  <c r="E312" i="10"/>
  <c r="B779" i="10"/>
  <c r="E779" i="10"/>
  <c r="B516" i="10"/>
  <c r="E516" i="10"/>
  <c r="B967" i="10"/>
  <c r="E967" i="10"/>
  <c r="B866" i="10"/>
  <c r="E866" i="10"/>
  <c r="B89" i="10"/>
  <c r="E89" i="10"/>
  <c r="D211" i="10"/>
  <c r="E211" i="10"/>
  <c r="B210" i="10"/>
  <c r="E210" i="10"/>
  <c r="B110" i="10"/>
  <c r="E110" i="10"/>
  <c r="B738" i="10"/>
  <c r="E738" i="10"/>
  <c r="B530" i="10"/>
  <c r="E530" i="10"/>
  <c r="B987" i="10"/>
  <c r="E987" i="10"/>
  <c r="B39" i="10"/>
  <c r="E39" i="10"/>
  <c r="B416" i="10"/>
  <c r="E416" i="10"/>
  <c r="B865" i="10"/>
  <c r="E865" i="10"/>
  <c r="B388" i="10"/>
  <c r="E388" i="10"/>
  <c r="B872" i="10"/>
  <c r="E872" i="10"/>
  <c r="B936" i="10"/>
  <c r="E936" i="10"/>
  <c r="D860" i="10"/>
  <c r="E860" i="10"/>
  <c r="B1046" i="10"/>
  <c r="E1046" i="10"/>
  <c r="C822" i="10"/>
  <c r="E822" i="10"/>
  <c r="B547" i="10"/>
  <c r="E547" i="10"/>
  <c r="C1023" i="10"/>
  <c r="E1023" i="10"/>
  <c r="B135" i="10"/>
  <c r="E135" i="10"/>
  <c r="B467" i="10"/>
  <c r="E467" i="10"/>
  <c r="B431" i="10"/>
  <c r="E431" i="10"/>
  <c r="B43" i="10"/>
  <c r="E43" i="10"/>
  <c r="B742" i="10"/>
  <c r="E742" i="10"/>
  <c r="B615" i="10"/>
  <c r="E615" i="10"/>
  <c r="B537" i="10"/>
  <c r="E537" i="10"/>
  <c r="B838" i="10"/>
  <c r="E838" i="10"/>
  <c r="B1038" i="10"/>
  <c r="E1038" i="10"/>
  <c r="B641" i="10"/>
  <c r="E641" i="10"/>
  <c r="B170" i="10"/>
  <c r="E170" i="10"/>
  <c r="B479" i="10"/>
  <c r="E479" i="10"/>
  <c r="B922" i="10"/>
  <c r="E922" i="10"/>
  <c r="B218" i="10"/>
  <c r="E218" i="10"/>
  <c r="B299" i="10"/>
  <c r="E299" i="10"/>
  <c r="D491" i="10"/>
  <c r="E491" i="10"/>
  <c r="B862" i="10"/>
  <c r="E862" i="10"/>
  <c r="B798" i="10"/>
  <c r="E798" i="10"/>
  <c r="B744" i="10"/>
  <c r="E744" i="10"/>
  <c r="B353" i="10"/>
  <c r="E353" i="10"/>
  <c r="B805" i="10"/>
  <c r="E805" i="10"/>
  <c r="B794" i="10"/>
  <c r="E794" i="10"/>
  <c r="C635" i="10"/>
  <c r="E635" i="10"/>
  <c r="B376" i="10"/>
  <c r="E376" i="10"/>
  <c r="C1060" i="10"/>
  <c r="E1060" i="10"/>
  <c r="B916" i="10"/>
  <c r="E916" i="10"/>
  <c r="B117" i="10"/>
  <c r="E117" i="10"/>
  <c r="B843" i="10"/>
  <c r="E843" i="10"/>
  <c r="B975" i="10"/>
  <c r="E975" i="10"/>
  <c r="C801" i="10"/>
  <c r="E801" i="10"/>
  <c r="B999" i="10"/>
  <c r="E999" i="10"/>
  <c r="B629" i="10"/>
  <c r="E629" i="10"/>
  <c r="B26" i="10"/>
  <c r="E26" i="10"/>
  <c r="B120" i="10"/>
  <c r="E120" i="10"/>
  <c r="B341" i="10"/>
  <c r="E341" i="10"/>
  <c r="B969" i="10"/>
  <c r="E969" i="10"/>
  <c r="B317" i="10"/>
  <c r="E317" i="10"/>
  <c r="B494" i="10"/>
  <c r="E494" i="10"/>
  <c r="B209" i="10"/>
  <c r="E209" i="10"/>
  <c r="B240" i="10"/>
  <c r="E240" i="10"/>
  <c r="B1003" i="10"/>
  <c r="E1003" i="10"/>
  <c r="B178" i="10"/>
  <c r="E178" i="10"/>
  <c r="B881" i="10"/>
  <c r="E881" i="10"/>
  <c r="B724" i="10"/>
  <c r="E724" i="10"/>
  <c r="B482" i="10"/>
  <c r="E482" i="10"/>
  <c r="B384" i="10"/>
  <c r="E384" i="10"/>
  <c r="B949" i="10"/>
  <c r="E949" i="10"/>
  <c r="B321" i="10"/>
  <c r="E321" i="10"/>
  <c r="B647" i="10"/>
  <c r="E647" i="10"/>
  <c r="B441" i="10"/>
  <c r="E441" i="10"/>
  <c r="B716" i="10"/>
  <c r="E716" i="10"/>
  <c r="B981" i="10"/>
  <c r="E981" i="10"/>
  <c r="B1017" i="10"/>
  <c r="K1421" i="6" a="1"/>
  <c r="K1421" i="6" s="1"/>
  <c r="J1421" i="6"/>
  <c r="K1476" i="6" a="1"/>
  <c r="K1476" i="6" s="1"/>
  <c r="J1476" i="6"/>
  <c r="K1472" i="6" a="1"/>
  <c r="K1472" i="6" s="1"/>
  <c r="J1472" i="6"/>
  <c r="K1468" i="6" a="1"/>
  <c r="K1468" i="6" s="1"/>
  <c r="J1468" i="6"/>
  <c r="K1464" i="6" a="1"/>
  <c r="K1464" i="6" s="1"/>
  <c r="J1464" i="6"/>
  <c r="K1460" i="6" a="1"/>
  <c r="K1460" i="6" s="1"/>
  <c r="J1460" i="6"/>
  <c r="K1456" i="6" a="1"/>
  <c r="K1456" i="6" s="1"/>
  <c r="J1456" i="6"/>
  <c r="K1452" i="6" a="1"/>
  <c r="K1452" i="6" s="1"/>
  <c r="J1452" i="6"/>
  <c r="K1448" i="6" a="1"/>
  <c r="K1448" i="6" s="1"/>
  <c r="J1448" i="6"/>
  <c r="K1444" i="6" a="1"/>
  <c r="K1444" i="6" s="1"/>
  <c r="J1444" i="6"/>
  <c r="K1440" i="6" a="1"/>
  <c r="K1440" i="6" s="1"/>
  <c r="J1440" i="6"/>
  <c r="K1436" i="6" a="1"/>
  <c r="K1436" i="6" s="1"/>
  <c r="J1436" i="6"/>
  <c r="K1432" i="6" a="1"/>
  <c r="K1432" i="6" s="1"/>
  <c r="J1432" i="6"/>
  <c r="K1428" i="6" a="1"/>
  <c r="K1428" i="6" s="1"/>
  <c r="J1428" i="6"/>
  <c r="K1424" i="6" a="1"/>
  <c r="K1424" i="6" s="1"/>
  <c r="J1424" i="6"/>
  <c r="K1420" i="6" a="1"/>
  <c r="K1420" i="6" s="1"/>
  <c r="J1420" i="6"/>
  <c r="K1416" i="6" a="1"/>
  <c r="K1416" i="6" s="1"/>
  <c r="J1416" i="6"/>
  <c r="K1412" i="6" a="1"/>
  <c r="K1412" i="6" s="1"/>
  <c r="J1412" i="6"/>
  <c r="K1408" i="6" a="1"/>
  <c r="K1408" i="6" s="1"/>
  <c r="J1408" i="6"/>
  <c r="K1404" i="6" a="1"/>
  <c r="K1404" i="6" s="1"/>
  <c r="J1404" i="6"/>
  <c r="K1400" i="6" a="1"/>
  <c r="K1400" i="6" s="1"/>
  <c r="J1400" i="6"/>
  <c r="K1396" i="6" a="1"/>
  <c r="K1396" i="6" s="1"/>
  <c r="J1396" i="6"/>
  <c r="K1392" i="6" a="1"/>
  <c r="K1392" i="6" s="1"/>
  <c r="J1392" i="6"/>
  <c r="K1388" i="6" a="1"/>
  <c r="K1388" i="6" s="1"/>
  <c r="J1388" i="6"/>
  <c r="K1384" i="6" a="1"/>
  <c r="K1384" i="6" s="1"/>
  <c r="J1384" i="6"/>
  <c r="K1380" i="6" a="1"/>
  <c r="K1380" i="6" s="1"/>
  <c r="J1380" i="6"/>
  <c r="K1376" i="6" a="1"/>
  <c r="K1376" i="6" s="1"/>
  <c r="J1376" i="6"/>
  <c r="K1372" i="6" a="1"/>
  <c r="K1372" i="6" s="1"/>
  <c r="J1372" i="6"/>
  <c r="K1368" i="6" a="1"/>
  <c r="K1368" i="6" s="1"/>
  <c r="J1368" i="6"/>
  <c r="K1364" i="6" a="1"/>
  <c r="K1364" i="6" s="1"/>
  <c r="J1364" i="6"/>
  <c r="K1360" i="6" a="1"/>
  <c r="K1360" i="6" s="1"/>
  <c r="J1360" i="6"/>
  <c r="K1356" i="6" a="1"/>
  <c r="K1356" i="6" s="1"/>
  <c r="J1356" i="6"/>
  <c r="K1352" i="6" a="1"/>
  <c r="K1352" i="6" s="1"/>
  <c r="J1352" i="6"/>
  <c r="K1348" i="6" a="1"/>
  <c r="K1348" i="6" s="1"/>
  <c r="J1348" i="6"/>
  <c r="K1344" i="6" a="1"/>
  <c r="K1344" i="6" s="1"/>
  <c r="J1344" i="6"/>
  <c r="K1340" i="6" a="1"/>
  <c r="K1340" i="6" s="1"/>
  <c r="J1340" i="6"/>
  <c r="K1336" i="6" a="1"/>
  <c r="K1336" i="6" s="1"/>
  <c r="J1336" i="6"/>
  <c r="K1332" i="6" a="1"/>
  <c r="K1332" i="6" s="1"/>
  <c r="J1332" i="6"/>
  <c r="K1328" i="6" a="1"/>
  <c r="K1328" i="6" s="1"/>
  <c r="J1328" i="6"/>
  <c r="K1324" i="6" a="1"/>
  <c r="K1324" i="6" s="1"/>
  <c r="J1324" i="6"/>
  <c r="K1320" i="6" a="1"/>
  <c r="K1320" i="6" s="1"/>
  <c r="J1320" i="6"/>
  <c r="K1316" i="6" a="1"/>
  <c r="K1316" i="6" s="1"/>
  <c r="J1316" i="6"/>
  <c r="K1312" i="6" a="1"/>
  <c r="K1312" i="6" s="1"/>
  <c r="J1312" i="6"/>
  <c r="K1308" i="6" a="1"/>
  <c r="K1308" i="6" s="1"/>
  <c r="J1308" i="6"/>
  <c r="K1304" i="6" a="1"/>
  <c r="K1304" i="6" s="1"/>
  <c r="J1304" i="6"/>
  <c r="K1300" i="6" a="1"/>
  <c r="K1300" i="6" s="1"/>
  <c r="J1300" i="6"/>
  <c r="K1296" i="6" a="1"/>
  <c r="K1296" i="6" s="1"/>
  <c r="J1296" i="6"/>
  <c r="K1292" i="6" a="1"/>
  <c r="K1292" i="6" s="1"/>
  <c r="J1292" i="6"/>
  <c r="K1288" i="6" a="1"/>
  <c r="K1288" i="6" s="1"/>
  <c r="J1288" i="6"/>
  <c r="K1284" i="6" a="1"/>
  <c r="K1284" i="6" s="1"/>
  <c r="J1284" i="6"/>
  <c r="K1280" i="6" a="1"/>
  <c r="K1280" i="6" s="1"/>
  <c r="J1280" i="6"/>
  <c r="K1276" i="6" a="1"/>
  <c r="K1276" i="6" s="1"/>
  <c r="J1276" i="6"/>
  <c r="K1272" i="6" a="1"/>
  <c r="K1272" i="6" s="1"/>
  <c r="J1272" i="6"/>
  <c r="K1268" i="6" a="1"/>
  <c r="K1268" i="6" s="1"/>
  <c r="J1268" i="6"/>
  <c r="K1264" i="6" a="1"/>
  <c r="K1264" i="6" s="1"/>
  <c r="J1264" i="6"/>
  <c r="K1260" i="6" a="1"/>
  <c r="K1260" i="6" s="1"/>
  <c r="J1260" i="6"/>
  <c r="K1256" i="6" a="1"/>
  <c r="K1256" i="6" s="1"/>
  <c r="J1256" i="6"/>
  <c r="K1252" i="6" a="1"/>
  <c r="K1252" i="6" s="1"/>
  <c r="J1252" i="6"/>
  <c r="K1248" i="6" a="1"/>
  <c r="K1248" i="6" s="1"/>
  <c r="J1248" i="6"/>
  <c r="K1244" i="6" a="1"/>
  <c r="K1244" i="6" s="1"/>
  <c r="J1244" i="6"/>
  <c r="K1240" i="6" a="1"/>
  <c r="K1240" i="6" s="1"/>
  <c r="J1240" i="6"/>
  <c r="K1236" i="6" a="1"/>
  <c r="K1236" i="6" s="1"/>
  <c r="J1236" i="6"/>
  <c r="K1232" i="6" a="1"/>
  <c r="K1232" i="6" s="1"/>
  <c r="J1232" i="6"/>
  <c r="K1228" i="6" a="1"/>
  <c r="K1228" i="6" s="1"/>
  <c r="J1228" i="6"/>
  <c r="K1224" i="6" a="1"/>
  <c r="K1224" i="6" s="1"/>
  <c r="J1224" i="6"/>
  <c r="K1220" i="6" a="1"/>
  <c r="K1220" i="6" s="1"/>
  <c r="J1220" i="6"/>
  <c r="K1216" i="6" a="1"/>
  <c r="K1216" i="6" s="1"/>
  <c r="J1216" i="6"/>
  <c r="K1212" i="6" a="1"/>
  <c r="K1212" i="6" s="1"/>
  <c r="J1212" i="6"/>
  <c r="K1208" i="6" a="1"/>
  <c r="K1208" i="6" s="1"/>
  <c r="J1208" i="6"/>
  <c r="K1204" i="6" a="1"/>
  <c r="K1204" i="6" s="1"/>
  <c r="J1204" i="6"/>
  <c r="K1200" i="6" a="1"/>
  <c r="K1200" i="6" s="1"/>
  <c r="J1200" i="6"/>
  <c r="K1196" i="6" a="1"/>
  <c r="K1196" i="6" s="1"/>
  <c r="J1196" i="6"/>
  <c r="K1192" i="6" a="1"/>
  <c r="K1192" i="6" s="1"/>
  <c r="J1192" i="6"/>
  <c r="K1188" i="6" a="1"/>
  <c r="K1188" i="6" s="1"/>
  <c r="J1188" i="6"/>
  <c r="K1184" i="6" a="1"/>
  <c r="K1184" i="6" s="1"/>
  <c r="J1184" i="6"/>
  <c r="K1180" i="6" a="1"/>
  <c r="K1180" i="6" s="1"/>
  <c r="J1180" i="6"/>
  <c r="K1176" i="6" a="1"/>
  <c r="K1176" i="6" s="1"/>
  <c r="J1176" i="6"/>
  <c r="K1172" i="6" a="1"/>
  <c r="K1172" i="6" s="1"/>
  <c r="J1172" i="6"/>
  <c r="K1168" i="6" a="1"/>
  <c r="K1168" i="6" s="1"/>
  <c r="J1168" i="6"/>
  <c r="K1164" i="6" a="1"/>
  <c r="K1164" i="6" s="1"/>
  <c r="J1164" i="6"/>
  <c r="K1160" i="6" a="1"/>
  <c r="K1160" i="6" s="1"/>
  <c r="J1160" i="6"/>
  <c r="K1156" i="6" a="1"/>
  <c r="K1156" i="6" s="1"/>
  <c r="J1156" i="6"/>
  <c r="K1152" i="6" a="1"/>
  <c r="K1152" i="6" s="1"/>
  <c r="J1152" i="6"/>
  <c r="K1148" i="6" a="1"/>
  <c r="K1148" i="6" s="1"/>
  <c r="J1148" i="6"/>
  <c r="K1144" i="6" a="1"/>
  <c r="K1144" i="6" s="1"/>
  <c r="J1144" i="6"/>
  <c r="K1140" i="6" a="1"/>
  <c r="K1140" i="6" s="1"/>
  <c r="J1140" i="6"/>
  <c r="K1136" i="6" a="1"/>
  <c r="K1136" i="6" s="1"/>
  <c r="J1136" i="6"/>
  <c r="K1132" i="6" a="1"/>
  <c r="K1132" i="6" s="1"/>
  <c r="J1132" i="6"/>
  <c r="K1128" i="6" a="1"/>
  <c r="K1128" i="6" s="1"/>
  <c r="J1128" i="6"/>
  <c r="K1124" i="6" a="1"/>
  <c r="K1124" i="6" s="1"/>
  <c r="J1124" i="6"/>
  <c r="K1120" i="6" a="1"/>
  <c r="K1120" i="6" s="1"/>
  <c r="J1120" i="6"/>
  <c r="K1116" i="6" a="1"/>
  <c r="K1116" i="6" s="1"/>
  <c r="J1116" i="6"/>
  <c r="K1112" i="6" a="1"/>
  <c r="K1112" i="6" s="1"/>
  <c r="J1112" i="6"/>
  <c r="K1108" i="6" a="1"/>
  <c r="K1108" i="6" s="1"/>
  <c r="J1108" i="6"/>
  <c r="K1104" i="6" a="1"/>
  <c r="K1104" i="6" s="1"/>
  <c r="J1104" i="6"/>
  <c r="K1100" i="6" a="1"/>
  <c r="K1100" i="6" s="1"/>
  <c r="J1100" i="6"/>
  <c r="K1096" i="6" a="1"/>
  <c r="K1096" i="6" s="1"/>
  <c r="J1096" i="6"/>
  <c r="K1092" i="6" a="1"/>
  <c r="K1092" i="6" s="1"/>
  <c r="J1092" i="6"/>
  <c r="K1088" i="6" a="1"/>
  <c r="K1088" i="6" s="1"/>
  <c r="J1088" i="6"/>
  <c r="K1084" i="6" a="1"/>
  <c r="K1084" i="6" s="1"/>
  <c r="J1084" i="6"/>
  <c r="K1080" i="6" a="1"/>
  <c r="K1080" i="6" s="1"/>
  <c r="J1080" i="6"/>
  <c r="K1076" i="6" a="1"/>
  <c r="K1076" i="6" s="1"/>
  <c r="J1076" i="6"/>
  <c r="K1072" i="6" a="1"/>
  <c r="K1072" i="6" s="1"/>
  <c r="J1072" i="6"/>
  <c r="K1068" i="6" a="1"/>
  <c r="K1068" i="6" s="1"/>
  <c r="J1068" i="6"/>
  <c r="K1064" i="6" a="1"/>
  <c r="K1064" i="6" s="1"/>
  <c r="J1064" i="6"/>
  <c r="K1060" i="6" a="1"/>
  <c r="K1060" i="6" s="1"/>
  <c r="J1060" i="6"/>
  <c r="K1056" i="6" a="1"/>
  <c r="K1056" i="6" s="1"/>
  <c r="J1056" i="6"/>
  <c r="K1052" i="6" a="1"/>
  <c r="K1052" i="6" s="1"/>
  <c r="J1052" i="6"/>
  <c r="K1048" i="6" a="1"/>
  <c r="K1048" i="6" s="1"/>
  <c r="J1048" i="6"/>
  <c r="K1044" i="6" a="1"/>
  <c r="K1044" i="6" s="1"/>
  <c r="J1044" i="6"/>
  <c r="K1040" i="6" a="1"/>
  <c r="K1040" i="6" s="1"/>
  <c r="J1040" i="6"/>
  <c r="K1036" i="6" a="1"/>
  <c r="K1036" i="6" s="1"/>
  <c r="J1036" i="6"/>
  <c r="K1032" i="6" a="1"/>
  <c r="K1032" i="6" s="1"/>
  <c r="J1032" i="6"/>
  <c r="K1028" i="6" a="1"/>
  <c r="K1028" i="6" s="1"/>
  <c r="J1028" i="6"/>
  <c r="K1024" i="6" a="1"/>
  <c r="K1024" i="6" s="1"/>
  <c r="J1024" i="6"/>
  <c r="K1020" i="6" a="1"/>
  <c r="K1020" i="6" s="1"/>
  <c r="J1020" i="6"/>
  <c r="K1016" i="6" a="1"/>
  <c r="K1016" i="6" s="1"/>
  <c r="J1016" i="6"/>
  <c r="K1012" i="6" a="1"/>
  <c r="K1012" i="6" s="1"/>
  <c r="J1012" i="6"/>
  <c r="K1008" i="6" a="1"/>
  <c r="K1008" i="6" s="1"/>
  <c r="J1008" i="6"/>
  <c r="K1004" i="6" a="1"/>
  <c r="K1004" i="6" s="1"/>
  <c r="J1004" i="6"/>
  <c r="K1000" i="6" a="1"/>
  <c r="K1000" i="6" s="1"/>
  <c r="J1000" i="6"/>
  <c r="K996" i="6" a="1"/>
  <c r="K996" i="6" s="1"/>
  <c r="J996" i="6"/>
  <c r="K992" i="6" a="1"/>
  <c r="K992" i="6" s="1"/>
  <c r="J992" i="6"/>
  <c r="K988" i="6" a="1"/>
  <c r="K988" i="6" s="1"/>
  <c r="J988" i="6"/>
  <c r="K984" i="6" a="1"/>
  <c r="K984" i="6" s="1"/>
  <c r="J984" i="6"/>
  <c r="K980" i="6" a="1"/>
  <c r="K980" i="6" s="1"/>
  <c r="J980" i="6"/>
  <c r="K976" i="6" a="1"/>
  <c r="K976" i="6" s="1"/>
  <c r="J976" i="6"/>
  <c r="K972" i="6" a="1"/>
  <c r="K972" i="6" s="1"/>
  <c r="J972" i="6"/>
  <c r="K968" i="6" a="1"/>
  <c r="K968" i="6" s="1"/>
  <c r="J968" i="6"/>
  <c r="K964" i="6" a="1"/>
  <c r="K964" i="6" s="1"/>
  <c r="J964" i="6"/>
  <c r="K960" i="6" a="1"/>
  <c r="K960" i="6" s="1"/>
  <c r="J960" i="6"/>
  <c r="K956" i="6" a="1"/>
  <c r="K956" i="6" s="1"/>
  <c r="J956" i="6"/>
  <c r="K952" i="6" a="1"/>
  <c r="K952" i="6" s="1"/>
  <c r="J952" i="6"/>
  <c r="K948" i="6" a="1"/>
  <c r="K948" i="6" s="1"/>
  <c r="J948" i="6"/>
  <c r="K944" i="6" a="1"/>
  <c r="K944" i="6" s="1"/>
  <c r="J944" i="6"/>
  <c r="K940" i="6" a="1"/>
  <c r="K940" i="6" s="1"/>
  <c r="J940" i="6"/>
  <c r="K936" i="6" a="1"/>
  <c r="K936" i="6" s="1"/>
  <c r="J936" i="6"/>
  <c r="K932" i="6" a="1"/>
  <c r="K932" i="6" s="1"/>
  <c r="J932" i="6"/>
  <c r="K928" i="6" a="1"/>
  <c r="K928" i="6" s="1"/>
  <c r="J928" i="6"/>
  <c r="K924" i="6" a="1"/>
  <c r="K924" i="6" s="1"/>
  <c r="J924" i="6"/>
  <c r="K920" i="6" a="1"/>
  <c r="K920" i="6" s="1"/>
  <c r="J920" i="6"/>
  <c r="K916" i="6" a="1"/>
  <c r="K916" i="6" s="1"/>
  <c r="J916" i="6"/>
  <c r="K912" i="6" a="1"/>
  <c r="K912" i="6" s="1"/>
  <c r="J912" i="6"/>
  <c r="K908" i="6" a="1"/>
  <c r="K908" i="6" s="1"/>
  <c r="J908" i="6"/>
  <c r="K904" i="6" a="1"/>
  <c r="K904" i="6" s="1"/>
  <c r="J904" i="6"/>
  <c r="K900" i="6" a="1"/>
  <c r="K900" i="6" s="1"/>
  <c r="J900" i="6"/>
  <c r="K896" i="6" a="1"/>
  <c r="K896" i="6" s="1"/>
  <c r="J896" i="6"/>
  <c r="K892" i="6" a="1"/>
  <c r="K892" i="6" s="1"/>
  <c r="J892" i="6"/>
  <c r="K888" i="6" a="1"/>
  <c r="K888" i="6" s="1"/>
  <c r="J888" i="6"/>
  <c r="K884" i="6" a="1"/>
  <c r="K884" i="6" s="1"/>
  <c r="J884" i="6"/>
  <c r="K880" i="6" a="1"/>
  <c r="K880" i="6" s="1"/>
  <c r="J880" i="6"/>
  <c r="K876" i="6" a="1"/>
  <c r="K876" i="6" s="1"/>
  <c r="J876" i="6"/>
  <c r="K872" i="6" a="1"/>
  <c r="K872" i="6" s="1"/>
  <c r="J872" i="6"/>
  <c r="K868" i="6" a="1"/>
  <c r="K868" i="6" s="1"/>
  <c r="J868" i="6"/>
  <c r="K864" i="6" a="1"/>
  <c r="K864" i="6" s="1"/>
  <c r="J864" i="6"/>
  <c r="K860" i="6" a="1"/>
  <c r="K860" i="6" s="1"/>
  <c r="J860" i="6"/>
  <c r="K856" i="6" a="1"/>
  <c r="K856" i="6" s="1"/>
  <c r="J856" i="6"/>
  <c r="K852" i="6" a="1"/>
  <c r="K852" i="6" s="1"/>
  <c r="J852" i="6"/>
  <c r="K848" i="6" a="1"/>
  <c r="K848" i="6" s="1"/>
  <c r="J848" i="6"/>
  <c r="K844" i="6" a="1"/>
  <c r="K844" i="6" s="1"/>
  <c r="J844" i="6"/>
  <c r="K840" i="6" a="1"/>
  <c r="K840" i="6" s="1"/>
  <c r="J840" i="6"/>
  <c r="K836" i="6" a="1"/>
  <c r="K836" i="6" s="1"/>
  <c r="J836" i="6"/>
  <c r="K832" i="6" a="1"/>
  <c r="K832" i="6" s="1"/>
  <c r="J832" i="6"/>
  <c r="K828" i="6" a="1"/>
  <c r="K828" i="6" s="1"/>
  <c r="J828" i="6"/>
  <c r="K824" i="6" a="1"/>
  <c r="K824" i="6" s="1"/>
  <c r="J824" i="6"/>
  <c r="K820" i="6" a="1"/>
  <c r="K820" i="6" s="1"/>
  <c r="J820" i="6"/>
  <c r="K816" i="6" a="1"/>
  <c r="K816" i="6" s="1"/>
  <c r="J816" i="6"/>
  <c r="K812" i="6" a="1"/>
  <c r="K812" i="6" s="1"/>
  <c r="J812" i="6"/>
  <c r="K808" i="6" a="1"/>
  <c r="K808" i="6" s="1"/>
  <c r="J808" i="6"/>
  <c r="K804" i="6" a="1"/>
  <c r="K804" i="6" s="1"/>
  <c r="J804" i="6"/>
  <c r="K800" i="6" a="1"/>
  <c r="K800" i="6" s="1"/>
  <c r="J800" i="6"/>
  <c r="K796" i="6" a="1"/>
  <c r="K796" i="6" s="1"/>
  <c r="J796" i="6"/>
  <c r="K792" i="6" a="1"/>
  <c r="K792" i="6" s="1"/>
  <c r="J792" i="6"/>
  <c r="K788" i="6" a="1"/>
  <c r="K788" i="6" s="1"/>
  <c r="J788" i="6"/>
  <c r="K784" i="6" a="1"/>
  <c r="K784" i="6" s="1"/>
  <c r="J784" i="6"/>
  <c r="K780" i="6" a="1"/>
  <c r="K780" i="6" s="1"/>
  <c r="J780" i="6"/>
  <c r="K776" i="6" a="1"/>
  <c r="K776" i="6" s="1"/>
  <c r="J776" i="6"/>
  <c r="K772" i="6" a="1"/>
  <c r="K772" i="6" s="1"/>
  <c r="J772" i="6"/>
  <c r="K768" i="6" a="1"/>
  <c r="K768" i="6" s="1"/>
  <c r="J768" i="6"/>
  <c r="K764" i="6" a="1"/>
  <c r="K764" i="6" s="1"/>
  <c r="J764" i="6"/>
  <c r="K760" i="6" a="1"/>
  <c r="K760" i="6" s="1"/>
  <c r="J760" i="6"/>
  <c r="K756" i="6" a="1"/>
  <c r="K756" i="6" s="1"/>
  <c r="J756" i="6"/>
  <c r="K752" i="6" a="1"/>
  <c r="K752" i="6" s="1"/>
  <c r="J752" i="6"/>
  <c r="K748" i="6" a="1"/>
  <c r="K748" i="6" s="1"/>
  <c r="J748" i="6"/>
  <c r="K744" i="6" a="1"/>
  <c r="K744" i="6" s="1"/>
  <c r="J744" i="6"/>
  <c r="K740" i="6" a="1"/>
  <c r="K740" i="6" s="1"/>
  <c r="J740" i="6"/>
  <c r="K736" i="6" a="1"/>
  <c r="K736" i="6" s="1"/>
  <c r="J736" i="6"/>
  <c r="K732" i="6" a="1"/>
  <c r="K732" i="6" s="1"/>
  <c r="J732" i="6"/>
  <c r="K728" i="6" a="1"/>
  <c r="K728" i="6" s="1"/>
  <c r="J728" i="6"/>
  <c r="K724" i="6" a="1"/>
  <c r="K724" i="6" s="1"/>
  <c r="J724" i="6"/>
  <c r="K720" i="6" a="1"/>
  <c r="K720" i="6" s="1"/>
  <c r="J720" i="6"/>
  <c r="K716" i="6" a="1"/>
  <c r="K716" i="6" s="1"/>
  <c r="J716" i="6"/>
  <c r="K712" i="6" a="1"/>
  <c r="K712" i="6" s="1"/>
  <c r="J712" i="6"/>
  <c r="K708" i="6" a="1"/>
  <c r="K708" i="6" s="1"/>
  <c r="J708" i="6"/>
  <c r="K704" i="6" a="1"/>
  <c r="K704" i="6" s="1"/>
  <c r="J704" i="6"/>
  <c r="K700" i="6" a="1"/>
  <c r="K700" i="6" s="1"/>
  <c r="J700" i="6"/>
  <c r="K696" i="6" a="1"/>
  <c r="K696" i="6" s="1"/>
  <c r="J696" i="6"/>
  <c r="K692" i="6" a="1"/>
  <c r="K692" i="6" s="1"/>
  <c r="J692" i="6"/>
  <c r="K688" i="6" a="1"/>
  <c r="K688" i="6" s="1"/>
  <c r="J688" i="6"/>
  <c r="K684" i="6" a="1"/>
  <c r="K684" i="6" s="1"/>
  <c r="J684" i="6"/>
  <c r="K680" i="6" a="1"/>
  <c r="K680" i="6" s="1"/>
  <c r="J680" i="6"/>
  <c r="K676" i="6" a="1"/>
  <c r="K676" i="6" s="1"/>
  <c r="J676" i="6"/>
  <c r="K672" i="6" a="1"/>
  <c r="K672" i="6" s="1"/>
  <c r="J672" i="6"/>
  <c r="K668" i="6" a="1"/>
  <c r="K668" i="6" s="1"/>
  <c r="J668" i="6"/>
  <c r="K664" i="6" a="1"/>
  <c r="K664" i="6" s="1"/>
  <c r="J664" i="6"/>
  <c r="K660" i="6" a="1"/>
  <c r="K660" i="6" s="1"/>
  <c r="J660" i="6"/>
  <c r="K656" i="6" a="1"/>
  <c r="K656" i="6" s="1"/>
  <c r="J656" i="6"/>
  <c r="K652" i="6" a="1"/>
  <c r="K652" i="6" s="1"/>
  <c r="J652" i="6"/>
  <c r="K648" i="6" a="1"/>
  <c r="K648" i="6" s="1"/>
  <c r="J648" i="6"/>
  <c r="K644" i="6" a="1"/>
  <c r="K644" i="6" s="1"/>
  <c r="J644" i="6"/>
  <c r="K640" i="6" a="1"/>
  <c r="K640" i="6" s="1"/>
  <c r="J640" i="6"/>
  <c r="K636" i="6" a="1"/>
  <c r="K636" i="6" s="1"/>
  <c r="J636" i="6"/>
  <c r="K632" i="6" a="1"/>
  <c r="K632" i="6" s="1"/>
  <c r="J632" i="6"/>
  <c r="K628" i="6" a="1"/>
  <c r="K628" i="6" s="1"/>
  <c r="J628" i="6"/>
  <c r="K624" i="6" a="1"/>
  <c r="K624" i="6" s="1"/>
  <c r="J624" i="6"/>
  <c r="K620" i="6" a="1"/>
  <c r="K620" i="6" s="1"/>
  <c r="J620" i="6"/>
  <c r="K616" i="6" a="1"/>
  <c r="K616" i="6" s="1"/>
  <c r="J616" i="6"/>
  <c r="K612" i="6" a="1"/>
  <c r="K612" i="6" s="1"/>
  <c r="J612" i="6"/>
  <c r="K608" i="6" a="1"/>
  <c r="K608" i="6" s="1"/>
  <c r="J608" i="6"/>
  <c r="K604" i="6" a="1"/>
  <c r="K604" i="6" s="1"/>
  <c r="J604" i="6"/>
  <c r="K600" i="6" a="1"/>
  <c r="K600" i="6" s="1"/>
  <c r="J600" i="6"/>
  <c r="K596" i="6" a="1"/>
  <c r="K596" i="6" s="1"/>
  <c r="J596" i="6"/>
  <c r="K592" i="6" a="1"/>
  <c r="K592" i="6" s="1"/>
  <c r="J592" i="6"/>
  <c r="K588" i="6" a="1"/>
  <c r="K588" i="6" s="1"/>
  <c r="J588" i="6"/>
  <c r="K584" i="6" a="1"/>
  <c r="K584" i="6" s="1"/>
  <c r="J584" i="6"/>
  <c r="K580" i="6" a="1"/>
  <c r="K580" i="6" s="1"/>
  <c r="J580" i="6"/>
  <c r="K576" i="6" a="1"/>
  <c r="K576" i="6" s="1"/>
  <c r="J576" i="6"/>
  <c r="K572" i="6" a="1"/>
  <c r="K572" i="6" s="1"/>
  <c r="J572" i="6"/>
  <c r="K568" i="6" a="1"/>
  <c r="K568" i="6" s="1"/>
  <c r="J568" i="6"/>
  <c r="K564" i="6" a="1"/>
  <c r="K564" i="6" s="1"/>
  <c r="J564" i="6"/>
  <c r="K560" i="6" a="1"/>
  <c r="K560" i="6" s="1"/>
  <c r="J560" i="6"/>
  <c r="K556" i="6" a="1"/>
  <c r="K556" i="6" s="1"/>
  <c r="J556" i="6"/>
  <c r="K552" i="6" a="1"/>
  <c r="K552" i="6" s="1"/>
  <c r="J552" i="6"/>
  <c r="K548" i="6" a="1"/>
  <c r="K548" i="6" s="1"/>
  <c r="J548" i="6"/>
  <c r="K544" i="6" a="1"/>
  <c r="K544" i="6" s="1"/>
  <c r="J544" i="6"/>
  <c r="K540" i="6" a="1"/>
  <c r="K540" i="6" s="1"/>
  <c r="J540" i="6"/>
  <c r="K536" i="6" a="1"/>
  <c r="K536" i="6" s="1"/>
  <c r="J536" i="6"/>
  <c r="K532" i="6" a="1"/>
  <c r="K532" i="6" s="1"/>
  <c r="J532" i="6"/>
  <c r="K528" i="6" a="1"/>
  <c r="K528" i="6" s="1"/>
  <c r="J528" i="6"/>
  <c r="K524" i="6" a="1"/>
  <c r="K524" i="6" s="1"/>
  <c r="J524" i="6"/>
  <c r="K520" i="6" a="1"/>
  <c r="K520" i="6" s="1"/>
  <c r="J520" i="6"/>
  <c r="K516" i="6" a="1"/>
  <c r="K516" i="6" s="1"/>
  <c r="J516" i="6"/>
  <c r="K512" i="6" a="1"/>
  <c r="K512" i="6" s="1"/>
  <c r="J512" i="6"/>
  <c r="K508" i="6" a="1"/>
  <c r="K508" i="6" s="1"/>
  <c r="J508" i="6"/>
  <c r="K504" i="6" a="1"/>
  <c r="K504" i="6" s="1"/>
  <c r="J504" i="6"/>
  <c r="K1477" i="6" a="1"/>
  <c r="K1477" i="6" s="1"/>
  <c r="J1477" i="6"/>
  <c r="K1469" i="6" a="1"/>
  <c r="K1469" i="6" s="1"/>
  <c r="J1469" i="6"/>
  <c r="K1461" i="6" a="1"/>
  <c r="K1461" i="6" s="1"/>
  <c r="J1461" i="6"/>
  <c r="K1453" i="6" a="1"/>
  <c r="K1453" i="6" s="1"/>
  <c r="J1453" i="6"/>
  <c r="K1445" i="6" a="1"/>
  <c r="K1445" i="6" s="1"/>
  <c r="J1445" i="6"/>
  <c r="K1433" i="6" a="1"/>
  <c r="K1433" i="6" s="1"/>
  <c r="J1433" i="6"/>
  <c r="K1425" i="6" a="1"/>
  <c r="K1425" i="6" s="1"/>
  <c r="J1425" i="6"/>
  <c r="K1413" i="6" a="1"/>
  <c r="K1413" i="6" s="1"/>
  <c r="J1413" i="6"/>
  <c r="K1405" i="6" a="1"/>
  <c r="K1405" i="6" s="1"/>
  <c r="J1405" i="6"/>
  <c r="K1397" i="6" a="1"/>
  <c r="K1397" i="6" s="1"/>
  <c r="J1397" i="6"/>
  <c r="K1389" i="6" a="1"/>
  <c r="K1389" i="6" s="1"/>
  <c r="J1389" i="6"/>
  <c r="K1381" i="6" a="1"/>
  <c r="K1381" i="6" s="1"/>
  <c r="J1381" i="6"/>
  <c r="K1373" i="6" a="1"/>
  <c r="K1373" i="6" s="1"/>
  <c r="J1373" i="6"/>
  <c r="K1361" i="6" a="1"/>
  <c r="K1361" i="6" s="1"/>
  <c r="J1361" i="6"/>
  <c r="K1353" i="6" a="1"/>
  <c r="K1353" i="6" s="1"/>
  <c r="J1353" i="6"/>
  <c r="K1345" i="6" a="1"/>
  <c r="K1345" i="6" s="1"/>
  <c r="J1345" i="6"/>
  <c r="K1337" i="6" a="1"/>
  <c r="K1337" i="6" s="1"/>
  <c r="J1337" i="6"/>
  <c r="K1329" i="6" a="1"/>
  <c r="K1329" i="6" s="1"/>
  <c r="J1329" i="6"/>
  <c r="K1321" i="6" a="1"/>
  <c r="K1321" i="6" s="1"/>
  <c r="J1321" i="6"/>
  <c r="K1313" i="6" a="1"/>
  <c r="K1313" i="6" s="1"/>
  <c r="J1313" i="6"/>
  <c r="K1305" i="6" a="1"/>
  <c r="K1305" i="6" s="1"/>
  <c r="J1305" i="6"/>
  <c r="K1297" i="6" a="1"/>
  <c r="K1297" i="6" s="1"/>
  <c r="J1297" i="6"/>
  <c r="K1289" i="6" a="1"/>
  <c r="K1289" i="6" s="1"/>
  <c r="J1289" i="6"/>
  <c r="K1281" i="6" a="1"/>
  <c r="K1281" i="6" s="1"/>
  <c r="J1281" i="6"/>
  <c r="K1273" i="6" a="1"/>
  <c r="K1273" i="6" s="1"/>
  <c r="J1273" i="6"/>
  <c r="K1265" i="6" a="1"/>
  <c r="K1265" i="6" s="1"/>
  <c r="J1265" i="6"/>
  <c r="K1257" i="6" a="1"/>
  <c r="K1257" i="6" s="1"/>
  <c r="J1257" i="6"/>
  <c r="K1249" i="6" a="1"/>
  <c r="K1249" i="6" s="1"/>
  <c r="J1249" i="6"/>
  <c r="K1241" i="6" a="1"/>
  <c r="K1241" i="6" s="1"/>
  <c r="J1241" i="6"/>
  <c r="K1233" i="6" a="1"/>
  <c r="K1233" i="6" s="1"/>
  <c r="J1233" i="6"/>
  <c r="K1225" i="6" a="1"/>
  <c r="K1225" i="6" s="1"/>
  <c r="J1225" i="6"/>
  <c r="K1217" i="6" a="1"/>
  <c r="K1217" i="6" s="1"/>
  <c r="J1217" i="6"/>
  <c r="K1209" i="6" a="1"/>
  <c r="K1209" i="6" s="1"/>
  <c r="J1209" i="6"/>
  <c r="K1201" i="6" a="1"/>
  <c r="K1201" i="6" s="1"/>
  <c r="J1201" i="6"/>
  <c r="K1193" i="6" a="1"/>
  <c r="K1193" i="6" s="1"/>
  <c r="J1193" i="6"/>
  <c r="K1181" i="6" a="1"/>
  <c r="K1181" i="6" s="1"/>
  <c r="J1181" i="6"/>
  <c r="K1173" i="6" a="1"/>
  <c r="K1173" i="6" s="1"/>
  <c r="J1173" i="6"/>
  <c r="K1165" i="6" a="1"/>
  <c r="K1165" i="6" s="1"/>
  <c r="J1165" i="6"/>
  <c r="K1157" i="6" a="1"/>
  <c r="K1157" i="6" s="1"/>
  <c r="J1157" i="6"/>
  <c r="K1145" i="6" a="1"/>
  <c r="K1145" i="6" s="1"/>
  <c r="J1145" i="6"/>
  <c r="K1137" i="6" a="1"/>
  <c r="K1137" i="6" s="1"/>
  <c r="J1137" i="6"/>
  <c r="K1129" i="6" a="1"/>
  <c r="K1129" i="6" s="1"/>
  <c r="J1129" i="6"/>
  <c r="K1121" i="6" a="1"/>
  <c r="K1121" i="6" s="1"/>
  <c r="J1121" i="6"/>
  <c r="K1113" i="6" a="1"/>
  <c r="K1113" i="6" s="1"/>
  <c r="J1113" i="6"/>
  <c r="K1105" i="6" a="1"/>
  <c r="K1105" i="6" s="1"/>
  <c r="J1105" i="6"/>
  <c r="K1097" i="6" a="1"/>
  <c r="K1097" i="6" s="1"/>
  <c r="J1097" i="6"/>
  <c r="K1089" i="6" a="1"/>
  <c r="K1089" i="6" s="1"/>
  <c r="J1089" i="6"/>
  <c r="K1081" i="6" a="1"/>
  <c r="K1081" i="6" s="1"/>
  <c r="J1081" i="6"/>
  <c r="K1073" i="6" a="1"/>
  <c r="K1073" i="6" s="1"/>
  <c r="J1073" i="6"/>
  <c r="K1065" i="6" a="1"/>
  <c r="K1065" i="6" s="1"/>
  <c r="J1065" i="6"/>
  <c r="K1057" i="6" a="1"/>
  <c r="K1057" i="6" s="1"/>
  <c r="J1057" i="6"/>
  <c r="K1049" i="6" a="1"/>
  <c r="K1049" i="6" s="1"/>
  <c r="J1049" i="6"/>
  <c r="K1041" i="6" a="1"/>
  <c r="K1041" i="6" s="1"/>
  <c r="J1041" i="6"/>
  <c r="K1037" i="6" a="1"/>
  <c r="K1037" i="6" s="1"/>
  <c r="J1037" i="6"/>
  <c r="K1029" i="6" a="1"/>
  <c r="K1029" i="6" s="1"/>
  <c r="J1029" i="6"/>
  <c r="K1021" i="6" a="1"/>
  <c r="K1021" i="6" s="1"/>
  <c r="J1021" i="6"/>
  <c r="K1009" i="6" a="1"/>
  <c r="K1009" i="6" s="1"/>
  <c r="J1009" i="6"/>
  <c r="K1001" i="6" a="1"/>
  <c r="K1001" i="6" s="1"/>
  <c r="J1001" i="6"/>
  <c r="K993" i="6" a="1"/>
  <c r="K993" i="6" s="1"/>
  <c r="J993" i="6"/>
  <c r="K985" i="6" a="1"/>
  <c r="K985" i="6" s="1"/>
  <c r="J985" i="6"/>
  <c r="K977" i="6" a="1"/>
  <c r="K977" i="6" s="1"/>
  <c r="J977" i="6"/>
  <c r="K965" i="6" a="1"/>
  <c r="K965" i="6" s="1"/>
  <c r="J965" i="6"/>
  <c r="K957" i="6" a="1"/>
  <c r="K957" i="6" s="1"/>
  <c r="J957" i="6"/>
  <c r="K949" i="6" a="1"/>
  <c r="K949" i="6" s="1"/>
  <c r="J949" i="6"/>
  <c r="K941" i="6" a="1"/>
  <c r="K941" i="6" s="1"/>
  <c r="J941" i="6"/>
  <c r="K929" i="6" a="1"/>
  <c r="K929" i="6" s="1"/>
  <c r="J929" i="6"/>
  <c r="K905" i="6" a="1"/>
  <c r="K905" i="6" s="1"/>
  <c r="J905" i="6"/>
  <c r="K897" i="6" a="1"/>
  <c r="K897" i="6" s="1"/>
  <c r="J897" i="6"/>
  <c r="K889" i="6" a="1"/>
  <c r="K889" i="6" s="1"/>
  <c r="J889" i="6"/>
  <c r="K881" i="6" a="1"/>
  <c r="K881" i="6" s="1"/>
  <c r="J881" i="6"/>
  <c r="K873" i="6" a="1"/>
  <c r="K873" i="6" s="1"/>
  <c r="J873" i="6"/>
  <c r="K865" i="6" a="1"/>
  <c r="K865" i="6" s="1"/>
  <c r="J865" i="6"/>
  <c r="K857" i="6" a="1"/>
  <c r="K857" i="6" s="1"/>
  <c r="J857" i="6"/>
  <c r="K849" i="6" a="1"/>
  <c r="K849" i="6" s="1"/>
  <c r="J849" i="6"/>
  <c r="K841" i="6" a="1"/>
  <c r="K841" i="6" s="1"/>
  <c r="J841" i="6"/>
  <c r="K833" i="6" a="1"/>
  <c r="K833" i="6" s="1"/>
  <c r="J833" i="6"/>
  <c r="K825" i="6" a="1"/>
  <c r="K825" i="6" s="1"/>
  <c r="J825" i="6"/>
  <c r="K817" i="6" a="1"/>
  <c r="K817" i="6" s="1"/>
  <c r="J817" i="6"/>
  <c r="K809" i="6" a="1"/>
  <c r="K809" i="6" s="1"/>
  <c r="J809" i="6"/>
  <c r="K801" i="6" a="1"/>
  <c r="K801" i="6" s="1"/>
  <c r="J801" i="6"/>
  <c r="K793" i="6" a="1"/>
  <c r="K793" i="6" s="1"/>
  <c r="J793" i="6"/>
  <c r="K789" i="6" a="1"/>
  <c r="K789" i="6" s="1"/>
  <c r="J789" i="6"/>
  <c r="K781" i="6" a="1"/>
  <c r="K781" i="6" s="1"/>
  <c r="J781" i="6"/>
  <c r="K773" i="6" a="1"/>
  <c r="K773" i="6" s="1"/>
  <c r="J773" i="6"/>
  <c r="K765" i="6" a="1"/>
  <c r="K765" i="6" s="1"/>
  <c r="J765" i="6"/>
  <c r="K757" i="6" a="1"/>
  <c r="K757" i="6" s="1"/>
  <c r="J757" i="6"/>
  <c r="K749" i="6" a="1"/>
  <c r="K749" i="6" s="1"/>
  <c r="J749" i="6"/>
  <c r="K741" i="6" a="1"/>
  <c r="K741" i="6" s="1"/>
  <c r="J741" i="6"/>
  <c r="K733" i="6" a="1"/>
  <c r="K733" i="6" s="1"/>
  <c r="J733" i="6"/>
  <c r="K725" i="6" a="1"/>
  <c r="K725" i="6" s="1"/>
  <c r="J725" i="6"/>
  <c r="K717" i="6" a="1"/>
  <c r="K717" i="6" s="1"/>
  <c r="J717" i="6"/>
  <c r="K709" i="6" a="1"/>
  <c r="K709" i="6" s="1"/>
  <c r="J709" i="6"/>
  <c r="K701" i="6" a="1"/>
  <c r="K701" i="6" s="1"/>
  <c r="J701" i="6"/>
  <c r="K693" i="6" a="1"/>
  <c r="K693" i="6" s="1"/>
  <c r="J693" i="6"/>
  <c r="K685" i="6" a="1"/>
  <c r="K685" i="6" s="1"/>
  <c r="J685" i="6"/>
  <c r="K677" i="6" a="1"/>
  <c r="K677" i="6" s="1"/>
  <c r="J677" i="6"/>
  <c r="K669" i="6" a="1"/>
  <c r="K669" i="6" s="1"/>
  <c r="J669" i="6"/>
  <c r="K661" i="6" a="1"/>
  <c r="K661" i="6" s="1"/>
  <c r="J661" i="6"/>
  <c r="K653" i="6" a="1"/>
  <c r="K653" i="6" s="1"/>
  <c r="J653" i="6"/>
  <c r="K645" i="6" a="1"/>
  <c r="K645" i="6" s="1"/>
  <c r="J645" i="6"/>
  <c r="K637" i="6" a="1"/>
  <c r="K637" i="6" s="1"/>
  <c r="J637" i="6"/>
  <c r="K629" i="6" a="1"/>
  <c r="K629" i="6" s="1"/>
  <c r="J629" i="6"/>
  <c r="K621" i="6" a="1"/>
  <c r="K621" i="6" s="1"/>
  <c r="J621" i="6"/>
  <c r="K613" i="6" a="1"/>
  <c r="K613" i="6" s="1"/>
  <c r="J613" i="6"/>
  <c r="K605" i="6" a="1"/>
  <c r="K605" i="6" s="1"/>
  <c r="J605" i="6"/>
  <c r="K597" i="6" a="1"/>
  <c r="K597" i="6" s="1"/>
  <c r="J597" i="6"/>
  <c r="K589" i="6" a="1"/>
  <c r="K589" i="6" s="1"/>
  <c r="J589" i="6"/>
  <c r="K581" i="6" a="1"/>
  <c r="K581" i="6" s="1"/>
  <c r="J581" i="6"/>
  <c r="K573" i="6" a="1"/>
  <c r="K573" i="6" s="1"/>
  <c r="J573" i="6"/>
  <c r="K565" i="6" a="1"/>
  <c r="K565" i="6" s="1"/>
  <c r="J565" i="6"/>
  <c r="K557" i="6" a="1"/>
  <c r="K557" i="6" s="1"/>
  <c r="J557" i="6"/>
  <c r="K549" i="6" a="1"/>
  <c r="K549" i="6" s="1"/>
  <c r="J549" i="6"/>
  <c r="K541" i="6" a="1"/>
  <c r="K541" i="6" s="1"/>
  <c r="J541" i="6"/>
  <c r="K537" i="6" a="1"/>
  <c r="K537" i="6" s="1"/>
  <c r="J537" i="6"/>
  <c r="K529" i="6" a="1"/>
  <c r="K529" i="6" s="1"/>
  <c r="J529" i="6"/>
  <c r="K521" i="6" a="1"/>
  <c r="K521" i="6" s="1"/>
  <c r="J521" i="6"/>
  <c r="K517" i="6" a="1"/>
  <c r="K517" i="6" s="1"/>
  <c r="J517" i="6"/>
  <c r="K509" i="6" a="1"/>
  <c r="K509" i="6" s="1"/>
  <c r="J509" i="6"/>
  <c r="K501" i="6" a="1"/>
  <c r="K501" i="6" s="1"/>
  <c r="J501" i="6"/>
  <c r="K1475" i="6" a="1"/>
  <c r="K1475" i="6" s="1"/>
  <c r="J1475" i="6"/>
  <c r="K1471" i="6" a="1"/>
  <c r="K1471" i="6" s="1"/>
  <c r="J1471" i="6"/>
  <c r="K1467" i="6" a="1"/>
  <c r="K1467" i="6" s="1"/>
  <c r="J1467" i="6"/>
  <c r="K1463" i="6" a="1"/>
  <c r="K1463" i="6" s="1"/>
  <c r="J1463" i="6"/>
  <c r="K1459" i="6" a="1"/>
  <c r="K1459" i="6" s="1"/>
  <c r="J1459" i="6"/>
  <c r="K1455" i="6" a="1"/>
  <c r="K1455" i="6" s="1"/>
  <c r="J1455" i="6"/>
  <c r="K1451" i="6" a="1"/>
  <c r="K1451" i="6" s="1"/>
  <c r="J1451" i="6"/>
  <c r="K1447" i="6" a="1"/>
  <c r="K1447" i="6" s="1"/>
  <c r="J1447" i="6"/>
  <c r="K1443" i="6" a="1"/>
  <c r="K1443" i="6" s="1"/>
  <c r="J1443" i="6"/>
  <c r="K1439" i="6" a="1"/>
  <c r="K1439" i="6" s="1"/>
  <c r="J1439" i="6"/>
  <c r="K1435" i="6" a="1"/>
  <c r="K1435" i="6" s="1"/>
  <c r="J1435" i="6"/>
  <c r="K1431" i="6" a="1"/>
  <c r="K1431" i="6" s="1"/>
  <c r="J1431" i="6"/>
  <c r="K1427" i="6" a="1"/>
  <c r="K1427" i="6" s="1"/>
  <c r="J1427" i="6"/>
  <c r="K1423" i="6" a="1"/>
  <c r="K1423" i="6" s="1"/>
  <c r="J1423" i="6"/>
  <c r="K1419" i="6" a="1"/>
  <c r="K1419" i="6" s="1"/>
  <c r="J1419" i="6"/>
  <c r="K1415" i="6" a="1"/>
  <c r="K1415" i="6" s="1"/>
  <c r="J1415" i="6"/>
  <c r="K1411" i="6" a="1"/>
  <c r="K1411" i="6" s="1"/>
  <c r="J1411" i="6"/>
  <c r="K1407" i="6" a="1"/>
  <c r="K1407" i="6" s="1"/>
  <c r="J1407" i="6"/>
  <c r="K1403" i="6" a="1"/>
  <c r="K1403" i="6" s="1"/>
  <c r="J1403" i="6"/>
  <c r="K1399" i="6" a="1"/>
  <c r="K1399" i="6" s="1"/>
  <c r="J1399" i="6"/>
  <c r="K1395" i="6" a="1"/>
  <c r="K1395" i="6" s="1"/>
  <c r="J1395" i="6"/>
  <c r="K1391" i="6" a="1"/>
  <c r="K1391" i="6" s="1"/>
  <c r="J1391" i="6"/>
  <c r="K1387" i="6" a="1"/>
  <c r="K1387" i="6" s="1"/>
  <c r="J1387" i="6"/>
  <c r="K1383" i="6" a="1"/>
  <c r="K1383" i="6" s="1"/>
  <c r="J1383" i="6"/>
  <c r="K1379" i="6" a="1"/>
  <c r="K1379" i="6" s="1"/>
  <c r="J1379" i="6"/>
  <c r="K1375" i="6" a="1"/>
  <c r="K1375" i="6" s="1"/>
  <c r="J1375" i="6"/>
  <c r="K1371" i="6" a="1"/>
  <c r="K1371" i="6" s="1"/>
  <c r="J1371" i="6"/>
  <c r="K1367" i="6" a="1"/>
  <c r="K1367" i="6" s="1"/>
  <c r="J1367" i="6"/>
  <c r="K1363" i="6" a="1"/>
  <c r="K1363" i="6" s="1"/>
  <c r="J1363" i="6"/>
  <c r="K1359" i="6" a="1"/>
  <c r="K1359" i="6" s="1"/>
  <c r="J1359" i="6"/>
  <c r="K1355" i="6" a="1"/>
  <c r="K1355" i="6" s="1"/>
  <c r="J1355" i="6"/>
  <c r="K1351" i="6" a="1"/>
  <c r="K1351" i="6" s="1"/>
  <c r="J1351" i="6"/>
  <c r="K1347" i="6" a="1"/>
  <c r="K1347" i="6" s="1"/>
  <c r="J1347" i="6"/>
  <c r="K1343" i="6" a="1"/>
  <c r="K1343" i="6" s="1"/>
  <c r="J1343" i="6"/>
  <c r="K1339" i="6" a="1"/>
  <c r="K1339" i="6" s="1"/>
  <c r="J1339" i="6"/>
  <c r="K1335" i="6" a="1"/>
  <c r="K1335" i="6" s="1"/>
  <c r="J1335" i="6"/>
  <c r="K1331" i="6" a="1"/>
  <c r="K1331" i="6" s="1"/>
  <c r="J1331" i="6"/>
  <c r="K1327" i="6" a="1"/>
  <c r="K1327" i="6" s="1"/>
  <c r="J1327" i="6"/>
  <c r="K1323" i="6" a="1"/>
  <c r="K1323" i="6" s="1"/>
  <c r="J1323" i="6"/>
  <c r="K1319" i="6" a="1"/>
  <c r="K1319" i="6" s="1"/>
  <c r="J1319" i="6"/>
  <c r="K1315" i="6" a="1"/>
  <c r="K1315" i="6" s="1"/>
  <c r="J1315" i="6"/>
  <c r="K1311" i="6" a="1"/>
  <c r="K1311" i="6" s="1"/>
  <c r="J1311" i="6"/>
  <c r="K1307" i="6" a="1"/>
  <c r="K1307" i="6" s="1"/>
  <c r="J1307" i="6"/>
  <c r="K1303" i="6" a="1"/>
  <c r="K1303" i="6" s="1"/>
  <c r="J1303" i="6"/>
  <c r="K1299" i="6" a="1"/>
  <c r="K1299" i="6" s="1"/>
  <c r="J1299" i="6"/>
  <c r="K1295" i="6" a="1"/>
  <c r="K1295" i="6" s="1"/>
  <c r="J1295" i="6"/>
  <c r="K1291" i="6" a="1"/>
  <c r="K1291" i="6" s="1"/>
  <c r="J1291" i="6"/>
  <c r="K1287" i="6" a="1"/>
  <c r="K1287" i="6" s="1"/>
  <c r="J1287" i="6"/>
  <c r="K1283" i="6" a="1"/>
  <c r="K1283" i="6" s="1"/>
  <c r="J1283" i="6"/>
  <c r="K1279" i="6" a="1"/>
  <c r="K1279" i="6" s="1"/>
  <c r="J1279" i="6"/>
  <c r="K1275" i="6" a="1"/>
  <c r="K1275" i="6" s="1"/>
  <c r="J1275" i="6"/>
  <c r="K1271" i="6" a="1"/>
  <c r="K1271" i="6" s="1"/>
  <c r="J1271" i="6"/>
  <c r="K1267" i="6" a="1"/>
  <c r="K1267" i="6" s="1"/>
  <c r="J1267" i="6"/>
  <c r="K1263" i="6" a="1"/>
  <c r="K1263" i="6" s="1"/>
  <c r="J1263" i="6"/>
  <c r="K1259" i="6" a="1"/>
  <c r="K1259" i="6" s="1"/>
  <c r="J1259" i="6"/>
  <c r="K1255" i="6" a="1"/>
  <c r="K1255" i="6" s="1"/>
  <c r="J1255" i="6"/>
  <c r="K1251" i="6" a="1"/>
  <c r="K1251" i="6" s="1"/>
  <c r="J1251" i="6"/>
  <c r="K1247" i="6" a="1"/>
  <c r="K1247" i="6" s="1"/>
  <c r="J1247" i="6"/>
  <c r="K1243" i="6" a="1"/>
  <c r="K1243" i="6" s="1"/>
  <c r="J1243" i="6"/>
  <c r="K1239" i="6" a="1"/>
  <c r="K1239" i="6" s="1"/>
  <c r="J1239" i="6"/>
  <c r="K1235" i="6" a="1"/>
  <c r="K1235" i="6" s="1"/>
  <c r="J1235" i="6"/>
  <c r="K1231" i="6" a="1"/>
  <c r="K1231" i="6" s="1"/>
  <c r="J1231" i="6"/>
  <c r="K1227" i="6" a="1"/>
  <c r="K1227" i="6" s="1"/>
  <c r="J1227" i="6"/>
  <c r="K1223" i="6" a="1"/>
  <c r="K1223" i="6" s="1"/>
  <c r="J1223" i="6"/>
  <c r="K1219" i="6" a="1"/>
  <c r="K1219" i="6" s="1"/>
  <c r="J1219" i="6"/>
  <c r="K1215" i="6" a="1"/>
  <c r="K1215" i="6" s="1"/>
  <c r="J1215" i="6"/>
  <c r="K1211" i="6" a="1"/>
  <c r="K1211" i="6" s="1"/>
  <c r="J1211" i="6"/>
  <c r="K1207" i="6" a="1"/>
  <c r="K1207" i="6" s="1"/>
  <c r="J1207" i="6"/>
  <c r="K1203" i="6" a="1"/>
  <c r="K1203" i="6" s="1"/>
  <c r="J1203" i="6"/>
  <c r="K1199" i="6" a="1"/>
  <c r="K1199" i="6" s="1"/>
  <c r="J1199" i="6"/>
  <c r="K1195" i="6" a="1"/>
  <c r="K1195" i="6" s="1"/>
  <c r="J1195" i="6"/>
  <c r="K1191" i="6" a="1"/>
  <c r="K1191" i="6" s="1"/>
  <c r="J1191" i="6"/>
  <c r="K1187" i="6" a="1"/>
  <c r="K1187" i="6" s="1"/>
  <c r="J1187" i="6"/>
  <c r="K1183" i="6" a="1"/>
  <c r="K1183" i="6" s="1"/>
  <c r="J1183" i="6"/>
  <c r="K1179" i="6" a="1"/>
  <c r="K1179" i="6" s="1"/>
  <c r="J1179" i="6"/>
  <c r="K1175" i="6" a="1"/>
  <c r="K1175" i="6" s="1"/>
  <c r="J1175" i="6"/>
  <c r="K1171" i="6" a="1"/>
  <c r="K1171" i="6" s="1"/>
  <c r="J1171" i="6"/>
  <c r="K1167" i="6" a="1"/>
  <c r="K1167" i="6" s="1"/>
  <c r="J1167" i="6"/>
  <c r="K1163" i="6" a="1"/>
  <c r="K1163" i="6" s="1"/>
  <c r="J1163" i="6"/>
  <c r="K1159" i="6" a="1"/>
  <c r="K1159" i="6" s="1"/>
  <c r="J1159" i="6"/>
  <c r="K1155" i="6" a="1"/>
  <c r="K1155" i="6" s="1"/>
  <c r="J1155" i="6"/>
  <c r="K1151" i="6" a="1"/>
  <c r="K1151" i="6" s="1"/>
  <c r="J1151" i="6"/>
  <c r="K1147" i="6" a="1"/>
  <c r="K1147" i="6" s="1"/>
  <c r="J1147" i="6"/>
  <c r="K1143" i="6" a="1"/>
  <c r="K1143" i="6" s="1"/>
  <c r="J1143" i="6"/>
  <c r="K1139" i="6" a="1"/>
  <c r="K1139" i="6" s="1"/>
  <c r="J1139" i="6"/>
  <c r="K1135" i="6" a="1"/>
  <c r="K1135" i="6" s="1"/>
  <c r="J1135" i="6"/>
  <c r="K1131" i="6" a="1"/>
  <c r="K1131" i="6" s="1"/>
  <c r="J1131" i="6"/>
  <c r="K1127" i="6" a="1"/>
  <c r="K1127" i="6" s="1"/>
  <c r="J1127" i="6"/>
  <c r="K1123" i="6" a="1"/>
  <c r="K1123" i="6" s="1"/>
  <c r="J1123" i="6"/>
  <c r="K1119" i="6" a="1"/>
  <c r="K1119" i="6" s="1"/>
  <c r="J1119" i="6"/>
  <c r="K1115" i="6" a="1"/>
  <c r="K1115" i="6" s="1"/>
  <c r="J1115" i="6"/>
  <c r="K1111" i="6" a="1"/>
  <c r="K1111" i="6" s="1"/>
  <c r="J1111" i="6"/>
  <c r="K1107" i="6" a="1"/>
  <c r="K1107" i="6" s="1"/>
  <c r="J1107" i="6"/>
  <c r="K1103" i="6" a="1"/>
  <c r="K1103" i="6" s="1"/>
  <c r="J1103" i="6"/>
  <c r="K1099" i="6" a="1"/>
  <c r="K1099" i="6" s="1"/>
  <c r="J1099" i="6"/>
  <c r="K1095" i="6" a="1"/>
  <c r="K1095" i="6" s="1"/>
  <c r="J1095" i="6"/>
  <c r="K1091" i="6" a="1"/>
  <c r="K1091" i="6" s="1"/>
  <c r="J1091" i="6"/>
  <c r="K1087" i="6" a="1"/>
  <c r="K1087" i="6" s="1"/>
  <c r="J1087" i="6"/>
  <c r="K1083" i="6" a="1"/>
  <c r="K1083" i="6" s="1"/>
  <c r="J1083" i="6"/>
  <c r="K1079" i="6" a="1"/>
  <c r="K1079" i="6" s="1"/>
  <c r="J1079" i="6"/>
  <c r="K1075" i="6" a="1"/>
  <c r="K1075" i="6" s="1"/>
  <c r="J1075" i="6"/>
  <c r="K1071" i="6" a="1"/>
  <c r="K1071" i="6" s="1"/>
  <c r="J1071" i="6"/>
  <c r="K1067" i="6" a="1"/>
  <c r="K1067" i="6" s="1"/>
  <c r="J1067" i="6"/>
  <c r="K1063" i="6" a="1"/>
  <c r="K1063" i="6" s="1"/>
  <c r="J1063" i="6"/>
  <c r="K1059" i="6" a="1"/>
  <c r="K1059" i="6" s="1"/>
  <c r="J1059" i="6"/>
  <c r="K1055" i="6" a="1"/>
  <c r="K1055" i="6" s="1"/>
  <c r="J1055" i="6"/>
  <c r="K1051" i="6" a="1"/>
  <c r="K1051" i="6" s="1"/>
  <c r="J1051" i="6"/>
  <c r="K1047" i="6" a="1"/>
  <c r="K1047" i="6" s="1"/>
  <c r="J1047" i="6"/>
  <c r="K1043" i="6" a="1"/>
  <c r="K1043" i="6" s="1"/>
  <c r="J1043" i="6"/>
  <c r="K1039" i="6" a="1"/>
  <c r="K1039" i="6" s="1"/>
  <c r="J1039" i="6"/>
  <c r="K1035" i="6" a="1"/>
  <c r="K1035" i="6" s="1"/>
  <c r="J1035" i="6"/>
  <c r="K1031" i="6" a="1"/>
  <c r="K1031" i="6" s="1"/>
  <c r="J1031" i="6"/>
  <c r="K1027" i="6" a="1"/>
  <c r="K1027" i="6" s="1"/>
  <c r="J1027" i="6"/>
  <c r="K1023" i="6" a="1"/>
  <c r="K1023" i="6" s="1"/>
  <c r="J1023" i="6"/>
  <c r="K1019" i="6" a="1"/>
  <c r="K1019" i="6" s="1"/>
  <c r="J1019" i="6"/>
  <c r="K1015" i="6" a="1"/>
  <c r="K1015" i="6" s="1"/>
  <c r="J1015" i="6"/>
  <c r="K1011" i="6" a="1"/>
  <c r="K1011" i="6" s="1"/>
  <c r="J1011" i="6"/>
  <c r="K1007" i="6" a="1"/>
  <c r="K1007" i="6" s="1"/>
  <c r="J1007" i="6"/>
  <c r="K1003" i="6" a="1"/>
  <c r="K1003" i="6" s="1"/>
  <c r="J1003" i="6"/>
  <c r="K999" i="6" a="1"/>
  <c r="K999" i="6" s="1"/>
  <c r="J999" i="6"/>
  <c r="K995" i="6" a="1"/>
  <c r="K995" i="6" s="1"/>
  <c r="J995" i="6"/>
  <c r="K991" i="6" a="1"/>
  <c r="K991" i="6" s="1"/>
  <c r="J991" i="6"/>
  <c r="K987" i="6" a="1"/>
  <c r="K987" i="6" s="1"/>
  <c r="J987" i="6"/>
  <c r="K983" i="6" a="1"/>
  <c r="K983" i="6" s="1"/>
  <c r="J983" i="6"/>
  <c r="K979" i="6" a="1"/>
  <c r="K979" i="6" s="1"/>
  <c r="J979" i="6"/>
  <c r="K975" i="6" a="1"/>
  <c r="K975" i="6" s="1"/>
  <c r="J975" i="6"/>
  <c r="K971" i="6" a="1"/>
  <c r="K971" i="6" s="1"/>
  <c r="J971" i="6"/>
  <c r="K967" i="6" a="1"/>
  <c r="K967" i="6" s="1"/>
  <c r="J967" i="6"/>
  <c r="K963" i="6" a="1"/>
  <c r="K963" i="6" s="1"/>
  <c r="J963" i="6"/>
  <c r="K959" i="6" a="1"/>
  <c r="K959" i="6" s="1"/>
  <c r="J959" i="6"/>
  <c r="K955" i="6" a="1"/>
  <c r="K955" i="6" s="1"/>
  <c r="J955" i="6"/>
  <c r="K951" i="6" a="1"/>
  <c r="K951" i="6" s="1"/>
  <c r="J951" i="6"/>
  <c r="K947" i="6" a="1"/>
  <c r="K947" i="6" s="1"/>
  <c r="J947" i="6"/>
  <c r="K943" i="6" a="1"/>
  <c r="K943" i="6" s="1"/>
  <c r="J943" i="6"/>
  <c r="K939" i="6" a="1"/>
  <c r="K939" i="6" s="1"/>
  <c r="J939" i="6"/>
  <c r="K935" i="6" a="1"/>
  <c r="K935" i="6" s="1"/>
  <c r="J935" i="6"/>
  <c r="K931" i="6" a="1"/>
  <c r="K931" i="6" s="1"/>
  <c r="J931" i="6"/>
  <c r="K927" i="6" a="1"/>
  <c r="K927" i="6" s="1"/>
  <c r="J927" i="6"/>
  <c r="K923" i="6" a="1"/>
  <c r="K923" i="6" s="1"/>
  <c r="J923" i="6"/>
  <c r="K919" i="6" a="1"/>
  <c r="K919" i="6" s="1"/>
  <c r="J919" i="6"/>
  <c r="K915" i="6" a="1"/>
  <c r="K915" i="6" s="1"/>
  <c r="J915" i="6"/>
  <c r="K911" i="6" a="1"/>
  <c r="K911" i="6" s="1"/>
  <c r="J911" i="6"/>
  <c r="K907" i="6" a="1"/>
  <c r="K907" i="6" s="1"/>
  <c r="J907" i="6"/>
  <c r="K903" i="6" a="1"/>
  <c r="K903" i="6" s="1"/>
  <c r="J903" i="6"/>
  <c r="K899" i="6" a="1"/>
  <c r="K899" i="6" s="1"/>
  <c r="J899" i="6"/>
  <c r="K895" i="6" a="1"/>
  <c r="K895" i="6" s="1"/>
  <c r="J895" i="6"/>
  <c r="K891" i="6" a="1"/>
  <c r="K891" i="6" s="1"/>
  <c r="J891" i="6"/>
  <c r="K887" i="6" a="1"/>
  <c r="K887" i="6" s="1"/>
  <c r="J887" i="6"/>
  <c r="K883" i="6" a="1"/>
  <c r="K883" i="6" s="1"/>
  <c r="J883" i="6"/>
  <c r="K879" i="6" a="1"/>
  <c r="K879" i="6" s="1"/>
  <c r="J879" i="6"/>
  <c r="K875" i="6" a="1"/>
  <c r="K875" i="6" s="1"/>
  <c r="J875" i="6"/>
  <c r="K871" i="6" a="1"/>
  <c r="K871" i="6" s="1"/>
  <c r="J871" i="6"/>
  <c r="K867" i="6" a="1"/>
  <c r="K867" i="6" s="1"/>
  <c r="J867" i="6"/>
  <c r="K863" i="6" a="1"/>
  <c r="K863" i="6" s="1"/>
  <c r="J863" i="6"/>
  <c r="K859" i="6" a="1"/>
  <c r="K859" i="6" s="1"/>
  <c r="J859" i="6"/>
  <c r="K855" i="6" a="1"/>
  <c r="K855" i="6" s="1"/>
  <c r="J855" i="6"/>
  <c r="K851" i="6" a="1"/>
  <c r="K851" i="6" s="1"/>
  <c r="J851" i="6"/>
  <c r="K847" i="6" a="1"/>
  <c r="K847" i="6" s="1"/>
  <c r="J847" i="6"/>
  <c r="K843" i="6" a="1"/>
  <c r="K843" i="6" s="1"/>
  <c r="J843" i="6"/>
  <c r="K839" i="6" a="1"/>
  <c r="K839" i="6" s="1"/>
  <c r="J839" i="6"/>
  <c r="K835" i="6" a="1"/>
  <c r="K835" i="6" s="1"/>
  <c r="J835" i="6"/>
  <c r="K831" i="6" a="1"/>
  <c r="K831" i="6" s="1"/>
  <c r="J831" i="6"/>
  <c r="K827" i="6" a="1"/>
  <c r="K827" i="6" s="1"/>
  <c r="J827" i="6"/>
  <c r="K823" i="6" a="1"/>
  <c r="K823" i="6" s="1"/>
  <c r="J823" i="6"/>
  <c r="K819" i="6" a="1"/>
  <c r="K819" i="6" s="1"/>
  <c r="J819" i="6"/>
  <c r="K815" i="6" a="1"/>
  <c r="K815" i="6" s="1"/>
  <c r="J815" i="6"/>
  <c r="K811" i="6" a="1"/>
  <c r="K811" i="6" s="1"/>
  <c r="J811" i="6"/>
  <c r="K807" i="6" a="1"/>
  <c r="K807" i="6" s="1"/>
  <c r="J807" i="6"/>
  <c r="K803" i="6" a="1"/>
  <c r="K803" i="6" s="1"/>
  <c r="J803" i="6"/>
  <c r="K799" i="6" a="1"/>
  <c r="K799" i="6" s="1"/>
  <c r="J799" i="6"/>
  <c r="K795" i="6" a="1"/>
  <c r="K795" i="6" s="1"/>
  <c r="J795" i="6"/>
  <c r="K791" i="6" a="1"/>
  <c r="K791" i="6" s="1"/>
  <c r="J791" i="6"/>
  <c r="K787" i="6" a="1"/>
  <c r="K787" i="6" s="1"/>
  <c r="J787" i="6"/>
  <c r="K783" i="6" a="1"/>
  <c r="K783" i="6" s="1"/>
  <c r="J783" i="6"/>
  <c r="K779" i="6" a="1"/>
  <c r="K779" i="6" s="1"/>
  <c r="J779" i="6"/>
  <c r="K775" i="6" a="1"/>
  <c r="K775" i="6" s="1"/>
  <c r="J775" i="6"/>
  <c r="K771" i="6" a="1"/>
  <c r="K771" i="6" s="1"/>
  <c r="J771" i="6"/>
  <c r="K767" i="6" a="1"/>
  <c r="K767" i="6" s="1"/>
  <c r="J767" i="6"/>
  <c r="K763" i="6" a="1"/>
  <c r="K763" i="6" s="1"/>
  <c r="J763" i="6"/>
  <c r="K759" i="6" a="1"/>
  <c r="K759" i="6" s="1"/>
  <c r="J759" i="6"/>
  <c r="K755" i="6" a="1"/>
  <c r="K755" i="6" s="1"/>
  <c r="J755" i="6"/>
  <c r="K751" i="6" a="1"/>
  <c r="K751" i="6" s="1"/>
  <c r="J751" i="6"/>
  <c r="K747" i="6" a="1"/>
  <c r="K747" i="6" s="1"/>
  <c r="J747" i="6"/>
  <c r="K743" i="6" a="1"/>
  <c r="K743" i="6" s="1"/>
  <c r="J743" i="6"/>
  <c r="K739" i="6" a="1"/>
  <c r="K739" i="6" s="1"/>
  <c r="J739" i="6"/>
  <c r="K735" i="6" a="1"/>
  <c r="K735" i="6" s="1"/>
  <c r="J735" i="6"/>
  <c r="K731" i="6" a="1"/>
  <c r="K731" i="6" s="1"/>
  <c r="J731" i="6"/>
  <c r="K727" i="6" a="1"/>
  <c r="K727" i="6" s="1"/>
  <c r="J727" i="6"/>
  <c r="K723" i="6" a="1"/>
  <c r="K723" i="6" s="1"/>
  <c r="J723" i="6"/>
  <c r="K719" i="6" a="1"/>
  <c r="K719" i="6" s="1"/>
  <c r="J719" i="6"/>
  <c r="K715" i="6" a="1"/>
  <c r="K715" i="6" s="1"/>
  <c r="J715" i="6"/>
  <c r="K711" i="6" a="1"/>
  <c r="K711" i="6" s="1"/>
  <c r="J711" i="6"/>
  <c r="K707" i="6" a="1"/>
  <c r="K707" i="6" s="1"/>
  <c r="J707" i="6"/>
  <c r="K703" i="6" a="1"/>
  <c r="K703" i="6" s="1"/>
  <c r="J703" i="6"/>
  <c r="K699" i="6" a="1"/>
  <c r="K699" i="6" s="1"/>
  <c r="J699" i="6"/>
  <c r="K695" i="6" a="1"/>
  <c r="K695" i="6" s="1"/>
  <c r="J695" i="6"/>
  <c r="K691" i="6" a="1"/>
  <c r="K691" i="6" s="1"/>
  <c r="J691" i="6"/>
  <c r="K687" i="6" a="1"/>
  <c r="K687" i="6" s="1"/>
  <c r="J687" i="6"/>
  <c r="K683" i="6" a="1"/>
  <c r="K683" i="6" s="1"/>
  <c r="J683" i="6"/>
  <c r="K679" i="6" a="1"/>
  <c r="K679" i="6" s="1"/>
  <c r="J679" i="6"/>
  <c r="K675" i="6" a="1"/>
  <c r="K675" i="6" s="1"/>
  <c r="J675" i="6"/>
  <c r="K671" i="6" a="1"/>
  <c r="K671" i="6" s="1"/>
  <c r="J671" i="6"/>
  <c r="K667" i="6" a="1"/>
  <c r="K667" i="6" s="1"/>
  <c r="J667" i="6"/>
  <c r="K663" i="6" a="1"/>
  <c r="K663" i="6" s="1"/>
  <c r="J663" i="6"/>
  <c r="K659" i="6" a="1"/>
  <c r="K659" i="6" s="1"/>
  <c r="J659" i="6"/>
  <c r="K655" i="6" a="1"/>
  <c r="K655" i="6" s="1"/>
  <c r="J655" i="6"/>
  <c r="K651" i="6" a="1"/>
  <c r="K651" i="6" s="1"/>
  <c r="J651" i="6"/>
  <c r="K647" i="6" a="1"/>
  <c r="K647" i="6" s="1"/>
  <c r="J647" i="6"/>
  <c r="K643" i="6" a="1"/>
  <c r="K643" i="6" s="1"/>
  <c r="J643" i="6"/>
  <c r="K639" i="6" a="1"/>
  <c r="K639" i="6" s="1"/>
  <c r="J639" i="6"/>
  <c r="K635" i="6" a="1"/>
  <c r="K635" i="6" s="1"/>
  <c r="J635" i="6"/>
  <c r="K631" i="6" a="1"/>
  <c r="K631" i="6" s="1"/>
  <c r="J631" i="6"/>
  <c r="K627" i="6" a="1"/>
  <c r="K627" i="6" s="1"/>
  <c r="J627" i="6"/>
  <c r="K623" i="6" a="1"/>
  <c r="K623" i="6" s="1"/>
  <c r="J623" i="6"/>
  <c r="K619" i="6" a="1"/>
  <c r="K619" i="6" s="1"/>
  <c r="J619" i="6"/>
  <c r="K615" i="6" a="1"/>
  <c r="K615" i="6" s="1"/>
  <c r="J615" i="6"/>
  <c r="K611" i="6" a="1"/>
  <c r="K611" i="6" s="1"/>
  <c r="J611" i="6"/>
  <c r="K607" i="6" a="1"/>
  <c r="K607" i="6" s="1"/>
  <c r="J607" i="6"/>
  <c r="K603" i="6" a="1"/>
  <c r="K603" i="6" s="1"/>
  <c r="J603" i="6"/>
  <c r="K599" i="6" a="1"/>
  <c r="K599" i="6" s="1"/>
  <c r="J599" i="6"/>
  <c r="K595" i="6" a="1"/>
  <c r="K595" i="6" s="1"/>
  <c r="J595" i="6"/>
  <c r="K591" i="6" a="1"/>
  <c r="K591" i="6" s="1"/>
  <c r="J591" i="6"/>
  <c r="K587" i="6" a="1"/>
  <c r="K587" i="6" s="1"/>
  <c r="J587" i="6"/>
  <c r="K583" i="6" a="1"/>
  <c r="K583" i="6" s="1"/>
  <c r="J583" i="6"/>
  <c r="K579" i="6" a="1"/>
  <c r="K579" i="6" s="1"/>
  <c r="J579" i="6"/>
  <c r="K575" i="6" a="1"/>
  <c r="K575" i="6" s="1"/>
  <c r="J575" i="6"/>
  <c r="K571" i="6" a="1"/>
  <c r="K571" i="6" s="1"/>
  <c r="J571" i="6"/>
  <c r="K567" i="6" a="1"/>
  <c r="K567" i="6" s="1"/>
  <c r="J567" i="6"/>
  <c r="K563" i="6" a="1"/>
  <c r="K563" i="6" s="1"/>
  <c r="J563" i="6"/>
  <c r="K559" i="6" a="1"/>
  <c r="K559" i="6" s="1"/>
  <c r="J559" i="6"/>
  <c r="K555" i="6" a="1"/>
  <c r="K555" i="6" s="1"/>
  <c r="J555" i="6"/>
  <c r="K551" i="6" a="1"/>
  <c r="K551" i="6" s="1"/>
  <c r="J551" i="6"/>
  <c r="K547" i="6" a="1"/>
  <c r="K547" i="6" s="1"/>
  <c r="J547" i="6"/>
  <c r="K543" i="6" a="1"/>
  <c r="K543" i="6" s="1"/>
  <c r="J543" i="6"/>
  <c r="K539" i="6" a="1"/>
  <c r="K539" i="6" s="1"/>
  <c r="J539" i="6"/>
  <c r="K535" i="6" a="1"/>
  <c r="K535" i="6" s="1"/>
  <c r="J535" i="6"/>
  <c r="K531" i="6" a="1"/>
  <c r="K531" i="6" s="1"/>
  <c r="J531" i="6"/>
  <c r="K527" i="6" a="1"/>
  <c r="K527" i="6" s="1"/>
  <c r="J527" i="6"/>
  <c r="K523" i="6" a="1"/>
  <c r="K523" i="6" s="1"/>
  <c r="J523" i="6"/>
  <c r="K519" i="6" a="1"/>
  <c r="K519" i="6" s="1"/>
  <c r="J519" i="6"/>
  <c r="K515" i="6" a="1"/>
  <c r="K515" i="6" s="1"/>
  <c r="J515" i="6"/>
  <c r="K511" i="6" a="1"/>
  <c r="K511" i="6" s="1"/>
  <c r="J511" i="6"/>
  <c r="K507" i="6" a="1"/>
  <c r="K507" i="6" s="1"/>
  <c r="J507" i="6"/>
  <c r="K503" i="6" a="1"/>
  <c r="K503" i="6" s="1"/>
  <c r="J503" i="6"/>
  <c r="K1473" i="6" a="1"/>
  <c r="K1473" i="6" s="1"/>
  <c r="J1473" i="6"/>
  <c r="K1465" i="6" a="1"/>
  <c r="K1465" i="6" s="1"/>
  <c r="J1465" i="6"/>
  <c r="K1457" i="6" a="1"/>
  <c r="K1457" i="6" s="1"/>
  <c r="J1457" i="6"/>
  <c r="K1449" i="6" a="1"/>
  <c r="K1449" i="6" s="1"/>
  <c r="J1449" i="6"/>
  <c r="K1441" i="6" a="1"/>
  <c r="K1441" i="6" s="1"/>
  <c r="J1441" i="6"/>
  <c r="K1437" i="6" a="1"/>
  <c r="K1437" i="6" s="1"/>
  <c r="J1437" i="6"/>
  <c r="K1429" i="6" a="1"/>
  <c r="K1429" i="6" s="1"/>
  <c r="J1429" i="6"/>
  <c r="K1417" i="6" a="1"/>
  <c r="K1417" i="6" s="1"/>
  <c r="J1417" i="6"/>
  <c r="K1409" i="6" a="1"/>
  <c r="K1409" i="6" s="1"/>
  <c r="J1409" i="6"/>
  <c r="K1401" i="6" a="1"/>
  <c r="K1401" i="6" s="1"/>
  <c r="J1401" i="6"/>
  <c r="K1393" i="6" a="1"/>
  <c r="K1393" i="6" s="1"/>
  <c r="J1393" i="6"/>
  <c r="K1385" i="6" a="1"/>
  <c r="K1385" i="6" s="1"/>
  <c r="J1385" i="6"/>
  <c r="K1377" i="6" a="1"/>
  <c r="K1377" i="6" s="1"/>
  <c r="J1377" i="6"/>
  <c r="K1369" i="6" a="1"/>
  <c r="K1369" i="6" s="1"/>
  <c r="J1369" i="6"/>
  <c r="K1365" i="6" a="1"/>
  <c r="K1365" i="6" s="1"/>
  <c r="J1365" i="6"/>
  <c r="K1357" i="6" a="1"/>
  <c r="K1357" i="6" s="1"/>
  <c r="J1357" i="6"/>
  <c r="K1349" i="6" a="1"/>
  <c r="K1349" i="6" s="1"/>
  <c r="J1349" i="6"/>
  <c r="K1341" i="6" a="1"/>
  <c r="K1341" i="6" s="1"/>
  <c r="J1341" i="6"/>
  <c r="K1333" i="6" a="1"/>
  <c r="K1333" i="6" s="1"/>
  <c r="J1333" i="6"/>
  <c r="K1325" i="6" a="1"/>
  <c r="K1325" i="6" s="1"/>
  <c r="J1325" i="6"/>
  <c r="K1317" i="6" a="1"/>
  <c r="K1317" i="6" s="1"/>
  <c r="J1317" i="6"/>
  <c r="K1309" i="6" a="1"/>
  <c r="K1309" i="6" s="1"/>
  <c r="J1309" i="6"/>
  <c r="K1301" i="6" a="1"/>
  <c r="K1301" i="6" s="1"/>
  <c r="J1301" i="6"/>
  <c r="K1293" i="6" a="1"/>
  <c r="K1293" i="6" s="1"/>
  <c r="J1293" i="6"/>
  <c r="K1285" i="6" a="1"/>
  <c r="K1285" i="6" s="1"/>
  <c r="J1285" i="6"/>
  <c r="K1277" i="6" a="1"/>
  <c r="K1277" i="6" s="1"/>
  <c r="J1277" i="6"/>
  <c r="K1269" i="6" a="1"/>
  <c r="K1269" i="6" s="1"/>
  <c r="J1269" i="6"/>
  <c r="K1261" i="6" a="1"/>
  <c r="K1261" i="6" s="1"/>
  <c r="J1261" i="6"/>
  <c r="K1253" i="6" a="1"/>
  <c r="K1253" i="6" s="1"/>
  <c r="J1253" i="6"/>
  <c r="K1245" i="6" a="1"/>
  <c r="K1245" i="6" s="1"/>
  <c r="J1245" i="6"/>
  <c r="K1237" i="6" a="1"/>
  <c r="K1237" i="6" s="1"/>
  <c r="J1237" i="6"/>
  <c r="K1229" i="6" a="1"/>
  <c r="K1229" i="6" s="1"/>
  <c r="J1229" i="6"/>
  <c r="K1221" i="6" a="1"/>
  <c r="K1221" i="6" s="1"/>
  <c r="J1221" i="6"/>
  <c r="K1213" i="6" a="1"/>
  <c r="K1213" i="6" s="1"/>
  <c r="J1213" i="6"/>
  <c r="K1205" i="6" a="1"/>
  <c r="K1205" i="6" s="1"/>
  <c r="J1205" i="6"/>
  <c r="K1197" i="6" a="1"/>
  <c r="K1197" i="6" s="1"/>
  <c r="J1197" i="6"/>
  <c r="K1189" i="6" a="1"/>
  <c r="K1189" i="6" s="1"/>
  <c r="J1189" i="6"/>
  <c r="K1185" i="6" a="1"/>
  <c r="K1185" i="6" s="1"/>
  <c r="J1185" i="6"/>
  <c r="K1177" i="6" a="1"/>
  <c r="K1177" i="6" s="1"/>
  <c r="J1177" i="6"/>
  <c r="K1169" i="6" a="1"/>
  <c r="K1169" i="6" s="1"/>
  <c r="J1169" i="6"/>
  <c r="K1161" i="6" a="1"/>
  <c r="K1161" i="6" s="1"/>
  <c r="J1161" i="6"/>
  <c r="K1153" i="6" a="1"/>
  <c r="K1153" i="6" s="1"/>
  <c r="J1153" i="6"/>
  <c r="K1149" i="6" a="1"/>
  <c r="K1149" i="6" s="1"/>
  <c r="J1149" i="6"/>
  <c r="K1141" i="6" a="1"/>
  <c r="K1141" i="6" s="1"/>
  <c r="J1141" i="6"/>
  <c r="K1133" i="6" a="1"/>
  <c r="K1133" i="6" s="1"/>
  <c r="J1133" i="6"/>
  <c r="K1125" i="6" a="1"/>
  <c r="K1125" i="6" s="1"/>
  <c r="J1125" i="6"/>
  <c r="K1117" i="6" a="1"/>
  <c r="K1117" i="6" s="1"/>
  <c r="J1117" i="6"/>
  <c r="K1109" i="6" a="1"/>
  <c r="K1109" i="6" s="1"/>
  <c r="J1109" i="6"/>
  <c r="K1101" i="6" a="1"/>
  <c r="K1101" i="6" s="1"/>
  <c r="J1101" i="6"/>
  <c r="K1093" i="6" a="1"/>
  <c r="K1093" i="6" s="1"/>
  <c r="J1093" i="6"/>
  <c r="K1085" i="6" a="1"/>
  <c r="K1085" i="6" s="1"/>
  <c r="J1085" i="6"/>
  <c r="K1077" i="6" a="1"/>
  <c r="K1077" i="6" s="1"/>
  <c r="J1077" i="6"/>
  <c r="K1069" i="6" a="1"/>
  <c r="K1069" i="6" s="1"/>
  <c r="J1069" i="6"/>
  <c r="K1061" i="6" a="1"/>
  <c r="K1061" i="6" s="1"/>
  <c r="J1061" i="6"/>
  <c r="K1053" i="6" a="1"/>
  <c r="K1053" i="6" s="1"/>
  <c r="J1053" i="6"/>
  <c r="K1045" i="6" a="1"/>
  <c r="K1045" i="6" s="1"/>
  <c r="J1045" i="6"/>
  <c r="K1033" i="6" a="1"/>
  <c r="K1033" i="6" s="1"/>
  <c r="J1033" i="6"/>
  <c r="K1025" i="6" a="1"/>
  <c r="K1025" i="6" s="1"/>
  <c r="J1025" i="6"/>
  <c r="K1017" i="6" a="1"/>
  <c r="K1017" i="6" s="1"/>
  <c r="J1017" i="6"/>
  <c r="K1013" i="6" a="1"/>
  <c r="K1013" i="6" s="1"/>
  <c r="J1013" i="6"/>
  <c r="K1005" i="6" a="1"/>
  <c r="K1005" i="6" s="1"/>
  <c r="J1005" i="6"/>
  <c r="K997" i="6" a="1"/>
  <c r="K997" i="6" s="1"/>
  <c r="J997" i="6"/>
  <c r="K989" i="6" a="1"/>
  <c r="K989" i="6" s="1"/>
  <c r="J989" i="6"/>
  <c r="K981" i="6" a="1"/>
  <c r="K981" i="6" s="1"/>
  <c r="J981" i="6"/>
  <c r="K973" i="6" a="1"/>
  <c r="K973" i="6" s="1"/>
  <c r="J973" i="6"/>
  <c r="K969" i="6" a="1"/>
  <c r="K969" i="6" s="1"/>
  <c r="J969" i="6"/>
  <c r="K961" i="6" a="1"/>
  <c r="K961" i="6" s="1"/>
  <c r="J961" i="6"/>
  <c r="K953" i="6" a="1"/>
  <c r="K953" i="6" s="1"/>
  <c r="J953" i="6"/>
  <c r="K945" i="6" a="1"/>
  <c r="K945" i="6" s="1"/>
  <c r="J945" i="6"/>
  <c r="K937" i="6" a="1"/>
  <c r="K937" i="6" s="1"/>
  <c r="J937" i="6"/>
  <c r="K933" i="6" a="1"/>
  <c r="K933" i="6" s="1"/>
  <c r="J933" i="6"/>
  <c r="K925" i="6" a="1"/>
  <c r="K925" i="6" s="1"/>
  <c r="J925" i="6"/>
  <c r="K921" i="6" a="1"/>
  <c r="K921" i="6" s="1"/>
  <c r="J921" i="6"/>
  <c r="K917" i="6" a="1"/>
  <c r="K917" i="6" s="1"/>
  <c r="J917" i="6"/>
  <c r="K913" i="6" a="1"/>
  <c r="K913" i="6" s="1"/>
  <c r="J913" i="6"/>
  <c r="K909" i="6" a="1"/>
  <c r="K909" i="6" s="1"/>
  <c r="J909" i="6"/>
  <c r="K901" i="6" a="1"/>
  <c r="K901" i="6" s="1"/>
  <c r="J901" i="6"/>
  <c r="K893" i="6" a="1"/>
  <c r="K893" i="6" s="1"/>
  <c r="J893" i="6"/>
  <c r="K885" i="6" a="1"/>
  <c r="K885" i="6" s="1"/>
  <c r="J885" i="6"/>
  <c r="K877" i="6" a="1"/>
  <c r="K877" i="6" s="1"/>
  <c r="J877" i="6"/>
  <c r="K869" i="6" a="1"/>
  <c r="K869" i="6" s="1"/>
  <c r="J869" i="6"/>
  <c r="K861" i="6" a="1"/>
  <c r="K861" i="6" s="1"/>
  <c r="J861" i="6"/>
  <c r="K853" i="6" a="1"/>
  <c r="K853" i="6" s="1"/>
  <c r="J853" i="6"/>
  <c r="K845" i="6" a="1"/>
  <c r="K845" i="6" s="1"/>
  <c r="J845" i="6"/>
  <c r="K837" i="6" a="1"/>
  <c r="K837" i="6" s="1"/>
  <c r="J837" i="6"/>
  <c r="K829" i="6" a="1"/>
  <c r="K829" i="6" s="1"/>
  <c r="J829" i="6"/>
  <c r="K821" i="6" a="1"/>
  <c r="K821" i="6" s="1"/>
  <c r="J821" i="6"/>
  <c r="K813" i="6" a="1"/>
  <c r="K813" i="6" s="1"/>
  <c r="J813" i="6"/>
  <c r="K805" i="6" a="1"/>
  <c r="K805" i="6" s="1"/>
  <c r="J805" i="6"/>
  <c r="K797" i="6" a="1"/>
  <c r="K797" i="6" s="1"/>
  <c r="J797" i="6"/>
  <c r="K785" i="6" a="1"/>
  <c r="K785" i="6" s="1"/>
  <c r="J785" i="6"/>
  <c r="K777" i="6" a="1"/>
  <c r="K777" i="6" s="1"/>
  <c r="J777" i="6"/>
  <c r="K769" i="6" a="1"/>
  <c r="K769" i="6" s="1"/>
  <c r="J769" i="6"/>
  <c r="K761" i="6" a="1"/>
  <c r="K761" i="6" s="1"/>
  <c r="J761" i="6"/>
  <c r="K753" i="6" a="1"/>
  <c r="K753" i="6" s="1"/>
  <c r="J753" i="6"/>
  <c r="K745" i="6" a="1"/>
  <c r="K745" i="6" s="1"/>
  <c r="J745" i="6"/>
  <c r="K737" i="6" a="1"/>
  <c r="K737" i="6" s="1"/>
  <c r="J737" i="6"/>
  <c r="K729" i="6" a="1"/>
  <c r="K729" i="6" s="1"/>
  <c r="J729" i="6"/>
  <c r="K721" i="6" a="1"/>
  <c r="K721" i="6" s="1"/>
  <c r="J721" i="6"/>
  <c r="K713" i="6" a="1"/>
  <c r="K713" i="6" s="1"/>
  <c r="J713" i="6"/>
  <c r="K705" i="6" a="1"/>
  <c r="K705" i="6" s="1"/>
  <c r="J705" i="6"/>
  <c r="K697" i="6" a="1"/>
  <c r="K697" i="6" s="1"/>
  <c r="J697" i="6"/>
  <c r="K689" i="6" a="1"/>
  <c r="K689" i="6" s="1"/>
  <c r="J689" i="6"/>
  <c r="K681" i="6" a="1"/>
  <c r="K681" i="6" s="1"/>
  <c r="J681" i="6"/>
  <c r="K673" i="6" a="1"/>
  <c r="K673" i="6" s="1"/>
  <c r="J673" i="6"/>
  <c r="K665" i="6" a="1"/>
  <c r="K665" i="6" s="1"/>
  <c r="J665" i="6"/>
  <c r="K657" i="6" a="1"/>
  <c r="K657" i="6" s="1"/>
  <c r="J657" i="6"/>
  <c r="K649" i="6" a="1"/>
  <c r="K649" i="6" s="1"/>
  <c r="J649" i="6"/>
  <c r="K641" i="6" a="1"/>
  <c r="K641" i="6" s="1"/>
  <c r="J641" i="6"/>
  <c r="K633" i="6" a="1"/>
  <c r="K633" i="6" s="1"/>
  <c r="J633" i="6"/>
  <c r="K625" i="6" a="1"/>
  <c r="K625" i="6" s="1"/>
  <c r="J625" i="6"/>
  <c r="K617" i="6" a="1"/>
  <c r="K617" i="6" s="1"/>
  <c r="J617" i="6"/>
  <c r="K609" i="6" a="1"/>
  <c r="K609" i="6" s="1"/>
  <c r="J609" i="6"/>
  <c r="K601" i="6" a="1"/>
  <c r="K601" i="6" s="1"/>
  <c r="J601" i="6"/>
  <c r="K593" i="6" a="1"/>
  <c r="K593" i="6" s="1"/>
  <c r="J593" i="6"/>
  <c r="K585" i="6" a="1"/>
  <c r="K585" i="6" s="1"/>
  <c r="J585" i="6"/>
  <c r="K577" i="6" a="1"/>
  <c r="K577" i="6" s="1"/>
  <c r="J577" i="6"/>
  <c r="K569" i="6" a="1"/>
  <c r="K569" i="6" s="1"/>
  <c r="J569" i="6"/>
  <c r="K561" i="6" a="1"/>
  <c r="K561" i="6" s="1"/>
  <c r="J561" i="6"/>
  <c r="K553" i="6" a="1"/>
  <c r="K553" i="6" s="1"/>
  <c r="J553" i="6"/>
  <c r="K545" i="6" a="1"/>
  <c r="K545" i="6" s="1"/>
  <c r="J545" i="6"/>
  <c r="K533" i="6" a="1"/>
  <c r="K533" i="6" s="1"/>
  <c r="J533" i="6"/>
  <c r="K525" i="6" a="1"/>
  <c r="K525" i="6" s="1"/>
  <c r="J525" i="6"/>
  <c r="K505" i="6" a="1"/>
  <c r="K505" i="6" s="1"/>
  <c r="J505" i="6"/>
  <c r="K1478" i="6" a="1"/>
  <c r="K1478" i="6" s="1"/>
  <c r="J1478" i="6"/>
  <c r="K1474" i="6" a="1"/>
  <c r="K1474" i="6" s="1"/>
  <c r="J1474" i="6"/>
  <c r="K1470" i="6" a="1"/>
  <c r="K1470" i="6" s="1"/>
  <c r="J1470" i="6"/>
  <c r="K1466" i="6" a="1"/>
  <c r="K1466" i="6" s="1"/>
  <c r="J1466" i="6"/>
  <c r="K1462" i="6" a="1"/>
  <c r="K1462" i="6" s="1"/>
  <c r="J1462" i="6"/>
  <c r="K1458" i="6" a="1"/>
  <c r="K1458" i="6" s="1"/>
  <c r="J1458" i="6"/>
  <c r="K1454" i="6" a="1"/>
  <c r="K1454" i="6" s="1"/>
  <c r="J1454" i="6"/>
  <c r="K1450" i="6" a="1"/>
  <c r="K1450" i="6" s="1"/>
  <c r="J1450" i="6"/>
  <c r="K1446" i="6" a="1"/>
  <c r="K1446" i="6" s="1"/>
  <c r="J1446" i="6"/>
  <c r="K1442" i="6" a="1"/>
  <c r="K1442" i="6" s="1"/>
  <c r="J1442" i="6"/>
  <c r="K1438" i="6" a="1"/>
  <c r="K1438" i="6" s="1"/>
  <c r="J1438" i="6"/>
  <c r="K1434" i="6" a="1"/>
  <c r="K1434" i="6" s="1"/>
  <c r="J1434" i="6"/>
  <c r="K1430" i="6" a="1"/>
  <c r="K1430" i="6" s="1"/>
  <c r="J1430" i="6"/>
  <c r="K1426" i="6" a="1"/>
  <c r="K1426" i="6" s="1"/>
  <c r="J1426" i="6"/>
  <c r="K1422" i="6" a="1"/>
  <c r="K1422" i="6" s="1"/>
  <c r="J1422" i="6"/>
  <c r="K1418" i="6" a="1"/>
  <c r="K1418" i="6" s="1"/>
  <c r="J1418" i="6"/>
  <c r="K1414" i="6" a="1"/>
  <c r="K1414" i="6" s="1"/>
  <c r="J1414" i="6"/>
  <c r="K1410" i="6" a="1"/>
  <c r="K1410" i="6" s="1"/>
  <c r="J1410" i="6"/>
  <c r="K1406" i="6" a="1"/>
  <c r="K1406" i="6" s="1"/>
  <c r="J1406" i="6"/>
  <c r="K1402" i="6" a="1"/>
  <c r="K1402" i="6" s="1"/>
  <c r="J1402" i="6"/>
  <c r="K1398" i="6" a="1"/>
  <c r="K1398" i="6" s="1"/>
  <c r="J1398" i="6"/>
  <c r="K1394" i="6" a="1"/>
  <c r="K1394" i="6" s="1"/>
  <c r="J1394" i="6"/>
  <c r="K1390" i="6" a="1"/>
  <c r="K1390" i="6" s="1"/>
  <c r="J1390" i="6"/>
  <c r="K1386" i="6" a="1"/>
  <c r="K1386" i="6" s="1"/>
  <c r="J1386" i="6"/>
  <c r="K1382" i="6" a="1"/>
  <c r="K1382" i="6" s="1"/>
  <c r="J1382" i="6"/>
  <c r="K1378" i="6" a="1"/>
  <c r="K1378" i="6" s="1"/>
  <c r="J1378" i="6"/>
  <c r="K1374" i="6" a="1"/>
  <c r="K1374" i="6" s="1"/>
  <c r="J1374" i="6"/>
  <c r="K1370" i="6" a="1"/>
  <c r="K1370" i="6" s="1"/>
  <c r="J1370" i="6"/>
  <c r="K1366" i="6" a="1"/>
  <c r="K1366" i="6" s="1"/>
  <c r="J1366" i="6"/>
  <c r="K1362" i="6" a="1"/>
  <c r="K1362" i="6" s="1"/>
  <c r="J1362" i="6"/>
  <c r="K1358" i="6" a="1"/>
  <c r="K1358" i="6" s="1"/>
  <c r="J1358" i="6"/>
  <c r="K1354" i="6" a="1"/>
  <c r="K1354" i="6" s="1"/>
  <c r="J1354" i="6"/>
  <c r="K1350" i="6" a="1"/>
  <c r="K1350" i="6" s="1"/>
  <c r="J1350" i="6"/>
  <c r="K1346" i="6" a="1"/>
  <c r="K1346" i="6" s="1"/>
  <c r="J1346" i="6"/>
  <c r="K1342" i="6" a="1"/>
  <c r="K1342" i="6" s="1"/>
  <c r="J1342" i="6"/>
  <c r="K1338" i="6" a="1"/>
  <c r="K1338" i="6" s="1"/>
  <c r="J1338" i="6"/>
  <c r="K1334" i="6" a="1"/>
  <c r="K1334" i="6" s="1"/>
  <c r="J1334" i="6"/>
  <c r="K1330" i="6" a="1"/>
  <c r="K1330" i="6" s="1"/>
  <c r="J1330" i="6"/>
  <c r="K1326" i="6" a="1"/>
  <c r="K1326" i="6" s="1"/>
  <c r="J1326" i="6"/>
  <c r="K1322" i="6" a="1"/>
  <c r="K1322" i="6" s="1"/>
  <c r="J1322" i="6"/>
  <c r="K1318" i="6" a="1"/>
  <c r="K1318" i="6" s="1"/>
  <c r="J1318" i="6"/>
  <c r="K1314" i="6" a="1"/>
  <c r="K1314" i="6" s="1"/>
  <c r="J1314" i="6"/>
  <c r="K1310" i="6" a="1"/>
  <c r="K1310" i="6" s="1"/>
  <c r="J1310" i="6"/>
  <c r="K1306" i="6" a="1"/>
  <c r="K1306" i="6" s="1"/>
  <c r="J1306" i="6"/>
  <c r="K1302" i="6" a="1"/>
  <c r="K1302" i="6" s="1"/>
  <c r="J1302" i="6"/>
  <c r="K1298" i="6" a="1"/>
  <c r="K1298" i="6" s="1"/>
  <c r="J1298" i="6"/>
  <c r="K1294" i="6" a="1"/>
  <c r="K1294" i="6" s="1"/>
  <c r="J1294" i="6"/>
  <c r="K1290" i="6" a="1"/>
  <c r="K1290" i="6" s="1"/>
  <c r="J1290" i="6"/>
  <c r="K1286" i="6" a="1"/>
  <c r="K1286" i="6" s="1"/>
  <c r="J1286" i="6"/>
  <c r="K1282" i="6" a="1"/>
  <c r="K1282" i="6" s="1"/>
  <c r="J1282" i="6"/>
  <c r="K1278" i="6" a="1"/>
  <c r="K1278" i="6" s="1"/>
  <c r="J1278" i="6"/>
  <c r="K1274" i="6" a="1"/>
  <c r="K1274" i="6" s="1"/>
  <c r="J1274" i="6"/>
  <c r="K1270" i="6" a="1"/>
  <c r="K1270" i="6" s="1"/>
  <c r="J1270" i="6"/>
  <c r="K1266" i="6" a="1"/>
  <c r="K1266" i="6" s="1"/>
  <c r="J1266" i="6"/>
  <c r="K1262" i="6" a="1"/>
  <c r="K1262" i="6" s="1"/>
  <c r="J1262" i="6"/>
  <c r="K1258" i="6" a="1"/>
  <c r="K1258" i="6" s="1"/>
  <c r="J1258" i="6"/>
  <c r="K1254" i="6" a="1"/>
  <c r="K1254" i="6" s="1"/>
  <c r="J1254" i="6"/>
  <c r="K1250" i="6" a="1"/>
  <c r="K1250" i="6" s="1"/>
  <c r="J1250" i="6"/>
  <c r="K1246" i="6" a="1"/>
  <c r="K1246" i="6" s="1"/>
  <c r="J1246" i="6"/>
  <c r="K1242" i="6" a="1"/>
  <c r="K1242" i="6" s="1"/>
  <c r="J1242" i="6"/>
  <c r="K1238" i="6" a="1"/>
  <c r="K1238" i="6" s="1"/>
  <c r="J1238" i="6"/>
  <c r="K1234" i="6" a="1"/>
  <c r="K1234" i="6" s="1"/>
  <c r="J1234" i="6"/>
  <c r="K1230" i="6" a="1"/>
  <c r="K1230" i="6" s="1"/>
  <c r="J1230" i="6"/>
  <c r="K1226" i="6" a="1"/>
  <c r="K1226" i="6" s="1"/>
  <c r="J1226" i="6"/>
  <c r="K1222" i="6" a="1"/>
  <c r="K1222" i="6" s="1"/>
  <c r="J1222" i="6"/>
  <c r="K1218" i="6" a="1"/>
  <c r="K1218" i="6" s="1"/>
  <c r="J1218" i="6"/>
  <c r="K1214" i="6" a="1"/>
  <c r="K1214" i="6" s="1"/>
  <c r="J1214" i="6"/>
  <c r="K1210" i="6" a="1"/>
  <c r="K1210" i="6" s="1"/>
  <c r="J1210" i="6"/>
  <c r="K1206" i="6" a="1"/>
  <c r="K1206" i="6" s="1"/>
  <c r="J1206" i="6"/>
  <c r="K1202" i="6" a="1"/>
  <c r="K1202" i="6" s="1"/>
  <c r="J1202" i="6"/>
  <c r="K1198" i="6" a="1"/>
  <c r="K1198" i="6" s="1"/>
  <c r="J1198" i="6"/>
  <c r="K1194" i="6" a="1"/>
  <c r="K1194" i="6" s="1"/>
  <c r="J1194" i="6"/>
  <c r="K1190" i="6" a="1"/>
  <c r="K1190" i="6" s="1"/>
  <c r="J1190" i="6"/>
  <c r="K1186" i="6" a="1"/>
  <c r="K1186" i="6" s="1"/>
  <c r="J1186" i="6"/>
  <c r="K1182" i="6" a="1"/>
  <c r="K1182" i="6" s="1"/>
  <c r="J1182" i="6"/>
  <c r="K1178" i="6" a="1"/>
  <c r="K1178" i="6" s="1"/>
  <c r="J1178" i="6"/>
  <c r="K1174" i="6" a="1"/>
  <c r="K1174" i="6" s="1"/>
  <c r="J1174" i="6"/>
  <c r="K1170" i="6" a="1"/>
  <c r="K1170" i="6" s="1"/>
  <c r="J1170" i="6"/>
  <c r="K1166" i="6" a="1"/>
  <c r="K1166" i="6" s="1"/>
  <c r="J1166" i="6"/>
  <c r="K1162" i="6" a="1"/>
  <c r="K1162" i="6" s="1"/>
  <c r="J1162" i="6"/>
  <c r="K1158" i="6" a="1"/>
  <c r="K1158" i="6" s="1"/>
  <c r="J1158" i="6"/>
  <c r="K1154" i="6" a="1"/>
  <c r="K1154" i="6" s="1"/>
  <c r="J1154" i="6"/>
  <c r="K1150" i="6" a="1"/>
  <c r="K1150" i="6" s="1"/>
  <c r="J1150" i="6"/>
  <c r="K1146" i="6" a="1"/>
  <c r="K1146" i="6" s="1"/>
  <c r="J1146" i="6"/>
  <c r="K1142" i="6" a="1"/>
  <c r="K1142" i="6" s="1"/>
  <c r="J1142" i="6"/>
  <c r="K1138" i="6" a="1"/>
  <c r="K1138" i="6" s="1"/>
  <c r="J1138" i="6"/>
  <c r="K1134" i="6" a="1"/>
  <c r="K1134" i="6" s="1"/>
  <c r="J1134" i="6"/>
  <c r="K1130" i="6" a="1"/>
  <c r="K1130" i="6" s="1"/>
  <c r="J1130" i="6"/>
  <c r="K1126" i="6" a="1"/>
  <c r="K1126" i="6" s="1"/>
  <c r="J1126" i="6"/>
  <c r="K1122" i="6" a="1"/>
  <c r="K1122" i="6" s="1"/>
  <c r="J1122" i="6"/>
  <c r="K1118" i="6" a="1"/>
  <c r="K1118" i="6" s="1"/>
  <c r="J1118" i="6"/>
  <c r="K1114" i="6" a="1"/>
  <c r="K1114" i="6" s="1"/>
  <c r="J1114" i="6"/>
  <c r="K1110" i="6" a="1"/>
  <c r="K1110" i="6" s="1"/>
  <c r="J1110" i="6"/>
  <c r="K1106" i="6" a="1"/>
  <c r="K1106" i="6" s="1"/>
  <c r="J1106" i="6"/>
  <c r="K1102" i="6" a="1"/>
  <c r="K1102" i="6" s="1"/>
  <c r="J1102" i="6"/>
  <c r="K1098" i="6" a="1"/>
  <c r="K1098" i="6" s="1"/>
  <c r="J1098" i="6"/>
  <c r="K1094" i="6" a="1"/>
  <c r="K1094" i="6" s="1"/>
  <c r="J1094" i="6"/>
  <c r="K1090" i="6" a="1"/>
  <c r="K1090" i="6" s="1"/>
  <c r="J1090" i="6"/>
  <c r="K1086" i="6" a="1"/>
  <c r="K1086" i="6" s="1"/>
  <c r="J1086" i="6"/>
  <c r="K1082" i="6" a="1"/>
  <c r="K1082" i="6" s="1"/>
  <c r="J1082" i="6"/>
  <c r="K1078" i="6" a="1"/>
  <c r="K1078" i="6" s="1"/>
  <c r="J1078" i="6"/>
  <c r="K1074" i="6" a="1"/>
  <c r="K1074" i="6" s="1"/>
  <c r="J1074" i="6"/>
  <c r="K1070" i="6" a="1"/>
  <c r="K1070" i="6" s="1"/>
  <c r="J1070" i="6"/>
  <c r="K1066" i="6" a="1"/>
  <c r="K1066" i="6" s="1"/>
  <c r="J1066" i="6"/>
  <c r="K1062" i="6" a="1"/>
  <c r="K1062" i="6" s="1"/>
  <c r="J1062" i="6"/>
  <c r="K1058" i="6" a="1"/>
  <c r="K1058" i="6" s="1"/>
  <c r="J1058" i="6"/>
  <c r="K1054" i="6" a="1"/>
  <c r="K1054" i="6" s="1"/>
  <c r="J1054" i="6"/>
  <c r="K1050" i="6" a="1"/>
  <c r="K1050" i="6" s="1"/>
  <c r="J1050" i="6"/>
  <c r="K1046" i="6" a="1"/>
  <c r="K1046" i="6" s="1"/>
  <c r="J1046" i="6"/>
  <c r="K1042" i="6" a="1"/>
  <c r="K1042" i="6" s="1"/>
  <c r="J1042" i="6"/>
  <c r="K1038" i="6" a="1"/>
  <c r="K1038" i="6" s="1"/>
  <c r="J1038" i="6"/>
  <c r="K1034" i="6" a="1"/>
  <c r="K1034" i="6" s="1"/>
  <c r="J1034" i="6"/>
  <c r="K1030" i="6" a="1"/>
  <c r="K1030" i="6" s="1"/>
  <c r="J1030" i="6"/>
  <c r="K1026" i="6" a="1"/>
  <c r="K1026" i="6" s="1"/>
  <c r="J1026" i="6"/>
  <c r="K1022" i="6" a="1"/>
  <c r="K1022" i="6" s="1"/>
  <c r="J1022" i="6"/>
  <c r="K1018" i="6" a="1"/>
  <c r="K1018" i="6" s="1"/>
  <c r="J1018" i="6"/>
  <c r="K1014" i="6" a="1"/>
  <c r="K1014" i="6" s="1"/>
  <c r="J1014" i="6"/>
  <c r="K1010" i="6" a="1"/>
  <c r="K1010" i="6" s="1"/>
  <c r="J1010" i="6"/>
  <c r="K1006" i="6" a="1"/>
  <c r="K1006" i="6" s="1"/>
  <c r="J1006" i="6"/>
  <c r="K1002" i="6" a="1"/>
  <c r="K1002" i="6" s="1"/>
  <c r="J1002" i="6"/>
  <c r="K998" i="6" a="1"/>
  <c r="K998" i="6" s="1"/>
  <c r="J998" i="6"/>
  <c r="K994" i="6" a="1"/>
  <c r="K994" i="6" s="1"/>
  <c r="J994" i="6"/>
  <c r="K990" i="6" a="1"/>
  <c r="K990" i="6" s="1"/>
  <c r="J990" i="6"/>
  <c r="K986" i="6" a="1"/>
  <c r="K986" i="6" s="1"/>
  <c r="J986" i="6"/>
  <c r="K982" i="6" a="1"/>
  <c r="K982" i="6" s="1"/>
  <c r="J982" i="6"/>
  <c r="K978" i="6" a="1"/>
  <c r="K978" i="6" s="1"/>
  <c r="J978" i="6"/>
  <c r="K974" i="6" a="1"/>
  <c r="K974" i="6" s="1"/>
  <c r="J974" i="6"/>
  <c r="K970" i="6" a="1"/>
  <c r="K970" i="6" s="1"/>
  <c r="J970" i="6"/>
  <c r="K966" i="6" a="1"/>
  <c r="K966" i="6" s="1"/>
  <c r="J966" i="6"/>
  <c r="K962" i="6" a="1"/>
  <c r="K962" i="6" s="1"/>
  <c r="J962" i="6"/>
  <c r="K958" i="6" a="1"/>
  <c r="K958" i="6" s="1"/>
  <c r="J958" i="6"/>
  <c r="K954" i="6" a="1"/>
  <c r="K954" i="6" s="1"/>
  <c r="J954" i="6"/>
  <c r="K950" i="6" a="1"/>
  <c r="K950" i="6" s="1"/>
  <c r="J950" i="6"/>
  <c r="K946" i="6" a="1"/>
  <c r="K946" i="6" s="1"/>
  <c r="J946" i="6"/>
  <c r="K942" i="6" a="1"/>
  <c r="K942" i="6" s="1"/>
  <c r="J942" i="6"/>
  <c r="K938" i="6" a="1"/>
  <c r="K938" i="6" s="1"/>
  <c r="J938" i="6"/>
  <c r="K934" i="6" a="1"/>
  <c r="K934" i="6" s="1"/>
  <c r="J934" i="6"/>
  <c r="K930" i="6" a="1"/>
  <c r="K930" i="6" s="1"/>
  <c r="J930" i="6"/>
  <c r="K926" i="6" a="1"/>
  <c r="K926" i="6" s="1"/>
  <c r="J926" i="6"/>
  <c r="K922" i="6" a="1"/>
  <c r="K922" i="6" s="1"/>
  <c r="J922" i="6"/>
  <c r="K918" i="6" a="1"/>
  <c r="K918" i="6" s="1"/>
  <c r="J918" i="6"/>
  <c r="K914" i="6" a="1"/>
  <c r="K914" i="6" s="1"/>
  <c r="J914" i="6"/>
  <c r="K910" i="6" a="1"/>
  <c r="K910" i="6" s="1"/>
  <c r="J910" i="6"/>
  <c r="K906" i="6" a="1"/>
  <c r="K906" i="6" s="1"/>
  <c r="J906" i="6"/>
  <c r="K902" i="6" a="1"/>
  <c r="K902" i="6" s="1"/>
  <c r="J902" i="6"/>
  <c r="K898" i="6" a="1"/>
  <c r="K898" i="6" s="1"/>
  <c r="J898" i="6"/>
  <c r="K894" i="6" a="1"/>
  <c r="K894" i="6" s="1"/>
  <c r="J894" i="6"/>
  <c r="K890" i="6" a="1"/>
  <c r="K890" i="6" s="1"/>
  <c r="J890" i="6"/>
  <c r="K886" i="6" a="1"/>
  <c r="K886" i="6" s="1"/>
  <c r="J886" i="6"/>
  <c r="K882" i="6" a="1"/>
  <c r="K882" i="6" s="1"/>
  <c r="J882" i="6"/>
  <c r="K878" i="6" a="1"/>
  <c r="K878" i="6" s="1"/>
  <c r="J878" i="6"/>
  <c r="K874" i="6" a="1"/>
  <c r="K874" i="6" s="1"/>
  <c r="J874" i="6"/>
  <c r="K870" i="6" a="1"/>
  <c r="K870" i="6" s="1"/>
  <c r="J870" i="6"/>
  <c r="K866" i="6" a="1"/>
  <c r="K866" i="6" s="1"/>
  <c r="J866" i="6"/>
  <c r="K862" i="6" a="1"/>
  <c r="K862" i="6" s="1"/>
  <c r="J862" i="6"/>
  <c r="K858" i="6" a="1"/>
  <c r="K858" i="6" s="1"/>
  <c r="J858" i="6"/>
  <c r="K854" i="6" a="1"/>
  <c r="K854" i="6" s="1"/>
  <c r="J854" i="6"/>
  <c r="K850" i="6" a="1"/>
  <c r="K850" i="6" s="1"/>
  <c r="J850" i="6"/>
  <c r="K846" i="6" a="1"/>
  <c r="K846" i="6" s="1"/>
  <c r="J846" i="6"/>
  <c r="K842" i="6" a="1"/>
  <c r="K842" i="6" s="1"/>
  <c r="J842" i="6"/>
  <c r="K838" i="6" a="1"/>
  <c r="K838" i="6" s="1"/>
  <c r="J838" i="6"/>
  <c r="K834" i="6" a="1"/>
  <c r="K834" i="6" s="1"/>
  <c r="J834" i="6"/>
  <c r="K830" i="6" a="1"/>
  <c r="K830" i="6" s="1"/>
  <c r="J830" i="6"/>
  <c r="K826" i="6" a="1"/>
  <c r="K826" i="6" s="1"/>
  <c r="J826" i="6"/>
  <c r="K822" i="6" a="1"/>
  <c r="K822" i="6" s="1"/>
  <c r="J822" i="6"/>
  <c r="K818" i="6" a="1"/>
  <c r="K818" i="6" s="1"/>
  <c r="J818" i="6"/>
  <c r="K814" i="6" a="1"/>
  <c r="K814" i="6" s="1"/>
  <c r="J814" i="6"/>
  <c r="K810" i="6" a="1"/>
  <c r="K810" i="6" s="1"/>
  <c r="J810" i="6"/>
  <c r="K806" i="6" a="1"/>
  <c r="K806" i="6" s="1"/>
  <c r="J806" i="6"/>
  <c r="K802" i="6" a="1"/>
  <c r="K802" i="6" s="1"/>
  <c r="J802" i="6"/>
  <c r="K798" i="6" a="1"/>
  <c r="K798" i="6" s="1"/>
  <c r="J798" i="6"/>
  <c r="K794" i="6" a="1"/>
  <c r="K794" i="6" s="1"/>
  <c r="J794" i="6"/>
  <c r="K790" i="6" a="1"/>
  <c r="K790" i="6" s="1"/>
  <c r="J790" i="6"/>
  <c r="K786" i="6" a="1"/>
  <c r="K786" i="6" s="1"/>
  <c r="J786" i="6"/>
  <c r="K782" i="6" a="1"/>
  <c r="K782" i="6" s="1"/>
  <c r="J782" i="6"/>
  <c r="K778" i="6" a="1"/>
  <c r="K778" i="6" s="1"/>
  <c r="J778" i="6"/>
  <c r="K774" i="6" a="1"/>
  <c r="K774" i="6" s="1"/>
  <c r="J774" i="6"/>
  <c r="K770" i="6" a="1"/>
  <c r="K770" i="6" s="1"/>
  <c r="J770" i="6"/>
  <c r="K766" i="6" a="1"/>
  <c r="K766" i="6" s="1"/>
  <c r="J766" i="6"/>
  <c r="K762" i="6" a="1"/>
  <c r="K762" i="6" s="1"/>
  <c r="J762" i="6"/>
  <c r="K758" i="6" a="1"/>
  <c r="K758" i="6" s="1"/>
  <c r="J758" i="6"/>
  <c r="K754" i="6" a="1"/>
  <c r="K754" i="6" s="1"/>
  <c r="J754" i="6"/>
  <c r="K750" i="6" a="1"/>
  <c r="K750" i="6" s="1"/>
  <c r="J750" i="6"/>
  <c r="K746" i="6" a="1"/>
  <c r="K746" i="6" s="1"/>
  <c r="J746" i="6"/>
  <c r="K742" i="6" a="1"/>
  <c r="K742" i="6" s="1"/>
  <c r="J742" i="6"/>
  <c r="K738" i="6" a="1"/>
  <c r="K738" i="6" s="1"/>
  <c r="J738" i="6"/>
  <c r="K734" i="6" a="1"/>
  <c r="K734" i="6" s="1"/>
  <c r="J734" i="6"/>
  <c r="K730" i="6" a="1"/>
  <c r="K730" i="6" s="1"/>
  <c r="J730" i="6"/>
  <c r="K726" i="6" a="1"/>
  <c r="K726" i="6" s="1"/>
  <c r="J726" i="6"/>
  <c r="K722" i="6" a="1"/>
  <c r="K722" i="6" s="1"/>
  <c r="J722" i="6"/>
  <c r="K718" i="6" a="1"/>
  <c r="K718" i="6" s="1"/>
  <c r="J718" i="6"/>
  <c r="K714" i="6" a="1"/>
  <c r="K714" i="6" s="1"/>
  <c r="J714" i="6"/>
  <c r="K710" i="6" a="1"/>
  <c r="K710" i="6" s="1"/>
  <c r="J710" i="6"/>
  <c r="K706" i="6" a="1"/>
  <c r="K706" i="6" s="1"/>
  <c r="J706" i="6"/>
  <c r="K702" i="6" a="1"/>
  <c r="K702" i="6" s="1"/>
  <c r="J702" i="6"/>
  <c r="K698" i="6" a="1"/>
  <c r="K698" i="6" s="1"/>
  <c r="J698" i="6"/>
  <c r="K694" i="6" a="1"/>
  <c r="K694" i="6" s="1"/>
  <c r="J694" i="6"/>
  <c r="K690" i="6" a="1"/>
  <c r="K690" i="6" s="1"/>
  <c r="J690" i="6"/>
  <c r="K686" i="6" a="1"/>
  <c r="K686" i="6" s="1"/>
  <c r="J686" i="6"/>
  <c r="K682" i="6" a="1"/>
  <c r="K682" i="6" s="1"/>
  <c r="J682" i="6"/>
  <c r="K678" i="6" a="1"/>
  <c r="K678" i="6" s="1"/>
  <c r="J678" i="6"/>
  <c r="K674" i="6" a="1"/>
  <c r="K674" i="6" s="1"/>
  <c r="J674" i="6"/>
  <c r="K670" i="6" a="1"/>
  <c r="K670" i="6" s="1"/>
  <c r="J670" i="6"/>
  <c r="K666" i="6" a="1"/>
  <c r="K666" i="6" s="1"/>
  <c r="J666" i="6"/>
  <c r="K662" i="6" a="1"/>
  <c r="K662" i="6" s="1"/>
  <c r="J662" i="6"/>
  <c r="K658" i="6" a="1"/>
  <c r="K658" i="6" s="1"/>
  <c r="J658" i="6"/>
  <c r="K654" i="6" a="1"/>
  <c r="K654" i="6" s="1"/>
  <c r="J654" i="6"/>
  <c r="K650" i="6" a="1"/>
  <c r="K650" i="6" s="1"/>
  <c r="J650" i="6"/>
  <c r="K646" i="6" a="1"/>
  <c r="K646" i="6" s="1"/>
  <c r="J646" i="6"/>
  <c r="K642" i="6" a="1"/>
  <c r="K642" i="6" s="1"/>
  <c r="J642" i="6"/>
  <c r="K638" i="6" a="1"/>
  <c r="K638" i="6" s="1"/>
  <c r="J638" i="6"/>
  <c r="K634" i="6" a="1"/>
  <c r="K634" i="6" s="1"/>
  <c r="J634" i="6"/>
  <c r="K630" i="6" a="1"/>
  <c r="K630" i="6" s="1"/>
  <c r="J630" i="6"/>
  <c r="K626" i="6" a="1"/>
  <c r="K626" i="6" s="1"/>
  <c r="J626" i="6"/>
  <c r="K622" i="6" a="1"/>
  <c r="K622" i="6" s="1"/>
  <c r="J622" i="6"/>
  <c r="K618" i="6" a="1"/>
  <c r="K618" i="6" s="1"/>
  <c r="J618" i="6"/>
  <c r="K614" i="6" a="1"/>
  <c r="K614" i="6" s="1"/>
  <c r="J614" i="6"/>
  <c r="K610" i="6" a="1"/>
  <c r="K610" i="6" s="1"/>
  <c r="J610" i="6"/>
  <c r="K606" i="6" a="1"/>
  <c r="K606" i="6" s="1"/>
  <c r="J606" i="6"/>
  <c r="K602" i="6" a="1"/>
  <c r="K602" i="6" s="1"/>
  <c r="J602" i="6"/>
  <c r="K598" i="6" a="1"/>
  <c r="K598" i="6" s="1"/>
  <c r="J598" i="6"/>
  <c r="K594" i="6" a="1"/>
  <c r="K594" i="6" s="1"/>
  <c r="J594" i="6"/>
  <c r="K590" i="6" a="1"/>
  <c r="K590" i="6" s="1"/>
  <c r="J590" i="6"/>
  <c r="K586" i="6" a="1"/>
  <c r="K586" i="6" s="1"/>
  <c r="J586" i="6"/>
  <c r="K582" i="6" a="1"/>
  <c r="K582" i="6" s="1"/>
  <c r="J582" i="6"/>
  <c r="K578" i="6" a="1"/>
  <c r="K578" i="6" s="1"/>
  <c r="J578" i="6"/>
  <c r="K574" i="6" a="1"/>
  <c r="K574" i="6" s="1"/>
  <c r="J574" i="6"/>
  <c r="K570" i="6" a="1"/>
  <c r="K570" i="6" s="1"/>
  <c r="J570" i="6"/>
  <c r="K566" i="6" a="1"/>
  <c r="K566" i="6" s="1"/>
  <c r="J566" i="6"/>
  <c r="K562" i="6" a="1"/>
  <c r="K562" i="6" s="1"/>
  <c r="J562" i="6"/>
  <c r="K558" i="6" a="1"/>
  <c r="K558" i="6" s="1"/>
  <c r="J558" i="6"/>
  <c r="K554" i="6" a="1"/>
  <c r="K554" i="6" s="1"/>
  <c r="J554" i="6"/>
  <c r="K550" i="6" a="1"/>
  <c r="K550" i="6" s="1"/>
  <c r="J550" i="6"/>
  <c r="K546" i="6" a="1"/>
  <c r="K546" i="6" s="1"/>
  <c r="J546" i="6"/>
  <c r="K542" i="6" a="1"/>
  <c r="K542" i="6" s="1"/>
  <c r="J542" i="6"/>
  <c r="K538" i="6" a="1"/>
  <c r="K538" i="6" s="1"/>
  <c r="J538" i="6"/>
  <c r="K534" i="6" a="1"/>
  <c r="K534" i="6" s="1"/>
  <c r="J534" i="6"/>
  <c r="K530" i="6" a="1"/>
  <c r="K530" i="6" s="1"/>
  <c r="J530" i="6"/>
  <c r="K526" i="6" a="1"/>
  <c r="K526" i="6" s="1"/>
  <c r="J526" i="6"/>
  <c r="K522" i="6" a="1"/>
  <c r="K522" i="6" s="1"/>
  <c r="J522" i="6"/>
  <c r="K518" i="6" a="1"/>
  <c r="K518" i="6" s="1"/>
  <c r="J518" i="6"/>
  <c r="K514" i="6" a="1"/>
  <c r="K514" i="6" s="1"/>
  <c r="J514" i="6"/>
  <c r="K510" i="6" a="1"/>
  <c r="K510" i="6" s="1"/>
  <c r="J510" i="6"/>
  <c r="K506" i="6" a="1"/>
  <c r="K506" i="6" s="1"/>
  <c r="J506" i="6"/>
  <c r="K502" i="6" a="1"/>
  <c r="K502" i="6" s="1"/>
  <c r="J502" i="6"/>
  <c r="L1478" i="6"/>
  <c r="L1470" i="6"/>
  <c r="L1462" i="6"/>
  <c r="L1454" i="6"/>
  <c r="L1446" i="6"/>
  <c r="L1438" i="6"/>
  <c r="L1430" i="6"/>
  <c r="L1422" i="6"/>
  <c r="L1414" i="6"/>
  <c r="L1406" i="6"/>
  <c r="L1398" i="6"/>
  <c r="B3218" i="9"/>
  <c r="E3218" i="9" s="1" a="1"/>
  <c r="E3218" i="9" s="1"/>
  <c r="B3206" i="9"/>
  <c r="E3206" i="9" s="1" a="1"/>
  <c r="E3206" i="9" s="1"/>
  <c r="B3142" i="9"/>
  <c r="E3142" i="9" s="1" a="1"/>
  <c r="E3142" i="9" s="1"/>
  <c r="B3110" i="9"/>
  <c r="E3110" i="9" s="1" a="1"/>
  <c r="E3110" i="9" s="1"/>
  <c r="B3078" i="9"/>
  <c r="E3078" i="9" s="1" a="1"/>
  <c r="E3078" i="9" s="1"/>
  <c r="B3050" i="9"/>
  <c r="E3050" i="9" s="1" a="1"/>
  <c r="E3050" i="9" s="1"/>
  <c r="B3026" i="9"/>
  <c r="E3026" i="9" s="1" a="1"/>
  <c r="E3026" i="9" s="1"/>
  <c r="B3022" i="9"/>
  <c r="E3022" i="9" s="1" a="1"/>
  <c r="E3022" i="9" s="1"/>
  <c r="B3002" i="9"/>
  <c r="E3002" i="9" s="1" a="1"/>
  <c r="E3002" i="9" s="1"/>
  <c r="B2930" i="9"/>
  <c r="E2930" i="9" s="1" a="1"/>
  <c r="E2930" i="9" s="1"/>
  <c r="B2910" i="9"/>
  <c r="E2910" i="9" s="1" a="1"/>
  <c r="E2910" i="9" s="1"/>
  <c r="B2850" i="9"/>
  <c r="E2850" i="9" s="1" a="1"/>
  <c r="E2850" i="9" s="1"/>
  <c r="B2786" i="9"/>
  <c r="E2786" i="9" s="1" a="1"/>
  <c r="E2786" i="9" s="1"/>
  <c r="B2782" i="9"/>
  <c r="E2782" i="9" s="1" a="1"/>
  <c r="E2782" i="9" s="1"/>
  <c r="B2770" i="9"/>
  <c r="E2770" i="9" s="1" a="1"/>
  <c r="E2770" i="9" s="1"/>
  <c r="B2750" i="9"/>
  <c r="E2750" i="9" s="1" a="1"/>
  <c r="E2750" i="9" s="1"/>
  <c r="B2714" i="9"/>
  <c r="E2714" i="9" s="1" a="1"/>
  <c r="E2714" i="9" s="1"/>
  <c r="B2706" i="9"/>
  <c r="E2706" i="9" s="1" a="1"/>
  <c r="E2706" i="9" s="1"/>
  <c r="B2702" i="9"/>
  <c r="E2702" i="9" s="1" a="1"/>
  <c r="E2702" i="9" s="1"/>
  <c r="B2662" i="9"/>
  <c r="E2662" i="9" s="1" a="1"/>
  <c r="E2662" i="9" s="1"/>
  <c r="B2618" i="9"/>
  <c r="E2618" i="9" s="1" a="1"/>
  <c r="E2618" i="9" s="1"/>
  <c r="B2558" i="9"/>
  <c r="E2558" i="9" s="1" a="1"/>
  <c r="E2558" i="9" s="1"/>
  <c r="B2554" i="9"/>
  <c r="E2554" i="9" s="1" a="1"/>
  <c r="E2554" i="9" s="1"/>
  <c r="B2550" i="9"/>
  <c r="E2550" i="9" s="1" a="1"/>
  <c r="E2550" i="9" s="1"/>
  <c r="B2498" i="9"/>
  <c r="E2498" i="9" s="1" a="1"/>
  <c r="E2498" i="9" s="1"/>
  <c r="B2450" i="9"/>
  <c r="E2450" i="9" s="1" a="1"/>
  <c r="E2450" i="9" s="1"/>
  <c r="B2438" i="9"/>
  <c r="E2438" i="9" s="1" a="1"/>
  <c r="E2438" i="9" s="1"/>
  <c r="B2414" i="9"/>
  <c r="E2414" i="9" s="1" a="1"/>
  <c r="E2414" i="9" s="1"/>
  <c r="B2390" i="9"/>
  <c r="E2390" i="9" s="1" a="1"/>
  <c r="E2390" i="9" s="1"/>
  <c r="B2378" i="9"/>
  <c r="E2378" i="9" s="1" a="1"/>
  <c r="E2378" i="9" s="1"/>
  <c r="B2302" i="9"/>
  <c r="E2302" i="9" s="1" a="1"/>
  <c r="E2302" i="9" s="1"/>
  <c r="B2266" i="9"/>
  <c r="E2266" i="9" s="1" a="1"/>
  <c r="E2266" i="9" s="1"/>
  <c r="B2258" i="9"/>
  <c r="E2258" i="9" s="1" a="1"/>
  <c r="E2258" i="9" s="1"/>
  <c r="B2254" i="9"/>
  <c r="E2254" i="9" s="1" a="1"/>
  <c r="E2254" i="9" s="1"/>
  <c r="B2242" i="9"/>
  <c r="E2242" i="9" s="1" a="1"/>
  <c r="E2242" i="9" s="1"/>
  <c r="B2218" i="9"/>
  <c r="E2218" i="9" s="1" a="1"/>
  <c r="E2218" i="9" s="1"/>
  <c r="B2210" i="9"/>
  <c r="E2210" i="9" s="1" a="1"/>
  <c r="E2210" i="9" s="1"/>
  <c r="B2198" i="9"/>
  <c r="E2198" i="9" s="1" a="1"/>
  <c r="E2198" i="9" s="1"/>
  <c r="B2194" i="9"/>
  <c r="E2194" i="9" s="1" a="1"/>
  <c r="E2194" i="9" s="1"/>
  <c r="B2190" i="9"/>
  <c r="E2190" i="9" s="1" a="1"/>
  <c r="E2190" i="9" s="1"/>
  <c r="B2170" i="9"/>
  <c r="E2170" i="9" s="1" a="1"/>
  <c r="E2170" i="9" s="1"/>
  <c r="B2146" i="9"/>
  <c r="E2146" i="9" s="1" a="1"/>
  <c r="E2146" i="9" s="1"/>
  <c r="B2110" i="9"/>
  <c r="E2110" i="9" s="1" a="1"/>
  <c r="E2110" i="9" s="1"/>
  <c r="B2094" i="9"/>
  <c r="E2094" i="9" s="1" a="1"/>
  <c r="E2094" i="9" s="1"/>
  <c r="B2090" i="9"/>
  <c r="E2090" i="9" s="1" a="1"/>
  <c r="E2090" i="9" s="1"/>
  <c r="B2086" i="9"/>
  <c r="E2086" i="9" s="1" a="1"/>
  <c r="E2086" i="9" s="1"/>
  <c r="B2042" i="9"/>
  <c r="E2042" i="9" s="1" a="1"/>
  <c r="E2042" i="9" s="1"/>
  <c r="B2002" i="9"/>
  <c r="E2002" i="9" s="1" a="1"/>
  <c r="E2002" i="9" s="1"/>
  <c r="B1998" i="9"/>
  <c r="E1998" i="9" s="1" a="1"/>
  <c r="E1998" i="9" s="1"/>
  <c r="B1966" i="9"/>
  <c r="E1966" i="9" s="1" a="1"/>
  <c r="E1966" i="9" s="1"/>
  <c r="B1938" i="9"/>
  <c r="E1938" i="9" s="1" a="1"/>
  <c r="E1938" i="9" s="1"/>
  <c r="B1917" i="9"/>
  <c r="E1917" i="9" s="1" a="1"/>
  <c r="E1917" i="9" s="1"/>
  <c r="B1901" i="9"/>
  <c r="E1901" i="9" s="1" a="1"/>
  <c r="E1901" i="9" s="1"/>
  <c r="B1893" i="9"/>
  <c r="E1893" i="9" s="1" a="1"/>
  <c r="E1893" i="9" s="1"/>
  <c r="B1885" i="9"/>
  <c r="E1885" i="9" s="1" a="1"/>
  <c r="E1885" i="9" s="1"/>
  <c r="B1881" i="9"/>
  <c r="E1881" i="9" s="1" a="1"/>
  <c r="E1881" i="9" s="1"/>
  <c r="B1873" i="9"/>
  <c r="E1873" i="9" s="1" a="1"/>
  <c r="E1873" i="9" s="1"/>
  <c r="B1841" i="9"/>
  <c r="E1841" i="9" s="1" a="1"/>
  <c r="E1841" i="9" s="1"/>
  <c r="B1809" i="9"/>
  <c r="E1809" i="9" s="1" a="1"/>
  <c r="E1809" i="9" s="1"/>
  <c r="B1797" i="9"/>
  <c r="E1797" i="9" s="1" a="1"/>
  <c r="E1797" i="9" s="1"/>
  <c r="B1777" i="9"/>
  <c r="E1777" i="9" s="1" a="1"/>
  <c r="E1777" i="9" s="1"/>
  <c r="B1725" i="9"/>
  <c r="E1725" i="9" s="1" a="1"/>
  <c r="E1725" i="9" s="1"/>
  <c r="B1653" i="9"/>
  <c r="E1653" i="9" s="1" a="1"/>
  <c r="E1653" i="9" s="1"/>
  <c r="B1629" i="9"/>
  <c r="E1629" i="9" s="1" a="1"/>
  <c r="E1629" i="9" s="1"/>
  <c r="B1609" i="9"/>
  <c r="E1609" i="9" s="1" a="1"/>
  <c r="E1609" i="9" s="1"/>
  <c r="B1533" i="9"/>
  <c r="E1533" i="9" s="1" a="1"/>
  <c r="E1533" i="9" s="1"/>
  <c r="B1489" i="9"/>
  <c r="E1489" i="9" s="1" a="1"/>
  <c r="E1489" i="9" s="1"/>
  <c r="B1445" i="9"/>
  <c r="E1445" i="9" s="1" a="1"/>
  <c r="E1445" i="9" s="1"/>
  <c r="B1369" i="9"/>
  <c r="E1369" i="9" s="1" a="1"/>
  <c r="E1369" i="9" s="1"/>
  <c r="B1209" i="9"/>
  <c r="E1209" i="9" s="1" a="1"/>
  <c r="E1209" i="9" s="1"/>
  <c r="B1181" i="9"/>
  <c r="E1181" i="9" s="1" a="1"/>
  <c r="E1181" i="9" s="1"/>
  <c r="B1145" i="9"/>
  <c r="E1145" i="9" s="1" a="1"/>
  <c r="E1145" i="9" s="1"/>
  <c r="B1097" i="9"/>
  <c r="E1097" i="9" s="1" a="1"/>
  <c r="E1097" i="9" s="1"/>
  <c r="B1073" i="9"/>
  <c r="E1073" i="9" s="1" a="1"/>
  <c r="E1073" i="9" s="1"/>
  <c r="B1065" i="9"/>
  <c r="E1065" i="9" s="1" a="1"/>
  <c r="E1065" i="9" s="1"/>
  <c r="B1037" i="9"/>
  <c r="E1037" i="9" s="1" a="1"/>
  <c r="E1037" i="9" s="1"/>
  <c r="B973" i="9"/>
  <c r="E973" i="9" s="1" a="1"/>
  <c r="E973" i="9" s="1"/>
  <c r="B965" i="9"/>
  <c r="E965" i="9" s="1" a="1"/>
  <c r="E965" i="9" s="1"/>
  <c r="B920" i="9"/>
  <c r="E920" i="9" s="1" a="1"/>
  <c r="E920" i="9" s="1"/>
  <c r="B904" i="9"/>
  <c r="E904" i="9" s="1" a="1"/>
  <c r="E904" i="9" s="1"/>
  <c r="B895" i="9"/>
  <c r="E895" i="9" s="1" a="1"/>
  <c r="E895" i="9" s="1"/>
  <c r="B887" i="9"/>
  <c r="E887" i="9" s="1" a="1"/>
  <c r="E887" i="9" s="1"/>
  <c r="B715" i="9"/>
  <c r="E715" i="9" s="1" a="1"/>
  <c r="E715" i="9" s="1"/>
  <c r="B699" i="9"/>
  <c r="E699" i="9" s="1" a="1"/>
  <c r="E699" i="9" s="1"/>
  <c r="B695" i="9"/>
  <c r="E695" i="9" s="1" a="1"/>
  <c r="E695" i="9" s="1"/>
  <c r="B687" i="9"/>
  <c r="E687" i="9" s="1" a="1"/>
  <c r="E687" i="9" s="1"/>
  <c r="B543" i="9"/>
  <c r="E543" i="9" s="1" a="1"/>
  <c r="E543" i="9" s="1"/>
  <c r="B447" i="9"/>
  <c r="E447" i="9" s="1" a="1"/>
  <c r="E447" i="9" s="1"/>
  <c r="B443" i="9"/>
  <c r="E443" i="9" s="1" a="1"/>
  <c r="E443" i="9" s="1"/>
  <c r="B435" i="9"/>
  <c r="E435" i="9" s="1" a="1"/>
  <c r="E435" i="9" s="1"/>
  <c r="B431" i="9"/>
  <c r="E431" i="9" s="1" a="1"/>
  <c r="E431" i="9" s="1"/>
  <c r="B415" i="9"/>
  <c r="E415" i="9" s="1" a="1"/>
  <c r="E415" i="9" s="1"/>
  <c r="B399" i="9"/>
  <c r="E399" i="9" s="1" a="1"/>
  <c r="E399" i="9" s="1"/>
  <c r="B383" i="9"/>
  <c r="E383" i="9" s="1" a="1"/>
  <c r="E383" i="9" s="1"/>
  <c r="B379" i="9"/>
  <c r="E379" i="9" s="1" a="1"/>
  <c r="E379" i="9" s="1"/>
  <c r="B367" i="9"/>
  <c r="E367" i="9" s="1" a="1"/>
  <c r="E367" i="9" s="1"/>
  <c r="B299" i="9"/>
  <c r="E299" i="9" s="1" a="1"/>
  <c r="E299" i="9" s="1"/>
  <c r="B267" i="9"/>
  <c r="E267" i="9" s="1" a="1"/>
  <c r="E267" i="9" s="1"/>
  <c r="B167" i="9"/>
  <c r="E167" i="9" s="1" a="1"/>
  <c r="E167" i="9" s="1"/>
  <c r="B159" i="9"/>
  <c r="E159" i="9" s="1" a="1"/>
  <c r="E159" i="9" s="1"/>
  <c r="B119" i="9"/>
  <c r="E119" i="9" s="1" a="1"/>
  <c r="E119" i="9" s="1"/>
  <c r="B87" i="9"/>
  <c r="E87" i="9" s="1" a="1"/>
  <c r="E87" i="9" s="1"/>
  <c r="B55" i="9"/>
  <c r="E55" i="9" s="1" a="1"/>
  <c r="E55" i="9" s="1"/>
  <c r="B23" i="9"/>
  <c r="E23" i="9" s="1" a="1"/>
  <c r="E23" i="9" s="1"/>
  <c r="B3" i="9"/>
  <c r="E3" i="9" s="1" a="1"/>
  <c r="E3" i="9" s="1"/>
  <c r="C3208" i="9"/>
  <c r="C3160" i="9"/>
  <c r="C3152" i="9"/>
  <c r="C3144" i="9"/>
  <c r="C3080" i="9"/>
  <c r="C3056" i="9"/>
  <c r="C2992" i="9"/>
  <c r="C2968" i="9"/>
  <c r="C2908" i="9"/>
  <c r="C2832" i="9"/>
  <c r="C2800" i="9"/>
  <c r="C2712" i="9"/>
  <c r="C2704" i="9"/>
  <c r="C2632" i="9"/>
  <c r="C2600" i="9"/>
  <c r="C2564" i="9"/>
  <c r="C2488" i="9"/>
  <c r="C2464" i="9"/>
  <c r="C2440" i="9"/>
  <c r="C2424" i="9"/>
  <c r="C2416" i="9"/>
  <c r="C2214" i="9"/>
  <c r="C2102" i="9"/>
  <c r="C1509" i="9"/>
  <c r="C1125" i="9"/>
  <c r="C1029" i="9"/>
  <c r="C867" i="9"/>
  <c r="C403" i="9"/>
  <c r="C307" i="9"/>
  <c r="B3229" i="9"/>
  <c r="E3229" i="9" s="1" a="1"/>
  <c r="E3229" i="9" s="1"/>
  <c r="B3225" i="9"/>
  <c r="E3225" i="9" s="1" a="1"/>
  <c r="E3225" i="9" s="1"/>
  <c r="B3221" i="9"/>
  <c r="E3221" i="9" s="1" a="1"/>
  <c r="E3221" i="9" s="1"/>
  <c r="B3217" i="9"/>
  <c r="E3217" i="9" s="1" a="1"/>
  <c r="E3217" i="9" s="1"/>
  <c r="B3213" i="9"/>
  <c r="E3213" i="9" s="1" a="1"/>
  <c r="E3213" i="9" s="1"/>
  <c r="B3209" i="9"/>
  <c r="E3209" i="9" s="1" a="1"/>
  <c r="E3209" i="9" s="1"/>
  <c r="B3205" i="9"/>
  <c r="E3205" i="9" s="1" a="1"/>
  <c r="E3205" i="9" s="1"/>
  <c r="B3201" i="9"/>
  <c r="E3201" i="9" s="1" a="1"/>
  <c r="E3201" i="9" s="1"/>
  <c r="B3197" i="9"/>
  <c r="E3197" i="9" s="1" a="1"/>
  <c r="E3197" i="9" s="1"/>
  <c r="B3193" i="9"/>
  <c r="E3193" i="9" s="1" a="1"/>
  <c r="E3193" i="9" s="1"/>
  <c r="B3189" i="9"/>
  <c r="E3189" i="9" s="1" a="1"/>
  <c r="E3189" i="9" s="1"/>
  <c r="B3185" i="9"/>
  <c r="E3185" i="9" s="1" a="1"/>
  <c r="E3185" i="9" s="1"/>
  <c r="B3181" i="9"/>
  <c r="E3181" i="9" s="1" a="1"/>
  <c r="E3181" i="9" s="1"/>
  <c r="B3177" i="9"/>
  <c r="E3177" i="9" s="1" a="1"/>
  <c r="E3177" i="9" s="1"/>
  <c r="B3173" i="9"/>
  <c r="E3173" i="9" s="1" a="1"/>
  <c r="E3173" i="9" s="1"/>
  <c r="B3169" i="9"/>
  <c r="E3169" i="9" s="1" a="1"/>
  <c r="E3169" i="9" s="1"/>
  <c r="B3165" i="9"/>
  <c r="E3165" i="9" s="1" a="1"/>
  <c r="E3165" i="9" s="1"/>
  <c r="B3161" i="9"/>
  <c r="E3161" i="9" s="1" a="1"/>
  <c r="E3161" i="9" s="1"/>
  <c r="B3153" i="9"/>
  <c r="E3153" i="9" s="1" a="1"/>
  <c r="E3153" i="9" s="1"/>
  <c r="B3149" i="9"/>
  <c r="E3149" i="9" s="1" a="1"/>
  <c r="E3149" i="9" s="1"/>
  <c r="B3145" i="9"/>
  <c r="E3145" i="9" s="1" a="1"/>
  <c r="E3145" i="9" s="1"/>
  <c r="B3141" i="9"/>
  <c r="E3141" i="9" s="1" a="1"/>
  <c r="E3141" i="9" s="1"/>
  <c r="B3137" i="9"/>
  <c r="E3137" i="9" s="1" a="1"/>
  <c r="E3137" i="9" s="1"/>
  <c r="B3133" i="9"/>
  <c r="E3133" i="9" s="1" a="1"/>
  <c r="E3133" i="9" s="1"/>
  <c r="B3129" i="9"/>
  <c r="E3129" i="9" s="1" a="1"/>
  <c r="E3129" i="9" s="1"/>
  <c r="B3125" i="9"/>
  <c r="E3125" i="9" s="1" a="1"/>
  <c r="E3125" i="9" s="1"/>
  <c r="B3121" i="9"/>
  <c r="E3121" i="9" s="1" a="1"/>
  <c r="E3121" i="9" s="1"/>
  <c r="B3117" i="9"/>
  <c r="E3117" i="9" s="1" a="1"/>
  <c r="E3117" i="9" s="1"/>
  <c r="B3113" i="9"/>
  <c r="E3113" i="9" s="1" a="1"/>
  <c r="E3113" i="9" s="1"/>
  <c r="B3109" i="9"/>
  <c r="E3109" i="9" s="1" a="1"/>
  <c r="E3109" i="9" s="1"/>
  <c r="B3105" i="9"/>
  <c r="E3105" i="9" s="1" a="1"/>
  <c r="E3105" i="9" s="1"/>
  <c r="B3101" i="9"/>
  <c r="E3101" i="9" s="1" a="1"/>
  <c r="E3101" i="9" s="1"/>
  <c r="B3097" i="9"/>
  <c r="E3097" i="9" s="1" a="1"/>
  <c r="E3097" i="9" s="1"/>
  <c r="B3093" i="9"/>
  <c r="E3093" i="9" s="1" a="1"/>
  <c r="E3093" i="9" s="1"/>
  <c r="B3089" i="9"/>
  <c r="E3089" i="9" s="1" a="1"/>
  <c r="E3089" i="9" s="1"/>
  <c r="B3085" i="9"/>
  <c r="E3085" i="9" s="1" a="1"/>
  <c r="E3085" i="9" s="1"/>
  <c r="B3081" i="9"/>
  <c r="E3081" i="9" s="1" a="1"/>
  <c r="E3081" i="9" s="1"/>
  <c r="B3077" i="9"/>
  <c r="E3077" i="9" s="1" a="1"/>
  <c r="E3077" i="9" s="1"/>
  <c r="B3073" i="9"/>
  <c r="E3073" i="9" s="1" a="1"/>
  <c r="E3073" i="9" s="1"/>
  <c r="B3069" i="9"/>
  <c r="E3069" i="9" s="1" a="1"/>
  <c r="E3069" i="9" s="1"/>
  <c r="B3065" i="9"/>
  <c r="E3065" i="9" s="1" a="1"/>
  <c r="E3065" i="9" s="1"/>
  <c r="B3061" i="9"/>
  <c r="E3061" i="9" s="1" a="1"/>
  <c r="E3061" i="9" s="1"/>
  <c r="B3057" i="9"/>
  <c r="E3057" i="9" s="1" a="1"/>
  <c r="E3057" i="9" s="1"/>
  <c r="B3053" i="9"/>
  <c r="E3053" i="9" s="1" a="1"/>
  <c r="E3053" i="9" s="1"/>
  <c r="B3049" i="9"/>
  <c r="E3049" i="9" s="1" a="1"/>
  <c r="E3049" i="9" s="1"/>
  <c r="B3045" i="9"/>
  <c r="E3045" i="9" s="1" a="1"/>
  <c r="E3045" i="9" s="1"/>
  <c r="B3041" i="9"/>
  <c r="E3041" i="9" s="1" a="1"/>
  <c r="E3041" i="9" s="1"/>
  <c r="B3037" i="9"/>
  <c r="E3037" i="9" s="1" a="1"/>
  <c r="E3037" i="9" s="1"/>
  <c r="B3033" i="9"/>
  <c r="E3033" i="9" s="1" a="1"/>
  <c r="E3033" i="9" s="1"/>
  <c r="B3029" i="9"/>
  <c r="E3029" i="9" s="1" a="1"/>
  <c r="E3029" i="9" s="1"/>
  <c r="B3025" i="9"/>
  <c r="E3025" i="9" s="1" a="1"/>
  <c r="E3025" i="9" s="1"/>
  <c r="B3021" i="9"/>
  <c r="E3021" i="9" s="1" a="1"/>
  <c r="E3021" i="9" s="1"/>
  <c r="B3017" i="9"/>
  <c r="E3017" i="9" s="1" a="1"/>
  <c r="E3017" i="9" s="1"/>
  <c r="B3013" i="9"/>
  <c r="E3013" i="9" s="1" a="1"/>
  <c r="E3013" i="9" s="1"/>
  <c r="B3009" i="9"/>
  <c r="E3009" i="9" s="1" a="1"/>
  <c r="E3009" i="9" s="1"/>
  <c r="B3005" i="9"/>
  <c r="E3005" i="9" s="1" a="1"/>
  <c r="E3005" i="9" s="1"/>
  <c r="B3001" i="9"/>
  <c r="E3001" i="9" s="1" a="1"/>
  <c r="E3001" i="9" s="1"/>
  <c r="B2997" i="9"/>
  <c r="E2997" i="9" s="1" a="1"/>
  <c r="E2997" i="9" s="1"/>
  <c r="B2993" i="9"/>
  <c r="E2993" i="9" s="1" a="1"/>
  <c r="E2993" i="9" s="1"/>
  <c r="B2989" i="9"/>
  <c r="E2989" i="9" s="1" a="1"/>
  <c r="E2989" i="9" s="1"/>
  <c r="B2985" i="9"/>
  <c r="E2985" i="9" s="1" a="1"/>
  <c r="E2985" i="9" s="1"/>
  <c r="B2981" i="9"/>
  <c r="E2981" i="9" s="1" a="1"/>
  <c r="E2981" i="9" s="1"/>
  <c r="B2977" i="9"/>
  <c r="E2977" i="9" s="1" a="1"/>
  <c r="E2977" i="9" s="1"/>
  <c r="B2973" i="9"/>
  <c r="E2973" i="9" s="1" a="1"/>
  <c r="E2973" i="9" s="1"/>
  <c r="B2969" i="9"/>
  <c r="E2969" i="9" s="1" a="1"/>
  <c r="E2969" i="9" s="1"/>
  <c r="B2965" i="9"/>
  <c r="E2965" i="9" s="1" a="1"/>
  <c r="E2965" i="9" s="1"/>
  <c r="B2961" i="9"/>
  <c r="E2961" i="9" s="1" a="1"/>
  <c r="E2961" i="9" s="1"/>
  <c r="B2957" i="9"/>
  <c r="E2957" i="9" s="1" a="1"/>
  <c r="E2957" i="9" s="1"/>
  <c r="B2953" i="9"/>
  <c r="E2953" i="9" s="1" a="1"/>
  <c r="E2953" i="9" s="1"/>
  <c r="B2949" i="9"/>
  <c r="E2949" i="9" s="1" a="1"/>
  <c r="E2949" i="9" s="1"/>
  <c r="B2945" i="9"/>
  <c r="E2945" i="9" s="1" a="1"/>
  <c r="E2945" i="9" s="1"/>
  <c r="B2941" i="9"/>
  <c r="E2941" i="9" s="1" a="1"/>
  <c r="E2941" i="9" s="1"/>
  <c r="B2937" i="9"/>
  <c r="E2937" i="9" s="1" a="1"/>
  <c r="E2937" i="9" s="1"/>
  <c r="B2933" i="9"/>
  <c r="E2933" i="9" s="1" a="1"/>
  <c r="E2933" i="9" s="1"/>
  <c r="B2929" i="9"/>
  <c r="E2929" i="9" s="1" a="1"/>
  <c r="E2929" i="9" s="1"/>
  <c r="B2925" i="9"/>
  <c r="E2925" i="9" s="1" a="1"/>
  <c r="E2925" i="9" s="1"/>
  <c r="B2921" i="9"/>
  <c r="E2921" i="9" s="1" a="1"/>
  <c r="E2921" i="9" s="1"/>
  <c r="B2917" i="9"/>
  <c r="E2917" i="9" s="1" a="1"/>
  <c r="E2917" i="9" s="1"/>
  <c r="B2913" i="9"/>
  <c r="E2913" i="9" s="1" a="1"/>
  <c r="E2913" i="9" s="1"/>
  <c r="B2909" i="9"/>
  <c r="E2909" i="9" s="1" a="1"/>
  <c r="E2909" i="9" s="1"/>
  <c r="B2905" i="9"/>
  <c r="E2905" i="9" s="1" a="1"/>
  <c r="E2905" i="9" s="1"/>
  <c r="B2901" i="9"/>
  <c r="E2901" i="9" s="1" a="1"/>
  <c r="E2901" i="9" s="1"/>
  <c r="B2897" i="9"/>
  <c r="E2897" i="9" s="1" a="1"/>
  <c r="E2897" i="9" s="1"/>
  <c r="B2893" i="9"/>
  <c r="E2893" i="9" s="1" a="1"/>
  <c r="E2893" i="9" s="1"/>
  <c r="B2889" i="9"/>
  <c r="E2889" i="9" s="1" a="1"/>
  <c r="E2889" i="9" s="1"/>
  <c r="B2885" i="9"/>
  <c r="E2885" i="9" s="1" a="1"/>
  <c r="E2885" i="9" s="1"/>
  <c r="B2881" i="9"/>
  <c r="E2881" i="9" s="1" a="1"/>
  <c r="E2881" i="9" s="1"/>
  <c r="B2877" i="9"/>
  <c r="E2877" i="9" s="1" a="1"/>
  <c r="E2877" i="9" s="1"/>
  <c r="B2873" i="9"/>
  <c r="E2873" i="9" s="1" a="1"/>
  <c r="E2873" i="9" s="1"/>
  <c r="B2869" i="9"/>
  <c r="E2869" i="9" s="1" a="1"/>
  <c r="E2869" i="9" s="1"/>
  <c r="B2865" i="9"/>
  <c r="E2865" i="9" s="1" a="1"/>
  <c r="E2865" i="9" s="1"/>
  <c r="B2861" i="9"/>
  <c r="E2861" i="9" s="1" a="1"/>
  <c r="E2861" i="9" s="1"/>
  <c r="B2857" i="9"/>
  <c r="E2857" i="9" s="1" a="1"/>
  <c r="E2857" i="9" s="1"/>
  <c r="B2853" i="9"/>
  <c r="E2853" i="9" s="1" a="1"/>
  <c r="E2853" i="9" s="1"/>
  <c r="B2849" i="9"/>
  <c r="E2849" i="9" s="1" a="1"/>
  <c r="E2849" i="9" s="1"/>
  <c r="B2845" i="9"/>
  <c r="E2845" i="9" s="1" a="1"/>
  <c r="E2845" i="9" s="1"/>
  <c r="B2841" i="9"/>
  <c r="E2841" i="9" s="1" a="1"/>
  <c r="E2841" i="9" s="1"/>
  <c r="B2837" i="9"/>
  <c r="E2837" i="9" s="1" a="1"/>
  <c r="E2837" i="9" s="1"/>
  <c r="B2833" i="9"/>
  <c r="E2833" i="9" s="1" a="1"/>
  <c r="E2833" i="9" s="1"/>
  <c r="B2829" i="9"/>
  <c r="E2829" i="9" s="1" a="1"/>
  <c r="E2829" i="9" s="1"/>
  <c r="B2825" i="9"/>
  <c r="E2825" i="9" s="1" a="1"/>
  <c r="E2825" i="9" s="1"/>
  <c r="B2821" i="9"/>
  <c r="E2821" i="9" s="1" a="1"/>
  <c r="E2821" i="9" s="1"/>
  <c r="B2817" i="9"/>
  <c r="E2817" i="9" s="1" a="1"/>
  <c r="E2817" i="9" s="1"/>
  <c r="B2813" i="9"/>
  <c r="E2813" i="9" s="1" a="1"/>
  <c r="E2813" i="9" s="1"/>
  <c r="B2809" i="9"/>
  <c r="E2809" i="9" s="1" a="1"/>
  <c r="E2809" i="9" s="1"/>
  <c r="B2805" i="9"/>
  <c r="E2805" i="9" s="1" a="1"/>
  <c r="E2805" i="9" s="1"/>
  <c r="B2801" i="9"/>
  <c r="E2801" i="9" s="1" a="1"/>
  <c r="E2801" i="9" s="1"/>
  <c r="B2797" i="9"/>
  <c r="E2797" i="9" s="1" a="1"/>
  <c r="E2797" i="9" s="1"/>
  <c r="B2793" i="9"/>
  <c r="E2793" i="9" s="1" a="1"/>
  <c r="E2793" i="9" s="1"/>
  <c r="B2789" i="9"/>
  <c r="E2789" i="9" s="1" a="1"/>
  <c r="E2789" i="9" s="1"/>
  <c r="B2785" i="9"/>
  <c r="E2785" i="9" s="1" a="1"/>
  <c r="E2785" i="9" s="1"/>
  <c r="B2781" i="9"/>
  <c r="E2781" i="9" s="1" a="1"/>
  <c r="E2781" i="9" s="1"/>
  <c r="B2777" i="9"/>
  <c r="E2777" i="9" s="1" a="1"/>
  <c r="E2777" i="9" s="1"/>
  <c r="B2773" i="9"/>
  <c r="E2773" i="9" s="1" a="1"/>
  <c r="E2773" i="9" s="1"/>
  <c r="B2769" i="9"/>
  <c r="E2769" i="9" s="1" a="1"/>
  <c r="E2769" i="9" s="1"/>
  <c r="B2765" i="9"/>
  <c r="E2765" i="9" s="1" a="1"/>
  <c r="E2765" i="9" s="1"/>
  <c r="B2761" i="9"/>
  <c r="E2761" i="9" s="1" a="1"/>
  <c r="E2761" i="9" s="1"/>
  <c r="B2757" i="9"/>
  <c r="E2757" i="9" s="1" a="1"/>
  <c r="E2757" i="9" s="1"/>
  <c r="B2753" i="9"/>
  <c r="E2753" i="9" s="1" a="1"/>
  <c r="E2753" i="9" s="1"/>
  <c r="B2749" i="9"/>
  <c r="E2749" i="9" s="1" a="1"/>
  <c r="E2749" i="9" s="1"/>
  <c r="B2745" i="9"/>
  <c r="E2745" i="9" s="1" a="1"/>
  <c r="E2745" i="9" s="1"/>
  <c r="B2741" i="9"/>
  <c r="E2741" i="9" s="1" a="1"/>
  <c r="E2741" i="9" s="1"/>
  <c r="B2737" i="9"/>
  <c r="E2737" i="9" s="1" a="1"/>
  <c r="E2737" i="9" s="1"/>
  <c r="B2733" i="9"/>
  <c r="E2733" i="9" s="1" a="1"/>
  <c r="E2733" i="9" s="1"/>
  <c r="B2729" i="9"/>
  <c r="E2729" i="9" s="1" a="1"/>
  <c r="E2729" i="9" s="1"/>
  <c r="B2725" i="9"/>
  <c r="E2725" i="9" s="1" a="1"/>
  <c r="E2725" i="9" s="1"/>
  <c r="B2721" i="9"/>
  <c r="E2721" i="9" s="1" a="1"/>
  <c r="E2721" i="9" s="1"/>
  <c r="B2717" i="9"/>
  <c r="E2717" i="9" s="1" a="1"/>
  <c r="E2717" i="9" s="1"/>
  <c r="B2713" i="9"/>
  <c r="E2713" i="9" s="1" a="1"/>
  <c r="E2713" i="9" s="1"/>
  <c r="B2709" i="9"/>
  <c r="E2709" i="9" s="1" a="1"/>
  <c r="E2709" i="9" s="1"/>
  <c r="B2705" i="9"/>
  <c r="E2705" i="9" s="1" a="1"/>
  <c r="E2705" i="9" s="1"/>
  <c r="B2701" i="9"/>
  <c r="E2701" i="9" s="1" a="1"/>
  <c r="E2701" i="9" s="1"/>
  <c r="B2697" i="9"/>
  <c r="E2697" i="9" s="1" a="1"/>
  <c r="E2697" i="9" s="1"/>
  <c r="B2693" i="9"/>
  <c r="E2693" i="9" s="1" a="1"/>
  <c r="E2693" i="9" s="1"/>
  <c r="B2689" i="9"/>
  <c r="E2689" i="9" s="1" a="1"/>
  <c r="E2689" i="9" s="1"/>
  <c r="B2685" i="9"/>
  <c r="E2685" i="9" s="1" a="1"/>
  <c r="E2685" i="9" s="1"/>
  <c r="B2681" i="9"/>
  <c r="E2681" i="9" s="1" a="1"/>
  <c r="E2681" i="9" s="1"/>
  <c r="B2677" i="9"/>
  <c r="E2677" i="9" s="1" a="1"/>
  <c r="E2677" i="9" s="1"/>
  <c r="B2673" i="9"/>
  <c r="E2673" i="9" s="1" a="1"/>
  <c r="E2673" i="9" s="1"/>
  <c r="B2669" i="9"/>
  <c r="E2669" i="9" s="1" a="1"/>
  <c r="E2669" i="9" s="1"/>
  <c r="B2665" i="9"/>
  <c r="E2665" i="9" s="1" a="1"/>
  <c r="E2665" i="9" s="1"/>
  <c r="B2661" i="9"/>
  <c r="E2661" i="9" s="1" a="1"/>
  <c r="E2661" i="9" s="1"/>
  <c r="B2657" i="9"/>
  <c r="E2657" i="9" s="1" a="1"/>
  <c r="E2657" i="9" s="1"/>
  <c r="B2653" i="9"/>
  <c r="E2653" i="9" s="1" a="1"/>
  <c r="E2653" i="9" s="1"/>
  <c r="B2649" i="9"/>
  <c r="E2649" i="9" s="1" a="1"/>
  <c r="E2649" i="9" s="1"/>
  <c r="B2645" i="9"/>
  <c r="E2645" i="9" s="1" a="1"/>
  <c r="E2645" i="9" s="1"/>
  <c r="B2641" i="9"/>
  <c r="E2641" i="9" s="1" a="1"/>
  <c r="E2641" i="9" s="1"/>
  <c r="B2637" i="9"/>
  <c r="E2637" i="9" s="1" a="1"/>
  <c r="E2637" i="9" s="1"/>
  <c r="B2633" i="9"/>
  <c r="E2633" i="9" s="1" a="1"/>
  <c r="E2633" i="9" s="1"/>
  <c r="B2629" i="9"/>
  <c r="E2629" i="9" s="1" a="1"/>
  <c r="E2629" i="9" s="1"/>
  <c r="B2625" i="9"/>
  <c r="E2625" i="9" s="1" a="1"/>
  <c r="E2625" i="9" s="1"/>
  <c r="B2621" i="9"/>
  <c r="E2621" i="9" s="1" a="1"/>
  <c r="E2621" i="9" s="1"/>
  <c r="B2617" i="9"/>
  <c r="E2617" i="9" s="1" a="1"/>
  <c r="E2617" i="9" s="1"/>
  <c r="B2613" i="9"/>
  <c r="E2613" i="9" s="1" a="1"/>
  <c r="E2613" i="9" s="1"/>
  <c r="B2609" i="9"/>
  <c r="E2609" i="9" s="1" a="1"/>
  <c r="E2609" i="9" s="1"/>
  <c r="B2605" i="9"/>
  <c r="E2605" i="9" s="1" a="1"/>
  <c r="E2605" i="9" s="1"/>
  <c r="B2601" i="9"/>
  <c r="E2601" i="9" s="1" a="1"/>
  <c r="E2601" i="9" s="1"/>
  <c r="B2597" i="9"/>
  <c r="E2597" i="9" s="1" a="1"/>
  <c r="E2597" i="9" s="1"/>
  <c r="B2593" i="9"/>
  <c r="E2593" i="9" s="1" a="1"/>
  <c r="E2593" i="9" s="1"/>
  <c r="B2589" i="9"/>
  <c r="E2589" i="9" s="1" a="1"/>
  <c r="E2589" i="9" s="1"/>
  <c r="B2585" i="9"/>
  <c r="E2585" i="9" s="1" a="1"/>
  <c r="E2585" i="9" s="1"/>
  <c r="B2581" i="9"/>
  <c r="E2581" i="9" s="1" a="1"/>
  <c r="E2581" i="9" s="1"/>
  <c r="B2577" i="9"/>
  <c r="E2577" i="9" s="1" a="1"/>
  <c r="E2577" i="9" s="1"/>
  <c r="B2573" i="9"/>
  <c r="E2573" i="9" s="1" a="1"/>
  <c r="E2573" i="9" s="1"/>
  <c r="B2569" i="9"/>
  <c r="E2569" i="9" s="1" a="1"/>
  <c r="E2569" i="9" s="1"/>
  <c r="B2565" i="9"/>
  <c r="E2565" i="9" s="1" a="1"/>
  <c r="E2565" i="9" s="1"/>
  <c r="B2561" i="9"/>
  <c r="E2561" i="9" s="1" a="1"/>
  <c r="E2561" i="9" s="1"/>
  <c r="B2557" i="9"/>
  <c r="E2557" i="9" s="1" a="1"/>
  <c r="E2557" i="9" s="1"/>
  <c r="B2553" i="9"/>
  <c r="E2553" i="9" s="1" a="1"/>
  <c r="E2553" i="9" s="1"/>
  <c r="B2549" i="9"/>
  <c r="E2549" i="9" s="1" a="1"/>
  <c r="E2549" i="9" s="1"/>
  <c r="B2545" i="9"/>
  <c r="E2545" i="9" s="1" a="1"/>
  <c r="E2545" i="9" s="1"/>
  <c r="B2541" i="9"/>
  <c r="E2541" i="9" s="1" a="1"/>
  <c r="E2541" i="9" s="1"/>
  <c r="B2537" i="9"/>
  <c r="E2537" i="9" s="1" a="1"/>
  <c r="E2537" i="9" s="1"/>
  <c r="B2533" i="9"/>
  <c r="E2533" i="9" s="1" a="1"/>
  <c r="E2533" i="9" s="1"/>
  <c r="B2529" i="9"/>
  <c r="E2529" i="9" s="1" a="1"/>
  <c r="E2529" i="9" s="1"/>
  <c r="B2525" i="9"/>
  <c r="E2525" i="9" s="1" a="1"/>
  <c r="E2525" i="9" s="1"/>
  <c r="B2521" i="9"/>
  <c r="E2521" i="9" s="1" a="1"/>
  <c r="E2521" i="9" s="1"/>
  <c r="B2517" i="9"/>
  <c r="E2517" i="9" s="1" a="1"/>
  <c r="E2517" i="9" s="1"/>
  <c r="B2513" i="9"/>
  <c r="E2513" i="9" s="1" a="1"/>
  <c r="E2513" i="9" s="1"/>
  <c r="B2509" i="9"/>
  <c r="E2509" i="9" s="1" a="1"/>
  <c r="E2509" i="9" s="1"/>
  <c r="B2505" i="9"/>
  <c r="E2505" i="9" s="1" a="1"/>
  <c r="E2505" i="9" s="1"/>
  <c r="B2501" i="9"/>
  <c r="E2501" i="9" s="1" a="1"/>
  <c r="E2501" i="9" s="1"/>
  <c r="B2497" i="9"/>
  <c r="E2497" i="9" s="1" a="1"/>
  <c r="E2497" i="9" s="1"/>
  <c r="B2493" i="9"/>
  <c r="E2493" i="9" s="1" a="1"/>
  <c r="E2493" i="9" s="1"/>
  <c r="B2489" i="9"/>
  <c r="E2489" i="9" s="1" a="1"/>
  <c r="E2489" i="9" s="1"/>
  <c r="B2485" i="9"/>
  <c r="E2485" i="9" s="1" a="1"/>
  <c r="E2485" i="9" s="1"/>
  <c r="B2481" i="9"/>
  <c r="E2481" i="9" s="1" a="1"/>
  <c r="E2481" i="9" s="1"/>
  <c r="B2477" i="9"/>
  <c r="E2477" i="9" s="1" a="1"/>
  <c r="E2477" i="9" s="1"/>
  <c r="B2473" i="9"/>
  <c r="E2473" i="9" s="1" a="1"/>
  <c r="E2473" i="9" s="1"/>
  <c r="B2469" i="9"/>
  <c r="E2469" i="9" s="1" a="1"/>
  <c r="E2469" i="9" s="1"/>
  <c r="B2465" i="9"/>
  <c r="E2465" i="9" s="1" a="1"/>
  <c r="E2465" i="9" s="1"/>
  <c r="B2461" i="9"/>
  <c r="E2461" i="9" s="1" a="1"/>
  <c r="E2461" i="9" s="1"/>
  <c r="B2457" i="9"/>
  <c r="E2457" i="9" s="1" a="1"/>
  <c r="E2457" i="9" s="1"/>
  <c r="B2453" i="9"/>
  <c r="E2453" i="9" s="1" a="1"/>
  <c r="E2453" i="9" s="1"/>
  <c r="B2449" i="9"/>
  <c r="E2449" i="9" s="1" a="1"/>
  <c r="E2449" i="9" s="1"/>
  <c r="B2445" i="9"/>
  <c r="E2445" i="9" s="1" a="1"/>
  <c r="E2445" i="9" s="1"/>
  <c r="B2441" i="9"/>
  <c r="E2441" i="9" s="1" a="1"/>
  <c r="E2441" i="9" s="1"/>
  <c r="B2437" i="9"/>
  <c r="E2437" i="9" s="1" a="1"/>
  <c r="E2437" i="9" s="1"/>
  <c r="B2433" i="9"/>
  <c r="E2433" i="9" s="1" a="1"/>
  <c r="E2433" i="9" s="1"/>
  <c r="B2429" i="9"/>
  <c r="E2429" i="9" s="1" a="1"/>
  <c r="E2429" i="9" s="1"/>
  <c r="B2425" i="9"/>
  <c r="E2425" i="9" s="1" a="1"/>
  <c r="E2425" i="9" s="1"/>
  <c r="B2421" i="9"/>
  <c r="E2421" i="9" s="1" a="1"/>
  <c r="E2421" i="9" s="1"/>
  <c r="B2417" i="9"/>
  <c r="E2417" i="9" s="1" a="1"/>
  <c r="E2417" i="9" s="1"/>
  <c r="B2413" i="9"/>
  <c r="E2413" i="9" s="1" a="1"/>
  <c r="E2413" i="9" s="1"/>
  <c r="B2409" i="9"/>
  <c r="E2409" i="9" s="1" a="1"/>
  <c r="E2409" i="9" s="1"/>
  <c r="B2405" i="9"/>
  <c r="E2405" i="9" s="1" a="1"/>
  <c r="E2405" i="9" s="1"/>
  <c r="B2401" i="9"/>
  <c r="E2401" i="9" s="1" a="1"/>
  <c r="E2401" i="9" s="1"/>
  <c r="B2397" i="9"/>
  <c r="E2397" i="9" s="1" a="1"/>
  <c r="E2397" i="9" s="1"/>
  <c r="B2393" i="9"/>
  <c r="E2393" i="9" s="1" a="1"/>
  <c r="E2393" i="9" s="1"/>
  <c r="B2389" i="9"/>
  <c r="E2389" i="9" s="1" a="1"/>
  <c r="E2389" i="9" s="1"/>
  <c r="B2385" i="9"/>
  <c r="E2385" i="9" s="1" a="1"/>
  <c r="E2385" i="9" s="1"/>
  <c r="B2381" i="9"/>
  <c r="E2381" i="9" s="1" a="1"/>
  <c r="E2381" i="9" s="1"/>
  <c r="B2377" i="9"/>
  <c r="E2377" i="9" s="1" a="1"/>
  <c r="E2377" i="9" s="1"/>
  <c r="B2373" i="9"/>
  <c r="E2373" i="9" s="1" a="1"/>
  <c r="E2373" i="9" s="1"/>
  <c r="B2369" i="9"/>
  <c r="E2369" i="9" s="1" a="1"/>
  <c r="E2369" i="9" s="1"/>
  <c r="B2365" i="9"/>
  <c r="E2365" i="9" s="1" a="1"/>
  <c r="E2365" i="9" s="1"/>
  <c r="B2361" i="9"/>
  <c r="E2361" i="9" s="1" a="1"/>
  <c r="E2361" i="9" s="1"/>
  <c r="B2357" i="9"/>
  <c r="E2357" i="9" s="1" a="1"/>
  <c r="E2357" i="9" s="1"/>
  <c r="B2353" i="9"/>
  <c r="E2353" i="9" s="1" a="1"/>
  <c r="E2353" i="9" s="1"/>
  <c r="B2349" i="9"/>
  <c r="E2349" i="9" s="1" a="1"/>
  <c r="E2349" i="9" s="1"/>
  <c r="B2345" i="9"/>
  <c r="E2345" i="9" s="1" a="1"/>
  <c r="E2345" i="9" s="1"/>
  <c r="B2341" i="9"/>
  <c r="E2341" i="9" s="1" a="1"/>
  <c r="E2341" i="9" s="1"/>
  <c r="B2337" i="9"/>
  <c r="E2337" i="9" s="1" a="1"/>
  <c r="E2337" i="9" s="1"/>
  <c r="B2333" i="9"/>
  <c r="E2333" i="9" s="1" a="1"/>
  <c r="E2333" i="9" s="1"/>
  <c r="B2329" i="9"/>
  <c r="E2329" i="9" s="1" a="1"/>
  <c r="E2329" i="9" s="1"/>
  <c r="B2325" i="9"/>
  <c r="E2325" i="9" s="1" a="1"/>
  <c r="E2325" i="9" s="1"/>
  <c r="B2321" i="9"/>
  <c r="E2321" i="9" s="1" a="1"/>
  <c r="E2321" i="9" s="1"/>
  <c r="B2317" i="9"/>
  <c r="E2317" i="9" s="1" a="1"/>
  <c r="E2317" i="9" s="1"/>
  <c r="B2313" i="9"/>
  <c r="E2313" i="9" s="1" a="1"/>
  <c r="E2313" i="9" s="1"/>
  <c r="B2309" i="9"/>
  <c r="E2309" i="9" s="1" a="1"/>
  <c r="E2309" i="9" s="1"/>
  <c r="B2305" i="9"/>
  <c r="E2305" i="9" s="1" a="1"/>
  <c r="E2305" i="9" s="1"/>
  <c r="B2301" i="9"/>
  <c r="E2301" i="9" s="1" a="1"/>
  <c r="E2301" i="9" s="1"/>
  <c r="B2297" i="9"/>
  <c r="E2297" i="9" s="1" a="1"/>
  <c r="E2297" i="9" s="1"/>
  <c r="B2293" i="9"/>
  <c r="E2293" i="9" s="1" a="1"/>
  <c r="E2293" i="9" s="1"/>
  <c r="B2289" i="9"/>
  <c r="E2289" i="9" s="1" a="1"/>
  <c r="E2289" i="9" s="1"/>
  <c r="B2285" i="9"/>
  <c r="E2285" i="9" s="1" a="1"/>
  <c r="E2285" i="9" s="1"/>
  <c r="B2281" i="9"/>
  <c r="E2281" i="9" s="1" a="1"/>
  <c r="E2281" i="9" s="1"/>
  <c r="B2277" i="9"/>
  <c r="E2277" i="9" s="1" a="1"/>
  <c r="E2277" i="9" s="1"/>
  <c r="B2273" i="9"/>
  <c r="E2273" i="9" s="1" a="1"/>
  <c r="E2273" i="9" s="1"/>
  <c r="B2269" i="9"/>
  <c r="E2269" i="9" s="1" a="1"/>
  <c r="E2269" i="9" s="1"/>
  <c r="B2265" i="9"/>
  <c r="E2265" i="9" s="1" a="1"/>
  <c r="E2265" i="9" s="1"/>
  <c r="B2261" i="9"/>
  <c r="E2261" i="9" s="1" a="1"/>
  <c r="E2261" i="9" s="1"/>
  <c r="B2257" i="9"/>
  <c r="E2257" i="9" s="1" a="1"/>
  <c r="E2257" i="9" s="1"/>
  <c r="B2253" i="9"/>
  <c r="E2253" i="9" s="1" a="1"/>
  <c r="E2253" i="9" s="1"/>
  <c r="B2249" i="9"/>
  <c r="E2249" i="9" s="1" a="1"/>
  <c r="E2249" i="9" s="1"/>
  <c r="B2245" i="9"/>
  <c r="E2245" i="9" s="1" a="1"/>
  <c r="E2245" i="9" s="1"/>
  <c r="B2241" i="9"/>
  <c r="E2241" i="9" s="1" a="1"/>
  <c r="E2241" i="9" s="1"/>
  <c r="B2237" i="9"/>
  <c r="E2237" i="9" s="1" a="1"/>
  <c r="E2237" i="9" s="1"/>
  <c r="B2233" i="9"/>
  <c r="E2233" i="9" s="1" a="1"/>
  <c r="E2233" i="9" s="1"/>
  <c r="B2229" i="9"/>
  <c r="E2229" i="9" s="1" a="1"/>
  <c r="E2229" i="9" s="1"/>
  <c r="B2225" i="9"/>
  <c r="E2225" i="9" s="1" a="1"/>
  <c r="E2225" i="9" s="1"/>
  <c r="B2221" i="9"/>
  <c r="E2221" i="9" s="1" a="1"/>
  <c r="E2221" i="9" s="1"/>
  <c r="B2217" i="9"/>
  <c r="E2217" i="9" s="1" a="1"/>
  <c r="E2217" i="9" s="1"/>
  <c r="B2213" i="9"/>
  <c r="E2213" i="9" s="1" a="1"/>
  <c r="E2213" i="9" s="1"/>
  <c r="B2209" i="9"/>
  <c r="E2209" i="9" s="1" a="1"/>
  <c r="E2209" i="9" s="1"/>
  <c r="B2205" i="9"/>
  <c r="E2205" i="9" s="1" a="1"/>
  <c r="E2205" i="9" s="1"/>
  <c r="B2201" i="9"/>
  <c r="E2201" i="9" s="1" a="1"/>
  <c r="E2201" i="9" s="1"/>
  <c r="B2197" i="9"/>
  <c r="E2197" i="9" s="1" a="1"/>
  <c r="E2197" i="9" s="1"/>
  <c r="B2193" i="9"/>
  <c r="E2193" i="9" s="1" a="1"/>
  <c r="E2193" i="9" s="1"/>
  <c r="B2189" i="9"/>
  <c r="E2189" i="9" s="1" a="1"/>
  <c r="E2189" i="9" s="1"/>
  <c r="B2185" i="9"/>
  <c r="E2185" i="9" s="1" a="1"/>
  <c r="E2185" i="9" s="1"/>
  <c r="B2181" i="9"/>
  <c r="E2181" i="9" s="1" a="1"/>
  <c r="E2181" i="9" s="1"/>
  <c r="B2177" i="9"/>
  <c r="E2177" i="9" s="1" a="1"/>
  <c r="E2177" i="9" s="1"/>
  <c r="B2173" i="9"/>
  <c r="E2173" i="9" s="1" a="1"/>
  <c r="E2173" i="9" s="1"/>
  <c r="B2169" i="9"/>
  <c r="E2169" i="9" s="1" a="1"/>
  <c r="E2169" i="9" s="1"/>
  <c r="B2165" i="9"/>
  <c r="E2165" i="9" s="1" a="1"/>
  <c r="E2165" i="9" s="1"/>
  <c r="B2161" i="9"/>
  <c r="E2161" i="9" s="1" a="1"/>
  <c r="E2161" i="9" s="1"/>
  <c r="B2157" i="9"/>
  <c r="E2157" i="9" s="1" a="1"/>
  <c r="E2157" i="9" s="1"/>
  <c r="B2153" i="9"/>
  <c r="E2153" i="9" s="1" a="1"/>
  <c r="E2153" i="9" s="1"/>
  <c r="B2149" i="9"/>
  <c r="E2149" i="9" s="1" a="1"/>
  <c r="E2149" i="9" s="1"/>
  <c r="B2145" i="9"/>
  <c r="E2145" i="9" s="1" a="1"/>
  <c r="E2145" i="9" s="1"/>
  <c r="B2141" i="9"/>
  <c r="E2141" i="9" s="1" a="1"/>
  <c r="E2141" i="9" s="1"/>
  <c r="B2137" i="9"/>
  <c r="E2137" i="9" s="1" a="1"/>
  <c r="E2137" i="9" s="1"/>
  <c r="B2133" i="9"/>
  <c r="E2133" i="9" s="1" a="1"/>
  <c r="E2133" i="9" s="1"/>
  <c r="B2129" i="9"/>
  <c r="E2129" i="9" s="1" a="1"/>
  <c r="E2129" i="9" s="1"/>
  <c r="B2125" i="9"/>
  <c r="E2125" i="9" s="1" a="1"/>
  <c r="E2125" i="9" s="1"/>
  <c r="B2121" i="9"/>
  <c r="E2121" i="9" s="1" a="1"/>
  <c r="E2121" i="9" s="1"/>
  <c r="B2117" i="9"/>
  <c r="E2117" i="9" s="1" a="1"/>
  <c r="E2117" i="9" s="1"/>
  <c r="B2113" i="9"/>
  <c r="E2113" i="9" s="1" a="1"/>
  <c r="E2113" i="9" s="1"/>
  <c r="B2109" i="9"/>
  <c r="E2109" i="9" s="1" a="1"/>
  <c r="E2109" i="9" s="1"/>
  <c r="B2105" i="9"/>
  <c r="E2105" i="9" s="1" a="1"/>
  <c r="E2105" i="9" s="1"/>
  <c r="B2101" i="9"/>
  <c r="E2101" i="9" s="1" a="1"/>
  <c r="E2101" i="9" s="1"/>
  <c r="B2097" i="9"/>
  <c r="E2097" i="9" s="1" a="1"/>
  <c r="E2097" i="9" s="1"/>
  <c r="B2093" i="9"/>
  <c r="E2093" i="9" s="1" a="1"/>
  <c r="E2093" i="9" s="1"/>
  <c r="B2089" i="9"/>
  <c r="E2089" i="9" s="1" a="1"/>
  <c r="E2089" i="9" s="1"/>
  <c r="B2085" i="9"/>
  <c r="E2085" i="9" s="1" a="1"/>
  <c r="E2085" i="9" s="1"/>
  <c r="B2081" i="9"/>
  <c r="E2081" i="9" s="1" a="1"/>
  <c r="E2081" i="9" s="1"/>
  <c r="B2077" i="9"/>
  <c r="E2077" i="9" s="1" a="1"/>
  <c r="E2077" i="9" s="1"/>
  <c r="B2073" i="9"/>
  <c r="E2073" i="9" s="1" a="1"/>
  <c r="E2073" i="9" s="1"/>
  <c r="B2069" i="9"/>
  <c r="E2069" i="9" s="1" a="1"/>
  <c r="E2069" i="9" s="1"/>
  <c r="B2065" i="9"/>
  <c r="E2065" i="9" s="1" a="1"/>
  <c r="E2065" i="9" s="1"/>
  <c r="B2061" i="9"/>
  <c r="E2061" i="9" s="1" a="1"/>
  <c r="E2061" i="9" s="1"/>
  <c r="B2057" i="9"/>
  <c r="E2057" i="9" s="1" a="1"/>
  <c r="E2057" i="9" s="1"/>
  <c r="B2053" i="9"/>
  <c r="E2053" i="9" s="1" a="1"/>
  <c r="E2053" i="9" s="1"/>
  <c r="B2049" i="9"/>
  <c r="E2049" i="9" s="1" a="1"/>
  <c r="E2049" i="9" s="1"/>
  <c r="B2045" i="9"/>
  <c r="E2045" i="9" s="1" a="1"/>
  <c r="E2045" i="9" s="1"/>
  <c r="B2041" i="9"/>
  <c r="E2041" i="9" s="1" a="1"/>
  <c r="E2041" i="9" s="1"/>
  <c r="B2037" i="9"/>
  <c r="E2037" i="9" s="1" a="1"/>
  <c r="E2037" i="9" s="1"/>
  <c r="B2033" i="9"/>
  <c r="E2033" i="9" s="1" a="1"/>
  <c r="E2033" i="9" s="1"/>
  <c r="B2029" i="9"/>
  <c r="E2029" i="9" s="1" a="1"/>
  <c r="E2029" i="9" s="1"/>
  <c r="B2025" i="9"/>
  <c r="E2025" i="9" s="1" a="1"/>
  <c r="E2025" i="9" s="1"/>
  <c r="B2021" i="9"/>
  <c r="E2021" i="9" s="1" a="1"/>
  <c r="E2021" i="9" s="1"/>
  <c r="B2017" i="9"/>
  <c r="E2017" i="9" s="1" a="1"/>
  <c r="E2017" i="9" s="1"/>
  <c r="B2013" i="9"/>
  <c r="E2013" i="9" s="1" a="1"/>
  <c r="E2013" i="9" s="1"/>
  <c r="B2009" i="9"/>
  <c r="E2009" i="9" s="1" a="1"/>
  <c r="E2009" i="9" s="1"/>
  <c r="B2005" i="9"/>
  <c r="E2005" i="9" s="1" a="1"/>
  <c r="E2005" i="9" s="1"/>
  <c r="B2001" i="9"/>
  <c r="E2001" i="9" s="1" a="1"/>
  <c r="E2001" i="9" s="1"/>
  <c r="B1997" i="9"/>
  <c r="E1997" i="9" s="1" a="1"/>
  <c r="E1997" i="9" s="1"/>
  <c r="B1993" i="9"/>
  <c r="E1993" i="9" s="1" a="1"/>
  <c r="E1993" i="9" s="1"/>
  <c r="B1989" i="9"/>
  <c r="E1989" i="9" s="1" a="1"/>
  <c r="E1989" i="9" s="1"/>
  <c r="B1985" i="9"/>
  <c r="E1985" i="9" s="1" a="1"/>
  <c r="E1985" i="9" s="1"/>
  <c r="B1981" i="9"/>
  <c r="E1981" i="9" s="1" a="1"/>
  <c r="E1981" i="9" s="1"/>
  <c r="B1977" i="9"/>
  <c r="E1977" i="9" s="1" a="1"/>
  <c r="E1977" i="9" s="1"/>
  <c r="B1973" i="9"/>
  <c r="E1973" i="9" s="1" a="1"/>
  <c r="E1973" i="9" s="1"/>
  <c r="B1969" i="9"/>
  <c r="E1969" i="9" s="1" a="1"/>
  <c r="E1969" i="9" s="1"/>
  <c r="B1965" i="9"/>
  <c r="E1965" i="9" s="1" a="1"/>
  <c r="E1965" i="9" s="1"/>
  <c r="B1961" i="9"/>
  <c r="E1961" i="9" s="1" a="1"/>
  <c r="E1961" i="9" s="1"/>
  <c r="B1957" i="9"/>
  <c r="E1957" i="9" s="1" a="1"/>
  <c r="E1957" i="9" s="1"/>
  <c r="B1953" i="9"/>
  <c r="E1953" i="9" s="1" a="1"/>
  <c r="E1953" i="9" s="1"/>
  <c r="B1949" i="9"/>
  <c r="E1949" i="9" s="1" a="1"/>
  <c r="E1949" i="9" s="1"/>
  <c r="B1945" i="9"/>
  <c r="E1945" i="9" s="1" a="1"/>
  <c r="E1945" i="9" s="1"/>
  <c r="B1941" i="9"/>
  <c r="E1941" i="9" s="1" a="1"/>
  <c r="E1941" i="9" s="1"/>
  <c r="B1937" i="9"/>
  <c r="E1937" i="9" s="1" a="1"/>
  <c r="E1937" i="9" s="1"/>
  <c r="B1933" i="9"/>
  <c r="E1933" i="9" s="1" a="1"/>
  <c r="E1933" i="9" s="1"/>
  <c r="B1929" i="9"/>
  <c r="E1929" i="9" s="1" a="1"/>
  <c r="E1929" i="9" s="1"/>
  <c r="B1924" i="9"/>
  <c r="E1924" i="9" s="1" a="1"/>
  <c r="E1924" i="9" s="1"/>
  <c r="B1920" i="9"/>
  <c r="E1920" i="9" s="1" a="1"/>
  <c r="E1920" i="9" s="1"/>
  <c r="B1916" i="9"/>
  <c r="E1916" i="9" s="1" a="1"/>
  <c r="E1916" i="9" s="1"/>
  <c r="B1912" i="9"/>
  <c r="E1912" i="9" s="1" a="1"/>
  <c r="E1912" i="9" s="1"/>
  <c r="B1908" i="9"/>
  <c r="E1908" i="9" s="1" a="1"/>
  <c r="E1908" i="9" s="1"/>
  <c r="B1904" i="9"/>
  <c r="E1904" i="9" s="1" a="1"/>
  <c r="E1904" i="9" s="1"/>
  <c r="B1900" i="9"/>
  <c r="E1900" i="9" s="1" a="1"/>
  <c r="E1900" i="9" s="1"/>
  <c r="B1896" i="9"/>
  <c r="E1896" i="9" s="1" a="1"/>
  <c r="E1896" i="9" s="1"/>
  <c r="B1892" i="9"/>
  <c r="E1892" i="9" s="1" a="1"/>
  <c r="E1892" i="9" s="1"/>
  <c r="B1888" i="9"/>
  <c r="E1888" i="9" s="1" a="1"/>
  <c r="E1888" i="9" s="1"/>
  <c r="B1884" i="9"/>
  <c r="E1884" i="9" s="1" a="1"/>
  <c r="E1884" i="9" s="1"/>
  <c r="B1880" i="9"/>
  <c r="E1880" i="9" s="1" a="1"/>
  <c r="E1880" i="9" s="1"/>
  <c r="B1876" i="9"/>
  <c r="E1876" i="9" s="1" a="1"/>
  <c r="E1876" i="9" s="1"/>
  <c r="B1872" i="9"/>
  <c r="E1872" i="9" s="1" a="1"/>
  <c r="E1872" i="9" s="1"/>
  <c r="B1868" i="9"/>
  <c r="E1868" i="9" s="1" a="1"/>
  <c r="E1868" i="9" s="1"/>
  <c r="B1864" i="9"/>
  <c r="E1864" i="9" s="1" a="1"/>
  <c r="E1864" i="9" s="1"/>
  <c r="B1860" i="9"/>
  <c r="E1860" i="9" s="1" a="1"/>
  <c r="E1860" i="9" s="1"/>
  <c r="B1856" i="9"/>
  <c r="E1856" i="9" s="1" a="1"/>
  <c r="E1856" i="9" s="1"/>
  <c r="B1852" i="9"/>
  <c r="E1852" i="9" s="1" a="1"/>
  <c r="E1852" i="9" s="1"/>
  <c r="B1848" i="9"/>
  <c r="E1848" i="9" s="1" a="1"/>
  <c r="E1848" i="9" s="1"/>
  <c r="B1844" i="9"/>
  <c r="E1844" i="9" s="1" a="1"/>
  <c r="E1844" i="9" s="1"/>
  <c r="B1840" i="9"/>
  <c r="E1840" i="9" s="1" a="1"/>
  <c r="E1840" i="9" s="1"/>
  <c r="B1836" i="9"/>
  <c r="E1836" i="9" s="1" a="1"/>
  <c r="E1836" i="9" s="1"/>
  <c r="B1832" i="9"/>
  <c r="E1832" i="9" s="1" a="1"/>
  <c r="E1832" i="9" s="1"/>
  <c r="B1828" i="9"/>
  <c r="E1828" i="9" s="1" a="1"/>
  <c r="E1828" i="9" s="1"/>
  <c r="B1824" i="9"/>
  <c r="E1824" i="9" s="1" a="1"/>
  <c r="E1824" i="9" s="1"/>
  <c r="B1820" i="9"/>
  <c r="E1820" i="9" s="1" a="1"/>
  <c r="E1820" i="9" s="1"/>
  <c r="B1816" i="9"/>
  <c r="E1816" i="9" s="1" a="1"/>
  <c r="E1816" i="9" s="1"/>
  <c r="B1812" i="9"/>
  <c r="E1812" i="9" s="1" a="1"/>
  <c r="E1812" i="9" s="1"/>
  <c r="B1808" i="9"/>
  <c r="E1808" i="9" s="1" a="1"/>
  <c r="E1808" i="9" s="1"/>
  <c r="B1804" i="9"/>
  <c r="E1804" i="9" s="1" a="1"/>
  <c r="E1804" i="9" s="1"/>
  <c r="B1800" i="9"/>
  <c r="E1800" i="9" s="1" a="1"/>
  <c r="E1800" i="9" s="1"/>
  <c r="B1796" i="9"/>
  <c r="E1796" i="9" s="1" a="1"/>
  <c r="E1796" i="9" s="1"/>
  <c r="B1792" i="9"/>
  <c r="E1792" i="9" s="1" a="1"/>
  <c r="E1792" i="9" s="1"/>
  <c r="B1788" i="9"/>
  <c r="E1788" i="9" s="1" a="1"/>
  <c r="E1788" i="9" s="1"/>
  <c r="B1784" i="9"/>
  <c r="E1784" i="9" s="1" a="1"/>
  <c r="E1784" i="9" s="1"/>
  <c r="B1780" i="9"/>
  <c r="E1780" i="9" s="1" a="1"/>
  <c r="E1780" i="9" s="1"/>
  <c r="B1776" i="9"/>
  <c r="E1776" i="9" s="1" a="1"/>
  <c r="E1776" i="9" s="1"/>
  <c r="B1772" i="9"/>
  <c r="E1772" i="9" s="1" a="1"/>
  <c r="E1772" i="9" s="1"/>
  <c r="B1768" i="9"/>
  <c r="E1768" i="9" s="1" a="1"/>
  <c r="E1768" i="9" s="1"/>
  <c r="B1764" i="9"/>
  <c r="E1764" i="9" s="1" a="1"/>
  <c r="E1764" i="9" s="1"/>
  <c r="B1760" i="9"/>
  <c r="E1760" i="9" s="1" a="1"/>
  <c r="E1760" i="9" s="1"/>
  <c r="B1756" i="9"/>
  <c r="E1756" i="9" s="1" a="1"/>
  <c r="E1756" i="9" s="1"/>
  <c r="B1752" i="9"/>
  <c r="E1752" i="9" s="1" a="1"/>
  <c r="E1752" i="9" s="1"/>
  <c r="B1748" i="9"/>
  <c r="E1748" i="9" s="1" a="1"/>
  <c r="E1748" i="9" s="1"/>
  <c r="B1744" i="9"/>
  <c r="E1744" i="9" s="1" a="1"/>
  <c r="E1744" i="9" s="1"/>
  <c r="B1740" i="9"/>
  <c r="E1740" i="9" s="1" a="1"/>
  <c r="E1740" i="9" s="1"/>
  <c r="B1736" i="9"/>
  <c r="E1736" i="9" s="1" a="1"/>
  <c r="E1736" i="9" s="1"/>
  <c r="B1732" i="9"/>
  <c r="E1732" i="9" s="1" a="1"/>
  <c r="E1732" i="9" s="1"/>
  <c r="B1728" i="9"/>
  <c r="E1728" i="9" s="1" a="1"/>
  <c r="E1728" i="9" s="1"/>
  <c r="B1724" i="9"/>
  <c r="E1724" i="9" s="1" a="1"/>
  <c r="E1724" i="9" s="1"/>
  <c r="B1720" i="9"/>
  <c r="E1720" i="9" s="1" a="1"/>
  <c r="E1720" i="9" s="1"/>
  <c r="B1716" i="9"/>
  <c r="E1716" i="9" s="1" a="1"/>
  <c r="E1716" i="9" s="1"/>
  <c r="B1712" i="9"/>
  <c r="E1712" i="9" s="1" a="1"/>
  <c r="E1712" i="9" s="1"/>
  <c r="B1708" i="9"/>
  <c r="E1708" i="9" s="1" a="1"/>
  <c r="E1708" i="9" s="1"/>
  <c r="B1704" i="9"/>
  <c r="E1704" i="9" s="1" a="1"/>
  <c r="E1704" i="9" s="1"/>
  <c r="B1700" i="9"/>
  <c r="E1700" i="9" s="1" a="1"/>
  <c r="E1700" i="9" s="1"/>
  <c r="B1696" i="9"/>
  <c r="E1696" i="9" s="1" a="1"/>
  <c r="E1696" i="9" s="1"/>
  <c r="B1692" i="9"/>
  <c r="E1692" i="9" s="1" a="1"/>
  <c r="E1692" i="9" s="1"/>
  <c r="B1688" i="9"/>
  <c r="E1688" i="9" s="1" a="1"/>
  <c r="E1688" i="9" s="1"/>
  <c r="B1684" i="9"/>
  <c r="E1684" i="9" s="1" a="1"/>
  <c r="E1684" i="9" s="1"/>
  <c r="B1680" i="9"/>
  <c r="E1680" i="9" s="1" a="1"/>
  <c r="E1680" i="9" s="1"/>
  <c r="B1676" i="9"/>
  <c r="E1676" i="9" s="1" a="1"/>
  <c r="E1676" i="9" s="1"/>
  <c r="B1672" i="9"/>
  <c r="E1672" i="9" s="1" a="1"/>
  <c r="E1672" i="9" s="1"/>
  <c r="B1668" i="9"/>
  <c r="E1668" i="9" s="1" a="1"/>
  <c r="E1668" i="9" s="1"/>
  <c r="B1664" i="9"/>
  <c r="E1664" i="9" s="1" a="1"/>
  <c r="E1664" i="9" s="1"/>
  <c r="B1660" i="9"/>
  <c r="E1660" i="9" s="1" a="1"/>
  <c r="E1660" i="9" s="1"/>
  <c r="B1656" i="9"/>
  <c r="E1656" i="9" s="1" a="1"/>
  <c r="E1656" i="9" s="1"/>
  <c r="B1652" i="9"/>
  <c r="E1652" i="9" s="1" a="1"/>
  <c r="E1652" i="9" s="1"/>
  <c r="B1648" i="9"/>
  <c r="E1648" i="9" s="1" a="1"/>
  <c r="E1648" i="9" s="1"/>
  <c r="B1644" i="9"/>
  <c r="E1644" i="9" s="1" a="1"/>
  <c r="E1644" i="9" s="1"/>
  <c r="B1640" i="9"/>
  <c r="E1640" i="9" s="1" a="1"/>
  <c r="E1640" i="9" s="1"/>
  <c r="B1636" i="9"/>
  <c r="E1636" i="9" s="1" a="1"/>
  <c r="E1636" i="9" s="1"/>
  <c r="B1632" i="9"/>
  <c r="E1632" i="9" s="1" a="1"/>
  <c r="E1632" i="9" s="1"/>
  <c r="B1628" i="9"/>
  <c r="E1628" i="9" s="1" a="1"/>
  <c r="E1628" i="9" s="1"/>
  <c r="B1624" i="9"/>
  <c r="E1624" i="9" s="1" a="1"/>
  <c r="E1624" i="9" s="1"/>
  <c r="B1620" i="9"/>
  <c r="E1620" i="9" s="1" a="1"/>
  <c r="E1620" i="9" s="1"/>
  <c r="B1616" i="9"/>
  <c r="E1616" i="9" s="1" a="1"/>
  <c r="E1616" i="9" s="1"/>
  <c r="B1612" i="9"/>
  <c r="E1612" i="9" s="1" a="1"/>
  <c r="E1612" i="9" s="1"/>
  <c r="B1608" i="9"/>
  <c r="E1608" i="9" s="1" a="1"/>
  <c r="E1608" i="9" s="1"/>
  <c r="B1604" i="9"/>
  <c r="E1604" i="9" s="1" a="1"/>
  <c r="E1604" i="9" s="1"/>
  <c r="B1600" i="9"/>
  <c r="E1600" i="9" s="1" a="1"/>
  <c r="E1600" i="9" s="1"/>
  <c r="B1596" i="9"/>
  <c r="E1596" i="9" s="1" a="1"/>
  <c r="E1596" i="9" s="1"/>
  <c r="B1592" i="9"/>
  <c r="E1592" i="9" s="1" a="1"/>
  <c r="E1592" i="9" s="1"/>
  <c r="B1588" i="9"/>
  <c r="E1588" i="9" s="1" a="1"/>
  <c r="E1588" i="9" s="1"/>
  <c r="B1584" i="9"/>
  <c r="E1584" i="9" s="1" a="1"/>
  <c r="E1584" i="9" s="1"/>
  <c r="B1580" i="9"/>
  <c r="E1580" i="9" s="1" a="1"/>
  <c r="E1580" i="9" s="1"/>
  <c r="B1576" i="9"/>
  <c r="E1576" i="9" s="1" a="1"/>
  <c r="E1576" i="9" s="1"/>
  <c r="B1572" i="9"/>
  <c r="E1572" i="9" s="1" a="1"/>
  <c r="E1572" i="9" s="1"/>
  <c r="B1568" i="9"/>
  <c r="E1568" i="9" s="1" a="1"/>
  <c r="E1568" i="9" s="1"/>
  <c r="B1564" i="9"/>
  <c r="E1564" i="9" s="1" a="1"/>
  <c r="E1564" i="9" s="1"/>
  <c r="B1560" i="9"/>
  <c r="E1560" i="9" s="1" a="1"/>
  <c r="E1560" i="9" s="1"/>
  <c r="B1556" i="9"/>
  <c r="E1556" i="9" s="1" a="1"/>
  <c r="E1556" i="9" s="1"/>
  <c r="B1552" i="9"/>
  <c r="E1552" i="9" s="1" a="1"/>
  <c r="E1552" i="9" s="1"/>
  <c r="B1548" i="9"/>
  <c r="E1548" i="9" s="1" a="1"/>
  <c r="E1548" i="9" s="1"/>
  <c r="B1544" i="9"/>
  <c r="E1544" i="9" s="1" a="1"/>
  <c r="E1544" i="9" s="1"/>
  <c r="B1540" i="9"/>
  <c r="E1540" i="9" s="1" a="1"/>
  <c r="E1540" i="9" s="1"/>
  <c r="B1536" i="9"/>
  <c r="E1536" i="9" s="1" a="1"/>
  <c r="E1536" i="9" s="1"/>
  <c r="B1532" i="9"/>
  <c r="E1532" i="9" s="1" a="1"/>
  <c r="E1532" i="9" s="1"/>
  <c r="B1528" i="9"/>
  <c r="E1528" i="9" s="1" a="1"/>
  <c r="E1528" i="9" s="1"/>
  <c r="B1524" i="9"/>
  <c r="E1524" i="9" s="1" a="1"/>
  <c r="E1524" i="9" s="1"/>
  <c r="B1520" i="9"/>
  <c r="E1520" i="9" s="1" a="1"/>
  <c r="E1520" i="9" s="1"/>
  <c r="B1516" i="9"/>
  <c r="E1516" i="9" s="1" a="1"/>
  <c r="E1516" i="9" s="1"/>
  <c r="B1512" i="9"/>
  <c r="E1512" i="9" s="1" a="1"/>
  <c r="E1512" i="9" s="1"/>
  <c r="B1508" i="9"/>
  <c r="E1508" i="9" s="1" a="1"/>
  <c r="E1508" i="9" s="1"/>
  <c r="B1504" i="9"/>
  <c r="E1504" i="9" s="1" a="1"/>
  <c r="E1504" i="9" s="1"/>
  <c r="B1500" i="9"/>
  <c r="E1500" i="9" s="1" a="1"/>
  <c r="E1500" i="9" s="1"/>
  <c r="B1496" i="9"/>
  <c r="E1496" i="9" s="1" a="1"/>
  <c r="E1496" i="9" s="1"/>
  <c r="B1492" i="9"/>
  <c r="E1492" i="9" s="1" a="1"/>
  <c r="E1492" i="9" s="1"/>
  <c r="B1488" i="9"/>
  <c r="E1488" i="9" s="1" a="1"/>
  <c r="E1488" i="9" s="1"/>
  <c r="B1484" i="9"/>
  <c r="E1484" i="9" s="1" a="1"/>
  <c r="E1484" i="9" s="1"/>
  <c r="B1480" i="9"/>
  <c r="E1480" i="9" s="1" a="1"/>
  <c r="E1480" i="9" s="1"/>
  <c r="B1476" i="9"/>
  <c r="E1476" i="9" s="1" a="1"/>
  <c r="E1476" i="9" s="1"/>
  <c r="B1472" i="9"/>
  <c r="E1472" i="9" s="1" a="1"/>
  <c r="E1472" i="9" s="1"/>
  <c r="B1468" i="9"/>
  <c r="E1468" i="9" s="1" a="1"/>
  <c r="E1468" i="9" s="1"/>
  <c r="B1464" i="9"/>
  <c r="E1464" i="9" s="1" a="1"/>
  <c r="E1464" i="9" s="1"/>
  <c r="B1460" i="9"/>
  <c r="E1460" i="9" s="1" a="1"/>
  <c r="E1460" i="9" s="1"/>
  <c r="B1456" i="9"/>
  <c r="E1456" i="9" s="1" a="1"/>
  <c r="E1456" i="9" s="1"/>
  <c r="B1452" i="9"/>
  <c r="E1452" i="9" s="1" a="1"/>
  <c r="E1452" i="9" s="1"/>
  <c r="B1448" i="9"/>
  <c r="E1448" i="9" s="1" a="1"/>
  <c r="E1448" i="9" s="1"/>
  <c r="B1444" i="9"/>
  <c r="E1444" i="9" s="1" a="1"/>
  <c r="E1444" i="9" s="1"/>
  <c r="B1440" i="9"/>
  <c r="E1440" i="9" s="1" a="1"/>
  <c r="E1440" i="9" s="1"/>
  <c r="B1436" i="9"/>
  <c r="E1436" i="9" s="1" a="1"/>
  <c r="E1436" i="9" s="1"/>
  <c r="B1432" i="9"/>
  <c r="E1432" i="9" s="1" a="1"/>
  <c r="E1432" i="9" s="1"/>
  <c r="B1428" i="9"/>
  <c r="E1428" i="9" s="1" a="1"/>
  <c r="E1428" i="9" s="1"/>
  <c r="B1424" i="9"/>
  <c r="E1424" i="9" s="1" a="1"/>
  <c r="E1424" i="9" s="1"/>
  <c r="B1420" i="9"/>
  <c r="E1420" i="9" s="1" a="1"/>
  <c r="E1420" i="9" s="1"/>
  <c r="B1416" i="9"/>
  <c r="E1416" i="9" s="1" a="1"/>
  <c r="E1416" i="9" s="1"/>
  <c r="B1412" i="9"/>
  <c r="E1412" i="9" s="1" a="1"/>
  <c r="E1412" i="9" s="1"/>
  <c r="B1408" i="9"/>
  <c r="E1408" i="9" s="1" a="1"/>
  <c r="E1408" i="9" s="1"/>
  <c r="B1404" i="9"/>
  <c r="E1404" i="9" s="1" a="1"/>
  <c r="E1404" i="9" s="1"/>
  <c r="B1400" i="9"/>
  <c r="E1400" i="9" s="1" a="1"/>
  <c r="E1400" i="9" s="1"/>
  <c r="B1396" i="9"/>
  <c r="E1396" i="9" s="1" a="1"/>
  <c r="E1396" i="9" s="1"/>
  <c r="B1392" i="9"/>
  <c r="E1392" i="9" s="1" a="1"/>
  <c r="E1392" i="9" s="1"/>
  <c r="B1388" i="9"/>
  <c r="E1388" i="9" s="1" a="1"/>
  <c r="E1388" i="9" s="1"/>
  <c r="B1384" i="9"/>
  <c r="E1384" i="9" s="1" a="1"/>
  <c r="E1384" i="9" s="1"/>
  <c r="B1380" i="9"/>
  <c r="E1380" i="9" s="1" a="1"/>
  <c r="E1380" i="9" s="1"/>
  <c r="B1376" i="9"/>
  <c r="E1376" i="9" s="1" a="1"/>
  <c r="E1376" i="9" s="1"/>
  <c r="B1372" i="9"/>
  <c r="E1372" i="9" s="1" a="1"/>
  <c r="E1372" i="9" s="1"/>
  <c r="B1368" i="9"/>
  <c r="E1368" i="9" s="1" a="1"/>
  <c r="E1368" i="9" s="1"/>
  <c r="B1364" i="9"/>
  <c r="E1364" i="9" s="1" a="1"/>
  <c r="E1364" i="9" s="1"/>
  <c r="B1360" i="9"/>
  <c r="E1360" i="9" s="1" a="1"/>
  <c r="E1360" i="9" s="1"/>
  <c r="B1356" i="9"/>
  <c r="E1356" i="9" s="1" a="1"/>
  <c r="E1356" i="9" s="1"/>
  <c r="B1352" i="9"/>
  <c r="E1352" i="9" s="1" a="1"/>
  <c r="E1352" i="9" s="1"/>
  <c r="B1348" i="9"/>
  <c r="E1348" i="9" s="1" a="1"/>
  <c r="E1348" i="9" s="1"/>
  <c r="B1344" i="9"/>
  <c r="E1344" i="9" s="1" a="1"/>
  <c r="E1344" i="9" s="1"/>
  <c r="B1340" i="9"/>
  <c r="E1340" i="9" s="1" a="1"/>
  <c r="E1340" i="9" s="1"/>
  <c r="B1336" i="9"/>
  <c r="E1336" i="9" s="1" a="1"/>
  <c r="E1336" i="9" s="1"/>
  <c r="B1332" i="9"/>
  <c r="E1332" i="9" s="1" a="1"/>
  <c r="E1332" i="9" s="1"/>
  <c r="B1328" i="9"/>
  <c r="E1328" i="9" s="1" a="1"/>
  <c r="E1328" i="9" s="1"/>
  <c r="B1324" i="9"/>
  <c r="E1324" i="9" s="1" a="1"/>
  <c r="E1324" i="9" s="1"/>
  <c r="B1320" i="9"/>
  <c r="E1320" i="9" s="1" a="1"/>
  <c r="E1320" i="9" s="1"/>
  <c r="B1316" i="9"/>
  <c r="E1316" i="9" s="1" a="1"/>
  <c r="E1316" i="9" s="1"/>
  <c r="B1312" i="9"/>
  <c r="E1312" i="9" s="1" a="1"/>
  <c r="E1312" i="9" s="1"/>
  <c r="B1308" i="9"/>
  <c r="E1308" i="9" s="1" a="1"/>
  <c r="E1308" i="9" s="1"/>
  <c r="B1304" i="9"/>
  <c r="E1304" i="9" s="1" a="1"/>
  <c r="E1304" i="9" s="1"/>
  <c r="B1300" i="9"/>
  <c r="E1300" i="9" s="1" a="1"/>
  <c r="E1300" i="9" s="1"/>
  <c r="B1296" i="9"/>
  <c r="E1296" i="9" s="1" a="1"/>
  <c r="E1296" i="9" s="1"/>
  <c r="B1292" i="9"/>
  <c r="E1292" i="9" s="1" a="1"/>
  <c r="E1292" i="9" s="1"/>
  <c r="B1288" i="9"/>
  <c r="E1288" i="9" s="1" a="1"/>
  <c r="E1288" i="9" s="1"/>
  <c r="B1284" i="9"/>
  <c r="E1284" i="9" s="1" a="1"/>
  <c r="E1284" i="9" s="1"/>
  <c r="B1280" i="9"/>
  <c r="E1280" i="9" s="1" a="1"/>
  <c r="E1280" i="9" s="1"/>
  <c r="B1276" i="9"/>
  <c r="E1276" i="9" s="1" a="1"/>
  <c r="E1276" i="9" s="1"/>
  <c r="B1272" i="9"/>
  <c r="E1272" i="9" s="1" a="1"/>
  <c r="E1272" i="9" s="1"/>
  <c r="B1268" i="9"/>
  <c r="E1268" i="9" s="1" a="1"/>
  <c r="E1268" i="9" s="1"/>
  <c r="B1264" i="9"/>
  <c r="E1264" i="9" s="1" a="1"/>
  <c r="E1264" i="9" s="1"/>
  <c r="B1260" i="9"/>
  <c r="E1260" i="9" s="1" a="1"/>
  <c r="E1260" i="9" s="1"/>
  <c r="B1256" i="9"/>
  <c r="E1256" i="9" s="1" a="1"/>
  <c r="E1256" i="9" s="1"/>
  <c r="B1252" i="9"/>
  <c r="E1252" i="9" s="1" a="1"/>
  <c r="E1252" i="9" s="1"/>
  <c r="B1248" i="9"/>
  <c r="E1248" i="9" s="1" a="1"/>
  <c r="E1248" i="9" s="1"/>
  <c r="B1244" i="9"/>
  <c r="E1244" i="9" s="1" a="1"/>
  <c r="E1244" i="9" s="1"/>
  <c r="B1240" i="9"/>
  <c r="E1240" i="9" s="1" a="1"/>
  <c r="E1240" i="9" s="1"/>
  <c r="B1236" i="9"/>
  <c r="E1236" i="9" s="1" a="1"/>
  <c r="E1236" i="9" s="1"/>
  <c r="B1232" i="9"/>
  <c r="E1232" i="9" s="1" a="1"/>
  <c r="E1232" i="9" s="1"/>
  <c r="B1228" i="9"/>
  <c r="E1228" i="9" s="1" a="1"/>
  <c r="E1228" i="9" s="1"/>
  <c r="B1224" i="9"/>
  <c r="E1224" i="9" s="1" a="1"/>
  <c r="E1224" i="9" s="1"/>
  <c r="B1220" i="9"/>
  <c r="E1220" i="9" s="1" a="1"/>
  <c r="E1220" i="9" s="1"/>
  <c r="B1216" i="9"/>
  <c r="E1216" i="9" s="1" a="1"/>
  <c r="E1216" i="9" s="1"/>
  <c r="B1212" i="9"/>
  <c r="E1212" i="9" s="1" a="1"/>
  <c r="E1212" i="9" s="1"/>
  <c r="B1208" i="9"/>
  <c r="E1208" i="9" s="1" a="1"/>
  <c r="E1208" i="9" s="1"/>
  <c r="B1204" i="9"/>
  <c r="E1204" i="9" s="1" a="1"/>
  <c r="E1204" i="9" s="1"/>
  <c r="B1200" i="9"/>
  <c r="E1200" i="9" s="1" a="1"/>
  <c r="E1200" i="9" s="1"/>
  <c r="B1196" i="9"/>
  <c r="E1196" i="9" s="1" a="1"/>
  <c r="E1196" i="9" s="1"/>
  <c r="B1192" i="9"/>
  <c r="E1192" i="9" s="1" a="1"/>
  <c r="E1192" i="9" s="1"/>
  <c r="B1188" i="9"/>
  <c r="E1188" i="9" s="1" a="1"/>
  <c r="E1188" i="9" s="1"/>
  <c r="B1184" i="9"/>
  <c r="E1184" i="9" s="1" a="1"/>
  <c r="E1184" i="9" s="1"/>
  <c r="B1180" i="9"/>
  <c r="E1180" i="9" s="1" a="1"/>
  <c r="E1180" i="9" s="1"/>
  <c r="B1176" i="9"/>
  <c r="E1176" i="9" s="1" a="1"/>
  <c r="E1176" i="9" s="1"/>
  <c r="B1172" i="9"/>
  <c r="E1172" i="9" s="1" a="1"/>
  <c r="E1172" i="9" s="1"/>
  <c r="B1168" i="9"/>
  <c r="E1168" i="9" s="1" a="1"/>
  <c r="E1168" i="9" s="1"/>
  <c r="B1164" i="9"/>
  <c r="E1164" i="9" s="1" a="1"/>
  <c r="E1164" i="9" s="1"/>
  <c r="B1160" i="9"/>
  <c r="E1160" i="9" s="1" a="1"/>
  <c r="E1160" i="9" s="1"/>
  <c r="B1156" i="9"/>
  <c r="E1156" i="9" s="1" a="1"/>
  <c r="E1156" i="9" s="1"/>
  <c r="B1152" i="9"/>
  <c r="E1152" i="9" s="1" a="1"/>
  <c r="E1152" i="9" s="1"/>
  <c r="B1148" i="9"/>
  <c r="E1148" i="9" s="1" a="1"/>
  <c r="E1148" i="9" s="1"/>
  <c r="B1144" i="9"/>
  <c r="E1144" i="9" s="1" a="1"/>
  <c r="E1144" i="9" s="1"/>
  <c r="B1140" i="9"/>
  <c r="E1140" i="9" s="1" a="1"/>
  <c r="E1140" i="9" s="1"/>
  <c r="B1136" i="9"/>
  <c r="E1136" i="9" s="1" a="1"/>
  <c r="E1136" i="9" s="1"/>
  <c r="B1132" i="9"/>
  <c r="E1132" i="9" s="1" a="1"/>
  <c r="E1132" i="9" s="1"/>
  <c r="B1128" i="9"/>
  <c r="E1128" i="9" s="1" a="1"/>
  <c r="E1128" i="9" s="1"/>
  <c r="B1124" i="9"/>
  <c r="E1124" i="9" s="1" a="1"/>
  <c r="E1124" i="9" s="1"/>
  <c r="B1120" i="9"/>
  <c r="E1120" i="9" s="1" a="1"/>
  <c r="E1120" i="9" s="1"/>
  <c r="B1116" i="9"/>
  <c r="E1116" i="9" s="1" a="1"/>
  <c r="E1116" i="9" s="1"/>
  <c r="B1112" i="9"/>
  <c r="E1112" i="9" s="1" a="1"/>
  <c r="E1112" i="9" s="1"/>
  <c r="B1108" i="9"/>
  <c r="E1108" i="9" s="1" a="1"/>
  <c r="E1108" i="9" s="1"/>
  <c r="B1104" i="9"/>
  <c r="E1104" i="9" s="1" a="1"/>
  <c r="E1104" i="9" s="1"/>
  <c r="B1100" i="9"/>
  <c r="E1100" i="9" s="1" a="1"/>
  <c r="E1100" i="9" s="1"/>
  <c r="B1096" i="9"/>
  <c r="E1096" i="9" s="1" a="1"/>
  <c r="E1096" i="9" s="1"/>
  <c r="B1092" i="9"/>
  <c r="E1092" i="9" s="1" a="1"/>
  <c r="E1092" i="9" s="1"/>
  <c r="B1088" i="9"/>
  <c r="E1088" i="9" s="1" a="1"/>
  <c r="E1088" i="9" s="1"/>
  <c r="B1084" i="9"/>
  <c r="E1084" i="9" s="1" a="1"/>
  <c r="E1084" i="9" s="1"/>
  <c r="B1080" i="9"/>
  <c r="E1080" i="9" s="1" a="1"/>
  <c r="E1080" i="9" s="1"/>
  <c r="B1076" i="9"/>
  <c r="E1076" i="9" s="1" a="1"/>
  <c r="E1076" i="9" s="1"/>
  <c r="B1072" i="9"/>
  <c r="E1072" i="9" s="1" a="1"/>
  <c r="E1072" i="9" s="1"/>
  <c r="B1068" i="9"/>
  <c r="E1068" i="9" s="1" a="1"/>
  <c r="E1068" i="9" s="1"/>
  <c r="B1064" i="9"/>
  <c r="E1064" i="9" s="1" a="1"/>
  <c r="E1064" i="9" s="1"/>
  <c r="B1060" i="9"/>
  <c r="E1060" i="9" s="1" a="1"/>
  <c r="E1060" i="9" s="1"/>
  <c r="B1056" i="9"/>
  <c r="E1056" i="9" s="1" a="1"/>
  <c r="E1056" i="9" s="1"/>
  <c r="B1052" i="9"/>
  <c r="E1052" i="9" s="1" a="1"/>
  <c r="E1052" i="9" s="1"/>
  <c r="B1048" i="9"/>
  <c r="E1048" i="9" s="1" a="1"/>
  <c r="E1048" i="9" s="1"/>
  <c r="B1044" i="9"/>
  <c r="E1044" i="9" s="1" a="1"/>
  <c r="E1044" i="9" s="1"/>
  <c r="B1040" i="9"/>
  <c r="E1040" i="9" s="1" a="1"/>
  <c r="E1040" i="9" s="1"/>
  <c r="B1036" i="9"/>
  <c r="E1036" i="9" s="1" a="1"/>
  <c r="E1036" i="9" s="1"/>
  <c r="B1032" i="9"/>
  <c r="E1032" i="9" s="1" a="1"/>
  <c r="E1032" i="9" s="1"/>
  <c r="B1028" i="9"/>
  <c r="E1028" i="9" s="1" a="1"/>
  <c r="E1028" i="9" s="1"/>
  <c r="B1024" i="9"/>
  <c r="E1024" i="9" s="1" a="1"/>
  <c r="E1024" i="9" s="1"/>
  <c r="B1020" i="9"/>
  <c r="E1020" i="9" s="1" a="1"/>
  <c r="E1020" i="9" s="1"/>
  <c r="B1016" i="9"/>
  <c r="E1016" i="9" s="1" a="1"/>
  <c r="E1016" i="9" s="1"/>
  <c r="B1012" i="9"/>
  <c r="E1012" i="9" s="1" a="1"/>
  <c r="E1012" i="9" s="1"/>
  <c r="B1008" i="9"/>
  <c r="E1008" i="9" s="1" a="1"/>
  <c r="E1008" i="9" s="1"/>
  <c r="B1004" i="9"/>
  <c r="E1004" i="9" s="1" a="1"/>
  <c r="E1004" i="9" s="1"/>
  <c r="B1000" i="9"/>
  <c r="E1000" i="9" s="1" a="1"/>
  <c r="E1000" i="9" s="1"/>
  <c r="B996" i="9"/>
  <c r="E996" i="9" s="1" a="1"/>
  <c r="E996" i="9" s="1"/>
  <c r="B992" i="9"/>
  <c r="E992" i="9" s="1" a="1"/>
  <c r="E992" i="9" s="1"/>
  <c r="B988" i="9"/>
  <c r="E988" i="9" s="1" a="1"/>
  <c r="E988" i="9" s="1"/>
  <c r="B984" i="9"/>
  <c r="E984" i="9" s="1" a="1"/>
  <c r="E984" i="9" s="1"/>
  <c r="B980" i="9"/>
  <c r="E980" i="9" s="1" a="1"/>
  <c r="E980" i="9" s="1"/>
  <c r="B976" i="9"/>
  <c r="E976" i="9" s="1" a="1"/>
  <c r="E976" i="9" s="1"/>
  <c r="B972" i="9"/>
  <c r="E972" i="9" s="1" a="1"/>
  <c r="E972" i="9" s="1"/>
  <c r="B968" i="9"/>
  <c r="E968" i="9" s="1" a="1"/>
  <c r="E968" i="9" s="1"/>
  <c r="B964" i="9"/>
  <c r="E964" i="9" s="1" a="1"/>
  <c r="E964" i="9" s="1"/>
  <c r="B960" i="9"/>
  <c r="E960" i="9" s="1" a="1"/>
  <c r="E960" i="9" s="1"/>
  <c r="B955" i="9"/>
  <c r="E955" i="9" s="1" a="1"/>
  <c r="E955" i="9" s="1"/>
  <c r="B951" i="9"/>
  <c r="E951" i="9" s="1" a="1"/>
  <c r="E951" i="9" s="1"/>
  <c r="B947" i="9"/>
  <c r="E947" i="9" s="1" a="1"/>
  <c r="E947" i="9" s="1"/>
  <c r="B943" i="9"/>
  <c r="E943" i="9" s="1" a="1"/>
  <c r="E943" i="9" s="1"/>
  <c r="B939" i="9"/>
  <c r="E939" i="9" s="1" a="1"/>
  <c r="E939" i="9" s="1"/>
  <c r="B935" i="9"/>
  <c r="E935" i="9" s="1" a="1"/>
  <c r="E935" i="9" s="1"/>
  <c r="B931" i="9"/>
  <c r="E931" i="9" s="1" a="1"/>
  <c r="E931" i="9" s="1"/>
  <c r="B927" i="9"/>
  <c r="E927" i="9" s="1" a="1"/>
  <c r="E927" i="9" s="1"/>
  <c r="B923" i="9"/>
  <c r="E923" i="9" s="1" a="1"/>
  <c r="E923" i="9" s="1"/>
  <c r="B919" i="9"/>
  <c r="E919" i="9" s="1" a="1"/>
  <c r="E919" i="9" s="1"/>
  <c r="B915" i="9"/>
  <c r="E915" i="9" s="1" a="1"/>
  <c r="E915" i="9" s="1"/>
  <c r="B911" i="9"/>
  <c r="E911" i="9" s="1" a="1"/>
  <c r="E911" i="9" s="1"/>
  <c r="B907" i="9"/>
  <c r="E907" i="9" s="1" a="1"/>
  <c r="E907" i="9" s="1"/>
  <c r="B903" i="9"/>
  <c r="E903" i="9" s="1" a="1"/>
  <c r="E903" i="9" s="1"/>
  <c r="B898" i="9"/>
  <c r="E898" i="9" s="1" a="1"/>
  <c r="E898" i="9" s="1"/>
  <c r="B894" i="9"/>
  <c r="E894" i="9" s="1" a="1"/>
  <c r="E894" i="9" s="1"/>
  <c r="B890" i="9"/>
  <c r="E890" i="9" s="1" a="1"/>
  <c r="E890" i="9" s="1"/>
  <c r="B886" i="9"/>
  <c r="E886" i="9" s="1" a="1"/>
  <c r="E886" i="9" s="1"/>
  <c r="B882" i="9"/>
  <c r="E882" i="9" s="1" a="1"/>
  <c r="E882" i="9" s="1"/>
  <c r="B878" i="9"/>
  <c r="E878" i="9" s="1" a="1"/>
  <c r="E878" i="9" s="1"/>
  <c r="B874" i="9"/>
  <c r="E874" i="9" s="1" a="1"/>
  <c r="E874" i="9" s="1"/>
  <c r="B870" i="9"/>
  <c r="E870" i="9" s="1" a="1"/>
  <c r="E870" i="9" s="1"/>
  <c r="B866" i="9"/>
  <c r="E866" i="9" s="1" a="1"/>
  <c r="E866" i="9" s="1"/>
  <c r="B862" i="9"/>
  <c r="E862" i="9" s="1" a="1"/>
  <c r="E862" i="9" s="1"/>
  <c r="B858" i="9"/>
  <c r="E858" i="9" s="1" a="1"/>
  <c r="E858" i="9" s="1"/>
  <c r="B854" i="9"/>
  <c r="E854" i="9" s="1" a="1"/>
  <c r="E854" i="9" s="1"/>
  <c r="B850" i="9"/>
  <c r="E850" i="9" s="1" a="1"/>
  <c r="E850" i="9" s="1"/>
  <c r="B846" i="9"/>
  <c r="E846" i="9" s="1" a="1"/>
  <c r="E846" i="9" s="1"/>
  <c r="B842" i="9"/>
  <c r="E842" i="9" s="1" a="1"/>
  <c r="E842" i="9" s="1"/>
  <c r="B838" i="9"/>
  <c r="E838" i="9" s="1" a="1"/>
  <c r="E838" i="9" s="1"/>
  <c r="B834" i="9"/>
  <c r="E834" i="9" s="1" a="1"/>
  <c r="E834" i="9" s="1"/>
  <c r="B830" i="9"/>
  <c r="E830" i="9" s="1" a="1"/>
  <c r="E830" i="9" s="1"/>
  <c r="B826" i="9"/>
  <c r="E826" i="9" s="1" a="1"/>
  <c r="E826" i="9" s="1"/>
  <c r="B822" i="9"/>
  <c r="E822" i="9" s="1" a="1"/>
  <c r="E822" i="9" s="1"/>
  <c r="B818" i="9"/>
  <c r="E818" i="9" s="1" a="1"/>
  <c r="E818" i="9" s="1"/>
  <c r="B814" i="9"/>
  <c r="E814" i="9" s="1" a="1"/>
  <c r="E814" i="9" s="1"/>
  <c r="B810" i="9"/>
  <c r="E810" i="9" s="1" a="1"/>
  <c r="E810" i="9" s="1"/>
  <c r="B806" i="9"/>
  <c r="E806" i="9" s="1" a="1"/>
  <c r="E806" i="9" s="1"/>
  <c r="B802" i="9"/>
  <c r="E802" i="9" s="1" a="1"/>
  <c r="E802" i="9" s="1"/>
  <c r="B798" i="9"/>
  <c r="E798" i="9" s="1" a="1"/>
  <c r="E798" i="9" s="1"/>
  <c r="B794" i="9"/>
  <c r="E794" i="9" s="1" a="1"/>
  <c r="E794" i="9" s="1"/>
  <c r="B790" i="9"/>
  <c r="E790" i="9" s="1" a="1"/>
  <c r="E790" i="9" s="1"/>
  <c r="B786" i="9"/>
  <c r="E786" i="9" s="1" a="1"/>
  <c r="E786" i="9" s="1"/>
  <c r="B782" i="9"/>
  <c r="E782" i="9" s="1" a="1"/>
  <c r="E782" i="9" s="1"/>
  <c r="B778" i="9"/>
  <c r="E778" i="9" s="1" a="1"/>
  <c r="E778" i="9" s="1"/>
  <c r="B774" i="9"/>
  <c r="E774" i="9" s="1" a="1"/>
  <c r="E774" i="9" s="1"/>
  <c r="B770" i="9"/>
  <c r="E770" i="9" s="1" a="1"/>
  <c r="E770" i="9" s="1"/>
  <c r="B766" i="9"/>
  <c r="E766" i="9" s="1" a="1"/>
  <c r="E766" i="9" s="1"/>
  <c r="B762" i="9"/>
  <c r="E762" i="9" s="1" a="1"/>
  <c r="E762" i="9" s="1"/>
  <c r="B758" i="9"/>
  <c r="E758" i="9" s="1" a="1"/>
  <c r="E758" i="9" s="1"/>
  <c r="B754" i="9"/>
  <c r="E754" i="9" s="1" a="1"/>
  <c r="E754" i="9" s="1"/>
  <c r="B750" i="9"/>
  <c r="E750" i="9" s="1" a="1"/>
  <c r="E750" i="9" s="1"/>
  <c r="B746" i="9"/>
  <c r="E746" i="9" s="1" a="1"/>
  <c r="E746" i="9" s="1"/>
  <c r="B742" i="9"/>
  <c r="E742" i="9" s="1" a="1"/>
  <c r="E742" i="9" s="1"/>
  <c r="B738" i="9"/>
  <c r="E738" i="9" s="1" a="1"/>
  <c r="E738" i="9" s="1"/>
  <c r="B734" i="9"/>
  <c r="E734" i="9" s="1" a="1"/>
  <c r="E734" i="9" s="1"/>
  <c r="B730" i="9"/>
  <c r="E730" i="9" s="1" a="1"/>
  <c r="E730" i="9" s="1"/>
  <c r="B726" i="9"/>
  <c r="E726" i="9" s="1" a="1"/>
  <c r="E726" i="9" s="1"/>
  <c r="B722" i="9"/>
  <c r="E722" i="9" s="1" a="1"/>
  <c r="E722" i="9" s="1"/>
  <c r="B718" i="9"/>
  <c r="E718" i="9" s="1" a="1"/>
  <c r="E718" i="9" s="1"/>
  <c r="B714" i="9"/>
  <c r="E714" i="9" s="1" a="1"/>
  <c r="E714" i="9" s="1"/>
  <c r="B710" i="9"/>
  <c r="E710" i="9" s="1" a="1"/>
  <c r="E710" i="9" s="1"/>
  <c r="B706" i="9"/>
  <c r="E706" i="9" s="1" a="1"/>
  <c r="E706" i="9" s="1"/>
  <c r="B702" i="9"/>
  <c r="E702" i="9" s="1" a="1"/>
  <c r="E702" i="9" s="1"/>
  <c r="B698" i="9"/>
  <c r="E698" i="9" s="1" a="1"/>
  <c r="E698" i="9" s="1"/>
  <c r="B694" i="9"/>
  <c r="E694" i="9" s="1" a="1"/>
  <c r="E694" i="9" s="1"/>
  <c r="B690" i="9"/>
  <c r="E690" i="9" s="1" a="1"/>
  <c r="E690" i="9" s="1"/>
  <c r="B686" i="9"/>
  <c r="E686" i="9" s="1" a="1"/>
  <c r="E686" i="9" s="1"/>
  <c r="B682" i="9"/>
  <c r="E682" i="9" s="1" a="1"/>
  <c r="E682" i="9" s="1"/>
  <c r="B678" i="9"/>
  <c r="E678" i="9" s="1" a="1"/>
  <c r="E678" i="9" s="1"/>
  <c r="B674" i="9"/>
  <c r="E674" i="9" s="1" a="1"/>
  <c r="E674" i="9" s="1"/>
  <c r="B670" i="9"/>
  <c r="E670" i="9" s="1" a="1"/>
  <c r="E670" i="9" s="1"/>
  <c r="B666" i="9"/>
  <c r="E666" i="9" s="1" a="1"/>
  <c r="E666" i="9" s="1"/>
  <c r="B662" i="9"/>
  <c r="E662" i="9" s="1" a="1"/>
  <c r="E662" i="9" s="1"/>
  <c r="B658" i="9"/>
  <c r="E658" i="9" s="1" a="1"/>
  <c r="E658" i="9" s="1"/>
  <c r="B654" i="9"/>
  <c r="E654" i="9" s="1" a="1"/>
  <c r="E654" i="9" s="1"/>
  <c r="B650" i="9"/>
  <c r="E650" i="9" s="1" a="1"/>
  <c r="E650" i="9" s="1"/>
  <c r="B646" i="9"/>
  <c r="E646" i="9" s="1" a="1"/>
  <c r="E646" i="9" s="1"/>
  <c r="B642" i="9"/>
  <c r="E642" i="9" s="1" a="1"/>
  <c r="E642" i="9" s="1"/>
  <c r="B638" i="9"/>
  <c r="E638" i="9" s="1" a="1"/>
  <c r="E638" i="9" s="1"/>
  <c r="B634" i="9"/>
  <c r="E634" i="9" s="1" a="1"/>
  <c r="E634" i="9" s="1"/>
  <c r="B630" i="9"/>
  <c r="E630" i="9" s="1" a="1"/>
  <c r="E630" i="9" s="1"/>
  <c r="B626" i="9"/>
  <c r="E626" i="9" s="1" a="1"/>
  <c r="E626" i="9" s="1"/>
  <c r="B622" i="9"/>
  <c r="E622" i="9" s="1" a="1"/>
  <c r="E622" i="9" s="1"/>
  <c r="B618" i="9"/>
  <c r="E618" i="9" s="1" a="1"/>
  <c r="E618" i="9" s="1"/>
  <c r="B614" i="9"/>
  <c r="E614" i="9" s="1" a="1"/>
  <c r="E614" i="9" s="1"/>
  <c r="B610" i="9"/>
  <c r="E610" i="9" s="1" a="1"/>
  <c r="E610" i="9" s="1"/>
  <c r="B606" i="9"/>
  <c r="E606" i="9" s="1" a="1"/>
  <c r="E606" i="9" s="1"/>
  <c r="B602" i="9"/>
  <c r="E602" i="9" s="1" a="1"/>
  <c r="E602" i="9" s="1"/>
  <c r="B598" i="9"/>
  <c r="E598" i="9" s="1" a="1"/>
  <c r="E598" i="9" s="1"/>
  <c r="B594" i="9"/>
  <c r="E594" i="9" s="1" a="1"/>
  <c r="E594" i="9" s="1"/>
  <c r="B590" i="9"/>
  <c r="E590" i="9" s="1" a="1"/>
  <c r="E590" i="9" s="1"/>
  <c r="B586" i="9"/>
  <c r="E586" i="9" s="1" a="1"/>
  <c r="E586" i="9" s="1"/>
  <c r="B582" i="9"/>
  <c r="E582" i="9" s="1" a="1"/>
  <c r="E582" i="9" s="1"/>
  <c r="B578" i="9"/>
  <c r="E578" i="9" s="1" a="1"/>
  <c r="E578" i="9" s="1"/>
  <c r="B574" i="9"/>
  <c r="E574" i="9" s="1" a="1"/>
  <c r="E574" i="9" s="1"/>
  <c r="B570" i="9"/>
  <c r="E570" i="9" s="1" a="1"/>
  <c r="E570" i="9" s="1"/>
  <c r="B566" i="9"/>
  <c r="E566" i="9" s="1" a="1"/>
  <c r="E566" i="9" s="1"/>
  <c r="B562" i="9"/>
  <c r="E562" i="9" s="1" a="1"/>
  <c r="E562" i="9" s="1"/>
  <c r="B558" i="9"/>
  <c r="E558" i="9" s="1" a="1"/>
  <c r="E558" i="9" s="1"/>
  <c r="B554" i="9"/>
  <c r="E554" i="9" s="1" a="1"/>
  <c r="E554" i="9" s="1"/>
  <c r="B550" i="9"/>
  <c r="E550" i="9" s="1" a="1"/>
  <c r="E550" i="9" s="1"/>
  <c r="B546" i="9"/>
  <c r="E546" i="9" s="1" a="1"/>
  <c r="E546" i="9" s="1"/>
  <c r="B542" i="9"/>
  <c r="E542" i="9" s="1" a="1"/>
  <c r="E542" i="9" s="1"/>
  <c r="B538" i="9"/>
  <c r="E538" i="9" s="1" a="1"/>
  <c r="E538" i="9" s="1"/>
  <c r="B534" i="9"/>
  <c r="E534" i="9" s="1" a="1"/>
  <c r="E534" i="9" s="1"/>
  <c r="B530" i="9"/>
  <c r="E530" i="9" s="1" a="1"/>
  <c r="E530" i="9" s="1"/>
  <c r="B526" i="9"/>
  <c r="E526" i="9" s="1" a="1"/>
  <c r="E526" i="9" s="1"/>
  <c r="B522" i="9"/>
  <c r="E522" i="9" s="1" a="1"/>
  <c r="E522" i="9" s="1"/>
  <c r="B518" i="9"/>
  <c r="E518" i="9" s="1" a="1"/>
  <c r="E518" i="9" s="1"/>
  <c r="B514" i="9"/>
  <c r="E514" i="9" s="1" a="1"/>
  <c r="E514" i="9" s="1"/>
  <c r="B510" i="9"/>
  <c r="E510" i="9" s="1" a="1"/>
  <c r="E510" i="9" s="1"/>
  <c r="B506" i="9"/>
  <c r="E506" i="9" s="1" a="1"/>
  <c r="E506" i="9" s="1"/>
  <c r="B502" i="9"/>
  <c r="E502" i="9" s="1" a="1"/>
  <c r="E502" i="9" s="1"/>
  <c r="B498" i="9"/>
  <c r="E498" i="9" s="1" a="1"/>
  <c r="E498" i="9" s="1"/>
  <c r="B494" i="9"/>
  <c r="E494" i="9" s="1" a="1"/>
  <c r="E494" i="9" s="1"/>
  <c r="B490" i="9"/>
  <c r="E490" i="9" s="1" a="1"/>
  <c r="E490" i="9" s="1"/>
  <c r="B486" i="9"/>
  <c r="E486" i="9" s="1" a="1"/>
  <c r="E486" i="9" s="1"/>
  <c r="B482" i="9"/>
  <c r="E482" i="9" s="1" a="1"/>
  <c r="E482" i="9" s="1"/>
  <c r="B478" i="9"/>
  <c r="E478" i="9" s="1" a="1"/>
  <c r="E478" i="9" s="1"/>
  <c r="B474" i="9"/>
  <c r="E474" i="9" s="1" a="1"/>
  <c r="E474" i="9" s="1"/>
  <c r="B470" i="9"/>
  <c r="E470" i="9" s="1" a="1"/>
  <c r="E470" i="9" s="1"/>
  <c r="B466" i="9"/>
  <c r="E466" i="9" s="1" a="1"/>
  <c r="E466" i="9" s="1"/>
  <c r="B462" i="9"/>
  <c r="E462" i="9" s="1" a="1"/>
  <c r="E462" i="9" s="1"/>
  <c r="B458" i="9"/>
  <c r="E458" i="9" s="1" a="1"/>
  <c r="E458" i="9" s="1"/>
  <c r="B454" i="9"/>
  <c r="E454" i="9" s="1" a="1"/>
  <c r="E454" i="9" s="1"/>
  <c r="B450" i="9"/>
  <c r="E450" i="9" s="1" a="1"/>
  <c r="E450" i="9" s="1"/>
  <c r="B446" i="9"/>
  <c r="E446" i="9" s="1" a="1"/>
  <c r="E446" i="9" s="1"/>
  <c r="B442" i="9"/>
  <c r="E442" i="9" s="1" a="1"/>
  <c r="E442" i="9" s="1"/>
  <c r="B438" i="9"/>
  <c r="E438" i="9" s="1" a="1"/>
  <c r="E438" i="9" s="1"/>
  <c r="B434" i="9"/>
  <c r="E434" i="9" s="1" a="1"/>
  <c r="E434" i="9" s="1"/>
  <c r="B430" i="9"/>
  <c r="E430" i="9" s="1" a="1"/>
  <c r="E430" i="9" s="1"/>
  <c r="B426" i="9"/>
  <c r="E426" i="9" s="1" a="1"/>
  <c r="E426" i="9" s="1"/>
  <c r="B422" i="9"/>
  <c r="E422" i="9" s="1" a="1"/>
  <c r="E422" i="9" s="1"/>
  <c r="B418" i="9"/>
  <c r="E418" i="9" s="1" a="1"/>
  <c r="E418" i="9" s="1"/>
  <c r="B414" i="9"/>
  <c r="E414" i="9" s="1" a="1"/>
  <c r="E414" i="9" s="1"/>
  <c r="B410" i="9"/>
  <c r="E410" i="9" s="1" a="1"/>
  <c r="E410" i="9" s="1"/>
  <c r="B406" i="9"/>
  <c r="E406" i="9" s="1" a="1"/>
  <c r="E406" i="9" s="1"/>
  <c r="B402" i="9"/>
  <c r="E402" i="9" s="1" a="1"/>
  <c r="E402" i="9" s="1"/>
  <c r="B398" i="9"/>
  <c r="E398" i="9" s="1" a="1"/>
  <c r="E398" i="9" s="1"/>
  <c r="B394" i="9"/>
  <c r="E394" i="9" s="1" a="1"/>
  <c r="E394" i="9" s="1"/>
  <c r="B390" i="9"/>
  <c r="E390" i="9" s="1" a="1"/>
  <c r="E390" i="9" s="1"/>
  <c r="B386" i="9"/>
  <c r="E386" i="9" s="1" a="1"/>
  <c r="E386" i="9" s="1"/>
  <c r="B382" i="9"/>
  <c r="E382" i="9" s="1" a="1"/>
  <c r="E382" i="9" s="1"/>
  <c r="B378" i="9"/>
  <c r="E378" i="9" s="1" a="1"/>
  <c r="E378" i="9" s="1"/>
  <c r="B374" i="9"/>
  <c r="E374" i="9" s="1" a="1"/>
  <c r="E374" i="9" s="1"/>
  <c r="B370" i="9"/>
  <c r="E370" i="9" s="1" a="1"/>
  <c r="E370" i="9" s="1"/>
  <c r="B366" i="9"/>
  <c r="E366" i="9" s="1" a="1"/>
  <c r="E366" i="9" s="1"/>
  <c r="B362" i="9"/>
  <c r="E362" i="9" s="1" a="1"/>
  <c r="E362" i="9" s="1"/>
  <c r="B358" i="9"/>
  <c r="E358" i="9" s="1" a="1"/>
  <c r="E358" i="9" s="1"/>
  <c r="B354" i="9"/>
  <c r="E354" i="9" s="1" a="1"/>
  <c r="E354" i="9" s="1"/>
  <c r="B350" i="9"/>
  <c r="E350" i="9" s="1" a="1"/>
  <c r="E350" i="9" s="1"/>
  <c r="B346" i="9"/>
  <c r="E346" i="9" s="1" a="1"/>
  <c r="E346" i="9" s="1"/>
  <c r="B342" i="9"/>
  <c r="E342" i="9" s="1" a="1"/>
  <c r="E342" i="9" s="1"/>
  <c r="B338" i="9"/>
  <c r="E338" i="9" s="1" a="1"/>
  <c r="E338" i="9" s="1"/>
  <c r="B334" i="9"/>
  <c r="E334" i="9" s="1" a="1"/>
  <c r="E334" i="9" s="1"/>
  <c r="B330" i="9"/>
  <c r="E330" i="9" s="1" a="1"/>
  <c r="E330" i="9" s="1"/>
  <c r="B326" i="9"/>
  <c r="E326" i="9" s="1" a="1"/>
  <c r="E326" i="9" s="1"/>
  <c r="B322" i="9"/>
  <c r="E322" i="9" s="1" a="1"/>
  <c r="E322" i="9" s="1"/>
  <c r="B318" i="9"/>
  <c r="E318" i="9" s="1" a="1"/>
  <c r="E318" i="9" s="1"/>
  <c r="B314" i="9"/>
  <c r="E314" i="9" s="1" a="1"/>
  <c r="E314" i="9" s="1"/>
  <c r="B310" i="9"/>
  <c r="E310" i="9" s="1" a="1"/>
  <c r="E310" i="9" s="1"/>
  <c r="B306" i="9"/>
  <c r="E306" i="9" s="1" a="1"/>
  <c r="E306" i="9" s="1"/>
  <c r="B302" i="9"/>
  <c r="E302" i="9" s="1" a="1"/>
  <c r="E302" i="9" s="1"/>
  <c r="B298" i="9"/>
  <c r="E298" i="9" s="1" a="1"/>
  <c r="E298" i="9" s="1"/>
  <c r="B294" i="9"/>
  <c r="E294" i="9" s="1" a="1"/>
  <c r="E294" i="9" s="1"/>
  <c r="B290" i="9"/>
  <c r="E290" i="9" s="1" a="1"/>
  <c r="E290" i="9" s="1"/>
  <c r="B286" i="9"/>
  <c r="E286" i="9" s="1" a="1"/>
  <c r="E286" i="9" s="1"/>
  <c r="B282" i="9"/>
  <c r="E282" i="9" s="1" a="1"/>
  <c r="E282" i="9" s="1"/>
  <c r="B278" i="9"/>
  <c r="E278" i="9" s="1" a="1"/>
  <c r="E278" i="9" s="1"/>
  <c r="B274" i="9"/>
  <c r="E274" i="9" s="1" a="1"/>
  <c r="E274" i="9" s="1"/>
  <c r="B270" i="9"/>
  <c r="E270" i="9" s="1" a="1"/>
  <c r="E270" i="9" s="1"/>
  <c r="B266" i="9"/>
  <c r="E266" i="9" s="1" a="1"/>
  <c r="E266" i="9" s="1"/>
  <c r="B262" i="9"/>
  <c r="E262" i="9" s="1" a="1"/>
  <c r="E262" i="9" s="1"/>
  <c r="B258" i="9"/>
  <c r="E258" i="9" s="1" a="1"/>
  <c r="E258" i="9" s="1"/>
  <c r="B254" i="9"/>
  <c r="E254" i="9" s="1" a="1"/>
  <c r="E254" i="9" s="1"/>
  <c r="B250" i="9"/>
  <c r="E250" i="9" s="1" a="1"/>
  <c r="E250" i="9" s="1"/>
  <c r="B246" i="9"/>
  <c r="E246" i="9" s="1" a="1"/>
  <c r="E246" i="9" s="1"/>
  <c r="B242" i="9"/>
  <c r="E242" i="9" s="1" a="1"/>
  <c r="E242" i="9" s="1"/>
  <c r="B238" i="9"/>
  <c r="E238" i="9" s="1" a="1"/>
  <c r="E238" i="9" s="1"/>
  <c r="B234" i="9"/>
  <c r="E234" i="9" s="1" a="1"/>
  <c r="E234" i="9" s="1"/>
  <c r="B230" i="9"/>
  <c r="E230" i="9" s="1" a="1"/>
  <c r="E230" i="9" s="1"/>
  <c r="B226" i="9"/>
  <c r="E226" i="9" s="1" a="1"/>
  <c r="E226" i="9" s="1"/>
  <c r="B222" i="9"/>
  <c r="E222" i="9" s="1" a="1"/>
  <c r="E222" i="9" s="1"/>
  <c r="B218" i="9"/>
  <c r="E218" i="9" s="1" a="1"/>
  <c r="E218" i="9" s="1"/>
  <c r="B214" i="9"/>
  <c r="E214" i="9" s="1" a="1"/>
  <c r="E214" i="9" s="1"/>
  <c r="B210" i="9"/>
  <c r="E210" i="9" s="1" a="1"/>
  <c r="E210" i="9" s="1"/>
  <c r="B206" i="9"/>
  <c r="E206" i="9" s="1" a="1"/>
  <c r="E206" i="9" s="1"/>
  <c r="B202" i="9"/>
  <c r="E202" i="9" s="1" a="1"/>
  <c r="E202" i="9" s="1"/>
  <c r="B198" i="9"/>
  <c r="E198" i="9" s="1" a="1"/>
  <c r="E198" i="9" s="1"/>
  <c r="B194" i="9"/>
  <c r="E194" i="9" s="1" a="1"/>
  <c r="E194" i="9" s="1"/>
  <c r="B190" i="9"/>
  <c r="E190" i="9" s="1" a="1"/>
  <c r="E190" i="9" s="1"/>
  <c r="B186" i="9"/>
  <c r="E186" i="9" s="1" a="1"/>
  <c r="E186" i="9" s="1"/>
  <c r="B182" i="9"/>
  <c r="E182" i="9" s="1" a="1"/>
  <c r="E182" i="9" s="1"/>
  <c r="B178" i="9"/>
  <c r="E178" i="9" s="1" a="1"/>
  <c r="E178" i="9" s="1"/>
  <c r="B174" i="9"/>
  <c r="E174" i="9" s="1" a="1"/>
  <c r="E174" i="9" s="1"/>
  <c r="B170" i="9"/>
  <c r="E170" i="9" s="1" a="1"/>
  <c r="E170" i="9" s="1"/>
  <c r="B166" i="9"/>
  <c r="E166" i="9" s="1" a="1"/>
  <c r="E166" i="9" s="1"/>
  <c r="B162" i="9"/>
  <c r="E162" i="9" s="1" a="1"/>
  <c r="E162" i="9" s="1"/>
  <c r="B158" i="9"/>
  <c r="E158" i="9" s="1" a="1"/>
  <c r="E158" i="9" s="1"/>
  <c r="B154" i="9"/>
  <c r="E154" i="9" s="1" a="1"/>
  <c r="E154" i="9" s="1"/>
  <c r="B150" i="9"/>
  <c r="E150" i="9" s="1" a="1"/>
  <c r="E150" i="9" s="1"/>
  <c r="B146" i="9"/>
  <c r="E146" i="9" s="1" a="1"/>
  <c r="E146" i="9" s="1"/>
  <c r="B142" i="9"/>
  <c r="E142" i="9" s="1" a="1"/>
  <c r="E142" i="9" s="1"/>
  <c r="B138" i="9"/>
  <c r="E138" i="9" s="1" a="1"/>
  <c r="E138" i="9" s="1"/>
  <c r="B134" i="9"/>
  <c r="E134" i="9" s="1" a="1"/>
  <c r="E134" i="9" s="1"/>
  <c r="B130" i="9"/>
  <c r="E130" i="9" s="1" a="1"/>
  <c r="E130" i="9" s="1"/>
  <c r="B126" i="9"/>
  <c r="E126" i="9" s="1" a="1"/>
  <c r="E126" i="9" s="1"/>
  <c r="B122" i="9"/>
  <c r="E122" i="9" s="1" a="1"/>
  <c r="E122" i="9" s="1"/>
  <c r="B118" i="9"/>
  <c r="E118" i="9" s="1" a="1"/>
  <c r="E118" i="9" s="1"/>
  <c r="B114" i="9"/>
  <c r="E114" i="9" s="1" a="1"/>
  <c r="E114" i="9" s="1"/>
  <c r="B110" i="9"/>
  <c r="E110" i="9" s="1" a="1"/>
  <c r="E110" i="9" s="1"/>
  <c r="B106" i="9"/>
  <c r="E106" i="9" s="1" a="1"/>
  <c r="E106" i="9" s="1"/>
  <c r="B102" i="9"/>
  <c r="E102" i="9" s="1" a="1"/>
  <c r="E102" i="9" s="1"/>
  <c r="B98" i="9"/>
  <c r="E98" i="9" s="1" a="1"/>
  <c r="E98" i="9" s="1"/>
  <c r="B94" i="9"/>
  <c r="E94" i="9" s="1" a="1"/>
  <c r="E94" i="9" s="1"/>
  <c r="B90" i="9"/>
  <c r="E90" i="9" s="1" a="1"/>
  <c r="E90" i="9" s="1"/>
  <c r="B86" i="9"/>
  <c r="E86" i="9" s="1" a="1"/>
  <c r="E86" i="9" s="1"/>
  <c r="B82" i="9"/>
  <c r="E82" i="9" s="1" a="1"/>
  <c r="E82" i="9" s="1"/>
  <c r="B78" i="9"/>
  <c r="E78" i="9" s="1" a="1"/>
  <c r="E78" i="9" s="1"/>
  <c r="B74" i="9"/>
  <c r="E74" i="9" s="1" a="1"/>
  <c r="E74" i="9" s="1"/>
  <c r="B70" i="9"/>
  <c r="E70" i="9" s="1" a="1"/>
  <c r="E70" i="9" s="1"/>
  <c r="B66" i="9"/>
  <c r="E66" i="9" s="1" a="1"/>
  <c r="E66" i="9" s="1"/>
  <c r="B62" i="9"/>
  <c r="E62" i="9" s="1" a="1"/>
  <c r="E62" i="9" s="1"/>
  <c r="B58" i="9"/>
  <c r="E58" i="9" s="1" a="1"/>
  <c r="E58" i="9" s="1"/>
  <c r="B54" i="9"/>
  <c r="E54" i="9" s="1" a="1"/>
  <c r="E54" i="9" s="1"/>
  <c r="B50" i="9"/>
  <c r="E50" i="9" s="1" a="1"/>
  <c r="E50" i="9" s="1"/>
  <c r="B46" i="9"/>
  <c r="E46" i="9" s="1" a="1"/>
  <c r="E46" i="9" s="1"/>
  <c r="B42" i="9"/>
  <c r="E42" i="9" s="1" a="1"/>
  <c r="E42" i="9" s="1"/>
  <c r="B38" i="9"/>
  <c r="E38" i="9" s="1" a="1"/>
  <c r="E38" i="9" s="1"/>
  <c r="B34" i="9"/>
  <c r="E34" i="9" s="1" a="1"/>
  <c r="E34" i="9" s="1"/>
  <c r="B30" i="9"/>
  <c r="E30" i="9" s="1" a="1"/>
  <c r="E30" i="9" s="1"/>
  <c r="B26" i="9"/>
  <c r="E26" i="9" s="1" a="1"/>
  <c r="E26" i="9" s="1"/>
  <c r="B22" i="9"/>
  <c r="E22" i="9" s="1" a="1"/>
  <c r="E22" i="9" s="1"/>
  <c r="B18" i="9"/>
  <c r="E18" i="9" s="1" a="1"/>
  <c r="E18" i="9" s="1"/>
  <c r="B14" i="9"/>
  <c r="E14" i="9" s="1" a="1"/>
  <c r="E14" i="9" s="1"/>
  <c r="B10" i="9"/>
  <c r="E10" i="9" s="1" a="1"/>
  <c r="E10" i="9" s="1"/>
  <c r="B6" i="9"/>
  <c r="E6" i="9" s="1" a="1"/>
  <c r="E6" i="9" s="1"/>
  <c r="B2" i="9"/>
  <c r="E2" i="9" s="1" a="1"/>
  <c r="E2" i="9" s="1"/>
  <c r="C3227" i="9"/>
  <c r="C3223" i="9"/>
  <c r="C3219" i="9"/>
  <c r="C3215" i="9"/>
  <c r="C3211" i="9"/>
  <c r="C3207" i="9"/>
  <c r="C3203" i="9"/>
  <c r="C3199" i="9"/>
  <c r="C3195" i="9"/>
  <c r="C3191" i="9"/>
  <c r="C3187" i="9"/>
  <c r="C3183" i="9"/>
  <c r="C3179" i="9"/>
  <c r="C3175" i="9"/>
  <c r="C3171" i="9"/>
  <c r="C3167" i="9"/>
  <c r="C3163" i="9"/>
  <c r="C3159" i="9"/>
  <c r="C3155" i="9"/>
  <c r="C3151" i="9"/>
  <c r="C3147" i="9"/>
  <c r="C3143" i="9"/>
  <c r="C3139" i="9"/>
  <c r="C3135" i="9"/>
  <c r="C3131" i="9"/>
  <c r="C3127" i="9"/>
  <c r="C3123" i="9"/>
  <c r="C3119" i="9"/>
  <c r="C3115" i="9"/>
  <c r="C3111" i="9"/>
  <c r="C3107" i="9"/>
  <c r="C3103" i="9"/>
  <c r="C3099" i="9"/>
  <c r="C3095" i="9"/>
  <c r="C3091" i="9"/>
  <c r="C3087" i="9"/>
  <c r="C3083" i="9"/>
  <c r="C3079" i="9"/>
  <c r="C3075" i="9"/>
  <c r="C3071" i="9"/>
  <c r="C3067" i="9"/>
  <c r="C3063" i="9"/>
  <c r="C3059" i="9"/>
  <c r="C3055" i="9"/>
  <c r="C3051" i="9"/>
  <c r="C3047" i="9"/>
  <c r="C3043" i="9"/>
  <c r="C3039" i="9"/>
  <c r="C3035" i="9"/>
  <c r="C3031" i="9"/>
  <c r="C3027" i="9"/>
  <c r="C3023" i="9"/>
  <c r="C3019" i="9"/>
  <c r="C3015" i="9"/>
  <c r="C3011" i="9"/>
  <c r="C3007" i="9"/>
  <c r="C3003" i="9"/>
  <c r="C2999" i="9"/>
  <c r="C2995" i="9"/>
  <c r="C2991" i="9"/>
  <c r="C2987" i="9"/>
  <c r="C2983" i="9"/>
  <c r="C2979" i="9"/>
  <c r="C2975" i="9"/>
  <c r="C2971" i="9"/>
  <c r="C2967" i="9"/>
  <c r="C2963" i="9"/>
  <c r="C2959" i="9"/>
  <c r="C2955" i="9"/>
  <c r="C2951" i="9"/>
  <c r="C2947" i="9"/>
  <c r="C2943" i="9"/>
  <c r="C2939" i="9"/>
  <c r="C2935" i="9"/>
  <c r="C2931" i="9"/>
  <c r="C2927" i="9"/>
  <c r="C2923" i="9"/>
  <c r="C2919" i="9"/>
  <c r="C2915" i="9"/>
  <c r="C2911" i="9"/>
  <c r="C2907" i="9"/>
  <c r="C2903" i="9"/>
  <c r="C2899" i="9"/>
  <c r="C2895" i="9"/>
  <c r="C2891" i="9"/>
  <c r="C2887" i="9"/>
  <c r="C2883" i="9"/>
  <c r="C2879" i="9"/>
  <c r="C2875" i="9"/>
  <c r="C2871" i="9"/>
  <c r="C2867" i="9"/>
  <c r="C2863" i="9"/>
  <c r="C2859" i="9"/>
  <c r="C2855" i="9"/>
  <c r="C2851" i="9"/>
  <c r="C2847" i="9"/>
  <c r="C2843" i="9"/>
  <c r="C2839" i="9"/>
  <c r="C2835" i="9"/>
  <c r="C2831" i="9"/>
  <c r="C2827" i="9"/>
  <c r="C2823" i="9"/>
  <c r="C2819" i="9"/>
  <c r="C2815" i="9"/>
  <c r="C2811" i="9"/>
  <c r="C2807" i="9"/>
  <c r="C2803" i="9"/>
  <c r="C2799" i="9"/>
  <c r="C2795" i="9"/>
  <c r="C2791" i="9"/>
  <c r="C2787" i="9"/>
  <c r="C2783" i="9"/>
  <c r="C2779" i="9"/>
  <c r="C2775" i="9"/>
  <c r="C2771" i="9"/>
  <c r="C2767" i="9"/>
  <c r="C2763" i="9"/>
  <c r="C2759" i="9"/>
  <c r="C2755" i="9"/>
  <c r="C2751" i="9"/>
  <c r="C2747" i="9"/>
  <c r="C2743" i="9"/>
  <c r="C2739" i="9"/>
  <c r="C2735" i="9"/>
  <c r="C2731" i="9"/>
  <c r="C2727" i="9"/>
  <c r="C2723" i="9"/>
  <c r="C2719" i="9"/>
  <c r="C2715" i="9"/>
  <c r="C2711" i="9"/>
  <c r="C2707" i="9"/>
  <c r="C2703" i="9"/>
  <c r="C2699" i="9"/>
  <c r="C2695" i="9"/>
  <c r="C2691" i="9"/>
  <c r="C2687" i="9"/>
  <c r="C2683" i="9"/>
  <c r="C2679" i="9"/>
  <c r="C2675" i="9"/>
  <c r="C2671" i="9"/>
  <c r="C2667" i="9"/>
  <c r="C2663" i="9"/>
  <c r="C2659" i="9"/>
  <c r="C2655" i="9"/>
  <c r="C2651" i="9"/>
  <c r="C2647" i="9"/>
  <c r="C2643" i="9"/>
  <c r="C2639" i="9"/>
  <c r="C2635" i="9"/>
  <c r="C2631" i="9"/>
  <c r="C2627" i="9"/>
  <c r="C2623" i="9"/>
  <c r="C2619" i="9"/>
  <c r="C2615" i="9"/>
  <c r="C2611" i="9"/>
  <c r="C2607" i="9"/>
  <c r="C2603" i="9"/>
  <c r="C2599" i="9"/>
  <c r="C2595" i="9"/>
  <c r="C2591" i="9"/>
  <c r="C2587" i="9"/>
  <c r="C2583" i="9"/>
  <c r="C2579" i="9"/>
  <c r="C2575" i="9"/>
  <c r="C2571" i="9"/>
  <c r="C2567" i="9"/>
  <c r="C2563" i="9"/>
  <c r="C2559" i="9"/>
  <c r="C2555" i="9"/>
  <c r="C2551" i="9"/>
  <c r="C2547" i="9"/>
  <c r="C2543" i="9"/>
  <c r="C2539" i="9"/>
  <c r="C2535" i="9"/>
  <c r="C2531" i="9"/>
  <c r="C2527" i="9"/>
  <c r="C2523" i="9"/>
  <c r="C2519" i="9"/>
  <c r="C2515" i="9"/>
  <c r="C2511" i="9"/>
  <c r="C2507" i="9"/>
  <c r="C2503" i="9"/>
  <c r="C2499" i="9"/>
  <c r="C2495" i="9"/>
  <c r="C2491" i="9"/>
  <c r="C2487" i="9"/>
  <c r="C2483" i="9"/>
  <c r="C2479" i="9"/>
  <c r="C2475" i="9"/>
  <c r="C2471" i="9"/>
  <c r="C2467" i="9"/>
  <c r="C2463" i="9"/>
  <c r="C2459" i="9"/>
  <c r="C2455" i="9"/>
  <c r="C2451" i="9"/>
  <c r="C2447" i="9"/>
  <c r="C2443" i="9"/>
  <c r="C2439" i="9"/>
  <c r="C2435" i="9"/>
  <c r="C2431" i="9"/>
  <c r="C2427" i="9"/>
  <c r="C2423" i="9"/>
  <c r="C2419" i="9"/>
  <c r="C2415" i="9"/>
  <c r="C2411" i="9"/>
  <c r="C2407" i="9"/>
  <c r="C2403" i="9"/>
  <c r="C2399" i="9"/>
  <c r="C2395" i="9"/>
  <c r="C2391" i="9"/>
  <c r="C2387" i="9"/>
  <c r="C2383" i="9"/>
  <c r="C2379" i="9"/>
  <c r="C2375" i="9"/>
  <c r="C2371" i="9"/>
  <c r="C2367" i="9"/>
  <c r="C2363" i="9"/>
  <c r="C2359" i="9"/>
  <c r="C2355" i="9"/>
  <c r="C2351" i="9"/>
  <c r="C2347" i="9"/>
  <c r="C2343" i="9"/>
  <c r="C2339" i="9"/>
  <c r="C2335" i="9"/>
  <c r="C2162" i="9"/>
  <c r="C2018" i="9"/>
  <c r="C1505" i="9"/>
  <c r="C1409" i="9"/>
  <c r="C1249" i="9"/>
  <c r="C1233" i="9"/>
  <c r="C1137" i="9"/>
  <c r="C944" i="9"/>
  <c r="C879" i="9"/>
  <c r="C831" i="9"/>
  <c r="C767" i="9"/>
  <c r="C591" i="9"/>
  <c r="C575" i="9"/>
  <c r="C495" i="9"/>
  <c r="C175" i="9"/>
  <c r="C79" i="9"/>
  <c r="C47" i="9"/>
  <c r="B3214" i="9"/>
  <c r="E3214" i="9" s="1" a="1"/>
  <c r="E3214" i="9" s="1"/>
  <c r="B3210" i="9"/>
  <c r="E3210" i="9" s="1" a="1"/>
  <c r="E3210" i="9" s="1"/>
  <c r="B3202" i="9"/>
  <c r="E3202" i="9" s="1" a="1"/>
  <c r="E3202" i="9" s="1"/>
  <c r="B3138" i="9"/>
  <c r="E3138" i="9" s="1" a="1"/>
  <c r="E3138" i="9" s="1"/>
  <c r="B3122" i="9"/>
  <c r="E3122" i="9" s="1" a="1"/>
  <c r="E3122" i="9" s="1"/>
  <c r="B2986" i="9"/>
  <c r="E2986" i="9" s="1" a="1"/>
  <c r="E2986" i="9" s="1"/>
  <c r="B2958" i="9"/>
  <c r="E2958" i="9" s="1" a="1"/>
  <c r="E2958" i="9" s="1"/>
  <c r="B2862" i="9"/>
  <c r="E2862" i="9" s="1" a="1"/>
  <c r="E2862" i="9" s="1"/>
  <c r="B2790" i="9"/>
  <c r="E2790" i="9" s="1" a="1"/>
  <c r="E2790" i="9" s="1"/>
  <c r="B2674" i="9"/>
  <c r="E2674" i="9" s="1" a="1"/>
  <c r="E2674" i="9" s="1"/>
  <c r="B2658" i="9"/>
  <c r="E2658" i="9" s="1" a="1"/>
  <c r="E2658" i="9" s="1"/>
  <c r="B2622" i="9"/>
  <c r="E2622" i="9" s="1" a="1"/>
  <c r="E2622" i="9" s="1"/>
  <c r="B2542" i="9"/>
  <c r="E2542" i="9" s="1" a="1"/>
  <c r="E2542" i="9" s="1"/>
  <c r="B2514" i="9"/>
  <c r="E2514" i="9" s="1" a="1"/>
  <c r="E2514" i="9" s="1"/>
  <c r="B2470" i="9"/>
  <c r="E2470" i="9" s="1" a="1"/>
  <c r="E2470" i="9" s="1"/>
  <c r="B2138" i="9"/>
  <c r="E2138" i="9" s="1" a="1"/>
  <c r="E2138" i="9" s="1"/>
  <c r="B2122" i="9"/>
  <c r="E2122" i="9" s="1" a="1"/>
  <c r="E2122" i="9" s="1"/>
  <c r="B2118" i="9"/>
  <c r="E2118" i="9" s="1" a="1"/>
  <c r="E2118" i="9" s="1"/>
  <c r="B2070" i="9"/>
  <c r="E2070" i="9" s="1" a="1"/>
  <c r="E2070" i="9" s="1"/>
  <c r="B2058" i="9"/>
  <c r="E2058" i="9" s="1" a="1"/>
  <c r="E2058" i="9" s="1"/>
  <c r="B1982" i="9"/>
  <c r="E1982" i="9" s="1" a="1"/>
  <c r="E1982" i="9" s="1"/>
  <c r="B1946" i="9"/>
  <c r="E1946" i="9" s="1" a="1"/>
  <c r="E1946" i="9" s="1"/>
  <c r="B1773" i="9"/>
  <c r="E1773" i="9" s="1" a="1"/>
  <c r="E1773" i="9" s="1"/>
  <c r="B1753" i="9"/>
  <c r="E1753" i="9" s="1" a="1"/>
  <c r="E1753" i="9" s="1"/>
  <c r="B1741" i="9"/>
  <c r="E1741" i="9" s="1" a="1"/>
  <c r="E1741" i="9" s="1"/>
  <c r="B1705" i="9"/>
  <c r="E1705" i="9" s="1" a="1"/>
  <c r="E1705" i="9" s="1"/>
  <c r="B1689" i="9"/>
  <c r="E1689" i="9" s="1" a="1"/>
  <c r="E1689" i="9" s="1"/>
  <c r="B1637" i="9"/>
  <c r="E1637" i="9" s="1" a="1"/>
  <c r="E1637" i="9" s="1"/>
  <c r="B1461" i="9"/>
  <c r="E1461" i="9" s="1" a="1"/>
  <c r="E1461" i="9" s="1"/>
  <c r="B1433" i="9"/>
  <c r="E1433" i="9" s="1" a="1"/>
  <c r="E1433" i="9" s="1"/>
  <c r="B1373" i="9"/>
  <c r="E1373" i="9" s="1" a="1"/>
  <c r="E1373" i="9" s="1"/>
  <c r="B1333" i="9"/>
  <c r="E1333" i="9" s="1" a="1"/>
  <c r="E1333" i="9" s="1"/>
  <c r="B1305" i="9"/>
  <c r="E1305" i="9" s="1" a="1"/>
  <c r="E1305" i="9" s="1"/>
  <c r="B1093" i="9"/>
  <c r="E1093" i="9" s="1" a="1"/>
  <c r="E1093" i="9" s="1"/>
  <c r="B1069" i="9"/>
  <c r="E1069" i="9" s="1" a="1"/>
  <c r="E1069" i="9" s="1"/>
  <c r="B1005" i="9"/>
  <c r="E1005" i="9" s="1" a="1"/>
  <c r="E1005" i="9" s="1"/>
  <c r="B989" i="9"/>
  <c r="E989" i="9" s="1" a="1"/>
  <c r="E989" i="9" s="1"/>
  <c r="B859" i="9"/>
  <c r="E859" i="9" s="1" a="1"/>
  <c r="E859" i="9" s="1"/>
  <c r="B823" i="9"/>
  <c r="E823" i="9" s="1" a="1"/>
  <c r="E823" i="9" s="1"/>
  <c r="B791" i="9"/>
  <c r="E791" i="9" s="1" a="1"/>
  <c r="E791" i="9" s="1"/>
  <c r="B775" i="9"/>
  <c r="E775" i="9" s="1" a="1"/>
  <c r="E775" i="9" s="1"/>
  <c r="B739" i="9"/>
  <c r="E739" i="9" s="1" a="1"/>
  <c r="E739" i="9" s="1"/>
  <c r="B659" i="9"/>
  <c r="E659" i="9" s="1" a="1"/>
  <c r="E659" i="9" s="1"/>
  <c r="B603" i="9"/>
  <c r="E603" i="9" s="1" a="1"/>
  <c r="E603" i="9" s="1"/>
  <c r="B599" i="9"/>
  <c r="E599" i="9" s="1" a="1"/>
  <c r="E599" i="9" s="1"/>
  <c r="B583" i="9"/>
  <c r="E583" i="9" s="1" a="1"/>
  <c r="E583" i="9" s="1"/>
  <c r="B535" i="9"/>
  <c r="E535" i="9" s="1" a="1"/>
  <c r="E535" i="9" s="1"/>
  <c r="B507" i="9"/>
  <c r="E507" i="9" s="1" a="1"/>
  <c r="E507" i="9" s="1"/>
  <c r="B487" i="9"/>
  <c r="E487" i="9" s="1" a="1"/>
  <c r="E487" i="9" s="1"/>
  <c r="B483" i="9"/>
  <c r="E483" i="9" s="1" a="1"/>
  <c r="E483" i="9" s="1"/>
  <c r="B471" i="9"/>
  <c r="E471" i="9" s="1" a="1"/>
  <c r="E471" i="9" s="1"/>
  <c r="B419" i="9"/>
  <c r="E419" i="9" s="1" a="1"/>
  <c r="E419" i="9" s="1"/>
  <c r="B359" i="9"/>
  <c r="E359" i="9" s="1" a="1"/>
  <c r="E359" i="9" s="1"/>
  <c r="B355" i="9"/>
  <c r="E355" i="9" s="1" a="1"/>
  <c r="E355" i="9" s="1"/>
  <c r="B283" i="9"/>
  <c r="E283" i="9" s="1" a="1"/>
  <c r="E283" i="9" s="1"/>
  <c r="B235" i="9"/>
  <c r="E235" i="9" s="1" a="1"/>
  <c r="E235" i="9" s="1"/>
  <c r="B183" i="9"/>
  <c r="E183" i="9" s="1" a="1"/>
  <c r="E183" i="9" s="1"/>
  <c r="B131" i="9"/>
  <c r="E131" i="9" s="1" a="1"/>
  <c r="E131" i="9" s="1"/>
  <c r="C3220" i="9"/>
  <c r="C3196" i="9"/>
  <c r="C3148" i="9"/>
  <c r="C3132" i="9"/>
  <c r="C3108" i="9"/>
  <c r="C3100" i="9"/>
  <c r="C3096" i="9"/>
  <c r="C3048" i="9"/>
  <c r="C3016" i="9"/>
  <c r="C2964" i="9"/>
  <c r="C2960" i="9"/>
  <c r="C2892" i="9"/>
  <c r="C2884" i="9"/>
  <c r="C2828" i="9"/>
  <c r="C2804" i="9"/>
  <c r="C2796" i="9"/>
  <c r="C2772" i="9"/>
  <c r="C2708" i="9"/>
  <c r="C2700" i="9"/>
  <c r="C2696" i="9"/>
  <c r="C2688" i="9"/>
  <c r="C2624" i="9"/>
  <c r="C2484" i="9"/>
  <c r="C2468" i="9"/>
  <c r="C2444" i="9"/>
  <c r="C2420" i="9"/>
  <c r="C2412" i="9"/>
  <c r="C2388" i="9"/>
  <c r="C2372" i="9"/>
  <c r="C1317" i="9"/>
  <c r="C981" i="9"/>
  <c r="C851" i="9"/>
  <c r="C627" i="9"/>
  <c r="B2332" i="9"/>
  <c r="E2332" i="9" s="1" a="1"/>
  <c r="E2332" i="9" s="1"/>
  <c r="B2328" i="9"/>
  <c r="E2328" i="9" s="1" a="1"/>
  <c r="E2328" i="9" s="1"/>
  <c r="B2324" i="9"/>
  <c r="E2324" i="9" s="1" a="1"/>
  <c r="E2324" i="9" s="1"/>
  <c r="B2320" i="9"/>
  <c r="E2320" i="9" s="1" a="1"/>
  <c r="E2320" i="9" s="1"/>
  <c r="B2316" i="9"/>
  <c r="E2316" i="9" s="1" a="1"/>
  <c r="E2316" i="9" s="1"/>
  <c r="B2312" i="9"/>
  <c r="E2312" i="9" s="1" a="1"/>
  <c r="E2312" i="9" s="1"/>
  <c r="B2308" i="9"/>
  <c r="E2308" i="9" s="1" a="1"/>
  <c r="E2308" i="9" s="1"/>
  <c r="B2304" i="9"/>
  <c r="E2304" i="9" s="1" a="1"/>
  <c r="E2304" i="9" s="1"/>
  <c r="B2300" i="9"/>
  <c r="E2300" i="9" s="1" a="1"/>
  <c r="E2300" i="9" s="1"/>
  <c r="B2296" i="9"/>
  <c r="E2296" i="9" s="1" a="1"/>
  <c r="E2296" i="9" s="1"/>
  <c r="B2292" i="9"/>
  <c r="E2292" i="9" s="1" a="1"/>
  <c r="E2292" i="9" s="1"/>
  <c r="B2288" i="9"/>
  <c r="E2288" i="9" s="1" a="1"/>
  <c r="E2288" i="9" s="1"/>
  <c r="B2284" i="9"/>
  <c r="E2284" i="9" s="1" a="1"/>
  <c r="E2284" i="9" s="1"/>
  <c r="B2280" i="9"/>
  <c r="E2280" i="9" s="1" a="1"/>
  <c r="E2280" i="9" s="1"/>
  <c r="B2276" i="9"/>
  <c r="E2276" i="9" s="1" a="1"/>
  <c r="E2276" i="9" s="1"/>
  <c r="B2272" i="9"/>
  <c r="E2272" i="9" s="1" a="1"/>
  <c r="E2272" i="9" s="1"/>
  <c r="B2268" i="9"/>
  <c r="E2268" i="9" s="1" a="1"/>
  <c r="E2268" i="9" s="1"/>
  <c r="B2264" i="9"/>
  <c r="E2264" i="9" s="1" a="1"/>
  <c r="E2264" i="9" s="1"/>
  <c r="B2260" i="9"/>
  <c r="E2260" i="9" s="1" a="1"/>
  <c r="E2260" i="9" s="1"/>
  <c r="B2256" i="9"/>
  <c r="E2256" i="9" s="1" a="1"/>
  <c r="E2256" i="9" s="1"/>
  <c r="B2252" i="9"/>
  <c r="E2252" i="9" s="1" a="1"/>
  <c r="E2252" i="9" s="1"/>
  <c r="B2248" i="9"/>
  <c r="E2248" i="9" s="1" a="1"/>
  <c r="E2248" i="9" s="1"/>
  <c r="B2244" i="9"/>
  <c r="E2244" i="9" s="1" a="1"/>
  <c r="E2244" i="9" s="1"/>
  <c r="B2240" i="9"/>
  <c r="E2240" i="9" s="1" a="1"/>
  <c r="E2240" i="9" s="1"/>
  <c r="B2236" i="9"/>
  <c r="E2236" i="9" s="1" a="1"/>
  <c r="E2236" i="9" s="1"/>
  <c r="B2232" i="9"/>
  <c r="E2232" i="9" s="1" a="1"/>
  <c r="E2232" i="9" s="1"/>
  <c r="B2228" i="9"/>
  <c r="E2228" i="9" s="1" a="1"/>
  <c r="E2228" i="9" s="1"/>
  <c r="B2224" i="9"/>
  <c r="E2224" i="9" s="1" a="1"/>
  <c r="E2224" i="9" s="1"/>
  <c r="B2220" i="9"/>
  <c r="E2220" i="9" s="1" a="1"/>
  <c r="E2220" i="9" s="1"/>
  <c r="B2216" i="9"/>
  <c r="E2216" i="9" s="1" a="1"/>
  <c r="E2216" i="9" s="1"/>
  <c r="B2212" i="9"/>
  <c r="E2212" i="9" s="1" a="1"/>
  <c r="E2212" i="9" s="1"/>
  <c r="B2208" i="9"/>
  <c r="E2208" i="9" s="1" a="1"/>
  <c r="E2208" i="9" s="1"/>
  <c r="B2204" i="9"/>
  <c r="E2204" i="9" s="1" a="1"/>
  <c r="E2204" i="9" s="1"/>
  <c r="B2200" i="9"/>
  <c r="E2200" i="9" s="1" a="1"/>
  <c r="E2200" i="9" s="1"/>
  <c r="B2196" i="9"/>
  <c r="E2196" i="9" s="1" a="1"/>
  <c r="E2196" i="9" s="1"/>
  <c r="B2192" i="9"/>
  <c r="E2192" i="9" s="1" a="1"/>
  <c r="E2192" i="9" s="1"/>
  <c r="B2188" i="9"/>
  <c r="E2188" i="9" s="1" a="1"/>
  <c r="E2188" i="9" s="1"/>
  <c r="B2184" i="9"/>
  <c r="E2184" i="9" s="1" a="1"/>
  <c r="E2184" i="9" s="1"/>
  <c r="B2180" i="9"/>
  <c r="E2180" i="9" s="1" a="1"/>
  <c r="E2180" i="9" s="1"/>
  <c r="B2176" i="9"/>
  <c r="E2176" i="9" s="1" a="1"/>
  <c r="E2176" i="9" s="1"/>
  <c r="B2172" i="9"/>
  <c r="E2172" i="9" s="1" a="1"/>
  <c r="E2172" i="9" s="1"/>
  <c r="B2168" i="9"/>
  <c r="E2168" i="9" s="1" a="1"/>
  <c r="E2168" i="9" s="1"/>
  <c r="B2164" i="9"/>
  <c r="E2164" i="9" s="1" a="1"/>
  <c r="E2164" i="9" s="1"/>
  <c r="B2160" i="9"/>
  <c r="E2160" i="9" s="1" a="1"/>
  <c r="E2160" i="9" s="1"/>
  <c r="B2156" i="9"/>
  <c r="E2156" i="9" s="1" a="1"/>
  <c r="E2156" i="9" s="1"/>
  <c r="B2152" i="9"/>
  <c r="E2152" i="9" s="1" a="1"/>
  <c r="E2152" i="9" s="1"/>
  <c r="B2148" i="9"/>
  <c r="E2148" i="9" s="1" a="1"/>
  <c r="E2148" i="9" s="1"/>
  <c r="B2144" i="9"/>
  <c r="E2144" i="9" s="1" a="1"/>
  <c r="E2144" i="9" s="1"/>
  <c r="B2140" i="9"/>
  <c r="E2140" i="9" s="1" a="1"/>
  <c r="E2140" i="9" s="1"/>
  <c r="B2136" i="9"/>
  <c r="E2136" i="9" s="1" a="1"/>
  <c r="E2136" i="9" s="1"/>
  <c r="B2132" i="9"/>
  <c r="E2132" i="9" s="1" a="1"/>
  <c r="E2132" i="9" s="1"/>
  <c r="B2128" i="9"/>
  <c r="E2128" i="9" s="1" a="1"/>
  <c r="E2128" i="9" s="1"/>
  <c r="B2124" i="9"/>
  <c r="E2124" i="9" s="1" a="1"/>
  <c r="E2124" i="9" s="1"/>
  <c r="B2120" i="9"/>
  <c r="E2120" i="9" s="1" a="1"/>
  <c r="E2120" i="9" s="1"/>
  <c r="B2116" i="9"/>
  <c r="E2116" i="9" s="1" a="1"/>
  <c r="E2116" i="9" s="1"/>
  <c r="B2112" i="9"/>
  <c r="E2112" i="9" s="1" a="1"/>
  <c r="E2112" i="9" s="1"/>
  <c r="B2108" i="9"/>
  <c r="E2108" i="9" s="1" a="1"/>
  <c r="E2108" i="9" s="1"/>
  <c r="B2104" i="9"/>
  <c r="E2104" i="9" s="1" a="1"/>
  <c r="E2104" i="9" s="1"/>
  <c r="B2100" i="9"/>
  <c r="E2100" i="9" s="1" a="1"/>
  <c r="E2100" i="9" s="1"/>
  <c r="B2096" i="9"/>
  <c r="E2096" i="9" s="1" a="1"/>
  <c r="E2096" i="9" s="1"/>
  <c r="B2092" i="9"/>
  <c r="E2092" i="9" s="1" a="1"/>
  <c r="E2092" i="9" s="1"/>
  <c r="B2088" i="9"/>
  <c r="E2088" i="9" s="1" a="1"/>
  <c r="E2088" i="9" s="1"/>
  <c r="B2084" i="9"/>
  <c r="E2084" i="9" s="1" a="1"/>
  <c r="E2084" i="9" s="1"/>
  <c r="B2080" i="9"/>
  <c r="E2080" i="9" s="1" a="1"/>
  <c r="E2080" i="9" s="1"/>
  <c r="B2076" i="9"/>
  <c r="E2076" i="9" s="1" a="1"/>
  <c r="E2076" i="9" s="1"/>
  <c r="B2072" i="9"/>
  <c r="E2072" i="9" s="1" a="1"/>
  <c r="E2072" i="9" s="1"/>
  <c r="B2068" i="9"/>
  <c r="E2068" i="9" s="1" a="1"/>
  <c r="E2068" i="9" s="1"/>
  <c r="B2064" i="9"/>
  <c r="E2064" i="9" s="1" a="1"/>
  <c r="E2064" i="9" s="1"/>
  <c r="B2060" i="9"/>
  <c r="E2060" i="9" s="1" a="1"/>
  <c r="E2060" i="9" s="1"/>
  <c r="B2056" i="9"/>
  <c r="E2056" i="9" s="1" a="1"/>
  <c r="E2056" i="9" s="1"/>
  <c r="B2052" i="9"/>
  <c r="E2052" i="9" s="1" a="1"/>
  <c r="E2052" i="9" s="1"/>
  <c r="B2048" i="9"/>
  <c r="E2048" i="9" s="1" a="1"/>
  <c r="E2048" i="9" s="1"/>
  <c r="B2044" i="9"/>
  <c r="E2044" i="9" s="1" a="1"/>
  <c r="E2044" i="9" s="1"/>
  <c r="B2040" i="9"/>
  <c r="E2040" i="9" s="1" a="1"/>
  <c r="E2040" i="9" s="1"/>
  <c r="B2036" i="9"/>
  <c r="E2036" i="9" s="1" a="1"/>
  <c r="E2036" i="9" s="1"/>
  <c r="B2032" i="9"/>
  <c r="E2032" i="9" s="1" a="1"/>
  <c r="E2032" i="9" s="1"/>
  <c r="B2028" i="9"/>
  <c r="E2028" i="9" s="1" a="1"/>
  <c r="E2028" i="9" s="1"/>
  <c r="B2024" i="9"/>
  <c r="E2024" i="9" s="1" a="1"/>
  <c r="E2024" i="9" s="1"/>
  <c r="B2020" i="9"/>
  <c r="E2020" i="9" s="1" a="1"/>
  <c r="E2020" i="9" s="1"/>
  <c r="B2016" i="9"/>
  <c r="E2016" i="9" s="1" a="1"/>
  <c r="E2016" i="9" s="1"/>
  <c r="B2012" i="9"/>
  <c r="E2012" i="9" s="1" a="1"/>
  <c r="E2012" i="9" s="1"/>
  <c r="B2008" i="9"/>
  <c r="E2008" i="9" s="1" a="1"/>
  <c r="E2008" i="9" s="1"/>
  <c r="B2004" i="9"/>
  <c r="E2004" i="9" s="1" a="1"/>
  <c r="E2004" i="9" s="1"/>
  <c r="B2000" i="9"/>
  <c r="E2000" i="9" s="1" a="1"/>
  <c r="E2000" i="9" s="1"/>
  <c r="B1996" i="9"/>
  <c r="E1996" i="9" s="1" a="1"/>
  <c r="E1996" i="9" s="1"/>
  <c r="B1992" i="9"/>
  <c r="E1992" i="9" s="1" a="1"/>
  <c r="E1992" i="9" s="1"/>
  <c r="B1988" i="9"/>
  <c r="E1988" i="9" s="1" a="1"/>
  <c r="E1988" i="9" s="1"/>
  <c r="B1984" i="9"/>
  <c r="E1984" i="9" s="1" a="1"/>
  <c r="E1984" i="9" s="1"/>
  <c r="B1980" i="9"/>
  <c r="E1980" i="9" s="1" a="1"/>
  <c r="E1980" i="9" s="1"/>
  <c r="B1976" i="9"/>
  <c r="E1976" i="9" s="1" a="1"/>
  <c r="E1976" i="9" s="1"/>
  <c r="B1972" i="9"/>
  <c r="E1972" i="9" s="1" a="1"/>
  <c r="E1972" i="9" s="1"/>
  <c r="B1968" i="9"/>
  <c r="E1968" i="9" s="1" a="1"/>
  <c r="E1968" i="9" s="1"/>
  <c r="B1964" i="9"/>
  <c r="E1964" i="9" s="1" a="1"/>
  <c r="E1964" i="9" s="1"/>
  <c r="B1960" i="9"/>
  <c r="E1960" i="9" s="1" a="1"/>
  <c r="E1960" i="9" s="1"/>
  <c r="B1956" i="9"/>
  <c r="E1956" i="9" s="1" a="1"/>
  <c r="E1956" i="9" s="1"/>
  <c r="B1952" i="9"/>
  <c r="E1952" i="9" s="1" a="1"/>
  <c r="E1952" i="9" s="1"/>
  <c r="B1948" i="9"/>
  <c r="E1948" i="9" s="1" a="1"/>
  <c r="E1948" i="9" s="1"/>
  <c r="B1944" i="9"/>
  <c r="E1944" i="9" s="1" a="1"/>
  <c r="E1944" i="9" s="1"/>
  <c r="B1940" i="9"/>
  <c r="E1940" i="9" s="1" a="1"/>
  <c r="E1940" i="9" s="1"/>
  <c r="B1936" i="9"/>
  <c r="E1936" i="9" s="1" a="1"/>
  <c r="E1936" i="9" s="1"/>
  <c r="B1932" i="9"/>
  <c r="E1932" i="9" s="1" a="1"/>
  <c r="E1932" i="9" s="1"/>
  <c r="B1928" i="9"/>
  <c r="E1928" i="9" s="1" a="1"/>
  <c r="E1928" i="9" s="1"/>
  <c r="B1923" i="9"/>
  <c r="E1923" i="9" s="1" a="1"/>
  <c r="E1923" i="9" s="1"/>
  <c r="B1919" i="9"/>
  <c r="E1919" i="9" s="1" a="1"/>
  <c r="E1919" i="9" s="1"/>
  <c r="B1915" i="9"/>
  <c r="E1915" i="9" s="1" a="1"/>
  <c r="E1915" i="9" s="1"/>
  <c r="B1911" i="9"/>
  <c r="E1911" i="9" s="1" a="1"/>
  <c r="E1911" i="9" s="1"/>
  <c r="B1907" i="9"/>
  <c r="E1907" i="9" s="1" a="1"/>
  <c r="E1907" i="9" s="1"/>
  <c r="B1903" i="9"/>
  <c r="E1903" i="9" s="1" a="1"/>
  <c r="E1903" i="9" s="1"/>
  <c r="B1899" i="9"/>
  <c r="E1899" i="9" s="1" a="1"/>
  <c r="E1899" i="9" s="1"/>
  <c r="B1895" i="9"/>
  <c r="E1895" i="9" s="1" a="1"/>
  <c r="E1895" i="9" s="1"/>
  <c r="B1891" i="9"/>
  <c r="E1891" i="9" s="1" a="1"/>
  <c r="E1891" i="9" s="1"/>
  <c r="B1887" i="9"/>
  <c r="E1887" i="9" s="1" a="1"/>
  <c r="E1887" i="9" s="1"/>
  <c r="B1883" i="9"/>
  <c r="E1883" i="9" s="1" a="1"/>
  <c r="E1883" i="9" s="1"/>
  <c r="B1879" i="9"/>
  <c r="E1879" i="9" s="1" a="1"/>
  <c r="E1879" i="9" s="1"/>
  <c r="B1875" i="9"/>
  <c r="E1875" i="9" s="1" a="1"/>
  <c r="E1875" i="9" s="1"/>
  <c r="B1871" i="9"/>
  <c r="E1871" i="9" s="1" a="1"/>
  <c r="E1871" i="9" s="1"/>
  <c r="B1867" i="9"/>
  <c r="E1867" i="9" s="1" a="1"/>
  <c r="E1867" i="9" s="1"/>
  <c r="B1863" i="9"/>
  <c r="E1863" i="9" s="1" a="1"/>
  <c r="E1863" i="9" s="1"/>
  <c r="B1859" i="9"/>
  <c r="E1859" i="9" s="1" a="1"/>
  <c r="E1859" i="9" s="1"/>
  <c r="B1855" i="9"/>
  <c r="E1855" i="9" s="1" a="1"/>
  <c r="E1855" i="9" s="1"/>
  <c r="B1851" i="9"/>
  <c r="E1851" i="9" s="1" a="1"/>
  <c r="E1851" i="9" s="1"/>
  <c r="B1847" i="9"/>
  <c r="E1847" i="9" s="1" a="1"/>
  <c r="E1847" i="9" s="1"/>
  <c r="B1843" i="9"/>
  <c r="E1843" i="9" s="1" a="1"/>
  <c r="E1843" i="9" s="1"/>
  <c r="B1839" i="9"/>
  <c r="E1839" i="9" s="1" a="1"/>
  <c r="E1839" i="9" s="1"/>
  <c r="B1835" i="9"/>
  <c r="E1835" i="9" s="1" a="1"/>
  <c r="E1835" i="9" s="1"/>
  <c r="B1831" i="9"/>
  <c r="E1831" i="9" s="1" a="1"/>
  <c r="E1831" i="9" s="1"/>
  <c r="B1827" i="9"/>
  <c r="E1827" i="9" s="1" a="1"/>
  <c r="E1827" i="9" s="1"/>
  <c r="B1823" i="9"/>
  <c r="E1823" i="9" s="1" a="1"/>
  <c r="E1823" i="9" s="1"/>
  <c r="B1819" i="9"/>
  <c r="E1819" i="9" s="1" a="1"/>
  <c r="E1819" i="9" s="1"/>
  <c r="B1815" i="9"/>
  <c r="E1815" i="9" s="1" a="1"/>
  <c r="E1815" i="9" s="1"/>
  <c r="B1811" i="9"/>
  <c r="E1811" i="9" s="1" a="1"/>
  <c r="E1811" i="9" s="1"/>
  <c r="B1807" i="9"/>
  <c r="E1807" i="9" s="1" a="1"/>
  <c r="E1807" i="9" s="1"/>
  <c r="B1803" i="9"/>
  <c r="E1803" i="9" s="1" a="1"/>
  <c r="E1803" i="9" s="1"/>
  <c r="B1799" i="9"/>
  <c r="E1799" i="9" s="1" a="1"/>
  <c r="E1799" i="9" s="1"/>
  <c r="B1795" i="9"/>
  <c r="E1795" i="9" s="1" a="1"/>
  <c r="E1795" i="9" s="1"/>
  <c r="B1791" i="9"/>
  <c r="E1791" i="9" s="1" a="1"/>
  <c r="E1791" i="9" s="1"/>
  <c r="B1787" i="9"/>
  <c r="E1787" i="9" s="1" a="1"/>
  <c r="E1787" i="9" s="1"/>
  <c r="B1783" i="9"/>
  <c r="E1783" i="9" s="1" a="1"/>
  <c r="E1783" i="9" s="1"/>
  <c r="B1779" i="9"/>
  <c r="E1779" i="9" s="1" a="1"/>
  <c r="E1779" i="9" s="1"/>
  <c r="B1775" i="9"/>
  <c r="E1775" i="9" s="1" a="1"/>
  <c r="E1775" i="9" s="1"/>
  <c r="B1771" i="9"/>
  <c r="E1771" i="9" s="1" a="1"/>
  <c r="E1771" i="9" s="1"/>
  <c r="B1767" i="9"/>
  <c r="E1767" i="9" s="1" a="1"/>
  <c r="E1767" i="9" s="1"/>
  <c r="B1763" i="9"/>
  <c r="E1763" i="9" s="1" a="1"/>
  <c r="E1763" i="9" s="1"/>
  <c r="B1759" i="9"/>
  <c r="E1759" i="9" s="1" a="1"/>
  <c r="E1759" i="9" s="1"/>
  <c r="B1755" i="9"/>
  <c r="E1755" i="9" s="1" a="1"/>
  <c r="E1755" i="9" s="1"/>
  <c r="B1751" i="9"/>
  <c r="E1751" i="9" s="1" a="1"/>
  <c r="E1751" i="9" s="1"/>
  <c r="B1747" i="9"/>
  <c r="E1747" i="9" s="1" a="1"/>
  <c r="E1747" i="9" s="1"/>
  <c r="B1743" i="9"/>
  <c r="E1743" i="9" s="1" a="1"/>
  <c r="E1743" i="9" s="1"/>
  <c r="B1739" i="9"/>
  <c r="E1739" i="9" s="1" a="1"/>
  <c r="E1739" i="9" s="1"/>
  <c r="B1735" i="9"/>
  <c r="E1735" i="9" s="1" a="1"/>
  <c r="E1735" i="9" s="1"/>
  <c r="B1731" i="9"/>
  <c r="E1731" i="9" s="1" a="1"/>
  <c r="E1731" i="9" s="1"/>
  <c r="B1727" i="9"/>
  <c r="E1727" i="9" s="1" a="1"/>
  <c r="E1727" i="9" s="1"/>
  <c r="B1723" i="9"/>
  <c r="E1723" i="9" s="1" a="1"/>
  <c r="E1723" i="9" s="1"/>
  <c r="B1719" i="9"/>
  <c r="E1719" i="9" s="1" a="1"/>
  <c r="E1719" i="9" s="1"/>
  <c r="B1715" i="9"/>
  <c r="E1715" i="9" s="1" a="1"/>
  <c r="E1715" i="9" s="1"/>
  <c r="B1711" i="9"/>
  <c r="E1711" i="9" s="1" a="1"/>
  <c r="E1711" i="9" s="1"/>
  <c r="B1707" i="9"/>
  <c r="E1707" i="9" s="1" a="1"/>
  <c r="E1707" i="9" s="1"/>
  <c r="B1703" i="9"/>
  <c r="E1703" i="9" s="1" a="1"/>
  <c r="E1703" i="9" s="1"/>
  <c r="B1699" i="9"/>
  <c r="E1699" i="9" s="1" a="1"/>
  <c r="E1699" i="9" s="1"/>
  <c r="B1695" i="9"/>
  <c r="E1695" i="9" s="1" a="1"/>
  <c r="E1695" i="9" s="1"/>
  <c r="B1691" i="9"/>
  <c r="E1691" i="9" s="1" a="1"/>
  <c r="E1691" i="9" s="1"/>
  <c r="B1687" i="9"/>
  <c r="E1687" i="9" s="1" a="1"/>
  <c r="E1687" i="9" s="1"/>
  <c r="B1683" i="9"/>
  <c r="E1683" i="9" s="1" a="1"/>
  <c r="E1683" i="9" s="1"/>
  <c r="B1679" i="9"/>
  <c r="E1679" i="9" s="1" a="1"/>
  <c r="E1679" i="9" s="1"/>
  <c r="B1675" i="9"/>
  <c r="E1675" i="9" s="1" a="1"/>
  <c r="E1675" i="9" s="1"/>
  <c r="B1671" i="9"/>
  <c r="E1671" i="9" s="1" a="1"/>
  <c r="E1671" i="9" s="1"/>
  <c r="B1667" i="9"/>
  <c r="E1667" i="9" s="1" a="1"/>
  <c r="E1667" i="9" s="1"/>
  <c r="B1663" i="9"/>
  <c r="E1663" i="9" s="1" a="1"/>
  <c r="E1663" i="9" s="1"/>
  <c r="B1659" i="9"/>
  <c r="E1659" i="9" s="1" a="1"/>
  <c r="E1659" i="9" s="1"/>
  <c r="B1655" i="9"/>
  <c r="E1655" i="9" s="1" a="1"/>
  <c r="E1655" i="9" s="1"/>
  <c r="B1651" i="9"/>
  <c r="E1651" i="9" s="1" a="1"/>
  <c r="E1651" i="9" s="1"/>
  <c r="B1647" i="9"/>
  <c r="E1647" i="9" s="1" a="1"/>
  <c r="E1647" i="9" s="1"/>
  <c r="B1643" i="9"/>
  <c r="E1643" i="9" s="1" a="1"/>
  <c r="E1643" i="9" s="1"/>
  <c r="B1639" i="9"/>
  <c r="E1639" i="9" s="1" a="1"/>
  <c r="E1639" i="9" s="1"/>
  <c r="B1635" i="9"/>
  <c r="E1635" i="9" s="1" a="1"/>
  <c r="E1635" i="9" s="1"/>
  <c r="B1631" i="9"/>
  <c r="E1631" i="9" s="1" a="1"/>
  <c r="E1631" i="9" s="1"/>
  <c r="B1627" i="9"/>
  <c r="E1627" i="9" s="1" a="1"/>
  <c r="E1627" i="9" s="1"/>
  <c r="B1623" i="9"/>
  <c r="E1623" i="9" s="1" a="1"/>
  <c r="E1623" i="9" s="1"/>
  <c r="B1619" i="9"/>
  <c r="E1619" i="9" s="1" a="1"/>
  <c r="E1619" i="9" s="1"/>
  <c r="B1615" i="9"/>
  <c r="E1615" i="9" s="1" a="1"/>
  <c r="E1615" i="9" s="1"/>
  <c r="B1611" i="9"/>
  <c r="E1611" i="9" s="1" a="1"/>
  <c r="E1611" i="9" s="1"/>
  <c r="B1607" i="9"/>
  <c r="E1607" i="9" s="1" a="1"/>
  <c r="E1607" i="9" s="1"/>
  <c r="B1603" i="9"/>
  <c r="E1603" i="9" s="1" a="1"/>
  <c r="E1603" i="9" s="1"/>
  <c r="B1599" i="9"/>
  <c r="E1599" i="9" s="1" a="1"/>
  <c r="E1599" i="9" s="1"/>
  <c r="B1595" i="9"/>
  <c r="E1595" i="9" s="1" a="1"/>
  <c r="E1595" i="9" s="1"/>
  <c r="B1591" i="9"/>
  <c r="E1591" i="9" s="1" a="1"/>
  <c r="E1591" i="9" s="1"/>
  <c r="B1587" i="9"/>
  <c r="E1587" i="9" s="1" a="1"/>
  <c r="E1587" i="9" s="1"/>
  <c r="B1583" i="9"/>
  <c r="E1583" i="9" s="1" a="1"/>
  <c r="E1583" i="9" s="1"/>
  <c r="B1579" i="9"/>
  <c r="E1579" i="9" s="1" a="1"/>
  <c r="E1579" i="9" s="1"/>
  <c r="B1575" i="9"/>
  <c r="E1575" i="9" s="1" a="1"/>
  <c r="E1575" i="9" s="1"/>
  <c r="B1571" i="9"/>
  <c r="E1571" i="9" s="1" a="1"/>
  <c r="E1571" i="9" s="1"/>
  <c r="B1567" i="9"/>
  <c r="E1567" i="9" s="1" a="1"/>
  <c r="E1567" i="9" s="1"/>
  <c r="B1563" i="9"/>
  <c r="E1563" i="9" s="1" a="1"/>
  <c r="E1563" i="9" s="1"/>
  <c r="B1559" i="9"/>
  <c r="E1559" i="9" s="1" a="1"/>
  <c r="E1559" i="9" s="1"/>
  <c r="B1555" i="9"/>
  <c r="E1555" i="9" s="1" a="1"/>
  <c r="E1555" i="9" s="1"/>
  <c r="B1551" i="9"/>
  <c r="E1551" i="9" s="1" a="1"/>
  <c r="E1551" i="9" s="1"/>
  <c r="B1547" i="9"/>
  <c r="E1547" i="9" s="1" a="1"/>
  <c r="E1547" i="9" s="1"/>
  <c r="B1543" i="9"/>
  <c r="E1543" i="9" s="1" a="1"/>
  <c r="E1543" i="9" s="1"/>
  <c r="B1539" i="9"/>
  <c r="E1539" i="9" s="1" a="1"/>
  <c r="E1539" i="9" s="1"/>
  <c r="B1535" i="9"/>
  <c r="E1535" i="9" s="1" a="1"/>
  <c r="E1535" i="9" s="1"/>
  <c r="B1531" i="9"/>
  <c r="E1531" i="9" s="1" a="1"/>
  <c r="E1531" i="9" s="1"/>
  <c r="B1527" i="9"/>
  <c r="E1527" i="9" s="1" a="1"/>
  <c r="E1527" i="9" s="1"/>
  <c r="B1523" i="9"/>
  <c r="E1523" i="9" s="1" a="1"/>
  <c r="E1523" i="9" s="1"/>
  <c r="B1519" i="9"/>
  <c r="E1519" i="9" s="1" a="1"/>
  <c r="E1519" i="9" s="1"/>
  <c r="B1515" i="9"/>
  <c r="E1515" i="9" s="1" a="1"/>
  <c r="E1515" i="9" s="1"/>
  <c r="B1511" i="9"/>
  <c r="E1511" i="9" s="1" a="1"/>
  <c r="E1511" i="9" s="1"/>
  <c r="B1507" i="9"/>
  <c r="E1507" i="9" s="1" a="1"/>
  <c r="E1507" i="9" s="1"/>
  <c r="B1503" i="9"/>
  <c r="E1503" i="9" s="1" a="1"/>
  <c r="E1503" i="9" s="1"/>
  <c r="B1499" i="9"/>
  <c r="E1499" i="9" s="1" a="1"/>
  <c r="E1499" i="9" s="1"/>
  <c r="B1495" i="9"/>
  <c r="E1495" i="9" s="1" a="1"/>
  <c r="E1495" i="9" s="1"/>
  <c r="B1491" i="9"/>
  <c r="E1491" i="9" s="1" a="1"/>
  <c r="E1491" i="9" s="1"/>
  <c r="B1487" i="9"/>
  <c r="E1487" i="9" s="1" a="1"/>
  <c r="E1487" i="9" s="1"/>
  <c r="B1483" i="9"/>
  <c r="E1483" i="9" s="1" a="1"/>
  <c r="E1483" i="9" s="1"/>
  <c r="B1479" i="9"/>
  <c r="E1479" i="9" s="1" a="1"/>
  <c r="E1479" i="9" s="1"/>
  <c r="B1475" i="9"/>
  <c r="E1475" i="9" s="1" a="1"/>
  <c r="E1475" i="9" s="1"/>
  <c r="B1471" i="9"/>
  <c r="E1471" i="9" s="1" a="1"/>
  <c r="E1471" i="9" s="1"/>
  <c r="B1467" i="9"/>
  <c r="E1467" i="9" s="1" a="1"/>
  <c r="E1467" i="9" s="1"/>
  <c r="B1463" i="9"/>
  <c r="E1463" i="9" s="1" a="1"/>
  <c r="E1463" i="9" s="1"/>
  <c r="B1459" i="9"/>
  <c r="E1459" i="9" s="1" a="1"/>
  <c r="E1459" i="9" s="1"/>
  <c r="B1455" i="9"/>
  <c r="E1455" i="9" s="1" a="1"/>
  <c r="E1455" i="9" s="1"/>
  <c r="B1451" i="9"/>
  <c r="E1451" i="9" s="1" a="1"/>
  <c r="E1451" i="9" s="1"/>
  <c r="B1447" i="9"/>
  <c r="E1447" i="9" s="1" a="1"/>
  <c r="E1447" i="9" s="1"/>
  <c r="B1443" i="9"/>
  <c r="E1443" i="9" s="1" a="1"/>
  <c r="E1443" i="9" s="1"/>
  <c r="B1439" i="9"/>
  <c r="E1439" i="9" s="1" a="1"/>
  <c r="E1439" i="9" s="1"/>
  <c r="B1435" i="9"/>
  <c r="E1435" i="9" s="1" a="1"/>
  <c r="E1435" i="9" s="1"/>
  <c r="B1431" i="9"/>
  <c r="E1431" i="9" s="1" a="1"/>
  <c r="E1431" i="9" s="1"/>
  <c r="B1427" i="9"/>
  <c r="E1427" i="9" s="1" a="1"/>
  <c r="E1427" i="9" s="1"/>
  <c r="B1423" i="9"/>
  <c r="E1423" i="9" s="1" a="1"/>
  <c r="E1423" i="9" s="1"/>
  <c r="B1419" i="9"/>
  <c r="E1419" i="9" s="1" a="1"/>
  <c r="E1419" i="9" s="1"/>
  <c r="B1415" i="9"/>
  <c r="E1415" i="9" s="1" a="1"/>
  <c r="E1415" i="9" s="1"/>
  <c r="B1411" i="9"/>
  <c r="E1411" i="9" s="1" a="1"/>
  <c r="E1411" i="9" s="1"/>
  <c r="B1407" i="9"/>
  <c r="E1407" i="9" s="1" a="1"/>
  <c r="E1407" i="9" s="1"/>
  <c r="B1403" i="9"/>
  <c r="E1403" i="9" s="1" a="1"/>
  <c r="E1403" i="9" s="1"/>
  <c r="B1399" i="9"/>
  <c r="E1399" i="9" s="1" a="1"/>
  <c r="E1399" i="9" s="1"/>
  <c r="B1395" i="9"/>
  <c r="E1395" i="9" s="1" a="1"/>
  <c r="E1395" i="9" s="1"/>
  <c r="B1391" i="9"/>
  <c r="E1391" i="9" s="1" a="1"/>
  <c r="E1391" i="9" s="1"/>
  <c r="B1387" i="9"/>
  <c r="E1387" i="9" s="1" a="1"/>
  <c r="E1387" i="9" s="1"/>
  <c r="B1383" i="9"/>
  <c r="E1383" i="9" s="1" a="1"/>
  <c r="E1383" i="9" s="1"/>
  <c r="B1379" i="9"/>
  <c r="E1379" i="9" s="1" a="1"/>
  <c r="E1379" i="9" s="1"/>
  <c r="B1375" i="9"/>
  <c r="E1375" i="9" s="1" a="1"/>
  <c r="E1375" i="9" s="1"/>
  <c r="B1371" i="9"/>
  <c r="E1371" i="9" s="1" a="1"/>
  <c r="E1371" i="9" s="1"/>
  <c r="B1926" i="9"/>
  <c r="E1926" i="9" s="1" a="1"/>
  <c r="E1926" i="9" s="1"/>
  <c r="B1363" i="9"/>
  <c r="E1363" i="9" s="1" a="1"/>
  <c r="E1363" i="9" s="1"/>
  <c r="B1359" i="9"/>
  <c r="E1359" i="9" s="1" a="1"/>
  <c r="E1359" i="9" s="1"/>
  <c r="B1355" i="9"/>
  <c r="E1355" i="9" s="1" a="1"/>
  <c r="E1355" i="9" s="1"/>
  <c r="B1351" i="9"/>
  <c r="E1351" i="9" s="1" a="1"/>
  <c r="E1351" i="9" s="1"/>
  <c r="B1347" i="9"/>
  <c r="E1347" i="9" s="1" a="1"/>
  <c r="E1347" i="9" s="1"/>
  <c r="B1343" i="9"/>
  <c r="E1343" i="9" s="1" a="1"/>
  <c r="E1343" i="9" s="1"/>
  <c r="B1339" i="9"/>
  <c r="E1339" i="9" s="1" a="1"/>
  <c r="E1339" i="9" s="1"/>
  <c r="B1335" i="9"/>
  <c r="E1335" i="9" s="1" a="1"/>
  <c r="E1335" i="9" s="1"/>
  <c r="B1331" i="9"/>
  <c r="E1331" i="9" s="1" a="1"/>
  <c r="E1331" i="9" s="1"/>
  <c r="B1327" i="9"/>
  <c r="E1327" i="9" s="1" a="1"/>
  <c r="E1327" i="9" s="1"/>
  <c r="B1323" i="9"/>
  <c r="E1323" i="9" s="1" a="1"/>
  <c r="E1323" i="9" s="1"/>
  <c r="B1319" i="9"/>
  <c r="E1319" i="9" s="1" a="1"/>
  <c r="E1319" i="9" s="1"/>
  <c r="B1315" i="9"/>
  <c r="E1315" i="9" s="1" a="1"/>
  <c r="E1315" i="9" s="1"/>
  <c r="B1311" i="9"/>
  <c r="E1311" i="9" s="1" a="1"/>
  <c r="E1311" i="9" s="1"/>
  <c r="B1307" i="9"/>
  <c r="E1307" i="9" s="1" a="1"/>
  <c r="E1307" i="9" s="1"/>
  <c r="B1303" i="9"/>
  <c r="E1303" i="9" s="1" a="1"/>
  <c r="E1303" i="9" s="1"/>
  <c r="B1299" i="9"/>
  <c r="E1299" i="9" s="1" a="1"/>
  <c r="E1299" i="9" s="1"/>
  <c r="B1295" i="9"/>
  <c r="E1295" i="9" s="1" a="1"/>
  <c r="E1295" i="9" s="1"/>
  <c r="B1291" i="9"/>
  <c r="E1291" i="9" s="1" a="1"/>
  <c r="E1291" i="9" s="1"/>
  <c r="B1287" i="9"/>
  <c r="E1287" i="9" s="1" a="1"/>
  <c r="E1287" i="9" s="1"/>
  <c r="B1283" i="9"/>
  <c r="E1283" i="9" s="1" a="1"/>
  <c r="E1283" i="9" s="1"/>
  <c r="B1279" i="9"/>
  <c r="E1279" i="9" s="1" a="1"/>
  <c r="E1279" i="9" s="1"/>
  <c r="B1275" i="9"/>
  <c r="E1275" i="9" s="1" a="1"/>
  <c r="E1275" i="9" s="1"/>
  <c r="B1271" i="9"/>
  <c r="E1271" i="9" s="1" a="1"/>
  <c r="E1271" i="9" s="1"/>
  <c r="B1267" i="9"/>
  <c r="E1267" i="9" s="1" a="1"/>
  <c r="E1267" i="9" s="1"/>
  <c r="B1263" i="9"/>
  <c r="E1263" i="9" s="1" a="1"/>
  <c r="E1263" i="9" s="1"/>
  <c r="B1259" i="9"/>
  <c r="E1259" i="9" s="1" a="1"/>
  <c r="E1259" i="9" s="1"/>
  <c r="B1255" i="9"/>
  <c r="E1255" i="9" s="1" a="1"/>
  <c r="E1255" i="9" s="1"/>
  <c r="B1251" i="9"/>
  <c r="E1251" i="9" s="1" a="1"/>
  <c r="E1251" i="9" s="1"/>
  <c r="B1247" i="9"/>
  <c r="E1247" i="9" s="1" a="1"/>
  <c r="E1247" i="9" s="1"/>
  <c r="B1243" i="9"/>
  <c r="E1243" i="9" s="1" a="1"/>
  <c r="E1243" i="9" s="1"/>
  <c r="B1239" i="9"/>
  <c r="E1239" i="9" s="1" a="1"/>
  <c r="E1239" i="9" s="1"/>
  <c r="B1235" i="9"/>
  <c r="E1235" i="9" s="1" a="1"/>
  <c r="E1235" i="9" s="1"/>
  <c r="B1231" i="9"/>
  <c r="E1231" i="9" s="1" a="1"/>
  <c r="E1231" i="9" s="1"/>
  <c r="B1227" i="9"/>
  <c r="E1227" i="9" s="1" a="1"/>
  <c r="E1227" i="9" s="1"/>
  <c r="B1223" i="9"/>
  <c r="E1223" i="9" s="1" a="1"/>
  <c r="E1223" i="9" s="1"/>
  <c r="B1219" i="9"/>
  <c r="E1219" i="9" s="1" a="1"/>
  <c r="E1219" i="9" s="1"/>
  <c r="B1215" i="9"/>
  <c r="E1215" i="9" s="1" a="1"/>
  <c r="E1215" i="9" s="1"/>
  <c r="B1211" i="9"/>
  <c r="E1211" i="9" s="1" a="1"/>
  <c r="E1211" i="9" s="1"/>
  <c r="B1207" i="9"/>
  <c r="E1207" i="9" s="1" a="1"/>
  <c r="E1207" i="9" s="1"/>
  <c r="B1203" i="9"/>
  <c r="E1203" i="9" s="1" a="1"/>
  <c r="E1203" i="9" s="1"/>
  <c r="B1199" i="9"/>
  <c r="E1199" i="9" s="1" a="1"/>
  <c r="E1199" i="9" s="1"/>
  <c r="B1195" i="9"/>
  <c r="E1195" i="9" s="1" a="1"/>
  <c r="E1195" i="9" s="1"/>
  <c r="B1191" i="9"/>
  <c r="E1191" i="9" s="1" a="1"/>
  <c r="E1191" i="9" s="1"/>
  <c r="B1187" i="9"/>
  <c r="E1187" i="9" s="1" a="1"/>
  <c r="E1187" i="9" s="1"/>
  <c r="B1183" i="9"/>
  <c r="E1183" i="9" s="1" a="1"/>
  <c r="E1183" i="9" s="1"/>
  <c r="B1179" i="9"/>
  <c r="E1179" i="9" s="1" a="1"/>
  <c r="E1179" i="9" s="1"/>
  <c r="B1175" i="9"/>
  <c r="E1175" i="9" s="1" a="1"/>
  <c r="E1175" i="9" s="1"/>
  <c r="B1171" i="9"/>
  <c r="E1171" i="9" s="1" a="1"/>
  <c r="E1171" i="9" s="1"/>
  <c r="B1167" i="9"/>
  <c r="E1167" i="9" s="1" a="1"/>
  <c r="E1167" i="9" s="1"/>
  <c r="B1163" i="9"/>
  <c r="E1163" i="9" s="1" a="1"/>
  <c r="E1163" i="9" s="1"/>
  <c r="B1159" i="9"/>
  <c r="E1159" i="9" s="1" a="1"/>
  <c r="E1159" i="9" s="1"/>
  <c r="B1155" i="9"/>
  <c r="E1155" i="9" s="1" a="1"/>
  <c r="E1155" i="9" s="1"/>
  <c r="B1151" i="9"/>
  <c r="E1151" i="9" s="1" a="1"/>
  <c r="E1151" i="9" s="1"/>
  <c r="B1147" i="9"/>
  <c r="E1147" i="9" s="1" a="1"/>
  <c r="E1147" i="9" s="1"/>
  <c r="B1143" i="9"/>
  <c r="E1143" i="9" s="1" a="1"/>
  <c r="E1143" i="9" s="1"/>
  <c r="B1139" i="9"/>
  <c r="E1139" i="9" s="1" a="1"/>
  <c r="E1139" i="9" s="1"/>
  <c r="B1135" i="9"/>
  <c r="E1135" i="9" s="1" a="1"/>
  <c r="E1135" i="9" s="1"/>
  <c r="B1131" i="9"/>
  <c r="E1131" i="9" s="1" a="1"/>
  <c r="E1131" i="9" s="1"/>
  <c r="B1127" i="9"/>
  <c r="E1127" i="9" s="1" a="1"/>
  <c r="E1127" i="9" s="1"/>
  <c r="B1123" i="9"/>
  <c r="E1123" i="9" s="1" a="1"/>
  <c r="E1123" i="9" s="1"/>
  <c r="B1119" i="9"/>
  <c r="E1119" i="9" s="1" a="1"/>
  <c r="E1119" i="9" s="1"/>
  <c r="B1115" i="9"/>
  <c r="E1115" i="9" s="1" a="1"/>
  <c r="E1115" i="9" s="1"/>
  <c r="B1111" i="9"/>
  <c r="E1111" i="9" s="1" a="1"/>
  <c r="E1111" i="9" s="1"/>
  <c r="B1107" i="9"/>
  <c r="E1107" i="9" s="1" a="1"/>
  <c r="E1107" i="9" s="1"/>
  <c r="B1103" i="9"/>
  <c r="E1103" i="9" s="1" a="1"/>
  <c r="E1103" i="9" s="1"/>
  <c r="B1099" i="9"/>
  <c r="E1099" i="9" s="1" a="1"/>
  <c r="E1099" i="9" s="1"/>
  <c r="B1095" i="9"/>
  <c r="E1095" i="9" s="1" a="1"/>
  <c r="E1095" i="9" s="1"/>
  <c r="B1091" i="9"/>
  <c r="E1091" i="9" s="1" a="1"/>
  <c r="E1091" i="9" s="1"/>
  <c r="B1087" i="9"/>
  <c r="E1087" i="9" s="1" a="1"/>
  <c r="E1087" i="9" s="1"/>
  <c r="B1083" i="9"/>
  <c r="E1083" i="9" s="1" a="1"/>
  <c r="E1083" i="9" s="1"/>
  <c r="B1079" i="9"/>
  <c r="E1079" i="9" s="1" a="1"/>
  <c r="E1079" i="9" s="1"/>
  <c r="B1075" i="9"/>
  <c r="E1075" i="9" s="1" a="1"/>
  <c r="E1075" i="9" s="1"/>
  <c r="B1071" i="9"/>
  <c r="E1071" i="9" s="1" a="1"/>
  <c r="E1071" i="9" s="1"/>
  <c r="B1067" i="9"/>
  <c r="E1067" i="9" s="1" a="1"/>
  <c r="E1067" i="9" s="1"/>
  <c r="B1063" i="9"/>
  <c r="E1063" i="9" s="1" a="1"/>
  <c r="E1063" i="9" s="1"/>
  <c r="B1059" i="9"/>
  <c r="E1059" i="9" s="1" a="1"/>
  <c r="E1059" i="9" s="1"/>
  <c r="B1055" i="9"/>
  <c r="E1055" i="9" s="1" a="1"/>
  <c r="E1055" i="9" s="1"/>
  <c r="B1051" i="9"/>
  <c r="E1051" i="9" s="1" a="1"/>
  <c r="E1051" i="9" s="1"/>
  <c r="B1047" i="9"/>
  <c r="E1047" i="9" s="1" a="1"/>
  <c r="E1047" i="9" s="1"/>
  <c r="B1043" i="9"/>
  <c r="E1043" i="9" s="1" a="1"/>
  <c r="E1043" i="9" s="1"/>
  <c r="B1039" i="9"/>
  <c r="E1039" i="9" s="1" a="1"/>
  <c r="E1039" i="9" s="1"/>
  <c r="B1035" i="9"/>
  <c r="E1035" i="9" s="1" a="1"/>
  <c r="E1035" i="9" s="1"/>
  <c r="B1031" i="9"/>
  <c r="E1031" i="9" s="1" a="1"/>
  <c r="E1031" i="9" s="1"/>
  <c r="B1027" i="9"/>
  <c r="E1027" i="9" s="1" a="1"/>
  <c r="E1027" i="9" s="1"/>
  <c r="B1023" i="9"/>
  <c r="E1023" i="9" s="1" a="1"/>
  <c r="E1023" i="9" s="1"/>
  <c r="B1019" i="9"/>
  <c r="E1019" i="9" s="1" a="1"/>
  <c r="E1019" i="9" s="1"/>
  <c r="B1015" i="9"/>
  <c r="E1015" i="9" s="1" a="1"/>
  <c r="E1015" i="9" s="1"/>
  <c r="B1011" i="9"/>
  <c r="E1011" i="9" s="1" a="1"/>
  <c r="E1011" i="9" s="1"/>
  <c r="B1007" i="9"/>
  <c r="E1007" i="9" s="1" a="1"/>
  <c r="E1007" i="9" s="1"/>
  <c r="B1003" i="9"/>
  <c r="E1003" i="9" s="1" a="1"/>
  <c r="E1003" i="9" s="1"/>
  <c r="B999" i="9"/>
  <c r="E999" i="9" s="1" a="1"/>
  <c r="E999" i="9" s="1"/>
  <c r="B995" i="9"/>
  <c r="E995" i="9" s="1" a="1"/>
  <c r="E995" i="9" s="1"/>
  <c r="B991" i="9"/>
  <c r="E991" i="9" s="1" a="1"/>
  <c r="E991" i="9" s="1"/>
  <c r="B987" i="9"/>
  <c r="E987" i="9" s="1" a="1"/>
  <c r="E987" i="9" s="1"/>
  <c r="B983" i="9"/>
  <c r="E983" i="9" s="1" a="1"/>
  <c r="E983" i="9" s="1"/>
  <c r="B979" i="9"/>
  <c r="E979" i="9" s="1" a="1"/>
  <c r="E979" i="9" s="1"/>
  <c r="B975" i="9"/>
  <c r="E975" i="9" s="1" a="1"/>
  <c r="E975" i="9" s="1"/>
  <c r="B971" i="9"/>
  <c r="E971" i="9" s="1" a="1"/>
  <c r="E971" i="9" s="1"/>
  <c r="B967" i="9"/>
  <c r="E967" i="9" s="1" a="1"/>
  <c r="E967" i="9" s="1"/>
  <c r="B963" i="9"/>
  <c r="E963" i="9" s="1" a="1"/>
  <c r="E963" i="9" s="1"/>
  <c r="B959" i="9"/>
  <c r="E959" i="9" s="1" a="1"/>
  <c r="E959" i="9" s="1"/>
  <c r="B954" i="9"/>
  <c r="E954" i="9" s="1" a="1"/>
  <c r="E954" i="9" s="1"/>
  <c r="B950" i="9"/>
  <c r="E950" i="9" s="1" a="1"/>
  <c r="E950" i="9" s="1"/>
  <c r="B946" i="9"/>
  <c r="E946" i="9" s="1" a="1"/>
  <c r="E946" i="9" s="1"/>
  <c r="B942" i="9"/>
  <c r="E942" i="9" s="1" a="1"/>
  <c r="E942" i="9" s="1"/>
  <c r="B938" i="9"/>
  <c r="E938" i="9" s="1" a="1"/>
  <c r="E938" i="9" s="1"/>
  <c r="B934" i="9"/>
  <c r="E934" i="9" s="1" a="1"/>
  <c r="E934" i="9" s="1"/>
  <c r="B930" i="9"/>
  <c r="E930" i="9" s="1" a="1"/>
  <c r="E930" i="9" s="1"/>
  <c r="B926" i="9"/>
  <c r="E926" i="9" s="1" a="1"/>
  <c r="E926" i="9" s="1"/>
  <c r="B922" i="9"/>
  <c r="E922" i="9" s="1" a="1"/>
  <c r="E922" i="9" s="1"/>
  <c r="B918" i="9"/>
  <c r="E918" i="9" s="1" a="1"/>
  <c r="E918" i="9" s="1"/>
  <c r="B914" i="9"/>
  <c r="E914" i="9" s="1" a="1"/>
  <c r="E914" i="9" s="1"/>
  <c r="B910" i="9"/>
  <c r="E910" i="9" s="1" a="1"/>
  <c r="E910" i="9" s="1"/>
  <c r="B906" i="9"/>
  <c r="E906" i="9" s="1" a="1"/>
  <c r="E906" i="9" s="1"/>
  <c r="B902" i="9"/>
  <c r="E902" i="9" s="1" a="1"/>
  <c r="E902" i="9" s="1"/>
  <c r="B897" i="9"/>
  <c r="E897" i="9" s="1" a="1"/>
  <c r="E897" i="9" s="1"/>
  <c r="B893" i="9"/>
  <c r="E893" i="9" s="1" a="1"/>
  <c r="E893" i="9" s="1"/>
  <c r="B889" i="9"/>
  <c r="E889" i="9" s="1" a="1"/>
  <c r="E889" i="9" s="1"/>
  <c r="B885" i="9"/>
  <c r="E885" i="9" s="1" a="1"/>
  <c r="E885" i="9" s="1"/>
  <c r="B881" i="9"/>
  <c r="E881" i="9" s="1" a="1"/>
  <c r="E881" i="9" s="1"/>
  <c r="B877" i="9"/>
  <c r="E877" i="9" s="1" a="1"/>
  <c r="E877" i="9" s="1"/>
  <c r="B873" i="9"/>
  <c r="E873" i="9" s="1" a="1"/>
  <c r="E873" i="9" s="1"/>
  <c r="B869" i="9"/>
  <c r="E869" i="9" s="1" a="1"/>
  <c r="E869" i="9" s="1"/>
  <c r="B865" i="9"/>
  <c r="E865" i="9" s="1" a="1"/>
  <c r="E865" i="9" s="1"/>
  <c r="B861" i="9"/>
  <c r="E861" i="9" s="1" a="1"/>
  <c r="E861" i="9" s="1"/>
  <c r="B857" i="9"/>
  <c r="E857" i="9" s="1" a="1"/>
  <c r="E857" i="9" s="1"/>
  <c r="B853" i="9"/>
  <c r="E853" i="9" s="1" a="1"/>
  <c r="E853" i="9" s="1"/>
  <c r="B849" i="9"/>
  <c r="E849" i="9" s="1" a="1"/>
  <c r="E849" i="9" s="1"/>
  <c r="B845" i="9"/>
  <c r="E845" i="9" s="1" a="1"/>
  <c r="E845" i="9" s="1"/>
  <c r="B841" i="9"/>
  <c r="E841" i="9" s="1" a="1"/>
  <c r="E841" i="9" s="1"/>
  <c r="B837" i="9"/>
  <c r="E837" i="9" s="1" a="1"/>
  <c r="E837" i="9" s="1"/>
  <c r="B833" i="9"/>
  <c r="E833" i="9" s="1" a="1"/>
  <c r="E833" i="9" s="1"/>
  <c r="B829" i="9"/>
  <c r="E829" i="9" s="1" a="1"/>
  <c r="E829" i="9" s="1"/>
  <c r="B825" i="9"/>
  <c r="E825" i="9" s="1" a="1"/>
  <c r="E825" i="9" s="1"/>
  <c r="B821" i="9"/>
  <c r="E821" i="9" s="1" a="1"/>
  <c r="E821" i="9" s="1"/>
  <c r="B817" i="9"/>
  <c r="E817" i="9" s="1" a="1"/>
  <c r="E817" i="9" s="1"/>
  <c r="B813" i="9"/>
  <c r="E813" i="9" s="1" a="1"/>
  <c r="E813" i="9" s="1"/>
  <c r="B809" i="9"/>
  <c r="E809" i="9" s="1" a="1"/>
  <c r="E809" i="9" s="1"/>
  <c r="B805" i="9"/>
  <c r="E805" i="9" s="1" a="1"/>
  <c r="E805" i="9" s="1"/>
  <c r="B801" i="9"/>
  <c r="E801" i="9" s="1" a="1"/>
  <c r="E801" i="9" s="1"/>
  <c r="B797" i="9"/>
  <c r="E797" i="9" s="1" a="1"/>
  <c r="E797" i="9" s="1"/>
  <c r="B793" i="9"/>
  <c r="E793" i="9" s="1" a="1"/>
  <c r="E793" i="9" s="1"/>
  <c r="B789" i="9"/>
  <c r="E789" i="9" s="1" a="1"/>
  <c r="E789" i="9" s="1"/>
  <c r="B785" i="9"/>
  <c r="E785" i="9" s="1" a="1"/>
  <c r="E785" i="9" s="1"/>
  <c r="B781" i="9"/>
  <c r="E781" i="9" s="1" a="1"/>
  <c r="E781" i="9" s="1"/>
  <c r="B777" i="9"/>
  <c r="E777" i="9" s="1" a="1"/>
  <c r="E777" i="9" s="1"/>
  <c r="B773" i="9"/>
  <c r="E773" i="9" s="1" a="1"/>
  <c r="E773" i="9" s="1"/>
  <c r="B769" i="9"/>
  <c r="E769" i="9" s="1" a="1"/>
  <c r="E769" i="9" s="1"/>
  <c r="B765" i="9"/>
  <c r="E765" i="9" s="1" a="1"/>
  <c r="E765" i="9" s="1"/>
  <c r="B761" i="9"/>
  <c r="E761" i="9" s="1" a="1"/>
  <c r="E761" i="9" s="1"/>
  <c r="B757" i="9"/>
  <c r="E757" i="9" s="1" a="1"/>
  <c r="E757" i="9" s="1"/>
  <c r="B753" i="9"/>
  <c r="E753" i="9" s="1" a="1"/>
  <c r="E753" i="9" s="1"/>
  <c r="B749" i="9"/>
  <c r="E749" i="9" s="1" a="1"/>
  <c r="E749" i="9" s="1"/>
  <c r="B745" i="9"/>
  <c r="E745" i="9" s="1" a="1"/>
  <c r="E745" i="9" s="1"/>
  <c r="B741" i="9"/>
  <c r="E741" i="9" s="1" a="1"/>
  <c r="E741" i="9" s="1"/>
  <c r="B737" i="9"/>
  <c r="E737" i="9" s="1" a="1"/>
  <c r="E737" i="9" s="1"/>
  <c r="B733" i="9"/>
  <c r="E733" i="9" s="1" a="1"/>
  <c r="E733" i="9" s="1"/>
  <c r="B729" i="9"/>
  <c r="E729" i="9" s="1" a="1"/>
  <c r="E729" i="9" s="1"/>
  <c r="B725" i="9"/>
  <c r="E725" i="9" s="1" a="1"/>
  <c r="E725" i="9" s="1"/>
  <c r="B721" i="9"/>
  <c r="E721" i="9" s="1" a="1"/>
  <c r="E721" i="9" s="1"/>
  <c r="B717" i="9"/>
  <c r="E717" i="9" s="1" a="1"/>
  <c r="E717" i="9" s="1"/>
  <c r="B713" i="9"/>
  <c r="E713" i="9" s="1" a="1"/>
  <c r="E713" i="9" s="1"/>
  <c r="B709" i="9"/>
  <c r="E709" i="9" s="1" a="1"/>
  <c r="E709" i="9" s="1"/>
  <c r="B705" i="9"/>
  <c r="E705" i="9" s="1" a="1"/>
  <c r="E705" i="9" s="1"/>
  <c r="B701" i="9"/>
  <c r="E701" i="9" s="1" a="1"/>
  <c r="E701" i="9" s="1"/>
  <c r="B697" i="9"/>
  <c r="E697" i="9" s="1" a="1"/>
  <c r="E697" i="9" s="1"/>
  <c r="B693" i="9"/>
  <c r="E693" i="9" s="1" a="1"/>
  <c r="E693" i="9" s="1"/>
  <c r="B689" i="9"/>
  <c r="E689" i="9" s="1" a="1"/>
  <c r="E689" i="9" s="1"/>
  <c r="B685" i="9"/>
  <c r="E685" i="9" s="1" a="1"/>
  <c r="E685" i="9" s="1"/>
  <c r="B681" i="9"/>
  <c r="E681" i="9" s="1" a="1"/>
  <c r="E681" i="9" s="1"/>
  <c r="B677" i="9"/>
  <c r="E677" i="9" s="1" a="1"/>
  <c r="E677" i="9" s="1"/>
  <c r="B673" i="9"/>
  <c r="E673" i="9" s="1" a="1"/>
  <c r="E673" i="9" s="1"/>
  <c r="B669" i="9"/>
  <c r="E669" i="9" s="1" a="1"/>
  <c r="E669" i="9" s="1"/>
  <c r="B665" i="9"/>
  <c r="E665" i="9" s="1" a="1"/>
  <c r="E665" i="9" s="1"/>
  <c r="B661" i="9"/>
  <c r="E661" i="9" s="1" a="1"/>
  <c r="E661" i="9" s="1"/>
  <c r="B657" i="9"/>
  <c r="E657" i="9" s="1" a="1"/>
  <c r="E657" i="9" s="1"/>
  <c r="B653" i="9"/>
  <c r="E653" i="9" s="1" a="1"/>
  <c r="E653" i="9" s="1"/>
  <c r="B649" i="9"/>
  <c r="E649" i="9" s="1" a="1"/>
  <c r="E649" i="9" s="1"/>
  <c r="B645" i="9"/>
  <c r="E645" i="9" s="1" a="1"/>
  <c r="E645" i="9" s="1"/>
  <c r="B641" i="9"/>
  <c r="E641" i="9" s="1" a="1"/>
  <c r="E641" i="9" s="1"/>
  <c r="B637" i="9"/>
  <c r="E637" i="9" s="1" a="1"/>
  <c r="E637" i="9" s="1"/>
  <c r="B633" i="9"/>
  <c r="E633" i="9" s="1" a="1"/>
  <c r="E633" i="9" s="1"/>
  <c r="B629" i="9"/>
  <c r="E629" i="9" s="1" a="1"/>
  <c r="E629" i="9" s="1"/>
  <c r="B625" i="9"/>
  <c r="E625" i="9" s="1" a="1"/>
  <c r="E625" i="9" s="1"/>
  <c r="B621" i="9"/>
  <c r="E621" i="9" s="1" a="1"/>
  <c r="E621" i="9" s="1"/>
  <c r="B617" i="9"/>
  <c r="E617" i="9" s="1" a="1"/>
  <c r="E617" i="9" s="1"/>
  <c r="B613" i="9"/>
  <c r="E613" i="9" s="1" a="1"/>
  <c r="E613" i="9" s="1"/>
  <c r="B609" i="9"/>
  <c r="E609" i="9" s="1" a="1"/>
  <c r="E609" i="9" s="1"/>
  <c r="B605" i="9"/>
  <c r="E605" i="9" s="1" a="1"/>
  <c r="E605" i="9" s="1"/>
  <c r="B601" i="9"/>
  <c r="E601" i="9" s="1" a="1"/>
  <c r="E601" i="9" s="1"/>
  <c r="B597" i="9"/>
  <c r="E597" i="9" s="1" a="1"/>
  <c r="E597" i="9" s="1"/>
  <c r="B593" i="9"/>
  <c r="E593" i="9" s="1" a="1"/>
  <c r="E593" i="9" s="1"/>
  <c r="B589" i="9"/>
  <c r="E589" i="9" s="1" a="1"/>
  <c r="E589" i="9" s="1"/>
  <c r="B585" i="9"/>
  <c r="E585" i="9" s="1" a="1"/>
  <c r="E585" i="9" s="1"/>
  <c r="B581" i="9"/>
  <c r="E581" i="9" s="1" a="1"/>
  <c r="E581" i="9" s="1"/>
  <c r="B577" i="9"/>
  <c r="E577" i="9" s="1" a="1"/>
  <c r="E577" i="9" s="1"/>
  <c r="B573" i="9"/>
  <c r="E573" i="9" s="1" a="1"/>
  <c r="E573" i="9" s="1"/>
  <c r="B569" i="9"/>
  <c r="E569" i="9" s="1" a="1"/>
  <c r="E569" i="9" s="1"/>
  <c r="B565" i="9"/>
  <c r="E565" i="9" s="1" a="1"/>
  <c r="E565" i="9" s="1"/>
  <c r="B561" i="9"/>
  <c r="E561" i="9" s="1" a="1"/>
  <c r="E561" i="9" s="1"/>
  <c r="B557" i="9"/>
  <c r="E557" i="9" s="1" a="1"/>
  <c r="E557" i="9" s="1"/>
  <c r="B553" i="9"/>
  <c r="E553" i="9" s="1" a="1"/>
  <c r="E553" i="9" s="1"/>
  <c r="B549" i="9"/>
  <c r="E549" i="9" s="1" a="1"/>
  <c r="E549" i="9" s="1"/>
  <c r="B545" i="9"/>
  <c r="E545" i="9" s="1" a="1"/>
  <c r="E545" i="9" s="1"/>
  <c r="B541" i="9"/>
  <c r="E541" i="9" s="1" a="1"/>
  <c r="E541" i="9" s="1"/>
  <c r="B537" i="9"/>
  <c r="E537" i="9" s="1" a="1"/>
  <c r="E537" i="9" s="1"/>
  <c r="B533" i="9"/>
  <c r="E533" i="9" s="1" a="1"/>
  <c r="E533" i="9" s="1"/>
  <c r="B529" i="9"/>
  <c r="E529" i="9" s="1" a="1"/>
  <c r="E529" i="9" s="1"/>
  <c r="B525" i="9"/>
  <c r="E525" i="9" s="1" a="1"/>
  <c r="E525" i="9" s="1"/>
  <c r="B521" i="9"/>
  <c r="E521" i="9" s="1" a="1"/>
  <c r="E521" i="9" s="1"/>
  <c r="B517" i="9"/>
  <c r="E517" i="9" s="1" a="1"/>
  <c r="E517" i="9" s="1"/>
  <c r="B513" i="9"/>
  <c r="E513" i="9" s="1" a="1"/>
  <c r="E513" i="9" s="1"/>
  <c r="B509" i="9"/>
  <c r="E509" i="9" s="1" a="1"/>
  <c r="E509" i="9" s="1"/>
  <c r="B505" i="9"/>
  <c r="E505" i="9" s="1" a="1"/>
  <c r="E505" i="9" s="1"/>
  <c r="B501" i="9"/>
  <c r="E501" i="9" s="1" a="1"/>
  <c r="E501" i="9" s="1"/>
  <c r="B497" i="9"/>
  <c r="E497" i="9" s="1" a="1"/>
  <c r="E497" i="9" s="1"/>
  <c r="B493" i="9"/>
  <c r="E493" i="9" s="1" a="1"/>
  <c r="E493" i="9" s="1"/>
  <c r="B489" i="9"/>
  <c r="E489" i="9" s="1" a="1"/>
  <c r="E489" i="9" s="1"/>
  <c r="B485" i="9"/>
  <c r="E485" i="9" s="1" a="1"/>
  <c r="E485" i="9" s="1"/>
  <c r="B481" i="9"/>
  <c r="E481" i="9" s="1" a="1"/>
  <c r="E481" i="9" s="1"/>
  <c r="B477" i="9"/>
  <c r="E477" i="9" s="1" a="1"/>
  <c r="E477" i="9" s="1"/>
  <c r="B473" i="9"/>
  <c r="E473" i="9" s="1" a="1"/>
  <c r="E473" i="9" s="1"/>
  <c r="B469" i="9"/>
  <c r="E469" i="9" s="1" a="1"/>
  <c r="E469" i="9" s="1"/>
  <c r="B465" i="9"/>
  <c r="E465" i="9" s="1" a="1"/>
  <c r="E465" i="9" s="1"/>
  <c r="B461" i="9"/>
  <c r="E461" i="9" s="1" a="1"/>
  <c r="E461" i="9" s="1"/>
  <c r="B457" i="9"/>
  <c r="E457" i="9" s="1" a="1"/>
  <c r="E457" i="9" s="1"/>
  <c r="B453" i="9"/>
  <c r="E453" i="9" s="1" a="1"/>
  <c r="E453" i="9" s="1"/>
  <c r="B449" i="9"/>
  <c r="E449" i="9" s="1" a="1"/>
  <c r="E449" i="9" s="1"/>
  <c r="B445" i="9"/>
  <c r="E445" i="9" s="1" a="1"/>
  <c r="E445" i="9" s="1"/>
  <c r="B441" i="9"/>
  <c r="E441" i="9" s="1" a="1"/>
  <c r="E441" i="9" s="1"/>
  <c r="B437" i="9"/>
  <c r="E437" i="9" s="1" a="1"/>
  <c r="E437" i="9" s="1"/>
  <c r="B433" i="9"/>
  <c r="E433" i="9" s="1" a="1"/>
  <c r="E433" i="9" s="1"/>
  <c r="B429" i="9"/>
  <c r="E429" i="9" s="1" a="1"/>
  <c r="E429" i="9" s="1"/>
  <c r="B425" i="9"/>
  <c r="E425" i="9" s="1" a="1"/>
  <c r="E425" i="9" s="1"/>
  <c r="B421" i="9"/>
  <c r="E421" i="9" s="1" a="1"/>
  <c r="E421" i="9" s="1"/>
  <c r="B417" i="9"/>
  <c r="E417" i="9" s="1" a="1"/>
  <c r="E417" i="9" s="1"/>
  <c r="B413" i="9"/>
  <c r="E413" i="9" s="1" a="1"/>
  <c r="E413" i="9" s="1"/>
  <c r="B409" i="9"/>
  <c r="E409" i="9" s="1" a="1"/>
  <c r="E409" i="9" s="1"/>
  <c r="B405" i="9"/>
  <c r="E405" i="9" s="1" a="1"/>
  <c r="E405" i="9" s="1"/>
  <c r="B401" i="9"/>
  <c r="E401" i="9" s="1" a="1"/>
  <c r="E401" i="9" s="1"/>
  <c r="B397" i="9"/>
  <c r="E397" i="9" s="1" a="1"/>
  <c r="E397" i="9" s="1"/>
  <c r="B393" i="9"/>
  <c r="E393" i="9" s="1" a="1"/>
  <c r="E393" i="9" s="1"/>
  <c r="B389" i="9"/>
  <c r="E389" i="9" s="1" a="1"/>
  <c r="E389" i="9" s="1"/>
  <c r="B385" i="9"/>
  <c r="E385" i="9" s="1" a="1"/>
  <c r="E385" i="9" s="1"/>
  <c r="B381" i="9"/>
  <c r="E381" i="9" s="1" a="1"/>
  <c r="E381" i="9" s="1"/>
  <c r="B377" i="9"/>
  <c r="E377" i="9" s="1" a="1"/>
  <c r="E377" i="9" s="1"/>
  <c r="B373" i="9"/>
  <c r="E373" i="9" s="1" a="1"/>
  <c r="E373" i="9" s="1"/>
  <c r="B369" i="9"/>
  <c r="E369" i="9" s="1" a="1"/>
  <c r="E369" i="9" s="1"/>
  <c r="B365" i="9"/>
  <c r="E365" i="9" s="1" a="1"/>
  <c r="E365" i="9" s="1"/>
  <c r="B361" i="9"/>
  <c r="E361" i="9" s="1" a="1"/>
  <c r="E361" i="9" s="1"/>
  <c r="B357" i="9"/>
  <c r="E357" i="9" s="1" a="1"/>
  <c r="E357" i="9" s="1"/>
  <c r="B353" i="9"/>
  <c r="E353" i="9" s="1" a="1"/>
  <c r="E353" i="9" s="1"/>
  <c r="B349" i="9"/>
  <c r="E349" i="9" s="1" a="1"/>
  <c r="E349" i="9" s="1"/>
  <c r="B345" i="9"/>
  <c r="E345" i="9" s="1" a="1"/>
  <c r="E345" i="9" s="1"/>
  <c r="B341" i="9"/>
  <c r="E341" i="9" s="1" a="1"/>
  <c r="E341" i="9" s="1"/>
  <c r="B337" i="9"/>
  <c r="E337" i="9" s="1" a="1"/>
  <c r="E337" i="9" s="1"/>
  <c r="B333" i="9"/>
  <c r="E333" i="9" s="1" a="1"/>
  <c r="E333" i="9" s="1"/>
  <c r="B329" i="9"/>
  <c r="E329" i="9" s="1" a="1"/>
  <c r="E329" i="9" s="1"/>
  <c r="B325" i="9"/>
  <c r="E325" i="9" s="1" a="1"/>
  <c r="E325" i="9" s="1"/>
  <c r="B321" i="9"/>
  <c r="E321" i="9" s="1" a="1"/>
  <c r="E321" i="9" s="1"/>
  <c r="B317" i="9"/>
  <c r="E317" i="9" s="1" a="1"/>
  <c r="E317" i="9" s="1"/>
  <c r="B313" i="9"/>
  <c r="E313" i="9" s="1" a="1"/>
  <c r="E313" i="9" s="1"/>
  <c r="B309" i="9"/>
  <c r="E309" i="9" s="1" a="1"/>
  <c r="E309" i="9" s="1"/>
  <c r="B305" i="9"/>
  <c r="E305" i="9" s="1" a="1"/>
  <c r="E305" i="9" s="1"/>
  <c r="B301" i="9"/>
  <c r="E301" i="9" s="1" a="1"/>
  <c r="E301" i="9" s="1"/>
  <c r="B297" i="9"/>
  <c r="E297" i="9" s="1" a="1"/>
  <c r="E297" i="9" s="1"/>
  <c r="B293" i="9"/>
  <c r="E293" i="9" s="1" a="1"/>
  <c r="E293" i="9" s="1"/>
  <c r="B289" i="9"/>
  <c r="E289" i="9" s="1" a="1"/>
  <c r="E289" i="9" s="1"/>
  <c r="B285" i="9"/>
  <c r="E285" i="9" s="1" a="1"/>
  <c r="E285" i="9" s="1"/>
  <c r="B281" i="9"/>
  <c r="E281" i="9" s="1" a="1"/>
  <c r="E281" i="9" s="1"/>
  <c r="B277" i="9"/>
  <c r="E277" i="9" s="1" a="1"/>
  <c r="E277" i="9" s="1"/>
  <c r="B273" i="9"/>
  <c r="E273" i="9" s="1" a="1"/>
  <c r="E273" i="9" s="1"/>
  <c r="B269" i="9"/>
  <c r="E269" i="9" s="1" a="1"/>
  <c r="E269" i="9" s="1"/>
  <c r="B265" i="9"/>
  <c r="E265" i="9" s="1" a="1"/>
  <c r="E265" i="9" s="1"/>
  <c r="B261" i="9"/>
  <c r="E261" i="9" s="1" a="1"/>
  <c r="E261" i="9" s="1"/>
  <c r="B257" i="9"/>
  <c r="E257" i="9" s="1" a="1"/>
  <c r="E257" i="9" s="1"/>
  <c r="B253" i="9"/>
  <c r="E253" i="9" s="1" a="1"/>
  <c r="E253" i="9" s="1"/>
  <c r="B249" i="9"/>
  <c r="E249" i="9" s="1" a="1"/>
  <c r="E249" i="9" s="1"/>
  <c r="B245" i="9"/>
  <c r="E245" i="9" s="1" a="1"/>
  <c r="E245" i="9" s="1"/>
  <c r="B241" i="9"/>
  <c r="E241" i="9" s="1" a="1"/>
  <c r="E241" i="9" s="1"/>
  <c r="B237" i="9"/>
  <c r="E237" i="9" s="1" a="1"/>
  <c r="E237" i="9" s="1"/>
  <c r="B233" i="9"/>
  <c r="E233" i="9" s="1" a="1"/>
  <c r="E233" i="9" s="1"/>
  <c r="B229" i="9"/>
  <c r="E229" i="9" s="1" a="1"/>
  <c r="E229" i="9" s="1"/>
  <c r="B225" i="9"/>
  <c r="E225" i="9" s="1" a="1"/>
  <c r="E225" i="9" s="1"/>
  <c r="B221" i="9"/>
  <c r="E221" i="9" s="1" a="1"/>
  <c r="E221" i="9" s="1"/>
  <c r="B217" i="9"/>
  <c r="E217" i="9" s="1" a="1"/>
  <c r="E217" i="9" s="1"/>
  <c r="B213" i="9"/>
  <c r="E213" i="9" s="1" a="1"/>
  <c r="E213" i="9" s="1"/>
  <c r="B209" i="9"/>
  <c r="E209" i="9" s="1" a="1"/>
  <c r="E209" i="9" s="1"/>
  <c r="B205" i="9"/>
  <c r="E205" i="9" s="1" a="1"/>
  <c r="E205" i="9" s="1"/>
  <c r="B201" i="9"/>
  <c r="E201" i="9" s="1" a="1"/>
  <c r="E201" i="9" s="1"/>
  <c r="B197" i="9"/>
  <c r="E197" i="9" s="1" a="1"/>
  <c r="E197" i="9" s="1"/>
  <c r="B193" i="9"/>
  <c r="E193" i="9" s="1" a="1"/>
  <c r="E193" i="9" s="1"/>
  <c r="B189" i="9"/>
  <c r="E189" i="9" s="1" a="1"/>
  <c r="E189" i="9" s="1"/>
  <c r="B185" i="9"/>
  <c r="E185" i="9" s="1" a="1"/>
  <c r="E185" i="9" s="1"/>
  <c r="B181" i="9"/>
  <c r="E181" i="9" s="1" a="1"/>
  <c r="E181" i="9" s="1"/>
  <c r="B177" i="9"/>
  <c r="E177" i="9" s="1" a="1"/>
  <c r="E177" i="9" s="1"/>
  <c r="B173" i="9"/>
  <c r="E173" i="9" s="1" a="1"/>
  <c r="E173" i="9" s="1"/>
  <c r="B169" i="9"/>
  <c r="E169" i="9" s="1" a="1"/>
  <c r="E169" i="9" s="1"/>
  <c r="B165" i="9"/>
  <c r="E165" i="9" s="1" a="1"/>
  <c r="E165" i="9" s="1"/>
  <c r="B161" i="9"/>
  <c r="E161" i="9" s="1" a="1"/>
  <c r="E161" i="9" s="1"/>
  <c r="B157" i="9"/>
  <c r="E157" i="9" s="1" a="1"/>
  <c r="E157" i="9" s="1"/>
  <c r="B153" i="9"/>
  <c r="E153" i="9" s="1" a="1"/>
  <c r="E153" i="9" s="1"/>
  <c r="B149" i="9"/>
  <c r="E149" i="9" s="1" a="1"/>
  <c r="E149" i="9" s="1"/>
  <c r="B145" i="9"/>
  <c r="E145" i="9" s="1" a="1"/>
  <c r="E145" i="9" s="1"/>
  <c r="B141" i="9"/>
  <c r="E141" i="9" s="1" a="1"/>
  <c r="E141" i="9" s="1"/>
  <c r="B137" i="9"/>
  <c r="E137" i="9" s="1" a="1"/>
  <c r="E137" i="9" s="1"/>
  <c r="B133" i="9"/>
  <c r="E133" i="9" s="1" a="1"/>
  <c r="E133" i="9" s="1"/>
  <c r="B129" i="9"/>
  <c r="E129" i="9" s="1" a="1"/>
  <c r="E129" i="9" s="1"/>
  <c r="B125" i="9"/>
  <c r="E125" i="9" s="1" a="1"/>
  <c r="E125" i="9" s="1"/>
  <c r="B121" i="9"/>
  <c r="E121" i="9" s="1" a="1"/>
  <c r="E121" i="9" s="1"/>
  <c r="B117" i="9"/>
  <c r="E117" i="9" s="1" a="1"/>
  <c r="E117" i="9" s="1"/>
  <c r="B113" i="9"/>
  <c r="E113" i="9" s="1" a="1"/>
  <c r="E113" i="9" s="1"/>
  <c r="B109" i="9"/>
  <c r="E109" i="9" s="1" a="1"/>
  <c r="E109" i="9" s="1"/>
  <c r="B105" i="9"/>
  <c r="E105" i="9" s="1" a="1"/>
  <c r="E105" i="9" s="1"/>
  <c r="B101" i="9"/>
  <c r="E101" i="9" s="1" a="1"/>
  <c r="E101" i="9" s="1"/>
  <c r="B97" i="9"/>
  <c r="E97" i="9" s="1" a="1"/>
  <c r="E97" i="9" s="1"/>
  <c r="B93" i="9"/>
  <c r="E93" i="9" s="1" a="1"/>
  <c r="E93" i="9" s="1"/>
  <c r="B89" i="9"/>
  <c r="E89" i="9" s="1" a="1"/>
  <c r="E89" i="9" s="1"/>
  <c r="B85" i="9"/>
  <c r="E85" i="9" s="1" a="1"/>
  <c r="E85" i="9" s="1"/>
  <c r="B81" i="9"/>
  <c r="E81" i="9" s="1" a="1"/>
  <c r="E81" i="9" s="1"/>
  <c r="B77" i="9"/>
  <c r="E77" i="9" s="1" a="1"/>
  <c r="E77" i="9" s="1"/>
  <c r="B73" i="9"/>
  <c r="E73" i="9" s="1" a="1"/>
  <c r="E73" i="9" s="1"/>
  <c r="B69" i="9"/>
  <c r="E69" i="9" s="1" a="1"/>
  <c r="E69" i="9" s="1"/>
  <c r="B65" i="9"/>
  <c r="E65" i="9" s="1" a="1"/>
  <c r="E65" i="9" s="1"/>
  <c r="B61" i="9"/>
  <c r="E61" i="9" s="1" a="1"/>
  <c r="E61" i="9" s="1"/>
  <c r="B57" i="9"/>
  <c r="E57" i="9" s="1" a="1"/>
  <c r="E57" i="9" s="1"/>
  <c r="B53" i="9"/>
  <c r="E53" i="9" s="1" a="1"/>
  <c r="E53" i="9" s="1"/>
  <c r="B49" i="9"/>
  <c r="E49" i="9" s="1" a="1"/>
  <c r="E49" i="9" s="1"/>
  <c r="B45" i="9"/>
  <c r="E45" i="9" s="1" a="1"/>
  <c r="E45" i="9" s="1"/>
  <c r="B41" i="9"/>
  <c r="E41" i="9" s="1" a="1"/>
  <c r="E41" i="9" s="1"/>
  <c r="B37" i="9"/>
  <c r="E37" i="9" s="1" a="1"/>
  <c r="E37" i="9" s="1"/>
  <c r="B33" i="9"/>
  <c r="E33" i="9" s="1" a="1"/>
  <c r="E33" i="9" s="1"/>
  <c r="B29" i="9"/>
  <c r="E29" i="9" s="1" a="1"/>
  <c r="E29" i="9" s="1"/>
  <c r="B25" i="9"/>
  <c r="E25" i="9" s="1" a="1"/>
  <c r="E25" i="9" s="1"/>
  <c r="B21" i="9"/>
  <c r="E21" i="9" s="1" a="1"/>
  <c r="E21" i="9" s="1"/>
  <c r="B17" i="9"/>
  <c r="E17" i="9" s="1" a="1"/>
  <c r="E17" i="9" s="1"/>
  <c r="B13" i="9"/>
  <c r="E13" i="9" s="1" a="1"/>
  <c r="E13" i="9" s="1"/>
  <c r="B9" i="9"/>
  <c r="E9" i="9" s="1" a="1"/>
  <c r="E9" i="9" s="1"/>
  <c r="B5" i="9"/>
  <c r="E5" i="9" s="1" a="1"/>
  <c r="E5" i="9" s="1"/>
  <c r="C3230" i="9"/>
  <c r="C3170" i="9"/>
  <c r="C3150" i="9"/>
  <c r="C2954" i="9"/>
  <c r="C1261" i="9"/>
  <c r="C956" i="9"/>
  <c r="C763" i="9"/>
  <c r="C587" i="9"/>
  <c r="B1367" i="9"/>
  <c r="E1367" i="9" s="1" a="1"/>
  <c r="E1367" i="9" s="1"/>
  <c r="C1367" i="9"/>
  <c r="B1497" i="9"/>
  <c r="E1497" i="9" s="1" a="1"/>
  <c r="E1497" i="9" s="1"/>
  <c r="B1321" i="9"/>
  <c r="E1321" i="9" s="1" a="1"/>
  <c r="E1321" i="9" s="1"/>
  <c r="B2331" i="9"/>
  <c r="E2331" i="9" s="1" a="1"/>
  <c r="E2331" i="9" s="1"/>
  <c r="B2327" i="9"/>
  <c r="E2327" i="9" s="1" a="1"/>
  <c r="E2327" i="9" s="1"/>
  <c r="B2323" i="9"/>
  <c r="E2323" i="9" s="1" a="1"/>
  <c r="E2323" i="9" s="1"/>
  <c r="B2319" i="9"/>
  <c r="E2319" i="9" s="1" a="1"/>
  <c r="E2319" i="9" s="1"/>
  <c r="B2315" i="9"/>
  <c r="E2315" i="9" s="1" a="1"/>
  <c r="E2315" i="9" s="1"/>
  <c r="B2311" i="9"/>
  <c r="E2311" i="9" s="1" a="1"/>
  <c r="E2311" i="9" s="1"/>
  <c r="B2307" i="9"/>
  <c r="E2307" i="9" s="1" a="1"/>
  <c r="E2307" i="9" s="1"/>
  <c r="B2303" i="9"/>
  <c r="E2303" i="9" s="1" a="1"/>
  <c r="E2303" i="9" s="1"/>
  <c r="B2299" i="9"/>
  <c r="E2299" i="9" s="1" a="1"/>
  <c r="E2299" i="9" s="1"/>
  <c r="B2295" i="9"/>
  <c r="E2295" i="9" s="1" a="1"/>
  <c r="E2295" i="9" s="1"/>
  <c r="B2291" i="9"/>
  <c r="E2291" i="9" s="1" a="1"/>
  <c r="E2291" i="9" s="1"/>
  <c r="B2287" i="9"/>
  <c r="E2287" i="9" s="1" a="1"/>
  <c r="E2287" i="9" s="1"/>
  <c r="B2283" i="9"/>
  <c r="E2283" i="9" s="1" a="1"/>
  <c r="E2283" i="9" s="1"/>
  <c r="B2279" i="9"/>
  <c r="E2279" i="9" s="1" a="1"/>
  <c r="E2279" i="9" s="1"/>
  <c r="B2275" i="9"/>
  <c r="E2275" i="9" s="1" a="1"/>
  <c r="E2275" i="9" s="1"/>
  <c r="B2271" i="9"/>
  <c r="E2271" i="9" s="1" a="1"/>
  <c r="E2271" i="9" s="1"/>
  <c r="B2267" i="9"/>
  <c r="E2267" i="9" s="1" a="1"/>
  <c r="E2267" i="9" s="1"/>
  <c r="B2263" i="9"/>
  <c r="E2263" i="9" s="1" a="1"/>
  <c r="E2263" i="9" s="1"/>
  <c r="B2259" i="9"/>
  <c r="E2259" i="9" s="1" a="1"/>
  <c r="E2259" i="9" s="1"/>
  <c r="B2255" i="9"/>
  <c r="E2255" i="9" s="1" a="1"/>
  <c r="E2255" i="9" s="1"/>
  <c r="B2251" i="9"/>
  <c r="E2251" i="9" s="1" a="1"/>
  <c r="E2251" i="9" s="1"/>
  <c r="B2247" i="9"/>
  <c r="E2247" i="9" s="1" a="1"/>
  <c r="E2247" i="9" s="1"/>
  <c r="B2243" i="9"/>
  <c r="E2243" i="9" s="1" a="1"/>
  <c r="E2243" i="9" s="1"/>
  <c r="B2239" i="9"/>
  <c r="E2239" i="9" s="1" a="1"/>
  <c r="E2239" i="9" s="1"/>
  <c r="B2235" i="9"/>
  <c r="E2235" i="9" s="1" a="1"/>
  <c r="E2235" i="9" s="1"/>
  <c r="B2231" i="9"/>
  <c r="E2231" i="9" s="1" a="1"/>
  <c r="E2231" i="9" s="1"/>
  <c r="B2227" i="9"/>
  <c r="E2227" i="9" s="1" a="1"/>
  <c r="E2227" i="9" s="1"/>
  <c r="B2223" i="9"/>
  <c r="E2223" i="9" s="1" a="1"/>
  <c r="E2223" i="9" s="1"/>
  <c r="B2219" i="9"/>
  <c r="E2219" i="9" s="1" a="1"/>
  <c r="E2219" i="9" s="1"/>
  <c r="B2215" i="9"/>
  <c r="E2215" i="9" s="1" a="1"/>
  <c r="E2215" i="9" s="1"/>
  <c r="B2211" i="9"/>
  <c r="E2211" i="9" s="1" a="1"/>
  <c r="E2211" i="9" s="1"/>
  <c r="B2207" i="9"/>
  <c r="E2207" i="9" s="1" a="1"/>
  <c r="E2207" i="9" s="1"/>
  <c r="B2203" i="9"/>
  <c r="E2203" i="9" s="1" a="1"/>
  <c r="E2203" i="9" s="1"/>
  <c r="B2199" i="9"/>
  <c r="E2199" i="9" s="1" a="1"/>
  <c r="E2199" i="9" s="1"/>
  <c r="B2195" i="9"/>
  <c r="E2195" i="9" s="1" a="1"/>
  <c r="E2195" i="9" s="1"/>
  <c r="B2191" i="9"/>
  <c r="E2191" i="9" s="1" a="1"/>
  <c r="E2191" i="9" s="1"/>
  <c r="B2187" i="9"/>
  <c r="E2187" i="9" s="1" a="1"/>
  <c r="E2187" i="9" s="1"/>
  <c r="B2183" i="9"/>
  <c r="E2183" i="9" s="1" a="1"/>
  <c r="E2183" i="9" s="1"/>
  <c r="B2179" i="9"/>
  <c r="E2179" i="9" s="1" a="1"/>
  <c r="E2179" i="9" s="1"/>
  <c r="B2175" i="9"/>
  <c r="E2175" i="9" s="1" a="1"/>
  <c r="E2175" i="9" s="1"/>
  <c r="B2171" i="9"/>
  <c r="E2171" i="9" s="1" a="1"/>
  <c r="E2171" i="9" s="1"/>
  <c r="B2167" i="9"/>
  <c r="E2167" i="9" s="1" a="1"/>
  <c r="E2167" i="9" s="1"/>
  <c r="B2163" i="9"/>
  <c r="E2163" i="9" s="1" a="1"/>
  <c r="E2163" i="9" s="1"/>
  <c r="B2159" i="9"/>
  <c r="E2159" i="9" s="1" a="1"/>
  <c r="E2159" i="9" s="1"/>
  <c r="B2155" i="9"/>
  <c r="E2155" i="9" s="1" a="1"/>
  <c r="E2155" i="9" s="1"/>
  <c r="B2151" i="9"/>
  <c r="E2151" i="9" s="1" a="1"/>
  <c r="E2151" i="9" s="1"/>
  <c r="B2147" i="9"/>
  <c r="E2147" i="9" s="1" a="1"/>
  <c r="E2147" i="9" s="1"/>
  <c r="B2143" i="9"/>
  <c r="E2143" i="9" s="1" a="1"/>
  <c r="E2143" i="9" s="1"/>
  <c r="B2139" i="9"/>
  <c r="E2139" i="9" s="1" a="1"/>
  <c r="E2139" i="9" s="1"/>
  <c r="B2135" i="9"/>
  <c r="E2135" i="9" s="1" a="1"/>
  <c r="E2135" i="9" s="1"/>
  <c r="B2131" i="9"/>
  <c r="E2131" i="9" s="1" a="1"/>
  <c r="E2131" i="9" s="1"/>
  <c r="B2127" i="9"/>
  <c r="E2127" i="9" s="1" a="1"/>
  <c r="E2127" i="9" s="1"/>
  <c r="B2123" i="9"/>
  <c r="E2123" i="9" s="1" a="1"/>
  <c r="E2123" i="9" s="1"/>
  <c r="B2119" i="9"/>
  <c r="E2119" i="9" s="1" a="1"/>
  <c r="E2119" i="9" s="1"/>
  <c r="B2115" i="9"/>
  <c r="E2115" i="9" s="1" a="1"/>
  <c r="E2115" i="9" s="1"/>
  <c r="B2111" i="9"/>
  <c r="E2111" i="9" s="1" a="1"/>
  <c r="E2111" i="9" s="1"/>
  <c r="B2107" i="9"/>
  <c r="E2107" i="9" s="1" a="1"/>
  <c r="E2107" i="9" s="1"/>
  <c r="B2103" i="9"/>
  <c r="E2103" i="9" s="1" a="1"/>
  <c r="E2103" i="9" s="1"/>
  <c r="B2099" i="9"/>
  <c r="E2099" i="9" s="1" a="1"/>
  <c r="E2099" i="9" s="1"/>
  <c r="B2095" i="9"/>
  <c r="E2095" i="9" s="1" a="1"/>
  <c r="E2095" i="9" s="1"/>
  <c r="B2091" i="9"/>
  <c r="E2091" i="9" s="1" a="1"/>
  <c r="E2091" i="9" s="1"/>
  <c r="B2087" i="9"/>
  <c r="E2087" i="9" s="1" a="1"/>
  <c r="E2087" i="9" s="1"/>
  <c r="B2083" i="9"/>
  <c r="E2083" i="9" s="1" a="1"/>
  <c r="E2083" i="9" s="1"/>
  <c r="B2079" i="9"/>
  <c r="E2079" i="9" s="1" a="1"/>
  <c r="E2079" i="9" s="1"/>
  <c r="B2075" i="9"/>
  <c r="E2075" i="9" s="1" a="1"/>
  <c r="E2075" i="9" s="1"/>
  <c r="B2071" i="9"/>
  <c r="E2071" i="9" s="1" a="1"/>
  <c r="E2071" i="9" s="1"/>
  <c r="B2067" i="9"/>
  <c r="E2067" i="9" s="1" a="1"/>
  <c r="E2067" i="9" s="1"/>
  <c r="B2063" i="9"/>
  <c r="E2063" i="9" s="1" a="1"/>
  <c r="E2063" i="9" s="1"/>
  <c r="B2059" i="9"/>
  <c r="E2059" i="9" s="1" a="1"/>
  <c r="E2059" i="9" s="1"/>
  <c r="B2055" i="9"/>
  <c r="E2055" i="9" s="1" a="1"/>
  <c r="E2055" i="9" s="1"/>
  <c r="B2051" i="9"/>
  <c r="E2051" i="9" s="1" a="1"/>
  <c r="E2051" i="9" s="1"/>
  <c r="B2047" i="9"/>
  <c r="E2047" i="9" s="1" a="1"/>
  <c r="E2047" i="9" s="1"/>
  <c r="B2043" i="9"/>
  <c r="E2043" i="9" s="1" a="1"/>
  <c r="E2043" i="9" s="1"/>
  <c r="B2039" i="9"/>
  <c r="E2039" i="9" s="1" a="1"/>
  <c r="E2039" i="9" s="1"/>
  <c r="B2035" i="9"/>
  <c r="E2035" i="9" s="1" a="1"/>
  <c r="E2035" i="9" s="1"/>
  <c r="B2031" i="9"/>
  <c r="E2031" i="9" s="1" a="1"/>
  <c r="E2031" i="9" s="1"/>
  <c r="B2027" i="9"/>
  <c r="E2027" i="9" s="1" a="1"/>
  <c r="E2027" i="9" s="1"/>
  <c r="B2023" i="9"/>
  <c r="E2023" i="9" s="1" a="1"/>
  <c r="E2023" i="9" s="1"/>
  <c r="B2019" i="9"/>
  <c r="E2019" i="9" s="1" a="1"/>
  <c r="E2019" i="9" s="1"/>
  <c r="B2015" i="9"/>
  <c r="E2015" i="9" s="1" a="1"/>
  <c r="E2015" i="9" s="1"/>
  <c r="B2011" i="9"/>
  <c r="E2011" i="9" s="1" a="1"/>
  <c r="E2011" i="9" s="1"/>
  <c r="B2007" i="9"/>
  <c r="E2007" i="9" s="1" a="1"/>
  <c r="E2007" i="9" s="1"/>
  <c r="B2003" i="9"/>
  <c r="E2003" i="9" s="1" a="1"/>
  <c r="E2003" i="9" s="1"/>
  <c r="B1999" i="9"/>
  <c r="E1999" i="9" s="1" a="1"/>
  <c r="E1999" i="9" s="1"/>
  <c r="B1995" i="9"/>
  <c r="E1995" i="9" s="1" a="1"/>
  <c r="E1995" i="9" s="1"/>
  <c r="B1991" i="9"/>
  <c r="E1991" i="9" s="1" a="1"/>
  <c r="E1991" i="9" s="1"/>
  <c r="B1987" i="9"/>
  <c r="E1987" i="9" s="1" a="1"/>
  <c r="E1987" i="9" s="1"/>
  <c r="B1983" i="9"/>
  <c r="E1983" i="9" s="1" a="1"/>
  <c r="E1983" i="9" s="1"/>
  <c r="B1979" i="9"/>
  <c r="E1979" i="9" s="1" a="1"/>
  <c r="E1979" i="9" s="1"/>
  <c r="B1975" i="9"/>
  <c r="E1975" i="9" s="1" a="1"/>
  <c r="E1975" i="9" s="1"/>
  <c r="B1971" i="9"/>
  <c r="E1971" i="9" s="1" a="1"/>
  <c r="E1971" i="9" s="1"/>
  <c r="B1967" i="9"/>
  <c r="E1967" i="9" s="1" a="1"/>
  <c r="E1967" i="9" s="1"/>
  <c r="B1963" i="9"/>
  <c r="E1963" i="9" s="1" a="1"/>
  <c r="E1963" i="9" s="1"/>
  <c r="B1959" i="9"/>
  <c r="E1959" i="9" s="1" a="1"/>
  <c r="E1959" i="9" s="1"/>
  <c r="B1955" i="9"/>
  <c r="E1955" i="9" s="1" a="1"/>
  <c r="E1955" i="9" s="1"/>
  <c r="B1951" i="9"/>
  <c r="E1951" i="9" s="1" a="1"/>
  <c r="E1951" i="9" s="1"/>
  <c r="B1947" i="9"/>
  <c r="E1947" i="9" s="1" a="1"/>
  <c r="E1947" i="9" s="1"/>
  <c r="B1943" i="9"/>
  <c r="E1943" i="9" s="1" a="1"/>
  <c r="E1943" i="9" s="1"/>
  <c r="B1939" i="9"/>
  <c r="E1939" i="9" s="1" a="1"/>
  <c r="E1939" i="9" s="1"/>
  <c r="B1935" i="9"/>
  <c r="E1935" i="9" s="1" a="1"/>
  <c r="E1935" i="9" s="1"/>
  <c r="B1931" i="9"/>
  <c r="E1931" i="9" s="1" a="1"/>
  <c r="E1931" i="9" s="1"/>
  <c r="B1927" i="9"/>
  <c r="E1927" i="9" s="1" a="1"/>
  <c r="E1927" i="9" s="1"/>
  <c r="B1922" i="9"/>
  <c r="E1922" i="9" s="1" a="1"/>
  <c r="E1922" i="9" s="1"/>
  <c r="B1918" i="9"/>
  <c r="E1918" i="9" s="1" a="1"/>
  <c r="E1918" i="9" s="1"/>
  <c r="B1914" i="9"/>
  <c r="E1914" i="9" s="1" a="1"/>
  <c r="E1914" i="9" s="1"/>
  <c r="B1910" i="9"/>
  <c r="E1910" i="9" s="1" a="1"/>
  <c r="E1910" i="9" s="1"/>
  <c r="B1906" i="9"/>
  <c r="E1906" i="9" s="1" a="1"/>
  <c r="E1906" i="9" s="1"/>
  <c r="B1902" i="9"/>
  <c r="E1902" i="9" s="1" a="1"/>
  <c r="E1902" i="9" s="1"/>
  <c r="B1898" i="9"/>
  <c r="E1898" i="9" s="1" a="1"/>
  <c r="E1898" i="9" s="1"/>
  <c r="B1894" i="9"/>
  <c r="E1894" i="9" s="1" a="1"/>
  <c r="E1894" i="9" s="1"/>
  <c r="B1890" i="9"/>
  <c r="E1890" i="9" s="1" a="1"/>
  <c r="E1890" i="9" s="1"/>
  <c r="B1886" i="9"/>
  <c r="E1886" i="9" s="1" a="1"/>
  <c r="E1886" i="9" s="1"/>
  <c r="B1882" i="9"/>
  <c r="E1882" i="9" s="1" a="1"/>
  <c r="E1882" i="9" s="1"/>
  <c r="B1878" i="9"/>
  <c r="E1878" i="9" s="1" a="1"/>
  <c r="E1878" i="9" s="1"/>
  <c r="B1874" i="9"/>
  <c r="E1874" i="9" s="1" a="1"/>
  <c r="E1874" i="9" s="1"/>
  <c r="B1870" i="9"/>
  <c r="E1870" i="9" s="1" a="1"/>
  <c r="E1870" i="9" s="1"/>
  <c r="B1866" i="9"/>
  <c r="E1866" i="9" s="1" a="1"/>
  <c r="E1866" i="9" s="1"/>
  <c r="B1862" i="9"/>
  <c r="E1862" i="9" s="1" a="1"/>
  <c r="E1862" i="9" s="1"/>
  <c r="B1858" i="9"/>
  <c r="E1858" i="9" s="1" a="1"/>
  <c r="E1858" i="9" s="1"/>
  <c r="B1854" i="9"/>
  <c r="E1854" i="9" s="1" a="1"/>
  <c r="E1854" i="9" s="1"/>
  <c r="B1850" i="9"/>
  <c r="E1850" i="9" s="1" a="1"/>
  <c r="E1850" i="9" s="1"/>
  <c r="B1846" i="9"/>
  <c r="E1846" i="9" s="1" a="1"/>
  <c r="E1846" i="9" s="1"/>
  <c r="B1842" i="9"/>
  <c r="E1842" i="9" s="1" a="1"/>
  <c r="E1842" i="9" s="1"/>
  <c r="B1838" i="9"/>
  <c r="E1838" i="9" s="1" a="1"/>
  <c r="E1838" i="9" s="1"/>
  <c r="B1834" i="9"/>
  <c r="E1834" i="9" s="1" a="1"/>
  <c r="E1834" i="9" s="1"/>
  <c r="B1830" i="9"/>
  <c r="E1830" i="9" s="1" a="1"/>
  <c r="E1830" i="9" s="1"/>
  <c r="B1826" i="9"/>
  <c r="E1826" i="9" s="1" a="1"/>
  <c r="E1826" i="9" s="1"/>
  <c r="B1822" i="9"/>
  <c r="E1822" i="9" s="1" a="1"/>
  <c r="E1822" i="9" s="1"/>
  <c r="B1818" i="9"/>
  <c r="E1818" i="9" s="1" a="1"/>
  <c r="E1818" i="9" s="1"/>
  <c r="B1814" i="9"/>
  <c r="E1814" i="9" s="1" a="1"/>
  <c r="E1814" i="9" s="1"/>
  <c r="B1810" i="9"/>
  <c r="E1810" i="9" s="1" a="1"/>
  <c r="E1810" i="9" s="1"/>
  <c r="B1806" i="9"/>
  <c r="E1806" i="9" s="1" a="1"/>
  <c r="E1806" i="9" s="1"/>
  <c r="B1802" i="9"/>
  <c r="E1802" i="9" s="1" a="1"/>
  <c r="E1802" i="9" s="1"/>
  <c r="B1798" i="9"/>
  <c r="E1798" i="9" s="1" a="1"/>
  <c r="E1798" i="9" s="1"/>
  <c r="B1794" i="9"/>
  <c r="E1794" i="9" s="1" a="1"/>
  <c r="E1794" i="9" s="1"/>
  <c r="B1790" i="9"/>
  <c r="E1790" i="9" s="1" a="1"/>
  <c r="E1790" i="9" s="1"/>
  <c r="B1786" i="9"/>
  <c r="E1786" i="9" s="1" a="1"/>
  <c r="E1786" i="9" s="1"/>
  <c r="B1782" i="9"/>
  <c r="E1782" i="9" s="1" a="1"/>
  <c r="E1782" i="9" s="1"/>
  <c r="B1778" i="9"/>
  <c r="E1778" i="9" s="1" a="1"/>
  <c r="E1778" i="9" s="1"/>
  <c r="B1774" i="9"/>
  <c r="E1774" i="9" s="1" a="1"/>
  <c r="E1774" i="9" s="1"/>
  <c r="B1770" i="9"/>
  <c r="E1770" i="9" s="1" a="1"/>
  <c r="E1770" i="9" s="1"/>
  <c r="B1766" i="9"/>
  <c r="E1766" i="9" s="1" a="1"/>
  <c r="E1766" i="9" s="1"/>
  <c r="B1762" i="9"/>
  <c r="E1762" i="9" s="1" a="1"/>
  <c r="E1762" i="9" s="1"/>
  <c r="B1758" i="9"/>
  <c r="E1758" i="9" s="1" a="1"/>
  <c r="E1758" i="9" s="1"/>
  <c r="B1754" i="9"/>
  <c r="E1754" i="9" s="1" a="1"/>
  <c r="E1754" i="9" s="1"/>
  <c r="B1750" i="9"/>
  <c r="E1750" i="9" s="1" a="1"/>
  <c r="E1750" i="9" s="1"/>
  <c r="B1746" i="9"/>
  <c r="E1746" i="9" s="1" a="1"/>
  <c r="E1746" i="9" s="1"/>
  <c r="B1742" i="9"/>
  <c r="E1742" i="9" s="1" a="1"/>
  <c r="E1742" i="9" s="1"/>
  <c r="B1738" i="9"/>
  <c r="E1738" i="9" s="1" a="1"/>
  <c r="E1738" i="9" s="1"/>
  <c r="B1734" i="9"/>
  <c r="E1734" i="9" s="1" a="1"/>
  <c r="E1734" i="9" s="1"/>
  <c r="B1730" i="9"/>
  <c r="E1730" i="9" s="1" a="1"/>
  <c r="E1730" i="9" s="1"/>
  <c r="B1726" i="9"/>
  <c r="E1726" i="9" s="1" a="1"/>
  <c r="E1726" i="9" s="1"/>
  <c r="B1722" i="9"/>
  <c r="E1722" i="9" s="1" a="1"/>
  <c r="E1722" i="9" s="1"/>
  <c r="B1718" i="9"/>
  <c r="E1718" i="9" s="1" a="1"/>
  <c r="E1718" i="9" s="1"/>
  <c r="B1714" i="9"/>
  <c r="E1714" i="9" s="1" a="1"/>
  <c r="E1714" i="9" s="1"/>
  <c r="B1710" i="9"/>
  <c r="E1710" i="9" s="1" a="1"/>
  <c r="E1710" i="9" s="1"/>
  <c r="B1706" i="9"/>
  <c r="E1706" i="9" s="1" a="1"/>
  <c r="E1706" i="9" s="1"/>
  <c r="B1702" i="9"/>
  <c r="E1702" i="9" s="1" a="1"/>
  <c r="E1702" i="9" s="1"/>
  <c r="B1698" i="9"/>
  <c r="E1698" i="9" s="1" a="1"/>
  <c r="E1698" i="9" s="1"/>
  <c r="B1694" i="9"/>
  <c r="E1694" i="9" s="1" a="1"/>
  <c r="E1694" i="9" s="1"/>
  <c r="B1690" i="9"/>
  <c r="E1690" i="9" s="1" a="1"/>
  <c r="E1690" i="9" s="1"/>
  <c r="B1686" i="9"/>
  <c r="E1686" i="9" s="1" a="1"/>
  <c r="E1686" i="9" s="1"/>
  <c r="B1682" i="9"/>
  <c r="E1682" i="9" s="1" a="1"/>
  <c r="E1682" i="9" s="1"/>
  <c r="B1678" i="9"/>
  <c r="E1678" i="9" s="1" a="1"/>
  <c r="E1678" i="9" s="1"/>
  <c r="B1674" i="9"/>
  <c r="E1674" i="9" s="1" a="1"/>
  <c r="E1674" i="9" s="1"/>
  <c r="B1670" i="9"/>
  <c r="E1670" i="9" s="1" a="1"/>
  <c r="E1670" i="9" s="1"/>
  <c r="B1666" i="9"/>
  <c r="E1666" i="9" s="1" a="1"/>
  <c r="E1666" i="9" s="1"/>
  <c r="B1662" i="9"/>
  <c r="E1662" i="9" s="1" a="1"/>
  <c r="E1662" i="9" s="1"/>
  <c r="B1658" i="9"/>
  <c r="E1658" i="9" s="1" a="1"/>
  <c r="E1658" i="9" s="1"/>
  <c r="B1654" i="9"/>
  <c r="E1654" i="9" s="1" a="1"/>
  <c r="E1654" i="9" s="1"/>
  <c r="B1650" i="9"/>
  <c r="E1650" i="9" s="1" a="1"/>
  <c r="E1650" i="9" s="1"/>
  <c r="B1646" i="9"/>
  <c r="E1646" i="9" s="1" a="1"/>
  <c r="E1646" i="9" s="1"/>
  <c r="B1642" i="9"/>
  <c r="E1642" i="9" s="1" a="1"/>
  <c r="E1642" i="9" s="1"/>
  <c r="B1638" i="9"/>
  <c r="E1638" i="9" s="1" a="1"/>
  <c r="E1638" i="9" s="1"/>
  <c r="B1634" i="9"/>
  <c r="E1634" i="9" s="1" a="1"/>
  <c r="E1634" i="9" s="1"/>
  <c r="B1630" i="9"/>
  <c r="E1630" i="9" s="1" a="1"/>
  <c r="E1630" i="9" s="1"/>
  <c r="B1626" i="9"/>
  <c r="E1626" i="9" s="1" a="1"/>
  <c r="E1626" i="9" s="1"/>
  <c r="B1622" i="9"/>
  <c r="E1622" i="9" s="1" a="1"/>
  <c r="E1622" i="9" s="1"/>
  <c r="B1618" i="9"/>
  <c r="E1618" i="9" s="1" a="1"/>
  <c r="E1618" i="9" s="1"/>
  <c r="B1614" i="9"/>
  <c r="E1614" i="9" s="1" a="1"/>
  <c r="E1614" i="9" s="1"/>
  <c r="B1610" i="9"/>
  <c r="E1610" i="9" s="1" a="1"/>
  <c r="E1610" i="9" s="1"/>
  <c r="B1606" i="9"/>
  <c r="E1606" i="9" s="1" a="1"/>
  <c r="E1606" i="9" s="1"/>
  <c r="B1602" i="9"/>
  <c r="E1602" i="9" s="1" a="1"/>
  <c r="E1602" i="9" s="1"/>
  <c r="B1598" i="9"/>
  <c r="E1598" i="9" s="1" a="1"/>
  <c r="E1598" i="9" s="1"/>
  <c r="B1594" i="9"/>
  <c r="E1594" i="9" s="1" a="1"/>
  <c r="E1594" i="9" s="1"/>
  <c r="B1590" i="9"/>
  <c r="E1590" i="9" s="1" a="1"/>
  <c r="E1590" i="9" s="1"/>
  <c r="B1586" i="9"/>
  <c r="E1586" i="9" s="1" a="1"/>
  <c r="E1586" i="9" s="1"/>
  <c r="B1582" i="9"/>
  <c r="E1582" i="9" s="1" a="1"/>
  <c r="E1582" i="9" s="1"/>
  <c r="B1578" i="9"/>
  <c r="E1578" i="9" s="1" a="1"/>
  <c r="E1578" i="9" s="1"/>
  <c r="B1574" i="9"/>
  <c r="E1574" i="9" s="1" a="1"/>
  <c r="E1574" i="9" s="1"/>
  <c r="B1570" i="9"/>
  <c r="E1570" i="9" s="1" a="1"/>
  <c r="E1570" i="9" s="1"/>
  <c r="B1566" i="9"/>
  <c r="E1566" i="9" s="1" a="1"/>
  <c r="E1566" i="9" s="1"/>
  <c r="B1562" i="9"/>
  <c r="E1562" i="9" s="1" a="1"/>
  <c r="E1562" i="9" s="1"/>
  <c r="B1558" i="9"/>
  <c r="E1558" i="9" s="1" a="1"/>
  <c r="E1558" i="9" s="1"/>
  <c r="B1554" i="9"/>
  <c r="E1554" i="9" s="1" a="1"/>
  <c r="E1554" i="9" s="1"/>
  <c r="B1550" i="9"/>
  <c r="E1550" i="9" s="1" a="1"/>
  <c r="E1550" i="9" s="1"/>
  <c r="B1546" i="9"/>
  <c r="E1546" i="9" s="1" a="1"/>
  <c r="E1546" i="9" s="1"/>
  <c r="B1542" i="9"/>
  <c r="E1542" i="9" s="1" a="1"/>
  <c r="E1542" i="9" s="1"/>
  <c r="B1538" i="9"/>
  <c r="E1538" i="9" s="1" a="1"/>
  <c r="E1538" i="9" s="1"/>
  <c r="B1534" i="9"/>
  <c r="E1534" i="9" s="1" a="1"/>
  <c r="E1534" i="9" s="1"/>
  <c r="B1530" i="9"/>
  <c r="E1530" i="9" s="1" a="1"/>
  <c r="E1530" i="9" s="1"/>
  <c r="B1526" i="9"/>
  <c r="E1526" i="9" s="1" a="1"/>
  <c r="E1526" i="9" s="1"/>
  <c r="B1522" i="9"/>
  <c r="E1522" i="9" s="1" a="1"/>
  <c r="E1522" i="9" s="1"/>
  <c r="B1518" i="9"/>
  <c r="E1518" i="9" s="1" a="1"/>
  <c r="E1518" i="9" s="1"/>
  <c r="B1514" i="9"/>
  <c r="E1514" i="9" s="1" a="1"/>
  <c r="E1514" i="9" s="1"/>
  <c r="B1510" i="9"/>
  <c r="E1510" i="9" s="1" a="1"/>
  <c r="E1510" i="9" s="1"/>
  <c r="B1506" i="9"/>
  <c r="E1506" i="9" s="1" a="1"/>
  <c r="E1506" i="9" s="1"/>
  <c r="B1502" i="9"/>
  <c r="E1502" i="9" s="1" a="1"/>
  <c r="E1502" i="9" s="1"/>
  <c r="B1498" i="9"/>
  <c r="E1498" i="9" s="1" a="1"/>
  <c r="E1498" i="9" s="1"/>
  <c r="B1494" i="9"/>
  <c r="E1494" i="9" s="1" a="1"/>
  <c r="E1494" i="9" s="1"/>
  <c r="B1490" i="9"/>
  <c r="E1490" i="9" s="1" a="1"/>
  <c r="E1490" i="9" s="1"/>
  <c r="B1486" i="9"/>
  <c r="E1486" i="9" s="1" a="1"/>
  <c r="E1486" i="9" s="1"/>
  <c r="B1482" i="9"/>
  <c r="E1482" i="9" s="1" a="1"/>
  <c r="E1482" i="9" s="1"/>
  <c r="B1478" i="9"/>
  <c r="E1478" i="9" s="1" a="1"/>
  <c r="E1478" i="9" s="1"/>
  <c r="B1474" i="9"/>
  <c r="E1474" i="9" s="1" a="1"/>
  <c r="E1474" i="9" s="1"/>
  <c r="B1470" i="9"/>
  <c r="E1470" i="9" s="1" a="1"/>
  <c r="E1470" i="9" s="1"/>
  <c r="B1466" i="9"/>
  <c r="E1466" i="9" s="1" a="1"/>
  <c r="E1466" i="9" s="1"/>
  <c r="B1462" i="9"/>
  <c r="E1462" i="9" s="1" a="1"/>
  <c r="E1462" i="9" s="1"/>
  <c r="B1458" i="9"/>
  <c r="E1458" i="9" s="1" a="1"/>
  <c r="E1458" i="9" s="1"/>
  <c r="B1454" i="9"/>
  <c r="E1454" i="9" s="1" a="1"/>
  <c r="E1454" i="9" s="1"/>
  <c r="B1450" i="9"/>
  <c r="E1450" i="9" s="1" a="1"/>
  <c r="E1450" i="9" s="1"/>
  <c r="B1446" i="9"/>
  <c r="E1446" i="9" s="1" a="1"/>
  <c r="E1446" i="9" s="1"/>
  <c r="B1442" i="9"/>
  <c r="E1442" i="9" s="1" a="1"/>
  <c r="E1442" i="9" s="1"/>
  <c r="B1438" i="9"/>
  <c r="E1438" i="9" s="1" a="1"/>
  <c r="E1438" i="9" s="1"/>
  <c r="B1434" i="9"/>
  <c r="E1434" i="9" s="1" a="1"/>
  <c r="E1434" i="9" s="1"/>
  <c r="B1430" i="9"/>
  <c r="E1430" i="9" s="1" a="1"/>
  <c r="E1430" i="9" s="1"/>
  <c r="B1426" i="9"/>
  <c r="E1426" i="9" s="1" a="1"/>
  <c r="E1426" i="9" s="1"/>
  <c r="B1422" i="9"/>
  <c r="E1422" i="9" s="1" a="1"/>
  <c r="E1422" i="9" s="1"/>
  <c r="B1418" i="9"/>
  <c r="E1418" i="9" s="1" a="1"/>
  <c r="E1418" i="9" s="1"/>
  <c r="B1414" i="9"/>
  <c r="E1414" i="9" s="1" a="1"/>
  <c r="E1414" i="9" s="1"/>
  <c r="B1410" i="9"/>
  <c r="E1410" i="9" s="1" a="1"/>
  <c r="E1410" i="9" s="1"/>
  <c r="B1406" i="9"/>
  <c r="E1406" i="9" s="1" a="1"/>
  <c r="E1406" i="9" s="1"/>
  <c r="B1402" i="9"/>
  <c r="E1402" i="9" s="1" a="1"/>
  <c r="E1402" i="9" s="1"/>
  <c r="B1398" i="9"/>
  <c r="E1398" i="9" s="1" a="1"/>
  <c r="E1398" i="9" s="1"/>
  <c r="B1394" i="9"/>
  <c r="E1394" i="9" s="1" a="1"/>
  <c r="E1394" i="9" s="1"/>
  <c r="B1390" i="9"/>
  <c r="E1390" i="9" s="1" a="1"/>
  <c r="E1390" i="9" s="1"/>
  <c r="B1386" i="9"/>
  <c r="E1386" i="9" s="1" a="1"/>
  <c r="E1386" i="9" s="1"/>
  <c r="B1382" i="9"/>
  <c r="E1382" i="9" s="1" a="1"/>
  <c r="E1382" i="9" s="1"/>
  <c r="B1378" i="9"/>
  <c r="E1378" i="9" s="1" a="1"/>
  <c r="E1378" i="9" s="1"/>
  <c r="B1374" i="9"/>
  <c r="E1374" i="9" s="1" a="1"/>
  <c r="E1374" i="9" s="1"/>
  <c r="B1370" i="9"/>
  <c r="E1370" i="9" s="1" a="1"/>
  <c r="E1370" i="9" s="1"/>
  <c r="B1366" i="9"/>
  <c r="E1366" i="9" s="1" a="1"/>
  <c r="E1366" i="9" s="1"/>
  <c r="B1362" i="9"/>
  <c r="E1362" i="9" s="1" a="1"/>
  <c r="E1362" i="9" s="1"/>
  <c r="B1358" i="9"/>
  <c r="E1358" i="9" s="1" a="1"/>
  <c r="E1358" i="9" s="1"/>
  <c r="B1354" i="9"/>
  <c r="E1354" i="9" s="1" a="1"/>
  <c r="E1354" i="9" s="1"/>
  <c r="B1350" i="9"/>
  <c r="E1350" i="9" s="1" a="1"/>
  <c r="E1350" i="9" s="1"/>
  <c r="B1346" i="9"/>
  <c r="E1346" i="9" s="1" a="1"/>
  <c r="E1346" i="9" s="1"/>
  <c r="B1342" i="9"/>
  <c r="E1342" i="9" s="1" a="1"/>
  <c r="E1342" i="9" s="1"/>
  <c r="B1338" i="9"/>
  <c r="E1338" i="9" s="1" a="1"/>
  <c r="E1338" i="9" s="1"/>
  <c r="B1334" i="9"/>
  <c r="E1334" i="9" s="1" a="1"/>
  <c r="E1334" i="9" s="1"/>
  <c r="B1330" i="9"/>
  <c r="E1330" i="9" s="1" a="1"/>
  <c r="E1330" i="9" s="1"/>
  <c r="B1326" i="9"/>
  <c r="E1326" i="9" s="1" a="1"/>
  <c r="E1326" i="9" s="1"/>
  <c r="B1322" i="9"/>
  <c r="E1322" i="9" s="1" a="1"/>
  <c r="E1322" i="9" s="1"/>
  <c r="B1318" i="9"/>
  <c r="E1318" i="9" s="1" a="1"/>
  <c r="E1318" i="9" s="1"/>
  <c r="B1314" i="9"/>
  <c r="E1314" i="9" s="1" a="1"/>
  <c r="E1314" i="9" s="1"/>
  <c r="B1310" i="9"/>
  <c r="E1310" i="9" s="1" a="1"/>
  <c r="E1310" i="9" s="1"/>
  <c r="B1306" i="9"/>
  <c r="E1306" i="9" s="1" a="1"/>
  <c r="E1306" i="9" s="1"/>
  <c r="B1302" i="9"/>
  <c r="E1302" i="9" s="1" a="1"/>
  <c r="E1302" i="9" s="1"/>
  <c r="B1298" i="9"/>
  <c r="E1298" i="9" s="1" a="1"/>
  <c r="E1298" i="9" s="1"/>
  <c r="B1294" i="9"/>
  <c r="E1294" i="9" s="1" a="1"/>
  <c r="E1294" i="9" s="1"/>
  <c r="B1290" i="9"/>
  <c r="E1290" i="9" s="1" a="1"/>
  <c r="E1290" i="9" s="1"/>
  <c r="B1286" i="9"/>
  <c r="E1286" i="9" s="1" a="1"/>
  <c r="E1286" i="9" s="1"/>
  <c r="B1282" i="9"/>
  <c r="E1282" i="9" s="1" a="1"/>
  <c r="E1282" i="9" s="1"/>
  <c r="B1278" i="9"/>
  <c r="E1278" i="9" s="1" a="1"/>
  <c r="E1278" i="9" s="1"/>
  <c r="B1274" i="9"/>
  <c r="E1274" i="9" s="1" a="1"/>
  <c r="E1274" i="9" s="1"/>
  <c r="B1270" i="9"/>
  <c r="E1270" i="9" s="1" a="1"/>
  <c r="E1270" i="9" s="1"/>
  <c r="B1266" i="9"/>
  <c r="E1266" i="9" s="1" a="1"/>
  <c r="E1266" i="9" s="1"/>
  <c r="B1262" i="9"/>
  <c r="E1262" i="9" s="1" a="1"/>
  <c r="E1262" i="9" s="1"/>
  <c r="B1258" i="9"/>
  <c r="E1258" i="9" s="1" a="1"/>
  <c r="E1258" i="9" s="1"/>
  <c r="B1254" i="9"/>
  <c r="E1254" i="9" s="1" a="1"/>
  <c r="E1254" i="9" s="1"/>
  <c r="B1250" i="9"/>
  <c r="E1250" i="9" s="1" a="1"/>
  <c r="E1250" i="9" s="1"/>
  <c r="B1246" i="9"/>
  <c r="E1246" i="9" s="1" a="1"/>
  <c r="E1246" i="9" s="1"/>
  <c r="B1242" i="9"/>
  <c r="E1242" i="9" s="1" a="1"/>
  <c r="E1242" i="9" s="1"/>
  <c r="B1238" i="9"/>
  <c r="E1238" i="9" s="1" a="1"/>
  <c r="E1238" i="9" s="1"/>
  <c r="B1234" i="9"/>
  <c r="E1234" i="9" s="1" a="1"/>
  <c r="E1234" i="9" s="1"/>
  <c r="B1230" i="9"/>
  <c r="E1230" i="9" s="1" a="1"/>
  <c r="E1230" i="9" s="1"/>
  <c r="B1226" i="9"/>
  <c r="E1226" i="9" s="1" a="1"/>
  <c r="E1226" i="9" s="1"/>
  <c r="B1222" i="9"/>
  <c r="E1222" i="9" s="1" a="1"/>
  <c r="E1222" i="9" s="1"/>
  <c r="B1218" i="9"/>
  <c r="E1218" i="9" s="1" a="1"/>
  <c r="E1218" i="9" s="1"/>
  <c r="B1214" i="9"/>
  <c r="E1214" i="9" s="1" a="1"/>
  <c r="E1214" i="9" s="1"/>
  <c r="B1210" i="9"/>
  <c r="E1210" i="9" s="1" a="1"/>
  <c r="E1210" i="9" s="1"/>
  <c r="B1206" i="9"/>
  <c r="E1206" i="9" s="1" a="1"/>
  <c r="E1206" i="9" s="1"/>
  <c r="B1202" i="9"/>
  <c r="E1202" i="9" s="1" a="1"/>
  <c r="E1202" i="9" s="1"/>
  <c r="B1198" i="9"/>
  <c r="E1198" i="9" s="1" a="1"/>
  <c r="E1198" i="9" s="1"/>
  <c r="B1194" i="9"/>
  <c r="E1194" i="9" s="1" a="1"/>
  <c r="E1194" i="9" s="1"/>
  <c r="B1190" i="9"/>
  <c r="E1190" i="9" s="1" a="1"/>
  <c r="E1190" i="9" s="1"/>
  <c r="B1186" i="9"/>
  <c r="E1186" i="9" s="1" a="1"/>
  <c r="E1186" i="9" s="1"/>
  <c r="B1182" i="9"/>
  <c r="E1182" i="9" s="1" a="1"/>
  <c r="E1182" i="9" s="1"/>
  <c r="B1178" i="9"/>
  <c r="E1178" i="9" s="1" a="1"/>
  <c r="E1178" i="9" s="1"/>
  <c r="B1174" i="9"/>
  <c r="E1174" i="9" s="1" a="1"/>
  <c r="E1174" i="9" s="1"/>
  <c r="B1170" i="9"/>
  <c r="E1170" i="9" s="1" a="1"/>
  <c r="E1170" i="9" s="1"/>
  <c r="B1166" i="9"/>
  <c r="E1166" i="9" s="1" a="1"/>
  <c r="E1166" i="9" s="1"/>
  <c r="B1162" i="9"/>
  <c r="E1162" i="9" s="1" a="1"/>
  <c r="E1162" i="9" s="1"/>
  <c r="B1158" i="9"/>
  <c r="E1158" i="9" s="1" a="1"/>
  <c r="E1158" i="9" s="1"/>
  <c r="B1154" i="9"/>
  <c r="E1154" i="9" s="1" a="1"/>
  <c r="E1154" i="9" s="1"/>
  <c r="B1150" i="9"/>
  <c r="E1150" i="9" s="1" a="1"/>
  <c r="E1150" i="9" s="1"/>
  <c r="B1146" i="9"/>
  <c r="E1146" i="9" s="1" a="1"/>
  <c r="E1146" i="9" s="1"/>
  <c r="B1142" i="9"/>
  <c r="E1142" i="9" s="1" a="1"/>
  <c r="E1142" i="9" s="1"/>
  <c r="B1138" i="9"/>
  <c r="E1138" i="9" s="1" a="1"/>
  <c r="E1138" i="9" s="1"/>
  <c r="B1134" i="9"/>
  <c r="E1134" i="9" s="1" a="1"/>
  <c r="E1134" i="9" s="1"/>
  <c r="B1130" i="9"/>
  <c r="E1130" i="9" s="1" a="1"/>
  <c r="E1130" i="9" s="1"/>
  <c r="B1126" i="9"/>
  <c r="E1126" i="9" s="1" a="1"/>
  <c r="E1126" i="9" s="1"/>
  <c r="B1122" i="9"/>
  <c r="E1122" i="9" s="1" a="1"/>
  <c r="E1122" i="9" s="1"/>
  <c r="B1118" i="9"/>
  <c r="E1118" i="9" s="1" a="1"/>
  <c r="E1118" i="9" s="1"/>
  <c r="B1114" i="9"/>
  <c r="E1114" i="9" s="1" a="1"/>
  <c r="E1114" i="9" s="1"/>
  <c r="B1110" i="9"/>
  <c r="E1110" i="9" s="1" a="1"/>
  <c r="E1110" i="9" s="1"/>
  <c r="B1106" i="9"/>
  <c r="E1106" i="9" s="1" a="1"/>
  <c r="E1106" i="9" s="1"/>
  <c r="B1102" i="9"/>
  <c r="E1102" i="9" s="1" a="1"/>
  <c r="E1102" i="9" s="1"/>
  <c r="B1098" i="9"/>
  <c r="E1098" i="9" s="1" a="1"/>
  <c r="E1098" i="9" s="1"/>
  <c r="B1094" i="9"/>
  <c r="E1094" i="9" s="1" a="1"/>
  <c r="E1094" i="9" s="1"/>
  <c r="B1090" i="9"/>
  <c r="E1090" i="9" s="1" a="1"/>
  <c r="E1090" i="9" s="1"/>
  <c r="B1086" i="9"/>
  <c r="E1086" i="9" s="1" a="1"/>
  <c r="E1086" i="9" s="1"/>
  <c r="B1082" i="9"/>
  <c r="E1082" i="9" s="1" a="1"/>
  <c r="E1082" i="9" s="1"/>
  <c r="B1078" i="9"/>
  <c r="E1078" i="9" s="1" a="1"/>
  <c r="E1078" i="9" s="1"/>
  <c r="B1074" i="9"/>
  <c r="E1074" i="9" s="1" a="1"/>
  <c r="E1074" i="9" s="1"/>
  <c r="B1070" i="9"/>
  <c r="E1070" i="9" s="1" a="1"/>
  <c r="E1070" i="9" s="1"/>
  <c r="B1066" i="9"/>
  <c r="E1066" i="9" s="1" a="1"/>
  <c r="E1066" i="9" s="1"/>
  <c r="B1062" i="9"/>
  <c r="E1062" i="9" s="1" a="1"/>
  <c r="E1062" i="9" s="1"/>
  <c r="B1058" i="9"/>
  <c r="E1058" i="9" s="1" a="1"/>
  <c r="E1058" i="9" s="1"/>
  <c r="B1054" i="9"/>
  <c r="E1054" i="9" s="1" a="1"/>
  <c r="E1054" i="9" s="1"/>
  <c r="B1050" i="9"/>
  <c r="E1050" i="9" s="1" a="1"/>
  <c r="E1050" i="9" s="1"/>
  <c r="B1046" i="9"/>
  <c r="E1046" i="9" s="1" a="1"/>
  <c r="E1046" i="9" s="1"/>
  <c r="B1042" i="9"/>
  <c r="E1042" i="9" s="1" a="1"/>
  <c r="E1042" i="9" s="1"/>
  <c r="B1038" i="9"/>
  <c r="E1038" i="9" s="1" a="1"/>
  <c r="E1038" i="9" s="1"/>
  <c r="B1034" i="9"/>
  <c r="E1034" i="9" s="1" a="1"/>
  <c r="E1034" i="9" s="1"/>
  <c r="B1030" i="9"/>
  <c r="E1030" i="9" s="1" a="1"/>
  <c r="E1030" i="9" s="1"/>
  <c r="B1026" i="9"/>
  <c r="E1026" i="9" s="1" a="1"/>
  <c r="E1026" i="9" s="1"/>
  <c r="B1022" i="9"/>
  <c r="E1022" i="9" s="1" a="1"/>
  <c r="E1022" i="9" s="1"/>
  <c r="B1018" i="9"/>
  <c r="E1018" i="9" s="1" a="1"/>
  <c r="E1018" i="9" s="1"/>
  <c r="B1014" i="9"/>
  <c r="E1014" i="9" s="1" a="1"/>
  <c r="E1014" i="9" s="1"/>
  <c r="B1010" i="9"/>
  <c r="E1010" i="9" s="1" a="1"/>
  <c r="E1010" i="9" s="1"/>
  <c r="B1006" i="9"/>
  <c r="E1006" i="9" s="1" a="1"/>
  <c r="E1006" i="9" s="1"/>
  <c r="B1002" i="9"/>
  <c r="E1002" i="9" s="1" a="1"/>
  <c r="E1002" i="9" s="1"/>
  <c r="B998" i="9"/>
  <c r="E998" i="9" s="1" a="1"/>
  <c r="E998" i="9" s="1"/>
  <c r="B994" i="9"/>
  <c r="E994" i="9" s="1" a="1"/>
  <c r="E994" i="9" s="1"/>
  <c r="B990" i="9"/>
  <c r="E990" i="9" s="1" a="1"/>
  <c r="E990" i="9" s="1"/>
  <c r="B986" i="9"/>
  <c r="E986" i="9" s="1" a="1"/>
  <c r="E986" i="9" s="1"/>
  <c r="B982" i="9"/>
  <c r="E982" i="9" s="1" a="1"/>
  <c r="E982" i="9" s="1"/>
  <c r="B978" i="9"/>
  <c r="E978" i="9" s="1" a="1"/>
  <c r="E978" i="9" s="1"/>
  <c r="B974" i="9"/>
  <c r="E974" i="9" s="1" a="1"/>
  <c r="E974" i="9" s="1"/>
  <c r="B970" i="9"/>
  <c r="E970" i="9" s="1" a="1"/>
  <c r="E970" i="9" s="1"/>
  <c r="B966" i="9"/>
  <c r="E966" i="9" s="1" a="1"/>
  <c r="E966" i="9" s="1"/>
  <c r="B962" i="9"/>
  <c r="E962" i="9" s="1" a="1"/>
  <c r="E962" i="9" s="1"/>
  <c r="B957" i="9"/>
  <c r="E957" i="9" s="1" a="1"/>
  <c r="E957" i="9" s="1"/>
  <c r="B953" i="9"/>
  <c r="E953" i="9" s="1" a="1"/>
  <c r="E953" i="9" s="1"/>
  <c r="B949" i="9"/>
  <c r="E949" i="9" s="1" a="1"/>
  <c r="E949" i="9" s="1"/>
  <c r="B945" i="9"/>
  <c r="E945" i="9" s="1" a="1"/>
  <c r="E945" i="9" s="1"/>
  <c r="B941" i="9"/>
  <c r="E941" i="9" s="1" a="1"/>
  <c r="E941" i="9" s="1"/>
  <c r="B937" i="9"/>
  <c r="E937" i="9" s="1" a="1"/>
  <c r="E937" i="9" s="1"/>
  <c r="B933" i="9"/>
  <c r="E933" i="9" s="1" a="1"/>
  <c r="E933" i="9" s="1"/>
  <c r="B929" i="9"/>
  <c r="E929" i="9" s="1" a="1"/>
  <c r="E929" i="9" s="1"/>
  <c r="B925" i="9"/>
  <c r="E925" i="9" s="1" a="1"/>
  <c r="E925" i="9" s="1"/>
  <c r="B921" i="9"/>
  <c r="E921" i="9" s="1" a="1"/>
  <c r="E921" i="9" s="1"/>
  <c r="B917" i="9"/>
  <c r="E917" i="9" s="1" a="1"/>
  <c r="E917" i="9" s="1"/>
  <c r="B913" i="9"/>
  <c r="E913" i="9" s="1" a="1"/>
  <c r="E913" i="9" s="1"/>
  <c r="B909" i="9"/>
  <c r="E909" i="9" s="1" a="1"/>
  <c r="E909" i="9" s="1"/>
  <c r="B905" i="9"/>
  <c r="E905" i="9" s="1" a="1"/>
  <c r="E905" i="9" s="1"/>
  <c r="B900" i="9"/>
  <c r="E900" i="9" s="1" a="1"/>
  <c r="E900" i="9" s="1"/>
  <c r="B896" i="9"/>
  <c r="E896" i="9" s="1" a="1"/>
  <c r="E896" i="9" s="1"/>
  <c r="B892" i="9"/>
  <c r="E892" i="9" s="1" a="1"/>
  <c r="E892" i="9" s="1"/>
  <c r="B888" i="9"/>
  <c r="E888" i="9" s="1" a="1"/>
  <c r="E888" i="9" s="1"/>
  <c r="B884" i="9"/>
  <c r="E884" i="9" s="1" a="1"/>
  <c r="E884" i="9" s="1"/>
  <c r="B880" i="9"/>
  <c r="E880" i="9" s="1" a="1"/>
  <c r="E880" i="9" s="1"/>
  <c r="B876" i="9"/>
  <c r="E876" i="9" s="1" a="1"/>
  <c r="E876" i="9" s="1"/>
  <c r="B872" i="9"/>
  <c r="E872" i="9" s="1" a="1"/>
  <c r="E872" i="9" s="1"/>
  <c r="B868" i="9"/>
  <c r="E868" i="9" s="1" a="1"/>
  <c r="E868" i="9" s="1"/>
  <c r="B864" i="9"/>
  <c r="E864" i="9" s="1" a="1"/>
  <c r="E864" i="9" s="1"/>
  <c r="B860" i="9"/>
  <c r="E860" i="9" s="1" a="1"/>
  <c r="E860" i="9" s="1"/>
  <c r="B856" i="9"/>
  <c r="E856" i="9" s="1" a="1"/>
  <c r="E856" i="9" s="1"/>
  <c r="B852" i="9"/>
  <c r="E852" i="9" s="1" a="1"/>
  <c r="E852" i="9" s="1"/>
  <c r="B848" i="9"/>
  <c r="E848" i="9" s="1" a="1"/>
  <c r="E848" i="9" s="1"/>
  <c r="B844" i="9"/>
  <c r="E844" i="9" s="1" a="1"/>
  <c r="E844" i="9" s="1"/>
  <c r="B840" i="9"/>
  <c r="E840" i="9" s="1" a="1"/>
  <c r="E840" i="9" s="1"/>
  <c r="B836" i="9"/>
  <c r="E836" i="9" s="1" a="1"/>
  <c r="E836" i="9" s="1"/>
  <c r="B832" i="9"/>
  <c r="E832" i="9" s="1" a="1"/>
  <c r="E832" i="9" s="1"/>
  <c r="B828" i="9"/>
  <c r="E828" i="9" s="1" a="1"/>
  <c r="E828" i="9" s="1"/>
  <c r="B824" i="9"/>
  <c r="E824" i="9" s="1" a="1"/>
  <c r="E824" i="9" s="1"/>
  <c r="B820" i="9"/>
  <c r="E820" i="9" s="1" a="1"/>
  <c r="E820" i="9" s="1"/>
  <c r="B816" i="9"/>
  <c r="E816" i="9" s="1" a="1"/>
  <c r="E816" i="9" s="1"/>
  <c r="B812" i="9"/>
  <c r="E812" i="9" s="1" a="1"/>
  <c r="E812" i="9" s="1"/>
  <c r="B808" i="9"/>
  <c r="E808" i="9" s="1" a="1"/>
  <c r="E808" i="9" s="1"/>
  <c r="B804" i="9"/>
  <c r="E804" i="9" s="1" a="1"/>
  <c r="E804" i="9" s="1"/>
  <c r="B800" i="9"/>
  <c r="E800" i="9" s="1" a="1"/>
  <c r="E800" i="9" s="1"/>
  <c r="B796" i="9"/>
  <c r="E796" i="9" s="1" a="1"/>
  <c r="E796" i="9" s="1"/>
  <c r="B792" i="9"/>
  <c r="E792" i="9" s="1" a="1"/>
  <c r="E792" i="9" s="1"/>
  <c r="B788" i="9"/>
  <c r="E788" i="9" s="1" a="1"/>
  <c r="E788" i="9" s="1"/>
  <c r="B784" i="9"/>
  <c r="E784" i="9" s="1" a="1"/>
  <c r="E784" i="9" s="1"/>
  <c r="B780" i="9"/>
  <c r="E780" i="9" s="1" a="1"/>
  <c r="E780" i="9" s="1"/>
  <c r="B776" i="9"/>
  <c r="E776" i="9" s="1" a="1"/>
  <c r="E776" i="9" s="1"/>
  <c r="B772" i="9"/>
  <c r="E772" i="9" s="1" a="1"/>
  <c r="E772" i="9" s="1"/>
  <c r="B768" i="9"/>
  <c r="E768" i="9" s="1" a="1"/>
  <c r="E768" i="9" s="1"/>
  <c r="B764" i="9"/>
  <c r="E764" i="9" s="1" a="1"/>
  <c r="E764" i="9" s="1"/>
  <c r="B760" i="9"/>
  <c r="E760" i="9" s="1" a="1"/>
  <c r="E760" i="9" s="1"/>
  <c r="B756" i="9"/>
  <c r="E756" i="9" s="1" a="1"/>
  <c r="E756" i="9" s="1"/>
  <c r="B752" i="9"/>
  <c r="E752" i="9" s="1" a="1"/>
  <c r="E752" i="9" s="1"/>
  <c r="B748" i="9"/>
  <c r="E748" i="9" s="1" a="1"/>
  <c r="E748" i="9" s="1"/>
  <c r="B744" i="9"/>
  <c r="E744" i="9" s="1" a="1"/>
  <c r="E744" i="9" s="1"/>
  <c r="B740" i="9"/>
  <c r="E740" i="9" s="1" a="1"/>
  <c r="E740" i="9" s="1"/>
  <c r="B736" i="9"/>
  <c r="E736" i="9" s="1" a="1"/>
  <c r="E736" i="9" s="1"/>
  <c r="B732" i="9"/>
  <c r="E732" i="9" s="1" a="1"/>
  <c r="E732" i="9" s="1"/>
  <c r="B728" i="9"/>
  <c r="E728" i="9" s="1" a="1"/>
  <c r="E728" i="9" s="1"/>
  <c r="B724" i="9"/>
  <c r="E724" i="9" s="1" a="1"/>
  <c r="E724" i="9" s="1"/>
  <c r="B720" i="9"/>
  <c r="E720" i="9" s="1" a="1"/>
  <c r="E720" i="9" s="1"/>
  <c r="B716" i="9"/>
  <c r="E716" i="9" s="1" a="1"/>
  <c r="E716" i="9" s="1"/>
  <c r="B712" i="9"/>
  <c r="E712" i="9" s="1" a="1"/>
  <c r="E712" i="9" s="1"/>
  <c r="B708" i="9"/>
  <c r="E708" i="9" s="1" a="1"/>
  <c r="E708" i="9" s="1"/>
  <c r="B704" i="9"/>
  <c r="E704" i="9" s="1" a="1"/>
  <c r="E704" i="9" s="1"/>
  <c r="B700" i="9"/>
  <c r="E700" i="9" s="1" a="1"/>
  <c r="E700" i="9" s="1"/>
  <c r="B696" i="9"/>
  <c r="E696" i="9" s="1" a="1"/>
  <c r="E696" i="9" s="1"/>
  <c r="B692" i="9"/>
  <c r="E692" i="9" s="1" a="1"/>
  <c r="E692" i="9" s="1"/>
  <c r="B688" i="9"/>
  <c r="E688" i="9" s="1" a="1"/>
  <c r="E688" i="9" s="1"/>
  <c r="B684" i="9"/>
  <c r="E684" i="9" s="1" a="1"/>
  <c r="E684" i="9" s="1"/>
  <c r="B680" i="9"/>
  <c r="E680" i="9" s="1" a="1"/>
  <c r="E680" i="9" s="1"/>
  <c r="B676" i="9"/>
  <c r="E676" i="9" s="1" a="1"/>
  <c r="E676" i="9" s="1"/>
  <c r="B672" i="9"/>
  <c r="E672" i="9" s="1" a="1"/>
  <c r="E672" i="9" s="1"/>
  <c r="B668" i="9"/>
  <c r="E668" i="9" s="1" a="1"/>
  <c r="E668" i="9" s="1"/>
  <c r="B664" i="9"/>
  <c r="E664" i="9" s="1" a="1"/>
  <c r="E664" i="9" s="1"/>
  <c r="B660" i="9"/>
  <c r="E660" i="9" s="1" a="1"/>
  <c r="E660" i="9" s="1"/>
  <c r="B656" i="9"/>
  <c r="E656" i="9" s="1" a="1"/>
  <c r="E656" i="9" s="1"/>
  <c r="B652" i="9"/>
  <c r="E652" i="9" s="1" a="1"/>
  <c r="E652" i="9" s="1"/>
  <c r="B648" i="9"/>
  <c r="E648" i="9" s="1" a="1"/>
  <c r="E648" i="9" s="1"/>
  <c r="B644" i="9"/>
  <c r="E644" i="9" s="1" a="1"/>
  <c r="E644" i="9" s="1"/>
  <c r="B640" i="9"/>
  <c r="E640" i="9" s="1" a="1"/>
  <c r="E640" i="9" s="1"/>
  <c r="B636" i="9"/>
  <c r="E636" i="9" s="1" a="1"/>
  <c r="E636" i="9" s="1"/>
  <c r="B632" i="9"/>
  <c r="E632" i="9" s="1" a="1"/>
  <c r="E632" i="9" s="1"/>
  <c r="B628" i="9"/>
  <c r="E628" i="9" s="1" a="1"/>
  <c r="E628" i="9" s="1"/>
  <c r="B624" i="9"/>
  <c r="E624" i="9" s="1" a="1"/>
  <c r="E624" i="9" s="1"/>
  <c r="B620" i="9"/>
  <c r="E620" i="9" s="1" a="1"/>
  <c r="E620" i="9" s="1"/>
  <c r="B616" i="9"/>
  <c r="E616" i="9" s="1" a="1"/>
  <c r="E616" i="9" s="1"/>
  <c r="B612" i="9"/>
  <c r="E612" i="9" s="1" a="1"/>
  <c r="E612" i="9" s="1"/>
  <c r="B608" i="9"/>
  <c r="E608" i="9" s="1" a="1"/>
  <c r="E608" i="9" s="1"/>
  <c r="B604" i="9"/>
  <c r="E604" i="9" s="1" a="1"/>
  <c r="E604" i="9" s="1"/>
  <c r="B600" i="9"/>
  <c r="E600" i="9" s="1" a="1"/>
  <c r="E600" i="9" s="1"/>
  <c r="B596" i="9"/>
  <c r="E596" i="9" s="1" a="1"/>
  <c r="E596" i="9" s="1"/>
  <c r="B592" i="9"/>
  <c r="E592" i="9" s="1" a="1"/>
  <c r="E592" i="9" s="1"/>
  <c r="B588" i="9"/>
  <c r="E588" i="9" s="1" a="1"/>
  <c r="E588" i="9" s="1"/>
  <c r="B584" i="9"/>
  <c r="E584" i="9" s="1" a="1"/>
  <c r="E584" i="9" s="1"/>
  <c r="B580" i="9"/>
  <c r="E580" i="9" s="1" a="1"/>
  <c r="E580" i="9" s="1"/>
  <c r="B576" i="9"/>
  <c r="E576" i="9" s="1" a="1"/>
  <c r="E576" i="9" s="1"/>
  <c r="B572" i="9"/>
  <c r="E572" i="9" s="1" a="1"/>
  <c r="E572" i="9" s="1"/>
  <c r="B568" i="9"/>
  <c r="E568" i="9" s="1" a="1"/>
  <c r="E568" i="9" s="1"/>
  <c r="B564" i="9"/>
  <c r="E564" i="9" s="1" a="1"/>
  <c r="E564" i="9" s="1"/>
  <c r="B560" i="9"/>
  <c r="E560" i="9" s="1" a="1"/>
  <c r="E560" i="9" s="1"/>
  <c r="B556" i="9"/>
  <c r="E556" i="9" s="1" a="1"/>
  <c r="E556" i="9" s="1"/>
  <c r="B552" i="9"/>
  <c r="E552" i="9" s="1" a="1"/>
  <c r="E552" i="9" s="1"/>
  <c r="B548" i="9"/>
  <c r="E548" i="9" s="1" a="1"/>
  <c r="E548" i="9" s="1"/>
  <c r="B544" i="9"/>
  <c r="E544" i="9" s="1" a="1"/>
  <c r="E544" i="9" s="1"/>
  <c r="B540" i="9"/>
  <c r="E540" i="9" s="1" a="1"/>
  <c r="E540" i="9" s="1"/>
  <c r="B536" i="9"/>
  <c r="E536" i="9" s="1" a="1"/>
  <c r="E536" i="9" s="1"/>
  <c r="B532" i="9"/>
  <c r="E532" i="9" s="1" a="1"/>
  <c r="E532" i="9" s="1"/>
  <c r="B528" i="9"/>
  <c r="E528" i="9" s="1" a="1"/>
  <c r="E528" i="9" s="1"/>
  <c r="B524" i="9"/>
  <c r="E524" i="9" s="1" a="1"/>
  <c r="E524" i="9" s="1"/>
  <c r="B520" i="9"/>
  <c r="E520" i="9" s="1" a="1"/>
  <c r="E520" i="9" s="1"/>
  <c r="B516" i="9"/>
  <c r="E516" i="9" s="1" a="1"/>
  <c r="E516" i="9" s="1"/>
  <c r="B512" i="9"/>
  <c r="E512" i="9" s="1" a="1"/>
  <c r="E512" i="9" s="1"/>
  <c r="B508" i="9"/>
  <c r="E508" i="9" s="1" a="1"/>
  <c r="E508" i="9" s="1"/>
  <c r="B504" i="9"/>
  <c r="E504" i="9" s="1" a="1"/>
  <c r="E504" i="9" s="1"/>
  <c r="B500" i="9"/>
  <c r="E500" i="9" s="1" a="1"/>
  <c r="E500" i="9" s="1"/>
  <c r="B496" i="9"/>
  <c r="E496" i="9" s="1" a="1"/>
  <c r="E496" i="9" s="1"/>
  <c r="B492" i="9"/>
  <c r="E492" i="9" s="1" a="1"/>
  <c r="E492" i="9" s="1"/>
  <c r="B488" i="9"/>
  <c r="E488" i="9" s="1" a="1"/>
  <c r="E488" i="9" s="1"/>
  <c r="B484" i="9"/>
  <c r="E484" i="9" s="1" a="1"/>
  <c r="E484" i="9" s="1"/>
  <c r="B480" i="9"/>
  <c r="E480" i="9" s="1" a="1"/>
  <c r="E480" i="9" s="1"/>
  <c r="B476" i="9"/>
  <c r="E476" i="9" s="1" a="1"/>
  <c r="E476" i="9" s="1"/>
  <c r="B472" i="9"/>
  <c r="E472" i="9" s="1" a="1"/>
  <c r="E472" i="9" s="1"/>
  <c r="B468" i="9"/>
  <c r="E468" i="9" s="1" a="1"/>
  <c r="E468" i="9" s="1"/>
  <c r="B464" i="9"/>
  <c r="E464" i="9" s="1" a="1"/>
  <c r="E464" i="9" s="1"/>
  <c r="B460" i="9"/>
  <c r="E460" i="9" s="1" a="1"/>
  <c r="E460" i="9" s="1"/>
  <c r="B456" i="9"/>
  <c r="E456" i="9" s="1" a="1"/>
  <c r="E456" i="9" s="1"/>
  <c r="B452" i="9"/>
  <c r="E452" i="9" s="1" a="1"/>
  <c r="E452" i="9" s="1"/>
  <c r="B448" i="9"/>
  <c r="E448" i="9" s="1" a="1"/>
  <c r="E448" i="9" s="1"/>
  <c r="B444" i="9"/>
  <c r="E444" i="9" s="1" a="1"/>
  <c r="E444" i="9" s="1"/>
  <c r="B440" i="9"/>
  <c r="E440" i="9" s="1" a="1"/>
  <c r="E440" i="9" s="1"/>
  <c r="B436" i="9"/>
  <c r="E436" i="9" s="1" a="1"/>
  <c r="E436" i="9" s="1"/>
  <c r="B432" i="9"/>
  <c r="E432" i="9" s="1" a="1"/>
  <c r="E432" i="9" s="1"/>
  <c r="B428" i="9"/>
  <c r="E428" i="9" s="1" a="1"/>
  <c r="E428" i="9" s="1"/>
  <c r="B424" i="9"/>
  <c r="E424" i="9" s="1" a="1"/>
  <c r="E424" i="9" s="1"/>
  <c r="B420" i="9"/>
  <c r="E420" i="9" s="1" a="1"/>
  <c r="E420" i="9" s="1"/>
  <c r="B416" i="9"/>
  <c r="E416" i="9" s="1" a="1"/>
  <c r="E416" i="9" s="1"/>
  <c r="B412" i="9"/>
  <c r="E412" i="9" s="1" a="1"/>
  <c r="E412" i="9" s="1"/>
  <c r="B408" i="9"/>
  <c r="E408" i="9" s="1" a="1"/>
  <c r="E408" i="9" s="1"/>
  <c r="B404" i="9"/>
  <c r="E404" i="9" s="1" a="1"/>
  <c r="E404" i="9" s="1"/>
  <c r="B400" i="9"/>
  <c r="E400" i="9" s="1" a="1"/>
  <c r="E400" i="9" s="1"/>
  <c r="B396" i="9"/>
  <c r="E396" i="9" s="1" a="1"/>
  <c r="E396" i="9" s="1"/>
  <c r="B392" i="9"/>
  <c r="E392" i="9" s="1" a="1"/>
  <c r="E392" i="9" s="1"/>
  <c r="B388" i="9"/>
  <c r="E388" i="9" s="1" a="1"/>
  <c r="E388" i="9" s="1"/>
  <c r="B384" i="9"/>
  <c r="E384" i="9" s="1" a="1"/>
  <c r="E384" i="9" s="1"/>
  <c r="B380" i="9"/>
  <c r="E380" i="9" s="1" a="1"/>
  <c r="E380" i="9" s="1"/>
  <c r="B376" i="9"/>
  <c r="E376" i="9" s="1" a="1"/>
  <c r="E376" i="9" s="1"/>
  <c r="B372" i="9"/>
  <c r="E372" i="9" s="1" a="1"/>
  <c r="E372" i="9" s="1"/>
  <c r="B368" i="9"/>
  <c r="E368" i="9" s="1" a="1"/>
  <c r="E368" i="9" s="1"/>
  <c r="B364" i="9"/>
  <c r="E364" i="9" s="1" a="1"/>
  <c r="E364" i="9" s="1"/>
  <c r="B360" i="9"/>
  <c r="E360" i="9" s="1" a="1"/>
  <c r="E360" i="9" s="1"/>
  <c r="B356" i="9"/>
  <c r="E356" i="9" s="1" a="1"/>
  <c r="E356" i="9" s="1"/>
  <c r="B352" i="9"/>
  <c r="E352" i="9" s="1" a="1"/>
  <c r="E352" i="9" s="1"/>
  <c r="B348" i="9"/>
  <c r="E348" i="9" s="1" a="1"/>
  <c r="E348" i="9" s="1"/>
  <c r="B344" i="9"/>
  <c r="E344" i="9" s="1" a="1"/>
  <c r="E344" i="9" s="1"/>
  <c r="B340" i="9"/>
  <c r="E340" i="9" s="1" a="1"/>
  <c r="E340" i="9" s="1"/>
  <c r="B336" i="9"/>
  <c r="E336" i="9" s="1" a="1"/>
  <c r="E336" i="9" s="1"/>
  <c r="B332" i="9"/>
  <c r="E332" i="9" s="1" a="1"/>
  <c r="E332" i="9" s="1"/>
  <c r="B328" i="9"/>
  <c r="E328" i="9" s="1" a="1"/>
  <c r="E328" i="9" s="1"/>
  <c r="B324" i="9"/>
  <c r="E324" i="9" s="1" a="1"/>
  <c r="E324" i="9" s="1"/>
  <c r="B320" i="9"/>
  <c r="E320" i="9" s="1" a="1"/>
  <c r="E320" i="9" s="1"/>
  <c r="B316" i="9"/>
  <c r="E316" i="9" s="1" a="1"/>
  <c r="E316" i="9" s="1"/>
  <c r="B312" i="9"/>
  <c r="E312" i="9" s="1" a="1"/>
  <c r="E312" i="9" s="1"/>
  <c r="B308" i="9"/>
  <c r="E308" i="9" s="1" a="1"/>
  <c r="E308" i="9" s="1"/>
  <c r="B304" i="9"/>
  <c r="E304" i="9" s="1" a="1"/>
  <c r="E304" i="9" s="1"/>
  <c r="B300" i="9"/>
  <c r="E300" i="9" s="1" a="1"/>
  <c r="E300" i="9" s="1"/>
  <c r="B296" i="9"/>
  <c r="E296" i="9" s="1" a="1"/>
  <c r="E296" i="9" s="1"/>
  <c r="B292" i="9"/>
  <c r="E292" i="9" s="1" a="1"/>
  <c r="E292" i="9" s="1"/>
  <c r="B288" i="9"/>
  <c r="E288" i="9" s="1" a="1"/>
  <c r="E288" i="9" s="1"/>
  <c r="B284" i="9"/>
  <c r="E284" i="9" s="1" a="1"/>
  <c r="E284" i="9" s="1"/>
  <c r="B280" i="9"/>
  <c r="E280" i="9" s="1" a="1"/>
  <c r="E280" i="9" s="1"/>
  <c r="B276" i="9"/>
  <c r="E276" i="9" s="1" a="1"/>
  <c r="E276" i="9" s="1"/>
  <c r="B272" i="9"/>
  <c r="E272" i="9" s="1" a="1"/>
  <c r="E272" i="9" s="1"/>
  <c r="B268" i="9"/>
  <c r="E268" i="9" s="1" a="1"/>
  <c r="E268" i="9" s="1"/>
  <c r="B264" i="9"/>
  <c r="E264" i="9" s="1" a="1"/>
  <c r="E264" i="9" s="1"/>
  <c r="B260" i="9"/>
  <c r="E260" i="9" s="1" a="1"/>
  <c r="E260" i="9" s="1"/>
  <c r="B256" i="9"/>
  <c r="E256" i="9" s="1" a="1"/>
  <c r="E256" i="9" s="1"/>
  <c r="B252" i="9"/>
  <c r="E252" i="9" s="1" a="1"/>
  <c r="E252" i="9" s="1"/>
  <c r="B248" i="9"/>
  <c r="E248" i="9" s="1" a="1"/>
  <c r="E248" i="9" s="1"/>
  <c r="B244" i="9"/>
  <c r="E244" i="9" s="1" a="1"/>
  <c r="E244" i="9" s="1"/>
  <c r="B240" i="9"/>
  <c r="E240" i="9" s="1" a="1"/>
  <c r="E240" i="9" s="1"/>
  <c r="B236" i="9"/>
  <c r="E236" i="9" s="1" a="1"/>
  <c r="E236" i="9" s="1"/>
  <c r="B232" i="9"/>
  <c r="E232" i="9" s="1" a="1"/>
  <c r="E232" i="9" s="1"/>
  <c r="B228" i="9"/>
  <c r="E228" i="9" s="1" a="1"/>
  <c r="E228" i="9" s="1"/>
  <c r="B224" i="9"/>
  <c r="E224" i="9" s="1" a="1"/>
  <c r="E224" i="9" s="1"/>
  <c r="B220" i="9"/>
  <c r="E220" i="9" s="1" a="1"/>
  <c r="E220" i="9" s="1"/>
  <c r="B216" i="9"/>
  <c r="E216" i="9" s="1" a="1"/>
  <c r="E216" i="9" s="1"/>
  <c r="B212" i="9"/>
  <c r="E212" i="9" s="1" a="1"/>
  <c r="E212" i="9" s="1"/>
  <c r="B208" i="9"/>
  <c r="E208" i="9" s="1" a="1"/>
  <c r="E208" i="9" s="1"/>
  <c r="B204" i="9"/>
  <c r="E204" i="9" s="1" a="1"/>
  <c r="E204" i="9" s="1"/>
  <c r="B200" i="9"/>
  <c r="E200" i="9" s="1" a="1"/>
  <c r="E200" i="9" s="1"/>
  <c r="B196" i="9"/>
  <c r="E196" i="9" s="1" a="1"/>
  <c r="E196" i="9" s="1"/>
  <c r="B192" i="9"/>
  <c r="E192" i="9" s="1" a="1"/>
  <c r="E192" i="9" s="1"/>
  <c r="B188" i="9"/>
  <c r="E188" i="9" s="1" a="1"/>
  <c r="E188" i="9" s="1"/>
  <c r="B184" i="9"/>
  <c r="E184" i="9" s="1" a="1"/>
  <c r="E184" i="9" s="1"/>
  <c r="B180" i="9"/>
  <c r="E180" i="9" s="1" a="1"/>
  <c r="E180" i="9" s="1"/>
  <c r="B176" i="9"/>
  <c r="E176" i="9" s="1" a="1"/>
  <c r="E176" i="9" s="1"/>
  <c r="B172" i="9"/>
  <c r="E172" i="9" s="1" a="1"/>
  <c r="E172" i="9" s="1"/>
  <c r="B168" i="9"/>
  <c r="E168" i="9" s="1" a="1"/>
  <c r="E168" i="9" s="1"/>
  <c r="B164" i="9"/>
  <c r="E164" i="9" s="1" a="1"/>
  <c r="E164" i="9" s="1"/>
  <c r="B160" i="9"/>
  <c r="E160" i="9" s="1" a="1"/>
  <c r="E160" i="9" s="1"/>
  <c r="B156" i="9"/>
  <c r="E156" i="9" s="1" a="1"/>
  <c r="E156" i="9" s="1"/>
  <c r="B152" i="9"/>
  <c r="E152" i="9" s="1" a="1"/>
  <c r="E152" i="9" s="1"/>
  <c r="B148" i="9"/>
  <c r="E148" i="9" s="1" a="1"/>
  <c r="E148" i="9" s="1"/>
  <c r="B144" i="9"/>
  <c r="E144" i="9" s="1" a="1"/>
  <c r="E144" i="9" s="1"/>
  <c r="B140" i="9"/>
  <c r="E140" i="9" s="1" a="1"/>
  <c r="E140" i="9" s="1"/>
  <c r="B136" i="9"/>
  <c r="E136" i="9" s="1" a="1"/>
  <c r="E136" i="9" s="1"/>
  <c r="B132" i="9"/>
  <c r="E132" i="9" s="1" a="1"/>
  <c r="E132" i="9" s="1"/>
  <c r="B128" i="9"/>
  <c r="E128" i="9" s="1" a="1"/>
  <c r="E128" i="9" s="1"/>
  <c r="B124" i="9"/>
  <c r="E124" i="9" s="1" a="1"/>
  <c r="E124" i="9" s="1"/>
  <c r="B120" i="9"/>
  <c r="E120" i="9" s="1" a="1"/>
  <c r="E120" i="9" s="1"/>
  <c r="B116" i="9"/>
  <c r="E116" i="9" s="1" a="1"/>
  <c r="E116" i="9" s="1"/>
  <c r="B112" i="9"/>
  <c r="E112" i="9" s="1" a="1"/>
  <c r="E112" i="9" s="1"/>
  <c r="B108" i="9"/>
  <c r="E108" i="9" s="1" a="1"/>
  <c r="E108" i="9" s="1"/>
  <c r="B104" i="9"/>
  <c r="E104" i="9" s="1" a="1"/>
  <c r="E104" i="9" s="1"/>
  <c r="B100" i="9"/>
  <c r="E100" i="9" s="1" a="1"/>
  <c r="E100" i="9" s="1"/>
  <c r="B96" i="9"/>
  <c r="E96" i="9" s="1" a="1"/>
  <c r="E96" i="9" s="1"/>
  <c r="B92" i="9"/>
  <c r="E92" i="9" s="1" a="1"/>
  <c r="E92" i="9" s="1"/>
  <c r="B88" i="9"/>
  <c r="E88" i="9" s="1" a="1"/>
  <c r="E88" i="9" s="1"/>
  <c r="B84" i="9"/>
  <c r="E84" i="9" s="1" a="1"/>
  <c r="E84" i="9" s="1"/>
  <c r="B80" i="9"/>
  <c r="E80" i="9" s="1" a="1"/>
  <c r="E80" i="9" s="1"/>
  <c r="B76" i="9"/>
  <c r="E76" i="9" s="1" a="1"/>
  <c r="E76" i="9" s="1"/>
  <c r="B72" i="9"/>
  <c r="E72" i="9" s="1" a="1"/>
  <c r="E72" i="9" s="1"/>
  <c r="B68" i="9"/>
  <c r="E68" i="9" s="1" a="1"/>
  <c r="E68" i="9" s="1"/>
  <c r="B64" i="9"/>
  <c r="E64" i="9" s="1" a="1"/>
  <c r="E64" i="9" s="1"/>
  <c r="B60" i="9"/>
  <c r="E60" i="9" s="1" a="1"/>
  <c r="E60" i="9" s="1"/>
  <c r="B56" i="9"/>
  <c r="E56" i="9" s="1" a="1"/>
  <c r="E56" i="9" s="1"/>
  <c r="B52" i="9"/>
  <c r="E52" i="9" s="1" a="1"/>
  <c r="E52" i="9" s="1"/>
  <c r="B48" i="9"/>
  <c r="E48" i="9" s="1" a="1"/>
  <c r="E48" i="9" s="1"/>
  <c r="B44" i="9"/>
  <c r="E44" i="9" s="1" a="1"/>
  <c r="E44" i="9" s="1"/>
  <c r="B40" i="9"/>
  <c r="E40" i="9" s="1" a="1"/>
  <c r="E40" i="9" s="1"/>
  <c r="B36" i="9"/>
  <c r="E36" i="9" s="1" a="1"/>
  <c r="E36" i="9" s="1"/>
  <c r="B32" i="9"/>
  <c r="E32" i="9" s="1" a="1"/>
  <c r="E32" i="9" s="1"/>
  <c r="B28" i="9"/>
  <c r="E28" i="9" s="1" a="1"/>
  <c r="E28" i="9" s="1"/>
  <c r="B24" i="9"/>
  <c r="E24" i="9" s="1" a="1"/>
  <c r="E24" i="9" s="1"/>
  <c r="B20" i="9"/>
  <c r="E20" i="9" s="1" a="1"/>
  <c r="E20" i="9" s="1"/>
  <c r="B16" i="9"/>
  <c r="E16" i="9" s="1" a="1"/>
  <c r="E16" i="9" s="1"/>
  <c r="B12" i="9"/>
  <c r="E12" i="9" s="1" a="1"/>
  <c r="E12" i="9" s="1"/>
  <c r="B8" i="9"/>
  <c r="E8" i="9" s="1" a="1"/>
  <c r="E8" i="9" s="1"/>
  <c r="B4" i="9"/>
  <c r="E4" i="9" s="1" a="1"/>
  <c r="E4" i="9" s="1"/>
  <c r="L1390" i="6"/>
  <c r="L1382" i="6"/>
  <c r="L1374" i="6"/>
  <c r="L1366" i="6"/>
  <c r="L1358" i="6"/>
  <c r="L1350" i="6"/>
  <c r="L1342" i="6"/>
  <c r="L1334" i="6"/>
  <c r="L1326" i="6"/>
  <c r="L1318" i="6"/>
  <c r="L1310" i="6"/>
  <c r="L1302" i="6"/>
  <c r="L1294" i="6"/>
  <c r="L1286" i="6"/>
  <c r="L1278" i="6"/>
  <c r="L1270" i="6"/>
  <c r="L1262" i="6"/>
  <c r="L1254" i="6"/>
  <c r="L1246" i="6"/>
  <c r="L1238" i="6"/>
  <c r="L1230" i="6"/>
  <c r="L1222" i="6"/>
  <c r="L1214" i="6"/>
  <c r="L1206" i="6"/>
  <c r="L1198" i="6"/>
  <c r="L1190" i="6"/>
  <c r="L1182" i="6"/>
  <c r="L1174" i="6"/>
  <c r="L1166" i="6"/>
  <c r="L1158" i="6"/>
  <c r="L1150" i="6"/>
  <c r="L1142" i="6"/>
  <c r="L1134" i="6"/>
  <c r="L1126" i="6"/>
  <c r="L1118" i="6"/>
  <c r="L1110" i="6"/>
  <c r="L1102" i="6"/>
  <c r="L1094" i="6"/>
  <c r="L1086" i="6"/>
  <c r="L1078" i="6"/>
  <c r="L1070" i="6"/>
  <c r="L1062" i="6"/>
  <c r="L1054" i="6"/>
  <c r="L1046" i="6"/>
  <c r="L1038" i="6"/>
  <c r="L1030" i="6"/>
  <c r="L1022" i="6"/>
  <c r="L1014" i="6"/>
  <c r="L1006" i="6"/>
  <c r="L998" i="6"/>
  <c r="L990" i="6"/>
  <c r="L982" i="6"/>
  <c r="L974" i="6"/>
  <c r="L966" i="6"/>
  <c r="L958" i="6"/>
  <c r="L950" i="6"/>
  <c r="L942" i="6"/>
  <c r="L934" i="6"/>
  <c r="L926" i="6"/>
  <c r="L918" i="6"/>
  <c r="L910" i="6"/>
  <c r="L902" i="6"/>
  <c r="L894" i="6"/>
  <c r="L886" i="6"/>
  <c r="L878" i="6"/>
  <c r="L870" i="6"/>
  <c r="L862" i="6"/>
  <c r="L854" i="6"/>
  <c r="L846" i="6"/>
  <c r="L838" i="6"/>
  <c r="L830" i="6"/>
  <c r="L822" i="6"/>
  <c r="L814" i="6"/>
  <c r="L806" i="6"/>
  <c r="L798" i="6"/>
  <c r="L790" i="6"/>
  <c r="L782" i="6"/>
  <c r="L774" i="6"/>
  <c r="L766" i="6"/>
  <c r="L758" i="6"/>
  <c r="L750" i="6"/>
  <c r="L742" i="6"/>
  <c r="L734" i="6"/>
  <c r="L726" i="6"/>
  <c r="L718" i="6"/>
  <c r="L710" i="6"/>
  <c r="L702" i="6"/>
  <c r="L694" i="6"/>
  <c r="L686" i="6"/>
  <c r="L678" i="6"/>
  <c r="L670" i="6"/>
  <c r="L662" i="6"/>
  <c r="L654" i="6"/>
  <c r="L646" i="6"/>
  <c r="L638" i="6"/>
  <c r="L630" i="6"/>
  <c r="L622" i="6"/>
  <c r="L614" i="6"/>
  <c r="L606" i="6"/>
  <c r="L598" i="6"/>
  <c r="L590" i="6"/>
  <c r="L582" i="6"/>
  <c r="L574" i="6"/>
  <c r="L566" i="6"/>
  <c r="L558" i="6"/>
  <c r="L1477" i="6"/>
  <c r="L1469" i="6"/>
  <c r="L1461" i="6"/>
  <c r="L1453" i="6"/>
  <c r="L1445" i="6"/>
  <c r="L1437" i="6"/>
  <c r="L1429" i="6"/>
  <c r="L1421" i="6"/>
  <c r="L1413" i="6"/>
  <c r="L1405" i="6"/>
  <c r="L1397" i="6"/>
  <c r="L1389" i="6"/>
  <c r="L1381" i="6"/>
  <c r="L1373" i="6"/>
  <c r="L1365" i="6"/>
  <c r="L1357" i="6"/>
  <c r="L1349" i="6"/>
  <c r="L1341" i="6"/>
  <c r="L550" i="6"/>
  <c r="L542" i="6"/>
  <c r="L534" i="6"/>
  <c r="L526" i="6"/>
  <c r="L518" i="6"/>
  <c r="L510" i="6"/>
  <c r="L502" i="6"/>
  <c r="L494" i="6"/>
  <c r="L486" i="6"/>
  <c r="L478" i="6"/>
  <c r="L470" i="6"/>
  <c r="L462" i="6"/>
  <c r="L454" i="6"/>
  <c r="L446" i="6"/>
  <c r="L438" i="6"/>
  <c r="L430" i="6"/>
  <c r="L422" i="6"/>
  <c r="L414" i="6"/>
  <c r="L406" i="6"/>
  <c r="L398" i="6"/>
  <c r="L390" i="6"/>
  <c r="L382" i="6"/>
  <c r="L374" i="6"/>
  <c r="L366" i="6"/>
  <c r="L358" i="6"/>
  <c r="L350" i="6"/>
  <c r="L342" i="6"/>
  <c r="L334" i="6"/>
  <c r="L326" i="6"/>
  <c r="L318" i="6"/>
  <c r="L310" i="6"/>
  <c r="L302" i="6"/>
  <c r="L294" i="6"/>
  <c r="L286" i="6"/>
  <c r="L278" i="6"/>
  <c r="L270" i="6"/>
  <c r="L262" i="6"/>
  <c r="L254" i="6"/>
  <c r="L246" i="6"/>
  <c r="L238" i="6"/>
  <c r="L230" i="6"/>
  <c r="L222" i="6"/>
  <c r="L214" i="6"/>
  <c r="L206" i="6"/>
  <c r="L198" i="6"/>
  <c r="L190" i="6"/>
  <c r="L182" i="6"/>
  <c r="L174" i="6"/>
  <c r="L166" i="6"/>
  <c r="L158" i="6"/>
  <c r="L150" i="6"/>
  <c r="L142" i="6"/>
  <c r="L134" i="6"/>
  <c r="L126" i="6"/>
  <c r="L118" i="6"/>
  <c r="L110" i="6"/>
  <c r="L102" i="6"/>
  <c r="L94" i="6"/>
  <c r="L86" i="6"/>
  <c r="L78" i="6"/>
  <c r="L70" i="6"/>
  <c r="L62" i="6"/>
  <c r="L54" i="6"/>
  <c r="L46" i="6"/>
  <c r="L38" i="6"/>
  <c r="L30" i="6"/>
  <c r="L22" i="6"/>
  <c r="L14" i="6"/>
  <c r="L6" i="6"/>
  <c r="L1333" i="6"/>
  <c r="L1325" i="6"/>
  <c r="L1317" i="6"/>
  <c r="L1309" i="6"/>
  <c r="L1301" i="6"/>
  <c r="L1293" i="6"/>
  <c r="L1285" i="6"/>
  <c r="L1277" i="6"/>
  <c r="L1269" i="6"/>
  <c r="L1261" i="6"/>
  <c r="L1253" i="6"/>
  <c r="L1245" i="6"/>
  <c r="L1237" i="6"/>
  <c r="L1229" i="6"/>
  <c r="L1221" i="6"/>
  <c r="L1213" i="6"/>
  <c r="L1205" i="6"/>
  <c r="L1197" i="6"/>
  <c r="L1189" i="6"/>
  <c r="L1181" i="6"/>
  <c r="L1173" i="6"/>
  <c r="L1165" i="6"/>
  <c r="L1157" i="6"/>
  <c r="L1149" i="6"/>
  <c r="L1141" i="6"/>
  <c r="L1133" i="6"/>
  <c r="L1125" i="6"/>
  <c r="L1117" i="6"/>
  <c r="L1109" i="6"/>
  <c r="L1101" i="6"/>
  <c r="L1093" i="6"/>
  <c r="L1085" i="6"/>
  <c r="L1077" i="6"/>
  <c r="L1069" i="6"/>
  <c r="L1061" i="6"/>
  <c r="L1053" i="6"/>
  <c r="L1045" i="6"/>
  <c r="L1037" i="6"/>
  <c r="L1029" i="6"/>
  <c r="L1021" i="6"/>
  <c r="L1013" i="6"/>
  <c r="L1005" i="6"/>
  <c r="L997" i="6"/>
  <c r="L989" i="6"/>
  <c r="L981" i="6"/>
  <c r="L973" i="6"/>
  <c r="L965" i="6"/>
  <c r="L957" i="6"/>
  <c r="L949" i="6"/>
  <c r="L941" i="6"/>
  <c r="L933" i="6"/>
  <c r="L925" i="6"/>
  <c r="L917" i="6"/>
  <c r="L909" i="6"/>
  <c r="L901" i="6"/>
  <c r="L893" i="6"/>
  <c r="L885" i="6"/>
  <c r="L877" i="6"/>
  <c r="L869" i="6"/>
  <c r="L861" i="6"/>
  <c r="L853" i="6"/>
  <c r="L845" i="6"/>
  <c r="L837" i="6"/>
  <c r="L829" i="6"/>
  <c r="L821" i="6"/>
  <c r="L813" i="6"/>
  <c r="L805" i="6"/>
  <c r="L797" i="6"/>
  <c r="L789" i="6"/>
  <c r="L781" i="6"/>
  <c r="L773" i="6"/>
  <c r="L765" i="6"/>
  <c r="L757" i="6"/>
  <c r="L749" i="6"/>
  <c r="L741" i="6"/>
  <c r="L733" i="6"/>
  <c r="L725" i="6"/>
  <c r="L717" i="6"/>
  <c r="L709" i="6"/>
  <c r="L701" i="6"/>
  <c r="L693" i="6"/>
  <c r="L685" i="6"/>
  <c r="L677" i="6"/>
  <c r="L669" i="6"/>
  <c r="L661" i="6"/>
  <c r="L653" i="6"/>
  <c r="L645" i="6"/>
  <c r="L637" i="6"/>
  <c r="L629" i="6"/>
  <c r="L621" i="6"/>
  <c r="L613" i="6"/>
  <c r="L605" i="6"/>
  <c r="L597" i="6"/>
  <c r="L589" i="6"/>
  <c r="L581" i="6"/>
  <c r="L573" i="6"/>
  <c r="L565" i="6"/>
  <c r="L557" i="6"/>
  <c r="L549" i="6"/>
  <c r="L541" i="6"/>
  <c r="L533" i="6"/>
  <c r="L525" i="6"/>
  <c r="L517" i="6"/>
  <c r="L509" i="6"/>
  <c r="L501" i="6"/>
  <c r="L493" i="6"/>
  <c r="L485" i="6"/>
  <c r="L477" i="6"/>
  <c r="L469" i="6"/>
  <c r="L461" i="6"/>
  <c r="L453" i="6"/>
  <c r="L445" i="6"/>
  <c r="L437" i="6"/>
  <c r="L429" i="6"/>
  <c r="L421" i="6"/>
  <c r="L413" i="6"/>
  <c r="L405" i="6"/>
  <c r="L397" i="6"/>
  <c r="L389" i="6"/>
  <c r="L381" i="6"/>
  <c r="L373" i="6"/>
  <c r="L365" i="6"/>
  <c r="L357" i="6"/>
  <c r="L349" i="6"/>
  <c r="L341" i="6"/>
  <c r="L333" i="6"/>
  <c r="L325" i="6"/>
  <c r="L317" i="6"/>
  <c r="L309" i="6"/>
  <c r="L301" i="6"/>
  <c r="L293" i="6"/>
  <c r="L285" i="6"/>
  <c r="L277" i="6"/>
  <c r="L269" i="6"/>
  <c r="L261" i="6"/>
  <c r="L253" i="6"/>
  <c r="L245" i="6"/>
  <c r="L237" i="6"/>
  <c r="L229" i="6"/>
  <c r="L221" i="6"/>
  <c r="L213" i="6"/>
  <c r="L205" i="6"/>
  <c r="L197" i="6"/>
  <c r="L189" i="6"/>
  <c r="L181" i="6"/>
  <c r="L173" i="6"/>
  <c r="L165" i="6"/>
  <c r="L157" i="6"/>
  <c r="L149" i="6"/>
  <c r="L141" i="6"/>
  <c r="L133" i="6"/>
  <c r="L125" i="6"/>
  <c r="L117" i="6"/>
  <c r="L109" i="6"/>
  <c r="L101" i="6"/>
  <c r="L93" i="6"/>
  <c r="L85" i="6"/>
  <c r="L77" i="6"/>
  <c r="L69" i="6"/>
  <c r="L61" i="6"/>
  <c r="L53" i="6"/>
  <c r="L45" i="6"/>
  <c r="L37" i="6"/>
  <c r="L29" i="6"/>
  <c r="L21" i="6"/>
  <c r="L13" i="6"/>
  <c r="L5" i="6"/>
  <c r="L1476" i="6"/>
  <c r="L1468" i="6"/>
  <c r="L1460" i="6"/>
  <c r="L1452" i="6"/>
  <c r="L1444" i="6"/>
  <c r="L1436" i="6"/>
  <c r="L1428" i="6"/>
  <c r="L1420" i="6"/>
  <c r="L1412" i="6"/>
  <c r="L1404" i="6"/>
  <c r="L1396" i="6"/>
  <c r="L1388" i="6"/>
  <c r="L1380" i="6"/>
  <c r="L1372" i="6"/>
  <c r="L1364" i="6"/>
  <c r="L1356" i="6"/>
  <c r="L1348" i="6"/>
  <c r="L1340" i="6"/>
  <c r="L1332" i="6"/>
  <c r="L1324" i="6"/>
  <c r="L1316" i="6"/>
  <c r="L1308" i="6"/>
  <c r="L1300" i="6"/>
  <c r="L1292" i="6"/>
  <c r="L1284" i="6"/>
  <c r="L1276" i="6"/>
  <c r="L1268" i="6"/>
  <c r="L1260" i="6"/>
  <c r="L1252" i="6"/>
  <c r="L1244" i="6"/>
  <c r="L1236" i="6"/>
  <c r="L1228" i="6"/>
  <c r="L1220" i="6"/>
  <c r="L1212" i="6"/>
  <c r="L1204" i="6"/>
  <c r="L1196" i="6"/>
  <c r="L1188" i="6"/>
  <c r="L1180" i="6"/>
  <c r="L1172" i="6"/>
  <c r="L1164" i="6"/>
  <c r="L1156" i="6"/>
  <c r="L1148" i="6"/>
  <c r="L1140" i="6"/>
  <c r="L1132" i="6"/>
  <c r="L1124" i="6"/>
  <c r="L1116" i="6"/>
  <c r="L1108" i="6"/>
  <c r="L1100" i="6"/>
  <c r="L1092" i="6"/>
  <c r="L1084" i="6"/>
  <c r="L1076" i="6"/>
  <c r="L1068" i="6"/>
  <c r="L1060" i="6"/>
  <c r="L1052" i="6"/>
  <c r="L1044" i="6"/>
  <c r="L1036" i="6"/>
  <c r="L1028" i="6"/>
  <c r="L1020" i="6"/>
  <c r="L1012" i="6"/>
  <c r="L1004" i="6"/>
  <c r="L996" i="6"/>
  <c r="L988" i="6"/>
  <c r="L980" i="6"/>
  <c r="L972" i="6"/>
  <c r="L964" i="6"/>
  <c r="L956" i="6"/>
  <c r="L948" i="6"/>
  <c r="L940" i="6"/>
  <c r="L932" i="6"/>
  <c r="L924" i="6"/>
  <c r="L916" i="6"/>
  <c r="L908" i="6"/>
  <c r="L900" i="6"/>
  <c r="L892" i="6"/>
  <c r="L884" i="6"/>
  <c r="L876" i="6"/>
  <c r="L868" i="6"/>
  <c r="L860" i="6"/>
  <c r="L852" i="6"/>
  <c r="L844" i="6"/>
  <c r="L836" i="6"/>
  <c r="L828" i="6"/>
  <c r="L820" i="6"/>
  <c r="L812" i="6"/>
  <c r="L804" i="6"/>
  <c r="L796" i="6"/>
  <c r="L788" i="6"/>
  <c r="L780" i="6"/>
  <c r="L772" i="6"/>
  <c r="L764" i="6"/>
  <c r="L756" i="6"/>
  <c r="L748" i="6"/>
  <c r="L740" i="6"/>
  <c r="L732" i="6"/>
  <c r="L724" i="6"/>
  <c r="L716" i="6"/>
  <c r="L708" i="6"/>
  <c r="L700" i="6"/>
  <c r="L692" i="6"/>
  <c r="L684" i="6"/>
  <c r="L1475" i="6"/>
  <c r="L1467" i="6"/>
  <c r="L1459" i="6"/>
  <c r="L1451" i="6"/>
  <c r="L1443" i="6"/>
  <c r="L1435" i="6"/>
  <c r="L1427" i="6"/>
  <c r="L1419" i="6"/>
  <c r="L1411" i="6"/>
  <c r="L1403" i="6"/>
  <c r="L1395" i="6"/>
  <c r="L1387" i="6"/>
  <c r="L1379" i="6"/>
  <c r="L1371" i="6"/>
  <c r="L1363" i="6"/>
  <c r="L1355" i="6"/>
  <c r="L1347" i="6"/>
  <c r="L1339" i="6"/>
  <c r="L1331" i="6"/>
  <c r="L1323" i="6"/>
  <c r="L1315" i="6"/>
  <c r="L1307" i="6"/>
  <c r="L1299" i="6"/>
  <c r="L1291" i="6"/>
  <c r="L1283" i="6"/>
  <c r="L1275" i="6"/>
  <c r="L1267" i="6"/>
  <c r="L1259" i="6"/>
  <c r="L1251" i="6"/>
  <c r="L1243" i="6"/>
  <c r="L1235" i="6"/>
  <c r="L1227" i="6"/>
  <c r="L1219" i="6"/>
  <c r="L1211" i="6"/>
  <c r="L1203" i="6"/>
  <c r="L1195" i="6"/>
  <c r="L1187" i="6"/>
  <c r="L1179" i="6"/>
  <c r="L1171" i="6"/>
  <c r="L1163" i="6"/>
  <c r="L1155" i="6"/>
  <c r="L1147" i="6"/>
  <c r="L1139" i="6"/>
  <c r="L1131" i="6"/>
  <c r="L1123" i="6"/>
  <c r="L1115" i="6"/>
  <c r="L1107" i="6"/>
  <c r="L1099" i="6"/>
  <c r="L1091" i="6"/>
  <c r="L1083" i="6"/>
  <c r="L1075" i="6"/>
  <c r="L1067" i="6"/>
  <c r="L1059" i="6"/>
  <c r="L1051" i="6"/>
  <c r="L1043" i="6"/>
  <c r="L1035" i="6"/>
  <c r="L1027" i="6"/>
  <c r="L1019" i="6"/>
  <c r="L1011" i="6"/>
  <c r="L1003" i="6"/>
  <c r="L995" i="6"/>
  <c r="L987" i="6"/>
  <c r="L979" i="6"/>
  <c r="L971" i="6"/>
  <c r="L963" i="6"/>
  <c r="L955" i="6"/>
  <c r="L947" i="6"/>
  <c r="L939" i="6"/>
  <c r="L931" i="6"/>
  <c r="L923" i="6"/>
  <c r="L915" i="6"/>
  <c r="L907" i="6"/>
  <c r="L899" i="6"/>
  <c r="L891" i="6"/>
  <c r="L883" i="6"/>
  <c r="L875" i="6"/>
  <c r="L867" i="6"/>
  <c r="L859" i="6"/>
  <c r="L851" i="6"/>
  <c r="L843" i="6"/>
  <c r="L835" i="6"/>
  <c r="L827" i="6"/>
  <c r="L819" i="6"/>
  <c r="L811" i="6"/>
  <c r="L803" i="6"/>
  <c r="L795" i="6"/>
  <c r="L787" i="6"/>
  <c r="L779" i="6"/>
  <c r="L771" i="6"/>
  <c r="L763" i="6"/>
  <c r="L755" i="6"/>
  <c r="L747" i="6"/>
  <c r="L739" i="6"/>
  <c r="L731" i="6"/>
  <c r="L723" i="6"/>
  <c r="L715" i="6"/>
  <c r="L707" i="6"/>
  <c r="L1474" i="6"/>
  <c r="L1466" i="6"/>
  <c r="L1458" i="6"/>
  <c r="L1450" i="6"/>
  <c r="L1442" i="6"/>
  <c r="L1434" i="6"/>
  <c r="L1426" i="6"/>
  <c r="L1418" i="6"/>
  <c r="L1410" i="6"/>
  <c r="L1402" i="6"/>
  <c r="L1394" i="6"/>
  <c r="L1386" i="6"/>
  <c r="L1378" i="6"/>
  <c r="L1370" i="6"/>
  <c r="L1362" i="6"/>
  <c r="L1354" i="6"/>
  <c r="L1346" i="6"/>
  <c r="L1338" i="6"/>
  <c r="L1330" i="6"/>
  <c r="L1322" i="6"/>
  <c r="L1314" i="6"/>
  <c r="L1306" i="6"/>
  <c r="L1298" i="6"/>
  <c r="L1290" i="6"/>
  <c r="L1282" i="6"/>
  <c r="L1274" i="6"/>
  <c r="L1266" i="6"/>
  <c r="L1258" i="6"/>
  <c r="L1250" i="6"/>
  <c r="L1242" i="6"/>
  <c r="L1234" i="6"/>
  <c r="L1226" i="6"/>
  <c r="L1218" i="6"/>
  <c r="L1210" i="6"/>
  <c r="L1202" i="6"/>
  <c r="L1194" i="6"/>
  <c r="L1186" i="6"/>
  <c r="L1178" i="6"/>
  <c r="L1170" i="6"/>
  <c r="L1162" i="6"/>
  <c r="L1154" i="6"/>
  <c r="L1146" i="6"/>
  <c r="L1138" i="6"/>
  <c r="L1130" i="6"/>
  <c r="L1122" i="6"/>
  <c r="L1114" i="6"/>
  <c r="L1106" i="6"/>
  <c r="L1098" i="6"/>
  <c r="L1090" i="6"/>
  <c r="L1082" i="6"/>
  <c r="L1074" i="6"/>
  <c r="L1066" i="6"/>
  <c r="L1058" i="6"/>
  <c r="L1050" i="6"/>
  <c r="L1042" i="6"/>
  <c r="L1034" i="6"/>
  <c r="L1026" i="6"/>
  <c r="L1018" i="6"/>
  <c r="L1010" i="6"/>
  <c r="L1002" i="6"/>
  <c r="L994" i="6"/>
  <c r="L986" i="6"/>
  <c r="L978" i="6"/>
  <c r="L970" i="6"/>
  <c r="L962" i="6"/>
  <c r="L954" i="6"/>
  <c r="L946" i="6"/>
  <c r="L938" i="6"/>
  <c r="L930" i="6"/>
  <c r="L922" i="6"/>
  <c r="L914" i="6"/>
  <c r="L906" i="6"/>
  <c r="L898" i="6"/>
  <c r="L890" i="6"/>
  <c r="L882" i="6"/>
  <c r="L874" i="6"/>
  <c r="L866" i="6"/>
  <c r="L858" i="6"/>
  <c r="L850" i="6"/>
  <c r="L842" i="6"/>
  <c r="L834" i="6"/>
  <c r="L826" i="6"/>
  <c r="L818" i="6"/>
  <c r="L810" i="6"/>
  <c r="L802" i="6"/>
  <c r="L794" i="6"/>
  <c r="L786" i="6"/>
  <c r="L778" i="6"/>
  <c r="L770" i="6"/>
  <c r="L762" i="6"/>
  <c r="L754" i="6"/>
  <c r="L746" i="6"/>
  <c r="L738" i="6"/>
  <c r="L730" i="6"/>
  <c r="L722" i="6"/>
  <c r="L714" i="6"/>
  <c r="L706" i="6"/>
  <c r="L698" i="6"/>
  <c r="L690" i="6"/>
  <c r="L682" i="6"/>
  <c r="L674" i="6"/>
  <c r="L666" i="6"/>
  <c r="L658" i="6"/>
  <c r="L650" i="6"/>
  <c r="L642" i="6"/>
  <c r="L1473" i="6"/>
  <c r="L1465" i="6"/>
  <c r="L1457" i="6"/>
  <c r="L1449" i="6"/>
  <c r="L1441" i="6"/>
  <c r="L1433" i="6"/>
  <c r="L1425" i="6"/>
  <c r="L1417" i="6"/>
  <c r="L1409" i="6"/>
  <c r="L1401" i="6"/>
  <c r="L1393" i="6"/>
  <c r="L1385" i="6"/>
  <c r="L1377" i="6"/>
  <c r="L1369" i="6"/>
  <c r="L1361" i="6"/>
  <c r="L1353" i="6"/>
  <c r="L1345" i="6"/>
  <c r="L1337" i="6"/>
  <c r="L1329" i="6"/>
  <c r="L1321" i="6"/>
  <c r="L1313" i="6"/>
  <c r="L1305" i="6"/>
  <c r="L1297" i="6"/>
  <c r="L1289" i="6"/>
  <c r="L1281" i="6"/>
  <c r="L1273" i="6"/>
  <c r="L1265" i="6"/>
  <c r="L1257" i="6"/>
  <c r="L1249" i="6"/>
  <c r="L1241" i="6"/>
  <c r="L1233" i="6"/>
  <c r="L1225" i="6"/>
  <c r="L1217" i="6"/>
  <c r="L1209" i="6"/>
  <c r="L1201" i="6"/>
  <c r="L1193" i="6"/>
  <c r="L1185" i="6"/>
  <c r="L1177" i="6"/>
  <c r="L1169" i="6"/>
  <c r="L1161" i="6"/>
  <c r="L1153" i="6"/>
  <c r="L1145" i="6"/>
  <c r="L1137" i="6"/>
  <c r="L1129" i="6"/>
  <c r="L1121" i="6"/>
  <c r="L1113" i="6"/>
  <c r="L1105" i="6"/>
  <c r="L1097" i="6"/>
  <c r="L1089" i="6"/>
  <c r="L1081" i="6"/>
  <c r="L1073" i="6"/>
  <c r="L1065" i="6"/>
  <c r="L1057" i="6"/>
  <c r="L1049" i="6"/>
  <c r="L1041" i="6"/>
  <c r="L1033" i="6"/>
  <c r="L1025" i="6"/>
  <c r="L1017" i="6"/>
  <c r="L1009" i="6"/>
  <c r="L1001" i="6"/>
  <c r="L993" i="6"/>
  <c r="L985" i="6"/>
  <c r="L977" i="6"/>
  <c r="L969" i="6"/>
  <c r="L961" i="6"/>
  <c r="L953" i="6"/>
  <c r="L945" i="6"/>
  <c r="L937" i="6"/>
  <c r="L929" i="6"/>
  <c r="L921" i="6"/>
  <c r="L913" i="6"/>
  <c r="L905" i="6"/>
  <c r="L897" i="6"/>
  <c r="L889" i="6"/>
  <c r="L881" i="6"/>
  <c r="L873" i="6"/>
  <c r="L865" i="6"/>
  <c r="L857" i="6"/>
  <c r="L849" i="6"/>
  <c r="L841" i="6"/>
  <c r="L833" i="6"/>
  <c r="L825" i="6"/>
  <c r="L817" i="6"/>
  <c r="L809" i="6"/>
  <c r="L801" i="6"/>
  <c r="L793" i="6"/>
  <c r="L785" i="6"/>
  <c r="L777" i="6"/>
  <c r="L769" i="6"/>
  <c r="L761" i="6"/>
  <c r="L753" i="6"/>
  <c r="L745" i="6"/>
  <c r="L737" i="6"/>
  <c r="L729" i="6"/>
  <c r="L721" i="6"/>
  <c r="L713" i="6"/>
  <c r="L705" i="6"/>
  <c r="L697" i="6"/>
  <c r="L1472" i="6"/>
  <c r="L1464" i="6"/>
  <c r="L1456" i="6"/>
  <c r="L1448" i="6"/>
  <c r="L1440" i="6"/>
  <c r="L1432" i="6"/>
  <c r="L1424" i="6"/>
  <c r="L1416" i="6"/>
  <c r="L1408" i="6"/>
  <c r="L1400" i="6"/>
  <c r="L1392" i="6"/>
  <c r="L1384" i="6"/>
  <c r="L1376" i="6"/>
  <c r="L1368" i="6"/>
  <c r="L1360" i="6"/>
  <c r="L1352" i="6"/>
  <c r="L1344" i="6"/>
  <c r="L1336" i="6"/>
  <c r="L1328" i="6"/>
  <c r="L1320" i="6"/>
  <c r="L1312" i="6"/>
  <c r="L1304" i="6"/>
  <c r="L1296" i="6"/>
  <c r="L1288" i="6"/>
  <c r="L1280" i="6"/>
  <c r="L1272" i="6"/>
  <c r="L1264" i="6"/>
  <c r="L1256" i="6"/>
  <c r="L1248" i="6"/>
  <c r="L1240" i="6"/>
  <c r="L1232" i="6"/>
  <c r="L1224" i="6"/>
  <c r="L1216" i="6"/>
  <c r="L1208" i="6"/>
  <c r="L1200" i="6"/>
  <c r="L1192" i="6"/>
  <c r="L1184" i="6"/>
  <c r="L1176" i="6"/>
  <c r="L1168" i="6"/>
  <c r="L1160" i="6"/>
  <c r="L1152" i="6"/>
  <c r="L1144" i="6"/>
  <c r="L1136" i="6"/>
  <c r="L1128" i="6"/>
  <c r="L1120" i="6"/>
  <c r="L1112" i="6"/>
  <c r="L1104" i="6"/>
  <c r="L1096" i="6"/>
  <c r="L1088" i="6"/>
  <c r="L1080" i="6"/>
  <c r="L1072" i="6"/>
  <c r="L1064" i="6"/>
  <c r="L1056" i="6"/>
  <c r="L1048" i="6"/>
  <c r="L1040" i="6"/>
  <c r="L1032" i="6"/>
  <c r="L1024" i="6"/>
  <c r="L1016" i="6"/>
  <c r="L1008" i="6"/>
  <c r="L1000" i="6"/>
  <c r="L992" i="6"/>
  <c r="L984" i="6"/>
  <c r="L976" i="6"/>
  <c r="L968" i="6"/>
  <c r="L960" i="6"/>
  <c r="L952" i="6"/>
  <c r="L944" i="6"/>
  <c r="L936" i="6"/>
  <c r="L928" i="6"/>
  <c r="L920" i="6"/>
  <c r="L912" i="6"/>
  <c r="L904" i="6"/>
  <c r="L896" i="6"/>
  <c r="L888" i="6"/>
  <c r="L880" i="6"/>
  <c r="L872" i="6"/>
  <c r="L864" i="6"/>
  <c r="L856" i="6"/>
  <c r="L848" i="6"/>
  <c r="L840" i="6"/>
  <c r="L832" i="6"/>
  <c r="L824" i="6"/>
  <c r="L816" i="6"/>
  <c r="L808" i="6"/>
  <c r="L800" i="6"/>
  <c r="L792" i="6"/>
  <c r="L784" i="6"/>
  <c r="L776" i="6"/>
  <c r="L768" i="6"/>
  <c r="L760" i="6"/>
  <c r="L752" i="6"/>
  <c r="L744" i="6"/>
  <c r="L736" i="6"/>
  <c r="L728" i="6"/>
  <c r="L720" i="6"/>
  <c r="L712" i="6"/>
  <c r="L704" i="6"/>
  <c r="L696" i="6"/>
  <c r="L688" i="6"/>
  <c r="L1471" i="6"/>
  <c r="L1463" i="6"/>
  <c r="L1455" i="6"/>
  <c r="L1447" i="6"/>
  <c r="L1439" i="6"/>
  <c r="L1431" i="6"/>
  <c r="L1423" i="6"/>
  <c r="L1415" i="6"/>
  <c r="L1407" i="6"/>
  <c r="L1399" i="6"/>
  <c r="L1391" i="6"/>
  <c r="L1383" i="6"/>
  <c r="L1375" i="6"/>
  <c r="L1367" i="6"/>
  <c r="L1359" i="6"/>
  <c r="L1351" i="6"/>
  <c r="L1343" i="6"/>
  <c r="L1335" i="6"/>
  <c r="L1327" i="6"/>
  <c r="L1319" i="6"/>
  <c r="L1311" i="6"/>
  <c r="L1303" i="6"/>
  <c r="L1295" i="6"/>
  <c r="L1287" i="6"/>
  <c r="L1279" i="6"/>
  <c r="L1271" i="6"/>
  <c r="L1263" i="6"/>
  <c r="L1255" i="6"/>
  <c r="L1247" i="6"/>
  <c r="L1239" i="6"/>
  <c r="L1231" i="6"/>
  <c r="L1223" i="6"/>
  <c r="L1215" i="6"/>
  <c r="L1207" i="6"/>
  <c r="L1199" i="6"/>
  <c r="L1191" i="6"/>
  <c r="L1183" i="6"/>
  <c r="L1175" i="6"/>
  <c r="L1167" i="6"/>
  <c r="L1159" i="6"/>
  <c r="L1151" i="6"/>
  <c r="L1143" i="6"/>
  <c r="L1135" i="6"/>
  <c r="L1127" i="6"/>
  <c r="L1119" i="6"/>
  <c r="L1111" i="6"/>
  <c r="L1103" i="6"/>
  <c r="L1095" i="6"/>
  <c r="L1087" i="6"/>
  <c r="L1079" i="6"/>
  <c r="L1071" i="6"/>
  <c r="L1063" i="6"/>
  <c r="L1055" i="6"/>
  <c r="L1047" i="6"/>
  <c r="L1039" i="6"/>
  <c r="L1031" i="6"/>
  <c r="L1023" i="6"/>
  <c r="L1015" i="6"/>
  <c r="L1007" i="6"/>
  <c r="L999" i="6"/>
  <c r="L991" i="6"/>
  <c r="L983" i="6"/>
  <c r="L975" i="6"/>
  <c r="L967" i="6"/>
  <c r="L959" i="6"/>
  <c r="L951" i="6"/>
  <c r="L943" i="6"/>
  <c r="L935" i="6"/>
  <c r="L927" i="6"/>
  <c r="L919" i="6"/>
  <c r="L911" i="6"/>
  <c r="L903" i="6"/>
  <c r="L895" i="6"/>
  <c r="L887" i="6"/>
  <c r="L879" i="6"/>
  <c r="L871" i="6"/>
  <c r="L863" i="6"/>
  <c r="L855" i="6"/>
  <c r="L847" i="6"/>
  <c r="L839" i="6"/>
  <c r="L831" i="6"/>
  <c r="L823" i="6"/>
  <c r="L815" i="6"/>
  <c r="L807" i="6"/>
  <c r="L799" i="6"/>
  <c r="L791" i="6"/>
  <c r="L783" i="6"/>
  <c r="L775" i="6"/>
  <c r="L767" i="6"/>
  <c r="L759" i="6"/>
  <c r="L751" i="6"/>
  <c r="L743" i="6"/>
  <c r="L735" i="6"/>
  <c r="L727" i="6"/>
  <c r="L719" i="6"/>
  <c r="L711" i="6"/>
  <c r="L703" i="6"/>
  <c r="L695" i="6"/>
  <c r="L687" i="6"/>
  <c r="L679" i="6"/>
  <c r="L671" i="6"/>
  <c r="L663" i="6"/>
  <c r="L655" i="6"/>
  <c r="L647" i="6"/>
  <c r="L639" i="6"/>
  <c r="L676" i="6"/>
  <c r="L668" i="6"/>
  <c r="L660" i="6"/>
  <c r="L652" i="6"/>
  <c r="L644" i="6"/>
  <c r="L636" i="6"/>
  <c r="L628" i="6"/>
  <c r="L620" i="6"/>
  <c r="L612" i="6"/>
  <c r="L604" i="6"/>
  <c r="L596" i="6"/>
  <c r="L588" i="6"/>
  <c r="L580" i="6"/>
  <c r="L572" i="6"/>
  <c r="L564" i="6"/>
  <c r="L556" i="6"/>
  <c r="L548" i="6"/>
  <c r="L540" i="6"/>
  <c r="L532" i="6"/>
  <c r="L524" i="6"/>
  <c r="L516" i="6"/>
  <c r="L508" i="6"/>
  <c r="L500" i="6"/>
  <c r="L492" i="6"/>
  <c r="L484" i="6"/>
  <c r="L476" i="6"/>
  <c r="L468" i="6"/>
  <c r="L460" i="6"/>
  <c r="L452" i="6"/>
  <c r="L444" i="6"/>
  <c r="L436" i="6"/>
  <c r="L428" i="6"/>
  <c r="L420" i="6"/>
  <c r="L412" i="6"/>
  <c r="L404" i="6"/>
  <c r="L396" i="6"/>
  <c r="L388" i="6"/>
  <c r="L380" i="6"/>
  <c r="L372" i="6"/>
  <c r="L364" i="6"/>
  <c r="L356" i="6"/>
  <c r="L348" i="6"/>
  <c r="L340" i="6"/>
  <c r="L332" i="6"/>
  <c r="L324" i="6"/>
  <c r="L316" i="6"/>
  <c r="L308" i="6"/>
  <c r="L300" i="6"/>
  <c r="L292" i="6"/>
  <c r="L284" i="6"/>
  <c r="L276" i="6"/>
  <c r="L268" i="6"/>
  <c r="L260" i="6"/>
  <c r="L252" i="6"/>
  <c r="L244" i="6"/>
  <c r="L236" i="6"/>
  <c r="L228" i="6"/>
  <c r="L220" i="6"/>
  <c r="L212" i="6"/>
  <c r="L204" i="6"/>
  <c r="L196" i="6"/>
  <c r="L188" i="6"/>
  <c r="L180" i="6"/>
  <c r="L172" i="6"/>
  <c r="L164" i="6"/>
  <c r="L156" i="6"/>
  <c r="L148" i="6"/>
  <c r="L140" i="6"/>
  <c r="L132" i="6"/>
  <c r="L124" i="6"/>
  <c r="L116" i="6"/>
  <c r="L108" i="6"/>
  <c r="L100" i="6"/>
  <c r="L92" i="6"/>
  <c r="L84" i="6"/>
  <c r="L76" i="6"/>
  <c r="L68" i="6"/>
  <c r="L60" i="6"/>
  <c r="L52" i="6"/>
  <c r="L44" i="6"/>
  <c r="L36" i="6"/>
  <c r="L28" i="6"/>
  <c r="L20" i="6"/>
  <c r="L12" i="6"/>
  <c r="L4" i="6"/>
  <c r="L699" i="6"/>
  <c r="L691" i="6"/>
  <c r="L683" i="6"/>
  <c r="L675" i="6"/>
  <c r="L667" i="6"/>
  <c r="L659" i="6"/>
  <c r="L651" i="6"/>
  <c r="L643" i="6"/>
  <c r="L635" i="6"/>
  <c r="L627" i="6"/>
  <c r="L619" i="6"/>
  <c r="L611" i="6"/>
  <c r="L603" i="6"/>
  <c r="L595" i="6"/>
  <c r="L587" i="6"/>
  <c r="L579" i="6"/>
  <c r="L571" i="6"/>
  <c r="L563" i="6"/>
  <c r="L555" i="6"/>
  <c r="L547" i="6"/>
  <c r="L539" i="6"/>
  <c r="L531" i="6"/>
  <c r="L523" i="6"/>
  <c r="L515" i="6"/>
  <c r="L507" i="6"/>
  <c r="L499" i="6"/>
  <c r="L491" i="6"/>
  <c r="L483" i="6"/>
  <c r="L475" i="6"/>
  <c r="L467" i="6"/>
  <c r="L459" i="6"/>
  <c r="L451" i="6"/>
  <c r="L443" i="6"/>
  <c r="L435" i="6"/>
  <c r="L427" i="6"/>
  <c r="L419" i="6"/>
  <c r="L411" i="6"/>
  <c r="L403" i="6"/>
  <c r="L395" i="6"/>
  <c r="L387" i="6"/>
  <c r="L379" i="6"/>
  <c r="L371" i="6"/>
  <c r="L363" i="6"/>
  <c r="L355" i="6"/>
  <c r="L347" i="6"/>
  <c r="L339" i="6"/>
  <c r="L331" i="6"/>
  <c r="L323" i="6"/>
  <c r="L315" i="6"/>
  <c r="L307" i="6"/>
  <c r="L299" i="6"/>
  <c r="L291" i="6"/>
  <c r="L283" i="6"/>
  <c r="L275" i="6"/>
  <c r="L267" i="6"/>
  <c r="L259" i="6"/>
  <c r="L251" i="6"/>
  <c r="L243" i="6"/>
  <c r="L235" i="6"/>
  <c r="L227" i="6"/>
  <c r="L219" i="6"/>
  <c r="L211" i="6"/>
  <c r="L203" i="6"/>
  <c r="L195" i="6"/>
  <c r="L187" i="6"/>
  <c r="L179" i="6"/>
  <c r="L171" i="6"/>
  <c r="L163" i="6"/>
  <c r="L155" i="6"/>
  <c r="L147" i="6"/>
  <c r="L139" i="6"/>
  <c r="L131" i="6"/>
  <c r="L123" i="6"/>
  <c r="L115" i="6"/>
  <c r="L107" i="6"/>
  <c r="L99" i="6"/>
  <c r="L91" i="6"/>
  <c r="L83" i="6"/>
  <c r="L75" i="6"/>
  <c r="L67" i="6"/>
  <c r="L59" i="6"/>
  <c r="L51" i="6"/>
  <c r="L43" i="6"/>
  <c r="L35" i="6"/>
  <c r="L27" i="6"/>
  <c r="L19" i="6"/>
  <c r="L11" i="6"/>
  <c r="L3" i="6"/>
  <c r="L634" i="6"/>
  <c r="L626" i="6"/>
  <c r="L618" i="6"/>
  <c r="L610" i="6"/>
  <c r="L602" i="6"/>
  <c r="L594" i="6"/>
  <c r="L586" i="6"/>
  <c r="L578" i="6"/>
  <c r="L570" i="6"/>
  <c r="L562" i="6"/>
  <c r="L554" i="6"/>
  <c r="L546" i="6"/>
  <c r="L538" i="6"/>
  <c r="L530" i="6"/>
  <c r="L522" i="6"/>
  <c r="L514" i="6"/>
  <c r="L506" i="6"/>
  <c r="L498" i="6"/>
  <c r="L490" i="6"/>
  <c r="L482" i="6"/>
  <c r="L474" i="6"/>
  <c r="L466" i="6"/>
  <c r="L458" i="6"/>
  <c r="L450" i="6"/>
  <c r="L442" i="6"/>
  <c r="L434" i="6"/>
  <c r="L426" i="6"/>
  <c r="L418" i="6"/>
  <c r="L410" i="6"/>
  <c r="L402" i="6"/>
  <c r="L394" i="6"/>
  <c r="L386" i="6"/>
  <c r="L378" i="6"/>
  <c r="L370" i="6"/>
  <c r="L362" i="6"/>
  <c r="L354" i="6"/>
  <c r="L346" i="6"/>
  <c r="L338" i="6"/>
  <c r="L330" i="6"/>
  <c r="L322" i="6"/>
  <c r="L314" i="6"/>
  <c r="L306" i="6"/>
  <c r="L298" i="6"/>
  <c r="L290" i="6"/>
  <c r="L282" i="6"/>
  <c r="L274" i="6"/>
  <c r="L266" i="6"/>
  <c r="L258" i="6"/>
  <c r="L250" i="6"/>
  <c r="L242" i="6"/>
  <c r="L234" i="6"/>
  <c r="L226" i="6"/>
  <c r="L218" i="6"/>
  <c r="L210" i="6"/>
  <c r="L202" i="6"/>
  <c r="L194" i="6"/>
  <c r="L186" i="6"/>
  <c r="L178" i="6"/>
  <c r="L170" i="6"/>
  <c r="L162" i="6"/>
  <c r="L154" i="6"/>
  <c r="L146" i="6"/>
  <c r="L138" i="6"/>
  <c r="L130" i="6"/>
  <c r="L122" i="6"/>
  <c r="L114" i="6"/>
  <c r="L106" i="6"/>
  <c r="L98" i="6"/>
  <c r="L90" i="6"/>
  <c r="L82" i="6"/>
  <c r="L74" i="6"/>
  <c r="L66" i="6"/>
  <c r="L58" i="6"/>
  <c r="L50" i="6"/>
  <c r="L42" i="6"/>
  <c r="L34" i="6"/>
  <c r="L26" i="6"/>
  <c r="L18" i="6"/>
  <c r="L10" i="6"/>
  <c r="L2" i="6"/>
  <c r="L689" i="6"/>
  <c r="L681" i="6"/>
  <c r="L673" i="6"/>
  <c r="L665" i="6"/>
  <c r="L657" i="6"/>
  <c r="L649" i="6"/>
  <c r="L641" i="6"/>
  <c r="L633" i="6"/>
  <c r="L625" i="6"/>
  <c r="L617" i="6"/>
  <c r="L609" i="6"/>
  <c r="L601" i="6"/>
  <c r="L593" i="6"/>
  <c r="L585" i="6"/>
  <c r="L577" i="6"/>
  <c r="L569" i="6"/>
  <c r="L561" i="6"/>
  <c r="L553" i="6"/>
  <c r="L545" i="6"/>
  <c r="L537" i="6"/>
  <c r="L529" i="6"/>
  <c r="L521" i="6"/>
  <c r="L513" i="6"/>
  <c r="L505" i="6"/>
  <c r="L497" i="6"/>
  <c r="L489" i="6"/>
  <c r="L481" i="6"/>
  <c r="L473" i="6"/>
  <c r="L465" i="6"/>
  <c r="L457" i="6"/>
  <c r="L449" i="6"/>
  <c r="L441" i="6"/>
  <c r="L433" i="6"/>
  <c r="L425" i="6"/>
  <c r="L417" i="6"/>
  <c r="L409" i="6"/>
  <c r="L401" i="6"/>
  <c r="L393" i="6"/>
  <c r="L385" i="6"/>
  <c r="L377" i="6"/>
  <c r="L369" i="6"/>
  <c r="L361" i="6"/>
  <c r="L353" i="6"/>
  <c r="L345" i="6"/>
  <c r="L337" i="6"/>
  <c r="L329" i="6"/>
  <c r="L321" i="6"/>
  <c r="L313" i="6"/>
  <c r="L305" i="6"/>
  <c r="L297" i="6"/>
  <c r="L289" i="6"/>
  <c r="L281" i="6"/>
  <c r="L273" i="6"/>
  <c r="L265" i="6"/>
  <c r="L257" i="6"/>
  <c r="L249" i="6"/>
  <c r="L241" i="6"/>
  <c r="L233" i="6"/>
  <c r="L225" i="6"/>
  <c r="L217" i="6"/>
  <c r="L209" i="6"/>
  <c r="L201" i="6"/>
  <c r="L193" i="6"/>
  <c r="L185" i="6"/>
  <c r="L177" i="6"/>
  <c r="L169" i="6"/>
  <c r="L161" i="6"/>
  <c r="L153" i="6"/>
  <c r="L145" i="6"/>
  <c r="L137" i="6"/>
  <c r="L129" i="6"/>
  <c r="L121" i="6"/>
  <c r="L113" i="6"/>
  <c r="L105" i="6"/>
  <c r="L97" i="6"/>
  <c r="L89" i="6"/>
  <c r="L81" i="6"/>
  <c r="L73" i="6"/>
  <c r="L65" i="6"/>
  <c r="L57" i="6"/>
  <c r="L49" i="6"/>
  <c r="L41" i="6"/>
  <c r="L33" i="6"/>
  <c r="L25" i="6"/>
  <c r="L17" i="6"/>
  <c r="L9" i="6"/>
  <c r="L680" i="6"/>
  <c r="L672" i="6"/>
  <c r="L664" i="6"/>
  <c r="L656" i="6"/>
  <c r="L648" i="6"/>
  <c r="L640" i="6"/>
  <c r="L632" i="6"/>
  <c r="L624" i="6"/>
  <c r="L616" i="6"/>
  <c r="L608" i="6"/>
  <c r="L600" i="6"/>
  <c r="L592" i="6"/>
  <c r="L584" i="6"/>
  <c r="L576" i="6"/>
  <c r="L568" i="6"/>
  <c r="L560" i="6"/>
  <c r="L552" i="6"/>
  <c r="L544" i="6"/>
  <c r="L536" i="6"/>
  <c r="L528" i="6"/>
  <c r="L520" i="6"/>
  <c r="L512" i="6"/>
  <c r="L504" i="6"/>
  <c r="L496" i="6"/>
  <c r="L488" i="6"/>
  <c r="L480" i="6"/>
  <c r="L472" i="6"/>
  <c r="L464" i="6"/>
  <c r="L456" i="6"/>
  <c r="L448" i="6"/>
  <c r="L440" i="6"/>
  <c r="L432" i="6"/>
  <c r="L424" i="6"/>
  <c r="L416" i="6"/>
  <c r="L408" i="6"/>
  <c r="L400" i="6"/>
  <c r="L392" i="6"/>
  <c r="L384" i="6"/>
  <c r="L376" i="6"/>
  <c r="L368" i="6"/>
  <c r="L360" i="6"/>
  <c r="L352" i="6"/>
  <c r="L344" i="6"/>
  <c r="L336" i="6"/>
  <c r="L328" i="6"/>
  <c r="L320" i="6"/>
  <c r="L312" i="6"/>
  <c r="L304" i="6"/>
  <c r="L296" i="6"/>
  <c r="L288" i="6"/>
  <c r="L280" i="6"/>
  <c r="L272" i="6"/>
  <c r="L264" i="6"/>
  <c r="L256" i="6"/>
  <c r="L248" i="6"/>
  <c r="L240" i="6"/>
  <c r="L232" i="6"/>
  <c r="L224" i="6"/>
  <c r="L216" i="6"/>
  <c r="L208" i="6"/>
  <c r="L200" i="6"/>
  <c r="L192" i="6"/>
  <c r="L184" i="6"/>
  <c r="L176" i="6"/>
  <c r="L168" i="6"/>
  <c r="L160" i="6"/>
  <c r="L152" i="6"/>
  <c r="L144" i="6"/>
  <c r="L136" i="6"/>
  <c r="L128" i="6"/>
  <c r="L120" i="6"/>
  <c r="L112" i="6"/>
  <c r="L104" i="6"/>
  <c r="L96" i="6"/>
  <c r="L88" i="6"/>
  <c r="L80" i="6"/>
  <c r="L72" i="6"/>
  <c r="L64" i="6"/>
  <c r="L56" i="6"/>
  <c r="L48" i="6"/>
  <c r="L40" i="6"/>
  <c r="L32" i="6"/>
  <c r="L24" i="6"/>
  <c r="L16" i="6"/>
  <c r="L8" i="6"/>
  <c r="L631" i="6"/>
  <c r="L623" i="6"/>
  <c r="L615" i="6"/>
  <c r="L607" i="6"/>
  <c r="L599" i="6"/>
  <c r="L591" i="6"/>
  <c r="L583" i="6"/>
  <c r="L575" i="6"/>
  <c r="L567" i="6"/>
  <c r="L559" i="6"/>
  <c r="L551" i="6"/>
  <c r="L543" i="6"/>
  <c r="L535" i="6"/>
  <c r="L527" i="6"/>
  <c r="L519" i="6"/>
  <c r="L511" i="6"/>
  <c r="L503" i="6"/>
  <c r="L495" i="6"/>
  <c r="L487" i="6"/>
  <c r="L479" i="6"/>
  <c r="L471" i="6"/>
  <c r="L463" i="6"/>
  <c r="L455" i="6"/>
  <c r="L447" i="6"/>
  <c r="L439" i="6"/>
  <c r="L431" i="6"/>
  <c r="L423" i="6"/>
  <c r="L415" i="6"/>
  <c r="L407" i="6"/>
  <c r="L399" i="6"/>
  <c r="L391" i="6"/>
  <c r="L383" i="6"/>
  <c r="L375" i="6"/>
  <c r="L367" i="6"/>
  <c r="L359" i="6"/>
  <c r="L351" i="6"/>
  <c r="L343" i="6"/>
  <c r="L335" i="6"/>
  <c r="L327" i="6"/>
  <c r="L319" i="6"/>
  <c r="L311" i="6"/>
  <c r="L303" i="6"/>
  <c r="L295" i="6"/>
  <c r="L287" i="6"/>
  <c r="L279" i="6"/>
  <c r="L271" i="6"/>
  <c r="L263" i="6"/>
  <c r="L255" i="6"/>
  <c r="L247" i="6"/>
  <c r="L239" i="6"/>
  <c r="L231" i="6"/>
  <c r="L223" i="6"/>
  <c r="L215" i="6"/>
  <c r="L207" i="6"/>
  <c r="L199" i="6"/>
  <c r="L191" i="6"/>
  <c r="L183" i="6"/>
  <c r="L175" i="6"/>
  <c r="L167" i="6"/>
  <c r="L159" i="6"/>
  <c r="L151" i="6"/>
  <c r="L143" i="6"/>
  <c r="L135" i="6"/>
  <c r="L127" i="6"/>
  <c r="L119" i="6"/>
  <c r="L111" i="6"/>
  <c r="L103" i="6"/>
  <c r="L95" i="6"/>
  <c r="L87" i="6"/>
  <c r="L79" i="6"/>
  <c r="L71" i="6"/>
  <c r="L63" i="6"/>
  <c r="L55" i="6"/>
  <c r="L47" i="6"/>
  <c r="L39" i="6"/>
  <c r="L31" i="6"/>
  <c r="L23" i="6"/>
  <c r="L15" i="6"/>
  <c r="L7" i="6"/>
  <c r="K513" i="6" a="1"/>
  <c r="K513" i="6" s="1"/>
  <c r="A1354" i="5"/>
  <c r="A3299" i="5"/>
  <c r="A3287" i="5"/>
  <c r="A3275" i="5"/>
  <c r="A3263" i="5"/>
  <c r="A3251" i="5"/>
  <c r="A3239" i="5"/>
  <c r="A3227" i="5"/>
  <c r="A3215" i="5"/>
  <c r="A3203" i="5"/>
  <c r="A3191" i="5"/>
  <c r="A3179" i="5"/>
  <c r="A3167" i="5"/>
  <c r="A3155" i="5"/>
  <c r="A3143" i="5"/>
  <c r="A3131" i="5"/>
  <c r="A3119" i="5"/>
  <c r="A3107" i="5"/>
  <c r="A3095" i="5"/>
  <c r="A3083" i="5"/>
  <c r="A3298" i="5"/>
  <c r="A3286" i="5"/>
  <c r="A3274" i="5"/>
  <c r="A3262" i="5"/>
  <c r="A3250" i="5"/>
  <c r="A3238" i="5"/>
  <c r="A3226" i="5"/>
  <c r="A3214" i="5"/>
  <c r="A3202" i="5"/>
  <c r="A3190" i="5"/>
  <c r="A3178" i="5"/>
  <c r="A3166" i="5"/>
  <c r="A3154" i="5"/>
  <c r="A3142" i="5"/>
  <c r="A3130" i="5"/>
  <c r="A3118" i="5"/>
  <c r="A3106" i="5"/>
  <c r="A3094" i="5"/>
  <c r="A3082" i="5"/>
  <c r="A3070" i="5"/>
  <c r="A3058" i="5"/>
  <c r="A3046" i="5"/>
  <c r="A3034" i="5"/>
  <c r="A3022" i="5"/>
  <c r="A3010" i="5"/>
  <c r="A2998" i="5"/>
  <c r="A2986" i="5"/>
  <c r="A2974" i="5"/>
  <c r="A2962" i="5"/>
  <c r="A2950" i="5"/>
  <c r="A2938" i="5"/>
  <c r="A2926" i="5"/>
  <c r="A2914" i="5"/>
  <c r="A2902" i="5"/>
  <c r="A2890" i="5"/>
  <c r="A2878" i="5"/>
  <c r="A2866" i="5"/>
  <c r="A2854" i="5"/>
  <c r="A2842" i="5"/>
  <c r="A2806" i="5"/>
  <c r="A2794" i="5"/>
  <c r="A2782" i="5"/>
  <c r="A2770" i="5"/>
  <c r="A2758" i="5"/>
  <c r="A2746" i="5"/>
  <c r="A2734" i="5"/>
  <c r="A2722" i="5"/>
  <c r="A2698" i="5"/>
  <c r="A2686" i="5"/>
  <c r="A2674" i="5"/>
  <c r="A2662" i="5"/>
  <c r="A2650" i="5"/>
  <c r="A2638" i="5"/>
  <c r="A2626" i="5"/>
  <c r="A2602" i="5"/>
  <c r="A2590" i="5"/>
  <c r="A2578" i="5"/>
  <c r="A2566" i="5"/>
  <c r="A2554" i="5"/>
  <c r="A2542" i="5"/>
  <c r="A2530" i="5"/>
  <c r="A2518" i="5"/>
  <c r="A2506" i="5"/>
  <c r="A2494" i="5"/>
  <c r="A2482" i="5"/>
  <c r="A2470" i="5"/>
  <c r="A2458" i="5"/>
  <c r="A2446" i="5"/>
  <c r="A2434" i="5"/>
  <c r="A2422" i="5"/>
  <c r="A2410" i="5"/>
  <c r="A2398" i="5"/>
  <c r="A2386" i="5"/>
  <c r="A2374" i="5"/>
  <c r="A2362" i="5"/>
  <c r="A2350" i="5"/>
  <c r="A2338" i="5"/>
  <c r="A2326" i="5"/>
  <c r="A2314" i="5"/>
  <c r="A2302" i="5"/>
  <c r="A2290" i="5"/>
  <c r="A2278" i="5"/>
  <c r="A2266" i="5"/>
  <c r="A2254" i="5"/>
  <c r="A2242" i="5"/>
  <c r="A2230" i="5"/>
  <c r="A2218" i="5"/>
  <c r="A2206" i="5"/>
  <c r="A2194" i="5"/>
  <c r="A2182" i="5"/>
  <c r="A2170" i="5"/>
  <c r="A2158" i="5"/>
  <c r="A2146" i="5"/>
  <c r="A2134" i="5"/>
  <c r="A2122" i="5"/>
  <c r="A2110" i="5"/>
  <c r="A2098" i="5"/>
  <c r="A2086" i="5"/>
  <c r="A2074" i="5"/>
  <c r="A2062" i="5"/>
  <c r="A2050" i="5"/>
  <c r="A2038" i="5"/>
  <c r="A2026" i="5"/>
  <c r="A2014" i="5"/>
  <c r="A2002" i="5"/>
  <c r="A1990" i="5"/>
  <c r="A1978" i="5"/>
  <c r="A1966" i="5"/>
  <c r="A1954" i="5"/>
  <c r="A1942" i="5"/>
  <c r="A1930" i="5"/>
  <c r="A1918" i="5"/>
  <c r="A1906" i="5"/>
  <c r="A1894" i="5"/>
  <c r="A1882" i="5"/>
  <c r="A1870" i="5"/>
  <c r="A1858" i="5"/>
  <c r="A1846" i="5"/>
  <c r="A1834" i="5"/>
  <c r="A1822" i="5"/>
  <c r="A1810" i="5"/>
  <c r="A1798" i="5"/>
  <c r="A1786" i="5"/>
  <c r="A1774" i="5"/>
  <c r="A1762" i="5"/>
  <c r="A1750" i="5"/>
  <c r="A1738" i="5"/>
  <c r="A1726" i="5"/>
  <c r="A1714" i="5"/>
  <c r="A1702" i="5"/>
  <c r="A1690" i="5"/>
  <c r="A1678" i="5"/>
  <c r="A1666" i="5"/>
  <c r="A1654" i="5"/>
  <c r="A1642" i="5"/>
  <c r="A1630" i="5"/>
  <c r="A1618" i="5"/>
  <c r="A1606" i="5"/>
  <c r="A1594" i="5"/>
  <c r="A1582" i="5"/>
  <c r="A1570" i="5"/>
  <c r="A1558" i="5"/>
  <c r="A1546" i="5"/>
  <c r="A1534" i="5"/>
  <c r="A1522" i="5"/>
  <c r="A1510" i="5"/>
  <c r="A1498" i="5"/>
  <c r="A1486" i="5"/>
  <c r="A1474" i="5"/>
  <c r="A1462" i="5"/>
  <c r="A1438" i="5"/>
  <c r="A1426" i="5"/>
  <c r="A1414" i="5"/>
  <c r="A1378" i="5"/>
  <c r="A1342" i="5"/>
  <c r="A1318" i="5"/>
  <c r="A1306" i="5"/>
  <c r="A1294" i="5"/>
  <c r="A1282" i="5"/>
  <c r="A1270" i="5"/>
  <c r="A1258" i="5"/>
  <c r="A1246" i="5"/>
  <c r="A1234" i="5"/>
  <c r="A1222" i="5"/>
  <c r="A1210" i="5"/>
  <c r="A1198" i="5"/>
  <c r="A1186" i="5"/>
  <c r="A1174" i="5"/>
  <c r="A1162" i="5"/>
  <c r="A1150" i="5"/>
  <c r="A1138" i="5"/>
  <c r="A1126" i="5"/>
  <c r="A1114" i="5"/>
  <c r="A1102" i="5"/>
  <c r="A1090" i="5"/>
  <c r="A1078" i="5"/>
  <c r="A1066" i="5"/>
  <c r="A1054" i="5"/>
  <c r="A1042" i="5"/>
  <c r="A1030" i="5"/>
  <c r="A1018" i="5"/>
  <c r="A1006" i="5"/>
  <c r="A994" i="5"/>
  <c r="A982" i="5"/>
  <c r="A970" i="5"/>
  <c r="A958" i="5"/>
  <c r="A946" i="5"/>
  <c r="A934" i="5"/>
  <c r="A922" i="5"/>
  <c r="A910" i="5"/>
  <c r="A898" i="5"/>
  <c r="A886" i="5"/>
  <c r="A874" i="5"/>
  <c r="A862" i="5"/>
  <c r="A850" i="5"/>
  <c r="A838" i="5"/>
  <c r="A826" i="5"/>
  <c r="A814" i="5"/>
  <c r="A802" i="5"/>
  <c r="A790" i="5"/>
  <c r="A778" i="5"/>
  <c r="A766" i="5"/>
  <c r="A754" i="5"/>
  <c r="A742" i="5"/>
  <c r="A730" i="5"/>
  <c r="A718" i="5"/>
  <c r="A706" i="5"/>
  <c r="A694" i="5"/>
  <c r="A682" i="5"/>
  <c r="A670" i="5"/>
  <c r="A658" i="5"/>
  <c r="A646" i="5"/>
  <c r="A634" i="5"/>
  <c r="A622" i="5"/>
  <c r="A610" i="5"/>
  <c r="A598" i="5"/>
  <c r="A586" i="5"/>
  <c r="A574" i="5"/>
  <c r="A562" i="5"/>
  <c r="A550" i="5"/>
  <c r="A538" i="5"/>
  <c r="A526" i="5"/>
  <c r="A514" i="5"/>
  <c r="A502" i="5"/>
  <c r="A490" i="5"/>
  <c r="A478" i="5"/>
  <c r="A466" i="5"/>
  <c r="A454" i="5"/>
  <c r="A442" i="5"/>
  <c r="A430" i="5"/>
  <c r="A418" i="5"/>
  <c r="A406" i="5"/>
  <c r="A394" i="5"/>
  <c r="A382" i="5"/>
  <c r="A370" i="5"/>
  <c r="A358" i="5"/>
  <c r="A346" i="5"/>
  <c r="A334" i="5"/>
  <c r="A322" i="5"/>
  <c r="A310" i="5"/>
  <c r="A298" i="5"/>
  <c r="A286" i="5"/>
  <c r="A274" i="5"/>
  <c r="A262" i="5"/>
  <c r="A250" i="5"/>
  <c r="A238" i="5"/>
  <c r="A226" i="5"/>
  <c r="A214" i="5"/>
  <c r="A202" i="5"/>
  <c r="A190" i="5"/>
  <c r="A178" i="5"/>
  <c r="A166" i="5"/>
  <c r="A154" i="5"/>
  <c r="A142" i="5"/>
  <c r="A130" i="5"/>
  <c r="A118" i="5"/>
  <c r="A106" i="5"/>
  <c r="A94" i="5"/>
  <c r="A82" i="5"/>
  <c r="A70" i="5"/>
  <c r="A58" i="5"/>
  <c r="A46" i="5"/>
  <c r="A34" i="5"/>
  <c r="A22" i="5"/>
  <c r="A10" i="5"/>
  <c r="A2830" i="5"/>
  <c r="A3297" i="5"/>
  <c r="A3285" i="5"/>
  <c r="A3273" i="5"/>
  <c r="A3261" i="5"/>
  <c r="A3249" i="5"/>
  <c r="A3237" i="5"/>
  <c r="A3225" i="5"/>
  <c r="A3213" i="5"/>
  <c r="A3201" i="5"/>
  <c r="A3189" i="5"/>
  <c r="A3177" i="5"/>
  <c r="A3165" i="5"/>
  <c r="A3153" i="5"/>
  <c r="A3141" i="5"/>
  <c r="A3129" i="5"/>
  <c r="A3117" i="5"/>
  <c r="A3105" i="5"/>
  <c r="A3093" i="5"/>
  <c r="A3081" i="5"/>
  <c r="A3069" i="5"/>
  <c r="A2614" i="5"/>
  <c r="A3296" i="5"/>
  <c r="A3284" i="5"/>
  <c r="A3272" i="5"/>
  <c r="A3260" i="5"/>
  <c r="A3248" i="5"/>
  <c r="A3236" i="5"/>
  <c r="A3224" i="5"/>
  <c r="A3212" i="5"/>
  <c r="A3200" i="5"/>
  <c r="A3188" i="5"/>
  <c r="A3176" i="5"/>
  <c r="A3164" i="5"/>
  <c r="A3152" i="5"/>
  <c r="A3140" i="5"/>
  <c r="A3128" i="5"/>
  <c r="A3116" i="5"/>
  <c r="A3104" i="5"/>
  <c r="A3092" i="5"/>
  <c r="A3080" i="5"/>
  <c r="A3068" i="5"/>
  <c r="A3056" i="5"/>
  <c r="A2818" i="5"/>
  <c r="A3295" i="5"/>
  <c r="A3283" i="5"/>
  <c r="A3271" i="5"/>
  <c r="A3259" i="5"/>
  <c r="A3247" i="5"/>
  <c r="A3235" i="5"/>
  <c r="A3223" i="5"/>
  <c r="A3211" i="5"/>
  <c r="A3199" i="5"/>
  <c r="A3187" i="5"/>
  <c r="A3175" i="5"/>
  <c r="A3163" i="5"/>
  <c r="A3151" i="5"/>
  <c r="A3139" i="5"/>
  <c r="A3127" i="5"/>
  <c r="A3115" i="5"/>
  <c r="A3103" i="5"/>
  <c r="A3091" i="5"/>
  <c r="A2710" i="5"/>
  <c r="A3294" i="5"/>
  <c r="A3282" i="5"/>
  <c r="A3270" i="5"/>
  <c r="A3258" i="5"/>
  <c r="A3246" i="5"/>
  <c r="A3234" i="5"/>
  <c r="A3222" i="5"/>
  <c r="A3210" i="5"/>
  <c r="A3198" i="5"/>
  <c r="A3186" i="5"/>
  <c r="A3174" i="5"/>
  <c r="A3162" i="5"/>
  <c r="A3150" i="5"/>
  <c r="A3138" i="5"/>
  <c r="A3126" i="5"/>
  <c r="A3114" i="5"/>
  <c r="A3102" i="5"/>
  <c r="A3090" i="5"/>
  <c r="A3293" i="5"/>
  <c r="A3281" i="5"/>
  <c r="A3269" i="5"/>
  <c r="A3257" i="5"/>
  <c r="A3245" i="5"/>
  <c r="A3233" i="5"/>
  <c r="A3221" i="5"/>
  <c r="A3209" i="5"/>
  <c r="A3197" i="5"/>
  <c r="A3185" i="5"/>
  <c r="A1402" i="5"/>
  <c r="A3292" i="5"/>
  <c r="A3280" i="5"/>
  <c r="A3268" i="5"/>
  <c r="A3256" i="5"/>
  <c r="A3244" i="5"/>
  <c r="A3232" i="5"/>
  <c r="A3220" i="5"/>
  <c r="A3208" i="5"/>
  <c r="A3196" i="5"/>
  <c r="A3184" i="5"/>
  <c r="A3172" i="5"/>
  <c r="A3160" i="5"/>
  <c r="A3148" i="5"/>
  <c r="A3136" i="5"/>
  <c r="A3124" i="5"/>
  <c r="A3112" i="5"/>
  <c r="A3100" i="5"/>
  <c r="A3088" i="5"/>
  <c r="A3076" i="5"/>
  <c r="A3064" i="5"/>
  <c r="A3052" i="5"/>
  <c r="A3040" i="5"/>
  <c r="A3028" i="5"/>
  <c r="A3016" i="5"/>
  <c r="A3004" i="5"/>
  <c r="A1366" i="5"/>
  <c r="A3291" i="5"/>
  <c r="A3279" i="5"/>
  <c r="A3267" i="5"/>
  <c r="A3255" i="5"/>
  <c r="A3243" i="5"/>
  <c r="A3231" i="5"/>
  <c r="A3219" i="5"/>
  <c r="A3207" i="5"/>
  <c r="A3195" i="5"/>
  <c r="A3183" i="5"/>
  <c r="A3171" i="5"/>
  <c r="A3159" i="5"/>
  <c r="A3147" i="5"/>
  <c r="A3135" i="5"/>
  <c r="A3123" i="5"/>
  <c r="A3111" i="5"/>
  <c r="A3099" i="5"/>
  <c r="A3087" i="5"/>
  <c r="A3075" i="5"/>
  <c r="A3063" i="5"/>
  <c r="A1390" i="5"/>
  <c r="A3290" i="5"/>
  <c r="A3278" i="5"/>
  <c r="A3266" i="5"/>
  <c r="A3254" i="5"/>
  <c r="A3242" i="5"/>
  <c r="A3230" i="5"/>
  <c r="A3218" i="5"/>
  <c r="A3206" i="5"/>
  <c r="A3194" i="5"/>
  <c r="A3182" i="5"/>
  <c r="A3170" i="5"/>
  <c r="A3158" i="5"/>
  <c r="A3146" i="5"/>
  <c r="A3134" i="5"/>
  <c r="A3122" i="5"/>
  <c r="A3110" i="5"/>
  <c r="A3098" i="5"/>
  <c r="A3086" i="5"/>
  <c r="A3074" i="5"/>
  <c r="A3062" i="5"/>
  <c r="A1330" i="5"/>
  <c r="A3301" i="5"/>
  <c r="A3289" i="5"/>
  <c r="A3277" i="5"/>
  <c r="A3265" i="5"/>
  <c r="A3253" i="5"/>
  <c r="A3241" i="5"/>
  <c r="A3229" i="5"/>
  <c r="A3217" i="5"/>
  <c r="A3205" i="5"/>
  <c r="A3193" i="5"/>
  <c r="A3181" i="5"/>
  <c r="A1450" i="5"/>
  <c r="A3300" i="5"/>
  <c r="A3288" i="5"/>
  <c r="A3276" i="5"/>
  <c r="A3264" i="5"/>
  <c r="A3252" i="5"/>
  <c r="A3240" i="5"/>
  <c r="A3228" i="5"/>
  <c r="A3216" i="5"/>
  <c r="A3204" i="5"/>
  <c r="A3192" i="5"/>
  <c r="A3180" i="5"/>
  <c r="A3168" i="5"/>
  <c r="A3156" i="5"/>
  <c r="A3144" i="5"/>
  <c r="A3132" i="5"/>
  <c r="A3120" i="5"/>
  <c r="A3108" i="5"/>
  <c r="A3096" i="5"/>
  <c r="A3084" i="5"/>
  <c r="A3071" i="5"/>
  <c r="A3059" i="5"/>
  <c r="A3047" i="5"/>
  <c r="A3035" i="5"/>
  <c r="A3023" i="5"/>
  <c r="A3011" i="5"/>
  <c r="A2999" i="5"/>
  <c r="A2987" i="5"/>
  <c r="A2975" i="5"/>
  <c r="A2963" i="5"/>
  <c r="A2951" i="5"/>
  <c r="A2939" i="5"/>
  <c r="A2927" i="5"/>
  <c r="A2915" i="5"/>
  <c r="A2903" i="5"/>
  <c r="A2891" i="5"/>
  <c r="A2879" i="5"/>
  <c r="A2867" i="5"/>
  <c r="A2855" i="5"/>
  <c r="A2843" i="5"/>
  <c r="A2831" i="5"/>
  <c r="A2819" i="5"/>
  <c r="A2807" i="5"/>
  <c r="A2795" i="5"/>
  <c r="A2783" i="5"/>
  <c r="A2771" i="5"/>
  <c r="A2759" i="5"/>
  <c r="A2747" i="5"/>
  <c r="A2735" i="5"/>
  <c r="A2723" i="5"/>
  <c r="A2711" i="5"/>
  <c r="A2699" i="5"/>
  <c r="A2687" i="5"/>
  <c r="A2675" i="5"/>
  <c r="A2663" i="5"/>
  <c r="A2651" i="5"/>
  <c r="A2639" i="5"/>
  <c r="A2627" i="5"/>
  <c r="A2615" i="5"/>
  <c r="A2603" i="5"/>
  <c r="A2591" i="5"/>
  <c r="A2579" i="5"/>
  <c r="A2567" i="5"/>
  <c r="A2555" i="5"/>
  <c r="A2543" i="5"/>
  <c r="A2531" i="5"/>
  <c r="A2519" i="5"/>
  <c r="A2507" i="5"/>
  <c r="A2495" i="5"/>
  <c r="A2483" i="5"/>
  <c r="A2471" i="5"/>
  <c r="A2459" i="5"/>
  <c r="A2447" i="5"/>
  <c r="A2435" i="5"/>
  <c r="A2423" i="5"/>
  <c r="A2411" i="5"/>
  <c r="A2399" i="5"/>
  <c r="A2387" i="5"/>
  <c r="A2375" i="5"/>
  <c r="A2363" i="5"/>
  <c r="A2351" i="5"/>
  <c r="A2339" i="5"/>
  <c r="A2327" i="5"/>
  <c r="A2315" i="5"/>
  <c r="A2303" i="5"/>
  <c r="A2291" i="5"/>
  <c r="A2279" i="5"/>
  <c r="A2267" i="5"/>
  <c r="A2255" i="5"/>
  <c r="A2243" i="5"/>
  <c r="A2231" i="5"/>
  <c r="A2219" i="5"/>
  <c r="A2207" i="5"/>
  <c r="A2195" i="5"/>
  <c r="A2183" i="5"/>
  <c r="A2171" i="5"/>
  <c r="A2159" i="5"/>
  <c r="A2147" i="5"/>
  <c r="A2135" i="5"/>
  <c r="A2123" i="5"/>
  <c r="A2111" i="5"/>
  <c r="A2099" i="5"/>
  <c r="A2087" i="5"/>
  <c r="A2075" i="5"/>
  <c r="A2063" i="5"/>
  <c r="A2051" i="5"/>
  <c r="A2039" i="5"/>
  <c r="A2027" i="5"/>
  <c r="A2015" i="5"/>
  <c r="A2003" i="5"/>
  <c r="A1991" i="5"/>
  <c r="A1979" i="5"/>
  <c r="A1967" i="5"/>
  <c r="A1955" i="5"/>
  <c r="A1943" i="5"/>
  <c r="A1931" i="5"/>
  <c r="A1919" i="5"/>
  <c r="A1907" i="5"/>
  <c r="A1895" i="5"/>
  <c r="A1883" i="5"/>
  <c r="A1871" i="5"/>
  <c r="A1859" i="5"/>
  <c r="A1847" i="5"/>
  <c r="A1835" i="5"/>
  <c r="A1823" i="5"/>
  <c r="A1811" i="5"/>
  <c r="A1799" i="5"/>
  <c r="A1787" i="5"/>
  <c r="A1775" i="5"/>
  <c r="A1763" i="5"/>
  <c r="A1751" i="5"/>
  <c r="A1739" i="5"/>
  <c r="A1727" i="5"/>
  <c r="A1715" i="5"/>
  <c r="A1703" i="5"/>
  <c r="A1691" i="5"/>
  <c r="A1679" i="5"/>
  <c r="A1667" i="5"/>
  <c r="A1655" i="5"/>
  <c r="A1643" i="5"/>
  <c r="A1631" i="5"/>
  <c r="A1619" i="5"/>
  <c r="A1607" i="5"/>
  <c r="A1595" i="5"/>
  <c r="A1583" i="5"/>
  <c r="A1571" i="5"/>
  <c r="A1559" i="5"/>
  <c r="A1547" i="5"/>
  <c r="A1535" i="5"/>
  <c r="A1523" i="5"/>
  <c r="A1511" i="5"/>
  <c r="A1499" i="5"/>
  <c r="A1487" i="5"/>
  <c r="A1475" i="5"/>
  <c r="A1463" i="5"/>
  <c r="A1451" i="5"/>
  <c r="A1439" i="5"/>
  <c r="A1427" i="5"/>
  <c r="A1415" i="5"/>
  <c r="A1403" i="5"/>
  <c r="A1391" i="5"/>
  <c r="A1379" i="5"/>
  <c r="A1367" i="5"/>
  <c r="A1355" i="5"/>
  <c r="A1343" i="5"/>
  <c r="A1331" i="5"/>
  <c r="A1319" i="5"/>
  <c r="A1307" i="5"/>
  <c r="A1295" i="5"/>
  <c r="A1283" i="5"/>
  <c r="A1271" i="5"/>
  <c r="A1259" i="5"/>
  <c r="A1247" i="5"/>
  <c r="A1235" i="5"/>
  <c r="A1223" i="5"/>
  <c r="A1211" i="5"/>
  <c r="A1199" i="5"/>
  <c r="A1187" i="5"/>
  <c r="A1175" i="5"/>
  <c r="A1163" i="5"/>
  <c r="A1151" i="5"/>
  <c r="A1139" i="5"/>
  <c r="A1127" i="5"/>
  <c r="A1115" i="5"/>
  <c r="A1103" i="5"/>
  <c r="A1091" i="5"/>
  <c r="A1079" i="5"/>
  <c r="A1067" i="5"/>
  <c r="A1055" i="5"/>
  <c r="A1043" i="5"/>
  <c r="A1031" i="5"/>
  <c r="A1019" i="5"/>
  <c r="A1007" i="5"/>
  <c r="A995" i="5"/>
  <c r="A983" i="5"/>
  <c r="A971" i="5"/>
  <c r="A959" i="5"/>
  <c r="A947" i="5"/>
  <c r="A935" i="5"/>
  <c r="A923" i="5"/>
  <c r="A911" i="5"/>
  <c r="A899" i="5"/>
  <c r="A887" i="5"/>
  <c r="A875" i="5"/>
  <c r="A863" i="5"/>
  <c r="A851" i="5"/>
  <c r="A839" i="5"/>
  <c r="A827" i="5"/>
  <c r="A815" i="5"/>
  <c r="A803" i="5"/>
  <c r="A791" i="5"/>
  <c r="A779" i="5"/>
  <c r="A767" i="5"/>
  <c r="A755" i="5"/>
  <c r="A743" i="5"/>
  <c r="A731" i="5"/>
  <c r="A719" i="5"/>
  <c r="A707" i="5"/>
  <c r="A695" i="5"/>
  <c r="A683" i="5"/>
  <c r="A671" i="5"/>
  <c r="A659" i="5"/>
  <c r="A647" i="5"/>
  <c r="A635" i="5"/>
  <c r="A623" i="5"/>
  <c r="A611" i="5"/>
  <c r="A599" i="5"/>
  <c r="A587" i="5"/>
  <c r="A575" i="5"/>
  <c r="A563" i="5"/>
  <c r="A551" i="5"/>
  <c r="A539" i="5"/>
  <c r="A527" i="5"/>
  <c r="A515" i="5"/>
  <c r="A503" i="5"/>
  <c r="A491" i="5"/>
  <c r="A479" i="5"/>
  <c r="A467" i="5"/>
  <c r="A455" i="5"/>
  <c r="A443" i="5"/>
  <c r="A431" i="5"/>
  <c r="A419" i="5"/>
  <c r="A407" i="5"/>
  <c r="A395" i="5"/>
  <c r="A383" i="5"/>
  <c r="A371" i="5"/>
  <c r="A359" i="5"/>
  <c r="A347" i="5"/>
  <c r="A335" i="5"/>
  <c r="A323" i="5"/>
  <c r="A311" i="5"/>
  <c r="A299" i="5"/>
  <c r="A287" i="5"/>
  <c r="A275" i="5"/>
  <c r="A263" i="5"/>
  <c r="A251" i="5"/>
  <c r="A239" i="5"/>
  <c r="A227" i="5"/>
  <c r="A215" i="5"/>
  <c r="A203" i="5"/>
  <c r="A191" i="5"/>
  <c r="A179" i="5"/>
  <c r="A167" i="5"/>
  <c r="A155" i="5"/>
  <c r="A143" i="5"/>
  <c r="A131" i="5"/>
  <c r="A119" i="5"/>
  <c r="A107" i="5"/>
  <c r="A95" i="5"/>
  <c r="A83" i="5"/>
  <c r="A71" i="5"/>
  <c r="A59" i="5"/>
  <c r="A47" i="5"/>
  <c r="A35" i="5"/>
  <c r="A11" i="5"/>
  <c r="A3057" i="5"/>
  <c r="A3045" i="5"/>
  <c r="A3033" i="5"/>
  <c r="A3021" i="5"/>
  <c r="A3009" i="5"/>
  <c r="A2997" i="5"/>
  <c r="A2985" i="5"/>
  <c r="A2973" i="5"/>
  <c r="A2961" i="5"/>
  <c r="A2949" i="5"/>
  <c r="A2937" i="5"/>
  <c r="A2925" i="5"/>
  <c r="A2913" i="5"/>
  <c r="A2901" i="5"/>
  <c r="A2889" i="5"/>
  <c r="A2877" i="5"/>
  <c r="A2865" i="5"/>
  <c r="A2853" i="5"/>
  <c r="A2841" i="5"/>
  <c r="A2829" i="5"/>
  <c r="A2817" i="5"/>
  <c r="A2805" i="5"/>
  <c r="A2793" i="5"/>
  <c r="A2781" i="5"/>
  <c r="A2769" i="5"/>
  <c r="A2757" i="5"/>
  <c r="A2745" i="5"/>
  <c r="A2733" i="5"/>
  <c r="A2721" i="5"/>
  <c r="A2709" i="5"/>
  <c r="A2697" i="5"/>
  <c r="A2685" i="5"/>
  <c r="A2673" i="5"/>
  <c r="A2661" i="5"/>
  <c r="A2649" i="5"/>
  <c r="A2637" i="5"/>
  <c r="A2625" i="5"/>
  <c r="A2613" i="5"/>
  <c r="A2601" i="5"/>
  <c r="A2589" i="5"/>
  <c r="A2577" i="5"/>
  <c r="A2565" i="5"/>
  <c r="A2553" i="5"/>
  <c r="A2541" i="5"/>
  <c r="A2529" i="5"/>
  <c r="A2517" i="5"/>
  <c r="A2505" i="5"/>
  <c r="A2493" i="5"/>
  <c r="A2481" i="5"/>
  <c r="A2469" i="5"/>
  <c r="A2457" i="5"/>
  <c r="A2445" i="5"/>
  <c r="A2433" i="5"/>
  <c r="A2421" i="5"/>
  <c r="A2409" i="5"/>
  <c r="A2397" i="5"/>
  <c r="A2385" i="5"/>
  <c r="A2373" i="5"/>
  <c r="A2361" i="5"/>
  <c r="A2349" i="5"/>
  <c r="A2337" i="5"/>
  <c r="A2325" i="5"/>
  <c r="A2313" i="5"/>
  <c r="A2301" i="5"/>
  <c r="A2289" i="5"/>
  <c r="A2277" i="5"/>
  <c r="A2265" i="5"/>
  <c r="A2253" i="5"/>
  <c r="A2241" i="5"/>
  <c r="A2229" i="5"/>
  <c r="A2217" i="5"/>
  <c r="A2205" i="5"/>
  <c r="A2193" i="5"/>
  <c r="A2181" i="5"/>
  <c r="A2169" i="5"/>
  <c r="A2157" i="5"/>
  <c r="A2145" i="5"/>
  <c r="A2133" i="5"/>
  <c r="A2121" i="5"/>
  <c r="A2109" i="5"/>
  <c r="A2097" i="5"/>
  <c r="A2085" i="5"/>
  <c r="A2073" i="5"/>
  <c r="A2061" i="5"/>
  <c r="A2049" i="5"/>
  <c r="A2037" i="5"/>
  <c r="A2025" i="5"/>
  <c r="A2013" i="5"/>
  <c r="A2001" i="5"/>
  <c r="A1989" i="5"/>
  <c r="A1977" i="5"/>
  <c r="A1965" i="5"/>
  <c r="A1953" i="5"/>
  <c r="A1941" i="5"/>
  <c r="A1929" i="5"/>
  <c r="A1917" i="5"/>
  <c r="A1905" i="5"/>
  <c r="A1893" i="5"/>
  <c r="A1881" i="5"/>
  <c r="A1869" i="5"/>
  <c r="A1857" i="5"/>
  <c r="A1845" i="5"/>
  <c r="A1833" i="5"/>
  <c r="A1821" i="5"/>
  <c r="A1809" i="5"/>
  <c r="A1797" i="5"/>
  <c r="A1785" i="5"/>
  <c r="A1773" i="5"/>
  <c r="A1761" i="5"/>
  <c r="A1749" i="5"/>
  <c r="A1737" i="5"/>
  <c r="A1725" i="5"/>
  <c r="A1713" i="5"/>
  <c r="A1701" i="5"/>
  <c r="A1689" i="5"/>
  <c r="A1677" i="5"/>
  <c r="A1665" i="5"/>
  <c r="A1653" i="5"/>
  <c r="A1641" i="5"/>
  <c r="A1629" i="5"/>
  <c r="A1617" i="5"/>
  <c r="A1605" i="5"/>
  <c r="A1593" i="5"/>
  <c r="A1581" i="5"/>
  <c r="A1569" i="5"/>
  <c r="A1557" i="5"/>
  <c r="A1545" i="5"/>
  <c r="A1533" i="5"/>
  <c r="A1521" i="5"/>
  <c r="A1509" i="5"/>
  <c r="A1497" i="5"/>
  <c r="A1485" i="5"/>
  <c r="A1473" i="5"/>
  <c r="A1461" i="5"/>
  <c r="A1449" i="5"/>
  <c r="A1437" i="5"/>
  <c r="A1425" i="5"/>
  <c r="A1413" i="5"/>
  <c r="A1401" i="5"/>
  <c r="A1389" i="5"/>
  <c r="A1377" i="5"/>
  <c r="A1365" i="5"/>
  <c r="A1353" i="5"/>
  <c r="A1341" i="5"/>
  <c r="A1329" i="5"/>
  <c r="A1317" i="5"/>
  <c r="A1305" i="5"/>
  <c r="A1293" i="5"/>
  <c r="A1281" i="5"/>
  <c r="A1269" i="5"/>
  <c r="A1257" i="5"/>
  <c r="A1245" i="5"/>
  <c r="A1233" i="5"/>
  <c r="A1221" i="5"/>
  <c r="A1209" i="5"/>
  <c r="A1197" i="5"/>
  <c r="A1185" i="5"/>
  <c r="A1173" i="5"/>
  <c r="A1161" i="5"/>
  <c r="A1149" i="5"/>
  <c r="A1137" i="5"/>
  <c r="A1125" i="5"/>
  <c r="A1113" i="5"/>
  <c r="A1101" i="5"/>
  <c r="A1089" i="5"/>
  <c r="A1077" i="5"/>
  <c r="A1065" i="5"/>
  <c r="A1053" i="5"/>
  <c r="A1041" i="5"/>
  <c r="A1029" i="5"/>
  <c r="A1017" i="5"/>
  <c r="A1005" i="5"/>
  <c r="A993" i="5"/>
  <c r="A981" i="5"/>
  <c r="A969" i="5"/>
  <c r="A957" i="5"/>
  <c r="A945" i="5"/>
  <c r="A933" i="5"/>
  <c r="A921" i="5"/>
  <c r="A909" i="5"/>
  <c r="A897" i="5"/>
  <c r="A885" i="5"/>
  <c r="A873" i="5"/>
  <c r="A861" i="5"/>
  <c r="A849" i="5"/>
  <c r="A837" i="5"/>
  <c r="A825" i="5"/>
  <c r="A813" i="5"/>
  <c r="A801" i="5"/>
  <c r="A789" i="5"/>
  <c r="A777" i="5"/>
  <c r="A765" i="5"/>
  <c r="A753" i="5"/>
  <c r="A741" i="5"/>
  <c r="A729" i="5"/>
  <c r="A717" i="5"/>
  <c r="A705" i="5"/>
  <c r="A693" i="5"/>
  <c r="A681" i="5"/>
  <c r="A669" i="5"/>
  <c r="A657" i="5"/>
  <c r="A645" i="5"/>
  <c r="A633" i="5"/>
  <c r="A621" i="5"/>
  <c r="A609" i="5"/>
  <c r="A597" i="5"/>
  <c r="A585" i="5"/>
  <c r="A573" i="5"/>
  <c r="A561" i="5"/>
  <c r="A549" i="5"/>
  <c r="A537" i="5"/>
  <c r="A525" i="5"/>
  <c r="A513" i="5"/>
  <c r="A501" i="5"/>
  <c r="A489" i="5"/>
  <c r="A477" i="5"/>
  <c r="A465" i="5"/>
  <c r="A453" i="5"/>
  <c r="A441" i="5"/>
  <c r="A429" i="5"/>
  <c r="A417" i="5"/>
  <c r="A405" i="5"/>
  <c r="A393" i="5"/>
  <c r="A381" i="5"/>
  <c r="A369" i="5"/>
  <c r="A357" i="5"/>
  <c r="A345" i="5"/>
  <c r="A333" i="5"/>
  <c r="A321" i="5"/>
  <c r="A309" i="5"/>
  <c r="A297" i="5"/>
  <c r="A285" i="5"/>
  <c r="A273" i="5"/>
  <c r="A261" i="5"/>
  <c r="A249" i="5"/>
  <c r="A237" i="5"/>
  <c r="A225" i="5"/>
  <c r="A213" i="5"/>
  <c r="A201" i="5"/>
  <c r="A189" i="5"/>
  <c r="A177" i="5"/>
  <c r="A165" i="5"/>
  <c r="A153" i="5"/>
  <c r="A141" i="5"/>
  <c r="A129" i="5"/>
  <c r="A117" i="5"/>
  <c r="A105" i="5"/>
  <c r="A93" i="5"/>
  <c r="A81" i="5"/>
  <c r="A69" i="5"/>
  <c r="A57" i="5"/>
  <c r="A45" i="5"/>
  <c r="A33" i="5"/>
  <c r="A21" i="5"/>
  <c r="A9" i="5"/>
  <c r="A3044" i="5"/>
  <c r="A3032" i="5"/>
  <c r="A3020" i="5"/>
  <c r="A3008" i="5"/>
  <c r="A2996" i="5"/>
  <c r="A2984" i="5"/>
  <c r="A2972" i="5"/>
  <c r="A2960" i="5"/>
  <c r="A2948" i="5"/>
  <c r="A2936" i="5"/>
  <c r="A2924" i="5"/>
  <c r="A2912" i="5"/>
  <c r="A2900" i="5"/>
  <c r="A2888" i="5"/>
  <c r="A2876" i="5"/>
  <c r="A2864" i="5"/>
  <c r="A2852" i="5"/>
  <c r="A2840" i="5"/>
  <c r="A2828" i="5"/>
  <c r="A2816" i="5"/>
  <c r="A2804" i="5"/>
  <c r="A2792" i="5"/>
  <c r="A2780" i="5"/>
  <c r="A2768" i="5"/>
  <c r="A2756" i="5"/>
  <c r="A2744" i="5"/>
  <c r="A2732" i="5"/>
  <c r="A2720" i="5"/>
  <c r="A2708" i="5"/>
  <c r="A2696" i="5"/>
  <c r="A2684" i="5"/>
  <c r="A2672" i="5"/>
  <c r="A2660" i="5"/>
  <c r="A2648" i="5"/>
  <c r="A2636" i="5"/>
  <c r="A2624" i="5"/>
  <c r="A2612" i="5"/>
  <c r="A2600" i="5"/>
  <c r="A2588" i="5"/>
  <c r="A2576" i="5"/>
  <c r="A2564" i="5"/>
  <c r="A2552" i="5"/>
  <c r="A2540" i="5"/>
  <c r="A2528" i="5"/>
  <c r="A2516" i="5"/>
  <c r="A2504" i="5"/>
  <c r="A2492" i="5"/>
  <c r="A2480" i="5"/>
  <c r="A2468" i="5"/>
  <c r="A2456" i="5"/>
  <c r="A2444" i="5"/>
  <c r="A2432" i="5"/>
  <c r="A2420" i="5"/>
  <c r="A2408" i="5"/>
  <c r="A2396" i="5"/>
  <c r="A2384" i="5"/>
  <c r="A2372" i="5"/>
  <c r="A2360" i="5"/>
  <c r="A2348" i="5"/>
  <c r="A2336" i="5"/>
  <c r="A2324" i="5"/>
  <c r="A2312" i="5"/>
  <c r="A2300" i="5"/>
  <c r="A2288" i="5"/>
  <c r="A2276" i="5"/>
  <c r="A2264" i="5"/>
  <c r="A2252" i="5"/>
  <c r="A2240" i="5"/>
  <c r="A2228" i="5"/>
  <c r="A2216" i="5"/>
  <c r="A2204" i="5"/>
  <c r="A2192" i="5"/>
  <c r="A2180" i="5"/>
  <c r="A2168" i="5"/>
  <c r="A2156" i="5"/>
  <c r="A2144" i="5"/>
  <c r="A2132" i="5"/>
  <c r="A2120" i="5"/>
  <c r="A2108" i="5"/>
  <c r="A2096" i="5"/>
  <c r="A2084" i="5"/>
  <c r="A2072" i="5"/>
  <c r="A2060" i="5"/>
  <c r="A2048" i="5"/>
  <c r="A2036" i="5"/>
  <c r="A2024" i="5"/>
  <c r="A2012" i="5"/>
  <c r="A2000" i="5"/>
  <c r="A1988" i="5"/>
  <c r="A1976" i="5"/>
  <c r="A1964" i="5"/>
  <c r="A1952" i="5"/>
  <c r="A1940" i="5"/>
  <c r="A1928" i="5"/>
  <c r="A1916" i="5"/>
  <c r="A1904" i="5"/>
  <c r="A1892" i="5"/>
  <c r="A1880" i="5"/>
  <c r="A1868" i="5"/>
  <c r="A1856" i="5"/>
  <c r="A1844" i="5"/>
  <c r="A1832" i="5"/>
  <c r="A1820" i="5"/>
  <c r="A1808" i="5"/>
  <c r="A1796" i="5"/>
  <c r="A1784" i="5"/>
  <c r="A1772" i="5"/>
  <c r="A1760" i="5"/>
  <c r="A1748" i="5"/>
  <c r="A1736" i="5"/>
  <c r="A1724" i="5"/>
  <c r="A1712" i="5"/>
  <c r="A1700" i="5"/>
  <c r="A1688" i="5"/>
  <c r="A1676" i="5"/>
  <c r="A1664" i="5"/>
  <c r="A1652" i="5"/>
  <c r="A1640" i="5"/>
  <c r="A1628" i="5"/>
  <c r="A1616" i="5"/>
  <c r="A1604" i="5"/>
  <c r="A1592" i="5"/>
  <c r="A1580" i="5"/>
  <c r="A1568" i="5"/>
  <c r="A1556" i="5"/>
  <c r="A1544" i="5"/>
  <c r="A1532" i="5"/>
  <c r="A1520" i="5"/>
  <c r="A1508" i="5"/>
  <c r="A1496" i="5"/>
  <c r="A1484" i="5"/>
  <c r="A1472" i="5"/>
  <c r="A1460" i="5"/>
  <c r="A1448" i="5"/>
  <c r="A1436" i="5"/>
  <c r="A1424" i="5"/>
  <c r="A1412" i="5"/>
  <c r="A1400" i="5"/>
  <c r="A1388" i="5"/>
  <c r="A1376" i="5"/>
  <c r="A1364" i="5"/>
  <c r="A1352" i="5"/>
  <c r="A1340" i="5"/>
  <c r="A1328" i="5"/>
  <c r="A1316" i="5"/>
  <c r="A1304" i="5"/>
  <c r="A1292" i="5"/>
  <c r="A1280" i="5"/>
  <c r="A1268" i="5"/>
  <c r="A1256" i="5"/>
  <c r="A1244" i="5"/>
  <c r="A1232" i="5"/>
  <c r="A1220" i="5"/>
  <c r="A1208" i="5"/>
  <c r="A1196" i="5"/>
  <c r="A1184" i="5"/>
  <c r="A1172" i="5"/>
  <c r="A1160" i="5"/>
  <c r="A1148" i="5"/>
  <c r="A1136" i="5"/>
  <c r="A1124" i="5"/>
  <c r="A1112" i="5"/>
  <c r="A1100" i="5"/>
  <c r="A1088" i="5"/>
  <c r="A1076" i="5"/>
  <c r="A1064" i="5"/>
  <c r="A1052" i="5"/>
  <c r="A1040" i="5"/>
  <c r="A1028" i="5"/>
  <c r="A1016" i="5"/>
  <c r="A1004" i="5"/>
  <c r="A992" i="5"/>
  <c r="A980" i="5"/>
  <c r="A968" i="5"/>
  <c r="A956" i="5"/>
  <c r="A944" i="5"/>
  <c r="A932" i="5"/>
  <c r="A920" i="5"/>
  <c r="A908" i="5"/>
  <c r="A896" i="5"/>
  <c r="A884" i="5"/>
  <c r="A872" i="5"/>
  <c r="A860" i="5"/>
  <c r="A848" i="5"/>
  <c r="A836" i="5"/>
  <c r="A824" i="5"/>
  <c r="A812" i="5"/>
  <c r="A800" i="5"/>
  <c r="A788" i="5"/>
  <c r="A776" i="5"/>
  <c r="A764" i="5"/>
  <c r="A752" i="5"/>
  <c r="A740" i="5"/>
  <c r="A728" i="5"/>
  <c r="A716" i="5"/>
  <c r="A704" i="5"/>
  <c r="A692" i="5"/>
  <c r="A680" i="5"/>
  <c r="A668" i="5"/>
  <c r="A656" i="5"/>
  <c r="A644" i="5"/>
  <c r="A632" i="5"/>
  <c r="A620" i="5"/>
  <c r="A608" i="5"/>
  <c r="A596" i="5"/>
  <c r="A584" i="5"/>
  <c r="A572" i="5"/>
  <c r="A560" i="5"/>
  <c r="A548" i="5"/>
  <c r="A536" i="5"/>
  <c r="A524" i="5"/>
  <c r="A512" i="5"/>
  <c r="A500" i="5"/>
  <c r="A488" i="5"/>
  <c r="A476" i="5"/>
  <c r="A464" i="5"/>
  <c r="A452" i="5"/>
  <c r="A440" i="5"/>
  <c r="A428" i="5"/>
  <c r="A416" i="5"/>
  <c r="A404" i="5"/>
  <c r="A392" i="5"/>
  <c r="A380" i="5"/>
  <c r="A368" i="5"/>
  <c r="A356" i="5"/>
  <c r="A344" i="5"/>
  <c r="A332" i="5"/>
  <c r="A320" i="5"/>
  <c r="A308" i="5"/>
  <c r="A296" i="5"/>
  <c r="A284" i="5"/>
  <c r="A272" i="5"/>
  <c r="A260" i="5"/>
  <c r="A248" i="5"/>
  <c r="A236" i="5"/>
  <c r="A224" i="5"/>
  <c r="A212" i="5"/>
  <c r="A200" i="5"/>
  <c r="A188" i="5"/>
  <c r="A176" i="5"/>
  <c r="A164" i="5"/>
  <c r="A152" i="5"/>
  <c r="A140" i="5"/>
  <c r="A128" i="5"/>
  <c r="A116" i="5"/>
  <c r="A104" i="5"/>
  <c r="A92" i="5"/>
  <c r="A80" i="5"/>
  <c r="A68" i="5"/>
  <c r="A56" i="5"/>
  <c r="A44" i="5"/>
  <c r="A32" i="5"/>
  <c r="A20" i="5"/>
  <c r="A8" i="5"/>
  <c r="A3079" i="5"/>
  <c r="A3067" i="5"/>
  <c r="A3055" i="5"/>
  <c r="A3043" i="5"/>
  <c r="A3031" i="5"/>
  <c r="A3019" i="5"/>
  <c r="A3007" i="5"/>
  <c r="A2995" i="5"/>
  <c r="A2983" i="5"/>
  <c r="A2971" i="5"/>
  <c r="A2959" i="5"/>
  <c r="A2947" i="5"/>
  <c r="A2935" i="5"/>
  <c r="A2923" i="5"/>
  <c r="A2911" i="5"/>
  <c r="A2899" i="5"/>
  <c r="A2887" i="5"/>
  <c r="A2875" i="5"/>
  <c r="A2863" i="5"/>
  <c r="A2851" i="5"/>
  <c r="A2839" i="5"/>
  <c r="A2827" i="5"/>
  <c r="A2815" i="5"/>
  <c r="A2803" i="5"/>
  <c r="A2791" i="5"/>
  <c r="A2779" i="5"/>
  <c r="A2767" i="5"/>
  <c r="A2755" i="5"/>
  <c r="A2743" i="5"/>
  <c r="A2731" i="5"/>
  <c r="A2719" i="5"/>
  <c r="A2707" i="5"/>
  <c r="A2695" i="5"/>
  <c r="A2683" i="5"/>
  <c r="A2671" i="5"/>
  <c r="A2659" i="5"/>
  <c r="A2647" i="5"/>
  <c r="A2635" i="5"/>
  <c r="A2623" i="5"/>
  <c r="A2611" i="5"/>
  <c r="A2599" i="5"/>
  <c r="A2587" i="5"/>
  <c r="A2575" i="5"/>
  <c r="A2563" i="5"/>
  <c r="A2551" i="5"/>
  <c r="A2539" i="5"/>
  <c r="A2527" i="5"/>
  <c r="A2515" i="5"/>
  <c r="A2503" i="5"/>
  <c r="A2491" i="5"/>
  <c r="A2479" i="5"/>
  <c r="A2467" i="5"/>
  <c r="A2455" i="5"/>
  <c r="A2443" i="5"/>
  <c r="A2431" i="5"/>
  <c r="A2419" i="5"/>
  <c r="A2407" i="5"/>
  <c r="A2395" i="5"/>
  <c r="A2383" i="5"/>
  <c r="A2371" i="5"/>
  <c r="A2359" i="5"/>
  <c r="A2347" i="5"/>
  <c r="A2335" i="5"/>
  <c r="A2323" i="5"/>
  <c r="A2311" i="5"/>
  <c r="A2299" i="5"/>
  <c r="A2287" i="5"/>
  <c r="A2275" i="5"/>
  <c r="A2263" i="5"/>
  <c r="A2251" i="5"/>
  <c r="A2239" i="5"/>
  <c r="A2227" i="5"/>
  <c r="A2215" i="5"/>
  <c r="A2203" i="5"/>
  <c r="A2191" i="5"/>
  <c r="A2179" i="5"/>
  <c r="A2167" i="5"/>
  <c r="A2155" i="5"/>
  <c r="A2143" i="5"/>
  <c r="A2131" i="5"/>
  <c r="A2119" i="5"/>
  <c r="A2107" i="5"/>
  <c r="A2095" i="5"/>
  <c r="A2083" i="5"/>
  <c r="A2071" i="5"/>
  <c r="A2059" i="5"/>
  <c r="A2047" i="5"/>
  <c r="A2035" i="5"/>
  <c r="A2023" i="5"/>
  <c r="A2011" i="5"/>
  <c r="A1999" i="5"/>
  <c r="A1987" i="5"/>
  <c r="A1975" i="5"/>
  <c r="A1963" i="5"/>
  <c r="A1951" i="5"/>
  <c r="A1939" i="5"/>
  <c r="A1927" i="5"/>
  <c r="A1915" i="5"/>
  <c r="A1903" i="5"/>
  <c r="A1891" i="5"/>
  <c r="A1879" i="5"/>
  <c r="A1867" i="5"/>
  <c r="A1855" i="5"/>
  <c r="A1843" i="5"/>
  <c r="A1831" i="5"/>
  <c r="A1819" i="5"/>
  <c r="A1807" i="5"/>
  <c r="A1795" i="5"/>
  <c r="A1783" i="5"/>
  <c r="A1771" i="5"/>
  <c r="A1759" i="5"/>
  <c r="A1747" i="5"/>
  <c r="A1735" i="5"/>
  <c r="A1723" i="5"/>
  <c r="A1711" i="5"/>
  <c r="A1699" i="5"/>
  <c r="A1687" i="5"/>
  <c r="A1675" i="5"/>
  <c r="A1663" i="5"/>
  <c r="A1651" i="5"/>
  <c r="A1639" i="5"/>
  <c r="A1627" i="5"/>
  <c r="A1615" i="5"/>
  <c r="A1603" i="5"/>
  <c r="A1591" i="5"/>
  <c r="A1579" i="5"/>
  <c r="A1567" i="5"/>
  <c r="A1555" i="5"/>
  <c r="A1543" i="5"/>
  <c r="A1531" i="5"/>
  <c r="A1519" i="5"/>
  <c r="A1507" i="5"/>
  <c r="A1495" i="5"/>
  <c r="A1483" i="5"/>
  <c r="A1471" i="5"/>
  <c r="A1459" i="5"/>
  <c r="A1447" i="5"/>
  <c r="A1435" i="5"/>
  <c r="A1423" i="5"/>
  <c r="A1411" i="5"/>
  <c r="A1399" i="5"/>
  <c r="A1387" i="5"/>
  <c r="A1375" i="5"/>
  <c r="A1363" i="5"/>
  <c r="A1351" i="5"/>
  <c r="A1339" i="5"/>
  <c r="A1327" i="5"/>
  <c r="A1315" i="5"/>
  <c r="A1303" i="5"/>
  <c r="A1291" i="5"/>
  <c r="A1279" i="5"/>
  <c r="A1267" i="5"/>
  <c r="A1255" i="5"/>
  <c r="A1243" i="5"/>
  <c r="A1231" i="5"/>
  <c r="A1219" i="5"/>
  <c r="A1207" i="5"/>
  <c r="A1195" i="5"/>
  <c r="A1183" i="5"/>
  <c r="A1171" i="5"/>
  <c r="A1159" i="5"/>
  <c r="A1147" i="5"/>
  <c r="A1135" i="5"/>
  <c r="A1123" i="5"/>
  <c r="A1111" i="5"/>
  <c r="A1099" i="5"/>
  <c r="A1087" i="5"/>
  <c r="A1075" i="5"/>
  <c r="A1063" i="5"/>
  <c r="A1051" i="5"/>
  <c r="A1039" i="5"/>
  <c r="A1027" i="5"/>
  <c r="A1015" i="5"/>
  <c r="A1003" i="5"/>
  <c r="A991" i="5"/>
  <c r="A979" i="5"/>
  <c r="A967" i="5"/>
  <c r="A955" i="5"/>
  <c r="A943" i="5"/>
  <c r="A931" i="5"/>
  <c r="A919" i="5"/>
  <c r="A907" i="5"/>
  <c r="A895" i="5"/>
  <c r="A883" i="5"/>
  <c r="A871" i="5"/>
  <c r="A859" i="5"/>
  <c r="A847" i="5"/>
  <c r="A835" i="5"/>
  <c r="A823" i="5"/>
  <c r="A811" i="5"/>
  <c r="A799" i="5"/>
  <c r="A787" i="5"/>
  <c r="A775" i="5"/>
  <c r="A763" i="5"/>
  <c r="A751" i="5"/>
  <c r="A739" i="5"/>
  <c r="A727" i="5"/>
  <c r="A715" i="5"/>
  <c r="A703" i="5"/>
  <c r="A691" i="5"/>
  <c r="A679" i="5"/>
  <c r="A667" i="5"/>
  <c r="A655" i="5"/>
  <c r="A643" i="5"/>
  <c r="A631" i="5"/>
  <c r="A619" i="5"/>
  <c r="A607" i="5"/>
  <c r="A595" i="5"/>
  <c r="A583" i="5"/>
  <c r="A571" i="5"/>
  <c r="A559" i="5"/>
  <c r="A547" i="5"/>
  <c r="A535" i="5"/>
  <c r="A523" i="5"/>
  <c r="A511" i="5"/>
  <c r="A499" i="5"/>
  <c r="A487" i="5"/>
  <c r="A475" i="5"/>
  <c r="A463" i="5"/>
  <c r="A451" i="5"/>
  <c r="A439" i="5"/>
  <c r="A427" i="5"/>
  <c r="A415" i="5"/>
  <c r="A403" i="5"/>
  <c r="A391" i="5"/>
  <c r="A379" i="5"/>
  <c r="A367" i="5"/>
  <c r="A355" i="5"/>
  <c r="A343" i="5"/>
  <c r="A331" i="5"/>
  <c r="A319" i="5"/>
  <c r="A307" i="5"/>
  <c r="A295" i="5"/>
  <c r="A283" i="5"/>
  <c r="A271" i="5"/>
  <c r="A259" i="5"/>
  <c r="A247" i="5"/>
  <c r="A235" i="5"/>
  <c r="A223" i="5"/>
  <c r="A211" i="5"/>
  <c r="A199" i="5"/>
  <c r="A187" i="5"/>
  <c r="A175" i="5"/>
  <c r="A163" i="5"/>
  <c r="A151" i="5"/>
  <c r="A139" i="5"/>
  <c r="A127" i="5"/>
  <c r="A115" i="5"/>
  <c r="A103" i="5"/>
  <c r="A91" i="5"/>
  <c r="A79" i="5"/>
  <c r="A67" i="5"/>
  <c r="A55" i="5"/>
  <c r="A43" i="5"/>
  <c r="A31" i="5"/>
  <c r="A19" i="5"/>
  <c r="A7" i="5"/>
  <c r="A3078" i="5"/>
  <c r="A3066" i="5"/>
  <c r="A3054" i="5"/>
  <c r="A3042" i="5"/>
  <c r="A3030" i="5"/>
  <c r="A3018" i="5"/>
  <c r="A3006" i="5"/>
  <c r="A2994" i="5"/>
  <c r="A2982" i="5"/>
  <c r="A2970" i="5"/>
  <c r="A2958" i="5"/>
  <c r="A2946" i="5"/>
  <c r="A2934" i="5"/>
  <c r="A2922" i="5"/>
  <c r="A2910" i="5"/>
  <c r="A2898" i="5"/>
  <c r="A2886" i="5"/>
  <c r="A2874" i="5"/>
  <c r="A2862" i="5"/>
  <c r="A2850" i="5"/>
  <c r="A2838" i="5"/>
  <c r="A2826" i="5"/>
  <c r="A2814" i="5"/>
  <c r="A2802" i="5"/>
  <c r="A2790" i="5"/>
  <c r="A2778" i="5"/>
  <c r="A2766" i="5"/>
  <c r="A2754" i="5"/>
  <c r="A2742" i="5"/>
  <c r="A2730" i="5"/>
  <c r="A2718" i="5"/>
  <c r="A2706" i="5"/>
  <c r="A2694" i="5"/>
  <c r="A2682" i="5"/>
  <c r="A2670" i="5"/>
  <c r="A2658" i="5"/>
  <c r="A2646" i="5"/>
  <c r="A2634" i="5"/>
  <c r="A2622" i="5"/>
  <c r="A2610" i="5"/>
  <c r="A2598" i="5"/>
  <c r="A2586" i="5"/>
  <c r="A2574" i="5"/>
  <c r="A2562" i="5"/>
  <c r="A2550" i="5"/>
  <c r="A2538" i="5"/>
  <c r="A2526" i="5"/>
  <c r="A2514" i="5"/>
  <c r="A2502" i="5"/>
  <c r="A2490" i="5"/>
  <c r="A2478" i="5"/>
  <c r="A2466" i="5"/>
  <c r="A2454" i="5"/>
  <c r="A2442" i="5"/>
  <c r="A2430" i="5"/>
  <c r="A2418" i="5"/>
  <c r="A2406" i="5"/>
  <c r="A2394" i="5"/>
  <c r="A2382" i="5"/>
  <c r="A2370" i="5"/>
  <c r="A2358" i="5"/>
  <c r="A2346" i="5"/>
  <c r="A2334" i="5"/>
  <c r="A2322" i="5"/>
  <c r="A2310" i="5"/>
  <c r="A2298" i="5"/>
  <c r="A2286" i="5"/>
  <c r="A2274" i="5"/>
  <c r="A2262" i="5"/>
  <c r="A2250" i="5"/>
  <c r="A2238" i="5"/>
  <c r="A2226" i="5"/>
  <c r="A2214" i="5"/>
  <c r="A2202" i="5"/>
  <c r="A2190" i="5"/>
  <c r="A2178" i="5"/>
  <c r="A2166" i="5"/>
  <c r="A2154" i="5"/>
  <c r="A2142" i="5"/>
  <c r="A2130" i="5"/>
  <c r="A2118" i="5"/>
  <c r="A2106" i="5"/>
  <c r="A2094" i="5"/>
  <c r="A2082" i="5"/>
  <c r="A2070" i="5"/>
  <c r="A2058" i="5"/>
  <c r="A2046" i="5"/>
  <c r="A2034" i="5"/>
  <c r="A2022" i="5"/>
  <c r="A2010" i="5"/>
  <c r="A1998" i="5"/>
  <c r="A1986" i="5"/>
  <c r="A1974" i="5"/>
  <c r="A1962" i="5"/>
  <c r="A1950" i="5"/>
  <c r="A1938" i="5"/>
  <c r="A1926" i="5"/>
  <c r="A1914" i="5"/>
  <c r="A1902" i="5"/>
  <c r="A1890" i="5"/>
  <c r="A1878" i="5"/>
  <c r="A1866" i="5"/>
  <c r="A1854" i="5"/>
  <c r="A1842" i="5"/>
  <c r="A1830" i="5"/>
  <c r="A1818" i="5"/>
  <c r="A1806" i="5"/>
  <c r="A1794" i="5"/>
  <c r="A1782" i="5"/>
  <c r="A1770" i="5"/>
  <c r="A1758" i="5"/>
  <c r="A1746" i="5"/>
  <c r="A1734" i="5"/>
  <c r="A1722" i="5"/>
  <c r="A1710" i="5"/>
  <c r="A1698" i="5"/>
  <c r="A1686" i="5"/>
  <c r="A1674" i="5"/>
  <c r="A1662" i="5"/>
  <c r="A1650" i="5"/>
  <c r="A1638" i="5"/>
  <c r="A1626" i="5"/>
  <c r="A1614" i="5"/>
  <c r="A1602" i="5"/>
  <c r="A1590" i="5"/>
  <c r="A1578" i="5"/>
  <c r="A1566" i="5"/>
  <c r="A1554" i="5"/>
  <c r="A1542" i="5"/>
  <c r="A1530" i="5"/>
  <c r="A1518" i="5"/>
  <c r="A1506" i="5"/>
  <c r="A1494" i="5"/>
  <c r="A1482" i="5"/>
  <c r="A1470" i="5"/>
  <c r="A1458" i="5"/>
  <c r="A1446" i="5"/>
  <c r="A1434" i="5"/>
  <c r="A1422" i="5"/>
  <c r="A1410" i="5"/>
  <c r="A1398" i="5"/>
  <c r="A1386" i="5"/>
  <c r="A1374" i="5"/>
  <c r="A1362" i="5"/>
  <c r="A1350" i="5"/>
  <c r="A1338" i="5"/>
  <c r="A1326" i="5"/>
  <c r="A1314" i="5"/>
  <c r="A1302" i="5"/>
  <c r="A1290" i="5"/>
  <c r="A1278" i="5"/>
  <c r="A1266" i="5"/>
  <c r="A1254" i="5"/>
  <c r="A1242" i="5"/>
  <c r="A1230" i="5"/>
  <c r="A1218" i="5"/>
  <c r="A1206" i="5"/>
  <c r="A1194" i="5"/>
  <c r="A1182" i="5"/>
  <c r="A1170" i="5"/>
  <c r="A1158" i="5"/>
  <c r="A1146" i="5"/>
  <c r="A1134" i="5"/>
  <c r="A1122" i="5"/>
  <c r="A1110" i="5"/>
  <c r="A1098" i="5"/>
  <c r="A1086" i="5"/>
  <c r="A1074" i="5"/>
  <c r="A1062" i="5"/>
  <c r="A1050" i="5"/>
  <c r="A1038" i="5"/>
  <c r="A1026" i="5"/>
  <c r="A1014" i="5"/>
  <c r="A1002" i="5"/>
  <c r="A990" i="5"/>
  <c r="A978" i="5"/>
  <c r="A966" i="5"/>
  <c r="A954" i="5"/>
  <c r="A942" i="5"/>
  <c r="A930" i="5"/>
  <c r="A918" i="5"/>
  <c r="A906" i="5"/>
  <c r="A894" i="5"/>
  <c r="A882" i="5"/>
  <c r="A870" i="5"/>
  <c r="A858" i="5"/>
  <c r="A846" i="5"/>
  <c r="A834" i="5"/>
  <c r="A822" i="5"/>
  <c r="A810" i="5"/>
  <c r="A798" i="5"/>
  <c r="A786" i="5"/>
  <c r="A774" i="5"/>
  <c r="A762" i="5"/>
  <c r="A750" i="5"/>
  <c r="A738" i="5"/>
  <c r="A726" i="5"/>
  <c r="A714" i="5"/>
  <c r="A702" i="5"/>
  <c r="A690" i="5"/>
  <c r="A678" i="5"/>
  <c r="A666" i="5"/>
  <c r="A654" i="5"/>
  <c r="A642" i="5"/>
  <c r="A630" i="5"/>
  <c r="A618" i="5"/>
  <c r="A606" i="5"/>
  <c r="A594" i="5"/>
  <c r="A582" i="5"/>
  <c r="A570" i="5"/>
  <c r="A558" i="5"/>
  <c r="A546" i="5"/>
  <c r="A534" i="5"/>
  <c r="A522" i="5"/>
  <c r="A510" i="5"/>
  <c r="A498" i="5"/>
  <c r="A486" i="5"/>
  <c r="A474" i="5"/>
  <c r="A462" i="5"/>
  <c r="A450" i="5"/>
  <c r="A438" i="5"/>
  <c r="A426" i="5"/>
  <c r="A414" i="5"/>
  <c r="A402" i="5"/>
  <c r="A390" i="5"/>
  <c r="A378" i="5"/>
  <c r="A366" i="5"/>
  <c r="A354" i="5"/>
  <c r="A342" i="5"/>
  <c r="A330" i="5"/>
  <c r="A318" i="5"/>
  <c r="A306" i="5"/>
  <c r="A294" i="5"/>
  <c r="A282" i="5"/>
  <c r="A270" i="5"/>
  <c r="A258" i="5"/>
  <c r="A246" i="5"/>
  <c r="A234" i="5"/>
  <c r="A222" i="5"/>
  <c r="A210" i="5"/>
  <c r="A198" i="5"/>
  <c r="A186" i="5"/>
  <c r="A174" i="5"/>
  <c r="A162" i="5"/>
  <c r="A150" i="5"/>
  <c r="A138" i="5"/>
  <c r="A126" i="5"/>
  <c r="A114" i="5"/>
  <c r="A102" i="5"/>
  <c r="A90" i="5"/>
  <c r="A78" i="5"/>
  <c r="A66" i="5"/>
  <c r="A54" i="5"/>
  <c r="A42" i="5"/>
  <c r="A30" i="5"/>
  <c r="A18" i="5"/>
  <c r="A6" i="5"/>
  <c r="A3173" i="5"/>
  <c r="A3161" i="5"/>
  <c r="A3149" i="5"/>
  <c r="A3137" i="5"/>
  <c r="A3125" i="5"/>
  <c r="A3113" i="5"/>
  <c r="A3101" i="5"/>
  <c r="A3089" i="5"/>
  <c r="A3077" i="5"/>
  <c r="A3065" i="5"/>
  <c r="A3053" i="5"/>
  <c r="A3041" i="5"/>
  <c r="A3029" i="5"/>
  <c r="A3017" i="5"/>
  <c r="A3005" i="5"/>
  <c r="A2993" i="5"/>
  <c r="A2981" i="5"/>
  <c r="A2969" i="5"/>
  <c r="A2957" i="5"/>
  <c r="A2945" i="5"/>
  <c r="A2933" i="5"/>
  <c r="A2921" i="5"/>
  <c r="A2909" i="5"/>
  <c r="A2897" i="5"/>
  <c r="A2885" i="5"/>
  <c r="A2873" i="5"/>
  <c r="A2861" i="5"/>
  <c r="A2849" i="5"/>
  <c r="A2837" i="5"/>
  <c r="A2825" i="5"/>
  <c r="A2813" i="5"/>
  <c r="A2801" i="5"/>
  <c r="A2789" i="5"/>
  <c r="A2777" i="5"/>
  <c r="A2765" i="5"/>
  <c r="A2753" i="5"/>
  <c r="A2741" i="5"/>
  <c r="A2729" i="5"/>
  <c r="A2717" i="5"/>
  <c r="A2705" i="5"/>
  <c r="A2693" i="5"/>
  <c r="A2681" i="5"/>
  <c r="A2669" i="5"/>
  <c r="A2657" i="5"/>
  <c r="A2645" i="5"/>
  <c r="A2633" i="5"/>
  <c r="A2621" i="5"/>
  <c r="A2609" i="5"/>
  <c r="A2597" i="5"/>
  <c r="A2585" i="5"/>
  <c r="A2573" i="5"/>
  <c r="A2561" i="5"/>
  <c r="A2549" i="5"/>
  <c r="A2537" i="5"/>
  <c r="A2525" i="5"/>
  <c r="A2513" i="5"/>
  <c r="A2501" i="5"/>
  <c r="A2489" i="5"/>
  <c r="A2477" i="5"/>
  <c r="A2465" i="5"/>
  <c r="A2453" i="5"/>
  <c r="A2441" i="5"/>
  <c r="A2429" i="5"/>
  <c r="A2417" i="5"/>
  <c r="A2405" i="5"/>
  <c r="A2393" i="5"/>
  <c r="A2381" i="5"/>
  <c r="A2369" i="5"/>
  <c r="A2357" i="5"/>
  <c r="A2345" i="5"/>
  <c r="A2333" i="5"/>
  <c r="A2321" i="5"/>
  <c r="A2309" i="5"/>
  <c r="A2297" i="5"/>
  <c r="A2285" i="5"/>
  <c r="A2273" i="5"/>
  <c r="A2261" i="5"/>
  <c r="A2249" i="5"/>
  <c r="A2237" i="5"/>
  <c r="A2225" i="5"/>
  <c r="A2213" i="5"/>
  <c r="A2201" i="5"/>
  <c r="A2189" i="5"/>
  <c r="A2177" i="5"/>
  <c r="A2165" i="5"/>
  <c r="A2153" i="5"/>
  <c r="A2141" i="5"/>
  <c r="A2129" i="5"/>
  <c r="A2117" i="5"/>
  <c r="A2105" i="5"/>
  <c r="A2093" i="5"/>
  <c r="A2081" i="5"/>
  <c r="A2069" i="5"/>
  <c r="A2057" i="5"/>
  <c r="A2045" i="5"/>
  <c r="A2033" i="5"/>
  <c r="A2021" i="5"/>
  <c r="A2009" i="5"/>
  <c r="A1997" i="5"/>
  <c r="A1985" i="5"/>
  <c r="A1973" i="5"/>
  <c r="A1961" i="5"/>
  <c r="A1949" i="5"/>
  <c r="A1937" i="5"/>
  <c r="A1925" i="5"/>
  <c r="A1913" i="5"/>
  <c r="A1901" i="5"/>
  <c r="A1889" i="5"/>
  <c r="A1877" i="5"/>
  <c r="A1865" i="5"/>
  <c r="A1853" i="5"/>
  <c r="A1841" i="5"/>
  <c r="A1829" i="5"/>
  <c r="A1817" i="5"/>
  <c r="A1805" i="5"/>
  <c r="A1793" i="5"/>
  <c r="A1781" i="5"/>
  <c r="A1769" i="5"/>
  <c r="A1757" i="5"/>
  <c r="A1745" i="5"/>
  <c r="A1733" i="5"/>
  <c r="A1721" i="5"/>
  <c r="A1709" i="5"/>
  <c r="A1697" i="5"/>
  <c r="A1685" i="5"/>
  <c r="A1673" i="5"/>
  <c r="A1661" i="5"/>
  <c r="A1649" i="5"/>
  <c r="A1637" i="5"/>
  <c r="A1625" i="5"/>
  <c r="A1613" i="5"/>
  <c r="A1601" i="5"/>
  <c r="A1589" i="5"/>
  <c r="A1577" i="5"/>
  <c r="A1565" i="5"/>
  <c r="A1553" i="5"/>
  <c r="A1541" i="5"/>
  <c r="A1529" i="5"/>
  <c r="A1517" i="5"/>
  <c r="A1505" i="5"/>
  <c r="A1493" i="5"/>
  <c r="A1481" i="5"/>
  <c r="A1469" i="5"/>
  <c r="A1457" i="5"/>
  <c r="A1445" i="5"/>
  <c r="A1433" i="5"/>
  <c r="A1421" i="5"/>
  <c r="A1409" i="5"/>
  <c r="A1397" i="5"/>
  <c r="A1385" i="5"/>
  <c r="A1373" i="5"/>
  <c r="A1361" i="5"/>
  <c r="A1349" i="5"/>
  <c r="A1337" i="5"/>
  <c r="A1325" i="5"/>
  <c r="A1313" i="5"/>
  <c r="A1301" i="5"/>
  <c r="A1289" i="5"/>
  <c r="A1277" i="5"/>
  <c r="A1265" i="5"/>
  <c r="A1253" i="5"/>
  <c r="A1241" i="5"/>
  <c r="A1229" i="5"/>
  <c r="A1217" i="5"/>
  <c r="A1205" i="5"/>
  <c r="A1193" i="5"/>
  <c r="A1181" i="5"/>
  <c r="A1169" i="5"/>
  <c r="A1157" i="5"/>
  <c r="A1145" i="5"/>
  <c r="A1133" i="5"/>
  <c r="A1121" i="5"/>
  <c r="A1109" i="5"/>
  <c r="A1097" i="5"/>
  <c r="A1085" i="5"/>
  <c r="A1073" i="5"/>
  <c r="A1061" i="5"/>
  <c r="A1049" i="5"/>
  <c r="A1037" i="5"/>
  <c r="A1025" i="5"/>
  <c r="A1013" i="5"/>
  <c r="A1001" i="5"/>
  <c r="A989" i="5"/>
  <c r="A977" i="5"/>
  <c r="A965" i="5"/>
  <c r="A953" i="5"/>
  <c r="A941" i="5"/>
  <c r="A929" i="5"/>
  <c r="A917" i="5"/>
  <c r="A905" i="5"/>
  <c r="A893" i="5"/>
  <c r="A881" i="5"/>
  <c r="A869" i="5"/>
  <c r="A857" i="5"/>
  <c r="A845" i="5"/>
  <c r="A833" i="5"/>
  <c r="A821" i="5"/>
  <c r="A809" i="5"/>
  <c r="A797" i="5"/>
  <c r="A785" i="5"/>
  <c r="A773" i="5"/>
  <c r="A761" i="5"/>
  <c r="A749" i="5"/>
  <c r="A737" i="5"/>
  <c r="A725" i="5"/>
  <c r="A713" i="5"/>
  <c r="A701" i="5"/>
  <c r="A689" i="5"/>
  <c r="A677" i="5"/>
  <c r="A665" i="5"/>
  <c r="A653" i="5"/>
  <c r="A641" i="5"/>
  <c r="A629" i="5"/>
  <c r="A617" i="5"/>
  <c r="A605" i="5"/>
  <c r="A593" i="5"/>
  <c r="A581" i="5"/>
  <c r="A569" i="5"/>
  <c r="A557" i="5"/>
  <c r="A545" i="5"/>
  <c r="A533" i="5"/>
  <c r="A521" i="5"/>
  <c r="A509" i="5"/>
  <c r="A497" i="5"/>
  <c r="A485" i="5"/>
  <c r="A473" i="5"/>
  <c r="A461" i="5"/>
  <c r="A449" i="5"/>
  <c r="A437" i="5"/>
  <c r="A425" i="5"/>
  <c r="A413" i="5"/>
  <c r="A401" i="5"/>
  <c r="A389" i="5"/>
  <c r="A377" i="5"/>
  <c r="A365" i="5"/>
  <c r="A353" i="5"/>
  <c r="A341" i="5"/>
  <c r="A329" i="5"/>
  <c r="A317" i="5"/>
  <c r="A305" i="5"/>
  <c r="A293" i="5"/>
  <c r="A281" i="5"/>
  <c r="A269" i="5"/>
  <c r="A257" i="5"/>
  <c r="A245" i="5"/>
  <c r="A233" i="5"/>
  <c r="A221" i="5"/>
  <c r="A209" i="5"/>
  <c r="A197" i="5"/>
  <c r="A185" i="5"/>
  <c r="A173" i="5"/>
  <c r="A161" i="5"/>
  <c r="A149" i="5"/>
  <c r="A137" i="5"/>
  <c r="A125" i="5"/>
  <c r="A113" i="5"/>
  <c r="A101" i="5"/>
  <c r="A89" i="5"/>
  <c r="A77" i="5"/>
  <c r="A65" i="5"/>
  <c r="A53" i="5"/>
  <c r="A41" i="5"/>
  <c r="A29" i="5"/>
  <c r="A17" i="5"/>
  <c r="A5" i="5"/>
  <c r="A2992" i="5"/>
  <c r="A2980" i="5"/>
  <c r="A2968" i="5"/>
  <c r="A2956" i="5"/>
  <c r="A2944" i="5"/>
  <c r="A2932" i="5"/>
  <c r="A2920" i="5"/>
  <c r="A2908" i="5"/>
  <c r="A2896" i="5"/>
  <c r="A2884" i="5"/>
  <c r="A2872" i="5"/>
  <c r="A2860" i="5"/>
  <c r="A2848" i="5"/>
  <c r="A2836" i="5"/>
  <c r="A2824" i="5"/>
  <c r="A2812" i="5"/>
  <c r="A2800" i="5"/>
  <c r="A2788" i="5"/>
  <c r="A2776" i="5"/>
  <c r="A2764" i="5"/>
  <c r="A2752" i="5"/>
  <c r="A2740" i="5"/>
  <c r="A2728" i="5"/>
  <c r="A2716" i="5"/>
  <c r="A2704" i="5"/>
  <c r="A2692" i="5"/>
  <c r="A2680" i="5"/>
  <c r="A2668" i="5"/>
  <c r="A2656" i="5"/>
  <c r="A2644" i="5"/>
  <c r="A2632" i="5"/>
  <c r="A2620" i="5"/>
  <c r="A2608" i="5"/>
  <c r="A2596" i="5"/>
  <c r="A2584" i="5"/>
  <c r="A2572" i="5"/>
  <c r="A2560" i="5"/>
  <c r="A2548" i="5"/>
  <c r="A2536" i="5"/>
  <c r="A2524" i="5"/>
  <c r="A2512" i="5"/>
  <c r="A2500" i="5"/>
  <c r="A2488" i="5"/>
  <c r="A2476" i="5"/>
  <c r="A2464" i="5"/>
  <c r="A2452" i="5"/>
  <c r="A2440" i="5"/>
  <c r="A2428" i="5"/>
  <c r="A2416" i="5"/>
  <c r="A2404" i="5"/>
  <c r="A2392" i="5"/>
  <c r="A2380" i="5"/>
  <c r="A2368" i="5"/>
  <c r="A2356" i="5"/>
  <c r="A2344" i="5"/>
  <c r="A2332" i="5"/>
  <c r="A2320" i="5"/>
  <c r="A2308" i="5"/>
  <c r="A2296" i="5"/>
  <c r="A2284" i="5"/>
  <c r="A2272" i="5"/>
  <c r="A2260" i="5"/>
  <c r="A2248" i="5"/>
  <c r="A2236" i="5"/>
  <c r="A2224" i="5"/>
  <c r="A2212" i="5"/>
  <c r="A2200" i="5"/>
  <c r="A2188" i="5"/>
  <c r="A2176" i="5"/>
  <c r="A2164" i="5"/>
  <c r="A2152" i="5"/>
  <c r="A2140" i="5"/>
  <c r="A2128" i="5"/>
  <c r="A2116" i="5"/>
  <c r="A2104" i="5"/>
  <c r="A2092" i="5"/>
  <c r="A2080" i="5"/>
  <c r="A2068" i="5"/>
  <c r="A2056" i="5"/>
  <c r="A2044" i="5"/>
  <c r="A2032" i="5"/>
  <c r="A2020" i="5"/>
  <c r="A2008" i="5"/>
  <c r="A1996" i="5"/>
  <c r="A1984" i="5"/>
  <c r="A1972" i="5"/>
  <c r="A1960" i="5"/>
  <c r="A1948" i="5"/>
  <c r="A1936" i="5"/>
  <c r="A1924" i="5"/>
  <c r="A1912" i="5"/>
  <c r="A1900" i="5"/>
  <c r="A1888" i="5"/>
  <c r="A1876" i="5"/>
  <c r="A1864" i="5"/>
  <c r="A1852" i="5"/>
  <c r="A1840" i="5"/>
  <c r="A1828" i="5"/>
  <c r="A1816" i="5"/>
  <c r="A1804" i="5"/>
  <c r="A1792" i="5"/>
  <c r="A1780" i="5"/>
  <c r="A1768" i="5"/>
  <c r="A1756" i="5"/>
  <c r="A1744" i="5"/>
  <c r="A1732" i="5"/>
  <c r="A1720" i="5"/>
  <c r="A1708" i="5"/>
  <c r="A1696" i="5"/>
  <c r="A1684" i="5"/>
  <c r="A1672" i="5"/>
  <c r="A1660" i="5"/>
  <c r="A1648" i="5"/>
  <c r="A1636" i="5"/>
  <c r="A1624" i="5"/>
  <c r="A1612" i="5"/>
  <c r="A1600" i="5"/>
  <c r="A1588" i="5"/>
  <c r="A1576" i="5"/>
  <c r="A1564" i="5"/>
  <c r="A1552" i="5"/>
  <c r="A1540" i="5"/>
  <c r="A1528" i="5"/>
  <c r="A1516" i="5"/>
  <c r="A1504" i="5"/>
  <c r="A1492" i="5"/>
  <c r="A1480" i="5"/>
  <c r="A1468" i="5"/>
  <c r="A1456" i="5"/>
  <c r="A1444" i="5"/>
  <c r="A1432" i="5"/>
  <c r="A1420" i="5"/>
  <c r="A1408" i="5"/>
  <c r="A1396" i="5"/>
  <c r="A1384" i="5"/>
  <c r="A1372" i="5"/>
  <c r="A1360" i="5"/>
  <c r="A1348" i="5"/>
  <c r="A1336" i="5"/>
  <c r="A1324" i="5"/>
  <c r="A1312" i="5"/>
  <c r="A1300" i="5"/>
  <c r="A1288" i="5"/>
  <c r="A1276" i="5"/>
  <c r="A1264" i="5"/>
  <c r="A1252" i="5"/>
  <c r="A1240" i="5"/>
  <c r="A1228" i="5"/>
  <c r="A1216" i="5"/>
  <c r="A1204" i="5"/>
  <c r="A1192" i="5"/>
  <c r="A1180" i="5"/>
  <c r="A1168" i="5"/>
  <c r="A1156" i="5"/>
  <c r="A1144" i="5"/>
  <c r="A1132" i="5"/>
  <c r="A1120" i="5"/>
  <c r="A1108" i="5"/>
  <c r="A1096" i="5"/>
  <c r="A1084" i="5"/>
  <c r="A1072" i="5"/>
  <c r="A1060" i="5"/>
  <c r="A1048" i="5"/>
  <c r="A1036" i="5"/>
  <c r="A1024" i="5"/>
  <c r="A1012" i="5"/>
  <c r="A1000" i="5"/>
  <c r="A988" i="5"/>
  <c r="A976" i="5"/>
  <c r="A964" i="5"/>
  <c r="A952" i="5"/>
  <c r="A940" i="5"/>
  <c r="A928" i="5"/>
  <c r="A916" i="5"/>
  <c r="A904" i="5"/>
  <c r="A892" i="5"/>
  <c r="A880" i="5"/>
  <c r="A868" i="5"/>
  <c r="A856" i="5"/>
  <c r="A844" i="5"/>
  <c r="A832" i="5"/>
  <c r="A820" i="5"/>
  <c r="A808" i="5"/>
  <c r="A796" i="5"/>
  <c r="A784" i="5"/>
  <c r="A772" i="5"/>
  <c r="A760" i="5"/>
  <c r="A748" i="5"/>
  <c r="A736" i="5"/>
  <c r="A724" i="5"/>
  <c r="A712" i="5"/>
  <c r="A700" i="5"/>
  <c r="A688" i="5"/>
  <c r="A676" i="5"/>
  <c r="A664" i="5"/>
  <c r="A652" i="5"/>
  <c r="A640" i="5"/>
  <c r="A628" i="5"/>
  <c r="A616" i="5"/>
  <c r="A604" i="5"/>
  <c r="A592" i="5"/>
  <c r="A580" i="5"/>
  <c r="A568" i="5"/>
  <c r="A556" i="5"/>
  <c r="A544" i="5"/>
  <c r="A532" i="5"/>
  <c r="A520" i="5"/>
  <c r="A508" i="5"/>
  <c r="A496" i="5"/>
  <c r="A484" i="5"/>
  <c r="A472" i="5"/>
  <c r="A460" i="5"/>
  <c r="A448" i="5"/>
  <c r="A436" i="5"/>
  <c r="A424" i="5"/>
  <c r="A412" i="5"/>
  <c r="A400" i="5"/>
  <c r="A388" i="5"/>
  <c r="A376" i="5"/>
  <c r="A364" i="5"/>
  <c r="A352" i="5"/>
  <c r="A340" i="5"/>
  <c r="A328" i="5"/>
  <c r="A316" i="5"/>
  <c r="A304" i="5"/>
  <c r="A292" i="5"/>
  <c r="A280" i="5"/>
  <c r="A268" i="5"/>
  <c r="A256" i="5"/>
  <c r="A244" i="5"/>
  <c r="A232" i="5"/>
  <c r="A220" i="5"/>
  <c r="A208" i="5"/>
  <c r="A196" i="5"/>
  <c r="A184" i="5"/>
  <c r="A172" i="5"/>
  <c r="A160" i="5"/>
  <c r="A148" i="5"/>
  <c r="A136" i="5"/>
  <c r="A124" i="5"/>
  <c r="A112" i="5"/>
  <c r="A100" i="5"/>
  <c r="A88" i="5"/>
  <c r="A76" i="5"/>
  <c r="A64" i="5"/>
  <c r="A52" i="5"/>
  <c r="A40" i="5"/>
  <c r="A28" i="5"/>
  <c r="A16" i="5"/>
  <c r="A4" i="5"/>
  <c r="A3051" i="5"/>
  <c r="A3039" i="5"/>
  <c r="A3027" i="5"/>
  <c r="A3015" i="5"/>
  <c r="A3003" i="5"/>
  <c r="A2991" i="5"/>
  <c r="A2979" i="5"/>
  <c r="A2967" i="5"/>
  <c r="A2955" i="5"/>
  <c r="A2943" i="5"/>
  <c r="A2931" i="5"/>
  <c r="A2919" i="5"/>
  <c r="A2907" i="5"/>
  <c r="A2895" i="5"/>
  <c r="A2883" i="5"/>
  <c r="A2871" i="5"/>
  <c r="A2859" i="5"/>
  <c r="A2847" i="5"/>
  <c r="A2835" i="5"/>
  <c r="A2823" i="5"/>
  <c r="A2811" i="5"/>
  <c r="A2799" i="5"/>
  <c r="A2787" i="5"/>
  <c r="A2775" i="5"/>
  <c r="A2763" i="5"/>
  <c r="A2751" i="5"/>
  <c r="A2739" i="5"/>
  <c r="A2727" i="5"/>
  <c r="A2715" i="5"/>
  <c r="A2703" i="5"/>
  <c r="A2691" i="5"/>
  <c r="A2679" i="5"/>
  <c r="A2667" i="5"/>
  <c r="A2655" i="5"/>
  <c r="A2643" i="5"/>
  <c r="A2631" i="5"/>
  <c r="A2619" i="5"/>
  <c r="A2607" i="5"/>
  <c r="A2595" i="5"/>
  <c r="A2583" i="5"/>
  <c r="A2571" i="5"/>
  <c r="A2559" i="5"/>
  <c r="A2547" i="5"/>
  <c r="A2535" i="5"/>
  <c r="A2523" i="5"/>
  <c r="A2511" i="5"/>
  <c r="A2499" i="5"/>
  <c r="A2487" i="5"/>
  <c r="A2475" i="5"/>
  <c r="A2463" i="5"/>
  <c r="A2451" i="5"/>
  <c r="A2439" i="5"/>
  <c r="A2427" i="5"/>
  <c r="A2415" i="5"/>
  <c r="A2403" i="5"/>
  <c r="A2391" i="5"/>
  <c r="A2379" i="5"/>
  <c r="A2367" i="5"/>
  <c r="A2355" i="5"/>
  <c r="A2343" i="5"/>
  <c r="A2331" i="5"/>
  <c r="A2319" i="5"/>
  <c r="A2307" i="5"/>
  <c r="A2295" i="5"/>
  <c r="A2283" i="5"/>
  <c r="A2271" i="5"/>
  <c r="A2259" i="5"/>
  <c r="A2247" i="5"/>
  <c r="A2235" i="5"/>
  <c r="A2223" i="5"/>
  <c r="A2211" i="5"/>
  <c r="A2199" i="5"/>
  <c r="A2187" i="5"/>
  <c r="A2175" i="5"/>
  <c r="A2163" i="5"/>
  <c r="A2151" i="5"/>
  <c r="A2139" i="5"/>
  <c r="A2127" i="5"/>
  <c r="A2115" i="5"/>
  <c r="A2103" i="5"/>
  <c r="A2091" i="5"/>
  <c r="A2079" i="5"/>
  <c r="A2067" i="5"/>
  <c r="A2055" i="5"/>
  <c r="A2043" i="5"/>
  <c r="A2031" i="5"/>
  <c r="A2019" i="5"/>
  <c r="A2007" i="5"/>
  <c r="A1995" i="5"/>
  <c r="A1983" i="5"/>
  <c r="A1971" i="5"/>
  <c r="A1959" i="5"/>
  <c r="A1947" i="5"/>
  <c r="A1935" i="5"/>
  <c r="A1923" i="5"/>
  <c r="A1911" i="5"/>
  <c r="A1899" i="5"/>
  <c r="A1887" i="5"/>
  <c r="A1875" i="5"/>
  <c r="A1863" i="5"/>
  <c r="A1851" i="5"/>
  <c r="A1839" i="5"/>
  <c r="A1827" i="5"/>
  <c r="A1815" i="5"/>
  <c r="A1803" i="5"/>
  <c r="A1791" i="5"/>
  <c r="A1779" i="5"/>
  <c r="A1767" i="5"/>
  <c r="A1755" i="5"/>
  <c r="A1743" i="5"/>
  <c r="A1731" i="5"/>
  <c r="A1719" i="5"/>
  <c r="A1707" i="5"/>
  <c r="A1695" i="5"/>
  <c r="A1683" i="5"/>
  <c r="A1671" i="5"/>
  <c r="A1659" i="5"/>
  <c r="A1647" i="5"/>
  <c r="A1635" i="5"/>
  <c r="A1623" i="5"/>
  <c r="A1611" i="5"/>
  <c r="A1599" i="5"/>
  <c r="A1587" i="5"/>
  <c r="A1575" i="5"/>
  <c r="A1563" i="5"/>
  <c r="A1551" i="5"/>
  <c r="A1539" i="5"/>
  <c r="A1527" i="5"/>
  <c r="A1515" i="5"/>
  <c r="A1503" i="5"/>
  <c r="A1491" i="5"/>
  <c r="A1479" i="5"/>
  <c r="A1467" i="5"/>
  <c r="A1455" i="5"/>
  <c r="A1443" i="5"/>
  <c r="A1431" i="5"/>
  <c r="A1419" i="5"/>
  <c r="A1407" i="5"/>
  <c r="A1395" i="5"/>
  <c r="A1383" i="5"/>
  <c r="A1371" i="5"/>
  <c r="A1359" i="5"/>
  <c r="A1347" i="5"/>
  <c r="A1335" i="5"/>
  <c r="A1323" i="5"/>
  <c r="A1311" i="5"/>
  <c r="A1299" i="5"/>
  <c r="A1287" i="5"/>
  <c r="A1275" i="5"/>
  <c r="A1263" i="5"/>
  <c r="A1251" i="5"/>
  <c r="A1239" i="5"/>
  <c r="A1227" i="5"/>
  <c r="A1215" i="5"/>
  <c r="A1203" i="5"/>
  <c r="A1191" i="5"/>
  <c r="A1179" i="5"/>
  <c r="A1167" i="5"/>
  <c r="A1155" i="5"/>
  <c r="A1143" i="5"/>
  <c r="A1131" i="5"/>
  <c r="A1119" i="5"/>
  <c r="A1107" i="5"/>
  <c r="A1095" i="5"/>
  <c r="A1083" i="5"/>
  <c r="A1071" i="5"/>
  <c r="A1059" i="5"/>
  <c r="A1047" i="5"/>
  <c r="A1035" i="5"/>
  <c r="A1023" i="5"/>
  <c r="A1011" i="5"/>
  <c r="A999" i="5"/>
  <c r="A987" i="5"/>
  <c r="A975" i="5"/>
  <c r="A963" i="5"/>
  <c r="A951" i="5"/>
  <c r="A939" i="5"/>
  <c r="A927" i="5"/>
  <c r="A915" i="5"/>
  <c r="A903" i="5"/>
  <c r="A891" i="5"/>
  <c r="A879" i="5"/>
  <c r="A867" i="5"/>
  <c r="A855" i="5"/>
  <c r="A843" i="5"/>
  <c r="A831" i="5"/>
  <c r="A819" i="5"/>
  <c r="A807" i="5"/>
  <c r="A795" i="5"/>
  <c r="A783" i="5"/>
  <c r="A771" i="5"/>
  <c r="A759" i="5"/>
  <c r="A747" i="5"/>
  <c r="A735" i="5"/>
  <c r="A723" i="5"/>
  <c r="A711" i="5"/>
  <c r="A699" i="5"/>
  <c r="A687" i="5"/>
  <c r="A675" i="5"/>
  <c r="A663" i="5"/>
  <c r="A651" i="5"/>
  <c r="A639" i="5"/>
  <c r="A627" i="5"/>
  <c r="A615" i="5"/>
  <c r="A603" i="5"/>
  <c r="A591" i="5"/>
  <c r="A579" i="5"/>
  <c r="A567" i="5"/>
  <c r="A555" i="5"/>
  <c r="A543" i="5"/>
  <c r="A531" i="5"/>
  <c r="A519" i="5"/>
  <c r="A507" i="5"/>
  <c r="A495" i="5"/>
  <c r="A483" i="5"/>
  <c r="A471" i="5"/>
  <c r="A459" i="5"/>
  <c r="A447" i="5"/>
  <c r="A435" i="5"/>
  <c r="A423" i="5"/>
  <c r="A411" i="5"/>
  <c r="A399" i="5"/>
  <c r="A387" i="5"/>
  <c r="A375" i="5"/>
  <c r="A363" i="5"/>
  <c r="A351" i="5"/>
  <c r="A339" i="5"/>
  <c r="A327" i="5"/>
  <c r="A315" i="5"/>
  <c r="A303" i="5"/>
  <c r="A291" i="5"/>
  <c r="A279" i="5"/>
  <c r="A267" i="5"/>
  <c r="A255" i="5"/>
  <c r="A243" i="5"/>
  <c r="A231" i="5"/>
  <c r="A219" i="5"/>
  <c r="A207" i="5"/>
  <c r="A195" i="5"/>
  <c r="A183" i="5"/>
  <c r="A171" i="5"/>
  <c r="A159" i="5"/>
  <c r="A147" i="5"/>
  <c r="A135" i="5"/>
  <c r="A123" i="5"/>
  <c r="A111" i="5"/>
  <c r="A99" i="5"/>
  <c r="A87" i="5"/>
  <c r="A75" i="5"/>
  <c r="A63" i="5"/>
  <c r="A51" i="5"/>
  <c r="A39" i="5"/>
  <c r="A27" i="5"/>
  <c r="A15" i="5"/>
  <c r="A3" i="5"/>
  <c r="A3050" i="5"/>
  <c r="A3038" i="5"/>
  <c r="A3026" i="5"/>
  <c r="A3014" i="5"/>
  <c r="A3002" i="5"/>
  <c r="A2990" i="5"/>
  <c r="A2978" i="5"/>
  <c r="A2966" i="5"/>
  <c r="A2954" i="5"/>
  <c r="A2942" i="5"/>
  <c r="A2930" i="5"/>
  <c r="A2918" i="5"/>
  <c r="A2906" i="5"/>
  <c r="A2894" i="5"/>
  <c r="A2882" i="5"/>
  <c r="A2870" i="5"/>
  <c r="A2858" i="5"/>
  <c r="A2846" i="5"/>
  <c r="A2834" i="5"/>
  <c r="A2822" i="5"/>
  <c r="A2810" i="5"/>
  <c r="A2798" i="5"/>
  <c r="A2786" i="5"/>
  <c r="A2774" i="5"/>
  <c r="A2762" i="5"/>
  <c r="A2750" i="5"/>
  <c r="A2738" i="5"/>
  <c r="A2726" i="5"/>
  <c r="A2714" i="5"/>
  <c r="A2702" i="5"/>
  <c r="A2690" i="5"/>
  <c r="A2678" i="5"/>
  <c r="A2666" i="5"/>
  <c r="A2654" i="5"/>
  <c r="A2642" i="5"/>
  <c r="A2630" i="5"/>
  <c r="A2618" i="5"/>
  <c r="A2606" i="5"/>
  <c r="A2594" i="5"/>
  <c r="A2582" i="5"/>
  <c r="A2570" i="5"/>
  <c r="A2558" i="5"/>
  <c r="A2546" i="5"/>
  <c r="A2534" i="5"/>
  <c r="A2522" i="5"/>
  <c r="A2510" i="5"/>
  <c r="A2498" i="5"/>
  <c r="A2486" i="5"/>
  <c r="A2474" i="5"/>
  <c r="A2462" i="5"/>
  <c r="A2450" i="5"/>
  <c r="A2438" i="5"/>
  <c r="A2426" i="5"/>
  <c r="A2414" i="5"/>
  <c r="A2402" i="5"/>
  <c r="A2390" i="5"/>
  <c r="A2378" i="5"/>
  <c r="A2366" i="5"/>
  <c r="A2354" i="5"/>
  <c r="A2342" i="5"/>
  <c r="A2330" i="5"/>
  <c r="A2318" i="5"/>
  <c r="A2306" i="5"/>
  <c r="A2294" i="5"/>
  <c r="A2282" i="5"/>
  <c r="A2270" i="5"/>
  <c r="A2258" i="5"/>
  <c r="A2246" i="5"/>
  <c r="A2234" i="5"/>
  <c r="A2222" i="5"/>
  <c r="A2210" i="5"/>
  <c r="A2198" i="5"/>
  <c r="A2186" i="5"/>
  <c r="A2174" i="5"/>
  <c r="A2162" i="5"/>
  <c r="A2150" i="5"/>
  <c r="A2138" i="5"/>
  <c r="A2126" i="5"/>
  <c r="A2114" i="5"/>
  <c r="A2102" i="5"/>
  <c r="A2090" i="5"/>
  <c r="A2078" i="5"/>
  <c r="A2066" i="5"/>
  <c r="A2054" i="5"/>
  <c r="A2042" i="5"/>
  <c r="A2030" i="5"/>
  <c r="A2018" i="5"/>
  <c r="A2006" i="5"/>
  <c r="A1994" i="5"/>
  <c r="A1982" i="5"/>
  <c r="A1970" i="5"/>
  <c r="A1958" i="5"/>
  <c r="A1946" i="5"/>
  <c r="A1934" i="5"/>
  <c r="A1922" i="5"/>
  <c r="A1910" i="5"/>
  <c r="A1898" i="5"/>
  <c r="A1886" i="5"/>
  <c r="A1874" i="5"/>
  <c r="A1862" i="5"/>
  <c r="A1850" i="5"/>
  <c r="A1838" i="5"/>
  <c r="A1826" i="5"/>
  <c r="A1814" i="5"/>
  <c r="A1802" i="5"/>
  <c r="A1790" i="5"/>
  <c r="A1778" i="5"/>
  <c r="A1766" i="5"/>
  <c r="A1754" i="5"/>
  <c r="A1742" i="5"/>
  <c r="A1730" i="5"/>
  <c r="A1718" i="5"/>
  <c r="A1706" i="5"/>
  <c r="A1694" i="5"/>
  <c r="A1682" i="5"/>
  <c r="A1670" i="5"/>
  <c r="A1658" i="5"/>
  <c r="A1646" i="5"/>
  <c r="A1634" i="5"/>
  <c r="A1622" i="5"/>
  <c r="A1610" i="5"/>
  <c r="A1598" i="5"/>
  <c r="A1586" i="5"/>
  <c r="A1574" i="5"/>
  <c r="A1562" i="5"/>
  <c r="A1550" i="5"/>
  <c r="A1538" i="5"/>
  <c r="A1526" i="5"/>
  <c r="A1514" i="5"/>
  <c r="A1502" i="5"/>
  <c r="A1490" i="5"/>
  <c r="A1478" i="5"/>
  <c r="A1466" i="5"/>
  <c r="A1454" i="5"/>
  <c r="A1442" i="5"/>
  <c r="A1430" i="5"/>
  <c r="A1418" i="5"/>
  <c r="A1406" i="5"/>
  <c r="A1394" i="5"/>
  <c r="A1382" i="5"/>
  <c r="A1370" i="5"/>
  <c r="A1358" i="5"/>
  <c r="A1346" i="5"/>
  <c r="A1334" i="5"/>
  <c r="A1322" i="5"/>
  <c r="A1310" i="5"/>
  <c r="A1298" i="5"/>
  <c r="A1286" i="5"/>
  <c r="A1274" i="5"/>
  <c r="A1262" i="5"/>
  <c r="A1250" i="5"/>
  <c r="A1238" i="5"/>
  <c r="A1226" i="5"/>
  <c r="A1214" i="5"/>
  <c r="A1202" i="5"/>
  <c r="A1190" i="5"/>
  <c r="A1178" i="5"/>
  <c r="A1166" i="5"/>
  <c r="A1154" i="5"/>
  <c r="A1142" i="5"/>
  <c r="A1130" i="5"/>
  <c r="A1118" i="5"/>
  <c r="A1106" i="5"/>
  <c r="A1094" i="5"/>
  <c r="A1082" i="5"/>
  <c r="A1070" i="5"/>
  <c r="A1058" i="5"/>
  <c r="A1046" i="5"/>
  <c r="A1034" i="5"/>
  <c r="A1022" i="5"/>
  <c r="A1010" i="5"/>
  <c r="A998" i="5"/>
  <c r="A986" i="5"/>
  <c r="A974" i="5"/>
  <c r="A962" i="5"/>
  <c r="A950" i="5"/>
  <c r="A938" i="5"/>
  <c r="A926" i="5"/>
  <c r="A914" i="5"/>
  <c r="A902" i="5"/>
  <c r="A890" i="5"/>
  <c r="A878" i="5"/>
  <c r="A866" i="5"/>
  <c r="A854" i="5"/>
  <c r="A842" i="5"/>
  <c r="A830" i="5"/>
  <c r="A818" i="5"/>
  <c r="A806" i="5"/>
  <c r="A794" i="5"/>
  <c r="A782" i="5"/>
  <c r="A770" i="5"/>
  <c r="A758" i="5"/>
  <c r="A746" i="5"/>
  <c r="A734" i="5"/>
  <c r="A722" i="5"/>
  <c r="A710" i="5"/>
  <c r="A698" i="5"/>
  <c r="A686" i="5"/>
  <c r="A674" i="5"/>
  <c r="A662" i="5"/>
  <c r="A650" i="5"/>
  <c r="A638" i="5"/>
  <c r="A626" i="5"/>
  <c r="A614" i="5"/>
  <c r="A602" i="5"/>
  <c r="A590" i="5"/>
  <c r="A578" i="5"/>
  <c r="A566" i="5"/>
  <c r="A554" i="5"/>
  <c r="A542" i="5"/>
  <c r="A530" i="5"/>
  <c r="A518" i="5"/>
  <c r="A506" i="5"/>
  <c r="A494" i="5"/>
  <c r="A482" i="5"/>
  <c r="A470" i="5"/>
  <c r="A458" i="5"/>
  <c r="A446" i="5"/>
  <c r="A434" i="5"/>
  <c r="A422" i="5"/>
  <c r="A410" i="5"/>
  <c r="A398" i="5"/>
  <c r="A386" i="5"/>
  <c r="A374" i="5"/>
  <c r="A362" i="5"/>
  <c r="A350" i="5"/>
  <c r="A338" i="5"/>
  <c r="A326" i="5"/>
  <c r="A314" i="5"/>
  <c r="A302" i="5"/>
  <c r="A290" i="5"/>
  <c r="A278" i="5"/>
  <c r="A266" i="5"/>
  <c r="A254" i="5"/>
  <c r="A242" i="5"/>
  <c r="A230" i="5"/>
  <c r="A218" i="5"/>
  <c r="A206" i="5"/>
  <c r="A194" i="5"/>
  <c r="A182" i="5"/>
  <c r="A170" i="5"/>
  <c r="A158" i="5"/>
  <c r="A146" i="5"/>
  <c r="A134" i="5"/>
  <c r="A122" i="5"/>
  <c r="A110" i="5"/>
  <c r="A98" i="5"/>
  <c r="A86" i="5"/>
  <c r="A74" i="5"/>
  <c r="A62" i="5"/>
  <c r="A50" i="5"/>
  <c r="A38" i="5"/>
  <c r="A26" i="5"/>
  <c r="A14" i="5"/>
  <c r="A3169" i="5"/>
  <c r="A3157" i="5"/>
  <c r="A3145" i="5"/>
  <c r="A3133" i="5"/>
  <c r="A3121" i="5"/>
  <c r="A3109" i="5"/>
  <c r="A3097" i="5"/>
  <c r="A3085" i="5"/>
  <c r="A3073" i="5"/>
  <c r="A3061" i="5"/>
  <c r="A3049" i="5"/>
  <c r="A3037" i="5"/>
  <c r="A3025" i="5"/>
  <c r="A3013" i="5"/>
  <c r="A3001" i="5"/>
  <c r="A2989" i="5"/>
  <c r="A2977" i="5"/>
  <c r="A2965" i="5"/>
  <c r="A2953" i="5"/>
  <c r="A2941" i="5"/>
  <c r="A2929" i="5"/>
  <c r="A2917" i="5"/>
  <c r="A2905" i="5"/>
  <c r="A2893" i="5"/>
  <c r="A2881" i="5"/>
  <c r="A2869" i="5"/>
  <c r="A2857" i="5"/>
  <c r="A2845" i="5"/>
  <c r="A2833" i="5"/>
  <c r="A2821" i="5"/>
  <c r="A2809" i="5"/>
  <c r="A2797" i="5"/>
  <c r="A2785" i="5"/>
  <c r="A2773" i="5"/>
  <c r="A2761" i="5"/>
  <c r="A2749" i="5"/>
  <c r="A2737" i="5"/>
  <c r="A2725" i="5"/>
  <c r="A2713" i="5"/>
  <c r="A2701" i="5"/>
  <c r="A2689" i="5"/>
  <c r="A2677" i="5"/>
  <c r="A2665" i="5"/>
  <c r="A2653" i="5"/>
  <c r="A2641" i="5"/>
  <c r="A2629" i="5"/>
  <c r="A2617" i="5"/>
  <c r="A2605" i="5"/>
  <c r="A2593" i="5"/>
  <c r="A2581" i="5"/>
  <c r="A2569" i="5"/>
  <c r="A2557" i="5"/>
  <c r="A2545" i="5"/>
  <c r="A2533" i="5"/>
  <c r="A2521" i="5"/>
  <c r="A2509" i="5"/>
  <c r="A2497" i="5"/>
  <c r="A2485" i="5"/>
  <c r="A2473" i="5"/>
  <c r="A2461" i="5"/>
  <c r="A2449" i="5"/>
  <c r="A2437" i="5"/>
  <c r="A2425" i="5"/>
  <c r="A2413" i="5"/>
  <c r="A2401" i="5"/>
  <c r="A2389" i="5"/>
  <c r="A2377" i="5"/>
  <c r="A2365" i="5"/>
  <c r="A2353" i="5"/>
  <c r="A2341" i="5"/>
  <c r="A2329" i="5"/>
  <c r="A2317" i="5"/>
  <c r="A2305" i="5"/>
  <c r="A2293" i="5"/>
  <c r="A2281" i="5"/>
  <c r="A2269" i="5"/>
  <c r="A2257" i="5"/>
  <c r="A2245" i="5"/>
  <c r="A2233" i="5"/>
  <c r="A2221" i="5"/>
  <c r="A2209" i="5"/>
  <c r="A2197" i="5"/>
  <c r="A2185" i="5"/>
  <c r="A2173" i="5"/>
  <c r="A2161" i="5"/>
  <c r="A2149" i="5"/>
  <c r="A2137" i="5"/>
  <c r="A2125" i="5"/>
  <c r="A2113" i="5"/>
  <c r="A2101" i="5"/>
  <c r="A2089" i="5"/>
  <c r="A2077" i="5"/>
  <c r="A2065" i="5"/>
  <c r="A2053" i="5"/>
  <c r="A2041" i="5"/>
  <c r="A2029" i="5"/>
  <c r="A2017" i="5"/>
  <c r="A2005" i="5"/>
  <c r="A1993" i="5"/>
  <c r="A1981" i="5"/>
  <c r="A1969" i="5"/>
  <c r="A1957" i="5"/>
  <c r="A1945" i="5"/>
  <c r="A1933" i="5"/>
  <c r="A1921" i="5"/>
  <c r="A1909" i="5"/>
  <c r="A1897" i="5"/>
  <c r="A1885" i="5"/>
  <c r="A1873" i="5"/>
  <c r="A1861" i="5"/>
  <c r="A1849" i="5"/>
  <c r="A1837" i="5"/>
  <c r="A1825" i="5"/>
  <c r="A1813" i="5"/>
  <c r="A1801" i="5"/>
  <c r="A1789" i="5"/>
  <c r="A1777" i="5"/>
  <c r="A1765" i="5"/>
  <c r="A1753" i="5"/>
  <c r="A1741" i="5"/>
  <c r="A1729" i="5"/>
  <c r="A1717" i="5"/>
  <c r="A1705" i="5"/>
  <c r="A1693" i="5"/>
  <c r="A1681" i="5"/>
  <c r="A1669" i="5"/>
  <c r="A1657" i="5"/>
  <c r="A1645" i="5"/>
  <c r="A1633" i="5"/>
  <c r="A1621" i="5"/>
  <c r="A1609" i="5"/>
  <c r="A1597" i="5"/>
  <c r="A1585" i="5"/>
  <c r="A1573" i="5"/>
  <c r="A1561" i="5"/>
  <c r="A1549" i="5"/>
  <c r="A1537" i="5"/>
  <c r="A1525" i="5"/>
  <c r="A1513" i="5"/>
  <c r="A1501" i="5"/>
  <c r="A1489" i="5"/>
  <c r="A1477" i="5"/>
  <c r="A1465" i="5"/>
  <c r="A1453" i="5"/>
  <c r="A1441" i="5"/>
  <c r="A1429" i="5"/>
  <c r="A1417" i="5"/>
  <c r="A1405" i="5"/>
  <c r="A1393" i="5"/>
  <c r="A1381" i="5"/>
  <c r="A1369" i="5"/>
  <c r="A1357" i="5"/>
  <c r="A1345" i="5"/>
  <c r="A1333" i="5"/>
  <c r="A1321" i="5"/>
  <c r="A1309" i="5"/>
  <c r="A1297" i="5"/>
  <c r="A1285" i="5"/>
  <c r="A1273" i="5"/>
  <c r="A1261" i="5"/>
  <c r="A1249" i="5"/>
  <c r="A1237" i="5"/>
  <c r="A1225" i="5"/>
  <c r="A1213" i="5"/>
  <c r="A1201" i="5"/>
  <c r="A1189" i="5"/>
  <c r="A1177" i="5"/>
  <c r="A1165" i="5"/>
  <c r="A1153" i="5"/>
  <c r="A1141" i="5"/>
  <c r="A1129" i="5"/>
  <c r="A1117" i="5"/>
  <c r="A1105" i="5"/>
  <c r="A1093" i="5"/>
  <c r="A1081" i="5"/>
  <c r="A1069" i="5"/>
  <c r="A1057" i="5"/>
  <c r="A1045" i="5"/>
  <c r="A1033" i="5"/>
  <c r="A1021" i="5"/>
  <c r="A1009" i="5"/>
  <c r="A997" i="5"/>
  <c r="A985" i="5"/>
  <c r="A973" i="5"/>
  <c r="A961" i="5"/>
  <c r="A949" i="5"/>
  <c r="A937" i="5"/>
  <c r="A925" i="5"/>
  <c r="A913" i="5"/>
  <c r="A901" i="5"/>
  <c r="A889" i="5"/>
  <c r="A877" i="5"/>
  <c r="A865" i="5"/>
  <c r="A853" i="5"/>
  <c r="A841" i="5"/>
  <c r="A829" i="5"/>
  <c r="A817" i="5"/>
  <c r="A805" i="5"/>
  <c r="A793" i="5"/>
  <c r="A781" i="5"/>
  <c r="A769" i="5"/>
  <c r="A757" i="5"/>
  <c r="A745" i="5"/>
  <c r="A733" i="5"/>
  <c r="A721" i="5"/>
  <c r="A709" i="5"/>
  <c r="A697" i="5"/>
  <c r="A685" i="5"/>
  <c r="A673" i="5"/>
  <c r="A661" i="5"/>
  <c r="A649" i="5"/>
  <c r="A637" i="5"/>
  <c r="A625" i="5"/>
  <c r="A613" i="5"/>
  <c r="A601" i="5"/>
  <c r="A589" i="5"/>
  <c r="A577" i="5"/>
  <c r="A565" i="5"/>
  <c r="A553" i="5"/>
  <c r="A541" i="5"/>
  <c r="A529" i="5"/>
  <c r="A517" i="5"/>
  <c r="A505" i="5"/>
  <c r="A493" i="5"/>
  <c r="A481" i="5"/>
  <c r="A469" i="5"/>
  <c r="A457" i="5"/>
  <c r="A445" i="5"/>
  <c r="A433" i="5"/>
  <c r="A421" i="5"/>
  <c r="A409" i="5"/>
  <c r="A397" i="5"/>
  <c r="A385" i="5"/>
  <c r="A373" i="5"/>
  <c r="A361" i="5"/>
  <c r="A349" i="5"/>
  <c r="A337" i="5"/>
  <c r="A325" i="5"/>
  <c r="A313" i="5"/>
  <c r="A301" i="5"/>
  <c r="A289" i="5"/>
  <c r="A277" i="5"/>
  <c r="A265" i="5"/>
  <c r="A253" i="5"/>
  <c r="A241" i="5"/>
  <c r="A229" i="5"/>
  <c r="A217" i="5"/>
  <c r="A205" i="5"/>
  <c r="A193" i="5"/>
  <c r="A181" i="5"/>
  <c r="A169" i="5"/>
  <c r="A157" i="5"/>
  <c r="A145" i="5"/>
  <c r="A133" i="5"/>
  <c r="A121" i="5"/>
  <c r="A109" i="5"/>
  <c r="A97" i="5"/>
  <c r="A85" i="5"/>
  <c r="A73" i="5"/>
  <c r="A61" i="5"/>
  <c r="A49" i="5"/>
  <c r="A37" i="5"/>
  <c r="A25" i="5"/>
  <c r="A13" i="5"/>
  <c r="A3072" i="5"/>
  <c r="A3060" i="5"/>
  <c r="A3048" i="5"/>
  <c r="A3036" i="5"/>
  <c r="A3024" i="5"/>
  <c r="A3012" i="5"/>
  <c r="A3000" i="5"/>
  <c r="A2988" i="5"/>
  <c r="A2976" i="5"/>
  <c r="A2964" i="5"/>
  <c r="A2952" i="5"/>
  <c r="A2940" i="5"/>
  <c r="A2928" i="5"/>
  <c r="A2916" i="5"/>
  <c r="A2904" i="5"/>
  <c r="A2892" i="5"/>
  <c r="A2880" i="5"/>
  <c r="A2868" i="5"/>
  <c r="A2856" i="5"/>
  <c r="A2844" i="5"/>
  <c r="A2832" i="5"/>
  <c r="A2820" i="5"/>
  <c r="A2808" i="5"/>
  <c r="A2796" i="5"/>
  <c r="A2784" i="5"/>
  <c r="A2772" i="5"/>
  <c r="A2760" i="5"/>
  <c r="A2748" i="5"/>
  <c r="A2736" i="5"/>
  <c r="A2724" i="5"/>
  <c r="A2712" i="5"/>
  <c r="A2700" i="5"/>
  <c r="A2688" i="5"/>
  <c r="A2676" i="5"/>
  <c r="A2664" i="5"/>
  <c r="A2652" i="5"/>
  <c r="A2640" i="5"/>
  <c r="A2628" i="5"/>
  <c r="A2616" i="5"/>
  <c r="A2604" i="5"/>
  <c r="A2592" i="5"/>
  <c r="A2580" i="5"/>
  <c r="A2568" i="5"/>
  <c r="A2556" i="5"/>
  <c r="A2544" i="5"/>
  <c r="A2532" i="5"/>
  <c r="A2520" i="5"/>
  <c r="A2508" i="5"/>
  <c r="A2496" i="5"/>
  <c r="A2484" i="5"/>
  <c r="A2472" i="5"/>
  <c r="A2460" i="5"/>
  <c r="A2448" i="5"/>
  <c r="A2436" i="5"/>
  <c r="A2424" i="5"/>
  <c r="A2412" i="5"/>
  <c r="A2400" i="5"/>
  <c r="A2388" i="5"/>
  <c r="A2376" i="5"/>
  <c r="A2364" i="5"/>
  <c r="A2352" i="5"/>
  <c r="A2340" i="5"/>
  <c r="A2328" i="5"/>
  <c r="A2316" i="5"/>
  <c r="A2304" i="5"/>
  <c r="A2292" i="5"/>
  <c r="A2280" i="5"/>
  <c r="A2268" i="5"/>
  <c r="A2256" i="5"/>
  <c r="A2244" i="5"/>
  <c r="A2232" i="5"/>
  <c r="A2220" i="5"/>
  <c r="A2208" i="5"/>
  <c r="A2196" i="5"/>
  <c r="A2184" i="5"/>
  <c r="A2172" i="5"/>
  <c r="A2160" i="5"/>
  <c r="A2148" i="5"/>
  <c r="A2136" i="5"/>
  <c r="A2124" i="5"/>
  <c r="A2112" i="5"/>
  <c r="A2100" i="5"/>
  <c r="A2088" i="5"/>
  <c r="A2076" i="5"/>
  <c r="A2064" i="5"/>
  <c r="A2052" i="5"/>
  <c r="A2040" i="5"/>
  <c r="A2028" i="5"/>
  <c r="A2016" i="5"/>
  <c r="A2004" i="5"/>
  <c r="A1992" i="5"/>
  <c r="A1980" i="5"/>
  <c r="A1968" i="5"/>
  <c r="A1956" i="5"/>
  <c r="A1944" i="5"/>
  <c r="A1932" i="5"/>
  <c r="A1920" i="5"/>
  <c r="A1908" i="5"/>
  <c r="A1896" i="5"/>
  <c r="A1884" i="5"/>
  <c r="A1872" i="5"/>
  <c r="A1860" i="5"/>
  <c r="A1848" i="5"/>
  <c r="A1836" i="5"/>
  <c r="A1824" i="5"/>
  <c r="A1812" i="5"/>
  <c r="A1800" i="5"/>
  <c r="A1788" i="5"/>
  <c r="A1776" i="5"/>
  <c r="A1764" i="5"/>
  <c r="A1752" i="5"/>
  <c r="A1740" i="5"/>
  <c r="A1728" i="5"/>
  <c r="A1716" i="5"/>
  <c r="A1704" i="5"/>
  <c r="A1692" i="5"/>
  <c r="A1680" i="5"/>
  <c r="A1668" i="5"/>
  <c r="A1656" i="5"/>
  <c r="A1644" i="5"/>
  <c r="A1632" i="5"/>
  <c r="A1620" i="5"/>
  <c r="A1608" i="5"/>
  <c r="A1596" i="5"/>
  <c r="A1584" i="5"/>
  <c r="A1572" i="5"/>
  <c r="A1560" i="5"/>
  <c r="A1548" i="5"/>
  <c r="A1536" i="5"/>
  <c r="A1524" i="5"/>
  <c r="A1512" i="5"/>
  <c r="A1500" i="5"/>
  <c r="A1488" i="5"/>
  <c r="A1476" i="5"/>
  <c r="A1464" i="5"/>
  <c r="A1452" i="5"/>
  <c r="A1440" i="5"/>
  <c r="A1428" i="5"/>
  <c r="A1416" i="5"/>
  <c r="A1404" i="5"/>
  <c r="A1392" i="5"/>
  <c r="A1380" i="5"/>
  <c r="A1368" i="5"/>
  <c r="A1356" i="5"/>
  <c r="A1344" i="5"/>
  <c r="A1332" i="5"/>
  <c r="A1320" i="5"/>
  <c r="A1308" i="5"/>
  <c r="A1296" i="5"/>
  <c r="A1284" i="5"/>
  <c r="A1272" i="5"/>
  <c r="A1260" i="5"/>
  <c r="A1248" i="5"/>
  <c r="A1236" i="5"/>
  <c r="A1224" i="5"/>
  <c r="A1212" i="5"/>
  <c r="A1200" i="5"/>
  <c r="A1188" i="5"/>
  <c r="A1176" i="5"/>
  <c r="A1164" i="5"/>
  <c r="A1152" i="5"/>
  <c r="A1140" i="5"/>
  <c r="A1128" i="5"/>
  <c r="A1116" i="5"/>
  <c r="A1104" i="5"/>
  <c r="A1092" i="5"/>
  <c r="A1080" i="5"/>
  <c r="A1068" i="5"/>
  <c r="A1056" i="5"/>
  <c r="A1044" i="5"/>
  <c r="A1032" i="5"/>
  <c r="A1020" i="5"/>
  <c r="A1008" i="5"/>
  <c r="A996" i="5"/>
  <c r="A984" i="5"/>
  <c r="A972" i="5"/>
  <c r="A960" i="5"/>
  <c r="A948" i="5"/>
  <c r="A936" i="5"/>
  <c r="A924" i="5"/>
  <c r="A912" i="5"/>
  <c r="A900" i="5"/>
  <c r="A888" i="5"/>
  <c r="A876" i="5"/>
  <c r="A864" i="5"/>
  <c r="A852" i="5"/>
  <c r="A840" i="5"/>
  <c r="A828" i="5"/>
  <c r="A816" i="5"/>
  <c r="A804" i="5"/>
  <c r="A792" i="5"/>
  <c r="A780" i="5"/>
  <c r="A768" i="5"/>
  <c r="A756" i="5"/>
  <c r="A744" i="5"/>
  <c r="A732" i="5"/>
  <c r="A720" i="5"/>
  <c r="A708" i="5"/>
  <c r="A696" i="5"/>
  <c r="A684" i="5"/>
  <c r="A672" i="5"/>
  <c r="A660" i="5"/>
  <c r="A648" i="5"/>
  <c r="A636" i="5"/>
  <c r="A624" i="5"/>
  <c r="A612" i="5"/>
  <c r="A600" i="5"/>
  <c r="A588" i="5"/>
  <c r="A576" i="5"/>
  <c r="A564" i="5"/>
  <c r="A552" i="5"/>
  <c r="A540" i="5"/>
  <c r="A528" i="5"/>
  <c r="A516" i="5"/>
  <c r="A504" i="5"/>
  <c r="A492" i="5"/>
  <c r="A480" i="5"/>
  <c r="A468" i="5"/>
  <c r="A456" i="5"/>
  <c r="A444" i="5"/>
  <c r="A432" i="5"/>
  <c r="A420" i="5"/>
  <c r="A408" i="5"/>
  <c r="A396" i="5"/>
  <c r="A384" i="5"/>
  <c r="A372" i="5"/>
  <c r="A360" i="5"/>
  <c r="A348" i="5"/>
  <c r="A336" i="5"/>
  <c r="A324" i="5"/>
  <c r="A312" i="5"/>
  <c r="A300" i="5"/>
  <c r="A288" i="5"/>
  <c r="A276" i="5"/>
  <c r="A264" i="5"/>
  <c r="A252" i="5"/>
  <c r="A240" i="5"/>
  <c r="A228" i="5"/>
  <c r="A216" i="5"/>
  <c r="A204" i="5"/>
  <c r="A192" i="5"/>
  <c r="A180" i="5"/>
  <c r="A168" i="5"/>
  <c r="A156" i="5"/>
  <c r="A144" i="5"/>
  <c r="A132" i="5"/>
  <c r="A120" i="5"/>
  <c r="A108" i="5"/>
  <c r="A96" i="5"/>
  <c r="A84" i="5"/>
  <c r="A72" i="5"/>
  <c r="A60" i="5"/>
  <c r="A48" i="5"/>
  <c r="A36" i="5"/>
  <c r="A24" i="5"/>
  <c r="A12" i="5"/>
  <c r="D1217" i="11"/>
  <c r="C216" i="11"/>
  <c r="D526" i="11"/>
  <c r="D513" i="11"/>
  <c r="D216" i="11"/>
  <c r="C488" i="11"/>
  <c r="C450" i="11"/>
  <c r="C1373" i="11"/>
  <c r="C989" i="11"/>
  <c r="B1431" i="11"/>
  <c r="B256" i="11"/>
  <c r="B924" i="11"/>
  <c r="B1348" i="11"/>
  <c r="B1266" i="11"/>
  <c r="B1436" i="11"/>
  <c r="B958" i="9"/>
  <c r="E958" i="9" s="1" a="1"/>
  <c r="E958" i="9" s="1"/>
  <c r="D1343" i="11"/>
  <c r="B1138" i="11"/>
  <c r="D895" i="11"/>
  <c r="B1402" i="11"/>
  <c r="B1302" i="11"/>
  <c r="D1212" i="11"/>
  <c r="D256" i="11"/>
  <c r="D839" i="11"/>
  <c r="D751" i="11"/>
  <c r="D1116" i="11"/>
  <c r="D1138" i="11"/>
  <c r="D381" i="11"/>
  <c r="C202" i="11"/>
  <c r="C1431" i="11"/>
  <c r="C1217" i="11"/>
  <c r="C1319" i="11"/>
  <c r="C1292" i="11"/>
  <c r="C853" i="11"/>
  <c r="C5" i="11"/>
  <c r="C137" i="11"/>
  <c r="C1141" i="11"/>
  <c r="C549" i="11"/>
  <c r="B490" i="11"/>
  <c r="B947" i="11"/>
  <c r="B205" i="11"/>
  <c r="B1313" i="11"/>
  <c r="B173" i="11"/>
  <c r="B536" i="11"/>
  <c r="B826" i="11"/>
  <c r="B881" i="11"/>
  <c r="B381" i="11"/>
  <c r="B595" i="11"/>
  <c r="D312" i="11"/>
  <c r="D935" i="11"/>
  <c r="D205" i="11"/>
  <c r="D1348" i="11"/>
  <c r="D855" i="11"/>
  <c r="D1436" i="11"/>
  <c r="D549" i="11"/>
  <c r="C924" i="11"/>
  <c r="C418" i="11"/>
  <c r="C664" i="11"/>
  <c r="B572" i="11"/>
  <c r="B526" i="11"/>
  <c r="B1131" i="11"/>
  <c r="B1161" i="11"/>
  <c r="B5" i="11"/>
  <c r="B1077" i="11"/>
  <c r="B690" i="11"/>
  <c r="B664" i="11"/>
  <c r="D202" i="11"/>
  <c r="D1402" i="11"/>
  <c r="D1199" i="11"/>
  <c r="D1249" i="11"/>
  <c r="D86" i="11"/>
  <c r="D1266" i="11"/>
  <c r="D450" i="11"/>
  <c r="D1373" i="11"/>
  <c r="D858" i="11"/>
  <c r="D1389" i="11"/>
  <c r="D1077" i="11"/>
  <c r="C824" i="11"/>
  <c r="C1313" i="11"/>
  <c r="C173" i="11"/>
  <c r="C59" i="11"/>
  <c r="C860" i="11"/>
  <c r="B1231" i="11"/>
  <c r="B1358" i="11"/>
  <c r="B713" i="11"/>
  <c r="B82" i="11"/>
  <c r="B353" i="11"/>
  <c r="B1199" i="11"/>
  <c r="D732" i="11"/>
  <c r="D1231" i="11"/>
  <c r="D197" i="11"/>
  <c r="D853" i="11"/>
  <c r="B1343" i="11"/>
  <c r="B1265" i="11"/>
  <c r="B812" i="11"/>
  <c r="B744" i="11"/>
  <c r="B895" i="11"/>
  <c r="B482" i="11"/>
  <c r="B63" i="11"/>
  <c r="B418" i="11"/>
  <c r="D923" i="11"/>
  <c r="D1268" i="11"/>
  <c r="D1122" i="11"/>
  <c r="D482" i="11"/>
  <c r="C312" i="11"/>
  <c r="C1212" i="11"/>
  <c r="C151" i="11"/>
  <c r="C699" i="11"/>
  <c r="C252" i="11"/>
  <c r="B1028" i="11"/>
  <c r="B488" i="11"/>
  <c r="B1396" i="11"/>
  <c r="B357" i="11"/>
  <c r="D1302" i="11"/>
  <c r="B751" i="11"/>
  <c r="D425" i="11"/>
  <c r="D1265" i="11"/>
  <c r="D231" i="11"/>
  <c r="D582" i="11"/>
  <c r="D1229" i="11"/>
  <c r="C923" i="11"/>
  <c r="C490" i="11"/>
  <c r="C812" i="11"/>
  <c r="C63" i="11"/>
  <c r="C82" i="11"/>
  <c r="C1131" i="11"/>
  <c r="C1161" i="11"/>
  <c r="C1200" i="11"/>
  <c r="B940" i="11"/>
  <c r="B1249" i="11"/>
  <c r="B1051" i="11"/>
  <c r="B1229" i="11"/>
  <c r="B860" i="11"/>
  <c r="D947" i="11"/>
  <c r="C705" i="11"/>
  <c r="D865" i="11"/>
  <c r="D353" i="11"/>
  <c r="C744" i="11"/>
  <c r="C1116" i="11"/>
  <c r="B1058" i="11"/>
  <c r="B54" i="11"/>
  <c r="B1132" i="11"/>
  <c r="B1389" i="11"/>
  <c r="D485" i="11"/>
  <c r="D135" i="11"/>
  <c r="C376" i="11"/>
  <c r="C500" i="11"/>
  <c r="C414" i="11"/>
  <c r="B732" i="11"/>
  <c r="B705" i="11"/>
  <c r="B852" i="11"/>
  <c r="D554" i="11"/>
  <c r="D414" i="11"/>
  <c r="B500" i="11"/>
  <c r="B901" i="9"/>
  <c r="E901" i="9" s="1" a="1"/>
  <c r="E901" i="9" s="1"/>
  <c r="D946" i="11"/>
  <c r="D747" i="11"/>
  <c r="D963" i="11"/>
  <c r="D1150" i="11"/>
  <c r="D151" i="11"/>
  <c r="D519" i="11"/>
  <c r="D994" i="11"/>
  <c r="D785" i="11"/>
  <c r="D200" i="11"/>
  <c r="D1261" i="11"/>
  <c r="D575" i="11"/>
  <c r="D713" i="11"/>
  <c r="D54" i="11"/>
  <c r="D594" i="11"/>
  <c r="D352" i="11"/>
  <c r="D1132" i="11"/>
  <c r="D552" i="11"/>
  <c r="D1338" i="11"/>
  <c r="D236" i="11"/>
  <c r="D326" i="11"/>
  <c r="D471" i="11"/>
  <c r="D401" i="11"/>
  <c r="D147" i="11"/>
  <c r="D986" i="11"/>
  <c r="D881" i="11"/>
  <c r="C1307" i="11"/>
  <c r="C1112" i="11"/>
  <c r="C25" i="11"/>
  <c r="C940" i="11"/>
  <c r="C1006" i="11"/>
  <c r="C52" i="11"/>
  <c r="C177" i="11"/>
  <c r="C349" i="11"/>
  <c r="C1391" i="11"/>
  <c r="C848" i="11"/>
  <c r="C324" i="11"/>
  <c r="C649" i="11"/>
  <c r="C1320" i="11"/>
  <c r="C1331" i="11"/>
  <c r="C1051" i="11"/>
  <c r="C826" i="11"/>
  <c r="C1072" i="11"/>
  <c r="C401" i="11"/>
  <c r="C1225" i="11"/>
  <c r="C1085" i="11"/>
  <c r="C144" i="11"/>
  <c r="C1430" i="11"/>
  <c r="B1074" i="11"/>
  <c r="B210" i="11"/>
  <c r="B109" i="11"/>
  <c r="B64" i="11"/>
  <c r="B717" i="11"/>
  <c r="B1254" i="11"/>
  <c r="B736" i="11"/>
  <c r="B1032" i="11"/>
  <c r="B7" i="11"/>
  <c r="B575" i="11"/>
  <c r="B448" i="11"/>
  <c r="B1253" i="11"/>
  <c r="B649" i="11"/>
  <c r="B1226" i="11"/>
  <c r="B240" i="11"/>
  <c r="B565" i="11"/>
  <c r="D909" i="11"/>
  <c r="D838" i="11"/>
  <c r="D459" i="11"/>
  <c r="D829" i="11"/>
  <c r="D462" i="11"/>
  <c r="D263" i="11"/>
  <c r="D583" i="11"/>
  <c r="D1331" i="11"/>
  <c r="D1072" i="11"/>
  <c r="D1347" i="11"/>
  <c r="D203" i="11"/>
  <c r="C1074" i="11"/>
  <c r="C459" i="11"/>
  <c r="C1058" i="11"/>
  <c r="C1025" i="11"/>
  <c r="C78" i="11"/>
  <c r="C445" i="11"/>
  <c r="C1211" i="11"/>
  <c r="C231" i="11"/>
  <c r="C1021" i="11"/>
  <c r="C891" i="11"/>
  <c r="C1347" i="11"/>
  <c r="C121" i="11"/>
  <c r="C242" i="11"/>
  <c r="B909" i="11"/>
  <c r="B1112" i="11"/>
  <c r="B1150" i="11"/>
  <c r="B462" i="11"/>
  <c r="B887" i="11"/>
  <c r="B916" i="11"/>
  <c r="B324" i="11"/>
  <c r="B582" i="11"/>
  <c r="B227" i="11"/>
  <c r="B242" i="11"/>
  <c r="B592" i="11"/>
  <c r="B604" i="11"/>
  <c r="D755" i="11"/>
  <c r="D695" i="11"/>
  <c r="D699" i="11"/>
  <c r="D1391" i="11"/>
  <c r="D1208" i="11"/>
  <c r="D918" i="11"/>
  <c r="D376" i="11"/>
  <c r="D37" i="11"/>
  <c r="D1256" i="11"/>
  <c r="D137" i="11"/>
  <c r="D592" i="11"/>
  <c r="D1110" i="11"/>
  <c r="D318" i="11"/>
  <c r="C222" i="11"/>
  <c r="C737" i="11"/>
  <c r="C356" i="11"/>
  <c r="C821" i="11"/>
  <c r="C779" i="11"/>
  <c r="C536" i="11"/>
  <c r="C682" i="11"/>
  <c r="C453" i="11"/>
  <c r="C1017" i="11"/>
  <c r="C987" i="11"/>
  <c r="C657" i="11"/>
  <c r="C283" i="11"/>
  <c r="C765" i="11"/>
  <c r="B25" i="11"/>
  <c r="B795" i="11"/>
  <c r="B963" i="11"/>
  <c r="B668" i="11"/>
  <c r="B148" i="11"/>
  <c r="B880" i="11"/>
  <c r="B695" i="11"/>
  <c r="B785" i="11"/>
  <c r="B529" i="11"/>
  <c r="B1292" i="11"/>
  <c r="B445" i="11"/>
  <c r="B352" i="11"/>
  <c r="B987" i="11"/>
  <c r="B778" i="11"/>
  <c r="B121" i="11"/>
  <c r="B1082" i="11"/>
  <c r="B1205" i="11"/>
  <c r="D509" i="11"/>
  <c r="D880" i="11"/>
  <c r="D721" i="11"/>
  <c r="D481" i="11"/>
  <c r="D7" i="11"/>
  <c r="D78" i="11"/>
  <c r="D1263" i="11"/>
  <c r="C286" i="11"/>
  <c r="C1055" i="11"/>
  <c r="C1358" i="11"/>
  <c r="C1032" i="11"/>
  <c r="C1297" i="11"/>
  <c r="C566" i="11"/>
  <c r="C1013" i="11"/>
  <c r="C777" i="11"/>
  <c r="C1315" i="11"/>
  <c r="C791" i="11"/>
  <c r="C45" i="11"/>
  <c r="C147" i="11"/>
  <c r="C318" i="11"/>
  <c r="C1412" i="11"/>
  <c r="B1440" i="11"/>
  <c r="B806" i="11"/>
  <c r="B789" i="11"/>
  <c r="B86" i="11"/>
  <c r="B349" i="11"/>
  <c r="B1017" i="11"/>
  <c r="B289" i="11"/>
  <c r="B135" i="11"/>
  <c r="B657" i="11"/>
  <c r="B1412" i="11"/>
  <c r="B902" i="11"/>
  <c r="D1420" i="11"/>
  <c r="D1028" i="11"/>
  <c r="D1006" i="11"/>
  <c r="D52" i="11"/>
  <c r="D177" i="11"/>
  <c r="D885" i="11"/>
  <c r="D543" i="11"/>
  <c r="D1297" i="11"/>
  <c r="D604" i="11"/>
  <c r="D1082" i="11"/>
  <c r="D49" i="11"/>
  <c r="C1099" i="11"/>
  <c r="C916" i="11"/>
  <c r="C1153" i="11"/>
  <c r="C594" i="11"/>
  <c r="C1168" i="11"/>
  <c r="C583" i="11"/>
  <c r="C49" i="11"/>
  <c r="B222" i="11"/>
  <c r="B829" i="11"/>
  <c r="B236" i="11"/>
  <c r="B326" i="11"/>
  <c r="B1085" i="11"/>
  <c r="B209" i="11"/>
  <c r="B1023" i="11"/>
  <c r="B1268" i="11"/>
  <c r="D64" i="11"/>
  <c r="C918" i="11"/>
  <c r="C552" i="11"/>
  <c r="C1289" i="11"/>
  <c r="D20" i="11"/>
  <c r="C1291" i="11"/>
  <c r="B42" i="11"/>
  <c r="D1151" i="11"/>
  <c r="D1322" i="11"/>
  <c r="D207" i="11"/>
  <c r="D307" i="11"/>
  <c r="D85" i="11"/>
  <c r="D186" i="11"/>
  <c r="C85" i="11"/>
  <c r="C719" i="11"/>
  <c r="C1378" i="11"/>
  <c r="D578" i="11"/>
  <c r="D962" i="11"/>
  <c r="D1291" i="11"/>
  <c r="D525" i="11"/>
  <c r="D1111" i="11"/>
  <c r="D1351" i="11"/>
  <c r="C518" i="11"/>
  <c r="C957" i="11"/>
  <c r="C61" i="11"/>
  <c r="D1294" i="11"/>
  <c r="D230" i="11"/>
  <c r="C1036" i="11"/>
  <c r="C313" i="11"/>
  <c r="B578" i="11"/>
  <c r="D1305" i="11"/>
  <c r="D359" i="11"/>
  <c r="D1378" i="11"/>
  <c r="C20" i="11"/>
  <c r="C1330" i="11"/>
  <c r="C1111" i="11"/>
  <c r="B125" i="11"/>
  <c r="B954" i="11"/>
  <c r="B730" i="11"/>
  <c r="B122" i="11"/>
  <c r="D1260" i="11"/>
  <c r="D831" i="11"/>
  <c r="D464" i="11"/>
  <c r="C962" i="11"/>
  <c r="C251" i="11"/>
  <c r="C1351" i="11"/>
  <c r="B939" i="11"/>
  <c r="B719" i="11"/>
  <c r="C15" i="10"/>
  <c r="D318" i="10"/>
  <c r="C318" i="10"/>
  <c r="D913" i="10"/>
  <c r="C913" i="10"/>
  <c r="D830" i="10"/>
  <c r="C830" i="10"/>
  <c r="B830" i="10"/>
  <c r="D419" i="10"/>
  <c r="C419" i="10"/>
  <c r="B419" i="10"/>
  <c r="D58" i="10"/>
  <c r="C58" i="10"/>
  <c r="B58" i="10"/>
  <c r="D515" i="10"/>
  <c r="C515" i="10"/>
  <c r="B515" i="10"/>
  <c r="D257" i="10"/>
  <c r="C257" i="10"/>
  <c r="B257" i="10"/>
  <c r="D670" i="10"/>
  <c r="C670" i="10"/>
  <c r="B670" i="10"/>
  <c r="D905" i="10"/>
  <c r="C905" i="10"/>
  <c r="B905" i="10"/>
  <c r="D645" i="10"/>
  <c r="C645" i="10"/>
  <c r="B645" i="10"/>
  <c r="D628" i="10"/>
  <c r="C628" i="10"/>
  <c r="B628" i="10"/>
  <c r="D429" i="10"/>
  <c r="C429" i="10"/>
  <c r="B429" i="10"/>
  <c r="D283" i="10"/>
  <c r="C283" i="10"/>
  <c r="B283" i="10"/>
  <c r="D233" i="10"/>
  <c r="B233" i="10"/>
  <c r="D326" i="10"/>
  <c r="C326" i="10"/>
  <c r="B326" i="10"/>
  <c r="D121" i="10"/>
  <c r="C121" i="10"/>
  <c r="B121" i="10"/>
  <c r="D102" i="10"/>
  <c r="C102" i="10"/>
  <c r="B102" i="10"/>
  <c r="D507" i="10"/>
  <c r="B507" i="10"/>
  <c r="C507" i="10"/>
  <c r="D890" i="10"/>
  <c r="C890" i="10"/>
  <c r="B890" i="10"/>
  <c r="D808" i="10"/>
  <c r="C808" i="10"/>
  <c r="B808" i="10"/>
  <c r="D340" i="10"/>
  <c r="C340" i="10"/>
  <c r="B340" i="10"/>
  <c r="D683" i="10"/>
  <c r="B683" i="10"/>
  <c r="C683" i="10"/>
  <c r="D509" i="10"/>
  <c r="C509" i="10"/>
  <c r="B509" i="10"/>
  <c r="D720" i="10"/>
  <c r="C720" i="10"/>
  <c r="B720" i="10"/>
  <c r="D824" i="10"/>
  <c r="B824" i="10"/>
  <c r="C824" i="10"/>
  <c r="D105" i="10"/>
  <c r="C105" i="10"/>
  <c r="B105" i="10"/>
  <c r="D48" i="10"/>
  <c r="C48" i="10"/>
  <c r="B48" i="10"/>
  <c r="D245" i="10"/>
  <c r="B245" i="10"/>
  <c r="C245" i="10"/>
  <c r="D755" i="10"/>
  <c r="C755" i="10"/>
  <c r="B755" i="10"/>
  <c r="D200" i="10"/>
  <c r="C200" i="10"/>
  <c r="B200" i="10"/>
  <c r="D800" i="10"/>
  <c r="B800" i="10"/>
  <c r="C800" i="10"/>
  <c r="D294" i="10"/>
  <c r="C294" i="10"/>
  <c r="B294" i="10"/>
  <c r="D412" i="10"/>
  <c r="C412" i="10"/>
  <c r="B412" i="10"/>
  <c r="D90" i="10"/>
  <c r="B90" i="10"/>
  <c r="C90" i="10"/>
  <c r="D87" i="10"/>
  <c r="C87" i="10"/>
  <c r="B87" i="10"/>
  <c r="D4" i="10"/>
  <c r="C4" i="10"/>
  <c r="B4" i="10"/>
  <c r="D313" i="10"/>
  <c r="C313" i="10"/>
  <c r="B313" i="10"/>
  <c r="D452" i="10"/>
  <c r="B452" i="10"/>
  <c r="C452" i="10"/>
  <c r="D463" i="10"/>
  <c r="C463" i="10"/>
  <c r="B463" i="10"/>
  <c r="D330" i="10"/>
  <c r="C330" i="10"/>
  <c r="B330" i="10"/>
  <c r="D539" i="10"/>
  <c r="B539" i="10"/>
  <c r="B318" i="10"/>
  <c r="B491" i="10"/>
  <c r="D320" i="10"/>
  <c r="C320" i="10"/>
  <c r="D627" i="10"/>
  <c r="C627" i="10"/>
  <c r="D118" i="10"/>
  <c r="C118" i="10"/>
  <c r="B118" i="10"/>
  <c r="D662" i="10"/>
  <c r="B662" i="10"/>
  <c r="C662" i="10"/>
  <c r="D337" i="10"/>
  <c r="C337" i="10"/>
  <c r="B337" i="10"/>
  <c r="D270" i="10"/>
  <c r="C270" i="10"/>
  <c r="B270" i="10"/>
  <c r="D57" i="10"/>
  <c r="C57" i="10"/>
  <c r="B57" i="10"/>
  <c r="D177" i="10"/>
  <c r="C177" i="10"/>
  <c r="B177" i="10"/>
  <c r="C727" i="10"/>
  <c r="D727" i="10"/>
  <c r="B727" i="10"/>
  <c r="D637" i="10"/>
  <c r="C637" i="10"/>
  <c r="B637" i="10"/>
  <c r="D331" i="10"/>
  <c r="C331" i="10"/>
  <c r="B331" i="10"/>
  <c r="D741" i="10"/>
  <c r="C741" i="10"/>
  <c r="B741" i="10"/>
  <c r="D769" i="10"/>
  <c r="C769" i="10"/>
  <c r="B769" i="10"/>
  <c r="D1027" i="10"/>
  <c r="C1027" i="10"/>
  <c r="B1027" i="10"/>
  <c r="D304" i="10"/>
  <c r="C304" i="10"/>
  <c r="D782" i="10"/>
  <c r="C782" i="10"/>
  <c r="B782" i="10"/>
  <c r="C343" i="10"/>
  <c r="D343" i="10"/>
  <c r="B343" i="10"/>
  <c r="D756" i="10"/>
  <c r="C756" i="10"/>
  <c r="B756" i="10"/>
  <c r="D818" i="10"/>
  <c r="C818" i="10"/>
  <c r="B818" i="10"/>
  <c r="D777" i="10"/>
  <c r="C777" i="10"/>
  <c r="B777" i="10"/>
  <c r="D694" i="10"/>
  <c r="C694" i="10"/>
  <c r="D227" i="10"/>
  <c r="C227" i="10"/>
  <c r="B227" i="10"/>
  <c r="C749" i="10"/>
  <c r="D749" i="10"/>
  <c r="B749" i="10"/>
  <c r="D59" i="10"/>
  <c r="C59" i="10"/>
  <c r="B59" i="10"/>
  <c r="D1050" i="10"/>
  <c r="C1050" i="10"/>
  <c r="B1050" i="10"/>
  <c r="D884" i="10"/>
  <c r="C884" i="10"/>
  <c r="D255" i="10"/>
  <c r="C255" i="10"/>
  <c r="D525" i="10"/>
  <c r="C525" i="10"/>
  <c r="B525" i="10"/>
  <c r="D436" i="10"/>
  <c r="C436" i="10"/>
  <c r="B436" i="10"/>
  <c r="D418" i="10"/>
  <c r="C418" i="10"/>
  <c r="B418" i="10"/>
  <c r="D115" i="10"/>
  <c r="C115" i="10"/>
  <c r="B115" i="10"/>
  <c r="D1036" i="10"/>
  <c r="C1036" i="10"/>
  <c r="B1036" i="10"/>
  <c r="D748" i="10"/>
  <c r="C748" i="10"/>
  <c r="B748" i="10"/>
  <c r="D434" i="10"/>
  <c r="C434" i="10"/>
  <c r="B434" i="10"/>
  <c r="D906" i="10"/>
  <c r="C906" i="10"/>
  <c r="B906" i="10"/>
  <c r="D883" i="10"/>
  <c r="C883" i="10"/>
  <c r="B883" i="10"/>
  <c r="D295" i="10"/>
  <c r="C295" i="10"/>
  <c r="B295" i="10"/>
  <c r="D94" i="10"/>
  <c r="C94" i="10"/>
  <c r="B94" i="10"/>
  <c r="D327" i="10"/>
  <c r="C327" i="10"/>
  <c r="B327" i="10"/>
  <c r="D132" i="10"/>
  <c r="C132" i="10"/>
  <c r="B132" i="10"/>
  <c r="D608" i="10"/>
  <c r="C608" i="10"/>
  <c r="B608" i="10"/>
  <c r="D914" i="10"/>
  <c r="C914" i="10"/>
  <c r="B914" i="10"/>
  <c r="D819" i="10"/>
  <c r="C819" i="10"/>
  <c r="B819" i="10"/>
  <c r="D719" i="10"/>
  <c r="C719" i="10"/>
  <c r="B719" i="10"/>
  <c r="D823" i="10"/>
  <c r="C823" i="10"/>
  <c r="B823" i="10"/>
  <c r="D565" i="10"/>
  <c r="C565" i="10"/>
  <c r="B565" i="10"/>
  <c r="D47" i="10"/>
  <c r="C47" i="10"/>
  <c r="B47" i="10"/>
  <c r="D266" i="10"/>
  <c r="C266" i="10"/>
  <c r="B266" i="10"/>
  <c r="D886" i="10"/>
  <c r="C886" i="10"/>
  <c r="B886" i="10"/>
  <c r="C539" i="10"/>
  <c r="D314" i="10"/>
  <c r="C314" i="10"/>
  <c r="C332" i="10"/>
  <c r="D332" i="10"/>
  <c r="B332" i="10"/>
  <c r="D617" i="10"/>
  <c r="C617" i="10"/>
  <c r="B617" i="10"/>
  <c r="D803" i="10"/>
  <c r="C803" i="10"/>
  <c r="B803" i="10"/>
  <c r="C362" i="10"/>
  <c r="D362" i="10"/>
  <c r="B362" i="10"/>
  <c r="D382" i="10"/>
  <c r="C382" i="10"/>
  <c r="B382" i="10"/>
  <c r="D737" i="10"/>
  <c r="C737" i="10"/>
  <c r="B737" i="10"/>
  <c r="C790" i="10"/>
  <c r="D790" i="10"/>
  <c r="B790" i="10"/>
  <c r="D406" i="10"/>
  <c r="C406" i="10"/>
  <c r="B406" i="10"/>
  <c r="D743" i="10"/>
  <c r="C743" i="10"/>
  <c r="B743" i="10"/>
  <c r="D666" i="10"/>
  <c r="C666" i="10"/>
  <c r="B666" i="10"/>
  <c r="D549" i="10"/>
  <c r="C549" i="10"/>
  <c r="B549" i="10"/>
  <c r="D159" i="10"/>
  <c r="C159" i="10"/>
  <c r="B159" i="10"/>
  <c r="C104" i="10"/>
  <c r="B104" i="10"/>
  <c r="D104" i="10"/>
  <c r="C236" i="10"/>
  <c r="D236" i="10"/>
  <c r="B236" i="10"/>
  <c r="C261" i="10"/>
  <c r="D261" i="10"/>
  <c r="B261" i="10"/>
  <c r="D526" i="10"/>
  <c r="C526" i="10"/>
  <c r="B526" i="10"/>
  <c r="D904" i="10"/>
  <c r="C904" i="10"/>
  <c r="B904" i="10"/>
  <c r="D77" i="10"/>
  <c r="C77" i="10"/>
  <c r="B77" i="10"/>
  <c r="D359" i="10"/>
  <c r="C359" i="10"/>
  <c r="B359" i="10"/>
  <c r="D187" i="10"/>
  <c r="C187" i="10"/>
  <c r="B187" i="10"/>
  <c r="D495" i="10"/>
  <c r="C495" i="10"/>
  <c r="B495" i="10"/>
  <c r="D713" i="10"/>
  <c r="C713" i="10"/>
  <c r="B713" i="10"/>
  <c r="D754" i="10"/>
  <c r="C754" i="10"/>
  <c r="B754" i="10"/>
  <c r="C55" i="10"/>
  <c r="D55" i="10"/>
  <c r="B55" i="10"/>
  <c r="D277" i="10"/>
  <c r="C277" i="10"/>
  <c r="B277" i="10"/>
  <c r="D29" i="10"/>
  <c r="C29" i="10"/>
  <c r="B29" i="10"/>
  <c r="D517" i="10"/>
  <c r="C517" i="10"/>
  <c r="B517" i="10"/>
  <c r="D745" i="10"/>
  <c r="C745" i="10"/>
  <c r="B745" i="10"/>
  <c r="D889" i="10"/>
  <c r="C889" i="10"/>
  <c r="B889" i="10"/>
  <c r="D541" i="10"/>
  <c r="C541" i="10"/>
  <c r="B541" i="10"/>
  <c r="D540" i="10"/>
  <c r="C540" i="10"/>
  <c r="B540" i="10"/>
  <c r="D427" i="10"/>
  <c r="C427" i="10"/>
  <c r="B427" i="10"/>
  <c r="B255" i="10"/>
  <c r="B694" i="10"/>
  <c r="D392" i="10"/>
  <c r="C392" i="10"/>
  <c r="D380" i="10"/>
  <c r="C380" i="10"/>
  <c r="D306" i="10"/>
  <c r="C306" i="10"/>
  <c r="B306" i="10"/>
  <c r="D779" i="10"/>
  <c r="C779" i="10"/>
  <c r="D66" i="10"/>
  <c r="C66" i="10"/>
  <c r="B66" i="10"/>
  <c r="D1057" i="10"/>
  <c r="C1057" i="10"/>
  <c r="B1057" i="10"/>
  <c r="D319" i="10"/>
  <c r="C319" i="10"/>
  <c r="B319" i="10"/>
  <c r="D854" i="10"/>
  <c r="C854" i="10"/>
  <c r="B854" i="10"/>
  <c r="D176" i="10"/>
  <c r="C176" i="10"/>
  <c r="B176" i="10"/>
  <c r="D400" i="10"/>
  <c r="C400" i="10"/>
  <c r="B400" i="10"/>
  <c r="D407" i="10"/>
  <c r="C407" i="10"/>
  <c r="B407" i="10"/>
  <c r="D484" i="10"/>
  <c r="C484" i="10"/>
  <c r="B484" i="10"/>
  <c r="D527" i="10"/>
  <c r="C527" i="10"/>
  <c r="B527" i="10"/>
  <c r="D500" i="10"/>
  <c r="C500" i="10"/>
  <c r="D550" i="10"/>
  <c r="C550" i="10"/>
  <c r="B550" i="10"/>
  <c r="D166" i="10"/>
  <c r="C166" i="10"/>
  <c r="B166" i="10"/>
  <c r="D305" i="10"/>
  <c r="C305" i="10"/>
  <c r="B305" i="10"/>
  <c r="D111" i="10"/>
  <c r="C111" i="10"/>
  <c r="B111" i="10"/>
  <c r="D112" i="10"/>
  <c r="C112" i="10"/>
  <c r="B112" i="10"/>
  <c r="D811" i="10"/>
  <c r="C811" i="10"/>
  <c r="B811" i="10"/>
  <c r="D778" i="10"/>
  <c r="C778" i="10"/>
  <c r="B778" i="10"/>
  <c r="D927" i="10"/>
  <c r="C927" i="10"/>
  <c r="B927" i="10"/>
  <c r="D707" i="10"/>
  <c r="C707" i="10"/>
  <c r="B707" i="10"/>
  <c r="D834" i="10"/>
  <c r="C834" i="10"/>
  <c r="B834" i="10"/>
  <c r="D687" i="10"/>
  <c r="C687" i="10"/>
  <c r="B687" i="10"/>
  <c r="D247" i="10"/>
  <c r="C247" i="10"/>
  <c r="B247" i="10"/>
  <c r="D268" i="10"/>
  <c r="C268" i="10"/>
  <c r="B268" i="10"/>
  <c r="D1043" i="10"/>
  <c r="C1043" i="10"/>
  <c r="B1043" i="10"/>
  <c r="D424" i="10"/>
  <c r="C424" i="10"/>
  <c r="B424" i="10"/>
  <c r="D246" i="10"/>
  <c r="C246" i="10"/>
  <c r="B246" i="10"/>
  <c r="D532" i="10"/>
  <c r="C532" i="10"/>
  <c r="B532" i="10"/>
  <c r="D413" i="10"/>
  <c r="C413" i="10"/>
  <c r="B413" i="10"/>
  <c r="D16" i="10"/>
  <c r="C16" i="10"/>
  <c r="B16" i="10"/>
  <c r="D123" i="10"/>
  <c r="C123" i="10"/>
  <c r="B123" i="10"/>
  <c r="D810" i="10"/>
  <c r="C810" i="10"/>
  <c r="D932" i="10"/>
  <c r="C932" i="10"/>
  <c r="B932" i="10"/>
  <c r="D139" i="10"/>
  <c r="C139" i="10"/>
  <c r="B139" i="10"/>
  <c r="D378" i="10"/>
  <c r="C378" i="10"/>
  <c r="B378" i="10"/>
  <c r="D399" i="10"/>
  <c r="C399" i="10"/>
  <c r="B399" i="10"/>
  <c r="D962" i="10"/>
  <c r="C962" i="10"/>
  <c r="B962" i="10"/>
  <c r="D806" i="10"/>
  <c r="C806" i="10"/>
  <c r="B806" i="10"/>
  <c r="D955" i="10"/>
  <c r="C955" i="10"/>
  <c r="B955" i="10"/>
  <c r="D68" i="10"/>
  <c r="C68" i="10"/>
  <c r="B68" i="10"/>
  <c r="D722" i="10"/>
  <c r="C722" i="10"/>
  <c r="B722" i="10"/>
  <c r="D184" i="10"/>
  <c r="C184" i="10"/>
  <c r="B184" i="10"/>
  <c r="D828" i="10"/>
  <c r="C828" i="10"/>
  <c r="B828" i="10"/>
  <c r="D1008" i="10"/>
  <c r="C1008" i="10"/>
  <c r="D1007" i="10"/>
  <c r="C1007" i="10"/>
  <c r="B1007" i="10"/>
  <c r="D228" i="10"/>
  <c r="C228" i="10"/>
  <c r="B228" i="10"/>
  <c r="D673" i="10"/>
  <c r="C673" i="10"/>
  <c r="B673" i="10"/>
  <c r="D564" i="10"/>
  <c r="C564" i="10"/>
  <c r="B564" i="10"/>
  <c r="D763" i="10"/>
  <c r="C763" i="10"/>
  <c r="B763" i="10"/>
  <c r="D920" i="10"/>
  <c r="C920" i="10"/>
  <c r="B920" i="10"/>
  <c r="D375" i="10"/>
  <c r="C375" i="10"/>
  <c r="B375" i="10"/>
  <c r="D99" i="10"/>
  <c r="C99" i="10"/>
  <c r="D74" i="10"/>
  <c r="C74" i="10"/>
  <c r="B74" i="10"/>
  <c r="D149" i="10"/>
  <c r="C149" i="10"/>
  <c r="B149" i="10"/>
  <c r="D365" i="10"/>
  <c r="C365" i="10"/>
  <c r="B365" i="10"/>
  <c r="D142" i="10"/>
  <c r="C142" i="10"/>
  <c r="B142" i="10"/>
  <c r="D189" i="10"/>
  <c r="B189" i="10"/>
  <c r="C189" i="10"/>
  <c r="D686" i="10"/>
  <c r="C686" i="10"/>
  <c r="D402" i="10"/>
  <c r="C402" i="10"/>
  <c r="B402" i="10"/>
  <c r="D531" i="10"/>
  <c r="C531" i="10"/>
  <c r="B531" i="10"/>
  <c r="D858" i="10"/>
  <c r="C858" i="10"/>
  <c r="B858" i="10"/>
  <c r="D322" i="10"/>
  <c r="C322" i="10"/>
  <c r="B322" i="10"/>
  <c r="D180" i="10"/>
  <c r="C180" i="10"/>
  <c r="B180" i="10"/>
  <c r="D439" i="10"/>
  <c r="C439" i="10"/>
  <c r="B439" i="10"/>
  <c r="D807" i="10"/>
  <c r="C807" i="10"/>
  <c r="B807" i="10"/>
  <c r="D893" i="10"/>
  <c r="C893" i="10"/>
  <c r="B893" i="10"/>
  <c r="D700" i="10"/>
  <c r="C700" i="10"/>
  <c r="D81" i="10"/>
  <c r="C81" i="10"/>
  <c r="B81" i="10"/>
  <c r="D262" i="10"/>
  <c r="C262" i="10"/>
  <c r="B262" i="10"/>
  <c r="D582" i="10"/>
  <c r="C582" i="10"/>
  <c r="B582" i="10"/>
  <c r="D448" i="10"/>
  <c r="C448" i="10"/>
  <c r="B448" i="10"/>
  <c r="D514" i="10"/>
  <c r="C514" i="10"/>
  <c r="B514" i="10"/>
  <c r="D27" i="10"/>
  <c r="C27" i="10"/>
  <c r="B27" i="10"/>
  <c r="D358" i="10"/>
  <c r="C358" i="10"/>
  <c r="B358" i="10"/>
  <c r="D42" i="10"/>
  <c r="C42" i="10"/>
  <c r="B42" i="10"/>
  <c r="D336" i="10"/>
  <c r="C336" i="10"/>
  <c r="D153" i="10"/>
  <c r="C153" i="10"/>
  <c r="B153" i="10"/>
  <c r="D894" i="10"/>
  <c r="C894" i="10"/>
  <c r="B894" i="10"/>
  <c r="D508" i="10"/>
  <c r="C508" i="10"/>
  <c r="B508" i="10"/>
  <c r="D591" i="10"/>
  <c r="C591" i="10"/>
  <c r="B591" i="10"/>
  <c r="D930" i="10"/>
  <c r="C930" i="10"/>
  <c r="B930" i="10"/>
  <c r="D394" i="10"/>
  <c r="C394" i="10"/>
  <c r="B394" i="10"/>
  <c r="D494" i="10"/>
  <c r="C494" i="10"/>
  <c r="D695" i="10"/>
  <c r="C695" i="10"/>
  <c r="B695" i="10"/>
  <c r="D711" i="10"/>
  <c r="C711" i="10"/>
  <c r="B711" i="10"/>
  <c r="D361" i="10"/>
  <c r="C361" i="10"/>
  <c r="B361" i="10"/>
  <c r="D942" i="10"/>
  <c r="C942" i="10"/>
  <c r="B942" i="10"/>
  <c r="D460" i="10"/>
  <c r="C460" i="10"/>
  <c r="B460" i="10"/>
  <c r="D1049" i="10"/>
  <c r="C1049" i="10"/>
  <c r="B1049" i="10"/>
  <c r="D138" i="10"/>
  <c r="C138" i="10"/>
  <c r="B138" i="10"/>
  <c r="D203" i="10"/>
  <c r="C203" i="10"/>
  <c r="B203" i="10"/>
  <c r="D972" i="10"/>
  <c r="C972" i="10"/>
  <c r="B972" i="10"/>
  <c r="D536" i="10"/>
  <c r="C536" i="10"/>
  <c r="B536" i="10"/>
  <c r="D433" i="10"/>
  <c r="C433" i="10"/>
  <c r="B433" i="10"/>
  <c r="D1032" i="10"/>
  <c r="C1032" i="10"/>
  <c r="B1032" i="10"/>
  <c r="D21" i="10"/>
  <c r="C21" i="10"/>
  <c r="B21" i="10"/>
  <c r="D983" i="10"/>
  <c r="C983" i="10"/>
  <c r="B983" i="10"/>
  <c r="D623" i="10"/>
  <c r="C623" i="10"/>
  <c r="B623" i="10"/>
  <c r="D832" i="10"/>
  <c r="C832" i="10"/>
  <c r="B832" i="10"/>
  <c r="D1004" i="10"/>
  <c r="C1004" i="10"/>
  <c r="B1004" i="10"/>
  <c r="D704" i="10"/>
  <c r="C704" i="10"/>
  <c r="B704" i="10"/>
  <c r="D965" i="10"/>
  <c r="C965" i="10"/>
  <c r="B965" i="10"/>
  <c r="D601" i="10"/>
  <c r="C601" i="10"/>
  <c r="B601" i="10"/>
  <c r="D765" i="10"/>
  <c r="C765" i="10"/>
  <c r="B765" i="10"/>
  <c r="D844" i="10"/>
  <c r="C844" i="10"/>
  <c r="B844" i="10"/>
  <c r="D129" i="10"/>
  <c r="C129" i="10"/>
  <c r="B129" i="10"/>
  <c r="D492" i="10"/>
  <c r="C492" i="10"/>
  <c r="B492" i="10"/>
  <c r="D513" i="10"/>
  <c r="C513" i="10"/>
  <c r="B513" i="10"/>
  <c r="D292" i="10"/>
  <c r="C292" i="10"/>
  <c r="B292" i="10"/>
  <c r="D543" i="10"/>
  <c r="C543" i="10"/>
  <c r="B543" i="10"/>
  <c r="D891" i="10"/>
  <c r="C891" i="10"/>
  <c r="B891" i="10"/>
  <c r="D185" i="10"/>
  <c r="C185" i="10"/>
  <c r="B185" i="10"/>
  <c r="B380" i="10"/>
  <c r="B304" i="10"/>
  <c r="B1008" i="10"/>
  <c r="B700" i="10"/>
  <c r="D191" i="10"/>
  <c r="C191" i="10"/>
  <c r="D870" i="10"/>
  <c r="C870" i="10"/>
  <c r="B870" i="10"/>
  <c r="D60" i="10"/>
  <c r="C60" i="10"/>
  <c r="B60" i="10"/>
  <c r="C1018" i="10"/>
  <c r="B1018" i="10"/>
  <c r="D1018" i="10"/>
  <c r="D597" i="10"/>
  <c r="C597" i="10"/>
  <c r="B597" i="10"/>
  <c r="D323" i="10"/>
  <c r="C323" i="10"/>
  <c r="B323" i="10"/>
  <c r="D231" i="10"/>
  <c r="C231" i="10"/>
  <c r="B231" i="10"/>
  <c r="D369" i="10"/>
  <c r="C369" i="10"/>
  <c r="B369" i="10"/>
  <c r="D911" i="10"/>
  <c r="C911" i="10"/>
  <c r="B911" i="10"/>
  <c r="D405" i="10"/>
  <c r="C405" i="10"/>
  <c r="B405" i="10"/>
  <c r="D1010" i="10"/>
  <c r="C1010" i="10"/>
  <c r="B1010" i="10"/>
  <c r="D871" i="10"/>
  <c r="C871" i="10"/>
  <c r="B871" i="10"/>
  <c r="D430" i="10"/>
  <c r="C430" i="10"/>
  <c r="B430" i="10"/>
  <c r="D234" i="10"/>
  <c r="C234" i="10"/>
  <c r="B234" i="10"/>
  <c r="D328" i="10"/>
  <c r="C328" i="10"/>
  <c r="B328" i="10"/>
  <c r="D786" i="10"/>
  <c r="C786" i="10"/>
  <c r="B786" i="10"/>
  <c r="D175" i="10"/>
  <c r="C175" i="10"/>
  <c r="D1035" i="10"/>
  <c r="C1035" i="10"/>
  <c r="B1035" i="10"/>
  <c r="D684" i="10"/>
  <c r="C684" i="10"/>
  <c r="B684" i="10"/>
  <c r="D510" i="10"/>
  <c r="C510" i="10"/>
  <c r="B510" i="10"/>
  <c r="D344" i="10"/>
  <c r="C344" i="10"/>
  <c r="B344" i="10"/>
  <c r="D469" i="10"/>
  <c r="C469" i="10"/>
  <c r="B469" i="10"/>
  <c r="D1048" i="10"/>
  <c r="C1048" i="10"/>
  <c r="B1048" i="10"/>
  <c r="D288" i="10"/>
  <c r="C288" i="10"/>
  <c r="B288" i="10"/>
  <c r="D488" i="10"/>
  <c r="C488" i="10"/>
  <c r="B488" i="10"/>
  <c r="D985" i="10"/>
  <c r="C985" i="10"/>
  <c r="B985" i="10"/>
  <c r="D986" i="10"/>
  <c r="C986" i="10"/>
  <c r="B986" i="10"/>
  <c r="D63" i="10"/>
  <c r="C63" i="10"/>
  <c r="B63" i="10"/>
  <c r="D701" i="10"/>
  <c r="C701" i="10"/>
  <c r="B701" i="10"/>
  <c r="D873" i="10"/>
  <c r="C873" i="10"/>
  <c r="B873" i="10"/>
  <c r="D744" i="10"/>
  <c r="C744" i="10"/>
  <c r="D395" i="10"/>
  <c r="C395" i="10"/>
  <c r="B395" i="10"/>
  <c r="D736" i="10"/>
  <c r="C736" i="10"/>
  <c r="B736" i="10"/>
  <c r="D421" i="10"/>
  <c r="C421" i="10"/>
  <c r="B421" i="10"/>
  <c r="D272" i="10"/>
  <c r="C272" i="10"/>
  <c r="B272" i="10"/>
  <c r="D466" i="10"/>
  <c r="C466" i="10"/>
  <c r="B466" i="10"/>
  <c r="D976" i="10"/>
  <c r="C976" i="10"/>
  <c r="D61" i="10"/>
  <c r="C61" i="10"/>
  <c r="B61" i="10"/>
  <c r="D954" i="10"/>
  <c r="C954" i="10"/>
  <c r="B954" i="10"/>
  <c r="D50" i="10"/>
  <c r="C50" i="10"/>
  <c r="B50" i="10"/>
  <c r="D1025" i="10"/>
  <c r="B1025" i="10"/>
  <c r="C1025" i="10"/>
  <c r="D82" i="10"/>
  <c r="C82" i="10"/>
  <c r="B82" i="10"/>
  <c r="D486" i="10"/>
  <c r="C486" i="10"/>
  <c r="D753" i="10"/>
  <c r="C753" i="10"/>
  <c r="B753" i="10"/>
  <c r="D605" i="10"/>
  <c r="C605" i="10"/>
  <c r="B605" i="10"/>
  <c r="D1040" i="10"/>
  <c r="C1040" i="10"/>
  <c r="B1040" i="10"/>
  <c r="D770" i="10"/>
  <c r="C770" i="10"/>
  <c r="B770" i="10"/>
  <c r="D950" i="10"/>
  <c r="C950" i="10"/>
  <c r="D267" i="10"/>
  <c r="C267" i="10"/>
  <c r="B267" i="10"/>
  <c r="D181" i="10"/>
  <c r="C181" i="10"/>
  <c r="B181" i="10"/>
  <c r="D150" i="10"/>
  <c r="C150" i="10"/>
  <c r="B150" i="10"/>
  <c r="D141" i="10"/>
  <c r="C141" i="10"/>
  <c r="B141" i="10"/>
  <c r="D158" i="10"/>
  <c r="C158" i="10"/>
  <c r="B158" i="10"/>
  <c r="D865" i="10"/>
  <c r="C865" i="10"/>
  <c r="D216" i="10"/>
  <c r="C216" i="10"/>
  <c r="B216" i="10"/>
  <c r="C281" i="10"/>
  <c r="D281" i="10"/>
  <c r="B281" i="10"/>
  <c r="D609" i="10"/>
  <c r="C609" i="10"/>
  <c r="B609" i="10"/>
  <c r="D71" i="10"/>
  <c r="C71" i="10"/>
  <c r="B71" i="10"/>
  <c r="D519" i="10"/>
  <c r="C519" i="10"/>
  <c r="B519" i="10"/>
  <c r="D501" i="10"/>
  <c r="C501" i="10"/>
  <c r="B501" i="10"/>
  <c r="D271" i="10"/>
  <c r="C271" i="10"/>
  <c r="B271" i="10"/>
  <c r="D446" i="10"/>
  <c r="C446" i="10"/>
  <c r="B446" i="10"/>
  <c r="D506" i="10"/>
  <c r="C506" i="10"/>
  <c r="B506" i="10"/>
  <c r="D901" i="10"/>
  <c r="C901" i="10"/>
  <c r="B901" i="10"/>
  <c r="D1023" i="10"/>
  <c r="B1023" i="10"/>
  <c r="D387" i="10"/>
  <c r="C387" i="10"/>
  <c r="B387" i="10"/>
  <c r="D835" i="10"/>
  <c r="C835" i="10"/>
  <c r="B835" i="10"/>
  <c r="D350" i="10"/>
  <c r="C350" i="10"/>
  <c r="B350" i="10"/>
  <c r="D999" i="10"/>
  <c r="C999" i="10"/>
  <c r="D696" i="10"/>
  <c r="C696" i="10"/>
  <c r="B696" i="10"/>
  <c r="D335" i="10"/>
  <c r="C335" i="10"/>
  <c r="B335" i="10"/>
  <c r="D440" i="10"/>
  <c r="C440" i="10"/>
  <c r="B440" i="10"/>
  <c r="D5" i="10"/>
  <c r="C5" i="10"/>
  <c r="B5" i="10"/>
  <c r="D548" i="10"/>
  <c r="C548" i="10"/>
  <c r="B548" i="10"/>
  <c r="D120" i="10"/>
  <c r="C120" i="10"/>
  <c r="D171" i="10"/>
  <c r="C171" i="10"/>
  <c r="B171" i="10"/>
  <c r="D136" i="10"/>
  <c r="C136" i="10"/>
  <c r="B136" i="10"/>
  <c r="D151" i="10"/>
  <c r="C151" i="10"/>
  <c r="B151" i="10"/>
  <c r="D398" i="10"/>
  <c r="C398" i="10"/>
  <c r="B398" i="10"/>
  <c r="D625" i="10"/>
  <c r="C625" i="10"/>
  <c r="B625" i="10"/>
  <c r="D740" i="10"/>
  <c r="C740" i="10"/>
  <c r="B740" i="10"/>
  <c r="D698" i="10"/>
  <c r="C698" i="10"/>
  <c r="D465" i="10"/>
  <c r="C465" i="10"/>
  <c r="B465" i="10"/>
  <c r="D196" i="10"/>
  <c r="C196" i="10"/>
  <c r="B196" i="10"/>
  <c r="D242" i="10"/>
  <c r="C242" i="10"/>
  <c r="B242" i="10"/>
  <c r="D826" i="10"/>
  <c r="C826" i="10"/>
  <c r="B826" i="10"/>
  <c r="D498" i="10"/>
  <c r="C498" i="10"/>
  <c r="B498" i="10"/>
  <c r="D594" i="10"/>
  <c r="C594" i="10"/>
  <c r="B594" i="10"/>
  <c r="D839" i="10"/>
  <c r="C839" i="10"/>
  <c r="B839" i="10"/>
  <c r="D946" i="10"/>
  <c r="C946" i="10"/>
  <c r="B946" i="10"/>
  <c r="D1003" i="10"/>
  <c r="C1003" i="10"/>
  <c r="D538" i="10"/>
  <c r="C538" i="10"/>
  <c r="B538" i="10"/>
  <c r="D254" i="10"/>
  <c r="C254" i="10"/>
  <c r="B254" i="10"/>
  <c r="D179" i="10"/>
  <c r="C179" i="10"/>
  <c r="B179" i="10"/>
  <c r="D793" i="10"/>
  <c r="C793" i="10"/>
  <c r="B793" i="10"/>
  <c r="D1012" i="10"/>
  <c r="C1012" i="10"/>
  <c r="B1012" i="10"/>
  <c r="D249" i="10"/>
  <c r="C249" i="10"/>
  <c r="B249" i="10"/>
  <c r="D576" i="10"/>
  <c r="C576" i="10"/>
  <c r="B576" i="10"/>
  <c r="D1034" i="10"/>
  <c r="C1034" i="10"/>
  <c r="B1034" i="10"/>
  <c r="D502" i="10"/>
  <c r="C502" i="10"/>
  <c r="B502" i="10"/>
  <c r="D18" i="10"/>
  <c r="C18" i="10"/>
  <c r="B18" i="10"/>
  <c r="D764" i="10"/>
  <c r="C764" i="10"/>
  <c r="B764" i="10"/>
  <c r="D796" i="10"/>
  <c r="C796" i="10"/>
  <c r="B796" i="10"/>
  <c r="D997" i="10"/>
  <c r="C997" i="10"/>
  <c r="B997" i="10"/>
  <c r="D661" i="10"/>
  <c r="C661" i="10"/>
  <c r="B661" i="10"/>
  <c r="D98" i="10"/>
  <c r="C98" i="10"/>
  <c r="B98" i="10"/>
  <c r="D208" i="10"/>
  <c r="C208" i="10"/>
  <c r="B208" i="10"/>
  <c r="D125" i="10"/>
  <c r="C125" i="10"/>
  <c r="B125" i="10"/>
  <c r="D712" i="10"/>
  <c r="C712" i="10"/>
  <c r="B712" i="10"/>
  <c r="D44" i="10"/>
  <c r="C44" i="10"/>
  <c r="B44" i="10"/>
  <c r="D478" i="10"/>
  <c r="C478" i="10"/>
  <c r="B478" i="10"/>
  <c r="D205" i="10"/>
  <c r="C205" i="10"/>
  <c r="B205" i="10"/>
  <c r="D533" i="10"/>
  <c r="C533" i="10"/>
  <c r="B533" i="10"/>
  <c r="D391" i="10"/>
  <c r="C391" i="10"/>
  <c r="B391" i="10"/>
  <c r="D199" i="10"/>
  <c r="C199" i="10"/>
  <c r="B199" i="10"/>
  <c r="D453" i="10"/>
  <c r="C453" i="10"/>
  <c r="B453" i="10"/>
  <c r="D820" i="10"/>
  <c r="C820" i="10"/>
  <c r="B820" i="10"/>
  <c r="D1016" i="10"/>
  <c r="C1016" i="10"/>
  <c r="B1016" i="10"/>
  <c r="D563" i="10"/>
  <c r="C563" i="10"/>
  <c r="B563" i="10"/>
  <c r="D646" i="10"/>
  <c r="C646" i="10"/>
  <c r="B646" i="10"/>
  <c r="D768" i="10"/>
  <c r="C768" i="10"/>
  <c r="B768" i="10"/>
  <c r="D679" i="10"/>
  <c r="C679" i="10"/>
  <c r="B679" i="10"/>
  <c r="D551" i="10"/>
  <c r="C551" i="10"/>
  <c r="B551" i="10"/>
  <c r="D573" i="10"/>
  <c r="C573" i="10"/>
  <c r="B573" i="10"/>
  <c r="D10" i="10"/>
  <c r="C10" i="10"/>
  <c r="B10" i="10"/>
  <c r="D919" i="10"/>
  <c r="C919" i="10"/>
  <c r="B919" i="10"/>
  <c r="D1058" i="10"/>
  <c r="C1058" i="10"/>
  <c r="B1058" i="10"/>
  <c r="D511" i="10"/>
  <c r="C511" i="10"/>
  <c r="B511" i="10"/>
  <c r="D348" i="10"/>
  <c r="C348" i="10"/>
  <c r="B348" i="10"/>
  <c r="D664" i="10"/>
  <c r="C664" i="10"/>
  <c r="B664" i="10"/>
  <c r="D674" i="10"/>
  <c r="C674" i="10"/>
  <c r="B674" i="10"/>
  <c r="D34" i="10"/>
  <c r="C34" i="10"/>
  <c r="B34" i="10"/>
  <c r="D174" i="10"/>
  <c r="C174" i="10"/>
  <c r="B174" i="10"/>
  <c r="D1015" i="10"/>
  <c r="C1015" i="10"/>
  <c r="B1015" i="10"/>
  <c r="B320" i="10"/>
  <c r="B392" i="10"/>
  <c r="B913" i="10"/>
  <c r="B884" i="10"/>
  <c r="B175" i="10"/>
  <c r="B976" i="10"/>
  <c r="C491" i="10"/>
  <c r="D658" i="10"/>
  <c r="C658" i="10"/>
  <c r="B658" i="10"/>
  <c r="D534" i="10"/>
  <c r="C534" i="10"/>
  <c r="B534" i="10"/>
  <c r="D951" i="10"/>
  <c r="C951" i="10"/>
  <c r="B951" i="10"/>
  <c r="D649" i="10"/>
  <c r="C649" i="10"/>
  <c r="B649" i="10"/>
  <c r="D717" i="10"/>
  <c r="C717" i="10"/>
  <c r="B717" i="10"/>
  <c r="D672" i="10"/>
  <c r="C672" i="10"/>
  <c r="B672" i="10"/>
  <c r="D656" i="10"/>
  <c r="C656" i="10"/>
  <c r="B656" i="10"/>
  <c r="D848" i="10"/>
  <c r="C848" i="10"/>
  <c r="B848" i="10"/>
  <c r="D589" i="10"/>
  <c r="C589" i="10"/>
  <c r="B589" i="10"/>
  <c r="D411" i="10"/>
  <c r="C411" i="10"/>
  <c r="B411" i="10"/>
  <c r="D799" i="10"/>
  <c r="C799" i="10"/>
  <c r="B799" i="10"/>
  <c r="D360" i="10"/>
  <c r="C360" i="10"/>
  <c r="B360" i="10"/>
  <c r="D37" i="10"/>
  <c r="C37" i="10"/>
  <c r="B37" i="10"/>
  <c r="D345" i="10"/>
  <c r="C345" i="10"/>
  <c r="B345" i="10"/>
  <c r="C41" i="10"/>
  <c r="D41" i="10"/>
  <c r="B41" i="10"/>
  <c r="D220" i="10"/>
  <c r="C220" i="10"/>
  <c r="B220" i="10"/>
  <c r="D907" i="10"/>
  <c r="C907" i="10"/>
  <c r="B907" i="10"/>
  <c r="D145" i="10"/>
  <c r="C145" i="10"/>
  <c r="B145" i="10"/>
  <c r="D610" i="10"/>
  <c r="C610" i="10"/>
  <c r="B610" i="10"/>
  <c r="D585" i="10"/>
  <c r="C585" i="10"/>
  <c r="B585" i="10"/>
  <c r="D485" i="10"/>
  <c r="C485" i="10"/>
  <c r="B485" i="10"/>
  <c r="D310" i="10"/>
  <c r="C310" i="10"/>
  <c r="B310" i="10"/>
  <c r="D33" i="10"/>
  <c r="C33" i="10"/>
  <c r="B33" i="10"/>
  <c r="D389" i="10"/>
  <c r="C389" i="10"/>
  <c r="B389" i="10"/>
  <c r="D574" i="10"/>
  <c r="C574" i="10"/>
  <c r="D958" i="10"/>
  <c r="C958" i="10"/>
  <c r="B958" i="10"/>
  <c r="B367" i="10"/>
  <c r="B926" i="10"/>
  <c r="B108" i="10"/>
  <c r="C122" i="10"/>
  <c r="D784" i="10"/>
  <c r="C784" i="10"/>
  <c r="D100" i="10"/>
  <c r="C100" i="10"/>
  <c r="D435" i="10"/>
  <c r="C435" i="10"/>
  <c r="D855" i="10"/>
  <c r="C855" i="10"/>
  <c r="D1037" i="10"/>
  <c r="C1037" i="10"/>
  <c r="D450" i="10"/>
  <c r="C450" i="10"/>
  <c r="D381" i="10"/>
  <c r="C381" i="10"/>
  <c r="D862" i="10"/>
  <c r="C862" i="10"/>
  <c r="D325" i="10"/>
  <c r="C325" i="10"/>
  <c r="D312" i="10"/>
  <c r="C312" i="10"/>
  <c r="D256" i="10"/>
  <c r="C256" i="10"/>
  <c r="D165" i="10"/>
  <c r="C165" i="10"/>
  <c r="D287" i="10"/>
  <c r="C287" i="10"/>
  <c r="D342" i="10"/>
  <c r="C342" i="10"/>
  <c r="D1042" i="10"/>
  <c r="C1042" i="10"/>
  <c r="D568" i="10"/>
  <c r="C568" i="10"/>
  <c r="D715" i="10"/>
  <c r="C715" i="10"/>
  <c r="D868" i="10"/>
  <c r="C868" i="10"/>
  <c r="D244" i="10"/>
  <c r="C244" i="10"/>
  <c r="D489" i="10"/>
  <c r="C489" i="10"/>
  <c r="D762" i="10"/>
  <c r="C762" i="10"/>
  <c r="D863" i="10"/>
  <c r="C863" i="10"/>
  <c r="D866" i="10"/>
  <c r="C866" i="10"/>
  <c r="D3" i="10"/>
  <c r="C3" i="10"/>
  <c r="D471" i="10"/>
  <c r="C471" i="10"/>
  <c r="D420" i="10"/>
  <c r="C420" i="10"/>
  <c r="D352" i="10"/>
  <c r="C352" i="10"/>
  <c r="D988" i="10"/>
  <c r="C988" i="10"/>
  <c r="D1017" i="10"/>
  <c r="C1017" i="10"/>
  <c r="D813" i="10"/>
  <c r="C813" i="10"/>
  <c r="D992" i="10"/>
  <c r="C992" i="10"/>
  <c r="D612" i="10"/>
  <c r="C612" i="10"/>
  <c r="D28" i="10"/>
  <c r="C28" i="10"/>
  <c r="D794" i="10"/>
  <c r="C794" i="10"/>
  <c r="D699" i="10"/>
  <c r="C699" i="10"/>
  <c r="D657" i="10"/>
  <c r="C657" i="10"/>
  <c r="D751" i="10"/>
  <c r="C751" i="10"/>
  <c r="D945" i="10"/>
  <c r="C945" i="10"/>
  <c r="D606" i="10"/>
  <c r="C606" i="10"/>
  <c r="D747" i="10"/>
  <c r="C747" i="10"/>
  <c r="D653" i="10"/>
  <c r="C653" i="10"/>
  <c r="D878" i="10"/>
  <c r="C878" i="10"/>
  <c r="D598" i="10"/>
  <c r="C598" i="10"/>
  <c r="D374" i="10"/>
  <c r="C374" i="10"/>
  <c r="D146" i="10"/>
  <c r="C146" i="10"/>
  <c r="D76" i="10"/>
  <c r="C76" i="10"/>
  <c r="D8" i="10"/>
  <c r="C8" i="10"/>
  <c r="D134" i="10"/>
  <c r="C134" i="10"/>
  <c r="D735" i="10"/>
  <c r="C735" i="10"/>
  <c r="D607" i="10"/>
  <c r="C607" i="10"/>
  <c r="D280" i="10"/>
  <c r="C280" i="10"/>
  <c r="D338" i="10"/>
  <c r="C338" i="10"/>
  <c r="D857" i="10"/>
  <c r="C857" i="10"/>
  <c r="D520" i="10"/>
  <c r="C520" i="10"/>
  <c r="D1021" i="10"/>
  <c r="C1021" i="10"/>
  <c r="D1046" i="10"/>
  <c r="C1046" i="10"/>
  <c r="D546" i="10"/>
  <c r="C546" i="10"/>
  <c r="D583" i="10"/>
  <c r="C583" i="10"/>
  <c r="C730" i="10"/>
  <c r="D730" i="10"/>
  <c r="D975" i="10"/>
  <c r="C975" i="10"/>
  <c r="D188" i="10"/>
  <c r="C188" i="10"/>
  <c r="D351" i="10"/>
  <c r="C351" i="10"/>
  <c r="D447" i="10"/>
  <c r="C447" i="10"/>
  <c r="D613" i="10"/>
  <c r="C613" i="10"/>
  <c r="D556" i="10"/>
  <c r="C556" i="10"/>
  <c r="D193" i="10"/>
  <c r="C193" i="10"/>
  <c r="D163" i="10"/>
  <c r="C163" i="10"/>
  <c r="D953" i="10"/>
  <c r="C953" i="10"/>
  <c r="D1020" i="10"/>
  <c r="C1020" i="10"/>
  <c r="D243" i="10"/>
  <c r="C243" i="10"/>
  <c r="D137" i="10"/>
  <c r="C137" i="10"/>
  <c r="D968" i="10"/>
  <c r="C968" i="10"/>
  <c r="D767" i="10"/>
  <c r="C767" i="10"/>
  <c r="D896" i="10"/>
  <c r="C896" i="10"/>
  <c r="D742" i="10"/>
  <c r="C742" i="10"/>
  <c r="D386" i="10"/>
  <c r="C386" i="10"/>
  <c r="D624" i="10"/>
  <c r="C624" i="10"/>
  <c r="D566" i="10"/>
  <c r="C566" i="10"/>
  <c r="D209" i="10"/>
  <c r="C209" i="10"/>
  <c r="D650" i="10"/>
  <c r="C650" i="10"/>
  <c r="D240" i="10"/>
  <c r="C240" i="10"/>
  <c r="D560" i="10"/>
  <c r="C560" i="10"/>
  <c r="D558" i="10"/>
  <c r="C558" i="10"/>
  <c r="D1047" i="10"/>
  <c r="C1047" i="10"/>
  <c r="B1047" i="10"/>
  <c r="D202" i="10"/>
  <c r="C202" i="10"/>
  <c r="B202" i="10"/>
  <c r="D1028" i="10"/>
  <c r="C1028" i="10"/>
  <c r="B1028" i="10"/>
  <c r="D840" i="10"/>
  <c r="C840" i="10"/>
  <c r="B840" i="10"/>
  <c r="D206" i="10"/>
  <c r="C206" i="10"/>
  <c r="B206" i="10"/>
  <c r="D355" i="10"/>
  <c r="C355" i="10"/>
  <c r="B355" i="10"/>
  <c r="D781" i="10"/>
  <c r="C781" i="10"/>
  <c r="B781" i="10"/>
  <c r="D113" i="10"/>
  <c r="C113" i="10"/>
  <c r="B113" i="10"/>
  <c r="D652" i="10"/>
  <c r="C652" i="10"/>
  <c r="B652" i="10"/>
  <c r="D182" i="10"/>
  <c r="C182" i="10"/>
  <c r="B182" i="10"/>
  <c r="D746" i="10"/>
  <c r="C746" i="10"/>
  <c r="B746" i="10"/>
  <c r="D677" i="10"/>
  <c r="C677" i="10"/>
  <c r="B677" i="10"/>
  <c r="D577" i="10"/>
  <c r="C577" i="10"/>
  <c r="B577" i="10"/>
  <c r="D827" i="10"/>
  <c r="C827" i="10"/>
  <c r="B827" i="10"/>
  <c r="D960" i="10"/>
  <c r="C960" i="10"/>
  <c r="B960" i="10"/>
  <c r="D88" i="10"/>
  <c r="C88" i="10"/>
  <c r="B88" i="10"/>
  <c r="D14" i="10"/>
  <c r="C14" i="10"/>
  <c r="B14" i="10"/>
  <c r="D644" i="10"/>
  <c r="C644" i="10"/>
  <c r="B644" i="10"/>
  <c r="D797" i="10"/>
  <c r="C797" i="10"/>
  <c r="B797" i="10"/>
  <c r="D957" i="10"/>
  <c r="C957" i="10"/>
  <c r="B957" i="10"/>
  <c r="D909" i="10"/>
  <c r="C909" i="10"/>
  <c r="B909" i="10"/>
  <c r="D910" i="10"/>
  <c r="C910" i="10"/>
  <c r="B910" i="10"/>
  <c r="D660" i="10"/>
  <c r="C660" i="10"/>
  <c r="B660" i="10"/>
  <c r="D69" i="10"/>
  <c r="C69" i="10"/>
  <c r="B69" i="10"/>
  <c r="D454" i="10"/>
  <c r="B454" i="10"/>
  <c r="C454" i="10"/>
  <c r="D847" i="10"/>
  <c r="C847" i="10"/>
  <c r="B847" i="10"/>
  <c r="D663" i="10"/>
  <c r="C663" i="10"/>
  <c r="B663" i="10"/>
  <c r="D708" i="10"/>
  <c r="C708" i="10"/>
  <c r="B708" i="10"/>
  <c r="D655" i="10"/>
  <c r="C655" i="10"/>
  <c r="B655" i="10"/>
  <c r="D852" i="10"/>
  <c r="C852" i="10"/>
  <c r="B852" i="10"/>
  <c r="D651" i="10"/>
  <c r="C651" i="10"/>
  <c r="B651" i="10"/>
  <c r="D710" i="10"/>
  <c r="C710" i="10"/>
  <c r="B710" i="10"/>
  <c r="D455" i="10"/>
  <c r="C455" i="10"/>
  <c r="B455" i="10"/>
  <c r="D259" i="10"/>
  <c r="C259" i="10"/>
  <c r="B259" i="10"/>
  <c r="D253" i="10"/>
  <c r="B253" i="10"/>
  <c r="C253" i="10"/>
  <c r="D940" i="10"/>
  <c r="C940" i="10"/>
  <c r="B940" i="10"/>
  <c r="D783" i="10"/>
  <c r="C783" i="10"/>
  <c r="B783" i="10"/>
  <c r="D456" i="10"/>
  <c r="C456" i="10"/>
  <c r="B456" i="10"/>
  <c r="D681" i="10"/>
  <c r="C681" i="10"/>
  <c r="B681" i="10"/>
  <c r="D689" i="10"/>
  <c r="C689" i="10"/>
  <c r="B689" i="10"/>
  <c r="D476" i="10"/>
  <c r="C476" i="10"/>
  <c r="B476" i="10"/>
  <c r="D273" i="10"/>
  <c r="C273" i="10"/>
  <c r="B273" i="10"/>
  <c r="D867" i="10"/>
  <c r="C867" i="10"/>
  <c r="B867" i="10"/>
  <c r="D144" i="10"/>
  <c r="C144" i="10"/>
  <c r="B144" i="10"/>
  <c r="D225" i="10"/>
  <c r="C225" i="10"/>
  <c r="B225" i="10"/>
  <c r="D587" i="10"/>
  <c r="B587" i="10"/>
  <c r="C587" i="10"/>
  <c r="D65" i="10"/>
  <c r="C65" i="10"/>
  <c r="B65" i="10"/>
  <c r="D523" i="10"/>
  <c r="C523" i="10"/>
  <c r="B523" i="10"/>
  <c r="D1029" i="10"/>
  <c r="C1029" i="10"/>
  <c r="B1029" i="10"/>
  <c r="D989" i="10"/>
  <c r="C989" i="10"/>
  <c r="B989" i="10"/>
  <c r="B287" i="10"/>
  <c r="B568" i="10"/>
  <c r="B489" i="10"/>
  <c r="B471" i="10"/>
  <c r="B992" i="10"/>
  <c r="B751" i="10"/>
  <c r="B598" i="10"/>
  <c r="B730" i="10"/>
  <c r="B613" i="10"/>
  <c r="B953" i="10"/>
  <c r="B386" i="10"/>
  <c r="C926" i="10"/>
  <c r="D888" i="10"/>
  <c r="C888" i="10"/>
  <c r="D423" i="10"/>
  <c r="C423" i="10"/>
  <c r="D833" i="10"/>
  <c r="C833" i="10"/>
  <c r="D792" i="10"/>
  <c r="C792" i="10"/>
  <c r="D809" i="10"/>
  <c r="C809" i="10"/>
  <c r="D353" i="10"/>
  <c r="C353" i="10"/>
  <c r="D812" i="10"/>
  <c r="C812" i="10"/>
  <c r="D379" i="10"/>
  <c r="C379" i="10"/>
  <c r="D62" i="10"/>
  <c r="C62" i="10"/>
  <c r="D885" i="10"/>
  <c r="C885" i="10"/>
  <c r="D83" i="10"/>
  <c r="C83" i="10"/>
  <c r="D1026" i="10"/>
  <c r="C1026" i="10"/>
  <c r="D774" i="10"/>
  <c r="C774" i="10"/>
  <c r="D633" i="10"/>
  <c r="C633" i="10"/>
  <c r="D172" i="10"/>
  <c r="C172" i="10"/>
  <c r="D876" i="10"/>
  <c r="C876" i="10"/>
  <c r="D414" i="10"/>
  <c r="C414" i="10"/>
  <c r="D53" i="10"/>
  <c r="C53" i="10"/>
  <c r="D279" i="10"/>
  <c r="C279" i="10"/>
  <c r="D728" i="10"/>
  <c r="C728" i="10"/>
  <c r="D54" i="10"/>
  <c r="C54" i="10"/>
  <c r="D936" i="10"/>
  <c r="C936" i="10"/>
  <c r="D861" i="10"/>
  <c r="C861" i="10"/>
  <c r="D941" i="10"/>
  <c r="C941" i="10"/>
  <c r="D117" i="10"/>
  <c r="C117" i="10"/>
  <c r="D996" i="10"/>
  <c r="C996" i="10"/>
  <c r="D771" i="10"/>
  <c r="C771" i="10"/>
  <c r="D443" i="10"/>
  <c r="C443" i="10"/>
  <c r="D836" i="10"/>
  <c r="C836" i="10"/>
  <c r="D572" i="10"/>
  <c r="C572" i="10"/>
  <c r="D547" i="10"/>
  <c r="C547" i="10"/>
  <c r="D2" i="10"/>
  <c r="C2" i="10"/>
  <c r="D425" i="10"/>
  <c r="C425" i="10"/>
  <c r="D417" i="10"/>
  <c r="C417" i="10"/>
  <c r="D263" i="10"/>
  <c r="C263" i="10"/>
  <c r="D522" i="10"/>
  <c r="C522" i="10"/>
  <c r="D496" i="10"/>
  <c r="C496" i="10"/>
  <c r="D555" i="10"/>
  <c r="C555" i="10"/>
  <c r="C349" i="10"/>
  <c r="D349" i="10"/>
  <c r="D20" i="10"/>
  <c r="C20" i="10"/>
  <c r="D192" i="10"/>
  <c r="C192" i="10"/>
  <c r="D654" i="10"/>
  <c r="C654" i="10"/>
  <c r="D43" i="10"/>
  <c r="C43" i="10"/>
  <c r="D341" i="10"/>
  <c r="C341" i="10"/>
  <c r="D156" i="10"/>
  <c r="C156" i="10"/>
  <c r="D969" i="10"/>
  <c r="C969" i="10"/>
  <c r="D856" i="10"/>
  <c r="C856" i="10"/>
  <c r="D241" i="10"/>
  <c r="C241" i="10"/>
  <c r="D445" i="10"/>
  <c r="C445" i="10"/>
  <c r="D616" i="10"/>
  <c r="C616" i="10"/>
  <c r="D317" i="10"/>
  <c r="C317" i="10"/>
  <c r="D252" i="10"/>
  <c r="C252" i="10"/>
  <c r="D851" i="10"/>
  <c r="C851" i="10"/>
  <c r="D207" i="10"/>
  <c r="C207" i="10"/>
  <c r="D537" i="10"/>
  <c r="C537" i="10"/>
  <c r="D1002" i="10"/>
  <c r="C1002" i="10"/>
  <c r="D947" i="10"/>
  <c r="C947" i="10"/>
  <c r="D499" i="10"/>
  <c r="C499" i="10"/>
  <c r="D356" i="10"/>
  <c r="C356" i="10"/>
  <c r="D802" i="10"/>
  <c r="C802" i="10"/>
  <c r="D107" i="10"/>
  <c r="C107" i="10"/>
  <c r="D195" i="10"/>
  <c r="C195" i="10"/>
  <c r="D703" i="10"/>
  <c r="C703" i="10"/>
  <c r="B703" i="10"/>
  <c r="D723" i="10"/>
  <c r="C723" i="10"/>
  <c r="B723" i="10"/>
  <c r="D640" i="10"/>
  <c r="C640" i="10"/>
  <c r="B640" i="10"/>
  <c r="D636" i="10"/>
  <c r="C636" i="10"/>
  <c r="B636" i="10"/>
  <c r="D497" i="10"/>
  <c r="C497" i="10"/>
  <c r="B497" i="10"/>
  <c r="D385" i="10"/>
  <c r="C385" i="10"/>
  <c r="B385" i="10"/>
  <c r="D619" i="10"/>
  <c r="C619" i="10"/>
  <c r="B619" i="10"/>
  <c r="D795" i="10"/>
  <c r="C795" i="10"/>
  <c r="B795" i="10"/>
  <c r="D721" i="10"/>
  <c r="C721" i="10"/>
  <c r="B721" i="10"/>
  <c r="D451" i="10"/>
  <c r="C451" i="10"/>
  <c r="B451" i="10"/>
  <c r="D481" i="10"/>
  <c r="C481" i="10"/>
  <c r="B481" i="10"/>
  <c r="D97" i="10"/>
  <c r="C97" i="10"/>
  <c r="B97" i="10"/>
  <c r="D289" i="10"/>
  <c r="C289" i="10"/>
  <c r="B289" i="10"/>
  <c r="D307" i="10"/>
  <c r="C307" i="10"/>
  <c r="B307" i="10"/>
  <c r="D596" i="10"/>
  <c r="B596" i="10"/>
  <c r="C596" i="10"/>
  <c r="D821" i="10"/>
  <c r="C821" i="10"/>
  <c r="B821" i="10"/>
  <c r="D409" i="10"/>
  <c r="C409" i="10"/>
  <c r="B409" i="10"/>
  <c r="D849" i="10"/>
  <c r="C849" i="10"/>
  <c r="B849" i="10"/>
  <c r="D528" i="10"/>
  <c r="B528" i="10"/>
  <c r="D632" i="10"/>
  <c r="C632" i="10"/>
  <c r="B632" i="10"/>
  <c r="D248" i="10"/>
  <c r="C248" i="10"/>
  <c r="B248" i="10"/>
  <c r="D995" i="10"/>
  <c r="C995" i="10"/>
  <c r="B995" i="10"/>
  <c r="D943" i="10"/>
  <c r="B943" i="10"/>
  <c r="C943" i="10"/>
  <c r="D688" i="10"/>
  <c r="C688" i="10"/>
  <c r="B688" i="10"/>
  <c r="D980" i="10"/>
  <c r="C980" i="10"/>
  <c r="B980" i="10"/>
  <c r="D1022" i="10"/>
  <c r="C1022" i="10"/>
  <c r="B1022" i="10"/>
  <c r="D690" i="10"/>
  <c r="C690" i="10"/>
  <c r="B690" i="10"/>
  <c r="D956" i="10"/>
  <c r="B956" i="10"/>
  <c r="C956" i="10"/>
  <c r="D24" i="10"/>
  <c r="C24" i="10"/>
  <c r="B24" i="10"/>
  <c r="D219" i="10"/>
  <c r="C219" i="10"/>
  <c r="B219" i="10"/>
  <c r="D45" i="10"/>
  <c r="B45" i="10"/>
  <c r="C45" i="10"/>
  <c r="D143" i="10"/>
  <c r="C143" i="10"/>
  <c r="B143" i="10"/>
  <c r="D512" i="10"/>
  <c r="B512" i="10"/>
  <c r="C512" i="10"/>
  <c r="D346" i="10"/>
  <c r="C346" i="10"/>
  <c r="B346" i="10"/>
  <c r="D258" i="10"/>
  <c r="C258" i="10"/>
  <c r="B258" i="10"/>
  <c r="D903" i="10"/>
  <c r="C903" i="10"/>
  <c r="B903" i="10"/>
  <c r="D72" i="10"/>
  <c r="B72" i="10"/>
  <c r="C72" i="10"/>
  <c r="D64" i="10"/>
  <c r="C64" i="10"/>
  <c r="B64" i="10"/>
  <c r="D284" i="10"/>
  <c r="C284" i="10"/>
  <c r="B284" i="10"/>
  <c r="D524" i="10"/>
  <c r="C524" i="10"/>
  <c r="B524" i="10"/>
  <c r="D726" i="10"/>
  <c r="C726" i="10"/>
  <c r="B726" i="10"/>
  <c r="B342" i="10"/>
  <c r="B715" i="10"/>
  <c r="B863" i="10"/>
  <c r="B420" i="10"/>
  <c r="B28" i="10"/>
  <c r="B945" i="10"/>
  <c r="B774" i="10"/>
  <c r="B146" i="10"/>
  <c r="B280" i="10"/>
  <c r="B941" i="10"/>
  <c r="B572" i="10"/>
  <c r="B243" i="10"/>
  <c r="B616" i="10"/>
  <c r="B566" i="10"/>
  <c r="B122" i="10"/>
  <c r="B356" i="10"/>
  <c r="B574" i="10"/>
  <c r="C367" i="10"/>
  <c r="C140" i="10"/>
  <c r="D603" i="10"/>
  <c r="B603" i="10"/>
  <c r="D109" i="10"/>
  <c r="C109" i="10"/>
  <c r="B109" i="10"/>
  <c r="D275" i="10"/>
  <c r="C275" i="10"/>
  <c r="B275" i="10"/>
  <c r="D67" i="10"/>
  <c r="C67" i="10"/>
  <c r="B67" i="10"/>
  <c r="D215" i="10"/>
  <c r="C215" i="10"/>
  <c r="B215" i="10"/>
  <c r="D415" i="10"/>
  <c r="C415" i="10"/>
  <c r="B415" i="10"/>
  <c r="D223" i="10"/>
  <c r="C223" i="10"/>
  <c r="B223" i="10"/>
  <c r="D766" i="10"/>
  <c r="C766" i="10"/>
  <c r="B766" i="10"/>
  <c r="D114" i="10"/>
  <c r="C114" i="10"/>
  <c r="B114" i="10"/>
  <c r="D567" i="10"/>
  <c r="C567" i="10"/>
  <c r="B567" i="10"/>
  <c r="D232" i="10"/>
  <c r="C232" i="10"/>
  <c r="B232" i="10"/>
  <c r="D1059" i="10"/>
  <c r="C1059" i="10"/>
  <c r="B1059" i="10"/>
  <c r="D9" i="10"/>
  <c r="C9" i="10"/>
  <c r="B9" i="10"/>
  <c r="D505" i="10"/>
  <c r="C505" i="10"/>
  <c r="B505" i="10"/>
  <c r="D390" i="10"/>
  <c r="C390" i="10"/>
  <c r="B390" i="10"/>
  <c r="D22" i="10"/>
  <c r="C22" i="10"/>
  <c r="B22" i="10"/>
  <c r="D52" i="10"/>
  <c r="C52" i="10"/>
  <c r="B52" i="10"/>
  <c r="D733" i="10"/>
  <c r="C733" i="10"/>
  <c r="B733" i="10"/>
  <c r="D1054" i="10"/>
  <c r="C1054" i="10"/>
  <c r="B1054" i="10"/>
  <c r="D760" i="10"/>
  <c r="C760" i="10"/>
  <c r="B760" i="10"/>
  <c r="D758" i="10"/>
  <c r="C758" i="10"/>
  <c r="B758" i="10"/>
  <c r="D691" i="10"/>
  <c r="C691" i="10"/>
  <c r="B691" i="10"/>
  <c r="D308" i="10"/>
  <c r="C308" i="10"/>
  <c r="B308" i="10"/>
  <c r="D545" i="10"/>
  <c r="C545" i="10"/>
  <c r="B545" i="10"/>
  <c r="D837" i="10"/>
  <c r="C837" i="10"/>
  <c r="B837" i="10"/>
  <c r="D934" i="10"/>
  <c r="C934" i="10"/>
  <c r="B934" i="10"/>
  <c r="D815" i="10"/>
  <c r="C815" i="10"/>
  <c r="B815" i="10"/>
  <c r="D1055" i="10"/>
  <c r="C1055" i="10"/>
  <c r="B1055" i="10"/>
  <c r="D622" i="10"/>
  <c r="C622" i="10"/>
  <c r="B622" i="10"/>
  <c r="D939" i="10"/>
  <c r="C939" i="10"/>
  <c r="B939" i="10"/>
  <c r="D194" i="10"/>
  <c r="C194" i="10"/>
  <c r="B194" i="10"/>
  <c r="D7" i="10"/>
  <c r="C7" i="10"/>
  <c r="B7" i="10"/>
  <c r="D442" i="10"/>
  <c r="C442" i="10"/>
  <c r="B442" i="10"/>
  <c r="D879" i="10"/>
  <c r="C879" i="10"/>
  <c r="B879" i="10"/>
  <c r="D475" i="10"/>
  <c r="C475" i="10"/>
  <c r="B475" i="10"/>
  <c r="D311" i="10"/>
  <c r="C311" i="10"/>
  <c r="B311" i="10"/>
  <c r="D474" i="10"/>
  <c r="C474" i="10"/>
  <c r="B474" i="10"/>
  <c r="D147" i="10"/>
  <c r="C147" i="10"/>
  <c r="B147" i="10"/>
  <c r="D372" i="10"/>
  <c r="C372" i="10"/>
  <c r="B372" i="10"/>
  <c r="D401" i="10"/>
  <c r="C401" i="10"/>
  <c r="B401" i="10"/>
  <c r="D56" i="10"/>
  <c r="C56" i="10"/>
  <c r="B56" i="10"/>
  <c r="D675" i="10"/>
  <c r="C675" i="10"/>
  <c r="B675" i="10"/>
  <c r="D729" i="10"/>
  <c r="C729" i="10"/>
  <c r="B729" i="10"/>
  <c r="D569" i="10"/>
  <c r="C569" i="10"/>
  <c r="B569" i="10"/>
  <c r="D459" i="10"/>
  <c r="C459" i="10"/>
  <c r="B459" i="10"/>
  <c r="D1005" i="10"/>
  <c r="C1005" i="10"/>
  <c r="B1005" i="10"/>
  <c r="C899" i="10"/>
  <c r="D899" i="10"/>
  <c r="B899" i="10"/>
  <c r="D535" i="10"/>
  <c r="C535" i="10"/>
  <c r="B535" i="10"/>
  <c r="D595" i="10"/>
  <c r="C595" i="10"/>
  <c r="B595" i="10"/>
  <c r="D23" i="10"/>
  <c r="C23" i="10"/>
  <c r="B23" i="10"/>
  <c r="D432" i="10"/>
  <c r="C432" i="10"/>
  <c r="B432" i="10"/>
  <c r="D917" i="10"/>
  <c r="C917" i="10"/>
  <c r="B917" i="10"/>
  <c r="D982" i="10"/>
  <c r="C982" i="10"/>
  <c r="B982" i="10"/>
  <c r="D302" i="10"/>
  <c r="C302" i="10"/>
  <c r="B302" i="10"/>
  <c r="D925" i="10"/>
  <c r="C925" i="10"/>
  <c r="B925" i="10"/>
  <c r="D881" i="10"/>
  <c r="C881" i="10"/>
  <c r="D732" i="10"/>
  <c r="C732" i="10"/>
  <c r="B732" i="10"/>
  <c r="D437" i="10"/>
  <c r="C437" i="10"/>
  <c r="D772" i="10"/>
  <c r="C772" i="10"/>
  <c r="B772" i="10"/>
  <c r="D620" i="10"/>
  <c r="C620" i="10"/>
  <c r="D845" i="10"/>
  <c r="C845" i="10"/>
  <c r="B845" i="10"/>
  <c r="D991" i="10"/>
  <c r="C991" i="10"/>
  <c r="D103" i="10"/>
  <c r="C103" i="10"/>
  <c r="B103" i="10"/>
  <c r="D482" i="10"/>
  <c r="C482" i="10"/>
  <c r="D186" i="10"/>
  <c r="C186" i="10"/>
  <c r="B186" i="10"/>
  <c r="D127" i="10"/>
  <c r="C127" i="10"/>
  <c r="D128" i="10"/>
  <c r="C128" i="10"/>
  <c r="B128" i="10"/>
  <c r="D734" i="10"/>
  <c r="C734" i="10"/>
  <c r="D296" i="10"/>
  <c r="C296" i="10"/>
  <c r="B296" i="10"/>
  <c r="D479" i="10"/>
  <c r="C479" i="10"/>
  <c r="C422" i="10"/>
  <c r="D422" i="10"/>
  <c r="B422" i="10"/>
  <c r="D204" i="10"/>
  <c r="C204" i="10"/>
  <c r="D682" i="10"/>
  <c r="C682" i="10"/>
  <c r="B682" i="10"/>
  <c r="D949" i="10"/>
  <c r="C949" i="10"/>
  <c r="C198" i="10"/>
  <c r="D198" i="10"/>
  <c r="B198" i="10"/>
  <c r="D579" i="10"/>
  <c r="C579" i="10"/>
  <c r="D1013" i="10"/>
  <c r="C1013" i="10"/>
  <c r="D785" i="10"/>
  <c r="C785" i="10"/>
  <c r="B785" i="10"/>
  <c r="D935" i="10"/>
  <c r="C935" i="10"/>
  <c r="D553" i="10"/>
  <c r="C553" i="10"/>
  <c r="B553" i="10"/>
  <c r="D218" i="10"/>
  <c r="C218" i="10"/>
  <c r="C217" i="10"/>
  <c r="D217" i="10"/>
  <c r="B217" i="10"/>
  <c r="D731" i="10"/>
  <c r="C731" i="10"/>
  <c r="D693" i="10"/>
  <c r="C693" i="10"/>
  <c r="B693" i="10"/>
  <c r="C887" i="10"/>
  <c r="D887" i="10"/>
  <c r="B887" i="10"/>
  <c r="D739" i="10"/>
  <c r="C739" i="10"/>
  <c r="C559" i="10"/>
  <c r="D559" i="10"/>
  <c r="B559" i="10"/>
  <c r="D73" i="10"/>
  <c r="C73" i="10"/>
  <c r="D32" i="10"/>
  <c r="C32" i="10"/>
  <c r="B32" i="10"/>
  <c r="D70" i="10"/>
  <c r="C70" i="10"/>
  <c r="D921" i="10"/>
  <c r="C921" i="10"/>
  <c r="B921" i="10"/>
  <c r="D631" i="10"/>
  <c r="C631" i="10"/>
  <c r="B631" i="10"/>
  <c r="D1014" i="10"/>
  <c r="C1014" i="10"/>
  <c r="B1014" i="10"/>
  <c r="B244" i="10"/>
  <c r="B211" i="10"/>
  <c r="B813" i="10"/>
  <c r="B657" i="10"/>
  <c r="B878" i="10"/>
  <c r="B735" i="10"/>
  <c r="B15" i="10"/>
  <c r="B54" i="10"/>
  <c r="B857" i="10"/>
  <c r="B860" i="10"/>
  <c r="B771" i="10"/>
  <c r="B583" i="10"/>
  <c r="B263" i="10"/>
  <c r="B447" i="10"/>
  <c r="B654" i="10"/>
  <c r="B163" i="10"/>
  <c r="B241" i="10"/>
  <c r="B207" i="10"/>
  <c r="B620" i="10"/>
  <c r="B579" i="10"/>
  <c r="B739" i="10"/>
  <c r="C528" i="10"/>
  <c r="D1024" i="10"/>
  <c r="C1024" i="10"/>
  <c r="D516" i="10"/>
  <c r="C516" i="10"/>
  <c r="D967" i="10"/>
  <c r="C967" i="10"/>
  <c r="C561" i="10"/>
  <c r="D561" i="10"/>
  <c r="D89" i="10"/>
  <c r="C89" i="10"/>
  <c r="D798" i="10"/>
  <c r="C798" i="10"/>
  <c r="D963" i="10"/>
  <c r="C963" i="10"/>
  <c r="D898" i="10"/>
  <c r="C898" i="10"/>
  <c r="D124" i="10"/>
  <c r="C124" i="10"/>
  <c r="D931" i="10"/>
  <c r="C931" i="10"/>
  <c r="D210" i="10"/>
  <c r="C210" i="10"/>
  <c r="D377" i="10"/>
  <c r="C377" i="10"/>
  <c r="C363" i="10"/>
  <c r="D363" i="10"/>
  <c r="D805" i="10"/>
  <c r="C805" i="10"/>
  <c r="D110" i="10"/>
  <c r="C110" i="10"/>
  <c r="D614" i="10"/>
  <c r="C614" i="10"/>
  <c r="C738" i="10"/>
  <c r="D738" i="10"/>
  <c r="C373" i="10"/>
  <c r="D373" i="10"/>
  <c r="D86" i="10"/>
  <c r="C86" i="10"/>
  <c r="D530" i="10"/>
  <c r="C530" i="10"/>
  <c r="D1009" i="10"/>
  <c r="C1009" i="10"/>
  <c r="C979" i="10"/>
  <c r="D979" i="10"/>
  <c r="D634" i="10"/>
  <c r="C634" i="10"/>
  <c r="D600" i="10"/>
  <c r="C600" i="10"/>
  <c r="D376" i="10"/>
  <c r="C376" i="10"/>
  <c r="D987" i="10"/>
  <c r="C987" i="10"/>
  <c r="D303" i="10"/>
  <c r="C303" i="10"/>
  <c r="D39" i="10"/>
  <c r="C39" i="10"/>
  <c r="D35" i="10"/>
  <c r="C35" i="10"/>
  <c r="D714" i="10"/>
  <c r="C714" i="10"/>
  <c r="D416" i="10"/>
  <c r="C416" i="10"/>
  <c r="D388" i="10"/>
  <c r="C388" i="10"/>
  <c r="D38" i="10"/>
  <c r="C38" i="10"/>
  <c r="D916" i="10"/>
  <c r="C916" i="10"/>
  <c r="D872" i="10"/>
  <c r="C872" i="10"/>
  <c r="D757" i="10"/>
  <c r="C757" i="10"/>
  <c r="D116" i="10"/>
  <c r="C116" i="10"/>
  <c r="D697" i="10"/>
  <c r="C697" i="10"/>
  <c r="D581" i="10"/>
  <c r="C581" i="10"/>
  <c r="D843" i="10"/>
  <c r="C843" i="10"/>
  <c r="D966" i="10"/>
  <c r="C966" i="10"/>
  <c r="D877" i="10"/>
  <c r="C877" i="10"/>
  <c r="D477" i="10"/>
  <c r="C477" i="10"/>
  <c r="D135" i="10"/>
  <c r="C135" i="10"/>
  <c r="D161" i="10"/>
  <c r="C161" i="10"/>
  <c r="D467" i="10"/>
  <c r="C467" i="10"/>
  <c r="D521" i="10"/>
  <c r="C521" i="10"/>
  <c r="D776" i="10"/>
  <c r="C776" i="10"/>
  <c r="D629" i="10"/>
  <c r="C629" i="10"/>
  <c r="D6" i="10"/>
  <c r="C6" i="10"/>
  <c r="D26" i="10"/>
  <c r="C26" i="10"/>
  <c r="D431" i="10"/>
  <c r="C431" i="10"/>
  <c r="D599" i="10"/>
  <c r="C599" i="10"/>
  <c r="D154" i="10"/>
  <c r="C154" i="10"/>
  <c r="D618" i="10"/>
  <c r="C618" i="10"/>
  <c r="D1041" i="10"/>
  <c r="C1041" i="10"/>
  <c r="D370" i="10"/>
  <c r="C370" i="10"/>
  <c r="D669" i="10"/>
  <c r="C669" i="10"/>
  <c r="D615" i="10"/>
  <c r="C615" i="10"/>
  <c r="D493" i="10"/>
  <c r="C493" i="10"/>
  <c r="D251" i="10"/>
  <c r="C251" i="10"/>
  <c r="D1052" i="10"/>
  <c r="C1052" i="10"/>
  <c r="D709" i="10"/>
  <c r="C709" i="10"/>
  <c r="D315" i="10"/>
  <c r="C315" i="10"/>
  <c r="C1001" i="10"/>
  <c r="D1001" i="10"/>
  <c r="D787" i="10"/>
  <c r="C787" i="10"/>
  <c r="D897" i="10"/>
  <c r="C897" i="10"/>
  <c r="D838" i="10"/>
  <c r="C838" i="10"/>
  <c r="D586" i="10"/>
  <c r="C586" i="10"/>
  <c r="D91" i="10"/>
  <c r="C91" i="10"/>
  <c r="D168" i="10"/>
  <c r="C168" i="10"/>
  <c r="D178" i="10"/>
  <c r="C178" i="10"/>
  <c r="D924" i="10"/>
  <c r="B924" i="10"/>
  <c r="C924" i="10"/>
  <c r="D230" i="10"/>
  <c r="B230" i="10"/>
  <c r="C230" i="10"/>
  <c r="D155" i="10"/>
  <c r="B155" i="10"/>
  <c r="C155" i="10"/>
  <c r="D978" i="10"/>
  <c r="C978" i="10"/>
  <c r="B978" i="10"/>
  <c r="D49" i="10"/>
  <c r="B49" i="10"/>
  <c r="C49" i="10"/>
  <c r="D621" i="10"/>
  <c r="B621" i="10"/>
  <c r="C621" i="10"/>
  <c r="D971" i="10"/>
  <c r="B971" i="10"/>
  <c r="C971" i="10"/>
  <c r="D167" i="10"/>
  <c r="C167" i="10"/>
  <c r="B167" i="10"/>
  <c r="D1000" i="10"/>
  <c r="B1000" i="10"/>
  <c r="C1000" i="10"/>
  <c r="D324" i="10"/>
  <c r="C324" i="10"/>
  <c r="B324" i="10"/>
  <c r="D1044" i="10"/>
  <c r="C1044" i="10"/>
  <c r="B1044" i="10"/>
  <c r="D408" i="10"/>
  <c r="C408" i="10"/>
  <c r="B408" i="10"/>
  <c r="D462" i="10"/>
  <c r="C462" i="10"/>
  <c r="B462" i="10"/>
  <c r="D761" i="10"/>
  <c r="C761" i="10"/>
  <c r="B761" i="10"/>
  <c r="D570" i="10"/>
  <c r="C570" i="10"/>
  <c r="B570" i="10"/>
  <c r="D973" i="10"/>
  <c r="C973" i="10"/>
  <c r="B973" i="10"/>
  <c r="C580" i="10"/>
  <c r="D580" i="10"/>
  <c r="B580" i="10"/>
  <c r="D611" i="10"/>
  <c r="C611" i="10"/>
  <c r="B611" i="10"/>
  <c r="C671" i="10"/>
  <c r="D671" i="10"/>
  <c r="B671" i="10"/>
  <c r="D648" i="10"/>
  <c r="C648" i="10"/>
  <c r="B648" i="10"/>
  <c r="C518" i="10"/>
  <c r="D518" i="10"/>
  <c r="B518" i="10"/>
  <c r="D593" i="10"/>
  <c r="C593" i="10"/>
  <c r="B593" i="10"/>
  <c r="D678" i="10"/>
  <c r="C678" i="10"/>
  <c r="B678" i="10"/>
  <c r="D554" i="10"/>
  <c r="C554" i="10"/>
  <c r="B554" i="10"/>
  <c r="D235" i="10"/>
  <c r="C235" i="10"/>
  <c r="B235" i="10"/>
  <c r="D238" i="10"/>
  <c r="C238" i="10"/>
  <c r="B238" i="10"/>
  <c r="D285" i="10"/>
  <c r="C285" i="10"/>
  <c r="B285" i="10"/>
  <c r="D300" i="10"/>
  <c r="C300" i="10"/>
  <c r="B300" i="10"/>
  <c r="C882" i="10"/>
  <c r="D882" i="10"/>
  <c r="B882" i="10"/>
  <c r="C718" i="10"/>
  <c r="D718" i="10"/>
  <c r="B718" i="10"/>
  <c r="D383" i="10"/>
  <c r="C383" i="10"/>
  <c r="B383" i="10"/>
  <c r="D780" i="10"/>
  <c r="C780" i="10"/>
  <c r="B780" i="10"/>
  <c r="C221" i="10"/>
  <c r="D221" i="10"/>
  <c r="B221" i="10"/>
  <c r="D79" i="10"/>
  <c r="C79" i="10"/>
  <c r="B79" i="10"/>
  <c r="C928" i="10"/>
  <c r="D928" i="10"/>
  <c r="B928" i="10"/>
  <c r="D575" i="10"/>
  <c r="C575" i="10"/>
  <c r="B575" i="10"/>
  <c r="D725" i="10"/>
  <c r="C725" i="10"/>
  <c r="B725" i="10"/>
  <c r="D487" i="10"/>
  <c r="C487" i="10"/>
  <c r="B487" i="10"/>
  <c r="B868" i="10"/>
  <c r="B1024" i="10"/>
  <c r="B963" i="10"/>
  <c r="B809" i="10"/>
  <c r="B988" i="10"/>
  <c r="B377" i="10"/>
  <c r="B62" i="10"/>
  <c r="B86" i="10"/>
  <c r="B747" i="10"/>
  <c r="B634" i="10"/>
  <c r="B172" i="10"/>
  <c r="B76" i="10"/>
  <c r="B714" i="10"/>
  <c r="B53" i="10"/>
  <c r="B996" i="10"/>
  <c r="B1021" i="10"/>
  <c r="B2" i="10"/>
  <c r="B161" i="10"/>
  <c r="B349" i="10"/>
  <c r="B193" i="10"/>
  <c r="B599" i="10"/>
  <c r="B156" i="10"/>
  <c r="B968" i="10"/>
  <c r="B669" i="10"/>
  <c r="B252" i="10"/>
  <c r="B650" i="10"/>
  <c r="B315" i="10"/>
  <c r="B897" i="10"/>
  <c r="B168" i="10"/>
  <c r="B127" i="10"/>
  <c r="B935" i="10"/>
  <c r="C603" i="10"/>
  <c r="D639" i="10"/>
  <c r="C639" i="10"/>
  <c r="B639" i="10"/>
  <c r="D750" i="10"/>
  <c r="C750" i="10"/>
  <c r="B750" i="10"/>
  <c r="D368" i="10"/>
  <c r="C368" i="10"/>
  <c r="B368" i="10"/>
  <c r="D293" i="10"/>
  <c r="C293" i="10"/>
  <c r="B293" i="10"/>
  <c r="D404" i="10"/>
  <c r="C404" i="10"/>
  <c r="B404" i="10"/>
  <c r="D278" i="10"/>
  <c r="C278" i="10"/>
  <c r="B278" i="10"/>
  <c r="D347" i="10"/>
  <c r="C347" i="10"/>
  <c r="B347" i="10"/>
  <c r="D668" i="10"/>
  <c r="C668" i="10"/>
  <c r="B668" i="10"/>
  <c r="D119" i="10"/>
  <c r="C119" i="10"/>
  <c r="B119" i="10"/>
  <c r="D354" i="10"/>
  <c r="C354" i="10"/>
  <c r="B354" i="10"/>
  <c r="D504" i="10"/>
  <c r="C504" i="10"/>
  <c r="B504" i="10"/>
  <c r="D602" i="10"/>
  <c r="C602" i="10"/>
  <c r="B602" i="10"/>
  <c r="D630" i="10"/>
  <c r="C630" i="10"/>
  <c r="B630" i="10"/>
  <c r="D918" i="10"/>
  <c r="C918" i="10"/>
  <c r="B918" i="10"/>
  <c r="D961" i="10"/>
  <c r="C961" i="10"/>
  <c r="B961" i="10"/>
  <c r="D915" i="10"/>
  <c r="C915" i="10"/>
  <c r="B915" i="10"/>
  <c r="D775" i="10"/>
  <c r="C775" i="10"/>
  <c r="B775" i="10"/>
  <c r="D371" i="10"/>
  <c r="C371" i="10"/>
  <c r="B371" i="10"/>
  <c r="D964" i="10"/>
  <c r="C964" i="10"/>
  <c r="B964" i="10"/>
  <c r="D908" i="10"/>
  <c r="C908" i="10"/>
  <c r="B908" i="10"/>
  <c r="D752" i="10"/>
  <c r="C752" i="10"/>
  <c r="B752" i="10"/>
  <c r="D875" i="10"/>
  <c r="C875" i="10"/>
  <c r="B875" i="10"/>
  <c r="D222" i="10"/>
  <c r="C222" i="10"/>
  <c r="B222" i="10"/>
  <c r="D829" i="10"/>
  <c r="B829" i="10"/>
  <c r="D994" i="10"/>
  <c r="C994" i="10"/>
  <c r="B994" i="10"/>
  <c r="D562" i="10"/>
  <c r="C562" i="10"/>
  <c r="B562" i="10"/>
  <c r="D974" i="10"/>
  <c r="B974" i="10"/>
  <c r="D173" i="10"/>
  <c r="C173" i="10"/>
  <c r="B173" i="10"/>
  <c r="D75" i="10"/>
  <c r="C75" i="10"/>
  <c r="B75" i="10"/>
  <c r="D1060" i="10"/>
  <c r="B1060" i="10"/>
  <c r="D36" i="10"/>
  <c r="C36" i="10"/>
  <c r="B36" i="10"/>
  <c r="D133" i="10"/>
  <c r="C133" i="10"/>
  <c r="B133" i="10"/>
  <c r="D157" i="10"/>
  <c r="C157" i="10"/>
  <c r="B157" i="10"/>
  <c r="D503" i="10"/>
  <c r="C503" i="10"/>
  <c r="B503" i="10"/>
  <c r="D665" i="10"/>
  <c r="B665" i="10"/>
  <c r="C665" i="10"/>
  <c r="D944" i="10"/>
  <c r="C944" i="10"/>
  <c r="B944" i="10"/>
  <c r="D900" i="10"/>
  <c r="C900" i="10"/>
  <c r="B900" i="10"/>
  <c r="D269" i="10"/>
  <c r="C269" i="10"/>
  <c r="B269" i="10"/>
  <c r="D859" i="10"/>
  <c r="C859" i="10"/>
  <c r="B859" i="10"/>
  <c r="D282" i="10"/>
  <c r="C282" i="10"/>
  <c r="B282" i="10"/>
  <c r="D438" i="10"/>
  <c r="C438" i="10"/>
  <c r="B438" i="10"/>
  <c r="D842" i="10"/>
  <c r="C842" i="10"/>
  <c r="B842" i="10"/>
  <c r="D444" i="10"/>
  <c r="C444" i="10"/>
  <c r="B444" i="10"/>
  <c r="D1051" i="10"/>
  <c r="C1051" i="10"/>
  <c r="B1051" i="10"/>
  <c r="D224" i="10"/>
  <c r="C224" i="10"/>
  <c r="B224" i="10"/>
  <c r="D801" i="10"/>
  <c r="B801" i="10"/>
  <c r="D880" i="10"/>
  <c r="C880" i="10"/>
  <c r="B880" i="10"/>
  <c r="D160" i="10"/>
  <c r="C160" i="10"/>
  <c r="B160" i="10"/>
  <c r="D449" i="10"/>
  <c r="C449" i="10"/>
  <c r="B449" i="10"/>
  <c r="D260" i="10"/>
  <c r="C260" i="10"/>
  <c r="B260" i="10"/>
  <c r="D938" i="10"/>
  <c r="C938" i="10"/>
  <c r="B938" i="10"/>
  <c r="D19" i="10"/>
  <c r="C19" i="10"/>
  <c r="B19" i="10"/>
  <c r="D51" i="10"/>
  <c r="C51" i="10"/>
  <c r="B51" i="10"/>
  <c r="D472" i="10"/>
  <c r="C472" i="10"/>
  <c r="B472" i="10"/>
  <c r="D529" i="10"/>
  <c r="C529" i="10"/>
  <c r="B529" i="10"/>
  <c r="D1019" i="10"/>
  <c r="C1019" i="10"/>
  <c r="B1019" i="10"/>
  <c r="D148" i="10"/>
  <c r="C148" i="10"/>
  <c r="B148" i="10"/>
  <c r="D396" i="10"/>
  <c r="C396" i="10"/>
  <c r="B396" i="10"/>
  <c r="D468" i="10"/>
  <c r="C468" i="10"/>
  <c r="B468" i="10"/>
  <c r="D929" i="10"/>
  <c r="C929" i="10"/>
  <c r="B929" i="10"/>
  <c r="D393" i="10"/>
  <c r="C393" i="10"/>
  <c r="B393" i="10"/>
  <c r="D705" i="10"/>
  <c r="C705" i="10"/>
  <c r="B705" i="10"/>
  <c r="D592" i="10"/>
  <c r="C592" i="10"/>
  <c r="B592" i="10"/>
  <c r="D316" i="10"/>
  <c r="C316" i="10"/>
  <c r="B316" i="10"/>
  <c r="D804" i="10"/>
  <c r="C804" i="10"/>
  <c r="B804" i="10"/>
  <c r="D578" i="10"/>
  <c r="C578" i="10"/>
  <c r="B578" i="10"/>
  <c r="D1006" i="10"/>
  <c r="C1006" i="10"/>
  <c r="B1006" i="10"/>
  <c r="D366" i="10"/>
  <c r="C366" i="10"/>
  <c r="B366" i="10"/>
  <c r="D923" i="10"/>
  <c r="C923" i="10"/>
  <c r="B923" i="10"/>
  <c r="D95" i="10"/>
  <c r="C95" i="10"/>
  <c r="B95" i="10"/>
  <c r="D30" i="10"/>
  <c r="C30" i="10"/>
  <c r="B30" i="10"/>
  <c r="D237" i="10"/>
  <c r="C237" i="10"/>
  <c r="B237" i="10"/>
  <c r="D788" i="10"/>
  <c r="C788" i="10"/>
  <c r="B788" i="10"/>
  <c r="D301" i="10"/>
  <c r="B301" i="10"/>
  <c r="C301" i="10"/>
  <c r="D1011" i="10"/>
  <c r="C1011" i="10"/>
  <c r="B1011" i="10"/>
  <c r="D831" i="10"/>
  <c r="C831" i="10"/>
  <c r="D297" i="10"/>
  <c r="C297" i="10"/>
  <c r="B297" i="10"/>
  <c r="D773" i="10"/>
  <c r="C773" i="10"/>
  <c r="D490" i="10"/>
  <c r="C490" i="10"/>
  <c r="B490" i="10"/>
  <c r="D13" i="10"/>
  <c r="C13" i="10"/>
  <c r="D869" i="10"/>
  <c r="C869" i="10"/>
  <c r="B869" i="10"/>
  <c r="D724" i="10"/>
  <c r="C724" i="10"/>
  <c r="D169" i="10"/>
  <c r="C169" i="10"/>
  <c r="B169" i="10"/>
  <c r="D213" i="10"/>
  <c r="C213" i="10"/>
  <c r="D428" i="10"/>
  <c r="C428" i="10"/>
  <c r="B428" i="10"/>
  <c r="D998" i="10"/>
  <c r="C998" i="10"/>
  <c r="D290" i="10"/>
  <c r="C290" i="10"/>
  <c r="B290" i="10"/>
  <c r="C1056" i="10"/>
  <c r="D1056" i="10"/>
  <c r="D850" i="10"/>
  <c r="C850" i="10"/>
  <c r="B850" i="10"/>
  <c r="D276" i="10"/>
  <c r="C276" i="10"/>
  <c r="D1031" i="10"/>
  <c r="C1031" i="10"/>
  <c r="B1031" i="10"/>
  <c r="D384" i="10"/>
  <c r="C384" i="10"/>
  <c r="D638" i="10"/>
  <c r="C638" i="10"/>
  <c r="B638" i="10"/>
  <c r="D1030" i="10"/>
  <c r="C1030" i="10"/>
  <c r="D895" i="10"/>
  <c r="C895" i="10"/>
  <c r="B895" i="10"/>
  <c r="C321" i="10"/>
  <c r="D321" i="10"/>
  <c r="D461" i="10"/>
  <c r="C461" i="10"/>
  <c r="B461" i="10"/>
  <c r="C817" i="10"/>
  <c r="D817" i="10"/>
  <c r="C816" i="10"/>
  <c r="D816" i="10"/>
  <c r="B816" i="10"/>
  <c r="D647" i="10"/>
  <c r="C647" i="10"/>
  <c r="D791" i="10"/>
  <c r="C791" i="10"/>
  <c r="B791" i="10"/>
  <c r="C441" i="10"/>
  <c r="D441" i="10"/>
  <c r="D680" i="10"/>
  <c r="C680" i="10"/>
  <c r="B680" i="10"/>
  <c r="C164" i="10"/>
  <c r="D164" i="10"/>
  <c r="D11" i="10"/>
  <c r="C11" i="10"/>
  <c r="B11" i="10"/>
  <c r="D25" i="10"/>
  <c r="C25" i="10"/>
  <c r="D239" i="10"/>
  <c r="C239" i="10"/>
  <c r="B239" i="10"/>
  <c r="D12" i="10"/>
  <c r="C12" i="10"/>
  <c r="D78" i="10"/>
  <c r="C78" i="10"/>
  <c r="B78" i="10"/>
  <c r="D912" i="10"/>
  <c r="C912" i="10"/>
  <c r="C716" i="10"/>
  <c r="D716" i="10"/>
  <c r="D584" i="10"/>
  <c r="C584" i="10"/>
  <c r="B584" i="10"/>
  <c r="C981" i="10"/>
  <c r="D981" i="10"/>
  <c r="C329" i="10"/>
  <c r="D329" i="10"/>
  <c r="B329" i="10"/>
  <c r="D17" i="10"/>
  <c r="C17" i="10"/>
  <c r="B17" i="10"/>
  <c r="C458" i="10"/>
  <c r="D458" i="10"/>
  <c r="B458" i="10"/>
  <c r="B423" i="10"/>
  <c r="B762" i="10"/>
  <c r="B561" i="10"/>
  <c r="B792" i="10"/>
  <c r="B931" i="10"/>
  <c r="B379" i="10"/>
  <c r="B612" i="10"/>
  <c r="B614" i="10"/>
  <c r="B1026" i="10"/>
  <c r="B1009" i="10"/>
  <c r="B374" i="10"/>
  <c r="B303" i="10"/>
  <c r="B414" i="10"/>
  <c r="B607" i="10"/>
  <c r="B38" i="10"/>
  <c r="B861" i="10"/>
  <c r="B520" i="10"/>
  <c r="B697" i="10"/>
  <c r="B836" i="10"/>
  <c r="B477" i="10"/>
  <c r="B496" i="10"/>
  <c r="B556" i="10"/>
  <c r="B6" i="10"/>
  <c r="B1020" i="10"/>
  <c r="B1041" i="10"/>
  <c r="B445" i="10"/>
  <c r="B624" i="10"/>
  <c r="B251" i="10"/>
  <c r="B1002" i="10"/>
  <c r="B586" i="10"/>
  <c r="B802" i="10"/>
  <c r="B437" i="10"/>
  <c r="B1056" i="10"/>
  <c r="B204" i="10"/>
  <c r="B164" i="10"/>
  <c r="B731" i="10"/>
  <c r="C211" i="10"/>
  <c r="C974" i="10"/>
  <c r="C860" i="10"/>
  <c r="D470" i="10"/>
  <c r="C470" i="10"/>
  <c r="B470" i="10"/>
  <c r="D96" i="10"/>
  <c r="C96" i="10"/>
  <c r="B96" i="10"/>
  <c r="D274" i="10"/>
  <c r="B274" i="10"/>
  <c r="D84" i="10"/>
  <c r="C84" i="10"/>
  <c r="B84" i="10"/>
  <c r="D85" i="10"/>
  <c r="C85" i="10"/>
  <c r="B85" i="10"/>
  <c r="D635" i="10"/>
  <c r="B635" i="10"/>
  <c r="D874" i="10"/>
  <c r="C874" i="10"/>
  <c r="B874" i="10"/>
  <c r="D464" i="10"/>
  <c r="C464" i="10"/>
  <c r="B464" i="10"/>
  <c r="D229" i="10"/>
  <c r="B229" i="10"/>
  <c r="C229" i="10"/>
  <c r="D1039" i="10"/>
  <c r="C1039" i="10"/>
  <c r="B1039" i="10"/>
  <c r="D410" i="10"/>
  <c r="C410" i="10"/>
  <c r="B410" i="10"/>
  <c r="D101" i="10"/>
  <c r="C101" i="10"/>
  <c r="B101" i="10"/>
  <c r="D46" i="10"/>
  <c r="B46" i="10"/>
  <c r="C46" i="10"/>
  <c r="D364" i="10"/>
  <c r="C364" i="10"/>
  <c r="B364" i="10"/>
  <c r="D588" i="10"/>
  <c r="C588" i="10"/>
  <c r="B588" i="10"/>
  <c r="D190" i="10"/>
  <c r="C190" i="10"/>
  <c r="B190" i="10"/>
  <c r="D952" i="10"/>
  <c r="C952" i="10"/>
  <c r="B952" i="10"/>
  <c r="D685" i="10"/>
  <c r="C685" i="10"/>
  <c r="B685" i="10"/>
  <c r="D483" i="10"/>
  <c r="C483" i="10"/>
  <c r="B483" i="10"/>
  <c r="D333" i="10"/>
  <c r="B333" i="10"/>
  <c r="D933" i="10"/>
  <c r="C933" i="10"/>
  <c r="B933" i="10"/>
  <c r="D212" i="10"/>
  <c r="C212" i="10"/>
  <c r="B212" i="10"/>
  <c r="D642" i="10"/>
  <c r="B642" i="10"/>
  <c r="C864" i="10"/>
  <c r="D864" i="10"/>
  <c r="B864" i="10"/>
  <c r="D822" i="10"/>
  <c r="B822" i="10"/>
  <c r="D1053" i="10"/>
  <c r="C1053" i="10"/>
  <c r="B1053" i="10"/>
  <c r="D544" i="10"/>
  <c r="C544" i="10"/>
  <c r="B544" i="10"/>
  <c r="D977" i="10"/>
  <c r="C977" i="10"/>
  <c r="B977" i="10"/>
  <c r="D264" i="10"/>
  <c r="C264" i="10"/>
  <c r="B264" i="10"/>
  <c r="D659" i="10"/>
  <c r="B659" i="10"/>
  <c r="D692" i="10"/>
  <c r="C692" i="10"/>
  <c r="B692" i="10"/>
  <c r="D557" i="10"/>
  <c r="C557" i="10"/>
  <c r="B557" i="10"/>
  <c r="D334" i="10"/>
  <c r="C334" i="10"/>
  <c r="B334" i="10"/>
  <c r="D80" i="10"/>
  <c r="C80" i="10"/>
  <c r="B80" i="10"/>
  <c r="D473" i="10"/>
  <c r="C473" i="10"/>
  <c r="B473" i="10"/>
  <c r="D162" i="10"/>
  <c r="B162" i="10"/>
  <c r="D339" i="10"/>
  <c r="C339" i="10"/>
  <c r="B339" i="10"/>
  <c r="D152" i="10"/>
  <c r="C152" i="10"/>
  <c r="B152" i="10"/>
  <c r="D571" i="10"/>
  <c r="C571" i="10"/>
  <c r="B571" i="10"/>
  <c r="D892" i="10"/>
  <c r="C892" i="10"/>
  <c r="B892" i="10"/>
  <c r="D853" i="10"/>
  <c r="C853" i="10"/>
  <c r="B853" i="10"/>
  <c r="D814" i="10"/>
  <c r="C814" i="10"/>
  <c r="B814" i="10"/>
  <c r="D590" i="10"/>
  <c r="C590" i="10"/>
  <c r="B590" i="10"/>
  <c r="D993" i="10"/>
  <c r="C993" i="10"/>
  <c r="B993" i="10"/>
  <c r="D706" i="10"/>
  <c r="C706" i="10"/>
  <c r="B706" i="10"/>
  <c r="D357" i="10"/>
  <c r="C357" i="10"/>
  <c r="B357" i="10"/>
  <c r="D131" i="10"/>
  <c r="C131" i="10"/>
  <c r="B131" i="10"/>
  <c r="D626" i="10"/>
  <c r="C626" i="10"/>
  <c r="B626" i="10"/>
  <c r="D265" i="10"/>
  <c r="C265" i="10"/>
  <c r="B265" i="10"/>
  <c r="D990" i="10"/>
  <c r="C990" i="10"/>
  <c r="B990" i="10"/>
  <c r="D197" i="10"/>
  <c r="C197" i="10"/>
  <c r="B197" i="10"/>
  <c r="D480" i="10"/>
  <c r="C480" i="10"/>
  <c r="B480" i="10"/>
  <c r="D397" i="10"/>
  <c r="C397" i="10"/>
  <c r="B397" i="10"/>
  <c r="D1033" i="10"/>
  <c r="C1033" i="10"/>
  <c r="B1033" i="10"/>
  <c r="D106" i="10"/>
  <c r="C106" i="10"/>
  <c r="B106" i="10"/>
  <c r="D291" i="10"/>
  <c r="C291" i="10"/>
  <c r="B291" i="10"/>
  <c r="D183" i="10"/>
  <c r="C183" i="10"/>
  <c r="B183" i="10"/>
  <c r="D1038" i="10"/>
  <c r="C1038" i="10"/>
  <c r="D825" i="10"/>
  <c r="C825" i="10"/>
  <c r="B825" i="10"/>
  <c r="D641" i="10"/>
  <c r="C641" i="10"/>
  <c r="D403" i="10"/>
  <c r="C403" i="10"/>
  <c r="B403" i="10"/>
  <c r="D789" i="10"/>
  <c r="C789" i="10"/>
  <c r="B789" i="10"/>
  <c r="D214" i="10"/>
  <c r="C214" i="10"/>
  <c r="D643" i="10"/>
  <c r="C643" i="10"/>
  <c r="B643" i="10"/>
  <c r="D846" i="10"/>
  <c r="C846" i="10"/>
  <c r="D130" i="10"/>
  <c r="C130" i="10"/>
  <c r="B130" i="10"/>
  <c r="D170" i="10"/>
  <c r="C170" i="10"/>
  <c r="D426" i="10"/>
  <c r="C426" i="10"/>
  <c r="B426" i="10"/>
  <c r="D31" i="10"/>
  <c r="C31" i="10"/>
  <c r="D126" i="10"/>
  <c r="B126" i="10"/>
  <c r="D542" i="10"/>
  <c r="C542" i="10"/>
  <c r="D298" i="10"/>
  <c r="C298" i="10"/>
  <c r="D841" i="10"/>
  <c r="C841" i="10"/>
  <c r="B841" i="10"/>
  <c r="D759" i="10"/>
  <c r="C759" i="10"/>
  <c r="D702" i="10"/>
  <c r="C702" i="10"/>
  <c r="B702" i="10"/>
  <c r="D676" i="10"/>
  <c r="C676" i="10"/>
  <c r="B676" i="10"/>
  <c r="D250" i="10"/>
  <c r="C250" i="10"/>
  <c r="D201" i="10"/>
  <c r="C201" i="10"/>
  <c r="B201" i="10"/>
  <c r="D667" i="10"/>
  <c r="C667" i="10"/>
  <c r="D984" i="10"/>
  <c r="C984" i="10"/>
  <c r="B984" i="10"/>
  <c r="D948" i="10"/>
  <c r="C948" i="10"/>
  <c r="B948" i="10"/>
  <c r="D604" i="10"/>
  <c r="C604" i="10"/>
  <c r="D970" i="10"/>
  <c r="B970" i="10"/>
  <c r="D552" i="10"/>
  <c r="C552" i="10"/>
  <c r="D922" i="10"/>
  <c r="C922" i="10"/>
  <c r="D40" i="10"/>
  <c r="C40" i="10"/>
  <c r="D92" i="10"/>
  <c r="C92" i="10"/>
  <c r="B92" i="10"/>
  <c r="D299" i="10"/>
  <c r="C299" i="10"/>
  <c r="D937" i="10"/>
  <c r="C937" i="10"/>
  <c r="B937" i="10"/>
  <c r="D226" i="10"/>
  <c r="C226" i="10"/>
  <c r="D902" i="10"/>
  <c r="C902" i="10"/>
  <c r="B902" i="10"/>
  <c r="D1045" i="10"/>
  <c r="C1045" i="10"/>
  <c r="D309" i="10"/>
  <c r="C309" i="10"/>
  <c r="B309" i="10"/>
  <c r="D286" i="10"/>
  <c r="C286" i="10"/>
  <c r="D93" i="10"/>
  <c r="C93" i="10"/>
  <c r="B93" i="10"/>
  <c r="D457" i="10"/>
  <c r="C457" i="10"/>
  <c r="B457" i="10"/>
  <c r="D959" i="10"/>
  <c r="C959" i="10"/>
  <c r="B1042" i="10"/>
  <c r="B140" i="10"/>
  <c r="B699" i="10"/>
  <c r="B600" i="10"/>
  <c r="B134" i="10"/>
  <c r="B728" i="10"/>
  <c r="B338" i="10"/>
  <c r="B757" i="10"/>
  <c r="B546" i="10"/>
  <c r="B417" i="10"/>
  <c r="B351" i="10"/>
  <c r="B521" i="10"/>
  <c r="B192" i="10"/>
  <c r="B856" i="10"/>
  <c r="B896" i="10"/>
  <c r="B851" i="10"/>
  <c r="B560" i="10"/>
  <c r="B787" i="10"/>
  <c r="B499" i="10"/>
  <c r="B91" i="10"/>
  <c r="B195" i="10"/>
  <c r="B773" i="10"/>
  <c r="B991" i="10"/>
  <c r="B542" i="10"/>
  <c r="B1030" i="10"/>
  <c r="B1013" i="10"/>
  <c r="B552" i="10"/>
  <c r="B912" i="10"/>
  <c r="B73" i="10"/>
  <c r="C108" i="10"/>
  <c r="C642" i="10"/>
  <c r="D719" i="8"/>
  <c r="C719" i="8"/>
  <c r="B719" i="8"/>
  <c r="D1654" i="8"/>
  <c r="C1654" i="8"/>
  <c r="B1654" i="8"/>
  <c r="D271" i="8"/>
  <c r="C271" i="8"/>
  <c r="B271" i="8"/>
  <c r="D326" i="8"/>
  <c r="C326" i="8"/>
  <c r="B326" i="8"/>
  <c r="D1190" i="8"/>
  <c r="C1190" i="8"/>
  <c r="B1190" i="8"/>
  <c r="D572" i="8"/>
  <c r="C572" i="8"/>
  <c r="B572" i="8"/>
  <c r="D377" i="8"/>
  <c r="C377" i="8"/>
  <c r="B377" i="8"/>
  <c r="D978" i="8"/>
  <c r="C978" i="8"/>
  <c r="B978" i="8"/>
  <c r="D1845" i="8"/>
  <c r="C1845" i="8"/>
  <c r="B1845" i="8"/>
  <c r="D1362" i="8"/>
  <c r="C1362" i="8"/>
  <c r="B1362" i="8"/>
  <c r="D627" i="8"/>
  <c r="C627" i="8"/>
  <c r="B627" i="8"/>
  <c r="D656" i="8"/>
  <c r="C656" i="8"/>
  <c r="B656" i="8"/>
  <c r="D944" i="8"/>
  <c r="C944" i="8"/>
  <c r="B944" i="8"/>
  <c r="D681" i="8"/>
  <c r="C681" i="8"/>
  <c r="B681" i="8"/>
  <c r="D324" i="8"/>
  <c r="C324" i="8"/>
  <c r="B324" i="8"/>
  <c r="D1285" i="8"/>
  <c r="C1285" i="8"/>
  <c r="B1285" i="8"/>
  <c r="D930" i="8"/>
  <c r="C930" i="8"/>
  <c r="B930" i="8"/>
  <c r="D471" i="8"/>
  <c r="C471" i="8"/>
  <c r="B471" i="8"/>
  <c r="D780" i="8"/>
  <c r="C780" i="8"/>
  <c r="B780" i="8"/>
  <c r="D1398" i="8"/>
  <c r="C1398" i="8"/>
  <c r="B1398" i="8"/>
  <c r="D897" i="8"/>
  <c r="C897" i="8"/>
  <c r="B897" i="8"/>
  <c r="D275" i="8"/>
  <c r="C275" i="8"/>
  <c r="B275" i="8"/>
  <c r="D1058" i="8"/>
  <c r="C1058" i="8"/>
  <c r="B1058" i="8"/>
  <c r="D732" i="8"/>
  <c r="C732" i="8"/>
  <c r="B732" i="8"/>
  <c r="D1265" i="8"/>
  <c r="C1265" i="8"/>
  <c r="B1265" i="8"/>
  <c r="D1770" i="8"/>
  <c r="C1770" i="8"/>
  <c r="B1770" i="8"/>
  <c r="D1826" i="8"/>
  <c r="C1826" i="8"/>
  <c r="B1826" i="8"/>
  <c r="D393" i="8"/>
  <c r="C393" i="8"/>
  <c r="B393" i="8"/>
  <c r="D1774" i="8"/>
  <c r="C1774" i="8"/>
  <c r="B1774" i="8"/>
  <c r="D1897" i="8"/>
  <c r="C1897" i="8"/>
  <c r="B1897" i="8"/>
  <c r="D1775" i="8"/>
  <c r="C1775" i="8"/>
  <c r="B1775" i="8"/>
  <c r="D1693" i="8"/>
  <c r="C1693" i="8"/>
  <c r="B1693" i="8"/>
  <c r="D705" i="8"/>
  <c r="C705" i="8"/>
  <c r="B705" i="8"/>
  <c r="D880" i="8"/>
  <c r="C880" i="8"/>
  <c r="B880" i="8"/>
  <c r="D858" i="8"/>
  <c r="C858" i="8"/>
  <c r="B858" i="8"/>
  <c r="D1779" i="8"/>
  <c r="C1779" i="8"/>
  <c r="B1779" i="8"/>
  <c r="D1636" i="8"/>
  <c r="C1636" i="8"/>
  <c r="B1636" i="8"/>
  <c r="D1440" i="8"/>
  <c r="C1440" i="8"/>
  <c r="B1440" i="8"/>
  <c r="D901" i="8"/>
  <c r="C901" i="8"/>
  <c r="B901" i="8"/>
  <c r="D686" i="8"/>
  <c r="C686" i="8"/>
  <c r="B686" i="8"/>
  <c r="D1695" i="8"/>
  <c r="C1695" i="8"/>
  <c r="B1695" i="8"/>
  <c r="D1652" i="8"/>
  <c r="C1652" i="8"/>
  <c r="B1652" i="8"/>
  <c r="D23" i="8"/>
  <c r="C23" i="8"/>
  <c r="B23" i="8"/>
  <c r="D1496" i="8"/>
  <c r="C1496" i="8"/>
  <c r="B1496" i="8"/>
  <c r="D770" i="8"/>
  <c r="C770" i="8"/>
  <c r="B770" i="8"/>
  <c r="D452" i="8"/>
  <c r="C452" i="8"/>
  <c r="B452" i="8"/>
  <c r="D1182" i="8"/>
  <c r="C1182" i="8"/>
  <c r="B1182" i="8"/>
  <c r="D1288" i="8"/>
  <c r="C1288" i="8"/>
  <c r="B1288" i="8"/>
  <c r="D182" i="8"/>
  <c r="C182" i="8"/>
  <c r="D25" i="8"/>
  <c r="C25" i="8"/>
  <c r="D411" i="8"/>
  <c r="C411" i="8"/>
  <c r="D11" i="8"/>
  <c r="C11" i="8"/>
  <c r="D217" i="8"/>
  <c r="C217" i="8"/>
  <c r="D564" i="8"/>
  <c r="C564" i="8"/>
  <c r="D670" i="8"/>
  <c r="C670" i="8"/>
  <c r="D415" i="8"/>
  <c r="C415" i="8"/>
  <c r="D1277" i="8"/>
  <c r="C1277" i="8"/>
  <c r="D1308" i="8"/>
  <c r="C1308" i="8"/>
  <c r="D12" i="8"/>
  <c r="C12" i="8"/>
  <c r="D300" i="8"/>
  <c r="C300" i="8"/>
  <c r="B300" i="8"/>
  <c r="D1689" i="8"/>
  <c r="C1689" i="8"/>
  <c r="B1689" i="8"/>
  <c r="D562" i="8"/>
  <c r="C562" i="8"/>
  <c r="B562" i="8"/>
  <c r="D775" i="8"/>
  <c r="C775" i="8"/>
  <c r="B775" i="8"/>
  <c r="D554" i="8"/>
  <c r="C554" i="8"/>
  <c r="B554" i="8"/>
  <c r="D135" i="8"/>
  <c r="C135" i="8"/>
  <c r="B135" i="8"/>
  <c r="D124" i="8"/>
  <c r="C124" i="8"/>
  <c r="B124" i="8"/>
  <c r="D1645" i="8"/>
  <c r="C1645" i="8"/>
  <c r="B1645" i="8"/>
  <c r="D210" i="8"/>
  <c r="C210" i="8"/>
  <c r="B210" i="8"/>
  <c r="D1482" i="8"/>
  <c r="C1482" i="8"/>
  <c r="B1482" i="8"/>
  <c r="D8" i="8"/>
  <c r="C8" i="8"/>
  <c r="B8" i="8"/>
  <c r="D416" i="8"/>
  <c r="C416" i="8"/>
  <c r="B416" i="8"/>
  <c r="D376" i="8"/>
  <c r="C376" i="8"/>
  <c r="B376" i="8"/>
  <c r="D1408" i="8"/>
  <c r="C1408" i="8"/>
  <c r="B1408" i="8"/>
  <c r="D1817" i="8"/>
  <c r="C1817" i="8"/>
  <c r="B1817" i="8"/>
  <c r="D552" i="8"/>
  <c r="C552" i="8"/>
  <c r="B552" i="8"/>
  <c r="D735" i="8"/>
  <c r="C735" i="8"/>
  <c r="B735" i="8"/>
  <c r="D365" i="8"/>
  <c r="C365" i="8"/>
  <c r="B365" i="8"/>
  <c r="D642" i="8"/>
  <c r="C642" i="8"/>
  <c r="B642" i="8"/>
  <c r="D1309" i="8"/>
  <c r="C1309" i="8"/>
  <c r="B1309" i="8"/>
  <c r="D570" i="8"/>
  <c r="C570" i="8"/>
  <c r="B570" i="8"/>
  <c r="D263" i="8"/>
  <c r="C263" i="8"/>
  <c r="B263" i="8"/>
  <c r="D476" i="8"/>
  <c r="C476" i="8"/>
  <c r="B476" i="8"/>
  <c r="D903" i="8"/>
  <c r="C903" i="8"/>
  <c r="B903" i="8"/>
  <c r="D702" i="8"/>
  <c r="C702" i="8"/>
  <c r="B702" i="8"/>
  <c r="D170" i="8"/>
  <c r="C170" i="8"/>
  <c r="B170" i="8"/>
  <c r="D191" i="8"/>
  <c r="C191" i="8"/>
  <c r="B191" i="8"/>
  <c r="D1390" i="8"/>
  <c r="C1390" i="8"/>
  <c r="B1390" i="8"/>
  <c r="D1743" i="8"/>
  <c r="C1743" i="8"/>
  <c r="B1743" i="8"/>
  <c r="D327" i="8"/>
  <c r="C327" i="8"/>
  <c r="B327" i="8"/>
  <c r="D657" i="8"/>
  <c r="C657" i="8"/>
  <c r="B657" i="8"/>
  <c r="D1055" i="8"/>
  <c r="C1055" i="8"/>
  <c r="B1055" i="8"/>
  <c r="D194" i="8"/>
  <c r="C194" i="8"/>
  <c r="B194" i="8"/>
  <c r="D951" i="8"/>
  <c r="C951" i="8"/>
  <c r="B951" i="8"/>
  <c r="D869" i="8"/>
  <c r="C869" i="8"/>
  <c r="B869" i="8"/>
  <c r="D964" i="8"/>
  <c r="C964" i="8"/>
  <c r="B964" i="8"/>
  <c r="D762" i="8"/>
  <c r="C762" i="8"/>
  <c r="B762" i="8"/>
  <c r="D1795" i="8"/>
  <c r="C1795" i="8"/>
  <c r="B1795" i="8"/>
  <c r="D402" i="8"/>
  <c r="C402" i="8"/>
  <c r="B402" i="8"/>
  <c r="D1860" i="8"/>
  <c r="C1860" i="8"/>
  <c r="B1860" i="8"/>
  <c r="D1630" i="8"/>
  <c r="C1630" i="8"/>
  <c r="B1630" i="8"/>
  <c r="D83" i="8"/>
  <c r="C83" i="8"/>
  <c r="B83" i="8"/>
  <c r="D258" i="8"/>
  <c r="C258" i="8"/>
  <c r="B258" i="8"/>
  <c r="D1608" i="8"/>
  <c r="C1608" i="8"/>
  <c r="B1608" i="8"/>
  <c r="D769" i="8"/>
  <c r="C769" i="8"/>
  <c r="B769" i="8"/>
  <c r="D997" i="8"/>
  <c r="C997" i="8"/>
  <c r="B997" i="8"/>
  <c r="D1137" i="8"/>
  <c r="C1137" i="8"/>
  <c r="B1137" i="8"/>
  <c r="D893" i="8"/>
  <c r="C893" i="8"/>
  <c r="B893" i="8"/>
  <c r="D1459" i="8"/>
  <c r="C1459" i="8"/>
  <c r="B1459" i="8"/>
  <c r="D721" i="8"/>
  <c r="C721" i="8"/>
  <c r="B721" i="8"/>
  <c r="D714" i="8"/>
  <c r="C714" i="8"/>
  <c r="B714" i="8"/>
  <c r="D299" i="8"/>
  <c r="C299" i="8"/>
  <c r="B299" i="8"/>
  <c r="D1588" i="8"/>
  <c r="C1588" i="8"/>
  <c r="B1588" i="8"/>
  <c r="D1203" i="8"/>
  <c r="C1203" i="8"/>
  <c r="B1203" i="8"/>
  <c r="D348" i="8"/>
  <c r="C348" i="8"/>
  <c r="B348" i="8"/>
  <c r="D240" i="8"/>
  <c r="C240" i="8"/>
  <c r="B240" i="8"/>
  <c r="D491" i="8"/>
  <c r="C491" i="8"/>
  <c r="B491" i="8"/>
  <c r="D1719" i="8"/>
  <c r="C1719" i="8"/>
  <c r="B1719" i="8"/>
  <c r="D941" i="8"/>
  <c r="C941" i="8"/>
  <c r="B941" i="8"/>
  <c r="D1473" i="8"/>
  <c r="C1473" i="8"/>
  <c r="B1473" i="8"/>
  <c r="D1087" i="8"/>
  <c r="C1087" i="8"/>
  <c r="B1087" i="8"/>
  <c r="D419" i="8"/>
  <c r="C419" i="8"/>
  <c r="B419" i="8"/>
  <c r="D795" i="8"/>
  <c r="C795" i="8"/>
  <c r="B795" i="8"/>
  <c r="D1870" i="8"/>
  <c r="C1870" i="8"/>
  <c r="B1870" i="8"/>
  <c r="D1322" i="8"/>
  <c r="C1322" i="8"/>
  <c r="B1322" i="8"/>
  <c r="D1942" i="8"/>
  <c r="C1942" i="8"/>
  <c r="B1942" i="8"/>
  <c r="D1158" i="8"/>
  <c r="C1158" i="8"/>
  <c r="B1158" i="8"/>
  <c r="D1720" i="8"/>
  <c r="C1720" i="8"/>
  <c r="B1720" i="8"/>
  <c r="D320" i="8"/>
  <c r="C320" i="8"/>
  <c r="B320" i="8"/>
  <c r="D1952" i="8"/>
  <c r="C1952" i="8"/>
  <c r="B1952" i="8"/>
  <c r="D809" i="8"/>
  <c r="C809" i="8"/>
  <c r="B809" i="8"/>
  <c r="D1986" i="8"/>
  <c r="C1986" i="8"/>
  <c r="B1986" i="8"/>
  <c r="D1616" i="8"/>
  <c r="C1616" i="8"/>
  <c r="B1616" i="8"/>
  <c r="D50" i="8"/>
  <c r="C50" i="8"/>
  <c r="B50" i="8"/>
  <c r="D1613" i="8"/>
  <c r="C1613" i="8"/>
  <c r="B1613" i="8"/>
  <c r="D445" i="8"/>
  <c r="C445" i="8"/>
  <c r="B445" i="8"/>
  <c r="D698" i="8"/>
  <c r="C698" i="8"/>
  <c r="B698" i="8"/>
  <c r="D1047" i="8"/>
  <c r="C1047" i="8"/>
  <c r="B1047" i="8"/>
  <c r="D181" i="8"/>
  <c r="C181" i="8"/>
  <c r="B181" i="8"/>
  <c r="D1950" i="8"/>
  <c r="C1950" i="8"/>
  <c r="B1950" i="8"/>
  <c r="D835" i="8"/>
  <c r="C835" i="8"/>
  <c r="B835" i="8"/>
  <c r="D541" i="8"/>
  <c r="C541" i="8"/>
  <c r="B541" i="8"/>
  <c r="D550" i="8"/>
  <c r="C550" i="8"/>
  <c r="B550" i="8"/>
  <c r="D1959" i="8"/>
  <c r="C1959" i="8"/>
  <c r="B1959" i="8"/>
  <c r="D697" i="8"/>
  <c r="C697" i="8"/>
  <c r="B697" i="8"/>
  <c r="D321" i="8"/>
  <c r="C321" i="8"/>
  <c r="B321" i="8"/>
  <c r="D1143" i="8"/>
  <c r="C1143" i="8"/>
  <c r="B1143" i="8"/>
  <c r="D1949" i="8"/>
  <c r="C1949" i="8"/>
  <c r="B1949" i="8"/>
  <c r="D638" i="8"/>
  <c r="C638" i="8"/>
  <c r="B638" i="8"/>
  <c r="D637" i="8"/>
  <c r="C637" i="8"/>
  <c r="B637" i="8"/>
  <c r="D1471" i="8"/>
  <c r="C1471" i="8"/>
  <c r="B1471" i="8"/>
  <c r="D628" i="8"/>
  <c r="C628" i="8"/>
  <c r="B628" i="8"/>
  <c r="D952" i="8"/>
  <c r="C952" i="8"/>
  <c r="B952" i="8"/>
  <c r="D885" i="8"/>
  <c r="C885" i="8"/>
  <c r="B885" i="8"/>
  <c r="D928" i="8"/>
  <c r="C928" i="8"/>
  <c r="B928" i="8"/>
  <c r="D1223" i="8"/>
  <c r="C1223" i="8"/>
  <c r="B1223" i="8"/>
  <c r="D1385" i="8"/>
  <c r="C1385" i="8"/>
  <c r="B1385" i="8"/>
  <c r="D1580" i="8"/>
  <c r="C1580" i="8"/>
  <c r="B1580" i="8"/>
  <c r="D1132" i="8"/>
  <c r="C1132" i="8"/>
  <c r="B1132" i="8"/>
  <c r="D505" i="8"/>
  <c r="C505" i="8"/>
  <c r="B505" i="8"/>
  <c r="D470" i="8"/>
  <c r="C470" i="8"/>
  <c r="B470" i="8"/>
  <c r="D1252" i="8"/>
  <c r="C1252" i="8"/>
  <c r="B1252" i="8"/>
  <c r="D905" i="8"/>
  <c r="C905" i="8"/>
  <c r="B905" i="8"/>
  <c r="D110" i="8"/>
  <c r="C110" i="8"/>
  <c r="B110" i="8"/>
  <c r="D1939" i="8"/>
  <c r="C1939" i="8"/>
  <c r="B1939" i="8"/>
  <c r="D1864" i="8"/>
  <c r="C1864" i="8"/>
  <c r="B1864" i="8"/>
  <c r="D1940" i="8"/>
  <c r="C1940" i="8"/>
  <c r="B1940" i="8"/>
  <c r="D659" i="8"/>
  <c r="C659" i="8"/>
  <c r="B659" i="8"/>
  <c r="D1744" i="8"/>
  <c r="C1744" i="8"/>
  <c r="B1744" i="8"/>
  <c r="D1075" i="8"/>
  <c r="C1075" i="8"/>
  <c r="B1075" i="8"/>
  <c r="D1014" i="8"/>
  <c r="C1014" i="8"/>
  <c r="B1014" i="8"/>
  <c r="D868" i="8"/>
  <c r="C868" i="8"/>
  <c r="B868" i="8"/>
  <c r="D40" i="8"/>
  <c r="C40" i="8"/>
  <c r="B40" i="8"/>
  <c r="D1561" i="8"/>
  <c r="C1561" i="8"/>
  <c r="B1561" i="8"/>
  <c r="D1165" i="8"/>
  <c r="C1165" i="8"/>
  <c r="B1165" i="8"/>
  <c r="D1584" i="8"/>
  <c r="C1584" i="8"/>
  <c r="B1584" i="8"/>
  <c r="D1164" i="8"/>
  <c r="C1164" i="8"/>
  <c r="B1164" i="8"/>
  <c r="D1582" i="8"/>
  <c r="C1582" i="8"/>
  <c r="B1582" i="8"/>
  <c r="D1154" i="8"/>
  <c r="C1154" i="8"/>
  <c r="B1154" i="8"/>
  <c r="D1925" i="8"/>
  <c r="C1925" i="8"/>
  <c r="B1925" i="8"/>
  <c r="D1725" i="8"/>
  <c r="C1725" i="8"/>
  <c r="B1725" i="8"/>
  <c r="D1612" i="8"/>
  <c r="C1612" i="8"/>
  <c r="B1612" i="8"/>
  <c r="D1104" i="8"/>
  <c r="C1104" i="8"/>
  <c r="B1104" i="8"/>
  <c r="D959" i="8"/>
  <c r="C959" i="8"/>
  <c r="B959" i="8"/>
  <c r="D1614" i="8"/>
  <c r="C1614" i="8"/>
  <c r="B1614" i="8"/>
  <c r="D1696" i="8"/>
  <c r="C1696" i="8"/>
  <c r="B1696" i="8"/>
  <c r="D1443" i="8"/>
  <c r="C1443" i="8"/>
  <c r="B1443" i="8"/>
  <c r="D759" i="8"/>
  <c r="C759" i="8"/>
  <c r="B759" i="8"/>
  <c r="D1074" i="8"/>
  <c r="C1074" i="8"/>
  <c r="B1074" i="8"/>
  <c r="D74" i="8"/>
  <c r="C74" i="8"/>
  <c r="B74" i="8"/>
  <c r="D1167" i="8"/>
  <c r="C1167" i="8"/>
  <c r="B1167" i="8"/>
  <c r="D899" i="8"/>
  <c r="C899" i="8"/>
  <c r="B899" i="8"/>
  <c r="D145" i="8"/>
  <c r="C145" i="8"/>
  <c r="B145" i="8"/>
  <c r="D1102" i="8"/>
  <c r="C1102" i="8"/>
  <c r="B1102" i="8"/>
  <c r="D270" i="8"/>
  <c r="C270" i="8"/>
  <c r="B270" i="8"/>
  <c r="D1737" i="8"/>
  <c r="C1737" i="8"/>
  <c r="B1737" i="8"/>
  <c r="D589" i="8"/>
  <c r="C589" i="8"/>
  <c r="B589" i="8"/>
  <c r="D494" i="8"/>
  <c r="C494" i="8"/>
  <c r="B494" i="8"/>
  <c r="D1976" i="8"/>
  <c r="C1976" i="8"/>
  <c r="B1976" i="8"/>
  <c r="D253" i="8"/>
  <c r="C253" i="8"/>
  <c r="B253" i="8"/>
  <c r="D306" i="8"/>
  <c r="C306" i="8"/>
  <c r="B306" i="8"/>
  <c r="D1888" i="8"/>
  <c r="C1888" i="8"/>
  <c r="B1888" i="8"/>
  <c r="D827" i="8"/>
  <c r="C827" i="8"/>
  <c r="B827" i="8"/>
  <c r="D361" i="8"/>
  <c r="C361" i="8"/>
  <c r="B361" i="8"/>
  <c r="D1566" i="8"/>
  <c r="C1566" i="8"/>
  <c r="B1566" i="8"/>
  <c r="D421" i="8"/>
  <c r="C421" i="8"/>
  <c r="B421" i="8"/>
  <c r="D1596" i="8"/>
  <c r="C1596" i="8"/>
  <c r="B1596" i="8"/>
  <c r="D1009" i="8"/>
  <c r="C1009" i="8"/>
  <c r="B1009" i="8"/>
  <c r="D1406" i="8"/>
  <c r="C1406" i="8"/>
  <c r="B1406" i="8"/>
  <c r="D1269" i="8"/>
  <c r="C1269" i="8"/>
  <c r="B1269" i="8"/>
  <c r="D619" i="8"/>
  <c r="C619" i="8"/>
  <c r="B619" i="8"/>
  <c r="D1711" i="8"/>
  <c r="C1711" i="8"/>
  <c r="B1711" i="8"/>
  <c r="D1121" i="8"/>
  <c r="C1121" i="8"/>
  <c r="B1121" i="8"/>
  <c r="D931" i="8"/>
  <c r="C931" i="8"/>
  <c r="B931" i="8"/>
  <c r="D360" i="8"/>
  <c r="C360" i="8"/>
  <c r="B360" i="8"/>
  <c r="D1679" i="8"/>
  <c r="C1679" i="8"/>
  <c r="B1679" i="8"/>
  <c r="D1372" i="8"/>
  <c r="C1372" i="8"/>
  <c r="B1372" i="8"/>
  <c r="D1545" i="8"/>
  <c r="C1545" i="8"/>
  <c r="B1545" i="8"/>
  <c r="D663" i="8"/>
  <c r="C663" i="8"/>
  <c r="B663" i="8"/>
  <c r="D178" i="8"/>
  <c r="C178" i="8"/>
  <c r="B178" i="8"/>
  <c r="D1204" i="8"/>
  <c r="C1204" i="8"/>
  <c r="B1204" i="8"/>
  <c r="D1650" i="8"/>
  <c r="C1650" i="8"/>
  <c r="B1650" i="8"/>
  <c r="D1419" i="8"/>
  <c r="C1419" i="8"/>
  <c r="B1419" i="8"/>
  <c r="D1585" i="8"/>
  <c r="C1585" i="8"/>
  <c r="B1585" i="8"/>
  <c r="D1076" i="8"/>
  <c r="C1076" i="8"/>
  <c r="B1076" i="8"/>
  <c r="D1400" i="8"/>
  <c r="C1400" i="8"/>
  <c r="B1400" i="8"/>
  <c r="D1151" i="8"/>
  <c r="C1151" i="8"/>
  <c r="B1151" i="8"/>
  <c r="D221" i="8"/>
  <c r="C221" i="8"/>
  <c r="B221" i="8"/>
  <c r="D1651" i="8"/>
  <c r="C1651" i="8"/>
  <c r="B1651" i="8"/>
  <c r="D1282" i="8"/>
  <c r="C1282" i="8"/>
  <c r="B1282" i="8"/>
  <c r="D386" i="8"/>
  <c r="C386" i="8"/>
  <c r="B386" i="8"/>
  <c r="D1379" i="8"/>
  <c r="C1379" i="8"/>
  <c r="B1379" i="8"/>
  <c r="D1196" i="8"/>
  <c r="C1196" i="8"/>
  <c r="B1196" i="8"/>
  <c r="D1538" i="8"/>
  <c r="C1538" i="8"/>
  <c r="B1538" i="8"/>
  <c r="D1260" i="8"/>
  <c r="C1260" i="8"/>
  <c r="B1260" i="8"/>
  <c r="D257" i="8"/>
  <c r="C257" i="8"/>
  <c r="B257" i="8"/>
  <c r="D1363" i="8"/>
  <c r="C1363" i="8"/>
  <c r="B1363" i="8"/>
  <c r="D1969" i="8"/>
  <c r="C1969" i="8"/>
  <c r="B1969" i="8"/>
  <c r="D1391" i="8"/>
  <c r="C1391" i="8"/>
  <c r="B1391" i="8"/>
  <c r="D1599" i="8"/>
  <c r="C1599" i="8"/>
  <c r="B1599" i="8"/>
  <c r="D822" i="8"/>
  <c r="C822" i="8"/>
  <c r="B822" i="8"/>
  <c r="D1764" i="8"/>
  <c r="C1764" i="8"/>
  <c r="B1764" i="8"/>
  <c r="D1751" i="8"/>
  <c r="C1751" i="8"/>
  <c r="B1751" i="8"/>
  <c r="D736" i="8"/>
  <c r="C736" i="8"/>
  <c r="B736" i="8"/>
  <c r="D223" i="8"/>
  <c r="C223" i="8"/>
  <c r="B223" i="8"/>
  <c r="D1339" i="8"/>
  <c r="C1339" i="8"/>
  <c r="B1339" i="8"/>
  <c r="D1430" i="8"/>
  <c r="C1430" i="8"/>
  <c r="B1430" i="8"/>
  <c r="D914" i="8"/>
  <c r="C914" i="8"/>
  <c r="B914" i="8"/>
  <c r="D1042" i="8"/>
  <c r="C1042" i="8"/>
  <c r="B1042" i="8"/>
  <c r="D1062" i="8"/>
  <c r="C1062" i="8"/>
  <c r="B1062" i="8"/>
  <c r="D317" i="8"/>
  <c r="C317" i="8"/>
  <c r="B317" i="8"/>
  <c r="D690" i="8"/>
  <c r="C690" i="8"/>
  <c r="B690" i="8"/>
  <c r="D268" i="8"/>
  <c r="C268" i="8"/>
  <c r="B268" i="8"/>
  <c r="D950" i="8"/>
  <c r="C950" i="8"/>
  <c r="B950" i="8"/>
  <c r="D1988" i="8"/>
  <c r="C1988" i="8"/>
  <c r="B1988" i="8"/>
  <c r="D1192" i="8"/>
  <c r="C1192" i="8"/>
  <c r="B1192" i="8"/>
  <c r="D1984" i="8"/>
  <c r="C1984" i="8"/>
  <c r="B1984" i="8"/>
  <c r="D828" i="8"/>
  <c r="C828" i="8"/>
  <c r="B828" i="8"/>
  <c r="D1965" i="8"/>
  <c r="C1965" i="8"/>
  <c r="B1965" i="8"/>
  <c r="D1096" i="8"/>
  <c r="C1096" i="8"/>
  <c r="B1096" i="8"/>
  <c r="D946" i="8"/>
  <c r="C946" i="8"/>
  <c r="B946" i="8"/>
  <c r="D1187" i="8"/>
  <c r="C1187" i="8"/>
  <c r="B1187" i="8"/>
  <c r="D1847" i="8"/>
  <c r="C1847" i="8"/>
  <c r="B1847" i="8"/>
  <c r="D1872" i="8"/>
  <c r="C1872" i="8"/>
  <c r="B1872" i="8"/>
  <c r="D1049" i="8"/>
  <c r="C1049" i="8"/>
  <c r="B1049" i="8"/>
  <c r="D115" i="8"/>
  <c r="C115" i="8"/>
  <c r="B115" i="8"/>
  <c r="D1331" i="8"/>
  <c r="C1331" i="8"/>
  <c r="B1331" i="8"/>
  <c r="D1334" i="8"/>
  <c r="C1334" i="8"/>
  <c r="B1334" i="8"/>
  <c r="D1666" i="8"/>
  <c r="C1666" i="8"/>
  <c r="B1666" i="8"/>
  <c r="D1417" i="8"/>
  <c r="C1417" i="8"/>
  <c r="B1417" i="8"/>
  <c r="D204" i="8"/>
  <c r="C204" i="8"/>
  <c r="B204" i="8"/>
  <c r="D646" i="8"/>
  <c r="C646" i="8"/>
  <c r="B646" i="8"/>
  <c r="D1298" i="8"/>
  <c r="C1298" i="8"/>
  <c r="B1298" i="8"/>
  <c r="D412" i="8"/>
  <c r="C412" i="8"/>
  <c r="B412" i="8"/>
  <c r="D246" i="8"/>
  <c r="C246" i="8"/>
  <c r="B246" i="8"/>
  <c r="D160" i="8"/>
  <c r="C160" i="8"/>
  <c r="B160" i="8"/>
  <c r="D1938" i="8"/>
  <c r="C1938" i="8"/>
  <c r="B1938" i="8"/>
  <c r="D1162" i="8"/>
  <c r="C1162" i="8"/>
  <c r="B1162" i="8"/>
  <c r="D1640" i="8"/>
  <c r="C1640" i="8"/>
  <c r="B1640" i="8"/>
  <c r="D1982" i="8"/>
  <c r="C1982" i="8"/>
  <c r="B1982" i="8"/>
  <c r="D953" i="8"/>
  <c r="C953" i="8"/>
  <c r="B953" i="8"/>
  <c r="D971" i="8"/>
  <c r="C971" i="8"/>
  <c r="B971" i="8"/>
  <c r="D1084" i="8"/>
  <c r="C1084" i="8"/>
  <c r="B1084" i="8"/>
  <c r="D701" i="8"/>
  <c r="C701" i="8"/>
  <c r="B701" i="8"/>
  <c r="D304" i="8"/>
  <c r="C304" i="8"/>
  <c r="B304" i="8"/>
  <c r="D839" i="8"/>
  <c r="C839" i="8"/>
  <c r="B839" i="8"/>
  <c r="D1638" i="8"/>
  <c r="C1638" i="8"/>
  <c r="B1638" i="8"/>
  <c r="D1575" i="8"/>
  <c r="C1575" i="8"/>
  <c r="B1575" i="8"/>
  <c r="D1077" i="8"/>
  <c r="C1077" i="8"/>
  <c r="B1077" i="8"/>
  <c r="D1981" i="8"/>
  <c r="C1981" i="8"/>
  <c r="B1981" i="8"/>
  <c r="D1887" i="8"/>
  <c r="C1887" i="8"/>
  <c r="B1887" i="8"/>
  <c r="D611" i="8"/>
  <c r="C611" i="8"/>
  <c r="B611" i="8"/>
  <c r="D177" i="8"/>
  <c r="C177" i="8"/>
  <c r="B177" i="8"/>
  <c r="D878" i="8"/>
  <c r="C878" i="8"/>
  <c r="B878" i="8"/>
  <c r="D1093" i="8"/>
  <c r="C1093" i="8"/>
  <c r="B1093" i="8"/>
  <c r="D1032" i="8"/>
  <c r="C1032" i="8"/>
  <c r="B1032" i="8"/>
  <c r="D1849" i="8"/>
  <c r="C1849" i="8"/>
  <c r="B1849" i="8"/>
  <c r="D1713" i="8"/>
  <c r="C1713" i="8"/>
  <c r="B1713" i="8"/>
  <c r="D1382" i="8"/>
  <c r="C1382" i="8"/>
  <c r="B1382" i="8"/>
  <c r="D755" i="8"/>
  <c r="C755" i="8"/>
  <c r="B755" i="8"/>
  <c r="D639" i="8"/>
  <c r="C639" i="8"/>
  <c r="B639" i="8"/>
  <c r="D1491" i="8"/>
  <c r="C1491" i="8"/>
  <c r="B1491" i="8"/>
  <c r="D1467" i="8"/>
  <c r="C1467" i="8"/>
  <c r="B1467" i="8"/>
  <c r="D677" i="8"/>
  <c r="C677" i="8"/>
  <c r="B677" i="8"/>
  <c r="D604" i="8"/>
  <c r="C604" i="8"/>
  <c r="B604" i="8"/>
  <c r="D1824" i="8"/>
  <c r="C1824" i="8"/>
  <c r="B1824" i="8"/>
  <c r="D1287" i="8"/>
  <c r="C1287" i="8"/>
  <c r="B1287" i="8"/>
  <c r="D168" i="8"/>
  <c r="C168" i="8"/>
  <c r="B168" i="8"/>
  <c r="D59" i="8"/>
  <c r="C59" i="8"/>
  <c r="B59" i="8"/>
  <c r="B12" i="8"/>
  <c r="D384" i="8"/>
  <c r="C384" i="8"/>
  <c r="D455" i="8"/>
  <c r="C455" i="8"/>
  <c r="B455" i="8"/>
  <c r="D15" i="8"/>
  <c r="C15" i="8"/>
  <c r="B15" i="8"/>
  <c r="D1448" i="8"/>
  <c r="C1448" i="8"/>
  <c r="B1448" i="8"/>
  <c r="D1839" i="8"/>
  <c r="C1839" i="8"/>
  <c r="B1839" i="8"/>
  <c r="D616" i="8"/>
  <c r="C616" i="8"/>
  <c r="B616" i="8"/>
  <c r="D236" i="8"/>
  <c r="C236" i="8"/>
  <c r="B236" i="8"/>
  <c r="D425" i="8"/>
  <c r="C425" i="8"/>
  <c r="B425" i="8"/>
  <c r="D743" i="8"/>
  <c r="C743" i="8"/>
  <c r="B743" i="8"/>
  <c r="D439" i="8"/>
  <c r="C439" i="8"/>
  <c r="B439" i="8"/>
  <c r="D188" i="8"/>
  <c r="C188" i="8"/>
  <c r="B188" i="8"/>
  <c r="D865" i="8"/>
  <c r="C865" i="8"/>
  <c r="B865" i="8"/>
  <c r="D1399" i="8"/>
  <c r="C1399" i="8"/>
  <c r="B1399" i="8"/>
  <c r="D105" i="8"/>
  <c r="C105" i="8"/>
  <c r="B105" i="8"/>
  <c r="D859" i="8"/>
  <c r="C859" i="8"/>
  <c r="B859" i="8"/>
  <c r="D607" i="8"/>
  <c r="C607" i="8"/>
  <c r="B607" i="8"/>
  <c r="D1492" i="8"/>
  <c r="C1492" i="8"/>
  <c r="B1492" i="8"/>
  <c r="D525" i="8"/>
  <c r="C525" i="8"/>
  <c r="B525" i="8"/>
  <c r="D214" i="8"/>
  <c r="C214" i="8"/>
  <c r="B214" i="8"/>
  <c r="D129" i="8"/>
  <c r="C129" i="8"/>
  <c r="B129" i="8"/>
  <c r="D254" i="8"/>
  <c r="C254" i="8"/>
  <c r="B254" i="8"/>
  <c r="D1050" i="8"/>
  <c r="C1050" i="8"/>
  <c r="B1050" i="8"/>
  <c r="D1150" i="8"/>
  <c r="C1150" i="8"/>
  <c r="B1150" i="8"/>
  <c r="D45" i="8"/>
  <c r="C45" i="8"/>
  <c r="B45" i="8"/>
  <c r="D344" i="8"/>
  <c r="C344" i="8"/>
  <c r="B344" i="8"/>
  <c r="D576" i="8"/>
  <c r="C576" i="8"/>
  <c r="B576" i="8"/>
  <c r="D282" i="8"/>
  <c r="C282" i="8"/>
  <c r="B282" i="8"/>
  <c r="D1255" i="8"/>
  <c r="C1255" i="8"/>
  <c r="B1255" i="8"/>
  <c r="D577" i="8"/>
  <c r="C577" i="8"/>
  <c r="B577" i="8"/>
  <c r="D27" i="8"/>
  <c r="C27" i="8"/>
  <c r="B27" i="8"/>
  <c r="D1715" i="8"/>
  <c r="C1715" i="8"/>
  <c r="B1715" i="8"/>
  <c r="D1699" i="8"/>
  <c r="C1699" i="8"/>
  <c r="B1699" i="8"/>
  <c r="D593" i="8"/>
  <c r="C593" i="8"/>
  <c r="B593" i="8"/>
  <c r="D330" i="8"/>
  <c r="C330" i="8"/>
  <c r="B330" i="8"/>
  <c r="D837" i="8"/>
  <c r="C837" i="8"/>
  <c r="B837" i="8"/>
  <c r="D1002" i="8"/>
  <c r="C1002" i="8"/>
  <c r="B1002" i="8"/>
  <c r="D761" i="8"/>
  <c r="C761" i="8"/>
  <c r="B761" i="8"/>
  <c r="D61" i="8"/>
  <c r="C61" i="8"/>
  <c r="B61" i="8"/>
  <c r="D1468" i="8"/>
  <c r="C1468" i="8"/>
  <c r="B1468" i="8"/>
  <c r="D519" i="8"/>
  <c r="C519" i="8"/>
  <c r="D636" i="8"/>
  <c r="C636" i="8"/>
  <c r="C1152" i="8"/>
  <c r="D1152" i="8"/>
  <c r="D758" i="8"/>
  <c r="C758" i="8"/>
  <c r="D1833" i="8"/>
  <c r="C1833" i="8"/>
  <c r="D1070" i="8"/>
  <c r="C1070" i="8"/>
  <c r="B1070" i="8"/>
  <c r="D975" i="8"/>
  <c r="C975" i="8"/>
  <c r="B975" i="8"/>
  <c r="D1668" i="8"/>
  <c r="C1668" i="8"/>
  <c r="B1668" i="8"/>
  <c r="D1095" i="8"/>
  <c r="C1095" i="8"/>
  <c r="B1095" i="8"/>
  <c r="D1242" i="8"/>
  <c r="C1242" i="8"/>
  <c r="B1242" i="8"/>
  <c r="D781" i="8"/>
  <c r="C781" i="8"/>
  <c r="B781" i="8"/>
  <c r="D1910" i="8"/>
  <c r="C1910" i="8"/>
  <c r="B1910" i="8"/>
  <c r="D561" i="8"/>
  <c r="C561" i="8"/>
  <c r="B561" i="8"/>
  <c r="D469" i="8"/>
  <c r="C469" i="8"/>
  <c r="B469" i="8"/>
  <c r="D1941" i="8"/>
  <c r="C1941" i="8"/>
  <c r="B1941" i="8"/>
  <c r="D379" i="8"/>
  <c r="C379" i="8"/>
  <c r="B379" i="8"/>
  <c r="D591" i="8"/>
  <c r="C591" i="8"/>
  <c r="B591" i="8"/>
  <c r="C1407" i="8"/>
  <c r="D1407" i="8"/>
  <c r="B1407" i="8"/>
  <c r="D1577" i="8"/>
  <c r="C1577" i="8"/>
  <c r="B1577" i="8"/>
  <c r="D692" i="8"/>
  <c r="C692" i="8"/>
  <c r="B692" i="8"/>
  <c r="D1170" i="8"/>
  <c r="C1170" i="8"/>
  <c r="B1170" i="8"/>
  <c r="C329" i="8"/>
  <c r="D329" i="8"/>
  <c r="B329" i="8"/>
  <c r="D1423" i="8"/>
  <c r="C1423" i="8"/>
  <c r="B1423" i="8"/>
  <c r="D675" i="8"/>
  <c r="C675" i="8"/>
  <c r="B675" i="8"/>
  <c r="D90" i="8"/>
  <c r="C90" i="8"/>
  <c r="B90" i="8"/>
  <c r="D1335" i="8"/>
  <c r="C1335" i="8"/>
  <c r="B1335" i="8"/>
  <c r="D704" i="8"/>
  <c r="C704" i="8"/>
  <c r="B704" i="8"/>
  <c r="D580" i="8"/>
  <c r="C580" i="8"/>
  <c r="B580" i="8"/>
  <c r="D1057" i="8"/>
  <c r="C1057" i="8"/>
  <c r="B1057" i="8"/>
  <c r="D1144" i="8"/>
  <c r="C1144" i="8"/>
  <c r="B1144" i="8"/>
  <c r="D266" i="8"/>
  <c r="C266" i="8"/>
  <c r="B266" i="8"/>
  <c r="D1586" i="8"/>
  <c r="C1586" i="8"/>
  <c r="B1586" i="8"/>
  <c r="D225" i="8"/>
  <c r="C225" i="8"/>
  <c r="B225" i="8"/>
  <c r="D29" i="8"/>
  <c r="C29" i="8"/>
  <c r="B29" i="8"/>
  <c r="D963" i="8"/>
  <c r="C963" i="8"/>
  <c r="B963" i="8"/>
  <c r="D368" i="8"/>
  <c r="C368" i="8"/>
  <c r="B368" i="8"/>
  <c r="D988" i="8"/>
  <c r="C988" i="8"/>
  <c r="B988" i="8"/>
  <c r="D208" i="8"/>
  <c r="C208" i="8"/>
  <c r="B208" i="8"/>
  <c r="D463" i="8"/>
  <c r="C463" i="8"/>
  <c r="B463" i="8"/>
  <c r="D725" i="8"/>
  <c r="C725" i="8"/>
  <c r="B725" i="8"/>
  <c r="D717" i="8"/>
  <c r="C717" i="8"/>
  <c r="B717" i="8"/>
  <c r="D274" i="8"/>
  <c r="C274" i="8"/>
  <c r="B274" i="8"/>
  <c r="D1082" i="8"/>
  <c r="C1082" i="8"/>
  <c r="B1082" i="8"/>
  <c r="D1519" i="8"/>
  <c r="C1519" i="8"/>
  <c r="B1519" i="8"/>
  <c r="D833" i="8"/>
  <c r="C833" i="8"/>
  <c r="B833" i="8"/>
  <c r="D587" i="8"/>
  <c r="C587" i="8"/>
  <c r="B587" i="8"/>
  <c r="D468" i="8"/>
  <c r="C468" i="8"/>
  <c r="B468" i="8"/>
  <c r="D103" i="8"/>
  <c r="C103" i="8"/>
  <c r="B103" i="8"/>
  <c r="D1935" i="8"/>
  <c r="C1935" i="8"/>
  <c r="B1935" i="8"/>
  <c r="D625" i="8"/>
  <c r="C625" i="8"/>
  <c r="B625" i="8"/>
  <c r="D1175" i="8"/>
  <c r="C1175" i="8"/>
  <c r="B1175" i="8"/>
  <c r="D658" i="8"/>
  <c r="C658" i="8"/>
  <c r="B658" i="8"/>
  <c r="D1274" i="8"/>
  <c r="C1274" i="8"/>
  <c r="B1274" i="8"/>
  <c r="D1794" i="8"/>
  <c r="C1794" i="8"/>
  <c r="B1794" i="8"/>
  <c r="D900" i="8"/>
  <c r="C900" i="8"/>
  <c r="B900" i="8"/>
  <c r="D226" i="8"/>
  <c r="C226" i="8"/>
  <c r="B226" i="8"/>
  <c r="D141" i="8"/>
  <c r="C141" i="8"/>
  <c r="B141" i="8"/>
  <c r="D850" i="8"/>
  <c r="C850" i="8"/>
  <c r="B850" i="8"/>
  <c r="D1017" i="8"/>
  <c r="C1017" i="8"/>
  <c r="B1017" i="8"/>
  <c r="D1784" i="8"/>
  <c r="C1784" i="8"/>
  <c r="B1784" i="8"/>
  <c r="D1673" i="8"/>
  <c r="C1673" i="8"/>
  <c r="B1673" i="8"/>
  <c r="D1732" i="8"/>
  <c r="C1732" i="8"/>
  <c r="B1732" i="8"/>
  <c r="D1256" i="8"/>
  <c r="C1256" i="8"/>
  <c r="B1256" i="8"/>
  <c r="D1716" i="8"/>
  <c r="C1716" i="8"/>
  <c r="B1716" i="8"/>
  <c r="D1117" i="8"/>
  <c r="C1117" i="8"/>
  <c r="B1117" i="8"/>
  <c r="D1876" i="8"/>
  <c r="C1876" i="8"/>
  <c r="B1876" i="8"/>
  <c r="D1040" i="8"/>
  <c r="C1040" i="8"/>
  <c r="B1040" i="8"/>
  <c r="D1315" i="8"/>
  <c r="C1315" i="8"/>
  <c r="B1315" i="8"/>
  <c r="D1360" i="8"/>
  <c r="C1360" i="8"/>
  <c r="B1360" i="8"/>
  <c r="D453" i="8"/>
  <c r="C453" i="8"/>
  <c r="B453" i="8"/>
  <c r="D583" i="8"/>
  <c r="C583" i="8"/>
  <c r="B583" i="8"/>
  <c r="D555" i="8"/>
  <c r="C555" i="8"/>
  <c r="B555" i="8"/>
  <c r="D760" i="8"/>
  <c r="C760" i="8"/>
  <c r="B760" i="8"/>
  <c r="D176" i="8"/>
  <c r="C176" i="8"/>
  <c r="B176" i="8"/>
  <c r="D915" i="8"/>
  <c r="C915" i="8"/>
  <c r="B915" i="8"/>
  <c r="D46" i="8"/>
  <c r="C46" i="8"/>
  <c r="B46" i="8"/>
  <c r="D667" i="8"/>
  <c r="C667" i="8"/>
  <c r="B667" i="8"/>
  <c r="D1639" i="8"/>
  <c r="C1639" i="8"/>
  <c r="B1639" i="8"/>
  <c r="D1232" i="8"/>
  <c r="C1232" i="8"/>
  <c r="B1232" i="8"/>
  <c r="D626" i="8"/>
  <c r="C626" i="8"/>
  <c r="B626" i="8"/>
  <c r="D1409" i="8"/>
  <c r="C1409" i="8"/>
  <c r="B1409" i="8"/>
  <c r="D1067" i="8"/>
  <c r="C1067" i="8"/>
  <c r="B1067" i="8"/>
  <c r="D1765" i="8"/>
  <c r="C1765" i="8"/>
  <c r="B1765" i="8"/>
  <c r="D438" i="8"/>
  <c r="C438" i="8"/>
  <c r="B438" i="8"/>
  <c r="D948" i="8"/>
  <c r="C948" i="8"/>
  <c r="B948" i="8"/>
  <c r="D708" i="8"/>
  <c r="C708" i="8"/>
  <c r="B708" i="8"/>
  <c r="D873" i="8"/>
  <c r="C873" i="8"/>
  <c r="B873" i="8"/>
  <c r="D1289" i="8"/>
  <c r="C1289" i="8"/>
  <c r="B1289" i="8"/>
  <c r="D582" i="8"/>
  <c r="C582" i="8"/>
  <c r="B582" i="8"/>
  <c r="D992" i="8"/>
  <c r="C992" i="8"/>
  <c r="B992" i="8"/>
  <c r="D1946" i="8"/>
  <c r="C1946" i="8"/>
  <c r="B1946" i="8"/>
  <c r="D1063" i="8"/>
  <c r="C1063" i="8"/>
  <c r="B1063" i="8"/>
  <c r="D372" i="8"/>
  <c r="C372" i="8"/>
  <c r="B372" i="8"/>
  <c r="D512" i="8"/>
  <c r="C512" i="8"/>
  <c r="B512" i="8"/>
  <c r="D1214" i="8"/>
  <c r="C1214" i="8"/>
  <c r="B1214" i="8"/>
  <c r="D1601" i="8"/>
  <c r="C1601" i="8"/>
  <c r="B1601" i="8"/>
  <c r="D991" i="8"/>
  <c r="C991" i="8"/>
  <c r="B991" i="8"/>
  <c r="D612" i="8"/>
  <c r="C612" i="8"/>
  <c r="B612" i="8"/>
  <c r="D171" i="8"/>
  <c r="B171" i="8"/>
  <c r="C171" i="8"/>
  <c r="D981" i="8"/>
  <c r="C981" i="8"/>
  <c r="B981" i="8"/>
  <c r="D1157" i="8"/>
  <c r="C1157" i="8"/>
  <c r="B1157" i="8"/>
  <c r="D1145" i="8"/>
  <c r="C1145" i="8"/>
  <c r="B1145" i="8"/>
  <c r="D1078" i="8"/>
  <c r="C1078" i="8"/>
  <c r="B1078" i="8"/>
  <c r="D68" i="8"/>
  <c r="C68" i="8"/>
  <c r="B68" i="8"/>
  <c r="D80" i="8"/>
  <c r="C80" i="8"/>
  <c r="B80" i="8"/>
  <c r="D381" i="8"/>
  <c r="C381" i="8"/>
  <c r="B381" i="8"/>
  <c r="D1917" i="8"/>
  <c r="C1917" i="8"/>
  <c r="B1917" i="8"/>
  <c r="D575" i="8"/>
  <c r="B575" i="8"/>
  <c r="C575" i="8"/>
  <c r="D1846" i="8"/>
  <c r="C1846" i="8"/>
  <c r="B1846" i="8"/>
  <c r="D1979" i="8"/>
  <c r="C1979" i="8"/>
  <c r="B1979" i="8"/>
  <c r="D1933" i="8"/>
  <c r="C1933" i="8"/>
  <c r="B1933" i="8"/>
  <c r="D1099" i="8"/>
  <c r="B1099" i="8"/>
  <c r="C1099" i="8"/>
  <c r="D315" i="8"/>
  <c r="C315" i="8"/>
  <c r="B315" i="8"/>
  <c r="D662" i="8"/>
  <c r="C662" i="8"/>
  <c r="B662" i="8"/>
  <c r="D164" i="8"/>
  <c r="C164" i="8"/>
  <c r="B164" i="8"/>
  <c r="D535" i="8"/>
  <c r="C535" i="8"/>
  <c r="B535" i="8"/>
  <c r="D898" i="8"/>
  <c r="C898" i="8"/>
  <c r="B898" i="8"/>
  <c r="D1375" i="8"/>
  <c r="C1375" i="8"/>
  <c r="B1375" i="8"/>
  <c r="D288" i="8"/>
  <c r="C288" i="8"/>
  <c r="B288" i="8"/>
  <c r="D86" i="8"/>
  <c r="C86" i="8"/>
  <c r="B86" i="8"/>
  <c r="D1843" i="8"/>
  <c r="C1843" i="8"/>
  <c r="B1843" i="8"/>
  <c r="D1497" i="8"/>
  <c r="C1497" i="8"/>
  <c r="B1497" i="8"/>
  <c r="D109" i="8"/>
  <c r="C109" i="8"/>
  <c r="B109" i="8"/>
  <c r="D1516" i="8"/>
  <c r="C1516" i="8"/>
  <c r="B1516" i="8"/>
  <c r="D537" i="8"/>
  <c r="C537" i="8"/>
  <c r="B537" i="8"/>
  <c r="D534" i="8"/>
  <c r="C534" i="8"/>
  <c r="B534" i="8"/>
  <c r="D1120" i="8"/>
  <c r="C1120" i="8"/>
  <c r="B1120" i="8"/>
  <c r="D1487" i="8"/>
  <c r="C1487" i="8"/>
  <c r="B1487" i="8"/>
  <c r="D549" i="8"/>
  <c r="B549" i="8"/>
  <c r="C549" i="8"/>
  <c r="D1926" i="8"/>
  <c r="B1926" i="8"/>
  <c r="C1926" i="8"/>
  <c r="D1707" i="8"/>
  <c r="C1707" i="8"/>
  <c r="B1707" i="8"/>
  <c r="D273" i="8"/>
  <c r="C273" i="8"/>
  <c r="B273" i="8"/>
  <c r="D1108" i="8"/>
  <c r="C1108" i="8"/>
  <c r="B1108" i="8"/>
  <c r="D887" i="8"/>
  <c r="C887" i="8"/>
  <c r="B887" i="8"/>
  <c r="D1241" i="8"/>
  <c r="B1241" i="8"/>
  <c r="C1241" i="8"/>
  <c r="D1595" i="8"/>
  <c r="B1595" i="8"/>
  <c r="C1595" i="8"/>
  <c r="D1791" i="8"/>
  <c r="C1791" i="8"/>
  <c r="B1791" i="8"/>
  <c r="D291" i="8"/>
  <c r="C291" i="8"/>
  <c r="B291" i="8"/>
  <c r="D417" i="8"/>
  <c r="C417" i="8"/>
  <c r="B417" i="8"/>
  <c r="D479" i="8"/>
  <c r="C479" i="8"/>
  <c r="B479" i="8"/>
  <c r="D26" i="8"/>
  <c r="C26" i="8"/>
  <c r="B26" i="8"/>
  <c r="D1244" i="8"/>
  <c r="C1244" i="8"/>
  <c r="B1244" i="8"/>
  <c r="D857" i="8"/>
  <c r="C857" i="8"/>
  <c r="B857" i="8"/>
  <c r="D608" i="8"/>
  <c r="C608" i="8"/>
  <c r="B608" i="8"/>
  <c r="D1899" i="8"/>
  <c r="C1899" i="8"/>
  <c r="B1899" i="8"/>
  <c r="D1777" i="8"/>
  <c r="C1777" i="8"/>
  <c r="B1777" i="8"/>
  <c r="D1955" i="8"/>
  <c r="C1955" i="8"/>
  <c r="B1955" i="8"/>
  <c r="D20" i="8"/>
  <c r="C20" i="8"/>
  <c r="B20" i="8"/>
  <c r="D187" i="8"/>
  <c r="C187" i="8"/>
  <c r="B187" i="8"/>
  <c r="D688" i="8"/>
  <c r="C688" i="8"/>
  <c r="B688" i="8"/>
  <c r="D1227" i="8"/>
  <c r="C1227" i="8"/>
  <c r="B1227" i="8"/>
  <c r="D498" i="8"/>
  <c r="C498" i="8"/>
  <c r="B498" i="8"/>
  <c r="D1135" i="8"/>
  <c r="C1135" i="8"/>
  <c r="B1135" i="8"/>
  <c r="D1343" i="8"/>
  <c r="C1343" i="8"/>
  <c r="B1343" i="8"/>
  <c r="D250" i="8"/>
  <c r="C250" i="8"/>
  <c r="B250" i="8"/>
  <c r="D190" i="8"/>
  <c r="C190" i="8"/>
  <c r="B190" i="8"/>
  <c r="D1951" i="8"/>
  <c r="C1951" i="8"/>
  <c r="B1951" i="8"/>
  <c r="D716" i="8"/>
  <c r="C716" i="8"/>
  <c r="B716" i="8"/>
  <c r="D543" i="8"/>
  <c r="C543" i="8"/>
  <c r="B543" i="8"/>
  <c r="D1622" i="8"/>
  <c r="C1622" i="8"/>
  <c r="B1622" i="8"/>
  <c r="D862" i="8"/>
  <c r="C862" i="8"/>
  <c r="B862" i="8"/>
  <c r="D818" i="8"/>
  <c r="C818" i="8"/>
  <c r="B818" i="8"/>
  <c r="D1554" i="8"/>
  <c r="C1554" i="8"/>
  <c r="B1554" i="8"/>
  <c r="D1046" i="8"/>
  <c r="C1046" i="8"/>
  <c r="B1046" i="8"/>
  <c r="D1345" i="8"/>
  <c r="C1345" i="8"/>
  <c r="B1345" i="8"/>
  <c r="D458" i="8"/>
  <c r="C458" i="8"/>
  <c r="B458" i="8"/>
  <c r="D248" i="8"/>
  <c r="C248" i="8"/>
  <c r="B248" i="8"/>
  <c r="D995" i="8"/>
  <c r="C995" i="8"/>
  <c r="B995" i="8"/>
  <c r="D1754" i="8"/>
  <c r="C1754" i="8"/>
  <c r="B1754" i="8"/>
  <c r="D322" i="8"/>
  <c r="C322" i="8"/>
  <c r="B322" i="8"/>
  <c r="D158" i="8"/>
  <c r="C158" i="8"/>
  <c r="B158" i="8"/>
  <c r="D234" i="8"/>
  <c r="C234" i="8"/>
  <c r="B234" i="8"/>
  <c r="D1270" i="8"/>
  <c r="C1270" i="8"/>
  <c r="B1270" i="8"/>
  <c r="D1320" i="8"/>
  <c r="C1320" i="8"/>
  <c r="B1320" i="8"/>
  <c r="D473" i="8"/>
  <c r="C473" i="8"/>
  <c r="B473" i="8"/>
  <c r="D1980" i="8"/>
  <c r="C1980" i="8"/>
  <c r="B1980" i="8"/>
  <c r="D1229" i="8"/>
  <c r="C1229" i="8"/>
  <c r="B1229" i="8"/>
  <c r="D1594" i="8"/>
  <c r="C1594" i="8"/>
  <c r="B1594" i="8"/>
  <c r="D879" i="8"/>
  <c r="C879" i="8"/>
  <c r="B879" i="8"/>
  <c r="D1291" i="8"/>
  <c r="C1291" i="8"/>
  <c r="B1291" i="8"/>
  <c r="D155" i="8"/>
  <c r="C155" i="8"/>
  <c r="B155" i="8"/>
  <c r="D35" i="8"/>
  <c r="C35" i="8"/>
  <c r="B35" i="8"/>
  <c r="D1900" i="8"/>
  <c r="C1900" i="8"/>
  <c r="B1900" i="8"/>
  <c r="D1376" i="8"/>
  <c r="C1376" i="8"/>
  <c r="B1376" i="8"/>
  <c r="D1920" i="8"/>
  <c r="C1920" i="8"/>
  <c r="B1920" i="8"/>
  <c r="D1733" i="8"/>
  <c r="C1733" i="8"/>
  <c r="B1733" i="8"/>
  <c r="D791" i="8"/>
  <c r="C791" i="8"/>
  <c r="B791" i="8"/>
  <c r="D451" i="8"/>
  <c r="C451" i="8"/>
  <c r="B451" i="8"/>
  <c r="D678" i="8"/>
  <c r="C678" i="8"/>
  <c r="B678" i="8"/>
  <c r="D259" i="8"/>
  <c r="C259" i="8"/>
  <c r="B259" i="8"/>
  <c r="D1610" i="8"/>
  <c r="C1610" i="8"/>
  <c r="B1610" i="8"/>
  <c r="D1838" i="8"/>
  <c r="C1838" i="8"/>
  <c r="B1838" i="8"/>
  <c r="D1945" i="8"/>
  <c r="C1945" i="8"/>
  <c r="B1945" i="8"/>
  <c r="D351" i="8"/>
  <c r="C351" i="8"/>
  <c r="B351" i="8"/>
  <c r="D1449" i="8"/>
  <c r="C1449" i="8"/>
  <c r="B1449" i="8"/>
  <c r="D706" i="8"/>
  <c r="C706" i="8"/>
  <c r="B706" i="8"/>
  <c r="D1005" i="8"/>
  <c r="C1005" i="8"/>
  <c r="B1005" i="8"/>
  <c r="D426" i="8"/>
  <c r="C426" i="8"/>
  <c r="B426" i="8"/>
  <c r="D882" i="8"/>
  <c r="C882" i="8"/>
  <c r="B882" i="8"/>
  <c r="D565" i="8"/>
  <c r="C565" i="8"/>
  <c r="B565" i="8"/>
  <c r="D120" i="8"/>
  <c r="C120" i="8"/>
  <c r="B120" i="8"/>
  <c r="D1560" i="8"/>
  <c r="C1560" i="8"/>
  <c r="B1560" i="8"/>
  <c r="D1402" i="8"/>
  <c r="C1402" i="8"/>
  <c r="B1402" i="8"/>
  <c r="D255" i="8"/>
  <c r="C255" i="8"/>
  <c r="B255" i="8"/>
  <c r="D1433" i="8"/>
  <c r="C1433" i="8"/>
  <c r="B1433" i="8"/>
  <c r="D1527" i="8"/>
  <c r="C1527" i="8"/>
  <c r="B1527" i="8"/>
  <c r="D354" i="8"/>
  <c r="C354" i="8"/>
  <c r="B354" i="8"/>
  <c r="D1243" i="8"/>
  <c r="C1243" i="8"/>
  <c r="B1243" i="8"/>
  <c r="D1462" i="8"/>
  <c r="C1462" i="8"/>
  <c r="B1462" i="8"/>
  <c r="D391" i="8"/>
  <c r="C391" i="8"/>
  <c r="B391" i="8"/>
  <c r="D328" i="8"/>
  <c r="C328" i="8"/>
  <c r="B328" i="8"/>
  <c r="D592" i="8"/>
  <c r="C592" i="8"/>
  <c r="B592" i="8"/>
  <c r="D75" i="8"/>
  <c r="C75" i="8"/>
  <c r="B75" i="8"/>
  <c r="D1555" i="8"/>
  <c r="C1555" i="8"/>
  <c r="B1555" i="8"/>
  <c r="D1852" i="8"/>
  <c r="C1852" i="8"/>
  <c r="B1852" i="8"/>
  <c r="D1026" i="8"/>
  <c r="C1026" i="8"/>
  <c r="B1026" i="8"/>
  <c r="D1756" i="8"/>
  <c r="C1756" i="8"/>
  <c r="B1756" i="8"/>
  <c r="D1729" i="8"/>
  <c r="C1729" i="8"/>
  <c r="B1729" i="8"/>
  <c r="D1336" i="8"/>
  <c r="C1336" i="8"/>
  <c r="B1336" i="8"/>
  <c r="D389" i="8"/>
  <c r="C389" i="8"/>
  <c r="B389" i="8"/>
  <c r="D1006" i="8"/>
  <c r="C1006" i="8"/>
  <c r="B1006" i="8"/>
  <c r="D1792" i="8"/>
  <c r="C1792" i="8"/>
  <c r="B1792" i="8"/>
  <c r="D753" i="8"/>
  <c r="C753" i="8"/>
  <c r="B753" i="8"/>
  <c r="D1431" i="8"/>
  <c r="C1431" i="8"/>
  <c r="B1431" i="8"/>
  <c r="D979" i="8"/>
  <c r="C979" i="8"/>
  <c r="B979" i="8"/>
  <c r="D1458" i="8"/>
  <c r="C1458" i="8"/>
  <c r="B1458" i="8"/>
  <c r="D1426" i="8"/>
  <c r="C1426" i="8"/>
  <c r="B1426" i="8"/>
  <c r="D937" i="8"/>
  <c r="C937" i="8"/>
  <c r="B937" i="8"/>
  <c r="D1502" i="8"/>
  <c r="C1502" i="8"/>
  <c r="B1502" i="8"/>
  <c r="D1728" i="8"/>
  <c r="C1728" i="8"/>
  <c r="B1728" i="8"/>
  <c r="D474" i="8"/>
  <c r="C474" i="8"/>
  <c r="B474" i="8"/>
  <c r="D1377" i="8"/>
  <c r="C1377" i="8"/>
  <c r="B1377" i="8"/>
  <c r="D1790" i="8"/>
  <c r="C1790" i="8"/>
  <c r="B1790" i="8"/>
  <c r="D1569" i="8"/>
  <c r="C1569" i="8"/>
  <c r="B1569" i="8"/>
  <c r="D1176" i="8"/>
  <c r="C1176" i="8"/>
  <c r="B1176" i="8"/>
  <c r="D207" i="8"/>
  <c r="C207" i="8"/>
  <c r="B207" i="8"/>
  <c r="D1064" i="8"/>
  <c r="C1064" i="8"/>
  <c r="B1064" i="8"/>
  <c r="D1752" i="8"/>
  <c r="C1752" i="8"/>
  <c r="B1752" i="8"/>
  <c r="D167" i="8"/>
  <c r="C167" i="8"/>
  <c r="B167" i="8"/>
  <c r="D1674" i="8"/>
  <c r="C1674" i="8"/>
  <c r="B1674" i="8"/>
  <c r="D615" i="8"/>
  <c r="C615" i="8"/>
  <c r="B615" i="8"/>
  <c r="D1184" i="8"/>
  <c r="C1184" i="8"/>
  <c r="B1184" i="8"/>
  <c r="D586" i="8"/>
  <c r="C586" i="8"/>
  <c r="B586" i="8"/>
  <c r="D1337" i="8"/>
  <c r="C1337" i="8"/>
  <c r="B1337" i="8"/>
  <c r="D397" i="8"/>
  <c r="C397" i="8"/>
  <c r="B397" i="8"/>
  <c r="D1113" i="8"/>
  <c r="C1113" i="8"/>
  <c r="B1113" i="8"/>
  <c r="D1592" i="8"/>
  <c r="C1592" i="8"/>
  <c r="B1592" i="8"/>
  <c r="D1216" i="8"/>
  <c r="C1216" i="8"/>
  <c r="B1216" i="8"/>
  <c r="D1535" i="8"/>
  <c r="C1535" i="8"/>
  <c r="B1535" i="8"/>
  <c r="D811" i="8"/>
  <c r="C811" i="8"/>
  <c r="B811" i="8"/>
  <c r="D185" i="8"/>
  <c r="C185" i="8"/>
  <c r="B185" i="8"/>
  <c r="D1489" i="8"/>
  <c r="C1489" i="8"/>
  <c r="B1489" i="8"/>
  <c r="D1500" i="8"/>
  <c r="C1500" i="8"/>
  <c r="B1500" i="8"/>
  <c r="D1365" i="8"/>
  <c r="C1365" i="8"/>
  <c r="B1365" i="8"/>
  <c r="D958" i="8"/>
  <c r="C958" i="8"/>
  <c r="B958" i="8"/>
  <c r="D1286" i="8"/>
  <c r="C1286" i="8"/>
  <c r="B1286" i="8"/>
  <c r="D745" i="8"/>
  <c r="C745" i="8"/>
  <c r="B745" i="8"/>
  <c r="D1797" i="8"/>
  <c r="C1797" i="8"/>
  <c r="B1797" i="8"/>
  <c r="D116" i="8"/>
  <c r="C116" i="8"/>
  <c r="B116" i="8"/>
  <c r="D235" i="8"/>
  <c r="C235" i="8"/>
  <c r="B235" i="8"/>
  <c r="D934" i="8"/>
  <c r="C934" i="8"/>
  <c r="B934" i="8"/>
  <c r="D573" i="8"/>
  <c r="C573" i="8"/>
  <c r="B573" i="8"/>
  <c r="D356" i="8"/>
  <c r="C356" i="8"/>
  <c r="B356" i="8"/>
  <c r="D610" i="8"/>
  <c r="C610" i="8"/>
  <c r="B610" i="8"/>
  <c r="B564" i="8"/>
  <c r="B415" i="8"/>
  <c r="D146" i="8"/>
  <c r="C146" i="8"/>
  <c r="D540" i="8"/>
  <c r="C540" i="8"/>
  <c r="D298" i="8"/>
  <c r="C298" i="8"/>
  <c r="D1943" i="8"/>
  <c r="C1943" i="8"/>
  <c r="D522" i="8"/>
  <c r="C522" i="8"/>
  <c r="B522" i="8"/>
  <c r="D312" i="8"/>
  <c r="C312" i="8"/>
  <c r="B312" i="8"/>
  <c r="D200" i="8"/>
  <c r="C200" i="8"/>
  <c r="B200" i="8"/>
  <c r="D503" i="8"/>
  <c r="C503" i="8"/>
  <c r="B503" i="8"/>
  <c r="D350" i="8"/>
  <c r="C350" i="8"/>
  <c r="B350" i="8"/>
  <c r="D37" i="8"/>
  <c r="C37" i="8"/>
  <c r="B37" i="8"/>
  <c r="D1520" i="8"/>
  <c r="C1520" i="8"/>
  <c r="B1520" i="8"/>
  <c r="D262" i="8"/>
  <c r="C262" i="8"/>
  <c r="B262" i="8"/>
  <c r="D1990" i="8"/>
  <c r="C1990" i="8"/>
  <c r="B1990" i="8"/>
  <c r="D1987" i="8"/>
  <c r="C1987" i="8"/>
  <c r="B1987" i="8"/>
  <c r="D48" i="8"/>
  <c r="C48" i="8"/>
  <c r="B48" i="8"/>
  <c r="D413" i="8"/>
  <c r="C413" i="8"/>
  <c r="B413" i="8"/>
  <c r="D848" i="8"/>
  <c r="C848" i="8"/>
  <c r="B848" i="8"/>
  <c r="D462" i="8"/>
  <c r="C462" i="8"/>
  <c r="B462" i="8"/>
  <c r="D515" i="8"/>
  <c r="C515" i="8"/>
  <c r="B515" i="8"/>
  <c r="D1690" i="8"/>
  <c r="C1690" i="8"/>
  <c r="B1690" i="8"/>
  <c r="D1820" i="8"/>
  <c r="C1820" i="8"/>
  <c r="B1820" i="8"/>
  <c r="D1470" i="8"/>
  <c r="C1470" i="8"/>
  <c r="B1470" i="8"/>
  <c r="D1246" i="8"/>
  <c r="C1246" i="8"/>
  <c r="B1246" i="8"/>
  <c r="D1954" i="8"/>
  <c r="C1954" i="8"/>
  <c r="B1954" i="8"/>
  <c r="D1962" i="8"/>
  <c r="C1962" i="8"/>
  <c r="B1962" i="8"/>
  <c r="D1750" i="8"/>
  <c r="C1750" i="8"/>
  <c r="B1750" i="8"/>
  <c r="D1388" i="8"/>
  <c r="C1388" i="8"/>
  <c r="B1388" i="8"/>
  <c r="D1698" i="8"/>
  <c r="C1698" i="8"/>
  <c r="B1698" i="8"/>
  <c r="D1438" i="8"/>
  <c r="C1438" i="8"/>
  <c r="B1438" i="8"/>
  <c r="D993" i="8"/>
  <c r="C993" i="8"/>
  <c r="B993" i="8"/>
  <c r="D1655" i="8"/>
  <c r="C1655" i="8"/>
  <c r="B1655" i="8"/>
  <c r="D1198" i="8"/>
  <c r="C1198" i="8"/>
  <c r="B1198" i="8"/>
  <c r="D621" i="8"/>
  <c r="C621" i="8"/>
  <c r="B621" i="8"/>
  <c r="D1386" i="8"/>
  <c r="C1386" i="8"/>
  <c r="B1386" i="8"/>
  <c r="D1607" i="8"/>
  <c r="C1607" i="8"/>
  <c r="B1607" i="8"/>
  <c r="D1911" i="8"/>
  <c r="C1911" i="8"/>
  <c r="B1911" i="8"/>
  <c r="D849" i="8"/>
  <c r="C849" i="8"/>
  <c r="B849" i="8"/>
  <c r="D1115" i="8"/>
  <c r="C1115" i="8"/>
  <c r="B1115" i="8"/>
  <c r="D1894" i="8"/>
  <c r="C1894" i="8"/>
  <c r="B1894" i="8"/>
  <c r="D1883" i="8"/>
  <c r="C1883" i="8"/>
  <c r="B1883" i="8"/>
  <c r="D1209" i="8"/>
  <c r="C1209" i="8"/>
  <c r="B1209" i="8"/>
  <c r="D1106" i="8"/>
  <c r="C1106" i="8"/>
  <c r="B1106" i="8"/>
  <c r="D768" i="8"/>
  <c r="C768" i="8"/>
  <c r="B768" i="8"/>
  <c r="D482" i="8"/>
  <c r="C482" i="8"/>
  <c r="B482" i="8"/>
  <c r="D1072" i="8"/>
  <c r="C1072" i="8"/>
  <c r="B1072" i="8"/>
  <c r="D302" i="8"/>
  <c r="C302" i="8"/>
  <c r="D375" i="8"/>
  <c r="C375" i="8"/>
  <c r="D243" i="8"/>
  <c r="C243" i="8"/>
  <c r="D751" i="8"/>
  <c r="C751" i="8"/>
  <c r="D679" i="8"/>
  <c r="C679" i="8"/>
  <c r="B679" i="8"/>
  <c r="D6" i="8"/>
  <c r="C6" i="8"/>
  <c r="B6" i="8"/>
  <c r="D1547" i="8"/>
  <c r="C1547" i="8"/>
  <c r="B1547" i="8"/>
  <c r="D1559" i="8"/>
  <c r="C1559" i="8"/>
  <c r="B1559" i="8"/>
  <c r="D132" i="8"/>
  <c r="C132" i="8"/>
  <c r="B132" i="8"/>
  <c r="D648" i="8"/>
  <c r="C648" i="8"/>
  <c r="B648" i="8"/>
  <c r="D960" i="8"/>
  <c r="C960" i="8"/>
  <c r="B960" i="8"/>
  <c r="D1648" i="8"/>
  <c r="C1648" i="8"/>
  <c r="B1648" i="8"/>
  <c r="D1710" i="8"/>
  <c r="C1710" i="8"/>
  <c r="B1710" i="8"/>
  <c r="D968" i="8"/>
  <c r="C968" i="8"/>
  <c r="B968" i="8"/>
  <c r="D1475" i="8"/>
  <c r="C1475" i="8"/>
  <c r="B1475" i="8"/>
  <c r="D55" i="8"/>
  <c r="C55" i="8"/>
  <c r="B55" i="8"/>
  <c r="D1410" i="8"/>
  <c r="C1410" i="8"/>
  <c r="B1410" i="8"/>
  <c r="D1342" i="8"/>
  <c r="C1342" i="8"/>
  <c r="B1342" i="8"/>
  <c r="D38" i="8"/>
  <c r="C38" i="8"/>
  <c r="B38" i="8"/>
  <c r="D72" i="8"/>
  <c r="C72" i="8"/>
  <c r="B72" i="8"/>
  <c r="D424" i="8"/>
  <c r="C424" i="8"/>
  <c r="B424" i="8"/>
  <c r="D1250" i="8"/>
  <c r="C1250" i="8"/>
  <c r="B1250" i="8"/>
  <c r="D1625" i="8"/>
  <c r="C1625" i="8"/>
  <c r="B1625" i="8"/>
  <c r="D847" i="8"/>
  <c r="C847" i="8"/>
  <c r="B847" i="8"/>
  <c r="D203" i="8"/>
  <c r="C203" i="8"/>
  <c r="B203" i="8"/>
  <c r="D1633" i="8"/>
  <c r="C1633" i="8"/>
  <c r="B1633" i="8"/>
  <c r="D1027" i="8"/>
  <c r="C1027" i="8"/>
  <c r="B1027" i="8"/>
  <c r="D140" i="8"/>
  <c r="C140" i="8"/>
  <c r="B140" i="8"/>
  <c r="D1785" i="8"/>
  <c r="C1785" i="8"/>
  <c r="B1785" i="8"/>
  <c r="D1140" i="8"/>
  <c r="C1140" i="8"/>
  <c r="B1140" i="8"/>
  <c r="D1688" i="8"/>
  <c r="C1688" i="8"/>
  <c r="B1688" i="8"/>
  <c r="D709" i="8"/>
  <c r="C709" i="8"/>
  <c r="B709" i="8"/>
  <c r="D1048" i="8"/>
  <c r="C1048" i="8"/>
  <c r="B1048" i="8"/>
  <c r="D530" i="8"/>
  <c r="C530" i="8"/>
  <c r="B530" i="8"/>
  <c r="D672" i="8"/>
  <c r="C672" i="8"/>
  <c r="B672" i="8"/>
  <c r="D247" i="8"/>
  <c r="C247" i="8"/>
  <c r="B247" i="8"/>
  <c r="D1131" i="8"/>
  <c r="C1131" i="8"/>
  <c r="B1131" i="8"/>
  <c r="D1892" i="8"/>
  <c r="C1892" i="8"/>
  <c r="B1892" i="8"/>
  <c r="D1166" i="8"/>
  <c r="C1166" i="8"/>
  <c r="B1166" i="8"/>
  <c r="D1307" i="8"/>
  <c r="C1307" i="8"/>
  <c r="B1307" i="8"/>
  <c r="D43" i="8"/>
  <c r="C43" i="8"/>
  <c r="B43" i="8"/>
  <c r="D1037" i="8"/>
  <c r="C1037" i="8"/>
  <c r="B1037" i="8"/>
  <c r="D466" i="8"/>
  <c r="C466" i="8"/>
  <c r="B466" i="8"/>
  <c r="D249" i="8"/>
  <c r="C249" i="8"/>
  <c r="B249" i="8"/>
  <c r="D731" i="8"/>
  <c r="C731" i="8"/>
  <c r="B731" i="8"/>
  <c r="D908" i="8"/>
  <c r="C908" i="8"/>
  <c r="B908" i="8"/>
  <c r="D1922" i="8"/>
  <c r="C1922" i="8"/>
  <c r="B1922" i="8"/>
  <c r="D635" i="8"/>
  <c r="C635" i="8"/>
  <c r="B635" i="8"/>
  <c r="D876" i="8"/>
  <c r="C876" i="8"/>
  <c r="B876" i="8"/>
  <c r="D722" i="8"/>
  <c r="C722" i="8"/>
  <c r="B722" i="8"/>
  <c r="D1350" i="8"/>
  <c r="C1350" i="8"/>
  <c r="B1350" i="8"/>
  <c r="D832" i="8"/>
  <c r="C832" i="8"/>
  <c r="B832" i="8"/>
  <c r="D222" i="8"/>
  <c r="C222" i="8"/>
  <c r="B222" i="8"/>
  <c r="D1233" i="8"/>
  <c r="C1233" i="8"/>
  <c r="B1233" i="8"/>
  <c r="D590" i="8"/>
  <c r="C590" i="8"/>
  <c r="B590" i="8"/>
  <c r="D1139" i="8"/>
  <c r="C1139" i="8"/>
  <c r="B1139" i="8"/>
  <c r="D206" i="8"/>
  <c r="C206" i="8"/>
  <c r="B206" i="8"/>
  <c r="D358" i="8"/>
  <c r="C358" i="8"/>
  <c r="B358" i="8"/>
  <c r="D1541" i="8"/>
  <c r="C1541" i="8"/>
  <c r="B1541" i="8"/>
  <c r="D4" i="8"/>
  <c r="C4" i="8"/>
  <c r="B4" i="8"/>
  <c r="D218" i="8"/>
  <c r="C218" i="8"/>
  <c r="B218" i="8"/>
  <c r="D10" i="8"/>
  <c r="C10" i="8"/>
  <c r="B10" i="8"/>
  <c r="D165" i="8"/>
  <c r="C165" i="8"/>
  <c r="B165" i="8"/>
  <c r="D1537" i="8"/>
  <c r="C1537" i="8"/>
  <c r="B1537" i="8"/>
  <c r="D1359" i="8"/>
  <c r="C1359" i="8"/>
  <c r="B1359" i="8"/>
  <c r="D362" i="8"/>
  <c r="C362" i="8"/>
  <c r="B362" i="8"/>
  <c r="D985" i="8"/>
  <c r="C985" i="8"/>
  <c r="B985" i="8"/>
  <c r="D1624" i="8"/>
  <c r="C1624" i="8"/>
  <c r="B1624" i="8"/>
  <c r="D19" i="8"/>
  <c r="C19" i="8"/>
  <c r="B19" i="8"/>
  <c r="D1812" i="8"/>
  <c r="C1812" i="8"/>
  <c r="B1812" i="8"/>
  <c r="D765" i="8"/>
  <c r="C765" i="8"/>
  <c r="B765" i="8"/>
  <c r="D1036" i="8"/>
  <c r="C1036" i="8"/>
  <c r="B1036" i="8"/>
  <c r="D429" i="8"/>
  <c r="C429" i="8"/>
  <c r="B429" i="8"/>
  <c r="D423" i="8"/>
  <c r="C423" i="8"/>
  <c r="B423" i="8"/>
  <c r="D427" i="8"/>
  <c r="C427" i="8"/>
  <c r="B427" i="8"/>
  <c r="D478" i="8"/>
  <c r="C478" i="8"/>
  <c r="B478" i="8"/>
  <c r="D1882" i="8"/>
  <c r="C1882" i="8"/>
  <c r="B1882" i="8"/>
  <c r="D144" i="8"/>
  <c r="C144" i="8"/>
  <c r="B144" i="8"/>
  <c r="D1609" i="8"/>
  <c r="C1609" i="8"/>
  <c r="B1609" i="8"/>
  <c r="D883" i="8"/>
  <c r="C883" i="8"/>
  <c r="B883" i="8"/>
  <c r="D644" i="8"/>
  <c r="C644" i="8"/>
  <c r="B644" i="8"/>
  <c r="D336" i="8"/>
  <c r="C336" i="8"/>
  <c r="B336" i="8"/>
  <c r="D1646" i="8"/>
  <c r="C1646" i="8"/>
  <c r="B1646" i="8"/>
  <c r="D544" i="8"/>
  <c r="C544" i="8"/>
  <c r="B544" i="8"/>
  <c r="D1553" i="8"/>
  <c r="C1553" i="8"/>
  <c r="B1553" i="8"/>
  <c r="D652" i="8"/>
  <c r="C652" i="8"/>
  <c r="B652" i="8"/>
  <c r="D277" i="8"/>
  <c r="C277" i="8"/>
  <c r="B277" i="8"/>
  <c r="D1635" i="8"/>
  <c r="C1635" i="8"/>
  <c r="B1635" i="8"/>
  <c r="D314" i="8"/>
  <c r="C314" i="8"/>
  <c r="B314" i="8"/>
  <c r="D383" i="8"/>
  <c r="C383" i="8"/>
  <c r="B383" i="8"/>
  <c r="D1019" i="8"/>
  <c r="C1019" i="8"/>
  <c r="B1019" i="8"/>
  <c r="D195" i="8"/>
  <c r="C195" i="8"/>
  <c r="B195" i="8"/>
  <c r="D514" i="8"/>
  <c r="C514" i="8"/>
  <c r="B514" i="8"/>
  <c r="D1403" i="8"/>
  <c r="C1403" i="8"/>
  <c r="B1403" i="8"/>
  <c r="D750" i="8"/>
  <c r="C750" i="8"/>
  <c r="B750" i="8"/>
  <c r="D1302" i="8"/>
  <c r="C1302" i="8"/>
  <c r="B1302" i="8"/>
  <c r="D340" i="8"/>
  <c r="C340" i="8"/>
  <c r="B340" i="8"/>
  <c r="D337" i="8"/>
  <c r="C337" i="8"/>
  <c r="B337" i="8"/>
  <c r="D84" i="8"/>
  <c r="C84" i="8"/>
  <c r="B84" i="8"/>
  <c r="D492" i="8"/>
  <c r="C492" i="8"/>
  <c r="B492" i="8"/>
  <c r="D932" i="8"/>
  <c r="C932" i="8"/>
  <c r="B932" i="8"/>
  <c r="D1815" i="8"/>
  <c r="C1815" i="8"/>
  <c r="B1815" i="8"/>
  <c r="D1211" i="8"/>
  <c r="C1211" i="8"/>
  <c r="B1211" i="8"/>
  <c r="D1810" i="8"/>
  <c r="C1810" i="8"/>
  <c r="B1810" i="8"/>
  <c r="D1478" i="8"/>
  <c r="C1478" i="8"/>
  <c r="B1478" i="8"/>
  <c r="D940" i="8"/>
  <c r="C940" i="8"/>
  <c r="B940" i="8"/>
  <c r="D396" i="8"/>
  <c r="C396" i="8"/>
  <c r="B396" i="8"/>
  <c r="D1623" i="8"/>
  <c r="C1623" i="8"/>
  <c r="B1623" i="8"/>
  <c r="D1392" i="8"/>
  <c r="C1392" i="8"/>
  <c r="B1392" i="8"/>
  <c r="D1782" i="8"/>
  <c r="C1782" i="8"/>
  <c r="B1782" i="8"/>
  <c r="D1692" i="8"/>
  <c r="C1692" i="8"/>
  <c r="B1692" i="8"/>
  <c r="D1457" i="8"/>
  <c r="C1457" i="8"/>
  <c r="B1457" i="8"/>
  <c r="D118" i="8"/>
  <c r="C118" i="8"/>
  <c r="B118" i="8"/>
  <c r="D1890" i="8"/>
  <c r="C1890" i="8"/>
  <c r="B1890" i="8"/>
  <c r="D1013" i="8"/>
  <c r="C1013" i="8"/>
  <c r="B1013" i="8"/>
  <c r="D233" i="8"/>
  <c r="C233" i="8"/>
  <c r="B233" i="8"/>
  <c r="D685" i="8"/>
  <c r="C685" i="8"/>
  <c r="B685" i="8"/>
  <c r="D179" i="8"/>
  <c r="C179" i="8"/>
  <c r="B179" i="8"/>
  <c r="D1787" i="8"/>
  <c r="C1787" i="8"/>
  <c r="B1787" i="8"/>
  <c r="D98" i="8"/>
  <c r="C98" i="8"/>
  <c r="B98" i="8"/>
  <c r="D633" i="8"/>
  <c r="C633" i="8"/>
  <c r="B633" i="8"/>
  <c r="D1621" i="8"/>
  <c r="C1621" i="8"/>
  <c r="B1621" i="8"/>
  <c r="D1128" i="8"/>
  <c r="C1128" i="8"/>
  <c r="B1128" i="8"/>
  <c r="D1369" i="8"/>
  <c r="C1369" i="8"/>
  <c r="B1369" i="8"/>
  <c r="D689" i="8"/>
  <c r="C689" i="8"/>
  <c r="B689" i="8"/>
  <c r="D1856" i="8"/>
  <c r="C1856" i="8"/>
  <c r="B1856" i="8"/>
  <c r="D683" i="8"/>
  <c r="C683" i="8"/>
  <c r="B683" i="8"/>
  <c r="D1634" i="8"/>
  <c r="C1634" i="8"/>
  <c r="B1634" i="8"/>
  <c r="D1091" i="8"/>
  <c r="C1091" i="8"/>
  <c r="B1091" i="8"/>
  <c r="D227" i="8"/>
  <c r="C227" i="8"/>
  <c r="B227" i="8"/>
  <c r="D1912" i="8"/>
  <c r="C1912" i="8"/>
  <c r="B1912" i="8"/>
  <c r="D1589" i="8"/>
  <c r="C1589" i="8"/>
  <c r="B1589" i="8"/>
  <c r="D694" i="8"/>
  <c r="C694" i="8"/>
  <c r="B694" i="8"/>
  <c r="D1970" i="8"/>
  <c r="C1970" i="8"/>
  <c r="B1970" i="8"/>
  <c r="D1488" i="8"/>
  <c r="C1488" i="8"/>
  <c r="B1488" i="8"/>
  <c r="D1029" i="8"/>
  <c r="C1029" i="8"/>
  <c r="B1029" i="8"/>
  <c r="D789" i="8"/>
  <c r="C789" i="8"/>
  <c r="B789" i="8"/>
  <c r="D318" i="8"/>
  <c r="C318" i="8"/>
  <c r="B318" i="8"/>
  <c r="D747" i="8"/>
  <c r="C747" i="8"/>
  <c r="B747" i="8"/>
  <c r="D198" i="8"/>
  <c r="C198" i="8"/>
  <c r="B198" i="8"/>
  <c r="D1415" i="8"/>
  <c r="C1415" i="8"/>
  <c r="B1415" i="8"/>
  <c r="D500" i="8"/>
  <c r="C500" i="8"/>
  <c r="B500" i="8"/>
  <c r="D261" i="8"/>
  <c r="C261" i="8"/>
  <c r="B261" i="8"/>
  <c r="D1722" i="8"/>
  <c r="C1722" i="8"/>
  <c r="B1722" i="8"/>
  <c r="D1593" i="8"/>
  <c r="C1593" i="8"/>
  <c r="B1593" i="8"/>
  <c r="D308" i="8"/>
  <c r="C308" i="8"/>
  <c r="B308" i="8"/>
  <c r="D1404" i="8"/>
  <c r="C1404" i="8"/>
  <c r="B1404" i="8"/>
  <c r="D475" i="8"/>
  <c r="C475" i="8"/>
  <c r="B475" i="8"/>
  <c r="D1975" i="8"/>
  <c r="C1975" i="8"/>
  <c r="B1975" i="8"/>
  <c r="D1619" i="8"/>
  <c r="C1619" i="8"/>
  <c r="B1619" i="8"/>
  <c r="D1427" i="8"/>
  <c r="C1427" i="8"/>
  <c r="B1427" i="8"/>
  <c r="D1354" i="8"/>
  <c r="C1354" i="8"/>
  <c r="B1354" i="8"/>
  <c r="D159" i="8"/>
  <c r="C159" i="8"/>
  <c r="B159" i="8"/>
  <c r="D1432" i="8"/>
  <c r="C1432" i="8"/>
  <c r="B1432" i="8"/>
  <c r="D726" i="8"/>
  <c r="C726" i="8"/>
  <c r="B726" i="8"/>
  <c r="D1683" i="8"/>
  <c r="C1683" i="8"/>
  <c r="B1683" i="8"/>
  <c r="D1578" i="8"/>
  <c r="C1578" i="8"/>
  <c r="B1578" i="8"/>
  <c r="D1740" i="8"/>
  <c r="C1740" i="8"/>
  <c r="B1740" i="8"/>
  <c r="D1573" i="8"/>
  <c r="C1573" i="8"/>
  <c r="B1573" i="8"/>
  <c r="D1871" i="8"/>
  <c r="C1871" i="8"/>
  <c r="B1871" i="8"/>
  <c r="D76" i="8"/>
  <c r="C76" i="8"/>
  <c r="B76" i="8"/>
  <c r="D1529" i="8"/>
  <c r="C1529" i="8"/>
  <c r="B1529" i="8"/>
  <c r="D676" i="8"/>
  <c r="C676" i="8"/>
  <c r="B676" i="8"/>
  <c r="D700" i="8"/>
  <c r="C700" i="8"/>
  <c r="B700" i="8"/>
  <c r="D1245" i="8"/>
  <c r="C1245" i="8"/>
  <c r="B1245" i="8"/>
  <c r="D1317" i="8"/>
  <c r="C1317" i="8"/>
  <c r="B1317" i="8"/>
  <c r="D970" i="8"/>
  <c r="C970" i="8"/>
  <c r="B970" i="8"/>
  <c r="D1422" i="8"/>
  <c r="C1422" i="8"/>
  <c r="B1422" i="8"/>
  <c r="D977" i="8"/>
  <c r="C977" i="8"/>
  <c r="B977" i="8"/>
  <c r="D380" i="8"/>
  <c r="C380" i="8"/>
  <c r="B380" i="8"/>
  <c r="D820" i="8"/>
  <c r="C820" i="8"/>
  <c r="B820" i="8"/>
  <c r="D1662" i="8"/>
  <c r="C1662" i="8"/>
  <c r="B1662" i="8"/>
  <c r="D823" i="8"/>
  <c r="C823" i="8"/>
  <c r="B823" i="8"/>
  <c r="D921" i="8"/>
  <c r="C921" i="8"/>
  <c r="B921" i="8"/>
  <c r="D414" i="8"/>
  <c r="C414" i="8"/>
  <c r="B414" i="8"/>
  <c r="D695" i="8"/>
  <c r="C695" i="8"/>
  <c r="B695" i="8"/>
  <c r="D143" i="8"/>
  <c r="C143" i="8"/>
  <c r="B143" i="8"/>
  <c r="D1604" i="8"/>
  <c r="C1604" i="8"/>
  <c r="B1604" i="8"/>
  <c r="D569" i="8"/>
  <c r="C569" i="8"/>
  <c r="B569" i="8"/>
  <c r="D1512" i="8"/>
  <c r="C1512" i="8"/>
  <c r="B1512" i="8"/>
  <c r="D1903" i="8"/>
  <c r="C1903" i="8"/>
  <c r="B1903" i="8"/>
  <c r="D53" i="8"/>
  <c r="C53" i="8"/>
  <c r="B53" i="8"/>
  <c r="D1474" i="8"/>
  <c r="C1474" i="8"/>
  <c r="B1474" i="8"/>
  <c r="D252" i="8"/>
  <c r="C252" i="8"/>
  <c r="B252" i="8"/>
  <c r="D1266" i="8"/>
  <c r="C1266" i="8"/>
  <c r="B1266" i="8"/>
  <c r="D102" i="8"/>
  <c r="C102" i="8"/>
  <c r="B102" i="8"/>
  <c r="D1524" i="8"/>
  <c r="C1524" i="8"/>
  <c r="B1524" i="8"/>
  <c r="D729" i="8"/>
  <c r="C729" i="8"/>
  <c r="B729" i="8"/>
  <c r="D1717" i="8"/>
  <c r="C1717" i="8"/>
  <c r="B1717" i="8"/>
  <c r="D457" i="8"/>
  <c r="C457" i="8"/>
  <c r="B457" i="8"/>
  <c r="D1480" i="8"/>
  <c r="C1480" i="8"/>
  <c r="B1480" i="8"/>
  <c r="D1065" i="8"/>
  <c r="C1065" i="8"/>
  <c r="B1065" i="8"/>
  <c r="D192" i="8"/>
  <c r="C192" i="8"/>
  <c r="B192" i="8"/>
  <c r="D95" i="8"/>
  <c r="C95" i="8"/>
  <c r="B95" i="8"/>
  <c r="D1714" i="8"/>
  <c r="C1714" i="8"/>
  <c r="B1714" i="8"/>
  <c r="D1306" i="8"/>
  <c r="C1306" i="8"/>
  <c r="B1306" i="8"/>
  <c r="D1884" i="8"/>
  <c r="C1884" i="8"/>
  <c r="B1884" i="8"/>
  <c r="D926" i="8"/>
  <c r="C926" i="8"/>
  <c r="B926" i="8"/>
  <c r="D810" i="8"/>
  <c r="C810" i="8"/>
  <c r="B810" i="8"/>
  <c r="D1304" i="8"/>
  <c r="C1304" i="8"/>
  <c r="B1304" i="8"/>
  <c r="D961" i="8"/>
  <c r="C961" i="8"/>
  <c r="B961" i="8"/>
  <c r="D111" i="8"/>
  <c r="C111" i="8"/>
  <c r="B111" i="8"/>
  <c r="D972" i="8"/>
  <c r="C972" i="8"/>
  <c r="B972" i="8"/>
  <c r="D440" i="8"/>
  <c r="C440" i="8"/>
  <c r="B440" i="8"/>
  <c r="D563" i="8"/>
  <c r="C563" i="8"/>
  <c r="B563" i="8"/>
  <c r="D1631" i="8"/>
  <c r="C1631" i="8"/>
  <c r="B1631" i="8"/>
  <c r="D1947" i="8"/>
  <c r="C1947" i="8"/>
  <c r="B1947" i="8"/>
  <c r="D1411" i="8"/>
  <c r="C1411" i="8"/>
  <c r="B1411" i="8"/>
  <c r="D1771" i="8"/>
  <c r="C1771" i="8"/>
  <c r="B1771" i="8"/>
  <c r="D1185" i="8"/>
  <c r="C1185" i="8"/>
  <c r="B1185" i="8"/>
  <c r="D1283" i="8"/>
  <c r="C1283" i="8"/>
  <c r="B1283" i="8"/>
  <c r="D1961" i="8"/>
  <c r="C1961" i="8"/>
  <c r="B1961" i="8"/>
  <c r="D343" i="8"/>
  <c r="C343" i="8"/>
  <c r="B343" i="8"/>
  <c r="D517" i="8"/>
  <c r="C517" i="8"/>
  <c r="B517" i="8"/>
  <c r="D1194" i="8"/>
  <c r="C1194" i="8"/>
  <c r="B1194" i="8"/>
  <c r="D594" i="8"/>
  <c r="C594" i="8"/>
  <c r="B594" i="8"/>
  <c r="D1579" i="8"/>
  <c r="C1579" i="8"/>
  <c r="B1579" i="8"/>
  <c r="D1880" i="8"/>
  <c r="C1880" i="8"/>
  <c r="B1880" i="8"/>
  <c r="D1921" i="8"/>
  <c r="C1921" i="8"/>
  <c r="B1921" i="8"/>
  <c r="D1664" i="8"/>
  <c r="C1664" i="8"/>
  <c r="B1664" i="8"/>
  <c r="D1533" i="8"/>
  <c r="C1533" i="8"/>
  <c r="B1533" i="8"/>
  <c r="D1267" i="8"/>
  <c r="C1267" i="8"/>
  <c r="B1267" i="8"/>
  <c r="D1355" i="8"/>
  <c r="C1355" i="8"/>
  <c r="B1355" i="8"/>
  <c r="D276" i="8"/>
  <c r="C276" i="8"/>
  <c r="B276" i="8"/>
  <c r="D1428" i="8"/>
  <c r="C1428" i="8"/>
  <c r="B1428" i="8"/>
  <c r="D845" i="8"/>
  <c r="C845" i="8"/>
  <c r="B845" i="8"/>
  <c r="D872" i="8"/>
  <c r="C872" i="8"/>
  <c r="B872" i="8"/>
  <c r="D917" i="8"/>
  <c r="C917" i="8"/>
  <c r="B917" i="8"/>
  <c r="D712" i="8"/>
  <c r="C712" i="8"/>
  <c r="B712" i="8"/>
  <c r="D1914" i="8"/>
  <c r="C1914" i="8"/>
  <c r="B1914" i="8"/>
  <c r="D504" i="8"/>
  <c r="C504" i="8"/>
  <c r="B504" i="8"/>
  <c r="D1323" i="8"/>
  <c r="C1323" i="8"/>
  <c r="B1323" i="8"/>
  <c r="D728" i="8"/>
  <c r="C728" i="8"/>
  <c r="B728" i="8"/>
  <c r="D529" i="8"/>
  <c r="C529" i="8"/>
  <c r="B529" i="8"/>
  <c r="D1300" i="8"/>
  <c r="C1300" i="8"/>
  <c r="B1300" i="8"/>
  <c r="D1089" i="8"/>
  <c r="C1089" i="8"/>
  <c r="B1089" i="8"/>
  <c r="D1218" i="8"/>
  <c r="C1218" i="8"/>
  <c r="B1218" i="8"/>
  <c r="D516" i="8"/>
  <c r="C516" i="8"/>
  <c r="B516" i="8"/>
  <c r="D1123" i="8"/>
  <c r="C1123" i="8"/>
  <c r="B1123" i="8"/>
  <c r="D122" i="8"/>
  <c r="C122" i="8"/>
  <c r="B122" i="8"/>
  <c r="D1092" i="8"/>
  <c r="C1092" i="8"/>
  <c r="B1092" i="8"/>
  <c r="D1930" i="8"/>
  <c r="C1930" i="8"/>
  <c r="B1930" i="8"/>
  <c r="D31" i="8"/>
  <c r="C31" i="8"/>
  <c r="B31" i="8"/>
  <c r="D1451" i="8"/>
  <c r="C1451" i="8"/>
  <c r="B1451" i="8"/>
  <c r="D1401" i="8"/>
  <c r="C1401" i="8"/>
  <c r="B1401" i="8"/>
  <c r="D1366" i="8"/>
  <c r="C1366" i="8"/>
  <c r="B1366" i="8"/>
  <c r="D1522" i="8"/>
  <c r="C1522" i="8"/>
  <c r="B1522" i="8"/>
  <c r="D156" i="8"/>
  <c r="C156" i="8"/>
  <c r="B156" i="8"/>
  <c r="D1867" i="8"/>
  <c r="C1867" i="8"/>
  <c r="B1867" i="8"/>
  <c r="D1405" i="8"/>
  <c r="C1405" i="8"/>
  <c r="B1405" i="8"/>
  <c r="B146" i="8"/>
  <c r="B540" i="8"/>
  <c r="B217" i="8"/>
  <c r="B751" i="8"/>
  <c r="B298" i="8"/>
  <c r="D101" i="8"/>
  <c r="C101" i="8"/>
  <c r="D1891" i="8"/>
  <c r="C1891" i="8"/>
  <c r="D1136" i="8"/>
  <c r="C1136" i="8"/>
  <c r="B1136" i="8"/>
  <c r="D418" i="8"/>
  <c r="C418" i="8"/>
  <c r="B418" i="8"/>
  <c r="D1344" i="8"/>
  <c r="C1344" i="8"/>
  <c r="B1344" i="8"/>
  <c r="D1642" i="8"/>
  <c r="C1642" i="8"/>
  <c r="B1642" i="8"/>
  <c r="D1043" i="8"/>
  <c r="C1043" i="8"/>
  <c r="B1043" i="8"/>
  <c r="D94" i="8"/>
  <c r="C94" i="8"/>
  <c r="B94" i="8"/>
  <c r="D1015" i="8"/>
  <c r="C1015" i="8"/>
  <c r="B1015" i="8"/>
  <c r="D1142" i="8"/>
  <c r="C1142" i="8"/>
  <c r="B1142" i="8"/>
  <c r="D1748" i="8"/>
  <c r="C1748" i="8"/>
  <c r="B1748" i="8"/>
  <c r="D1793" i="8"/>
  <c r="C1793" i="8"/>
  <c r="B1793" i="8"/>
  <c r="D36" i="8"/>
  <c r="C36" i="8"/>
  <c r="B36" i="8"/>
  <c r="D754" i="8"/>
  <c r="C754" i="8"/>
  <c r="B754" i="8"/>
  <c r="D1021" i="8"/>
  <c r="C1021" i="8"/>
  <c r="B1021" i="8"/>
  <c r="D17" i="8"/>
  <c r="C17" i="8"/>
  <c r="B17" i="8"/>
  <c r="D1530" i="8"/>
  <c r="C1530" i="8"/>
  <c r="B1530" i="8"/>
  <c r="D319" i="8"/>
  <c r="C319" i="8"/>
  <c r="B319" i="8"/>
  <c r="D1052" i="8"/>
  <c r="C1052" i="8"/>
  <c r="B1052" i="8"/>
  <c r="D1543" i="8"/>
  <c r="C1543" i="8"/>
  <c r="B1543" i="8"/>
  <c r="D830" i="8"/>
  <c r="C830" i="8"/>
  <c r="B830" i="8"/>
  <c r="D954" i="8"/>
  <c r="C954" i="8"/>
  <c r="B954" i="8"/>
  <c r="D982" i="8"/>
  <c r="C982" i="8"/>
  <c r="B982" i="8"/>
  <c r="D1023" i="8"/>
  <c r="C1023" i="8"/>
  <c r="B1023" i="8"/>
  <c r="D1563" i="8"/>
  <c r="C1563" i="8"/>
  <c r="B1563" i="8"/>
  <c r="D1908" i="8"/>
  <c r="C1908" i="8"/>
  <c r="B1908" i="8"/>
  <c r="D1866" i="8"/>
  <c r="C1866" i="8"/>
  <c r="B1866" i="8"/>
  <c r="D296" i="8"/>
  <c r="C296" i="8"/>
  <c r="B296" i="8"/>
  <c r="D297" i="8"/>
  <c r="C297" i="8"/>
  <c r="B297" i="8"/>
  <c r="D665" i="8"/>
  <c r="C665" i="8"/>
  <c r="B665" i="8"/>
  <c r="D1931" i="8"/>
  <c r="C1931" i="8"/>
  <c r="B1931" i="8"/>
  <c r="D1570" i="8"/>
  <c r="C1570" i="8"/>
  <c r="B1570" i="8"/>
  <c r="D1803" i="8"/>
  <c r="C1803" i="8"/>
  <c r="B1803" i="8"/>
  <c r="D1088" i="8"/>
  <c r="C1088" i="8"/>
  <c r="B1088" i="8"/>
  <c r="D664" i="8"/>
  <c r="C664" i="8"/>
  <c r="B664" i="8"/>
  <c r="D936" i="8"/>
  <c r="C936" i="8"/>
  <c r="B936" i="8"/>
  <c r="D1248" i="8"/>
  <c r="C1248" i="8"/>
  <c r="B1248" i="8"/>
  <c r="D531" i="8"/>
  <c r="C531" i="8"/>
  <c r="B531" i="8"/>
  <c r="D1644" i="8"/>
  <c r="C1644" i="8"/>
  <c r="B1644" i="8"/>
  <c r="D1814" i="8"/>
  <c r="C1814" i="8"/>
  <c r="B1814" i="8"/>
  <c r="D1420" i="8"/>
  <c r="C1420" i="8"/>
  <c r="B1420" i="8"/>
  <c r="D92" i="8"/>
  <c r="C92" i="8"/>
  <c r="B92" i="8"/>
  <c r="D346" i="8"/>
  <c r="C346" i="8"/>
  <c r="B346" i="8"/>
  <c r="D1173" i="8"/>
  <c r="C1173" i="8"/>
  <c r="B1173" i="8"/>
  <c r="D1224" i="8"/>
  <c r="C1224" i="8"/>
  <c r="D1734" i="8"/>
  <c r="C1734" i="8"/>
  <c r="D1439" i="8"/>
  <c r="C1439" i="8"/>
  <c r="D294" i="8"/>
  <c r="C294" i="8"/>
  <c r="D1290" i="8"/>
  <c r="C1290" i="8"/>
  <c r="D461" i="8"/>
  <c r="C461" i="8"/>
  <c r="D1521" i="8"/>
  <c r="C1521" i="8"/>
  <c r="D447" i="8"/>
  <c r="C447" i="8"/>
  <c r="D925" i="8"/>
  <c r="C925" i="8"/>
  <c r="D1294" i="8"/>
  <c r="C1294" i="8"/>
  <c r="D1383" i="8"/>
  <c r="C1383" i="8"/>
  <c r="D1798" i="8"/>
  <c r="C1798" i="8"/>
  <c r="D1831" i="8"/>
  <c r="C1831" i="8"/>
  <c r="D1677" i="8"/>
  <c r="C1677" i="8"/>
  <c r="D1629" i="8"/>
  <c r="C1629" i="8"/>
  <c r="D295" i="8"/>
  <c r="C295" i="8"/>
  <c r="D584" i="8"/>
  <c r="C584" i="8"/>
  <c r="D485" i="8"/>
  <c r="C485" i="8"/>
  <c r="D251" i="8"/>
  <c r="C251" i="8"/>
  <c r="D866" i="8"/>
  <c r="C866" i="8"/>
  <c r="D311" i="8"/>
  <c r="C311" i="8"/>
  <c r="D1763" i="8"/>
  <c r="C1763" i="8"/>
  <c r="D420" i="8"/>
  <c r="C420" i="8"/>
  <c r="D7" i="8"/>
  <c r="C7" i="8"/>
  <c r="D527" i="8"/>
  <c r="C527" i="8"/>
  <c r="D902" i="8"/>
  <c r="C902" i="8"/>
  <c r="D1518" i="8"/>
  <c r="C1518" i="8"/>
  <c r="D814" i="8"/>
  <c r="C814" i="8"/>
  <c r="D1581" i="8"/>
  <c r="C1581" i="8"/>
  <c r="D1126" i="8"/>
  <c r="C1126" i="8"/>
  <c r="D1085" i="8"/>
  <c r="C1085" i="8"/>
  <c r="D860" i="8"/>
  <c r="C860" i="8"/>
  <c r="D107" i="8"/>
  <c r="C107" i="8"/>
  <c r="D1905" i="8"/>
  <c r="C1905" i="8"/>
  <c r="D703" i="8"/>
  <c r="C703" i="8"/>
  <c r="D502" i="8"/>
  <c r="C502" i="8"/>
  <c r="D93" i="8"/>
  <c r="C93" i="8"/>
  <c r="B93" i="8"/>
  <c r="D803" i="8"/>
  <c r="C803" i="8"/>
  <c r="B803" i="8"/>
  <c r="D877" i="8"/>
  <c r="C877" i="8"/>
  <c r="B877" i="8"/>
  <c r="D1829" i="8"/>
  <c r="C1829" i="8"/>
  <c r="B1829" i="8"/>
  <c r="D121" i="8"/>
  <c r="C121" i="8"/>
  <c r="B121" i="8"/>
  <c r="D661" i="8"/>
  <c r="C661" i="8"/>
  <c r="B661" i="8"/>
  <c r="D855" i="8"/>
  <c r="C855" i="8"/>
  <c r="B855" i="8"/>
  <c r="D224" i="8"/>
  <c r="C224" i="8"/>
  <c r="B224" i="8"/>
  <c r="D1033" i="8"/>
  <c r="C1033" i="8"/>
  <c r="B1033" i="8"/>
  <c r="D1061" i="8"/>
  <c r="C1061" i="8"/>
  <c r="B1061" i="8"/>
  <c r="D400" i="8"/>
  <c r="C400" i="8"/>
  <c r="B400" i="8"/>
  <c r="D1396" i="8"/>
  <c r="C1396" i="8"/>
  <c r="B1396" i="8"/>
  <c r="D973" i="8"/>
  <c r="C973" i="8"/>
  <c r="B973" i="8"/>
  <c r="D1222" i="8"/>
  <c r="C1222" i="8"/>
  <c r="B1222" i="8"/>
  <c r="D1447" i="8"/>
  <c r="C1447" i="8"/>
  <c r="B1447" i="8"/>
  <c r="D1504" i="8"/>
  <c r="C1504" i="8"/>
  <c r="B1504" i="8"/>
  <c r="D1004" i="8"/>
  <c r="C1004" i="8"/>
  <c r="B1004" i="8"/>
  <c r="D715" i="8"/>
  <c r="C715" i="8"/>
  <c r="B715" i="8"/>
  <c r="D536" i="8"/>
  <c r="C536" i="8"/>
  <c r="B536" i="8"/>
  <c r="D433" i="8"/>
  <c r="C433" i="8"/>
  <c r="B433" i="8"/>
  <c r="D1073" i="8"/>
  <c r="C1073" i="8"/>
  <c r="B1073" i="8"/>
  <c r="D1602" i="8"/>
  <c r="C1602" i="8"/>
  <c r="B1602" i="8"/>
  <c r="D805" i="8"/>
  <c r="C805" i="8"/>
  <c r="B805" i="8"/>
  <c r="D778" i="8"/>
  <c r="C778" i="8"/>
  <c r="B778" i="8"/>
  <c r="D980" i="8"/>
  <c r="C980" i="8"/>
  <c r="B980" i="8"/>
  <c r="D1937" i="8"/>
  <c r="C1937" i="8"/>
  <c r="B1937" i="8"/>
  <c r="D1862" i="8"/>
  <c r="C1862" i="8"/>
  <c r="B1862" i="8"/>
  <c r="D44" i="8"/>
  <c r="C44" i="8"/>
  <c r="B44" i="8"/>
  <c r="D1700" i="8"/>
  <c r="C1700" i="8"/>
  <c r="B1700" i="8"/>
  <c r="D1469" i="8"/>
  <c r="C1469" i="8"/>
  <c r="B1469" i="8"/>
  <c r="D669" i="8"/>
  <c r="C669" i="8"/>
  <c r="B669" i="8"/>
  <c r="D838" i="8"/>
  <c r="C838" i="8"/>
  <c r="B838" i="8"/>
  <c r="D325" i="8"/>
  <c r="C325" i="8"/>
  <c r="B325" i="8"/>
  <c r="D1168" i="8"/>
  <c r="C1168" i="8"/>
  <c r="B1168" i="8"/>
  <c r="D1007" i="8"/>
  <c r="C1007" i="8"/>
  <c r="B1007" i="8"/>
  <c r="D674" i="8"/>
  <c r="C674" i="8"/>
  <c r="B674" i="8"/>
  <c r="D435" i="8"/>
  <c r="C435" i="8"/>
  <c r="B435" i="8"/>
  <c r="D484" i="8"/>
  <c r="C484" i="8"/>
  <c r="B484" i="8"/>
  <c r="D1898" i="8"/>
  <c r="C1898" i="8"/>
  <c r="B1898" i="8"/>
  <c r="D895" i="8"/>
  <c r="C895" i="8"/>
  <c r="B895" i="8"/>
  <c r="D1197" i="8"/>
  <c r="C1197" i="8"/>
  <c r="B1197" i="8"/>
  <c r="D574" i="8"/>
  <c r="C574" i="8"/>
  <c r="B574" i="8"/>
  <c r="D620" i="8"/>
  <c r="C620" i="8"/>
  <c r="B620" i="8"/>
  <c r="D1349" i="8"/>
  <c r="C1349" i="8"/>
  <c r="B1349" i="8"/>
  <c r="D448" i="8"/>
  <c r="C448" i="8"/>
  <c r="B448" i="8"/>
  <c r="D422" i="8"/>
  <c r="C422" i="8"/>
  <c r="B422" i="8"/>
  <c r="D800" i="8"/>
  <c r="C800" i="8"/>
  <c r="B800" i="8"/>
  <c r="D401" i="8"/>
  <c r="C401" i="8"/>
  <c r="B401" i="8"/>
  <c r="D1200" i="8"/>
  <c r="C1200" i="8"/>
  <c r="B1200" i="8"/>
  <c r="D834" i="8"/>
  <c r="C834" i="8"/>
  <c r="B834" i="8"/>
  <c r="D486" i="8"/>
  <c r="C486" i="8"/>
  <c r="B486" i="8"/>
  <c r="D460" i="8"/>
  <c r="C460" i="8"/>
  <c r="B460" i="8"/>
  <c r="D513" i="8"/>
  <c r="C513" i="8"/>
  <c r="B513" i="8"/>
  <c r="D1957" i="8"/>
  <c r="C1957" i="8"/>
  <c r="B1957" i="8"/>
  <c r="D1179" i="8"/>
  <c r="C1179" i="8"/>
  <c r="B1179" i="8"/>
  <c r="D1472" i="8"/>
  <c r="C1472" i="8"/>
  <c r="B1472" i="8"/>
  <c r="D305" i="8"/>
  <c r="C305" i="8"/>
  <c r="B305" i="8"/>
  <c r="D1395" i="8"/>
  <c r="C1395" i="8"/>
  <c r="B1395" i="8"/>
  <c r="D480" i="8"/>
  <c r="C480" i="8"/>
  <c r="B480" i="8"/>
  <c r="D149" i="8"/>
  <c r="C149" i="8"/>
  <c r="B149" i="8"/>
  <c r="D66" i="8"/>
  <c r="C66" i="8"/>
  <c r="B66" i="8"/>
  <c r="D151" i="8"/>
  <c r="C151" i="8"/>
  <c r="B151" i="8"/>
  <c r="D114" i="8"/>
  <c r="C114" i="8"/>
  <c r="B114" i="8"/>
  <c r="D1253" i="8"/>
  <c r="C1253" i="8"/>
  <c r="B1253" i="8"/>
  <c r="D1877" i="8"/>
  <c r="C1877" i="8"/>
  <c r="B1877" i="8"/>
  <c r="D771" i="8"/>
  <c r="C771" i="8"/>
  <c r="B771" i="8"/>
  <c r="D405" i="8"/>
  <c r="C405" i="8"/>
  <c r="B405" i="8"/>
  <c r="D231" i="8"/>
  <c r="C231" i="8"/>
  <c r="B231" i="8"/>
  <c r="D1193" i="8"/>
  <c r="C1193" i="8"/>
  <c r="B1193" i="8"/>
  <c r="D364" i="8"/>
  <c r="C364" i="8"/>
  <c r="B364" i="8"/>
  <c r="D290" i="8"/>
  <c r="C290" i="8"/>
  <c r="B290" i="8"/>
  <c r="D821" i="8"/>
  <c r="C821" i="8"/>
  <c r="B821" i="8"/>
  <c r="D1811" i="8"/>
  <c r="C1811" i="8"/>
  <c r="B1811" i="8"/>
  <c r="D1929" i="8"/>
  <c r="C1929" i="8"/>
  <c r="B1929" i="8"/>
  <c r="D281" i="8"/>
  <c r="C281" i="8"/>
  <c r="B281" i="8"/>
  <c r="D1844" i="8"/>
  <c r="C1844" i="8"/>
  <c r="B1844" i="8"/>
  <c r="D373" i="8"/>
  <c r="C373" i="8"/>
  <c r="B373" i="8"/>
  <c r="D126" i="8"/>
  <c r="C126" i="8"/>
  <c r="B126" i="8"/>
  <c r="D449" i="8"/>
  <c r="C449" i="8"/>
  <c r="B449" i="8"/>
  <c r="D1830" i="8"/>
  <c r="C1830" i="8"/>
  <c r="B1830" i="8"/>
  <c r="D1351" i="8"/>
  <c r="C1351" i="8"/>
  <c r="B1351" i="8"/>
  <c r="D1670" i="8"/>
  <c r="C1670" i="8"/>
  <c r="B1670" i="8"/>
  <c r="D1378" i="8"/>
  <c r="C1378" i="8"/>
  <c r="B1378" i="8"/>
  <c r="D1760" i="8"/>
  <c r="C1760" i="8"/>
  <c r="B1760" i="8"/>
  <c r="D113" i="8"/>
  <c r="C113" i="8"/>
  <c r="B113" i="8"/>
  <c r="D1617" i="8"/>
  <c r="C1617" i="8"/>
  <c r="B1617" i="8"/>
  <c r="D741" i="8"/>
  <c r="C741" i="8"/>
  <c r="B741" i="8"/>
  <c r="D801" i="8"/>
  <c r="C801" i="8"/>
  <c r="B801" i="8"/>
  <c r="D506" i="8"/>
  <c r="C506" i="8"/>
  <c r="B506" i="8"/>
  <c r="D1649" i="8"/>
  <c r="C1649" i="8"/>
  <c r="B1649" i="8"/>
  <c r="D1507" i="8"/>
  <c r="C1507" i="8"/>
  <c r="B1507" i="8"/>
  <c r="D913" i="8"/>
  <c r="C913" i="8"/>
  <c r="B913" i="8"/>
  <c r="D630" i="8"/>
  <c r="C630" i="8"/>
  <c r="B630" i="8"/>
  <c r="D1008" i="8"/>
  <c r="C1008" i="8"/>
  <c r="B1008" i="8"/>
  <c r="D1261" i="8"/>
  <c r="C1261" i="8"/>
  <c r="B1261" i="8"/>
  <c r="D631" i="8"/>
  <c r="C631" i="8"/>
  <c r="B631" i="8"/>
  <c r="D1068" i="8"/>
  <c r="C1068" i="8"/>
  <c r="B1068" i="8"/>
  <c r="D521" i="8"/>
  <c r="C521" i="8"/>
  <c r="B521" i="8"/>
  <c r="D1213" i="8"/>
  <c r="C1213" i="8"/>
  <c r="B1213" i="8"/>
  <c r="D1169" i="8"/>
  <c r="C1169" i="8"/>
  <c r="B1169" i="8"/>
  <c r="D1418" i="8"/>
  <c r="C1418" i="8"/>
  <c r="B1418" i="8"/>
  <c r="D1387" i="8"/>
  <c r="C1387" i="8"/>
  <c r="B1387" i="8"/>
  <c r="D892" i="8"/>
  <c r="C892" i="8"/>
  <c r="B892" i="8"/>
  <c r="D1767" i="8"/>
  <c r="C1767" i="8"/>
  <c r="B1767" i="8"/>
  <c r="D1435" i="8"/>
  <c r="C1435" i="8"/>
  <c r="B1435" i="8"/>
  <c r="D1712" i="8"/>
  <c r="C1712" i="8"/>
  <c r="B1712" i="8"/>
  <c r="D1495" i="8"/>
  <c r="C1495" i="8"/>
  <c r="B1495" i="8"/>
  <c r="D357" i="8"/>
  <c r="C357" i="8"/>
  <c r="B357" i="8"/>
  <c r="D477" i="8"/>
  <c r="C477" i="8"/>
  <c r="B477" i="8"/>
  <c r="D1576" i="8"/>
  <c r="C1576" i="8"/>
  <c r="B1576" i="8"/>
  <c r="D147" i="8"/>
  <c r="C147" i="8"/>
  <c r="B147" i="8"/>
  <c r="D614" i="8"/>
  <c r="C614" i="8"/>
  <c r="B614" i="8"/>
  <c r="D807" i="8"/>
  <c r="C807" i="8"/>
  <c r="B807" i="8"/>
  <c r="D1805" i="8"/>
  <c r="C1805" i="8"/>
  <c r="B1805" i="8"/>
  <c r="D1788" i="8"/>
  <c r="C1788" i="8"/>
  <c r="B1788" i="8"/>
  <c r="D1361" i="8"/>
  <c r="C1361" i="8"/>
  <c r="B1361" i="8"/>
  <c r="D1562" i="8"/>
  <c r="C1562" i="8"/>
  <c r="B1562" i="8"/>
  <c r="D1819" i="8"/>
  <c r="C1819" i="8"/>
  <c r="B1819" i="8"/>
  <c r="D733" i="8"/>
  <c r="C733" i="8"/>
  <c r="B733" i="8"/>
  <c r="D896" i="8"/>
  <c r="C896" i="8"/>
  <c r="B896" i="8"/>
  <c r="D567" i="8"/>
  <c r="C567" i="8"/>
  <c r="B567" i="8"/>
  <c r="D14" i="8"/>
  <c r="C14" i="8"/>
  <c r="B14" i="8"/>
  <c r="D1425" i="8"/>
  <c r="C1425" i="8"/>
  <c r="B1425" i="8"/>
  <c r="D454" i="8"/>
  <c r="C454" i="8"/>
  <c r="B454" i="8"/>
  <c r="D382" i="8"/>
  <c r="C382" i="8"/>
  <c r="B382" i="8"/>
  <c r="D1199" i="8"/>
  <c r="C1199" i="8"/>
  <c r="B1199" i="8"/>
  <c r="D1568" i="8"/>
  <c r="C1568" i="8"/>
  <c r="B1568" i="8"/>
  <c r="D1509" i="8"/>
  <c r="C1509" i="8"/>
  <c r="B1509" i="8"/>
  <c r="D757" i="8"/>
  <c r="C757" i="8"/>
  <c r="B757" i="8"/>
  <c r="D598" i="8"/>
  <c r="C598" i="8"/>
  <c r="B598" i="8"/>
  <c r="D1746" i="8"/>
  <c r="C1746" i="8"/>
  <c r="B1746" i="8"/>
  <c r="D609" i="8"/>
  <c r="C609" i="8"/>
  <c r="B609" i="8"/>
  <c r="D510" i="8"/>
  <c r="C510" i="8"/>
  <c r="B510" i="8"/>
  <c r="D813" i="8"/>
  <c r="C813" i="8"/>
  <c r="B813" i="8"/>
  <c r="D524" i="8"/>
  <c r="C524" i="8"/>
  <c r="B524" i="8"/>
  <c r="D1918" i="8"/>
  <c r="C1918" i="8"/>
  <c r="B1918" i="8"/>
  <c r="D1174" i="8"/>
  <c r="C1174" i="8"/>
  <c r="B1174" i="8"/>
  <c r="D1694" i="8"/>
  <c r="C1694" i="8"/>
  <c r="B1694" i="8"/>
  <c r="D1273" i="8"/>
  <c r="C1273" i="8"/>
  <c r="B1273" i="8"/>
  <c r="D1352" i="8"/>
  <c r="C1352" i="8"/>
  <c r="B1352" i="8"/>
  <c r="D1000" i="8"/>
  <c r="C1000" i="8"/>
  <c r="B1000" i="8"/>
  <c r="D969" i="8"/>
  <c r="C969" i="8"/>
  <c r="B969" i="8"/>
  <c r="D1311" i="8"/>
  <c r="C1311" i="8"/>
  <c r="B1311" i="8"/>
  <c r="D1051" i="8"/>
  <c r="C1051" i="8"/>
  <c r="B1051" i="8"/>
  <c r="D1371" i="8"/>
  <c r="C1371" i="8"/>
  <c r="B1371" i="8"/>
  <c r="D945" i="8"/>
  <c r="C945" i="8"/>
  <c r="B945" i="8"/>
  <c r="D651" i="8"/>
  <c r="C651" i="8"/>
  <c r="B651" i="8"/>
  <c r="D272" i="8"/>
  <c r="C272" i="8"/>
  <c r="B272" i="8"/>
  <c r="D408" i="8"/>
  <c r="C408" i="8"/>
  <c r="B408" i="8"/>
  <c r="D1853" i="8"/>
  <c r="C1853" i="8"/>
  <c r="B1853" i="8"/>
  <c r="D596" i="8"/>
  <c r="C596" i="8"/>
  <c r="B596" i="8"/>
  <c r="D1540" i="8"/>
  <c r="C1540" i="8"/>
  <c r="B1540" i="8"/>
  <c r="D488" i="8"/>
  <c r="C488" i="8"/>
  <c r="B488" i="8"/>
  <c r="D1863" i="8"/>
  <c r="C1863" i="8"/>
  <c r="B1863" i="8"/>
  <c r="D166" i="8"/>
  <c r="C166" i="8"/>
  <c r="B166" i="8"/>
  <c r="D1239" i="8"/>
  <c r="C1239" i="8"/>
  <c r="B1239" i="8"/>
  <c r="D785" i="8"/>
  <c r="C785" i="8"/>
  <c r="B785" i="8"/>
  <c r="D808" i="8"/>
  <c r="C808" i="8"/>
  <c r="B808" i="8"/>
  <c r="D196" i="8"/>
  <c r="C196" i="8"/>
  <c r="B196" i="8"/>
  <c r="D1296" i="8"/>
  <c r="C1296" i="8"/>
  <c r="B1296" i="8"/>
  <c r="D1476" i="8"/>
  <c r="C1476" i="8"/>
  <c r="B1476" i="8"/>
  <c r="D740" i="8"/>
  <c r="C740" i="8"/>
  <c r="B740" i="8"/>
  <c r="D841" i="8"/>
  <c r="C841" i="8"/>
  <c r="B841" i="8"/>
  <c r="D495" i="8"/>
  <c r="C495" i="8"/>
  <c r="B495" i="8"/>
  <c r="D1494" i="8"/>
  <c r="C1494" i="8"/>
  <c r="B1494" i="8"/>
  <c r="D1460" i="8"/>
  <c r="C1460" i="8"/>
  <c r="B1460" i="8"/>
  <c r="D1865" i="8"/>
  <c r="C1865" i="8"/>
  <c r="B1865" i="8"/>
  <c r="D1971" i="8"/>
  <c r="C1971" i="8"/>
  <c r="B1971" i="8"/>
  <c r="D600" i="8"/>
  <c r="C600" i="8"/>
  <c r="B600" i="8"/>
  <c r="D999" i="8"/>
  <c r="C999" i="8"/>
  <c r="B999" i="8"/>
  <c r="D1180" i="8"/>
  <c r="B1180" i="8"/>
  <c r="C1180" i="8"/>
  <c r="D1041" i="8"/>
  <c r="C1041" i="8"/>
  <c r="B1041" i="8"/>
  <c r="D520" i="8"/>
  <c r="C520" i="8"/>
  <c r="B520" i="8"/>
  <c r="D1536" i="8"/>
  <c r="C1536" i="8"/>
  <c r="B1536" i="8"/>
  <c r="D1485" i="8"/>
  <c r="C1485" i="8"/>
  <c r="B1485" i="8"/>
  <c r="D1932" i="8"/>
  <c r="C1932" i="8"/>
  <c r="B1932" i="8"/>
  <c r="D523" i="8"/>
  <c r="C523" i="8"/>
  <c r="B523" i="8"/>
  <c r="D1466" i="8"/>
  <c r="C1466" i="8"/>
  <c r="B1466" i="8"/>
  <c r="D1384" i="8"/>
  <c r="C1384" i="8"/>
  <c r="B1384" i="8"/>
  <c r="D1896" i="8"/>
  <c r="C1896" i="8"/>
  <c r="B1896" i="8"/>
  <c r="D1114" i="8"/>
  <c r="C1114" i="8"/>
  <c r="B1114" i="8"/>
  <c r="D653" i="8"/>
  <c r="C653" i="8"/>
  <c r="B653" i="8"/>
  <c r="D680" i="8"/>
  <c r="C680" i="8"/>
  <c r="B680" i="8"/>
  <c r="D1802" i="8"/>
  <c r="C1802" i="8"/>
  <c r="B1802" i="8"/>
  <c r="D1262" i="8"/>
  <c r="C1262" i="8"/>
  <c r="B1262" i="8"/>
  <c r="D699" i="8"/>
  <c r="C699" i="8"/>
  <c r="B699" i="8"/>
  <c r="D1293" i="8"/>
  <c r="C1293" i="8"/>
  <c r="B1293" i="8"/>
  <c r="D558" i="8"/>
  <c r="C558" i="8"/>
  <c r="B558" i="8"/>
  <c r="D1841" i="8"/>
  <c r="C1841" i="8"/>
  <c r="B1841" i="8"/>
  <c r="D1735" i="8"/>
  <c r="C1735" i="8"/>
  <c r="B1735" i="8"/>
  <c r="D1837" i="8"/>
  <c r="C1837" i="8"/>
  <c r="B1837" i="8"/>
  <c r="D1989" i="8"/>
  <c r="C1989" i="8"/>
  <c r="B1989" i="8"/>
  <c r="D1025" i="8"/>
  <c r="C1025" i="8"/>
  <c r="B1025" i="8"/>
  <c r="D829" i="8"/>
  <c r="C829" i="8"/>
  <c r="B829" i="8"/>
  <c r="D1565" i="8"/>
  <c r="C1565" i="8"/>
  <c r="B1565" i="8"/>
  <c r="D323" i="8"/>
  <c r="C323" i="8"/>
  <c r="B323" i="8"/>
  <c r="D52" i="8"/>
  <c r="C52" i="8"/>
  <c r="B52" i="8"/>
  <c r="D1753" i="8"/>
  <c r="C1753" i="8"/>
  <c r="B1753" i="8"/>
  <c r="D313" i="8"/>
  <c r="C313" i="8"/>
  <c r="B313" i="8"/>
  <c r="D1461" i="8"/>
  <c r="C1461" i="8"/>
  <c r="B1461" i="8"/>
  <c r="D359" i="8"/>
  <c r="C359" i="8"/>
  <c r="B359" i="8"/>
  <c r="D737" i="8"/>
  <c r="C737" i="8"/>
  <c r="B737" i="8"/>
  <c r="D1967" i="8"/>
  <c r="C1967" i="8"/>
  <c r="B1967" i="8"/>
  <c r="D39" i="8"/>
  <c r="C39" i="8"/>
  <c r="B39" i="8"/>
  <c r="D764" i="8"/>
  <c r="C764" i="8"/>
  <c r="B764" i="8"/>
  <c r="D1217" i="8"/>
  <c r="C1217" i="8"/>
  <c r="B1217" i="8"/>
  <c r="D1258" i="8"/>
  <c r="C1258" i="8"/>
  <c r="B1258" i="8"/>
  <c r="B182" i="8"/>
  <c r="B25" i="8"/>
  <c r="B411" i="8"/>
  <c r="B11" i="8"/>
  <c r="B1833" i="8"/>
  <c r="B1943" i="8"/>
  <c r="D213" i="8"/>
  <c r="C213" i="8"/>
  <c r="D538" i="8"/>
  <c r="C538" i="8"/>
  <c r="B538" i="8"/>
  <c r="D1808" i="8"/>
  <c r="C1808" i="8"/>
  <c r="B1808" i="8"/>
  <c r="D1663" i="8"/>
  <c r="C1663" i="8"/>
  <c r="B1663" i="8"/>
  <c r="D660" i="8"/>
  <c r="C660" i="8"/>
  <c r="B660" i="8"/>
  <c r="D1297" i="8"/>
  <c r="C1297" i="8"/>
  <c r="B1297" i="8"/>
  <c r="D1231" i="8"/>
  <c r="C1231" i="8"/>
  <c r="B1231" i="8"/>
  <c r="D1172" i="8"/>
  <c r="C1172" i="8"/>
  <c r="B1172" i="8"/>
  <c r="D1855" i="8"/>
  <c r="C1855" i="8"/>
  <c r="B1855" i="8"/>
  <c r="D1215" i="8"/>
  <c r="C1215" i="8"/>
  <c r="B1215" i="8"/>
  <c r="D407" i="8"/>
  <c r="C407" i="8"/>
  <c r="B407" i="8"/>
  <c r="D1481" i="8"/>
  <c r="C1481" i="8"/>
  <c r="B1481" i="8"/>
  <c r="D1130" i="8"/>
  <c r="C1130" i="8"/>
  <c r="B1130" i="8"/>
  <c r="D875" i="8"/>
  <c r="C875" i="8"/>
  <c r="B875" i="8"/>
  <c r="D1539" i="8"/>
  <c r="C1539" i="8"/>
  <c r="B1539" i="8"/>
  <c r="D406" i="8"/>
  <c r="C406" i="8"/>
  <c r="B406" i="8"/>
  <c r="D1799" i="8"/>
  <c r="C1799" i="8"/>
  <c r="B1799" i="8"/>
  <c r="D1479" i="8"/>
  <c r="C1479" i="8"/>
  <c r="B1479" i="8"/>
  <c r="D890" i="8"/>
  <c r="C890" i="8"/>
  <c r="B890" i="8"/>
  <c r="D1039" i="8"/>
  <c r="C1039" i="8"/>
  <c r="B1039" i="8"/>
  <c r="D1189" i="8"/>
  <c r="C1189" i="8"/>
  <c r="B1189" i="8"/>
  <c r="D1305" i="8"/>
  <c r="C1305" i="8"/>
  <c r="B1305" i="8"/>
  <c r="D1757" i="8"/>
  <c r="C1757" i="8"/>
  <c r="B1757" i="8"/>
  <c r="D1367" i="8"/>
  <c r="C1367" i="8"/>
  <c r="B1367" i="8"/>
  <c r="D215" i="8"/>
  <c r="C215" i="8"/>
  <c r="B215" i="8"/>
  <c r="D1003" i="8"/>
  <c r="C1003" i="8"/>
  <c r="B1003" i="8"/>
  <c r="D852" i="8"/>
  <c r="C852" i="8"/>
  <c r="B852" i="8"/>
  <c r="D864" i="8"/>
  <c r="C864" i="8"/>
  <c r="B864" i="8"/>
  <c r="D1156" i="8"/>
  <c r="C1156" i="8"/>
  <c r="B1156" i="8"/>
  <c r="D927" i="8"/>
  <c r="C927" i="8"/>
  <c r="B927" i="8"/>
  <c r="D1832" i="8"/>
  <c r="C1832" i="8"/>
  <c r="B1832" i="8"/>
  <c r="D528" i="8"/>
  <c r="C528" i="8"/>
  <c r="B528" i="8"/>
  <c r="D1928" i="8"/>
  <c r="C1928" i="8"/>
  <c r="B1928" i="8"/>
  <c r="D464" i="8"/>
  <c r="C464" i="8"/>
  <c r="B464" i="8"/>
  <c r="D369" i="8"/>
  <c r="C369" i="8"/>
  <c r="B369" i="8"/>
  <c r="D431" i="8"/>
  <c r="C431" i="8"/>
  <c r="B431" i="8"/>
  <c r="D18" i="8"/>
  <c r="C18" i="8"/>
  <c r="B18" i="8"/>
  <c r="D1550" i="8"/>
  <c r="C1550" i="8"/>
  <c r="B1550" i="8"/>
  <c r="D371" i="8"/>
  <c r="C371" i="8"/>
  <c r="B371" i="8"/>
  <c r="D546" i="8"/>
  <c r="C546" i="8"/>
  <c r="B546" i="8"/>
  <c r="D128" i="8"/>
  <c r="C128" i="8"/>
  <c r="D310" i="8"/>
  <c r="C310" i="8"/>
  <c r="D1682" i="8"/>
  <c r="C1682" i="8"/>
  <c r="D338" i="8"/>
  <c r="C338" i="8"/>
  <c r="D1332" i="8"/>
  <c r="C1332" i="8"/>
  <c r="D481" i="8"/>
  <c r="C481" i="8"/>
  <c r="D1381" i="8"/>
  <c r="C1381" i="8"/>
  <c r="D1818" i="8"/>
  <c r="C1818" i="8"/>
  <c r="D1515" i="8"/>
  <c r="C1515" i="8"/>
  <c r="D1532" i="8"/>
  <c r="C1532" i="8"/>
  <c r="D632" i="8"/>
  <c r="C632" i="8"/>
  <c r="D127" i="8"/>
  <c r="C127" i="8"/>
  <c r="D1080" i="8"/>
  <c r="C1080" i="8"/>
  <c r="D79" i="8"/>
  <c r="C79" i="8"/>
  <c r="D1364" i="8"/>
  <c r="C1364" i="8"/>
  <c r="D202" i="8"/>
  <c r="C202" i="8"/>
  <c r="D1149" i="8"/>
  <c r="C1149" i="8"/>
  <c r="D1141" i="8"/>
  <c r="C1141" i="8"/>
  <c r="D1514" i="8"/>
  <c r="C1514" i="8"/>
  <c r="D5" i="8"/>
  <c r="C5" i="8"/>
  <c r="D1672" i="8"/>
  <c r="C1672" i="8"/>
  <c r="D744" i="8"/>
  <c r="C744" i="8"/>
  <c r="D64" i="8"/>
  <c r="C64" i="8"/>
  <c r="D763" i="8"/>
  <c r="C763" i="8"/>
  <c r="D806" i="8"/>
  <c r="C806" i="8"/>
  <c r="D1611" i="8"/>
  <c r="C1611" i="8"/>
  <c r="D436" i="8"/>
  <c r="C436" i="8"/>
  <c r="D983" i="8"/>
  <c r="C983" i="8"/>
  <c r="D687" i="8"/>
  <c r="C687" i="8"/>
  <c r="D559" i="8"/>
  <c r="C559" i="8"/>
  <c r="B559" i="8"/>
  <c r="D1276" i="8"/>
  <c r="C1276" i="8"/>
  <c r="B1276" i="8"/>
  <c r="D287" i="8"/>
  <c r="C287" i="8"/>
  <c r="B287" i="8"/>
  <c r="D1195" i="8"/>
  <c r="C1195" i="8"/>
  <c r="B1195" i="8"/>
  <c r="D293" i="8"/>
  <c r="C293" i="8"/>
  <c r="B293" i="8"/>
  <c r="D1434" i="8"/>
  <c r="C1434" i="8"/>
  <c r="B1434" i="8"/>
  <c r="D100" i="8"/>
  <c r="C100" i="8"/>
  <c r="B100" i="8"/>
  <c r="D601" i="8"/>
  <c r="C601" i="8"/>
  <c r="B601" i="8"/>
  <c r="D911" i="8"/>
  <c r="C911" i="8"/>
  <c r="B911" i="8"/>
  <c r="D666" i="8"/>
  <c r="C666" i="8"/>
  <c r="B666" i="8"/>
  <c r="D1148" i="8"/>
  <c r="C1148" i="8"/>
  <c r="B1148" i="8"/>
  <c r="D1146" i="8"/>
  <c r="C1146" i="8"/>
  <c r="B1146" i="8"/>
  <c r="D1571" i="8"/>
  <c r="C1571" i="8"/>
  <c r="B1571" i="8"/>
  <c r="D1206" i="8"/>
  <c r="C1206" i="8"/>
  <c r="B1206" i="8"/>
  <c r="D352" i="8"/>
  <c r="C352" i="8"/>
  <c r="B352" i="8"/>
  <c r="D388" i="8"/>
  <c r="C388" i="8"/>
  <c r="B388" i="8"/>
  <c r="D3" i="8"/>
  <c r="C3" i="8"/>
  <c r="B3" i="8"/>
  <c r="D1299" i="8"/>
  <c r="C1299" i="8"/>
  <c r="B1299" i="8"/>
  <c r="D1907" i="8"/>
  <c r="C1907" i="8"/>
  <c r="B1907" i="8"/>
  <c r="D499" i="8"/>
  <c r="C499" i="8"/>
  <c r="B499" i="8"/>
  <c r="D264" i="8"/>
  <c r="C264" i="8"/>
  <c r="B264" i="8"/>
  <c r="D387" i="8"/>
  <c r="C387" i="8"/>
  <c r="B387" i="8"/>
  <c r="D649" i="8"/>
  <c r="C649" i="8"/>
  <c r="B649" i="8"/>
  <c r="D1347" i="8"/>
  <c r="C1347" i="8"/>
  <c r="B1347" i="8"/>
  <c r="D180" i="8"/>
  <c r="C180" i="8"/>
  <c r="B180" i="8"/>
  <c r="D390" i="8"/>
  <c r="C390" i="8"/>
  <c r="B390" i="8"/>
  <c r="D1879" i="8"/>
  <c r="C1879" i="8"/>
  <c r="B1879" i="8"/>
  <c r="D201" i="8"/>
  <c r="C201" i="8"/>
  <c r="B201" i="8"/>
  <c r="D942" i="8"/>
  <c r="C942" i="8"/>
  <c r="B942" i="8"/>
  <c r="D1964" i="8"/>
  <c r="C1964" i="8"/>
  <c r="B1964" i="8"/>
  <c r="D511" i="8"/>
  <c r="C511" i="8"/>
  <c r="B511" i="8"/>
  <c r="D1249" i="8"/>
  <c r="C1249" i="8"/>
  <c r="B1249" i="8"/>
  <c r="D1868" i="8"/>
  <c r="C1868" i="8"/>
  <c r="B1868" i="8"/>
  <c r="D856" i="8"/>
  <c r="C856" i="8"/>
  <c r="B856" i="8"/>
  <c r="D904" i="8"/>
  <c r="C904" i="8"/>
  <c r="B904" i="8"/>
  <c r="D602" i="8"/>
  <c r="C602" i="8"/>
  <c r="B602" i="8"/>
  <c r="D597" i="8"/>
  <c r="C597" i="8"/>
  <c r="B597" i="8"/>
  <c r="D1348" i="8"/>
  <c r="C1348" i="8"/>
  <c r="B1348" i="8"/>
  <c r="D783" i="8"/>
  <c r="C783" i="8"/>
  <c r="B783" i="8"/>
  <c r="D724" i="8"/>
  <c r="C724" i="8"/>
  <c r="B724" i="8"/>
  <c r="D1035" i="8"/>
  <c r="C1035" i="8"/>
  <c r="B1035" i="8"/>
  <c r="D125" i="8"/>
  <c r="C125" i="8"/>
  <c r="B125" i="8"/>
  <c r="D974" i="8"/>
  <c r="C974" i="8"/>
  <c r="B974" i="8"/>
  <c r="D912" i="8"/>
  <c r="C912" i="8"/>
  <c r="B912" i="8"/>
  <c r="D957" i="8"/>
  <c r="C957" i="8"/>
  <c r="B957" i="8"/>
  <c r="D89" i="8"/>
  <c r="C89" i="8"/>
  <c r="B89" i="8"/>
  <c r="D1090" i="8"/>
  <c r="C1090" i="8"/>
  <c r="B1090" i="8"/>
  <c r="D1127" i="8"/>
  <c r="C1127" i="8"/>
  <c r="B1127" i="8"/>
  <c r="D773" i="8"/>
  <c r="C773" i="8"/>
  <c r="B773" i="8"/>
  <c r="D1272" i="8"/>
  <c r="C1272" i="8"/>
  <c r="B1272" i="8"/>
  <c r="D734" i="8"/>
  <c r="C734" i="8"/>
  <c r="B734" i="8"/>
  <c r="D370" i="8"/>
  <c r="C370" i="8"/>
  <c r="B370" i="8"/>
  <c r="D812" i="8"/>
  <c r="C812" i="8"/>
  <c r="B812" i="8"/>
  <c r="D1086" i="8"/>
  <c r="C1086" i="8"/>
  <c r="B1086" i="8"/>
  <c r="D1357" i="8"/>
  <c r="C1357" i="8"/>
  <c r="B1357" i="8"/>
  <c r="D1960" i="8"/>
  <c r="C1960" i="8"/>
  <c r="B1960" i="8"/>
  <c r="D1973" i="8"/>
  <c r="C1973" i="8"/>
  <c r="B1973" i="8"/>
  <c r="D153" i="8"/>
  <c r="C153" i="8"/>
  <c r="B153" i="8"/>
  <c r="D784" i="8"/>
  <c r="C784" i="8"/>
  <c r="B784" i="8"/>
  <c r="D285" i="8"/>
  <c r="C285" i="8"/>
  <c r="B285" i="8"/>
  <c r="D1100" i="8"/>
  <c r="C1100" i="8"/>
  <c r="B1100" i="8"/>
  <c r="D1936" i="8"/>
  <c r="C1936" i="8"/>
  <c r="B1936" i="8"/>
  <c r="D1687" i="8"/>
  <c r="C1687" i="8"/>
  <c r="B1687" i="8"/>
  <c r="D345" i="8"/>
  <c r="C345" i="8"/>
  <c r="B345" i="8"/>
  <c r="D1825" i="8"/>
  <c r="C1825" i="8"/>
  <c r="B1825" i="8"/>
  <c r="D1338" i="8"/>
  <c r="C1338" i="8"/>
  <c r="B1338" i="8"/>
  <c r="D825" i="8"/>
  <c r="C825" i="8"/>
  <c r="B825" i="8"/>
  <c r="D1772" i="8"/>
  <c r="C1772" i="8"/>
  <c r="B1772" i="8"/>
  <c r="D316" i="8"/>
  <c r="C316" i="8"/>
  <c r="B316" i="8"/>
  <c r="D1295" i="8"/>
  <c r="C1295" i="8"/>
  <c r="B1295" i="8"/>
  <c r="D32" i="8"/>
  <c r="C32" i="8"/>
  <c r="B32" i="8"/>
  <c r="D1881" i="8"/>
  <c r="C1881" i="8"/>
  <c r="B1881" i="8"/>
  <c r="D1238" i="8"/>
  <c r="C1238" i="8"/>
  <c r="B1238" i="8"/>
  <c r="D1414" i="8"/>
  <c r="C1414" i="8"/>
  <c r="B1414" i="8"/>
  <c r="D289" i="8"/>
  <c r="C289" i="8"/>
  <c r="B289" i="8"/>
  <c r="D1572" i="8"/>
  <c r="C1572" i="8"/>
  <c r="B1572" i="8"/>
  <c r="D796" i="8"/>
  <c r="C796" i="8"/>
  <c r="B796" i="8"/>
  <c r="D819" i="8"/>
  <c r="C819" i="8"/>
  <c r="B819" i="8"/>
  <c r="D508" i="8"/>
  <c r="C508" i="8"/>
  <c r="B508" i="8"/>
  <c r="D1097" i="8"/>
  <c r="C1097" i="8"/>
  <c r="B1097" i="8"/>
  <c r="D1615" i="8"/>
  <c r="C1615" i="8"/>
  <c r="B1615" i="8"/>
  <c r="D918" i="8"/>
  <c r="C918" i="8"/>
  <c r="B918" i="8"/>
  <c r="D1761" i="8"/>
  <c r="C1761" i="8"/>
  <c r="B1761" i="8"/>
  <c r="D1493" i="8"/>
  <c r="C1493" i="8"/>
  <c r="B1493" i="8"/>
  <c r="D1044" i="8"/>
  <c r="C1044" i="8"/>
  <c r="B1044" i="8"/>
  <c r="D342" i="8"/>
  <c r="C342" i="8"/>
  <c r="B342" i="8"/>
  <c r="D1985" i="8"/>
  <c r="C1985" i="8"/>
  <c r="B1985" i="8"/>
  <c r="D493" i="8"/>
  <c r="C493" i="8"/>
  <c r="B493" i="8"/>
  <c r="D1546" i="8"/>
  <c r="C1546" i="8"/>
  <c r="B1546" i="8"/>
  <c r="D1934" i="8"/>
  <c r="C1934" i="8"/>
  <c r="B1934" i="8"/>
  <c r="D756" i="8"/>
  <c r="C756" i="8"/>
  <c r="B756" i="8"/>
  <c r="D881" i="8"/>
  <c r="C881" i="8"/>
  <c r="B881" i="8"/>
  <c r="D446" i="8"/>
  <c r="C446" i="8"/>
  <c r="B446" i="8"/>
  <c r="D193" i="8"/>
  <c r="C193" i="8"/>
  <c r="B193" i="8"/>
  <c r="D197" i="8"/>
  <c r="C197" i="8"/>
  <c r="B197" i="8"/>
  <c r="D870" i="8"/>
  <c r="C870" i="8"/>
  <c r="B870" i="8"/>
  <c r="D871" i="8"/>
  <c r="C871" i="8"/>
  <c r="B871" i="8"/>
  <c r="D162" i="8"/>
  <c r="C162" i="8"/>
  <c r="B162" i="8"/>
  <c r="D1109" i="8"/>
  <c r="C1109" i="8"/>
  <c r="B1109" i="8"/>
  <c r="D1034" i="8"/>
  <c r="C1034" i="8"/>
  <c r="B1034" i="8"/>
  <c r="D138" i="8"/>
  <c r="C138" i="8"/>
  <c r="B138" i="8"/>
  <c r="D1618" i="8"/>
  <c r="C1618" i="8"/>
  <c r="B1618" i="8"/>
  <c r="D1221" i="8"/>
  <c r="C1221" i="8"/>
  <c r="B1221" i="8"/>
  <c r="D58" i="8"/>
  <c r="C58" i="8"/>
  <c r="B58" i="8"/>
  <c r="D1736" i="8"/>
  <c r="C1736" i="8"/>
  <c r="B1736" i="8"/>
  <c r="D1001" i="8"/>
  <c r="C1001" i="8"/>
  <c r="B1001" i="8"/>
  <c r="D782" i="8"/>
  <c r="C782" i="8"/>
  <c r="B782" i="8"/>
  <c r="D526" i="8"/>
  <c r="B526" i="8"/>
  <c r="C526" i="8"/>
  <c r="D1483" i="8"/>
  <c r="C1483" i="8"/>
  <c r="B1483" i="8"/>
  <c r="D1641" i="8"/>
  <c r="C1641" i="8"/>
  <c r="B1641" i="8"/>
  <c r="D1557" i="8"/>
  <c r="C1557" i="8"/>
  <c r="B1557" i="8"/>
  <c r="D394" i="8"/>
  <c r="C394" i="8"/>
  <c r="B394" i="8"/>
  <c r="D106" i="8"/>
  <c r="C106" i="8"/>
  <c r="B106" i="8"/>
  <c r="D21" i="8"/>
  <c r="B21" i="8"/>
  <c r="C21" i="8"/>
  <c r="D1675" i="8"/>
  <c r="C1675" i="8"/>
  <c r="B1675" i="8"/>
  <c r="D395" i="8"/>
  <c r="C395" i="8"/>
  <c r="B395" i="8"/>
  <c r="D333" i="8"/>
  <c r="C333" i="8"/>
  <c r="B333" i="8"/>
  <c r="D242" i="8"/>
  <c r="C242" i="8"/>
  <c r="B242" i="8"/>
  <c r="D802" i="8"/>
  <c r="C802" i="8"/>
  <c r="B802" i="8"/>
  <c r="D1010" i="8"/>
  <c r="C1010" i="8"/>
  <c r="B1010" i="8"/>
  <c r="D1161" i="8"/>
  <c r="C1161" i="8"/>
  <c r="B1161" i="8"/>
  <c r="D1525" i="8"/>
  <c r="C1525" i="8"/>
  <c r="B1525" i="8"/>
  <c r="D1373" i="8"/>
  <c r="C1373" i="8"/>
  <c r="B1373" i="8"/>
  <c r="D184" i="8"/>
  <c r="C184" i="8"/>
  <c r="B184" i="8"/>
  <c r="D786" i="8"/>
  <c r="C786" i="8"/>
  <c r="B786" i="8"/>
  <c r="D767" i="8"/>
  <c r="C767" i="8"/>
  <c r="B767" i="8"/>
  <c r="D1436" i="8"/>
  <c r="B1436" i="8"/>
  <c r="C1436" i="8"/>
  <c r="D1762" i="8"/>
  <c r="C1762" i="8"/>
  <c r="B1762" i="8"/>
  <c r="D1606" i="8"/>
  <c r="C1606" i="8"/>
  <c r="B1606" i="8"/>
  <c r="D1464" i="8"/>
  <c r="C1464" i="8"/>
  <c r="B1464" i="8"/>
  <c r="D1534" i="8"/>
  <c r="C1534" i="8"/>
  <c r="B1534" i="8"/>
  <c r="D1394" i="8"/>
  <c r="C1394" i="8"/>
  <c r="B1394" i="8"/>
  <c r="D647" i="8"/>
  <c r="C647" i="8"/>
  <c r="B647" i="8"/>
  <c r="D1397" i="8"/>
  <c r="C1397" i="8"/>
  <c r="B1397" i="8"/>
  <c r="D1134" i="8"/>
  <c r="C1134" i="8"/>
  <c r="B1134" i="8"/>
  <c r="D1702" i="8"/>
  <c r="C1702" i="8"/>
  <c r="B1702" i="8"/>
  <c r="D579" i="8"/>
  <c r="C579" i="8"/>
  <c r="B579" i="8"/>
  <c r="D1263" i="8"/>
  <c r="C1263" i="8"/>
  <c r="B1263" i="8"/>
  <c r="D1446" i="8"/>
  <c r="C1446" i="8"/>
  <c r="B1446" i="8"/>
  <c r="D1441" i="8"/>
  <c r="C1441" i="8"/>
  <c r="B1441" i="8"/>
  <c r="D238" i="8"/>
  <c r="C238" i="8"/>
  <c r="B238" i="8"/>
  <c r="D130" i="8"/>
  <c r="C130" i="8"/>
  <c r="B130" i="8"/>
  <c r="D1094" i="8"/>
  <c r="C1094" i="8"/>
  <c r="B1094" i="8"/>
  <c r="D1758" i="8"/>
  <c r="C1758" i="8"/>
  <c r="B1758" i="8"/>
  <c r="D1874" i="8"/>
  <c r="C1874" i="8"/>
  <c r="B1874" i="8"/>
  <c r="D846" i="8"/>
  <c r="C846" i="8"/>
  <c r="B846" i="8"/>
  <c r="D1657" i="8"/>
  <c r="C1657" i="8"/>
  <c r="B1657" i="8"/>
  <c r="D9" i="8"/>
  <c r="C9" i="8"/>
  <c r="B9" i="8"/>
  <c r="D497" i="8"/>
  <c r="C497" i="8"/>
  <c r="B497" i="8"/>
  <c r="D727" i="8"/>
  <c r="C727" i="8"/>
  <c r="B727" i="8"/>
  <c r="D1564" i="8"/>
  <c r="C1564" i="8"/>
  <c r="B1564" i="8"/>
  <c r="D774" i="8"/>
  <c r="C774" i="8"/>
  <c r="B774" i="8"/>
  <c r="D906" i="8"/>
  <c r="C906" i="8"/>
  <c r="B906" i="8"/>
  <c r="D1501" i="8"/>
  <c r="C1501" i="8"/>
  <c r="B1501" i="8"/>
  <c r="D605" i="8"/>
  <c r="C605" i="8"/>
  <c r="B605" i="8"/>
  <c r="D1718" i="8"/>
  <c r="C1718" i="8"/>
  <c r="B1718" i="8"/>
  <c r="D1424" i="8"/>
  <c r="C1424" i="8"/>
  <c r="B1424" i="8"/>
  <c r="D331" i="8"/>
  <c r="C331" i="8"/>
  <c r="B331" i="8"/>
  <c r="D696" i="8"/>
  <c r="C696" i="8"/>
  <c r="B696" i="8"/>
  <c r="D998" i="8"/>
  <c r="C998" i="8"/>
  <c r="B998" i="8"/>
  <c r="D1207" i="8"/>
  <c r="C1207" i="8"/>
  <c r="B1207" i="8"/>
  <c r="D787" i="8"/>
  <c r="C787" i="8"/>
  <c r="B787" i="8"/>
  <c r="D283" i="8"/>
  <c r="C283" i="8"/>
  <c r="B283" i="8"/>
  <c r="D245" i="8"/>
  <c r="C245" i="8"/>
  <c r="B245" i="8"/>
  <c r="D746" i="8"/>
  <c r="C746" i="8"/>
  <c r="B746" i="8"/>
  <c r="D1680" i="8"/>
  <c r="C1680" i="8"/>
  <c r="B1680" i="8"/>
  <c r="D139" i="8"/>
  <c r="C139" i="8"/>
  <c r="B139" i="8"/>
  <c r="D566" i="8"/>
  <c r="C566" i="8"/>
  <c r="B566" i="8"/>
  <c r="D1977" i="8"/>
  <c r="C1977" i="8"/>
  <c r="B1977" i="8"/>
  <c r="D742" i="8"/>
  <c r="C742" i="8"/>
  <c r="B742" i="8"/>
  <c r="D1380" i="8"/>
  <c r="C1380" i="8"/>
  <c r="B1380" i="8"/>
  <c r="D1727" i="8"/>
  <c r="C1727" i="8"/>
  <c r="B1727" i="8"/>
  <c r="D1186" i="8"/>
  <c r="C1186" i="8"/>
  <c r="B1186" i="8"/>
  <c r="D1505" i="8"/>
  <c r="C1505" i="8"/>
  <c r="B1505" i="8"/>
  <c r="D599" i="8"/>
  <c r="C599" i="8"/>
  <c r="B599" i="8"/>
  <c r="D1723" i="8"/>
  <c r="C1723" i="8"/>
  <c r="B1723" i="8"/>
  <c r="D1966" i="8"/>
  <c r="C1966" i="8"/>
  <c r="B1966" i="8"/>
  <c r="D1643" i="8"/>
  <c r="C1643" i="8"/>
  <c r="B1643" i="8"/>
  <c r="D1806" i="8"/>
  <c r="C1806" i="8"/>
  <c r="B1806" i="8"/>
  <c r="D108" i="8"/>
  <c r="C108" i="8"/>
  <c r="B108" i="8"/>
  <c r="D434" i="8"/>
  <c r="C434" i="8"/>
  <c r="B434" i="8"/>
  <c r="D772" i="8"/>
  <c r="C772" i="8"/>
  <c r="B772" i="8"/>
  <c r="D347" i="8"/>
  <c r="C347" i="8"/>
  <c r="B347" i="8"/>
  <c r="D99" i="8"/>
  <c r="C99" i="8"/>
  <c r="B99" i="8"/>
  <c r="D1552" i="8"/>
  <c r="C1552" i="8"/>
  <c r="B1552" i="8"/>
  <c r="D1178" i="8"/>
  <c r="C1178" i="8"/>
  <c r="B1178" i="8"/>
  <c r="D1016" i="8"/>
  <c r="C1016" i="8"/>
  <c r="B1016" i="8"/>
  <c r="D1313" i="8"/>
  <c r="C1313" i="8"/>
  <c r="B1313" i="8"/>
  <c r="D1656" i="8"/>
  <c r="C1656" i="8"/>
  <c r="B1656" i="8"/>
  <c r="D1220" i="8"/>
  <c r="C1220" i="8"/>
  <c r="B1220" i="8"/>
  <c r="D1226" i="8"/>
  <c r="C1226" i="8"/>
  <c r="B1226" i="8"/>
  <c r="D844" i="8"/>
  <c r="C844" i="8"/>
  <c r="B844" i="8"/>
  <c r="D1024" i="8"/>
  <c r="C1024" i="8"/>
  <c r="B1024" i="8"/>
  <c r="D33" i="8"/>
  <c r="C33" i="8"/>
  <c r="B33" i="8"/>
  <c r="D1526" i="8"/>
  <c r="C1526" i="8"/>
  <c r="B1526" i="8"/>
  <c r="D119" i="8"/>
  <c r="C119" i="8"/>
  <c r="B119" i="8"/>
  <c r="D748" i="8"/>
  <c r="C748" i="8"/>
  <c r="B748" i="8"/>
  <c r="D861" i="8"/>
  <c r="C861" i="8"/>
  <c r="B861" i="8"/>
  <c r="D929" i="8"/>
  <c r="C929" i="8"/>
  <c r="B929" i="8"/>
  <c r="D1705" i="8"/>
  <c r="C1705" i="8"/>
  <c r="B1705" i="8"/>
  <c r="D1125" i="8"/>
  <c r="C1125" i="8"/>
  <c r="B1125" i="8"/>
  <c r="D693" i="8"/>
  <c r="C693" i="8"/>
  <c r="B693" i="8"/>
  <c r="D1724" i="8"/>
  <c r="C1724" i="8"/>
  <c r="B1724" i="8"/>
  <c r="D173" i="8"/>
  <c r="C173" i="8"/>
  <c r="B173" i="8"/>
  <c r="D1069" i="8"/>
  <c r="C1069" i="8"/>
  <c r="B1069" i="8"/>
  <c r="D1279" i="8"/>
  <c r="C1279" i="8"/>
  <c r="B1279" i="8"/>
  <c r="D60" i="8"/>
  <c r="C60" i="8"/>
  <c r="B60" i="8"/>
  <c r="B519" i="8"/>
  <c r="B636" i="8"/>
  <c r="B1152" i="8"/>
  <c r="B758" i="8"/>
  <c r="B243" i="8"/>
  <c r="B1682" i="8"/>
  <c r="B1891" i="8"/>
  <c r="B1294" i="8"/>
  <c r="B485" i="8"/>
  <c r="B311" i="8"/>
  <c r="B527" i="8"/>
  <c r="B1518" i="8"/>
  <c r="B1085" i="8"/>
  <c r="B502" i="8"/>
  <c r="D1303" i="8"/>
  <c r="C1303" i="8"/>
  <c r="D1358" i="8"/>
  <c r="C1358" i="8"/>
  <c r="B1358" i="8"/>
  <c r="D172" i="8"/>
  <c r="C172" i="8"/>
  <c r="B172" i="8"/>
  <c r="D47" i="8"/>
  <c r="C47" i="8"/>
  <c r="B47" i="8"/>
  <c r="D682" i="8"/>
  <c r="C682" i="8"/>
  <c r="B682" i="8"/>
  <c r="D133" i="8"/>
  <c r="C133" i="8"/>
  <c r="B133" i="8"/>
  <c r="D1155" i="8"/>
  <c r="C1155" i="8"/>
  <c r="B1155" i="8"/>
  <c r="D1301" i="8"/>
  <c r="C1301" i="8"/>
  <c r="B1301" i="8"/>
  <c r="D41" i="8"/>
  <c r="C41" i="8"/>
  <c r="B41" i="8"/>
  <c r="D723" i="8"/>
  <c r="C723" i="8"/>
  <c r="B723" i="8"/>
  <c r="D186" i="8"/>
  <c r="C186" i="8"/>
  <c r="B186" i="8"/>
  <c r="D922" i="8"/>
  <c r="C922" i="8"/>
  <c r="B922" i="8"/>
  <c r="D824" i="8"/>
  <c r="C824" i="8"/>
  <c r="B824" i="8"/>
  <c r="D851" i="8"/>
  <c r="C851" i="8"/>
  <c r="B851" i="8"/>
  <c r="D1314" i="8"/>
  <c r="C1314" i="8"/>
  <c r="B1314" i="8"/>
  <c r="D1326" i="8"/>
  <c r="C1326" i="8"/>
  <c r="B1326" i="8"/>
  <c r="D634" i="8"/>
  <c r="C634" i="8"/>
  <c r="B634" i="8"/>
  <c r="D831" i="8"/>
  <c r="C831" i="8"/>
  <c r="B831" i="8"/>
  <c r="D910" i="8"/>
  <c r="C910" i="8"/>
  <c r="B910" i="8"/>
  <c r="D219" i="8"/>
  <c r="C219" i="8"/>
  <c r="B219" i="8"/>
  <c r="D1738" i="8"/>
  <c r="C1738" i="8"/>
  <c r="B1738" i="8"/>
  <c r="D307" i="8"/>
  <c r="C307" i="8"/>
  <c r="B307" i="8"/>
  <c r="D62" i="8"/>
  <c r="C62" i="8"/>
  <c r="B62" i="8"/>
  <c r="D232" i="8"/>
  <c r="C232" i="8"/>
  <c r="B232" i="8"/>
  <c r="D1325" i="8"/>
  <c r="C1325" i="8"/>
  <c r="B1325" i="8"/>
  <c r="D1020" i="8"/>
  <c r="C1020" i="8"/>
  <c r="B1020" i="8"/>
  <c r="D788" i="8"/>
  <c r="C788" i="8"/>
  <c r="B788" i="8"/>
  <c r="D1368" i="8"/>
  <c r="C1368" i="8"/>
  <c r="B1368" i="8"/>
  <c r="D1827" i="8"/>
  <c r="C1827" i="8"/>
  <c r="B1827" i="8"/>
  <c r="D409" i="8"/>
  <c r="C409" i="8"/>
  <c r="B409" i="8"/>
  <c r="D645" i="8"/>
  <c r="C645" i="8"/>
  <c r="B645" i="8"/>
  <c r="D886" i="8"/>
  <c r="C886" i="8"/>
  <c r="B886" i="8"/>
  <c r="D1800" i="8"/>
  <c r="C1800" i="8"/>
  <c r="B1800" i="8"/>
  <c r="D1801" i="8"/>
  <c r="C1801" i="8"/>
  <c r="B1801" i="8"/>
  <c r="D571" i="8"/>
  <c r="C571" i="8"/>
  <c r="B571" i="8"/>
  <c r="D432" i="8"/>
  <c r="C432" i="8"/>
  <c r="D1011" i="8"/>
  <c r="C1011" i="8"/>
  <c r="D779" i="8"/>
  <c r="C779" i="8"/>
  <c r="D56" i="8"/>
  <c r="C56" i="8"/>
  <c r="D1442" i="8"/>
  <c r="C1442" i="8"/>
  <c r="D1045" i="8"/>
  <c r="C1045" i="8"/>
  <c r="D341" i="8"/>
  <c r="C341" i="8"/>
  <c r="D269" i="8"/>
  <c r="C269" i="8"/>
  <c r="B269" i="8"/>
  <c r="D1528" i="8"/>
  <c r="C1528" i="8"/>
  <c r="B1528" i="8"/>
  <c r="D507" i="8"/>
  <c r="C507" i="8"/>
  <c r="B507" i="8"/>
  <c r="D142" i="8"/>
  <c r="C142" i="8"/>
  <c r="B142" i="8"/>
  <c r="D154" i="8"/>
  <c r="C154" i="8"/>
  <c r="B154" i="8"/>
  <c r="D1598" i="8"/>
  <c r="C1598" i="8"/>
  <c r="B1598" i="8"/>
  <c r="D1028" i="8"/>
  <c r="C1028" i="8"/>
  <c r="B1028" i="8"/>
  <c r="D556" i="8"/>
  <c r="C556" i="8"/>
  <c r="B556" i="8"/>
  <c r="D1676" i="8"/>
  <c r="C1676" i="8"/>
  <c r="B1676" i="8"/>
  <c r="D713" i="8"/>
  <c r="C713" i="8"/>
  <c r="B713" i="8"/>
  <c r="D749" i="8"/>
  <c r="C749" i="8"/>
  <c r="B749" i="8"/>
  <c r="D935" i="8"/>
  <c r="C935" i="8"/>
  <c r="B935" i="8"/>
  <c r="D894" i="8"/>
  <c r="C894" i="8"/>
  <c r="B894" i="8"/>
  <c r="D888" i="8"/>
  <c r="C888" i="8"/>
  <c r="B888" i="8"/>
  <c r="D349" i="8"/>
  <c r="C349" i="8"/>
  <c r="B349" i="8"/>
  <c r="D256" i="8"/>
  <c r="C256" i="8"/>
  <c r="B256" i="8"/>
  <c r="D374" i="8"/>
  <c r="C374" i="8"/>
  <c r="B374" i="8"/>
  <c r="D1018" i="8"/>
  <c r="C1018" i="8"/>
  <c r="B1018" i="8"/>
  <c r="D24" i="8"/>
  <c r="C24" i="8"/>
  <c r="B24" i="8"/>
  <c r="D1205" i="8"/>
  <c r="C1205" i="8"/>
  <c r="B1205" i="8"/>
  <c r="D643" i="8"/>
  <c r="C643" i="8"/>
  <c r="B643" i="8"/>
  <c r="D1278" i="8"/>
  <c r="C1278" i="8"/>
  <c r="B1278" i="8"/>
  <c r="D49" i="8"/>
  <c r="C49" i="8"/>
  <c r="B49" i="8"/>
  <c r="D1637" i="8"/>
  <c r="C1637" i="8"/>
  <c r="B1637" i="8"/>
  <c r="D1544" i="8"/>
  <c r="C1544" i="8"/>
  <c r="B1544" i="8"/>
  <c r="D1667" i="8"/>
  <c r="C1667" i="8"/>
  <c r="B1667" i="8"/>
  <c r="D292" i="8"/>
  <c r="C292" i="8"/>
  <c r="B292" i="8"/>
  <c r="D739" i="8"/>
  <c r="C739" i="8"/>
  <c r="B739" i="8"/>
  <c r="D163" i="8"/>
  <c r="C163" i="8"/>
  <c r="B163" i="8"/>
  <c r="D650" i="8"/>
  <c r="C650" i="8"/>
  <c r="B650" i="8"/>
  <c r="D410" i="8"/>
  <c r="C410" i="8"/>
  <c r="B410" i="8"/>
  <c r="D1429" i="8"/>
  <c r="C1429" i="8"/>
  <c r="B1429" i="8"/>
  <c r="D450" i="8"/>
  <c r="C450" i="8"/>
  <c r="B450" i="8"/>
  <c r="D220" i="8"/>
  <c r="C220" i="8"/>
  <c r="B220" i="8"/>
  <c r="D976" i="8"/>
  <c r="C976" i="8"/>
  <c r="B976" i="8"/>
  <c r="D1247" i="8"/>
  <c r="C1247" i="8"/>
  <c r="B1247" i="8"/>
  <c r="D1963" i="8"/>
  <c r="C1963" i="8"/>
  <c r="B1963" i="8"/>
  <c r="D613" i="8"/>
  <c r="C613" i="8"/>
  <c r="B613" i="8"/>
  <c r="D1370" i="8"/>
  <c r="C1370" i="8"/>
  <c r="B1370" i="8"/>
  <c r="D241" i="8"/>
  <c r="C241" i="8"/>
  <c r="B241" i="8"/>
  <c r="D1506" i="8"/>
  <c r="C1506" i="8"/>
  <c r="B1506" i="8"/>
  <c r="D1012" i="8"/>
  <c r="C1012" i="8"/>
  <c r="B1012" i="8"/>
  <c r="D77" i="8"/>
  <c r="C77" i="8"/>
  <c r="B77" i="8"/>
  <c r="D54" i="8"/>
  <c r="C54" i="8"/>
  <c r="B54" i="8"/>
  <c r="D2" i="8"/>
  <c r="C2" i="8"/>
  <c r="B2" i="8"/>
  <c r="D1498" i="8"/>
  <c r="C1498" i="8"/>
  <c r="B1498" i="8"/>
  <c r="D1861" i="8"/>
  <c r="C1861" i="8"/>
  <c r="B1861" i="8"/>
  <c r="D280" i="8"/>
  <c r="C280" i="8"/>
  <c r="B280" i="8"/>
  <c r="D1510" i="8"/>
  <c r="C1510" i="8"/>
  <c r="B1510" i="8"/>
  <c r="D1742" i="8"/>
  <c r="C1742" i="8"/>
  <c r="B1742" i="8"/>
  <c r="D117" i="8"/>
  <c r="C117" i="8"/>
  <c r="B117" i="8"/>
  <c r="D1574" i="8"/>
  <c r="C1574" i="8"/>
  <c r="B1574" i="8"/>
  <c r="D1703" i="8"/>
  <c r="C1703" i="8"/>
  <c r="B1703" i="8"/>
  <c r="D804" i="8"/>
  <c r="C804" i="8"/>
  <c r="B804" i="8"/>
  <c r="D640" i="8"/>
  <c r="C640" i="8"/>
  <c r="B640" i="8"/>
  <c r="D1840" i="8"/>
  <c r="C1840" i="8"/>
  <c r="B1840" i="8"/>
  <c r="D1191" i="8"/>
  <c r="C1191" i="8"/>
  <c r="B1191" i="8"/>
  <c r="D69" i="8"/>
  <c r="C69" i="8"/>
  <c r="B69" i="8"/>
  <c r="D57" i="8"/>
  <c r="C57" i="8"/>
  <c r="B57" i="8"/>
  <c r="D1374" i="8"/>
  <c r="C1374" i="8"/>
  <c r="B1374" i="8"/>
  <c r="D889" i="8"/>
  <c r="C889" i="8"/>
  <c r="B889" i="8"/>
  <c r="D1542" i="8"/>
  <c r="C1542" i="8"/>
  <c r="B1542" i="8"/>
  <c r="D920" i="8"/>
  <c r="C920" i="8"/>
  <c r="B920" i="8"/>
  <c r="D97" i="8"/>
  <c r="C97" i="8"/>
  <c r="B97" i="8"/>
  <c r="D1669" i="8"/>
  <c r="C1669" i="8"/>
  <c r="B1669" i="8"/>
  <c r="D73" i="8"/>
  <c r="C73" i="8"/>
  <c r="B73" i="8"/>
  <c r="D557" i="8"/>
  <c r="C557" i="8"/>
  <c r="B557" i="8"/>
  <c r="D1511" i="8"/>
  <c r="C1511" i="8"/>
  <c r="B1511" i="8"/>
  <c r="D209" i="8"/>
  <c r="C209" i="8"/>
  <c r="B209" i="8"/>
  <c r="D1858" i="8"/>
  <c r="C1858" i="8"/>
  <c r="B1858" i="8"/>
  <c r="D1413" i="8"/>
  <c r="C1413" i="8"/>
  <c r="B1413" i="8"/>
  <c r="D367" i="8"/>
  <c r="C367" i="8"/>
  <c r="B367" i="8"/>
  <c r="D622" i="8"/>
  <c r="C622" i="8"/>
  <c r="B622" i="8"/>
  <c r="D836" i="8"/>
  <c r="C836" i="8"/>
  <c r="B836" i="8"/>
  <c r="D1463" i="8"/>
  <c r="C1463" i="8"/>
  <c r="B1463" i="8"/>
  <c r="D996" i="8"/>
  <c r="C996" i="8"/>
  <c r="B996" i="8"/>
  <c r="D137" i="8"/>
  <c r="C137" i="8"/>
  <c r="B137" i="8"/>
  <c r="D624" i="8"/>
  <c r="C624" i="8"/>
  <c r="B624" i="8"/>
  <c r="D428" i="8"/>
  <c r="C428" i="8"/>
  <c r="B428" i="8"/>
  <c r="D1658" i="8"/>
  <c r="C1658" i="8"/>
  <c r="B1658" i="8"/>
  <c r="D1230" i="8"/>
  <c r="C1230" i="8"/>
  <c r="B1230" i="8"/>
  <c r="D1122" i="8"/>
  <c r="C1122" i="8"/>
  <c r="B1122" i="8"/>
  <c r="D1330" i="8"/>
  <c r="C1330" i="8"/>
  <c r="B1330" i="8"/>
  <c r="D1709" i="8"/>
  <c r="C1709" i="8"/>
  <c r="B1709" i="8"/>
  <c r="D1465" i="8"/>
  <c r="C1465" i="8"/>
  <c r="B1465" i="8"/>
  <c r="D96" i="8"/>
  <c r="C96" i="8"/>
  <c r="B96" i="8"/>
  <c r="D1809" i="8"/>
  <c r="C1809" i="8"/>
  <c r="B1809" i="8"/>
  <c r="D1456" i="8"/>
  <c r="C1456" i="8"/>
  <c r="B1456" i="8"/>
  <c r="D1210" i="8"/>
  <c r="C1210" i="8"/>
  <c r="B1210" i="8"/>
  <c r="D1739" i="8"/>
  <c r="C1739" i="8"/>
  <c r="B1739" i="8"/>
  <c r="D1893" i="8"/>
  <c r="C1893" i="8"/>
  <c r="B1893" i="8"/>
  <c r="D966" i="8"/>
  <c r="C966" i="8"/>
  <c r="B966" i="8"/>
  <c r="D1116" i="8"/>
  <c r="C1116" i="8"/>
  <c r="B1116" i="8"/>
  <c r="D301" i="8"/>
  <c r="C301" i="8"/>
  <c r="B301" i="8"/>
  <c r="D1316" i="8"/>
  <c r="C1316" i="8"/>
  <c r="B1316" i="8"/>
  <c r="D840" i="8"/>
  <c r="C840" i="8"/>
  <c r="B840" i="8"/>
  <c r="D578" i="8"/>
  <c r="C578" i="8"/>
  <c r="B578" i="8"/>
  <c r="D907" i="8"/>
  <c r="C907" i="8"/>
  <c r="B907" i="8"/>
  <c r="D1341" i="8"/>
  <c r="C1341" i="8"/>
  <c r="B1341" i="8"/>
  <c r="D1112" i="8"/>
  <c r="C1112" i="8"/>
  <c r="B1112" i="8"/>
  <c r="D1548" i="8"/>
  <c r="C1548" i="8"/>
  <c r="B1548" i="8"/>
  <c r="D1685" i="8"/>
  <c r="C1685" i="8"/>
  <c r="B1685" i="8"/>
  <c r="D1661" i="8"/>
  <c r="C1661" i="8"/>
  <c r="B1661" i="8"/>
  <c r="D148" i="8"/>
  <c r="C148" i="8"/>
  <c r="B148" i="8"/>
  <c r="D82" i="8"/>
  <c r="C82" i="8"/>
  <c r="B82" i="8"/>
  <c r="D1603" i="8"/>
  <c r="C1603" i="8"/>
  <c r="B1603" i="8"/>
  <c r="D965" i="8"/>
  <c r="C965" i="8"/>
  <c r="B965" i="8"/>
  <c r="D1755" i="8"/>
  <c r="C1755" i="8"/>
  <c r="B1755" i="8"/>
  <c r="D1254" i="8"/>
  <c r="C1254" i="8"/>
  <c r="B1254" i="8"/>
  <c r="D1780" i="8"/>
  <c r="C1780" i="8"/>
  <c r="B1780" i="8"/>
  <c r="D91" i="8"/>
  <c r="C91" i="8"/>
  <c r="B91" i="8"/>
  <c r="D1587" i="8"/>
  <c r="C1587" i="8"/>
  <c r="B1587" i="8"/>
  <c r="D1275" i="8"/>
  <c r="C1275" i="8"/>
  <c r="B1275" i="8"/>
  <c r="D489" i="8"/>
  <c r="C489" i="8"/>
  <c r="B489" i="8"/>
  <c r="D1726" i="8"/>
  <c r="C1726" i="8"/>
  <c r="B1726" i="8"/>
  <c r="D962" i="8"/>
  <c r="C962" i="8"/>
  <c r="B962" i="8"/>
  <c r="D1590" i="8"/>
  <c r="C1590" i="8"/>
  <c r="B1590" i="8"/>
  <c r="D1284" i="8"/>
  <c r="B1284" i="8"/>
  <c r="C1284" i="8"/>
  <c r="D169" i="8"/>
  <c r="C169" i="8"/>
  <c r="B169" i="8"/>
  <c r="D1660" i="8"/>
  <c r="B1660" i="8"/>
  <c r="C1660" i="8"/>
  <c r="D1731" i="8"/>
  <c r="C1731" i="8"/>
  <c r="B1731" i="8"/>
  <c r="D1924" i="8"/>
  <c r="C1924" i="8"/>
  <c r="B1924" i="8"/>
  <c r="D175" i="8"/>
  <c r="C175" i="8"/>
  <c r="B175" i="8"/>
  <c r="D1597" i="8"/>
  <c r="C1597" i="8"/>
  <c r="B1597" i="8"/>
  <c r="D1923" i="8"/>
  <c r="C1923" i="8"/>
  <c r="B1923" i="8"/>
  <c r="D404" i="8"/>
  <c r="C404" i="8"/>
  <c r="B404" i="8"/>
  <c r="D16" i="8"/>
  <c r="C16" i="8"/>
  <c r="B16" i="8"/>
  <c r="D335" i="8"/>
  <c r="C335" i="8"/>
  <c r="B335" i="8"/>
  <c r="D1889" i="8"/>
  <c r="C1889" i="8"/>
  <c r="B1889" i="8"/>
  <c r="D1281" i="8"/>
  <c r="C1281" i="8"/>
  <c r="B1281" i="8"/>
  <c r="D1103" i="8"/>
  <c r="B1103" i="8"/>
  <c r="C1103" i="8"/>
  <c r="D1741" i="8"/>
  <c r="C1741" i="8"/>
  <c r="B1741" i="8"/>
  <c r="D668" i="8"/>
  <c r="C668" i="8"/>
  <c r="B668" i="8"/>
  <c r="D1681" i="8"/>
  <c r="C1681" i="8"/>
  <c r="B1681" i="8"/>
  <c r="D606" i="8"/>
  <c r="C606" i="8"/>
  <c r="B606" i="8"/>
  <c r="D183" i="8"/>
  <c r="C183" i="8"/>
  <c r="B183" i="8"/>
  <c r="D363" i="8"/>
  <c r="C363" i="8"/>
  <c r="B363" i="8"/>
  <c r="D1968" i="8"/>
  <c r="C1968" i="8"/>
  <c r="B1968" i="8"/>
  <c r="D1163" i="8"/>
  <c r="C1163" i="8"/>
  <c r="B1163" i="8"/>
  <c r="D752" i="8"/>
  <c r="C752" i="8"/>
  <c r="B752" i="8"/>
  <c r="D1340" i="8"/>
  <c r="C1340" i="8"/>
  <c r="B1340" i="8"/>
  <c r="D366" i="8"/>
  <c r="C366" i="8"/>
  <c r="B366" i="8"/>
  <c r="D1549" i="8"/>
  <c r="C1549" i="8"/>
  <c r="B1549" i="8"/>
  <c r="D1412" i="8"/>
  <c r="C1412" i="8"/>
  <c r="B1412" i="8"/>
  <c r="D1913" i="8"/>
  <c r="C1913" i="8"/>
  <c r="B1913" i="8"/>
  <c r="D353" i="8"/>
  <c r="C353" i="8"/>
  <c r="B353" i="8"/>
  <c r="D392" i="8"/>
  <c r="C392" i="8"/>
  <c r="B392" i="8"/>
  <c r="D1823" i="8"/>
  <c r="B1823" i="8"/>
  <c r="C1823" i="8"/>
  <c r="D1766" i="8"/>
  <c r="C1766" i="8"/>
  <c r="B1766" i="8"/>
  <c r="D1264" i="8"/>
  <c r="C1264" i="8"/>
  <c r="B1264" i="8"/>
  <c r="D673" i="8"/>
  <c r="C673" i="8"/>
  <c r="B673" i="8"/>
  <c r="D1147" i="8"/>
  <c r="C1147" i="8"/>
  <c r="B1147" i="8"/>
  <c r="D1160" i="8"/>
  <c r="C1160" i="8"/>
  <c r="B1160" i="8"/>
  <c r="D1745" i="8"/>
  <c r="C1745" i="8"/>
  <c r="B1745" i="8"/>
  <c r="D1201" i="8"/>
  <c r="C1201" i="8"/>
  <c r="B1201" i="8"/>
  <c r="D842" i="8"/>
  <c r="C842" i="8"/>
  <c r="B842" i="8"/>
  <c r="D1632" i="8"/>
  <c r="B1632" i="8"/>
  <c r="C1632" i="8"/>
  <c r="D1684" i="8"/>
  <c r="C1684" i="8"/>
  <c r="B1684" i="8"/>
  <c r="D532" i="8"/>
  <c r="C532" i="8"/>
  <c r="B532" i="8"/>
  <c r="D1721" i="8"/>
  <c r="C1721" i="8"/>
  <c r="B1721" i="8"/>
  <c r="D738" i="8"/>
  <c r="C738" i="8"/>
  <c r="B738" i="8"/>
  <c r="D1665" i="8"/>
  <c r="C1665" i="8"/>
  <c r="B1665" i="8"/>
  <c r="D1513" i="8"/>
  <c r="C1513" i="8"/>
  <c r="B1513" i="8"/>
  <c r="D1875" i="8"/>
  <c r="B1875" i="8"/>
  <c r="C1875" i="8"/>
  <c r="D174" i="8"/>
  <c r="C174" i="8"/>
  <c r="B174" i="8"/>
  <c r="D385" i="8"/>
  <c r="C385" i="8"/>
  <c r="B385" i="8"/>
  <c r="D1312" i="8"/>
  <c r="B1312" i="8"/>
  <c r="C1312" i="8"/>
  <c r="D1873" i="8"/>
  <c r="C1873" i="8"/>
  <c r="B1873" i="8"/>
  <c r="D22" i="8"/>
  <c r="B22" i="8"/>
  <c r="C22" i="8"/>
  <c r="D399" i="8"/>
  <c r="C399" i="8"/>
  <c r="B399" i="8"/>
  <c r="D1503" i="8"/>
  <c r="C1503" i="8"/>
  <c r="B1503" i="8"/>
  <c r="D1854" i="8"/>
  <c r="C1854" i="8"/>
  <c r="B1854" i="8"/>
  <c r="D1445" i="8"/>
  <c r="C1445" i="8"/>
  <c r="B1445" i="8"/>
  <c r="D67" i="8"/>
  <c r="C67" i="8"/>
  <c r="B67" i="8"/>
  <c r="D1329" i="8"/>
  <c r="C1329" i="8"/>
  <c r="B1329" i="8"/>
  <c r="D1319" i="8"/>
  <c r="C1319" i="8"/>
  <c r="B1319" i="8"/>
  <c r="D986" i="8"/>
  <c r="C986" i="8"/>
  <c r="B986" i="8"/>
  <c r="D797" i="8"/>
  <c r="C797" i="8"/>
  <c r="B797" i="8"/>
  <c r="D1333" i="8"/>
  <c r="C1333" i="8"/>
  <c r="B1333" i="8"/>
  <c r="D1171" i="8"/>
  <c r="C1171" i="8"/>
  <c r="B1171" i="8"/>
  <c r="D444" i="8"/>
  <c r="C444" i="8"/>
  <c r="B444" i="8"/>
  <c r="D684" i="8"/>
  <c r="C684" i="8"/>
  <c r="B684" i="8"/>
  <c r="D923" i="8"/>
  <c r="C923" i="8"/>
  <c r="B923" i="8"/>
  <c r="D1280" i="8"/>
  <c r="C1280" i="8"/>
  <c r="B1280" i="8"/>
  <c r="D81" i="8"/>
  <c r="C81" i="8"/>
  <c r="B81" i="8"/>
  <c r="D1531" i="8"/>
  <c r="C1531" i="8"/>
  <c r="B1531" i="8"/>
  <c r="D1686" i="8"/>
  <c r="C1686" i="8"/>
  <c r="B1686" i="8"/>
  <c r="D1647" i="8"/>
  <c r="C1647" i="8"/>
  <c r="B1647" i="8"/>
  <c r="D1796" i="8"/>
  <c r="C1796" i="8"/>
  <c r="B1796" i="8"/>
  <c r="D131" i="8"/>
  <c r="C131" i="8"/>
  <c r="B131" i="8"/>
  <c r="D815" i="8"/>
  <c r="C815" i="8"/>
  <c r="B815" i="8"/>
  <c r="D1346" i="8"/>
  <c r="C1346" i="8"/>
  <c r="B1346" i="8"/>
  <c r="D267" i="8"/>
  <c r="C267" i="8"/>
  <c r="B267" i="8"/>
  <c r="D1119" i="8"/>
  <c r="C1119" i="8"/>
  <c r="B1119" i="8"/>
  <c r="D1234" i="8"/>
  <c r="C1234" i="8"/>
  <c r="B1234" i="8"/>
  <c r="D398" i="8"/>
  <c r="C398" i="8"/>
  <c r="B398" i="8"/>
  <c r="D1834" i="8"/>
  <c r="C1834" i="8"/>
  <c r="B1834" i="8"/>
  <c r="D237" i="8"/>
  <c r="C237" i="8"/>
  <c r="B237" i="8"/>
  <c r="D984" i="8"/>
  <c r="C984" i="8"/>
  <c r="B984" i="8"/>
  <c r="D1956" i="8"/>
  <c r="C1956" i="8"/>
  <c r="B1956" i="8"/>
  <c r="D990" i="8"/>
  <c r="C990" i="8"/>
  <c r="B990" i="8"/>
  <c r="D1627" i="8"/>
  <c r="C1627" i="8"/>
  <c r="B1627" i="8"/>
  <c r="D71" i="8"/>
  <c r="C71" i="8"/>
  <c r="B71" i="8"/>
  <c r="D1153" i="8"/>
  <c r="C1153" i="8"/>
  <c r="B1153" i="8"/>
  <c r="D1704" i="8"/>
  <c r="C1704" i="8"/>
  <c r="B1704" i="8"/>
  <c r="D884" i="8"/>
  <c r="C884" i="8"/>
  <c r="B884" i="8"/>
  <c r="D1659" i="8"/>
  <c r="C1659" i="8"/>
  <c r="B1659" i="8"/>
  <c r="D1948" i="8"/>
  <c r="C1948" i="8"/>
  <c r="B1948" i="8"/>
  <c r="D1454" i="8"/>
  <c r="B1454" i="8"/>
  <c r="C1454" i="8"/>
  <c r="D1477" i="8"/>
  <c r="C1477" i="8"/>
  <c r="B1477" i="8"/>
  <c r="D1259" i="8"/>
  <c r="C1259" i="8"/>
  <c r="B1259" i="8"/>
  <c r="D1706" i="8"/>
  <c r="C1706" i="8"/>
  <c r="B1706" i="8"/>
  <c r="D1452" i="8"/>
  <c r="C1452" i="8"/>
  <c r="B1452" i="8"/>
  <c r="D843" i="8"/>
  <c r="C843" i="8"/>
  <c r="B843" i="8"/>
  <c r="D1786" i="8"/>
  <c r="C1786" i="8"/>
  <c r="B1786" i="8"/>
  <c r="D472" i="8"/>
  <c r="C472" i="8"/>
  <c r="B472" i="8"/>
  <c r="D260" i="8"/>
  <c r="B260" i="8"/>
  <c r="C260" i="8"/>
  <c r="D1056" i="8"/>
  <c r="C1056" i="8"/>
  <c r="B1056" i="8"/>
  <c r="D334" i="8"/>
  <c r="C334" i="8"/>
  <c r="B334" i="8"/>
  <c r="D441" i="8"/>
  <c r="C441" i="8"/>
  <c r="B441" i="8"/>
  <c r="D284" i="8"/>
  <c r="C284" i="8"/>
  <c r="B284" i="8"/>
  <c r="D798" i="8"/>
  <c r="C798" i="8"/>
  <c r="B798" i="8"/>
  <c r="D1620" i="8"/>
  <c r="C1620" i="8"/>
  <c r="B1620" i="8"/>
  <c r="D1421" i="8"/>
  <c r="C1421" i="8"/>
  <c r="B1421" i="8"/>
  <c r="D707" i="8"/>
  <c r="B707" i="8"/>
  <c r="C707" i="8"/>
  <c r="D1328" i="8"/>
  <c r="C1328" i="8"/>
  <c r="B1328" i="8"/>
  <c r="D967" i="8"/>
  <c r="C967" i="8"/>
  <c r="B967" i="8"/>
  <c r="D1188" i="8"/>
  <c r="C1188" i="8"/>
  <c r="B1188" i="8"/>
  <c r="D1177" i="8"/>
  <c r="C1177" i="8"/>
  <c r="B1177" i="8"/>
  <c r="D547" i="8"/>
  <c r="C547" i="8"/>
  <c r="B547" i="8"/>
  <c r="D286" i="8"/>
  <c r="C286" i="8"/>
  <c r="B286" i="8"/>
  <c r="B302" i="8"/>
  <c r="B375" i="8"/>
  <c r="B1308" i="8"/>
  <c r="B1290" i="8"/>
  <c r="B1332" i="8"/>
  <c r="B1515" i="8"/>
  <c r="B79" i="8"/>
  <c r="B1364" i="8"/>
  <c r="B1672" i="8"/>
  <c r="B744" i="8"/>
  <c r="B806" i="8"/>
  <c r="B983" i="8"/>
  <c r="D199" i="8"/>
  <c r="C199" i="8"/>
  <c r="D509" i="8"/>
  <c r="C509" i="8"/>
  <c r="D518" i="8"/>
  <c r="C518" i="8"/>
  <c r="D1237" i="8"/>
  <c r="C1237" i="8"/>
  <c r="D654" i="8"/>
  <c r="C654" i="8"/>
  <c r="D623" i="8"/>
  <c r="C623" i="8"/>
  <c r="B623" i="8"/>
  <c r="D211" i="8"/>
  <c r="C211" i="8"/>
  <c r="B211" i="8"/>
  <c r="D467" i="8"/>
  <c r="C467" i="8"/>
  <c r="B467" i="8"/>
  <c r="D874" i="8"/>
  <c r="C874" i="8"/>
  <c r="B874" i="8"/>
  <c r="D793" i="8"/>
  <c r="C793" i="8"/>
  <c r="B793" i="8"/>
  <c r="D150" i="8"/>
  <c r="C150" i="8"/>
  <c r="B150" i="8"/>
  <c r="D65" i="8"/>
  <c r="C65" i="8"/>
  <c r="B65" i="8"/>
  <c r="D1225" i="8"/>
  <c r="C1225" i="8"/>
  <c r="B1225" i="8"/>
  <c r="D87" i="8"/>
  <c r="C87" i="8"/>
  <c r="B87" i="8"/>
  <c r="D483" i="8"/>
  <c r="C483" i="8"/>
  <c r="B483" i="8"/>
  <c r="D1071" i="8"/>
  <c r="C1071" i="8"/>
  <c r="B1071" i="8"/>
  <c r="D309" i="8"/>
  <c r="C309" i="8"/>
  <c r="B309" i="8"/>
  <c r="D1828" i="8"/>
  <c r="C1828" i="8"/>
  <c r="B1828" i="8"/>
  <c r="D355" i="8"/>
  <c r="C355" i="8"/>
  <c r="B355" i="8"/>
  <c r="D863" i="8"/>
  <c r="C863" i="8"/>
  <c r="B863" i="8"/>
  <c r="D1059" i="8"/>
  <c r="C1059" i="8"/>
  <c r="B1059" i="8"/>
  <c r="D1183" i="8"/>
  <c r="C1183" i="8"/>
  <c r="B1183" i="8"/>
  <c r="D1236" i="8"/>
  <c r="C1236" i="8"/>
  <c r="B1236" i="8"/>
  <c r="D230" i="8"/>
  <c r="C230" i="8"/>
  <c r="B230" i="8"/>
  <c r="D585" i="8"/>
  <c r="C585" i="8"/>
  <c r="B585" i="8"/>
  <c r="D1110" i="8"/>
  <c r="C1110" i="8"/>
  <c r="B1110" i="8"/>
  <c r="D1816" i="8"/>
  <c r="C1816" i="8"/>
  <c r="B1816" i="8"/>
  <c r="D1768" i="8"/>
  <c r="C1768" i="8"/>
  <c r="B1768" i="8"/>
  <c r="D853" i="8"/>
  <c r="C853" i="8"/>
  <c r="B853" i="8"/>
  <c r="D1807" i="8"/>
  <c r="C1807" i="8"/>
  <c r="B1807" i="8"/>
  <c r="D826" i="8"/>
  <c r="C826" i="8"/>
  <c r="B826" i="8"/>
  <c r="D1558" i="8"/>
  <c r="C1558" i="8"/>
  <c r="B1558" i="8"/>
  <c r="D1927" i="8"/>
  <c r="C1927" i="8"/>
  <c r="B1927" i="8"/>
  <c r="D244" i="8"/>
  <c r="C244" i="8"/>
  <c r="B244" i="8"/>
  <c r="D28" i="8"/>
  <c r="C28" i="8"/>
  <c r="B28" i="8"/>
  <c r="D777" i="8"/>
  <c r="C777" i="8"/>
  <c r="B777" i="8"/>
  <c r="D548" i="8"/>
  <c r="C548" i="8"/>
  <c r="B548" i="8"/>
  <c r="D1393" i="8"/>
  <c r="C1393" i="8"/>
  <c r="B1393" i="8"/>
  <c r="D85" i="8"/>
  <c r="C85" i="8"/>
  <c r="B85" i="8"/>
  <c r="D1916" i="8"/>
  <c r="C1916" i="8"/>
  <c r="B1916" i="8"/>
  <c r="D161" i="8"/>
  <c r="C161" i="8"/>
  <c r="B161" i="8"/>
  <c r="D1859" i="8"/>
  <c r="C1859" i="8"/>
  <c r="B1859" i="8"/>
  <c r="D1730" i="8"/>
  <c r="C1730" i="8"/>
  <c r="B1730" i="8"/>
  <c r="D533" i="8"/>
  <c r="C533" i="8"/>
  <c r="B533" i="8"/>
  <c r="D854" i="8"/>
  <c r="C854" i="8"/>
  <c r="B854" i="8"/>
  <c r="D568" i="8"/>
  <c r="C568" i="8"/>
  <c r="B568" i="8"/>
  <c r="D1886" i="8"/>
  <c r="C1886" i="8"/>
  <c r="B1886" i="8"/>
  <c r="D1915" i="8"/>
  <c r="C1915" i="8"/>
  <c r="B1915" i="8"/>
  <c r="D720" i="8"/>
  <c r="C720" i="8"/>
  <c r="B720" i="8"/>
  <c r="D987" i="8"/>
  <c r="C987" i="8"/>
  <c r="B987" i="8"/>
  <c r="D1105" i="8"/>
  <c r="C1105" i="8"/>
  <c r="B1105" i="8"/>
  <c r="D63" i="8"/>
  <c r="C63" i="8"/>
  <c r="B63" i="8"/>
  <c r="D924" i="8"/>
  <c r="C924" i="8"/>
  <c r="B924" i="8"/>
  <c r="D303" i="8"/>
  <c r="C303" i="8"/>
  <c r="B303" i="8"/>
  <c r="D34" i="8"/>
  <c r="C34" i="8"/>
  <c r="B34" i="8"/>
  <c r="D1107" i="8"/>
  <c r="C1107" i="8"/>
  <c r="B1107" i="8"/>
  <c r="D551" i="8"/>
  <c r="C551" i="8"/>
  <c r="B551" i="8"/>
  <c r="D437" i="8"/>
  <c r="C437" i="8"/>
  <c r="B437" i="8"/>
  <c r="D1486" i="8"/>
  <c r="C1486" i="8"/>
  <c r="B1486" i="8"/>
  <c r="D956" i="8"/>
  <c r="C956" i="8"/>
  <c r="B956" i="8"/>
  <c r="D189" i="8"/>
  <c r="C189" i="8"/>
  <c r="B189" i="8"/>
  <c r="D1251" i="8"/>
  <c r="C1251" i="8"/>
  <c r="B1251" i="8"/>
  <c r="D955" i="8"/>
  <c r="C955" i="8"/>
  <c r="B955" i="8"/>
  <c r="D603" i="8"/>
  <c r="C603" i="8"/>
  <c r="B603" i="8"/>
  <c r="D339" i="8"/>
  <c r="C339" i="8"/>
  <c r="B339" i="8"/>
  <c r="D1081" i="8"/>
  <c r="C1081" i="8"/>
  <c r="B1081" i="8"/>
  <c r="D1268" i="8"/>
  <c r="C1268" i="8"/>
  <c r="B1268" i="8"/>
  <c r="D1789" i="8"/>
  <c r="C1789" i="8"/>
  <c r="B1789" i="8"/>
  <c r="D617" i="8"/>
  <c r="C617" i="8"/>
  <c r="B617" i="8"/>
  <c r="D1836" i="8"/>
  <c r="C1836" i="8"/>
  <c r="B1836" i="8"/>
  <c r="D30" i="8"/>
  <c r="C30" i="8"/>
  <c r="B30" i="8"/>
  <c r="D1022" i="8"/>
  <c r="C1022" i="8"/>
  <c r="B1022" i="8"/>
  <c r="D42" i="8"/>
  <c r="C42" i="8"/>
  <c r="B42" i="8"/>
  <c r="D78" i="8"/>
  <c r="C78" i="8"/>
  <c r="B78" i="8"/>
  <c r="D1310" i="8"/>
  <c r="C1310" i="8"/>
  <c r="B1310" i="8"/>
  <c r="D1895" i="8"/>
  <c r="C1895" i="8"/>
  <c r="B1895" i="8"/>
  <c r="D1869" i="8"/>
  <c r="C1869" i="8"/>
  <c r="B1869" i="8"/>
  <c r="D1038" i="8"/>
  <c r="C1038" i="8"/>
  <c r="B1038" i="8"/>
  <c r="D1851" i="8"/>
  <c r="C1851" i="8"/>
  <c r="B1851" i="8"/>
  <c r="D279" i="8"/>
  <c r="C279" i="8"/>
  <c r="B279" i="8"/>
  <c r="D799" i="8"/>
  <c r="C799" i="8"/>
  <c r="B799" i="8"/>
  <c r="D1490" i="8"/>
  <c r="C1490" i="8"/>
  <c r="B1490" i="8"/>
  <c r="D1030" i="8"/>
  <c r="C1030" i="8"/>
  <c r="B1030" i="8"/>
  <c r="D1111" i="8"/>
  <c r="C1111" i="8"/>
  <c r="B1111" i="8"/>
  <c r="D1437" i="8"/>
  <c r="C1437" i="8"/>
  <c r="B1437" i="8"/>
  <c r="D1653" i="8"/>
  <c r="C1653" i="8"/>
  <c r="B1653" i="8"/>
  <c r="D588" i="8"/>
  <c r="C588" i="8"/>
  <c r="B588" i="8"/>
  <c r="D1919" i="8"/>
  <c r="C1919" i="8"/>
  <c r="B1919" i="8"/>
  <c r="D70" i="8"/>
  <c r="C70" i="8"/>
  <c r="B70" i="8"/>
  <c r="D943" i="8"/>
  <c r="C943" i="8"/>
  <c r="B943" i="8"/>
  <c r="D1804" i="8"/>
  <c r="C1804" i="8"/>
  <c r="B1804" i="8"/>
  <c r="D581" i="8"/>
  <c r="C581" i="8"/>
  <c r="B581" i="8"/>
  <c r="D1240" i="8"/>
  <c r="C1240" i="8"/>
  <c r="B1240" i="8"/>
  <c r="D1321" i="8"/>
  <c r="C1321" i="8"/>
  <c r="B1321" i="8"/>
  <c r="D1508" i="8"/>
  <c r="C1508" i="8"/>
  <c r="B1508" i="8"/>
  <c r="D994" i="8"/>
  <c r="C994" i="8"/>
  <c r="B994" i="8"/>
  <c r="D1697" i="8"/>
  <c r="C1697" i="8"/>
  <c r="B1697" i="8"/>
  <c r="D545" i="8"/>
  <c r="C545" i="8"/>
  <c r="B545" i="8"/>
  <c r="D1138" i="8"/>
  <c r="C1138" i="8"/>
  <c r="B1138" i="8"/>
  <c r="D490" i="8"/>
  <c r="C490" i="8"/>
  <c r="B490" i="8"/>
  <c r="D1551" i="8"/>
  <c r="C1551" i="8"/>
  <c r="B1551" i="8"/>
  <c r="D1701" i="8"/>
  <c r="C1701" i="8"/>
  <c r="B1701" i="8"/>
  <c r="D1271" i="8"/>
  <c r="C1271" i="8"/>
  <c r="B1271" i="8"/>
  <c r="D1031" i="8"/>
  <c r="C1031" i="8"/>
  <c r="B1031" i="8"/>
  <c r="D794" i="8"/>
  <c r="C794" i="8"/>
  <c r="B794" i="8"/>
  <c r="D456" i="8"/>
  <c r="C456" i="8"/>
  <c r="B456" i="8"/>
  <c r="D278" i="8"/>
  <c r="C278" i="8"/>
  <c r="B278" i="8"/>
  <c r="D403" i="8"/>
  <c r="C403" i="8"/>
  <c r="B403" i="8"/>
  <c r="D1133" i="8"/>
  <c r="C1133" i="8"/>
  <c r="B1133" i="8"/>
  <c r="D88" i="8"/>
  <c r="C88" i="8"/>
  <c r="B88" i="8"/>
  <c r="D378" i="8"/>
  <c r="C378" i="8"/>
  <c r="B378" i="8"/>
  <c r="D1054" i="8"/>
  <c r="C1054" i="8"/>
  <c r="B1054" i="8"/>
  <c r="D1389" i="8"/>
  <c r="C1389" i="8"/>
  <c r="B1389" i="8"/>
  <c r="D1327" i="8"/>
  <c r="C1327" i="8"/>
  <c r="B1327" i="8"/>
  <c r="D1484" i="8"/>
  <c r="C1484" i="8"/>
  <c r="B1484" i="8"/>
  <c r="D1101" i="8"/>
  <c r="C1101" i="8"/>
  <c r="B1101" i="8"/>
  <c r="D1118" i="8"/>
  <c r="C1118" i="8"/>
  <c r="B1118" i="8"/>
  <c r="D933" i="8"/>
  <c r="C933" i="8"/>
  <c r="B933" i="8"/>
  <c r="D1235" i="8"/>
  <c r="C1235" i="8"/>
  <c r="B1235" i="8"/>
  <c r="D1778" i="8"/>
  <c r="C1778" i="8"/>
  <c r="B1778" i="8"/>
  <c r="D891" i="8"/>
  <c r="C891" i="8"/>
  <c r="B891" i="8"/>
  <c r="D618" i="8"/>
  <c r="C618" i="8"/>
  <c r="B618" i="8"/>
  <c r="D1212" i="8"/>
  <c r="C1212" i="8"/>
  <c r="B1212" i="8"/>
  <c r="D1583" i="8"/>
  <c r="C1583" i="8"/>
  <c r="B1583" i="8"/>
  <c r="D216" i="8"/>
  <c r="C216" i="8"/>
  <c r="B216" i="8"/>
  <c r="D1600" i="8"/>
  <c r="C1600" i="8"/>
  <c r="B1600" i="8"/>
  <c r="D816" i="8"/>
  <c r="C816" i="8"/>
  <c r="B816" i="8"/>
  <c r="D776" i="8"/>
  <c r="C776" i="8"/>
  <c r="B776" i="8"/>
  <c r="D595" i="8"/>
  <c r="C595" i="8"/>
  <c r="B595" i="8"/>
  <c r="D766" i="8"/>
  <c r="C766" i="8"/>
  <c r="B766" i="8"/>
  <c r="D1909" i="8"/>
  <c r="C1909" i="8"/>
  <c r="B1909" i="8"/>
  <c r="D641" i="8"/>
  <c r="C641" i="8"/>
  <c r="B641" i="8"/>
  <c r="D212" i="8"/>
  <c r="C212" i="8"/>
  <c r="B212" i="8"/>
  <c r="D1257" i="8"/>
  <c r="C1257" i="8"/>
  <c r="B1257" i="8"/>
  <c r="D1691" i="8"/>
  <c r="C1691" i="8"/>
  <c r="B1691" i="8"/>
  <c r="D1769" i="8"/>
  <c r="C1769" i="8"/>
  <c r="B1769" i="8"/>
  <c r="D134" i="8"/>
  <c r="C134" i="8"/>
  <c r="B134" i="8"/>
  <c r="D711" i="8"/>
  <c r="C711" i="8"/>
  <c r="B711" i="8"/>
  <c r="D1517" i="8"/>
  <c r="C1517" i="8"/>
  <c r="B1517" i="8"/>
  <c r="D539" i="8"/>
  <c r="C539" i="8"/>
  <c r="B539" i="8"/>
  <c r="D939" i="8"/>
  <c r="C939" i="8"/>
  <c r="B939" i="8"/>
  <c r="D1776" i="8"/>
  <c r="C1776" i="8"/>
  <c r="B1776" i="8"/>
  <c r="D1208" i="8"/>
  <c r="C1208" i="8"/>
  <c r="B1208" i="8"/>
  <c r="D112" i="8"/>
  <c r="C112" i="8"/>
  <c r="B112" i="8"/>
  <c r="D1983" i="8"/>
  <c r="C1983" i="8"/>
  <c r="B1983" i="8"/>
  <c r="D459" i="8"/>
  <c r="C459" i="8"/>
  <c r="B459" i="8"/>
  <c r="D949" i="8"/>
  <c r="C949" i="8"/>
  <c r="B949" i="8"/>
  <c r="D1567" i="8"/>
  <c r="C1567" i="8"/>
  <c r="B1567" i="8"/>
  <c r="D1901" i="8"/>
  <c r="C1901" i="8"/>
  <c r="B1901" i="8"/>
  <c r="D1416" i="8"/>
  <c r="C1416" i="8"/>
  <c r="B1416" i="8"/>
  <c r="D1453" i="8"/>
  <c r="C1453" i="8"/>
  <c r="B1453" i="8"/>
  <c r="D1813" i="8"/>
  <c r="C1813" i="8"/>
  <c r="B1813" i="8"/>
  <c r="D1228" i="8"/>
  <c r="C1228" i="8"/>
  <c r="B1228" i="8"/>
  <c r="D947" i="8"/>
  <c r="C947" i="8"/>
  <c r="B947" i="8"/>
  <c r="D1842" i="8"/>
  <c r="C1842" i="8"/>
  <c r="B1842" i="8"/>
  <c r="D152" i="8"/>
  <c r="C152" i="8"/>
  <c r="B152" i="8"/>
  <c r="D560" i="8"/>
  <c r="B560" i="8"/>
  <c r="C560" i="8"/>
  <c r="D496" i="8"/>
  <c r="C496" i="8"/>
  <c r="B496" i="8"/>
  <c r="D1902" i="8"/>
  <c r="C1902" i="8"/>
  <c r="B1902" i="8"/>
  <c r="D1628" i="8"/>
  <c r="C1628" i="8"/>
  <c r="B1628" i="8"/>
  <c r="D1079" i="8"/>
  <c r="C1079" i="8"/>
  <c r="B1079" i="8"/>
  <c r="D1773" i="8"/>
  <c r="C1773" i="8"/>
  <c r="B1773" i="8"/>
  <c r="D1974" i="8"/>
  <c r="C1974" i="8"/>
  <c r="B1974" i="8"/>
  <c r="D1455" i="8"/>
  <c r="C1455" i="8"/>
  <c r="B1455" i="8"/>
  <c r="D1353" i="8"/>
  <c r="C1353" i="8"/>
  <c r="B1353" i="8"/>
  <c r="D792" i="8"/>
  <c r="C792" i="8"/>
  <c r="B792" i="8"/>
  <c r="D13" i="8"/>
  <c r="C13" i="8"/>
  <c r="B13" i="8"/>
  <c r="D1821" i="8"/>
  <c r="C1821" i="8"/>
  <c r="B1821" i="8"/>
  <c r="D229" i="8"/>
  <c r="C229" i="8"/>
  <c r="B229" i="8"/>
  <c r="D817" i="8"/>
  <c r="C817" i="8"/>
  <c r="B817" i="8"/>
  <c r="D1857" i="8"/>
  <c r="C1857" i="8"/>
  <c r="B1857" i="8"/>
  <c r="D104" i="8"/>
  <c r="C104" i="8"/>
  <c r="B104" i="8"/>
  <c r="D1978" i="8"/>
  <c r="C1978" i="8"/>
  <c r="B1978" i="8"/>
  <c r="D629" i="8"/>
  <c r="C629" i="8"/>
  <c r="B629" i="8"/>
  <c r="D909" i="8"/>
  <c r="C909" i="8"/>
  <c r="B909" i="8"/>
  <c r="D1626" i="8"/>
  <c r="C1626" i="8"/>
  <c r="B1626" i="8"/>
  <c r="D1958" i="8"/>
  <c r="C1958" i="8"/>
  <c r="B1958" i="8"/>
  <c r="D136" i="8"/>
  <c r="C136" i="8"/>
  <c r="B136" i="8"/>
  <c r="D730" i="8"/>
  <c r="C730" i="8"/>
  <c r="B730" i="8"/>
  <c r="D1822" i="8"/>
  <c r="C1822" i="8"/>
  <c r="B1822" i="8"/>
  <c r="D790" i="8"/>
  <c r="C790" i="8"/>
  <c r="B790" i="8"/>
  <c r="D265" i="8"/>
  <c r="C265" i="8"/>
  <c r="B265" i="8"/>
  <c r="D1129" i="8"/>
  <c r="C1129" i="8"/>
  <c r="B1129" i="8"/>
  <c r="D157" i="8"/>
  <c r="C157" i="8"/>
  <c r="B157" i="8"/>
  <c r="D501" i="8"/>
  <c r="C501" i="8"/>
  <c r="B501" i="8"/>
  <c r="D1591" i="8"/>
  <c r="C1591" i="8"/>
  <c r="B1591" i="8"/>
  <c r="D205" i="8"/>
  <c r="C205" i="8"/>
  <c r="B205" i="8"/>
  <c r="D1747" i="8"/>
  <c r="C1747" i="8"/>
  <c r="B1747" i="8"/>
  <c r="D691" i="8"/>
  <c r="C691" i="8"/>
  <c r="B691" i="8"/>
  <c r="D1678" i="8"/>
  <c r="C1678" i="8"/>
  <c r="B1678" i="8"/>
  <c r="D1324" i="8"/>
  <c r="C1324" i="8"/>
  <c r="B1324" i="8"/>
  <c r="D553" i="8"/>
  <c r="C553" i="8"/>
  <c r="B553" i="8"/>
  <c r="D1444" i="8"/>
  <c r="C1444" i="8"/>
  <c r="B1444" i="8"/>
  <c r="D1053" i="8"/>
  <c r="C1053" i="8"/>
  <c r="B1053" i="8"/>
  <c r="D1318" i="8"/>
  <c r="C1318" i="8"/>
  <c r="B1318" i="8"/>
  <c r="D1066" i="8"/>
  <c r="C1066" i="8"/>
  <c r="B1066" i="8"/>
  <c r="D1850" i="8"/>
  <c r="C1850" i="8"/>
  <c r="B1850" i="8"/>
  <c r="D1848" i="8"/>
  <c r="C1848" i="8"/>
  <c r="B1848" i="8"/>
  <c r="D1124" i="8"/>
  <c r="C1124" i="8"/>
  <c r="B1124" i="8"/>
  <c r="D1781" i="8"/>
  <c r="C1781" i="8"/>
  <c r="B1781" i="8"/>
  <c r="D1202" i="8"/>
  <c r="C1202" i="8"/>
  <c r="B1202" i="8"/>
  <c r="D1749" i="8"/>
  <c r="C1749" i="8"/>
  <c r="B1749" i="8"/>
  <c r="D443" i="8"/>
  <c r="C443" i="8"/>
  <c r="B443" i="8"/>
  <c r="D1904" i="8"/>
  <c r="C1904" i="8"/>
  <c r="B1904" i="8"/>
  <c r="D1450" i="8"/>
  <c r="C1450" i="8"/>
  <c r="B1450" i="8"/>
  <c r="D442" i="8"/>
  <c r="C442" i="8"/>
  <c r="B442" i="8"/>
  <c r="D916" i="8"/>
  <c r="C916" i="8"/>
  <c r="B916" i="8"/>
  <c r="D1219" i="8"/>
  <c r="C1219" i="8"/>
  <c r="B1219" i="8"/>
  <c r="D1885" i="8"/>
  <c r="C1885" i="8"/>
  <c r="B1885" i="8"/>
  <c r="D1060" i="8"/>
  <c r="C1060" i="8"/>
  <c r="B1060" i="8"/>
  <c r="D1356" i="8"/>
  <c r="C1356" i="8"/>
  <c r="B1356" i="8"/>
  <c r="D671" i="8"/>
  <c r="C671" i="8"/>
  <c r="B671" i="8"/>
  <c r="D718" i="8"/>
  <c r="C718" i="8"/>
  <c r="B718" i="8"/>
  <c r="D1181" i="8"/>
  <c r="C1181" i="8"/>
  <c r="B1181" i="8"/>
  <c r="D655" i="8"/>
  <c r="C655" i="8"/>
  <c r="B655" i="8"/>
  <c r="D239" i="8"/>
  <c r="C239" i="8"/>
  <c r="B239" i="8"/>
  <c r="D465" i="8"/>
  <c r="C465" i="8"/>
  <c r="B465" i="8"/>
  <c r="D1556" i="8"/>
  <c r="C1556" i="8"/>
  <c r="B1556" i="8"/>
  <c r="D1083" i="8"/>
  <c r="C1083" i="8"/>
  <c r="B1083" i="8"/>
  <c r="D228" i="8"/>
  <c r="C228" i="8"/>
  <c r="B228" i="8"/>
  <c r="D1098" i="8"/>
  <c r="C1098" i="8"/>
  <c r="B1098" i="8"/>
  <c r="D332" i="8"/>
  <c r="C332" i="8"/>
  <c r="B332" i="8"/>
  <c r="D430" i="8"/>
  <c r="C430" i="8"/>
  <c r="B430" i="8"/>
  <c r="D1499" i="8"/>
  <c r="C1499" i="8"/>
  <c r="B1499" i="8"/>
  <c r="D1972" i="8"/>
  <c r="C1972" i="8"/>
  <c r="B1972" i="8"/>
  <c r="D989" i="8"/>
  <c r="C989" i="8"/>
  <c r="B989" i="8"/>
  <c r="D1759" i="8"/>
  <c r="C1759" i="8"/>
  <c r="B1759" i="8"/>
  <c r="D487" i="8"/>
  <c r="C487" i="8"/>
  <c r="B487" i="8"/>
  <c r="D1953" i="8"/>
  <c r="C1953" i="8"/>
  <c r="B1953" i="8"/>
  <c r="D1523" i="8"/>
  <c r="C1523" i="8"/>
  <c r="B1523" i="8"/>
  <c r="D123" i="8"/>
  <c r="C123" i="8"/>
  <c r="B123" i="8"/>
  <c r="D710" i="8"/>
  <c r="C710" i="8"/>
  <c r="B710" i="8"/>
  <c r="D867" i="8"/>
  <c r="C867" i="8"/>
  <c r="B867" i="8"/>
  <c r="D1159" i="8"/>
  <c r="C1159" i="8"/>
  <c r="B1159" i="8"/>
  <c r="D1835" i="8"/>
  <c r="C1835" i="8"/>
  <c r="B1835" i="8"/>
  <c r="D1906" i="8"/>
  <c r="C1906" i="8"/>
  <c r="B1906" i="8"/>
  <c r="D1708" i="8"/>
  <c r="C1708" i="8"/>
  <c r="B1708" i="8"/>
  <c r="D919" i="8"/>
  <c r="C919" i="8"/>
  <c r="B919" i="8"/>
  <c r="D51" i="8"/>
  <c r="C51" i="8"/>
  <c r="B51" i="8"/>
  <c r="D1944" i="8"/>
  <c r="C1944" i="8"/>
  <c r="B1944" i="8"/>
  <c r="D1671" i="8"/>
  <c r="C1671" i="8"/>
  <c r="B1671" i="8"/>
  <c r="D1605" i="8"/>
  <c r="C1605" i="8"/>
  <c r="B1605" i="8"/>
  <c r="D1292" i="8"/>
  <c r="C1292" i="8"/>
  <c r="B1292" i="8"/>
  <c r="D1878" i="8"/>
  <c r="C1878" i="8"/>
  <c r="B1878" i="8"/>
  <c r="D938" i="8"/>
  <c r="C938" i="8"/>
  <c r="B938" i="8"/>
  <c r="D1783" i="8"/>
  <c r="C1783" i="8"/>
  <c r="B1783" i="8"/>
  <c r="D542" i="8"/>
  <c r="C542" i="8"/>
  <c r="B542" i="8"/>
  <c r="B1224" i="8"/>
  <c r="B1734" i="8"/>
  <c r="B1439" i="8"/>
  <c r="B1237" i="8"/>
  <c r="B384" i="8"/>
  <c r="B1521" i="8"/>
  <c r="B1383" i="8"/>
  <c r="B1798" i="8"/>
  <c r="B1677" i="8"/>
  <c r="B295" i="8"/>
  <c r="B1763" i="8"/>
  <c r="B420" i="8"/>
  <c r="B902" i="8"/>
  <c r="B814" i="8"/>
  <c r="C900" i="11"/>
  <c r="C600" i="11"/>
  <c r="D141" i="11"/>
  <c r="D133" i="11"/>
  <c r="C168" i="11"/>
  <c r="D1181" i="11"/>
  <c r="D387" i="11"/>
  <c r="D694" i="11"/>
  <c r="D900" i="11"/>
  <c r="D600" i="11"/>
  <c r="D275" i="11"/>
  <c r="D1372" i="11"/>
  <c r="C504" i="11"/>
  <c r="D907" i="11"/>
  <c r="D1422" i="11"/>
  <c r="D1117" i="11"/>
  <c r="D1311" i="11"/>
  <c r="C965" i="11"/>
  <c r="B876" i="11"/>
  <c r="D123" i="11"/>
  <c r="D504" i="11"/>
  <c r="D901" i="11"/>
  <c r="B635" i="11"/>
  <c r="D926" i="11"/>
  <c r="D237" i="11"/>
  <c r="D1123" i="11"/>
  <c r="C557" i="11"/>
  <c r="C1038" i="11"/>
  <c r="B1215" i="11"/>
  <c r="C1215" i="11"/>
  <c r="C260" i="11"/>
  <c r="B260" i="11"/>
  <c r="D790" i="11"/>
  <c r="D1335" i="11"/>
  <c r="D669" i="11"/>
  <c r="D145" i="11"/>
  <c r="D873" i="11"/>
  <c r="D1350" i="11"/>
  <c r="D731" i="11"/>
  <c r="C1424" i="11"/>
  <c r="C942" i="11"/>
  <c r="B1335" i="11"/>
  <c r="B574" i="11"/>
  <c r="B818" i="11"/>
  <c r="B605" i="11"/>
  <c r="B624" i="11"/>
  <c r="C328" i="11"/>
  <c r="B328" i="11"/>
  <c r="B1173" i="11"/>
  <c r="D1173" i="11"/>
  <c r="B550" i="11"/>
  <c r="C550" i="11"/>
  <c r="D550" i="11"/>
  <c r="C1048" i="11"/>
  <c r="B1048" i="11"/>
  <c r="C830" i="11"/>
  <c r="B830" i="11"/>
  <c r="B1002" i="11"/>
  <c r="C1002" i="11"/>
  <c r="B522" i="11"/>
  <c r="C522" i="11"/>
  <c r="B305" i="11"/>
  <c r="C305" i="11"/>
  <c r="C102" i="11"/>
  <c r="B102" i="11"/>
  <c r="C400" i="11"/>
  <c r="B400" i="11"/>
  <c r="B1218" i="11"/>
  <c r="C1218" i="11"/>
  <c r="B593" i="11"/>
  <c r="C593" i="11"/>
  <c r="C631" i="11"/>
  <c r="B631" i="11"/>
  <c r="C769" i="11"/>
  <c r="B769" i="11"/>
  <c r="B1371" i="11"/>
  <c r="C1371" i="11"/>
  <c r="D701" i="11"/>
  <c r="C701" i="11"/>
  <c r="B1257" i="11"/>
  <c r="C1257" i="11"/>
  <c r="C686" i="11"/>
  <c r="B686" i="11"/>
  <c r="B321" i="11"/>
  <c r="C321" i="11"/>
  <c r="B40" i="11"/>
  <c r="C40" i="11"/>
  <c r="D40" i="11"/>
  <c r="B1406" i="11"/>
  <c r="C1406" i="11"/>
  <c r="C1445" i="11"/>
  <c r="B1445" i="11"/>
  <c r="C491" i="11"/>
  <c r="B491" i="11"/>
  <c r="B653" i="11"/>
  <c r="C653" i="11"/>
  <c r="C211" i="11"/>
  <c r="B211" i="11"/>
  <c r="B1388" i="11"/>
  <c r="C1388" i="11"/>
  <c r="C217" i="11"/>
  <c r="B217" i="11"/>
  <c r="C79" i="11"/>
  <c r="B79" i="11"/>
  <c r="C100" i="11"/>
  <c r="B100" i="11"/>
  <c r="C333" i="11"/>
  <c r="B333" i="11"/>
  <c r="C1411" i="11"/>
  <c r="B1411" i="11"/>
  <c r="C309" i="11"/>
  <c r="B309" i="11"/>
  <c r="D309" i="11"/>
  <c r="C1286" i="11"/>
  <c r="B1286" i="11"/>
  <c r="D1286" i="11"/>
  <c r="C615" i="11"/>
  <c r="D615" i="11"/>
  <c r="B615" i="11"/>
  <c r="D1126" i="11"/>
  <c r="C1126" i="11"/>
  <c r="B1120" i="11"/>
  <c r="C1120" i="11"/>
  <c r="B1369" i="11"/>
  <c r="C1369" i="11"/>
  <c r="C103" i="11"/>
  <c r="B103" i="11"/>
  <c r="B1288" i="11"/>
  <c r="C1288" i="11"/>
  <c r="C800" i="11"/>
  <c r="B800" i="11"/>
  <c r="B1192" i="11"/>
  <c r="C1192" i="11"/>
  <c r="D475" i="11"/>
  <c r="B475" i="11"/>
  <c r="B659" i="11"/>
  <c r="C659" i="11"/>
  <c r="C1327" i="11"/>
  <c r="B1327" i="11"/>
  <c r="D1327" i="11"/>
  <c r="C90" i="11"/>
  <c r="B90" i="11"/>
  <c r="B974" i="11"/>
  <c r="C974" i="11"/>
  <c r="B269" i="11"/>
  <c r="C269" i="11"/>
  <c r="C775" i="11"/>
  <c r="B775" i="11"/>
  <c r="B861" i="11"/>
  <c r="C861" i="11"/>
  <c r="D861" i="11"/>
  <c r="C807" i="11"/>
  <c r="B807" i="11"/>
  <c r="C792" i="11"/>
  <c r="B792" i="11"/>
  <c r="D1336" i="11"/>
  <c r="C1336" i="11"/>
  <c r="B1336" i="11"/>
  <c r="C762" i="11"/>
  <c r="B762" i="11"/>
  <c r="C404" i="11"/>
  <c r="B404" i="11"/>
  <c r="B512" i="11"/>
  <c r="C512" i="11"/>
  <c r="C510" i="11"/>
  <c r="B510" i="11"/>
  <c r="B1414" i="11"/>
  <c r="C1414" i="11"/>
  <c r="B1310" i="11"/>
  <c r="C1310" i="11"/>
  <c r="C388" i="11"/>
  <c r="B388" i="11"/>
  <c r="B420" i="11"/>
  <c r="C420" i="11"/>
  <c r="D1197" i="11"/>
  <c r="C1197" i="11"/>
  <c r="B458" i="11"/>
  <c r="C458" i="11"/>
  <c r="B314" i="11"/>
  <c r="C314" i="11"/>
  <c r="C1159" i="11"/>
  <c r="B1159" i="11"/>
  <c r="C331" i="11"/>
  <c r="B331" i="11"/>
  <c r="C1049" i="11"/>
  <c r="B1049" i="11"/>
  <c r="C399" i="11"/>
  <c r="B399" i="11"/>
  <c r="C1216" i="11"/>
  <c r="B1216" i="11"/>
  <c r="C208" i="11"/>
  <c r="B208" i="11"/>
  <c r="D208" i="11"/>
  <c r="C781" i="11"/>
  <c r="B781" i="11"/>
  <c r="D1290" i="11"/>
  <c r="B1290" i="11"/>
  <c r="B856" i="11"/>
  <c r="D856" i="11"/>
  <c r="C1241" i="11"/>
  <c r="B1241" i="11"/>
  <c r="C729" i="11"/>
  <c r="B729" i="11"/>
  <c r="D410" i="11"/>
  <c r="D571" i="11"/>
  <c r="C714" i="11"/>
  <c r="D631" i="11"/>
  <c r="D882" i="11"/>
  <c r="D1036" i="11"/>
  <c r="D211" i="11"/>
  <c r="D434" i="11"/>
  <c r="D769" i="11"/>
  <c r="D433" i="11"/>
  <c r="D730" i="11"/>
  <c r="D321" i="11"/>
  <c r="D1414" i="11"/>
  <c r="D551" i="11"/>
  <c r="D79" i="11"/>
  <c r="D684" i="11"/>
  <c r="D68" i="11"/>
  <c r="D512" i="11"/>
  <c r="D61" i="11"/>
  <c r="D1136" i="11"/>
  <c r="D911" i="11"/>
  <c r="D1140" i="11"/>
  <c r="C782" i="11"/>
  <c r="C920" i="11"/>
  <c r="C351" i="11"/>
  <c r="C669" i="11"/>
  <c r="C128" i="11"/>
  <c r="C810" i="11"/>
  <c r="C1350" i="11"/>
  <c r="C731" i="11"/>
  <c r="B426" i="11"/>
  <c r="B1047" i="11"/>
  <c r="B433" i="11"/>
  <c r="B907" i="11"/>
  <c r="B955" i="11"/>
  <c r="B1243" i="11"/>
  <c r="C1243" i="11"/>
  <c r="B772" i="11"/>
  <c r="C772" i="11"/>
  <c r="D772" i="11"/>
  <c r="B17" i="11"/>
  <c r="C17" i="11"/>
  <c r="B743" i="11"/>
  <c r="D743" i="11"/>
  <c r="B130" i="11"/>
  <c r="D130" i="11"/>
  <c r="C130" i="11"/>
  <c r="B580" i="11"/>
  <c r="C580" i="11"/>
  <c r="C327" i="11"/>
  <c r="B327" i="11"/>
  <c r="B697" i="11"/>
  <c r="C697" i="11"/>
  <c r="B1162" i="11"/>
  <c r="C1162" i="11"/>
  <c r="C398" i="11"/>
  <c r="B398" i="11"/>
  <c r="D398" i="11"/>
  <c r="C342" i="11"/>
  <c r="B342" i="11"/>
  <c r="B1324" i="11"/>
  <c r="C1324" i="11"/>
  <c r="C253" i="11"/>
  <c r="B253" i="11"/>
  <c r="C1180" i="11"/>
  <c r="B1180" i="11"/>
  <c r="D1180" i="11"/>
  <c r="D1241" i="11"/>
  <c r="D112" i="11"/>
  <c r="D868" i="11"/>
  <c r="D1145" i="11"/>
  <c r="D1424" i="11"/>
  <c r="D1299" i="11"/>
  <c r="D39" i="11"/>
  <c r="D168" i="11"/>
  <c r="D653" i="11"/>
  <c r="D428" i="11"/>
  <c r="D942" i="11"/>
  <c r="D122" i="11"/>
  <c r="D253" i="11"/>
  <c r="D379" i="11"/>
  <c r="D1369" i="11"/>
  <c r="D1192" i="11"/>
  <c r="D217" i="11"/>
  <c r="D1215" i="11"/>
  <c r="D1288" i="11"/>
  <c r="D239" i="11"/>
  <c r="D762" i="11"/>
  <c r="D90" i="11"/>
  <c r="D1324" i="11"/>
  <c r="C112" i="11"/>
  <c r="C1203" i="11"/>
  <c r="C901" i="11"/>
  <c r="C475" i="11"/>
  <c r="C335" i="11"/>
  <c r="C743" i="11"/>
  <c r="B868" i="11"/>
  <c r="B665" i="11"/>
  <c r="B1076" i="11"/>
  <c r="B410" i="11"/>
  <c r="B990" i="11"/>
  <c r="B379" i="11"/>
  <c r="B133" i="11"/>
  <c r="B239" i="11"/>
  <c r="B1197" i="11"/>
  <c r="B542" i="11"/>
  <c r="B701" i="11"/>
  <c r="C183" i="11"/>
  <c r="B183" i="11"/>
  <c r="B1383" i="11"/>
  <c r="C1383" i="11"/>
  <c r="C87" i="11"/>
  <c r="B87" i="11"/>
  <c r="B1386" i="11"/>
  <c r="C1386" i="11"/>
  <c r="B541" i="11"/>
  <c r="C541" i="11"/>
  <c r="C107" i="11"/>
  <c r="B107" i="11"/>
  <c r="B35" i="11"/>
  <c r="C35" i="11"/>
  <c r="D358" i="11"/>
  <c r="B358" i="11"/>
  <c r="C358" i="11"/>
  <c r="B748" i="11"/>
  <c r="C748" i="11"/>
  <c r="C397" i="11"/>
  <c r="B397" i="11"/>
  <c r="D1157" i="11"/>
  <c r="B1157" i="11"/>
  <c r="C1157" i="11"/>
  <c r="D22" i="11"/>
  <c r="B22" i="11"/>
  <c r="C22" i="11"/>
  <c r="C266" i="11"/>
  <c r="B266" i="11"/>
  <c r="C115" i="11"/>
  <c r="B115" i="11"/>
  <c r="C531" i="11"/>
  <c r="B531" i="11"/>
  <c r="C1113" i="11"/>
  <c r="B1113" i="11"/>
  <c r="C798" i="11"/>
  <c r="B798" i="11"/>
  <c r="C268" i="11"/>
  <c r="B268" i="11"/>
  <c r="B72" i="11"/>
  <c r="C72" i="11"/>
  <c r="C706" i="11"/>
  <c r="B706" i="11"/>
  <c r="D1388" i="11"/>
  <c r="D458" i="11"/>
  <c r="D781" i="11"/>
  <c r="D729" i="11"/>
  <c r="D328" i="11"/>
  <c r="D704" i="11"/>
  <c r="D971" i="11"/>
  <c r="D665" i="11"/>
  <c r="D574" i="11"/>
  <c r="D1158" i="11"/>
  <c r="D420" i="11"/>
  <c r="D160" i="11"/>
  <c r="D724" i="11"/>
  <c r="D327" i="11"/>
  <c r="D686" i="11"/>
  <c r="D955" i="11"/>
  <c r="D990" i="11"/>
  <c r="D1233" i="11"/>
  <c r="D531" i="11"/>
  <c r="D1048" i="11"/>
  <c r="D876" i="11"/>
  <c r="D605" i="11"/>
  <c r="D522" i="11"/>
  <c r="D1218" i="11"/>
  <c r="D1445" i="11"/>
  <c r="D332" i="11"/>
  <c r="C113" i="11"/>
  <c r="C123" i="11"/>
  <c r="C704" i="11"/>
  <c r="C971" i="11"/>
  <c r="C579" i="11"/>
  <c r="C1311" i="11"/>
  <c r="C926" i="11"/>
  <c r="C911" i="11"/>
  <c r="B551" i="11"/>
  <c r="B428" i="11"/>
  <c r="B684" i="11"/>
  <c r="B204" i="11"/>
  <c r="B1372" i="11"/>
  <c r="C56" i="11"/>
  <c r="B56" i="11"/>
  <c r="B361" i="11"/>
  <c r="D361" i="11"/>
  <c r="B250" i="11"/>
  <c r="C250" i="11"/>
  <c r="B111" i="11"/>
  <c r="C111" i="11"/>
  <c r="C451" i="11"/>
  <c r="B451" i="11"/>
  <c r="C1057" i="11"/>
  <c r="B1057" i="11"/>
  <c r="C32" i="11"/>
  <c r="B32" i="11"/>
  <c r="B1352" i="11"/>
  <c r="C1352" i="11"/>
  <c r="B893" i="11"/>
  <c r="D893" i="11"/>
  <c r="C893" i="11"/>
  <c r="C1423" i="11"/>
  <c r="B1423" i="11"/>
  <c r="C796" i="11"/>
  <c r="B796" i="11"/>
  <c r="C788" i="11"/>
  <c r="B788" i="11"/>
  <c r="C108" i="11"/>
  <c r="B108" i="11"/>
  <c r="D113" i="11"/>
  <c r="D920" i="11"/>
  <c r="D374" i="11"/>
  <c r="D72" i="11"/>
  <c r="D1162" i="11"/>
  <c r="D1364" i="11"/>
  <c r="D579" i="11"/>
  <c r="D399" i="11"/>
  <c r="D1076" i="11"/>
  <c r="D1243" i="11"/>
  <c r="D580" i="11"/>
  <c r="D333" i="11"/>
  <c r="D17" i="11"/>
  <c r="D103" i="11"/>
  <c r="D108" i="11"/>
  <c r="D810" i="11"/>
  <c r="D1103" i="11"/>
  <c r="D115" i="11"/>
  <c r="D1160" i="11"/>
  <c r="D204" i="11"/>
  <c r="D792" i="11"/>
  <c r="D404" i="11"/>
  <c r="C1152" i="11"/>
  <c r="C39" i="11"/>
  <c r="C454" i="11"/>
  <c r="C68" i="11"/>
  <c r="C141" i="11"/>
  <c r="C1136" i="11"/>
  <c r="C447" i="11"/>
  <c r="C1140" i="11"/>
  <c r="B145" i="11"/>
  <c r="B207" i="11"/>
  <c r="B359" i="11"/>
  <c r="B1117" i="11"/>
  <c r="B335" i="11"/>
  <c r="B1126" i="11"/>
  <c r="C190" i="11"/>
  <c r="B190" i="11"/>
  <c r="C53" i="11"/>
  <c r="B53" i="11"/>
  <c r="B1189" i="11"/>
  <c r="C1189" i="11"/>
  <c r="C1031" i="11"/>
  <c r="B1031" i="11"/>
  <c r="D1031" i="11"/>
  <c r="B223" i="11"/>
  <c r="D223" i="11"/>
  <c r="C223" i="11"/>
  <c r="B355" i="11"/>
  <c r="C355" i="11"/>
  <c r="B1349" i="11"/>
  <c r="D1349" i="11"/>
  <c r="C688" i="11"/>
  <c r="B688" i="11"/>
  <c r="B1027" i="11"/>
  <c r="C1027" i="11"/>
  <c r="C497" i="11"/>
  <c r="B497" i="11"/>
  <c r="B995" i="11"/>
  <c r="C995" i="11"/>
  <c r="B477" i="11"/>
  <c r="C477" i="11"/>
  <c r="D426" i="11"/>
  <c r="D1047" i="11"/>
  <c r="D782" i="11"/>
  <c r="D1234" i="11"/>
  <c r="D1411" i="11"/>
  <c r="D798" i="11"/>
  <c r="D954" i="11"/>
  <c r="D355" i="11"/>
  <c r="D477" i="11"/>
  <c r="D1423" i="11"/>
  <c r="D1404" i="11"/>
  <c r="D758" i="11"/>
  <c r="D818" i="11"/>
  <c r="D1272" i="11"/>
  <c r="D1038" i="11"/>
  <c r="D1386" i="11"/>
  <c r="D128" i="11"/>
  <c r="D342" i="11"/>
  <c r="D965" i="11"/>
  <c r="D807" i="11"/>
  <c r="D491" i="11"/>
  <c r="D454" i="11"/>
  <c r="D102" i="11"/>
  <c r="D1216" i="11"/>
  <c r="D331" i="11"/>
  <c r="D586" i="11"/>
  <c r="D1092" i="11"/>
  <c r="D447" i="11"/>
  <c r="D714" i="11"/>
  <c r="C1299" i="11"/>
  <c r="C873" i="11"/>
  <c r="C387" i="11"/>
  <c r="C542" i="11"/>
  <c r="C856" i="11"/>
  <c r="C1290" i="11"/>
  <c r="B1145" i="11"/>
  <c r="B434" i="11"/>
  <c r="B1181" i="11"/>
  <c r="B1158" i="11"/>
  <c r="B525" i="11"/>
  <c r="B1160" i="11"/>
  <c r="B586" i="11"/>
  <c r="B1422" i="11"/>
  <c r="B332" i="11"/>
  <c r="C959" i="11"/>
  <c r="B959" i="11"/>
  <c r="C310" i="11"/>
  <c r="B310" i="11"/>
  <c r="D310" i="11"/>
  <c r="B813" i="11"/>
  <c r="C813" i="11"/>
  <c r="C189" i="11"/>
  <c r="B189" i="11"/>
  <c r="C708" i="11"/>
  <c r="B708" i="11"/>
  <c r="C179" i="11"/>
  <c r="B179" i="11"/>
  <c r="C1078" i="11"/>
  <c r="B1078" i="11"/>
  <c r="B591" i="11"/>
  <c r="C591" i="11"/>
  <c r="C1395" i="11"/>
  <c r="B1395" i="11"/>
  <c r="B1382" i="11"/>
  <c r="C1382" i="11"/>
  <c r="C19" i="11"/>
  <c r="B19" i="11"/>
  <c r="C337" i="11"/>
  <c r="B337" i="11"/>
  <c r="B1139" i="11"/>
  <c r="C1139" i="11"/>
  <c r="B1444" i="11"/>
  <c r="C1444" i="11"/>
  <c r="C21" i="11"/>
  <c r="B21" i="11"/>
  <c r="B1012" i="11"/>
  <c r="C1012" i="11"/>
  <c r="C999" i="11"/>
  <c r="D999" i="11"/>
  <c r="B999" i="11"/>
  <c r="C1167" i="11"/>
  <c r="B1167" i="11"/>
  <c r="D1152" i="11"/>
  <c r="D199" i="11"/>
  <c r="D688" i="11"/>
  <c r="D351" i="11"/>
  <c r="D32" i="11"/>
  <c r="D593" i="11"/>
  <c r="D183" i="11"/>
  <c r="D1027" i="11"/>
  <c r="D111" i="11"/>
  <c r="D397" i="11"/>
  <c r="D697" i="11"/>
  <c r="D1002" i="11"/>
  <c r="D591" i="11"/>
  <c r="D1120" i="11"/>
  <c r="D35" i="11"/>
  <c r="D557" i="11"/>
  <c r="D260" i="11"/>
  <c r="D305" i="11"/>
  <c r="D624" i="11"/>
  <c r="D775" i="11"/>
  <c r="C790" i="11"/>
  <c r="C374" i="11"/>
  <c r="C1364" i="11"/>
  <c r="C160" i="11"/>
  <c r="C571" i="11"/>
  <c r="C694" i="11"/>
  <c r="C1092" i="11"/>
  <c r="C275" i="11"/>
  <c r="C1349" i="11"/>
  <c r="B199" i="11"/>
  <c r="B882" i="11"/>
  <c r="B758" i="11"/>
  <c r="B1272" i="11"/>
  <c r="B1233" i="11"/>
  <c r="B1294" i="11"/>
  <c r="B1103" i="11"/>
  <c r="B1123" i="11"/>
  <c r="D1203" i="11"/>
  <c r="C943" i="11"/>
  <c r="B943" i="11"/>
  <c r="B424" i="11"/>
  <c r="C424" i="11"/>
  <c r="C1104" i="11"/>
  <c r="B1104" i="11"/>
  <c r="B16" i="11"/>
  <c r="C16" i="11"/>
  <c r="D384" i="11"/>
  <c r="C384" i="11"/>
  <c r="B384" i="11"/>
  <c r="B1209" i="11"/>
  <c r="C1209" i="11"/>
  <c r="B1037" i="11"/>
  <c r="D1037" i="11"/>
  <c r="D528" i="11"/>
  <c r="B528" i="11"/>
  <c r="C528" i="11"/>
  <c r="C354" i="11"/>
  <c r="B354" i="11"/>
  <c r="C710" i="11"/>
  <c r="B710" i="11"/>
  <c r="C709" i="11"/>
  <c r="B709" i="11"/>
  <c r="D1275" i="11"/>
  <c r="B1275" i="11"/>
  <c r="C1275" i="11"/>
  <c r="B81" i="11"/>
  <c r="C81" i="11"/>
  <c r="D119" i="11"/>
  <c r="B119" i="11"/>
  <c r="C119" i="11"/>
  <c r="B1063" i="11"/>
  <c r="C1063" i="11"/>
  <c r="B4" i="11"/>
  <c r="C4" i="11"/>
  <c r="B319" i="11"/>
  <c r="D319" i="11"/>
  <c r="B461" i="11"/>
  <c r="C461" i="11"/>
  <c r="B166" i="11"/>
  <c r="C166" i="11"/>
  <c r="B1271" i="11"/>
  <c r="C1271" i="11"/>
  <c r="D1000" i="11"/>
  <c r="C1000" i="11"/>
  <c r="B303" i="11"/>
  <c r="C303" i="11"/>
  <c r="D287" i="11"/>
  <c r="B287" i="11"/>
  <c r="C287" i="11"/>
  <c r="C1034" i="11"/>
  <c r="D1034" i="11"/>
  <c r="B1034" i="11"/>
  <c r="B925" i="11"/>
  <c r="D925" i="11"/>
  <c r="C320" i="11"/>
  <c r="D320" i="11"/>
  <c r="C1128" i="11"/>
  <c r="B1128" i="11"/>
  <c r="D1178" i="11"/>
  <c r="B1178" i="11"/>
  <c r="C1178" i="11"/>
  <c r="B843" i="11"/>
  <c r="C843" i="11"/>
  <c r="D793" i="11"/>
  <c r="C793" i="11"/>
  <c r="C271" i="11"/>
  <c r="B271" i="11"/>
  <c r="B786" i="11"/>
  <c r="D786" i="11"/>
  <c r="B106" i="11"/>
  <c r="D106" i="11"/>
  <c r="D1041" i="11"/>
  <c r="B1041" i="11"/>
  <c r="B1170" i="11"/>
  <c r="C1170" i="11"/>
  <c r="C589" i="11"/>
  <c r="B589" i="11"/>
  <c r="D589" i="11"/>
  <c r="C667" i="11"/>
  <c r="B667" i="11"/>
  <c r="B261" i="11"/>
  <c r="C261" i="11"/>
  <c r="C632" i="11"/>
  <c r="B632" i="11"/>
  <c r="C741" i="11"/>
  <c r="B741" i="11"/>
  <c r="D741" i="11"/>
  <c r="D1118" i="11"/>
  <c r="B1118" i="11"/>
  <c r="C1118" i="11"/>
  <c r="B24" i="11"/>
  <c r="C24" i="11"/>
  <c r="B883" i="11"/>
  <c r="D883" i="11"/>
  <c r="B784" i="11"/>
  <c r="D784" i="11"/>
  <c r="B573" i="11"/>
  <c r="C573" i="11"/>
  <c r="C1133" i="11"/>
  <c r="B1133" i="11"/>
  <c r="B757" i="11"/>
  <c r="C757" i="11"/>
  <c r="B483" i="11"/>
  <c r="C483" i="11"/>
  <c r="B568" i="11"/>
  <c r="C568" i="11"/>
  <c r="D568" i="11"/>
  <c r="C308" i="11"/>
  <c r="B308" i="11"/>
  <c r="D308" i="11"/>
  <c r="B1010" i="11"/>
  <c r="D1010" i="11"/>
  <c r="C1390" i="11"/>
  <c r="B1390" i="11"/>
  <c r="B370" i="11"/>
  <c r="C370" i="11"/>
  <c r="B194" i="11"/>
  <c r="C194" i="11"/>
  <c r="C619" i="11"/>
  <c r="B619" i="11"/>
  <c r="D666" i="11"/>
  <c r="B666" i="11"/>
  <c r="C666" i="11"/>
  <c r="C623" i="11"/>
  <c r="B623" i="11"/>
  <c r="B1144" i="11"/>
  <c r="C1144" i="11"/>
  <c r="D1307" i="11"/>
  <c r="D1277" i="11"/>
  <c r="D667" i="11"/>
  <c r="D709" i="11"/>
  <c r="D1086" i="11"/>
  <c r="D274" i="11"/>
  <c r="D927" i="11"/>
  <c r="D973" i="11"/>
  <c r="D330" i="11"/>
  <c r="D92" i="11"/>
  <c r="C386" i="11"/>
  <c r="C1339" i="11"/>
  <c r="C787" i="11"/>
  <c r="C481" i="11"/>
  <c r="C291" i="11"/>
  <c r="B165" i="11"/>
  <c r="B919" i="11"/>
  <c r="B1202" i="11"/>
  <c r="B1000" i="11"/>
  <c r="B29" i="11"/>
  <c r="C29" i="11"/>
  <c r="D1427" i="11"/>
  <c r="C1427" i="11"/>
  <c r="B1427" i="11"/>
  <c r="B1130" i="11"/>
  <c r="C1130" i="11"/>
  <c r="D98" i="11"/>
  <c r="C98" i="11"/>
  <c r="B98" i="11"/>
  <c r="B226" i="11"/>
  <c r="C226" i="11"/>
  <c r="C1306" i="11"/>
  <c r="B1306" i="11"/>
  <c r="C396" i="11"/>
  <c r="B396" i="11"/>
  <c r="D1429" i="11"/>
  <c r="C1429" i="11"/>
  <c r="D120" i="11"/>
  <c r="C120" i="11"/>
  <c r="C1054" i="11"/>
  <c r="B1054" i="11"/>
  <c r="C587" i="11"/>
  <c r="D587" i="11"/>
  <c r="B587" i="11"/>
  <c r="B1124" i="11"/>
  <c r="C1124" i="11"/>
  <c r="D770" i="11"/>
  <c r="C770" i="11"/>
  <c r="B150" i="11"/>
  <c r="D150" i="11"/>
  <c r="D184" i="11"/>
  <c r="B184" i="11"/>
  <c r="C184" i="11"/>
  <c r="D343" i="11"/>
  <c r="B343" i="11"/>
  <c r="C343" i="11"/>
  <c r="B70" i="11"/>
  <c r="D70" i="11"/>
  <c r="B1079" i="11"/>
  <c r="C1079" i="11"/>
  <c r="B1426" i="11"/>
  <c r="C1426" i="11"/>
  <c r="C1274" i="11"/>
  <c r="B1274" i="11"/>
  <c r="C1060" i="11"/>
  <c r="B1060" i="11"/>
  <c r="C561" i="11"/>
  <c r="B561" i="11"/>
  <c r="D175" i="11"/>
  <c r="C175" i="11"/>
  <c r="B175" i="11"/>
  <c r="B416" i="11"/>
  <c r="C416" i="11"/>
  <c r="B906" i="11"/>
  <c r="C906" i="11"/>
  <c r="B1119" i="11"/>
  <c r="C1119" i="11"/>
  <c r="B803" i="11"/>
  <c r="C803" i="11"/>
  <c r="C1227" i="11"/>
  <c r="B1227" i="11"/>
  <c r="B854" i="11"/>
  <c r="D854" i="11"/>
  <c r="B756" i="11"/>
  <c r="C756" i="11"/>
  <c r="C1195" i="11"/>
  <c r="B1195" i="11"/>
  <c r="C172" i="11"/>
  <c r="B172" i="11"/>
  <c r="B825" i="11"/>
  <c r="C825" i="11"/>
  <c r="B1190" i="11"/>
  <c r="C1190" i="11"/>
  <c r="C862" i="11"/>
  <c r="B862" i="11"/>
  <c r="D493" i="11"/>
  <c r="C493" i="11"/>
  <c r="B493" i="11"/>
  <c r="B1323" i="11"/>
  <c r="C1323" i="11"/>
  <c r="B1088" i="11"/>
  <c r="D1088" i="11"/>
  <c r="C1088" i="11"/>
  <c r="B1309" i="11"/>
  <c r="D1309" i="11"/>
  <c r="C1309" i="11"/>
  <c r="B844" i="11"/>
  <c r="C844" i="11"/>
  <c r="B1251" i="11"/>
  <c r="C1251" i="11"/>
  <c r="B932" i="11"/>
  <c r="C932" i="11"/>
  <c r="B15" i="11"/>
  <c r="C15" i="11"/>
  <c r="B412" i="11"/>
  <c r="C412" i="11"/>
  <c r="D545" i="11"/>
  <c r="C545" i="11"/>
  <c r="B545" i="11"/>
  <c r="D581" i="11"/>
  <c r="C581" i="11"/>
  <c r="C613" i="11"/>
  <c r="B613" i="11"/>
  <c r="B1196" i="11"/>
  <c r="D1196" i="11"/>
  <c r="C1196" i="11"/>
  <c r="B1044" i="11"/>
  <c r="D1044" i="11"/>
  <c r="B193" i="11"/>
  <c r="C193" i="11"/>
  <c r="D978" i="11"/>
  <c r="C978" i="11"/>
  <c r="B978" i="11"/>
  <c r="B851" i="11"/>
  <c r="D851" i="11"/>
  <c r="C851" i="11"/>
  <c r="B726" i="11"/>
  <c r="C726" i="11"/>
  <c r="C733" i="11"/>
  <c r="B733" i="11"/>
  <c r="B411" i="11"/>
  <c r="C411" i="11"/>
  <c r="D411" i="11"/>
  <c r="D340" i="11"/>
  <c r="B340" i="11"/>
  <c r="C340" i="11"/>
  <c r="C248" i="11"/>
  <c r="B248" i="11"/>
  <c r="C293" i="11"/>
  <c r="B293" i="11"/>
  <c r="C612" i="11"/>
  <c r="B612" i="11"/>
  <c r="C460" i="11"/>
  <c r="B460" i="11"/>
  <c r="C1242" i="11"/>
  <c r="B1242" i="11"/>
  <c r="B127" i="11"/>
  <c r="C127" i="11"/>
  <c r="C153" i="11"/>
  <c r="D153" i="11"/>
  <c r="C259" i="11"/>
  <c r="B259" i="11"/>
  <c r="C703" i="11"/>
  <c r="B703" i="11"/>
  <c r="D703" i="11"/>
  <c r="B315" i="11"/>
  <c r="D315" i="11"/>
  <c r="C315" i="11"/>
  <c r="B823" i="11"/>
  <c r="C823" i="11"/>
  <c r="C514" i="11"/>
  <c r="D514" i="11"/>
  <c r="B514" i="11"/>
  <c r="D879" i="11"/>
  <c r="B879" i="11"/>
  <c r="C879" i="11"/>
  <c r="C805" i="11"/>
  <c r="D805" i="11"/>
  <c r="C380" i="11"/>
  <c r="B380" i="11"/>
  <c r="C973" i="11"/>
  <c r="C984" i="11"/>
  <c r="C106" i="11"/>
  <c r="B389" i="11"/>
  <c r="B837" i="11"/>
  <c r="D166" i="11"/>
  <c r="D483" i="11"/>
  <c r="D424" i="11"/>
  <c r="D1039" i="11"/>
  <c r="D773" i="11"/>
  <c r="D938" i="11"/>
  <c r="D632" i="11"/>
  <c r="D62" i="11"/>
  <c r="D957" i="11"/>
  <c r="D1144" i="11"/>
  <c r="D1135" i="11"/>
  <c r="D1141" i="11"/>
  <c r="D1274" i="11"/>
  <c r="D303" i="11"/>
  <c r="C939" i="11"/>
  <c r="C728" i="11"/>
  <c r="C877" i="11"/>
  <c r="C763" i="11"/>
  <c r="C140" i="11"/>
  <c r="C230" i="11"/>
  <c r="C784" i="11"/>
  <c r="C186" i="11"/>
  <c r="C854" i="11"/>
  <c r="C786" i="11"/>
  <c r="B1339" i="11"/>
  <c r="B469" i="11"/>
  <c r="B567" i="11"/>
  <c r="B1258" i="11"/>
  <c r="B1213" i="11"/>
  <c r="B298" i="11"/>
  <c r="B793" i="11"/>
  <c r="B444" i="11"/>
  <c r="B329" i="11"/>
  <c r="D572" i="11"/>
  <c r="D518" i="11"/>
  <c r="D619" i="11"/>
  <c r="D323" i="11"/>
  <c r="D787" i="11"/>
  <c r="D29" i="11"/>
  <c r="D140" i="11"/>
  <c r="D984" i="11"/>
  <c r="D291" i="11"/>
  <c r="D680" i="11"/>
  <c r="D431" i="11"/>
  <c r="D461" i="11"/>
  <c r="C1277" i="11"/>
  <c r="C1039" i="11"/>
  <c r="C938" i="11"/>
  <c r="C831" i="11"/>
  <c r="B618" i="11"/>
  <c r="B280" i="11"/>
  <c r="B402" i="11"/>
  <c r="B437" i="11"/>
  <c r="D1213" i="11"/>
  <c r="C429" i="11"/>
  <c r="C1135" i="11"/>
  <c r="B1363" i="11"/>
  <c r="B1385" i="11"/>
  <c r="B1410" i="11"/>
  <c r="D761" i="11"/>
  <c r="D843" i="11"/>
  <c r="D370" i="11"/>
  <c r="D226" i="11"/>
  <c r="D1170" i="11"/>
  <c r="D1385" i="11"/>
  <c r="D919" i="11"/>
  <c r="D914" i="11"/>
  <c r="D280" i="11"/>
  <c r="D877" i="11"/>
  <c r="D143" i="11"/>
  <c r="D329" i="11"/>
  <c r="D24" i="11"/>
  <c r="D1060" i="11"/>
  <c r="D777" i="11"/>
  <c r="D642" i="11"/>
  <c r="D463" i="11"/>
  <c r="D194" i="11"/>
  <c r="C46" i="11"/>
  <c r="C509" i="11"/>
  <c r="C274" i="11"/>
  <c r="C464" i="11"/>
  <c r="C330" i="11"/>
  <c r="C1172" i="11"/>
  <c r="C431" i="11"/>
  <c r="C883" i="11"/>
  <c r="B761" i="11"/>
  <c r="B944" i="11"/>
  <c r="B885" i="11"/>
  <c r="B429" i="11"/>
  <c r="D389" i="11"/>
  <c r="D1363" i="11"/>
  <c r="D16" i="11"/>
  <c r="D165" i="11"/>
  <c r="D161" i="11"/>
  <c r="D469" i="11"/>
  <c r="D1171" i="11"/>
  <c r="D1128" i="11"/>
  <c r="D1345" i="11"/>
  <c r="D1202" i="11"/>
  <c r="D1258" i="11"/>
  <c r="D261" i="11"/>
  <c r="D402" i="11"/>
  <c r="D437" i="11"/>
  <c r="D1237" i="11"/>
  <c r="D1104" i="11"/>
  <c r="D4" i="11"/>
  <c r="D290" i="11"/>
  <c r="C964" i="11"/>
  <c r="C298" i="11"/>
  <c r="C780" i="11"/>
  <c r="C521" i="11"/>
  <c r="C382" i="11"/>
  <c r="C680" i="11"/>
  <c r="C463" i="11"/>
  <c r="C319" i="11"/>
  <c r="C1010" i="11"/>
  <c r="B914" i="11"/>
  <c r="B62" i="11"/>
  <c r="B1270" i="11"/>
  <c r="B581" i="11"/>
  <c r="B290" i="11"/>
  <c r="B158" i="11"/>
  <c r="B521" i="11"/>
  <c r="D937" i="11"/>
  <c r="D46" i="11"/>
  <c r="D1063" i="11"/>
  <c r="D993" i="11"/>
  <c r="D837" i="11"/>
  <c r="D1271" i="11"/>
  <c r="D573" i="11"/>
  <c r="D396" i="11"/>
  <c r="D1390" i="11"/>
  <c r="D763" i="11"/>
  <c r="D780" i="11"/>
  <c r="D1133" i="11"/>
  <c r="D757" i="11"/>
  <c r="D81" i="11"/>
  <c r="D1306" i="11"/>
  <c r="D172" i="11"/>
  <c r="C993" i="11"/>
  <c r="C425" i="11"/>
  <c r="C143" i="11"/>
  <c r="C519" i="11"/>
  <c r="C1244" i="11"/>
  <c r="C307" i="11"/>
  <c r="C13" i="11"/>
  <c r="C150" i="11"/>
  <c r="C1410" i="11"/>
  <c r="C642" i="11"/>
  <c r="C1237" i="11"/>
  <c r="C42" i="11"/>
  <c r="C1037" i="11"/>
  <c r="B620" i="11"/>
  <c r="B1151" i="11"/>
  <c r="B161" i="11"/>
  <c r="B1171" i="11"/>
  <c r="B120" i="11"/>
  <c r="B382" i="11"/>
  <c r="C1020" i="11"/>
  <c r="D383" i="11"/>
  <c r="D1187" i="11"/>
  <c r="D1043" i="11"/>
  <c r="D255" i="11"/>
  <c r="C1308" i="11"/>
  <c r="C255" i="11"/>
  <c r="C1222" i="11"/>
  <c r="B1070" i="11"/>
  <c r="C672" i="11"/>
  <c r="C563" i="11"/>
  <c r="C1004" i="11"/>
  <c r="B1004" i="11"/>
  <c r="C910" i="11"/>
  <c r="B910" i="11"/>
  <c r="B218" i="11"/>
  <c r="C218" i="11"/>
  <c r="C1408" i="11"/>
  <c r="B1408" i="11"/>
  <c r="B60" i="11"/>
  <c r="C60" i="11"/>
  <c r="B182" i="11"/>
  <c r="C182" i="11"/>
  <c r="B734" i="11"/>
  <c r="C734" i="11"/>
  <c r="B1269" i="11"/>
  <c r="C1269" i="11"/>
  <c r="B505" i="11"/>
  <c r="C505" i="11"/>
  <c r="B229" i="11"/>
  <c r="C229" i="11"/>
  <c r="B936" i="11"/>
  <c r="C936" i="11"/>
  <c r="C97" i="11"/>
  <c r="B97" i="11"/>
  <c r="B606" i="11"/>
  <c r="C606" i="11"/>
  <c r="B1403" i="11"/>
  <c r="C1403" i="11"/>
  <c r="C496" i="11"/>
  <c r="B496" i="11"/>
  <c r="B1100" i="11"/>
  <c r="C1100" i="11"/>
  <c r="D1125" i="11"/>
  <c r="D1279" i="11"/>
  <c r="D886" i="11"/>
  <c r="D218" i="11"/>
  <c r="D28" i="11"/>
  <c r="C366" i="11"/>
  <c r="C336" i="11"/>
  <c r="C1399" i="11"/>
  <c r="B1187" i="11"/>
  <c r="B405" i="11"/>
  <c r="C157" i="11"/>
  <c r="B157" i="11"/>
  <c r="B23" i="11"/>
  <c r="C23" i="11"/>
  <c r="B997" i="11"/>
  <c r="C997" i="11"/>
  <c r="C869" i="11"/>
  <c r="B869" i="11"/>
  <c r="B368" i="11"/>
  <c r="C368" i="11"/>
  <c r="C1439" i="11"/>
  <c r="B1439" i="11"/>
  <c r="C897" i="11"/>
  <c r="B897" i="11"/>
  <c r="B1365" i="11"/>
  <c r="C1365" i="11"/>
  <c r="C1356" i="11"/>
  <c r="B1356" i="11"/>
  <c r="B722" i="11"/>
  <c r="C722" i="11"/>
  <c r="C1370" i="11"/>
  <c r="B1370" i="11"/>
  <c r="C1097" i="11"/>
  <c r="B1097" i="11"/>
  <c r="D1102" i="11"/>
  <c r="D336" i="11"/>
  <c r="D1177" i="11"/>
  <c r="D347" i="11"/>
  <c r="D1409" i="11"/>
  <c r="C656" i="11"/>
  <c r="C383" i="11"/>
  <c r="C1377" i="11"/>
  <c r="C347" i="11"/>
  <c r="C846" i="11"/>
  <c r="B1399" i="11"/>
  <c r="B28" i="11"/>
  <c r="B1435" i="11"/>
  <c r="B264" i="11"/>
  <c r="C264" i="11"/>
  <c r="C152" i="11"/>
  <c r="B152" i="11"/>
  <c r="B1098" i="11"/>
  <c r="C1098" i="11"/>
  <c r="B539" i="11"/>
  <c r="C539" i="11"/>
  <c r="B1416" i="11"/>
  <c r="C1416" i="11"/>
  <c r="C76" i="11"/>
  <c r="B76" i="11"/>
  <c r="B874" i="11"/>
  <c r="C874" i="11"/>
  <c r="C1303" i="11"/>
  <c r="B1303" i="11"/>
  <c r="B154" i="11"/>
  <c r="C154" i="11"/>
  <c r="C257" i="11"/>
  <c r="B257" i="11"/>
  <c r="B596" i="11"/>
  <c r="C596" i="11"/>
  <c r="B105" i="11"/>
  <c r="C105" i="11"/>
  <c r="B930" i="11"/>
  <c r="C930" i="11"/>
  <c r="D366" i="11"/>
  <c r="D776" i="11"/>
  <c r="D517" i="11"/>
  <c r="D229" i="11"/>
  <c r="D1377" i="11"/>
  <c r="D129" i="11"/>
  <c r="D114" i="11"/>
  <c r="D214" i="11"/>
  <c r="D1004" i="11"/>
  <c r="D1169" i="11"/>
  <c r="D390" i="11"/>
  <c r="D869" i="11"/>
  <c r="D936" i="11"/>
  <c r="D1408" i="11"/>
  <c r="C1125" i="11"/>
  <c r="C1102" i="11"/>
  <c r="C517" i="11"/>
  <c r="C1009" i="11"/>
  <c r="C622" i="11"/>
  <c r="C38" i="11"/>
  <c r="B38" i="11"/>
  <c r="B1185" i="11"/>
  <c r="C1185" i="11"/>
  <c r="C1095" i="11"/>
  <c r="B1095" i="11"/>
  <c r="B421" i="11"/>
  <c r="C421" i="11"/>
  <c r="B952" i="11"/>
  <c r="C952" i="11"/>
  <c r="B104" i="11"/>
  <c r="C104" i="11"/>
  <c r="C1438" i="11"/>
  <c r="B1438" i="11"/>
  <c r="C457" i="11"/>
  <c r="B457" i="11"/>
  <c r="C1255" i="11"/>
  <c r="B1255" i="11"/>
  <c r="B1165" i="11"/>
  <c r="C1165" i="11"/>
  <c r="C1154" i="11"/>
  <c r="B1154" i="11"/>
  <c r="B10" i="11"/>
  <c r="C10" i="11"/>
  <c r="C41" i="11"/>
  <c r="B41" i="11"/>
  <c r="C804" i="11"/>
  <c r="B804" i="11"/>
  <c r="C1232" i="11"/>
  <c r="B1232" i="11"/>
  <c r="D1308" i="11"/>
  <c r="D31" i="11"/>
  <c r="D264" i="11"/>
  <c r="D1100" i="11"/>
  <c r="D1356" i="11"/>
  <c r="D1365" i="11"/>
  <c r="D1009" i="11"/>
  <c r="D1198" i="11"/>
  <c r="D436" i="11"/>
  <c r="D846" i="11"/>
  <c r="D457" i="11"/>
  <c r="D157" i="11"/>
  <c r="D1403" i="11"/>
  <c r="D1020" i="11"/>
  <c r="D1222" i="11"/>
  <c r="D1303" i="11"/>
  <c r="C1329" i="11"/>
  <c r="C114" i="11"/>
  <c r="C390" i="11"/>
  <c r="B1169" i="11"/>
  <c r="C1316" i="11"/>
  <c r="B1316" i="11"/>
  <c r="C1413" i="11"/>
  <c r="B1413" i="11"/>
  <c r="B138" i="11"/>
  <c r="C138" i="11"/>
  <c r="C836" i="11"/>
  <c r="B836" i="11"/>
  <c r="B302" i="11"/>
  <c r="C302" i="11"/>
  <c r="B1314" i="11"/>
  <c r="C1314" i="11"/>
  <c r="C801" i="11"/>
  <c r="B801" i="11"/>
  <c r="B746" i="11"/>
  <c r="C746" i="11"/>
  <c r="B520" i="11"/>
  <c r="C520" i="11"/>
  <c r="C1425" i="11"/>
  <c r="B1425" i="11"/>
  <c r="B375" i="11"/>
  <c r="C375" i="11"/>
  <c r="B101" i="11"/>
  <c r="C101" i="11"/>
  <c r="B1342" i="11"/>
  <c r="C1342" i="11"/>
  <c r="B438" i="11"/>
  <c r="C438" i="11"/>
  <c r="C904" i="11"/>
  <c r="B904" i="11"/>
  <c r="B961" i="11"/>
  <c r="C961" i="11"/>
  <c r="D836" i="11"/>
  <c r="D1097" i="11"/>
  <c r="D1370" i="11"/>
  <c r="D97" i="11"/>
  <c r="D1185" i="11"/>
  <c r="D1314" i="11"/>
  <c r="D1269" i="11"/>
  <c r="D563" i="11"/>
  <c r="D182" i="11"/>
  <c r="D622" i="11"/>
  <c r="D1435" i="11"/>
  <c r="D405" i="11"/>
  <c r="D948" i="11"/>
  <c r="D520" i="11"/>
  <c r="D1098" i="11"/>
  <c r="C1043" i="11"/>
  <c r="C48" i="11"/>
  <c r="B1279" i="11"/>
  <c r="B1177" i="11"/>
  <c r="B948" i="11"/>
  <c r="C1239" i="11"/>
  <c r="B1239" i="11"/>
  <c r="C739" i="11"/>
  <c r="B739" i="11"/>
  <c r="C220" i="11"/>
  <c r="B220" i="11"/>
  <c r="C534" i="11"/>
  <c r="B534" i="11"/>
  <c r="C951" i="11"/>
  <c r="B951" i="11"/>
  <c r="B1061" i="11"/>
  <c r="C1061" i="11"/>
  <c r="B674" i="11"/>
  <c r="C674" i="11"/>
  <c r="C931" i="11"/>
  <c r="B931" i="11"/>
  <c r="C279" i="11"/>
  <c r="B279" i="11"/>
  <c r="C432" i="11"/>
  <c r="B432" i="11"/>
  <c r="B503" i="11"/>
  <c r="C503" i="11"/>
  <c r="B1142" i="11"/>
  <c r="C1142" i="11"/>
  <c r="C502" i="11"/>
  <c r="B502" i="11"/>
  <c r="D1329" i="11"/>
  <c r="D656" i="11"/>
  <c r="D672" i="11"/>
  <c r="D931" i="11"/>
  <c r="D1095" i="11"/>
  <c r="D76" i="11"/>
  <c r="D596" i="11"/>
  <c r="D539" i="11"/>
  <c r="D48" i="11"/>
  <c r="D897" i="11"/>
  <c r="D104" i="11"/>
  <c r="D734" i="11"/>
  <c r="D930" i="11"/>
  <c r="D534" i="11"/>
  <c r="D41" i="11"/>
  <c r="D105" i="11"/>
  <c r="D1154" i="11"/>
  <c r="D60" i="11"/>
  <c r="C474" i="11"/>
  <c r="C31" i="11"/>
  <c r="C1198" i="11"/>
  <c r="C403" i="11"/>
  <c r="B403" i="11"/>
  <c r="C235" i="11"/>
  <c r="B235" i="11"/>
  <c r="B91" i="11"/>
  <c r="C91" i="11"/>
  <c r="C1069" i="11"/>
  <c r="B1069" i="11"/>
  <c r="B392" i="11"/>
  <c r="C392" i="11"/>
  <c r="C265" i="11"/>
  <c r="B265" i="11"/>
  <c r="B888" i="11"/>
  <c r="C888" i="11"/>
  <c r="B988" i="11"/>
  <c r="C988" i="11"/>
  <c r="C1293" i="11"/>
  <c r="B1293" i="11"/>
  <c r="B716" i="11"/>
  <c r="C716" i="11"/>
  <c r="C569" i="11"/>
  <c r="B569" i="11"/>
  <c r="C1059" i="11"/>
  <c r="B1059" i="11"/>
  <c r="C241" i="11"/>
  <c r="B241" i="11"/>
  <c r="C1240" i="11"/>
  <c r="B1240" i="11"/>
  <c r="C476" i="11"/>
  <c r="B476" i="11"/>
  <c r="D474" i="11"/>
  <c r="D152" i="11"/>
  <c r="D722" i="11"/>
  <c r="D1413" i="11"/>
  <c r="D476" i="11"/>
  <c r="D997" i="11"/>
  <c r="D368" i="11"/>
  <c r="D505" i="11"/>
  <c r="D1070" i="11"/>
  <c r="D1061" i="11"/>
  <c r="D1342" i="11"/>
  <c r="D951" i="11"/>
  <c r="D1069" i="11"/>
  <c r="C776" i="11"/>
  <c r="C436" i="11"/>
  <c r="B214" i="11"/>
  <c r="D588" i="11"/>
  <c r="D441" i="11"/>
  <c r="D1441" i="11"/>
  <c r="D219" i="11"/>
  <c r="D372" i="11"/>
  <c r="D489" i="11"/>
  <c r="D595" i="11"/>
  <c r="D1081" i="11"/>
  <c r="D1368" i="11"/>
  <c r="D196" i="11"/>
  <c r="D158" i="11"/>
  <c r="D23" i="11"/>
  <c r="D262" i="11"/>
  <c r="D645" i="11"/>
  <c r="D1166" i="11"/>
  <c r="D282" i="11"/>
  <c r="D391" i="11"/>
  <c r="D1204" i="11"/>
  <c r="D284" i="11"/>
  <c r="D1280" i="11"/>
  <c r="D1332" i="11"/>
  <c r="C635" i="11"/>
  <c r="C625" i="11"/>
  <c r="C847" i="11"/>
  <c r="C1381" i="11"/>
  <c r="C249" i="11"/>
  <c r="C537" i="11"/>
  <c r="C637" i="11"/>
  <c r="C677" i="11"/>
  <c r="C6" i="11"/>
  <c r="C565" i="11"/>
  <c r="C975" i="11"/>
  <c r="B700" i="11"/>
  <c r="B1026" i="11"/>
  <c r="B554" i="11"/>
  <c r="D840" i="11"/>
  <c r="D1183" i="11"/>
  <c r="D1276" i="11"/>
  <c r="D1301" i="11"/>
  <c r="D677" i="11"/>
  <c r="D532" i="11"/>
  <c r="D842" i="11"/>
  <c r="D254" i="11"/>
  <c r="D67" i="11"/>
  <c r="D848" i="11"/>
  <c r="D446" i="11"/>
  <c r="D1146" i="11"/>
  <c r="D658" i="11"/>
  <c r="D6" i="11"/>
  <c r="D3" i="11"/>
  <c r="D167" i="11"/>
  <c r="D1207" i="11"/>
  <c r="D84" i="11"/>
  <c r="D9" i="11"/>
  <c r="D1071" i="11"/>
  <c r="D415" i="11"/>
  <c r="C1287" i="11"/>
  <c r="C588" i="11"/>
  <c r="C441" i="11"/>
  <c r="C1441" i="11"/>
  <c r="C683" i="11"/>
  <c r="C1094" i="11"/>
  <c r="C1101" i="11"/>
  <c r="C700" i="11"/>
  <c r="C724" i="11"/>
  <c r="C1312" i="11"/>
  <c r="C1345" i="11"/>
  <c r="C864" i="11"/>
  <c r="C925" i="11"/>
  <c r="C982" i="11"/>
  <c r="C1207" i="11"/>
  <c r="C47" i="11"/>
  <c r="D339" i="11"/>
  <c r="D269" i="11"/>
  <c r="D1156" i="11"/>
  <c r="D625" i="11"/>
  <c r="D322" i="11"/>
  <c r="D1312" i="11"/>
  <c r="D1346" i="11"/>
  <c r="D1040" i="11"/>
  <c r="D1042" i="11"/>
  <c r="D314" i="11"/>
  <c r="D1210" i="11"/>
  <c r="D407" i="11"/>
  <c r="D510" i="11"/>
  <c r="D894" i="11"/>
  <c r="D814" i="11"/>
  <c r="D47" i="11"/>
  <c r="C838" i="11"/>
  <c r="C339" i="11"/>
  <c r="C1404" i="11"/>
  <c r="C1276" i="11"/>
  <c r="C1434" i="11"/>
  <c r="C1301" i="11"/>
  <c r="C662" i="11"/>
  <c r="C927" i="11"/>
  <c r="C9" i="11"/>
  <c r="C1071" i="11"/>
  <c r="D1310" i="11"/>
  <c r="D348" i="11"/>
  <c r="D1384" i="11"/>
  <c r="D1381" i="11"/>
  <c r="D1281" i="11"/>
  <c r="D967" i="11"/>
  <c r="D385" i="11"/>
  <c r="D1400" i="11"/>
  <c r="D1035" i="11"/>
  <c r="D232" i="11"/>
  <c r="D301" i="11"/>
  <c r="D1054" i="11"/>
  <c r="D754" i="11"/>
  <c r="D334" i="11"/>
  <c r="D304" i="11"/>
  <c r="C979" i="11"/>
  <c r="C819" i="11"/>
  <c r="C878" i="11"/>
  <c r="C1201" i="11"/>
  <c r="C254" i="11"/>
  <c r="C1396" i="11"/>
  <c r="B1409" i="11"/>
  <c r="D1024" i="11"/>
  <c r="D969" i="11"/>
  <c r="D371" i="11"/>
  <c r="D819" i="11"/>
  <c r="D1094" i="11"/>
  <c r="D249" i="11"/>
  <c r="D1434" i="11"/>
  <c r="D878" i="11"/>
  <c r="D662" i="11"/>
  <c r="D346" i="11"/>
  <c r="D862" i="11"/>
  <c r="D380" i="11"/>
  <c r="D975" i="11"/>
  <c r="D131" i="11"/>
  <c r="C1234" i="11"/>
  <c r="C357" i="11"/>
  <c r="C372" i="11"/>
  <c r="C1183" i="11"/>
  <c r="C969" i="11"/>
  <c r="C371" i="11"/>
  <c r="C1040" i="11"/>
  <c r="C908" i="11"/>
  <c r="C886" i="11"/>
  <c r="C3" i="11"/>
  <c r="B937" i="11"/>
  <c r="B203" i="11"/>
  <c r="D430" i="11"/>
  <c r="D949" i="11"/>
  <c r="D530" i="11"/>
  <c r="D921" i="11"/>
  <c r="D908" i="11"/>
  <c r="D1201" i="11"/>
  <c r="D1248" i="11"/>
  <c r="D365" i="11"/>
  <c r="D982" i="11"/>
  <c r="C209" i="11"/>
  <c r="C1205" i="11"/>
  <c r="C1346" i="11"/>
  <c r="C532" i="11"/>
  <c r="C1166" i="11"/>
  <c r="C855" i="11"/>
  <c r="C1121" i="11"/>
  <c r="B814" i="11"/>
  <c r="D998" i="11"/>
  <c r="C129" i="11"/>
  <c r="C198" i="11"/>
  <c r="D1341" i="11"/>
  <c r="C1248" i="11"/>
  <c r="D1121" i="11"/>
  <c r="B55" i="11"/>
  <c r="C55" i="11"/>
  <c r="C34" i="11"/>
  <c r="B34" i="11"/>
  <c r="D753" i="11"/>
  <c r="C840" i="11"/>
  <c r="C489" i="11"/>
  <c r="C949" i="11"/>
  <c r="C530" i="11"/>
  <c r="C921" i="11"/>
  <c r="C1246" i="11"/>
  <c r="C385" i="11"/>
  <c r="C1146" i="11"/>
  <c r="C334" i="11"/>
  <c r="B894" i="11"/>
  <c r="B1035" i="11"/>
  <c r="B232" i="11"/>
  <c r="B1333" i="11"/>
  <c r="C1333" i="11"/>
  <c r="C1073" i="11"/>
  <c r="B1073" i="11"/>
  <c r="C1443" i="11"/>
  <c r="B1443" i="11"/>
  <c r="B88" i="11"/>
  <c r="C88" i="11"/>
  <c r="C647" i="11"/>
  <c r="B647" i="11"/>
  <c r="C617" i="11"/>
  <c r="B617" i="11"/>
  <c r="B1417" i="11"/>
  <c r="C1417" i="11"/>
  <c r="B1016" i="11"/>
  <c r="C1016" i="11"/>
  <c r="C553" i="11"/>
  <c r="B553" i="11"/>
  <c r="C660" i="11"/>
  <c r="B660" i="11"/>
  <c r="B1019" i="11"/>
  <c r="C1019" i="11"/>
  <c r="C393" i="11"/>
  <c r="B393" i="11"/>
  <c r="C1252" i="11"/>
  <c r="B1252" i="11"/>
  <c r="B689" i="11"/>
  <c r="C689" i="11"/>
  <c r="B524" i="11"/>
  <c r="C524" i="11"/>
  <c r="B621" i="11"/>
  <c r="C621" i="11"/>
  <c r="C478" i="11"/>
  <c r="B478" i="11"/>
  <c r="C641" i="11"/>
  <c r="B641" i="11"/>
  <c r="B797" i="11"/>
  <c r="C797" i="11"/>
  <c r="C169" i="11"/>
  <c r="B169" i="11"/>
  <c r="C725" i="11"/>
  <c r="B725" i="11"/>
  <c r="C515" i="11"/>
  <c r="B515" i="11"/>
  <c r="C1105" i="11"/>
  <c r="B1105" i="11"/>
  <c r="C132" i="11"/>
  <c r="B132" i="11"/>
  <c r="B394" i="11"/>
  <c r="C394" i="11"/>
  <c r="C1380" i="11"/>
  <c r="B1380" i="11"/>
  <c r="C1360" i="11"/>
  <c r="B1360" i="11"/>
  <c r="C228" i="11"/>
  <c r="B228" i="11"/>
  <c r="C1066" i="11"/>
  <c r="B1066" i="11"/>
  <c r="B1366" i="11"/>
  <c r="C1366" i="11"/>
  <c r="C187" i="11"/>
  <c r="B187" i="11"/>
  <c r="C26" i="11"/>
  <c r="B26" i="11"/>
  <c r="C267" i="11"/>
  <c r="B267" i="11"/>
  <c r="B687" i="11"/>
  <c r="C687" i="11"/>
  <c r="C783" i="11"/>
  <c r="B783" i="11"/>
  <c r="B896" i="11"/>
  <c r="C896" i="11"/>
  <c r="B215" i="11"/>
  <c r="C215" i="11"/>
  <c r="C760" i="11"/>
  <c r="B760" i="11"/>
  <c r="C297" i="11"/>
  <c r="B297" i="11"/>
  <c r="C675" i="11"/>
  <c r="B675" i="11"/>
  <c r="C1354" i="11"/>
  <c r="B1384" i="11"/>
  <c r="B702" i="11"/>
  <c r="D702" i="11"/>
  <c r="C1024" i="11"/>
  <c r="C348" i="11"/>
  <c r="C1156" i="11"/>
  <c r="C77" i="11"/>
  <c r="C196" i="11"/>
  <c r="C262" i="11"/>
  <c r="C645" i="11"/>
  <c r="C67" i="11"/>
  <c r="C1263" i="11"/>
  <c r="B967" i="11"/>
  <c r="B842" i="11"/>
  <c r="B346" i="11"/>
  <c r="B301" i="11"/>
  <c r="C1368" i="11"/>
  <c r="C446" i="11"/>
  <c r="C754" i="11"/>
  <c r="B237" i="11"/>
  <c r="B1332" i="11"/>
  <c r="C322" i="11"/>
  <c r="C365" i="11"/>
  <c r="C1210" i="11"/>
  <c r="C839" i="11"/>
  <c r="C84" i="11"/>
  <c r="C131" i="11"/>
  <c r="B407" i="11"/>
  <c r="B282" i="11"/>
  <c r="B391" i="11"/>
  <c r="B1204" i="11"/>
  <c r="B1280" i="11"/>
  <c r="D1333" i="11"/>
  <c r="C905" i="11"/>
  <c r="C430" i="11"/>
  <c r="C1053" i="11"/>
  <c r="C1042" i="11"/>
  <c r="C480" i="11"/>
  <c r="C304" i="11"/>
  <c r="C415" i="11"/>
  <c r="B1400" i="11"/>
  <c r="B167" i="11"/>
  <c r="B284" i="11"/>
  <c r="B320" i="11"/>
  <c r="B1005" i="11"/>
  <c r="C1005" i="11"/>
  <c r="D1005" i="11"/>
  <c r="B1442" i="11"/>
  <c r="C1442" i="11"/>
  <c r="D1442" i="11"/>
  <c r="B1003" i="11"/>
  <c r="C1003" i="11"/>
  <c r="D1003" i="11"/>
  <c r="B1091" i="11"/>
  <c r="D1091" i="11"/>
  <c r="B1163" i="11"/>
  <c r="D1163" i="11"/>
  <c r="C1163" i="11"/>
  <c r="C247" i="11"/>
  <c r="B247" i="11"/>
  <c r="D247" i="11"/>
  <c r="C452" i="11"/>
  <c r="B452" i="11"/>
  <c r="D452" i="11"/>
  <c r="B508" i="11"/>
  <c r="C508" i="11"/>
  <c r="D508" i="11"/>
  <c r="B243" i="11"/>
  <c r="D243" i="11"/>
  <c r="B727" i="11"/>
  <c r="C727" i="11"/>
  <c r="D727" i="11"/>
  <c r="B1379" i="11"/>
  <c r="C1379" i="11"/>
  <c r="D1379" i="11"/>
  <c r="B673" i="11"/>
  <c r="D673" i="11"/>
  <c r="C673" i="11"/>
  <c r="B350" i="11"/>
  <c r="C350" i="11"/>
  <c r="D350" i="11"/>
  <c r="C558" i="11"/>
  <c r="B558" i="11"/>
  <c r="D558" i="11"/>
  <c r="B759" i="11"/>
  <c r="D759" i="11"/>
  <c r="C759" i="11"/>
  <c r="B1127" i="11"/>
  <c r="D1127" i="11"/>
  <c r="C1127" i="11"/>
  <c r="B863" i="11"/>
  <c r="C863" i="11"/>
  <c r="D863" i="11"/>
  <c r="B1359" i="11"/>
  <c r="C1359" i="11"/>
  <c r="B976" i="11"/>
  <c r="C976" i="11"/>
  <c r="D976" i="11"/>
  <c r="C970" i="11"/>
  <c r="B970" i="11"/>
  <c r="D970" i="11"/>
  <c r="B427" i="11"/>
  <c r="C427" i="11"/>
  <c r="B1337" i="11"/>
  <c r="C1337" i="11"/>
  <c r="D1337" i="11"/>
  <c r="C1033" i="11"/>
  <c r="B1033" i="11"/>
  <c r="D1033" i="11"/>
  <c r="B934" i="11"/>
  <c r="D934" i="11"/>
  <c r="C506" i="11"/>
  <c r="B506" i="11"/>
  <c r="D506" i="11"/>
  <c r="C535" i="11"/>
  <c r="B535" i="11"/>
  <c r="D535" i="11"/>
  <c r="B929" i="11"/>
  <c r="C929" i="11"/>
  <c r="B1357" i="11"/>
  <c r="C1357" i="11"/>
  <c r="D1357" i="11"/>
  <c r="C630" i="11"/>
  <c r="B630" i="11"/>
  <c r="D630" i="11"/>
  <c r="B996" i="11"/>
  <c r="C996" i="11"/>
  <c r="D996" i="11"/>
  <c r="B577" i="11"/>
  <c r="D577" i="11"/>
  <c r="C577" i="11"/>
  <c r="B655" i="11"/>
  <c r="D655" i="11"/>
  <c r="C655" i="11"/>
  <c r="B124" i="11"/>
  <c r="D124" i="11"/>
  <c r="C124" i="11"/>
  <c r="B71" i="11"/>
  <c r="C71" i="11"/>
  <c r="D71" i="11"/>
  <c r="B832" i="11"/>
  <c r="C832" i="11"/>
  <c r="C69" i="11"/>
  <c r="B69" i="11"/>
  <c r="D69" i="11"/>
  <c r="B498" i="11"/>
  <c r="D498" i="11"/>
  <c r="C498" i="11"/>
  <c r="B360" i="11"/>
  <c r="C360" i="11"/>
  <c r="D360" i="11"/>
  <c r="B1018" i="11"/>
  <c r="D1018" i="11"/>
  <c r="C1018" i="11"/>
  <c r="B58" i="11"/>
  <c r="D58" i="11"/>
  <c r="B244" i="11"/>
  <c r="D244" i="11"/>
  <c r="C244" i="11"/>
  <c r="B325" i="11"/>
  <c r="C325" i="11"/>
  <c r="D325" i="11"/>
  <c r="B912" i="11"/>
  <c r="C912" i="11"/>
  <c r="B278" i="11"/>
  <c r="C278" i="11"/>
  <c r="D278" i="11"/>
  <c r="C685" i="11"/>
  <c r="B685" i="11"/>
  <c r="D685" i="11"/>
  <c r="B1193" i="11"/>
  <c r="C1193" i="11"/>
  <c r="B306" i="11"/>
  <c r="D306" i="11"/>
  <c r="C306" i="11"/>
  <c r="B285" i="11"/>
  <c r="C285" i="11"/>
  <c r="D285" i="11"/>
  <c r="B1367" i="11"/>
  <c r="C1367" i="11"/>
  <c r="C898" i="11"/>
  <c r="B898" i="11"/>
  <c r="D898" i="11"/>
  <c r="B1393" i="11"/>
  <c r="C1393" i="11"/>
  <c r="D1393" i="11"/>
  <c r="D1359" i="11"/>
  <c r="C934" i="11"/>
  <c r="B610" i="11"/>
  <c r="D610" i="11"/>
  <c r="C610" i="11"/>
  <c r="C903" i="11"/>
  <c r="B903" i="11"/>
  <c r="D903" i="11"/>
  <c r="B164" i="11"/>
  <c r="D164" i="11"/>
  <c r="C164" i="11"/>
  <c r="B555" i="11"/>
  <c r="D555" i="11"/>
  <c r="C555" i="11"/>
  <c r="B1011" i="11"/>
  <c r="C1011" i="11"/>
  <c r="D1011" i="11"/>
  <c r="B1219" i="11"/>
  <c r="C1219" i="11"/>
  <c r="B1164" i="11"/>
  <c r="C1164" i="11"/>
  <c r="D1164" i="11"/>
  <c r="C116" i="11"/>
  <c r="B116" i="11"/>
  <c r="D116" i="11"/>
  <c r="B1397" i="11"/>
  <c r="D1397" i="11"/>
  <c r="B395" i="11"/>
  <c r="C395" i="11"/>
  <c r="D395" i="11"/>
  <c r="B983" i="11"/>
  <c r="C983" i="11"/>
  <c r="D983" i="11"/>
  <c r="B1282" i="11"/>
  <c r="C1282" i="11"/>
  <c r="D1282" i="11"/>
  <c r="C440" i="11"/>
  <c r="B440" i="11"/>
  <c r="D440" i="11"/>
  <c r="D427" i="11"/>
  <c r="C1375" i="11"/>
  <c r="B1375" i="11"/>
  <c r="D1375" i="11"/>
  <c r="B1325" i="11"/>
  <c r="D1325" i="11"/>
  <c r="C1325" i="11"/>
  <c r="B980" i="11"/>
  <c r="C980" i="11"/>
  <c r="D980" i="11"/>
  <c r="B1147" i="11"/>
  <c r="C1147" i="11"/>
  <c r="D1147" i="11"/>
  <c r="C603" i="11"/>
  <c r="D603" i="11"/>
  <c r="B991" i="11"/>
  <c r="C991" i="11"/>
  <c r="C808" i="11"/>
  <c r="B808" i="11"/>
  <c r="D808" i="11"/>
  <c r="C871" i="11"/>
  <c r="B871" i="11"/>
  <c r="D871" i="11"/>
  <c r="D912" i="11"/>
  <c r="D832" i="11"/>
  <c r="C1415" i="11"/>
  <c r="B1415" i="11"/>
  <c r="D1415" i="11"/>
  <c r="B1285" i="11"/>
  <c r="C1285" i="11"/>
  <c r="D1285" i="11"/>
  <c r="C1064" i="11"/>
  <c r="B1064" i="11"/>
  <c r="D1064" i="11"/>
  <c r="B50" i="11"/>
  <c r="C50" i="11"/>
  <c r="B191" i="11"/>
  <c r="C191" i="11"/>
  <c r="D191" i="11"/>
  <c r="B1075" i="11"/>
  <c r="C1075" i="11"/>
  <c r="D1075" i="11"/>
  <c r="C570" i="11"/>
  <c r="B570" i="11"/>
  <c r="D570" i="11"/>
  <c r="B693" i="11"/>
  <c r="C693" i="11"/>
  <c r="D693" i="11"/>
  <c r="B1355" i="11"/>
  <c r="D1355" i="11"/>
  <c r="C1355" i="11"/>
  <c r="B720" i="11"/>
  <c r="D720" i="11"/>
  <c r="C720" i="11"/>
  <c r="D929" i="11"/>
  <c r="D991" i="11"/>
  <c r="C243" i="11"/>
  <c r="C295" i="11"/>
  <c r="B295" i="11"/>
  <c r="D295" i="11"/>
  <c r="B225" i="11"/>
  <c r="C225" i="11"/>
  <c r="D225" i="11"/>
  <c r="B1321" i="11"/>
  <c r="C1321" i="11"/>
  <c r="D1321" i="11"/>
  <c r="B768" i="11"/>
  <c r="D768" i="11"/>
  <c r="B707" i="11"/>
  <c r="C707" i="11"/>
  <c r="C629" i="11"/>
  <c r="B629" i="11"/>
  <c r="D629" i="11"/>
  <c r="C599" i="11"/>
  <c r="B599" i="11"/>
  <c r="D599" i="11"/>
  <c r="C224" i="11"/>
  <c r="B224" i="11"/>
  <c r="D224" i="11"/>
  <c r="C494" i="11"/>
  <c r="B494" i="11"/>
  <c r="D494" i="11"/>
  <c r="B2" i="11"/>
  <c r="D2" i="11"/>
  <c r="C2" i="11"/>
  <c r="B1419" i="11"/>
  <c r="C1419" i="11"/>
  <c r="D1419" i="11"/>
  <c r="C1091" i="11"/>
  <c r="C58" i="11"/>
  <c r="D1219" i="11"/>
  <c r="C768" i="11"/>
  <c r="B96" i="11"/>
  <c r="C96" i="11"/>
  <c r="C149" i="11"/>
  <c r="B149" i="11"/>
  <c r="C1015" i="11"/>
  <c r="B1015" i="11"/>
  <c r="B634" i="11"/>
  <c r="C634" i="11"/>
  <c r="B499" i="11"/>
  <c r="C499" i="11"/>
  <c r="C12" i="11"/>
  <c r="B12" i="11"/>
  <c r="B661" i="11"/>
  <c r="C661" i="11"/>
  <c r="B11" i="11"/>
  <c r="C11" i="11"/>
  <c r="C136" i="11"/>
  <c r="B136" i="11"/>
  <c r="B636" i="11"/>
  <c r="C636" i="11"/>
  <c r="B533" i="11"/>
  <c r="C533" i="11"/>
  <c r="B809" i="11"/>
  <c r="C809" i="11"/>
  <c r="C1344" i="11"/>
  <c r="B1344" i="11"/>
  <c r="C163" i="11"/>
  <c r="B163" i="11"/>
  <c r="C985" i="11"/>
  <c r="B985" i="11"/>
  <c r="B601" i="11"/>
  <c r="C601" i="11"/>
  <c r="C456" i="11"/>
  <c r="B456" i="11"/>
  <c r="C1230" i="11"/>
  <c r="B1230" i="11"/>
  <c r="C180" i="11"/>
  <c r="B180" i="11"/>
  <c r="C118" i="11"/>
  <c r="B118" i="11"/>
  <c r="B548" i="11"/>
  <c r="C548" i="11"/>
  <c r="C1022" i="11"/>
  <c r="B1022" i="11"/>
  <c r="B1328" i="11"/>
  <c r="C1328" i="11"/>
  <c r="B1029" i="11"/>
  <c r="C1029" i="11"/>
  <c r="C1129" i="11"/>
  <c r="B1129" i="11"/>
  <c r="C317" i="11"/>
  <c r="B317" i="11"/>
  <c r="B1235" i="11"/>
  <c r="C1235" i="11"/>
  <c r="C1273" i="11"/>
  <c r="B1273" i="11"/>
  <c r="B585" i="11"/>
  <c r="C585" i="11"/>
  <c r="C1334" i="11"/>
  <c r="B1334" i="11"/>
  <c r="D516" i="11"/>
  <c r="D34" i="11"/>
  <c r="D1093" i="11"/>
  <c r="D1007" i="11"/>
  <c r="D1353" i="11"/>
  <c r="D654" i="11"/>
  <c r="C1374" i="11"/>
  <c r="C1418" i="11"/>
  <c r="C439" i="11"/>
  <c r="C1341" i="11"/>
  <c r="C417" i="11"/>
  <c r="C8" i="11"/>
  <c r="B364" i="11"/>
  <c r="C364" i="11"/>
  <c r="B884" i="11"/>
  <c r="C884" i="11"/>
  <c r="B607" i="11"/>
  <c r="C607" i="11"/>
  <c r="B892" i="11"/>
  <c r="C892" i="11"/>
  <c r="C1398" i="11"/>
  <c r="B1398" i="11"/>
  <c r="B752" i="11"/>
  <c r="C752" i="11"/>
  <c r="C1134" i="11"/>
  <c r="B1134" i="11"/>
  <c r="B815" i="11"/>
  <c r="C815" i="11"/>
  <c r="C764" i="11"/>
  <c r="B764" i="11"/>
  <c r="B501" i="11"/>
  <c r="C501" i="11"/>
  <c r="D27" i="11"/>
  <c r="D966" i="11"/>
  <c r="D136" i="11"/>
  <c r="D317" i="11"/>
  <c r="D12" i="11"/>
  <c r="D163" i="11"/>
  <c r="D1344" i="11"/>
  <c r="D1022" i="11"/>
  <c r="C1137" i="11"/>
  <c r="C614" i="11"/>
  <c r="C1228" i="11"/>
  <c r="C1362" i="11"/>
  <c r="C272" i="11"/>
  <c r="B272" i="11"/>
  <c r="C1114" i="11"/>
  <c r="B1114" i="11"/>
  <c r="C1432" i="11"/>
  <c r="B1432" i="11"/>
  <c r="B80" i="11"/>
  <c r="C80" i="11"/>
  <c r="D245" i="11"/>
  <c r="D417" i="11"/>
  <c r="D1398" i="11"/>
  <c r="D1230" i="11"/>
  <c r="D1432" i="11"/>
  <c r="D1015" i="11"/>
  <c r="C1080" i="11"/>
  <c r="C1115" i="11"/>
  <c r="C117" i="11"/>
  <c r="D1053" i="11"/>
  <c r="D1246" i="11"/>
  <c r="D118" i="11"/>
  <c r="D1114" i="11"/>
  <c r="D180" i="11"/>
  <c r="D456" i="11"/>
  <c r="D764" i="11"/>
  <c r="D1273" i="11"/>
  <c r="D149" i="11"/>
  <c r="D985" i="11"/>
  <c r="D272" i="11"/>
  <c r="D1134" i="11"/>
  <c r="D1334" i="11"/>
  <c r="D1129" i="11"/>
  <c r="C998" i="11"/>
  <c r="C753" i="11"/>
  <c r="C443" i="11"/>
  <c r="B654" i="11"/>
  <c r="D1374" i="11"/>
  <c r="D1418" i="11"/>
  <c r="D439" i="11"/>
  <c r="D281" i="11"/>
  <c r="D670" i="11"/>
  <c r="D443" i="11"/>
  <c r="D8" i="11"/>
  <c r="D55" i="11"/>
  <c r="D1228" i="11"/>
  <c r="D640" i="11"/>
  <c r="D1354" i="11"/>
  <c r="D1362" i="11"/>
  <c r="C670" i="11"/>
  <c r="B1007" i="11"/>
  <c r="B1353" i="11"/>
  <c r="D1137" i="11"/>
  <c r="D614" i="11"/>
  <c r="D1328" i="11"/>
  <c r="D752" i="11"/>
  <c r="D1029" i="11"/>
  <c r="D607" i="11"/>
  <c r="D661" i="11"/>
  <c r="D11" i="11"/>
  <c r="D501" i="11"/>
  <c r="D815" i="11"/>
  <c r="D364" i="11"/>
  <c r="C27" i="11"/>
  <c r="C966" i="11"/>
  <c r="C281" i="11"/>
  <c r="B1093" i="11"/>
  <c r="D905" i="11"/>
  <c r="D77" i="11"/>
  <c r="D1080" i="11"/>
  <c r="D1115" i="11"/>
  <c r="D117" i="11"/>
  <c r="D96" i="11"/>
  <c r="D809" i="11"/>
  <c r="D636" i="11"/>
  <c r="D634" i="11"/>
  <c r="D585" i="11"/>
  <c r="D601" i="11"/>
  <c r="D884" i="11"/>
  <c r="C245" i="11"/>
  <c r="C640" i="11"/>
  <c r="B516" i="11"/>
  <c r="N2141" i="7" l="1"/>
  <c r="N2477" i="7"/>
  <c r="N1638" i="7"/>
  <c r="N1411" i="7"/>
  <c r="N1827" i="7"/>
  <c r="N2131" i="7"/>
  <c r="N2355" i="7"/>
  <c r="N2844" i="7"/>
  <c r="N2860" i="7"/>
  <c r="N2781" i="7"/>
  <c r="N2891" i="7"/>
  <c r="N2987" i="7"/>
  <c r="N2577" i="7"/>
  <c r="N2641" i="7"/>
  <c r="N1690" i="7"/>
  <c r="N1815" i="7"/>
  <c r="N2183" i="7"/>
  <c r="N2199" i="7"/>
  <c r="N2519" i="7"/>
  <c r="N2816" i="7"/>
  <c r="N2758" i="7"/>
  <c r="N2918" i="7"/>
  <c r="N2998" i="7"/>
  <c r="N2991" i="7"/>
  <c r="N2283" i="7"/>
  <c r="N2915" i="7"/>
  <c r="H11" i="5"/>
  <c r="G11" i="5" s="1"/>
  <c r="H23" i="5"/>
  <c r="G23" i="5" s="1"/>
  <c r="H35" i="5"/>
  <c r="G35" i="5" s="1"/>
  <c r="H47" i="5"/>
  <c r="G47" i="5" s="1"/>
  <c r="H59" i="5"/>
  <c r="G59" i="5" s="1"/>
  <c r="H71" i="5"/>
  <c r="G71" i="5" s="1"/>
  <c r="H83" i="5"/>
  <c r="G83" i="5" s="1"/>
  <c r="H95" i="5"/>
  <c r="G95" i="5" s="1"/>
  <c r="H107" i="5"/>
  <c r="G107" i="5" s="1"/>
  <c r="H119" i="5"/>
  <c r="G119" i="5" s="1"/>
  <c r="H131" i="5"/>
  <c r="G131" i="5" s="1"/>
  <c r="H143" i="5"/>
  <c r="G143" i="5" s="1"/>
  <c r="H155" i="5"/>
  <c r="G155" i="5" s="1"/>
  <c r="H167" i="5"/>
  <c r="G167" i="5" s="1"/>
  <c r="H179" i="5"/>
  <c r="G179" i="5" s="1"/>
  <c r="H191" i="5"/>
  <c r="G191" i="5" s="1"/>
  <c r="H203" i="5"/>
  <c r="G203" i="5" s="1"/>
  <c r="H215" i="5"/>
  <c r="G215" i="5" s="1"/>
  <c r="H227" i="5"/>
  <c r="G227" i="5" s="1"/>
  <c r="H239" i="5"/>
  <c r="G239" i="5" s="1"/>
  <c r="H251" i="5"/>
  <c r="G251" i="5" s="1"/>
  <c r="H263" i="5"/>
  <c r="G263" i="5" s="1"/>
  <c r="H275" i="5"/>
  <c r="G275" i="5" s="1"/>
  <c r="H287" i="5"/>
  <c r="G287" i="5" s="1"/>
  <c r="H299" i="5"/>
  <c r="G299" i="5" s="1"/>
  <c r="H311" i="5"/>
  <c r="G311" i="5" s="1"/>
  <c r="H323" i="5"/>
  <c r="G323" i="5" s="1"/>
  <c r="H335" i="5"/>
  <c r="G335" i="5" s="1"/>
  <c r="H347" i="5"/>
  <c r="G347" i="5" s="1"/>
  <c r="H359" i="5"/>
  <c r="G359" i="5" s="1"/>
  <c r="H371" i="5"/>
  <c r="G371" i="5" s="1"/>
  <c r="H383" i="5"/>
  <c r="G383" i="5" s="1"/>
  <c r="H395" i="5"/>
  <c r="G395" i="5" s="1"/>
  <c r="H407" i="5"/>
  <c r="G407" i="5" s="1"/>
  <c r="H419" i="5"/>
  <c r="G419" i="5" s="1"/>
  <c r="H431" i="5"/>
  <c r="G431" i="5" s="1"/>
  <c r="H443" i="5"/>
  <c r="G443" i="5" s="1"/>
  <c r="H455" i="5"/>
  <c r="G455" i="5" s="1"/>
  <c r="H467" i="5"/>
  <c r="G467" i="5" s="1"/>
  <c r="H479" i="5"/>
  <c r="G479" i="5" s="1"/>
  <c r="H491" i="5"/>
  <c r="G491" i="5" s="1"/>
  <c r="H503" i="5"/>
  <c r="G503" i="5" s="1"/>
  <c r="H515" i="5"/>
  <c r="G515" i="5" s="1"/>
  <c r="H527" i="5"/>
  <c r="G527" i="5" s="1"/>
  <c r="H539" i="5"/>
  <c r="G539" i="5" s="1"/>
  <c r="H551" i="5"/>
  <c r="G551" i="5" s="1"/>
  <c r="H563" i="5"/>
  <c r="G563" i="5" s="1"/>
  <c r="H575" i="5"/>
  <c r="G575" i="5" s="1"/>
  <c r="H587" i="5"/>
  <c r="G587" i="5" s="1"/>
  <c r="H599" i="5"/>
  <c r="G599" i="5" s="1"/>
  <c r="H611" i="5"/>
  <c r="G611" i="5" s="1"/>
  <c r="H623" i="5"/>
  <c r="G623" i="5" s="1"/>
  <c r="H635" i="5"/>
  <c r="G635" i="5" s="1"/>
  <c r="H647" i="5"/>
  <c r="G647" i="5" s="1"/>
  <c r="H659" i="5"/>
  <c r="G659" i="5" s="1"/>
  <c r="H671" i="5"/>
  <c r="G671" i="5" s="1"/>
  <c r="H683" i="5"/>
  <c r="G683" i="5" s="1"/>
  <c r="H695" i="5"/>
  <c r="G695" i="5" s="1"/>
  <c r="H707" i="5"/>
  <c r="G707" i="5" s="1"/>
  <c r="H719" i="5"/>
  <c r="G719" i="5" s="1"/>
  <c r="H731" i="5"/>
  <c r="G731" i="5" s="1"/>
  <c r="H743" i="5"/>
  <c r="G743" i="5" s="1"/>
  <c r="H755" i="5"/>
  <c r="G755" i="5" s="1"/>
  <c r="H767" i="5"/>
  <c r="G767" i="5" s="1"/>
  <c r="H779" i="5"/>
  <c r="G779" i="5" s="1"/>
  <c r="H791" i="5"/>
  <c r="G791" i="5" s="1"/>
  <c r="H803" i="5"/>
  <c r="G803" i="5" s="1"/>
  <c r="H815" i="5"/>
  <c r="G815" i="5" s="1"/>
  <c r="H827" i="5"/>
  <c r="G827" i="5" s="1"/>
  <c r="H839" i="5"/>
  <c r="G839" i="5" s="1"/>
  <c r="H851" i="5"/>
  <c r="G851" i="5" s="1"/>
  <c r="H863" i="5"/>
  <c r="G863" i="5" s="1"/>
  <c r="H875" i="5"/>
  <c r="G875" i="5" s="1"/>
  <c r="H887" i="5"/>
  <c r="G887" i="5" s="1"/>
  <c r="H899" i="5"/>
  <c r="G899" i="5" s="1"/>
  <c r="H911" i="5"/>
  <c r="G911" i="5" s="1"/>
  <c r="H923" i="5"/>
  <c r="G923" i="5" s="1"/>
  <c r="H935" i="5"/>
  <c r="G935" i="5" s="1"/>
  <c r="H947" i="5"/>
  <c r="G947" i="5" s="1"/>
  <c r="H959" i="5"/>
  <c r="G959" i="5" s="1"/>
  <c r="H971" i="5"/>
  <c r="G971" i="5" s="1"/>
  <c r="H983" i="5"/>
  <c r="G983" i="5" s="1"/>
  <c r="H995" i="5"/>
  <c r="G995" i="5" s="1"/>
  <c r="H1007" i="5"/>
  <c r="G1007" i="5" s="1"/>
  <c r="H1019" i="5"/>
  <c r="G1019" i="5" s="1"/>
  <c r="H1031" i="5"/>
  <c r="G1031" i="5" s="1"/>
  <c r="H12" i="5"/>
  <c r="G12" i="5" s="1"/>
  <c r="H24" i="5"/>
  <c r="G24" i="5" s="1"/>
  <c r="H36" i="5"/>
  <c r="G36" i="5" s="1"/>
  <c r="H48" i="5"/>
  <c r="G48" i="5" s="1"/>
  <c r="H60" i="5"/>
  <c r="G60" i="5" s="1"/>
  <c r="H72" i="5"/>
  <c r="G72" i="5" s="1"/>
  <c r="H84" i="5"/>
  <c r="G84" i="5" s="1"/>
  <c r="H96" i="5"/>
  <c r="G96" i="5" s="1"/>
  <c r="H108" i="5"/>
  <c r="G108" i="5" s="1"/>
  <c r="H120" i="5"/>
  <c r="G120" i="5" s="1"/>
  <c r="H132" i="5"/>
  <c r="G132" i="5" s="1"/>
  <c r="H144" i="5"/>
  <c r="G144" i="5" s="1"/>
  <c r="H156" i="5"/>
  <c r="G156" i="5" s="1"/>
  <c r="H168" i="5"/>
  <c r="G168" i="5" s="1"/>
  <c r="H180" i="5"/>
  <c r="G180" i="5" s="1"/>
  <c r="H192" i="5"/>
  <c r="G192" i="5" s="1"/>
  <c r="H204" i="5"/>
  <c r="G204" i="5" s="1"/>
  <c r="H216" i="5"/>
  <c r="G216" i="5" s="1"/>
  <c r="H228" i="5"/>
  <c r="G228" i="5" s="1"/>
  <c r="H240" i="5"/>
  <c r="G240" i="5" s="1"/>
  <c r="H252" i="5"/>
  <c r="G252" i="5" s="1"/>
  <c r="H264" i="5"/>
  <c r="G264" i="5" s="1"/>
  <c r="H276" i="5"/>
  <c r="G276" i="5" s="1"/>
  <c r="H288" i="5"/>
  <c r="G288" i="5" s="1"/>
  <c r="H300" i="5"/>
  <c r="G300" i="5" s="1"/>
  <c r="H312" i="5"/>
  <c r="G312" i="5" s="1"/>
  <c r="H324" i="5"/>
  <c r="G324" i="5" s="1"/>
  <c r="H336" i="5"/>
  <c r="G336" i="5" s="1"/>
  <c r="H348" i="5"/>
  <c r="G348" i="5" s="1"/>
  <c r="H360" i="5"/>
  <c r="G360" i="5" s="1"/>
  <c r="H372" i="5"/>
  <c r="G372" i="5" s="1"/>
  <c r="H384" i="5"/>
  <c r="G384" i="5" s="1"/>
  <c r="H396" i="5"/>
  <c r="G396" i="5" s="1"/>
  <c r="H408" i="5"/>
  <c r="G408" i="5" s="1"/>
  <c r="H420" i="5"/>
  <c r="G420" i="5" s="1"/>
  <c r="H432" i="5"/>
  <c r="G432" i="5" s="1"/>
  <c r="H444" i="5"/>
  <c r="G444" i="5" s="1"/>
  <c r="H456" i="5"/>
  <c r="G456" i="5" s="1"/>
  <c r="H468" i="5"/>
  <c r="G468" i="5" s="1"/>
  <c r="H480" i="5"/>
  <c r="G480" i="5" s="1"/>
  <c r="H492" i="5"/>
  <c r="G492" i="5" s="1"/>
  <c r="H504" i="5"/>
  <c r="G504" i="5" s="1"/>
  <c r="H516" i="5"/>
  <c r="G516" i="5" s="1"/>
  <c r="H528" i="5"/>
  <c r="G528" i="5" s="1"/>
  <c r="H540" i="5"/>
  <c r="G540" i="5" s="1"/>
  <c r="H552" i="5"/>
  <c r="G552" i="5" s="1"/>
  <c r="H564" i="5"/>
  <c r="G564" i="5" s="1"/>
  <c r="H576" i="5"/>
  <c r="G576" i="5" s="1"/>
  <c r="H588" i="5"/>
  <c r="G588" i="5" s="1"/>
  <c r="H600" i="5"/>
  <c r="G600" i="5" s="1"/>
  <c r="H612" i="5"/>
  <c r="G612" i="5" s="1"/>
  <c r="H624" i="5"/>
  <c r="G624" i="5" s="1"/>
  <c r="H636" i="5"/>
  <c r="G636" i="5" s="1"/>
  <c r="H648" i="5"/>
  <c r="G648" i="5" s="1"/>
  <c r="H660" i="5"/>
  <c r="G660" i="5" s="1"/>
  <c r="H672" i="5"/>
  <c r="G672" i="5" s="1"/>
  <c r="H684" i="5"/>
  <c r="G684" i="5" s="1"/>
  <c r="H696" i="5"/>
  <c r="G696" i="5" s="1"/>
  <c r="H708" i="5"/>
  <c r="G708" i="5" s="1"/>
  <c r="H720" i="5"/>
  <c r="G720" i="5" s="1"/>
  <c r="H732" i="5"/>
  <c r="G732" i="5" s="1"/>
  <c r="H744" i="5"/>
  <c r="G744" i="5" s="1"/>
  <c r="H756" i="5"/>
  <c r="G756" i="5" s="1"/>
  <c r="H768" i="5"/>
  <c r="G768" i="5" s="1"/>
  <c r="H780" i="5"/>
  <c r="G780" i="5" s="1"/>
  <c r="H792" i="5"/>
  <c r="G792" i="5" s="1"/>
  <c r="H804" i="5"/>
  <c r="G804" i="5" s="1"/>
  <c r="H816" i="5"/>
  <c r="G816" i="5" s="1"/>
  <c r="H828" i="5"/>
  <c r="G828" i="5" s="1"/>
  <c r="H840" i="5"/>
  <c r="G840" i="5" s="1"/>
  <c r="H852" i="5"/>
  <c r="G852" i="5" s="1"/>
  <c r="H864" i="5"/>
  <c r="G864" i="5" s="1"/>
  <c r="H876" i="5"/>
  <c r="G876" i="5" s="1"/>
  <c r="H888" i="5"/>
  <c r="G888" i="5" s="1"/>
  <c r="H900" i="5"/>
  <c r="G900" i="5" s="1"/>
  <c r="H912" i="5"/>
  <c r="G912" i="5" s="1"/>
  <c r="H924" i="5"/>
  <c r="G924" i="5" s="1"/>
  <c r="H936" i="5"/>
  <c r="G936" i="5" s="1"/>
  <c r="H948" i="5"/>
  <c r="G948" i="5" s="1"/>
  <c r="H960" i="5"/>
  <c r="G960" i="5" s="1"/>
  <c r="H972" i="5"/>
  <c r="G972" i="5" s="1"/>
  <c r="H984" i="5"/>
  <c r="G984" i="5" s="1"/>
  <c r="H996" i="5"/>
  <c r="G996" i="5" s="1"/>
  <c r="H1008" i="5"/>
  <c r="G1008" i="5" s="1"/>
  <c r="H1020" i="5"/>
  <c r="G1020" i="5" s="1"/>
  <c r="H1032" i="5"/>
  <c r="G1032" i="5" s="1"/>
  <c r="H1044" i="5"/>
  <c r="G1044" i="5" s="1"/>
  <c r="H1056" i="5"/>
  <c r="G1056" i="5" s="1"/>
  <c r="H1068" i="5"/>
  <c r="G1068" i="5" s="1"/>
  <c r="H1080" i="5"/>
  <c r="G1080" i="5" s="1"/>
  <c r="H1092" i="5"/>
  <c r="G1092" i="5" s="1"/>
  <c r="H1104" i="5"/>
  <c r="G1104" i="5" s="1"/>
  <c r="H1116" i="5"/>
  <c r="G1116" i="5" s="1"/>
  <c r="H1128" i="5"/>
  <c r="G1128" i="5" s="1"/>
  <c r="H1140" i="5"/>
  <c r="G1140" i="5" s="1"/>
  <c r="H1152" i="5"/>
  <c r="G1152" i="5" s="1"/>
  <c r="H1164" i="5"/>
  <c r="G1164" i="5" s="1"/>
  <c r="H1176" i="5"/>
  <c r="G1176" i="5" s="1"/>
  <c r="H1188" i="5"/>
  <c r="G1188" i="5" s="1"/>
  <c r="H1200" i="5"/>
  <c r="G1200" i="5" s="1"/>
  <c r="H1212" i="5"/>
  <c r="G1212" i="5" s="1"/>
  <c r="H1224" i="5"/>
  <c r="G1224" i="5" s="1"/>
  <c r="H1236" i="5"/>
  <c r="G1236" i="5" s="1"/>
  <c r="H1248" i="5"/>
  <c r="G1248" i="5" s="1"/>
  <c r="H1260" i="5"/>
  <c r="G1260" i="5" s="1"/>
  <c r="H1272" i="5"/>
  <c r="G1272" i="5" s="1"/>
  <c r="H1284" i="5"/>
  <c r="G1284" i="5" s="1"/>
  <c r="H1296" i="5"/>
  <c r="G1296" i="5" s="1"/>
  <c r="H1308" i="5"/>
  <c r="G1308" i="5" s="1"/>
  <c r="H1320" i="5"/>
  <c r="G1320" i="5" s="1"/>
  <c r="H13" i="5"/>
  <c r="G13" i="5" s="1"/>
  <c r="H25" i="5"/>
  <c r="G25" i="5" s="1"/>
  <c r="H37" i="5"/>
  <c r="G37" i="5" s="1"/>
  <c r="H49" i="5"/>
  <c r="G49" i="5" s="1"/>
  <c r="H61" i="5"/>
  <c r="G61" i="5" s="1"/>
  <c r="H73" i="5"/>
  <c r="G73" i="5" s="1"/>
  <c r="H85" i="5"/>
  <c r="G85" i="5" s="1"/>
  <c r="H97" i="5"/>
  <c r="G97" i="5" s="1"/>
  <c r="H109" i="5"/>
  <c r="G109" i="5" s="1"/>
  <c r="H121" i="5"/>
  <c r="G121" i="5" s="1"/>
  <c r="H133" i="5"/>
  <c r="G133" i="5" s="1"/>
  <c r="H145" i="5"/>
  <c r="G145" i="5" s="1"/>
  <c r="H157" i="5"/>
  <c r="G157" i="5" s="1"/>
  <c r="H169" i="5"/>
  <c r="G169" i="5" s="1"/>
  <c r="H181" i="5"/>
  <c r="G181" i="5" s="1"/>
  <c r="H193" i="5"/>
  <c r="G193" i="5" s="1"/>
  <c r="H205" i="5"/>
  <c r="G205" i="5" s="1"/>
  <c r="H217" i="5"/>
  <c r="G217" i="5" s="1"/>
  <c r="H229" i="5"/>
  <c r="G229" i="5" s="1"/>
  <c r="H241" i="5"/>
  <c r="G241" i="5" s="1"/>
  <c r="H253" i="5"/>
  <c r="G253" i="5" s="1"/>
  <c r="H265" i="5"/>
  <c r="G265" i="5" s="1"/>
  <c r="H277" i="5"/>
  <c r="G277" i="5" s="1"/>
  <c r="H289" i="5"/>
  <c r="G289" i="5" s="1"/>
  <c r="H301" i="5"/>
  <c r="G301" i="5" s="1"/>
  <c r="H313" i="5"/>
  <c r="G313" i="5" s="1"/>
  <c r="H325" i="5"/>
  <c r="G325" i="5" s="1"/>
  <c r="H337" i="5"/>
  <c r="G337" i="5" s="1"/>
  <c r="H349" i="5"/>
  <c r="G349" i="5" s="1"/>
  <c r="H361" i="5"/>
  <c r="G361" i="5" s="1"/>
  <c r="H373" i="5"/>
  <c r="G373" i="5" s="1"/>
  <c r="H385" i="5"/>
  <c r="G385" i="5" s="1"/>
  <c r="H397" i="5"/>
  <c r="G397" i="5" s="1"/>
  <c r="H409" i="5"/>
  <c r="G409" i="5" s="1"/>
  <c r="H421" i="5"/>
  <c r="G421" i="5" s="1"/>
  <c r="H433" i="5"/>
  <c r="G433" i="5" s="1"/>
  <c r="H445" i="5"/>
  <c r="G445" i="5" s="1"/>
  <c r="H457" i="5"/>
  <c r="G457" i="5" s="1"/>
  <c r="H469" i="5"/>
  <c r="G469" i="5" s="1"/>
  <c r="H481" i="5"/>
  <c r="G481" i="5" s="1"/>
  <c r="H493" i="5"/>
  <c r="G493" i="5" s="1"/>
  <c r="H505" i="5"/>
  <c r="G505" i="5" s="1"/>
  <c r="H517" i="5"/>
  <c r="G517" i="5" s="1"/>
  <c r="H529" i="5"/>
  <c r="G529" i="5" s="1"/>
  <c r="H541" i="5"/>
  <c r="G541" i="5" s="1"/>
  <c r="H553" i="5"/>
  <c r="G553" i="5" s="1"/>
  <c r="H565" i="5"/>
  <c r="G565" i="5" s="1"/>
  <c r="H577" i="5"/>
  <c r="G577" i="5" s="1"/>
  <c r="H589" i="5"/>
  <c r="G589" i="5" s="1"/>
  <c r="H601" i="5"/>
  <c r="G601" i="5" s="1"/>
  <c r="H613" i="5"/>
  <c r="G613" i="5" s="1"/>
  <c r="H625" i="5"/>
  <c r="G625" i="5" s="1"/>
  <c r="H637" i="5"/>
  <c r="G637" i="5" s="1"/>
  <c r="H649" i="5"/>
  <c r="G649" i="5" s="1"/>
  <c r="H661" i="5"/>
  <c r="G661" i="5" s="1"/>
  <c r="H673" i="5"/>
  <c r="G673" i="5" s="1"/>
  <c r="H685" i="5"/>
  <c r="G685" i="5" s="1"/>
  <c r="H697" i="5"/>
  <c r="G697" i="5" s="1"/>
  <c r="H709" i="5"/>
  <c r="G709" i="5" s="1"/>
  <c r="H721" i="5"/>
  <c r="G721" i="5" s="1"/>
  <c r="H733" i="5"/>
  <c r="G733" i="5" s="1"/>
  <c r="H745" i="5"/>
  <c r="G745" i="5" s="1"/>
  <c r="H757" i="5"/>
  <c r="G757" i="5" s="1"/>
  <c r="H769" i="5"/>
  <c r="G769" i="5" s="1"/>
  <c r="H781" i="5"/>
  <c r="G781" i="5" s="1"/>
  <c r="H793" i="5"/>
  <c r="G793" i="5" s="1"/>
  <c r="H805" i="5"/>
  <c r="G805" i="5" s="1"/>
  <c r="H817" i="5"/>
  <c r="G817" i="5" s="1"/>
  <c r="H829" i="5"/>
  <c r="G829" i="5" s="1"/>
  <c r="H841" i="5"/>
  <c r="G841" i="5" s="1"/>
  <c r="H853" i="5"/>
  <c r="G853" i="5" s="1"/>
  <c r="H865" i="5"/>
  <c r="G865" i="5" s="1"/>
  <c r="H877" i="5"/>
  <c r="G877" i="5" s="1"/>
  <c r="H889" i="5"/>
  <c r="G889" i="5" s="1"/>
  <c r="H901" i="5"/>
  <c r="G901" i="5" s="1"/>
  <c r="H913" i="5"/>
  <c r="G913" i="5" s="1"/>
  <c r="H925" i="5"/>
  <c r="G925" i="5" s="1"/>
  <c r="H937" i="5"/>
  <c r="G937" i="5" s="1"/>
  <c r="H949" i="5"/>
  <c r="G949" i="5" s="1"/>
  <c r="H961" i="5"/>
  <c r="G961" i="5" s="1"/>
  <c r="H973" i="5"/>
  <c r="G973" i="5" s="1"/>
  <c r="H985" i="5"/>
  <c r="G985" i="5" s="1"/>
  <c r="H997" i="5"/>
  <c r="G997" i="5" s="1"/>
  <c r="H1009" i="5"/>
  <c r="G1009" i="5" s="1"/>
  <c r="H1021" i="5"/>
  <c r="G1021" i="5" s="1"/>
  <c r="H1033" i="5"/>
  <c r="G1033" i="5" s="1"/>
  <c r="H1045" i="5"/>
  <c r="G1045" i="5" s="1"/>
  <c r="H1057" i="5"/>
  <c r="G1057" i="5" s="1"/>
  <c r="H1069" i="5"/>
  <c r="G1069" i="5" s="1"/>
  <c r="H1081" i="5"/>
  <c r="G1081" i="5" s="1"/>
  <c r="H1093" i="5"/>
  <c r="G1093" i="5" s="1"/>
  <c r="H1105" i="5"/>
  <c r="G1105" i="5" s="1"/>
  <c r="H1117" i="5"/>
  <c r="G1117" i="5" s="1"/>
  <c r="H1129" i="5"/>
  <c r="G1129" i="5" s="1"/>
  <c r="H1141" i="5"/>
  <c r="G1141" i="5" s="1"/>
  <c r="H1153" i="5"/>
  <c r="G1153" i="5" s="1"/>
  <c r="H1165" i="5"/>
  <c r="G1165" i="5" s="1"/>
  <c r="H1177" i="5"/>
  <c r="G1177" i="5" s="1"/>
  <c r="H1189" i="5"/>
  <c r="G1189" i="5" s="1"/>
  <c r="H1201" i="5"/>
  <c r="G1201" i="5" s="1"/>
  <c r="H1213" i="5"/>
  <c r="G1213" i="5" s="1"/>
  <c r="H1225" i="5"/>
  <c r="G1225" i="5" s="1"/>
  <c r="H1237" i="5"/>
  <c r="G1237" i="5" s="1"/>
  <c r="H1249" i="5"/>
  <c r="G1249" i="5" s="1"/>
  <c r="H1261" i="5"/>
  <c r="G1261" i="5" s="1"/>
  <c r="H1273" i="5"/>
  <c r="G1273" i="5" s="1"/>
  <c r="H1285" i="5"/>
  <c r="G1285" i="5" s="1"/>
  <c r="H1297" i="5"/>
  <c r="G1297" i="5" s="1"/>
  <c r="H1309" i="5"/>
  <c r="G1309" i="5" s="1"/>
  <c r="H1321" i="5"/>
  <c r="G1321" i="5" s="1"/>
  <c r="H2" i="5"/>
  <c r="G2" i="5" s="1"/>
  <c r="H14" i="5"/>
  <c r="G14" i="5" s="1"/>
  <c r="H26" i="5"/>
  <c r="G26" i="5" s="1"/>
  <c r="H38" i="5"/>
  <c r="G38" i="5" s="1"/>
  <c r="H50" i="5"/>
  <c r="G50" i="5" s="1"/>
  <c r="H62" i="5"/>
  <c r="G62" i="5" s="1"/>
  <c r="H74" i="5"/>
  <c r="G74" i="5" s="1"/>
  <c r="H86" i="5"/>
  <c r="G86" i="5" s="1"/>
  <c r="H98" i="5"/>
  <c r="G98" i="5" s="1"/>
  <c r="H110" i="5"/>
  <c r="G110" i="5" s="1"/>
  <c r="H122" i="5"/>
  <c r="G122" i="5" s="1"/>
  <c r="H134" i="5"/>
  <c r="G134" i="5" s="1"/>
  <c r="H146" i="5"/>
  <c r="G146" i="5" s="1"/>
  <c r="H158" i="5"/>
  <c r="G158" i="5" s="1"/>
  <c r="H170" i="5"/>
  <c r="G170" i="5" s="1"/>
  <c r="H182" i="5"/>
  <c r="G182" i="5" s="1"/>
  <c r="H194" i="5"/>
  <c r="G194" i="5" s="1"/>
  <c r="H206" i="5"/>
  <c r="G206" i="5" s="1"/>
  <c r="H218" i="5"/>
  <c r="G218" i="5" s="1"/>
  <c r="H230" i="5"/>
  <c r="G230" i="5" s="1"/>
  <c r="H242" i="5"/>
  <c r="G242" i="5" s="1"/>
  <c r="H254" i="5"/>
  <c r="G254" i="5" s="1"/>
  <c r="H266" i="5"/>
  <c r="G266" i="5" s="1"/>
  <c r="H278" i="5"/>
  <c r="G278" i="5" s="1"/>
  <c r="H290" i="5"/>
  <c r="G290" i="5" s="1"/>
  <c r="H302" i="5"/>
  <c r="G302" i="5" s="1"/>
  <c r="H314" i="5"/>
  <c r="G314" i="5" s="1"/>
  <c r="H326" i="5"/>
  <c r="G326" i="5" s="1"/>
  <c r="H338" i="5"/>
  <c r="G338" i="5" s="1"/>
  <c r="H350" i="5"/>
  <c r="G350" i="5" s="1"/>
  <c r="H362" i="5"/>
  <c r="G362" i="5" s="1"/>
  <c r="H374" i="5"/>
  <c r="G374" i="5" s="1"/>
  <c r="H386" i="5"/>
  <c r="G386" i="5" s="1"/>
  <c r="H398" i="5"/>
  <c r="G398" i="5" s="1"/>
  <c r="H410" i="5"/>
  <c r="G410" i="5" s="1"/>
  <c r="H422" i="5"/>
  <c r="G422" i="5" s="1"/>
  <c r="H434" i="5"/>
  <c r="G434" i="5" s="1"/>
  <c r="H446" i="5"/>
  <c r="G446" i="5" s="1"/>
  <c r="H458" i="5"/>
  <c r="G458" i="5" s="1"/>
  <c r="H470" i="5"/>
  <c r="G470" i="5" s="1"/>
  <c r="H482" i="5"/>
  <c r="G482" i="5" s="1"/>
  <c r="H494" i="5"/>
  <c r="G494" i="5" s="1"/>
  <c r="H506" i="5"/>
  <c r="G506" i="5" s="1"/>
  <c r="H518" i="5"/>
  <c r="G518" i="5" s="1"/>
  <c r="H530" i="5"/>
  <c r="G530" i="5" s="1"/>
  <c r="H542" i="5"/>
  <c r="G542" i="5" s="1"/>
  <c r="H554" i="5"/>
  <c r="G554" i="5" s="1"/>
  <c r="H566" i="5"/>
  <c r="G566" i="5" s="1"/>
  <c r="H578" i="5"/>
  <c r="G578" i="5" s="1"/>
  <c r="H590" i="5"/>
  <c r="G590" i="5" s="1"/>
  <c r="H602" i="5"/>
  <c r="G602" i="5" s="1"/>
  <c r="H614" i="5"/>
  <c r="G614" i="5" s="1"/>
  <c r="H626" i="5"/>
  <c r="G626" i="5" s="1"/>
  <c r="H638" i="5"/>
  <c r="G638" i="5" s="1"/>
  <c r="H650" i="5"/>
  <c r="G650" i="5" s="1"/>
  <c r="H662" i="5"/>
  <c r="G662" i="5" s="1"/>
  <c r="H674" i="5"/>
  <c r="G674" i="5" s="1"/>
  <c r="H686" i="5"/>
  <c r="G686" i="5" s="1"/>
  <c r="H698" i="5"/>
  <c r="G698" i="5" s="1"/>
  <c r="H710" i="5"/>
  <c r="G710" i="5" s="1"/>
  <c r="H722" i="5"/>
  <c r="G722" i="5" s="1"/>
  <c r="H734" i="5"/>
  <c r="G734" i="5" s="1"/>
  <c r="H746" i="5"/>
  <c r="G746" i="5" s="1"/>
  <c r="H758" i="5"/>
  <c r="G758" i="5" s="1"/>
  <c r="H770" i="5"/>
  <c r="G770" i="5" s="1"/>
  <c r="H782" i="5"/>
  <c r="G782" i="5" s="1"/>
  <c r="H794" i="5"/>
  <c r="G794" i="5" s="1"/>
  <c r="H806" i="5"/>
  <c r="G806" i="5" s="1"/>
  <c r="H818" i="5"/>
  <c r="G818" i="5" s="1"/>
  <c r="H830" i="5"/>
  <c r="G830" i="5" s="1"/>
  <c r="H842" i="5"/>
  <c r="G842" i="5" s="1"/>
  <c r="H854" i="5"/>
  <c r="G854" i="5" s="1"/>
  <c r="H866" i="5"/>
  <c r="G866" i="5" s="1"/>
  <c r="H878" i="5"/>
  <c r="G878" i="5" s="1"/>
  <c r="H890" i="5"/>
  <c r="G890" i="5" s="1"/>
  <c r="H902" i="5"/>
  <c r="G902" i="5" s="1"/>
  <c r="H914" i="5"/>
  <c r="G914" i="5" s="1"/>
  <c r="H926" i="5"/>
  <c r="G926" i="5" s="1"/>
  <c r="H938" i="5"/>
  <c r="G938" i="5" s="1"/>
  <c r="H950" i="5"/>
  <c r="G950" i="5" s="1"/>
  <c r="H962" i="5"/>
  <c r="G962" i="5" s="1"/>
  <c r="H974" i="5"/>
  <c r="G974" i="5" s="1"/>
  <c r="H986" i="5"/>
  <c r="G986" i="5" s="1"/>
  <c r="H998" i="5"/>
  <c r="G998" i="5" s="1"/>
  <c r="H1010" i="5"/>
  <c r="G1010" i="5" s="1"/>
  <c r="H1022" i="5"/>
  <c r="G1022" i="5" s="1"/>
  <c r="H1034" i="5"/>
  <c r="G1034" i="5" s="1"/>
  <c r="H1046" i="5"/>
  <c r="G1046" i="5" s="1"/>
  <c r="H1058" i="5"/>
  <c r="G1058" i="5" s="1"/>
  <c r="H1070" i="5"/>
  <c r="G1070" i="5" s="1"/>
  <c r="H1082" i="5"/>
  <c r="G1082" i="5" s="1"/>
  <c r="H1094" i="5"/>
  <c r="G1094" i="5" s="1"/>
  <c r="H1106" i="5"/>
  <c r="G1106" i="5" s="1"/>
  <c r="H1118" i="5"/>
  <c r="G1118" i="5" s="1"/>
  <c r="H1130" i="5"/>
  <c r="G1130" i="5" s="1"/>
  <c r="H1142" i="5"/>
  <c r="G1142" i="5" s="1"/>
  <c r="H1154" i="5"/>
  <c r="G1154" i="5" s="1"/>
  <c r="H1166" i="5"/>
  <c r="G1166" i="5" s="1"/>
  <c r="H1178" i="5"/>
  <c r="G1178" i="5" s="1"/>
  <c r="H1190" i="5"/>
  <c r="G1190" i="5" s="1"/>
  <c r="H1202" i="5"/>
  <c r="G1202" i="5" s="1"/>
  <c r="H1214" i="5"/>
  <c r="G1214" i="5" s="1"/>
  <c r="H1226" i="5"/>
  <c r="G1226" i="5" s="1"/>
  <c r="H1238" i="5"/>
  <c r="G1238" i="5" s="1"/>
  <c r="H1250" i="5"/>
  <c r="G1250" i="5" s="1"/>
  <c r="H1262" i="5"/>
  <c r="G1262" i="5" s="1"/>
  <c r="H1274" i="5"/>
  <c r="G1274" i="5" s="1"/>
  <c r="H1286" i="5"/>
  <c r="G1286" i="5" s="1"/>
  <c r="H1298" i="5"/>
  <c r="G1298" i="5" s="1"/>
  <c r="H1310" i="5"/>
  <c r="G1310" i="5" s="1"/>
  <c r="H1322" i="5"/>
  <c r="G1322" i="5" s="1"/>
  <c r="H1334" i="5"/>
  <c r="G1334" i="5" s="1"/>
  <c r="H1346" i="5"/>
  <c r="G1346" i="5" s="1"/>
  <c r="H1358" i="5"/>
  <c r="G1358" i="5" s="1"/>
  <c r="H1370" i="5"/>
  <c r="G1370" i="5" s="1"/>
  <c r="H1382" i="5"/>
  <c r="G1382" i="5" s="1"/>
  <c r="H3" i="5"/>
  <c r="G3" i="5" s="1"/>
  <c r="H15" i="5"/>
  <c r="G15" i="5" s="1"/>
  <c r="H27" i="5"/>
  <c r="G27" i="5" s="1"/>
  <c r="H39" i="5"/>
  <c r="G39" i="5" s="1"/>
  <c r="H51" i="5"/>
  <c r="G51" i="5" s="1"/>
  <c r="H63" i="5"/>
  <c r="G63" i="5" s="1"/>
  <c r="H75" i="5"/>
  <c r="G75" i="5" s="1"/>
  <c r="H87" i="5"/>
  <c r="G87" i="5" s="1"/>
  <c r="H99" i="5"/>
  <c r="G99" i="5" s="1"/>
  <c r="H111" i="5"/>
  <c r="G111" i="5" s="1"/>
  <c r="H123" i="5"/>
  <c r="G123" i="5" s="1"/>
  <c r="H135" i="5"/>
  <c r="G135" i="5" s="1"/>
  <c r="H147" i="5"/>
  <c r="G147" i="5" s="1"/>
  <c r="H159" i="5"/>
  <c r="G159" i="5" s="1"/>
  <c r="H171" i="5"/>
  <c r="G171" i="5" s="1"/>
  <c r="H183" i="5"/>
  <c r="G183" i="5" s="1"/>
  <c r="H195" i="5"/>
  <c r="G195" i="5" s="1"/>
  <c r="H207" i="5"/>
  <c r="G207" i="5" s="1"/>
  <c r="H219" i="5"/>
  <c r="G219" i="5" s="1"/>
  <c r="H231" i="5"/>
  <c r="G231" i="5" s="1"/>
  <c r="H243" i="5"/>
  <c r="G243" i="5" s="1"/>
  <c r="H255" i="5"/>
  <c r="G255" i="5" s="1"/>
  <c r="H267" i="5"/>
  <c r="G267" i="5" s="1"/>
  <c r="H279" i="5"/>
  <c r="G279" i="5" s="1"/>
  <c r="H291" i="5"/>
  <c r="G291" i="5" s="1"/>
  <c r="H303" i="5"/>
  <c r="G303" i="5" s="1"/>
  <c r="H315" i="5"/>
  <c r="G315" i="5" s="1"/>
  <c r="H327" i="5"/>
  <c r="G327" i="5" s="1"/>
  <c r="H339" i="5"/>
  <c r="G339" i="5" s="1"/>
  <c r="H351" i="5"/>
  <c r="G351" i="5" s="1"/>
  <c r="H363" i="5"/>
  <c r="G363" i="5" s="1"/>
  <c r="H375" i="5"/>
  <c r="G375" i="5" s="1"/>
  <c r="H387" i="5"/>
  <c r="G387" i="5" s="1"/>
  <c r="H399" i="5"/>
  <c r="G399" i="5" s="1"/>
  <c r="H411" i="5"/>
  <c r="G411" i="5" s="1"/>
  <c r="H423" i="5"/>
  <c r="G423" i="5" s="1"/>
  <c r="H435" i="5"/>
  <c r="G435" i="5" s="1"/>
  <c r="H447" i="5"/>
  <c r="G447" i="5" s="1"/>
  <c r="H459" i="5"/>
  <c r="G459" i="5" s="1"/>
  <c r="H471" i="5"/>
  <c r="G471" i="5" s="1"/>
  <c r="H483" i="5"/>
  <c r="G483" i="5" s="1"/>
  <c r="H495" i="5"/>
  <c r="G495" i="5" s="1"/>
  <c r="H507" i="5"/>
  <c r="G507" i="5" s="1"/>
  <c r="H519" i="5"/>
  <c r="G519" i="5" s="1"/>
  <c r="H531" i="5"/>
  <c r="G531" i="5" s="1"/>
  <c r="H543" i="5"/>
  <c r="G543" i="5" s="1"/>
  <c r="H555" i="5"/>
  <c r="G555" i="5" s="1"/>
  <c r="H567" i="5"/>
  <c r="G567" i="5" s="1"/>
  <c r="H579" i="5"/>
  <c r="G579" i="5" s="1"/>
  <c r="H591" i="5"/>
  <c r="G591" i="5" s="1"/>
  <c r="H603" i="5"/>
  <c r="G603" i="5" s="1"/>
  <c r="H615" i="5"/>
  <c r="G615" i="5" s="1"/>
  <c r="H627" i="5"/>
  <c r="G627" i="5" s="1"/>
  <c r="H639" i="5"/>
  <c r="G639" i="5" s="1"/>
  <c r="H651" i="5"/>
  <c r="G651" i="5" s="1"/>
  <c r="H663" i="5"/>
  <c r="G663" i="5" s="1"/>
  <c r="H675" i="5"/>
  <c r="G675" i="5" s="1"/>
  <c r="H687" i="5"/>
  <c r="G687" i="5" s="1"/>
  <c r="H699" i="5"/>
  <c r="G699" i="5" s="1"/>
  <c r="H711" i="5"/>
  <c r="G711" i="5" s="1"/>
  <c r="H723" i="5"/>
  <c r="G723" i="5" s="1"/>
  <c r="H735" i="5"/>
  <c r="G735" i="5" s="1"/>
  <c r="H747" i="5"/>
  <c r="G747" i="5" s="1"/>
  <c r="H759" i="5"/>
  <c r="G759" i="5" s="1"/>
  <c r="H771" i="5"/>
  <c r="G771" i="5" s="1"/>
  <c r="H783" i="5"/>
  <c r="G783" i="5" s="1"/>
  <c r="H795" i="5"/>
  <c r="G795" i="5" s="1"/>
  <c r="H807" i="5"/>
  <c r="G807" i="5" s="1"/>
  <c r="H819" i="5"/>
  <c r="G819" i="5" s="1"/>
  <c r="H831" i="5"/>
  <c r="G831" i="5" s="1"/>
  <c r="H843" i="5"/>
  <c r="G843" i="5" s="1"/>
  <c r="H855" i="5"/>
  <c r="G855" i="5" s="1"/>
  <c r="H867" i="5"/>
  <c r="G867" i="5" s="1"/>
  <c r="H879" i="5"/>
  <c r="G879" i="5" s="1"/>
  <c r="H891" i="5"/>
  <c r="G891" i="5" s="1"/>
  <c r="H903" i="5"/>
  <c r="G903" i="5" s="1"/>
  <c r="H915" i="5"/>
  <c r="G915" i="5" s="1"/>
  <c r="H927" i="5"/>
  <c r="G927" i="5" s="1"/>
  <c r="H939" i="5"/>
  <c r="G939" i="5" s="1"/>
  <c r="H951" i="5"/>
  <c r="G951" i="5" s="1"/>
  <c r="H963" i="5"/>
  <c r="G963" i="5" s="1"/>
  <c r="H975" i="5"/>
  <c r="G975" i="5" s="1"/>
  <c r="H987" i="5"/>
  <c r="G987" i="5" s="1"/>
  <c r="H999" i="5"/>
  <c r="G999" i="5" s="1"/>
  <c r="H1011" i="5"/>
  <c r="G1011" i="5" s="1"/>
  <c r="H1023" i="5"/>
  <c r="G1023" i="5" s="1"/>
  <c r="H1035" i="5"/>
  <c r="G1035" i="5" s="1"/>
  <c r="H1047" i="5"/>
  <c r="G1047" i="5" s="1"/>
  <c r="H1059" i="5"/>
  <c r="G1059" i="5" s="1"/>
  <c r="H1071" i="5"/>
  <c r="G1071" i="5" s="1"/>
  <c r="H1083" i="5"/>
  <c r="G1083" i="5" s="1"/>
  <c r="H1095" i="5"/>
  <c r="G1095" i="5" s="1"/>
  <c r="H1107" i="5"/>
  <c r="G1107" i="5" s="1"/>
  <c r="H1119" i="5"/>
  <c r="G1119" i="5" s="1"/>
  <c r="H1131" i="5"/>
  <c r="G1131" i="5" s="1"/>
  <c r="H1143" i="5"/>
  <c r="G1143" i="5" s="1"/>
  <c r="H1155" i="5"/>
  <c r="G1155" i="5" s="1"/>
  <c r="H1167" i="5"/>
  <c r="G1167" i="5" s="1"/>
  <c r="H1179" i="5"/>
  <c r="G1179" i="5" s="1"/>
  <c r="H1191" i="5"/>
  <c r="G1191" i="5" s="1"/>
  <c r="H1203" i="5"/>
  <c r="G1203" i="5" s="1"/>
  <c r="H1215" i="5"/>
  <c r="G1215" i="5" s="1"/>
  <c r="H1227" i="5"/>
  <c r="G1227" i="5" s="1"/>
  <c r="H1239" i="5"/>
  <c r="G1239" i="5" s="1"/>
  <c r="H1251" i="5"/>
  <c r="G1251" i="5" s="1"/>
  <c r="H1263" i="5"/>
  <c r="G1263" i="5" s="1"/>
  <c r="H1275" i="5"/>
  <c r="G1275" i="5" s="1"/>
  <c r="H1287" i="5"/>
  <c r="G1287" i="5" s="1"/>
  <c r="H1299" i="5"/>
  <c r="G1299" i="5" s="1"/>
  <c r="H1311" i="5"/>
  <c r="G1311" i="5" s="1"/>
  <c r="H1323" i="5"/>
  <c r="G1323" i="5" s="1"/>
  <c r="H1335" i="5"/>
  <c r="G1335" i="5" s="1"/>
  <c r="H1347" i="5"/>
  <c r="G1347" i="5" s="1"/>
  <c r="H4" i="5"/>
  <c r="G4" i="5" s="1"/>
  <c r="H16" i="5"/>
  <c r="G16" i="5" s="1"/>
  <c r="H28" i="5"/>
  <c r="G28" i="5" s="1"/>
  <c r="H40" i="5"/>
  <c r="G40" i="5" s="1"/>
  <c r="H52" i="5"/>
  <c r="G52" i="5" s="1"/>
  <c r="H64" i="5"/>
  <c r="G64" i="5" s="1"/>
  <c r="H76" i="5"/>
  <c r="G76" i="5" s="1"/>
  <c r="H88" i="5"/>
  <c r="G88" i="5" s="1"/>
  <c r="H100" i="5"/>
  <c r="G100" i="5" s="1"/>
  <c r="H112" i="5"/>
  <c r="G112" i="5" s="1"/>
  <c r="H124" i="5"/>
  <c r="G124" i="5" s="1"/>
  <c r="H136" i="5"/>
  <c r="G136" i="5" s="1"/>
  <c r="H148" i="5"/>
  <c r="G148" i="5" s="1"/>
  <c r="H160" i="5"/>
  <c r="G160" i="5" s="1"/>
  <c r="H172" i="5"/>
  <c r="G172" i="5" s="1"/>
  <c r="H184" i="5"/>
  <c r="G184" i="5" s="1"/>
  <c r="H196" i="5"/>
  <c r="G196" i="5" s="1"/>
  <c r="H208" i="5"/>
  <c r="G208" i="5" s="1"/>
  <c r="H220" i="5"/>
  <c r="G220" i="5" s="1"/>
  <c r="H232" i="5"/>
  <c r="G232" i="5" s="1"/>
  <c r="H244" i="5"/>
  <c r="G244" i="5" s="1"/>
  <c r="H256" i="5"/>
  <c r="G256" i="5" s="1"/>
  <c r="H268" i="5"/>
  <c r="G268" i="5" s="1"/>
  <c r="H280" i="5"/>
  <c r="G280" i="5" s="1"/>
  <c r="H292" i="5"/>
  <c r="G292" i="5" s="1"/>
  <c r="H304" i="5"/>
  <c r="G304" i="5" s="1"/>
  <c r="H316" i="5"/>
  <c r="G316" i="5" s="1"/>
  <c r="H328" i="5"/>
  <c r="G328" i="5" s="1"/>
  <c r="H340" i="5"/>
  <c r="G340" i="5" s="1"/>
  <c r="H352" i="5"/>
  <c r="G352" i="5" s="1"/>
  <c r="H364" i="5"/>
  <c r="G364" i="5" s="1"/>
  <c r="H376" i="5"/>
  <c r="G376" i="5" s="1"/>
  <c r="H388" i="5"/>
  <c r="G388" i="5" s="1"/>
  <c r="H400" i="5"/>
  <c r="G400" i="5" s="1"/>
  <c r="H412" i="5"/>
  <c r="G412" i="5" s="1"/>
  <c r="H424" i="5"/>
  <c r="G424" i="5" s="1"/>
  <c r="H436" i="5"/>
  <c r="G436" i="5" s="1"/>
  <c r="H448" i="5"/>
  <c r="G448" i="5" s="1"/>
  <c r="H460" i="5"/>
  <c r="G460" i="5" s="1"/>
  <c r="H472" i="5"/>
  <c r="G472" i="5" s="1"/>
  <c r="H484" i="5"/>
  <c r="G484" i="5" s="1"/>
  <c r="H496" i="5"/>
  <c r="G496" i="5" s="1"/>
  <c r="H508" i="5"/>
  <c r="G508" i="5" s="1"/>
  <c r="H520" i="5"/>
  <c r="G520" i="5" s="1"/>
  <c r="H532" i="5"/>
  <c r="G532" i="5" s="1"/>
  <c r="H544" i="5"/>
  <c r="G544" i="5" s="1"/>
  <c r="H556" i="5"/>
  <c r="G556" i="5" s="1"/>
  <c r="H568" i="5"/>
  <c r="G568" i="5" s="1"/>
  <c r="H580" i="5"/>
  <c r="G580" i="5" s="1"/>
  <c r="H592" i="5"/>
  <c r="G592" i="5" s="1"/>
  <c r="H604" i="5"/>
  <c r="G604" i="5" s="1"/>
  <c r="H616" i="5"/>
  <c r="G616" i="5" s="1"/>
  <c r="H628" i="5"/>
  <c r="G628" i="5" s="1"/>
  <c r="H640" i="5"/>
  <c r="G640" i="5" s="1"/>
  <c r="H652" i="5"/>
  <c r="G652" i="5" s="1"/>
  <c r="H664" i="5"/>
  <c r="G664" i="5" s="1"/>
  <c r="H676" i="5"/>
  <c r="G676" i="5" s="1"/>
  <c r="H688" i="5"/>
  <c r="G688" i="5" s="1"/>
  <c r="H700" i="5"/>
  <c r="G700" i="5" s="1"/>
  <c r="H712" i="5"/>
  <c r="G712" i="5" s="1"/>
  <c r="H724" i="5"/>
  <c r="G724" i="5" s="1"/>
  <c r="H736" i="5"/>
  <c r="G736" i="5" s="1"/>
  <c r="H748" i="5"/>
  <c r="G748" i="5" s="1"/>
  <c r="H760" i="5"/>
  <c r="G760" i="5" s="1"/>
  <c r="H772" i="5"/>
  <c r="G772" i="5" s="1"/>
  <c r="H784" i="5"/>
  <c r="G784" i="5" s="1"/>
  <c r="H796" i="5"/>
  <c r="G796" i="5" s="1"/>
  <c r="H808" i="5"/>
  <c r="G808" i="5" s="1"/>
  <c r="H820" i="5"/>
  <c r="G820" i="5" s="1"/>
  <c r="H832" i="5"/>
  <c r="G832" i="5" s="1"/>
  <c r="H844" i="5"/>
  <c r="G844" i="5" s="1"/>
  <c r="H856" i="5"/>
  <c r="G856" i="5" s="1"/>
  <c r="H868" i="5"/>
  <c r="G868" i="5" s="1"/>
  <c r="H880" i="5"/>
  <c r="G880" i="5" s="1"/>
  <c r="H892" i="5"/>
  <c r="G892" i="5" s="1"/>
  <c r="H904" i="5"/>
  <c r="G904" i="5" s="1"/>
  <c r="H916" i="5"/>
  <c r="G916" i="5" s="1"/>
  <c r="H928" i="5"/>
  <c r="G928" i="5" s="1"/>
  <c r="H940" i="5"/>
  <c r="G940" i="5" s="1"/>
  <c r="H952" i="5"/>
  <c r="G952" i="5" s="1"/>
  <c r="H964" i="5"/>
  <c r="G964" i="5" s="1"/>
  <c r="H976" i="5"/>
  <c r="G976" i="5" s="1"/>
  <c r="H988" i="5"/>
  <c r="G988" i="5" s="1"/>
  <c r="H1000" i="5"/>
  <c r="G1000" i="5" s="1"/>
  <c r="H1012" i="5"/>
  <c r="G1012" i="5" s="1"/>
  <c r="H1024" i="5"/>
  <c r="G1024" i="5" s="1"/>
  <c r="H1036" i="5"/>
  <c r="G1036" i="5" s="1"/>
  <c r="H1048" i="5"/>
  <c r="G1048" i="5" s="1"/>
  <c r="H1060" i="5"/>
  <c r="G1060" i="5" s="1"/>
  <c r="H1072" i="5"/>
  <c r="G1072" i="5" s="1"/>
  <c r="H1084" i="5"/>
  <c r="G1084" i="5" s="1"/>
  <c r="H1096" i="5"/>
  <c r="G1096" i="5" s="1"/>
  <c r="H1108" i="5"/>
  <c r="G1108" i="5" s="1"/>
  <c r="H1120" i="5"/>
  <c r="G1120" i="5" s="1"/>
  <c r="H1132" i="5"/>
  <c r="G1132" i="5" s="1"/>
  <c r="H1144" i="5"/>
  <c r="G1144" i="5" s="1"/>
  <c r="H1156" i="5"/>
  <c r="G1156" i="5" s="1"/>
  <c r="H1168" i="5"/>
  <c r="G1168" i="5" s="1"/>
  <c r="H1180" i="5"/>
  <c r="G1180" i="5" s="1"/>
  <c r="H1192" i="5"/>
  <c r="G1192" i="5" s="1"/>
  <c r="H1204" i="5"/>
  <c r="G1204" i="5" s="1"/>
  <c r="H1216" i="5"/>
  <c r="G1216" i="5" s="1"/>
  <c r="H1228" i="5"/>
  <c r="G1228" i="5" s="1"/>
  <c r="H1240" i="5"/>
  <c r="G1240" i="5" s="1"/>
  <c r="H1252" i="5"/>
  <c r="G1252" i="5" s="1"/>
  <c r="H1264" i="5"/>
  <c r="G1264" i="5" s="1"/>
  <c r="H1276" i="5"/>
  <c r="G1276" i="5" s="1"/>
  <c r="H1288" i="5"/>
  <c r="G1288" i="5" s="1"/>
  <c r="H1300" i="5"/>
  <c r="G1300" i="5" s="1"/>
  <c r="H1312" i="5"/>
  <c r="G1312" i="5" s="1"/>
  <c r="H1324" i="5"/>
  <c r="G1324" i="5" s="1"/>
  <c r="H5" i="5"/>
  <c r="G5" i="5" s="1"/>
  <c r="H17" i="5"/>
  <c r="G17" i="5" s="1"/>
  <c r="H29" i="5"/>
  <c r="G29" i="5" s="1"/>
  <c r="H41" i="5"/>
  <c r="G41" i="5" s="1"/>
  <c r="H53" i="5"/>
  <c r="G53" i="5" s="1"/>
  <c r="H65" i="5"/>
  <c r="G65" i="5" s="1"/>
  <c r="H77" i="5"/>
  <c r="G77" i="5" s="1"/>
  <c r="H89" i="5"/>
  <c r="G89" i="5" s="1"/>
  <c r="H101" i="5"/>
  <c r="G101" i="5" s="1"/>
  <c r="H113" i="5"/>
  <c r="G113" i="5" s="1"/>
  <c r="H125" i="5"/>
  <c r="G125" i="5" s="1"/>
  <c r="H137" i="5"/>
  <c r="G137" i="5" s="1"/>
  <c r="H149" i="5"/>
  <c r="G149" i="5" s="1"/>
  <c r="H161" i="5"/>
  <c r="G161" i="5" s="1"/>
  <c r="H173" i="5"/>
  <c r="G173" i="5" s="1"/>
  <c r="H185" i="5"/>
  <c r="G185" i="5" s="1"/>
  <c r="H197" i="5"/>
  <c r="G197" i="5" s="1"/>
  <c r="H209" i="5"/>
  <c r="G209" i="5" s="1"/>
  <c r="H221" i="5"/>
  <c r="G221" i="5" s="1"/>
  <c r="H233" i="5"/>
  <c r="G233" i="5" s="1"/>
  <c r="H245" i="5"/>
  <c r="G245" i="5" s="1"/>
  <c r="H257" i="5"/>
  <c r="G257" i="5" s="1"/>
  <c r="H269" i="5"/>
  <c r="G269" i="5" s="1"/>
  <c r="H281" i="5"/>
  <c r="G281" i="5" s="1"/>
  <c r="H293" i="5"/>
  <c r="G293" i="5" s="1"/>
  <c r="H305" i="5"/>
  <c r="G305" i="5" s="1"/>
  <c r="H317" i="5"/>
  <c r="G317" i="5" s="1"/>
  <c r="H329" i="5"/>
  <c r="G329" i="5" s="1"/>
  <c r="H341" i="5"/>
  <c r="G341" i="5" s="1"/>
  <c r="H353" i="5"/>
  <c r="G353" i="5" s="1"/>
  <c r="H365" i="5"/>
  <c r="G365" i="5" s="1"/>
  <c r="H377" i="5"/>
  <c r="G377" i="5" s="1"/>
  <c r="H389" i="5"/>
  <c r="G389" i="5" s="1"/>
  <c r="H401" i="5"/>
  <c r="G401" i="5" s="1"/>
  <c r="H413" i="5"/>
  <c r="G413" i="5" s="1"/>
  <c r="H425" i="5"/>
  <c r="G425" i="5" s="1"/>
  <c r="H437" i="5"/>
  <c r="G437" i="5" s="1"/>
  <c r="H449" i="5"/>
  <c r="G449" i="5" s="1"/>
  <c r="H461" i="5"/>
  <c r="G461" i="5" s="1"/>
  <c r="H473" i="5"/>
  <c r="G473" i="5" s="1"/>
  <c r="H485" i="5"/>
  <c r="G485" i="5" s="1"/>
  <c r="H497" i="5"/>
  <c r="G497" i="5" s="1"/>
  <c r="H509" i="5"/>
  <c r="G509" i="5" s="1"/>
  <c r="H521" i="5"/>
  <c r="G521" i="5" s="1"/>
  <c r="H533" i="5"/>
  <c r="G533" i="5" s="1"/>
  <c r="H545" i="5"/>
  <c r="G545" i="5" s="1"/>
  <c r="H557" i="5"/>
  <c r="G557" i="5" s="1"/>
  <c r="H569" i="5"/>
  <c r="G569" i="5" s="1"/>
  <c r="H581" i="5"/>
  <c r="G581" i="5" s="1"/>
  <c r="H593" i="5"/>
  <c r="G593" i="5" s="1"/>
  <c r="H605" i="5"/>
  <c r="G605" i="5" s="1"/>
  <c r="H617" i="5"/>
  <c r="G617" i="5" s="1"/>
  <c r="H629" i="5"/>
  <c r="G629" i="5" s="1"/>
  <c r="H641" i="5"/>
  <c r="G641" i="5" s="1"/>
  <c r="H653" i="5"/>
  <c r="G653" i="5" s="1"/>
  <c r="H665" i="5"/>
  <c r="G665" i="5" s="1"/>
  <c r="H677" i="5"/>
  <c r="G677" i="5" s="1"/>
  <c r="H689" i="5"/>
  <c r="G689" i="5" s="1"/>
  <c r="H701" i="5"/>
  <c r="G701" i="5" s="1"/>
  <c r="H713" i="5"/>
  <c r="G713" i="5" s="1"/>
  <c r="H725" i="5"/>
  <c r="G725" i="5" s="1"/>
  <c r="H737" i="5"/>
  <c r="G737" i="5" s="1"/>
  <c r="H749" i="5"/>
  <c r="G749" i="5" s="1"/>
  <c r="H761" i="5"/>
  <c r="G761" i="5" s="1"/>
  <c r="H773" i="5"/>
  <c r="G773" i="5" s="1"/>
  <c r="H785" i="5"/>
  <c r="G785" i="5" s="1"/>
  <c r="H797" i="5"/>
  <c r="G797" i="5" s="1"/>
  <c r="H809" i="5"/>
  <c r="G809" i="5" s="1"/>
  <c r="H821" i="5"/>
  <c r="G821" i="5" s="1"/>
  <c r="H833" i="5"/>
  <c r="G833" i="5" s="1"/>
  <c r="H845" i="5"/>
  <c r="G845" i="5" s="1"/>
  <c r="H857" i="5"/>
  <c r="G857" i="5" s="1"/>
  <c r="H869" i="5"/>
  <c r="G869" i="5" s="1"/>
  <c r="H881" i="5"/>
  <c r="G881" i="5" s="1"/>
  <c r="H893" i="5"/>
  <c r="G893" i="5" s="1"/>
  <c r="H905" i="5"/>
  <c r="G905" i="5" s="1"/>
  <c r="H917" i="5"/>
  <c r="G917" i="5" s="1"/>
  <c r="H929" i="5"/>
  <c r="G929" i="5" s="1"/>
  <c r="H941" i="5"/>
  <c r="G941" i="5" s="1"/>
  <c r="H953" i="5"/>
  <c r="G953" i="5" s="1"/>
  <c r="H965" i="5"/>
  <c r="G965" i="5" s="1"/>
  <c r="H977" i="5"/>
  <c r="G977" i="5" s="1"/>
  <c r="H989" i="5"/>
  <c r="G989" i="5" s="1"/>
  <c r="H1001" i="5"/>
  <c r="G1001" i="5" s="1"/>
  <c r="H1013" i="5"/>
  <c r="G1013" i="5" s="1"/>
  <c r="H1025" i="5"/>
  <c r="G1025" i="5" s="1"/>
  <c r="H1037" i="5"/>
  <c r="G1037" i="5" s="1"/>
  <c r="H1049" i="5"/>
  <c r="G1049" i="5" s="1"/>
  <c r="H1061" i="5"/>
  <c r="G1061" i="5" s="1"/>
  <c r="H1073" i="5"/>
  <c r="G1073" i="5" s="1"/>
  <c r="H1085" i="5"/>
  <c r="G1085" i="5" s="1"/>
  <c r="H1097" i="5"/>
  <c r="G1097" i="5" s="1"/>
  <c r="H1109" i="5"/>
  <c r="G1109" i="5" s="1"/>
  <c r="H1121" i="5"/>
  <c r="G1121" i="5" s="1"/>
  <c r="H1133" i="5"/>
  <c r="G1133" i="5" s="1"/>
  <c r="H1145" i="5"/>
  <c r="G1145" i="5" s="1"/>
  <c r="H1157" i="5"/>
  <c r="G1157" i="5" s="1"/>
  <c r="H1169" i="5"/>
  <c r="G1169" i="5" s="1"/>
  <c r="H1181" i="5"/>
  <c r="G1181" i="5" s="1"/>
  <c r="H1193" i="5"/>
  <c r="G1193" i="5" s="1"/>
  <c r="H1205" i="5"/>
  <c r="G1205" i="5" s="1"/>
  <c r="H1217" i="5"/>
  <c r="G1217" i="5" s="1"/>
  <c r="H1229" i="5"/>
  <c r="G1229" i="5" s="1"/>
  <c r="H1241" i="5"/>
  <c r="G1241" i="5" s="1"/>
  <c r="H1253" i="5"/>
  <c r="G1253" i="5" s="1"/>
  <c r="H1265" i="5"/>
  <c r="G1265" i="5" s="1"/>
  <c r="H1277" i="5"/>
  <c r="G1277" i="5" s="1"/>
  <c r="H1289" i="5"/>
  <c r="G1289" i="5" s="1"/>
  <c r="H1301" i="5"/>
  <c r="G1301" i="5" s="1"/>
  <c r="H1313" i="5"/>
  <c r="G1313" i="5" s="1"/>
  <c r="H1325" i="5"/>
  <c r="G1325" i="5" s="1"/>
  <c r="H1337" i="5"/>
  <c r="G1337" i="5" s="1"/>
  <c r="H1349" i="5"/>
  <c r="G1349" i="5" s="1"/>
  <c r="H6" i="5"/>
  <c r="G6" i="5" s="1"/>
  <c r="H18" i="5"/>
  <c r="G18" i="5" s="1"/>
  <c r="H30" i="5"/>
  <c r="G30" i="5" s="1"/>
  <c r="H42" i="5"/>
  <c r="G42" i="5" s="1"/>
  <c r="H54" i="5"/>
  <c r="G54" i="5" s="1"/>
  <c r="H66" i="5"/>
  <c r="G66" i="5" s="1"/>
  <c r="H78" i="5"/>
  <c r="G78" i="5" s="1"/>
  <c r="H90" i="5"/>
  <c r="G90" i="5" s="1"/>
  <c r="H102" i="5"/>
  <c r="G102" i="5" s="1"/>
  <c r="H114" i="5"/>
  <c r="G114" i="5" s="1"/>
  <c r="H126" i="5"/>
  <c r="G126" i="5" s="1"/>
  <c r="H138" i="5"/>
  <c r="G138" i="5" s="1"/>
  <c r="H150" i="5"/>
  <c r="G150" i="5" s="1"/>
  <c r="H162" i="5"/>
  <c r="G162" i="5" s="1"/>
  <c r="H174" i="5"/>
  <c r="G174" i="5" s="1"/>
  <c r="H186" i="5"/>
  <c r="G186" i="5" s="1"/>
  <c r="H198" i="5"/>
  <c r="G198" i="5" s="1"/>
  <c r="H210" i="5"/>
  <c r="G210" i="5" s="1"/>
  <c r="H222" i="5"/>
  <c r="G222" i="5" s="1"/>
  <c r="H234" i="5"/>
  <c r="G234" i="5" s="1"/>
  <c r="H246" i="5"/>
  <c r="G246" i="5" s="1"/>
  <c r="H258" i="5"/>
  <c r="G258" i="5" s="1"/>
  <c r="H270" i="5"/>
  <c r="G270" i="5" s="1"/>
  <c r="H282" i="5"/>
  <c r="G282" i="5" s="1"/>
  <c r="H294" i="5"/>
  <c r="G294" i="5" s="1"/>
  <c r="H306" i="5"/>
  <c r="G306" i="5" s="1"/>
  <c r="H318" i="5"/>
  <c r="G318" i="5" s="1"/>
  <c r="H330" i="5"/>
  <c r="G330" i="5" s="1"/>
  <c r="H342" i="5"/>
  <c r="G342" i="5" s="1"/>
  <c r="H354" i="5"/>
  <c r="G354" i="5" s="1"/>
  <c r="H366" i="5"/>
  <c r="G366" i="5" s="1"/>
  <c r="H378" i="5"/>
  <c r="G378" i="5" s="1"/>
  <c r="H390" i="5"/>
  <c r="G390" i="5" s="1"/>
  <c r="H402" i="5"/>
  <c r="G402" i="5" s="1"/>
  <c r="H414" i="5"/>
  <c r="G414" i="5" s="1"/>
  <c r="H426" i="5"/>
  <c r="G426" i="5" s="1"/>
  <c r="H438" i="5"/>
  <c r="G438" i="5" s="1"/>
  <c r="H450" i="5"/>
  <c r="G450" i="5" s="1"/>
  <c r="H462" i="5"/>
  <c r="G462" i="5" s="1"/>
  <c r="H474" i="5"/>
  <c r="G474" i="5" s="1"/>
  <c r="H486" i="5"/>
  <c r="G486" i="5" s="1"/>
  <c r="H498" i="5"/>
  <c r="G498" i="5" s="1"/>
  <c r="H510" i="5"/>
  <c r="G510" i="5" s="1"/>
  <c r="H522" i="5"/>
  <c r="G522" i="5" s="1"/>
  <c r="H534" i="5"/>
  <c r="G534" i="5" s="1"/>
  <c r="H546" i="5"/>
  <c r="G546" i="5" s="1"/>
  <c r="H558" i="5"/>
  <c r="G558" i="5" s="1"/>
  <c r="H570" i="5"/>
  <c r="G570" i="5" s="1"/>
  <c r="H582" i="5"/>
  <c r="G582" i="5" s="1"/>
  <c r="H594" i="5"/>
  <c r="G594" i="5" s="1"/>
  <c r="H606" i="5"/>
  <c r="G606" i="5" s="1"/>
  <c r="H618" i="5"/>
  <c r="G618" i="5" s="1"/>
  <c r="H630" i="5"/>
  <c r="G630" i="5" s="1"/>
  <c r="H642" i="5"/>
  <c r="G642" i="5" s="1"/>
  <c r="H654" i="5"/>
  <c r="G654" i="5" s="1"/>
  <c r="H666" i="5"/>
  <c r="G666" i="5" s="1"/>
  <c r="H678" i="5"/>
  <c r="G678" i="5" s="1"/>
  <c r="H690" i="5"/>
  <c r="G690" i="5" s="1"/>
  <c r="H702" i="5"/>
  <c r="G702" i="5" s="1"/>
  <c r="H714" i="5"/>
  <c r="G714" i="5" s="1"/>
  <c r="H726" i="5"/>
  <c r="G726" i="5" s="1"/>
  <c r="H738" i="5"/>
  <c r="G738" i="5" s="1"/>
  <c r="H750" i="5"/>
  <c r="G750" i="5" s="1"/>
  <c r="H762" i="5"/>
  <c r="G762" i="5" s="1"/>
  <c r="H774" i="5"/>
  <c r="G774" i="5" s="1"/>
  <c r="H786" i="5"/>
  <c r="G786" i="5" s="1"/>
  <c r="H798" i="5"/>
  <c r="G798" i="5" s="1"/>
  <c r="H810" i="5"/>
  <c r="G810" i="5" s="1"/>
  <c r="H822" i="5"/>
  <c r="G822" i="5" s="1"/>
  <c r="H834" i="5"/>
  <c r="G834" i="5" s="1"/>
  <c r="H846" i="5"/>
  <c r="G846" i="5" s="1"/>
  <c r="H858" i="5"/>
  <c r="G858" i="5" s="1"/>
  <c r="H870" i="5"/>
  <c r="G870" i="5" s="1"/>
  <c r="H882" i="5"/>
  <c r="G882" i="5" s="1"/>
  <c r="H894" i="5"/>
  <c r="G894" i="5" s="1"/>
  <c r="H906" i="5"/>
  <c r="G906" i="5" s="1"/>
  <c r="H918" i="5"/>
  <c r="G918" i="5" s="1"/>
  <c r="H930" i="5"/>
  <c r="G930" i="5" s="1"/>
  <c r="H942" i="5"/>
  <c r="G942" i="5" s="1"/>
  <c r="H954" i="5"/>
  <c r="G954" i="5" s="1"/>
  <c r="H966" i="5"/>
  <c r="G966" i="5" s="1"/>
  <c r="H978" i="5"/>
  <c r="G978" i="5" s="1"/>
  <c r="H990" i="5"/>
  <c r="G990" i="5" s="1"/>
  <c r="H1002" i="5"/>
  <c r="G1002" i="5" s="1"/>
  <c r="H1014" i="5"/>
  <c r="G1014" i="5" s="1"/>
  <c r="H1026" i="5"/>
  <c r="G1026" i="5" s="1"/>
  <c r="H1038" i="5"/>
  <c r="G1038" i="5" s="1"/>
  <c r="H1050" i="5"/>
  <c r="G1050" i="5" s="1"/>
  <c r="H1062" i="5"/>
  <c r="G1062" i="5" s="1"/>
  <c r="H1074" i="5"/>
  <c r="G1074" i="5" s="1"/>
  <c r="H1086" i="5"/>
  <c r="G1086" i="5" s="1"/>
  <c r="H1098" i="5"/>
  <c r="G1098" i="5" s="1"/>
  <c r="H1110" i="5"/>
  <c r="G1110" i="5" s="1"/>
  <c r="H1122" i="5"/>
  <c r="G1122" i="5" s="1"/>
  <c r="H1134" i="5"/>
  <c r="G1134" i="5" s="1"/>
  <c r="H1146" i="5"/>
  <c r="G1146" i="5" s="1"/>
  <c r="H1158" i="5"/>
  <c r="G1158" i="5" s="1"/>
  <c r="H1170" i="5"/>
  <c r="G1170" i="5" s="1"/>
  <c r="H1182" i="5"/>
  <c r="G1182" i="5" s="1"/>
  <c r="H1194" i="5"/>
  <c r="G1194" i="5" s="1"/>
  <c r="H1206" i="5"/>
  <c r="G1206" i="5" s="1"/>
  <c r="H1218" i="5"/>
  <c r="G1218" i="5" s="1"/>
  <c r="H1230" i="5"/>
  <c r="G1230" i="5" s="1"/>
  <c r="H1242" i="5"/>
  <c r="G1242" i="5" s="1"/>
  <c r="H1254" i="5"/>
  <c r="G1254" i="5" s="1"/>
  <c r="H1266" i="5"/>
  <c r="G1266" i="5" s="1"/>
  <c r="H1278" i="5"/>
  <c r="G1278" i="5" s="1"/>
  <c r="H1290" i="5"/>
  <c r="G1290" i="5" s="1"/>
  <c r="H1302" i="5"/>
  <c r="G1302" i="5" s="1"/>
  <c r="H7" i="5"/>
  <c r="G7" i="5" s="1"/>
  <c r="H19" i="5"/>
  <c r="G19" i="5" s="1"/>
  <c r="H31" i="5"/>
  <c r="G31" i="5" s="1"/>
  <c r="H43" i="5"/>
  <c r="G43" i="5" s="1"/>
  <c r="H55" i="5"/>
  <c r="G55" i="5" s="1"/>
  <c r="H67" i="5"/>
  <c r="G67" i="5" s="1"/>
  <c r="H79" i="5"/>
  <c r="G79" i="5" s="1"/>
  <c r="H91" i="5"/>
  <c r="G91" i="5" s="1"/>
  <c r="H103" i="5"/>
  <c r="G103" i="5" s="1"/>
  <c r="H115" i="5"/>
  <c r="G115" i="5" s="1"/>
  <c r="H127" i="5"/>
  <c r="G127" i="5" s="1"/>
  <c r="H139" i="5"/>
  <c r="G139" i="5" s="1"/>
  <c r="H151" i="5"/>
  <c r="G151" i="5" s="1"/>
  <c r="H163" i="5"/>
  <c r="G163" i="5" s="1"/>
  <c r="H175" i="5"/>
  <c r="G175" i="5" s="1"/>
  <c r="H187" i="5"/>
  <c r="G187" i="5" s="1"/>
  <c r="H199" i="5"/>
  <c r="G199" i="5" s="1"/>
  <c r="H211" i="5"/>
  <c r="G211" i="5" s="1"/>
  <c r="H223" i="5"/>
  <c r="G223" i="5" s="1"/>
  <c r="H235" i="5"/>
  <c r="G235" i="5" s="1"/>
  <c r="H247" i="5"/>
  <c r="G247" i="5" s="1"/>
  <c r="H259" i="5"/>
  <c r="G259" i="5" s="1"/>
  <c r="H271" i="5"/>
  <c r="G271" i="5" s="1"/>
  <c r="H283" i="5"/>
  <c r="G283" i="5" s="1"/>
  <c r="H295" i="5"/>
  <c r="G295" i="5" s="1"/>
  <c r="H307" i="5"/>
  <c r="G307" i="5" s="1"/>
  <c r="H319" i="5"/>
  <c r="G319" i="5" s="1"/>
  <c r="H331" i="5"/>
  <c r="G331" i="5" s="1"/>
  <c r="H343" i="5"/>
  <c r="G343" i="5" s="1"/>
  <c r="H355" i="5"/>
  <c r="G355" i="5" s="1"/>
  <c r="H367" i="5"/>
  <c r="G367" i="5" s="1"/>
  <c r="H379" i="5"/>
  <c r="G379" i="5" s="1"/>
  <c r="H391" i="5"/>
  <c r="G391" i="5" s="1"/>
  <c r="H403" i="5"/>
  <c r="G403" i="5" s="1"/>
  <c r="H415" i="5"/>
  <c r="G415" i="5" s="1"/>
  <c r="H427" i="5"/>
  <c r="G427" i="5" s="1"/>
  <c r="H439" i="5"/>
  <c r="G439" i="5" s="1"/>
  <c r="H451" i="5"/>
  <c r="G451" i="5" s="1"/>
  <c r="H463" i="5"/>
  <c r="G463" i="5" s="1"/>
  <c r="H475" i="5"/>
  <c r="G475" i="5" s="1"/>
  <c r="H487" i="5"/>
  <c r="G487" i="5" s="1"/>
  <c r="H499" i="5"/>
  <c r="G499" i="5" s="1"/>
  <c r="H511" i="5"/>
  <c r="G511" i="5" s="1"/>
  <c r="H523" i="5"/>
  <c r="G523" i="5" s="1"/>
  <c r="H535" i="5"/>
  <c r="G535" i="5" s="1"/>
  <c r="H547" i="5"/>
  <c r="G547" i="5" s="1"/>
  <c r="H559" i="5"/>
  <c r="G559" i="5" s="1"/>
  <c r="H571" i="5"/>
  <c r="G571" i="5" s="1"/>
  <c r="H583" i="5"/>
  <c r="G583" i="5" s="1"/>
  <c r="H595" i="5"/>
  <c r="G595" i="5" s="1"/>
  <c r="H607" i="5"/>
  <c r="G607" i="5" s="1"/>
  <c r="H619" i="5"/>
  <c r="G619" i="5" s="1"/>
  <c r="H631" i="5"/>
  <c r="G631" i="5" s="1"/>
  <c r="H643" i="5"/>
  <c r="G643" i="5" s="1"/>
  <c r="H655" i="5"/>
  <c r="G655" i="5" s="1"/>
  <c r="H667" i="5"/>
  <c r="G667" i="5" s="1"/>
  <c r="H679" i="5"/>
  <c r="G679" i="5" s="1"/>
  <c r="H691" i="5"/>
  <c r="G691" i="5" s="1"/>
  <c r="H703" i="5"/>
  <c r="G703" i="5" s="1"/>
  <c r="H715" i="5"/>
  <c r="G715" i="5" s="1"/>
  <c r="H727" i="5"/>
  <c r="G727" i="5" s="1"/>
  <c r="H739" i="5"/>
  <c r="G739" i="5" s="1"/>
  <c r="H751" i="5"/>
  <c r="G751" i="5" s="1"/>
  <c r="H763" i="5"/>
  <c r="G763" i="5" s="1"/>
  <c r="H775" i="5"/>
  <c r="G775" i="5" s="1"/>
  <c r="H787" i="5"/>
  <c r="G787" i="5" s="1"/>
  <c r="H799" i="5"/>
  <c r="G799" i="5" s="1"/>
  <c r="H811" i="5"/>
  <c r="G811" i="5" s="1"/>
  <c r="H823" i="5"/>
  <c r="G823" i="5" s="1"/>
  <c r="H835" i="5"/>
  <c r="G835" i="5" s="1"/>
  <c r="H847" i="5"/>
  <c r="G847" i="5" s="1"/>
  <c r="H859" i="5"/>
  <c r="G859" i="5" s="1"/>
  <c r="H871" i="5"/>
  <c r="G871" i="5" s="1"/>
  <c r="H883" i="5"/>
  <c r="G883" i="5" s="1"/>
  <c r="H895" i="5"/>
  <c r="G895" i="5" s="1"/>
  <c r="H907" i="5"/>
  <c r="G907" i="5" s="1"/>
  <c r="H919" i="5"/>
  <c r="G919" i="5" s="1"/>
  <c r="H931" i="5"/>
  <c r="G931" i="5" s="1"/>
  <c r="H943" i="5"/>
  <c r="G943" i="5" s="1"/>
  <c r="H955" i="5"/>
  <c r="G955" i="5" s="1"/>
  <c r="H967" i="5"/>
  <c r="G967" i="5" s="1"/>
  <c r="H979" i="5"/>
  <c r="G979" i="5" s="1"/>
  <c r="H991" i="5"/>
  <c r="G991" i="5" s="1"/>
  <c r="H1003" i="5"/>
  <c r="G1003" i="5" s="1"/>
  <c r="H1015" i="5"/>
  <c r="G1015" i="5" s="1"/>
  <c r="H1027" i="5"/>
  <c r="G1027" i="5" s="1"/>
  <c r="H1039" i="5"/>
  <c r="G1039" i="5" s="1"/>
  <c r="H1051" i="5"/>
  <c r="G1051" i="5" s="1"/>
  <c r="H1063" i="5"/>
  <c r="G1063" i="5" s="1"/>
  <c r="H1075" i="5"/>
  <c r="G1075" i="5" s="1"/>
  <c r="H1087" i="5"/>
  <c r="G1087" i="5" s="1"/>
  <c r="H1099" i="5"/>
  <c r="G1099" i="5" s="1"/>
  <c r="H1111" i="5"/>
  <c r="G1111" i="5" s="1"/>
  <c r="H1123" i="5"/>
  <c r="G1123" i="5" s="1"/>
  <c r="H1135" i="5"/>
  <c r="G1135" i="5" s="1"/>
  <c r="H1147" i="5"/>
  <c r="G1147" i="5" s="1"/>
  <c r="H1159" i="5"/>
  <c r="G1159" i="5" s="1"/>
  <c r="H1171" i="5"/>
  <c r="G1171" i="5" s="1"/>
  <c r="H1183" i="5"/>
  <c r="G1183" i="5" s="1"/>
  <c r="H1195" i="5"/>
  <c r="G1195" i="5" s="1"/>
  <c r="H1207" i="5"/>
  <c r="G1207" i="5" s="1"/>
  <c r="H1219" i="5"/>
  <c r="G1219" i="5" s="1"/>
  <c r="H1231" i="5"/>
  <c r="G1231" i="5" s="1"/>
  <c r="H1243" i="5"/>
  <c r="G1243" i="5" s="1"/>
  <c r="H1255" i="5"/>
  <c r="G1255" i="5" s="1"/>
  <c r="H1267" i="5"/>
  <c r="G1267" i="5" s="1"/>
  <c r="H1279" i="5"/>
  <c r="G1279" i="5" s="1"/>
  <c r="H1291" i="5"/>
  <c r="G1291" i="5" s="1"/>
  <c r="H8" i="5"/>
  <c r="G8" i="5" s="1"/>
  <c r="H20" i="5"/>
  <c r="G20" i="5" s="1"/>
  <c r="H32" i="5"/>
  <c r="G32" i="5" s="1"/>
  <c r="H44" i="5"/>
  <c r="G44" i="5" s="1"/>
  <c r="H56" i="5"/>
  <c r="G56" i="5" s="1"/>
  <c r="H68" i="5"/>
  <c r="G68" i="5" s="1"/>
  <c r="H80" i="5"/>
  <c r="G80" i="5" s="1"/>
  <c r="H92" i="5"/>
  <c r="G92" i="5" s="1"/>
  <c r="H104" i="5"/>
  <c r="G104" i="5" s="1"/>
  <c r="H116" i="5"/>
  <c r="G116" i="5" s="1"/>
  <c r="H128" i="5"/>
  <c r="G128" i="5" s="1"/>
  <c r="H140" i="5"/>
  <c r="G140" i="5" s="1"/>
  <c r="H152" i="5"/>
  <c r="G152" i="5" s="1"/>
  <c r="H164" i="5"/>
  <c r="G164" i="5" s="1"/>
  <c r="H176" i="5"/>
  <c r="G176" i="5" s="1"/>
  <c r="H188" i="5"/>
  <c r="G188" i="5" s="1"/>
  <c r="H200" i="5"/>
  <c r="G200" i="5" s="1"/>
  <c r="H212" i="5"/>
  <c r="G212" i="5" s="1"/>
  <c r="H224" i="5"/>
  <c r="G224" i="5" s="1"/>
  <c r="H236" i="5"/>
  <c r="G236" i="5" s="1"/>
  <c r="H248" i="5"/>
  <c r="G248" i="5" s="1"/>
  <c r="H260" i="5"/>
  <c r="G260" i="5" s="1"/>
  <c r="H272" i="5"/>
  <c r="G272" i="5" s="1"/>
  <c r="H284" i="5"/>
  <c r="G284" i="5" s="1"/>
  <c r="H296" i="5"/>
  <c r="G296" i="5" s="1"/>
  <c r="H308" i="5"/>
  <c r="G308" i="5" s="1"/>
  <c r="H320" i="5"/>
  <c r="G320" i="5" s="1"/>
  <c r="H332" i="5"/>
  <c r="G332" i="5" s="1"/>
  <c r="H344" i="5"/>
  <c r="G344" i="5" s="1"/>
  <c r="H356" i="5"/>
  <c r="G356" i="5" s="1"/>
  <c r="H368" i="5"/>
  <c r="G368" i="5" s="1"/>
  <c r="H380" i="5"/>
  <c r="G380" i="5" s="1"/>
  <c r="H392" i="5"/>
  <c r="G392" i="5" s="1"/>
  <c r="H404" i="5"/>
  <c r="G404" i="5" s="1"/>
  <c r="H416" i="5"/>
  <c r="G416" i="5" s="1"/>
  <c r="H428" i="5"/>
  <c r="G428" i="5" s="1"/>
  <c r="H440" i="5"/>
  <c r="G440" i="5" s="1"/>
  <c r="H452" i="5"/>
  <c r="G452" i="5" s="1"/>
  <c r="H464" i="5"/>
  <c r="G464" i="5" s="1"/>
  <c r="H476" i="5"/>
  <c r="G476" i="5" s="1"/>
  <c r="H488" i="5"/>
  <c r="G488" i="5" s="1"/>
  <c r="H500" i="5"/>
  <c r="G500" i="5" s="1"/>
  <c r="H512" i="5"/>
  <c r="G512" i="5" s="1"/>
  <c r="H524" i="5"/>
  <c r="G524" i="5" s="1"/>
  <c r="H536" i="5"/>
  <c r="G536" i="5" s="1"/>
  <c r="H548" i="5"/>
  <c r="G548" i="5" s="1"/>
  <c r="H560" i="5"/>
  <c r="G560" i="5" s="1"/>
  <c r="H572" i="5"/>
  <c r="G572" i="5" s="1"/>
  <c r="H584" i="5"/>
  <c r="G584" i="5" s="1"/>
  <c r="H596" i="5"/>
  <c r="G596" i="5" s="1"/>
  <c r="H608" i="5"/>
  <c r="G608" i="5" s="1"/>
  <c r="H620" i="5"/>
  <c r="G620" i="5" s="1"/>
  <c r="H632" i="5"/>
  <c r="G632" i="5" s="1"/>
  <c r="H644" i="5"/>
  <c r="G644" i="5" s="1"/>
  <c r="H656" i="5"/>
  <c r="G656" i="5" s="1"/>
  <c r="H668" i="5"/>
  <c r="G668" i="5" s="1"/>
  <c r="H680" i="5"/>
  <c r="G680" i="5" s="1"/>
  <c r="H692" i="5"/>
  <c r="G692" i="5" s="1"/>
  <c r="H704" i="5"/>
  <c r="G704" i="5" s="1"/>
  <c r="H716" i="5"/>
  <c r="G716" i="5" s="1"/>
  <c r="H728" i="5"/>
  <c r="G728" i="5" s="1"/>
  <c r="H740" i="5"/>
  <c r="G740" i="5" s="1"/>
  <c r="H752" i="5"/>
  <c r="G752" i="5" s="1"/>
  <c r="H764" i="5"/>
  <c r="G764" i="5" s="1"/>
  <c r="H776" i="5"/>
  <c r="G776" i="5" s="1"/>
  <c r="H788" i="5"/>
  <c r="G788" i="5" s="1"/>
  <c r="H800" i="5"/>
  <c r="G800" i="5" s="1"/>
  <c r="H812" i="5"/>
  <c r="G812" i="5" s="1"/>
  <c r="H824" i="5"/>
  <c r="G824" i="5" s="1"/>
  <c r="H836" i="5"/>
  <c r="G836" i="5" s="1"/>
  <c r="H848" i="5"/>
  <c r="G848" i="5" s="1"/>
  <c r="H860" i="5"/>
  <c r="G860" i="5" s="1"/>
  <c r="H872" i="5"/>
  <c r="G872" i="5" s="1"/>
  <c r="H884" i="5"/>
  <c r="G884" i="5" s="1"/>
  <c r="H896" i="5"/>
  <c r="G896" i="5" s="1"/>
  <c r="H908" i="5"/>
  <c r="G908" i="5" s="1"/>
  <c r="H920" i="5"/>
  <c r="G920" i="5" s="1"/>
  <c r="H932" i="5"/>
  <c r="G932" i="5" s="1"/>
  <c r="H944" i="5"/>
  <c r="G944" i="5" s="1"/>
  <c r="H956" i="5"/>
  <c r="G956" i="5" s="1"/>
  <c r="H968" i="5"/>
  <c r="G968" i="5" s="1"/>
  <c r="H980" i="5"/>
  <c r="G980" i="5" s="1"/>
  <c r="H992" i="5"/>
  <c r="G992" i="5" s="1"/>
  <c r="H1004" i="5"/>
  <c r="G1004" i="5" s="1"/>
  <c r="H1016" i="5"/>
  <c r="G1016" i="5" s="1"/>
  <c r="H1028" i="5"/>
  <c r="G1028" i="5" s="1"/>
  <c r="H1040" i="5"/>
  <c r="G1040" i="5" s="1"/>
  <c r="H1052" i="5"/>
  <c r="G1052" i="5" s="1"/>
  <c r="H1064" i="5"/>
  <c r="G1064" i="5" s="1"/>
  <c r="H1076" i="5"/>
  <c r="G1076" i="5" s="1"/>
  <c r="H1088" i="5"/>
  <c r="G1088" i="5" s="1"/>
  <c r="H1100" i="5"/>
  <c r="G1100" i="5" s="1"/>
  <c r="H1112" i="5"/>
  <c r="G1112" i="5" s="1"/>
  <c r="H1124" i="5"/>
  <c r="G1124" i="5" s="1"/>
  <c r="H1136" i="5"/>
  <c r="G1136" i="5" s="1"/>
  <c r="H1148" i="5"/>
  <c r="G1148" i="5" s="1"/>
  <c r="H1160" i="5"/>
  <c r="G1160" i="5" s="1"/>
  <c r="H1172" i="5"/>
  <c r="G1172" i="5" s="1"/>
  <c r="H1184" i="5"/>
  <c r="G1184" i="5" s="1"/>
  <c r="H1196" i="5"/>
  <c r="G1196" i="5" s="1"/>
  <c r="H1208" i="5"/>
  <c r="G1208" i="5" s="1"/>
  <c r="H1220" i="5"/>
  <c r="G1220" i="5" s="1"/>
  <c r="H1232" i="5"/>
  <c r="G1232" i="5" s="1"/>
  <c r="H1244" i="5"/>
  <c r="G1244" i="5" s="1"/>
  <c r="H1256" i="5"/>
  <c r="G1256" i="5" s="1"/>
  <c r="H1268" i="5"/>
  <c r="G1268" i="5" s="1"/>
  <c r="H1280" i="5"/>
  <c r="G1280" i="5" s="1"/>
  <c r="H1292" i="5"/>
  <c r="G1292" i="5" s="1"/>
  <c r="H10" i="5"/>
  <c r="G10" i="5" s="1"/>
  <c r="H22" i="5"/>
  <c r="G22" i="5" s="1"/>
  <c r="H34" i="5"/>
  <c r="G34" i="5" s="1"/>
  <c r="H46" i="5"/>
  <c r="G46" i="5" s="1"/>
  <c r="H58" i="5"/>
  <c r="G58" i="5" s="1"/>
  <c r="H70" i="5"/>
  <c r="G70" i="5" s="1"/>
  <c r="H82" i="5"/>
  <c r="G82" i="5" s="1"/>
  <c r="H94" i="5"/>
  <c r="G94" i="5" s="1"/>
  <c r="H106" i="5"/>
  <c r="G106" i="5" s="1"/>
  <c r="H118" i="5"/>
  <c r="G118" i="5" s="1"/>
  <c r="H130" i="5"/>
  <c r="G130" i="5" s="1"/>
  <c r="H142" i="5"/>
  <c r="G142" i="5" s="1"/>
  <c r="H154" i="5"/>
  <c r="G154" i="5" s="1"/>
  <c r="H166" i="5"/>
  <c r="G166" i="5" s="1"/>
  <c r="H178" i="5"/>
  <c r="G178" i="5" s="1"/>
  <c r="H190" i="5"/>
  <c r="G190" i="5" s="1"/>
  <c r="H202" i="5"/>
  <c r="G202" i="5" s="1"/>
  <c r="H214" i="5"/>
  <c r="G214" i="5" s="1"/>
  <c r="H226" i="5"/>
  <c r="G226" i="5" s="1"/>
  <c r="H238" i="5"/>
  <c r="G238" i="5" s="1"/>
  <c r="H250" i="5"/>
  <c r="G250" i="5" s="1"/>
  <c r="H262" i="5"/>
  <c r="G262" i="5" s="1"/>
  <c r="H274" i="5"/>
  <c r="G274" i="5" s="1"/>
  <c r="H286" i="5"/>
  <c r="G286" i="5" s="1"/>
  <c r="H298" i="5"/>
  <c r="G298" i="5" s="1"/>
  <c r="H310" i="5"/>
  <c r="G310" i="5" s="1"/>
  <c r="H322" i="5"/>
  <c r="G322" i="5" s="1"/>
  <c r="H334" i="5"/>
  <c r="G334" i="5" s="1"/>
  <c r="H346" i="5"/>
  <c r="G346" i="5" s="1"/>
  <c r="H358" i="5"/>
  <c r="G358" i="5" s="1"/>
  <c r="H370" i="5"/>
  <c r="G370" i="5" s="1"/>
  <c r="H382" i="5"/>
  <c r="G382" i="5" s="1"/>
  <c r="H394" i="5"/>
  <c r="G394" i="5" s="1"/>
  <c r="H406" i="5"/>
  <c r="G406" i="5" s="1"/>
  <c r="H418" i="5"/>
  <c r="G418" i="5" s="1"/>
  <c r="H430" i="5"/>
  <c r="G430" i="5" s="1"/>
  <c r="H442" i="5"/>
  <c r="G442" i="5" s="1"/>
  <c r="H454" i="5"/>
  <c r="G454" i="5" s="1"/>
  <c r="H466" i="5"/>
  <c r="G466" i="5" s="1"/>
  <c r="H478" i="5"/>
  <c r="G478" i="5" s="1"/>
  <c r="H490" i="5"/>
  <c r="G490" i="5" s="1"/>
  <c r="H502" i="5"/>
  <c r="G502" i="5" s="1"/>
  <c r="H514" i="5"/>
  <c r="G514" i="5" s="1"/>
  <c r="H526" i="5"/>
  <c r="G526" i="5" s="1"/>
  <c r="H538" i="5"/>
  <c r="G538" i="5" s="1"/>
  <c r="H550" i="5"/>
  <c r="G550" i="5" s="1"/>
  <c r="H562" i="5"/>
  <c r="G562" i="5" s="1"/>
  <c r="H574" i="5"/>
  <c r="G574" i="5" s="1"/>
  <c r="H586" i="5"/>
  <c r="G586" i="5" s="1"/>
  <c r="H598" i="5"/>
  <c r="G598" i="5" s="1"/>
  <c r="H610" i="5"/>
  <c r="G610" i="5" s="1"/>
  <c r="H622" i="5"/>
  <c r="G622" i="5" s="1"/>
  <c r="H634" i="5"/>
  <c r="G634" i="5" s="1"/>
  <c r="H646" i="5"/>
  <c r="G646" i="5" s="1"/>
  <c r="H658" i="5"/>
  <c r="G658" i="5" s="1"/>
  <c r="H670" i="5"/>
  <c r="G670" i="5" s="1"/>
  <c r="H682" i="5"/>
  <c r="G682" i="5" s="1"/>
  <c r="H694" i="5"/>
  <c r="G694" i="5" s="1"/>
  <c r="H706" i="5"/>
  <c r="G706" i="5" s="1"/>
  <c r="H718" i="5"/>
  <c r="G718" i="5" s="1"/>
  <c r="H730" i="5"/>
  <c r="G730" i="5" s="1"/>
  <c r="H742" i="5"/>
  <c r="G742" i="5" s="1"/>
  <c r="H754" i="5"/>
  <c r="G754" i="5" s="1"/>
  <c r="H766" i="5"/>
  <c r="G766" i="5" s="1"/>
  <c r="H778" i="5"/>
  <c r="G778" i="5" s="1"/>
  <c r="H790" i="5"/>
  <c r="G790" i="5" s="1"/>
  <c r="H802" i="5"/>
  <c r="G802" i="5" s="1"/>
  <c r="H814" i="5"/>
  <c r="G814" i="5" s="1"/>
  <c r="H826" i="5"/>
  <c r="G826" i="5" s="1"/>
  <c r="H838" i="5"/>
  <c r="G838" i="5" s="1"/>
  <c r="H850" i="5"/>
  <c r="G850" i="5" s="1"/>
  <c r="H862" i="5"/>
  <c r="G862" i="5" s="1"/>
  <c r="H874" i="5"/>
  <c r="G874" i="5" s="1"/>
  <c r="H886" i="5"/>
  <c r="G886" i="5" s="1"/>
  <c r="H898" i="5"/>
  <c r="G898" i="5" s="1"/>
  <c r="H910" i="5"/>
  <c r="G910" i="5" s="1"/>
  <c r="H922" i="5"/>
  <c r="G922" i="5" s="1"/>
  <c r="H934" i="5"/>
  <c r="G934" i="5" s="1"/>
  <c r="H946" i="5"/>
  <c r="G946" i="5" s="1"/>
  <c r="H958" i="5"/>
  <c r="G958" i="5" s="1"/>
  <c r="H970" i="5"/>
  <c r="G970" i="5" s="1"/>
  <c r="H982" i="5"/>
  <c r="G982" i="5" s="1"/>
  <c r="H994" i="5"/>
  <c r="G994" i="5" s="1"/>
  <c r="H1006" i="5"/>
  <c r="G1006" i="5" s="1"/>
  <c r="H1018" i="5"/>
  <c r="G1018" i="5" s="1"/>
  <c r="H1030" i="5"/>
  <c r="G1030" i="5" s="1"/>
  <c r="H1042" i="5"/>
  <c r="G1042" i="5" s="1"/>
  <c r="H1054" i="5"/>
  <c r="G1054" i="5" s="1"/>
  <c r="H1066" i="5"/>
  <c r="G1066" i="5" s="1"/>
  <c r="H1078" i="5"/>
  <c r="G1078" i="5" s="1"/>
  <c r="H1090" i="5"/>
  <c r="G1090" i="5" s="1"/>
  <c r="H1102" i="5"/>
  <c r="G1102" i="5" s="1"/>
  <c r="H1114" i="5"/>
  <c r="G1114" i="5" s="1"/>
  <c r="H1126" i="5"/>
  <c r="G1126" i="5" s="1"/>
  <c r="H1138" i="5"/>
  <c r="G1138" i="5" s="1"/>
  <c r="H1150" i="5"/>
  <c r="G1150" i="5" s="1"/>
  <c r="H1162" i="5"/>
  <c r="G1162" i="5" s="1"/>
  <c r="H1174" i="5"/>
  <c r="G1174" i="5" s="1"/>
  <c r="H1186" i="5"/>
  <c r="G1186" i="5" s="1"/>
  <c r="H1198" i="5"/>
  <c r="G1198" i="5" s="1"/>
  <c r="H1210" i="5"/>
  <c r="G1210" i="5" s="1"/>
  <c r="H1222" i="5"/>
  <c r="G1222" i="5" s="1"/>
  <c r="H1234" i="5"/>
  <c r="G1234" i="5" s="1"/>
  <c r="H1246" i="5"/>
  <c r="G1246" i="5" s="1"/>
  <c r="H1258" i="5"/>
  <c r="G1258" i="5" s="1"/>
  <c r="H1270" i="5"/>
  <c r="G1270" i="5" s="1"/>
  <c r="H1282" i="5"/>
  <c r="G1282" i="5" s="1"/>
  <c r="H1294" i="5"/>
  <c r="G1294" i="5" s="1"/>
  <c r="H1306" i="5"/>
  <c r="G1306" i="5" s="1"/>
  <c r="H1318" i="5"/>
  <c r="G1318" i="5" s="1"/>
  <c r="H1330" i="5"/>
  <c r="G1330" i="5" s="1"/>
  <c r="H9" i="5"/>
  <c r="G9" i="5" s="1"/>
  <c r="H153" i="5"/>
  <c r="G153" i="5" s="1"/>
  <c r="H297" i="5"/>
  <c r="G297" i="5" s="1"/>
  <c r="H441" i="5"/>
  <c r="G441" i="5" s="1"/>
  <c r="H585" i="5"/>
  <c r="G585" i="5" s="1"/>
  <c r="H729" i="5"/>
  <c r="G729" i="5" s="1"/>
  <c r="H873" i="5"/>
  <c r="G873" i="5" s="1"/>
  <c r="H1017" i="5"/>
  <c r="G1017" i="5" s="1"/>
  <c r="H1101" i="5"/>
  <c r="G1101" i="5" s="1"/>
  <c r="H1173" i="5"/>
  <c r="G1173" i="5" s="1"/>
  <c r="H1245" i="5"/>
  <c r="G1245" i="5" s="1"/>
  <c r="H1305" i="5"/>
  <c r="G1305" i="5" s="1"/>
  <c r="H1332" i="5"/>
  <c r="G1332" i="5" s="1"/>
  <c r="H1350" i="5"/>
  <c r="G1350" i="5" s="1"/>
  <c r="H1363" i="5"/>
  <c r="G1363" i="5" s="1"/>
  <c r="H1376" i="5"/>
  <c r="G1376" i="5" s="1"/>
  <c r="H1389" i="5"/>
  <c r="G1389" i="5" s="1"/>
  <c r="H1401" i="5"/>
  <c r="G1401" i="5" s="1"/>
  <c r="H1413" i="5"/>
  <c r="G1413" i="5" s="1"/>
  <c r="H1425" i="5"/>
  <c r="G1425" i="5" s="1"/>
  <c r="H1437" i="5"/>
  <c r="G1437" i="5" s="1"/>
  <c r="H1449" i="5"/>
  <c r="G1449" i="5" s="1"/>
  <c r="H1461" i="5"/>
  <c r="G1461" i="5" s="1"/>
  <c r="H1473" i="5"/>
  <c r="G1473" i="5" s="1"/>
  <c r="H1485" i="5"/>
  <c r="G1485" i="5" s="1"/>
  <c r="H1497" i="5"/>
  <c r="G1497" i="5" s="1"/>
  <c r="H1509" i="5"/>
  <c r="G1509" i="5" s="1"/>
  <c r="H1521" i="5"/>
  <c r="G1521" i="5" s="1"/>
  <c r="H1533" i="5"/>
  <c r="G1533" i="5" s="1"/>
  <c r="H1545" i="5"/>
  <c r="G1545" i="5" s="1"/>
  <c r="H1557" i="5"/>
  <c r="G1557" i="5" s="1"/>
  <c r="H1569" i="5"/>
  <c r="G1569" i="5" s="1"/>
  <c r="H1581" i="5"/>
  <c r="G1581" i="5" s="1"/>
  <c r="H1593" i="5"/>
  <c r="G1593" i="5" s="1"/>
  <c r="H1605" i="5"/>
  <c r="G1605" i="5" s="1"/>
  <c r="H1617" i="5"/>
  <c r="G1617" i="5" s="1"/>
  <c r="H1629" i="5"/>
  <c r="G1629" i="5" s="1"/>
  <c r="H1641" i="5"/>
  <c r="G1641" i="5" s="1"/>
  <c r="H1653" i="5"/>
  <c r="G1653" i="5" s="1"/>
  <c r="H1665" i="5"/>
  <c r="G1665" i="5" s="1"/>
  <c r="H1677" i="5"/>
  <c r="G1677" i="5" s="1"/>
  <c r="H1689" i="5"/>
  <c r="G1689" i="5" s="1"/>
  <c r="H1701" i="5"/>
  <c r="G1701" i="5" s="1"/>
  <c r="H1713" i="5"/>
  <c r="G1713" i="5" s="1"/>
  <c r="H1725" i="5"/>
  <c r="G1725" i="5" s="1"/>
  <c r="H1737" i="5"/>
  <c r="G1737" i="5" s="1"/>
  <c r="H1749" i="5"/>
  <c r="G1749" i="5" s="1"/>
  <c r="H1761" i="5"/>
  <c r="G1761" i="5" s="1"/>
  <c r="H1773" i="5"/>
  <c r="G1773" i="5" s="1"/>
  <c r="H1785" i="5"/>
  <c r="G1785" i="5" s="1"/>
  <c r="H1797" i="5"/>
  <c r="G1797" i="5" s="1"/>
  <c r="H1809" i="5"/>
  <c r="G1809" i="5" s="1"/>
  <c r="H1821" i="5"/>
  <c r="G1821" i="5" s="1"/>
  <c r="H1833" i="5"/>
  <c r="G1833" i="5" s="1"/>
  <c r="H1845" i="5"/>
  <c r="G1845" i="5" s="1"/>
  <c r="H1857" i="5"/>
  <c r="G1857" i="5" s="1"/>
  <c r="H1869" i="5"/>
  <c r="G1869" i="5" s="1"/>
  <c r="H1881" i="5"/>
  <c r="G1881" i="5" s="1"/>
  <c r="H1893" i="5"/>
  <c r="G1893" i="5" s="1"/>
  <c r="H1905" i="5"/>
  <c r="G1905" i="5" s="1"/>
  <c r="H1917" i="5"/>
  <c r="G1917" i="5" s="1"/>
  <c r="H1929" i="5"/>
  <c r="G1929" i="5" s="1"/>
  <c r="H1941" i="5"/>
  <c r="G1941" i="5" s="1"/>
  <c r="H1953" i="5"/>
  <c r="G1953" i="5" s="1"/>
  <c r="H1965" i="5"/>
  <c r="G1965" i="5" s="1"/>
  <c r="H1977" i="5"/>
  <c r="G1977" i="5" s="1"/>
  <c r="H1989" i="5"/>
  <c r="G1989" i="5" s="1"/>
  <c r="H2001" i="5"/>
  <c r="G2001" i="5" s="1"/>
  <c r="H2013" i="5"/>
  <c r="G2013" i="5" s="1"/>
  <c r="H2025" i="5"/>
  <c r="G2025" i="5" s="1"/>
  <c r="H2037" i="5"/>
  <c r="G2037" i="5" s="1"/>
  <c r="H2049" i="5"/>
  <c r="G2049" i="5" s="1"/>
  <c r="H2061" i="5"/>
  <c r="G2061" i="5" s="1"/>
  <c r="H2073" i="5"/>
  <c r="G2073" i="5" s="1"/>
  <c r="H2085" i="5"/>
  <c r="G2085" i="5" s="1"/>
  <c r="H2097" i="5"/>
  <c r="G2097" i="5" s="1"/>
  <c r="H2109" i="5"/>
  <c r="G2109" i="5" s="1"/>
  <c r="H2121" i="5"/>
  <c r="G2121" i="5" s="1"/>
  <c r="H2133" i="5"/>
  <c r="G2133" i="5" s="1"/>
  <c r="H2145" i="5"/>
  <c r="G2145" i="5" s="1"/>
  <c r="H2157" i="5"/>
  <c r="G2157" i="5" s="1"/>
  <c r="H2169" i="5"/>
  <c r="G2169" i="5" s="1"/>
  <c r="H2181" i="5"/>
  <c r="G2181" i="5" s="1"/>
  <c r="H2193" i="5"/>
  <c r="G2193" i="5" s="1"/>
  <c r="H21" i="5"/>
  <c r="G21" i="5" s="1"/>
  <c r="H165" i="5"/>
  <c r="G165" i="5" s="1"/>
  <c r="H309" i="5"/>
  <c r="G309" i="5" s="1"/>
  <c r="H453" i="5"/>
  <c r="G453" i="5" s="1"/>
  <c r="H597" i="5"/>
  <c r="G597" i="5" s="1"/>
  <c r="H741" i="5"/>
  <c r="G741" i="5" s="1"/>
  <c r="H885" i="5"/>
  <c r="G885" i="5" s="1"/>
  <c r="H1029" i="5"/>
  <c r="G1029" i="5" s="1"/>
  <c r="H1103" i="5"/>
  <c r="G1103" i="5" s="1"/>
  <c r="H1175" i="5"/>
  <c r="G1175" i="5" s="1"/>
  <c r="H1247" i="5"/>
  <c r="G1247" i="5" s="1"/>
  <c r="H1307" i="5"/>
  <c r="G1307" i="5" s="1"/>
  <c r="H1333" i="5"/>
  <c r="G1333" i="5" s="1"/>
  <c r="H1351" i="5"/>
  <c r="G1351" i="5" s="1"/>
  <c r="H1364" i="5"/>
  <c r="G1364" i="5" s="1"/>
  <c r="H1377" i="5"/>
  <c r="G1377" i="5" s="1"/>
  <c r="H1390" i="5"/>
  <c r="G1390" i="5" s="1"/>
  <c r="H1402" i="5"/>
  <c r="G1402" i="5" s="1"/>
  <c r="H1414" i="5"/>
  <c r="G1414" i="5" s="1"/>
  <c r="H1426" i="5"/>
  <c r="G1426" i="5" s="1"/>
  <c r="H1438" i="5"/>
  <c r="G1438" i="5" s="1"/>
  <c r="H1450" i="5"/>
  <c r="G1450" i="5" s="1"/>
  <c r="H1462" i="5"/>
  <c r="G1462" i="5" s="1"/>
  <c r="H1474" i="5"/>
  <c r="G1474" i="5" s="1"/>
  <c r="H1486" i="5"/>
  <c r="G1486" i="5" s="1"/>
  <c r="H1498" i="5"/>
  <c r="G1498" i="5" s="1"/>
  <c r="H1510" i="5"/>
  <c r="G1510" i="5" s="1"/>
  <c r="H1522" i="5"/>
  <c r="G1522" i="5" s="1"/>
  <c r="H1534" i="5"/>
  <c r="G1534" i="5" s="1"/>
  <c r="H1546" i="5"/>
  <c r="G1546" i="5" s="1"/>
  <c r="H1558" i="5"/>
  <c r="G1558" i="5" s="1"/>
  <c r="H1570" i="5"/>
  <c r="G1570" i="5" s="1"/>
  <c r="H1582" i="5"/>
  <c r="G1582" i="5" s="1"/>
  <c r="H1594" i="5"/>
  <c r="G1594" i="5" s="1"/>
  <c r="H1606" i="5"/>
  <c r="G1606" i="5" s="1"/>
  <c r="H1618" i="5"/>
  <c r="G1618" i="5" s="1"/>
  <c r="H1630" i="5"/>
  <c r="G1630" i="5" s="1"/>
  <c r="H1642" i="5"/>
  <c r="G1642" i="5" s="1"/>
  <c r="H1654" i="5"/>
  <c r="G1654" i="5" s="1"/>
  <c r="H1666" i="5"/>
  <c r="G1666" i="5" s="1"/>
  <c r="H1678" i="5"/>
  <c r="G1678" i="5" s="1"/>
  <c r="H1690" i="5"/>
  <c r="G1690" i="5" s="1"/>
  <c r="H1702" i="5"/>
  <c r="G1702" i="5" s="1"/>
  <c r="H1714" i="5"/>
  <c r="G1714" i="5" s="1"/>
  <c r="H1726" i="5"/>
  <c r="G1726" i="5" s="1"/>
  <c r="H1738" i="5"/>
  <c r="G1738" i="5" s="1"/>
  <c r="H1750" i="5"/>
  <c r="G1750" i="5" s="1"/>
  <c r="H1762" i="5"/>
  <c r="G1762" i="5" s="1"/>
  <c r="H1774" i="5"/>
  <c r="G1774" i="5" s="1"/>
  <c r="H1786" i="5"/>
  <c r="G1786" i="5" s="1"/>
  <c r="H1798" i="5"/>
  <c r="G1798" i="5" s="1"/>
  <c r="H1810" i="5"/>
  <c r="G1810" i="5" s="1"/>
  <c r="H1822" i="5"/>
  <c r="G1822" i="5" s="1"/>
  <c r="H1834" i="5"/>
  <c r="G1834" i="5" s="1"/>
  <c r="H1846" i="5"/>
  <c r="G1846" i="5" s="1"/>
  <c r="H1858" i="5"/>
  <c r="G1858" i="5" s="1"/>
  <c r="H1870" i="5"/>
  <c r="G1870" i="5" s="1"/>
  <c r="H1882" i="5"/>
  <c r="G1882" i="5" s="1"/>
  <c r="H1894" i="5"/>
  <c r="G1894" i="5" s="1"/>
  <c r="H1906" i="5"/>
  <c r="G1906" i="5" s="1"/>
  <c r="H1918" i="5"/>
  <c r="G1918" i="5" s="1"/>
  <c r="H1930" i="5"/>
  <c r="G1930" i="5" s="1"/>
  <c r="H1942" i="5"/>
  <c r="G1942" i="5" s="1"/>
  <c r="H1954" i="5"/>
  <c r="G1954" i="5" s="1"/>
  <c r="H1966" i="5"/>
  <c r="G1966" i="5" s="1"/>
  <c r="H1978" i="5"/>
  <c r="G1978" i="5" s="1"/>
  <c r="H1990" i="5"/>
  <c r="G1990" i="5" s="1"/>
  <c r="H2002" i="5"/>
  <c r="G2002" i="5" s="1"/>
  <c r="H2014" i="5"/>
  <c r="G2014" i="5" s="1"/>
  <c r="H2026" i="5"/>
  <c r="G2026" i="5" s="1"/>
  <c r="H2038" i="5"/>
  <c r="G2038" i="5" s="1"/>
  <c r="H2050" i="5"/>
  <c r="G2050" i="5" s="1"/>
  <c r="H2062" i="5"/>
  <c r="G2062" i="5" s="1"/>
  <c r="H2074" i="5"/>
  <c r="G2074" i="5" s="1"/>
  <c r="H2086" i="5"/>
  <c r="G2086" i="5" s="1"/>
  <c r="H2098" i="5"/>
  <c r="G2098" i="5" s="1"/>
  <c r="H2110" i="5"/>
  <c r="G2110" i="5" s="1"/>
  <c r="H2122" i="5"/>
  <c r="G2122" i="5" s="1"/>
  <c r="H2134" i="5"/>
  <c r="G2134" i="5" s="1"/>
  <c r="H2146" i="5"/>
  <c r="G2146" i="5" s="1"/>
  <c r="H2158" i="5"/>
  <c r="G2158" i="5" s="1"/>
  <c r="H2170" i="5"/>
  <c r="G2170" i="5" s="1"/>
  <c r="H2182" i="5"/>
  <c r="G2182" i="5" s="1"/>
  <c r="H2194" i="5"/>
  <c r="G2194" i="5" s="1"/>
  <c r="H33" i="5"/>
  <c r="G33" i="5" s="1"/>
  <c r="H177" i="5"/>
  <c r="G177" i="5" s="1"/>
  <c r="H321" i="5"/>
  <c r="G321" i="5" s="1"/>
  <c r="H465" i="5"/>
  <c r="G465" i="5" s="1"/>
  <c r="H609" i="5"/>
  <c r="G609" i="5" s="1"/>
  <c r="H753" i="5"/>
  <c r="G753" i="5" s="1"/>
  <c r="H897" i="5"/>
  <c r="G897" i="5" s="1"/>
  <c r="H1041" i="5"/>
  <c r="G1041" i="5" s="1"/>
  <c r="H1113" i="5"/>
  <c r="G1113" i="5" s="1"/>
  <c r="H1185" i="5"/>
  <c r="G1185" i="5" s="1"/>
  <c r="H1257" i="5"/>
  <c r="G1257" i="5" s="1"/>
  <c r="H1314" i="5"/>
  <c r="G1314" i="5" s="1"/>
  <c r="H1336" i="5"/>
  <c r="G1336" i="5" s="1"/>
  <c r="H1352" i="5"/>
  <c r="G1352" i="5" s="1"/>
  <c r="H1365" i="5"/>
  <c r="G1365" i="5" s="1"/>
  <c r="H1378" i="5"/>
  <c r="G1378" i="5" s="1"/>
  <c r="H1391" i="5"/>
  <c r="G1391" i="5" s="1"/>
  <c r="H1403" i="5"/>
  <c r="G1403" i="5" s="1"/>
  <c r="H1415" i="5"/>
  <c r="G1415" i="5" s="1"/>
  <c r="H1427" i="5"/>
  <c r="G1427" i="5" s="1"/>
  <c r="H1439" i="5"/>
  <c r="G1439" i="5" s="1"/>
  <c r="H1451" i="5"/>
  <c r="G1451" i="5" s="1"/>
  <c r="H1463" i="5"/>
  <c r="G1463" i="5" s="1"/>
  <c r="H1475" i="5"/>
  <c r="G1475" i="5" s="1"/>
  <c r="H1487" i="5"/>
  <c r="G1487" i="5" s="1"/>
  <c r="H1499" i="5"/>
  <c r="G1499" i="5" s="1"/>
  <c r="H1511" i="5"/>
  <c r="G1511" i="5" s="1"/>
  <c r="H1523" i="5"/>
  <c r="G1523" i="5" s="1"/>
  <c r="H1535" i="5"/>
  <c r="G1535" i="5" s="1"/>
  <c r="H1547" i="5"/>
  <c r="G1547" i="5" s="1"/>
  <c r="H1559" i="5"/>
  <c r="G1559" i="5" s="1"/>
  <c r="H1571" i="5"/>
  <c r="G1571" i="5" s="1"/>
  <c r="H1583" i="5"/>
  <c r="G1583" i="5" s="1"/>
  <c r="H1595" i="5"/>
  <c r="G1595" i="5" s="1"/>
  <c r="H1607" i="5"/>
  <c r="G1607" i="5" s="1"/>
  <c r="H1619" i="5"/>
  <c r="G1619" i="5" s="1"/>
  <c r="H1631" i="5"/>
  <c r="G1631" i="5" s="1"/>
  <c r="H1643" i="5"/>
  <c r="G1643" i="5" s="1"/>
  <c r="H1655" i="5"/>
  <c r="G1655" i="5" s="1"/>
  <c r="H1667" i="5"/>
  <c r="G1667" i="5" s="1"/>
  <c r="H1679" i="5"/>
  <c r="G1679" i="5" s="1"/>
  <c r="H1691" i="5"/>
  <c r="G1691" i="5" s="1"/>
  <c r="H1703" i="5"/>
  <c r="G1703" i="5" s="1"/>
  <c r="H1715" i="5"/>
  <c r="G1715" i="5" s="1"/>
  <c r="H1727" i="5"/>
  <c r="G1727" i="5" s="1"/>
  <c r="H1739" i="5"/>
  <c r="G1739" i="5" s="1"/>
  <c r="H1751" i="5"/>
  <c r="G1751" i="5" s="1"/>
  <c r="H1763" i="5"/>
  <c r="G1763" i="5" s="1"/>
  <c r="H1775" i="5"/>
  <c r="G1775" i="5" s="1"/>
  <c r="H1787" i="5"/>
  <c r="G1787" i="5" s="1"/>
  <c r="H1799" i="5"/>
  <c r="G1799" i="5" s="1"/>
  <c r="H1811" i="5"/>
  <c r="G1811" i="5" s="1"/>
  <c r="H1823" i="5"/>
  <c r="G1823" i="5" s="1"/>
  <c r="H1835" i="5"/>
  <c r="G1835" i="5" s="1"/>
  <c r="H1847" i="5"/>
  <c r="G1847" i="5" s="1"/>
  <c r="H1859" i="5"/>
  <c r="G1859" i="5" s="1"/>
  <c r="H1871" i="5"/>
  <c r="G1871" i="5" s="1"/>
  <c r="H1883" i="5"/>
  <c r="G1883" i="5" s="1"/>
  <c r="H1895" i="5"/>
  <c r="G1895" i="5" s="1"/>
  <c r="H1907" i="5"/>
  <c r="G1907" i="5" s="1"/>
  <c r="H1919" i="5"/>
  <c r="G1919" i="5" s="1"/>
  <c r="H1931" i="5"/>
  <c r="G1931" i="5" s="1"/>
  <c r="H1943" i="5"/>
  <c r="G1943" i="5" s="1"/>
  <c r="H1955" i="5"/>
  <c r="G1955" i="5" s="1"/>
  <c r="H1967" i="5"/>
  <c r="G1967" i="5" s="1"/>
  <c r="H1979" i="5"/>
  <c r="G1979" i="5" s="1"/>
  <c r="H1991" i="5"/>
  <c r="G1991" i="5" s="1"/>
  <c r="H2003" i="5"/>
  <c r="G2003" i="5" s="1"/>
  <c r="H2015" i="5"/>
  <c r="G2015" i="5" s="1"/>
  <c r="H2027" i="5"/>
  <c r="G2027" i="5" s="1"/>
  <c r="H2039" i="5"/>
  <c r="G2039" i="5" s="1"/>
  <c r="H2051" i="5"/>
  <c r="G2051" i="5" s="1"/>
  <c r="H2063" i="5"/>
  <c r="G2063" i="5" s="1"/>
  <c r="H2075" i="5"/>
  <c r="G2075" i="5" s="1"/>
  <c r="H2087" i="5"/>
  <c r="G2087" i="5" s="1"/>
  <c r="H2099" i="5"/>
  <c r="G2099" i="5" s="1"/>
  <c r="H2111" i="5"/>
  <c r="G2111" i="5" s="1"/>
  <c r="H2123" i="5"/>
  <c r="G2123" i="5" s="1"/>
  <c r="H2135" i="5"/>
  <c r="G2135" i="5" s="1"/>
  <c r="H2147" i="5"/>
  <c r="G2147" i="5" s="1"/>
  <c r="H2159" i="5"/>
  <c r="G2159" i="5" s="1"/>
  <c r="H45" i="5"/>
  <c r="G45" i="5" s="1"/>
  <c r="H189" i="5"/>
  <c r="G189" i="5" s="1"/>
  <c r="H333" i="5"/>
  <c r="G333" i="5" s="1"/>
  <c r="H477" i="5"/>
  <c r="G477" i="5" s="1"/>
  <c r="H621" i="5"/>
  <c r="G621" i="5" s="1"/>
  <c r="H765" i="5"/>
  <c r="G765" i="5" s="1"/>
  <c r="H909" i="5"/>
  <c r="G909" i="5" s="1"/>
  <c r="H1043" i="5"/>
  <c r="G1043" i="5" s="1"/>
  <c r="H1115" i="5"/>
  <c r="G1115" i="5" s="1"/>
  <c r="H1187" i="5"/>
  <c r="G1187" i="5" s="1"/>
  <c r="H1259" i="5"/>
  <c r="G1259" i="5" s="1"/>
  <c r="H1315" i="5"/>
  <c r="G1315" i="5" s="1"/>
  <c r="H1338" i="5"/>
  <c r="G1338" i="5" s="1"/>
  <c r="H1353" i="5"/>
  <c r="G1353" i="5" s="1"/>
  <c r="H1366" i="5"/>
  <c r="G1366" i="5" s="1"/>
  <c r="H1379" i="5"/>
  <c r="G1379" i="5" s="1"/>
  <c r="H1392" i="5"/>
  <c r="G1392" i="5" s="1"/>
  <c r="H1404" i="5"/>
  <c r="G1404" i="5" s="1"/>
  <c r="H1416" i="5"/>
  <c r="G1416" i="5" s="1"/>
  <c r="H1428" i="5"/>
  <c r="G1428" i="5" s="1"/>
  <c r="H1440" i="5"/>
  <c r="G1440" i="5" s="1"/>
  <c r="H1452" i="5"/>
  <c r="G1452" i="5" s="1"/>
  <c r="H1464" i="5"/>
  <c r="G1464" i="5" s="1"/>
  <c r="H1476" i="5"/>
  <c r="G1476" i="5" s="1"/>
  <c r="H1488" i="5"/>
  <c r="G1488" i="5" s="1"/>
  <c r="H1500" i="5"/>
  <c r="G1500" i="5" s="1"/>
  <c r="H1512" i="5"/>
  <c r="G1512" i="5" s="1"/>
  <c r="H1524" i="5"/>
  <c r="G1524" i="5" s="1"/>
  <c r="H1536" i="5"/>
  <c r="G1536" i="5" s="1"/>
  <c r="H1548" i="5"/>
  <c r="G1548" i="5" s="1"/>
  <c r="H1560" i="5"/>
  <c r="G1560" i="5" s="1"/>
  <c r="H1572" i="5"/>
  <c r="G1572" i="5" s="1"/>
  <c r="H1584" i="5"/>
  <c r="G1584" i="5" s="1"/>
  <c r="H1596" i="5"/>
  <c r="G1596" i="5" s="1"/>
  <c r="H1608" i="5"/>
  <c r="G1608" i="5" s="1"/>
  <c r="H1620" i="5"/>
  <c r="G1620" i="5" s="1"/>
  <c r="H1632" i="5"/>
  <c r="G1632" i="5" s="1"/>
  <c r="H1644" i="5"/>
  <c r="G1644" i="5" s="1"/>
  <c r="H1656" i="5"/>
  <c r="G1656" i="5" s="1"/>
  <c r="H1668" i="5"/>
  <c r="G1668" i="5" s="1"/>
  <c r="H1680" i="5"/>
  <c r="G1680" i="5" s="1"/>
  <c r="H1692" i="5"/>
  <c r="G1692" i="5" s="1"/>
  <c r="H1704" i="5"/>
  <c r="G1704" i="5" s="1"/>
  <c r="H1716" i="5"/>
  <c r="G1716" i="5" s="1"/>
  <c r="H1728" i="5"/>
  <c r="G1728" i="5" s="1"/>
  <c r="H1740" i="5"/>
  <c r="G1740" i="5" s="1"/>
  <c r="H1752" i="5"/>
  <c r="G1752" i="5" s="1"/>
  <c r="H1764" i="5"/>
  <c r="G1764" i="5" s="1"/>
  <c r="H1776" i="5"/>
  <c r="G1776" i="5" s="1"/>
  <c r="H1788" i="5"/>
  <c r="G1788" i="5" s="1"/>
  <c r="H1800" i="5"/>
  <c r="G1800" i="5" s="1"/>
  <c r="H1812" i="5"/>
  <c r="G1812" i="5" s="1"/>
  <c r="H1824" i="5"/>
  <c r="G1824" i="5" s="1"/>
  <c r="H1836" i="5"/>
  <c r="G1836" i="5" s="1"/>
  <c r="H1848" i="5"/>
  <c r="G1848" i="5" s="1"/>
  <c r="H1860" i="5"/>
  <c r="G1860" i="5" s="1"/>
  <c r="H1872" i="5"/>
  <c r="G1872" i="5" s="1"/>
  <c r="H1884" i="5"/>
  <c r="G1884" i="5" s="1"/>
  <c r="H1896" i="5"/>
  <c r="G1896" i="5" s="1"/>
  <c r="H1908" i="5"/>
  <c r="G1908" i="5" s="1"/>
  <c r="H1920" i="5"/>
  <c r="G1920" i="5" s="1"/>
  <c r="H1932" i="5"/>
  <c r="G1932" i="5" s="1"/>
  <c r="H1944" i="5"/>
  <c r="G1944" i="5" s="1"/>
  <c r="H1956" i="5"/>
  <c r="G1956" i="5" s="1"/>
  <c r="H1968" i="5"/>
  <c r="G1968" i="5" s="1"/>
  <c r="H1980" i="5"/>
  <c r="G1980" i="5" s="1"/>
  <c r="H1992" i="5"/>
  <c r="G1992" i="5" s="1"/>
  <c r="H2004" i="5"/>
  <c r="G2004" i="5" s="1"/>
  <c r="H2016" i="5"/>
  <c r="G2016" i="5" s="1"/>
  <c r="H2028" i="5"/>
  <c r="G2028" i="5" s="1"/>
  <c r="H2040" i="5"/>
  <c r="G2040" i="5" s="1"/>
  <c r="H2052" i="5"/>
  <c r="G2052" i="5" s="1"/>
  <c r="H2064" i="5"/>
  <c r="G2064" i="5" s="1"/>
  <c r="H2076" i="5"/>
  <c r="G2076" i="5" s="1"/>
  <c r="H2088" i="5"/>
  <c r="G2088" i="5" s="1"/>
  <c r="H2100" i="5"/>
  <c r="G2100" i="5" s="1"/>
  <c r="H2112" i="5"/>
  <c r="G2112" i="5" s="1"/>
  <c r="H2124" i="5"/>
  <c r="G2124" i="5" s="1"/>
  <c r="H2136" i="5"/>
  <c r="G2136" i="5" s="1"/>
  <c r="H2148" i="5"/>
  <c r="G2148" i="5" s="1"/>
  <c r="H2160" i="5"/>
  <c r="G2160" i="5" s="1"/>
  <c r="H2172" i="5"/>
  <c r="G2172" i="5" s="1"/>
  <c r="H2184" i="5"/>
  <c r="G2184" i="5" s="1"/>
  <c r="H2196" i="5"/>
  <c r="G2196" i="5" s="1"/>
  <c r="H2208" i="5"/>
  <c r="G2208" i="5" s="1"/>
  <c r="H57" i="5"/>
  <c r="G57" i="5" s="1"/>
  <c r="H201" i="5"/>
  <c r="G201" i="5" s="1"/>
  <c r="H345" i="5"/>
  <c r="G345" i="5" s="1"/>
  <c r="H489" i="5"/>
  <c r="G489" i="5" s="1"/>
  <c r="H633" i="5"/>
  <c r="G633" i="5" s="1"/>
  <c r="H777" i="5"/>
  <c r="G777" i="5" s="1"/>
  <c r="H921" i="5"/>
  <c r="G921" i="5" s="1"/>
  <c r="H1053" i="5"/>
  <c r="G1053" i="5" s="1"/>
  <c r="H1125" i="5"/>
  <c r="G1125" i="5" s="1"/>
  <c r="H1197" i="5"/>
  <c r="G1197" i="5" s="1"/>
  <c r="H1269" i="5"/>
  <c r="G1269" i="5" s="1"/>
  <c r="H1316" i="5"/>
  <c r="G1316" i="5" s="1"/>
  <c r="H1339" i="5"/>
  <c r="G1339" i="5" s="1"/>
  <c r="H1354" i="5"/>
  <c r="G1354" i="5" s="1"/>
  <c r="H1367" i="5"/>
  <c r="G1367" i="5" s="1"/>
  <c r="H1380" i="5"/>
  <c r="G1380" i="5" s="1"/>
  <c r="H1393" i="5"/>
  <c r="G1393" i="5" s="1"/>
  <c r="H1405" i="5"/>
  <c r="G1405" i="5" s="1"/>
  <c r="H1417" i="5"/>
  <c r="G1417" i="5" s="1"/>
  <c r="H1429" i="5"/>
  <c r="G1429" i="5" s="1"/>
  <c r="H1441" i="5"/>
  <c r="G1441" i="5" s="1"/>
  <c r="H1453" i="5"/>
  <c r="G1453" i="5" s="1"/>
  <c r="H1465" i="5"/>
  <c r="G1465" i="5" s="1"/>
  <c r="H1477" i="5"/>
  <c r="G1477" i="5" s="1"/>
  <c r="H1489" i="5"/>
  <c r="G1489" i="5" s="1"/>
  <c r="H1501" i="5"/>
  <c r="G1501" i="5" s="1"/>
  <c r="H1513" i="5"/>
  <c r="G1513" i="5" s="1"/>
  <c r="H1525" i="5"/>
  <c r="G1525" i="5" s="1"/>
  <c r="H1537" i="5"/>
  <c r="G1537" i="5" s="1"/>
  <c r="H1549" i="5"/>
  <c r="G1549" i="5" s="1"/>
  <c r="H1561" i="5"/>
  <c r="G1561" i="5" s="1"/>
  <c r="H1573" i="5"/>
  <c r="G1573" i="5" s="1"/>
  <c r="H1585" i="5"/>
  <c r="G1585" i="5" s="1"/>
  <c r="H1597" i="5"/>
  <c r="G1597" i="5" s="1"/>
  <c r="H1609" i="5"/>
  <c r="G1609" i="5" s="1"/>
  <c r="H1621" i="5"/>
  <c r="G1621" i="5" s="1"/>
  <c r="H1633" i="5"/>
  <c r="G1633" i="5" s="1"/>
  <c r="H1645" i="5"/>
  <c r="G1645" i="5" s="1"/>
  <c r="H1657" i="5"/>
  <c r="G1657" i="5" s="1"/>
  <c r="H1669" i="5"/>
  <c r="G1669" i="5" s="1"/>
  <c r="H1681" i="5"/>
  <c r="G1681" i="5" s="1"/>
  <c r="H1693" i="5"/>
  <c r="G1693" i="5" s="1"/>
  <c r="H1705" i="5"/>
  <c r="G1705" i="5" s="1"/>
  <c r="H1717" i="5"/>
  <c r="G1717" i="5" s="1"/>
  <c r="H1729" i="5"/>
  <c r="G1729" i="5" s="1"/>
  <c r="H1741" i="5"/>
  <c r="G1741" i="5" s="1"/>
  <c r="H1753" i="5"/>
  <c r="G1753" i="5" s="1"/>
  <c r="H1765" i="5"/>
  <c r="G1765" i="5" s="1"/>
  <c r="H1777" i="5"/>
  <c r="G1777" i="5" s="1"/>
  <c r="H1789" i="5"/>
  <c r="G1789" i="5" s="1"/>
  <c r="H1801" i="5"/>
  <c r="G1801" i="5" s="1"/>
  <c r="H1813" i="5"/>
  <c r="G1813" i="5" s="1"/>
  <c r="H1825" i="5"/>
  <c r="G1825" i="5" s="1"/>
  <c r="H1837" i="5"/>
  <c r="G1837" i="5" s="1"/>
  <c r="H1849" i="5"/>
  <c r="G1849" i="5" s="1"/>
  <c r="H1861" i="5"/>
  <c r="G1861" i="5" s="1"/>
  <c r="H1873" i="5"/>
  <c r="G1873" i="5" s="1"/>
  <c r="H1885" i="5"/>
  <c r="G1885" i="5" s="1"/>
  <c r="H1897" i="5"/>
  <c r="G1897" i="5" s="1"/>
  <c r="H1909" i="5"/>
  <c r="G1909" i="5" s="1"/>
  <c r="H1921" i="5"/>
  <c r="G1921" i="5" s="1"/>
  <c r="H1933" i="5"/>
  <c r="G1933" i="5" s="1"/>
  <c r="H1945" i="5"/>
  <c r="G1945" i="5" s="1"/>
  <c r="H1957" i="5"/>
  <c r="G1957" i="5" s="1"/>
  <c r="H1969" i="5"/>
  <c r="G1969" i="5" s="1"/>
  <c r="H1981" i="5"/>
  <c r="G1981" i="5" s="1"/>
  <c r="H1993" i="5"/>
  <c r="G1993" i="5" s="1"/>
  <c r="H2005" i="5"/>
  <c r="G2005" i="5" s="1"/>
  <c r="H2017" i="5"/>
  <c r="G2017" i="5" s="1"/>
  <c r="H2029" i="5"/>
  <c r="G2029" i="5" s="1"/>
  <c r="H2041" i="5"/>
  <c r="G2041" i="5" s="1"/>
  <c r="H2053" i="5"/>
  <c r="G2053" i="5" s="1"/>
  <c r="H2065" i="5"/>
  <c r="G2065" i="5" s="1"/>
  <c r="H2077" i="5"/>
  <c r="G2077" i="5" s="1"/>
  <c r="H2089" i="5"/>
  <c r="G2089" i="5" s="1"/>
  <c r="H2101" i="5"/>
  <c r="G2101" i="5" s="1"/>
  <c r="H2113" i="5"/>
  <c r="G2113" i="5" s="1"/>
  <c r="H2125" i="5"/>
  <c r="G2125" i="5" s="1"/>
  <c r="H2137" i="5"/>
  <c r="G2137" i="5" s="1"/>
  <c r="H2149" i="5"/>
  <c r="G2149" i="5" s="1"/>
  <c r="H2161" i="5"/>
  <c r="G2161" i="5" s="1"/>
  <c r="H2173" i="5"/>
  <c r="G2173" i="5" s="1"/>
  <c r="H2185" i="5"/>
  <c r="G2185" i="5" s="1"/>
  <c r="H2197" i="5"/>
  <c r="G2197" i="5" s="1"/>
  <c r="H69" i="5"/>
  <c r="G69" i="5" s="1"/>
  <c r="H213" i="5"/>
  <c r="G213" i="5" s="1"/>
  <c r="H357" i="5"/>
  <c r="G357" i="5" s="1"/>
  <c r="H501" i="5"/>
  <c r="G501" i="5" s="1"/>
  <c r="H645" i="5"/>
  <c r="G645" i="5" s="1"/>
  <c r="H789" i="5"/>
  <c r="G789" i="5" s="1"/>
  <c r="H933" i="5"/>
  <c r="G933" i="5" s="1"/>
  <c r="H1055" i="5"/>
  <c r="G1055" i="5" s="1"/>
  <c r="H1127" i="5"/>
  <c r="G1127" i="5" s="1"/>
  <c r="H1199" i="5"/>
  <c r="G1199" i="5" s="1"/>
  <c r="H1271" i="5"/>
  <c r="G1271" i="5" s="1"/>
  <c r="H1317" i="5"/>
  <c r="G1317" i="5" s="1"/>
  <c r="H1340" i="5"/>
  <c r="G1340" i="5" s="1"/>
  <c r="H1355" i="5"/>
  <c r="G1355" i="5" s="1"/>
  <c r="H1368" i="5"/>
  <c r="G1368" i="5" s="1"/>
  <c r="H1381" i="5"/>
  <c r="G1381" i="5" s="1"/>
  <c r="H1394" i="5"/>
  <c r="G1394" i="5" s="1"/>
  <c r="H1406" i="5"/>
  <c r="G1406" i="5" s="1"/>
  <c r="H1418" i="5"/>
  <c r="G1418" i="5" s="1"/>
  <c r="H1430" i="5"/>
  <c r="G1430" i="5" s="1"/>
  <c r="H1442" i="5"/>
  <c r="G1442" i="5" s="1"/>
  <c r="H1454" i="5"/>
  <c r="G1454" i="5" s="1"/>
  <c r="H1466" i="5"/>
  <c r="G1466" i="5" s="1"/>
  <c r="H1478" i="5"/>
  <c r="G1478" i="5" s="1"/>
  <c r="H1490" i="5"/>
  <c r="G1490" i="5" s="1"/>
  <c r="H1502" i="5"/>
  <c r="G1502" i="5" s="1"/>
  <c r="H1514" i="5"/>
  <c r="G1514" i="5" s="1"/>
  <c r="H1526" i="5"/>
  <c r="G1526" i="5" s="1"/>
  <c r="H1538" i="5"/>
  <c r="G1538" i="5" s="1"/>
  <c r="H1550" i="5"/>
  <c r="G1550" i="5" s="1"/>
  <c r="H1562" i="5"/>
  <c r="G1562" i="5" s="1"/>
  <c r="H1574" i="5"/>
  <c r="G1574" i="5" s="1"/>
  <c r="H1586" i="5"/>
  <c r="G1586" i="5" s="1"/>
  <c r="H1598" i="5"/>
  <c r="G1598" i="5" s="1"/>
  <c r="H1610" i="5"/>
  <c r="G1610" i="5" s="1"/>
  <c r="H1622" i="5"/>
  <c r="G1622" i="5" s="1"/>
  <c r="H1634" i="5"/>
  <c r="G1634" i="5" s="1"/>
  <c r="H1646" i="5"/>
  <c r="G1646" i="5" s="1"/>
  <c r="H1658" i="5"/>
  <c r="G1658" i="5" s="1"/>
  <c r="H1670" i="5"/>
  <c r="G1670" i="5" s="1"/>
  <c r="H1682" i="5"/>
  <c r="G1682" i="5" s="1"/>
  <c r="H1694" i="5"/>
  <c r="G1694" i="5" s="1"/>
  <c r="H1706" i="5"/>
  <c r="G1706" i="5" s="1"/>
  <c r="H1718" i="5"/>
  <c r="G1718" i="5" s="1"/>
  <c r="H1730" i="5"/>
  <c r="G1730" i="5" s="1"/>
  <c r="H1742" i="5"/>
  <c r="G1742" i="5" s="1"/>
  <c r="H1754" i="5"/>
  <c r="G1754" i="5" s="1"/>
  <c r="H1766" i="5"/>
  <c r="G1766" i="5" s="1"/>
  <c r="H1778" i="5"/>
  <c r="G1778" i="5" s="1"/>
  <c r="H1790" i="5"/>
  <c r="G1790" i="5" s="1"/>
  <c r="H1802" i="5"/>
  <c r="G1802" i="5" s="1"/>
  <c r="H1814" i="5"/>
  <c r="G1814" i="5" s="1"/>
  <c r="H1826" i="5"/>
  <c r="G1826" i="5" s="1"/>
  <c r="H1838" i="5"/>
  <c r="G1838" i="5" s="1"/>
  <c r="H1850" i="5"/>
  <c r="G1850" i="5" s="1"/>
  <c r="H1862" i="5"/>
  <c r="G1862" i="5" s="1"/>
  <c r="H1874" i="5"/>
  <c r="G1874" i="5" s="1"/>
  <c r="H1886" i="5"/>
  <c r="G1886" i="5" s="1"/>
  <c r="H1898" i="5"/>
  <c r="G1898" i="5" s="1"/>
  <c r="H1910" i="5"/>
  <c r="G1910" i="5" s="1"/>
  <c r="H1922" i="5"/>
  <c r="G1922" i="5" s="1"/>
  <c r="H1934" i="5"/>
  <c r="G1934" i="5" s="1"/>
  <c r="H1946" i="5"/>
  <c r="G1946" i="5" s="1"/>
  <c r="H1958" i="5"/>
  <c r="G1958" i="5" s="1"/>
  <c r="H1970" i="5"/>
  <c r="G1970" i="5" s="1"/>
  <c r="H1982" i="5"/>
  <c r="G1982" i="5" s="1"/>
  <c r="H1994" i="5"/>
  <c r="G1994" i="5" s="1"/>
  <c r="H2006" i="5"/>
  <c r="G2006" i="5" s="1"/>
  <c r="H2018" i="5"/>
  <c r="G2018" i="5" s="1"/>
  <c r="H2030" i="5"/>
  <c r="G2030" i="5" s="1"/>
  <c r="H2042" i="5"/>
  <c r="G2042" i="5" s="1"/>
  <c r="H2054" i="5"/>
  <c r="G2054" i="5" s="1"/>
  <c r="H2066" i="5"/>
  <c r="G2066" i="5" s="1"/>
  <c r="H2078" i="5"/>
  <c r="G2078" i="5" s="1"/>
  <c r="H2090" i="5"/>
  <c r="G2090" i="5" s="1"/>
  <c r="H2102" i="5"/>
  <c r="G2102" i="5" s="1"/>
  <c r="H2114" i="5"/>
  <c r="G2114" i="5" s="1"/>
  <c r="H2126" i="5"/>
  <c r="G2126" i="5" s="1"/>
  <c r="H2138" i="5"/>
  <c r="G2138" i="5" s="1"/>
  <c r="H2150" i="5"/>
  <c r="G2150" i="5" s="1"/>
  <c r="H2162" i="5"/>
  <c r="G2162" i="5" s="1"/>
  <c r="H2174" i="5"/>
  <c r="G2174" i="5" s="1"/>
  <c r="H2186" i="5"/>
  <c r="G2186" i="5" s="1"/>
  <c r="H2198" i="5"/>
  <c r="G2198" i="5" s="1"/>
  <c r="H81" i="5"/>
  <c r="G81" i="5" s="1"/>
  <c r="H225" i="5"/>
  <c r="G225" i="5" s="1"/>
  <c r="H369" i="5"/>
  <c r="G369" i="5" s="1"/>
  <c r="H513" i="5"/>
  <c r="G513" i="5" s="1"/>
  <c r="H657" i="5"/>
  <c r="G657" i="5" s="1"/>
  <c r="H801" i="5"/>
  <c r="G801" i="5" s="1"/>
  <c r="H945" i="5"/>
  <c r="G945" i="5" s="1"/>
  <c r="H1065" i="5"/>
  <c r="G1065" i="5" s="1"/>
  <c r="H1137" i="5"/>
  <c r="G1137" i="5" s="1"/>
  <c r="H1209" i="5"/>
  <c r="G1209" i="5" s="1"/>
  <c r="H1281" i="5"/>
  <c r="G1281" i="5" s="1"/>
  <c r="H1319" i="5"/>
  <c r="G1319" i="5" s="1"/>
  <c r="H1341" i="5"/>
  <c r="G1341" i="5" s="1"/>
  <c r="H1356" i="5"/>
  <c r="G1356" i="5" s="1"/>
  <c r="H1369" i="5"/>
  <c r="G1369" i="5" s="1"/>
  <c r="H1383" i="5"/>
  <c r="G1383" i="5" s="1"/>
  <c r="H1395" i="5"/>
  <c r="G1395" i="5" s="1"/>
  <c r="H1407" i="5"/>
  <c r="G1407" i="5" s="1"/>
  <c r="H1419" i="5"/>
  <c r="G1419" i="5" s="1"/>
  <c r="H1431" i="5"/>
  <c r="G1431" i="5" s="1"/>
  <c r="H1443" i="5"/>
  <c r="G1443" i="5" s="1"/>
  <c r="H1455" i="5"/>
  <c r="G1455" i="5" s="1"/>
  <c r="H1467" i="5"/>
  <c r="G1467" i="5" s="1"/>
  <c r="H1479" i="5"/>
  <c r="G1479" i="5" s="1"/>
  <c r="H1491" i="5"/>
  <c r="G1491" i="5" s="1"/>
  <c r="H1503" i="5"/>
  <c r="G1503" i="5" s="1"/>
  <c r="H1515" i="5"/>
  <c r="G1515" i="5" s="1"/>
  <c r="H1527" i="5"/>
  <c r="G1527" i="5" s="1"/>
  <c r="H1539" i="5"/>
  <c r="G1539" i="5" s="1"/>
  <c r="H1551" i="5"/>
  <c r="G1551" i="5" s="1"/>
  <c r="H1563" i="5"/>
  <c r="G1563" i="5" s="1"/>
  <c r="H1575" i="5"/>
  <c r="G1575" i="5" s="1"/>
  <c r="H1587" i="5"/>
  <c r="G1587" i="5" s="1"/>
  <c r="H1599" i="5"/>
  <c r="G1599" i="5" s="1"/>
  <c r="H1611" i="5"/>
  <c r="G1611" i="5" s="1"/>
  <c r="H1623" i="5"/>
  <c r="G1623" i="5" s="1"/>
  <c r="H1635" i="5"/>
  <c r="G1635" i="5" s="1"/>
  <c r="H1647" i="5"/>
  <c r="G1647" i="5" s="1"/>
  <c r="H1659" i="5"/>
  <c r="G1659" i="5" s="1"/>
  <c r="H1671" i="5"/>
  <c r="G1671" i="5" s="1"/>
  <c r="H1683" i="5"/>
  <c r="G1683" i="5" s="1"/>
  <c r="H1695" i="5"/>
  <c r="G1695" i="5" s="1"/>
  <c r="H1707" i="5"/>
  <c r="G1707" i="5" s="1"/>
  <c r="H1719" i="5"/>
  <c r="G1719" i="5" s="1"/>
  <c r="H1731" i="5"/>
  <c r="G1731" i="5" s="1"/>
  <c r="H1743" i="5"/>
  <c r="G1743" i="5" s="1"/>
  <c r="H1755" i="5"/>
  <c r="G1755" i="5" s="1"/>
  <c r="H1767" i="5"/>
  <c r="G1767" i="5" s="1"/>
  <c r="H1779" i="5"/>
  <c r="G1779" i="5" s="1"/>
  <c r="H1791" i="5"/>
  <c r="G1791" i="5" s="1"/>
  <c r="H1803" i="5"/>
  <c r="G1803" i="5" s="1"/>
  <c r="H1815" i="5"/>
  <c r="G1815" i="5" s="1"/>
  <c r="H1827" i="5"/>
  <c r="G1827" i="5" s="1"/>
  <c r="H1839" i="5"/>
  <c r="G1839" i="5" s="1"/>
  <c r="H1851" i="5"/>
  <c r="G1851" i="5" s="1"/>
  <c r="H1863" i="5"/>
  <c r="G1863" i="5" s="1"/>
  <c r="H1875" i="5"/>
  <c r="G1875" i="5" s="1"/>
  <c r="H1887" i="5"/>
  <c r="G1887" i="5" s="1"/>
  <c r="H1899" i="5"/>
  <c r="G1899" i="5" s="1"/>
  <c r="H1911" i="5"/>
  <c r="G1911" i="5" s="1"/>
  <c r="H1923" i="5"/>
  <c r="G1923" i="5" s="1"/>
  <c r="H1935" i="5"/>
  <c r="G1935" i="5" s="1"/>
  <c r="H1947" i="5"/>
  <c r="G1947" i="5" s="1"/>
  <c r="H1959" i="5"/>
  <c r="G1959" i="5" s="1"/>
  <c r="H1971" i="5"/>
  <c r="G1971" i="5" s="1"/>
  <c r="H1983" i="5"/>
  <c r="G1983" i="5" s="1"/>
  <c r="H1995" i="5"/>
  <c r="G1995" i="5" s="1"/>
  <c r="H2007" i="5"/>
  <c r="G2007" i="5" s="1"/>
  <c r="H2019" i="5"/>
  <c r="G2019" i="5" s="1"/>
  <c r="H2031" i="5"/>
  <c r="G2031" i="5" s="1"/>
  <c r="H2043" i="5"/>
  <c r="G2043" i="5" s="1"/>
  <c r="H2055" i="5"/>
  <c r="G2055" i="5" s="1"/>
  <c r="H2067" i="5"/>
  <c r="G2067" i="5" s="1"/>
  <c r="H2079" i="5"/>
  <c r="G2079" i="5" s="1"/>
  <c r="H2091" i="5"/>
  <c r="G2091" i="5" s="1"/>
  <c r="H2103" i="5"/>
  <c r="G2103" i="5" s="1"/>
  <c r="H2115" i="5"/>
  <c r="G2115" i="5" s="1"/>
  <c r="H2127" i="5"/>
  <c r="G2127" i="5" s="1"/>
  <c r="H2139" i="5"/>
  <c r="G2139" i="5" s="1"/>
  <c r="H2151" i="5"/>
  <c r="G2151" i="5" s="1"/>
  <c r="H2163" i="5"/>
  <c r="G2163" i="5" s="1"/>
  <c r="H2175" i="5"/>
  <c r="G2175" i="5" s="1"/>
  <c r="H2187" i="5"/>
  <c r="G2187" i="5" s="1"/>
  <c r="H93" i="5"/>
  <c r="G93" i="5" s="1"/>
  <c r="H237" i="5"/>
  <c r="G237" i="5" s="1"/>
  <c r="H381" i="5"/>
  <c r="G381" i="5" s="1"/>
  <c r="H525" i="5"/>
  <c r="G525" i="5" s="1"/>
  <c r="H669" i="5"/>
  <c r="G669" i="5" s="1"/>
  <c r="H813" i="5"/>
  <c r="G813" i="5" s="1"/>
  <c r="H957" i="5"/>
  <c r="G957" i="5" s="1"/>
  <c r="H1067" i="5"/>
  <c r="G1067" i="5" s="1"/>
  <c r="H1139" i="5"/>
  <c r="G1139" i="5" s="1"/>
  <c r="H1211" i="5"/>
  <c r="G1211" i="5" s="1"/>
  <c r="H1283" i="5"/>
  <c r="G1283" i="5" s="1"/>
  <c r="H1326" i="5"/>
  <c r="G1326" i="5" s="1"/>
  <c r="H1342" i="5"/>
  <c r="G1342" i="5" s="1"/>
  <c r="H1357" i="5"/>
  <c r="G1357" i="5" s="1"/>
  <c r="H1371" i="5"/>
  <c r="G1371" i="5" s="1"/>
  <c r="H1384" i="5"/>
  <c r="G1384" i="5" s="1"/>
  <c r="H1396" i="5"/>
  <c r="G1396" i="5" s="1"/>
  <c r="H1408" i="5"/>
  <c r="G1408" i="5" s="1"/>
  <c r="H1420" i="5"/>
  <c r="G1420" i="5" s="1"/>
  <c r="H1432" i="5"/>
  <c r="G1432" i="5" s="1"/>
  <c r="H1444" i="5"/>
  <c r="G1444" i="5" s="1"/>
  <c r="H1456" i="5"/>
  <c r="G1456" i="5" s="1"/>
  <c r="H1468" i="5"/>
  <c r="G1468" i="5" s="1"/>
  <c r="H1480" i="5"/>
  <c r="G1480" i="5" s="1"/>
  <c r="H1492" i="5"/>
  <c r="G1492" i="5" s="1"/>
  <c r="H1504" i="5"/>
  <c r="G1504" i="5" s="1"/>
  <c r="H1516" i="5"/>
  <c r="G1516" i="5" s="1"/>
  <c r="H1528" i="5"/>
  <c r="G1528" i="5" s="1"/>
  <c r="H1540" i="5"/>
  <c r="G1540" i="5" s="1"/>
  <c r="H1552" i="5"/>
  <c r="G1552" i="5" s="1"/>
  <c r="H1564" i="5"/>
  <c r="G1564" i="5" s="1"/>
  <c r="H1576" i="5"/>
  <c r="G1576" i="5" s="1"/>
  <c r="H1588" i="5"/>
  <c r="G1588" i="5" s="1"/>
  <c r="H1600" i="5"/>
  <c r="G1600" i="5" s="1"/>
  <c r="H1612" i="5"/>
  <c r="G1612" i="5" s="1"/>
  <c r="H1624" i="5"/>
  <c r="G1624" i="5" s="1"/>
  <c r="H1636" i="5"/>
  <c r="G1636" i="5" s="1"/>
  <c r="H1648" i="5"/>
  <c r="G1648" i="5" s="1"/>
  <c r="H1660" i="5"/>
  <c r="G1660" i="5" s="1"/>
  <c r="H1672" i="5"/>
  <c r="G1672" i="5" s="1"/>
  <c r="H1684" i="5"/>
  <c r="G1684" i="5" s="1"/>
  <c r="H1696" i="5"/>
  <c r="G1696" i="5" s="1"/>
  <c r="H1708" i="5"/>
  <c r="G1708" i="5" s="1"/>
  <c r="H1720" i="5"/>
  <c r="G1720" i="5" s="1"/>
  <c r="H1732" i="5"/>
  <c r="G1732" i="5" s="1"/>
  <c r="H1744" i="5"/>
  <c r="G1744" i="5" s="1"/>
  <c r="H1756" i="5"/>
  <c r="G1756" i="5" s="1"/>
  <c r="H1768" i="5"/>
  <c r="G1768" i="5" s="1"/>
  <c r="H1780" i="5"/>
  <c r="G1780" i="5" s="1"/>
  <c r="H1792" i="5"/>
  <c r="G1792" i="5" s="1"/>
  <c r="H1804" i="5"/>
  <c r="G1804" i="5" s="1"/>
  <c r="H1816" i="5"/>
  <c r="G1816" i="5" s="1"/>
  <c r="H1828" i="5"/>
  <c r="G1828" i="5" s="1"/>
  <c r="H1840" i="5"/>
  <c r="G1840" i="5" s="1"/>
  <c r="H1852" i="5"/>
  <c r="G1852" i="5" s="1"/>
  <c r="H1864" i="5"/>
  <c r="G1864" i="5" s="1"/>
  <c r="H1876" i="5"/>
  <c r="G1876" i="5" s="1"/>
  <c r="H1888" i="5"/>
  <c r="G1888" i="5" s="1"/>
  <c r="H1900" i="5"/>
  <c r="G1900" i="5" s="1"/>
  <c r="H1912" i="5"/>
  <c r="G1912" i="5" s="1"/>
  <c r="H1924" i="5"/>
  <c r="G1924" i="5" s="1"/>
  <c r="H1936" i="5"/>
  <c r="G1936" i="5" s="1"/>
  <c r="H1948" i="5"/>
  <c r="G1948" i="5" s="1"/>
  <c r="H1960" i="5"/>
  <c r="G1960" i="5" s="1"/>
  <c r="H1972" i="5"/>
  <c r="G1972" i="5" s="1"/>
  <c r="H1984" i="5"/>
  <c r="G1984" i="5" s="1"/>
  <c r="H1996" i="5"/>
  <c r="G1996" i="5" s="1"/>
  <c r="H2008" i="5"/>
  <c r="G2008" i="5" s="1"/>
  <c r="H2020" i="5"/>
  <c r="G2020" i="5" s="1"/>
  <c r="H2032" i="5"/>
  <c r="G2032" i="5" s="1"/>
  <c r="H2044" i="5"/>
  <c r="G2044" i="5" s="1"/>
  <c r="H2056" i="5"/>
  <c r="G2056" i="5" s="1"/>
  <c r="H2068" i="5"/>
  <c r="G2068" i="5" s="1"/>
  <c r="H2080" i="5"/>
  <c r="G2080" i="5" s="1"/>
  <c r="H2092" i="5"/>
  <c r="G2092" i="5" s="1"/>
  <c r="H2104" i="5"/>
  <c r="G2104" i="5" s="1"/>
  <c r="H2116" i="5"/>
  <c r="G2116" i="5" s="1"/>
  <c r="H2128" i="5"/>
  <c r="G2128" i="5" s="1"/>
  <c r="H2140" i="5"/>
  <c r="G2140" i="5" s="1"/>
  <c r="H2152" i="5"/>
  <c r="G2152" i="5" s="1"/>
  <c r="H2164" i="5"/>
  <c r="G2164" i="5" s="1"/>
  <c r="H2176" i="5"/>
  <c r="G2176" i="5" s="1"/>
  <c r="H2188" i="5"/>
  <c r="G2188" i="5" s="1"/>
  <c r="H2200" i="5"/>
  <c r="G2200" i="5" s="1"/>
  <c r="H105" i="5"/>
  <c r="G105" i="5" s="1"/>
  <c r="H249" i="5"/>
  <c r="G249" i="5" s="1"/>
  <c r="H393" i="5"/>
  <c r="G393" i="5" s="1"/>
  <c r="H537" i="5"/>
  <c r="G537" i="5" s="1"/>
  <c r="H681" i="5"/>
  <c r="G681" i="5" s="1"/>
  <c r="H825" i="5"/>
  <c r="G825" i="5" s="1"/>
  <c r="H969" i="5"/>
  <c r="G969" i="5" s="1"/>
  <c r="H1077" i="5"/>
  <c r="G1077" i="5" s="1"/>
  <c r="H1149" i="5"/>
  <c r="G1149" i="5" s="1"/>
  <c r="H1221" i="5"/>
  <c r="G1221" i="5" s="1"/>
  <c r="H1293" i="5"/>
  <c r="G1293" i="5" s="1"/>
  <c r="H1327" i="5"/>
  <c r="G1327" i="5" s="1"/>
  <c r="H1343" i="5"/>
  <c r="G1343" i="5" s="1"/>
  <c r="H1359" i="5"/>
  <c r="G1359" i="5" s="1"/>
  <c r="H1372" i="5"/>
  <c r="G1372" i="5" s="1"/>
  <c r="H1385" i="5"/>
  <c r="G1385" i="5" s="1"/>
  <c r="H1397" i="5"/>
  <c r="G1397" i="5" s="1"/>
  <c r="H1409" i="5"/>
  <c r="G1409" i="5" s="1"/>
  <c r="H1421" i="5"/>
  <c r="G1421" i="5" s="1"/>
  <c r="H1433" i="5"/>
  <c r="G1433" i="5" s="1"/>
  <c r="H1445" i="5"/>
  <c r="G1445" i="5" s="1"/>
  <c r="H1457" i="5"/>
  <c r="G1457" i="5" s="1"/>
  <c r="H1469" i="5"/>
  <c r="G1469" i="5" s="1"/>
  <c r="H1481" i="5"/>
  <c r="G1481" i="5" s="1"/>
  <c r="H1493" i="5"/>
  <c r="G1493" i="5" s="1"/>
  <c r="H1505" i="5"/>
  <c r="G1505" i="5" s="1"/>
  <c r="H1517" i="5"/>
  <c r="G1517" i="5" s="1"/>
  <c r="H1529" i="5"/>
  <c r="G1529" i="5" s="1"/>
  <c r="H1541" i="5"/>
  <c r="G1541" i="5" s="1"/>
  <c r="H1553" i="5"/>
  <c r="G1553" i="5" s="1"/>
  <c r="H1565" i="5"/>
  <c r="G1565" i="5" s="1"/>
  <c r="H1577" i="5"/>
  <c r="G1577" i="5" s="1"/>
  <c r="H1589" i="5"/>
  <c r="G1589" i="5" s="1"/>
  <c r="H1601" i="5"/>
  <c r="G1601" i="5" s="1"/>
  <c r="H1613" i="5"/>
  <c r="G1613" i="5" s="1"/>
  <c r="H1625" i="5"/>
  <c r="G1625" i="5" s="1"/>
  <c r="H1637" i="5"/>
  <c r="G1637" i="5" s="1"/>
  <c r="H1649" i="5"/>
  <c r="G1649" i="5" s="1"/>
  <c r="H1661" i="5"/>
  <c r="G1661" i="5" s="1"/>
  <c r="H1673" i="5"/>
  <c r="G1673" i="5" s="1"/>
  <c r="H1685" i="5"/>
  <c r="G1685" i="5" s="1"/>
  <c r="H1697" i="5"/>
  <c r="G1697" i="5" s="1"/>
  <c r="H1709" i="5"/>
  <c r="G1709" i="5" s="1"/>
  <c r="H1721" i="5"/>
  <c r="G1721" i="5" s="1"/>
  <c r="H1733" i="5"/>
  <c r="G1733" i="5" s="1"/>
  <c r="H1745" i="5"/>
  <c r="G1745" i="5" s="1"/>
  <c r="H1757" i="5"/>
  <c r="G1757" i="5" s="1"/>
  <c r="H1769" i="5"/>
  <c r="G1769" i="5" s="1"/>
  <c r="H1781" i="5"/>
  <c r="G1781" i="5" s="1"/>
  <c r="H1793" i="5"/>
  <c r="G1793" i="5" s="1"/>
  <c r="H1805" i="5"/>
  <c r="G1805" i="5" s="1"/>
  <c r="H1817" i="5"/>
  <c r="G1817" i="5" s="1"/>
  <c r="H1829" i="5"/>
  <c r="G1829" i="5" s="1"/>
  <c r="H1841" i="5"/>
  <c r="G1841" i="5" s="1"/>
  <c r="H1853" i="5"/>
  <c r="G1853" i="5" s="1"/>
  <c r="H1865" i="5"/>
  <c r="G1865" i="5" s="1"/>
  <c r="H1877" i="5"/>
  <c r="G1877" i="5" s="1"/>
  <c r="H1889" i="5"/>
  <c r="G1889" i="5" s="1"/>
  <c r="H1901" i="5"/>
  <c r="G1901" i="5" s="1"/>
  <c r="H1913" i="5"/>
  <c r="G1913" i="5" s="1"/>
  <c r="H1925" i="5"/>
  <c r="G1925" i="5" s="1"/>
  <c r="H1937" i="5"/>
  <c r="G1937" i="5" s="1"/>
  <c r="H1949" i="5"/>
  <c r="G1949" i="5" s="1"/>
  <c r="H1961" i="5"/>
  <c r="G1961" i="5" s="1"/>
  <c r="H1973" i="5"/>
  <c r="G1973" i="5" s="1"/>
  <c r="H1985" i="5"/>
  <c r="G1985" i="5" s="1"/>
  <c r="H1997" i="5"/>
  <c r="G1997" i="5" s="1"/>
  <c r="H2009" i="5"/>
  <c r="G2009" i="5" s="1"/>
  <c r="H2021" i="5"/>
  <c r="G2021" i="5" s="1"/>
  <c r="H2033" i="5"/>
  <c r="G2033" i="5" s="1"/>
  <c r="H2045" i="5"/>
  <c r="G2045" i="5" s="1"/>
  <c r="H2057" i="5"/>
  <c r="G2057" i="5" s="1"/>
  <c r="H2069" i="5"/>
  <c r="G2069" i="5" s="1"/>
  <c r="H2081" i="5"/>
  <c r="G2081" i="5" s="1"/>
  <c r="H2093" i="5"/>
  <c r="G2093" i="5" s="1"/>
  <c r="H2105" i="5"/>
  <c r="G2105" i="5" s="1"/>
  <c r="H2117" i="5"/>
  <c r="G2117" i="5" s="1"/>
  <c r="H2129" i="5"/>
  <c r="G2129" i="5" s="1"/>
  <c r="H2141" i="5"/>
  <c r="G2141" i="5" s="1"/>
  <c r="H2153" i="5"/>
  <c r="G2153" i="5" s="1"/>
  <c r="H2165" i="5"/>
  <c r="G2165" i="5" s="1"/>
  <c r="H2177" i="5"/>
  <c r="G2177" i="5" s="1"/>
  <c r="H2189" i="5"/>
  <c r="G2189" i="5" s="1"/>
  <c r="H117" i="5"/>
  <c r="G117" i="5" s="1"/>
  <c r="H261" i="5"/>
  <c r="G261" i="5" s="1"/>
  <c r="H405" i="5"/>
  <c r="G405" i="5" s="1"/>
  <c r="H549" i="5"/>
  <c r="G549" i="5" s="1"/>
  <c r="H693" i="5"/>
  <c r="G693" i="5" s="1"/>
  <c r="H837" i="5"/>
  <c r="G837" i="5" s="1"/>
  <c r="H981" i="5"/>
  <c r="G981" i="5" s="1"/>
  <c r="H1079" i="5"/>
  <c r="G1079" i="5" s="1"/>
  <c r="H1151" i="5"/>
  <c r="G1151" i="5" s="1"/>
  <c r="H1223" i="5"/>
  <c r="G1223" i="5" s="1"/>
  <c r="H1295" i="5"/>
  <c r="G1295" i="5" s="1"/>
  <c r="H1328" i="5"/>
  <c r="G1328" i="5" s="1"/>
  <c r="H1344" i="5"/>
  <c r="G1344" i="5" s="1"/>
  <c r="H1360" i="5"/>
  <c r="G1360" i="5" s="1"/>
  <c r="H1373" i="5"/>
  <c r="G1373" i="5" s="1"/>
  <c r="H1386" i="5"/>
  <c r="G1386" i="5" s="1"/>
  <c r="H1398" i="5"/>
  <c r="G1398" i="5" s="1"/>
  <c r="H1410" i="5"/>
  <c r="G1410" i="5" s="1"/>
  <c r="H1422" i="5"/>
  <c r="G1422" i="5" s="1"/>
  <c r="H1434" i="5"/>
  <c r="G1434" i="5" s="1"/>
  <c r="H1446" i="5"/>
  <c r="G1446" i="5" s="1"/>
  <c r="H1458" i="5"/>
  <c r="G1458" i="5" s="1"/>
  <c r="H1470" i="5"/>
  <c r="G1470" i="5" s="1"/>
  <c r="H1482" i="5"/>
  <c r="G1482" i="5" s="1"/>
  <c r="H1494" i="5"/>
  <c r="G1494" i="5" s="1"/>
  <c r="H1506" i="5"/>
  <c r="G1506" i="5" s="1"/>
  <c r="H1518" i="5"/>
  <c r="G1518" i="5" s="1"/>
  <c r="H1530" i="5"/>
  <c r="G1530" i="5" s="1"/>
  <c r="H1542" i="5"/>
  <c r="G1542" i="5" s="1"/>
  <c r="H1554" i="5"/>
  <c r="G1554" i="5" s="1"/>
  <c r="H1566" i="5"/>
  <c r="G1566" i="5" s="1"/>
  <c r="H1578" i="5"/>
  <c r="G1578" i="5" s="1"/>
  <c r="H1590" i="5"/>
  <c r="G1590" i="5" s="1"/>
  <c r="H1602" i="5"/>
  <c r="G1602" i="5" s="1"/>
  <c r="H1614" i="5"/>
  <c r="G1614" i="5" s="1"/>
  <c r="H1626" i="5"/>
  <c r="G1626" i="5" s="1"/>
  <c r="H1638" i="5"/>
  <c r="G1638" i="5" s="1"/>
  <c r="H1650" i="5"/>
  <c r="G1650" i="5" s="1"/>
  <c r="H1662" i="5"/>
  <c r="G1662" i="5" s="1"/>
  <c r="H1674" i="5"/>
  <c r="G1674" i="5" s="1"/>
  <c r="H1686" i="5"/>
  <c r="G1686" i="5" s="1"/>
  <c r="H1698" i="5"/>
  <c r="G1698" i="5" s="1"/>
  <c r="H1710" i="5"/>
  <c r="G1710" i="5" s="1"/>
  <c r="H1722" i="5"/>
  <c r="G1722" i="5" s="1"/>
  <c r="H1734" i="5"/>
  <c r="G1734" i="5" s="1"/>
  <c r="H1746" i="5"/>
  <c r="G1746" i="5" s="1"/>
  <c r="H1758" i="5"/>
  <c r="G1758" i="5" s="1"/>
  <c r="H1770" i="5"/>
  <c r="G1770" i="5" s="1"/>
  <c r="H1782" i="5"/>
  <c r="G1782" i="5" s="1"/>
  <c r="H1794" i="5"/>
  <c r="G1794" i="5" s="1"/>
  <c r="H1806" i="5"/>
  <c r="G1806" i="5" s="1"/>
  <c r="H1818" i="5"/>
  <c r="G1818" i="5" s="1"/>
  <c r="H1830" i="5"/>
  <c r="G1830" i="5" s="1"/>
  <c r="H1842" i="5"/>
  <c r="G1842" i="5" s="1"/>
  <c r="H1854" i="5"/>
  <c r="G1854" i="5" s="1"/>
  <c r="H1866" i="5"/>
  <c r="G1866" i="5" s="1"/>
  <c r="H1878" i="5"/>
  <c r="G1878" i="5" s="1"/>
  <c r="H1890" i="5"/>
  <c r="G1890" i="5" s="1"/>
  <c r="H1902" i="5"/>
  <c r="G1902" i="5" s="1"/>
  <c r="H1914" i="5"/>
  <c r="G1914" i="5" s="1"/>
  <c r="H1926" i="5"/>
  <c r="G1926" i="5" s="1"/>
  <c r="H1938" i="5"/>
  <c r="G1938" i="5" s="1"/>
  <c r="H1950" i="5"/>
  <c r="G1950" i="5" s="1"/>
  <c r="H1962" i="5"/>
  <c r="G1962" i="5" s="1"/>
  <c r="H1974" i="5"/>
  <c r="G1974" i="5" s="1"/>
  <c r="H1986" i="5"/>
  <c r="G1986" i="5" s="1"/>
  <c r="H1998" i="5"/>
  <c r="G1998" i="5" s="1"/>
  <c r="H2010" i="5"/>
  <c r="G2010" i="5" s="1"/>
  <c r="H2022" i="5"/>
  <c r="G2022" i="5" s="1"/>
  <c r="H2034" i="5"/>
  <c r="G2034" i="5" s="1"/>
  <c r="H2046" i="5"/>
  <c r="G2046" i="5" s="1"/>
  <c r="H2058" i="5"/>
  <c r="G2058" i="5" s="1"/>
  <c r="H2070" i="5"/>
  <c r="G2070" i="5" s="1"/>
  <c r="H2082" i="5"/>
  <c r="G2082" i="5" s="1"/>
  <c r="H2094" i="5"/>
  <c r="G2094" i="5" s="1"/>
  <c r="H2106" i="5"/>
  <c r="G2106" i="5" s="1"/>
  <c r="H2118" i="5"/>
  <c r="G2118" i="5" s="1"/>
  <c r="H2130" i="5"/>
  <c r="G2130" i="5" s="1"/>
  <c r="H2142" i="5"/>
  <c r="G2142" i="5" s="1"/>
  <c r="H2154" i="5"/>
  <c r="G2154" i="5" s="1"/>
  <c r="H2166" i="5"/>
  <c r="G2166" i="5" s="1"/>
  <c r="H2178" i="5"/>
  <c r="G2178" i="5" s="1"/>
  <c r="H2190" i="5"/>
  <c r="G2190" i="5" s="1"/>
  <c r="H129" i="5"/>
  <c r="G129" i="5" s="1"/>
  <c r="H273" i="5"/>
  <c r="G273" i="5" s="1"/>
  <c r="H417" i="5"/>
  <c r="G417" i="5" s="1"/>
  <c r="H561" i="5"/>
  <c r="G561" i="5" s="1"/>
  <c r="H705" i="5"/>
  <c r="G705" i="5" s="1"/>
  <c r="H849" i="5"/>
  <c r="G849" i="5" s="1"/>
  <c r="H993" i="5"/>
  <c r="G993" i="5" s="1"/>
  <c r="H1089" i="5"/>
  <c r="G1089" i="5" s="1"/>
  <c r="H1161" i="5"/>
  <c r="G1161" i="5" s="1"/>
  <c r="H1233" i="5"/>
  <c r="G1233" i="5" s="1"/>
  <c r="H1303" i="5"/>
  <c r="G1303" i="5" s="1"/>
  <c r="H1329" i="5"/>
  <c r="G1329" i="5" s="1"/>
  <c r="H1345" i="5"/>
  <c r="G1345" i="5" s="1"/>
  <c r="H1361" i="5"/>
  <c r="G1361" i="5" s="1"/>
  <c r="H1374" i="5"/>
  <c r="G1374" i="5" s="1"/>
  <c r="H1387" i="5"/>
  <c r="G1387" i="5" s="1"/>
  <c r="H1399" i="5"/>
  <c r="G1399" i="5" s="1"/>
  <c r="H1411" i="5"/>
  <c r="G1411" i="5" s="1"/>
  <c r="H1423" i="5"/>
  <c r="G1423" i="5" s="1"/>
  <c r="H1435" i="5"/>
  <c r="G1435" i="5" s="1"/>
  <c r="H1447" i="5"/>
  <c r="G1447" i="5" s="1"/>
  <c r="H1459" i="5"/>
  <c r="G1459" i="5" s="1"/>
  <c r="H1471" i="5"/>
  <c r="G1471" i="5" s="1"/>
  <c r="H1483" i="5"/>
  <c r="G1483" i="5" s="1"/>
  <c r="H1495" i="5"/>
  <c r="G1495" i="5" s="1"/>
  <c r="H1507" i="5"/>
  <c r="G1507" i="5" s="1"/>
  <c r="H1519" i="5"/>
  <c r="G1519" i="5" s="1"/>
  <c r="H1531" i="5"/>
  <c r="G1531" i="5" s="1"/>
  <c r="H1543" i="5"/>
  <c r="G1543" i="5" s="1"/>
  <c r="H1555" i="5"/>
  <c r="G1555" i="5" s="1"/>
  <c r="H1567" i="5"/>
  <c r="G1567" i="5" s="1"/>
  <c r="H1579" i="5"/>
  <c r="G1579" i="5" s="1"/>
  <c r="H1591" i="5"/>
  <c r="G1591" i="5" s="1"/>
  <c r="H1603" i="5"/>
  <c r="G1603" i="5" s="1"/>
  <c r="H1615" i="5"/>
  <c r="G1615" i="5" s="1"/>
  <c r="H1627" i="5"/>
  <c r="G1627" i="5" s="1"/>
  <c r="H1639" i="5"/>
  <c r="G1639" i="5" s="1"/>
  <c r="H1651" i="5"/>
  <c r="G1651" i="5" s="1"/>
  <c r="H1663" i="5"/>
  <c r="G1663" i="5" s="1"/>
  <c r="H1675" i="5"/>
  <c r="G1675" i="5" s="1"/>
  <c r="H1687" i="5"/>
  <c r="G1687" i="5" s="1"/>
  <c r="H1699" i="5"/>
  <c r="G1699" i="5" s="1"/>
  <c r="H1711" i="5"/>
  <c r="G1711" i="5" s="1"/>
  <c r="H1723" i="5"/>
  <c r="G1723" i="5" s="1"/>
  <c r="H1735" i="5"/>
  <c r="G1735" i="5" s="1"/>
  <c r="H1747" i="5"/>
  <c r="G1747" i="5" s="1"/>
  <c r="H1759" i="5"/>
  <c r="G1759" i="5" s="1"/>
  <c r="H1771" i="5"/>
  <c r="G1771" i="5" s="1"/>
  <c r="H1783" i="5"/>
  <c r="G1783" i="5" s="1"/>
  <c r="H1795" i="5"/>
  <c r="G1795" i="5" s="1"/>
  <c r="H1807" i="5"/>
  <c r="G1807" i="5" s="1"/>
  <c r="H1819" i="5"/>
  <c r="G1819" i="5" s="1"/>
  <c r="H1831" i="5"/>
  <c r="G1831" i="5" s="1"/>
  <c r="H1843" i="5"/>
  <c r="G1843" i="5" s="1"/>
  <c r="H1855" i="5"/>
  <c r="G1855" i="5" s="1"/>
  <c r="H1867" i="5"/>
  <c r="G1867" i="5" s="1"/>
  <c r="H1879" i="5"/>
  <c r="G1879" i="5" s="1"/>
  <c r="H1891" i="5"/>
  <c r="G1891" i="5" s="1"/>
  <c r="H1903" i="5"/>
  <c r="G1903" i="5" s="1"/>
  <c r="H1915" i="5"/>
  <c r="G1915" i="5" s="1"/>
  <c r="H1927" i="5"/>
  <c r="G1927" i="5" s="1"/>
  <c r="H1939" i="5"/>
  <c r="G1939" i="5" s="1"/>
  <c r="H1951" i="5"/>
  <c r="G1951" i="5" s="1"/>
  <c r="H1963" i="5"/>
  <c r="G1963" i="5" s="1"/>
  <c r="H1975" i="5"/>
  <c r="G1975" i="5" s="1"/>
  <c r="H1987" i="5"/>
  <c r="G1987" i="5" s="1"/>
  <c r="H1999" i="5"/>
  <c r="G1999" i="5" s="1"/>
  <c r="H2011" i="5"/>
  <c r="G2011" i="5" s="1"/>
  <c r="H2023" i="5"/>
  <c r="G2023" i="5" s="1"/>
  <c r="H2035" i="5"/>
  <c r="G2035" i="5" s="1"/>
  <c r="H2047" i="5"/>
  <c r="G2047" i="5" s="1"/>
  <c r="H2059" i="5"/>
  <c r="G2059" i="5" s="1"/>
  <c r="H2071" i="5"/>
  <c r="G2071" i="5" s="1"/>
  <c r="H2083" i="5"/>
  <c r="G2083" i="5" s="1"/>
  <c r="H2095" i="5"/>
  <c r="G2095" i="5" s="1"/>
  <c r="H2107" i="5"/>
  <c r="G2107" i="5" s="1"/>
  <c r="H2119" i="5"/>
  <c r="G2119" i="5" s="1"/>
  <c r="H2131" i="5"/>
  <c r="G2131" i="5" s="1"/>
  <c r="H2143" i="5"/>
  <c r="G2143" i="5" s="1"/>
  <c r="H2155" i="5"/>
  <c r="G2155" i="5" s="1"/>
  <c r="H141" i="5"/>
  <c r="G141" i="5" s="1"/>
  <c r="H285" i="5"/>
  <c r="G285" i="5" s="1"/>
  <c r="H429" i="5"/>
  <c r="G429" i="5" s="1"/>
  <c r="H573" i="5"/>
  <c r="G573" i="5" s="1"/>
  <c r="H717" i="5"/>
  <c r="G717" i="5" s="1"/>
  <c r="H861" i="5"/>
  <c r="G861" i="5" s="1"/>
  <c r="H1005" i="5"/>
  <c r="G1005" i="5" s="1"/>
  <c r="H1091" i="5"/>
  <c r="G1091" i="5" s="1"/>
  <c r="H1163" i="5"/>
  <c r="G1163" i="5" s="1"/>
  <c r="H1235" i="5"/>
  <c r="G1235" i="5" s="1"/>
  <c r="H1304" i="5"/>
  <c r="G1304" i="5" s="1"/>
  <c r="H1331" i="5"/>
  <c r="G1331" i="5" s="1"/>
  <c r="H1348" i="5"/>
  <c r="G1348" i="5" s="1"/>
  <c r="H1362" i="5"/>
  <c r="G1362" i="5" s="1"/>
  <c r="H1375" i="5"/>
  <c r="G1375" i="5" s="1"/>
  <c r="H1388" i="5"/>
  <c r="G1388" i="5" s="1"/>
  <c r="H1400" i="5"/>
  <c r="G1400" i="5" s="1"/>
  <c r="H1412" i="5"/>
  <c r="G1412" i="5" s="1"/>
  <c r="H1424" i="5"/>
  <c r="G1424" i="5" s="1"/>
  <c r="H1436" i="5"/>
  <c r="G1436" i="5" s="1"/>
  <c r="H1448" i="5"/>
  <c r="G1448" i="5" s="1"/>
  <c r="H1460" i="5"/>
  <c r="G1460" i="5" s="1"/>
  <c r="H1472" i="5"/>
  <c r="G1472" i="5" s="1"/>
  <c r="H1484" i="5"/>
  <c r="G1484" i="5" s="1"/>
  <c r="H1496" i="5"/>
  <c r="G1496" i="5" s="1"/>
  <c r="H1508" i="5"/>
  <c r="G1508" i="5" s="1"/>
  <c r="H1520" i="5"/>
  <c r="G1520" i="5" s="1"/>
  <c r="H1532" i="5"/>
  <c r="G1532" i="5" s="1"/>
  <c r="H1544" i="5"/>
  <c r="G1544" i="5" s="1"/>
  <c r="H1556" i="5"/>
  <c r="G1556" i="5" s="1"/>
  <c r="H1568" i="5"/>
  <c r="G1568" i="5" s="1"/>
  <c r="H1580" i="5"/>
  <c r="G1580" i="5" s="1"/>
  <c r="H1592" i="5"/>
  <c r="G1592" i="5" s="1"/>
  <c r="H1604" i="5"/>
  <c r="G1604" i="5" s="1"/>
  <c r="H1616" i="5"/>
  <c r="G1616" i="5" s="1"/>
  <c r="H1628" i="5"/>
  <c r="G1628" i="5" s="1"/>
  <c r="H1640" i="5"/>
  <c r="G1640" i="5" s="1"/>
  <c r="H1652" i="5"/>
  <c r="G1652" i="5" s="1"/>
  <c r="H1664" i="5"/>
  <c r="G1664" i="5" s="1"/>
  <c r="H1676" i="5"/>
  <c r="G1676" i="5" s="1"/>
  <c r="H1688" i="5"/>
  <c r="G1688" i="5" s="1"/>
  <c r="H1700" i="5"/>
  <c r="G1700" i="5" s="1"/>
  <c r="H1712" i="5"/>
  <c r="G1712" i="5" s="1"/>
  <c r="H1724" i="5"/>
  <c r="G1724" i="5" s="1"/>
  <c r="H1736" i="5"/>
  <c r="G1736" i="5" s="1"/>
  <c r="H1748" i="5"/>
  <c r="G1748" i="5" s="1"/>
  <c r="H1760" i="5"/>
  <c r="G1760" i="5" s="1"/>
  <c r="H1772" i="5"/>
  <c r="G1772" i="5" s="1"/>
  <c r="H1784" i="5"/>
  <c r="G1784" i="5" s="1"/>
  <c r="H1796" i="5"/>
  <c r="G1796" i="5" s="1"/>
  <c r="H1808" i="5"/>
  <c r="G1808" i="5" s="1"/>
  <c r="H1820" i="5"/>
  <c r="G1820" i="5" s="1"/>
  <c r="H1832" i="5"/>
  <c r="G1832" i="5" s="1"/>
  <c r="H1844" i="5"/>
  <c r="G1844" i="5" s="1"/>
  <c r="H1856" i="5"/>
  <c r="G1856" i="5" s="1"/>
  <c r="H1868" i="5"/>
  <c r="G1868" i="5" s="1"/>
  <c r="H1880" i="5"/>
  <c r="G1880" i="5" s="1"/>
  <c r="H1892" i="5"/>
  <c r="G1892" i="5" s="1"/>
  <c r="H1904" i="5"/>
  <c r="G1904" i="5" s="1"/>
  <c r="H1916" i="5"/>
  <c r="G1916" i="5" s="1"/>
  <c r="H1928" i="5"/>
  <c r="G1928" i="5" s="1"/>
  <c r="H1940" i="5"/>
  <c r="G1940" i="5" s="1"/>
  <c r="H1952" i="5"/>
  <c r="G1952" i="5" s="1"/>
  <c r="H1964" i="5"/>
  <c r="G1964" i="5" s="1"/>
  <c r="H1976" i="5"/>
  <c r="G1976" i="5" s="1"/>
  <c r="H1988" i="5"/>
  <c r="G1988" i="5" s="1"/>
  <c r="H2000" i="5"/>
  <c r="G2000" i="5" s="1"/>
  <c r="H2012" i="5"/>
  <c r="G2012" i="5" s="1"/>
  <c r="H2024" i="5"/>
  <c r="G2024" i="5" s="1"/>
  <c r="H2036" i="5"/>
  <c r="G2036" i="5" s="1"/>
  <c r="H2048" i="5"/>
  <c r="G2048" i="5" s="1"/>
  <c r="H2060" i="5"/>
  <c r="G2060" i="5" s="1"/>
  <c r="H2072" i="5"/>
  <c r="G2072" i="5" s="1"/>
  <c r="H2084" i="5"/>
  <c r="G2084" i="5" s="1"/>
  <c r="H2096" i="5"/>
  <c r="G2096" i="5" s="1"/>
  <c r="H2108" i="5"/>
  <c r="G2108" i="5" s="1"/>
  <c r="H2120" i="5"/>
  <c r="G2120" i="5" s="1"/>
  <c r="H2132" i="5"/>
  <c r="G2132" i="5" s="1"/>
  <c r="H2144" i="5"/>
  <c r="G2144" i="5" s="1"/>
  <c r="H2156" i="5"/>
  <c r="G2156" i="5" s="1"/>
  <c r="H2192" i="5"/>
  <c r="G2192" i="5" s="1"/>
  <c r="H2211" i="5"/>
  <c r="G2211" i="5" s="1"/>
  <c r="H2223" i="5"/>
  <c r="G2223" i="5" s="1"/>
  <c r="H2235" i="5"/>
  <c r="G2235" i="5" s="1"/>
  <c r="H2247" i="5"/>
  <c r="G2247" i="5" s="1"/>
  <c r="H2259" i="5"/>
  <c r="G2259" i="5" s="1"/>
  <c r="H2271" i="5"/>
  <c r="G2271" i="5" s="1"/>
  <c r="H2283" i="5"/>
  <c r="G2283" i="5" s="1"/>
  <c r="H2295" i="5"/>
  <c r="G2295" i="5" s="1"/>
  <c r="H2307" i="5"/>
  <c r="G2307" i="5" s="1"/>
  <c r="H2319" i="5"/>
  <c r="G2319" i="5" s="1"/>
  <c r="H2331" i="5"/>
  <c r="G2331" i="5" s="1"/>
  <c r="H2343" i="5"/>
  <c r="G2343" i="5" s="1"/>
  <c r="H2355" i="5"/>
  <c r="G2355" i="5" s="1"/>
  <c r="H2367" i="5"/>
  <c r="G2367" i="5" s="1"/>
  <c r="H2379" i="5"/>
  <c r="G2379" i="5" s="1"/>
  <c r="H2391" i="5"/>
  <c r="G2391" i="5" s="1"/>
  <c r="H2403" i="5"/>
  <c r="G2403" i="5" s="1"/>
  <c r="H2415" i="5"/>
  <c r="G2415" i="5" s="1"/>
  <c r="H2427" i="5"/>
  <c r="G2427" i="5" s="1"/>
  <c r="H2439" i="5"/>
  <c r="G2439" i="5" s="1"/>
  <c r="H2451" i="5"/>
  <c r="G2451" i="5" s="1"/>
  <c r="H2463" i="5"/>
  <c r="G2463" i="5" s="1"/>
  <c r="H2475" i="5"/>
  <c r="G2475" i="5" s="1"/>
  <c r="H2487" i="5"/>
  <c r="G2487" i="5" s="1"/>
  <c r="H2499" i="5"/>
  <c r="G2499" i="5" s="1"/>
  <c r="H2511" i="5"/>
  <c r="G2511" i="5" s="1"/>
  <c r="H2523" i="5"/>
  <c r="G2523" i="5" s="1"/>
  <c r="H2535" i="5"/>
  <c r="G2535" i="5" s="1"/>
  <c r="H2547" i="5"/>
  <c r="G2547" i="5" s="1"/>
  <c r="H2559" i="5"/>
  <c r="G2559" i="5" s="1"/>
  <c r="H2571" i="5"/>
  <c r="G2571" i="5" s="1"/>
  <c r="H2583" i="5"/>
  <c r="G2583" i="5" s="1"/>
  <c r="H2595" i="5"/>
  <c r="G2595" i="5" s="1"/>
  <c r="H2607" i="5"/>
  <c r="G2607" i="5" s="1"/>
  <c r="H2619" i="5"/>
  <c r="G2619" i="5" s="1"/>
  <c r="H2631" i="5"/>
  <c r="G2631" i="5" s="1"/>
  <c r="H2643" i="5"/>
  <c r="G2643" i="5" s="1"/>
  <c r="H2655" i="5"/>
  <c r="G2655" i="5" s="1"/>
  <c r="H2667" i="5"/>
  <c r="G2667" i="5" s="1"/>
  <c r="H2679" i="5"/>
  <c r="G2679" i="5" s="1"/>
  <c r="H2691" i="5"/>
  <c r="G2691" i="5" s="1"/>
  <c r="H2703" i="5"/>
  <c r="G2703" i="5" s="1"/>
  <c r="H2715" i="5"/>
  <c r="G2715" i="5" s="1"/>
  <c r="H2727" i="5"/>
  <c r="G2727" i="5" s="1"/>
  <c r="H2739" i="5"/>
  <c r="G2739" i="5" s="1"/>
  <c r="H2751" i="5"/>
  <c r="G2751" i="5" s="1"/>
  <c r="H2763" i="5"/>
  <c r="G2763" i="5" s="1"/>
  <c r="H2775" i="5"/>
  <c r="G2775" i="5" s="1"/>
  <c r="H2787" i="5"/>
  <c r="G2787" i="5" s="1"/>
  <c r="H2799" i="5"/>
  <c r="G2799" i="5" s="1"/>
  <c r="H2811" i="5"/>
  <c r="G2811" i="5" s="1"/>
  <c r="H2823" i="5"/>
  <c r="G2823" i="5" s="1"/>
  <c r="H2835" i="5"/>
  <c r="G2835" i="5" s="1"/>
  <c r="H2847" i="5"/>
  <c r="G2847" i="5" s="1"/>
  <c r="H2859" i="5"/>
  <c r="G2859" i="5" s="1"/>
  <c r="H2871" i="5"/>
  <c r="G2871" i="5" s="1"/>
  <c r="H2883" i="5"/>
  <c r="G2883" i="5" s="1"/>
  <c r="H2895" i="5"/>
  <c r="G2895" i="5" s="1"/>
  <c r="H2907" i="5"/>
  <c r="G2907" i="5" s="1"/>
  <c r="H2919" i="5"/>
  <c r="G2919" i="5" s="1"/>
  <c r="H2931" i="5"/>
  <c r="G2931" i="5" s="1"/>
  <c r="H2943" i="5"/>
  <c r="G2943" i="5" s="1"/>
  <c r="H2955" i="5"/>
  <c r="G2955" i="5" s="1"/>
  <c r="H2967" i="5"/>
  <c r="G2967" i="5" s="1"/>
  <c r="H2979" i="5"/>
  <c r="G2979" i="5" s="1"/>
  <c r="H2991" i="5"/>
  <c r="G2991" i="5" s="1"/>
  <c r="H3003" i="5"/>
  <c r="G3003" i="5" s="1"/>
  <c r="H3015" i="5"/>
  <c r="G3015" i="5" s="1"/>
  <c r="H3027" i="5"/>
  <c r="G3027" i="5" s="1"/>
  <c r="H3039" i="5"/>
  <c r="G3039" i="5" s="1"/>
  <c r="H3051" i="5"/>
  <c r="G3051" i="5" s="1"/>
  <c r="H3063" i="5"/>
  <c r="G3063" i="5" s="1"/>
  <c r="H3075" i="5"/>
  <c r="G3075" i="5" s="1"/>
  <c r="H3087" i="5"/>
  <c r="G3087" i="5" s="1"/>
  <c r="H3099" i="5"/>
  <c r="G3099" i="5" s="1"/>
  <c r="H3111" i="5"/>
  <c r="G3111" i="5" s="1"/>
  <c r="H3123" i="5"/>
  <c r="G3123" i="5" s="1"/>
  <c r="H3135" i="5"/>
  <c r="G3135" i="5" s="1"/>
  <c r="H3147" i="5"/>
  <c r="G3147" i="5" s="1"/>
  <c r="H3159" i="5"/>
  <c r="G3159" i="5" s="1"/>
  <c r="H3171" i="5"/>
  <c r="G3171" i="5" s="1"/>
  <c r="H3183" i="5"/>
  <c r="G3183" i="5" s="1"/>
  <c r="H3195" i="5"/>
  <c r="G3195" i="5" s="1"/>
  <c r="H3207" i="5"/>
  <c r="G3207" i="5" s="1"/>
  <c r="H3219" i="5"/>
  <c r="G3219" i="5" s="1"/>
  <c r="H3231" i="5"/>
  <c r="G3231" i="5" s="1"/>
  <c r="H3243" i="5"/>
  <c r="G3243" i="5" s="1"/>
  <c r="H3255" i="5"/>
  <c r="G3255" i="5" s="1"/>
  <c r="H3267" i="5"/>
  <c r="G3267" i="5" s="1"/>
  <c r="H3279" i="5"/>
  <c r="G3279" i="5" s="1"/>
  <c r="H3291" i="5"/>
  <c r="G3291" i="5" s="1"/>
  <c r="H2195" i="5"/>
  <c r="G2195" i="5" s="1"/>
  <c r="H2212" i="5"/>
  <c r="G2212" i="5" s="1"/>
  <c r="H2224" i="5"/>
  <c r="G2224" i="5" s="1"/>
  <c r="H2236" i="5"/>
  <c r="G2236" i="5" s="1"/>
  <c r="H2248" i="5"/>
  <c r="G2248" i="5" s="1"/>
  <c r="H2260" i="5"/>
  <c r="G2260" i="5" s="1"/>
  <c r="H2272" i="5"/>
  <c r="G2272" i="5" s="1"/>
  <c r="H2284" i="5"/>
  <c r="G2284" i="5" s="1"/>
  <c r="H2296" i="5"/>
  <c r="G2296" i="5" s="1"/>
  <c r="H2308" i="5"/>
  <c r="G2308" i="5" s="1"/>
  <c r="H2320" i="5"/>
  <c r="G2320" i="5" s="1"/>
  <c r="H2332" i="5"/>
  <c r="G2332" i="5" s="1"/>
  <c r="H2344" i="5"/>
  <c r="G2344" i="5" s="1"/>
  <c r="H2356" i="5"/>
  <c r="G2356" i="5" s="1"/>
  <c r="H2368" i="5"/>
  <c r="G2368" i="5" s="1"/>
  <c r="H2380" i="5"/>
  <c r="G2380" i="5" s="1"/>
  <c r="H2392" i="5"/>
  <c r="G2392" i="5" s="1"/>
  <c r="H2404" i="5"/>
  <c r="G2404" i="5" s="1"/>
  <c r="H2416" i="5"/>
  <c r="G2416" i="5" s="1"/>
  <c r="H2428" i="5"/>
  <c r="G2428" i="5" s="1"/>
  <c r="H2440" i="5"/>
  <c r="G2440" i="5" s="1"/>
  <c r="H2452" i="5"/>
  <c r="G2452" i="5" s="1"/>
  <c r="H2464" i="5"/>
  <c r="G2464" i="5" s="1"/>
  <c r="H2476" i="5"/>
  <c r="G2476" i="5" s="1"/>
  <c r="H2488" i="5"/>
  <c r="G2488" i="5" s="1"/>
  <c r="H2500" i="5"/>
  <c r="G2500" i="5" s="1"/>
  <c r="H2512" i="5"/>
  <c r="G2512" i="5" s="1"/>
  <c r="H2524" i="5"/>
  <c r="G2524" i="5" s="1"/>
  <c r="H2536" i="5"/>
  <c r="G2536" i="5" s="1"/>
  <c r="H2548" i="5"/>
  <c r="G2548" i="5" s="1"/>
  <c r="H2560" i="5"/>
  <c r="G2560" i="5" s="1"/>
  <c r="H2572" i="5"/>
  <c r="G2572" i="5" s="1"/>
  <c r="H2584" i="5"/>
  <c r="G2584" i="5" s="1"/>
  <c r="H2596" i="5"/>
  <c r="G2596" i="5" s="1"/>
  <c r="H2608" i="5"/>
  <c r="G2608" i="5" s="1"/>
  <c r="H2620" i="5"/>
  <c r="G2620" i="5" s="1"/>
  <c r="H2632" i="5"/>
  <c r="G2632" i="5" s="1"/>
  <c r="H2644" i="5"/>
  <c r="G2644" i="5" s="1"/>
  <c r="H2656" i="5"/>
  <c r="G2656" i="5" s="1"/>
  <c r="H2668" i="5"/>
  <c r="G2668" i="5" s="1"/>
  <c r="H2680" i="5"/>
  <c r="G2680" i="5" s="1"/>
  <c r="H2692" i="5"/>
  <c r="G2692" i="5" s="1"/>
  <c r="H2704" i="5"/>
  <c r="G2704" i="5" s="1"/>
  <c r="H2716" i="5"/>
  <c r="G2716" i="5" s="1"/>
  <c r="H2728" i="5"/>
  <c r="G2728" i="5" s="1"/>
  <c r="H2740" i="5"/>
  <c r="G2740" i="5" s="1"/>
  <c r="H2752" i="5"/>
  <c r="G2752" i="5" s="1"/>
  <c r="H2764" i="5"/>
  <c r="G2764" i="5" s="1"/>
  <c r="H2776" i="5"/>
  <c r="G2776" i="5" s="1"/>
  <c r="H2788" i="5"/>
  <c r="G2788" i="5" s="1"/>
  <c r="H2800" i="5"/>
  <c r="G2800" i="5" s="1"/>
  <c r="H2812" i="5"/>
  <c r="G2812" i="5" s="1"/>
  <c r="H2824" i="5"/>
  <c r="G2824" i="5" s="1"/>
  <c r="H2836" i="5"/>
  <c r="G2836" i="5" s="1"/>
  <c r="H2848" i="5"/>
  <c r="G2848" i="5" s="1"/>
  <c r="H2860" i="5"/>
  <c r="G2860" i="5" s="1"/>
  <c r="H2872" i="5"/>
  <c r="G2872" i="5" s="1"/>
  <c r="H2884" i="5"/>
  <c r="G2884" i="5" s="1"/>
  <c r="H2896" i="5"/>
  <c r="G2896" i="5" s="1"/>
  <c r="H2908" i="5"/>
  <c r="G2908" i="5" s="1"/>
  <c r="H2920" i="5"/>
  <c r="G2920" i="5" s="1"/>
  <c r="H2932" i="5"/>
  <c r="G2932" i="5" s="1"/>
  <c r="H2944" i="5"/>
  <c r="G2944" i="5" s="1"/>
  <c r="H2956" i="5"/>
  <c r="G2956" i="5" s="1"/>
  <c r="H2968" i="5"/>
  <c r="G2968" i="5" s="1"/>
  <c r="H2980" i="5"/>
  <c r="G2980" i="5" s="1"/>
  <c r="H2992" i="5"/>
  <c r="G2992" i="5" s="1"/>
  <c r="H3004" i="5"/>
  <c r="G3004" i="5" s="1"/>
  <c r="H3016" i="5"/>
  <c r="G3016" i="5" s="1"/>
  <c r="H3028" i="5"/>
  <c r="G3028" i="5" s="1"/>
  <c r="H3040" i="5"/>
  <c r="G3040" i="5" s="1"/>
  <c r="H3052" i="5"/>
  <c r="G3052" i="5" s="1"/>
  <c r="H3064" i="5"/>
  <c r="G3064" i="5" s="1"/>
  <c r="H3076" i="5"/>
  <c r="G3076" i="5" s="1"/>
  <c r="H3088" i="5"/>
  <c r="G3088" i="5" s="1"/>
  <c r="H3100" i="5"/>
  <c r="G3100" i="5" s="1"/>
  <c r="H3112" i="5"/>
  <c r="G3112" i="5" s="1"/>
  <c r="H3124" i="5"/>
  <c r="G3124" i="5" s="1"/>
  <c r="H3136" i="5"/>
  <c r="G3136" i="5" s="1"/>
  <c r="H3148" i="5"/>
  <c r="G3148" i="5" s="1"/>
  <c r="H3160" i="5"/>
  <c r="G3160" i="5" s="1"/>
  <c r="H3172" i="5"/>
  <c r="G3172" i="5" s="1"/>
  <c r="H3184" i="5"/>
  <c r="G3184" i="5" s="1"/>
  <c r="H3196" i="5"/>
  <c r="G3196" i="5" s="1"/>
  <c r="H3208" i="5"/>
  <c r="G3208" i="5" s="1"/>
  <c r="H3220" i="5"/>
  <c r="G3220" i="5" s="1"/>
  <c r="H3232" i="5"/>
  <c r="G3232" i="5" s="1"/>
  <c r="H3244" i="5"/>
  <c r="G3244" i="5" s="1"/>
  <c r="H3256" i="5"/>
  <c r="G3256" i="5" s="1"/>
  <c r="H3268" i="5"/>
  <c r="G3268" i="5" s="1"/>
  <c r="H3280" i="5"/>
  <c r="G3280" i="5" s="1"/>
  <c r="H3292" i="5"/>
  <c r="G3292" i="5" s="1"/>
  <c r="H2199" i="5"/>
  <c r="G2199" i="5" s="1"/>
  <c r="H2213" i="5"/>
  <c r="G2213" i="5" s="1"/>
  <c r="H2225" i="5"/>
  <c r="G2225" i="5" s="1"/>
  <c r="H2237" i="5"/>
  <c r="G2237" i="5" s="1"/>
  <c r="H2249" i="5"/>
  <c r="G2249" i="5" s="1"/>
  <c r="H2261" i="5"/>
  <c r="G2261" i="5" s="1"/>
  <c r="H2273" i="5"/>
  <c r="G2273" i="5" s="1"/>
  <c r="H2285" i="5"/>
  <c r="G2285" i="5" s="1"/>
  <c r="H2297" i="5"/>
  <c r="G2297" i="5" s="1"/>
  <c r="H2309" i="5"/>
  <c r="G2309" i="5" s="1"/>
  <c r="H2321" i="5"/>
  <c r="G2321" i="5" s="1"/>
  <c r="H2333" i="5"/>
  <c r="G2333" i="5" s="1"/>
  <c r="H2345" i="5"/>
  <c r="G2345" i="5" s="1"/>
  <c r="H2357" i="5"/>
  <c r="G2357" i="5" s="1"/>
  <c r="H2369" i="5"/>
  <c r="G2369" i="5" s="1"/>
  <c r="H2381" i="5"/>
  <c r="G2381" i="5" s="1"/>
  <c r="H2393" i="5"/>
  <c r="G2393" i="5" s="1"/>
  <c r="H2405" i="5"/>
  <c r="G2405" i="5" s="1"/>
  <c r="H2417" i="5"/>
  <c r="G2417" i="5" s="1"/>
  <c r="H2429" i="5"/>
  <c r="G2429" i="5" s="1"/>
  <c r="H2441" i="5"/>
  <c r="G2441" i="5" s="1"/>
  <c r="H2453" i="5"/>
  <c r="G2453" i="5" s="1"/>
  <c r="H2465" i="5"/>
  <c r="G2465" i="5" s="1"/>
  <c r="H2477" i="5"/>
  <c r="G2477" i="5" s="1"/>
  <c r="H2489" i="5"/>
  <c r="G2489" i="5" s="1"/>
  <c r="H2501" i="5"/>
  <c r="G2501" i="5" s="1"/>
  <c r="H2513" i="5"/>
  <c r="G2513" i="5" s="1"/>
  <c r="H2525" i="5"/>
  <c r="G2525" i="5" s="1"/>
  <c r="H2537" i="5"/>
  <c r="G2537" i="5" s="1"/>
  <c r="H2549" i="5"/>
  <c r="G2549" i="5" s="1"/>
  <c r="H2561" i="5"/>
  <c r="G2561" i="5" s="1"/>
  <c r="H2573" i="5"/>
  <c r="G2573" i="5" s="1"/>
  <c r="H2585" i="5"/>
  <c r="G2585" i="5" s="1"/>
  <c r="H2597" i="5"/>
  <c r="G2597" i="5" s="1"/>
  <c r="H2609" i="5"/>
  <c r="G2609" i="5" s="1"/>
  <c r="H2621" i="5"/>
  <c r="G2621" i="5" s="1"/>
  <c r="H2633" i="5"/>
  <c r="G2633" i="5" s="1"/>
  <c r="H2645" i="5"/>
  <c r="G2645" i="5" s="1"/>
  <c r="H2657" i="5"/>
  <c r="G2657" i="5" s="1"/>
  <c r="H2669" i="5"/>
  <c r="G2669" i="5" s="1"/>
  <c r="H2681" i="5"/>
  <c r="G2681" i="5" s="1"/>
  <c r="H2693" i="5"/>
  <c r="G2693" i="5" s="1"/>
  <c r="H2705" i="5"/>
  <c r="G2705" i="5" s="1"/>
  <c r="H2717" i="5"/>
  <c r="G2717" i="5" s="1"/>
  <c r="H2729" i="5"/>
  <c r="G2729" i="5" s="1"/>
  <c r="H2741" i="5"/>
  <c r="G2741" i="5" s="1"/>
  <c r="H2753" i="5"/>
  <c r="G2753" i="5" s="1"/>
  <c r="H2765" i="5"/>
  <c r="G2765" i="5" s="1"/>
  <c r="H2777" i="5"/>
  <c r="G2777" i="5" s="1"/>
  <c r="H2789" i="5"/>
  <c r="G2789" i="5" s="1"/>
  <c r="H2801" i="5"/>
  <c r="G2801" i="5" s="1"/>
  <c r="H2813" i="5"/>
  <c r="G2813" i="5" s="1"/>
  <c r="H2825" i="5"/>
  <c r="G2825" i="5" s="1"/>
  <c r="H2837" i="5"/>
  <c r="G2837" i="5" s="1"/>
  <c r="H2849" i="5"/>
  <c r="G2849" i="5" s="1"/>
  <c r="H2861" i="5"/>
  <c r="G2861" i="5" s="1"/>
  <c r="H2873" i="5"/>
  <c r="G2873" i="5" s="1"/>
  <c r="H2885" i="5"/>
  <c r="G2885" i="5" s="1"/>
  <c r="H2897" i="5"/>
  <c r="G2897" i="5" s="1"/>
  <c r="H2909" i="5"/>
  <c r="G2909" i="5" s="1"/>
  <c r="H2921" i="5"/>
  <c r="G2921" i="5" s="1"/>
  <c r="H2933" i="5"/>
  <c r="G2933" i="5" s="1"/>
  <c r="H2945" i="5"/>
  <c r="G2945" i="5" s="1"/>
  <c r="H2957" i="5"/>
  <c r="G2957" i="5" s="1"/>
  <c r="H2969" i="5"/>
  <c r="G2969" i="5" s="1"/>
  <c r="H2981" i="5"/>
  <c r="G2981" i="5" s="1"/>
  <c r="H2993" i="5"/>
  <c r="G2993" i="5" s="1"/>
  <c r="H3005" i="5"/>
  <c r="G3005" i="5" s="1"/>
  <c r="H3017" i="5"/>
  <c r="G3017" i="5" s="1"/>
  <c r="H3029" i="5"/>
  <c r="G3029" i="5" s="1"/>
  <c r="H3041" i="5"/>
  <c r="G3041" i="5" s="1"/>
  <c r="H3053" i="5"/>
  <c r="G3053" i="5" s="1"/>
  <c r="H3065" i="5"/>
  <c r="G3065" i="5" s="1"/>
  <c r="H3077" i="5"/>
  <c r="G3077" i="5" s="1"/>
  <c r="H3089" i="5"/>
  <c r="G3089" i="5" s="1"/>
  <c r="H3101" i="5"/>
  <c r="G3101" i="5" s="1"/>
  <c r="H3113" i="5"/>
  <c r="G3113" i="5" s="1"/>
  <c r="H3125" i="5"/>
  <c r="G3125" i="5" s="1"/>
  <c r="H3137" i="5"/>
  <c r="G3137" i="5" s="1"/>
  <c r="H3149" i="5"/>
  <c r="G3149" i="5" s="1"/>
  <c r="H3161" i="5"/>
  <c r="G3161" i="5" s="1"/>
  <c r="H3173" i="5"/>
  <c r="G3173" i="5" s="1"/>
  <c r="H3185" i="5"/>
  <c r="G3185" i="5" s="1"/>
  <c r="H3197" i="5"/>
  <c r="G3197" i="5" s="1"/>
  <c r="H3209" i="5"/>
  <c r="G3209" i="5" s="1"/>
  <c r="H3221" i="5"/>
  <c r="G3221" i="5" s="1"/>
  <c r="H3233" i="5"/>
  <c r="G3233" i="5" s="1"/>
  <c r="H3245" i="5"/>
  <c r="G3245" i="5" s="1"/>
  <c r="H3257" i="5"/>
  <c r="G3257" i="5" s="1"/>
  <c r="H3269" i="5"/>
  <c r="G3269" i="5" s="1"/>
  <c r="H3281" i="5"/>
  <c r="G3281" i="5" s="1"/>
  <c r="H3293" i="5"/>
  <c r="G3293" i="5" s="1"/>
  <c r="H2201" i="5"/>
  <c r="G2201" i="5" s="1"/>
  <c r="H2214" i="5"/>
  <c r="G2214" i="5" s="1"/>
  <c r="H2226" i="5"/>
  <c r="G2226" i="5" s="1"/>
  <c r="H2238" i="5"/>
  <c r="G2238" i="5" s="1"/>
  <c r="H2250" i="5"/>
  <c r="G2250" i="5" s="1"/>
  <c r="H2262" i="5"/>
  <c r="G2262" i="5" s="1"/>
  <c r="H2274" i="5"/>
  <c r="G2274" i="5" s="1"/>
  <c r="H2286" i="5"/>
  <c r="G2286" i="5" s="1"/>
  <c r="H2298" i="5"/>
  <c r="G2298" i="5" s="1"/>
  <c r="H2310" i="5"/>
  <c r="G2310" i="5" s="1"/>
  <c r="H2322" i="5"/>
  <c r="G2322" i="5" s="1"/>
  <c r="H2334" i="5"/>
  <c r="G2334" i="5" s="1"/>
  <c r="H2346" i="5"/>
  <c r="G2346" i="5" s="1"/>
  <c r="H2358" i="5"/>
  <c r="G2358" i="5" s="1"/>
  <c r="H2370" i="5"/>
  <c r="G2370" i="5" s="1"/>
  <c r="H2382" i="5"/>
  <c r="G2382" i="5" s="1"/>
  <c r="H2394" i="5"/>
  <c r="G2394" i="5" s="1"/>
  <c r="H2406" i="5"/>
  <c r="G2406" i="5" s="1"/>
  <c r="H2418" i="5"/>
  <c r="G2418" i="5" s="1"/>
  <c r="H2430" i="5"/>
  <c r="G2430" i="5" s="1"/>
  <c r="H2442" i="5"/>
  <c r="G2442" i="5" s="1"/>
  <c r="H2454" i="5"/>
  <c r="G2454" i="5" s="1"/>
  <c r="H2466" i="5"/>
  <c r="G2466" i="5" s="1"/>
  <c r="H2478" i="5"/>
  <c r="G2478" i="5" s="1"/>
  <c r="H2490" i="5"/>
  <c r="G2490" i="5" s="1"/>
  <c r="H2502" i="5"/>
  <c r="G2502" i="5" s="1"/>
  <c r="H2514" i="5"/>
  <c r="G2514" i="5" s="1"/>
  <c r="H2526" i="5"/>
  <c r="G2526" i="5" s="1"/>
  <c r="H2538" i="5"/>
  <c r="G2538" i="5" s="1"/>
  <c r="H2550" i="5"/>
  <c r="G2550" i="5" s="1"/>
  <c r="H2562" i="5"/>
  <c r="G2562" i="5" s="1"/>
  <c r="H2574" i="5"/>
  <c r="G2574" i="5" s="1"/>
  <c r="H2586" i="5"/>
  <c r="G2586" i="5" s="1"/>
  <c r="H2598" i="5"/>
  <c r="G2598" i="5" s="1"/>
  <c r="H2610" i="5"/>
  <c r="G2610" i="5" s="1"/>
  <c r="H2622" i="5"/>
  <c r="G2622" i="5" s="1"/>
  <c r="H2634" i="5"/>
  <c r="G2634" i="5" s="1"/>
  <c r="H2646" i="5"/>
  <c r="G2646" i="5" s="1"/>
  <c r="H2658" i="5"/>
  <c r="G2658" i="5" s="1"/>
  <c r="H2670" i="5"/>
  <c r="G2670" i="5" s="1"/>
  <c r="H2682" i="5"/>
  <c r="G2682" i="5" s="1"/>
  <c r="H2694" i="5"/>
  <c r="G2694" i="5" s="1"/>
  <c r="H2706" i="5"/>
  <c r="G2706" i="5" s="1"/>
  <c r="H2718" i="5"/>
  <c r="G2718" i="5" s="1"/>
  <c r="H2730" i="5"/>
  <c r="G2730" i="5" s="1"/>
  <c r="H2742" i="5"/>
  <c r="G2742" i="5" s="1"/>
  <c r="H2754" i="5"/>
  <c r="G2754" i="5" s="1"/>
  <c r="H2766" i="5"/>
  <c r="G2766" i="5" s="1"/>
  <c r="H2778" i="5"/>
  <c r="G2778" i="5" s="1"/>
  <c r="H2790" i="5"/>
  <c r="G2790" i="5" s="1"/>
  <c r="H2802" i="5"/>
  <c r="G2802" i="5" s="1"/>
  <c r="H2814" i="5"/>
  <c r="G2814" i="5" s="1"/>
  <c r="H2826" i="5"/>
  <c r="G2826" i="5" s="1"/>
  <c r="H2838" i="5"/>
  <c r="G2838" i="5" s="1"/>
  <c r="H2850" i="5"/>
  <c r="G2850" i="5" s="1"/>
  <c r="H2862" i="5"/>
  <c r="G2862" i="5" s="1"/>
  <c r="H2874" i="5"/>
  <c r="G2874" i="5" s="1"/>
  <c r="H2886" i="5"/>
  <c r="G2886" i="5" s="1"/>
  <c r="H2898" i="5"/>
  <c r="G2898" i="5" s="1"/>
  <c r="H2910" i="5"/>
  <c r="G2910" i="5" s="1"/>
  <c r="H2922" i="5"/>
  <c r="G2922" i="5" s="1"/>
  <c r="H2934" i="5"/>
  <c r="G2934" i="5" s="1"/>
  <c r="H2946" i="5"/>
  <c r="G2946" i="5" s="1"/>
  <c r="H2958" i="5"/>
  <c r="G2958" i="5" s="1"/>
  <c r="H2970" i="5"/>
  <c r="G2970" i="5" s="1"/>
  <c r="H2982" i="5"/>
  <c r="G2982" i="5" s="1"/>
  <c r="H2994" i="5"/>
  <c r="G2994" i="5" s="1"/>
  <c r="H3006" i="5"/>
  <c r="G3006" i="5" s="1"/>
  <c r="H3018" i="5"/>
  <c r="G3018" i="5" s="1"/>
  <c r="H3030" i="5"/>
  <c r="G3030" i="5" s="1"/>
  <c r="H3042" i="5"/>
  <c r="G3042" i="5" s="1"/>
  <c r="H3054" i="5"/>
  <c r="G3054" i="5" s="1"/>
  <c r="H3066" i="5"/>
  <c r="G3066" i="5" s="1"/>
  <c r="H3078" i="5"/>
  <c r="G3078" i="5" s="1"/>
  <c r="H3090" i="5"/>
  <c r="G3090" i="5" s="1"/>
  <c r="H3102" i="5"/>
  <c r="G3102" i="5" s="1"/>
  <c r="H3114" i="5"/>
  <c r="G3114" i="5" s="1"/>
  <c r="H3126" i="5"/>
  <c r="G3126" i="5" s="1"/>
  <c r="H3138" i="5"/>
  <c r="G3138" i="5" s="1"/>
  <c r="H3150" i="5"/>
  <c r="G3150" i="5" s="1"/>
  <c r="H3162" i="5"/>
  <c r="G3162" i="5" s="1"/>
  <c r="H3174" i="5"/>
  <c r="G3174" i="5" s="1"/>
  <c r="H3186" i="5"/>
  <c r="G3186" i="5" s="1"/>
  <c r="H3198" i="5"/>
  <c r="G3198" i="5" s="1"/>
  <c r="H3210" i="5"/>
  <c r="G3210" i="5" s="1"/>
  <c r="H3222" i="5"/>
  <c r="G3222" i="5" s="1"/>
  <c r="H3234" i="5"/>
  <c r="G3234" i="5" s="1"/>
  <c r="H3246" i="5"/>
  <c r="G3246" i="5" s="1"/>
  <c r="H3258" i="5"/>
  <c r="G3258" i="5" s="1"/>
  <c r="H3270" i="5"/>
  <c r="G3270" i="5" s="1"/>
  <c r="H3282" i="5"/>
  <c r="G3282" i="5" s="1"/>
  <c r="H3294" i="5"/>
  <c r="G3294" i="5" s="1"/>
  <c r="H2202" i="5"/>
  <c r="G2202" i="5" s="1"/>
  <c r="H2215" i="5"/>
  <c r="G2215" i="5" s="1"/>
  <c r="H2227" i="5"/>
  <c r="G2227" i="5" s="1"/>
  <c r="H2239" i="5"/>
  <c r="G2239" i="5" s="1"/>
  <c r="H2251" i="5"/>
  <c r="G2251" i="5" s="1"/>
  <c r="H2263" i="5"/>
  <c r="G2263" i="5" s="1"/>
  <c r="H2275" i="5"/>
  <c r="G2275" i="5" s="1"/>
  <c r="H2287" i="5"/>
  <c r="G2287" i="5" s="1"/>
  <c r="H2299" i="5"/>
  <c r="G2299" i="5" s="1"/>
  <c r="H2311" i="5"/>
  <c r="G2311" i="5" s="1"/>
  <c r="H2323" i="5"/>
  <c r="G2323" i="5" s="1"/>
  <c r="H2335" i="5"/>
  <c r="G2335" i="5" s="1"/>
  <c r="H2347" i="5"/>
  <c r="G2347" i="5" s="1"/>
  <c r="H2359" i="5"/>
  <c r="G2359" i="5" s="1"/>
  <c r="H2371" i="5"/>
  <c r="G2371" i="5" s="1"/>
  <c r="H2383" i="5"/>
  <c r="G2383" i="5" s="1"/>
  <c r="H2395" i="5"/>
  <c r="G2395" i="5" s="1"/>
  <c r="H2407" i="5"/>
  <c r="G2407" i="5" s="1"/>
  <c r="H2419" i="5"/>
  <c r="G2419" i="5" s="1"/>
  <c r="H2431" i="5"/>
  <c r="G2431" i="5" s="1"/>
  <c r="H2443" i="5"/>
  <c r="G2443" i="5" s="1"/>
  <c r="H2455" i="5"/>
  <c r="G2455" i="5" s="1"/>
  <c r="H2467" i="5"/>
  <c r="G2467" i="5" s="1"/>
  <c r="H2479" i="5"/>
  <c r="G2479" i="5" s="1"/>
  <c r="H2491" i="5"/>
  <c r="G2491" i="5" s="1"/>
  <c r="H2503" i="5"/>
  <c r="G2503" i="5" s="1"/>
  <c r="H2515" i="5"/>
  <c r="G2515" i="5" s="1"/>
  <c r="H2527" i="5"/>
  <c r="G2527" i="5" s="1"/>
  <c r="H2539" i="5"/>
  <c r="G2539" i="5" s="1"/>
  <c r="H2551" i="5"/>
  <c r="G2551" i="5" s="1"/>
  <c r="H2563" i="5"/>
  <c r="G2563" i="5" s="1"/>
  <c r="H2575" i="5"/>
  <c r="G2575" i="5" s="1"/>
  <c r="H2587" i="5"/>
  <c r="G2587" i="5" s="1"/>
  <c r="H2599" i="5"/>
  <c r="G2599" i="5" s="1"/>
  <c r="H2611" i="5"/>
  <c r="G2611" i="5" s="1"/>
  <c r="H2623" i="5"/>
  <c r="G2623" i="5" s="1"/>
  <c r="H2635" i="5"/>
  <c r="G2635" i="5" s="1"/>
  <c r="H2647" i="5"/>
  <c r="G2647" i="5" s="1"/>
  <c r="H2659" i="5"/>
  <c r="G2659" i="5" s="1"/>
  <c r="H2671" i="5"/>
  <c r="G2671" i="5" s="1"/>
  <c r="H2683" i="5"/>
  <c r="G2683" i="5" s="1"/>
  <c r="H2695" i="5"/>
  <c r="G2695" i="5" s="1"/>
  <c r="H2707" i="5"/>
  <c r="G2707" i="5" s="1"/>
  <c r="H2719" i="5"/>
  <c r="G2719" i="5" s="1"/>
  <c r="H2731" i="5"/>
  <c r="G2731" i="5" s="1"/>
  <c r="H2743" i="5"/>
  <c r="G2743" i="5" s="1"/>
  <c r="H2755" i="5"/>
  <c r="G2755" i="5" s="1"/>
  <c r="H2767" i="5"/>
  <c r="G2767" i="5" s="1"/>
  <c r="H2779" i="5"/>
  <c r="G2779" i="5" s="1"/>
  <c r="H2791" i="5"/>
  <c r="G2791" i="5" s="1"/>
  <c r="H2803" i="5"/>
  <c r="G2803" i="5" s="1"/>
  <c r="H2815" i="5"/>
  <c r="G2815" i="5" s="1"/>
  <c r="H2827" i="5"/>
  <c r="G2827" i="5" s="1"/>
  <c r="H2839" i="5"/>
  <c r="G2839" i="5" s="1"/>
  <c r="H2851" i="5"/>
  <c r="G2851" i="5" s="1"/>
  <c r="H2863" i="5"/>
  <c r="G2863" i="5" s="1"/>
  <c r="H2875" i="5"/>
  <c r="G2875" i="5" s="1"/>
  <c r="H2887" i="5"/>
  <c r="G2887" i="5" s="1"/>
  <c r="H2899" i="5"/>
  <c r="G2899" i="5" s="1"/>
  <c r="H2911" i="5"/>
  <c r="G2911" i="5" s="1"/>
  <c r="H2923" i="5"/>
  <c r="G2923" i="5" s="1"/>
  <c r="H2935" i="5"/>
  <c r="G2935" i="5" s="1"/>
  <c r="H2947" i="5"/>
  <c r="G2947" i="5" s="1"/>
  <c r="H2959" i="5"/>
  <c r="G2959" i="5" s="1"/>
  <c r="H2971" i="5"/>
  <c r="G2971" i="5" s="1"/>
  <c r="H2983" i="5"/>
  <c r="G2983" i="5" s="1"/>
  <c r="H2995" i="5"/>
  <c r="G2995" i="5" s="1"/>
  <c r="H3007" i="5"/>
  <c r="G3007" i="5" s="1"/>
  <c r="H3019" i="5"/>
  <c r="G3019" i="5" s="1"/>
  <c r="H3031" i="5"/>
  <c r="G3031" i="5" s="1"/>
  <c r="H3043" i="5"/>
  <c r="G3043" i="5" s="1"/>
  <c r="H3055" i="5"/>
  <c r="G3055" i="5" s="1"/>
  <c r="H3067" i="5"/>
  <c r="G3067" i="5" s="1"/>
  <c r="H3079" i="5"/>
  <c r="G3079" i="5" s="1"/>
  <c r="H3091" i="5"/>
  <c r="G3091" i="5" s="1"/>
  <c r="H3103" i="5"/>
  <c r="G3103" i="5" s="1"/>
  <c r="H3115" i="5"/>
  <c r="G3115" i="5" s="1"/>
  <c r="H3127" i="5"/>
  <c r="G3127" i="5" s="1"/>
  <c r="H3139" i="5"/>
  <c r="G3139" i="5" s="1"/>
  <c r="H3151" i="5"/>
  <c r="G3151" i="5" s="1"/>
  <c r="H3163" i="5"/>
  <c r="G3163" i="5" s="1"/>
  <c r="H3175" i="5"/>
  <c r="G3175" i="5" s="1"/>
  <c r="H3187" i="5"/>
  <c r="G3187" i="5" s="1"/>
  <c r="H3199" i="5"/>
  <c r="G3199" i="5" s="1"/>
  <c r="H3211" i="5"/>
  <c r="G3211" i="5" s="1"/>
  <c r="H3223" i="5"/>
  <c r="G3223" i="5" s="1"/>
  <c r="H3235" i="5"/>
  <c r="G3235" i="5" s="1"/>
  <c r="H3247" i="5"/>
  <c r="G3247" i="5" s="1"/>
  <c r="H3259" i="5"/>
  <c r="G3259" i="5" s="1"/>
  <c r="H3271" i="5"/>
  <c r="G3271" i="5" s="1"/>
  <c r="H3283" i="5"/>
  <c r="G3283" i="5" s="1"/>
  <c r="H3295" i="5"/>
  <c r="G3295" i="5" s="1"/>
  <c r="H2167" i="5"/>
  <c r="G2167" i="5" s="1"/>
  <c r="H2203" i="5"/>
  <c r="G2203" i="5" s="1"/>
  <c r="H2216" i="5"/>
  <c r="G2216" i="5" s="1"/>
  <c r="H2228" i="5"/>
  <c r="G2228" i="5" s="1"/>
  <c r="H2240" i="5"/>
  <c r="G2240" i="5" s="1"/>
  <c r="H2252" i="5"/>
  <c r="G2252" i="5" s="1"/>
  <c r="H2264" i="5"/>
  <c r="G2264" i="5" s="1"/>
  <c r="H2276" i="5"/>
  <c r="G2276" i="5" s="1"/>
  <c r="H2288" i="5"/>
  <c r="G2288" i="5" s="1"/>
  <c r="H2300" i="5"/>
  <c r="G2300" i="5" s="1"/>
  <c r="H2312" i="5"/>
  <c r="G2312" i="5" s="1"/>
  <c r="H2324" i="5"/>
  <c r="G2324" i="5" s="1"/>
  <c r="H2336" i="5"/>
  <c r="G2336" i="5" s="1"/>
  <c r="H2348" i="5"/>
  <c r="G2348" i="5" s="1"/>
  <c r="H2360" i="5"/>
  <c r="G2360" i="5" s="1"/>
  <c r="H2372" i="5"/>
  <c r="G2372" i="5" s="1"/>
  <c r="H2384" i="5"/>
  <c r="G2384" i="5" s="1"/>
  <c r="H2396" i="5"/>
  <c r="G2396" i="5" s="1"/>
  <c r="H2408" i="5"/>
  <c r="G2408" i="5" s="1"/>
  <c r="H2420" i="5"/>
  <c r="G2420" i="5" s="1"/>
  <c r="H2432" i="5"/>
  <c r="G2432" i="5" s="1"/>
  <c r="H2444" i="5"/>
  <c r="G2444" i="5" s="1"/>
  <c r="H2456" i="5"/>
  <c r="G2456" i="5" s="1"/>
  <c r="H2468" i="5"/>
  <c r="G2468" i="5" s="1"/>
  <c r="H2480" i="5"/>
  <c r="G2480" i="5" s="1"/>
  <c r="H2492" i="5"/>
  <c r="G2492" i="5" s="1"/>
  <c r="H2504" i="5"/>
  <c r="G2504" i="5" s="1"/>
  <c r="H2516" i="5"/>
  <c r="G2516" i="5" s="1"/>
  <c r="H2528" i="5"/>
  <c r="G2528" i="5" s="1"/>
  <c r="H2540" i="5"/>
  <c r="G2540" i="5" s="1"/>
  <c r="H2552" i="5"/>
  <c r="G2552" i="5" s="1"/>
  <c r="H2564" i="5"/>
  <c r="G2564" i="5" s="1"/>
  <c r="H2576" i="5"/>
  <c r="G2576" i="5" s="1"/>
  <c r="H2588" i="5"/>
  <c r="G2588" i="5" s="1"/>
  <c r="H2600" i="5"/>
  <c r="G2600" i="5" s="1"/>
  <c r="H2612" i="5"/>
  <c r="G2612" i="5" s="1"/>
  <c r="H2624" i="5"/>
  <c r="G2624" i="5" s="1"/>
  <c r="H2636" i="5"/>
  <c r="G2636" i="5" s="1"/>
  <c r="H2648" i="5"/>
  <c r="G2648" i="5" s="1"/>
  <c r="H2660" i="5"/>
  <c r="G2660" i="5" s="1"/>
  <c r="H2672" i="5"/>
  <c r="G2672" i="5" s="1"/>
  <c r="H2684" i="5"/>
  <c r="G2684" i="5" s="1"/>
  <c r="H2696" i="5"/>
  <c r="G2696" i="5" s="1"/>
  <c r="H2708" i="5"/>
  <c r="G2708" i="5" s="1"/>
  <c r="H2720" i="5"/>
  <c r="G2720" i="5" s="1"/>
  <c r="H2732" i="5"/>
  <c r="G2732" i="5" s="1"/>
  <c r="H2744" i="5"/>
  <c r="G2744" i="5" s="1"/>
  <c r="H2756" i="5"/>
  <c r="G2756" i="5" s="1"/>
  <c r="H2768" i="5"/>
  <c r="G2768" i="5" s="1"/>
  <c r="H2780" i="5"/>
  <c r="G2780" i="5" s="1"/>
  <c r="H2792" i="5"/>
  <c r="G2792" i="5" s="1"/>
  <c r="H2804" i="5"/>
  <c r="G2804" i="5" s="1"/>
  <c r="H2816" i="5"/>
  <c r="G2816" i="5" s="1"/>
  <c r="H2828" i="5"/>
  <c r="G2828" i="5" s="1"/>
  <c r="H2840" i="5"/>
  <c r="G2840" i="5" s="1"/>
  <c r="H2852" i="5"/>
  <c r="G2852" i="5" s="1"/>
  <c r="H2864" i="5"/>
  <c r="G2864" i="5" s="1"/>
  <c r="H2876" i="5"/>
  <c r="G2876" i="5" s="1"/>
  <c r="H2888" i="5"/>
  <c r="G2888" i="5" s="1"/>
  <c r="H2900" i="5"/>
  <c r="G2900" i="5" s="1"/>
  <c r="H2912" i="5"/>
  <c r="G2912" i="5" s="1"/>
  <c r="H2924" i="5"/>
  <c r="G2924" i="5" s="1"/>
  <c r="H2936" i="5"/>
  <c r="G2936" i="5" s="1"/>
  <c r="H2948" i="5"/>
  <c r="G2948" i="5" s="1"/>
  <c r="H2960" i="5"/>
  <c r="G2960" i="5" s="1"/>
  <c r="H2972" i="5"/>
  <c r="G2972" i="5" s="1"/>
  <c r="H2984" i="5"/>
  <c r="G2984" i="5" s="1"/>
  <c r="H2996" i="5"/>
  <c r="G2996" i="5" s="1"/>
  <c r="H3008" i="5"/>
  <c r="G3008" i="5" s="1"/>
  <c r="H3020" i="5"/>
  <c r="G3020" i="5" s="1"/>
  <c r="H3032" i="5"/>
  <c r="G3032" i="5" s="1"/>
  <c r="H3044" i="5"/>
  <c r="G3044" i="5" s="1"/>
  <c r="H3056" i="5"/>
  <c r="G3056" i="5" s="1"/>
  <c r="H3068" i="5"/>
  <c r="G3068" i="5" s="1"/>
  <c r="H3080" i="5"/>
  <c r="G3080" i="5" s="1"/>
  <c r="H3092" i="5"/>
  <c r="G3092" i="5" s="1"/>
  <c r="H3104" i="5"/>
  <c r="G3104" i="5" s="1"/>
  <c r="H3116" i="5"/>
  <c r="G3116" i="5" s="1"/>
  <c r="H3128" i="5"/>
  <c r="G3128" i="5" s="1"/>
  <c r="H3140" i="5"/>
  <c r="G3140" i="5" s="1"/>
  <c r="H3152" i="5"/>
  <c r="G3152" i="5" s="1"/>
  <c r="H3164" i="5"/>
  <c r="G3164" i="5" s="1"/>
  <c r="H3176" i="5"/>
  <c r="G3176" i="5" s="1"/>
  <c r="H3188" i="5"/>
  <c r="G3188" i="5" s="1"/>
  <c r="H3200" i="5"/>
  <c r="G3200" i="5" s="1"/>
  <c r="H3212" i="5"/>
  <c r="G3212" i="5" s="1"/>
  <c r="H3224" i="5"/>
  <c r="G3224" i="5" s="1"/>
  <c r="H3236" i="5"/>
  <c r="G3236" i="5" s="1"/>
  <c r="H3248" i="5"/>
  <c r="G3248" i="5" s="1"/>
  <c r="H3260" i="5"/>
  <c r="G3260" i="5" s="1"/>
  <c r="H3272" i="5"/>
  <c r="G3272" i="5" s="1"/>
  <c r="H3284" i="5"/>
  <c r="G3284" i="5" s="1"/>
  <c r="H3296" i="5"/>
  <c r="G3296" i="5" s="1"/>
  <c r="H2168" i="5"/>
  <c r="G2168" i="5" s="1"/>
  <c r="H2204" i="5"/>
  <c r="G2204" i="5" s="1"/>
  <c r="H2217" i="5"/>
  <c r="G2217" i="5" s="1"/>
  <c r="H2229" i="5"/>
  <c r="G2229" i="5" s="1"/>
  <c r="H2241" i="5"/>
  <c r="G2241" i="5" s="1"/>
  <c r="H2253" i="5"/>
  <c r="G2253" i="5" s="1"/>
  <c r="H2265" i="5"/>
  <c r="G2265" i="5" s="1"/>
  <c r="H2277" i="5"/>
  <c r="G2277" i="5" s="1"/>
  <c r="H2289" i="5"/>
  <c r="G2289" i="5" s="1"/>
  <c r="H2301" i="5"/>
  <c r="G2301" i="5" s="1"/>
  <c r="H2313" i="5"/>
  <c r="G2313" i="5" s="1"/>
  <c r="H2325" i="5"/>
  <c r="G2325" i="5" s="1"/>
  <c r="H2337" i="5"/>
  <c r="G2337" i="5" s="1"/>
  <c r="H2349" i="5"/>
  <c r="G2349" i="5" s="1"/>
  <c r="H2361" i="5"/>
  <c r="G2361" i="5" s="1"/>
  <c r="H2373" i="5"/>
  <c r="G2373" i="5" s="1"/>
  <c r="H2385" i="5"/>
  <c r="G2385" i="5" s="1"/>
  <c r="H2397" i="5"/>
  <c r="G2397" i="5" s="1"/>
  <c r="H2409" i="5"/>
  <c r="G2409" i="5" s="1"/>
  <c r="H2421" i="5"/>
  <c r="G2421" i="5" s="1"/>
  <c r="H2433" i="5"/>
  <c r="G2433" i="5" s="1"/>
  <c r="H2445" i="5"/>
  <c r="G2445" i="5" s="1"/>
  <c r="H2457" i="5"/>
  <c r="G2457" i="5" s="1"/>
  <c r="H2469" i="5"/>
  <c r="G2469" i="5" s="1"/>
  <c r="H2481" i="5"/>
  <c r="G2481" i="5" s="1"/>
  <c r="H2493" i="5"/>
  <c r="G2493" i="5" s="1"/>
  <c r="H2505" i="5"/>
  <c r="G2505" i="5" s="1"/>
  <c r="H2517" i="5"/>
  <c r="G2517" i="5" s="1"/>
  <c r="H2529" i="5"/>
  <c r="G2529" i="5" s="1"/>
  <c r="H2541" i="5"/>
  <c r="G2541" i="5" s="1"/>
  <c r="H2553" i="5"/>
  <c r="G2553" i="5" s="1"/>
  <c r="H2565" i="5"/>
  <c r="G2565" i="5" s="1"/>
  <c r="H2577" i="5"/>
  <c r="G2577" i="5" s="1"/>
  <c r="H2589" i="5"/>
  <c r="G2589" i="5" s="1"/>
  <c r="H2601" i="5"/>
  <c r="G2601" i="5" s="1"/>
  <c r="H2613" i="5"/>
  <c r="G2613" i="5" s="1"/>
  <c r="H2625" i="5"/>
  <c r="G2625" i="5" s="1"/>
  <c r="H2637" i="5"/>
  <c r="G2637" i="5" s="1"/>
  <c r="H2649" i="5"/>
  <c r="G2649" i="5" s="1"/>
  <c r="H2661" i="5"/>
  <c r="G2661" i="5" s="1"/>
  <c r="H2673" i="5"/>
  <c r="G2673" i="5" s="1"/>
  <c r="H2685" i="5"/>
  <c r="G2685" i="5" s="1"/>
  <c r="H2697" i="5"/>
  <c r="G2697" i="5" s="1"/>
  <c r="H2709" i="5"/>
  <c r="G2709" i="5" s="1"/>
  <c r="H2721" i="5"/>
  <c r="G2721" i="5" s="1"/>
  <c r="H2733" i="5"/>
  <c r="G2733" i="5" s="1"/>
  <c r="H2745" i="5"/>
  <c r="G2745" i="5" s="1"/>
  <c r="H2757" i="5"/>
  <c r="G2757" i="5" s="1"/>
  <c r="H2769" i="5"/>
  <c r="G2769" i="5" s="1"/>
  <c r="H2781" i="5"/>
  <c r="G2781" i="5" s="1"/>
  <c r="H2793" i="5"/>
  <c r="G2793" i="5" s="1"/>
  <c r="H2805" i="5"/>
  <c r="G2805" i="5" s="1"/>
  <c r="H2817" i="5"/>
  <c r="G2817" i="5" s="1"/>
  <c r="H2829" i="5"/>
  <c r="G2829" i="5" s="1"/>
  <c r="H2841" i="5"/>
  <c r="G2841" i="5" s="1"/>
  <c r="H2853" i="5"/>
  <c r="G2853" i="5" s="1"/>
  <c r="H2865" i="5"/>
  <c r="G2865" i="5" s="1"/>
  <c r="H2877" i="5"/>
  <c r="G2877" i="5" s="1"/>
  <c r="H2889" i="5"/>
  <c r="G2889" i="5" s="1"/>
  <c r="H2901" i="5"/>
  <c r="G2901" i="5" s="1"/>
  <c r="H2913" i="5"/>
  <c r="G2913" i="5" s="1"/>
  <c r="H2925" i="5"/>
  <c r="G2925" i="5" s="1"/>
  <c r="H2937" i="5"/>
  <c r="G2937" i="5" s="1"/>
  <c r="H2949" i="5"/>
  <c r="G2949" i="5" s="1"/>
  <c r="H2961" i="5"/>
  <c r="G2961" i="5" s="1"/>
  <c r="H2973" i="5"/>
  <c r="G2973" i="5" s="1"/>
  <c r="H2985" i="5"/>
  <c r="G2985" i="5" s="1"/>
  <c r="H2997" i="5"/>
  <c r="G2997" i="5" s="1"/>
  <c r="H3009" i="5"/>
  <c r="G3009" i="5" s="1"/>
  <c r="H3021" i="5"/>
  <c r="G3021" i="5" s="1"/>
  <c r="H3033" i="5"/>
  <c r="G3033" i="5" s="1"/>
  <c r="H3045" i="5"/>
  <c r="G3045" i="5" s="1"/>
  <c r="H3057" i="5"/>
  <c r="G3057" i="5" s="1"/>
  <c r="H3069" i="5"/>
  <c r="G3069" i="5" s="1"/>
  <c r="H3081" i="5"/>
  <c r="G3081" i="5" s="1"/>
  <c r="H3093" i="5"/>
  <c r="G3093" i="5" s="1"/>
  <c r="H3105" i="5"/>
  <c r="G3105" i="5" s="1"/>
  <c r="H3117" i="5"/>
  <c r="G3117" i="5" s="1"/>
  <c r="H3129" i="5"/>
  <c r="G3129" i="5" s="1"/>
  <c r="H3141" i="5"/>
  <c r="G3141" i="5" s="1"/>
  <c r="H3153" i="5"/>
  <c r="G3153" i="5" s="1"/>
  <c r="H3165" i="5"/>
  <c r="G3165" i="5" s="1"/>
  <c r="H3177" i="5"/>
  <c r="G3177" i="5" s="1"/>
  <c r="H3189" i="5"/>
  <c r="G3189" i="5" s="1"/>
  <c r="H3201" i="5"/>
  <c r="G3201" i="5" s="1"/>
  <c r="H3213" i="5"/>
  <c r="G3213" i="5" s="1"/>
  <c r="H3225" i="5"/>
  <c r="G3225" i="5" s="1"/>
  <c r="H3237" i="5"/>
  <c r="G3237" i="5" s="1"/>
  <c r="H3249" i="5"/>
  <c r="G3249" i="5" s="1"/>
  <c r="H3261" i="5"/>
  <c r="G3261" i="5" s="1"/>
  <c r="H3273" i="5"/>
  <c r="G3273" i="5" s="1"/>
  <c r="H3285" i="5"/>
  <c r="G3285" i="5" s="1"/>
  <c r="H3297" i="5"/>
  <c r="G3297" i="5" s="1"/>
  <c r="H2171" i="5"/>
  <c r="G2171" i="5" s="1"/>
  <c r="H2205" i="5"/>
  <c r="G2205" i="5" s="1"/>
  <c r="H2218" i="5"/>
  <c r="G2218" i="5" s="1"/>
  <c r="H2230" i="5"/>
  <c r="G2230" i="5" s="1"/>
  <c r="H2242" i="5"/>
  <c r="G2242" i="5" s="1"/>
  <c r="H2254" i="5"/>
  <c r="G2254" i="5" s="1"/>
  <c r="H2266" i="5"/>
  <c r="G2266" i="5" s="1"/>
  <c r="H2278" i="5"/>
  <c r="G2278" i="5" s="1"/>
  <c r="H2290" i="5"/>
  <c r="G2290" i="5" s="1"/>
  <c r="H2302" i="5"/>
  <c r="G2302" i="5" s="1"/>
  <c r="H2314" i="5"/>
  <c r="G2314" i="5" s="1"/>
  <c r="H2326" i="5"/>
  <c r="G2326" i="5" s="1"/>
  <c r="H2338" i="5"/>
  <c r="G2338" i="5" s="1"/>
  <c r="H2350" i="5"/>
  <c r="G2350" i="5" s="1"/>
  <c r="H2362" i="5"/>
  <c r="G2362" i="5" s="1"/>
  <c r="H2374" i="5"/>
  <c r="G2374" i="5" s="1"/>
  <c r="H2386" i="5"/>
  <c r="G2386" i="5" s="1"/>
  <c r="H2398" i="5"/>
  <c r="G2398" i="5" s="1"/>
  <c r="H2410" i="5"/>
  <c r="G2410" i="5" s="1"/>
  <c r="H2422" i="5"/>
  <c r="G2422" i="5" s="1"/>
  <c r="H2434" i="5"/>
  <c r="G2434" i="5" s="1"/>
  <c r="H2446" i="5"/>
  <c r="G2446" i="5" s="1"/>
  <c r="H2458" i="5"/>
  <c r="G2458" i="5" s="1"/>
  <c r="H2470" i="5"/>
  <c r="G2470" i="5" s="1"/>
  <c r="H2482" i="5"/>
  <c r="G2482" i="5" s="1"/>
  <c r="H2494" i="5"/>
  <c r="G2494" i="5" s="1"/>
  <c r="H2506" i="5"/>
  <c r="G2506" i="5" s="1"/>
  <c r="H2518" i="5"/>
  <c r="G2518" i="5" s="1"/>
  <c r="H2530" i="5"/>
  <c r="G2530" i="5" s="1"/>
  <c r="H2542" i="5"/>
  <c r="G2542" i="5" s="1"/>
  <c r="H2554" i="5"/>
  <c r="G2554" i="5" s="1"/>
  <c r="H2566" i="5"/>
  <c r="G2566" i="5" s="1"/>
  <c r="H2578" i="5"/>
  <c r="G2578" i="5" s="1"/>
  <c r="H2590" i="5"/>
  <c r="G2590" i="5" s="1"/>
  <c r="H2602" i="5"/>
  <c r="G2602" i="5" s="1"/>
  <c r="H2614" i="5"/>
  <c r="G2614" i="5" s="1"/>
  <c r="H2626" i="5"/>
  <c r="G2626" i="5" s="1"/>
  <c r="H2638" i="5"/>
  <c r="G2638" i="5" s="1"/>
  <c r="H2650" i="5"/>
  <c r="G2650" i="5" s="1"/>
  <c r="H2662" i="5"/>
  <c r="G2662" i="5" s="1"/>
  <c r="H2674" i="5"/>
  <c r="G2674" i="5" s="1"/>
  <c r="H2686" i="5"/>
  <c r="G2686" i="5" s="1"/>
  <c r="H2698" i="5"/>
  <c r="G2698" i="5" s="1"/>
  <c r="H2710" i="5"/>
  <c r="G2710" i="5" s="1"/>
  <c r="H2722" i="5"/>
  <c r="G2722" i="5" s="1"/>
  <c r="H2734" i="5"/>
  <c r="G2734" i="5" s="1"/>
  <c r="H2746" i="5"/>
  <c r="G2746" i="5" s="1"/>
  <c r="H2758" i="5"/>
  <c r="G2758" i="5" s="1"/>
  <c r="H2770" i="5"/>
  <c r="G2770" i="5" s="1"/>
  <c r="H2782" i="5"/>
  <c r="G2782" i="5" s="1"/>
  <c r="H2794" i="5"/>
  <c r="G2794" i="5" s="1"/>
  <c r="H2806" i="5"/>
  <c r="G2806" i="5" s="1"/>
  <c r="H2818" i="5"/>
  <c r="G2818" i="5" s="1"/>
  <c r="H2830" i="5"/>
  <c r="G2830" i="5" s="1"/>
  <c r="H2842" i="5"/>
  <c r="G2842" i="5" s="1"/>
  <c r="H2854" i="5"/>
  <c r="G2854" i="5" s="1"/>
  <c r="H2866" i="5"/>
  <c r="G2866" i="5" s="1"/>
  <c r="H2878" i="5"/>
  <c r="G2878" i="5" s="1"/>
  <c r="H2890" i="5"/>
  <c r="G2890" i="5" s="1"/>
  <c r="H2902" i="5"/>
  <c r="G2902" i="5" s="1"/>
  <c r="H2914" i="5"/>
  <c r="G2914" i="5" s="1"/>
  <c r="H2926" i="5"/>
  <c r="G2926" i="5" s="1"/>
  <c r="H2938" i="5"/>
  <c r="G2938" i="5" s="1"/>
  <c r="H2950" i="5"/>
  <c r="G2950" i="5" s="1"/>
  <c r="H2962" i="5"/>
  <c r="G2962" i="5" s="1"/>
  <c r="H2974" i="5"/>
  <c r="G2974" i="5" s="1"/>
  <c r="H2986" i="5"/>
  <c r="G2986" i="5" s="1"/>
  <c r="H2998" i="5"/>
  <c r="G2998" i="5" s="1"/>
  <c r="H3010" i="5"/>
  <c r="G3010" i="5" s="1"/>
  <c r="H3022" i="5"/>
  <c r="G3022" i="5" s="1"/>
  <c r="H3034" i="5"/>
  <c r="G3034" i="5" s="1"/>
  <c r="H3046" i="5"/>
  <c r="G3046" i="5" s="1"/>
  <c r="H3058" i="5"/>
  <c r="G3058" i="5" s="1"/>
  <c r="H3070" i="5"/>
  <c r="G3070" i="5" s="1"/>
  <c r="H3082" i="5"/>
  <c r="G3082" i="5" s="1"/>
  <c r="H3094" i="5"/>
  <c r="G3094" i="5" s="1"/>
  <c r="H3106" i="5"/>
  <c r="G3106" i="5" s="1"/>
  <c r="H3118" i="5"/>
  <c r="G3118" i="5" s="1"/>
  <c r="H3130" i="5"/>
  <c r="G3130" i="5" s="1"/>
  <c r="H3142" i="5"/>
  <c r="G3142" i="5" s="1"/>
  <c r="H3154" i="5"/>
  <c r="G3154" i="5" s="1"/>
  <c r="H3166" i="5"/>
  <c r="G3166" i="5" s="1"/>
  <c r="H3178" i="5"/>
  <c r="G3178" i="5" s="1"/>
  <c r="H3190" i="5"/>
  <c r="G3190" i="5" s="1"/>
  <c r="H3202" i="5"/>
  <c r="G3202" i="5" s="1"/>
  <c r="H3214" i="5"/>
  <c r="G3214" i="5" s="1"/>
  <c r="H3226" i="5"/>
  <c r="G3226" i="5" s="1"/>
  <c r="H3238" i="5"/>
  <c r="G3238" i="5" s="1"/>
  <c r="H3250" i="5"/>
  <c r="G3250" i="5" s="1"/>
  <c r="H3262" i="5"/>
  <c r="G3262" i="5" s="1"/>
  <c r="H3274" i="5"/>
  <c r="G3274" i="5" s="1"/>
  <c r="H3286" i="5"/>
  <c r="G3286" i="5" s="1"/>
  <c r="H3298" i="5"/>
  <c r="G3298" i="5" s="1"/>
  <c r="H2179" i="5"/>
  <c r="G2179" i="5" s="1"/>
  <c r="H2206" i="5"/>
  <c r="G2206" i="5" s="1"/>
  <c r="H2219" i="5"/>
  <c r="G2219" i="5" s="1"/>
  <c r="H2231" i="5"/>
  <c r="G2231" i="5" s="1"/>
  <c r="H2243" i="5"/>
  <c r="G2243" i="5" s="1"/>
  <c r="H2255" i="5"/>
  <c r="G2255" i="5" s="1"/>
  <c r="H2267" i="5"/>
  <c r="G2267" i="5" s="1"/>
  <c r="H2279" i="5"/>
  <c r="G2279" i="5" s="1"/>
  <c r="H2291" i="5"/>
  <c r="G2291" i="5" s="1"/>
  <c r="H2303" i="5"/>
  <c r="G2303" i="5" s="1"/>
  <c r="H2315" i="5"/>
  <c r="G2315" i="5" s="1"/>
  <c r="H2327" i="5"/>
  <c r="G2327" i="5" s="1"/>
  <c r="H2339" i="5"/>
  <c r="G2339" i="5" s="1"/>
  <c r="H2351" i="5"/>
  <c r="G2351" i="5" s="1"/>
  <c r="H2363" i="5"/>
  <c r="G2363" i="5" s="1"/>
  <c r="H2375" i="5"/>
  <c r="G2375" i="5" s="1"/>
  <c r="H2387" i="5"/>
  <c r="G2387" i="5" s="1"/>
  <c r="H2399" i="5"/>
  <c r="G2399" i="5" s="1"/>
  <c r="H2411" i="5"/>
  <c r="G2411" i="5" s="1"/>
  <c r="H2423" i="5"/>
  <c r="G2423" i="5" s="1"/>
  <c r="H2435" i="5"/>
  <c r="G2435" i="5" s="1"/>
  <c r="H2447" i="5"/>
  <c r="G2447" i="5" s="1"/>
  <c r="H2459" i="5"/>
  <c r="G2459" i="5" s="1"/>
  <c r="H2471" i="5"/>
  <c r="G2471" i="5" s="1"/>
  <c r="H2483" i="5"/>
  <c r="G2483" i="5" s="1"/>
  <c r="H2495" i="5"/>
  <c r="G2495" i="5" s="1"/>
  <c r="H2507" i="5"/>
  <c r="G2507" i="5" s="1"/>
  <c r="H2519" i="5"/>
  <c r="G2519" i="5" s="1"/>
  <c r="H2531" i="5"/>
  <c r="G2531" i="5" s="1"/>
  <c r="H2543" i="5"/>
  <c r="G2543" i="5" s="1"/>
  <c r="H2555" i="5"/>
  <c r="G2555" i="5" s="1"/>
  <c r="H2567" i="5"/>
  <c r="G2567" i="5" s="1"/>
  <c r="H2579" i="5"/>
  <c r="G2579" i="5" s="1"/>
  <c r="H2591" i="5"/>
  <c r="G2591" i="5" s="1"/>
  <c r="H2603" i="5"/>
  <c r="G2603" i="5" s="1"/>
  <c r="H2615" i="5"/>
  <c r="G2615" i="5" s="1"/>
  <c r="H2627" i="5"/>
  <c r="G2627" i="5" s="1"/>
  <c r="H2639" i="5"/>
  <c r="G2639" i="5" s="1"/>
  <c r="H2651" i="5"/>
  <c r="G2651" i="5" s="1"/>
  <c r="H2663" i="5"/>
  <c r="G2663" i="5" s="1"/>
  <c r="H2675" i="5"/>
  <c r="G2675" i="5" s="1"/>
  <c r="H2687" i="5"/>
  <c r="G2687" i="5" s="1"/>
  <c r="H2699" i="5"/>
  <c r="G2699" i="5" s="1"/>
  <c r="H2711" i="5"/>
  <c r="G2711" i="5" s="1"/>
  <c r="H2723" i="5"/>
  <c r="G2723" i="5" s="1"/>
  <c r="H2735" i="5"/>
  <c r="G2735" i="5" s="1"/>
  <c r="H2747" i="5"/>
  <c r="G2747" i="5" s="1"/>
  <c r="H2759" i="5"/>
  <c r="G2759" i="5" s="1"/>
  <c r="H2771" i="5"/>
  <c r="G2771" i="5" s="1"/>
  <c r="H2783" i="5"/>
  <c r="G2783" i="5" s="1"/>
  <c r="H2795" i="5"/>
  <c r="G2795" i="5" s="1"/>
  <c r="H2807" i="5"/>
  <c r="G2807" i="5" s="1"/>
  <c r="H2819" i="5"/>
  <c r="G2819" i="5" s="1"/>
  <c r="H2831" i="5"/>
  <c r="G2831" i="5" s="1"/>
  <c r="H2843" i="5"/>
  <c r="G2843" i="5" s="1"/>
  <c r="H2855" i="5"/>
  <c r="G2855" i="5" s="1"/>
  <c r="H2867" i="5"/>
  <c r="G2867" i="5" s="1"/>
  <c r="H2879" i="5"/>
  <c r="G2879" i="5" s="1"/>
  <c r="H2891" i="5"/>
  <c r="G2891" i="5" s="1"/>
  <c r="H2903" i="5"/>
  <c r="G2903" i="5" s="1"/>
  <c r="H2915" i="5"/>
  <c r="G2915" i="5" s="1"/>
  <c r="H2927" i="5"/>
  <c r="G2927" i="5" s="1"/>
  <c r="H2939" i="5"/>
  <c r="G2939" i="5" s="1"/>
  <c r="H2951" i="5"/>
  <c r="G2951" i="5" s="1"/>
  <c r="H2963" i="5"/>
  <c r="G2963" i="5" s="1"/>
  <c r="H2975" i="5"/>
  <c r="G2975" i="5" s="1"/>
  <c r="H2987" i="5"/>
  <c r="G2987" i="5" s="1"/>
  <c r="H2999" i="5"/>
  <c r="G2999" i="5" s="1"/>
  <c r="H3011" i="5"/>
  <c r="G3011" i="5" s="1"/>
  <c r="H3023" i="5"/>
  <c r="G3023" i="5" s="1"/>
  <c r="H3035" i="5"/>
  <c r="G3035" i="5" s="1"/>
  <c r="H3047" i="5"/>
  <c r="G3047" i="5" s="1"/>
  <c r="H3059" i="5"/>
  <c r="G3059" i="5" s="1"/>
  <c r="H3071" i="5"/>
  <c r="G3071" i="5" s="1"/>
  <c r="H3083" i="5"/>
  <c r="G3083" i="5" s="1"/>
  <c r="H3095" i="5"/>
  <c r="G3095" i="5" s="1"/>
  <c r="H3107" i="5"/>
  <c r="G3107" i="5" s="1"/>
  <c r="H3119" i="5"/>
  <c r="G3119" i="5" s="1"/>
  <c r="H3131" i="5"/>
  <c r="G3131" i="5" s="1"/>
  <c r="H3143" i="5"/>
  <c r="G3143" i="5" s="1"/>
  <c r="H3155" i="5"/>
  <c r="G3155" i="5" s="1"/>
  <c r="H3167" i="5"/>
  <c r="G3167" i="5" s="1"/>
  <c r="H3179" i="5"/>
  <c r="G3179" i="5" s="1"/>
  <c r="H3191" i="5"/>
  <c r="G3191" i="5" s="1"/>
  <c r="H3203" i="5"/>
  <c r="G3203" i="5" s="1"/>
  <c r="H3215" i="5"/>
  <c r="G3215" i="5" s="1"/>
  <c r="H3227" i="5"/>
  <c r="G3227" i="5" s="1"/>
  <c r="H3239" i="5"/>
  <c r="G3239" i="5" s="1"/>
  <c r="H3251" i="5"/>
  <c r="G3251" i="5" s="1"/>
  <c r="H3263" i="5"/>
  <c r="G3263" i="5" s="1"/>
  <c r="H3275" i="5"/>
  <c r="G3275" i="5" s="1"/>
  <c r="H3287" i="5"/>
  <c r="G3287" i="5" s="1"/>
  <c r="H3299" i="5"/>
  <c r="G3299" i="5" s="1"/>
  <c r="H2180" i="5"/>
  <c r="G2180" i="5" s="1"/>
  <c r="H2207" i="5"/>
  <c r="G2207" i="5" s="1"/>
  <c r="H2220" i="5"/>
  <c r="G2220" i="5" s="1"/>
  <c r="H2232" i="5"/>
  <c r="G2232" i="5" s="1"/>
  <c r="H2244" i="5"/>
  <c r="G2244" i="5" s="1"/>
  <c r="H2256" i="5"/>
  <c r="G2256" i="5" s="1"/>
  <c r="H2268" i="5"/>
  <c r="G2268" i="5" s="1"/>
  <c r="H2280" i="5"/>
  <c r="G2280" i="5" s="1"/>
  <c r="H2292" i="5"/>
  <c r="G2292" i="5" s="1"/>
  <c r="H2304" i="5"/>
  <c r="G2304" i="5" s="1"/>
  <c r="H2316" i="5"/>
  <c r="G2316" i="5" s="1"/>
  <c r="H2328" i="5"/>
  <c r="G2328" i="5" s="1"/>
  <c r="H2340" i="5"/>
  <c r="G2340" i="5" s="1"/>
  <c r="H2352" i="5"/>
  <c r="G2352" i="5" s="1"/>
  <c r="H2364" i="5"/>
  <c r="G2364" i="5" s="1"/>
  <c r="H2376" i="5"/>
  <c r="G2376" i="5" s="1"/>
  <c r="H2388" i="5"/>
  <c r="G2388" i="5" s="1"/>
  <c r="H2400" i="5"/>
  <c r="G2400" i="5" s="1"/>
  <c r="H2412" i="5"/>
  <c r="G2412" i="5" s="1"/>
  <c r="H2424" i="5"/>
  <c r="G2424" i="5" s="1"/>
  <c r="H2436" i="5"/>
  <c r="G2436" i="5" s="1"/>
  <c r="H2448" i="5"/>
  <c r="G2448" i="5" s="1"/>
  <c r="H2460" i="5"/>
  <c r="G2460" i="5" s="1"/>
  <c r="H2472" i="5"/>
  <c r="G2472" i="5" s="1"/>
  <c r="H2484" i="5"/>
  <c r="G2484" i="5" s="1"/>
  <c r="H2496" i="5"/>
  <c r="G2496" i="5" s="1"/>
  <c r="H2508" i="5"/>
  <c r="G2508" i="5" s="1"/>
  <c r="H2520" i="5"/>
  <c r="G2520" i="5" s="1"/>
  <c r="H2532" i="5"/>
  <c r="G2532" i="5" s="1"/>
  <c r="H2544" i="5"/>
  <c r="G2544" i="5" s="1"/>
  <c r="H2556" i="5"/>
  <c r="G2556" i="5" s="1"/>
  <c r="H2568" i="5"/>
  <c r="G2568" i="5" s="1"/>
  <c r="H2580" i="5"/>
  <c r="G2580" i="5" s="1"/>
  <c r="H2592" i="5"/>
  <c r="G2592" i="5" s="1"/>
  <c r="H2604" i="5"/>
  <c r="G2604" i="5" s="1"/>
  <c r="H2616" i="5"/>
  <c r="G2616" i="5" s="1"/>
  <c r="H2628" i="5"/>
  <c r="G2628" i="5" s="1"/>
  <c r="H2640" i="5"/>
  <c r="G2640" i="5" s="1"/>
  <c r="H2652" i="5"/>
  <c r="G2652" i="5" s="1"/>
  <c r="H2664" i="5"/>
  <c r="G2664" i="5" s="1"/>
  <c r="H2676" i="5"/>
  <c r="G2676" i="5" s="1"/>
  <c r="H2688" i="5"/>
  <c r="G2688" i="5" s="1"/>
  <c r="H2700" i="5"/>
  <c r="G2700" i="5" s="1"/>
  <c r="H2712" i="5"/>
  <c r="G2712" i="5" s="1"/>
  <c r="H2724" i="5"/>
  <c r="G2724" i="5" s="1"/>
  <c r="H2736" i="5"/>
  <c r="G2736" i="5" s="1"/>
  <c r="H2748" i="5"/>
  <c r="G2748" i="5" s="1"/>
  <c r="H2760" i="5"/>
  <c r="G2760" i="5" s="1"/>
  <c r="H2772" i="5"/>
  <c r="G2772" i="5" s="1"/>
  <c r="H2784" i="5"/>
  <c r="G2784" i="5" s="1"/>
  <c r="H2796" i="5"/>
  <c r="G2796" i="5" s="1"/>
  <c r="H2808" i="5"/>
  <c r="G2808" i="5" s="1"/>
  <c r="H2820" i="5"/>
  <c r="G2820" i="5" s="1"/>
  <c r="H2832" i="5"/>
  <c r="G2832" i="5" s="1"/>
  <c r="H2844" i="5"/>
  <c r="G2844" i="5" s="1"/>
  <c r="H2856" i="5"/>
  <c r="G2856" i="5" s="1"/>
  <c r="H2868" i="5"/>
  <c r="G2868" i="5" s="1"/>
  <c r="H2880" i="5"/>
  <c r="G2880" i="5" s="1"/>
  <c r="H2892" i="5"/>
  <c r="G2892" i="5" s="1"/>
  <c r="H2904" i="5"/>
  <c r="G2904" i="5" s="1"/>
  <c r="H2916" i="5"/>
  <c r="G2916" i="5" s="1"/>
  <c r="H2928" i="5"/>
  <c r="G2928" i="5" s="1"/>
  <c r="H2940" i="5"/>
  <c r="G2940" i="5" s="1"/>
  <c r="H2952" i="5"/>
  <c r="G2952" i="5" s="1"/>
  <c r="H2964" i="5"/>
  <c r="G2964" i="5" s="1"/>
  <c r="H2976" i="5"/>
  <c r="G2976" i="5" s="1"/>
  <c r="H2988" i="5"/>
  <c r="G2988" i="5" s="1"/>
  <c r="H3000" i="5"/>
  <c r="G3000" i="5" s="1"/>
  <c r="H3012" i="5"/>
  <c r="G3012" i="5" s="1"/>
  <c r="H3024" i="5"/>
  <c r="G3024" i="5" s="1"/>
  <c r="H3036" i="5"/>
  <c r="G3036" i="5" s="1"/>
  <c r="H3048" i="5"/>
  <c r="G3048" i="5" s="1"/>
  <c r="H3060" i="5"/>
  <c r="G3060" i="5" s="1"/>
  <c r="H3072" i="5"/>
  <c r="G3072" i="5" s="1"/>
  <c r="H3084" i="5"/>
  <c r="G3084" i="5" s="1"/>
  <c r="H3096" i="5"/>
  <c r="G3096" i="5" s="1"/>
  <c r="H3108" i="5"/>
  <c r="G3108" i="5" s="1"/>
  <c r="H3120" i="5"/>
  <c r="G3120" i="5" s="1"/>
  <c r="H3132" i="5"/>
  <c r="G3132" i="5" s="1"/>
  <c r="H3144" i="5"/>
  <c r="G3144" i="5" s="1"/>
  <c r="H3156" i="5"/>
  <c r="G3156" i="5" s="1"/>
  <c r="H3168" i="5"/>
  <c r="G3168" i="5" s="1"/>
  <c r="H3180" i="5"/>
  <c r="G3180" i="5" s="1"/>
  <c r="H3192" i="5"/>
  <c r="G3192" i="5" s="1"/>
  <c r="H3204" i="5"/>
  <c r="G3204" i="5" s="1"/>
  <c r="H3216" i="5"/>
  <c r="G3216" i="5" s="1"/>
  <c r="H3228" i="5"/>
  <c r="G3228" i="5" s="1"/>
  <c r="H3240" i="5"/>
  <c r="G3240" i="5" s="1"/>
  <c r="H3252" i="5"/>
  <c r="G3252" i="5" s="1"/>
  <c r="H3264" i="5"/>
  <c r="G3264" i="5" s="1"/>
  <c r="H3276" i="5"/>
  <c r="G3276" i="5" s="1"/>
  <c r="H3288" i="5"/>
  <c r="G3288" i="5" s="1"/>
  <c r="H3300" i="5"/>
  <c r="G3300" i="5" s="1"/>
  <c r="H2183" i="5"/>
  <c r="G2183" i="5" s="1"/>
  <c r="H2209" i="5"/>
  <c r="G2209" i="5" s="1"/>
  <c r="H2221" i="5"/>
  <c r="G2221" i="5" s="1"/>
  <c r="H2233" i="5"/>
  <c r="G2233" i="5" s="1"/>
  <c r="H2245" i="5"/>
  <c r="G2245" i="5" s="1"/>
  <c r="H2257" i="5"/>
  <c r="G2257" i="5" s="1"/>
  <c r="H2269" i="5"/>
  <c r="G2269" i="5" s="1"/>
  <c r="H2281" i="5"/>
  <c r="G2281" i="5" s="1"/>
  <c r="H2293" i="5"/>
  <c r="G2293" i="5" s="1"/>
  <c r="H2305" i="5"/>
  <c r="G2305" i="5" s="1"/>
  <c r="H2317" i="5"/>
  <c r="G2317" i="5" s="1"/>
  <c r="H2329" i="5"/>
  <c r="G2329" i="5" s="1"/>
  <c r="H2341" i="5"/>
  <c r="G2341" i="5" s="1"/>
  <c r="H2353" i="5"/>
  <c r="G2353" i="5" s="1"/>
  <c r="H2365" i="5"/>
  <c r="G2365" i="5" s="1"/>
  <c r="H2377" i="5"/>
  <c r="G2377" i="5" s="1"/>
  <c r="H2389" i="5"/>
  <c r="G2389" i="5" s="1"/>
  <c r="H2401" i="5"/>
  <c r="G2401" i="5" s="1"/>
  <c r="H2413" i="5"/>
  <c r="G2413" i="5" s="1"/>
  <c r="H2425" i="5"/>
  <c r="G2425" i="5" s="1"/>
  <c r="H2437" i="5"/>
  <c r="G2437" i="5" s="1"/>
  <c r="H2449" i="5"/>
  <c r="G2449" i="5" s="1"/>
  <c r="H2461" i="5"/>
  <c r="G2461" i="5" s="1"/>
  <c r="H2473" i="5"/>
  <c r="G2473" i="5" s="1"/>
  <c r="H2485" i="5"/>
  <c r="G2485" i="5" s="1"/>
  <c r="H2497" i="5"/>
  <c r="G2497" i="5" s="1"/>
  <c r="H2509" i="5"/>
  <c r="G2509" i="5" s="1"/>
  <c r="H2521" i="5"/>
  <c r="G2521" i="5" s="1"/>
  <c r="H2533" i="5"/>
  <c r="G2533" i="5" s="1"/>
  <c r="H2545" i="5"/>
  <c r="G2545" i="5" s="1"/>
  <c r="H2557" i="5"/>
  <c r="G2557" i="5" s="1"/>
  <c r="H2569" i="5"/>
  <c r="G2569" i="5" s="1"/>
  <c r="H2581" i="5"/>
  <c r="G2581" i="5" s="1"/>
  <c r="H2593" i="5"/>
  <c r="G2593" i="5" s="1"/>
  <c r="H2605" i="5"/>
  <c r="G2605" i="5" s="1"/>
  <c r="H2617" i="5"/>
  <c r="G2617" i="5" s="1"/>
  <c r="H2629" i="5"/>
  <c r="G2629" i="5" s="1"/>
  <c r="H2641" i="5"/>
  <c r="G2641" i="5" s="1"/>
  <c r="H2653" i="5"/>
  <c r="G2653" i="5" s="1"/>
  <c r="H2665" i="5"/>
  <c r="G2665" i="5" s="1"/>
  <c r="H2677" i="5"/>
  <c r="G2677" i="5" s="1"/>
  <c r="H2689" i="5"/>
  <c r="G2689" i="5" s="1"/>
  <c r="H2701" i="5"/>
  <c r="G2701" i="5" s="1"/>
  <c r="H2713" i="5"/>
  <c r="G2713" i="5" s="1"/>
  <c r="H2725" i="5"/>
  <c r="G2725" i="5" s="1"/>
  <c r="H2737" i="5"/>
  <c r="G2737" i="5" s="1"/>
  <c r="H2749" i="5"/>
  <c r="G2749" i="5" s="1"/>
  <c r="H2761" i="5"/>
  <c r="G2761" i="5" s="1"/>
  <c r="H2773" i="5"/>
  <c r="G2773" i="5" s="1"/>
  <c r="H2785" i="5"/>
  <c r="G2785" i="5" s="1"/>
  <c r="H2797" i="5"/>
  <c r="G2797" i="5" s="1"/>
  <c r="H2809" i="5"/>
  <c r="G2809" i="5" s="1"/>
  <c r="H2821" i="5"/>
  <c r="G2821" i="5" s="1"/>
  <c r="H2833" i="5"/>
  <c r="G2833" i="5" s="1"/>
  <c r="H2845" i="5"/>
  <c r="G2845" i="5" s="1"/>
  <c r="H2857" i="5"/>
  <c r="G2857" i="5" s="1"/>
  <c r="H2869" i="5"/>
  <c r="G2869" i="5" s="1"/>
  <c r="H2881" i="5"/>
  <c r="G2881" i="5" s="1"/>
  <c r="H2893" i="5"/>
  <c r="G2893" i="5" s="1"/>
  <c r="H2905" i="5"/>
  <c r="G2905" i="5" s="1"/>
  <c r="H2917" i="5"/>
  <c r="G2917" i="5" s="1"/>
  <c r="H2929" i="5"/>
  <c r="G2929" i="5" s="1"/>
  <c r="H2941" i="5"/>
  <c r="G2941" i="5" s="1"/>
  <c r="H2953" i="5"/>
  <c r="G2953" i="5" s="1"/>
  <c r="H2965" i="5"/>
  <c r="G2965" i="5" s="1"/>
  <c r="H2977" i="5"/>
  <c r="G2977" i="5" s="1"/>
  <c r="H2989" i="5"/>
  <c r="G2989" i="5" s="1"/>
  <c r="H3001" i="5"/>
  <c r="G3001" i="5" s="1"/>
  <c r="H3013" i="5"/>
  <c r="G3013" i="5" s="1"/>
  <c r="H3025" i="5"/>
  <c r="G3025" i="5" s="1"/>
  <c r="H3037" i="5"/>
  <c r="G3037" i="5" s="1"/>
  <c r="H3049" i="5"/>
  <c r="G3049" i="5" s="1"/>
  <c r="H3061" i="5"/>
  <c r="G3061" i="5" s="1"/>
  <c r="H3073" i="5"/>
  <c r="G3073" i="5" s="1"/>
  <c r="H3085" i="5"/>
  <c r="G3085" i="5" s="1"/>
  <c r="H3097" i="5"/>
  <c r="G3097" i="5" s="1"/>
  <c r="H3109" i="5"/>
  <c r="G3109" i="5" s="1"/>
  <c r="H3121" i="5"/>
  <c r="G3121" i="5" s="1"/>
  <c r="H3133" i="5"/>
  <c r="G3133" i="5" s="1"/>
  <c r="H3145" i="5"/>
  <c r="G3145" i="5" s="1"/>
  <c r="H3157" i="5"/>
  <c r="G3157" i="5" s="1"/>
  <c r="H3169" i="5"/>
  <c r="G3169" i="5" s="1"/>
  <c r="H3181" i="5"/>
  <c r="G3181" i="5" s="1"/>
  <c r="H3193" i="5"/>
  <c r="G3193" i="5" s="1"/>
  <c r="H3205" i="5"/>
  <c r="G3205" i="5" s="1"/>
  <c r="H3217" i="5"/>
  <c r="G3217" i="5" s="1"/>
  <c r="H3229" i="5"/>
  <c r="G3229" i="5" s="1"/>
  <c r="H3241" i="5"/>
  <c r="G3241" i="5" s="1"/>
  <c r="H3253" i="5"/>
  <c r="G3253" i="5" s="1"/>
  <c r="H3265" i="5"/>
  <c r="G3265" i="5" s="1"/>
  <c r="H3277" i="5"/>
  <c r="G3277" i="5" s="1"/>
  <c r="H3289" i="5"/>
  <c r="G3289" i="5" s="1"/>
  <c r="H3301" i="5"/>
  <c r="G3301" i="5" s="1"/>
  <c r="H2191" i="5"/>
  <c r="G2191" i="5" s="1"/>
  <c r="H2210" i="5"/>
  <c r="G2210" i="5" s="1"/>
  <c r="H2222" i="5"/>
  <c r="G2222" i="5" s="1"/>
  <c r="H2234" i="5"/>
  <c r="G2234" i="5" s="1"/>
  <c r="H2246" i="5"/>
  <c r="G2246" i="5" s="1"/>
  <c r="H2258" i="5"/>
  <c r="G2258" i="5" s="1"/>
  <c r="H2270" i="5"/>
  <c r="G2270" i="5" s="1"/>
  <c r="H2282" i="5"/>
  <c r="G2282" i="5" s="1"/>
  <c r="H2294" i="5"/>
  <c r="G2294" i="5" s="1"/>
  <c r="H2306" i="5"/>
  <c r="G2306" i="5" s="1"/>
  <c r="H2318" i="5"/>
  <c r="G2318" i="5" s="1"/>
  <c r="H2330" i="5"/>
  <c r="G2330" i="5" s="1"/>
  <c r="H2342" i="5"/>
  <c r="G2342" i="5" s="1"/>
  <c r="H2354" i="5"/>
  <c r="G2354" i="5" s="1"/>
  <c r="H2366" i="5"/>
  <c r="G2366" i="5" s="1"/>
  <c r="H2378" i="5"/>
  <c r="G2378" i="5" s="1"/>
  <c r="H2390" i="5"/>
  <c r="G2390" i="5" s="1"/>
  <c r="H2402" i="5"/>
  <c r="G2402" i="5" s="1"/>
  <c r="H2414" i="5"/>
  <c r="G2414" i="5" s="1"/>
  <c r="H2426" i="5"/>
  <c r="G2426" i="5" s="1"/>
  <c r="H2438" i="5"/>
  <c r="G2438" i="5" s="1"/>
  <c r="H2450" i="5"/>
  <c r="G2450" i="5" s="1"/>
  <c r="H2462" i="5"/>
  <c r="G2462" i="5" s="1"/>
  <c r="H2474" i="5"/>
  <c r="G2474" i="5" s="1"/>
  <c r="H2486" i="5"/>
  <c r="G2486" i="5" s="1"/>
  <c r="H2498" i="5"/>
  <c r="G2498" i="5" s="1"/>
  <c r="H2510" i="5"/>
  <c r="G2510" i="5" s="1"/>
  <c r="H2522" i="5"/>
  <c r="G2522" i="5" s="1"/>
  <c r="H2534" i="5"/>
  <c r="G2534" i="5" s="1"/>
  <c r="H2546" i="5"/>
  <c r="G2546" i="5" s="1"/>
  <c r="H2558" i="5"/>
  <c r="G2558" i="5" s="1"/>
  <c r="H2570" i="5"/>
  <c r="G2570" i="5" s="1"/>
  <c r="H2582" i="5"/>
  <c r="G2582" i="5" s="1"/>
  <c r="H2594" i="5"/>
  <c r="G2594" i="5" s="1"/>
  <c r="H2606" i="5"/>
  <c r="G2606" i="5" s="1"/>
  <c r="H2618" i="5"/>
  <c r="G2618" i="5" s="1"/>
  <c r="H2630" i="5"/>
  <c r="G2630" i="5" s="1"/>
  <c r="H2642" i="5"/>
  <c r="G2642" i="5" s="1"/>
  <c r="H2654" i="5"/>
  <c r="G2654" i="5" s="1"/>
  <c r="H2666" i="5"/>
  <c r="G2666" i="5" s="1"/>
  <c r="H2678" i="5"/>
  <c r="G2678" i="5" s="1"/>
  <c r="H2690" i="5"/>
  <c r="G2690" i="5" s="1"/>
  <c r="H2702" i="5"/>
  <c r="G2702" i="5" s="1"/>
  <c r="H2714" i="5"/>
  <c r="G2714" i="5" s="1"/>
  <c r="H2726" i="5"/>
  <c r="G2726" i="5" s="1"/>
  <c r="H2738" i="5"/>
  <c r="G2738" i="5" s="1"/>
  <c r="H2750" i="5"/>
  <c r="G2750" i="5" s="1"/>
  <c r="H2762" i="5"/>
  <c r="G2762" i="5" s="1"/>
  <c r="H2774" i="5"/>
  <c r="G2774" i="5" s="1"/>
  <c r="H2786" i="5"/>
  <c r="G2786" i="5" s="1"/>
  <c r="H2798" i="5"/>
  <c r="G2798" i="5" s="1"/>
  <c r="H2810" i="5"/>
  <c r="G2810" i="5" s="1"/>
  <c r="H2822" i="5"/>
  <c r="G2822" i="5" s="1"/>
  <c r="H2834" i="5"/>
  <c r="G2834" i="5" s="1"/>
  <c r="H2846" i="5"/>
  <c r="G2846" i="5" s="1"/>
  <c r="H2858" i="5"/>
  <c r="G2858" i="5" s="1"/>
  <c r="H2870" i="5"/>
  <c r="G2870" i="5" s="1"/>
  <c r="H2882" i="5"/>
  <c r="G2882" i="5" s="1"/>
  <c r="H2894" i="5"/>
  <c r="G2894" i="5" s="1"/>
  <c r="H2906" i="5"/>
  <c r="G2906" i="5" s="1"/>
  <c r="H2918" i="5"/>
  <c r="G2918" i="5" s="1"/>
  <c r="H2930" i="5"/>
  <c r="G2930" i="5" s="1"/>
  <c r="H2942" i="5"/>
  <c r="G2942" i="5" s="1"/>
  <c r="H2954" i="5"/>
  <c r="G2954" i="5" s="1"/>
  <c r="H2966" i="5"/>
  <c r="G2966" i="5" s="1"/>
  <c r="H2978" i="5"/>
  <c r="G2978" i="5" s="1"/>
  <c r="H2990" i="5"/>
  <c r="G2990" i="5" s="1"/>
  <c r="H3002" i="5"/>
  <c r="G3002" i="5" s="1"/>
  <c r="H3014" i="5"/>
  <c r="G3014" i="5" s="1"/>
  <c r="H3026" i="5"/>
  <c r="G3026" i="5" s="1"/>
  <c r="H3038" i="5"/>
  <c r="G3038" i="5" s="1"/>
  <c r="H3050" i="5"/>
  <c r="G3050" i="5" s="1"/>
  <c r="H3062" i="5"/>
  <c r="G3062" i="5" s="1"/>
  <c r="H3074" i="5"/>
  <c r="G3074" i="5" s="1"/>
  <c r="H3086" i="5"/>
  <c r="G3086" i="5" s="1"/>
  <c r="H3098" i="5"/>
  <c r="G3098" i="5" s="1"/>
  <c r="H3110" i="5"/>
  <c r="G3110" i="5" s="1"/>
  <c r="H3122" i="5"/>
  <c r="G3122" i="5" s="1"/>
  <c r="H3134" i="5"/>
  <c r="G3134" i="5" s="1"/>
  <c r="H3146" i="5"/>
  <c r="G3146" i="5" s="1"/>
  <c r="H3158" i="5"/>
  <c r="G3158" i="5" s="1"/>
  <c r="H3170" i="5"/>
  <c r="G3170" i="5" s="1"/>
  <c r="H3182" i="5"/>
  <c r="G3182" i="5" s="1"/>
  <c r="H3194" i="5"/>
  <c r="G3194" i="5" s="1"/>
  <c r="H3206" i="5"/>
  <c r="G3206" i="5" s="1"/>
  <c r="H3218" i="5"/>
  <c r="G3218" i="5" s="1"/>
  <c r="H3230" i="5"/>
  <c r="G3230" i="5" s="1"/>
  <c r="H3242" i="5"/>
  <c r="G3242" i="5" s="1"/>
  <c r="H3254" i="5"/>
  <c r="G3254" i="5" s="1"/>
  <c r="H3266" i="5"/>
  <c r="G3266" i="5" s="1"/>
  <c r="H3278" i="5"/>
  <c r="G3278" i="5" s="1"/>
  <c r="H3290" i="5"/>
  <c r="G3290" i="5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A6A2033-1CD8-4C52-9C2B-010054E574A4}" keepAlive="1" name="ThisWorkbookDataModel" description="מודל נתונים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9CCD09DC-C98E-4E52-8401-9D78365F8A84}" name="WorksheetConnection_DW_FUNCTION.xlsx!DIM_BUYERS" type="102" refreshedVersion="8" minRefreshableVersion="5">
    <extLst>
      <ext xmlns:x15="http://schemas.microsoft.com/office/spreadsheetml/2010/11/main" uri="{DE250136-89BD-433C-8126-D09CA5730AF9}">
        <x15:connection id="DIM_BUYERS">
          <x15:rangePr sourceName="_xlcn.WorksheetConnection_DW_FUNCTION.xlsxDIM_BUYERS1"/>
        </x15:connection>
      </ext>
    </extLst>
  </connection>
  <connection id="3" xr16:uid="{B1547956-8F12-459C-941B-AA73ED53BF14}" name="WorksheetConnection_DW_FUNCTION.xlsx!DIM_SELLERS" type="102" refreshedVersion="8" minRefreshableVersion="5">
    <extLst>
      <ext xmlns:x15="http://schemas.microsoft.com/office/spreadsheetml/2010/11/main" uri="{DE250136-89BD-433C-8126-D09CA5730AF9}">
        <x15:connection id="DIM_SELLERS">
          <x15:rangePr sourceName="_xlcn.WorksheetConnection_DW_FUNCTION.xlsxDIM_SELLERS1"/>
        </x15:connection>
      </ext>
    </extLst>
  </connection>
  <connection id="4" xr16:uid="{20DE6D79-C93C-460A-B51C-1132AA160D64}" name="WorksheetConnection_DW_FUNCTION.xlsx!DIM_SERVICES" type="102" refreshedVersion="8" minRefreshableVersion="5">
    <extLst>
      <ext xmlns:x15="http://schemas.microsoft.com/office/spreadsheetml/2010/11/main" uri="{DE250136-89BD-433C-8126-D09CA5730AF9}">
        <x15:connection id="DIM_SERVICES">
          <x15:rangePr sourceName="_xlcn.WorksheetConnection_DW_FUNCTION.xlsxDIM_SERVICES1"/>
        </x15:connection>
      </ext>
    </extLst>
  </connection>
  <connection id="5" xr16:uid="{FEF73E86-2A58-4125-889A-0762E87C7940}" name="WorksheetConnection_DW_FUNCTION.xlsx!DIM_TIME" type="102" refreshedVersion="8" minRefreshableVersion="5">
    <extLst>
      <ext xmlns:x15="http://schemas.microsoft.com/office/spreadsheetml/2010/11/main" uri="{DE250136-89BD-433C-8126-D09CA5730AF9}">
        <x15:connection id="DIM_TIME">
          <x15:rangePr sourceName="_xlcn.WorksheetConnection_DW_FUNCTION.xlsxDIM_TIME1"/>
        </x15:connection>
      </ext>
    </extLst>
  </connection>
  <connection id="6" xr16:uid="{49A0307F-D0FE-4D07-92CA-F58B811365CE}" name="WorksheetConnection_DW_FUNCTION.xlsx!F_ORDERS" type="102" refreshedVersion="8" minRefreshableVersion="5">
    <extLst>
      <ext xmlns:x15="http://schemas.microsoft.com/office/spreadsheetml/2010/11/main" uri="{DE250136-89BD-433C-8126-D09CA5730AF9}">
        <x15:connection id="F_ORDERS">
          <x15:rangePr sourceName="_xlcn.WorksheetConnection_DW_FUNCTION.xlsxF_ORDERS1"/>
        </x15:connection>
      </ext>
    </extLst>
  </connection>
  <connection id="7" xr16:uid="{88516C93-5F8E-4A76-BBF4-E147A92171D9}" name="WorksheetConnection_DW_FUNCTION.xlsx!F_REVIEWS" type="102" refreshedVersion="8" minRefreshableVersion="5">
    <extLst>
      <ext xmlns:x15="http://schemas.microsoft.com/office/spreadsheetml/2010/11/main" uri="{DE250136-89BD-433C-8126-D09CA5730AF9}">
        <x15:connection id="F_REVIEWS">
          <x15:rangePr sourceName="_xlcn.WorksheetConnection_DW_FUNCTION.xlsxF_REVIEWS1"/>
        </x15:connection>
      </ext>
    </extLst>
  </connection>
  <connection id="8" xr16:uid="{5F4E09E1-38AC-41FF-9122-8BAE8A5C65DD}" name="WorksheetConnection_DW_FUNCTION.xlsx!F_SEARCHES" type="102" refreshedVersion="8" minRefreshableVersion="5">
    <extLst>
      <ext xmlns:x15="http://schemas.microsoft.com/office/spreadsheetml/2010/11/main" uri="{DE250136-89BD-433C-8126-D09CA5730AF9}">
        <x15:connection id="F_SEARCHES">
          <x15:rangePr sourceName="_xlcn.WorksheetConnection_DW_FUNCTION.xlsxF_SEARCHES1"/>
        </x15:connection>
      </ext>
    </extLst>
  </connection>
  <connection id="9" xr16:uid="{ABB6FE57-26D5-4217-86B1-1FF88CA94D59}" name="חיבור" type="104" refreshedVersion="0" background="1">
    <extLst>
      <ext xmlns:x15="http://schemas.microsoft.com/office/spreadsheetml/2010/11/main" uri="{DE250136-89BD-433C-8126-D09CA5730AF9}">
        <x15:connection id="לוח שנה"/>
      </ext>
    </extLst>
  </connection>
  <connection id="10" xr16:uid="{CE1C9DE9-DB6F-4365-B361-0ECFBB13ECAA}" name="חיבור1" type="104" refreshedVersion="0" background="1">
    <extLst>
      <ext xmlns:x15="http://schemas.microsoft.com/office/spreadsheetml/2010/11/main" uri="{DE250136-89BD-433C-8126-D09CA5730AF9}">
        <x15:connection id="לוח שנה1"/>
      </ext>
    </extLst>
  </connection>
  <connection id="11" xr16:uid="{23BA9C27-4542-428D-AE7E-90A226285D0A}" name="חיבור2" type="104" refreshedVersion="0" background="1">
    <extLst>
      <ext xmlns:x15="http://schemas.microsoft.com/office/spreadsheetml/2010/11/main" uri="{DE250136-89BD-433C-8126-D09CA5730AF9}">
        <x15:connection id="לוח שנה2"/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<sst xmlns="http://schemas.openxmlformats.org/spreadsheetml/2006/main" count="29930" uniqueCount="7262">
  <si>
    <t>Username</t>
  </si>
  <si>
    <t>Gender</t>
  </si>
  <si>
    <t>Birthdate</t>
  </si>
  <si>
    <t>Country</t>
  </si>
  <si>
    <t>JoiningDate</t>
  </si>
  <si>
    <t>MainLanguage</t>
  </si>
  <si>
    <t>AccountType</t>
  </si>
  <si>
    <t>Discount</t>
  </si>
  <si>
    <t>mlza0543</t>
  </si>
  <si>
    <t>Male</t>
  </si>
  <si>
    <t>Togo</t>
  </si>
  <si>
    <t>Turkish</t>
  </si>
  <si>
    <t>Premium</t>
  </si>
  <si>
    <t>10%</t>
  </si>
  <si>
    <t>santoralgz</t>
  </si>
  <si>
    <t>Female</t>
  </si>
  <si>
    <t>Tanzania</t>
  </si>
  <si>
    <t>Bengali</t>
  </si>
  <si>
    <t>Basic</t>
  </si>
  <si>
    <t>0%</t>
  </si>
  <si>
    <t>jessicaryan85rp</t>
  </si>
  <si>
    <t>Chad</t>
  </si>
  <si>
    <t xml:space="preserve">Persian </t>
  </si>
  <si>
    <t>Standard</t>
  </si>
  <si>
    <t>5%</t>
  </si>
  <si>
    <t>Domingaou</t>
  </si>
  <si>
    <t>Mauritius</t>
  </si>
  <si>
    <t>Mandarin</t>
  </si>
  <si>
    <t>Ithalikeuh</t>
  </si>
  <si>
    <t>Germany</t>
  </si>
  <si>
    <t>Japanese</t>
  </si>
  <si>
    <t>bhagavadcg</t>
  </si>
  <si>
    <t>Central African Republic</t>
  </si>
  <si>
    <t>ungmeyjarzy</t>
  </si>
  <si>
    <t>Ireland</t>
  </si>
  <si>
    <t>desbaleni0a</t>
  </si>
  <si>
    <t>Gabon</t>
  </si>
  <si>
    <t>Hindi</t>
  </si>
  <si>
    <t>xraverx46</t>
  </si>
  <si>
    <t>Sao Tome &amp; Principe</t>
  </si>
  <si>
    <t>Spanish</t>
  </si>
  <si>
    <t>Enceladosx</t>
  </si>
  <si>
    <t>Senegal</t>
  </si>
  <si>
    <t>Portuguese</t>
  </si>
  <si>
    <t>oliebakws</t>
  </si>
  <si>
    <t>Gibraltar</t>
  </si>
  <si>
    <t>rxbabe21tt</t>
  </si>
  <si>
    <t>Pakistan</t>
  </si>
  <si>
    <t>Hebrew</t>
  </si>
  <si>
    <t>Sevelaw2</t>
  </si>
  <si>
    <t>Botswana</t>
  </si>
  <si>
    <t>vovodog2s</t>
  </si>
  <si>
    <t>The Bahamas</t>
  </si>
  <si>
    <t>Italian</t>
  </si>
  <si>
    <t>harungiwh</t>
  </si>
  <si>
    <t>Mayotte</t>
  </si>
  <si>
    <t>urbampulpj6</t>
  </si>
  <si>
    <t>Sweden</t>
  </si>
  <si>
    <t>eHermoniph</t>
  </si>
  <si>
    <t>Laos</t>
  </si>
  <si>
    <t>gocciandop3</t>
  </si>
  <si>
    <t>El Salvador</t>
  </si>
  <si>
    <t>baldurwooix</t>
  </si>
  <si>
    <t>Venezuela</t>
  </si>
  <si>
    <t>English</t>
  </si>
  <si>
    <t>snorkvrn28</t>
  </si>
  <si>
    <t>Jamaica</t>
  </si>
  <si>
    <t>Urdu</t>
  </si>
  <si>
    <t>thost5f4</t>
  </si>
  <si>
    <t>Swahili</t>
  </si>
  <si>
    <t>glopejavitc</t>
  </si>
  <si>
    <t>Angola</t>
  </si>
  <si>
    <t>Russian</t>
  </si>
  <si>
    <t>kontesao6</t>
  </si>
  <si>
    <t>Thailand</t>
  </si>
  <si>
    <t>angelbarberod0</t>
  </si>
  <si>
    <t>Philippines</t>
  </si>
  <si>
    <t>pyrenoidln</t>
  </si>
  <si>
    <t>Bhutan</t>
  </si>
  <si>
    <t>prostuns</t>
  </si>
  <si>
    <t>Kyrgyzstan</t>
  </si>
  <si>
    <t>oxiggilkyob</t>
  </si>
  <si>
    <t>Paraguay</t>
  </si>
  <si>
    <t>kaileomsnjl</t>
  </si>
  <si>
    <t>Congo</t>
  </si>
  <si>
    <t>German</t>
  </si>
  <si>
    <t>lofgebededu</t>
  </si>
  <si>
    <t>Italy</t>
  </si>
  <si>
    <t>Punjabi</t>
  </si>
  <si>
    <t>enfrutsm6</t>
  </si>
  <si>
    <t>acordasenxq</t>
  </si>
  <si>
    <t>Oman</t>
  </si>
  <si>
    <t>GerwilesseGaxts</t>
  </si>
  <si>
    <t>Ghana</t>
  </si>
  <si>
    <t>Marzollak</t>
  </si>
  <si>
    <t>Antigua and Barbuda</t>
  </si>
  <si>
    <t>zavajanje6y</t>
  </si>
  <si>
    <t>traversalzz</t>
  </si>
  <si>
    <t>Ukraine</t>
  </si>
  <si>
    <t>Arabic</t>
  </si>
  <si>
    <t>Henblascu</t>
  </si>
  <si>
    <t>Holy See</t>
  </si>
  <si>
    <t>horsefreakse8y</t>
  </si>
  <si>
    <t>Latvia</t>
  </si>
  <si>
    <t>Vietnamese</t>
  </si>
  <si>
    <t>tihnindu8z</t>
  </si>
  <si>
    <t>Luxembourg</t>
  </si>
  <si>
    <t>dysenlt</t>
  </si>
  <si>
    <t>Liberia</t>
  </si>
  <si>
    <t>French</t>
  </si>
  <si>
    <t>jimmy122795sr</t>
  </si>
  <si>
    <t>Eswatini</t>
  </si>
  <si>
    <t>poprimalaap</t>
  </si>
  <si>
    <t>Lebanon</t>
  </si>
  <si>
    <t>mickeylcw4m</t>
  </si>
  <si>
    <t>Israel</t>
  </si>
  <si>
    <t>sweetblood100p9</t>
  </si>
  <si>
    <t>Gambia</t>
  </si>
  <si>
    <t>Korean</t>
  </si>
  <si>
    <t>mtanguoom</t>
  </si>
  <si>
    <t>or1g2ha6</t>
  </si>
  <si>
    <t>botank5j</t>
  </si>
  <si>
    <t>Tunisia</t>
  </si>
  <si>
    <t>tagliaferriwl</t>
  </si>
  <si>
    <t>Malawi</t>
  </si>
  <si>
    <t>melanyx33wd</t>
  </si>
  <si>
    <t>Uganda</t>
  </si>
  <si>
    <t>ceska3d</t>
  </si>
  <si>
    <t>Moldova</t>
  </si>
  <si>
    <t>Trifonio1b</t>
  </si>
  <si>
    <t>Libya</t>
  </si>
  <si>
    <t>Iatrinojp</t>
  </si>
  <si>
    <t>Ethiopia</t>
  </si>
  <si>
    <t>PYMBODYZOOBul</t>
  </si>
  <si>
    <t>Armenia</t>
  </si>
  <si>
    <t>raidinuarrota9b</t>
  </si>
  <si>
    <t>Channel Islands</t>
  </si>
  <si>
    <t>Kanalnetzb5</t>
  </si>
  <si>
    <t>Sri Lanka</t>
  </si>
  <si>
    <t>suknjambu</t>
  </si>
  <si>
    <t>Kazakhstan</t>
  </si>
  <si>
    <t>Vevayyx</t>
  </si>
  <si>
    <t>South Sudan</t>
  </si>
  <si>
    <t>Hlukenekopw</t>
  </si>
  <si>
    <t>Kuwait</t>
  </si>
  <si>
    <t>amermatzhm</t>
  </si>
  <si>
    <t>Lesotho</t>
  </si>
  <si>
    <t>Gvardaup</t>
  </si>
  <si>
    <t>Syria</t>
  </si>
  <si>
    <t>NEMALIwm</t>
  </si>
  <si>
    <t>ram1ingu6</t>
  </si>
  <si>
    <t>Côte d'Ivoire</t>
  </si>
  <si>
    <t>ngiqedileqz</t>
  </si>
  <si>
    <t>ubefaneled0</t>
  </si>
  <si>
    <t>gladiatormx</t>
  </si>
  <si>
    <t>Saint Lucia</t>
  </si>
  <si>
    <t>auquesquipe</t>
  </si>
  <si>
    <t>contienut1x</t>
  </si>
  <si>
    <t>Tallarinirw</t>
  </si>
  <si>
    <t>feldPycle1q</t>
  </si>
  <si>
    <t>Panama</t>
  </si>
  <si>
    <t>kosatima9f</t>
  </si>
  <si>
    <t>Akranl5</t>
  </si>
  <si>
    <t>Spain</t>
  </si>
  <si>
    <t>confuseled8z</t>
  </si>
  <si>
    <t>Argentina</t>
  </si>
  <si>
    <t>ge3n1akta</t>
  </si>
  <si>
    <t>Taiwan</t>
  </si>
  <si>
    <t>mrazechqx</t>
  </si>
  <si>
    <t>Zambia</t>
  </si>
  <si>
    <t>Sarepta7o</t>
  </si>
  <si>
    <t>msaki07xb</t>
  </si>
  <si>
    <t>Saint Helena</t>
  </si>
  <si>
    <t>ynsktu32</t>
  </si>
  <si>
    <t>Tajikistan</t>
  </si>
  <si>
    <t>bretleitelfm3</t>
  </si>
  <si>
    <t>Morocco</t>
  </si>
  <si>
    <t>parsiaukobk</t>
  </si>
  <si>
    <t>South Korea</t>
  </si>
  <si>
    <t>tordning2z</t>
  </si>
  <si>
    <t>Dominica</t>
  </si>
  <si>
    <t>cybermechlh</t>
  </si>
  <si>
    <t>Serbia</t>
  </si>
  <si>
    <t>jeremarsala37</t>
  </si>
  <si>
    <t>3ga971qb</t>
  </si>
  <si>
    <t>Sierra Leone</t>
  </si>
  <si>
    <t>CantCeaweteft1b</t>
  </si>
  <si>
    <t>Guyana</t>
  </si>
  <si>
    <t>firmamln</t>
  </si>
  <si>
    <t>pauquetaca</t>
  </si>
  <si>
    <t>Singapore</t>
  </si>
  <si>
    <t>parchusynkn</t>
  </si>
  <si>
    <t>Iraq</t>
  </si>
  <si>
    <t>satanaiddnz</t>
  </si>
  <si>
    <t>Western Sahara</t>
  </si>
  <si>
    <t>Krnicqa</t>
  </si>
  <si>
    <t>Iran</t>
  </si>
  <si>
    <t>iskrompg</t>
  </si>
  <si>
    <t>Lithuania</t>
  </si>
  <si>
    <t>Mossentacj</t>
  </si>
  <si>
    <t>Guatemala</t>
  </si>
  <si>
    <t>moralidadcb</t>
  </si>
  <si>
    <t>Hong Kong</t>
  </si>
  <si>
    <t>poriantaot</t>
  </si>
  <si>
    <t>Macao</t>
  </si>
  <si>
    <t>bierwagenvf</t>
  </si>
  <si>
    <t>Poland</t>
  </si>
  <si>
    <t>eslagarrixo</t>
  </si>
  <si>
    <t>Mozambique</t>
  </si>
  <si>
    <t>Videfalvaa7</t>
  </si>
  <si>
    <t>Qatar</t>
  </si>
  <si>
    <t>jmac2217bx</t>
  </si>
  <si>
    <t>yelenaviragoh4</t>
  </si>
  <si>
    <t>Somalia</t>
  </si>
  <si>
    <t>komitatj0</t>
  </si>
  <si>
    <t>chujowyvf</t>
  </si>
  <si>
    <t>lecergi</t>
  </si>
  <si>
    <t>Belize</t>
  </si>
  <si>
    <t>fabulousanna72</t>
  </si>
  <si>
    <t>venguenta94</t>
  </si>
  <si>
    <t>Chile</t>
  </si>
  <si>
    <t>Decanevage</t>
  </si>
  <si>
    <t>Nicaragua</t>
  </si>
  <si>
    <t>3tis08</t>
  </si>
  <si>
    <t>Saint Kitts and Nevis</t>
  </si>
  <si>
    <t>vedlass9b</t>
  </si>
  <si>
    <t>Belarus</t>
  </si>
  <si>
    <t>apoteozij5</t>
  </si>
  <si>
    <t>Turkmenistan</t>
  </si>
  <si>
    <t>patyloupcs</t>
  </si>
  <si>
    <t>United Arab Emirates</t>
  </si>
  <si>
    <t>carbonarojq</t>
  </si>
  <si>
    <t>fodurwrhk</t>
  </si>
  <si>
    <t>Burundi</t>
  </si>
  <si>
    <t>comasat2n</t>
  </si>
  <si>
    <t>Norway</t>
  </si>
  <si>
    <t>dihatru6i</t>
  </si>
  <si>
    <t>Montenegro</t>
  </si>
  <si>
    <t>odiocomerau</t>
  </si>
  <si>
    <t>Portugal</t>
  </si>
  <si>
    <t>beeniebubbles83</t>
  </si>
  <si>
    <t>remontneso</t>
  </si>
  <si>
    <t>Nounxx</t>
  </si>
  <si>
    <t>Russia</t>
  </si>
  <si>
    <t>Scotaccik2</t>
  </si>
  <si>
    <t>India</t>
  </si>
  <si>
    <t>Nisko35</t>
  </si>
  <si>
    <t>ali3po1r</t>
  </si>
  <si>
    <t>mireiasimopj</t>
  </si>
  <si>
    <t>Costa Rica</t>
  </si>
  <si>
    <t>Gegenhof3r</t>
  </si>
  <si>
    <t>Liechtenstein</t>
  </si>
  <si>
    <t>Brandts7b</t>
  </si>
  <si>
    <t>Cabo Verde</t>
  </si>
  <si>
    <t>esmodentg4</t>
  </si>
  <si>
    <t>deiseadoi</t>
  </si>
  <si>
    <t>picellwroi</t>
  </si>
  <si>
    <t>danaka9n</t>
  </si>
  <si>
    <t>Eritrea</t>
  </si>
  <si>
    <t>langoog2u</t>
  </si>
  <si>
    <t>Benin</t>
  </si>
  <si>
    <t>sz1d2rkl</t>
  </si>
  <si>
    <t>Guinea</t>
  </si>
  <si>
    <t>kystfortu6</t>
  </si>
  <si>
    <t>Romania</t>
  </si>
  <si>
    <t>Hrastjabw</t>
  </si>
  <si>
    <t>pettite39</t>
  </si>
  <si>
    <t>ridicceloq3</t>
  </si>
  <si>
    <t>oliandoe6</t>
  </si>
  <si>
    <t>Kenya</t>
  </si>
  <si>
    <t>swoegjewc</t>
  </si>
  <si>
    <t>Equatorial Guinea</t>
  </si>
  <si>
    <t>miswurmaa</t>
  </si>
  <si>
    <t>ei2ngst</t>
  </si>
  <si>
    <t>Bolivia</t>
  </si>
  <si>
    <t>izbijajury</t>
  </si>
  <si>
    <t>Mauritania</t>
  </si>
  <si>
    <t>renard007re</t>
  </si>
  <si>
    <t>Yemen</t>
  </si>
  <si>
    <t>EmedsEasexyoz</t>
  </si>
  <si>
    <t>San Marino</t>
  </si>
  <si>
    <t>limava90</t>
  </si>
  <si>
    <t>Afghanistan</t>
  </si>
  <si>
    <t>smuilc8o</t>
  </si>
  <si>
    <t>nejig8</t>
  </si>
  <si>
    <t>North Macedonia</t>
  </si>
  <si>
    <t>zbiraliem</t>
  </si>
  <si>
    <t>Uruguay</t>
  </si>
  <si>
    <t>Zugbahnts</t>
  </si>
  <si>
    <t>Azerbaijan</t>
  </si>
  <si>
    <t>Paulos7c</t>
  </si>
  <si>
    <t>Trinidad and Tobago</t>
  </si>
  <si>
    <t>maja4dessert64</t>
  </si>
  <si>
    <t>Predlitznh</t>
  </si>
  <si>
    <t>French Guiana</t>
  </si>
  <si>
    <t>convoiadad4</t>
  </si>
  <si>
    <t>Hungary</t>
  </si>
  <si>
    <t>libhalise8s</t>
  </si>
  <si>
    <t>kuulizav3</t>
  </si>
  <si>
    <t>xmichaela864x1r</t>
  </si>
  <si>
    <t>Ecuador</t>
  </si>
  <si>
    <t>kwezifosj</t>
  </si>
  <si>
    <t>Slovakia</t>
  </si>
  <si>
    <t>Fuglewicz7e</t>
  </si>
  <si>
    <t>Nepal</t>
  </si>
  <si>
    <t>Karaba9p</t>
  </si>
  <si>
    <t>Denmark</t>
  </si>
  <si>
    <t>Ditolve5j</t>
  </si>
  <si>
    <t>Andorra</t>
  </si>
  <si>
    <t>comicsalvajesqk</t>
  </si>
  <si>
    <t>fisableld</t>
  </si>
  <si>
    <t>kimtindohf</t>
  </si>
  <si>
    <t>Switzerland</t>
  </si>
  <si>
    <t>Cireni6c</t>
  </si>
  <si>
    <t>Jastarnianq</t>
  </si>
  <si>
    <t>United Kingdom</t>
  </si>
  <si>
    <t>botonbix</t>
  </si>
  <si>
    <t>Doriinnossef6</t>
  </si>
  <si>
    <t>ngxakibv</t>
  </si>
  <si>
    <t>anidejaoo</t>
  </si>
  <si>
    <t>ozita8198566</t>
  </si>
  <si>
    <t>ahsaelawe</t>
  </si>
  <si>
    <t>xiulamaulafu</t>
  </si>
  <si>
    <t>Malta</t>
  </si>
  <si>
    <t>NoilkCoicqh</t>
  </si>
  <si>
    <t>artovax9</t>
  </si>
  <si>
    <t>fieltrunguis6i</t>
  </si>
  <si>
    <t>Caffettoxa</t>
  </si>
  <si>
    <t>opijumia1</t>
  </si>
  <si>
    <t>slintruto4</t>
  </si>
  <si>
    <t>pepaganek</t>
  </si>
  <si>
    <t>Mali</t>
  </si>
  <si>
    <t>capihonatfr</t>
  </si>
  <si>
    <t>holaadios68</t>
  </si>
  <si>
    <t>United States</t>
  </si>
  <si>
    <t>Lixhausenm6</t>
  </si>
  <si>
    <t>Canada</t>
  </si>
  <si>
    <t>gorlannunl</t>
  </si>
  <si>
    <t>Netherlands</t>
  </si>
  <si>
    <t>o4p1p2ms</t>
  </si>
  <si>
    <t>Honduras</t>
  </si>
  <si>
    <t>RoyatrySpoortj8</t>
  </si>
  <si>
    <t>Mendusiom</t>
  </si>
  <si>
    <t>Croatia</t>
  </si>
  <si>
    <t>sundrivenek</t>
  </si>
  <si>
    <t>apnaysms86</t>
  </si>
  <si>
    <t>Bangladesh</t>
  </si>
  <si>
    <t>pletst9g</t>
  </si>
  <si>
    <t>expanda6</t>
  </si>
  <si>
    <t>mortdelsbadia18</t>
  </si>
  <si>
    <t>Zimbabwe</t>
  </si>
  <si>
    <t>Verlad6w</t>
  </si>
  <si>
    <t>Djibouti</t>
  </si>
  <si>
    <t>ludisoripc</t>
  </si>
  <si>
    <t>Dominican Republic</t>
  </si>
  <si>
    <t>Ficilens</t>
  </si>
  <si>
    <t>nefsnuaptuphu</t>
  </si>
  <si>
    <t>atiswanu</t>
  </si>
  <si>
    <t>ZL8KNYh3</t>
  </si>
  <si>
    <t>Cerra6s</t>
  </si>
  <si>
    <t>kaspoothx</t>
  </si>
  <si>
    <t>barvivoz1</t>
  </si>
  <si>
    <t>Myanmar</t>
  </si>
  <si>
    <t>calebcatwj</t>
  </si>
  <si>
    <t>catracha0404wm</t>
  </si>
  <si>
    <t>Cerenzaex</t>
  </si>
  <si>
    <t>katiebelle853a</t>
  </si>
  <si>
    <t>Algeria</t>
  </si>
  <si>
    <t>saucerats4q</t>
  </si>
  <si>
    <t>legelejey7</t>
  </si>
  <si>
    <t>Brazil</t>
  </si>
  <si>
    <t>Abdichtenq6</t>
  </si>
  <si>
    <t>Kitaibels5</t>
  </si>
  <si>
    <t>mejorenf5</t>
  </si>
  <si>
    <t>aungu30</t>
  </si>
  <si>
    <t>Owneniake4h</t>
  </si>
  <si>
    <t>omejenostdh</t>
  </si>
  <si>
    <t>Georgia</t>
  </si>
  <si>
    <t>pillowhigh28</t>
  </si>
  <si>
    <t>Turkey</t>
  </si>
  <si>
    <t>hydracorps2l</t>
  </si>
  <si>
    <t>ludisori59</t>
  </si>
  <si>
    <t>manatapo</t>
  </si>
  <si>
    <t>Shicyscutty9d</t>
  </si>
  <si>
    <t>Waveren0v</t>
  </si>
  <si>
    <t>Bahrain</t>
  </si>
  <si>
    <t>javierdqfsa67</t>
  </si>
  <si>
    <t>Nigeria</t>
  </si>
  <si>
    <t>hamtaro3z4</t>
  </si>
  <si>
    <t>Monaco</t>
  </si>
  <si>
    <t>caroavo</t>
  </si>
  <si>
    <t>Roccalbakz</t>
  </si>
  <si>
    <t>hermanna4j</t>
  </si>
  <si>
    <t>j2j1imky</t>
  </si>
  <si>
    <t>curaderasa4</t>
  </si>
  <si>
    <t>tailing9u</t>
  </si>
  <si>
    <t>Brunei</t>
  </si>
  <si>
    <t>benjaminn5n</t>
  </si>
  <si>
    <t>bmwagzds</t>
  </si>
  <si>
    <t>France</t>
  </si>
  <si>
    <t>strekkist8h</t>
  </si>
  <si>
    <t>Egypt</t>
  </si>
  <si>
    <t>on2giknf</t>
  </si>
  <si>
    <t>Comoros</t>
  </si>
  <si>
    <t>Cuglju9u</t>
  </si>
  <si>
    <t>koraksamq</t>
  </si>
  <si>
    <t>Miskenxy</t>
  </si>
  <si>
    <t>BinaCausara4e</t>
  </si>
  <si>
    <t>portocali20</t>
  </si>
  <si>
    <t>Austria</t>
  </si>
  <si>
    <t>Skydayadvockyf0</t>
  </si>
  <si>
    <t>Réunion</t>
  </si>
  <si>
    <t>Beichtratys</t>
  </si>
  <si>
    <t>Seychelles</t>
  </si>
  <si>
    <t>polytopd2</t>
  </si>
  <si>
    <t>uselmVolotoopiv</t>
  </si>
  <si>
    <t>mibamba1s</t>
  </si>
  <si>
    <t>niceguyjtr21</t>
  </si>
  <si>
    <t>Abony0p</t>
  </si>
  <si>
    <t>erdutskimrs</t>
  </si>
  <si>
    <t>Foulleylecyct</t>
  </si>
  <si>
    <t>effitehow5v</t>
  </si>
  <si>
    <t>Timor-Leste</t>
  </si>
  <si>
    <t>fumethy</t>
  </si>
  <si>
    <t>Sennik9s</t>
  </si>
  <si>
    <t>gloffimm</t>
  </si>
  <si>
    <t>Icegoguense30</t>
  </si>
  <si>
    <t>urobiwszygg</t>
  </si>
  <si>
    <t>Caronteas</t>
  </si>
  <si>
    <t>attenuate0e</t>
  </si>
  <si>
    <t>baletasnu</t>
  </si>
  <si>
    <t>sturato39</t>
  </si>
  <si>
    <t>esparven0x</t>
  </si>
  <si>
    <t>bakstrarry</t>
  </si>
  <si>
    <t>Pietismusbl</t>
  </si>
  <si>
    <t>provava70</t>
  </si>
  <si>
    <t>Zenith3j</t>
  </si>
  <si>
    <t>mormonkamy4</t>
  </si>
  <si>
    <t>North Korea</t>
  </si>
  <si>
    <t>Buskerud62</t>
  </si>
  <si>
    <t>Zweijahrewx</t>
  </si>
  <si>
    <t>amoy6q</t>
  </si>
  <si>
    <t>AFQXbs</t>
  </si>
  <si>
    <t>altranaisxa</t>
  </si>
  <si>
    <t>Japan</t>
  </si>
  <si>
    <t>Rikemeellen</t>
  </si>
  <si>
    <t>Eniacdy</t>
  </si>
  <si>
    <t>signore15</t>
  </si>
  <si>
    <t>Rosdzinbo</t>
  </si>
  <si>
    <t>tunguliwa1h</t>
  </si>
  <si>
    <t>pluizerijsy</t>
  </si>
  <si>
    <t>Jillisdf</t>
  </si>
  <si>
    <t>Finaronip6</t>
  </si>
  <si>
    <t>tryferic7</t>
  </si>
  <si>
    <t>banarut3r</t>
  </si>
  <si>
    <t>mitidjapd</t>
  </si>
  <si>
    <t>palmac5k</t>
  </si>
  <si>
    <t>adaccazi</t>
  </si>
  <si>
    <t>ugla0y</t>
  </si>
  <si>
    <t>verkorttt</t>
  </si>
  <si>
    <t>Delnicah1f</t>
  </si>
  <si>
    <t>rt3eamy5</t>
  </si>
  <si>
    <t>FlutFileduelfih</t>
  </si>
  <si>
    <t>presekami3v</t>
  </si>
  <si>
    <t>Suriname</t>
  </si>
  <si>
    <t>gesengfd</t>
  </si>
  <si>
    <t>maetsi9p</t>
  </si>
  <si>
    <t>lalokix13yk</t>
  </si>
  <si>
    <t>tenfoldloser0y</t>
  </si>
  <si>
    <t>pokemoncs2w</t>
  </si>
  <si>
    <t>ugoditevfl</t>
  </si>
  <si>
    <t>Indonesia</t>
  </si>
  <si>
    <t>mesiarz</t>
  </si>
  <si>
    <t>Cuba</t>
  </si>
  <si>
    <t>Frulgawreermax4</t>
  </si>
  <si>
    <t>Uzbekistan</t>
  </si>
  <si>
    <t>moldinimk</t>
  </si>
  <si>
    <t>Culex9c</t>
  </si>
  <si>
    <t>Burkina Faso</t>
  </si>
  <si>
    <t>maryaelena54ve</t>
  </si>
  <si>
    <t>DR Congo</t>
  </si>
  <si>
    <t>bamabeautye4</t>
  </si>
  <si>
    <t>3ga9718t</t>
  </si>
  <si>
    <t>madumeh8</t>
  </si>
  <si>
    <t>Madagascar</t>
  </si>
  <si>
    <t>Thanjentign</t>
  </si>
  <si>
    <t>Finland</t>
  </si>
  <si>
    <t>Rarspartubszx</t>
  </si>
  <si>
    <t>Niger</t>
  </si>
  <si>
    <t>beachhun03te</t>
  </si>
  <si>
    <t>Fenicijimv</t>
  </si>
  <si>
    <t>Alessabsomasb</t>
  </si>
  <si>
    <t>proclisifw</t>
  </si>
  <si>
    <t>automedusamo</t>
  </si>
  <si>
    <t>greishadab1</t>
  </si>
  <si>
    <t>greiDFad1</t>
  </si>
  <si>
    <t>proc66sifw</t>
  </si>
  <si>
    <t>Day</t>
  </si>
  <si>
    <t>Age</t>
  </si>
  <si>
    <t>AgeGroup</t>
  </si>
  <si>
    <t>SellerID</t>
  </si>
  <si>
    <t>ExpiernceLevel</t>
  </si>
  <si>
    <t>Availability</t>
  </si>
  <si>
    <t>Expert</t>
  </si>
  <si>
    <t>Intermediate</t>
  </si>
  <si>
    <t>Beginner</t>
  </si>
  <si>
    <t>Malaysia</t>
  </si>
  <si>
    <t>Cyprus</t>
  </si>
  <si>
    <t>Belgium</t>
  </si>
  <si>
    <t>Bosnia and Herzegovina</t>
  </si>
  <si>
    <t>Guinea-Bissau</t>
  </si>
  <si>
    <t>Peru</t>
  </si>
  <si>
    <t>Czech Republic</t>
  </si>
  <si>
    <t>Isle of Man</t>
  </si>
  <si>
    <t>Sudan</t>
  </si>
  <si>
    <t>Mongolia</t>
  </si>
  <si>
    <t>Haiti</t>
  </si>
  <si>
    <t>Jordan</t>
  </si>
  <si>
    <t>Saint Vincent and the Grenadines</t>
  </si>
  <si>
    <t>Namibia</t>
  </si>
  <si>
    <t>State of Palestine</t>
  </si>
  <si>
    <t>Albania</t>
  </si>
  <si>
    <t>Colombia</t>
  </si>
  <si>
    <t>Mexico</t>
  </si>
  <si>
    <t>Iceland</t>
  </si>
  <si>
    <t>Saudi Arabia</t>
  </si>
  <si>
    <t>Estonia</t>
  </si>
  <si>
    <t>Bulgaria</t>
  </si>
  <si>
    <t>Greece</t>
  </si>
  <si>
    <t>Veteran</t>
  </si>
  <si>
    <t>Title</t>
  </si>
  <si>
    <t>[Category-Main]</t>
  </si>
  <si>
    <t>[Category-Sub]</t>
  </si>
  <si>
    <t>[Price-Basic]</t>
  </si>
  <si>
    <t>[Price-Standard]</t>
  </si>
  <si>
    <t>[Price-Premium]</t>
  </si>
  <si>
    <t xml:space="preserve"> I Will be-your-virtual-assistant-for-data-entry-data-mining-and-data-scraping-tזask</t>
  </si>
  <si>
    <t>Data</t>
  </si>
  <si>
    <t>Data Entry</t>
  </si>
  <si>
    <t xml:space="preserve"> I Will do-wordpress-data-entry-data-scraping-and-excel-works</t>
  </si>
  <si>
    <t xml:space="preserve"> I Will provide-services-in-operation-research-supply-chain-excel-solver</t>
  </si>
  <si>
    <t>Business</t>
  </si>
  <si>
    <t>Supply Chain Management</t>
  </si>
  <si>
    <t> I Will do-3d-product-visualization-and-animation</t>
  </si>
  <si>
    <t>Video &amp; Animation</t>
  </si>
  <si>
    <t>3D Product Animation</t>
  </si>
  <si>
    <t>I Will a-concept-of-the-environment</t>
  </si>
  <si>
    <t>Graphics &amp; Design</t>
  </si>
  <si>
    <t>Game Art</t>
  </si>
  <si>
    <t>I Will advice-life-coach-business-relationship-healing-spiritual-love-life-counselor</t>
  </si>
  <si>
    <t>Lifestyle</t>
  </si>
  <si>
    <t>Life Coaching</t>
  </si>
  <si>
    <t>I Will amazon-listing-and-deion</t>
  </si>
  <si>
    <t>Writing &amp; Translation</t>
  </si>
  <si>
    <t>Product Descriptions</t>
  </si>
  <si>
    <t>I Will analyse-your-data-to-derive-insights-and-design-a-strategy</t>
  </si>
  <si>
    <t>Digital Marketing</t>
  </si>
  <si>
    <t>Web Analytics</t>
  </si>
  <si>
    <t>I Will be-really-thankful-if-you-give-me-a-tip</t>
  </si>
  <si>
    <t>Collectibles</t>
  </si>
  <si>
    <t>I Will be-your-3-hours-virtual-assistant-for-data-entry-web-research</t>
  </si>
  <si>
    <t>Virtual Assistant</t>
  </si>
  <si>
    <t>I Will be-your-best-creative-writer-ever</t>
  </si>
  <si>
    <t>Creative Writing</t>
  </si>
  <si>
    <t>I Will be-your-certified-life-coach</t>
  </si>
  <si>
    <t>I Will be-your-confidential-reliable-and-accurate-virtual-assistant</t>
  </si>
  <si>
    <t>I Will be-your-creative-writer-for-any-creative-task</t>
  </si>
  <si>
    <t>I Will be-your-female-singer-and-songwriter-in-english-and-french</t>
  </si>
  <si>
    <t>Music &amp; Audio</t>
  </si>
  <si>
    <t>Songwriters</t>
  </si>
  <si>
    <t>I Will be-your-hr-business-consultant-consulting</t>
  </si>
  <si>
    <t>HR Consulting</t>
  </si>
  <si>
    <t>I Will be-your-hr-consultant</t>
  </si>
  <si>
    <t>I Will be-your-hr-consultant-and-manager</t>
  </si>
  <si>
    <t>I Will be-your-life-and-relationship-coach</t>
  </si>
  <si>
    <t>I Will be-your-life-coach</t>
  </si>
  <si>
    <t>I Will be-your-male-r-and-b-demo-singer</t>
  </si>
  <si>
    <t>I Will be-your-personal-fashion-stylist</t>
  </si>
  <si>
    <t>Personal Stylists</t>
  </si>
  <si>
    <t>I Will be-your-personal-stylist-and-image-consultant</t>
  </si>
  <si>
    <t>I Will be-your-personal-stylist-and-shopper</t>
  </si>
  <si>
    <t>I Will be-your-personal-stylist-and-wardrobe-consultant</t>
  </si>
  <si>
    <t>I Will be-your-personal-visual-assistant</t>
  </si>
  <si>
    <t>I Will be-your-professional-virtual-assistant</t>
  </si>
  <si>
    <t>I Will be-your-songwriter-for-your-rap-or-rnb-song</t>
  </si>
  <si>
    <t>I Will be-your-sound-designer</t>
  </si>
  <si>
    <t>Sound Design</t>
  </si>
  <si>
    <t>I Will be-your-strategic-hr-virtual-assistant</t>
  </si>
  <si>
    <t>I Will be-your-unique-soulful-rnb-gospel-singer-songwriter</t>
  </si>
  <si>
    <t>I Will be-your-virtual-assistant</t>
  </si>
  <si>
    <t>I Will be-your-virtual-assistant-for-data-entry</t>
  </si>
  <si>
    <t>I Will be-your-virtual-assistant-for-data-entry-and-web-research</t>
  </si>
  <si>
    <t>I Will be-your-virtual-assistant-making-phone-calls</t>
  </si>
  <si>
    <t>I Will be-your-youtube-video-seo-specialist</t>
  </si>
  <si>
    <t>I Will bring-your-songs-to-life-by-mixing-and-mastering</t>
  </si>
  <si>
    <t>Mixing &amp; Mastering</t>
  </si>
  <si>
    <t>I Will bring-your-song-to-life-with-top-notch-mixing-and-mastering</t>
  </si>
  <si>
    <t>I Will build-an-access-database-to-be-your-crm</t>
  </si>
  <si>
    <t>Databases</t>
  </si>
  <si>
    <t>I Will build-you-a-fantastic-therapy-counseling-life-coaching-consulting-website</t>
  </si>
  <si>
    <t>I Will cachedSlug:personal-stylists</t>
  </si>
  <si>
    <t>I Will carry-out-project-management-assignments-activities</t>
  </si>
  <si>
    <t>Project Management</t>
  </si>
  <si>
    <t>I Will ceo-data-base-collect-lead-generation</t>
  </si>
  <si>
    <t>I Will chinese-resume-mandarine-resume-local-hr-consultant-in-china</t>
  </si>
  <si>
    <t>I Will collect-linkedin-data-using-sales-navigator</t>
  </si>
  <si>
    <t>I Will collect-targeted-emails-from-youtube-channels</t>
  </si>
  <si>
    <t>I Will company-profile-business-proposal-brochure-catalog-annual-report-indesign</t>
  </si>
  <si>
    <t>Catalog Design</t>
  </si>
  <si>
    <t>I Will complete-a-creative-writing-project</t>
  </si>
  <si>
    <t>I Will complete-creative-writing-assignments-and-pieces-for-you</t>
  </si>
  <si>
    <t>I Will complete-tasks-for-you</t>
  </si>
  <si>
    <t>I Will concept-a-game-idea-for-you</t>
  </si>
  <si>
    <t>I Will create a social media account for your buiesness</t>
  </si>
  <si>
    <t>Tattoo Design</t>
  </si>
  <si>
    <t>I Will create-2d-game-art-props-objects-or-icons-for-your-game</t>
  </si>
  <si>
    <t>I Will create-2d-game-assets-props-icons-objects-etc</t>
  </si>
  <si>
    <t>I Will create-2d-isometric-art-for-games</t>
  </si>
  <si>
    <t>I Will create-3d-game-art-assets</t>
  </si>
  <si>
    <t>I Will create-3d-game-art-modeling-weapons-and-props-for-unity-and-unreal</t>
  </si>
  <si>
    <t>I Will create-3d-product-animation-and-20-seconds-video-rendering</t>
  </si>
  <si>
    <t>I Will create-3d-product-modeling-and-animation</t>
  </si>
  <si>
    <t>I Will create-3d-voxel-art-for-your-game</t>
  </si>
  <si>
    <t>I Will create-5-custom-social-media-graphics-for-your-facebook</t>
  </si>
  <si>
    <t>Social Media Design</t>
  </si>
  <si>
    <t>I Will create-a-cinematic-travel-video-with-your-clips</t>
  </si>
  <si>
    <t>Traveling</t>
  </si>
  <si>
    <t>I Will create-a-custom-desktop-application-in-tkinter-python</t>
  </si>
  <si>
    <t>Programming &amp; Tech</t>
  </si>
  <si>
    <t>Desktop Applications</t>
  </si>
  <si>
    <t>I Will create-a-custom-web-database-or-app-for-your-business</t>
  </si>
  <si>
    <t>I Will create-a-fully-automated-travel-website-for-passive-income</t>
  </si>
  <si>
    <t>I Will create-a-line-art-tattoo</t>
  </si>
  <si>
    <t>I Will create-a-list-of-youtube-and-instagram-influencers-for-you</t>
  </si>
  <si>
    <t>Influencer Marketing</t>
  </si>
  <si>
    <t>I Will create-and-animate-anything-you-want-in-an-pixel-artystyle</t>
  </si>
  <si>
    <t>I Will create-a-pixel-art-tileset-for-your-game</t>
  </si>
  <si>
    <t>I Will create-a-screencast-video-for-your-website-or-application</t>
  </si>
  <si>
    <t>Screencasting Videos</t>
  </si>
  <si>
    <t>I Will create-a-tattoo-design-in-my-geometrical-style</t>
  </si>
  <si>
    <t>I Will create-a-unique-sound-effect</t>
  </si>
  <si>
    <t>I Will create-a-unique-tattoo-design</t>
  </si>
  <si>
    <t>I Will create-autopilot-travel-affiliate-website-for-regular-income-0136</t>
  </si>
  <si>
    <t>I Will create-concept-art-for-your-game-environments-and-assets</t>
  </si>
  <si>
    <t>I Will create-concept-art-for-your-game-or-animation</t>
  </si>
  <si>
    <t>I Will create-concept-item-game-art-for-your-game</t>
  </si>
  <si>
    <t>I Will create-custom-3d-logo-animation-intros</t>
  </si>
  <si>
    <t>I Will create-environment-concept-art-for-games-and-animations</t>
  </si>
  <si>
    <t>I Will create-environment-concept-art-for-your-film-or-game</t>
  </si>
  <si>
    <t>I Will create-excel-spread-sheet-date-entry-graph-and-formulas</t>
  </si>
  <si>
    <t>I Will create-fully-automated-travel-website</t>
  </si>
  <si>
    <t>I Will create-game-arts-props-assets-objects-icons</t>
  </si>
  <si>
    <t>I Will create-gantt-charts-work-breakdown-structure-other-project-management-tools</t>
  </si>
  <si>
    <t>I Will create-how-to-use-app-or-website-video</t>
  </si>
  <si>
    <t>I Will create-illustrations-or-tattoo-designs</t>
  </si>
  <si>
    <t>I Will create-ms-access-or-sql-server-database</t>
  </si>
  <si>
    <t>I Will create-pixel-art-characters-or-items-for-your-project</t>
  </si>
  <si>
    <t>I Will create-pixel-art-game-props-for-you</t>
  </si>
  <si>
    <t>I Will create-professional-sound-design-for-your-project</t>
  </si>
  <si>
    <t>I Will create-project-plans-and-management-documents-like-charter-etc</t>
  </si>
  <si>
    <t>I Will create-sound-effects-sound-design-foley-music-edit-and-mix</t>
  </si>
  <si>
    <t>I Will create-the-best-customs-anime-and-comics-tattoos</t>
  </si>
  <si>
    <t>I Will create-totally-automated-travel-website-using-travelpayouts</t>
  </si>
  <si>
    <t>I Will create-your-oracle-database-er-diagram-sql-mysql-queries-java-and-python-task</t>
  </si>
  <si>
    <t>I Will c-sharp-visual-basic-desktop-applications-dot-net-database</t>
  </si>
  <si>
    <t>I Will customize-and-develop-stunning-e-commerce-website-in-shopify</t>
  </si>
  <si>
    <t>E-Commerce Development</t>
  </si>
  <si>
    <t>I Will data-entry-internet-research-and-data-collection-services</t>
  </si>
  <si>
    <t xml:space="preserve">I Will design your buissness logo </t>
  </si>
  <si>
    <t>I Will design-2d-game-art-for-mobile-apps-and-games</t>
  </si>
  <si>
    <t>I Will design-amazing-social-media-content-for-your-business</t>
  </si>
  <si>
    <t>I Will design-and-develop-any-database-you</t>
  </si>
  <si>
    <t>I Will design-and-develop-your-database-mysql-oracle-ms-access-and-nosql</t>
  </si>
  <si>
    <t>I Will design-and-redesign-luxury-websites-psd</t>
  </si>
  <si>
    <t>I Will design-a-nice-landscape-based-on-your-deion</t>
  </si>
  <si>
    <t>I Will design-any-booklet-catalog-portfolio-magazine</t>
  </si>
  <si>
    <t>I Will design-any-project-with-adobe-indesign</t>
  </si>
  <si>
    <t>I Will design-attention-grabbing-amazon-infographics</t>
  </si>
  <si>
    <t>I Will design-attractive-social-media-posts-and-advertising</t>
  </si>
  <si>
    <t>I Will design-awesome-social-media-cover-or-website-banner</t>
  </si>
  <si>
    <t>I Will design-best-environment-concept-art-for-game-and-film</t>
  </si>
  <si>
    <t>I Will design-brochure-product-catalog-booklet</t>
  </si>
  <si>
    <t>I Will design-case-study-professionally</t>
  </si>
  <si>
    <t>Case Studies</t>
  </si>
  <si>
    <t>I Will design-creative-trifold-brochure-within-24-hours-9a44</t>
  </si>
  <si>
    <t>I Will design-database-erd-sql-oracle-msaccess-queries-normalization</t>
  </si>
  <si>
    <t>I Will design-database-mysql-oracle-ms-access-sql-queries-and-erd</t>
  </si>
  <si>
    <t>I Will design-fashionable-jewelry-pieces-and-collections</t>
  </si>
  <si>
    <t>I Will design-graphics-for-your-game-cards-tarot</t>
  </si>
  <si>
    <t>I Will design-professional-social-media-banners</t>
  </si>
  <si>
    <t>I Will design-sql-database-queries-also-oracle-and-access-tasks</t>
  </si>
  <si>
    <t>I Will design-the-perfect-catalog-or-brochure-for-your-business</t>
  </si>
  <si>
    <t>I Will design-unique-game-assets-objects-and-props-in-2d-graphics-art</t>
  </si>
  <si>
    <t>I Will develop-a-custom-e-commerce-website-for-you</t>
  </si>
  <si>
    <t>I Will develop-a-desktop-application-in-c-sharp-dot-net</t>
  </si>
  <si>
    <t>I Will develop-a-desktop-application-using-java-python-or-others</t>
  </si>
  <si>
    <t>I Will develop-a-professional-website-and-web-application</t>
  </si>
  <si>
    <t>I Will develop-desktop-application-using-electronjs</t>
  </si>
  <si>
    <t>I Will develop-e-commerce-website-and-shopify-store</t>
  </si>
  <si>
    <t>I Will developed-original-e-commerce-website</t>
  </si>
  <si>
    <t>I Will develop-full-featured-e-commerce-wordpress-online-shop-store</t>
  </si>
  <si>
    <t>I Will develop-premium-business-and-e-commerce-website</t>
  </si>
  <si>
    <t>I Will develop-professional-e-commerce-and-business-website</t>
  </si>
  <si>
    <t>I Will develop-professional-ms-access-database-or-sql-database</t>
  </si>
  <si>
    <t>I Will develop-your-custom-web-page-and-e-commerce-website</t>
  </si>
  <si>
    <t>I Will do-2d-landscape-painting-and-illustration-for-you</t>
  </si>
  <si>
    <t>I Will do-3d-commercial-product-advertisement-5420</t>
  </si>
  <si>
    <t>I Will do-3d-product-animation</t>
  </si>
  <si>
    <t>I Will do-3d-product-animation-video</t>
  </si>
  <si>
    <t>I Will do-3d-rendering-and-animation-of-any-product-or-design</t>
  </si>
  <si>
    <t>I Will do-a-concept-art-for-games-films-books</t>
  </si>
  <si>
    <t>I Will do-a-hand-drawn-custom-tattoo-design-for-you</t>
  </si>
  <si>
    <t>I Will do-amazon-listing-optimization-seo-product-deion-that-increase-sales</t>
  </si>
  <si>
    <t>I Will do-anything-related-to-supply-chain-management</t>
  </si>
  <si>
    <t>I Will do-a-professional-mixing-and-mastering-for-your-edm-track</t>
  </si>
  <si>
    <t>I Will do-a-sound-design-for-your-project-in-a-day</t>
  </si>
  <si>
    <t>I Will do-beautiful-wedding-video-editing</t>
  </si>
  <si>
    <t>Video Editing</t>
  </si>
  <si>
    <t>I Will do-cinematic-wedding-video-editing</t>
  </si>
  <si>
    <t>I Will do-concept-art-and-illustrations-for-your-games-and-boks</t>
  </si>
  <si>
    <t>I Will do-creative-writing-content-writing-articles-and-other-creative-work</t>
  </si>
  <si>
    <t>I Will do-creative-writing-for-any-purpose</t>
  </si>
  <si>
    <t>I Will do-database-queres-er-diagram-and-make-tables-for-you</t>
  </si>
  <si>
    <t>I Will do-data-entry-data-collection-virtual-assistant-job</t>
  </si>
  <si>
    <t>I Will do-data-entry-i-am-really-good-at-this</t>
  </si>
  <si>
    <t>I Will do-data-entry-internet-research-and-data-analysis</t>
  </si>
  <si>
    <t>I Will do-data-entry-internet-research-copy-paste-and-typing-jobs</t>
  </si>
  <si>
    <t>I Will do-data-entry-typing-work-in-excel-spreadsheet</t>
  </si>
  <si>
    <t>I Will do-data-entry-web-research-find-business-email-and-contacts-details</t>
  </si>
  <si>
    <t>I Will do-data-entry-with-100-percent-accuracy-and-demand</t>
  </si>
  <si>
    <t>I Will do-excel-data-entry</t>
  </si>
  <si>
    <t>I Will do-excel-data-entry-and-web-research</t>
  </si>
  <si>
    <t>I Will do-excel-data-entry-data-collection-data-analysis-and-web-research</t>
  </si>
  <si>
    <t>I Will do-excel-data-entry-jobs-and-data-analysis</t>
  </si>
  <si>
    <t>I Will do-high-quality-3d-product-animation</t>
  </si>
  <si>
    <t>I Will do-influencer-marketing-for-you</t>
  </si>
  <si>
    <t>I Will do-influencer-marketing-of-your-brand-on-my-social-media</t>
  </si>
  <si>
    <t>I Will do-influencer-marketing-to-sell-the-products</t>
  </si>
  <si>
    <t>I Will do-java-programming-projects-and-assign-tasks</t>
  </si>
  <si>
    <t>I Will do-management-and-operations</t>
  </si>
  <si>
    <t>I Will do-marketing-management-and-supply-chain-assignments</t>
  </si>
  <si>
    <t>I Will do-minimal-tattoo-design-in-my-art-style</t>
  </si>
  <si>
    <t>I Will do-organic-podcasts-marketing-and-advertising-increasing-your-active-audience</t>
  </si>
  <si>
    <t>Podcast Marketing</t>
  </si>
  <si>
    <t>I Will do-perfect-data-entry-file-conversion-and-web-research</t>
  </si>
  <si>
    <t>I Will do-personalize-and-custom-tattoo-design</t>
  </si>
  <si>
    <t>I Will do-podcast-marketing-professionally-with-my-marketing-strategies</t>
  </si>
  <si>
    <t>I Will do-podcast-promotion-and-marketing-organically</t>
  </si>
  <si>
    <t>I Will do-podcast-promotion-podcast-marketing-to-get-listeners-downloads-and-ratings</t>
  </si>
  <si>
    <t>I Will do-prefect-data-entry-web-research-and-data-mining-for-you</t>
  </si>
  <si>
    <t>I Will do-professional-mixing-and-mastering</t>
  </si>
  <si>
    <t>I Will do-professional-music-mixing-and-mastering</t>
  </si>
  <si>
    <t>I Will do-professional-video-editing</t>
  </si>
  <si>
    <t>I Will do-professional-video-editing-and-motion-graphics</t>
  </si>
  <si>
    <t>I Will do-project-management-tasks-for-you</t>
  </si>
  <si>
    <t>I Will do-pro-mixing-an-mastering-to-your-tracks-and-songs</t>
  </si>
  <si>
    <t>I Will do-shopify-product-listing-professional-shopify-store-product-upload-oberlo</t>
  </si>
  <si>
    <t>I Will do-software-project-management-and-define-processes-for-you</t>
  </si>
  <si>
    <t>I Will do-something-i-am-good-at-semi-realism-and-manga-style</t>
  </si>
  <si>
    <t>I Will do-sound-design-for-visual-media</t>
  </si>
  <si>
    <t>I Will do-strategic-business-management-case-studies</t>
  </si>
  <si>
    <t>I Will do-supply-chain-management-and-inventory-management</t>
  </si>
  <si>
    <t>I Will do-task-and-project-of-mysql-database-sql-query-and-oracle</t>
  </si>
  <si>
    <t>I Will do-your-database-projects-assignments-and-tasks</t>
  </si>
  <si>
    <t>I Will draw-2d-game-art-props-and-objects-for-your-games</t>
  </si>
  <si>
    <t>I Will draw-a-landscape-concept-art-for-games-and-books</t>
  </si>
  <si>
    <t>I Will draw-anime-art-for-you</t>
  </si>
  <si>
    <t>I Will draw-awesome-digital-art-works</t>
  </si>
  <si>
    <t>I Will draw-concept-art-for-your-game-or-novel</t>
  </si>
  <si>
    <t>I Will draw-concept-for-card-game-illusstration-or-digital-art-to-suit-your-need</t>
  </si>
  <si>
    <t>I Will draw-custom-concept-for-card-game-or-digital-art-within-2-days</t>
  </si>
  <si>
    <t>I Will draw-pixel-art-characters-for-your-game</t>
  </si>
  <si>
    <t>I Will draw-professional-icons-items-objects-for-your-game</t>
  </si>
  <si>
    <t>I Will draw-props-and-objects-items-for-your-games-2d-art-raster</t>
  </si>
  <si>
    <t>I Will draw-realistic-tattoo-sleeve-for-you</t>
  </si>
  <si>
    <t>I Will draw-storytelling-stylized-realistic-illustration</t>
  </si>
  <si>
    <t>I Will each-you-html-css-bootstrap-online-coding-lessons</t>
  </si>
  <si>
    <t>Online Coding Lessons</t>
  </si>
  <si>
    <t>I Will edit-mixing-and-mastering</t>
  </si>
  <si>
    <t>I Will entry-the-data-from-the-websites</t>
  </si>
  <si>
    <t>I Will express-your-thoughts-through-creative-writing</t>
  </si>
  <si>
    <t>I Will facebook-cover-profile-social-media-poster-youtube-header-instagram</t>
  </si>
  <si>
    <t>I Will fantasy-game-quality-professional-illustration</t>
  </si>
  <si>
    <t>I Will find-social-media-instagram-influencer-for-marketing</t>
  </si>
  <si>
    <t>I Will find-the-best-instagram-influencer-for-influencer-marketing</t>
  </si>
  <si>
    <t>I Will find-the-best-instagram-influencer-for-marketing</t>
  </si>
  <si>
    <t>I Will find-the-best-instagram-influencers-for-influencer-marketing</t>
  </si>
  <si>
    <t>I Will fix-any-html-css-jquery-java-php-bugs-error-issues</t>
  </si>
  <si>
    <t>I Will fix-your-wordpress-php-html-jquery-css-database-bugs</t>
  </si>
  <si>
    <t>I Will game-design-and-concept-art</t>
  </si>
  <si>
    <t>I Will get-5-instagram-influencers-who-will-surely-promote-your-brand</t>
  </si>
  <si>
    <t>I Will get-free-and-premium-domain-name-for-your-website</t>
  </si>
  <si>
    <t>I Will give-you-a-life-coaching-business-in-a-box</t>
  </si>
  <si>
    <t>I Will grow-your-instagram-with-a-celebrity-influencer-giveaway-0e28</t>
  </si>
  <si>
    <t>I Will handle-your-public-relations-and-pitch-your-news-stories</t>
  </si>
  <si>
    <t>Public Relations</t>
  </si>
  <si>
    <t>I Will help-you-design-database-and-write-queries-in-mysql-oracle-and-ms-access</t>
  </si>
  <si>
    <t>I Will help-you-in-all-task-related-to-supply-chain-management-and-logistics-management</t>
  </si>
  <si>
    <t>I Will hr-admin-consultant-recruiter-payroll-management-job-design</t>
  </si>
  <si>
    <t>I Will illustrate-maps-and-create-axonometric-diagrams</t>
  </si>
  <si>
    <t>I Will instagram-marketing-shoutout-influencer-social-media-manager-promotion</t>
  </si>
  <si>
    <t>I Will install-and-customize-web-analytics-tool-matomo-piwik</t>
  </si>
  <si>
    <t>I Will install-google-analytics-in-your-wordpress-website</t>
  </si>
  <si>
    <t>I Will make-16bit-sprites-for-rpgs</t>
  </si>
  <si>
    <t>I Will make-a-beautiful-and-responsive-project-for-your-business</t>
  </si>
  <si>
    <t>I Will make-amazing-geometric-tattoo</t>
  </si>
  <si>
    <t>I Will make-a-personalized-instagram-influencer-marketing-strategy</t>
  </si>
  <si>
    <t>I Will make-a-pixel-art-tileset-for-your-2d-game</t>
  </si>
  <si>
    <t>I Will make-awesome-pixel-art-for-games-or-animations</t>
  </si>
  <si>
    <t>I Will make-modern-and-minimalist-tattoo-design</t>
  </si>
  <si>
    <t>I Will make-pokemon-style-tilesets-and-sprites-for-your-game</t>
  </si>
  <si>
    <t>I Will make-quality-pixel-art-for-all-of-your-needs</t>
  </si>
  <si>
    <t>I Will make-rpg-style-pixel-art-for-your-game</t>
  </si>
  <si>
    <t>I Will make-sound-effects-for-your-project</t>
  </si>
  <si>
    <t>I Will make-tutorials-of-apps-and-websites-for-marketing</t>
  </si>
  <si>
    <t>I Will make-unique-and-minimalist-tattoo-design</t>
  </si>
  <si>
    <t>I Will make-you-anything-from-realistic-to-cartoonish-tattoo-design</t>
  </si>
  <si>
    <t>I Will make-you-more-confident-happy-and-successful</t>
  </si>
  <si>
    <t>I Will manage-all-or-any-part-of-your-project</t>
  </si>
  <si>
    <t>I Will manage-ecommerce-stores-for-uploading-product-listing</t>
  </si>
  <si>
    <t>I Will manage-your-print-public-relations</t>
  </si>
  <si>
    <t>I Will manage-your-public-relations-and-communication-efforts</t>
  </si>
  <si>
    <t>I Will manage-your-social-media-influencer-marketing-campaign</t>
  </si>
  <si>
    <t>I Will mixing-and-mastering-song-audio-music-producer</t>
  </si>
  <si>
    <t>I Will mixing-and-mastering-your-song-or-project</t>
  </si>
  <si>
    <t>I Will mixing-and-mastering-your-song-professional</t>
  </si>
  <si>
    <t>I Will mix-master-your-song-for-a-small-fee</t>
  </si>
  <si>
    <t>I Will online-coding-lessons-and-tutoring</t>
  </si>
  <si>
    <t>I Will operation-management-control-charts-inventory-linear-programming-sale-forcasting</t>
  </si>
  <si>
    <t>I Will paint-a-concept-of-anything-you-like</t>
  </si>
  <si>
    <t>I Will personal-assistant-or-project-manager</t>
  </si>
  <si>
    <t>I Will product-rendering-and-3d-animation</t>
  </si>
  <si>
    <t>I Will professionally-design-a-product-catalog-brochure-booklet</t>
  </si>
  <si>
    <t>I Will professionally-mix-and-master-your-song</t>
  </si>
  <si>
    <t>I Will professionally-mix-and-master-your-song-or-album</t>
  </si>
  <si>
    <t>I Will professional-music-mixing-and-mastering</t>
  </si>
  <si>
    <t>I Will pro-life-and-business-coaching</t>
  </si>
  <si>
    <t>I Will provide-10-must-have-forms-for-new-coaches</t>
  </si>
  <si>
    <t>I Will provide-accurate-data-collection-and-data-entry-services</t>
  </si>
  <si>
    <t>I Will provide-a-project-issue-log-in-excel</t>
  </si>
  <si>
    <t>I Will provide-hr-consultation-and-recruitment-services</t>
  </si>
  <si>
    <t>I Will provide-professional-mixing-and-mastering-for-your-song</t>
  </si>
  <si>
    <t>I Will provide-professional-video-editing-and-motion-graphics</t>
  </si>
  <si>
    <t>I Will public-relations-pro-for-mid-to-large-companies</t>
  </si>
  <si>
    <t>I Will record-a-professional-screen-capture-tutorial</t>
  </si>
  <si>
    <t>I Will record-edit-hd-screencast-explainer-video-tutorial</t>
  </si>
  <si>
    <t>I Will record-hd-screencast-instructional-tutorial-explainer-video</t>
  </si>
  <si>
    <t>I Will record-vocals-for-an-original-or-cover-song-of-your-choice</t>
  </si>
  <si>
    <t>I Will reliable-virtual-assistant-web-research-data-entry-shopify-va-excel-pdf-typing</t>
  </si>
  <si>
    <t>I Will research-and-write-professional-wine-articles</t>
  </si>
  <si>
    <t>Articles &amp; Blog Posts</t>
  </si>
  <si>
    <t>I Will research-articles-on-supply-chains-management-and-logistics</t>
  </si>
  <si>
    <t>I Will researcher-writer-advisor-risk-management-model</t>
  </si>
  <si>
    <t>I Will send-keywords-targeted-web-traffic-with-live-proof-analytics</t>
  </si>
  <si>
    <t>I Will setup-all-in-one-web-analytics</t>
  </si>
  <si>
    <t>I Will setup-google-tag-manager-and-analytics</t>
  </si>
  <si>
    <t>I Will sing-a-song-you-wrote-or-write-you-a-song</t>
  </si>
  <si>
    <t>I Will sing-powerful-vocals-on-your-rock-metal-alternative-track</t>
  </si>
  <si>
    <t>I Will sing-write-compose-and-record-vocals-for-your-music</t>
  </si>
  <si>
    <t>I Will sketch-your-tattoo-design-black-and-white</t>
  </si>
  <si>
    <t>I Will songwriter-song-lyric-writer-singer-songwriter-rap-songwriter-singer-lyrics</t>
  </si>
  <si>
    <t>I Will song-writing-singer-songwriter-song-lyric-writing-pop-song-write</t>
  </si>
  <si>
    <t>I Will studio-quality-mixing-and-mastering</t>
  </si>
  <si>
    <t>I Will submit-your-flyer-poster-in-6-hours</t>
  </si>
  <si>
    <t>I Will tatoo-design-black-and-white-or-color</t>
  </si>
  <si>
    <t>I Will tattoo-design-and-illustrations</t>
  </si>
  <si>
    <t>I Will teach-and-train-in-project-management</t>
  </si>
  <si>
    <t>I Will teach-you-c-python-sql-java</t>
  </si>
  <si>
    <t>I Will teach-you-html5-css3-js-from-scratch</t>
  </si>
  <si>
    <t>I Will teach-you-html-css-bootstrap-sql-online-coding-lessons</t>
  </si>
  <si>
    <t>I Will teach-you-html-css-java--php</t>
  </si>
  <si>
    <t>I Will teach-you-html-css-java--php-online-coding-lessons</t>
  </si>
  <si>
    <t>I Will technical-writing-articles-and-blog-posts</t>
  </si>
  <si>
    <t>I Will web-and-desktop-application-using-latest-technologies</t>
  </si>
  <si>
    <t>I Will write-500-words-on-any-topic</t>
  </si>
  <si>
    <t>I Will write-a-250-word-finnish-article</t>
  </si>
  <si>
    <t>I Will write-and-or-sing-songs-for-you</t>
  </si>
  <si>
    <t>I Will write-any-english-and-literature-topics</t>
  </si>
  <si>
    <t>I Will write-a-quality-case-study-and-research-for-you</t>
  </si>
  <si>
    <t>I Will write-articles-on-supply-chain-management-and-logistics</t>
  </si>
  <si>
    <t>I Will write-articles-or-blog-posts</t>
  </si>
  <si>
    <t>I Will write-a-song-for-you-and-sing-like-a-pro</t>
  </si>
  <si>
    <t>I Will write-a-unique-article-in-english-or-finnish</t>
  </si>
  <si>
    <t>I Will write-a-ux-and-ui-design-case-study-for-your-portfolio</t>
  </si>
  <si>
    <t>I Will write-business-or-marketing-booklet-book-or-content-collection</t>
  </si>
  <si>
    <t>I Will write-catchy-product-deions</t>
  </si>
  <si>
    <t>I Will write-clever-compelling-deions</t>
  </si>
  <si>
    <t>I Will write-compelling-shopify-product-deions-that-sell</t>
  </si>
  <si>
    <t>I Will write-creative-fan-fiction-with-you-and-or-characters</t>
  </si>
  <si>
    <t>I Will write-essays-articles-and-do-grant-research-on-any-topic</t>
  </si>
  <si>
    <t>I Will write-health-and-fitness-related-articles-and-blog-posts</t>
  </si>
  <si>
    <t>I Will write-indepth-and-detailed-business-case-studies-and-article-reviews</t>
  </si>
  <si>
    <t>I Will write-international-supply-chain-management-and-human-resource</t>
  </si>
  <si>
    <t>I Will write-outstanding-amazon-listing-to-rank-your-product-with-seo</t>
  </si>
  <si>
    <t>I Will write-papers-about-procurement-and-supply-chain-management</t>
  </si>
  <si>
    <t>I Will write-product-titles-and-deions-for-shopify</t>
  </si>
  <si>
    <t>I Will write-proper-seo-shopify-deions-with-meta-tag-and-title</t>
  </si>
  <si>
    <t>I Will write-reports-papers-on-supply-chain-and-operations-management</t>
  </si>
  <si>
    <t>I Will write-the-best-possible-case-study-on-any-field</t>
  </si>
  <si>
    <t>I Will write-the-lyrics-and-melody-for-your-pop-song</t>
  </si>
  <si>
    <t>I Will write-the-mother-of-amazon-product-deions</t>
  </si>
  <si>
    <t>I Will write-unique-articles-and-blog-post</t>
  </si>
  <si>
    <t>I Will write-you-blog-posts-on-products-goods-or-services</t>
  </si>
  <si>
    <t>I Will write-your-blog-post-for-you</t>
  </si>
  <si>
    <t>I Will write-your-business-case-study-assignment</t>
  </si>
  <si>
    <t>IPAddress</t>
  </si>
  <si>
    <t>SearchDT</t>
  </si>
  <si>
    <t>0.164.174.217</t>
  </si>
  <si>
    <t>0.185.170.164</t>
  </si>
  <si>
    <t>0.240.197.202</t>
  </si>
  <si>
    <t>0.248.171.218</t>
  </si>
  <si>
    <t>0.254.13.144</t>
  </si>
  <si>
    <t>1.160.186.109</t>
  </si>
  <si>
    <t>1.175.203.11</t>
  </si>
  <si>
    <t>1.177.116.1</t>
  </si>
  <si>
    <t>1.195.176.184</t>
  </si>
  <si>
    <t>1.205.21.104</t>
  </si>
  <si>
    <t>1.21.35.31</t>
  </si>
  <si>
    <t>1.231.238.172</t>
  </si>
  <si>
    <t>1.232.160.94</t>
  </si>
  <si>
    <t>1.32.220.22</t>
  </si>
  <si>
    <t>1.34.165.145</t>
  </si>
  <si>
    <t>10.101.250.87</t>
  </si>
  <si>
    <t>10.167.206.200</t>
  </si>
  <si>
    <t>10.202.218.35</t>
  </si>
  <si>
    <t>10.212.34.196</t>
  </si>
  <si>
    <t>10.213.90.10</t>
  </si>
  <si>
    <t>10.242.38.90</t>
  </si>
  <si>
    <t>10.62.214.83</t>
  </si>
  <si>
    <t>10.66.28.29</t>
  </si>
  <si>
    <t>10.66.36.224</t>
  </si>
  <si>
    <t>10.71.64.227</t>
  </si>
  <si>
    <t>10.75.250.253</t>
  </si>
  <si>
    <t>10.85.41.135</t>
  </si>
  <si>
    <t>100.102.132.253</t>
  </si>
  <si>
    <t>100.121.141.19</t>
  </si>
  <si>
    <t>100.139.115.231</t>
  </si>
  <si>
    <t>100.146.180.196</t>
  </si>
  <si>
    <t>100.154.58.68</t>
  </si>
  <si>
    <t>100.163.119.80</t>
  </si>
  <si>
    <t>100.189.255.27</t>
  </si>
  <si>
    <t>100.225.51.4</t>
  </si>
  <si>
    <t>100.230.96.211</t>
  </si>
  <si>
    <t>100.236.26.59</t>
  </si>
  <si>
    <t>100.24.139.208</t>
  </si>
  <si>
    <t>100.24.148.89</t>
  </si>
  <si>
    <t>100.43.53.12</t>
  </si>
  <si>
    <t>100.47.65.81</t>
  </si>
  <si>
    <t>100.63.182.171</t>
  </si>
  <si>
    <t>100.67.195.78</t>
  </si>
  <si>
    <t>100.70.13.164</t>
  </si>
  <si>
    <t>101.1.182.20</t>
  </si>
  <si>
    <t>101.123.34.219</t>
  </si>
  <si>
    <t>101.15.105.184</t>
  </si>
  <si>
    <t>101.171.190.45</t>
  </si>
  <si>
    <t>101.18.149.247</t>
  </si>
  <si>
    <t>101.214.6.245</t>
  </si>
  <si>
    <t>101.52.33.228</t>
  </si>
  <si>
    <t>101.67.86.54</t>
  </si>
  <si>
    <t>101.70.245.184</t>
  </si>
  <si>
    <t>101.89.147.85</t>
  </si>
  <si>
    <t>101.92.25.214</t>
  </si>
  <si>
    <t>101.98.148.145</t>
  </si>
  <si>
    <t>102.126.29.179</t>
  </si>
  <si>
    <t>102.130.45.163</t>
  </si>
  <si>
    <t>102.197.183.183</t>
  </si>
  <si>
    <t>102.199.39.243</t>
  </si>
  <si>
    <t>102.205.190.112</t>
  </si>
  <si>
    <t>102.227.221.76</t>
  </si>
  <si>
    <t>102.38.187.165</t>
  </si>
  <si>
    <t>102.63.187.83</t>
  </si>
  <si>
    <t>103.139.106.138</t>
  </si>
  <si>
    <t>103.149.173.102</t>
  </si>
  <si>
    <t>103.212.215.115</t>
  </si>
  <si>
    <t>103.214.217.70</t>
  </si>
  <si>
    <t>103.224.175.45</t>
  </si>
  <si>
    <t>103.228.91.229</t>
  </si>
  <si>
    <t>103.235.14.199</t>
  </si>
  <si>
    <t>103.244.209.221</t>
  </si>
  <si>
    <t>103.249.110.59</t>
  </si>
  <si>
    <t>103.46.82.105</t>
  </si>
  <si>
    <t>103.69.217.73</t>
  </si>
  <si>
    <t>103.98.216.42</t>
  </si>
  <si>
    <t>104.10.129.7</t>
  </si>
  <si>
    <t>104.10.157.6</t>
  </si>
  <si>
    <t>104.113.178.132</t>
  </si>
  <si>
    <t>104.136.88.139</t>
  </si>
  <si>
    <t>104.160.192.58</t>
  </si>
  <si>
    <t>104.165.41.42</t>
  </si>
  <si>
    <t>104.169.169.143</t>
  </si>
  <si>
    <t>104.252.107.237</t>
  </si>
  <si>
    <t>104.3.130.122</t>
  </si>
  <si>
    <t>104.57.83.110</t>
  </si>
  <si>
    <t>104.60.237.237</t>
  </si>
  <si>
    <t>104.75.83.40</t>
  </si>
  <si>
    <t>104.80.231.231</t>
  </si>
  <si>
    <t>104.84.112.56</t>
  </si>
  <si>
    <t>104.98.156.9</t>
  </si>
  <si>
    <t>105.125.166.83</t>
  </si>
  <si>
    <t>105.140.47.166</t>
  </si>
  <si>
    <t>105.172.195.242</t>
  </si>
  <si>
    <t>105.203.241.101</t>
  </si>
  <si>
    <t>105.219.235.191</t>
  </si>
  <si>
    <t>105.219.252.51</t>
  </si>
  <si>
    <t>105.230.96.146</t>
  </si>
  <si>
    <t>105.234.65.95</t>
  </si>
  <si>
    <t>105.47.226.49</t>
  </si>
  <si>
    <t>105.59.19.70</t>
  </si>
  <si>
    <t>105.6.201.147</t>
  </si>
  <si>
    <t>105.95.138.147</t>
  </si>
  <si>
    <t>106.106.231.168</t>
  </si>
  <si>
    <t>106.120.73.190</t>
  </si>
  <si>
    <t>106.141.235.120</t>
  </si>
  <si>
    <t>106.154.75.121</t>
  </si>
  <si>
    <t>106.161.115.57</t>
  </si>
  <si>
    <t>106.181.178.158</t>
  </si>
  <si>
    <t>106.210.241.57</t>
  </si>
  <si>
    <t>106.236.154.109</t>
  </si>
  <si>
    <t>106.44.206.174</t>
  </si>
  <si>
    <t>106.57.140.82</t>
  </si>
  <si>
    <t>106.65.110.181</t>
  </si>
  <si>
    <t>107.122.236.159</t>
  </si>
  <si>
    <t>107.136.5.221</t>
  </si>
  <si>
    <t>107.153.186.76</t>
  </si>
  <si>
    <t>107.168.162.205</t>
  </si>
  <si>
    <t>107.185.112.61</t>
  </si>
  <si>
    <t>107.231.80.71</t>
  </si>
  <si>
    <t>107.249.230.253</t>
  </si>
  <si>
    <t>107.253.12.242</t>
  </si>
  <si>
    <t>107.3.165.201</t>
  </si>
  <si>
    <t>107.40.115.133</t>
  </si>
  <si>
    <t>107.42.230.118</t>
  </si>
  <si>
    <t>107.49.205.60</t>
  </si>
  <si>
    <t>107.53.120.40</t>
  </si>
  <si>
    <t>107.56.161.32</t>
  </si>
  <si>
    <t>107.73.205.119</t>
  </si>
  <si>
    <t>108.125.159.139</t>
  </si>
  <si>
    <t>108.135.134.43</t>
  </si>
  <si>
    <t>108.147.79.20</t>
  </si>
  <si>
    <t>108.171.185.22</t>
  </si>
  <si>
    <t>108.234.197.217</t>
  </si>
  <si>
    <t>108.245.147.167</t>
  </si>
  <si>
    <t>108.28.34.73</t>
  </si>
  <si>
    <t>108.44.193.90</t>
  </si>
  <si>
    <t>108.53.16.5</t>
  </si>
  <si>
    <t>108.7.151.158</t>
  </si>
  <si>
    <t>108.77.232.254</t>
  </si>
  <si>
    <t>108.82.221.140</t>
  </si>
  <si>
    <t>108.94.105.214</t>
  </si>
  <si>
    <t>109.107.56.130</t>
  </si>
  <si>
    <t>109.139.96.139</t>
  </si>
  <si>
    <t>109.147.23.195</t>
  </si>
  <si>
    <t>109.182.250.185</t>
  </si>
  <si>
    <t>109.186.133.158</t>
  </si>
  <si>
    <t>109.204.41.200</t>
  </si>
  <si>
    <t>109.213.252.191</t>
  </si>
  <si>
    <t>109.229.238.118</t>
  </si>
  <si>
    <t>109.241.161.222</t>
  </si>
  <si>
    <t>109.245.215.83</t>
  </si>
  <si>
    <t>109.44.180.8</t>
  </si>
  <si>
    <t>109.9.163.94</t>
  </si>
  <si>
    <t>109.90.16.172</t>
  </si>
  <si>
    <t>11.104.122.236</t>
  </si>
  <si>
    <t>11.115.14.134</t>
  </si>
  <si>
    <t>11.121.238.137</t>
  </si>
  <si>
    <t>11.139.217.149</t>
  </si>
  <si>
    <t>11.151.10.10</t>
  </si>
  <si>
    <t>11.165.15.45</t>
  </si>
  <si>
    <t>11.20.252.182</t>
  </si>
  <si>
    <t>11.206.235.57</t>
  </si>
  <si>
    <t>11.22.157.133</t>
  </si>
  <si>
    <t>11.228.233.126</t>
  </si>
  <si>
    <t>11.58.44.103</t>
  </si>
  <si>
    <t>11.7.251.21</t>
  </si>
  <si>
    <t>11.85.20.6</t>
  </si>
  <si>
    <t>110.103.112.197</t>
  </si>
  <si>
    <t>110.12.155.11</t>
  </si>
  <si>
    <t>110.13.199.74</t>
  </si>
  <si>
    <t>110.158.70.252</t>
  </si>
  <si>
    <t>110.168.250.105</t>
  </si>
  <si>
    <t>110.193.192.51</t>
  </si>
  <si>
    <t>110.209.145.171</t>
  </si>
  <si>
    <t>110.232.52.157</t>
  </si>
  <si>
    <t>110.30.14.37</t>
  </si>
  <si>
    <t>110.40.106.160</t>
  </si>
  <si>
    <t>110.59.138.67</t>
  </si>
  <si>
    <t>110.79.155.28</t>
  </si>
  <si>
    <t>111.128.154.101</t>
  </si>
  <si>
    <t>111.15.220.216</t>
  </si>
  <si>
    <t>111.157.218.50</t>
  </si>
  <si>
    <t>111.171.33.57</t>
  </si>
  <si>
    <t>111.208.48.6</t>
  </si>
  <si>
    <t>111.25.10.178</t>
  </si>
  <si>
    <t>111.27.207.183</t>
  </si>
  <si>
    <t>111.44.205.79</t>
  </si>
  <si>
    <t>111.50.158.58</t>
  </si>
  <si>
    <t>111.53.132.175</t>
  </si>
  <si>
    <t>111.79.112.167</t>
  </si>
  <si>
    <t>111.90.72.94</t>
  </si>
  <si>
    <t>112.115.231.24</t>
  </si>
  <si>
    <t>112.116.183.60</t>
  </si>
  <si>
    <t>112.154.142.67</t>
  </si>
  <si>
    <t>112.164.199.51</t>
  </si>
  <si>
    <t>112.18.214.96</t>
  </si>
  <si>
    <t>112.211.122.198</t>
  </si>
  <si>
    <t>112.213.15.38</t>
  </si>
  <si>
    <t>112.22.105.1</t>
  </si>
  <si>
    <t>112.241.45.248</t>
  </si>
  <si>
    <t>112.34.246.217</t>
  </si>
  <si>
    <t>112.59.234.65</t>
  </si>
  <si>
    <t>112.74.72.50</t>
  </si>
  <si>
    <t>112.88.145.34</t>
  </si>
  <si>
    <t>113.111.66.219</t>
  </si>
  <si>
    <t>113.157.225.58</t>
  </si>
  <si>
    <t>113.197.30.58</t>
  </si>
  <si>
    <t>113.202.128.253</t>
  </si>
  <si>
    <t>113.249.73.226</t>
  </si>
  <si>
    <t>113.28.107.248</t>
  </si>
  <si>
    <t>113.30.93.124</t>
  </si>
  <si>
    <t>113.31.26.139</t>
  </si>
  <si>
    <t>113.98.103.21</t>
  </si>
  <si>
    <t>113.99.236.185</t>
  </si>
  <si>
    <t>114.0.64.88</t>
  </si>
  <si>
    <t>114.10.227.240</t>
  </si>
  <si>
    <t>114.128.136.245</t>
  </si>
  <si>
    <t>114.140.186.10</t>
  </si>
  <si>
    <t>114.154.200.88</t>
  </si>
  <si>
    <t>114.16.81.178</t>
  </si>
  <si>
    <t>114.187.222.124</t>
  </si>
  <si>
    <t>114.218.238.164</t>
  </si>
  <si>
    <t>114.24.204.230</t>
  </si>
  <si>
    <t>114.74.160.15</t>
  </si>
  <si>
    <t>114.87.211.80</t>
  </si>
  <si>
    <t>115.118.199.126</t>
  </si>
  <si>
    <t>115.124.234.177</t>
  </si>
  <si>
    <t>115.127.181.141</t>
  </si>
  <si>
    <t>115.150.237.94</t>
  </si>
  <si>
    <t>115.176.218.150</t>
  </si>
  <si>
    <t>115.185.22.50</t>
  </si>
  <si>
    <t>115.200.117.208</t>
  </si>
  <si>
    <t>115.242.85.66</t>
  </si>
  <si>
    <t>115.247.80.34</t>
  </si>
  <si>
    <t>115.255.176.7</t>
  </si>
  <si>
    <t>115.4.41.42</t>
  </si>
  <si>
    <t>115.66.208.38</t>
  </si>
  <si>
    <t>115.80.104.254</t>
  </si>
  <si>
    <t>115.82.97.154</t>
  </si>
  <si>
    <t>115.86.230.175</t>
  </si>
  <si>
    <t>115.89.107.108</t>
  </si>
  <si>
    <t>116.111.83.150</t>
  </si>
  <si>
    <t>116.129.150.24</t>
  </si>
  <si>
    <t>116.145.24.29</t>
  </si>
  <si>
    <t>116.150.103.255</t>
  </si>
  <si>
    <t>116.163.170.118</t>
  </si>
  <si>
    <t>116.187.144.27</t>
  </si>
  <si>
    <t>116.205.180.255</t>
  </si>
  <si>
    <t>116.223.223.23</t>
  </si>
  <si>
    <t>116.26.56.77</t>
  </si>
  <si>
    <t>116.36.13.96</t>
  </si>
  <si>
    <t>116.65.163.88</t>
  </si>
  <si>
    <t>116.95.102.73</t>
  </si>
  <si>
    <t>116.99.234.188</t>
  </si>
  <si>
    <t>117.128.97.166</t>
  </si>
  <si>
    <t>117.134.99.179</t>
  </si>
  <si>
    <t>117.140.235.255</t>
  </si>
  <si>
    <t>117.163.126.115</t>
  </si>
  <si>
    <t>117.169.47.130</t>
  </si>
  <si>
    <t>117.170.160.90</t>
  </si>
  <si>
    <t>117.18.102.70</t>
  </si>
  <si>
    <t>117.211.95.130</t>
  </si>
  <si>
    <t>117.214.141.151</t>
  </si>
  <si>
    <t>117.25.254.7</t>
  </si>
  <si>
    <t>117.29.74.114</t>
  </si>
  <si>
    <t>117.89.182.186</t>
  </si>
  <si>
    <t>117.96.12.154</t>
  </si>
  <si>
    <t>118.113.177.236</t>
  </si>
  <si>
    <t>118.174.118.96</t>
  </si>
  <si>
    <t>118.188.184.72</t>
  </si>
  <si>
    <t>118.206.24.42</t>
  </si>
  <si>
    <t>118.209.148.157</t>
  </si>
  <si>
    <t>118.216.103.50</t>
  </si>
  <si>
    <t>118.37.221.47</t>
  </si>
  <si>
    <t>118.58.219.213</t>
  </si>
  <si>
    <t>118.78.53.195</t>
  </si>
  <si>
    <t>118.9.245.4</t>
  </si>
  <si>
    <t>119.101.183.65</t>
  </si>
  <si>
    <t>119.116.88.132</t>
  </si>
  <si>
    <t>119.129.48.118</t>
  </si>
  <si>
    <t>119.147.249.169</t>
  </si>
  <si>
    <t>119.191.117.38</t>
  </si>
  <si>
    <t>119.204.10.2</t>
  </si>
  <si>
    <t>119.250.254.231</t>
  </si>
  <si>
    <t>119.58.192.70</t>
  </si>
  <si>
    <t>119.8.143.214</t>
  </si>
  <si>
    <t>119.90.34.121</t>
  </si>
  <si>
    <t>12.101.190.84</t>
  </si>
  <si>
    <t>12.169.67.156</t>
  </si>
  <si>
    <t>12.175.245.107</t>
  </si>
  <si>
    <t>12.181.137.156</t>
  </si>
  <si>
    <t>12.29.59.216</t>
  </si>
  <si>
    <t>12.33.238.71</t>
  </si>
  <si>
    <t>120.0.79.81</t>
  </si>
  <si>
    <t>120.113.209.39</t>
  </si>
  <si>
    <t>120.13.171.88</t>
  </si>
  <si>
    <t>120.132.49.215</t>
  </si>
  <si>
    <t>120.134.213.113</t>
  </si>
  <si>
    <t>120.155.7.7</t>
  </si>
  <si>
    <t>120.163.205.140</t>
  </si>
  <si>
    <t>120.166.164.157</t>
  </si>
  <si>
    <t>120.178.57.174</t>
  </si>
  <si>
    <t>120.193.233.223</t>
  </si>
  <si>
    <t>120.196.222.41</t>
  </si>
  <si>
    <t>120.219.57.19</t>
  </si>
  <si>
    <t>120.222.197.88</t>
  </si>
  <si>
    <t>120.225.249.77</t>
  </si>
  <si>
    <t>120.41.175.163</t>
  </si>
  <si>
    <t>120.76.222.111</t>
  </si>
  <si>
    <t>120.79.10.172</t>
  </si>
  <si>
    <t>120.79.45.100</t>
  </si>
  <si>
    <t>121.131.54.13</t>
  </si>
  <si>
    <t>121.141.120.228</t>
  </si>
  <si>
    <t>121.186.101.68</t>
  </si>
  <si>
    <t>121.186.190.157</t>
  </si>
  <si>
    <t>121.223.157.211</t>
  </si>
  <si>
    <t>121.45.19.3</t>
  </si>
  <si>
    <t>121.48.147.13</t>
  </si>
  <si>
    <t>121.72.28.183</t>
  </si>
  <si>
    <t>121.73.108.229</t>
  </si>
  <si>
    <t>121.98.117.47</t>
  </si>
  <si>
    <t>122.126.168.77</t>
  </si>
  <si>
    <t>122.131.16.116</t>
  </si>
  <si>
    <t>122.133.45.34</t>
  </si>
  <si>
    <t>122.139.234.189</t>
  </si>
  <si>
    <t>122.17.225.249</t>
  </si>
  <si>
    <t>122.194.144.10</t>
  </si>
  <si>
    <t>122.23.40.215</t>
  </si>
  <si>
    <t>122.235.120.77</t>
  </si>
  <si>
    <t>122.237.220.208</t>
  </si>
  <si>
    <t>122.240.225.110</t>
  </si>
  <si>
    <t>122.243.29.160</t>
  </si>
  <si>
    <t>122.35.2.96</t>
  </si>
  <si>
    <t>122.63.85.235</t>
  </si>
  <si>
    <t>122.77.155.94</t>
  </si>
  <si>
    <t>122.78.88.10</t>
  </si>
  <si>
    <t>122.90.28.6</t>
  </si>
  <si>
    <t>122.95.138.100</t>
  </si>
  <si>
    <t>123.110.112.186</t>
  </si>
  <si>
    <t>123.127.80.183</t>
  </si>
  <si>
    <t>123.13.252.25</t>
  </si>
  <si>
    <t>123.138.101.146</t>
  </si>
  <si>
    <t>123.139.184.59</t>
  </si>
  <si>
    <t>123.143.247.41</t>
  </si>
  <si>
    <t>123.167.103.28</t>
  </si>
  <si>
    <t>123.168.140.69</t>
  </si>
  <si>
    <t>123.181.7.83</t>
  </si>
  <si>
    <t>123.203.36.101</t>
  </si>
  <si>
    <t>123.208.205.252</t>
  </si>
  <si>
    <t>123.225.126.195</t>
  </si>
  <si>
    <t>123.241.211.235</t>
  </si>
  <si>
    <t>123.26.205.181</t>
  </si>
  <si>
    <t>123.3.20.196</t>
  </si>
  <si>
    <t>123.35.56.196</t>
  </si>
  <si>
    <t>123.39.236.215</t>
  </si>
  <si>
    <t>123.52.118.134</t>
  </si>
  <si>
    <t>123.90.230.154</t>
  </si>
  <si>
    <t>124.109.102.3</t>
  </si>
  <si>
    <t>124.119.211.223</t>
  </si>
  <si>
    <t>124.119.46.246</t>
  </si>
  <si>
    <t>124.125.40.155</t>
  </si>
  <si>
    <t>124.131.247.129</t>
  </si>
  <si>
    <t>124.148.61.10</t>
  </si>
  <si>
    <t>124.21.40.29</t>
  </si>
  <si>
    <t>124.211.248.99</t>
  </si>
  <si>
    <t>124.24.242.49</t>
  </si>
  <si>
    <t>124.253.156.214</t>
  </si>
  <si>
    <t>124.66.86.3</t>
  </si>
  <si>
    <t>124.96.168.250</t>
  </si>
  <si>
    <t>125.148.207.226</t>
  </si>
  <si>
    <t>125.159.190.166</t>
  </si>
  <si>
    <t>125.177.155.165</t>
  </si>
  <si>
    <t>125.180.217.124</t>
  </si>
  <si>
    <t>125.200.151.129</t>
  </si>
  <si>
    <t>125.240.104.130</t>
  </si>
  <si>
    <t>125.32.211.81</t>
  </si>
  <si>
    <t>125.58.129.65</t>
  </si>
  <si>
    <t>125.75.117.240</t>
  </si>
  <si>
    <t>125.91.121.206</t>
  </si>
  <si>
    <t>125.96.25.188</t>
  </si>
  <si>
    <t>126.139.152.232</t>
  </si>
  <si>
    <t>126.143.109.221</t>
  </si>
  <si>
    <t>126.188.201.193</t>
  </si>
  <si>
    <t>126.189.24.136</t>
  </si>
  <si>
    <t>126.217.58.214</t>
  </si>
  <si>
    <t>126.239.72.149</t>
  </si>
  <si>
    <t>126.247.133.5</t>
  </si>
  <si>
    <t>126.248.167.249</t>
  </si>
  <si>
    <t>126.30.220.178</t>
  </si>
  <si>
    <t>126.32.64.65</t>
  </si>
  <si>
    <t>126.57.174.53</t>
  </si>
  <si>
    <t>126.90.46.198</t>
  </si>
  <si>
    <t>126.99.77.234</t>
  </si>
  <si>
    <t>127.122.162.75</t>
  </si>
  <si>
    <t>127.152.46.28</t>
  </si>
  <si>
    <t>127.17.30.7</t>
  </si>
  <si>
    <t>127.21.79.199</t>
  </si>
  <si>
    <t>127.213.64.217</t>
  </si>
  <si>
    <t>127.254.193.135</t>
  </si>
  <si>
    <t>127.64.110.245</t>
  </si>
  <si>
    <t>127.64.201.185</t>
  </si>
  <si>
    <t>127.69.55.161</t>
  </si>
  <si>
    <t>127.79.76.182</t>
  </si>
  <si>
    <t>127.95.133.187</t>
  </si>
  <si>
    <t>127.96.240.192</t>
  </si>
  <si>
    <t>128.121.254.88</t>
  </si>
  <si>
    <t>128.158.69.91</t>
  </si>
  <si>
    <t>128.182.16.231</t>
  </si>
  <si>
    <t>128.184.184.249</t>
  </si>
  <si>
    <t>128.190.133.198</t>
  </si>
  <si>
    <t>128.192.100.183</t>
  </si>
  <si>
    <t>128.8.253.226</t>
  </si>
  <si>
    <t>128.87.168.211</t>
  </si>
  <si>
    <t>129.130.171.205</t>
  </si>
  <si>
    <t>129.138.103.218</t>
  </si>
  <si>
    <t>129.149.152.147</t>
  </si>
  <si>
    <t>129.153.136.84</t>
  </si>
  <si>
    <t>129.170.69.128</t>
  </si>
  <si>
    <t>129.18.126.143</t>
  </si>
  <si>
    <t>129.216.121.77</t>
  </si>
  <si>
    <t>129.231.168.37</t>
  </si>
  <si>
    <t>129.240.177.241</t>
  </si>
  <si>
    <t>129.32.14.40</t>
  </si>
  <si>
    <t>129.77.188.152</t>
  </si>
  <si>
    <t>129.98.154.179</t>
  </si>
  <si>
    <t>13.14.150.79</t>
  </si>
  <si>
    <t>13.16.181.115</t>
  </si>
  <si>
    <t>13.178.154.184</t>
  </si>
  <si>
    <t>13.184.77.242</t>
  </si>
  <si>
    <t>13.19.18.162</t>
  </si>
  <si>
    <t>13.195.176.214</t>
  </si>
  <si>
    <t>13.225.15.72</t>
  </si>
  <si>
    <t>13.226.216.195</t>
  </si>
  <si>
    <t>13.229.58.102</t>
  </si>
  <si>
    <t>13.33.84.164</t>
  </si>
  <si>
    <t>13.5.179.215</t>
  </si>
  <si>
    <t>13.55.244.155</t>
  </si>
  <si>
    <t>13.79.2.112</t>
  </si>
  <si>
    <t>130.0.34.132</t>
  </si>
  <si>
    <t>130.115.64.125</t>
  </si>
  <si>
    <t>130.121.85.179</t>
  </si>
  <si>
    <t>130.136.216.129</t>
  </si>
  <si>
    <t>130.181.220.93</t>
  </si>
  <si>
    <t>130.189.166.189</t>
  </si>
  <si>
    <t>130.209.234.156</t>
  </si>
  <si>
    <t>130.211.90.204</t>
  </si>
  <si>
    <t>130.22.17.249</t>
  </si>
  <si>
    <t>130.228.58.187</t>
  </si>
  <si>
    <t>130.238.148.98</t>
  </si>
  <si>
    <t>130.251.222.58</t>
  </si>
  <si>
    <t>130.34.23.46</t>
  </si>
  <si>
    <t>130.41.32.41</t>
  </si>
  <si>
    <t>130.56.240.105</t>
  </si>
  <si>
    <t>130.72.167.40</t>
  </si>
  <si>
    <t>130.80.230.238</t>
  </si>
  <si>
    <t>130.83.228.197</t>
  </si>
  <si>
    <t>130.86.193.172</t>
  </si>
  <si>
    <t>130.92.132.46</t>
  </si>
  <si>
    <t>131.10.182.97</t>
  </si>
  <si>
    <t>131.13.222.102</t>
  </si>
  <si>
    <t>131.134.33.56</t>
  </si>
  <si>
    <t>131.16.101.193</t>
  </si>
  <si>
    <t>131.174.42.107</t>
  </si>
  <si>
    <t>131.181.109.106</t>
  </si>
  <si>
    <t>131.190.180.113</t>
  </si>
  <si>
    <t>131.190.52.158</t>
  </si>
  <si>
    <t>131.194.224.254</t>
  </si>
  <si>
    <t>131.198.32.79</t>
  </si>
  <si>
    <t>131.199.76.62</t>
  </si>
  <si>
    <t>131.202.216.204</t>
  </si>
  <si>
    <t>131.207.208.221</t>
  </si>
  <si>
    <t>131.237.209.62</t>
  </si>
  <si>
    <t>131.53.229.215</t>
  </si>
  <si>
    <t>131.72.147.11</t>
  </si>
  <si>
    <t>131.97.32.239</t>
  </si>
  <si>
    <t>132.117.145.254</t>
  </si>
  <si>
    <t>132.147.132.69</t>
  </si>
  <si>
    <t>132.147.208.221</t>
  </si>
  <si>
    <t>132.183.103.115</t>
  </si>
  <si>
    <t>132.206.180.252</t>
  </si>
  <si>
    <t>132.216.30.13</t>
  </si>
  <si>
    <t>132.229.238.198</t>
  </si>
  <si>
    <t>132.230.145.47</t>
  </si>
  <si>
    <t>132.235.6.174</t>
  </si>
  <si>
    <t>132.246.228.51</t>
  </si>
  <si>
    <t>132.28.106.25</t>
  </si>
  <si>
    <t>132.32.25.227</t>
  </si>
  <si>
    <t>132.38.46.213</t>
  </si>
  <si>
    <t>132.82.23.91</t>
  </si>
  <si>
    <t>133.10.23.90</t>
  </si>
  <si>
    <t>133.106.204.74</t>
  </si>
  <si>
    <t>133.123.143.207</t>
  </si>
  <si>
    <t>133.137.199.200</t>
  </si>
  <si>
    <t>133.144.212.72</t>
  </si>
  <si>
    <t>133.153.45.222</t>
  </si>
  <si>
    <t>133.184.62.22</t>
  </si>
  <si>
    <t>133.228.143.215</t>
  </si>
  <si>
    <t>133.23.141.197</t>
  </si>
  <si>
    <t>133.23.84.75</t>
  </si>
  <si>
    <t>133.45.122.169</t>
  </si>
  <si>
    <t>133.71.46.93</t>
  </si>
  <si>
    <t>133.82.250.210</t>
  </si>
  <si>
    <t>133.96.142.174</t>
  </si>
  <si>
    <t>134.11.209.211</t>
  </si>
  <si>
    <t>134.125.65.198</t>
  </si>
  <si>
    <t>134.132.182.39</t>
  </si>
  <si>
    <t>134.149.147.130</t>
  </si>
  <si>
    <t>134.15.224.30</t>
  </si>
  <si>
    <t>134.152.151.160</t>
  </si>
  <si>
    <t>134.163.97.183</t>
  </si>
  <si>
    <t>134.174.81.3</t>
  </si>
  <si>
    <t>134.252.171.198</t>
  </si>
  <si>
    <t>134.26.225.37</t>
  </si>
  <si>
    <t>134.44.56.40</t>
  </si>
  <si>
    <t>134.67.230.25</t>
  </si>
  <si>
    <t>134.67.42.195</t>
  </si>
  <si>
    <t>134.86.132.37</t>
  </si>
  <si>
    <t>134.93.191.148</t>
  </si>
  <si>
    <t>135.107.158.66</t>
  </si>
  <si>
    <t>135.132.216.183</t>
  </si>
  <si>
    <t>135.145.94.176</t>
  </si>
  <si>
    <t>135.163.65.175</t>
  </si>
  <si>
    <t>135.171.145.125</t>
  </si>
  <si>
    <t>135.228.183.57</t>
  </si>
  <si>
    <t>135.230.208.95</t>
  </si>
  <si>
    <t>135.242.114.10</t>
  </si>
  <si>
    <t>135.44.166.45</t>
  </si>
  <si>
    <t>135.52.71.95</t>
  </si>
  <si>
    <t>135.65.173.51</t>
  </si>
  <si>
    <t>135.83.213.140</t>
  </si>
  <si>
    <t>136.111.123.12</t>
  </si>
  <si>
    <t>136.126.166.198</t>
  </si>
  <si>
    <t>136.135.207.129</t>
  </si>
  <si>
    <t>136.153.57.7</t>
  </si>
  <si>
    <t>136.171.170.153</t>
  </si>
  <si>
    <t>136.189.43.167</t>
  </si>
  <si>
    <t>136.23.14.187</t>
  </si>
  <si>
    <t>136.230.54.231</t>
  </si>
  <si>
    <t>136.240.143.246</t>
  </si>
  <si>
    <t>136.244.112.111</t>
  </si>
  <si>
    <t>136.249.121.133</t>
  </si>
  <si>
    <t>136.255.159.224</t>
  </si>
  <si>
    <t>136.44.12.52</t>
  </si>
  <si>
    <t>137.1.193.28</t>
  </si>
  <si>
    <t>137.103.210.35</t>
  </si>
  <si>
    <t>137.15.35.75</t>
  </si>
  <si>
    <t>137.185.72.85</t>
  </si>
  <si>
    <t>137.68.227.242</t>
  </si>
  <si>
    <t>137.86.217.233</t>
  </si>
  <si>
    <t>137.94.102.115</t>
  </si>
  <si>
    <t>138.105.213.60</t>
  </si>
  <si>
    <t>138.119.51.35</t>
  </si>
  <si>
    <t>138.13.251.69</t>
  </si>
  <si>
    <t>138.141.237.71</t>
  </si>
  <si>
    <t>138.183.225.245</t>
  </si>
  <si>
    <t>138.199.142.220</t>
  </si>
  <si>
    <t>138.209.90.78</t>
  </si>
  <si>
    <t>138.21.157.194</t>
  </si>
  <si>
    <t>138.226.38.76</t>
  </si>
  <si>
    <t>138.235.43.181</t>
  </si>
  <si>
    <t>138.236.220.171</t>
  </si>
  <si>
    <t>138.49.209.25</t>
  </si>
  <si>
    <t>138.67.93.71</t>
  </si>
  <si>
    <t>139.151.228.175</t>
  </si>
  <si>
    <t>139.155.130.138</t>
  </si>
  <si>
    <t>139.18.151.103</t>
  </si>
  <si>
    <t>139.198.146.232</t>
  </si>
  <si>
    <t>139.22.212.206</t>
  </si>
  <si>
    <t>139.227.156.219</t>
  </si>
  <si>
    <t>139.28.230.86</t>
  </si>
  <si>
    <t>139.28.57.145</t>
  </si>
  <si>
    <t>139.51.133.251</t>
  </si>
  <si>
    <t>139.53.222.234</t>
  </si>
  <si>
    <t>139.60.126.251</t>
  </si>
  <si>
    <t>139.66.126.127</t>
  </si>
  <si>
    <t>139.95.76.132</t>
  </si>
  <si>
    <t>14.103.117.243</t>
  </si>
  <si>
    <t>14.140.110.48</t>
  </si>
  <si>
    <t>14.148.174.89</t>
  </si>
  <si>
    <t>14.183.71.36</t>
  </si>
  <si>
    <t>14.191.70.209</t>
  </si>
  <si>
    <t>14.201.5.187</t>
  </si>
  <si>
    <t>14.219.51.235</t>
  </si>
  <si>
    <t>14.223.252.132</t>
  </si>
  <si>
    <t>14.247.74.136</t>
  </si>
  <si>
    <t>14.44.209.241</t>
  </si>
  <si>
    <t>14.48.219.53</t>
  </si>
  <si>
    <t>14.52.232.70</t>
  </si>
  <si>
    <t>14.6.200.209</t>
  </si>
  <si>
    <t>14.92.2.59</t>
  </si>
  <si>
    <t>140.112.187.173</t>
  </si>
  <si>
    <t>140.12.43.111</t>
  </si>
  <si>
    <t>140.130.246.69</t>
  </si>
  <si>
    <t>140.188.176.251</t>
  </si>
  <si>
    <t>140.202.125.179</t>
  </si>
  <si>
    <t>140.30.255.104</t>
  </si>
  <si>
    <t>140.4.46.199</t>
  </si>
  <si>
    <t>140.63.46.110</t>
  </si>
  <si>
    <t>141.115.207.127</t>
  </si>
  <si>
    <t>141.118.79.132</t>
  </si>
  <si>
    <t>141.148.234.200</t>
  </si>
  <si>
    <t>141.159.239.18</t>
  </si>
  <si>
    <t>141.216.4.226</t>
  </si>
  <si>
    <t>141.242.31.95</t>
  </si>
  <si>
    <t>141.36.62.111</t>
  </si>
  <si>
    <t>141.47.174.12</t>
  </si>
  <si>
    <t>141.69.199.135</t>
  </si>
  <si>
    <t>141.78.39.252</t>
  </si>
  <si>
    <t>141.86.3.120</t>
  </si>
  <si>
    <t>141.89.215.60</t>
  </si>
  <si>
    <t>142.102.126.200</t>
  </si>
  <si>
    <t>142.106.31.255</t>
  </si>
  <si>
    <t>142.172.243.60</t>
  </si>
  <si>
    <t>142.179.212.121</t>
  </si>
  <si>
    <t>142.188.161.72</t>
  </si>
  <si>
    <t>142.194.38.140</t>
  </si>
  <si>
    <t>142.202.109.236</t>
  </si>
  <si>
    <t>142.216.62.68</t>
  </si>
  <si>
    <t>142.255.48.250</t>
  </si>
  <si>
    <t>142.30.115.108</t>
  </si>
  <si>
    <t>142.57.248.98</t>
  </si>
  <si>
    <t>142.59.251.192</t>
  </si>
  <si>
    <t>142.6.250.140</t>
  </si>
  <si>
    <t>142.62.195.214</t>
  </si>
  <si>
    <t>142.73.58.221</t>
  </si>
  <si>
    <t>142.98.171.131</t>
  </si>
  <si>
    <t>143.1.227.240</t>
  </si>
  <si>
    <t>143.131.78.85</t>
  </si>
  <si>
    <t>143.154.80.118</t>
  </si>
  <si>
    <t>143.243.170.220</t>
  </si>
  <si>
    <t>143.249.250.142</t>
  </si>
  <si>
    <t>143.62.141.0</t>
  </si>
  <si>
    <t>143.64.158.87</t>
  </si>
  <si>
    <t>144.125.70.14</t>
  </si>
  <si>
    <t>144.159.168.16</t>
  </si>
  <si>
    <t>144.179.179.72</t>
  </si>
  <si>
    <t>144.199.20.62</t>
  </si>
  <si>
    <t>144.234.94.224</t>
  </si>
  <si>
    <t>144.66.250.17</t>
  </si>
  <si>
    <t>144.72.142.82</t>
  </si>
  <si>
    <t>144.77.102.21</t>
  </si>
  <si>
    <t>144.84.185.49</t>
  </si>
  <si>
    <t>144.95.190.141</t>
  </si>
  <si>
    <t>145.0.2.253</t>
  </si>
  <si>
    <t>145.132.198.252</t>
  </si>
  <si>
    <t>145.141.169.25</t>
  </si>
  <si>
    <t>145.16.181.39</t>
  </si>
  <si>
    <t>145.192.128.149</t>
  </si>
  <si>
    <t>145.229.108.41</t>
  </si>
  <si>
    <t>145.235.234.141</t>
  </si>
  <si>
    <t>145.4.74.181</t>
  </si>
  <si>
    <t>145.50.70.246</t>
  </si>
  <si>
    <t>145.56.212.130</t>
  </si>
  <si>
    <t>145.59.233.174</t>
  </si>
  <si>
    <t>145.9.175.62</t>
  </si>
  <si>
    <t>145.97.101.20</t>
  </si>
  <si>
    <t>146.108.107.232</t>
  </si>
  <si>
    <t>146.129.51.214</t>
  </si>
  <si>
    <t>146.139.87.137</t>
  </si>
  <si>
    <t>146.157.72.242</t>
  </si>
  <si>
    <t>146.171.26.159</t>
  </si>
  <si>
    <t>146.180.153.227</t>
  </si>
  <si>
    <t>146.20.187.155</t>
  </si>
  <si>
    <t>146.209.8.233</t>
  </si>
  <si>
    <t>146.234.251.72</t>
  </si>
  <si>
    <t>146.235.76.91</t>
  </si>
  <si>
    <t>146.238.171.254</t>
  </si>
  <si>
    <t>146.29.104.62</t>
  </si>
  <si>
    <t>146.68.128.170</t>
  </si>
  <si>
    <t>146.90.215.137</t>
  </si>
  <si>
    <t>147.104.191.67</t>
  </si>
  <si>
    <t>147.104.59.8</t>
  </si>
  <si>
    <t>147.142.222.71</t>
  </si>
  <si>
    <t>147.16.202.49</t>
  </si>
  <si>
    <t>147.160.35.167</t>
  </si>
  <si>
    <t>147.20.215.188</t>
  </si>
  <si>
    <t>147.241.229.4</t>
  </si>
  <si>
    <t>147.243.30.234</t>
  </si>
  <si>
    <t>147.249.67.119</t>
  </si>
  <si>
    <t>147.44.241.27</t>
  </si>
  <si>
    <t>147.45.92.203</t>
  </si>
  <si>
    <t>147.6.74.227</t>
  </si>
  <si>
    <t>147.84.66.194</t>
  </si>
  <si>
    <t>148.124.176.121</t>
  </si>
  <si>
    <t>148.154.190.47</t>
  </si>
  <si>
    <t>148.213.39.236</t>
  </si>
  <si>
    <t>148.216.212.14</t>
  </si>
  <si>
    <t>148.222.164.57</t>
  </si>
  <si>
    <t>148.245.79.220</t>
  </si>
  <si>
    <t>148.25.45.59</t>
  </si>
  <si>
    <t>148.28.247.255</t>
  </si>
  <si>
    <t>148.31.17.74</t>
  </si>
  <si>
    <t>148.55.119.89</t>
  </si>
  <si>
    <t>148.6.140.1</t>
  </si>
  <si>
    <t>148.6.92.110</t>
  </si>
  <si>
    <t>149.14.117.83</t>
  </si>
  <si>
    <t>149.161.207.84</t>
  </si>
  <si>
    <t>149.172.93.230</t>
  </si>
  <si>
    <t>149.197.213.101</t>
  </si>
  <si>
    <t>149.20.9.151</t>
  </si>
  <si>
    <t>149.21.211.108</t>
  </si>
  <si>
    <t>149.22.194.42</t>
  </si>
  <si>
    <t>149.22.211.62</t>
  </si>
  <si>
    <t>149.221.0.13</t>
  </si>
  <si>
    <t>149.237.39.74</t>
  </si>
  <si>
    <t>149.250.235.101</t>
  </si>
  <si>
    <t>149.253.27.12</t>
  </si>
  <si>
    <t>149.55.40.226</t>
  </si>
  <si>
    <t>149.56.32.205</t>
  </si>
  <si>
    <t>149.70.130.107</t>
  </si>
  <si>
    <t>15.113.25.72</t>
  </si>
  <si>
    <t>15.123.184.113</t>
  </si>
  <si>
    <t>15.130.226.189</t>
  </si>
  <si>
    <t>15.143.19.158</t>
  </si>
  <si>
    <t>15.163.16.214</t>
  </si>
  <si>
    <t>15.163.56.222</t>
  </si>
  <si>
    <t>15.183.232.214</t>
  </si>
  <si>
    <t>15.202.193.57</t>
  </si>
  <si>
    <t>15.245.82.250</t>
  </si>
  <si>
    <t>15.30.53.124</t>
  </si>
  <si>
    <t>15.35.34.37</t>
  </si>
  <si>
    <t>15.40.17.228</t>
  </si>
  <si>
    <t>15.64.46.247</t>
  </si>
  <si>
    <t>15.68.89.31</t>
  </si>
  <si>
    <t>15.77.245.141</t>
  </si>
  <si>
    <t>15.96.148.226</t>
  </si>
  <si>
    <t>150.105.134.212</t>
  </si>
  <si>
    <t>150.11.21.139</t>
  </si>
  <si>
    <t>150.116.56.40</t>
  </si>
  <si>
    <t>150.165.48.57</t>
  </si>
  <si>
    <t>150.168.21.140</t>
  </si>
  <si>
    <t>150.254.218.91</t>
  </si>
  <si>
    <t>150.85.165.151</t>
  </si>
  <si>
    <t>151.105.101.81</t>
  </si>
  <si>
    <t>151.109.89.133</t>
  </si>
  <si>
    <t>151.139.26.117</t>
  </si>
  <si>
    <t>151.146.43.21</t>
  </si>
  <si>
    <t>151.165.63.40</t>
  </si>
  <si>
    <t>151.190.129.172</t>
  </si>
  <si>
    <t>151.213.255.162</t>
  </si>
  <si>
    <t>151.220.99.99</t>
  </si>
  <si>
    <t>151.224.92.91</t>
  </si>
  <si>
    <t>151.232.64.36</t>
  </si>
  <si>
    <t>151.3.212.46</t>
  </si>
  <si>
    <t>151.50.125.88</t>
  </si>
  <si>
    <t>151.52.180.19</t>
  </si>
  <si>
    <t>151.53.209.187</t>
  </si>
  <si>
    <t>152.10.42.91</t>
  </si>
  <si>
    <t>152.140.170.153</t>
  </si>
  <si>
    <t>152.159.29.96</t>
  </si>
  <si>
    <t>152.190.172.50</t>
  </si>
  <si>
    <t>152.214.167.66</t>
  </si>
  <si>
    <t>152.250.115.47</t>
  </si>
  <si>
    <t>152.48.95.242</t>
  </si>
  <si>
    <t>152.83.85.156</t>
  </si>
  <si>
    <t>153.155.232.136</t>
  </si>
  <si>
    <t>153.20.113.15</t>
  </si>
  <si>
    <t>153.203.16.71</t>
  </si>
  <si>
    <t>153.216.96.103</t>
  </si>
  <si>
    <t>153.224.242.32</t>
  </si>
  <si>
    <t>153.27.218.204</t>
  </si>
  <si>
    <t>153.27.229.20</t>
  </si>
  <si>
    <t>153.67.205.49</t>
  </si>
  <si>
    <t>153.96.42.154</t>
  </si>
  <si>
    <t>153.98.166.199</t>
  </si>
  <si>
    <t>154.0.135.113</t>
  </si>
  <si>
    <t>154.151.22.103</t>
  </si>
  <si>
    <t>154.168.229.72</t>
  </si>
  <si>
    <t>154.181.192.81</t>
  </si>
  <si>
    <t>154.192.184.99</t>
  </si>
  <si>
    <t>154.192.240.130</t>
  </si>
  <si>
    <t>154.193.32.152</t>
  </si>
  <si>
    <t>154.193.70.201</t>
  </si>
  <si>
    <t>154.224.149.37</t>
  </si>
  <si>
    <t>154.236.102.240</t>
  </si>
  <si>
    <t>154.3.124.143</t>
  </si>
  <si>
    <t>154.77.134.30</t>
  </si>
  <si>
    <t>155.10.224.57</t>
  </si>
  <si>
    <t>155.110.161.59</t>
  </si>
  <si>
    <t>155.121.115.237</t>
  </si>
  <si>
    <t>155.129.93.203</t>
  </si>
  <si>
    <t>155.13.148.231</t>
  </si>
  <si>
    <t>155.130.229.190</t>
  </si>
  <si>
    <t>155.135.247.129</t>
  </si>
  <si>
    <t>155.138.35.238</t>
  </si>
  <si>
    <t>155.151.161.134</t>
  </si>
  <si>
    <t>155.176.116.61</t>
  </si>
  <si>
    <t>155.2.228.190</t>
  </si>
  <si>
    <t>155.20.151.32</t>
  </si>
  <si>
    <t>155.248.13.4</t>
  </si>
  <si>
    <t>155.67.9.234</t>
  </si>
  <si>
    <t>155.96.232.138</t>
  </si>
  <si>
    <t>156.108.19.35</t>
  </si>
  <si>
    <t>156.108.54.122</t>
  </si>
  <si>
    <t>156.123.228.71</t>
  </si>
  <si>
    <t>156.146.133.208</t>
  </si>
  <si>
    <t>156.162.42.75</t>
  </si>
  <si>
    <t>156.20.102.186</t>
  </si>
  <si>
    <t>156.230.178.75</t>
  </si>
  <si>
    <t>156.4.249.173</t>
  </si>
  <si>
    <t>156.66.88.204</t>
  </si>
  <si>
    <t>156.90.138.195</t>
  </si>
  <si>
    <t>157.1.182.41</t>
  </si>
  <si>
    <t>157.12.115.74</t>
  </si>
  <si>
    <t>157.14.31.169</t>
  </si>
  <si>
    <t>157.174.108.249</t>
  </si>
  <si>
    <t>157.190.138.178</t>
  </si>
  <si>
    <t>157.202.134.119</t>
  </si>
  <si>
    <t>157.21.144.70</t>
  </si>
  <si>
    <t>157.214.29.61</t>
  </si>
  <si>
    <t>157.250.195.73</t>
  </si>
  <si>
    <t>157.40.244.153</t>
  </si>
  <si>
    <t>157.42.125.146</t>
  </si>
  <si>
    <t>157.61.123.180</t>
  </si>
  <si>
    <t>157.86.36.56</t>
  </si>
  <si>
    <t>158.112.202.139</t>
  </si>
  <si>
    <t>158.112.248.209</t>
  </si>
  <si>
    <t>158.127.131.40</t>
  </si>
  <si>
    <t>158.175.147.84</t>
  </si>
  <si>
    <t>158.181.208.188</t>
  </si>
  <si>
    <t>158.188.37.163</t>
  </si>
  <si>
    <t>158.203.93.120</t>
  </si>
  <si>
    <t>158.240.201.21</t>
  </si>
  <si>
    <t>158.251.54.211</t>
  </si>
  <si>
    <t>158.254.226.232</t>
  </si>
  <si>
    <t>158.254.62.38</t>
  </si>
  <si>
    <t>158.32.254.163</t>
  </si>
  <si>
    <t>158.47.115.200</t>
  </si>
  <si>
    <t>158.7.221.62</t>
  </si>
  <si>
    <t>158.87.15.65</t>
  </si>
  <si>
    <t>158.99.206.246</t>
  </si>
  <si>
    <t>159.104.13.132</t>
  </si>
  <si>
    <t>159.105.122.51</t>
  </si>
  <si>
    <t>159.108.174.26</t>
  </si>
  <si>
    <t>159.126.172.103</t>
  </si>
  <si>
    <t>159.141.83.123</t>
  </si>
  <si>
    <t>159.141.95.180</t>
  </si>
  <si>
    <t>159.148.199.227</t>
  </si>
  <si>
    <t>159.241.170.218</t>
  </si>
  <si>
    <t>159.255.90.236</t>
  </si>
  <si>
    <t>159.51.19.200</t>
  </si>
  <si>
    <t>159.71.15.202</t>
  </si>
  <si>
    <t>159.90.78.206</t>
  </si>
  <si>
    <t>16.122.46.239</t>
  </si>
  <si>
    <t>16.160.28.18</t>
  </si>
  <si>
    <t>16.189.188.78</t>
  </si>
  <si>
    <t>16.193.13.105</t>
  </si>
  <si>
    <t>16.248.196.7</t>
  </si>
  <si>
    <t>16.42.185.234</t>
  </si>
  <si>
    <t>16.71.129.143</t>
  </si>
  <si>
    <t>16.72.71.6</t>
  </si>
  <si>
    <t>16.74.145.120</t>
  </si>
  <si>
    <t>16.82.102.101</t>
  </si>
  <si>
    <t>160.101.212.30</t>
  </si>
  <si>
    <t>160.134.202.228</t>
  </si>
  <si>
    <t>160.152.97.205</t>
  </si>
  <si>
    <t>160.164.69.100</t>
  </si>
  <si>
    <t>160.177.73.83</t>
  </si>
  <si>
    <t>160.180.43.82</t>
  </si>
  <si>
    <t>160.196.21.163</t>
  </si>
  <si>
    <t>160.24.240.144</t>
  </si>
  <si>
    <t>160.254.220.168</t>
  </si>
  <si>
    <t>160.50.148.25</t>
  </si>
  <si>
    <t>160.84.214.97</t>
  </si>
  <si>
    <t>160.93.148.227</t>
  </si>
  <si>
    <t>161.111.125.179</t>
  </si>
  <si>
    <t>161.136.41.15</t>
  </si>
  <si>
    <t>161.150.223.13</t>
  </si>
  <si>
    <t>161.168.215.136</t>
  </si>
  <si>
    <t>161.172.219.70</t>
  </si>
  <si>
    <t>161.184.5.225</t>
  </si>
  <si>
    <t>161.205.84.214</t>
  </si>
  <si>
    <t>161.206.86.97</t>
  </si>
  <si>
    <t>161.233.212.140</t>
  </si>
  <si>
    <t>161.235.203.37</t>
  </si>
  <si>
    <t>161.248.155.6</t>
  </si>
  <si>
    <t>161.46.83.255</t>
  </si>
  <si>
    <t>161.55.220.180</t>
  </si>
  <si>
    <t>161.56.37.127</t>
  </si>
  <si>
    <t>161.62.101.7</t>
  </si>
  <si>
    <t>161.84.49.13</t>
  </si>
  <si>
    <t>162.1.249.102</t>
  </si>
  <si>
    <t>162.133.159.91</t>
  </si>
  <si>
    <t>162.150.66.233</t>
  </si>
  <si>
    <t>162.162.204.84</t>
  </si>
  <si>
    <t>162.164.27.246</t>
  </si>
  <si>
    <t>162.17.222.166</t>
  </si>
  <si>
    <t>162.186.208.189</t>
  </si>
  <si>
    <t>162.206.95.55</t>
  </si>
  <si>
    <t>162.209.227.227</t>
  </si>
  <si>
    <t>162.226.103.56</t>
  </si>
  <si>
    <t>162.228.168.32</t>
  </si>
  <si>
    <t>162.24.229.89</t>
  </si>
  <si>
    <t>162.255.221.188</t>
  </si>
  <si>
    <t>162.3.221.36</t>
  </si>
  <si>
    <t>162.9.34.224</t>
  </si>
  <si>
    <t>163.111.124.246</t>
  </si>
  <si>
    <t>163.126.118.238</t>
  </si>
  <si>
    <t>163.140.201.244</t>
  </si>
  <si>
    <t>163.222.211.254</t>
  </si>
  <si>
    <t>163.223.245.35</t>
  </si>
  <si>
    <t>163.224.16.173</t>
  </si>
  <si>
    <t>163.238.77.82</t>
  </si>
  <si>
    <t>163.242.36.162</t>
  </si>
  <si>
    <t>163.255.7.85</t>
  </si>
  <si>
    <t>163.29.204.227</t>
  </si>
  <si>
    <t>163.3.92.196</t>
  </si>
  <si>
    <t>163.36.8.100</t>
  </si>
  <si>
    <t>163.62.223.173</t>
  </si>
  <si>
    <t>163.78.180.26</t>
  </si>
  <si>
    <t>163.79.36.249</t>
  </si>
  <si>
    <t>163.8.251.119</t>
  </si>
  <si>
    <t>164.106.193.203</t>
  </si>
  <si>
    <t>164.168.157.153</t>
  </si>
  <si>
    <t>164.173.127.188</t>
  </si>
  <si>
    <t>164.205.32.77</t>
  </si>
  <si>
    <t>164.240.240.246</t>
  </si>
  <si>
    <t>164.45.53.195</t>
  </si>
  <si>
    <t>164.69.129.83</t>
  </si>
  <si>
    <t>165.102.151.27</t>
  </si>
  <si>
    <t>165.190.228.237</t>
  </si>
  <si>
    <t>165.213.1.75</t>
  </si>
  <si>
    <t>165.220.17.90</t>
  </si>
  <si>
    <t>165.226.140.68</t>
  </si>
  <si>
    <t>165.238.214.104</t>
  </si>
  <si>
    <t>165.248.13.196</t>
  </si>
  <si>
    <t>165.28.60.180</t>
  </si>
  <si>
    <t>165.42.118.16</t>
  </si>
  <si>
    <t>165.43.127.24</t>
  </si>
  <si>
    <t>165.57.219.15</t>
  </si>
  <si>
    <t>165.78.73.109</t>
  </si>
  <si>
    <t>166.103.45.245</t>
  </si>
  <si>
    <t>166.119.159.243</t>
  </si>
  <si>
    <t>166.134.12.54</t>
  </si>
  <si>
    <t>166.158.180.186</t>
  </si>
  <si>
    <t>166.187.156.35</t>
  </si>
  <si>
    <t>166.194.230.125</t>
  </si>
  <si>
    <t>166.207.197.33</t>
  </si>
  <si>
    <t>166.213.37.251</t>
  </si>
  <si>
    <t>166.238.4.25</t>
  </si>
  <si>
    <t>166.36.53.61</t>
  </si>
  <si>
    <t>166.7.214.183</t>
  </si>
  <si>
    <t>166.90.126.96</t>
  </si>
  <si>
    <t>167.119.161.30</t>
  </si>
  <si>
    <t>167.124.113.197</t>
  </si>
  <si>
    <t>167.143.196.24</t>
  </si>
  <si>
    <t>167.17.190.112</t>
  </si>
  <si>
    <t>167.201.72.139</t>
  </si>
  <si>
    <t>167.209.65.174</t>
  </si>
  <si>
    <t>167.210.243.19</t>
  </si>
  <si>
    <t>167.227.65.205</t>
  </si>
  <si>
    <t>167.40.13.207</t>
  </si>
  <si>
    <t>167.48.203.207</t>
  </si>
  <si>
    <t>167.59.145.227</t>
  </si>
  <si>
    <t>167.63.6.55</t>
  </si>
  <si>
    <t>167.70.50.162</t>
  </si>
  <si>
    <t>167.99.97.117</t>
  </si>
  <si>
    <t>168.103.86.4</t>
  </si>
  <si>
    <t>168.111.202.198</t>
  </si>
  <si>
    <t>168.131.53.6</t>
  </si>
  <si>
    <t>168.135.142.119</t>
  </si>
  <si>
    <t>168.146.153.129</t>
  </si>
  <si>
    <t>168.147.160.2</t>
  </si>
  <si>
    <t>168.185.84.18</t>
  </si>
  <si>
    <t>168.187.225.36</t>
  </si>
  <si>
    <t>168.213.248.222</t>
  </si>
  <si>
    <t>168.3.246.11</t>
  </si>
  <si>
    <t>168.63.97.25</t>
  </si>
  <si>
    <t>168.71.27.118</t>
  </si>
  <si>
    <t>168.85.220.70</t>
  </si>
  <si>
    <t>169.171.203.30</t>
  </si>
  <si>
    <t>169.185.163.28</t>
  </si>
  <si>
    <t>169.199.219.185</t>
  </si>
  <si>
    <t>169.20.184.147</t>
  </si>
  <si>
    <t>169.230.18.145</t>
  </si>
  <si>
    <t>169.37.4.143</t>
  </si>
  <si>
    <t>169.44.253.102</t>
  </si>
  <si>
    <t>169.5.40.184</t>
  </si>
  <si>
    <t>169.54.85.7</t>
  </si>
  <si>
    <t>169.6.249.214</t>
  </si>
  <si>
    <t>169.61.55.222</t>
  </si>
  <si>
    <t>169.78.181.122</t>
  </si>
  <si>
    <t>17.108.18.52</t>
  </si>
  <si>
    <t>17.114.124.152</t>
  </si>
  <si>
    <t>17.119.200.15</t>
  </si>
  <si>
    <t>17.121.103.180</t>
  </si>
  <si>
    <t>17.123.118.94</t>
  </si>
  <si>
    <t>17.14.19.112</t>
  </si>
  <si>
    <t>17.155.163.134</t>
  </si>
  <si>
    <t>17.158.203.21</t>
  </si>
  <si>
    <t>17.181.218.253</t>
  </si>
  <si>
    <t>17.195.108.245</t>
  </si>
  <si>
    <t>17.208.254.95</t>
  </si>
  <si>
    <t>17.208.67.76</t>
  </si>
  <si>
    <t>17.23.252.110</t>
  </si>
  <si>
    <t>17.234.143.215</t>
  </si>
  <si>
    <t>17.55.234.237</t>
  </si>
  <si>
    <t>17.98.142.133</t>
  </si>
  <si>
    <t>17.99.108.85</t>
  </si>
  <si>
    <t>170.108.89.52</t>
  </si>
  <si>
    <t>170.110.168.9</t>
  </si>
  <si>
    <t>170.125.104.89</t>
  </si>
  <si>
    <t>170.213.239.58</t>
  </si>
  <si>
    <t>170.218.87.203</t>
  </si>
  <si>
    <t>170.219.238.61</t>
  </si>
  <si>
    <t>170.223.219.214</t>
  </si>
  <si>
    <t>170.73.201.223</t>
  </si>
  <si>
    <t>171.100.60.168</t>
  </si>
  <si>
    <t>171.121.65.191</t>
  </si>
  <si>
    <t>171.136.136.21</t>
  </si>
  <si>
    <t>171.147.175.57</t>
  </si>
  <si>
    <t>171.152.200.26</t>
  </si>
  <si>
    <t>171.159.224.91</t>
  </si>
  <si>
    <t>171.178.216.210</t>
  </si>
  <si>
    <t>171.188.39.14</t>
  </si>
  <si>
    <t>171.20.75.10</t>
  </si>
  <si>
    <t>171.201.31.57</t>
  </si>
  <si>
    <t>171.222.36.108</t>
  </si>
  <si>
    <t>171.232.143.229</t>
  </si>
  <si>
    <t>171.42.131.18</t>
  </si>
  <si>
    <t>171.99.57.102</t>
  </si>
  <si>
    <t>172.117.119.189</t>
  </si>
  <si>
    <t>172.120.10.134</t>
  </si>
  <si>
    <t>172.156.140.47</t>
  </si>
  <si>
    <t>172.157.234.33</t>
  </si>
  <si>
    <t>172.157.4.118</t>
  </si>
  <si>
    <t>172.165.9.188</t>
  </si>
  <si>
    <t>172.172.124.143</t>
  </si>
  <si>
    <t>172.178.180.152</t>
  </si>
  <si>
    <t>172.183.75.201</t>
  </si>
  <si>
    <t>172.191.33.109</t>
  </si>
  <si>
    <t>172.95.93.159</t>
  </si>
  <si>
    <t>173.136.5.32</t>
  </si>
  <si>
    <t>173.193.144.154</t>
  </si>
  <si>
    <t>173.202.173.232</t>
  </si>
  <si>
    <t>173.223.126.195</t>
  </si>
  <si>
    <t>173.245.169.248</t>
  </si>
  <si>
    <t>173.84.121.63</t>
  </si>
  <si>
    <t>174.101.237.157</t>
  </si>
  <si>
    <t>174.124.148.159</t>
  </si>
  <si>
    <t>174.125.140.119</t>
  </si>
  <si>
    <t>174.167.188.212</t>
  </si>
  <si>
    <t>174.169.142.169</t>
  </si>
  <si>
    <t>174.178.1.189</t>
  </si>
  <si>
    <t>174.196.115.165</t>
  </si>
  <si>
    <t>174.203.134.75</t>
  </si>
  <si>
    <t>174.235.54.144</t>
  </si>
  <si>
    <t>174.251.92.198</t>
  </si>
  <si>
    <t>174.254.35.80</t>
  </si>
  <si>
    <t>174.255.132.187</t>
  </si>
  <si>
    <t>174.57.186.59</t>
  </si>
  <si>
    <t>174.89.65.130</t>
  </si>
  <si>
    <t>174.93.179.123</t>
  </si>
  <si>
    <t>174.99.141.73</t>
  </si>
  <si>
    <t>175.10.207.154</t>
  </si>
  <si>
    <t>175.117.62.240</t>
  </si>
  <si>
    <t>175.120.238.249</t>
  </si>
  <si>
    <t>175.128.76.18</t>
  </si>
  <si>
    <t>175.133.24.200</t>
  </si>
  <si>
    <t>175.138.224.157</t>
  </si>
  <si>
    <t>175.171.31.215</t>
  </si>
  <si>
    <t>175.240.45.149</t>
  </si>
  <si>
    <t>175.51.56.127</t>
  </si>
  <si>
    <t>175.71.203.142</t>
  </si>
  <si>
    <t>176.104.86.184</t>
  </si>
  <si>
    <t>176.113.255.113</t>
  </si>
  <si>
    <t>176.142.170.191</t>
  </si>
  <si>
    <t>176.16.111.34</t>
  </si>
  <si>
    <t>176.190.122.153</t>
  </si>
  <si>
    <t>176.199.232.218</t>
  </si>
  <si>
    <t>176.206.152.23</t>
  </si>
  <si>
    <t>176.208.44.64</t>
  </si>
  <si>
    <t>176.251.28.245</t>
  </si>
  <si>
    <t>176.34.74.205</t>
  </si>
  <si>
    <t>176.43.90.89</t>
  </si>
  <si>
    <t>176.48.31.234</t>
  </si>
  <si>
    <t>176.8.78.181</t>
  </si>
  <si>
    <t>176.94.170.59</t>
  </si>
  <si>
    <t>177.109.231.112</t>
  </si>
  <si>
    <t>177.113.200.67</t>
  </si>
  <si>
    <t>177.139.161.116</t>
  </si>
  <si>
    <t>177.169.44.206</t>
  </si>
  <si>
    <t>177.229.185.61</t>
  </si>
  <si>
    <t>177.239.15.106</t>
  </si>
  <si>
    <t>177.26.210.94</t>
  </si>
  <si>
    <t>177.6.68.82</t>
  </si>
  <si>
    <t>177.68.120.149</t>
  </si>
  <si>
    <t>177.76.70.182</t>
  </si>
  <si>
    <t>177.79.67.220</t>
  </si>
  <si>
    <t>178.103.206.246</t>
  </si>
  <si>
    <t>178.106.112.252</t>
  </si>
  <si>
    <t>178.121.208.48</t>
  </si>
  <si>
    <t>178.143.230.236</t>
  </si>
  <si>
    <t>178.185.209.65</t>
  </si>
  <si>
    <t>178.21.38.217</t>
  </si>
  <si>
    <t>178.228.98.75</t>
  </si>
  <si>
    <t>178.244.243.93</t>
  </si>
  <si>
    <t>178.255.49.213</t>
  </si>
  <si>
    <t>178.51.89.118</t>
  </si>
  <si>
    <t>178.76.251.108</t>
  </si>
  <si>
    <t>178.96.123.174</t>
  </si>
  <si>
    <t>179.128.161.147</t>
  </si>
  <si>
    <t>179.142.10.12</t>
  </si>
  <si>
    <t>179.174.25.52</t>
  </si>
  <si>
    <t>179.175.209.48</t>
  </si>
  <si>
    <t>179.177.27.10</t>
  </si>
  <si>
    <t>179.19.115.177</t>
  </si>
  <si>
    <t>179.205.99.254</t>
  </si>
  <si>
    <t>179.206.56.132</t>
  </si>
  <si>
    <t>179.244.186.234</t>
  </si>
  <si>
    <t>179.47.68.54</t>
  </si>
  <si>
    <t>18.101.48.84</t>
  </si>
  <si>
    <t>18.128.246.95</t>
  </si>
  <si>
    <t>18.145.47.220</t>
  </si>
  <si>
    <t>18.186.64.140</t>
  </si>
  <si>
    <t>18.188.115.209</t>
  </si>
  <si>
    <t>18.225.238.9</t>
  </si>
  <si>
    <t>18.234.2.155</t>
  </si>
  <si>
    <t>18.242.5.144</t>
  </si>
  <si>
    <t>18.51.157.13</t>
  </si>
  <si>
    <t>18.55.191.20</t>
  </si>
  <si>
    <t>180.215.14.36</t>
  </si>
  <si>
    <t>180.225.21.154</t>
  </si>
  <si>
    <t>180.232.217.245</t>
  </si>
  <si>
    <t>180.234.10.140</t>
  </si>
  <si>
    <t>180.239.195.52</t>
  </si>
  <si>
    <t>180.60.11.141</t>
  </si>
  <si>
    <t>180.71.115.236</t>
  </si>
  <si>
    <t>180.79.253.221</t>
  </si>
  <si>
    <t>180.82.190.143</t>
  </si>
  <si>
    <t>180.9.203.8</t>
  </si>
  <si>
    <t>181.113.141.44</t>
  </si>
  <si>
    <t>181.148.1.19</t>
  </si>
  <si>
    <t>181.153.252.140</t>
  </si>
  <si>
    <t>181.189.229.37</t>
  </si>
  <si>
    <t>181.19.242.173</t>
  </si>
  <si>
    <t>181.200.74.40</t>
  </si>
  <si>
    <t>181.215.135.134</t>
  </si>
  <si>
    <t>181.227.159.72</t>
  </si>
  <si>
    <t>181.56.16.37</t>
  </si>
  <si>
    <t>181.77.218.203</t>
  </si>
  <si>
    <t>181.88.71.48</t>
  </si>
  <si>
    <t>181.92.227.19</t>
  </si>
  <si>
    <t>182.112.215.52</t>
  </si>
  <si>
    <t>182.13.202.17</t>
  </si>
  <si>
    <t>182.147.30.149</t>
  </si>
  <si>
    <t>182.15.19.37</t>
  </si>
  <si>
    <t>182.171.71.161</t>
  </si>
  <si>
    <t>182.219.24.125</t>
  </si>
  <si>
    <t>182.241.203.57</t>
  </si>
  <si>
    <t>182.246.123.176</t>
  </si>
  <si>
    <t>182.32.54.122</t>
  </si>
  <si>
    <t>182.56.221.60</t>
  </si>
  <si>
    <t>182.79.240.109</t>
  </si>
  <si>
    <t>183.100.46.11</t>
  </si>
  <si>
    <t>183.132.2.115</t>
  </si>
  <si>
    <t>183.136.122.45</t>
  </si>
  <si>
    <t>183.160.231.198</t>
  </si>
  <si>
    <t>183.203.138.241</t>
  </si>
  <si>
    <t>183.227.164.115</t>
  </si>
  <si>
    <t>183.25.161.92</t>
  </si>
  <si>
    <t>183.62.60.14</t>
  </si>
  <si>
    <t>183.66.94.131</t>
  </si>
  <si>
    <t>183.77.17.103</t>
  </si>
  <si>
    <t>183.92.239.130</t>
  </si>
  <si>
    <t>183.95.87.184</t>
  </si>
  <si>
    <t>184.22.231.130</t>
  </si>
  <si>
    <t>184.239.248.118</t>
  </si>
  <si>
    <t>184.252.173.52</t>
  </si>
  <si>
    <t>184.99.148.112</t>
  </si>
  <si>
    <t>185.110.157.108</t>
  </si>
  <si>
    <t>185.111.111.117</t>
  </si>
  <si>
    <t>185.162.98.192</t>
  </si>
  <si>
    <t>185.163.229.86</t>
  </si>
  <si>
    <t>185.221.221.30</t>
  </si>
  <si>
    <t>185.233.110.128</t>
  </si>
  <si>
    <t>185.61.219.125</t>
  </si>
  <si>
    <t>186.100.135.227</t>
  </si>
  <si>
    <t>186.125.242.235</t>
  </si>
  <si>
    <t>186.130.53.59</t>
  </si>
  <si>
    <t>186.135.212.238</t>
  </si>
  <si>
    <t>186.245.82.227</t>
  </si>
  <si>
    <t>186.27.91.126</t>
  </si>
  <si>
    <t>186.32.134.1</t>
  </si>
  <si>
    <t>186.53.199.252</t>
  </si>
  <si>
    <t>186.58.108.192</t>
  </si>
  <si>
    <t>186.67.197.213</t>
  </si>
  <si>
    <t>186.77.156.163</t>
  </si>
  <si>
    <t>186.83.73.97</t>
  </si>
  <si>
    <t>187.13.129.243</t>
  </si>
  <si>
    <t>187.134.228.102</t>
  </si>
  <si>
    <t>187.147.78.10</t>
  </si>
  <si>
    <t>187.165.99.9</t>
  </si>
  <si>
    <t>187.25.218.178</t>
  </si>
  <si>
    <t>187.250.234.71</t>
  </si>
  <si>
    <t>187.251.229.77</t>
  </si>
  <si>
    <t>187.34.25.239</t>
  </si>
  <si>
    <t>187.39.41.97</t>
  </si>
  <si>
    <t>187.52.255.130</t>
  </si>
  <si>
    <t>187.60.252.195</t>
  </si>
  <si>
    <t>187.74.199.209</t>
  </si>
  <si>
    <t>187.75.226.209</t>
  </si>
  <si>
    <t>188.120.210.173</t>
  </si>
  <si>
    <t>188.123.110.127</t>
  </si>
  <si>
    <t>188.131.104.130</t>
  </si>
  <si>
    <t>188.159.137.190</t>
  </si>
  <si>
    <t>188.163.49.127</t>
  </si>
  <si>
    <t>188.202.186.234</t>
  </si>
  <si>
    <t>188.249.54.52</t>
  </si>
  <si>
    <t>188.27.203.39</t>
  </si>
  <si>
    <t>188.57.241.109</t>
  </si>
  <si>
    <t>189.110.204.4</t>
  </si>
  <si>
    <t>189.205.130.195</t>
  </si>
  <si>
    <t>189.216.243.144</t>
  </si>
  <si>
    <t>189.252.185.100</t>
  </si>
  <si>
    <t>189.3.54.66</t>
  </si>
  <si>
    <t>189.47.244.50</t>
  </si>
  <si>
    <t>189.6.47.198</t>
  </si>
  <si>
    <t>189.71.210.160</t>
  </si>
  <si>
    <t>189.77.116.38</t>
  </si>
  <si>
    <t>19.133.180.186</t>
  </si>
  <si>
    <t>19.137.170.41</t>
  </si>
  <si>
    <t>19.151.142.39</t>
  </si>
  <si>
    <t>19.161.46.184</t>
  </si>
  <si>
    <t>19.183.111.25</t>
  </si>
  <si>
    <t>19.238.189.160</t>
  </si>
  <si>
    <t>19.240.255.236</t>
  </si>
  <si>
    <t>19.31.123.203</t>
  </si>
  <si>
    <t>19.53.151.192</t>
  </si>
  <si>
    <t>19.75.25.100</t>
  </si>
  <si>
    <t>190.12.127.140</t>
  </si>
  <si>
    <t>190.125.50.141</t>
  </si>
  <si>
    <t>190.147.101.139</t>
  </si>
  <si>
    <t>190.15.29.51</t>
  </si>
  <si>
    <t>190.165.112.247</t>
  </si>
  <si>
    <t>190.242.192.228</t>
  </si>
  <si>
    <t>190.43.45.175</t>
  </si>
  <si>
    <t>191.103.240.131</t>
  </si>
  <si>
    <t>191.12.4.94</t>
  </si>
  <si>
    <t>191.135.136.175</t>
  </si>
  <si>
    <t>191.199.166.142</t>
  </si>
  <si>
    <t>191.201.8.35</t>
  </si>
  <si>
    <t>191.204.241.5</t>
  </si>
  <si>
    <t>191.205.239.10</t>
  </si>
  <si>
    <t>191.222.106.170</t>
  </si>
  <si>
    <t>191.230.79.181</t>
  </si>
  <si>
    <t>191.26.132.153</t>
  </si>
  <si>
    <t>191.47.204.98</t>
  </si>
  <si>
    <t>191.70.51.105</t>
  </si>
  <si>
    <t>192.112.242.235</t>
  </si>
  <si>
    <t>192.127.143.134</t>
  </si>
  <si>
    <t>192.144.120.179</t>
  </si>
  <si>
    <t>192.154.254.154</t>
  </si>
  <si>
    <t>192.164.222.253</t>
  </si>
  <si>
    <t>192.166.88.131</t>
  </si>
  <si>
    <t>192.174.112.215</t>
  </si>
  <si>
    <t>192.174.232.42</t>
  </si>
  <si>
    <t>192.198.17.82</t>
  </si>
  <si>
    <t>192.211.45.135</t>
  </si>
  <si>
    <t>192.23.127.241</t>
  </si>
  <si>
    <t>192.232.152.3</t>
  </si>
  <si>
    <t>192.34.100.178</t>
  </si>
  <si>
    <t>192.42.246.103</t>
  </si>
  <si>
    <t>192.81.85.183</t>
  </si>
  <si>
    <t>193.107.255.50</t>
  </si>
  <si>
    <t>193.12.82.73</t>
  </si>
  <si>
    <t>193.124.65.151</t>
  </si>
  <si>
    <t>193.162.16.238</t>
  </si>
  <si>
    <t>193.162.161.26</t>
  </si>
  <si>
    <t>193.211.46.92</t>
  </si>
  <si>
    <t>193.219.128.213</t>
  </si>
  <si>
    <t>193.53.124.109</t>
  </si>
  <si>
    <t>193.71.196.85</t>
  </si>
  <si>
    <t>193.90.26.81</t>
  </si>
  <si>
    <t>194.11.22.43</t>
  </si>
  <si>
    <t>194.114.4.204</t>
  </si>
  <si>
    <t>194.12.74.231</t>
  </si>
  <si>
    <t>194.123.29.45</t>
  </si>
  <si>
    <t>194.133.215.126</t>
  </si>
  <si>
    <t>194.147.174.170</t>
  </si>
  <si>
    <t>194.213.32.133</t>
  </si>
  <si>
    <t>194.222.225.87</t>
  </si>
  <si>
    <t>194.250.11.239</t>
  </si>
  <si>
    <t>194.255.131.157</t>
  </si>
  <si>
    <t>194.87.218.155</t>
  </si>
  <si>
    <t>195.102.234.38</t>
  </si>
  <si>
    <t>195.106.103.223</t>
  </si>
  <si>
    <t>195.111.47.240</t>
  </si>
  <si>
    <t>195.114.76.171</t>
  </si>
  <si>
    <t>195.124.152.74</t>
  </si>
  <si>
    <t>195.131.205.164</t>
  </si>
  <si>
    <t>195.132.188.225</t>
  </si>
  <si>
    <t>195.133.93.137</t>
  </si>
  <si>
    <t>195.137.157.14</t>
  </si>
  <si>
    <t>195.138.25.235</t>
  </si>
  <si>
    <t>195.157.40.195</t>
  </si>
  <si>
    <t>195.171.43.217</t>
  </si>
  <si>
    <t>195.36.109.36</t>
  </si>
  <si>
    <t>195.48.112.169</t>
  </si>
  <si>
    <t>195.70.24.156</t>
  </si>
  <si>
    <t>195.75.102.187</t>
  </si>
  <si>
    <t>195.75.2.199</t>
  </si>
  <si>
    <t>195.88.48.186</t>
  </si>
  <si>
    <t>195.90.40.220</t>
  </si>
  <si>
    <t>195.98.62.231</t>
  </si>
  <si>
    <t>196.109.202.43</t>
  </si>
  <si>
    <t>196.117.43.170</t>
  </si>
  <si>
    <t>196.135.36.54</t>
  </si>
  <si>
    <t>196.142.34.5</t>
  </si>
  <si>
    <t>196.151.62.13</t>
  </si>
  <si>
    <t>196.164.14.227</t>
  </si>
  <si>
    <t>196.164.50.58</t>
  </si>
  <si>
    <t>196.21.176.227</t>
  </si>
  <si>
    <t>196.216.205.233</t>
  </si>
  <si>
    <t>196.226.121.59</t>
  </si>
  <si>
    <t>196.232.170.190</t>
  </si>
  <si>
    <t>196.29.218.182</t>
  </si>
  <si>
    <t>196.32.22.183</t>
  </si>
  <si>
    <t>196.32.81.201</t>
  </si>
  <si>
    <t>196.43.30.19</t>
  </si>
  <si>
    <t>196.5.25.23</t>
  </si>
  <si>
    <t>196.90.181.146</t>
  </si>
  <si>
    <t>197.100.4.72</t>
  </si>
  <si>
    <t>197.15.48.121</t>
  </si>
  <si>
    <t>197.161.27.216</t>
  </si>
  <si>
    <t>197.164.68.45</t>
  </si>
  <si>
    <t>197.189.97.52</t>
  </si>
  <si>
    <t>197.202.130.97</t>
  </si>
  <si>
    <t>197.208.163.227</t>
  </si>
  <si>
    <t>197.27.237.36</t>
  </si>
  <si>
    <t>197.41.179.149</t>
  </si>
  <si>
    <t>197.59.32.94</t>
  </si>
  <si>
    <t>197.76.66.173</t>
  </si>
  <si>
    <t>197.8.52.17</t>
  </si>
  <si>
    <t>198.0.134.137</t>
  </si>
  <si>
    <t>198.100.81.70</t>
  </si>
  <si>
    <t>198.101.62.117</t>
  </si>
  <si>
    <t>198.127.57.59</t>
  </si>
  <si>
    <t>198.13.61.186</t>
  </si>
  <si>
    <t>198.130.53.73</t>
  </si>
  <si>
    <t>198.134.171.81</t>
  </si>
  <si>
    <t>198.160.32.27</t>
  </si>
  <si>
    <t>198.177.96.105</t>
  </si>
  <si>
    <t>198.198.122.189</t>
  </si>
  <si>
    <t>198.201.126.208</t>
  </si>
  <si>
    <t>198.248.195.87</t>
  </si>
  <si>
    <t>198.3.76.236</t>
  </si>
  <si>
    <t>198.48.127.74</t>
  </si>
  <si>
    <t>198.52.248.68</t>
  </si>
  <si>
    <t>198.58.62.23</t>
  </si>
  <si>
    <t>198.72.63.218</t>
  </si>
  <si>
    <t>198.8.87.209</t>
  </si>
  <si>
    <t>198.81.125.34</t>
  </si>
  <si>
    <t>198.85.125.167</t>
  </si>
  <si>
    <t>198.9.101.245</t>
  </si>
  <si>
    <t>199.134.177.91</t>
  </si>
  <si>
    <t>199.139.195.21</t>
  </si>
  <si>
    <t>199.15.220.32</t>
  </si>
  <si>
    <t>199.151.28.254</t>
  </si>
  <si>
    <t>199.27.245.153</t>
  </si>
  <si>
    <t>199.36.249.16</t>
  </si>
  <si>
    <t>199.40.7.52</t>
  </si>
  <si>
    <t>199.53.254.205</t>
  </si>
  <si>
    <t>199.68.105.198</t>
  </si>
  <si>
    <t>199.76.181.82</t>
  </si>
  <si>
    <t>2.1.201.72</t>
  </si>
  <si>
    <t>2.120.112.68</t>
  </si>
  <si>
    <t>2.125.252.128</t>
  </si>
  <si>
    <t>2.131.130.187</t>
  </si>
  <si>
    <t>2.171.133.145</t>
  </si>
  <si>
    <t>2.177.57.254</t>
  </si>
  <si>
    <t>2.246.99.38</t>
  </si>
  <si>
    <t>2.42.178.172</t>
  </si>
  <si>
    <t>2.7.199.91</t>
  </si>
  <si>
    <t>2.83.171.1</t>
  </si>
  <si>
    <t>20.110.60.146</t>
  </si>
  <si>
    <t>20.124.85.41</t>
  </si>
  <si>
    <t>20.156.139.226</t>
  </si>
  <si>
    <t>20.158.202.251</t>
  </si>
  <si>
    <t>20.184.141.91</t>
  </si>
  <si>
    <t>20.21.1.206</t>
  </si>
  <si>
    <t>20.225.68.180</t>
  </si>
  <si>
    <t>20.236.82.180</t>
  </si>
  <si>
    <t>20.237.164.88</t>
  </si>
  <si>
    <t>20.71.10.83</t>
  </si>
  <si>
    <t>20.8.82.76</t>
  </si>
  <si>
    <t>20.81.185.125</t>
  </si>
  <si>
    <t>20.91.144.152</t>
  </si>
  <si>
    <t>200.103.87.111</t>
  </si>
  <si>
    <t>200.121.23.26</t>
  </si>
  <si>
    <t>200.136.124.67</t>
  </si>
  <si>
    <t>200.190.139.117</t>
  </si>
  <si>
    <t>200.192.145.80</t>
  </si>
  <si>
    <t>200.194.164.109</t>
  </si>
  <si>
    <t>200.201.254.147</t>
  </si>
  <si>
    <t>200.206.117.136</t>
  </si>
  <si>
    <t>200.40.173.90</t>
  </si>
  <si>
    <t>200.7.193.103</t>
  </si>
  <si>
    <t>200.72.97.202</t>
  </si>
  <si>
    <t>201.10.48.126</t>
  </si>
  <si>
    <t>201.101.72.182</t>
  </si>
  <si>
    <t>201.104.251.179</t>
  </si>
  <si>
    <t>201.154.224.197</t>
  </si>
  <si>
    <t>201.170.170.159</t>
  </si>
  <si>
    <t>201.251.74.82</t>
  </si>
  <si>
    <t>201.62.132.203</t>
  </si>
  <si>
    <t>201.79.166.164</t>
  </si>
  <si>
    <t>201.8.140.183</t>
  </si>
  <si>
    <t>201.85.15.0</t>
  </si>
  <si>
    <t>202.103.239.38</t>
  </si>
  <si>
    <t>202.106.213.149</t>
  </si>
  <si>
    <t>202.136.187.196</t>
  </si>
  <si>
    <t>202.171.255.4</t>
  </si>
  <si>
    <t>202.186.55.0</t>
  </si>
  <si>
    <t>202.189.250.73</t>
  </si>
  <si>
    <t>202.210.139.33</t>
  </si>
  <si>
    <t>202.221.168.100</t>
  </si>
  <si>
    <t>202.232.96.158</t>
  </si>
  <si>
    <t>202.237.239.189</t>
  </si>
  <si>
    <t>202.251.220.130</t>
  </si>
  <si>
    <t>202.252.78.191</t>
  </si>
  <si>
    <t>202.39.236.12</t>
  </si>
  <si>
    <t>202.63.91.193</t>
  </si>
  <si>
    <t>202.8.220.36</t>
  </si>
  <si>
    <t>202.8.44.125</t>
  </si>
  <si>
    <t>203.11.153.111</t>
  </si>
  <si>
    <t>203.116.63.209</t>
  </si>
  <si>
    <t>203.164.255.235</t>
  </si>
  <si>
    <t>203.176.150.253</t>
  </si>
  <si>
    <t>203.187.73.107</t>
  </si>
  <si>
    <t>203.218.131.49</t>
  </si>
  <si>
    <t>203.235.176.79</t>
  </si>
  <si>
    <t>203.24.65.237</t>
  </si>
  <si>
    <t>203.55.95.44</t>
  </si>
  <si>
    <t>203.88.87.243</t>
  </si>
  <si>
    <t>203.9.29.110</t>
  </si>
  <si>
    <t>204.1.3.160</t>
  </si>
  <si>
    <t>204.132.201.163</t>
  </si>
  <si>
    <t>204.139.156.220</t>
  </si>
  <si>
    <t>204.143.69.92</t>
  </si>
  <si>
    <t>204.160.62.40</t>
  </si>
  <si>
    <t>204.179.132.239</t>
  </si>
  <si>
    <t>204.187.159.46</t>
  </si>
  <si>
    <t>204.209.33.42</t>
  </si>
  <si>
    <t>204.213.86.65</t>
  </si>
  <si>
    <t>204.234.73.245</t>
  </si>
  <si>
    <t>204.39.197.16</t>
  </si>
  <si>
    <t>205.118.47.108</t>
  </si>
  <si>
    <t>205.13.94.25</t>
  </si>
  <si>
    <t>205.226.179.77</t>
  </si>
  <si>
    <t>205.231.159.20</t>
  </si>
  <si>
    <t>205.232.8.157</t>
  </si>
  <si>
    <t>205.238.223.216</t>
  </si>
  <si>
    <t>205.244.54.67</t>
  </si>
  <si>
    <t>205.47.160.133</t>
  </si>
  <si>
    <t>205.49.236.34</t>
  </si>
  <si>
    <t>205.50.245.35</t>
  </si>
  <si>
    <t>205.61.143.145</t>
  </si>
  <si>
    <t>205.61.91.31</t>
  </si>
  <si>
    <t>205.78.136.153</t>
  </si>
  <si>
    <t>206.107.50.88</t>
  </si>
  <si>
    <t>206.11.255.8</t>
  </si>
  <si>
    <t>206.122.179.105</t>
  </si>
  <si>
    <t>206.130.111.211</t>
  </si>
  <si>
    <t>206.149.111.154</t>
  </si>
  <si>
    <t>206.155.177.146</t>
  </si>
  <si>
    <t>206.175.142.23</t>
  </si>
  <si>
    <t>206.2.67.93</t>
  </si>
  <si>
    <t>206.236.139.182</t>
  </si>
  <si>
    <t>206.45.183.125</t>
  </si>
  <si>
    <t>206.69.26.202</t>
  </si>
  <si>
    <t>206.8.163.80</t>
  </si>
  <si>
    <t>206.92.30.113</t>
  </si>
  <si>
    <t>206.94.170.190</t>
  </si>
  <si>
    <t>207.0.34.89</t>
  </si>
  <si>
    <t>207.124.139.94</t>
  </si>
  <si>
    <t>207.138.206.123</t>
  </si>
  <si>
    <t>207.15.67.109</t>
  </si>
  <si>
    <t>207.160.115.40</t>
  </si>
  <si>
    <t>207.170.229.123</t>
  </si>
  <si>
    <t>207.183.129.22</t>
  </si>
  <si>
    <t>207.187.80.13</t>
  </si>
  <si>
    <t>207.222.10.248</t>
  </si>
  <si>
    <t>207.222.86.232</t>
  </si>
  <si>
    <t>207.24.11.90</t>
  </si>
  <si>
    <t>207.245.96.242</t>
  </si>
  <si>
    <t>207.253.180.115</t>
  </si>
  <si>
    <t>207.55.123.185</t>
  </si>
  <si>
    <t>207.99.114.35</t>
  </si>
  <si>
    <t>208.108.64.71</t>
  </si>
  <si>
    <t>208.121.50.205</t>
  </si>
  <si>
    <t>208.229.235.16</t>
  </si>
  <si>
    <t>208.243.83.221</t>
  </si>
  <si>
    <t>208.255.218.231</t>
  </si>
  <si>
    <t>208.41.190.73</t>
  </si>
  <si>
    <t>208.42.104.1</t>
  </si>
  <si>
    <t>208.43.117.119</t>
  </si>
  <si>
    <t>208.58.147.17</t>
  </si>
  <si>
    <t>208.98.252.151</t>
  </si>
  <si>
    <t>209.101.87.41</t>
  </si>
  <si>
    <t>209.112.176.127</t>
  </si>
  <si>
    <t>209.169.229.144</t>
  </si>
  <si>
    <t>209.176.32.156</t>
  </si>
  <si>
    <t>209.207.124.35</t>
  </si>
  <si>
    <t>209.248.198.60</t>
  </si>
  <si>
    <t>209.30.48.107</t>
  </si>
  <si>
    <t>209.41.153.228</t>
  </si>
  <si>
    <t>209.53.249.103</t>
  </si>
  <si>
    <t>209.62.186.247</t>
  </si>
  <si>
    <t>209.72.204.140</t>
  </si>
  <si>
    <t>21.109.44.195</t>
  </si>
  <si>
    <t>21.110.12.49</t>
  </si>
  <si>
    <t>21.171.147.117</t>
  </si>
  <si>
    <t>21.196.78.147</t>
  </si>
  <si>
    <t>21.219.254.71</t>
  </si>
  <si>
    <t>21.22.244.178</t>
  </si>
  <si>
    <t>21.220.130.107</t>
  </si>
  <si>
    <t>21.222.70.250</t>
  </si>
  <si>
    <t>21.225.219.143</t>
  </si>
  <si>
    <t>21.231.247.90</t>
  </si>
  <si>
    <t>21.233.184.26</t>
  </si>
  <si>
    <t>21.255.131.198</t>
  </si>
  <si>
    <t>21.32.209.8</t>
  </si>
  <si>
    <t>21.42.31.164</t>
  </si>
  <si>
    <t>21.53.177.107</t>
  </si>
  <si>
    <t>21.73.136.0</t>
  </si>
  <si>
    <t>210.15.141.138</t>
  </si>
  <si>
    <t>210.166.8.44</t>
  </si>
  <si>
    <t>210.196.18.123</t>
  </si>
  <si>
    <t>210.204.7.206</t>
  </si>
  <si>
    <t>210.217.59.171</t>
  </si>
  <si>
    <t>210.218.28.212</t>
  </si>
  <si>
    <t>210.249.81.97</t>
  </si>
  <si>
    <t>210.46.101.151</t>
  </si>
  <si>
    <t>210.58.172.100</t>
  </si>
  <si>
    <t>210.59.163.248</t>
  </si>
  <si>
    <t>210.63.217.190</t>
  </si>
  <si>
    <t>210.70.44.108</t>
  </si>
  <si>
    <t>210.72.242.102</t>
  </si>
  <si>
    <t>210.72.79.202</t>
  </si>
  <si>
    <t>210.77.26.218</t>
  </si>
  <si>
    <t>210.90.132.71</t>
  </si>
  <si>
    <t>211.123.179.96</t>
  </si>
  <si>
    <t>211.200.41.185</t>
  </si>
  <si>
    <t>211.233.136.239</t>
  </si>
  <si>
    <t>211.249.197.75</t>
  </si>
  <si>
    <t>211.48.245.83</t>
  </si>
  <si>
    <t>211.69.150.41</t>
  </si>
  <si>
    <t>211.75.199.130</t>
  </si>
  <si>
    <t>211.77.108.6</t>
  </si>
  <si>
    <t>212.109.180.195</t>
  </si>
  <si>
    <t>212.142.189.176</t>
  </si>
  <si>
    <t>212.170.204.139</t>
  </si>
  <si>
    <t>212.188.153.87</t>
  </si>
  <si>
    <t>212.217.203.190</t>
  </si>
  <si>
    <t>212.87.151.83</t>
  </si>
  <si>
    <t>213.109.82.241</t>
  </si>
  <si>
    <t>213.120.209.232</t>
  </si>
  <si>
    <t>213.144.155.153</t>
  </si>
  <si>
    <t>213.16.198.20</t>
  </si>
  <si>
    <t>213.206.202.205</t>
  </si>
  <si>
    <t>213.213.25.175</t>
  </si>
  <si>
    <t>213.234.54.22</t>
  </si>
  <si>
    <t>213.27.3.182</t>
  </si>
  <si>
    <t>213.35.50.210</t>
  </si>
  <si>
    <t>213.47.142.103</t>
  </si>
  <si>
    <t>213.47.68.157</t>
  </si>
  <si>
    <t>213.73.244.59</t>
  </si>
  <si>
    <t>213.84.79.100</t>
  </si>
  <si>
    <t>213.87.189.14</t>
  </si>
  <si>
    <t>213.92.128.142</t>
  </si>
  <si>
    <t>214.112.247.124</t>
  </si>
  <si>
    <t>214.141.179.122</t>
  </si>
  <si>
    <t>214.16.81.91</t>
  </si>
  <si>
    <t>214.175.245.143</t>
  </si>
  <si>
    <t>214.219.93.188</t>
  </si>
  <si>
    <t>214.222.161.238</t>
  </si>
  <si>
    <t>214.243.166.254</t>
  </si>
  <si>
    <t>214.249.186.67</t>
  </si>
  <si>
    <t>214.52.241.46</t>
  </si>
  <si>
    <t>214.7.74.181</t>
  </si>
  <si>
    <t>214.83.88.235</t>
  </si>
  <si>
    <t>214.99.170.34</t>
  </si>
  <si>
    <t>215.127.15.89</t>
  </si>
  <si>
    <t>215.134.126.229</t>
  </si>
  <si>
    <t>215.143.3.203</t>
  </si>
  <si>
    <t>215.170.115.195</t>
  </si>
  <si>
    <t>215.201.224.174</t>
  </si>
  <si>
    <t>215.204.52.196</t>
  </si>
  <si>
    <t>215.204.57.25</t>
  </si>
  <si>
    <t>215.245.74.97</t>
  </si>
  <si>
    <t>215.39.22.63</t>
  </si>
  <si>
    <t>215.48.222.152</t>
  </si>
  <si>
    <t>215.77.18.69</t>
  </si>
  <si>
    <t>215.83.185.141</t>
  </si>
  <si>
    <t>216.144.37.247</t>
  </si>
  <si>
    <t>216.149.95.202</t>
  </si>
  <si>
    <t>216.162.151.106</t>
  </si>
  <si>
    <t>216.163.136.248</t>
  </si>
  <si>
    <t>216.171.22.168</t>
  </si>
  <si>
    <t>216.184.9.57</t>
  </si>
  <si>
    <t>216.223.12.255</t>
  </si>
  <si>
    <t>216.47.48.165</t>
  </si>
  <si>
    <t>216.81.82.176</t>
  </si>
  <si>
    <t>216.87.197.201</t>
  </si>
  <si>
    <t>217.133.53.2</t>
  </si>
  <si>
    <t>217.138.95.215</t>
  </si>
  <si>
    <t>217.141.71.143</t>
  </si>
  <si>
    <t>217.147.85.135</t>
  </si>
  <si>
    <t>217.171.101.130</t>
  </si>
  <si>
    <t>217.173.112.195</t>
  </si>
  <si>
    <t>217.233.182.156</t>
  </si>
  <si>
    <t>217.34.240.180</t>
  </si>
  <si>
    <t>217.47.1.6</t>
  </si>
  <si>
    <t>217.66.87.224</t>
  </si>
  <si>
    <t>217.71.184.31</t>
  </si>
  <si>
    <t>217.84.160.172</t>
  </si>
  <si>
    <t>218.121.182.254</t>
  </si>
  <si>
    <t>218.15.38.8</t>
  </si>
  <si>
    <t>218.154.147.71</t>
  </si>
  <si>
    <t>218.156.81.113</t>
  </si>
  <si>
    <t>218.209.109.147</t>
  </si>
  <si>
    <t>218.217.211.199</t>
  </si>
  <si>
    <t>218.224.2.113</t>
  </si>
  <si>
    <t>218.225.230.209</t>
  </si>
  <si>
    <t>218.231.177.239</t>
  </si>
  <si>
    <t>218.32.206.162</t>
  </si>
  <si>
    <t>218.85.26.14</t>
  </si>
  <si>
    <t>218.85.84.29</t>
  </si>
  <si>
    <t>218.89.232.217</t>
  </si>
  <si>
    <t>218.89.234.20</t>
  </si>
  <si>
    <t>219.116.93.234</t>
  </si>
  <si>
    <t>219.120.99.180</t>
  </si>
  <si>
    <t>219.128.47.230</t>
  </si>
  <si>
    <t>219.154.6.178</t>
  </si>
  <si>
    <t>219.16.177.208</t>
  </si>
  <si>
    <t>219.166.129.156</t>
  </si>
  <si>
    <t>219.170.170.175</t>
  </si>
  <si>
    <t>219.177.107.72</t>
  </si>
  <si>
    <t>219.186.21.157</t>
  </si>
  <si>
    <t>219.193.87.55</t>
  </si>
  <si>
    <t>219.212.103.165</t>
  </si>
  <si>
    <t>219.229.153.170</t>
  </si>
  <si>
    <t>219.244.86.77</t>
  </si>
  <si>
    <t>219.35.184.28</t>
  </si>
  <si>
    <t>219.75.86.38</t>
  </si>
  <si>
    <t>219.80.34.178</t>
  </si>
  <si>
    <t>219.82.121.250</t>
  </si>
  <si>
    <t>219.83.105.177</t>
  </si>
  <si>
    <t>219.91.91.12</t>
  </si>
  <si>
    <t>22.115.164.177</t>
  </si>
  <si>
    <t>22.120.34.184</t>
  </si>
  <si>
    <t>22.134.234.67</t>
  </si>
  <si>
    <t>22.134.56.45</t>
  </si>
  <si>
    <t>22.155.159.237</t>
  </si>
  <si>
    <t>22.183.177.219</t>
  </si>
  <si>
    <t>22.19.113.209</t>
  </si>
  <si>
    <t>22.195.40.21</t>
  </si>
  <si>
    <t>22.205.149.128</t>
  </si>
  <si>
    <t>22.217.255.116</t>
  </si>
  <si>
    <t>22.248.88.0</t>
  </si>
  <si>
    <t>22.253.6.184</t>
  </si>
  <si>
    <t>22.27.155.139</t>
  </si>
  <si>
    <t>22.27.164.78</t>
  </si>
  <si>
    <t>22.43.120.77</t>
  </si>
  <si>
    <t>22.64.122.241</t>
  </si>
  <si>
    <t>22.79.3.242</t>
  </si>
  <si>
    <t>22.87.157.147</t>
  </si>
  <si>
    <t>22.87.180.27</t>
  </si>
  <si>
    <t>220.170.170.196</t>
  </si>
  <si>
    <t>220.198.73.11</t>
  </si>
  <si>
    <t>220.199.250.101</t>
  </si>
  <si>
    <t>220.55.229.61</t>
  </si>
  <si>
    <t>220.79.209.148</t>
  </si>
  <si>
    <t>220.82.36.1</t>
  </si>
  <si>
    <t>221.102.126.252</t>
  </si>
  <si>
    <t>221.113.255.124</t>
  </si>
  <si>
    <t>221.15.17.76</t>
  </si>
  <si>
    <t>221.150.118.54</t>
  </si>
  <si>
    <t>221.195.71.235</t>
  </si>
  <si>
    <t>221.224.130.144</t>
  </si>
  <si>
    <t>221.227.184.143</t>
  </si>
  <si>
    <t>221.231.131.20</t>
  </si>
  <si>
    <t>221.35.243.133</t>
  </si>
  <si>
    <t>221.49.122.111</t>
  </si>
  <si>
    <t>221.89.113.96</t>
  </si>
  <si>
    <t>221.92.242.36</t>
  </si>
  <si>
    <t>221.99.115.97</t>
  </si>
  <si>
    <t>222.120.76.185</t>
  </si>
  <si>
    <t>222.169.212.171</t>
  </si>
  <si>
    <t>222.180.6.120</t>
  </si>
  <si>
    <t>222.184.189.230</t>
  </si>
  <si>
    <t>222.190.33.140</t>
  </si>
  <si>
    <t>222.209.82.185</t>
  </si>
  <si>
    <t>222.36.1.247</t>
  </si>
  <si>
    <t>223.117.211.18</t>
  </si>
  <si>
    <t>223.144.246.164</t>
  </si>
  <si>
    <t>223.149.32.86</t>
  </si>
  <si>
    <t>223.159.212.201</t>
  </si>
  <si>
    <t>223.167.92.68</t>
  </si>
  <si>
    <t>223.172.149.178</t>
  </si>
  <si>
    <t>223.191.80.71</t>
  </si>
  <si>
    <t>223.195.181.97</t>
  </si>
  <si>
    <t>223.207.124.170</t>
  </si>
  <si>
    <t>223.210.71.226</t>
  </si>
  <si>
    <t>223.213.163.58</t>
  </si>
  <si>
    <t>223.222.184.173</t>
  </si>
  <si>
    <t>223.224.69.165</t>
  </si>
  <si>
    <t>223.227.249.235</t>
  </si>
  <si>
    <t>223.228.137.7</t>
  </si>
  <si>
    <t>223.26.169.127</t>
  </si>
  <si>
    <t>223.39.203.29</t>
  </si>
  <si>
    <t>223.53.32.212</t>
  </si>
  <si>
    <t>223.55.242.155</t>
  </si>
  <si>
    <t>223.65.71.5</t>
  </si>
  <si>
    <t>224.0.122.29</t>
  </si>
  <si>
    <t>224.10.203.77</t>
  </si>
  <si>
    <t>224.109.159.230</t>
  </si>
  <si>
    <t>224.162.225.86</t>
  </si>
  <si>
    <t>224.196.162.166</t>
  </si>
  <si>
    <t>224.228.185.131</t>
  </si>
  <si>
    <t>224.230.140.62</t>
  </si>
  <si>
    <t>224.5.82.24</t>
  </si>
  <si>
    <t>224.54.117.58</t>
  </si>
  <si>
    <t>224.68.175.169</t>
  </si>
  <si>
    <t>224.95.116.148</t>
  </si>
  <si>
    <t>225.174.136.80</t>
  </si>
  <si>
    <t>225.179.25.60</t>
  </si>
  <si>
    <t>225.195.47.68</t>
  </si>
  <si>
    <t>225.207.84.134</t>
  </si>
  <si>
    <t>225.213.105.75</t>
  </si>
  <si>
    <t>225.215.25.106</t>
  </si>
  <si>
    <t>225.216.113.53</t>
  </si>
  <si>
    <t>225.236.248.247</t>
  </si>
  <si>
    <t>225.253.150.168</t>
  </si>
  <si>
    <t>225.255.74.208</t>
  </si>
  <si>
    <t>225.255.99.246</t>
  </si>
  <si>
    <t>225.3.103.117</t>
  </si>
  <si>
    <t>225.31.232.10</t>
  </si>
  <si>
    <t>225.51.90.68</t>
  </si>
  <si>
    <t>225.62.120.90</t>
  </si>
  <si>
    <t>225.68.61.51</t>
  </si>
  <si>
    <t>225.69.162.17</t>
  </si>
  <si>
    <t>225.75.221.84</t>
  </si>
  <si>
    <t>225.8.195.246</t>
  </si>
  <si>
    <t>225.92.15.113</t>
  </si>
  <si>
    <t>226.110.21.121</t>
  </si>
  <si>
    <t>226.126.19.149</t>
  </si>
  <si>
    <t>226.18.20.160</t>
  </si>
  <si>
    <t>226.183.251.213</t>
  </si>
  <si>
    <t>226.251.141.14</t>
  </si>
  <si>
    <t>226.27.57.25</t>
  </si>
  <si>
    <t>226.37.138.179</t>
  </si>
  <si>
    <t>226.38.47.140</t>
  </si>
  <si>
    <t>226.43.86.207</t>
  </si>
  <si>
    <t>226.7.216.53</t>
  </si>
  <si>
    <t>226.71.111.232</t>
  </si>
  <si>
    <t>226.74.36.162</t>
  </si>
  <si>
    <t>227.112.39.58</t>
  </si>
  <si>
    <t>227.125.219.9</t>
  </si>
  <si>
    <t>227.128.209.76</t>
  </si>
  <si>
    <t>227.141.76.174</t>
  </si>
  <si>
    <t>227.154.32.11</t>
  </si>
  <si>
    <t>227.191.4.127</t>
  </si>
  <si>
    <t>227.214.175.1</t>
  </si>
  <si>
    <t>227.255.92.216</t>
  </si>
  <si>
    <t>227.4.15.232</t>
  </si>
  <si>
    <t>227.44.128.90</t>
  </si>
  <si>
    <t>227.46.167.70</t>
  </si>
  <si>
    <t>227.76.178.160</t>
  </si>
  <si>
    <t>227.78.152.126</t>
  </si>
  <si>
    <t>228.106.36.54</t>
  </si>
  <si>
    <t>228.107.180.251</t>
  </si>
  <si>
    <t>228.126.180.29</t>
  </si>
  <si>
    <t>228.145.105.62</t>
  </si>
  <si>
    <t>228.147.96.237</t>
  </si>
  <si>
    <t>228.148.58.84</t>
  </si>
  <si>
    <t>228.198.103.252</t>
  </si>
  <si>
    <t>228.209.24.66</t>
  </si>
  <si>
    <t>228.253.66.253</t>
  </si>
  <si>
    <t>228.7.200.255</t>
  </si>
  <si>
    <t>228.75.36.218</t>
  </si>
  <si>
    <t>228.9.23.245</t>
  </si>
  <si>
    <t>228.92.169.150</t>
  </si>
  <si>
    <t>228.98.87.228</t>
  </si>
  <si>
    <t>229.116.205.37</t>
  </si>
  <si>
    <t>229.152.248.237</t>
  </si>
  <si>
    <t>229.158.19.53</t>
  </si>
  <si>
    <t>229.180.184.178</t>
  </si>
  <si>
    <t>229.21.77.38</t>
  </si>
  <si>
    <t>229.3.50.83</t>
  </si>
  <si>
    <t>229.35.142.46</t>
  </si>
  <si>
    <t>229.7.239.59</t>
  </si>
  <si>
    <t>229.99.42.3</t>
  </si>
  <si>
    <t>23.0.30.230</t>
  </si>
  <si>
    <t>23.107.35.93</t>
  </si>
  <si>
    <t>23.110.180.1</t>
  </si>
  <si>
    <t>23.114.244.36</t>
  </si>
  <si>
    <t>23.120.193.37</t>
  </si>
  <si>
    <t>23.124.228.124</t>
  </si>
  <si>
    <t>23.13.199.104</t>
  </si>
  <si>
    <t>23.130.63.210</t>
  </si>
  <si>
    <t>23.166.51.25</t>
  </si>
  <si>
    <t>23.181.222.147</t>
  </si>
  <si>
    <t>23.185.127.74</t>
  </si>
  <si>
    <t>23.185.136.135</t>
  </si>
  <si>
    <t>23.235.86.111</t>
  </si>
  <si>
    <t>23.242.100.167</t>
  </si>
  <si>
    <t>23.47.220.116</t>
  </si>
  <si>
    <t>23.88.77.13</t>
  </si>
  <si>
    <t>230.110.148.127</t>
  </si>
  <si>
    <t>230.122.139.96</t>
  </si>
  <si>
    <t>230.152.254.96</t>
  </si>
  <si>
    <t>230.186.223.200</t>
  </si>
  <si>
    <t>230.221.126.24</t>
  </si>
  <si>
    <t>230.227.108.191</t>
  </si>
  <si>
    <t>230.33.136.52</t>
  </si>
  <si>
    <t>230.60.225.60</t>
  </si>
  <si>
    <t>230.83.159.54</t>
  </si>
  <si>
    <t>231.1.196.177</t>
  </si>
  <si>
    <t>231.142.179.128</t>
  </si>
  <si>
    <t>231.173.119.44</t>
  </si>
  <si>
    <t>231.191.190.31</t>
  </si>
  <si>
    <t>231.199.214.221</t>
  </si>
  <si>
    <t>231.212.3.4</t>
  </si>
  <si>
    <t>231.219.134.1</t>
  </si>
  <si>
    <t>231.237.109.136</t>
  </si>
  <si>
    <t>231.30.70.128</t>
  </si>
  <si>
    <t>231.96.36.223</t>
  </si>
  <si>
    <t>232.106.181.194</t>
  </si>
  <si>
    <t>232.106.64.132</t>
  </si>
  <si>
    <t>232.114.127.96</t>
  </si>
  <si>
    <t>232.119.87.15</t>
  </si>
  <si>
    <t>232.142.153.102</t>
  </si>
  <si>
    <t>232.16.119.190</t>
  </si>
  <si>
    <t>232.162.179.223</t>
  </si>
  <si>
    <t>232.171.121.34</t>
  </si>
  <si>
    <t>232.180.205.195</t>
  </si>
  <si>
    <t>232.197.86.93</t>
  </si>
  <si>
    <t>232.205.244.13</t>
  </si>
  <si>
    <t>232.21.133.154</t>
  </si>
  <si>
    <t>232.217.35.114</t>
  </si>
  <si>
    <t>232.3.141.208</t>
  </si>
  <si>
    <t>232.3.224.222</t>
  </si>
  <si>
    <t>232.34.166.151</t>
  </si>
  <si>
    <t>232.40.12.143</t>
  </si>
  <si>
    <t>232.53.68.75</t>
  </si>
  <si>
    <t>232.60.95.183</t>
  </si>
  <si>
    <t>232.66.235.65</t>
  </si>
  <si>
    <t>233.1.43.136</t>
  </si>
  <si>
    <t>233.119.219.60</t>
  </si>
  <si>
    <t>233.12.9.204</t>
  </si>
  <si>
    <t>233.120.90.253</t>
  </si>
  <si>
    <t>233.129.172.191</t>
  </si>
  <si>
    <t>233.137.23.1</t>
  </si>
  <si>
    <t>233.177.136.51</t>
  </si>
  <si>
    <t>233.210.68.97</t>
  </si>
  <si>
    <t>233.243.129.43</t>
  </si>
  <si>
    <t>233.53.137.251</t>
  </si>
  <si>
    <t>233.72.70.144</t>
  </si>
  <si>
    <t>233.78.129.15</t>
  </si>
  <si>
    <t>233.8.84.142</t>
  </si>
  <si>
    <t>233.89.218.181</t>
  </si>
  <si>
    <t>233.96.243.43</t>
  </si>
  <si>
    <t>234.144.44.156</t>
  </si>
  <si>
    <t>234.15.232.216</t>
  </si>
  <si>
    <t>234.158.230.44</t>
  </si>
  <si>
    <t>234.171.231.42</t>
  </si>
  <si>
    <t>234.228.131.37</t>
  </si>
  <si>
    <t>234.247.199.137</t>
  </si>
  <si>
    <t>234.251.8.233</t>
  </si>
  <si>
    <t>234.41.169.200</t>
  </si>
  <si>
    <t>234.62.217.45</t>
  </si>
  <si>
    <t>234.83.80.110</t>
  </si>
  <si>
    <t>235.10.106.64</t>
  </si>
  <si>
    <t>235.102.223.218</t>
  </si>
  <si>
    <t>235.11.130.78</t>
  </si>
  <si>
    <t>235.124.129.165</t>
  </si>
  <si>
    <t>235.138.47.216</t>
  </si>
  <si>
    <t>235.218.118.45</t>
  </si>
  <si>
    <t>235.32.144.238</t>
  </si>
  <si>
    <t>235.37.129.3</t>
  </si>
  <si>
    <t>235.44.248.192</t>
  </si>
  <si>
    <t>235.45.72.90</t>
  </si>
  <si>
    <t>235.70.8.161</t>
  </si>
  <si>
    <t>235.79.45.70</t>
  </si>
  <si>
    <t>236.104.50.202</t>
  </si>
  <si>
    <t>236.119.8.220</t>
  </si>
  <si>
    <t>236.180.110.103</t>
  </si>
  <si>
    <t>236.185.94.135</t>
  </si>
  <si>
    <t>236.236.45.57</t>
  </si>
  <si>
    <t>236.43.76.158</t>
  </si>
  <si>
    <t>236.70.227.247</t>
  </si>
  <si>
    <t>237.11.195.41</t>
  </si>
  <si>
    <t>237.11.20.119</t>
  </si>
  <si>
    <t>237.112.23.64</t>
  </si>
  <si>
    <t>237.150.249.112</t>
  </si>
  <si>
    <t>237.160.9.71</t>
  </si>
  <si>
    <t>237.166.75.2</t>
  </si>
  <si>
    <t>237.172.217.74</t>
  </si>
  <si>
    <t>237.182.212.227</t>
  </si>
  <si>
    <t>237.192.201.49</t>
  </si>
  <si>
    <t>237.195.27.92</t>
  </si>
  <si>
    <t>237.224.154.42</t>
  </si>
  <si>
    <t>237.226.216.69</t>
  </si>
  <si>
    <t>237.23.176.69</t>
  </si>
  <si>
    <t>237.231.137.237</t>
  </si>
  <si>
    <t>237.231.172.85</t>
  </si>
  <si>
    <t>237.235.151.90</t>
  </si>
  <si>
    <t>237.239.176.158</t>
  </si>
  <si>
    <t>237.250.133.109</t>
  </si>
  <si>
    <t>237.58.232.141</t>
  </si>
  <si>
    <t>237.7.188.200</t>
  </si>
  <si>
    <t>237.79.161.107</t>
  </si>
  <si>
    <t>238.106.125.90</t>
  </si>
  <si>
    <t>238.11.219.75</t>
  </si>
  <si>
    <t>238.115.87.245</t>
  </si>
  <si>
    <t>238.118.135.32</t>
  </si>
  <si>
    <t>238.144.89.99</t>
  </si>
  <si>
    <t>238.145.248.58</t>
  </si>
  <si>
    <t>238.203.201.180</t>
  </si>
  <si>
    <t>238.21.16.92</t>
  </si>
  <si>
    <t>238.213.8.191</t>
  </si>
  <si>
    <t>238.227.6.216</t>
  </si>
  <si>
    <t>238.235.211.219</t>
  </si>
  <si>
    <t>238.31.6.216</t>
  </si>
  <si>
    <t>238.87.32.164</t>
  </si>
  <si>
    <t>238.93.111.200</t>
  </si>
  <si>
    <t>239.107.35.162</t>
  </si>
  <si>
    <t>239.121.16.62</t>
  </si>
  <si>
    <t>239.127.200.238</t>
  </si>
  <si>
    <t>239.133.245.173</t>
  </si>
  <si>
    <t>239.152.169.53</t>
  </si>
  <si>
    <t>239.170.226.19</t>
  </si>
  <si>
    <t>239.173.8.35</t>
  </si>
  <si>
    <t>239.180.185.91</t>
  </si>
  <si>
    <t>239.197.248.58</t>
  </si>
  <si>
    <t>239.211.138.6</t>
  </si>
  <si>
    <t>239.214.9.166</t>
  </si>
  <si>
    <t>239.3.179.219</t>
  </si>
  <si>
    <t>239.46.214.60</t>
  </si>
  <si>
    <t>239.60.121.222</t>
  </si>
  <si>
    <t>239.66.2.159</t>
  </si>
  <si>
    <t>239.88.63.242</t>
  </si>
  <si>
    <t>24.124.232.65</t>
  </si>
  <si>
    <t>24.141.128.129</t>
  </si>
  <si>
    <t>24.167.133.138</t>
  </si>
  <si>
    <t>24.185.43.88</t>
  </si>
  <si>
    <t>24.21.145.226</t>
  </si>
  <si>
    <t>24.232.111.48</t>
  </si>
  <si>
    <t>24.232.206.53</t>
  </si>
  <si>
    <t>24.242.192.221</t>
  </si>
  <si>
    <t>24.31.86.130</t>
  </si>
  <si>
    <t>24.44.241.70</t>
  </si>
  <si>
    <t>24.52.172.165</t>
  </si>
  <si>
    <t>24.70.127.18</t>
  </si>
  <si>
    <t>24.80.38.14</t>
  </si>
  <si>
    <t>24.82.163.31</t>
  </si>
  <si>
    <t>24.86.91.37</t>
  </si>
  <si>
    <t>240.105.47.1</t>
  </si>
  <si>
    <t>240.112.182.48</t>
  </si>
  <si>
    <t>240.168.255.63</t>
  </si>
  <si>
    <t>240.174.75.156</t>
  </si>
  <si>
    <t>240.186.108.157</t>
  </si>
  <si>
    <t>240.189.181.38</t>
  </si>
  <si>
    <t>240.195.107.127</t>
  </si>
  <si>
    <t>240.230.137.154</t>
  </si>
  <si>
    <t>240.231.20.75</t>
  </si>
  <si>
    <t>240.237.43.106</t>
  </si>
  <si>
    <t>240.244.237.243</t>
  </si>
  <si>
    <t>240.249.27.61</t>
  </si>
  <si>
    <t>240.44.111.157</t>
  </si>
  <si>
    <t>240.70.111.53</t>
  </si>
  <si>
    <t>240.72.68.138</t>
  </si>
  <si>
    <t>240.78.164.34</t>
  </si>
  <si>
    <t>241.107.155.165</t>
  </si>
  <si>
    <t>241.13.167.234</t>
  </si>
  <si>
    <t>241.132.186.250</t>
  </si>
  <si>
    <t>241.156.53.163</t>
  </si>
  <si>
    <t>241.171.233.83</t>
  </si>
  <si>
    <t>241.172.148.58</t>
  </si>
  <si>
    <t>241.176.229.180</t>
  </si>
  <si>
    <t>241.18.55.15</t>
  </si>
  <si>
    <t>241.184.169.84</t>
  </si>
  <si>
    <t>241.184.250.147</t>
  </si>
  <si>
    <t>241.189.226.206</t>
  </si>
  <si>
    <t>241.197.181.229</t>
  </si>
  <si>
    <t>241.28.1.245</t>
  </si>
  <si>
    <t>241.32.114.4</t>
  </si>
  <si>
    <t>241.56.137.42</t>
  </si>
  <si>
    <t>242.114.231.6</t>
  </si>
  <si>
    <t>242.140.107.223</t>
  </si>
  <si>
    <t>242.153.233.8</t>
  </si>
  <si>
    <t>242.16.131.72</t>
  </si>
  <si>
    <t>242.18.27.44</t>
  </si>
  <si>
    <t>242.194.140.37</t>
  </si>
  <si>
    <t>242.229.137.123</t>
  </si>
  <si>
    <t>242.248.51.2</t>
  </si>
  <si>
    <t>242.250.229.210</t>
  </si>
  <si>
    <t>242.4.14.81</t>
  </si>
  <si>
    <t>242.58.71.34</t>
  </si>
  <si>
    <t>242.80.228.167</t>
  </si>
  <si>
    <t>242.89.219.154</t>
  </si>
  <si>
    <t>242.9.64.228</t>
  </si>
  <si>
    <t>243.10.20.93</t>
  </si>
  <si>
    <t>243.105.164.159</t>
  </si>
  <si>
    <t>243.111.120.224</t>
  </si>
  <si>
    <t>243.145.234.79</t>
  </si>
  <si>
    <t>243.169.28.102</t>
  </si>
  <si>
    <t>243.169.92.212</t>
  </si>
  <si>
    <t>243.177.251.212</t>
  </si>
  <si>
    <t>243.179.111.255</t>
  </si>
  <si>
    <t>243.18.220.47</t>
  </si>
  <si>
    <t>243.198.223.139</t>
  </si>
  <si>
    <t>243.205.251.228</t>
  </si>
  <si>
    <t>243.22.57.158</t>
  </si>
  <si>
    <t>243.70.16.189</t>
  </si>
  <si>
    <t>243.78.112.146</t>
  </si>
  <si>
    <t>244.119.216.233</t>
  </si>
  <si>
    <t>244.124.140.49</t>
  </si>
  <si>
    <t>244.128.69.116</t>
  </si>
  <si>
    <t>244.129.176.210</t>
  </si>
  <si>
    <t>244.134.129.76</t>
  </si>
  <si>
    <t>244.144.15.124</t>
  </si>
  <si>
    <t>244.209.24.76</t>
  </si>
  <si>
    <t>244.237.192.74</t>
  </si>
  <si>
    <t>244.238.104.71</t>
  </si>
  <si>
    <t>244.239.95.93</t>
  </si>
  <si>
    <t>244.41.214.238</t>
  </si>
  <si>
    <t>244.42.205.43</t>
  </si>
  <si>
    <t>244.50.117.58</t>
  </si>
  <si>
    <t>244.70.37.117</t>
  </si>
  <si>
    <t>245.110.16.13</t>
  </si>
  <si>
    <t>245.13.2.144</t>
  </si>
  <si>
    <t>245.151.35.138</t>
  </si>
  <si>
    <t>245.170.189.58</t>
  </si>
  <si>
    <t>245.188.149.206</t>
  </si>
  <si>
    <t>245.204.148.185</t>
  </si>
  <si>
    <t>245.219.233.66</t>
  </si>
  <si>
    <t>245.245.60.78</t>
  </si>
  <si>
    <t>245.53.80.204</t>
  </si>
  <si>
    <t>245.84.170.116</t>
  </si>
  <si>
    <t>246.100.14.49</t>
  </si>
  <si>
    <t>246.116.91.149</t>
  </si>
  <si>
    <t>246.12.205.108</t>
  </si>
  <si>
    <t>246.133.45.111</t>
  </si>
  <si>
    <t>246.159.18.92</t>
  </si>
  <si>
    <t>246.161.156.213</t>
  </si>
  <si>
    <t>246.223.62.124</t>
  </si>
  <si>
    <t>246.23.171.34</t>
  </si>
  <si>
    <t>246.235.102.113</t>
  </si>
  <si>
    <t>246.240.242.251</t>
  </si>
  <si>
    <t>246.251.139.44</t>
  </si>
  <si>
    <t>246.43.125.102</t>
  </si>
  <si>
    <t>246.44.234.248</t>
  </si>
  <si>
    <t>246.57.240.184</t>
  </si>
  <si>
    <t>246.85.33.219</t>
  </si>
  <si>
    <t>247.1.102.137</t>
  </si>
  <si>
    <t>247.114.210.238</t>
  </si>
  <si>
    <t>247.138.139.247</t>
  </si>
  <si>
    <t>247.14.3.164</t>
  </si>
  <si>
    <t>247.140.183.207</t>
  </si>
  <si>
    <t>247.172.184.95</t>
  </si>
  <si>
    <t>247.18.171.33</t>
  </si>
  <si>
    <t>247.218.184.241</t>
  </si>
  <si>
    <t>247.219.193.236</t>
  </si>
  <si>
    <t>247.224.19.242</t>
  </si>
  <si>
    <t>247.247.233.191</t>
  </si>
  <si>
    <t>247.251.160.230</t>
  </si>
  <si>
    <t>247.39.181.25</t>
  </si>
  <si>
    <t>247.46.94.246</t>
  </si>
  <si>
    <t>247.55.75.110</t>
  </si>
  <si>
    <t>247.59.147.69</t>
  </si>
  <si>
    <t>247.67.171.212</t>
  </si>
  <si>
    <t>247.92.146.152</t>
  </si>
  <si>
    <t>247.98.58.8</t>
  </si>
  <si>
    <t>248.118.45.208</t>
  </si>
  <si>
    <t>248.130.9.180</t>
  </si>
  <si>
    <t>248.184.12.226</t>
  </si>
  <si>
    <t>248.184.66.17</t>
  </si>
  <si>
    <t>248.23.82.214</t>
  </si>
  <si>
    <t>248.232.176.102</t>
  </si>
  <si>
    <t>248.243.122.157</t>
  </si>
  <si>
    <t>248.44.2.0</t>
  </si>
  <si>
    <t>248.83.21.101</t>
  </si>
  <si>
    <t>248.99.214.182</t>
  </si>
  <si>
    <t>249.102.61.114</t>
  </si>
  <si>
    <t>249.164.40.181</t>
  </si>
  <si>
    <t>249.186.66.127</t>
  </si>
  <si>
    <t>249.199.19.61</t>
  </si>
  <si>
    <t>249.228.138.228</t>
  </si>
  <si>
    <t>249.33.116.138</t>
  </si>
  <si>
    <t>249.53.160.233</t>
  </si>
  <si>
    <t>25.111.255.125</t>
  </si>
  <si>
    <t>25.120.62.29</t>
  </si>
  <si>
    <t>25.149.100.252</t>
  </si>
  <si>
    <t>25.156.60.9</t>
  </si>
  <si>
    <t>25.157.55.13</t>
  </si>
  <si>
    <t>25.170.175.255</t>
  </si>
  <si>
    <t>25.176.234.97</t>
  </si>
  <si>
    <t>25.189.141.142</t>
  </si>
  <si>
    <t>25.218.107.252</t>
  </si>
  <si>
    <t>25.221.134.27</t>
  </si>
  <si>
    <t>25.246.74.38</t>
  </si>
  <si>
    <t>25.255.97.75</t>
  </si>
  <si>
    <t>25.27.249.81</t>
  </si>
  <si>
    <t>25.28.211.176</t>
  </si>
  <si>
    <t>25.30.129.224</t>
  </si>
  <si>
    <t>25.60.86.49</t>
  </si>
  <si>
    <t>25.70.70.220</t>
  </si>
  <si>
    <t>250.105.69.222</t>
  </si>
  <si>
    <t>250.11.72.242</t>
  </si>
  <si>
    <t>250.112.25.119</t>
  </si>
  <si>
    <t>250.12.221.87</t>
  </si>
  <si>
    <t>250.123.198.207</t>
  </si>
  <si>
    <t>250.163.123.103</t>
  </si>
  <si>
    <t>250.229.237.192</t>
  </si>
  <si>
    <t>250.237.90.161</t>
  </si>
  <si>
    <t>250.57.6.4</t>
  </si>
  <si>
    <t>250.65.211.230</t>
  </si>
  <si>
    <t>251.16.31.213</t>
  </si>
  <si>
    <t>251.17.104.8</t>
  </si>
  <si>
    <t>251.2.241.240</t>
  </si>
  <si>
    <t>251.207.218.105</t>
  </si>
  <si>
    <t>251.224.149.3</t>
  </si>
  <si>
    <t>251.231.236.7</t>
  </si>
  <si>
    <t>251.5.101.5</t>
  </si>
  <si>
    <t>251.67.120.207</t>
  </si>
  <si>
    <t>251.8.81.118</t>
  </si>
  <si>
    <t>252.103.103.251</t>
  </si>
  <si>
    <t>252.103.124.144</t>
  </si>
  <si>
    <t>252.149.145.181</t>
  </si>
  <si>
    <t>252.152.120.61</t>
  </si>
  <si>
    <t>252.162.228.5</t>
  </si>
  <si>
    <t>252.176.65.99</t>
  </si>
  <si>
    <t>252.204.211.237</t>
  </si>
  <si>
    <t>252.6.153.223</t>
  </si>
  <si>
    <t>252.79.80.46</t>
  </si>
  <si>
    <t>252.87.170.1</t>
  </si>
  <si>
    <t>252.93.234.30</t>
  </si>
  <si>
    <t>253.12.20.59</t>
  </si>
  <si>
    <t>253.13.25.58</t>
  </si>
  <si>
    <t>253.134.196.68</t>
  </si>
  <si>
    <t>253.177.181.30</t>
  </si>
  <si>
    <t>253.230.34.95</t>
  </si>
  <si>
    <t>253.253.241.31</t>
  </si>
  <si>
    <t>253.254.34.57</t>
  </si>
  <si>
    <t>253.35.121.68</t>
  </si>
  <si>
    <t>254.0.131.49</t>
  </si>
  <si>
    <t>254.116.231.206</t>
  </si>
  <si>
    <t>254.149.209.87</t>
  </si>
  <si>
    <t>254.170.110.65</t>
  </si>
  <si>
    <t>254.184.231.2</t>
  </si>
  <si>
    <t>254.186.173.159</t>
  </si>
  <si>
    <t>254.191.244.199</t>
  </si>
  <si>
    <t>254.2.254.109</t>
  </si>
  <si>
    <t>254.222.30.15</t>
  </si>
  <si>
    <t>254.231.65.17</t>
  </si>
  <si>
    <t>254.239.157.246</t>
  </si>
  <si>
    <t>254.248.23.161</t>
  </si>
  <si>
    <t>254.47.54.87</t>
  </si>
  <si>
    <t>254.55.161.61</t>
  </si>
  <si>
    <t>254.74.52.233</t>
  </si>
  <si>
    <t>254.77.37.44</t>
  </si>
  <si>
    <t>255.107.188.60</t>
  </si>
  <si>
    <t>255.116.82.32</t>
  </si>
  <si>
    <t>255.121.57.165</t>
  </si>
  <si>
    <t>255.128.148.79</t>
  </si>
  <si>
    <t>255.155.9.71</t>
  </si>
  <si>
    <t>255.156.193.160</t>
  </si>
  <si>
    <t>255.177.33.2</t>
  </si>
  <si>
    <t>255.199.181.120</t>
  </si>
  <si>
    <t>255.20.55.128</t>
  </si>
  <si>
    <t>255.208.113.7</t>
  </si>
  <si>
    <t>255.219.139.165</t>
  </si>
  <si>
    <t>255.221.185.98</t>
  </si>
  <si>
    <t>255.26.194.9</t>
  </si>
  <si>
    <t>255.37.118.130</t>
  </si>
  <si>
    <t>255.57.95.72</t>
  </si>
  <si>
    <t>255.63.50.193</t>
  </si>
  <si>
    <t>255.82.254.241</t>
  </si>
  <si>
    <t>26.112.23.234</t>
  </si>
  <si>
    <t>26.119.144.194</t>
  </si>
  <si>
    <t>26.134.20.165</t>
  </si>
  <si>
    <t>26.135.30.208</t>
  </si>
  <si>
    <t>26.142.155.6</t>
  </si>
  <si>
    <t>26.146.89.254</t>
  </si>
  <si>
    <t>26.149.8.200</t>
  </si>
  <si>
    <t>26.153.154.160</t>
  </si>
  <si>
    <t>26.193.60.154</t>
  </si>
  <si>
    <t>26.198.169.13</t>
  </si>
  <si>
    <t>26.212.96.243</t>
  </si>
  <si>
    <t>26.240.174.133</t>
  </si>
  <si>
    <t>26.43.194.83</t>
  </si>
  <si>
    <t>26.63.23.168</t>
  </si>
  <si>
    <t>26.67.236.80</t>
  </si>
  <si>
    <t>26.71.187.210</t>
  </si>
  <si>
    <t>27.10.97.27</t>
  </si>
  <si>
    <t>27.106.216.216</t>
  </si>
  <si>
    <t>27.110.103.88</t>
  </si>
  <si>
    <t>27.113.246.253</t>
  </si>
  <si>
    <t>27.129.204.28</t>
  </si>
  <si>
    <t>27.134.202.55</t>
  </si>
  <si>
    <t>27.137.99.66</t>
  </si>
  <si>
    <t>27.141.53.186</t>
  </si>
  <si>
    <t>27.155.89.171</t>
  </si>
  <si>
    <t>27.192.16.93</t>
  </si>
  <si>
    <t>27.214.74.211</t>
  </si>
  <si>
    <t>27.226.188.93</t>
  </si>
  <si>
    <t>27.228.3.44</t>
  </si>
  <si>
    <t>27.64.142.13</t>
  </si>
  <si>
    <t>27.70.53.82</t>
  </si>
  <si>
    <t>28.131.203.110</t>
  </si>
  <si>
    <t>28.134.221.236</t>
  </si>
  <si>
    <t>28.136.215.170</t>
  </si>
  <si>
    <t>28.138.240.252</t>
  </si>
  <si>
    <t>28.149.255.246</t>
  </si>
  <si>
    <t>28.160.151.79</t>
  </si>
  <si>
    <t>28.165.122.155</t>
  </si>
  <si>
    <t>28.171.199.184</t>
  </si>
  <si>
    <t>28.177.180.103</t>
  </si>
  <si>
    <t>28.187.21.200</t>
  </si>
  <si>
    <t>28.216.52.128</t>
  </si>
  <si>
    <t>28.242.217.160</t>
  </si>
  <si>
    <t>28.38.250.250</t>
  </si>
  <si>
    <t>28.43.177.14</t>
  </si>
  <si>
    <t>29.122.168.188</t>
  </si>
  <si>
    <t>29.138.57.252</t>
  </si>
  <si>
    <t>29.150.205.254</t>
  </si>
  <si>
    <t>29.154.135.14</t>
  </si>
  <si>
    <t>29.161.135.216</t>
  </si>
  <si>
    <t>29.182.223.23</t>
  </si>
  <si>
    <t>29.183.33.156</t>
  </si>
  <si>
    <t>29.192.134.50</t>
  </si>
  <si>
    <t>29.20.157.167</t>
  </si>
  <si>
    <t>29.224.198.214</t>
  </si>
  <si>
    <t>29.234.211.207</t>
  </si>
  <si>
    <t>29.248.215.83</t>
  </si>
  <si>
    <t>29.255.213.190</t>
  </si>
  <si>
    <t>29.3.218.111</t>
  </si>
  <si>
    <t>29.48.102.15</t>
  </si>
  <si>
    <t>29.68.148.249</t>
  </si>
  <si>
    <t>29.93.17.171</t>
  </si>
  <si>
    <t>3.111.95.215</t>
  </si>
  <si>
    <t>3.128.158.79</t>
  </si>
  <si>
    <t>3.187.241.195</t>
  </si>
  <si>
    <t>3.198.99.67</t>
  </si>
  <si>
    <t>3.239.62.115</t>
  </si>
  <si>
    <t>3.246.196.232</t>
  </si>
  <si>
    <t>3.248.134.1</t>
  </si>
  <si>
    <t>3.28.47.151</t>
  </si>
  <si>
    <t>3.34.187.133</t>
  </si>
  <si>
    <t>3.52.2.166</t>
  </si>
  <si>
    <t>3.55.210.78</t>
  </si>
  <si>
    <t>3.7.29.189</t>
  </si>
  <si>
    <t>3.96.141.207</t>
  </si>
  <si>
    <t>30.102.106.118</t>
  </si>
  <si>
    <t>30.123.58.75</t>
  </si>
  <si>
    <t>30.188.100.153</t>
  </si>
  <si>
    <t>30.189.232.64</t>
  </si>
  <si>
    <t>30.199.115.241</t>
  </si>
  <si>
    <t>30.204.57.128</t>
  </si>
  <si>
    <t>30.214.132.88</t>
  </si>
  <si>
    <t>30.217.12.136</t>
  </si>
  <si>
    <t>30.228.62.10</t>
  </si>
  <si>
    <t>30.230.35.221</t>
  </si>
  <si>
    <t>30.33.75.73</t>
  </si>
  <si>
    <t>30.42.13.20</t>
  </si>
  <si>
    <t>30.73.88.58</t>
  </si>
  <si>
    <t>30.74.115.2</t>
  </si>
  <si>
    <t>31.100.123.105</t>
  </si>
  <si>
    <t>31.100.193.234</t>
  </si>
  <si>
    <t>31.152.178.252</t>
  </si>
  <si>
    <t>31.159.248.88</t>
  </si>
  <si>
    <t>31.173.47.79</t>
  </si>
  <si>
    <t>31.190.232.227</t>
  </si>
  <si>
    <t>31.206.172.69</t>
  </si>
  <si>
    <t>31.213.72.214</t>
  </si>
  <si>
    <t>31.28.131.145</t>
  </si>
  <si>
    <t>31.28.253.108</t>
  </si>
  <si>
    <t>31.51.209.47</t>
  </si>
  <si>
    <t>31.62.113.216</t>
  </si>
  <si>
    <t>31.83.64.155</t>
  </si>
  <si>
    <t>31.83.81.20</t>
  </si>
  <si>
    <t>32.144.164.123</t>
  </si>
  <si>
    <t>32.145.163.81</t>
  </si>
  <si>
    <t>32.156.11.17</t>
  </si>
  <si>
    <t>32.166.46.209</t>
  </si>
  <si>
    <t>32.207.134.10</t>
  </si>
  <si>
    <t>32.212.133.27</t>
  </si>
  <si>
    <t>32.216.98.5</t>
  </si>
  <si>
    <t>32.24.86.182</t>
  </si>
  <si>
    <t>32.25.82.193</t>
  </si>
  <si>
    <t>32.34.25.237</t>
  </si>
  <si>
    <t>32.41.38.178</t>
  </si>
  <si>
    <t>32.42.185.171</t>
  </si>
  <si>
    <t>32.44.150.196</t>
  </si>
  <si>
    <t>32.53.116.196</t>
  </si>
  <si>
    <t>32.95.107.17</t>
  </si>
  <si>
    <t>33.110.50.203</t>
  </si>
  <si>
    <t>33.13.225.10</t>
  </si>
  <si>
    <t>33.188.14.168</t>
  </si>
  <si>
    <t>33.189.73.86</t>
  </si>
  <si>
    <t>33.195.159.205</t>
  </si>
  <si>
    <t>33.223.226.67</t>
  </si>
  <si>
    <t>33.224.159.236</t>
  </si>
  <si>
    <t>33.24.102.145</t>
  </si>
  <si>
    <t>33.250.85.216</t>
  </si>
  <si>
    <t>33.26.127.254</t>
  </si>
  <si>
    <t>33.56.208.59</t>
  </si>
  <si>
    <t>33.57.27.105</t>
  </si>
  <si>
    <t>33.90.44.71</t>
  </si>
  <si>
    <t>33.92.117.158</t>
  </si>
  <si>
    <t>34.109.128.245</t>
  </si>
  <si>
    <t>34.114.199.108</t>
  </si>
  <si>
    <t>34.158.61.73</t>
  </si>
  <si>
    <t>34.203.2.65</t>
  </si>
  <si>
    <t>34.243.222.147</t>
  </si>
  <si>
    <t>34.247.51.122</t>
  </si>
  <si>
    <t>34.28.221.1</t>
  </si>
  <si>
    <t>34.46.219.173</t>
  </si>
  <si>
    <t>34.56.248.2</t>
  </si>
  <si>
    <t>34.89.157.146</t>
  </si>
  <si>
    <t>34.95.148.45</t>
  </si>
  <si>
    <t>34.96.138.247</t>
  </si>
  <si>
    <t>34.97.3.46</t>
  </si>
  <si>
    <t>35.104.75.56</t>
  </si>
  <si>
    <t>35.113.194.113</t>
  </si>
  <si>
    <t>35.114.203.90</t>
  </si>
  <si>
    <t>35.155.222.57</t>
  </si>
  <si>
    <t>35.16.226.225</t>
  </si>
  <si>
    <t>35.167.238.191</t>
  </si>
  <si>
    <t>35.191.55.191</t>
  </si>
  <si>
    <t>35.206.47.16</t>
  </si>
  <si>
    <t>35.213.164.34</t>
  </si>
  <si>
    <t>35.255.218.253</t>
  </si>
  <si>
    <t>35.28.114.87</t>
  </si>
  <si>
    <t>35.4.237.113</t>
  </si>
  <si>
    <t>35.6.111.206</t>
  </si>
  <si>
    <t>35.60.174.226</t>
  </si>
  <si>
    <t>35.63.110.99</t>
  </si>
  <si>
    <t>35.66.141.137</t>
  </si>
  <si>
    <t>36.125.85.53</t>
  </si>
  <si>
    <t>36.133.110.130</t>
  </si>
  <si>
    <t>36.134.218.167</t>
  </si>
  <si>
    <t>36.136.185.53</t>
  </si>
  <si>
    <t>36.162.246.123</t>
  </si>
  <si>
    <t>36.163.201.23</t>
  </si>
  <si>
    <t>36.167.50.98</t>
  </si>
  <si>
    <t>36.195.1.113</t>
  </si>
  <si>
    <t>36.214.6.71</t>
  </si>
  <si>
    <t>36.240.112.252</t>
  </si>
  <si>
    <t>36.247.14.185</t>
  </si>
  <si>
    <t>36.25.183.9</t>
  </si>
  <si>
    <t>36.253.91.46</t>
  </si>
  <si>
    <t>36.80.106.177</t>
  </si>
  <si>
    <t>37.1.199.205</t>
  </si>
  <si>
    <t>37.104.150.37</t>
  </si>
  <si>
    <t>37.143.203.183</t>
  </si>
  <si>
    <t>37.15.109.143</t>
  </si>
  <si>
    <t>37.151.92.204</t>
  </si>
  <si>
    <t>37.225.61.135</t>
  </si>
  <si>
    <t>37.233.67.83</t>
  </si>
  <si>
    <t>37.26.92.39</t>
  </si>
  <si>
    <t>37.32.41.18</t>
  </si>
  <si>
    <t>37.41.49.126</t>
  </si>
  <si>
    <t>37.57.135.229</t>
  </si>
  <si>
    <t>37.65.163.226</t>
  </si>
  <si>
    <t>37.77.96.81</t>
  </si>
  <si>
    <t>37.78.61.188</t>
  </si>
  <si>
    <t>37.83.215.35</t>
  </si>
  <si>
    <t>37.93.220.97</t>
  </si>
  <si>
    <t>37.97.75.70</t>
  </si>
  <si>
    <t>38.103.218.38</t>
  </si>
  <si>
    <t>38.118.239.32</t>
  </si>
  <si>
    <t>38.123.160.137</t>
  </si>
  <si>
    <t>38.124.67.117</t>
  </si>
  <si>
    <t>38.136.249.233</t>
  </si>
  <si>
    <t>38.138.86.152</t>
  </si>
  <si>
    <t>38.142.176.88</t>
  </si>
  <si>
    <t>38.145.27.232</t>
  </si>
  <si>
    <t>38.158.192.213</t>
  </si>
  <si>
    <t>38.168.179.143</t>
  </si>
  <si>
    <t>38.191.239.128</t>
  </si>
  <si>
    <t>38.198.107.87</t>
  </si>
  <si>
    <t>38.200.22.73</t>
  </si>
  <si>
    <t>38.215.84.98</t>
  </si>
  <si>
    <t>38.226.190.157</t>
  </si>
  <si>
    <t>38.238.76.185</t>
  </si>
  <si>
    <t>38.54.17.154</t>
  </si>
  <si>
    <t>38.60.28.10</t>
  </si>
  <si>
    <t>38.66.172.219</t>
  </si>
  <si>
    <t>38.77.99.135</t>
  </si>
  <si>
    <t>38.79.123.46</t>
  </si>
  <si>
    <t>39.127.98.252</t>
  </si>
  <si>
    <t>39.140.3.221</t>
  </si>
  <si>
    <t>39.151.7.225</t>
  </si>
  <si>
    <t>39.157.70.119</t>
  </si>
  <si>
    <t>39.166.94.102</t>
  </si>
  <si>
    <t>39.169.172.219</t>
  </si>
  <si>
    <t>39.175.224.8</t>
  </si>
  <si>
    <t>39.179.70.81</t>
  </si>
  <si>
    <t>39.182.63.248</t>
  </si>
  <si>
    <t>39.188.1.214</t>
  </si>
  <si>
    <t>39.190.198.111</t>
  </si>
  <si>
    <t>39.21.149.51</t>
  </si>
  <si>
    <t>39.212.64.199</t>
  </si>
  <si>
    <t>39.237.35.2</t>
  </si>
  <si>
    <t>39.25.137.86</t>
  </si>
  <si>
    <t>39.253.32.252</t>
  </si>
  <si>
    <t>39.44.72.194</t>
  </si>
  <si>
    <t>39.95.210.130</t>
  </si>
  <si>
    <t>4.121.166.233</t>
  </si>
  <si>
    <t>4.16.223.95</t>
  </si>
  <si>
    <t>4.182.253.7</t>
  </si>
  <si>
    <t>4.198.6.75</t>
  </si>
  <si>
    <t>4.20.252.190</t>
  </si>
  <si>
    <t>4.251.13.98</t>
  </si>
  <si>
    <t>4.253.8.115</t>
  </si>
  <si>
    <t>4.50.167.66</t>
  </si>
  <si>
    <t>4.51.20.85</t>
  </si>
  <si>
    <t>4.79.116.173</t>
  </si>
  <si>
    <t>40.102.95.61</t>
  </si>
  <si>
    <t>40.108.31.228</t>
  </si>
  <si>
    <t>40.110.99.194</t>
  </si>
  <si>
    <t>40.125.99.76</t>
  </si>
  <si>
    <t>40.142.230.219</t>
  </si>
  <si>
    <t>40.152.71.210</t>
  </si>
  <si>
    <t>40.165.83.245</t>
  </si>
  <si>
    <t>40.169.227.42</t>
  </si>
  <si>
    <t>40.19.188.157</t>
  </si>
  <si>
    <t>40.2.106.57</t>
  </si>
  <si>
    <t>40.205.17.232</t>
  </si>
  <si>
    <t>40.212.37.160</t>
  </si>
  <si>
    <t>40.226.202.173</t>
  </si>
  <si>
    <t>40.237.158.34</t>
  </si>
  <si>
    <t>40.250.98.27</t>
  </si>
  <si>
    <t>40.38.58.46</t>
  </si>
  <si>
    <t>41.107.253.76</t>
  </si>
  <si>
    <t>41.118.71.108</t>
  </si>
  <si>
    <t>41.134.228.101</t>
  </si>
  <si>
    <t>41.17.4.143</t>
  </si>
  <si>
    <t>41.170.18.15</t>
  </si>
  <si>
    <t>41.178.120.121</t>
  </si>
  <si>
    <t>41.183.253.210</t>
  </si>
  <si>
    <t>41.186.94.148</t>
  </si>
  <si>
    <t>41.194.199.204</t>
  </si>
  <si>
    <t>41.197.57.45</t>
  </si>
  <si>
    <t>41.205.22.219</t>
  </si>
  <si>
    <t>41.243.225.127</t>
  </si>
  <si>
    <t>41.255.71.179</t>
  </si>
  <si>
    <t>41.5.229.160</t>
  </si>
  <si>
    <t>41.52.189.232</t>
  </si>
  <si>
    <t>41.73.100.111</t>
  </si>
  <si>
    <t>41.9.93.6</t>
  </si>
  <si>
    <t>41.91.161.204</t>
  </si>
  <si>
    <t>42.100.182.209</t>
  </si>
  <si>
    <t>42.118.225.222</t>
  </si>
  <si>
    <t>42.165.40.140</t>
  </si>
  <si>
    <t>42.215.19.199</t>
  </si>
  <si>
    <t>42.225.49.137</t>
  </si>
  <si>
    <t>42.247.107.91</t>
  </si>
  <si>
    <t>42.41.38.163</t>
  </si>
  <si>
    <t>42.51.79.232</t>
  </si>
  <si>
    <t>42.74.38.124</t>
  </si>
  <si>
    <t>42.81.118.245</t>
  </si>
  <si>
    <t>42.85.116.203</t>
  </si>
  <si>
    <t>43.120.167.51</t>
  </si>
  <si>
    <t>43.154.120.56</t>
  </si>
  <si>
    <t>43.184.213.2</t>
  </si>
  <si>
    <t>43.184.249.200</t>
  </si>
  <si>
    <t>43.2.157.93</t>
  </si>
  <si>
    <t>43.203.228.135</t>
  </si>
  <si>
    <t>43.211.107.215</t>
  </si>
  <si>
    <t>43.22.221.37</t>
  </si>
  <si>
    <t>43.223.185.69</t>
  </si>
  <si>
    <t>43.240.254.6</t>
  </si>
  <si>
    <t>43.35.56.74</t>
  </si>
  <si>
    <t>43.63.46.96</t>
  </si>
  <si>
    <t>43.65.118.159</t>
  </si>
  <si>
    <t>43.68.53.224</t>
  </si>
  <si>
    <t>43.77.11.160</t>
  </si>
  <si>
    <t>43.94.89.114</t>
  </si>
  <si>
    <t>44.126.110.103</t>
  </si>
  <si>
    <t>44.15.168.191</t>
  </si>
  <si>
    <t>44.169.204.55</t>
  </si>
  <si>
    <t>44.186.158.66</t>
  </si>
  <si>
    <t>44.187.180.160</t>
  </si>
  <si>
    <t>44.49.126.64</t>
  </si>
  <si>
    <t>44.53.111.172</t>
  </si>
  <si>
    <t>44.74.228.63</t>
  </si>
  <si>
    <t>44.80.35.194</t>
  </si>
  <si>
    <t>44.9.119.88</t>
  </si>
  <si>
    <t>45.106.134.114</t>
  </si>
  <si>
    <t>45.113.48.82</t>
  </si>
  <si>
    <t>45.115.223.47</t>
  </si>
  <si>
    <t>45.125.206.55</t>
  </si>
  <si>
    <t>45.149.63.107</t>
  </si>
  <si>
    <t>45.152.183.236</t>
  </si>
  <si>
    <t>45.169.126.128</t>
  </si>
  <si>
    <t>45.180.60.75</t>
  </si>
  <si>
    <t>45.227.136.5</t>
  </si>
  <si>
    <t>45.23.51.212</t>
  </si>
  <si>
    <t>45.244.122.69</t>
  </si>
  <si>
    <t>45.25.60.247</t>
  </si>
  <si>
    <t>45.33.195.171</t>
  </si>
  <si>
    <t>45.61.207.11</t>
  </si>
  <si>
    <t>45.96.172.221</t>
  </si>
  <si>
    <t>46.10.30.108</t>
  </si>
  <si>
    <t>46.102.42.214</t>
  </si>
  <si>
    <t>46.135.86.126</t>
  </si>
  <si>
    <t>46.139.95.244</t>
  </si>
  <si>
    <t>46.161.234.53</t>
  </si>
  <si>
    <t>46.161.8.69</t>
  </si>
  <si>
    <t>46.182.29.225</t>
  </si>
  <si>
    <t>46.188.95.64</t>
  </si>
  <si>
    <t>46.189.90.75</t>
  </si>
  <si>
    <t>46.198.250.83</t>
  </si>
  <si>
    <t>46.21.176.5</t>
  </si>
  <si>
    <t>46.219.38.182</t>
  </si>
  <si>
    <t>46.222.234.189</t>
  </si>
  <si>
    <t>46.240.239.132</t>
  </si>
  <si>
    <t>46.247.103.246</t>
  </si>
  <si>
    <t>46.247.204.90</t>
  </si>
  <si>
    <t>46.249.41.46</t>
  </si>
  <si>
    <t>46.54.191.63</t>
  </si>
  <si>
    <t>46.59.172.77</t>
  </si>
  <si>
    <t>46.94.227.99</t>
  </si>
  <si>
    <t>47.0.72.173</t>
  </si>
  <si>
    <t>47.109.165.98</t>
  </si>
  <si>
    <t>47.16.63.171</t>
  </si>
  <si>
    <t>47.18.6.156</t>
  </si>
  <si>
    <t>47.193.204.197</t>
  </si>
  <si>
    <t>47.196.128.35</t>
  </si>
  <si>
    <t>47.201.243.47</t>
  </si>
  <si>
    <t>47.209.149.131</t>
  </si>
  <si>
    <t>47.214.169.14</t>
  </si>
  <si>
    <t>47.231.185.214</t>
  </si>
  <si>
    <t>47.248.167.53</t>
  </si>
  <si>
    <t>47.249.72.199</t>
  </si>
  <si>
    <t>47.25.105.175</t>
  </si>
  <si>
    <t>47.88.89.118</t>
  </si>
  <si>
    <t>48.137.104.251</t>
  </si>
  <si>
    <t>48.147.69.121</t>
  </si>
  <si>
    <t>48.166.94.103</t>
  </si>
  <si>
    <t>48.203.227.158</t>
  </si>
  <si>
    <t>48.249.181.188</t>
  </si>
  <si>
    <t>48.26.241.194</t>
  </si>
  <si>
    <t>48.27.55.72</t>
  </si>
  <si>
    <t>48.48.174.221</t>
  </si>
  <si>
    <t>48.64.228.194</t>
  </si>
  <si>
    <t>48.77.201.7</t>
  </si>
  <si>
    <t>48.93.186.126</t>
  </si>
  <si>
    <t>49.124.15.44</t>
  </si>
  <si>
    <t>49.129.149.81</t>
  </si>
  <si>
    <t>49.161.13.238</t>
  </si>
  <si>
    <t>49.176.215.233</t>
  </si>
  <si>
    <t>49.186.178.22</t>
  </si>
  <si>
    <t>49.19.38.165</t>
  </si>
  <si>
    <t>49.197.128.92</t>
  </si>
  <si>
    <t>49.198.249.132</t>
  </si>
  <si>
    <t>49.239.75.37</t>
  </si>
  <si>
    <t>49.243.58.44</t>
  </si>
  <si>
    <t>49.50.97.3</t>
  </si>
  <si>
    <t>49.59.8.32</t>
  </si>
  <si>
    <t>49.60.40.47</t>
  </si>
  <si>
    <t>49.77.67.215</t>
  </si>
  <si>
    <t>49.87.105.231</t>
  </si>
  <si>
    <t>49.93.146.84</t>
  </si>
  <si>
    <t>5.114.88.55</t>
  </si>
  <si>
    <t>5.133.253.48</t>
  </si>
  <si>
    <t>5.136.216.93</t>
  </si>
  <si>
    <t>5.174.235.16</t>
  </si>
  <si>
    <t>5.219.12.95</t>
  </si>
  <si>
    <t>5.239.45.183</t>
  </si>
  <si>
    <t>5.3.125.192</t>
  </si>
  <si>
    <t>5.55.159.194</t>
  </si>
  <si>
    <t>5.87.182.135</t>
  </si>
  <si>
    <t>50.114.125.202</t>
  </si>
  <si>
    <t>50.121.36.51</t>
  </si>
  <si>
    <t>50.150.184.39</t>
  </si>
  <si>
    <t>50.179.249.132</t>
  </si>
  <si>
    <t>50.21.102.49</t>
  </si>
  <si>
    <t>50.215.61.22</t>
  </si>
  <si>
    <t>50.215.81.214</t>
  </si>
  <si>
    <t>50.51.221.148</t>
  </si>
  <si>
    <t>50.8.17.134</t>
  </si>
  <si>
    <t>50.84.99.134</t>
  </si>
  <si>
    <t>50.86.181.208</t>
  </si>
  <si>
    <t>50.88.144.33</t>
  </si>
  <si>
    <t>50.9.125.53</t>
  </si>
  <si>
    <t>51.112.12.179</t>
  </si>
  <si>
    <t>51.163.200.143</t>
  </si>
  <si>
    <t>51.17.95.142</t>
  </si>
  <si>
    <t>51.202.178.73</t>
  </si>
  <si>
    <t>51.212.234.27</t>
  </si>
  <si>
    <t>51.225.15.234</t>
  </si>
  <si>
    <t>51.241.25.84</t>
  </si>
  <si>
    <t>51.62.203.200</t>
  </si>
  <si>
    <t>51.73.94.74</t>
  </si>
  <si>
    <t>52.133.29.93</t>
  </si>
  <si>
    <t>52.141.9.1</t>
  </si>
  <si>
    <t>52.16.183.131</t>
  </si>
  <si>
    <t>52.189.97.68</t>
  </si>
  <si>
    <t>52.204.219.96</t>
  </si>
  <si>
    <t>52.217.222.58</t>
  </si>
  <si>
    <t>52.223.123.230</t>
  </si>
  <si>
    <t>52.232.59.219</t>
  </si>
  <si>
    <t>52.49.224.142</t>
  </si>
  <si>
    <t>52.83.126.44</t>
  </si>
  <si>
    <t>53.179.237.157</t>
  </si>
  <si>
    <t>53.18.196.231</t>
  </si>
  <si>
    <t>53.229.193.199</t>
  </si>
  <si>
    <t>53.25.175.109</t>
  </si>
  <si>
    <t>53.35.166.78</t>
  </si>
  <si>
    <t>53.62.26.90</t>
  </si>
  <si>
    <t>53.8.81.179</t>
  </si>
  <si>
    <t>54.103.130.18</t>
  </si>
  <si>
    <t>54.127.129.96</t>
  </si>
  <si>
    <t>54.132.244.145</t>
  </si>
  <si>
    <t>54.133.124.208</t>
  </si>
  <si>
    <t>54.154.169.210</t>
  </si>
  <si>
    <t>54.158.91.212</t>
  </si>
  <si>
    <t>54.164.19.147</t>
  </si>
  <si>
    <t>54.192.174.107</t>
  </si>
  <si>
    <t>54.224.90.187</t>
  </si>
  <si>
    <t>54.24.140.97</t>
  </si>
  <si>
    <t>54.246.207.22</t>
  </si>
  <si>
    <t>54.254.174.111</t>
  </si>
  <si>
    <t>54.27.179.139</t>
  </si>
  <si>
    <t>54.55.18.224</t>
  </si>
  <si>
    <t>55.0.246.209</t>
  </si>
  <si>
    <t>55.105.231.109</t>
  </si>
  <si>
    <t>55.14.47.31</t>
  </si>
  <si>
    <t>55.16.164.48</t>
  </si>
  <si>
    <t>55.162.8.78</t>
  </si>
  <si>
    <t>55.163.239.159</t>
  </si>
  <si>
    <t>55.184.203.141</t>
  </si>
  <si>
    <t>55.184.231.53</t>
  </si>
  <si>
    <t>55.205.121.217</t>
  </si>
  <si>
    <t>55.233.116.3</t>
  </si>
  <si>
    <t>55.250.195.254</t>
  </si>
  <si>
    <t>55.250.249.79</t>
  </si>
  <si>
    <t>55.50.63.77</t>
  </si>
  <si>
    <t>55.70.180.235</t>
  </si>
  <si>
    <t>55.87.183.107</t>
  </si>
  <si>
    <t>55.87.88.147</t>
  </si>
  <si>
    <t>56.151.162.230</t>
  </si>
  <si>
    <t>56.190.165.184</t>
  </si>
  <si>
    <t>56.203.13.184</t>
  </si>
  <si>
    <t>56.205.37.9</t>
  </si>
  <si>
    <t>56.31.163.73</t>
  </si>
  <si>
    <t>56.57.181.132</t>
  </si>
  <si>
    <t>56.6.63.50</t>
  </si>
  <si>
    <t>57.10.63.120</t>
  </si>
  <si>
    <t>57.130.62.184</t>
  </si>
  <si>
    <t>57.152.239.3</t>
  </si>
  <si>
    <t>57.171.142.146</t>
  </si>
  <si>
    <t>57.186.12.194</t>
  </si>
  <si>
    <t>57.21.81.185</t>
  </si>
  <si>
    <t>57.212.119.109</t>
  </si>
  <si>
    <t>57.230.170.168</t>
  </si>
  <si>
    <t>57.250.17.148</t>
  </si>
  <si>
    <t>57.254.231.82</t>
  </si>
  <si>
    <t>57.55.217.164</t>
  </si>
  <si>
    <t>57.88.36.128</t>
  </si>
  <si>
    <t>58.112.240.19</t>
  </si>
  <si>
    <t>58.156.252.112</t>
  </si>
  <si>
    <t>58.165.232.161</t>
  </si>
  <si>
    <t>58.168.81.1</t>
  </si>
  <si>
    <t>58.190.3.244</t>
  </si>
  <si>
    <t>58.196.141.1</t>
  </si>
  <si>
    <t>58.196.58.167</t>
  </si>
  <si>
    <t>58.216.234.110</t>
  </si>
  <si>
    <t>58.230.178.7</t>
  </si>
  <si>
    <t>58.231.106.209</t>
  </si>
  <si>
    <t>58.245.236.230</t>
  </si>
  <si>
    <t>58.247.153.168</t>
  </si>
  <si>
    <t>58.26.197.104</t>
  </si>
  <si>
    <t>58.3.246.255</t>
  </si>
  <si>
    <t>58.75.190.252</t>
  </si>
  <si>
    <t>58.75.191.205</t>
  </si>
  <si>
    <t>59.168.91.75</t>
  </si>
  <si>
    <t>59.176.122.255</t>
  </si>
  <si>
    <t>59.202.107.241</t>
  </si>
  <si>
    <t>59.22.250.117</t>
  </si>
  <si>
    <t>59.224.241.93</t>
  </si>
  <si>
    <t>59.232.244.217</t>
  </si>
  <si>
    <t>59.240.90.55</t>
  </si>
  <si>
    <t>59.254.146.76</t>
  </si>
  <si>
    <t>59.32.89.121</t>
  </si>
  <si>
    <t>59.47.132.64</t>
  </si>
  <si>
    <t>59.53.123.154</t>
  </si>
  <si>
    <t>59.56.147.138</t>
  </si>
  <si>
    <t>59.68.223.143</t>
  </si>
  <si>
    <t>59.76.50.141</t>
  </si>
  <si>
    <t>59.85.171.81</t>
  </si>
  <si>
    <t>59.90.101.137</t>
  </si>
  <si>
    <t>59.90.180.60</t>
  </si>
  <si>
    <t>59.90.193.79</t>
  </si>
  <si>
    <t>6.114.229.114</t>
  </si>
  <si>
    <t>6.14.157.238</t>
  </si>
  <si>
    <t>6.17.27.210</t>
  </si>
  <si>
    <t>6.181.149.122</t>
  </si>
  <si>
    <t>6.195.124.114</t>
  </si>
  <si>
    <t>6.228.156.131</t>
  </si>
  <si>
    <t>6.33.157.28</t>
  </si>
  <si>
    <t>6.47.166.229</t>
  </si>
  <si>
    <t>6.62.104.96</t>
  </si>
  <si>
    <t>6.81.32.48</t>
  </si>
  <si>
    <t>60.1.147.231</t>
  </si>
  <si>
    <t>60.109.140.102</t>
  </si>
  <si>
    <t>60.114.216.228</t>
  </si>
  <si>
    <t>60.115.34.170</t>
  </si>
  <si>
    <t>60.151.215.17</t>
  </si>
  <si>
    <t>60.184.44.113</t>
  </si>
  <si>
    <t>60.192.235.63</t>
  </si>
  <si>
    <t>60.207.215.18</t>
  </si>
  <si>
    <t>60.207.96.178</t>
  </si>
  <si>
    <t>60.224.117.32</t>
  </si>
  <si>
    <t>60.230.115.67</t>
  </si>
  <si>
    <t>60.242.213.38</t>
  </si>
  <si>
    <t>60.31.230.0</t>
  </si>
  <si>
    <t>60.73.162.129</t>
  </si>
  <si>
    <t>60.85.124.218</t>
  </si>
  <si>
    <t>60.94.234.223</t>
  </si>
  <si>
    <t>60.98.78.245</t>
  </si>
  <si>
    <t>61.135.156.125</t>
  </si>
  <si>
    <t>61.161.17.128</t>
  </si>
  <si>
    <t>61.186.58.194</t>
  </si>
  <si>
    <t>61.194.83.145</t>
  </si>
  <si>
    <t>61.204.32.136</t>
  </si>
  <si>
    <t>61.241.54.55</t>
  </si>
  <si>
    <t>61.28.191.235</t>
  </si>
  <si>
    <t>61.31.47.162</t>
  </si>
  <si>
    <t>61.61.191.18</t>
  </si>
  <si>
    <t>61.68.184.56</t>
  </si>
  <si>
    <t>61.76.164.119</t>
  </si>
  <si>
    <t>61.77.142.41</t>
  </si>
  <si>
    <t>61.90.5.153</t>
  </si>
  <si>
    <t>62.102.201.176</t>
  </si>
  <si>
    <t>62.142.108.244</t>
  </si>
  <si>
    <t>62.17.18.30</t>
  </si>
  <si>
    <t>62.172.243.172</t>
  </si>
  <si>
    <t>62.193.40.117</t>
  </si>
  <si>
    <t>62.4.52.79</t>
  </si>
  <si>
    <t>62.6.172.144</t>
  </si>
  <si>
    <t>62.63.239.225</t>
  </si>
  <si>
    <t>63.100.95.61</t>
  </si>
  <si>
    <t>63.102.14.204</t>
  </si>
  <si>
    <t>63.102.36.44</t>
  </si>
  <si>
    <t>63.104.108.42</t>
  </si>
  <si>
    <t>63.121.117.223</t>
  </si>
  <si>
    <t>63.155.104.215</t>
  </si>
  <si>
    <t>63.157.171.211</t>
  </si>
  <si>
    <t>63.172.1.18</t>
  </si>
  <si>
    <t>63.211.217.217</t>
  </si>
  <si>
    <t>63.57.91.57</t>
  </si>
  <si>
    <t>63.58.239.44</t>
  </si>
  <si>
    <t>63.61.86.153</t>
  </si>
  <si>
    <t>63.90.244.123</t>
  </si>
  <si>
    <t>64.104.39.115</t>
  </si>
  <si>
    <t>64.164.140.83</t>
  </si>
  <si>
    <t>64.164.17.47</t>
  </si>
  <si>
    <t>64.217.146.43</t>
  </si>
  <si>
    <t>64.240.188.195</t>
  </si>
  <si>
    <t>64.62.102.58</t>
  </si>
  <si>
    <t>64.70.212.190</t>
  </si>
  <si>
    <t>64.77.169.130</t>
  </si>
  <si>
    <t>64.86.73.127</t>
  </si>
  <si>
    <t>64.91.84.176</t>
  </si>
  <si>
    <t>65.150.78.51</t>
  </si>
  <si>
    <t>65.152.251.237</t>
  </si>
  <si>
    <t>65.156.73.76</t>
  </si>
  <si>
    <t>65.169.2.251</t>
  </si>
  <si>
    <t>65.212.174.92</t>
  </si>
  <si>
    <t>65.44.160.12</t>
  </si>
  <si>
    <t>65.97.221.137</t>
  </si>
  <si>
    <t>66.120.81.191</t>
  </si>
  <si>
    <t>66.13.215.137</t>
  </si>
  <si>
    <t>66.158.80.78</t>
  </si>
  <si>
    <t>66.233.243.236</t>
  </si>
  <si>
    <t>66.54.109.14</t>
  </si>
  <si>
    <t>66.77.231.40</t>
  </si>
  <si>
    <t>66.80.152.50</t>
  </si>
  <si>
    <t>66.94.155.178</t>
  </si>
  <si>
    <t>67.135.159.251</t>
  </si>
  <si>
    <t>67.14.178.194</t>
  </si>
  <si>
    <t>67.147.35.19</t>
  </si>
  <si>
    <t>67.152.184.99</t>
  </si>
  <si>
    <t>67.190.246.162</t>
  </si>
  <si>
    <t>67.194.10.82</t>
  </si>
  <si>
    <t>67.198.50.12</t>
  </si>
  <si>
    <t>67.217.122.194</t>
  </si>
  <si>
    <t>67.40.62.136</t>
  </si>
  <si>
    <t>67.82.52.64</t>
  </si>
  <si>
    <t>67.9.46.199</t>
  </si>
  <si>
    <t>68.113.230.209</t>
  </si>
  <si>
    <t>68.117.45.41</t>
  </si>
  <si>
    <t>68.150.95.5</t>
  </si>
  <si>
    <t>68.157.243.7</t>
  </si>
  <si>
    <t>68.159.223.44</t>
  </si>
  <si>
    <t>68.178.91.14</t>
  </si>
  <si>
    <t>68.185.1.93</t>
  </si>
  <si>
    <t>68.19.3.0</t>
  </si>
  <si>
    <t>68.207.86.10</t>
  </si>
  <si>
    <t>68.230.143.29</t>
  </si>
  <si>
    <t>68.230.238.93</t>
  </si>
  <si>
    <t>68.237.244.217</t>
  </si>
  <si>
    <t>68.37.151.138</t>
  </si>
  <si>
    <t>68.57.10.80</t>
  </si>
  <si>
    <t>68.57.32.195</t>
  </si>
  <si>
    <t>68.62.127.51</t>
  </si>
  <si>
    <t>69.110.237.246</t>
  </si>
  <si>
    <t>69.119.244.210</t>
  </si>
  <si>
    <t>69.138.74.109</t>
  </si>
  <si>
    <t>69.16.131.93</t>
  </si>
  <si>
    <t>69.163.179.185</t>
  </si>
  <si>
    <t>69.189.92.25</t>
  </si>
  <si>
    <t>69.199.54.26</t>
  </si>
  <si>
    <t>69.202.153.207</t>
  </si>
  <si>
    <t>69.238.140.235</t>
  </si>
  <si>
    <t>69.250.52.95</t>
  </si>
  <si>
    <t>69.253.115.34</t>
  </si>
  <si>
    <t>69.253.195.57</t>
  </si>
  <si>
    <t>69.32.27.211</t>
  </si>
  <si>
    <t>69.38.69.8</t>
  </si>
  <si>
    <t>69.39.16.161</t>
  </si>
  <si>
    <t>69.42.161.46</t>
  </si>
  <si>
    <t>69.53.166.54</t>
  </si>
  <si>
    <t>69.7.77.174</t>
  </si>
  <si>
    <t>69.95.121.47</t>
  </si>
  <si>
    <t>7.103.130.121</t>
  </si>
  <si>
    <t>7.12.157.88</t>
  </si>
  <si>
    <t>7.12.164.130</t>
  </si>
  <si>
    <t>7.128.119.232</t>
  </si>
  <si>
    <t>7.148.118.148</t>
  </si>
  <si>
    <t>7.149.123.159</t>
  </si>
  <si>
    <t>7.151.193.109</t>
  </si>
  <si>
    <t>7.16.80.149</t>
  </si>
  <si>
    <t>7.17.170.30</t>
  </si>
  <si>
    <t>7.179.51.253</t>
  </si>
  <si>
    <t>7.186.103.60</t>
  </si>
  <si>
    <t>7.189.235.213</t>
  </si>
  <si>
    <t>7.191.248.153</t>
  </si>
  <si>
    <t>7.238.190.248</t>
  </si>
  <si>
    <t>7.239.52.101</t>
  </si>
  <si>
    <t>7.45.40.53</t>
  </si>
  <si>
    <t>7.5.59.231</t>
  </si>
  <si>
    <t>7.77.2.69</t>
  </si>
  <si>
    <t>7.81.136.82</t>
  </si>
  <si>
    <t>7.90.168.240</t>
  </si>
  <si>
    <t>7.97.206.15</t>
  </si>
  <si>
    <t>70.137.127.241</t>
  </si>
  <si>
    <t>70.243.141.147</t>
  </si>
  <si>
    <t>70.244.30.131</t>
  </si>
  <si>
    <t>70.28.4.168</t>
  </si>
  <si>
    <t>70.37.3.110</t>
  </si>
  <si>
    <t>70.56.143.127</t>
  </si>
  <si>
    <t>70.58.139.191</t>
  </si>
  <si>
    <t>70.60.161.130</t>
  </si>
  <si>
    <t>70.66.176.79</t>
  </si>
  <si>
    <t>70.74.171.144</t>
  </si>
  <si>
    <t>70.87.223.83</t>
  </si>
  <si>
    <t>71.128.236.206</t>
  </si>
  <si>
    <t>71.138.175.14</t>
  </si>
  <si>
    <t>71.147.232.244</t>
  </si>
  <si>
    <t>71.150.159.94</t>
  </si>
  <si>
    <t>71.181.185.70</t>
  </si>
  <si>
    <t>71.194.137.126</t>
  </si>
  <si>
    <t>71.28.231.175</t>
  </si>
  <si>
    <t>71.34.233.186</t>
  </si>
  <si>
    <t>71.41.210.252</t>
  </si>
  <si>
    <t>71.45.79.58</t>
  </si>
  <si>
    <t>71.47.202.239</t>
  </si>
  <si>
    <t>71.66.122.166</t>
  </si>
  <si>
    <t>71.79.184.178</t>
  </si>
  <si>
    <t>71.90.233.80</t>
  </si>
  <si>
    <t>71.93.185.89</t>
  </si>
  <si>
    <t>72.118.220.49</t>
  </si>
  <si>
    <t>72.128.208.156</t>
  </si>
  <si>
    <t>72.137.155.251</t>
  </si>
  <si>
    <t>72.153.174.54</t>
  </si>
  <si>
    <t>72.157.82.167</t>
  </si>
  <si>
    <t>72.16.125.250</t>
  </si>
  <si>
    <t>72.21.122.89</t>
  </si>
  <si>
    <t>72.221.251.160</t>
  </si>
  <si>
    <t>72.227.94.185</t>
  </si>
  <si>
    <t>72.253.150.213</t>
  </si>
  <si>
    <t>72.38.156.50</t>
  </si>
  <si>
    <t>72.45.207.253</t>
  </si>
  <si>
    <t>72.55.201.8</t>
  </si>
  <si>
    <t>72.96.131.46</t>
  </si>
  <si>
    <t>72.99.177.202</t>
  </si>
  <si>
    <t>73.120.136.254</t>
  </si>
  <si>
    <t>73.130.8.238</t>
  </si>
  <si>
    <t>73.143.226.198</t>
  </si>
  <si>
    <t>73.179.179.170</t>
  </si>
  <si>
    <t>73.179.49.18</t>
  </si>
  <si>
    <t>73.211.147.216</t>
  </si>
  <si>
    <t>73.223.44.55</t>
  </si>
  <si>
    <t>73.241.69.253</t>
  </si>
  <si>
    <t>73.248.72.184</t>
  </si>
  <si>
    <t>73.3.120.223</t>
  </si>
  <si>
    <t>73.5.142.226</t>
  </si>
  <si>
    <t>73.53.104.102</t>
  </si>
  <si>
    <t>73.93.153.168</t>
  </si>
  <si>
    <t>74.137.95.252</t>
  </si>
  <si>
    <t>74.144.81.242</t>
  </si>
  <si>
    <t>74.146.166.122</t>
  </si>
  <si>
    <t>74.161.39.194</t>
  </si>
  <si>
    <t>74.168.119.110</t>
  </si>
  <si>
    <t>74.214.197.55</t>
  </si>
  <si>
    <t>74.232.151.213</t>
  </si>
  <si>
    <t>74.251.17.133</t>
  </si>
  <si>
    <t>74.29.0.10</t>
  </si>
  <si>
    <t>74.29.175.35</t>
  </si>
  <si>
    <t>74.30.116.130</t>
  </si>
  <si>
    <t>74.58.153.72</t>
  </si>
  <si>
    <t>74.59.114.254</t>
  </si>
  <si>
    <t>74.68.20.141</t>
  </si>
  <si>
    <t>74.87.160.17</t>
  </si>
  <si>
    <t>75.111.118.129</t>
  </si>
  <si>
    <t>75.132.169.73</t>
  </si>
  <si>
    <t>75.141.76.18</t>
  </si>
  <si>
    <t>75.16.15.196</t>
  </si>
  <si>
    <t>75.174.76.232</t>
  </si>
  <si>
    <t>75.20.25.150</t>
  </si>
  <si>
    <t>75.220.88.152</t>
  </si>
  <si>
    <t>75.223.57.219</t>
  </si>
  <si>
    <t>75.42.185.12</t>
  </si>
  <si>
    <t>75.49.226.184</t>
  </si>
  <si>
    <t>75.57.83.93</t>
  </si>
  <si>
    <t>75.62.99.189</t>
  </si>
  <si>
    <t>75.76.142.144</t>
  </si>
  <si>
    <t>75.90.201.88</t>
  </si>
  <si>
    <t>75.99.84.41</t>
  </si>
  <si>
    <t>76.102.192.24</t>
  </si>
  <si>
    <t>76.105.91.154</t>
  </si>
  <si>
    <t>76.107.170.42</t>
  </si>
  <si>
    <t>76.14.181.206</t>
  </si>
  <si>
    <t>76.187.209.190</t>
  </si>
  <si>
    <t>76.211.31.150</t>
  </si>
  <si>
    <t>76.74.167.151</t>
  </si>
  <si>
    <t>76.90.212.34</t>
  </si>
  <si>
    <t>77.112.205.35</t>
  </si>
  <si>
    <t>77.114.187.230</t>
  </si>
  <si>
    <t>77.127.57.214</t>
  </si>
  <si>
    <t>77.129.49.65</t>
  </si>
  <si>
    <t>77.130.215.228</t>
  </si>
  <si>
    <t>77.148.7.47</t>
  </si>
  <si>
    <t>77.157.168.38</t>
  </si>
  <si>
    <t>77.196.78.20</t>
  </si>
  <si>
    <t>77.21.47.228</t>
  </si>
  <si>
    <t>77.236.224.252</t>
  </si>
  <si>
    <t>77.27.99.156</t>
  </si>
  <si>
    <t>77.37.115.215</t>
  </si>
  <si>
    <t>77.64.157.82</t>
  </si>
  <si>
    <t>77.74.253.244</t>
  </si>
  <si>
    <t>77.79.163.147</t>
  </si>
  <si>
    <t>77.85.30.171</t>
  </si>
  <si>
    <t>77.98.240.145</t>
  </si>
  <si>
    <t>78.131.118.2</t>
  </si>
  <si>
    <t>78.15.188.108</t>
  </si>
  <si>
    <t>78.151.226.223</t>
  </si>
  <si>
    <t>78.20.30.139</t>
  </si>
  <si>
    <t>78.228.186.60</t>
  </si>
  <si>
    <t>78.234.161.24</t>
  </si>
  <si>
    <t>78.56.136.159</t>
  </si>
  <si>
    <t>78.6.99.251</t>
  </si>
  <si>
    <t>78.75.149.147</t>
  </si>
  <si>
    <t>79.15.254.146</t>
  </si>
  <si>
    <t>79.151.109.205</t>
  </si>
  <si>
    <t>79.193.180.177</t>
  </si>
  <si>
    <t>79.195.181.78</t>
  </si>
  <si>
    <t>79.234.59.139</t>
  </si>
  <si>
    <t>79.235.146.245</t>
  </si>
  <si>
    <t>79.246.118.67</t>
  </si>
  <si>
    <t>79.3.69.36</t>
  </si>
  <si>
    <t>79.34.4.254</t>
  </si>
  <si>
    <t>79.50.121.150</t>
  </si>
  <si>
    <t>79.8.238.13</t>
  </si>
  <si>
    <t>79.86.240.208</t>
  </si>
  <si>
    <t>79.86.48.96</t>
  </si>
  <si>
    <t>8.12.79.243</t>
  </si>
  <si>
    <t>8.148.225.47</t>
  </si>
  <si>
    <t>8.155.214.25</t>
  </si>
  <si>
    <t>8.18.190.165</t>
  </si>
  <si>
    <t>8.48.204.7</t>
  </si>
  <si>
    <t>8.75.194.254</t>
  </si>
  <si>
    <t>80.120.164.20</t>
  </si>
  <si>
    <t>80.124.219.74</t>
  </si>
  <si>
    <t>80.131.236.117</t>
  </si>
  <si>
    <t>80.16.159.180</t>
  </si>
  <si>
    <t>80.161.217.21</t>
  </si>
  <si>
    <t>80.175.120.146</t>
  </si>
  <si>
    <t>80.176.87.76</t>
  </si>
  <si>
    <t>80.178.11.71</t>
  </si>
  <si>
    <t>80.190.189.175</t>
  </si>
  <si>
    <t>80.199.102.213</t>
  </si>
  <si>
    <t>80.209.253.170</t>
  </si>
  <si>
    <t>80.214.83.148</t>
  </si>
  <si>
    <t>80.242.17.28</t>
  </si>
  <si>
    <t>80.246.235.104</t>
  </si>
  <si>
    <t>80.33.227.216</t>
  </si>
  <si>
    <t>80.56.205.5</t>
  </si>
  <si>
    <t>80.64.185.2</t>
  </si>
  <si>
    <t>80.71.42.182</t>
  </si>
  <si>
    <t>80.74.176.171</t>
  </si>
  <si>
    <t>80.87.216.182</t>
  </si>
  <si>
    <t>81.101.200.126</t>
  </si>
  <si>
    <t>81.114.246.149</t>
  </si>
  <si>
    <t>81.118.85.62</t>
  </si>
  <si>
    <t>81.123.60.21</t>
  </si>
  <si>
    <t>81.135.155.187</t>
  </si>
  <si>
    <t>81.168.154.92</t>
  </si>
  <si>
    <t>81.18.226.222</t>
  </si>
  <si>
    <t>81.196.46.146</t>
  </si>
  <si>
    <t>81.201.140.55</t>
  </si>
  <si>
    <t>81.211.156.226</t>
  </si>
  <si>
    <t>81.223.194.172</t>
  </si>
  <si>
    <t>81.31.158.108</t>
  </si>
  <si>
    <t>81.41.29.189</t>
  </si>
  <si>
    <t>81.74.196.18</t>
  </si>
  <si>
    <t>81.94.233.26</t>
  </si>
  <si>
    <t>82.0.83.246</t>
  </si>
  <si>
    <t>82.100.9.216</t>
  </si>
  <si>
    <t>82.134.166.170</t>
  </si>
  <si>
    <t>82.141.169.222</t>
  </si>
  <si>
    <t>82.145.243.25</t>
  </si>
  <si>
    <t>82.15.36.167</t>
  </si>
  <si>
    <t>82.16.149.86</t>
  </si>
  <si>
    <t>82.165.186.25</t>
  </si>
  <si>
    <t>82.180.175.156</t>
  </si>
  <si>
    <t>82.195.113.102</t>
  </si>
  <si>
    <t>82.204.149.86</t>
  </si>
  <si>
    <t>82.206.114.145</t>
  </si>
  <si>
    <t>82.218.22.19</t>
  </si>
  <si>
    <t>82.244.52.75</t>
  </si>
  <si>
    <t>82.34.2.100</t>
  </si>
  <si>
    <t>82.57.127.99</t>
  </si>
  <si>
    <t>82.58.247.77</t>
  </si>
  <si>
    <t>82.76.110.88</t>
  </si>
  <si>
    <t>82.77.115.140</t>
  </si>
  <si>
    <t>83.14.223.167</t>
  </si>
  <si>
    <t>83.146.116.17</t>
  </si>
  <si>
    <t>83.156.151.35</t>
  </si>
  <si>
    <t>83.161.7.177</t>
  </si>
  <si>
    <t>83.176.59.3</t>
  </si>
  <si>
    <t>83.182.125.192</t>
  </si>
  <si>
    <t>83.184.197.114</t>
  </si>
  <si>
    <t>83.22.54.21</t>
  </si>
  <si>
    <t>83.223.0.164</t>
  </si>
  <si>
    <t>83.228.94.13</t>
  </si>
  <si>
    <t>83.234.87.57</t>
  </si>
  <si>
    <t>83.34.108.13</t>
  </si>
  <si>
    <t>83.44.185.7</t>
  </si>
  <si>
    <t>83.44.200.166</t>
  </si>
  <si>
    <t>83.44.93.41</t>
  </si>
  <si>
    <t>83.49.0.208</t>
  </si>
  <si>
    <t>83.70.103.117</t>
  </si>
  <si>
    <t>83.71.227.144</t>
  </si>
  <si>
    <t>83.84.118.151</t>
  </si>
  <si>
    <t>83.84.123.13</t>
  </si>
  <si>
    <t>84.102.183.248</t>
  </si>
  <si>
    <t>84.107.89.210</t>
  </si>
  <si>
    <t>84.117.9.20</t>
  </si>
  <si>
    <t>84.121.73.172</t>
  </si>
  <si>
    <t>84.150.194.154</t>
  </si>
  <si>
    <t>84.153.30.29</t>
  </si>
  <si>
    <t>84.162.52.187</t>
  </si>
  <si>
    <t>84.168.237.16</t>
  </si>
  <si>
    <t>84.186.232.62</t>
  </si>
  <si>
    <t>84.187.226.170</t>
  </si>
  <si>
    <t>84.215.113.4</t>
  </si>
  <si>
    <t>84.40.216.101</t>
  </si>
  <si>
    <t>84.52.175.114</t>
  </si>
  <si>
    <t>84.75.143.107</t>
  </si>
  <si>
    <t>84.81.27.123</t>
  </si>
  <si>
    <t>84.83.239.198</t>
  </si>
  <si>
    <t>85.1.235.244</t>
  </si>
  <si>
    <t>85.105.113.64</t>
  </si>
  <si>
    <t>85.110.78.52</t>
  </si>
  <si>
    <t>85.118.75.165</t>
  </si>
  <si>
    <t>85.130.180.81</t>
  </si>
  <si>
    <t>85.146.211.180</t>
  </si>
  <si>
    <t>85.173.85.210</t>
  </si>
  <si>
    <t>85.184.251.36</t>
  </si>
  <si>
    <t>85.194.66.71</t>
  </si>
  <si>
    <t>85.211.88.247</t>
  </si>
  <si>
    <t>85.216.13.148</t>
  </si>
  <si>
    <t>85.245.229.76</t>
  </si>
  <si>
    <t>85.250.146.36</t>
  </si>
  <si>
    <t>85.52.191.28</t>
  </si>
  <si>
    <t>85.80.73.101</t>
  </si>
  <si>
    <t>85.85.169.161</t>
  </si>
  <si>
    <t>85.91.34.160</t>
  </si>
  <si>
    <t>86.128.145.139</t>
  </si>
  <si>
    <t>86.152.15.235</t>
  </si>
  <si>
    <t>86.182.191.134</t>
  </si>
  <si>
    <t>86.24.7.23</t>
  </si>
  <si>
    <t>86.32.202.161</t>
  </si>
  <si>
    <t>86.44.147.110</t>
  </si>
  <si>
    <t>86.81.124.237</t>
  </si>
  <si>
    <t>87.0.229.132</t>
  </si>
  <si>
    <t>87.128.221.200</t>
  </si>
  <si>
    <t>87.153.190.26</t>
  </si>
  <si>
    <t>87.226.252.133</t>
  </si>
  <si>
    <t>87.226.94.199</t>
  </si>
  <si>
    <t>87.72.57.9</t>
  </si>
  <si>
    <t>87.83.241.18</t>
  </si>
  <si>
    <t>87.93.149.117</t>
  </si>
  <si>
    <t>88.10.210.71</t>
  </si>
  <si>
    <t>88.130.234.15</t>
  </si>
  <si>
    <t>88.147.137.7</t>
  </si>
  <si>
    <t>88.166.193.24</t>
  </si>
  <si>
    <t>88.168.78.155</t>
  </si>
  <si>
    <t>88.200.218.207</t>
  </si>
  <si>
    <t>88.203.119.88</t>
  </si>
  <si>
    <t>88.209.37.239</t>
  </si>
  <si>
    <t>88.234.45.241</t>
  </si>
  <si>
    <t>88.239.159.154</t>
  </si>
  <si>
    <t>88.241.249.100</t>
  </si>
  <si>
    <t>88.37.65.101</t>
  </si>
  <si>
    <t>88.51.68.248</t>
  </si>
  <si>
    <t>88.56.115.214</t>
  </si>
  <si>
    <t>88.8.243.224</t>
  </si>
  <si>
    <t>88.95.123.113</t>
  </si>
  <si>
    <t>89.102.228.5</t>
  </si>
  <si>
    <t>89.141.156.196</t>
  </si>
  <si>
    <t>89.148.181.210</t>
  </si>
  <si>
    <t>89.16.133.208</t>
  </si>
  <si>
    <t>89.166.207.236</t>
  </si>
  <si>
    <t>89.174.181.248</t>
  </si>
  <si>
    <t>89.185.77.146</t>
  </si>
  <si>
    <t>89.186.61.168</t>
  </si>
  <si>
    <t>89.216.194.186</t>
  </si>
  <si>
    <t>89.233.98.61</t>
  </si>
  <si>
    <t>89.3.77.230</t>
  </si>
  <si>
    <t>89.36.123.169</t>
  </si>
  <si>
    <t>89.77.9.54</t>
  </si>
  <si>
    <t>9.103.201.123</t>
  </si>
  <si>
    <t>9.139.0.245</t>
  </si>
  <si>
    <t>9.144.199.143</t>
  </si>
  <si>
    <t>9.149.23.132</t>
  </si>
  <si>
    <t>9.152.149.208</t>
  </si>
  <si>
    <t>9.160.0.79</t>
  </si>
  <si>
    <t>9.167.120.207</t>
  </si>
  <si>
    <t>9.197.217.209</t>
  </si>
  <si>
    <t>9.197.72.109</t>
  </si>
  <si>
    <t>9.203.239.255</t>
  </si>
  <si>
    <t>9.221.170.24</t>
  </si>
  <si>
    <t>9.221.32.49</t>
  </si>
  <si>
    <t>9.232.6.149</t>
  </si>
  <si>
    <t>9.239.212.204</t>
  </si>
  <si>
    <t>9.240.136.89</t>
  </si>
  <si>
    <t>9.254.2.190</t>
  </si>
  <si>
    <t>9.57.212.28</t>
  </si>
  <si>
    <t>9.72.79.132</t>
  </si>
  <si>
    <t>9.78.79.121</t>
  </si>
  <si>
    <t>90.129.105.224</t>
  </si>
  <si>
    <t>90.174.165.102</t>
  </si>
  <si>
    <t>90.178.54.79</t>
  </si>
  <si>
    <t>90.18.99.246</t>
  </si>
  <si>
    <t>90.183.166.154</t>
  </si>
  <si>
    <t>90.187.203.132</t>
  </si>
  <si>
    <t>90.188.106.14</t>
  </si>
  <si>
    <t>90.227.50.103</t>
  </si>
  <si>
    <t>90.234.38.26</t>
  </si>
  <si>
    <t>90.34.131.101</t>
  </si>
  <si>
    <t>90.44.200.90</t>
  </si>
  <si>
    <t>90.70.10.122</t>
  </si>
  <si>
    <t>90.99.136.124</t>
  </si>
  <si>
    <t>91.113.3.168</t>
  </si>
  <si>
    <t>91.120.156.240</t>
  </si>
  <si>
    <t>91.146.74.151</t>
  </si>
  <si>
    <t>91.200.250.152</t>
  </si>
  <si>
    <t>91.242.32.25</t>
  </si>
  <si>
    <t>91.5.221.109</t>
  </si>
  <si>
    <t>91.55.77.217</t>
  </si>
  <si>
    <t>91.73.255.189</t>
  </si>
  <si>
    <t>92.102.77.29</t>
  </si>
  <si>
    <t>92.114.188.236</t>
  </si>
  <si>
    <t>92.119.167.77</t>
  </si>
  <si>
    <t>92.134.153.70</t>
  </si>
  <si>
    <t>92.19.153.180</t>
  </si>
  <si>
    <t>92.20.16.181</t>
  </si>
  <si>
    <t>92.20.63.253</t>
  </si>
  <si>
    <t>92.26.16.4</t>
  </si>
  <si>
    <t>92.31.229.220</t>
  </si>
  <si>
    <t>92.42.161.118</t>
  </si>
  <si>
    <t>92.51.1.3</t>
  </si>
  <si>
    <t>92.92.119.49</t>
  </si>
  <si>
    <t>93.102.38.125</t>
  </si>
  <si>
    <t>93.128.197.91</t>
  </si>
  <si>
    <t>93.171.25.219</t>
  </si>
  <si>
    <t>93.173.241.43</t>
  </si>
  <si>
    <t>93.173.33.50</t>
  </si>
  <si>
    <t>93.182.236.170</t>
  </si>
  <si>
    <t>93.207.167.150</t>
  </si>
  <si>
    <t>93.238.173.159</t>
  </si>
  <si>
    <t>93.247.246.197</t>
  </si>
  <si>
    <t>93.56.230.181</t>
  </si>
  <si>
    <t>93.61.220.0</t>
  </si>
  <si>
    <t>93.75.208.212</t>
  </si>
  <si>
    <t>93.83.150.159</t>
  </si>
  <si>
    <t>93.90.89.139</t>
  </si>
  <si>
    <t>94.101.142.246</t>
  </si>
  <si>
    <t>94.101.185.128</t>
  </si>
  <si>
    <t>94.104.7.40</t>
  </si>
  <si>
    <t>94.115.119.147</t>
  </si>
  <si>
    <t>94.121.157.9</t>
  </si>
  <si>
    <t>94.163.72.107</t>
  </si>
  <si>
    <t>94.195.194.173</t>
  </si>
  <si>
    <t>94.223.208.43</t>
  </si>
  <si>
    <t>94.232.173.215</t>
  </si>
  <si>
    <t>94.251.108.180</t>
  </si>
  <si>
    <t>94.40.195.180</t>
  </si>
  <si>
    <t>94.46.164.82</t>
  </si>
  <si>
    <t>94.56.200.144</t>
  </si>
  <si>
    <t>94.86.172.87</t>
  </si>
  <si>
    <t>94.94.247.241</t>
  </si>
  <si>
    <t>95.124.239.182</t>
  </si>
  <si>
    <t>95.132.10.120</t>
  </si>
  <si>
    <t>95.147.38.155</t>
  </si>
  <si>
    <t>95.166.17.18</t>
  </si>
  <si>
    <t>95.17.186.14</t>
  </si>
  <si>
    <t>95.188.58.178</t>
  </si>
  <si>
    <t>95.2.21.155</t>
  </si>
  <si>
    <t>95.20.182.52</t>
  </si>
  <si>
    <t>95.228.229.93</t>
  </si>
  <si>
    <t>95.240.219.62</t>
  </si>
  <si>
    <t>95.27.234.94</t>
  </si>
  <si>
    <t>95.4.106.175</t>
  </si>
  <si>
    <t>95.47.179.124</t>
  </si>
  <si>
    <t>95.55.167.54</t>
  </si>
  <si>
    <t>95.89.33.196</t>
  </si>
  <si>
    <t>96.109.225.143</t>
  </si>
  <si>
    <t>96.110.191.124</t>
  </si>
  <si>
    <t>96.131.186.86</t>
  </si>
  <si>
    <t>96.133.203.81</t>
  </si>
  <si>
    <t>96.161.50.18</t>
  </si>
  <si>
    <t>96.177.53.230</t>
  </si>
  <si>
    <t>96.187.250.7</t>
  </si>
  <si>
    <t>96.202.67.203</t>
  </si>
  <si>
    <t>96.211.9.148</t>
  </si>
  <si>
    <t>96.237.138.239</t>
  </si>
  <si>
    <t>96.70.37.168</t>
  </si>
  <si>
    <t>96.75.35.9</t>
  </si>
  <si>
    <t>96.81.228.247</t>
  </si>
  <si>
    <t>96.87.188.186</t>
  </si>
  <si>
    <t>97.124.177.209</t>
  </si>
  <si>
    <t>97.127.146.136</t>
  </si>
  <si>
    <t>97.170.71.58</t>
  </si>
  <si>
    <t>97.176.134.202</t>
  </si>
  <si>
    <t>97.186.206.14</t>
  </si>
  <si>
    <t>97.210.101.120</t>
  </si>
  <si>
    <t>97.225.81.78</t>
  </si>
  <si>
    <t>97.233.146.201</t>
  </si>
  <si>
    <t>97.233.215.199</t>
  </si>
  <si>
    <t>97.236.29.153</t>
  </si>
  <si>
    <t>97.240.252.182</t>
  </si>
  <si>
    <t>97.34.6.14</t>
  </si>
  <si>
    <t>97.52.101.197</t>
  </si>
  <si>
    <t>97.61.122.187</t>
  </si>
  <si>
    <t>97.8.28.169</t>
  </si>
  <si>
    <t>98.108.111.245</t>
  </si>
  <si>
    <t>98.128.199.111</t>
  </si>
  <si>
    <t>98.143.84.164</t>
  </si>
  <si>
    <t>98.157.105.234</t>
  </si>
  <si>
    <t>98.183.56.45</t>
  </si>
  <si>
    <t>98.187.114.149</t>
  </si>
  <si>
    <t>98.190.100.221</t>
  </si>
  <si>
    <t>98.20.233.222</t>
  </si>
  <si>
    <t>98.20.47.242</t>
  </si>
  <si>
    <t>98.206.190.13</t>
  </si>
  <si>
    <t>98.210.215.124</t>
  </si>
  <si>
    <t>98.220.160.82</t>
  </si>
  <si>
    <t>98.229.56.224</t>
  </si>
  <si>
    <t>98.241.64.19</t>
  </si>
  <si>
    <t>98.248.118.88</t>
  </si>
  <si>
    <t>98.49.58.29</t>
  </si>
  <si>
    <t>98.88.42.30</t>
  </si>
  <si>
    <t>99.111.206.110</t>
  </si>
  <si>
    <t>99.186.114.122</t>
  </si>
  <si>
    <t>99.188.119.245</t>
  </si>
  <si>
    <t>99.191.32.91</t>
  </si>
  <si>
    <t>99.194.32.93</t>
  </si>
  <si>
    <t>99.207.153.105</t>
  </si>
  <si>
    <t>99.221.206.112</t>
  </si>
  <si>
    <t>99.25.159.172</t>
  </si>
  <si>
    <t>99.25.215.182</t>
  </si>
  <si>
    <t>99.250.0.37</t>
  </si>
  <si>
    <t>99.254.182.207</t>
  </si>
  <si>
    <t>99.44.4.64</t>
  </si>
  <si>
    <t>99.48.83.26</t>
  </si>
  <si>
    <t>99.72.8.27</t>
  </si>
  <si>
    <t>99.8.4.228</t>
  </si>
  <si>
    <t>99.91.9.148</t>
  </si>
  <si>
    <t>SearchDate</t>
  </si>
  <si>
    <t>SearchTime</t>
  </si>
  <si>
    <t>Rating</t>
  </si>
  <si>
    <t>ReviewDate</t>
  </si>
  <si>
    <t>ReviewTime</t>
  </si>
  <si>
    <t>ReviewCount</t>
  </si>
  <si>
    <t>RatingGroup</t>
  </si>
  <si>
    <t>OrderID</t>
  </si>
  <si>
    <t>OrderDT</t>
  </si>
  <si>
    <t>PriceSelect</t>
  </si>
  <si>
    <t>10BD8435</t>
  </si>
  <si>
    <t>10BZ1044</t>
  </si>
  <si>
    <t>10CA7801</t>
  </si>
  <si>
    <t>10CG9636</t>
  </si>
  <si>
    <t>10DY649</t>
  </si>
  <si>
    <t>10EE4015</t>
  </si>
  <si>
    <t>10EJ6076</t>
  </si>
  <si>
    <t>10FR3433</t>
  </si>
  <si>
    <t>10GH9529</t>
  </si>
  <si>
    <t>10IG3786</t>
  </si>
  <si>
    <t>10JA9131</t>
  </si>
  <si>
    <t>10JI952</t>
  </si>
  <si>
    <t>10KC3698</t>
  </si>
  <si>
    <t>10MI9554</t>
  </si>
  <si>
    <t>10ND3162</t>
  </si>
  <si>
    <t>10NF8508</t>
  </si>
  <si>
    <t>10PJ9120</t>
  </si>
  <si>
    <t>10PW7999</t>
  </si>
  <si>
    <t>10QI165</t>
  </si>
  <si>
    <t>10QJ6255</t>
  </si>
  <si>
    <t>10QR9192</t>
  </si>
  <si>
    <t>10QX8297</t>
  </si>
  <si>
    <t>10TV8704</t>
  </si>
  <si>
    <t>10US275</t>
  </si>
  <si>
    <t>10UZ7354</t>
  </si>
  <si>
    <t>10WJ6141</t>
  </si>
  <si>
    <t>10WP6958</t>
  </si>
  <si>
    <t>10WZ8934</t>
  </si>
  <si>
    <t>10XN7666</t>
  </si>
  <si>
    <t>10XN7821</t>
  </si>
  <si>
    <t>10ZC7124</t>
  </si>
  <si>
    <t>10ZN569</t>
  </si>
  <si>
    <t>11AV1470</t>
  </si>
  <si>
    <t>11AV6425</t>
  </si>
  <si>
    <t>11AV9102</t>
  </si>
  <si>
    <t>11CF2927</t>
  </si>
  <si>
    <t>11DT4627</t>
  </si>
  <si>
    <t>11EB3079</t>
  </si>
  <si>
    <t>11EC6267</t>
  </si>
  <si>
    <t>11GA5315</t>
  </si>
  <si>
    <t>11IK2256</t>
  </si>
  <si>
    <t>11IP7994</t>
  </si>
  <si>
    <t>11IW3870</t>
  </si>
  <si>
    <t>11JP5815</t>
  </si>
  <si>
    <t>11KE734</t>
  </si>
  <si>
    <t>11KJ3791</t>
  </si>
  <si>
    <t>11LN1376</t>
  </si>
  <si>
    <t>11LZ6140</t>
  </si>
  <si>
    <t>11MV7362</t>
  </si>
  <si>
    <t>11QK5507</t>
  </si>
  <si>
    <t>11QX2728</t>
  </si>
  <si>
    <t>11SK1849</t>
  </si>
  <si>
    <t>11UY3639</t>
  </si>
  <si>
    <t>11VF3735</t>
  </si>
  <si>
    <t>11VS1713</t>
  </si>
  <si>
    <t>11WF6737</t>
  </si>
  <si>
    <t>11XB7748</t>
  </si>
  <si>
    <t>11XX4405</t>
  </si>
  <si>
    <t>11XX5332</t>
  </si>
  <si>
    <t>11ZZ9872</t>
  </si>
  <si>
    <t>12CX4365</t>
  </si>
  <si>
    <t>12DS2508</t>
  </si>
  <si>
    <t>12DZ9955</t>
  </si>
  <si>
    <t>12EQ8119</t>
  </si>
  <si>
    <t>12GA840</t>
  </si>
  <si>
    <t>12GF6507</t>
  </si>
  <si>
    <t>12JR3945</t>
  </si>
  <si>
    <t>12KX1274</t>
  </si>
  <si>
    <t>12LL839</t>
  </si>
  <si>
    <t>12MP5779</t>
  </si>
  <si>
    <t>12OB9897</t>
  </si>
  <si>
    <t>12OU4449</t>
  </si>
  <si>
    <t>12OU9650</t>
  </si>
  <si>
    <t>12SL8956</t>
  </si>
  <si>
    <t>12SW9880</t>
  </si>
  <si>
    <t>12TN6452</t>
  </si>
  <si>
    <t>12UK3218</t>
  </si>
  <si>
    <t>12UX7920</t>
  </si>
  <si>
    <t>12VH7705</t>
  </si>
  <si>
    <t>12VI9825</t>
  </si>
  <si>
    <t>12WC5621</t>
  </si>
  <si>
    <t>12XS5104</t>
  </si>
  <si>
    <t>12YN4566</t>
  </si>
  <si>
    <t>12YP7221</t>
  </si>
  <si>
    <t>12ZT7984</t>
  </si>
  <si>
    <t>13AC421</t>
  </si>
  <si>
    <t>13CA5442</t>
  </si>
  <si>
    <t>13EK3651</t>
  </si>
  <si>
    <t>13EX7299</t>
  </si>
  <si>
    <t>13FG5367</t>
  </si>
  <si>
    <t>13GD2063</t>
  </si>
  <si>
    <t>13IW5978</t>
  </si>
  <si>
    <t>13KF3284</t>
  </si>
  <si>
    <t>13KI4735</t>
  </si>
  <si>
    <t>13LW3969</t>
  </si>
  <si>
    <t>13MI2063</t>
  </si>
  <si>
    <t>13NJ4904</t>
  </si>
  <si>
    <t>13NP6980</t>
  </si>
  <si>
    <t>13NZ4431</t>
  </si>
  <si>
    <t>13OA9152</t>
  </si>
  <si>
    <t>13OC2345</t>
  </si>
  <si>
    <t>13OG9395</t>
  </si>
  <si>
    <t>13PA2103</t>
  </si>
  <si>
    <t>13PG3511</t>
  </si>
  <si>
    <t>13PM6193</t>
  </si>
  <si>
    <t>13QH856</t>
  </si>
  <si>
    <t>13RQ234</t>
  </si>
  <si>
    <t>13SH3286</t>
  </si>
  <si>
    <t>13SP2802</t>
  </si>
  <si>
    <t>13VG9803</t>
  </si>
  <si>
    <t>13WG9956</t>
  </si>
  <si>
    <t>13WJ1458</t>
  </si>
  <si>
    <t>13WW2965</t>
  </si>
  <si>
    <t>13ZK343</t>
  </si>
  <si>
    <t>14AW7801</t>
  </si>
  <si>
    <t>14BC8330</t>
  </si>
  <si>
    <t>14CB1629</t>
  </si>
  <si>
    <t>14CG5813</t>
  </si>
  <si>
    <t>14CW9698</t>
  </si>
  <si>
    <t>14DT9116</t>
  </si>
  <si>
    <t>14ED7651</t>
  </si>
  <si>
    <t>14EJ392</t>
  </si>
  <si>
    <t>14EU5649</t>
  </si>
  <si>
    <t>14IT8685</t>
  </si>
  <si>
    <t>14IZ2587</t>
  </si>
  <si>
    <t>14JN8178</t>
  </si>
  <si>
    <t>14JQ8335</t>
  </si>
  <si>
    <t>14KM4773</t>
  </si>
  <si>
    <t>14KQ2286</t>
  </si>
  <si>
    <t>14MH8913</t>
  </si>
  <si>
    <t>14NP9917</t>
  </si>
  <si>
    <t>14NQ600</t>
  </si>
  <si>
    <t>14OE9008</t>
  </si>
  <si>
    <t>14OL4258</t>
  </si>
  <si>
    <t>14PK9475</t>
  </si>
  <si>
    <t>14PT6002</t>
  </si>
  <si>
    <t>14QD4937</t>
  </si>
  <si>
    <t>14QP4109</t>
  </si>
  <si>
    <t>14TK4914</t>
  </si>
  <si>
    <t>14TM1044</t>
  </si>
  <si>
    <t>14TY6082</t>
  </si>
  <si>
    <t>14UZ9781</t>
  </si>
  <si>
    <t>14WR3670</t>
  </si>
  <si>
    <t>14ZZ9781</t>
  </si>
  <si>
    <t>15AL2598</t>
  </si>
  <si>
    <t>15AO7383</t>
  </si>
  <si>
    <t>15CN6510</t>
  </si>
  <si>
    <t>15CQ3698</t>
  </si>
  <si>
    <t>15EA4632</t>
  </si>
  <si>
    <t>15EH2536</t>
  </si>
  <si>
    <t>15EP4697</t>
  </si>
  <si>
    <t>15FO882</t>
  </si>
  <si>
    <t>15FP6679</t>
  </si>
  <si>
    <t>15GG9046</t>
  </si>
  <si>
    <t>15GU3492</t>
  </si>
  <si>
    <t>15IA160</t>
  </si>
  <si>
    <t>15LS7620</t>
  </si>
  <si>
    <t>15OC5314</t>
  </si>
  <si>
    <t>15PM1383</t>
  </si>
  <si>
    <t>15TF941</t>
  </si>
  <si>
    <t>15TF9691</t>
  </si>
  <si>
    <t>15TK8808</t>
  </si>
  <si>
    <t>15UL2731</t>
  </si>
  <si>
    <t>15VJ8821</t>
  </si>
  <si>
    <t>15WT6949</t>
  </si>
  <si>
    <t>15WY5298</t>
  </si>
  <si>
    <t>15YE9743</t>
  </si>
  <si>
    <t>15YL6711</t>
  </si>
  <si>
    <t>16AB7217</t>
  </si>
  <si>
    <t>16AY2946</t>
  </si>
  <si>
    <t>16BJ324</t>
  </si>
  <si>
    <t>16BP9689</t>
  </si>
  <si>
    <t>16DN672</t>
  </si>
  <si>
    <t>16DZ1342</t>
  </si>
  <si>
    <t>16EB665</t>
  </si>
  <si>
    <t>16GL1897</t>
  </si>
  <si>
    <t>16HL1092</t>
  </si>
  <si>
    <t>16HQ4273</t>
  </si>
  <si>
    <t>16IU1921</t>
  </si>
  <si>
    <t>16JW4443</t>
  </si>
  <si>
    <t>16KJ364</t>
  </si>
  <si>
    <t>16KP6159</t>
  </si>
  <si>
    <t>16MA2908</t>
  </si>
  <si>
    <t>16ME2347</t>
  </si>
  <si>
    <t>16ME4395</t>
  </si>
  <si>
    <t>16MJ8101</t>
  </si>
  <si>
    <t>16NB4109</t>
  </si>
  <si>
    <t>16NV1694</t>
  </si>
  <si>
    <t>16OF3157</t>
  </si>
  <si>
    <t>16OW4886</t>
  </si>
  <si>
    <t>16PH6503</t>
  </si>
  <si>
    <t>16PT6691</t>
  </si>
  <si>
    <t>16QI9328</t>
  </si>
  <si>
    <t>16RF3716</t>
  </si>
  <si>
    <t>16SW8581</t>
  </si>
  <si>
    <t>16TC2410</t>
  </si>
  <si>
    <t>16TH7489</t>
  </si>
  <si>
    <t>16VD558</t>
  </si>
  <si>
    <t>16WS2169</t>
  </si>
  <si>
    <t>16XA9903</t>
  </si>
  <si>
    <t>16XU2203</t>
  </si>
  <si>
    <t>16XY9233</t>
  </si>
  <si>
    <t>16YJ9014</t>
  </si>
  <si>
    <t>16YR376</t>
  </si>
  <si>
    <t>16YT4310</t>
  </si>
  <si>
    <t>16YZ2592</t>
  </si>
  <si>
    <t>16ZH6148</t>
  </si>
  <si>
    <t>16ZK6666</t>
  </si>
  <si>
    <t>16ZU9649</t>
  </si>
  <si>
    <t>16ZZ538</t>
  </si>
  <si>
    <t>17BF1702</t>
  </si>
  <si>
    <t>17CF826</t>
  </si>
  <si>
    <t>17CS9089</t>
  </si>
  <si>
    <t>17EA4820</t>
  </si>
  <si>
    <t>17EZ5851</t>
  </si>
  <si>
    <t>17HA7843</t>
  </si>
  <si>
    <t>17HX4394</t>
  </si>
  <si>
    <t>17IC8901</t>
  </si>
  <si>
    <t>17IE6161</t>
  </si>
  <si>
    <t>17IL4437</t>
  </si>
  <si>
    <t>17IQ9277</t>
  </si>
  <si>
    <t>17JG1382</t>
  </si>
  <si>
    <t>17JH9069</t>
  </si>
  <si>
    <t>17JM4846</t>
  </si>
  <si>
    <t>17KZ9016</t>
  </si>
  <si>
    <t>17LQ9236</t>
  </si>
  <si>
    <t>17LS588</t>
  </si>
  <si>
    <t>17MO463</t>
  </si>
  <si>
    <t>17NF8517</t>
  </si>
  <si>
    <t>17PO395</t>
  </si>
  <si>
    <t>17PW5172</t>
  </si>
  <si>
    <t>17QU1020</t>
  </si>
  <si>
    <t>17RN3928</t>
  </si>
  <si>
    <t>17RQ2962</t>
  </si>
  <si>
    <t>17SI2429</t>
  </si>
  <si>
    <t>17SU7851</t>
  </si>
  <si>
    <t>17UP116</t>
  </si>
  <si>
    <t>17VG1820</t>
  </si>
  <si>
    <t>17VG6375</t>
  </si>
  <si>
    <t>17WX9891</t>
  </si>
  <si>
    <t>17XB3272</t>
  </si>
  <si>
    <t>17YZ3137</t>
  </si>
  <si>
    <t>17ZB7040</t>
  </si>
  <si>
    <t>17ZY0</t>
  </si>
  <si>
    <t>17ZY3791</t>
  </si>
  <si>
    <t>18AD4610</t>
  </si>
  <si>
    <t>18AS6251</t>
  </si>
  <si>
    <t>18BW4547</t>
  </si>
  <si>
    <t>18EL5185</t>
  </si>
  <si>
    <t>18EQ7155</t>
  </si>
  <si>
    <t>18JV3247</t>
  </si>
  <si>
    <t>18KK5161</t>
  </si>
  <si>
    <t>18KR2760</t>
  </si>
  <si>
    <t>18LD779</t>
  </si>
  <si>
    <t>18LU9355</t>
  </si>
  <si>
    <t>18NC5211</t>
  </si>
  <si>
    <t>18QA9751</t>
  </si>
  <si>
    <t>18RA7786</t>
  </si>
  <si>
    <t>18RI2976</t>
  </si>
  <si>
    <t>18SC1914</t>
  </si>
  <si>
    <t>18UH5201</t>
  </si>
  <si>
    <t>18VA4078</t>
  </si>
  <si>
    <t>18VA8597</t>
  </si>
  <si>
    <t>18XW1838</t>
  </si>
  <si>
    <t>18YB8619</t>
  </si>
  <si>
    <t>18YD216</t>
  </si>
  <si>
    <t>18YN6025</t>
  </si>
  <si>
    <t>18YU2435</t>
  </si>
  <si>
    <t>18YV1167</t>
  </si>
  <si>
    <t>18ZJ6407</t>
  </si>
  <si>
    <t>19CU1618</t>
  </si>
  <si>
    <t>19DM2540</t>
  </si>
  <si>
    <t>19EL4400</t>
  </si>
  <si>
    <t>19EV6830</t>
  </si>
  <si>
    <t>19FA2612</t>
  </si>
  <si>
    <t>19HV8068</t>
  </si>
  <si>
    <t>19IL4581</t>
  </si>
  <si>
    <t>19JF3558</t>
  </si>
  <si>
    <t>19LA4799</t>
  </si>
  <si>
    <t>19LD8354</t>
  </si>
  <si>
    <t>19LL5780</t>
  </si>
  <si>
    <t>19MA4</t>
  </si>
  <si>
    <t>19MI362</t>
  </si>
  <si>
    <t>19MX5473</t>
  </si>
  <si>
    <t>19NL6129</t>
  </si>
  <si>
    <t>19NL747</t>
  </si>
  <si>
    <t>19PK4466</t>
  </si>
  <si>
    <t>19QQ2694</t>
  </si>
  <si>
    <t>19RA1200</t>
  </si>
  <si>
    <t>19SK6418</t>
  </si>
  <si>
    <t>19SP6145</t>
  </si>
  <si>
    <t>19TQ4311</t>
  </si>
  <si>
    <t>19TU83</t>
  </si>
  <si>
    <t>19WV1681</t>
  </si>
  <si>
    <t>19WZ855</t>
  </si>
  <si>
    <t>19YG1842</t>
  </si>
  <si>
    <t>1BI5865</t>
  </si>
  <si>
    <t>1CC6160</t>
  </si>
  <si>
    <t>1CS6070</t>
  </si>
  <si>
    <t>1EI2818</t>
  </si>
  <si>
    <t>1GG1995</t>
  </si>
  <si>
    <t>1HI2439</t>
  </si>
  <si>
    <t>1HI82</t>
  </si>
  <si>
    <t>1IU9494</t>
  </si>
  <si>
    <t>1KA3119</t>
  </si>
  <si>
    <t>1KH1682</t>
  </si>
  <si>
    <t>1KU9177</t>
  </si>
  <si>
    <t>1KY4748</t>
  </si>
  <si>
    <t>1LA7480</t>
  </si>
  <si>
    <t>1LX7775</t>
  </si>
  <si>
    <t>1LZ8607</t>
  </si>
  <si>
    <t>1MC4937</t>
  </si>
  <si>
    <t>1MU4040</t>
  </si>
  <si>
    <t>1NE9192</t>
  </si>
  <si>
    <t>1OS9621</t>
  </si>
  <si>
    <t>1PG4195</t>
  </si>
  <si>
    <t>1RE9778</t>
  </si>
  <si>
    <t>1TW5851</t>
  </si>
  <si>
    <t>1VB3764</t>
  </si>
  <si>
    <t>1XQ2014</t>
  </si>
  <si>
    <t>1YB4444</t>
  </si>
  <si>
    <t>1ZH1481</t>
  </si>
  <si>
    <t>20AU4323</t>
  </si>
  <si>
    <t>20BD4798</t>
  </si>
  <si>
    <t>20BK532</t>
  </si>
  <si>
    <t>20BQ6837</t>
  </si>
  <si>
    <t>20CS9230</t>
  </si>
  <si>
    <t>20DA5982</t>
  </si>
  <si>
    <t>20DI6273</t>
  </si>
  <si>
    <t>20EF5672</t>
  </si>
  <si>
    <t>20FE6180</t>
  </si>
  <si>
    <t>20GO2611</t>
  </si>
  <si>
    <t>20GQ4587</t>
  </si>
  <si>
    <t>20GU3637</t>
  </si>
  <si>
    <t>20HF6253</t>
  </si>
  <si>
    <t>20HO858</t>
  </si>
  <si>
    <t>20HZ5195</t>
  </si>
  <si>
    <t>20IU3452</t>
  </si>
  <si>
    <t>20JU7180</t>
  </si>
  <si>
    <t>20KN1998</t>
  </si>
  <si>
    <t>20NK6925</t>
  </si>
  <si>
    <t>20QI4234</t>
  </si>
  <si>
    <t>20QK8913</t>
  </si>
  <si>
    <t>20QR4083</t>
  </si>
  <si>
    <t>20RP7615</t>
  </si>
  <si>
    <t>20RY2463</t>
  </si>
  <si>
    <t>20RY4359</t>
  </si>
  <si>
    <t>20SF1250</t>
  </si>
  <si>
    <t>20SG7851</t>
  </si>
  <si>
    <t>20SZ4553</t>
  </si>
  <si>
    <t>20UI468</t>
  </si>
  <si>
    <t>20UK6575</t>
  </si>
  <si>
    <t>20WW3059</t>
  </si>
  <si>
    <t>20WY8967</t>
  </si>
  <si>
    <t>20YQ9367</t>
  </si>
  <si>
    <t>20YT6363</t>
  </si>
  <si>
    <t>21BC1040</t>
  </si>
  <si>
    <t>21EK5074</t>
  </si>
  <si>
    <t>21GM7946</t>
  </si>
  <si>
    <t>21GZ1677</t>
  </si>
  <si>
    <t>21IA4091</t>
  </si>
  <si>
    <t>21IQ2674</t>
  </si>
  <si>
    <t>21IZ7920</t>
  </si>
  <si>
    <t>21KF5996</t>
  </si>
  <si>
    <t>21KL7063</t>
  </si>
  <si>
    <t>21LW2957</t>
  </si>
  <si>
    <t>21MQ3589</t>
  </si>
  <si>
    <t>21NH2961</t>
  </si>
  <si>
    <t>21NH4442</t>
  </si>
  <si>
    <t>21NY2743</t>
  </si>
  <si>
    <t>21OH3466</t>
  </si>
  <si>
    <t>21PD4659</t>
  </si>
  <si>
    <t>21PU6217</t>
  </si>
  <si>
    <t>21QB6189</t>
  </si>
  <si>
    <t>21RH1660</t>
  </si>
  <si>
    <t>21RV6492</t>
  </si>
  <si>
    <t>21RV7372</t>
  </si>
  <si>
    <t>21TA4056</t>
  </si>
  <si>
    <t>21UG2740</t>
  </si>
  <si>
    <t>21VD4967</t>
  </si>
  <si>
    <t>21XE5556</t>
  </si>
  <si>
    <t>21XW1221</t>
  </si>
  <si>
    <t>22BE7252</t>
  </si>
  <si>
    <t>22CB4596</t>
  </si>
  <si>
    <t>22CV2671</t>
  </si>
  <si>
    <t>22CY3681</t>
  </si>
  <si>
    <t>22DA945</t>
  </si>
  <si>
    <t>22DB8838</t>
  </si>
  <si>
    <t>22DQ1226</t>
  </si>
  <si>
    <t>22FL7708</t>
  </si>
  <si>
    <t>22FV2282</t>
  </si>
  <si>
    <t>22GB3118</t>
  </si>
  <si>
    <t>22GS3524</t>
  </si>
  <si>
    <t>22HV2129</t>
  </si>
  <si>
    <t>22IQ8108</t>
  </si>
  <si>
    <t>22JE4190</t>
  </si>
  <si>
    <t>22JH602</t>
  </si>
  <si>
    <t>22KG5194</t>
  </si>
  <si>
    <t>22KK366</t>
  </si>
  <si>
    <t>22KM5234</t>
  </si>
  <si>
    <t>22KY6364</t>
  </si>
  <si>
    <t>22LR6737</t>
  </si>
  <si>
    <t>22MQ1107</t>
  </si>
  <si>
    <t>22NS5389</t>
  </si>
  <si>
    <t>22NT2084</t>
  </si>
  <si>
    <t>22NV8607</t>
  </si>
  <si>
    <t>22OU870</t>
  </si>
  <si>
    <t>22OX3158</t>
  </si>
  <si>
    <t>22OX3884</t>
  </si>
  <si>
    <t>22PZ6252</t>
  </si>
  <si>
    <t>22QQ8256</t>
  </si>
  <si>
    <t>22RF7469</t>
  </si>
  <si>
    <t>22SK8949</t>
  </si>
  <si>
    <t>22SW4584</t>
  </si>
  <si>
    <t>22SZ6608</t>
  </si>
  <si>
    <t>22TT9595</t>
  </si>
  <si>
    <t>22UL1137</t>
  </si>
  <si>
    <t>22VP1664</t>
  </si>
  <si>
    <t>22VZ3430</t>
  </si>
  <si>
    <t>22VZ6076</t>
  </si>
  <si>
    <t>22WG261</t>
  </si>
  <si>
    <t>22WN6064</t>
  </si>
  <si>
    <t>22XF98</t>
  </si>
  <si>
    <t>22ZJ3968</t>
  </si>
  <si>
    <t>22ZO6774</t>
  </si>
  <si>
    <t>22ZV7973</t>
  </si>
  <si>
    <t>23AY7843</t>
  </si>
  <si>
    <t>23BD2735</t>
  </si>
  <si>
    <t>23BS4733</t>
  </si>
  <si>
    <t>23DT50</t>
  </si>
  <si>
    <t>23EA9099</t>
  </si>
  <si>
    <t>23FO8787</t>
  </si>
  <si>
    <t>23GG6158</t>
  </si>
  <si>
    <t>23GP8415</t>
  </si>
  <si>
    <t>23IP1268</t>
  </si>
  <si>
    <t>23MC8386</t>
  </si>
  <si>
    <t>23MC9663</t>
  </si>
  <si>
    <t>23OW3353</t>
  </si>
  <si>
    <t>23PF5616</t>
  </si>
  <si>
    <t>23PT2308</t>
  </si>
  <si>
    <t>23QQ2252</t>
  </si>
  <si>
    <t>23RE5529</t>
  </si>
  <si>
    <t>23RW5280</t>
  </si>
  <si>
    <t>23SI3974</t>
  </si>
  <si>
    <t>23TT337</t>
  </si>
  <si>
    <t>23UF4437</t>
  </si>
  <si>
    <t>23UQ2454</t>
  </si>
  <si>
    <t>23VF302</t>
  </si>
  <si>
    <t>23VI7350</t>
  </si>
  <si>
    <t>23WF2308</t>
  </si>
  <si>
    <t>23XR4327</t>
  </si>
  <si>
    <t>23ZK5453</t>
  </si>
  <si>
    <t>24AF2479</t>
  </si>
  <si>
    <t>24AP8985</t>
  </si>
  <si>
    <t>24BE2252</t>
  </si>
  <si>
    <t>24BT3906</t>
  </si>
  <si>
    <t>24CD5353</t>
  </si>
  <si>
    <t>24CI8508</t>
  </si>
  <si>
    <t>24DX6588</t>
  </si>
  <si>
    <t>24FF5319</t>
  </si>
  <si>
    <t>24FH9870</t>
  </si>
  <si>
    <t>24HJ6304</t>
  </si>
  <si>
    <t>24IN7514</t>
  </si>
  <si>
    <t>24JE764</t>
  </si>
  <si>
    <t>24JH185</t>
  </si>
  <si>
    <t>24JY4589</t>
  </si>
  <si>
    <t>24KT95</t>
  </si>
  <si>
    <t>24MD5851</t>
  </si>
  <si>
    <t>24MZ6918</t>
  </si>
  <si>
    <t>24OM2245</t>
  </si>
  <si>
    <t>24PL1639</t>
  </si>
  <si>
    <t>24QT7801</t>
  </si>
  <si>
    <t>24RC6718</t>
  </si>
  <si>
    <t>24SM3794</t>
  </si>
  <si>
    <t>24UD2524</t>
  </si>
  <si>
    <t>24VY6532</t>
  </si>
  <si>
    <t>24XK2342</t>
  </si>
  <si>
    <t>24YD4920</t>
  </si>
  <si>
    <t>24YL7147</t>
  </si>
  <si>
    <t>24ZO3142</t>
  </si>
  <si>
    <t>25AR3214</t>
  </si>
  <si>
    <t>25BI3526</t>
  </si>
  <si>
    <t>25CR3677</t>
  </si>
  <si>
    <t>25DZ9299</t>
  </si>
  <si>
    <t>25EE8317</t>
  </si>
  <si>
    <t>25EJ4833</t>
  </si>
  <si>
    <t>25FE5031</t>
  </si>
  <si>
    <t>25FX1545</t>
  </si>
  <si>
    <t>25GE4910</t>
  </si>
  <si>
    <t>25GX593</t>
  </si>
  <si>
    <t>25HA7728</t>
  </si>
  <si>
    <t>25IQ6112</t>
  </si>
  <si>
    <t>25KL5475</t>
  </si>
  <si>
    <t>25LO1690</t>
  </si>
  <si>
    <t>25LU4942</t>
  </si>
  <si>
    <t>25LU7231</t>
  </si>
  <si>
    <t>25MC5642</t>
  </si>
  <si>
    <t>25ND4522</t>
  </si>
  <si>
    <t>25NM650</t>
  </si>
  <si>
    <t>25ON8757</t>
  </si>
  <si>
    <t>25OT1880</t>
  </si>
  <si>
    <t>25PU7647</t>
  </si>
  <si>
    <t>25TG1194</t>
  </si>
  <si>
    <t>25UA6948</t>
  </si>
  <si>
    <t>25VS6308</t>
  </si>
  <si>
    <t>25VX3862</t>
  </si>
  <si>
    <t>25XH9545</t>
  </si>
  <si>
    <t>25XR7694</t>
  </si>
  <si>
    <t>25XW1113</t>
  </si>
  <si>
    <t>25YZ2121</t>
  </si>
  <si>
    <t>25ZB224</t>
  </si>
  <si>
    <t>26AJ7629</t>
  </si>
  <si>
    <t>26AT9864</t>
  </si>
  <si>
    <t>26BB3814</t>
  </si>
  <si>
    <t>26BU9762</t>
  </si>
  <si>
    <t>26CE7590</t>
  </si>
  <si>
    <t>26CG9575</t>
  </si>
  <si>
    <t>26CH2791</t>
  </si>
  <si>
    <t>26DN9928</t>
  </si>
  <si>
    <t>26DR1434</t>
  </si>
  <si>
    <t>26EF1606</t>
  </si>
  <si>
    <t>26FE5810</t>
  </si>
  <si>
    <t>26GA3449</t>
  </si>
  <si>
    <t>26GI6639</t>
  </si>
  <si>
    <t>26IH3213</t>
  </si>
  <si>
    <t>26KF3541</t>
  </si>
  <si>
    <t>26KI2643</t>
  </si>
  <si>
    <t>26NA6785</t>
  </si>
  <si>
    <t>26NK451</t>
  </si>
  <si>
    <t>26OM8398</t>
  </si>
  <si>
    <t>26OV8183</t>
  </si>
  <si>
    <t>26RA3227</t>
  </si>
  <si>
    <t>26SI2465</t>
  </si>
  <si>
    <t>26UX6109</t>
  </si>
  <si>
    <t>26UY4301</t>
  </si>
  <si>
    <t>26VC623</t>
  </si>
  <si>
    <t>26VM3287</t>
  </si>
  <si>
    <t>26VO7915</t>
  </si>
  <si>
    <t>26XH2608</t>
  </si>
  <si>
    <t>26YH8636</t>
  </si>
  <si>
    <t>27BH7206</t>
  </si>
  <si>
    <t>27DA9265</t>
  </si>
  <si>
    <t>27DU6699</t>
  </si>
  <si>
    <t>27EL6199</t>
  </si>
  <si>
    <t>27GG1377</t>
  </si>
  <si>
    <t>27GV3806</t>
  </si>
  <si>
    <t>27HQ8069</t>
  </si>
  <si>
    <t>27IT258</t>
  </si>
  <si>
    <t>27KA8764</t>
  </si>
  <si>
    <t>27KR1271</t>
  </si>
  <si>
    <t>27KU3481</t>
  </si>
  <si>
    <t>27KY7714</t>
  </si>
  <si>
    <t>27MT7183</t>
  </si>
  <si>
    <t>27NG723</t>
  </si>
  <si>
    <t>27NV2351</t>
  </si>
  <si>
    <t>27OE3872</t>
  </si>
  <si>
    <t>27OG5562</t>
  </si>
  <si>
    <t>27ON2565</t>
  </si>
  <si>
    <t>27OU3150</t>
  </si>
  <si>
    <t>27PZ2974</t>
  </si>
  <si>
    <t>27QM109</t>
  </si>
  <si>
    <t>27RL7827</t>
  </si>
  <si>
    <t>27TB5555</t>
  </si>
  <si>
    <t>27TD4549</t>
  </si>
  <si>
    <t>27TZ4064</t>
  </si>
  <si>
    <t>27UB6323</t>
  </si>
  <si>
    <t>27US6677</t>
  </si>
  <si>
    <t>27UW6076</t>
  </si>
  <si>
    <t>27VH9863</t>
  </si>
  <si>
    <t>27WW7402</t>
  </si>
  <si>
    <t>27XT8659</t>
  </si>
  <si>
    <t>28BN2639</t>
  </si>
  <si>
    <t>28BO4761</t>
  </si>
  <si>
    <t>28CX4838</t>
  </si>
  <si>
    <t>28DM4356</t>
  </si>
  <si>
    <t>28FD1930</t>
  </si>
  <si>
    <t>28HU6709</t>
  </si>
  <si>
    <t>28IT926</t>
  </si>
  <si>
    <t>28JU8048</t>
  </si>
  <si>
    <t>28MA8626</t>
  </si>
  <si>
    <t>28MI204</t>
  </si>
  <si>
    <t>28MN256</t>
  </si>
  <si>
    <t>28MW1049</t>
  </si>
  <si>
    <t>28NI7774</t>
  </si>
  <si>
    <t>28NI9141</t>
  </si>
  <si>
    <t>28OW8072</t>
  </si>
  <si>
    <t>28PU4878</t>
  </si>
  <si>
    <t>28QG7071</t>
  </si>
  <si>
    <t>28QZ4138</t>
  </si>
  <si>
    <t>28SB4787</t>
  </si>
  <si>
    <t>28TY2892</t>
  </si>
  <si>
    <t>28US540</t>
  </si>
  <si>
    <t>28UU2518</t>
  </si>
  <si>
    <t>28VI4148</t>
  </si>
  <si>
    <t>28WV4732</t>
  </si>
  <si>
    <t>28XH6427</t>
  </si>
  <si>
    <t>28XU8802</t>
  </si>
  <si>
    <t>28YM4202</t>
  </si>
  <si>
    <t>28ZZ6573</t>
  </si>
  <si>
    <t>29AO6620</t>
  </si>
  <si>
    <t>29AQ7059</t>
  </si>
  <si>
    <t>29AV4995</t>
  </si>
  <si>
    <t>29BI6724</t>
  </si>
  <si>
    <t>29DE2502</t>
  </si>
  <si>
    <t>29DF541</t>
  </si>
  <si>
    <t>29EA5872</t>
  </si>
  <si>
    <t>29EN5528</t>
  </si>
  <si>
    <t>29FL1064</t>
  </si>
  <si>
    <t>29FP9781</t>
  </si>
  <si>
    <t>29GR2639</t>
  </si>
  <si>
    <t>29GY2218</t>
  </si>
  <si>
    <t>29HI9608</t>
  </si>
  <si>
    <t>29HS4648</t>
  </si>
  <si>
    <t>29JD3784</t>
  </si>
  <si>
    <t>29MR973</t>
  </si>
  <si>
    <t>29MW265</t>
  </si>
  <si>
    <t>29NC5911</t>
  </si>
  <si>
    <t>29ND114</t>
  </si>
  <si>
    <t>29OJ308</t>
  </si>
  <si>
    <t>29PW3038</t>
  </si>
  <si>
    <t>29RQ6720</t>
  </si>
  <si>
    <t>29SB5331</t>
  </si>
  <si>
    <t>29SP9151</t>
  </si>
  <si>
    <t>29SW3440</t>
  </si>
  <si>
    <t>29TF9730</t>
  </si>
  <si>
    <t>29US5562</t>
  </si>
  <si>
    <t>29VM6812</t>
  </si>
  <si>
    <t>29VX1900</t>
  </si>
  <si>
    <t>29WD8820</t>
  </si>
  <si>
    <t>29WL3205</t>
  </si>
  <si>
    <t>29XL6284</t>
  </si>
  <si>
    <t>29XP4361</t>
  </si>
  <si>
    <t>29XR7960</t>
  </si>
  <si>
    <t>29XU8209</t>
  </si>
  <si>
    <t>29XV9979</t>
  </si>
  <si>
    <t>2AS9463</t>
  </si>
  <si>
    <t>2AZ5265</t>
  </si>
  <si>
    <t>2BF1668</t>
  </si>
  <si>
    <t>2BW5759</t>
  </si>
  <si>
    <t>2EF1449</t>
  </si>
  <si>
    <t>2EK4828</t>
  </si>
  <si>
    <t>2EK6479</t>
  </si>
  <si>
    <t>2GZ3439</t>
  </si>
  <si>
    <t>2HN92</t>
  </si>
  <si>
    <t>2IP113</t>
  </si>
  <si>
    <t>2IV3048</t>
  </si>
  <si>
    <t>2IY186</t>
  </si>
  <si>
    <t>2LE5424</t>
  </si>
  <si>
    <t>2MQ1642</t>
  </si>
  <si>
    <t>2MR9749</t>
  </si>
  <si>
    <t>2MY1902</t>
  </si>
  <si>
    <t>2NB4708</t>
  </si>
  <si>
    <t>2NQ6275</t>
  </si>
  <si>
    <t>2OH5525</t>
  </si>
  <si>
    <t>2OT9268</t>
  </si>
  <si>
    <t>2OZ7352</t>
  </si>
  <si>
    <t>2SO2291</t>
  </si>
  <si>
    <t>2TQ7829</t>
  </si>
  <si>
    <t>2TV3514</t>
  </si>
  <si>
    <t>2UF9490</t>
  </si>
  <si>
    <t>2VO5654</t>
  </si>
  <si>
    <t>2VO7198</t>
  </si>
  <si>
    <t>2WC3487</t>
  </si>
  <si>
    <t>2WR6956</t>
  </si>
  <si>
    <t>2XH6500</t>
  </si>
  <si>
    <t>2ZQ7855</t>
  </si>
  <si>
    <t>30AK4898</t>
  </si>
  <si>
    <t>30AM253</t>
  </si>
  <si>
    <t>30AY753</t>
  </si>
  <si>
    <t>30BB1304</t>
  </si>
  <si>
    <t>30BI724</t>
  </si>
  <si>
    <t>30DM1879</t>
  </si>
  <si>
    <t>30EG5185</t>
  </si>
  <si>
    <t>30EI7688</t>
  </si>
  <si>
    <t>30FC6857</t>
  </si>
  <si>
    <t>30LC9787</t>
  </si>
  <si>
    <t>30LR4207</t>
  </si>
  <si>
    <t>30MP6507</t>
  </si>
  <si>
    <t>30MX6843</t>
  </si>
  <si>
    <t>30NA3644</t>
  </si>
  <si>
    <t>30NN6480</t>
  </si>
  <si>
    <t>30PC5980</t>
  </si>
  <si>
    <t>30PX6578</t>
  </si>
  <si>
    <t>30PY3304</t>
  </si>
  <si>
    <t>30QJ3874</t>
  </si>
  <si>
    <t>30QN8566</t>
  </si>
  <si>
    <t>30SY5360</t>
  </si>
  <si>
    <t>30UT5059</t>
  </si>
  <si>
    <t>30VK2008</t>
  </si>
  <si>
    <t>30VS6467</t>
  </si>
  <si>
    <t>30XE4710</t>
  </si>
  <si>
    <t>30XX1281</t>
  </si>
  <si>
    <t>30YR647</t>
  </si>
  <si>
    <t>31AM1502</t>
  </si>
  <si>
    <t>31CB8646</t>
  </si>
  <si>
    <t>31CD1425</t>
  </si>
  <si>
    <t>31CZ7629</t>
  </si>
  <si>
    <t>31DS5299</t>
  </si>
  <si>
    <t>31EM8449</t>
  </si>
  <si>
    <t>31EN6902</t>
  </si>
  <si>
    <t>31FO1332</t>
  </si>
  <si>
    <t>31FP3774</t>
  </si>
  <si>
    <t>31GA1084</t>
  </si>
  <si>
    <t>31HN735</t>
  </si>
  <si>
    <t>31HX7055</t>
  </si>
  <si>
    <t>31IZ2981</t>
  </si>
  <si>
    <t>31KO4436</t>
  </si>
  <si>
    <t>31KR6902</t>
  </si>
  <si>
    <t>31KT5130</t>
  </si>
  <si>
    <t>31LC5759</t>
  </si>
  <si>
    <t>31NZ5402</t>
  </si>
  <si>
    <t>31OA9449</t>
  </si>
  <si>
    <t>31OR3041</t>
  </si>
  <si>
    <t>31QJ1399</t>
  </si>
  <si>
    <t>31QK6289</t>
  </si>
  <si>
    <t>31QK8778</t>
  </si>
  <si>
    <t>31RD8091</t>
  </si>
  <si>
    <t>31RE4516</t>
  </si>
  <si>
    <t>31RG3263</t>
  </si>
  <si>
    <t>31RN617</t>
  </si>
  <si>
    <t>31UL6740</t>
  </si>
  <si>
    <t>31UQ1917</t>
  </si>
  <si>
    <t>31VM5349</t>
  </si>
  <si>
    <t>31VP1502</t>
  </si>
  <si>
    <t>31XG3626</t>
  </si>
  <si>
    <t>31XM3837</t>
  </si>
  <si>
    <t>31XT3455</t>
  </si>
  <si>
    <t>31YC8983</t>
  </si>
  <si>
    <t>31YK3354</t>
  </si>
  <si>
    <t>31YL3275</t>
  </si>
  <si>
    <t>31YX9093</t>
  </si>
  <si>
    <t>31ZE9620</t>
  </si>
  <si>
    <t>31ZT2796</t>
  </si>
  <si>
    <t>32AP2616</t>
  </si>
  <si>
    <t>32AT8045</t>
  </si>
  <si>
    <t>32DE2232</t>
  </si>
  <si>
    <t>32DW6653</t>
  </si>
  <si>
    <t>32DY7940</t>
  </si>
  <si>
    <t>32EI6765</t>
  </si>
  <si>
    <t>32EO7492</t>
  </si>
  <si>
    <t>32FP1131</t>
  </si>
  <si>
    <t>32IG6621</t>
  </si>
  <si>
    <t>32OD1897</t>
  </si>
  <si>
    <t>32ON5948</t>
  </si>
  <si>
    <t>32PB9337</t>
  </si>
  <si>
    <t>32PG1988</t>
  </si>
  <si>
    <t>32QP1089</t>
  </si>
  <si>
    <t>32RS4197</t>
  </si>
  <si>
    <t>32SL2668</t>
  </si>
  <si>
    <t>32SQ5966</t>
  </si>
  <si>
    <t>32SZ2652</t>
  </si>
  <si>
    <t>32TN2134</t>
  </si>
  <si>
    <t>32UM6954</t>
  </si>
  <si>
    <t>32US4306</t>
  </si>
  <si>
    <t>32VC9576</t>
  </si>
  <si>
    <t>32WD9622</t>
  </si>
  <si>
    <t>32WW1869</t>
  </si>
  <si>
    <t>32WY5099</t>
  </si>
  <si>
    <t>32XA9228</t>
  </si>
  <si>
    <t>32XB9647</t>
  </si>
  <si>
    <t>32YQ799</t>
  </si>
  <si>
    <t>32YY5153</t>
  </si>
  <si>
    <t>32ZX9738</t>
  </si>
  <si>
    <t>33AH1177</t>
  </si>
  <si>
    <t>33BF8996</t>
  </si>
  <si>
    <t>33BJ3484</t>
  </si>
  <si>
    <t>33BX7952</t>
  </si>
  <si>
    <t>33EB8631</t>
  </si>
  <si>
    <t>33EX1506</t>
  </si>
  <si>
    <t>33FD7913</t>
  </si>
  <si>
    <t>33FO3828</t>
  </si>
  <si>
    <t>33GH7922</t>
  </si>
  <si>
    <t>33HA8448</t>
  </si>
  <si>
    <t>33LR606</t>
  </si>
  <si>
    <t>33LU2108</t>
  </si>
  <si>
    <t>33LU650</t>
  </si>
  <si>
    <t>33NS7680</t>
  </si>
  <si>
    <t>33NZ4498</t>
  </si>
  <si>
    <t>33PG2878</t>
  </si>
  <si>
    <t>33PG8258</t>
  </si>
  <si>
    <t>33PM754</t>
  </si>
  <si>
    <t>33QN4782</t>
  </si>
  <si>
    <t>33RG5786</t>
  </si>
  <si>
    <t>33RK1875</t>
  </si>
  <si>
    <t>33RM3726</t>
  </si>
  <si>
    <t>33RU5596</t>
  </si>
  <si>
    <t>33RW8256</t>
  </si>
  <si>
    <t>33RY1224</t>
  </si>
  <si>
    <t>33SA2635</t>
  </si>
  <si>
    <t>33SB2272</t>
  </si>
  <si>
    <t>33SC8988</t>
  </si>
  <si>
    <t>33TZ7600</t>
  </si>
  <si>
    <t>33UP3151</t>
  </si>
  <si>
    <t>33UQ4326</t>
  </si>
  <si>
    <t>33VG601</t>
  </si>
  <si>
    <t>33VG6914</t>
  </si>
  <si>
    <t>33VZ4658</t>
  </si>
  <si>
    <t>33XZ6249</t>
  </si>
  <si>
    <t>33YD2307</t>
  </si>
  <si>
    <t>33YE2827</t>
  </si>
  <si>
    <t>33YH7323</t>
  </si>
  <si>
    <t>33YR5044</t>
  </si>
  <si>
    <t>33ZM7763</t>
  </si>
  <si>
    <t>34AE1819</t>
  </si>
  <si>
    <t>34AM2396</t>
  </si>
  <si>
    <t>34AN3967</t>
  </si>
  <si>
    <t>34FW4368</t>
  </si>
  <si>
    <t>34GP4187</t>
  </si>
  <si>
    <t>34GQ2900</t>
  </si>
  <si>
    <t>34GY5428</t>
  </si>
  <si>
    <t>34HS1592</t>
  </si>
  <si>
    <t>34IG2794</t>
  </si>
  <si>
    <t>34JI6540</t>
  </si>
  <si>
    <t>34JQ5828</t>
  </si>
  <si>
    <t>34KN68</t>
  </si>
  <si>
    <t>34LR9035</t>
  </si>
  <si>
    <t>34OM1549</t>
  </si>
  <si>
    <t>34OZ5297</t>
  </si>
  <si>
    <t>34QD4171</t>
  </si>
  <si>
    <t>34QP7860</t>
  </si>
  <si>
    <t>34RH5944</t>
  </si>
  <si>
    <t>34SC103</t>
  </si>
  <si>
    <t>34SH2503</t>
  </si>
  <si>
    <t>34TK5868</t>
  </si>
  <si>
    <t>34TW522</t>
  </si>
  <si>
    <t>34UH2525</t>
  </si>
  <si>
    <t>34UJ6098</t>
  </si>
  <si>
    <t>34VP5137</t>
  </si>
  <si>
    <t>34WR699</t>
  </si>
  <si>
    <t>34YR6978</t>
  </si>
  <si>
    <t>35AF582</t>
  </si>
  <si>
    <t>35BE5190</t>
  </si>
  <si>
    <t>35BN6333</t>
  </si>
  <si>
    <t>35BR1483</t>
  </si>
  <si>
    <t>35DE3580</t>
  </si>
  <si>
    <t>35DW8067</t>
  </si>
  <si>
    <t>35DY6173</t>
  </si>
  <si>
    <t>35EX4231</t>
  </si>
  <si>
    <t>35FF487</t>
  </si>
  <si>
    <t>35GA1436</t>
  </si>
  <si>
    <t>35GH5861</t>
  </si>
  <si>
    <t>35HK5096</t>
  </si>
  <si>
    <t>35IC8054</t>
  </si>
  <si>
    <t>35IS3926</t>
  </si>
  <si>
    <t>35LC6852</t>
  </si>
  <si>
    <t>35LQ7114</t>
  </si>
  <si>
    <t>35NY8557</t>
  </si>
  <si>
    <t>35QJ6897</t>
  </si>
  <si>
    <t>35UK8668</t>
  </si>
  <si>
    <t>35VQ191</t>
  </si>
  <si>
    <t>35WU3350</t>
  </si>
  <si>
    <t>35XC1611</t>
  </si>
  <si>
    <t>35XJ682</t>
  </si>
  <si>
    <t>35YP1092</t>
  </si>
  <si>
    <t>35ZL1457</t>
  </si>
  <si>
    <t>35ZL8101</t>
  </si>
  <si>
    <t>35ZQ1452</t>
  </si>
  <si>
    <t>35ZQ8779</t>
  </si>
  <si>
    <t>36AB9027</t>
  </si>
  <si>
    <t>36AJ34</t>
  </si>
  <si>
    <t>36AO2018</t>
  </si>
  <si>
    <t>36CR7465</t>
  </si>
  <si>
    <t>36EH2653</t>
  </si>
  <si>
    <t>36EJ7523</t>
  </si>
  <si>
    <t>36FJ4107</t>
  </si>
  <si>
    <t>36GA9595</t>
  </si>
  <si>
    <t>36HC9113</t>
  </si>
  <si>
    <t>36HG3706</t>
  </si>
  <si>
    <t>36HJ7491</t>
  </si>
  <si>
    <t>36HS6890</t>
  </si>
  <si>
    <t>36JB7565</t>
  </si>
  <si>
    <t>36JQ8410</t>
  </si>
  <si>
    <t>36JU9701</t>
  </si>
  <si>
    <t>36KT9646</t>
  </si>
  <si>
    <t>36LB4094</t>
  </si>
  <si>
    <t>36LC426</t>
  </si>
  <si>
    <t>36LG8429</t>
  </si>
  <si>
    <t>36NM431</t>
  </si>
  <si>
    <t>36NM6417</t>
  </si>
  <si>
    <t>36OT8484</t>
  </si>
  <si>
    <t>36PQ4718</t>
  </si>
  <si>
    <t>36SX6584</t>
  </si>
  <si>
    <t>36VL3270</t>
  </si>
  <si>
    <t>36XE628</t>
  </si>
  <si>
    <t>36XF2927</t>
  </si>
  <si>
    <t>36YG2231</t>
  </si>
  <si>
    <t>36YY9765</t>
  </si>
  <si>
    <t>36ZP1597</t>
  </si>
  <si>
    <t>36ZT5160</t>
  </si>
  <si>
    <t>37AE1739</t>
  </si>
  <si>
    <t>37AG8436</t>
  </si>
  <si>
    <t>37AJ7580</t>
  </si>
  <si>
    <t>37CR7754</t>
  </si>
  <si>
    <t>37DI9360</t>
  </si>
  <si>
    <t>37EC3471</t>
  </si>
  <si>
    <t>37EQ5711</t>
  </si>
  <si>
    <t>37EU2779</t>
  </si>
  <si>
    <t>37FH5228</t>
  </si>
  <si>
    <t>37FQ1205</t>
  </si>
  <si>
    <t>37FQ5998</t>
  </si>
  <si>
    <t>37HX1227</t>
  </si>
  <si>
    <t>37IC8661</t>
  </si>
  <si>
    <t>37IG4761</t>
  </si>
  <si>
    <t>37JS3880</t>
  </si>
  <si>
    <t>37KZ6048</t>
  </si>
  <si>
    <t>37LP9442</t>
  </si>
  <si>
    <t>37OF6000</t>
  </si>
  <si>
    <t>37OR9105</t>
  </si>
  <si>
    <t>37OW6418</t>
  </si>
  <si>
    <t>37PB3764</t>
  </si>
  <si>
    <t>37QH767</t>
  </si>
  <si>
    <t>37QQ4115</t>
  </si>
  <si>
    <t>37RU6688</t>
  </si>
  <si>
    <t>37RU7559</t>
  </si>
  <si>
    <t>37TM1844</t>
  </si>
  <si>
    <t>37TQ7538</t>
  </si>
  <si>
    <t>37UQ1282</t>
  </si>
  <si>
    <t>37UU6916</t>
  </si>
  <si>
    <t>37VX4913</t>
  </si>
  <si>
    <t>37WO9782</t>
  </si>
  <si>
    <t>37WQ5516</t>
  </si>
  <si>
    <t>37YR530</t>
  </si>
  <si>
    <t>37YW2062</t>
  </si>
  <si>
    <t>37YY4923</t>
  </si>
  <si>
    <t>37ZM1379</t>
  </si>
  <si>
    <t>38AG9408</t>
  </si>
  <si>
    <t>38AV1691</t>
  </si>
  <si>
    <t>38BC9305</t>
  </si>
  <si>
    <t>38BH358</t>
  </si>
  <si>
    <t>38BR1763</t>
  </si>
  <si>
    <t>38CB8707</t>
  </si>
  <si>
    <t>38CE7988</t>
  </si>
  <si>
    <t>38CX4399</t>
  </si>
  <si>
    <t>38DM1704</t>
  </si>
  <si>
    <t>38DQ3207</t>
  </si>
  <si>
    <t>38DR2602</t>
  </si>
  <si>
    <t>38DY2882</t>
  </si>
  <si>
    <t>38EE9853</t>
  </si>
  <si>
    <t>38EI632</t>
  </si>
  <si>
    <t>38EO8056</t>
  </si>
  <si>
    <t>38FN507</t>
  </si>
  <si>
    <t>38GI2794</t>
  </si>
  <si>
    <t>38GK4297</t>
  </si>
  <si>
    <t>38HA5985</t>
  </si>
  <si>
    <t>38JO8203</t>
  </si>
  <si>
    <t>38LA755</t>
  </si>
  <si>
    <t>38LH7815</t>
  </si>
  <si>
    <t>38LP2991</t>
  </si>
  <si>
    <t>38MJ6245</t>
  </si>
  <si>
    <t>38MZ8838</t>
  </si>
  <si>
    <t>38NT2520</t>
  </si>
  <si>
    <t>38OB3498</t>
  </si>
  <si>
    <t>38OG1812</t>
  </si>
  <si>
    <t>38OO9448</t>
  </si>
  <si>
    <t>38OU4711</t>
  </si>
  <si>
    <t>38OY2167</t>
  </si>
  <si>
    <t>38PY4772</t>
  </si>
  <si>
    <t>38RQ7406</t>
  </si>
  <si>
    <t>38TB7705</t>
  </si>
  <si>
    <t>38TE2013</t>
  </si>
  <si>
    <t>38TM1325</t>
  </si>
  <si>
    <t>38UG1599</t>
  </si>
  <si>
    <t>38UT4538</t>
  </si>
  <si>
    <t>38XQ1446</t>
  </si>
  <si>
    <t>38ZA5030</t>
  </si>
  <si>
    <t>38ZD9885</t>
  </si>
  <si>
    <t>39BJ2389</t>
  </si>
  <si>
    <t>39BT4184</t>
  </si>
  <si>
    <t>39CH4579</t>
  </si>
  <si>
    <t>39DN5357</t>
  </si>
  <si>
    <t>39EX4256</t>
  </si>
  <si>
    <t>39FA2857</t>
  </si>
  <si>
    <t>39GC5649</t>
  </si>
  <si>
    <t>39HV1377</t>
  </si>
  <si>
    <t>39IA5535</t>
  </si>
  <si>
    <t>39ID9129</t>
  </si>
  <si>
    <t>39IW2505</t>
  </si>
  <si>
    <t>39JL5512</t>
  </si>
  <si>
    <t>39JP3645</t>
  </si>
  <si>
    <t>39JW3846</t>
  </si>
  <si>
    <t>39KD5341</t>
  </si>
  <si>
    <t>39KE6076</t>
  </si>
  <si>
    <t>39KR9047</t>
  </si>
  <si>
    <t>39LL654</t>
  </si>
  <si>
    <t>39MV6978</t>
  </si>
  <si>
    <t>39MY1517</t>
  </si>
  <si>
    <t>39NI6825</t>
  </si>
  <si>
    <t>39NT4244</t>
  </si>
  <si>
    <t>39NV948</t>
  </si>
  <si>
    <t>39PW6572</t>
  </si>
  <si>
    <t>39QA2018</t>
  </si>
  <si>
    <t>39QT2104</t>
  </si>
  <si>
    <t>39RG4394</t>
  </si>
  <si>
    <t>39RZ7884</t>
  </si>
  <si>
    <t>39SZ2957</t>
  </si>
  <si>
    <t>39TI6828</t>
  </si>
  <si>
    <t>39UQ4550</t>
  </si>
  <si>
    <t>39VF6931</t>
  </si>
  <si>
    <t>39VN108</t>
  </si>
  <si>
    <t>3AL3711</t>
  </si>
  <si>
    <t>3BS4876</t>
  </si>
  <si>
    <t>3BU4158</t>
  </si>
  <si>
    <t>3CS2449</t>
  </si>
  <si>
    <t>3CZ9074</t>
  </si>
  <si>
    <t>3ED951</t>
  </si>
  <si>
    <t>3GT2898</t>
  </si>
  <si>
    <t>3IQ65</t>
  </si>
  <si>
    <t>3IV6784</t>
  </si>
  <si>
    <t>3IW4174</t>
  </si>
  <si>
    <t>3JF5776</t>
  </si>
  <si>
    <t>3JN3172</t>
  </si>
  <si>
    <t>3KD5169</t>
  </si>
  <si>
    <t>3LS2988</t>
  </si>
  <si>
    <t>3MB4981</t>
  </si>
  <si>
    <t>3NB4739</t>
  </si>
  <si>
    <t>3NL4968</t>
  </si>
  <si>
    <t>3OP1594</t>
  </si>
  <si>
    <t>3OW7747</t>
  </si>
  <si>
    <t>3OZ6838</t>
  </si>
  <si>
    <t>3SB2466</t>
  </si>
  <si>
    <t>3ST6037</t>
  </si>
  <si>
    <t>3SY7840</t>
  </si>
  <si>
    <t>3TH4187</t>
  </si>
  <si>
    <t>3TL7954</t>
  </si>
  <si>
    <t>3UO4573</t>
  </si>
  <si>
    <t>3UQ316</t>
  </si>
  <si>
    <t>3UT608</t>
  </si>
  <si>
    <t>3VP4075</t>
  </si>
  <si>
    <t>3WJ6533</t>
  </si>
  <si>
    <t>3YG6215</t>
  </si>
  <si>
    <t>3YO2263</t>
  </si>
  <si>
    <t>3YX6139</t>
  </si>
  <si>
    <t>3YX7289</t>
  </si>
  <si>
    <t>3ZH3950</t>
  </si>
  <si>
    <t>3ZO5397</t>
  </si>
  <si>
    <t>40AF3066</t>
  </si>
  <si>
    <t>40AI4261</t>
  </si>
  <si>
    <t>40AR8977</t>
  </si>
  <si>
    <t>40BG4936</t>
  </si>
  <si>
    <t>40CY4661</t>
  </si>
  <si>
    <t>40DG5233</t>
  </si>
  <si>
    <t>40DG6221</t>
  </si>
  <si>
    <t>40DO1659</t>
  </si>
  <si>
    <t>40EK8372</t>
  </si>
  <si>
    <t>40FU9439</t>
  </si>
  <si>
    <t>40GZ6413</t>
  </si>
  <si>
    <t>40HY4276</t>
  </si>
  <si>
    <t>40JT9675</t>
  </si>
  <si>
    <t>40KA8701</t>
  </si>
  <si>
    <t>40KY6758</t>
  </si>
  <si>
    <t>40KZ9815</t>
  </si>
  <si>
    <t>40LK5592</t>
  </si>
  <si>
    <t>40LO1072</t>
  </si>
  <si>
    <t>40MH3779</t>
  </si>
  <si>
    <t>40MP5387</t>
  </si>
  <si>
    <t>40NK9561</t>
  </si>
  <si>
    <t>40PN3214</t>
  </si>
  <si>
    <t>40QZ7999</t>
  </si>
  <si>
    <t>40RW9245</t>
  </si>
  <si>
    <t>40SE1829</t>
  </si>
  <si>
    <t>40TH7583</t>
  </si>
  <si>
    <t>40TO9219</t>
  </si>
  <si>
    <t>40TW362</t>
  </si>
  <si>
    <t>40UF4005</t>
  </si>
  <si>
    <t>40UY5281</t>
  </si>
  <si>
    <t>40VE3456</t>
  </si>
  <si>
    <t>40VV2854</t>
  </si>
  <si>
    <t>40VY2772</t>
  </si>
  <si>
    <t>41BJ9552</t>
  </si>
  <si>
    <t>41CK725</t>
  </si>
  <si>
    <t>41DF2992</t>
  </si>
  <si>
    <t>41DP8826</t>
  </si>
  <si>
    <t>41DY6638</t>
  </si>
  <si>
    <t>41ET859</t>
  </si>
  <si>
    <t>41HJ3043</t>
  </si>
  <si>
    <t>41II379</t>
  </si>
  <si>
    <t>41IU7190</t>
  </si>
  <si>
    <t>41IY1875</t>
  </si>
  <si>
    <t>41JN1570</t>
  </si>
  <si>
    <t>41JP2910</t>
  </si>
  <si>
    <t>41LE2627</t>
  </si>
  <si>
    <t>41LO7438</t>
  </si>
  <si>
    <t>41MD2552</t>
  </si>
  <si>
    <t>41MO9480</t>
  </si>
  <si>
    <t>41PL2315</t>
  </si>
  <si>
    <t>41SR4692</t>
  </si>
  <si>
    <t>41SV62</t>
  </si>
  <si>
    <t>41UJ3494</t>
  </si>
  <si>
    <t>41UX8702</t>
  </si>
  <si>
    <t>41VT8523</t>
  </si>
  <si>
    <t>41YN831</t>
  </si>
  <si>
    <t>41YS8137</t>
  </si>
  <si>
    <t>41YY1064</t>
  </si>
  <si>
    <t>42AK9816</t>
  </si>
  <si>
    <t>42BD5108</t>
  </si>
  <si>
    <t>42BQ2023</t>
  </si>
  <si>
    <t>42CJ7777</t>
  </si>
  <si>
    <t>42DA3523</t>
  </si>
  <si>
    <t>42EJ183</t>
  </si>
  <si>
    <t>42FK5795</t>
  </si>
  <si>
    <t>42FO408</t>
  </si>
  <si>
    <t>42ID548</t>
  </si>
  <si>
    <t>42KK1696</t>
  </si>
  <si>
    <t>42MI3471</t>
  </si>
  <si>
    <t>42MJ1346</t>
  </si>
  <si>
    <t>42PJ1781</t>
  </si>
  <si>
    <t>42QK7516</t>
  </si>
  <si>
    <t>42QP6799</t>
  </si>
  <si>
    <t>42QS9175</t>
  </si>
  <si>
    <t>42RE7008</t>
  </si>
  <si>
    <t>42RH1096</t>
  </si>
  <si>
    <t>42SH7149</t>
  </si>
  <si>
    <t>42SO3664</t>
  </si>
  <si>
    <t>42TG5250</t>
  </si>
  <si>
    <t>42TQ123</t>
  </si>
  <si>
    <t>42TY3534</t>
  </si>
  <si>
    <t>42UA6590</t>
  </si>
  <si>
    <t>42UK2010</t>
  </si>
  <si>
    <t>42UK5688</t>
  </si>
  <si>
    <t>42VK1280</t>
  </si>
  <si>
    <t>42XH3943</t>
  </si>
  <si>
    <t>43AH3106</t>
  </si>
  <si>
    <t>43BH5566</t>
  </si>
  <si>
    <t>43CO2513</t>
  </si>
  <si>
    <t>43FM8760</t>
  </si>
  <si>
    <t>43FN8060</t>
  </si>
  <si>
    <t>43FO7651</t>
  </si>
  <si>
    <t>43FY2011</t>
  </si>
  <si>
    <t>43GM9004</t>
  </si>
  <si>
    <t>43GN8626</t>
  </si>
  <si>
    <t>43HA5960</t>
  </si>
  <si>
    <t>43HU149</t>
  </si>
  <si>
    <t>43II1331</t>
  </si>
  <si>
    <t>43JA2267</t>
  </si>
  <si>
    <t>43JT9014</t>
  </si>
  <si>
    <t>43KG6769</t>
  </si>
  <si>
    <t>43LO8115</t>
  </si>
  <si>
    <t>43LV9515</t>
  </si>
  <si>
    <t>43MA7045</t>
  </si>
  <si>
    <t>43MD8129</t>
  </si>
  <si>
    <t>43PP6671</t>
  </si>
  <si>
    <t>43QE693</t>
  </si>
  <si>
    <t>43QO9157</t>
  </si>
  <si>
    <t>43QS7180</t>
  </si>
  <si>
    <t>43SQ4632</t>
  </si>
  <si>
    <t>43TK6870</t>
  </si>
  <si>
    <t>43UD3801</t>
  </si>
  <si>
    <t>43VO5250</t>
  </si>
  <si>
    <t>43VX3162</t>
  </si>
  <si>
    <t>43ZK125</t>
  </si>
  <si>
    <t>44AD1643</t>
  </si>
  <si>
    <t>44DE7130</t>
  </si>
  <si>
    <t>44ED7917</t>
  </si>
  <si>
    <t>44ES5595</t>
  </si>
  <si>
    <t>44FA2413</t>
  </si>
  <si>
    <t>44HX6300</t>
  </si>
  <si>
    <t>44NF9112</t>
  </si>
  <si>
    <t>44NT235</t>
  </si>
  <si>
    <t>44NW8493</t>
  </si>
  <si>
    <t>44OG5832</t>
  </si>
  <si>
    <t>44OI4066</t>
  </si>
  <si>
    <t>44OS3753</t>
  </si>
  <si>
    <t>44SN3384</t>
  </si>
  <si>
    <t>44TN4608</t>
  </si>
  <si>
    <t>44UN6367</t>
  </si>
  <si>
    <t>44VN1640</t>
  </si>
  <si>
    <t>44XK5859</t>
  </si>
  <si>
    <t>44XK9227</t>
  </si>
  <si>
    <t>44XL3964</t>
  </si>
  <si>
    <t>44XN3531</t>
  </si>
  <si>
    <t>44YB2482</t>
  </si>
  <si>
    <t>44YD1639</t>
  </si>
  <si>
    <t>44ZX4265</t>
  </si>
  <si>
    <t>44ZZ2576</t>
  </si>
  <si>
    <t>45AJ3936</t>
  </si>
  <si>
    <t>45AZ4012</t>
  </si>
  <si>
    <t>45BX2120</t>
  </si>
  <si>
    <t>45CO8504</t>
  </si>
  <si>
    <t>45CP4397</t>
  </si>
  <si>
    <t>45CS8599</t>
  </si>
  <si>
    <t>45DS3800</t>
  </si>
  <si>
    <t>45DZ4666</t>
  </si>
  <si>
    <t>45FV9125</t>
  </si>
  <si>
    <t>45GP8413</t>
  </si>
  <si>
    <t>45GU6424</t>
  </si>
  <si>
    <t>45HH2665</t>
  </si>
  <si>
    <t>45IL6203</t>
  </si>
  <si>
    <t>45IO7442</t>
  </si>
  <si>
    <t>45KB5446</t>
  </si>
  <si>
    <t>45LN5634</t>
  </si>
  <si>
    <t>45MN4275</t>
  </si>
  <si>
    <t>45MP8952</t>
  </si>
  <si>
    <t>45OI7524</t>
  </si>
  <si>
    <t>45OK9989</t>
  </si>
  <si>
    <t>45OZ9580</t>
  </si>
  <si>
    <t>45PM7398</t>
  </si>
  <si>
    <t>45SG3037</t>
  </si>
  <si>
    <t>45SJ2780</t>
  </si>
  <si>
    <t>45SV5697</t>
  </si>
  <si>
    <t>45TJ6985</t>
  </si>
  <si>
    <t>45TT5686</t>
  </si>
  <si>
    <t>45VE2797</t>
  </si>
  <si>
    <t>45VR2050</t>
  </si>
  <si>
    <t>45VY1998</t>
  </si>
  <si>
    <t>45WK4643</t>
  </si>
  <si>
    <t>45YO5266</t>
  </si>
  <si>
    <t>45YR5453</t>
  </si>
  <si>
    <t>45YR645</t>
  </si>
  <si>
    <t>45ZE7199</t>
  </si>
  <si>
    <t>45ZF961</t>
  </si>
  <si>
    <t>45ZT2725</t>
  </si>
  <si>
    <t>45ZW1452</t>
  </si>
  <si>
    <t>46AB8291</t>
  </si>
  <si>
    <t>46AD1411</t>
  </si>
  <si>
    <t>46AU4767</t>
  </si>
  <si>
    <t>46BV3968</t>
  </si>
  <si>
    <t>46CT81</t>
  </si>
  <si>
    <t>46FE8162</t>
  </si>
  <si>
    <t>46GL5849</t>
  </si>
  <si>
    <t>46IV9976</t>
  </si>
  <si>
    <t>46JT1047</t>
  </si>
  <si>
    <t>46JU9977</t>
  </si>
  <si>
    <t>46KS1181</t>
  </si>
  <si>
    <t>46MD2198</t>
  </si>
  <si>
    <t>46ND2466</t>
  </si>
  <si>
    <t>46OU5751</t>
  </si>
  <si>
    <t>46PS8577</t>
  </si>
  <si>
    <t>46PZ9401</t>
  </si>
  <si>
    <t>46RW1505</t>
  </si>
  <si>
    <t>46UC6798</t>
  </si>
  <si>
    <t>46UF5319</t>
  </si>
  <si>
    <t>46UU5573</t>
  </si>
  <si>
    <t>46UV1198</t>
  </si>
  <si>
    <t>46VC3072</t>
  </si>
  <si>
    <t>46VO6041</t>
  </si>
  <si>
    <t>46WB1490</t>
  </si>
  <si>
    <t>46XF5411</t>
  </si>
  <si>
    <t>46YD6997</t>
  </si>
  <si>
    <t>46YL9925</t>
  </si>
  <si>
    <t>46ZX225</t>
  </si>
  <si>
    <t>46ZZ8444</t>
  </si>
  <si>
    <t>46ZZ9007</t>
  </si>
  <si>
    <t>47AK698</t>
  </si>
  <si>
    <t>47AX6397</t>
  </si>
  <si>
    <t>47DO9857</t>
  </si>
  <si>
    <t>47DX2316</t>
  </si>
  <si>
    <t>47EK3260</t>
  </si>
  <si>
    <t>47EO6185</t>
  </si>
  <si>
    <t>47EQ5691</t>
  </si>
  <si>
    <t>47ET4217</t>
  </si>
  <si>
    <t>47FE2998</t>
  </si>
  <si>
    <t>47FJ912</t>
  </si>
  <si>
    <t>47FO1826</t>
  </si>
  <si>
    <t>47GE3737</t>
  </si>
  <si>
    <t>47HE9260</t>
  </si>
  <si>
    <t>47KK2993</t>
  </si>
  <si>
    <t>47KL4154</t>
  </si>
  <si>
    <t>47KT355</t>
  </si>
  <si>
    <t>47LK3498</t>
  </si>
  <si>
    <t>47MG3303</t>
  </si>
  <si>
    <t>47MN4522</t>
  </si>
  <si>
    <t>47MO5540</t>
  </si>
  <si>
    <t>47QI9773</t>
  </si>
  <si>
    <t>47SC9333</t>
  </si>
  <si>
    <t>47TF4848</t>
  </si>
  <si>
    <t>47TI6519</t>
  </si>
  <si>
    <t>47UP2415</t>
  </si>
  <si>
    <t>47VP7353</t>
  </si>
  <si>
    <t>47WF3371</t>
  </si>
  <si>
    <t>47WI6510</t>
  </si>
  <si>
    <t>47XJ9105</t>
  </si>
  <si>
    <t>47XL8561</t>
  </si>
  <si>
    <t>47XP2080</t>
  </si>
  <si>
    <t>48CF8410</t>
  </si>
  <si>
    <t>48CV882</t>
  </si>
  <si>
    <t>48DG3434</t>
  </si>
  <si>
    <t>48DQ3144</t>
  </si>
  <si>
    <t>48DR6037</t>
  </si>
  <si>
    <t>48EC331</t>
  </si>
  <si>
    <t>48EW4804</t>
  </si>
  <si>
    <t>48FC641</t>
  </si>
  <si>
    <t>48FP6178</t>
  </si>
  <si>
    <t>48GL982</t>
  </si>
  <si>
    <t>48JD4465</t>
  </si>
  <si>
    <t>48KF3924</t>
  </si>
  <si>
    <t>48ML3813</t>
  </si>
  <si>
    <t>48NG8956</t>
  </si>
  <si>
    <t>48OG942</t>
  </si>
  <si>
    <t>48QB9022</t>
  </si>
  <si>
    <t>48QZ2681</t>
  </si>
  <si>
    <t>48RA8668</t>
  </si>
  <si>
    <t>48SO9827</t>
  </si>
  <si>
    <t>48TL9645</t>
  </si>
  <si>
    <t>48UJ2454</t>
  </si>
  <si>
    <t>48VC8376</t>
  </si>
  <si>
    <t>48WP9207</t>
  </si>
  <si>
    <t>48XN9400</t>
  </si>
  <si>
    <t>48YI4780</t>
  </si>
  <si>
    <t>48YM2607</t>
  </si>
  <si>
    <t>48ZI115</t>
  </si>
  <si>
    <t>48ZQ8012</t>
  </si>
  <si>
    <t>49AW3531</t>
  </si>
  <si>
    <t>49BG7314</t>
  </si>
  <si>
    <t>49CN215</t>
  </si>
  <si>
    <t>49CV4137</t>
  </si>
  <si>
    <t>49DI9972</t>
  </si>
  <si>
    <t>49EO476</t>
  </si>
  <si>
    <t>49GU4149</t>
  </si>
  <si>
    <t>49HH9627</t>
  </si>
  <si>
    <t>49LB8771</t>
  </si>
  <si>
    <t>49LO2053</t>
  </si>
  <si>
    <t>49LQ7231</t>
  </si>
  <si>
    <t>49MF9716</t>
  </si>
  <si>
    <t>49MI1296</t>
  </si>
  <si>
    <t>49MN1275</t>
  </si>
  <si>
    <t>49NM5403</t>
  </si>
  <si>
    <t>49NT9612</t>
  </si>
  <si>
    <t>49QP2091</t>
  </si>
  <si>
    <t>49QR3808</t>
  </si>
  <si>
    <t>49VG161</t>
  </si>
  <si>
    <t>49VG7729</t>
  </si>
  <si>
    <t>49YA202</t>
  </si>
  <si>
    <t>49ZA2427</t>
  </si>
  <si>
    <t>49ZL7560</t>
  </si>
  <si>
    <t>4AP6156</t>
  </si>
  <si>
    <t>4DI5603</t>
  </si>
  <si>
    <t>4DT6742</t>
  </si>
  <si>
    <t>4EI9216</t>
  </si>
  <si>
    <t>4FF1935</t>
  </si>
  <si>
    <t>4HB9524</t>
  </si>
  <si>
    <t>4KK2187</t>
  </si>
  <si>
    <t>4LL6442</t>
  </si>
  <si>
    <t>4LO569</t>
  </si>
  <si>
    <t>4ME4562</t>
  </si>
  <si>
    <t>4RG1713</t>
  </si>
  <si>
    <t>4RH4944</t>
  </si>
  <si>
    <t>4RX9770</t>
  </si>
  <si>
    <t>4SI3714</t>
  </si>
  <si>
    <t>4TD5288</t>
  </si>
  <si>
    <t>4UC2867</t>
  </si>
  <si>
    <t>4WH2953</t>
  </si>
  <si>
    <t>4ZG5562</t>
  </si>
  <si>
    <t>4ZK5174</t>
  </si>
  <si>
    <t>4ZM5596</t>
  </si>
  <si>
    <t>50AO4228</t>
  </si>
  <si>
    <t>50AR1029</t>
  </si>
  <si>
    <t>50AR8922</t>
  </si>
  <si>
    <t>50AX4317</t>
  </si>
  <si>
    <t>50BE8289</t>
  </si>
  <si>
    <t>50BF6333</t>
  </si>
  <si>
    <t>50CK9411</t>
  </si>
  <si>
    <t>50CQ3703</t>
  </si>
  <si>
    <t>50DL7389</t>
  </si>
  <si>
    <t>50DS4446</t>
  </si>
  <si>
    <t>50DY2183</t>
  </si>
  <si>
    <t>50EZ1054</t>
  </si>
  <si>
    <t>50FV4023</t>
  </si>
  <si>
    <t>50GK7318</t>
  </si>
  <si>
    <t>50IO1035</t>
  </si>
  <si>
    <t>50KA3904</t>
  </si>
  <si>
    <t>50LI8533</t>
  </si>
  <si>
    <t>50MJ6135</t>
  </si>
  <si>
    <t>50NT2204</t>
  </si>
  <si>
    <t>50OH4044</t>
  </si>
  <si>
    <t>50OU5608</t>
  </si>
  <si>
    <t>50QZ5077</t>
  </si>
  <si>
    <t>50RR5182</t>
  </si>
  <si>
    <t>50SM4350</t>
  </si>
  <si>
    <t>50SN880</t>
  </si>
  <si>
    <t>50TC9727</t>
  </si>
  <si>
    <t>50TM4829</t>
  </si>
  <si>
    <t>50VQ9494</t>
  </si>
  <si>
    <t>50VX5872</t>
  </si>
  <si>
    <t>50WK8849</t>
  </si>
  <si>
    <t>50WT2892</t>
  </si>
  <si>
    <t>50WW4733</t>
  </si>
  <si>
    <t>50YN3036</t>
  </si>
  <si>
    <t>50ZX5681</t>
  </si>
  <si>
    <t>51AD6489</t>
  </si>
  <si>
    <t>51AF1381</t>
  </si>
  <si>
    <t>51BL7386</t>
  </si>
  <si>
    <t>51DK3662</t>
  </si>
  <si>
    <t>51FB2370</t>
  </si>
  <si>
    <t>51FE4812</t>
  </si>
  <si>
    <t>51IE3168</t>
  </si>
  <si>
    <t>51IG3734</t>
  </si>
  <si>
    <t>51IK8535</t>
  </si>
  <si>
    <t>51IN3298</t>
  </si>
  <si>
    <t>51JH463</t>
  </si>
  <si>
    <t>51KI243</t>
  </si>
  <si>
    <t>51KR6380</t>
  </si>
  <si>
    <t>51LR2981</t>
  </si>
  <si>
    <t>51NO2228</t>
  </si>
  <si>
    <t>51NP8537</t>
  </si>
  <si>
    <t>51PO981</t>
  </si>
  <si>
    <t>51QA7399</t>
  </si>
  <si>
    <t>51RS7328</t>
  </si>
  <si>
    <t>51ST1353</t>
  </si>
  <si>
    <t>51UN4255</t>
  </si>
  <si>
    <t>51UQ3438</t>
  </si>
  <si>
    <t>51VE2550</t>
  </si>
  <si>
    <t>51VE6563</t>
  </si>
  <si>
    <t>51YL5118</t>
  </si>
  <si>
    <t>51YV3847</t>
  </si>
  <si>
    <t>52AD54</t>
  </si>
  <si>
    <t>52BQ4891</t>
  </si>
  <si>
    <t>52EB1805</t>
  </si>
  <si>
    <t>52FS357</t>
  </si>
  <si>
    <t>52FW4695</t>
  </si>
  <si>
    <t>52FW9928</t>
  </si>
  <si>
    <t>52GG4424</t>
  </si>
  <si>
    <t>52GR5859</t>
  </si>
  <si>
    <t>52IC7501</t>
  </si>
  <si>
    <t>52IM501</t>
  </si>
  <si>
    <t>52JK4119</t>
  </si>
  <si>
    <t>52KN5487</t>
  </si>
  <si>
    <t>52LZ8096</t>
  </si>
  <si>
    <t>52NO3766</t>
  </si>
  <si>
    <t>52NZ9592</t>
  </si>
  <si>
    <t>52OB2995</t>
  </si>
  <si>
    <t>52QT1654</t>
  </si>
  <si>
    <t>52RX6487</t>
  </si>
  <si>
    <t>52VI6783</t>
  </si>
  <si>
    <t>52VZ3920</t>
  </si>
  <si>
    <t>52XS9140</t>
  </si>
  <si>
    <t>52YY9369</t>
  </si>
  <si>
    <t>52ZS9025</t>
  </si>
  <si>
    <t>53BJ7522</t>
  </si>
  <si>
    <t>53BQ3029</t>
  </si>
  <si>
    <t>53BT1659</t>
  </si>
  <si>
    <t>53CJ9465</t>
  </si>
  <si>
    <t>53FT8934</t>
  </si>
  <si>
    <t>53GN3814</t>
  </si>
  <si>
    <t>53HD3305</t>
  </si>
  <si>
    <t>53HP405</t>
  </si>
  <si>
    <t>53HV9950</t>
  </si>
  <si>
    <t>53JK5205</t>
  </si>
  <si>
    <t>53KP7900</t>
  </si>
  <si>
    <t>53KU5790</t>
  </si>
  <si>
    <t>53LR3494</t>
  </si>
  <si>
    <t>53MF7316</t>
  </si>
  <si>
    <t>53NU9257</t>
  </si>
  <si>
    <t>53NW9811</t>
  </si>
  <si>
    <t>53OY5897</t>
  </si>
  <si>
    <t>53UH6512</t>
  </si>
  <si>
    <t>53VF7709</t>
  </si>
  <si>
    <t>53VY9346</t>
  </si>
  <si>
    <t>53XM2210</t>
  </si>
  <si>
    <t>53YF9277</t>
  </si>
  <si>
    <t>53YL8600</t>
  </si>
  <si>
    <t>54AA3996</t>
  </si>
  <si>
    <t>54AM8846</t>
  </si>
  <si>
    <t>54CD6151</t>
  </si>
  <si>
    <t>54CK5538</t>
  </si>
  <si>
    <t>54ET1386</t>
  </si>
  <si>
    <t>54EV9124</t>
  </si>
  <si>
    <t>54HG7422</t>
  </si>
  <si>
    <t>54HL2397</t>
  </si>
  <si>
    <t>54HM7820</t>
  </si>
  <si>
    <t>54HS3578</t>
  </si>
  <si>
    <t>54IC2879</t>
  </si>
  <si>
    <t>54IM803</t>
  </si>
  <si>
    <t>54JD1449</t>
  </si>
  <si>
    <t>54KM1444</t>
  </si>
  <si>
    <t>54LO7</t>
  </si>
  <si>
    <t>54MN6407</t>
  </si>
  <si>
    <t>54MQ1002</t>
  </si>
  <si>
    <t>54MW8495</t>
  </si>
  <si>
    <t>54OZ2602</t>
  </si>
  <si>
    <t>54PT9408</t>
  </si>
  <si>
    <t>54PY5624</t>
  </si>
  <si>
    <t>54SO8689</t>
  </si>
  <si>
    <t>54TS4461</t>
  </si>
  <si>
    <t>54TW5878</t>
  </si>
  <si>
    <t>54TZ9553</t>
  </si>
  <si>
    <t>54UQ2129</t>
  </si>
  <si>
    <t>54US9737</t>
  </si>
  <si>
    <t>54VD6221</t>
  </si>
  <si>
    <t>54VH5707</t>
  </si>
  <si>
    <t>54VL8239</t>
  </si>
  <si>
    <t>54VZ2846</t>
  </si>
  <si>
    <t>54WQ4250</t>
  </si>
  <si>
    <t>54XB8012</t>
  </si>
  <si>
    <t>54XP6269</t>
  </si>
  <si>
    <t>54YA7231</t>
  </si>
  <si>
    <t>54YI8567</t>
  </si>
  <si>
    <t>54YW4808</t>
  </si>
  <si>
    <t>54YX9983</t>
  </si>
  <si>
    <t>54ZC7507</t>
  </si>
  <si>
    <t>54ZG8064</t>
  </si>
  <si>
    <t>55AI6877</t>
  </si>
  <si>
    <t>55AU1916</t>
  </si>
  <si>
    <t>55EG6161</t>
  </si>
  <si>
    <t>55GS5077</t>
  </si>
  <si>
    <t>55HS8056</t>
  </si>
  <si>
    <t>55HX9680</t>
  </si>
  <si>
    <t>55IC897</t>
  </si>
  <si>
    <t>55JO8841</t>
  </si>
  <si>
    <t>55KN1498</t>
  </si>
  <si>
    <t>55LI2493</t>
  </si>
  <si>
    <t>55OF1183</t>
  </si>
  <si>
    <t>55PD3001</t>
  </si>
  <si>
    <t>55QI861</t>
  </si>
  <si>
    <t>55RK1154</t>
  </si>
  <si>
    <t>55SF3016</t>
  </si>
  <si>
    <t>55TQ4997</t>
  </si>
  <si>
    <t>55TX2162</t>
  </si>
  <si>
    <t>55VA3362</t>
  </si>
  <si>
    <t>55VE8767</t>
  </si>
  <si>
    <t>55VE9512</t>
  </si>
  <si>
    <t>55VH8155</t>
  </si>
  <si>
    <t>55YU4340</t>
  </si>
  <si>
    <t>56BM4797</t>
  </si>
  <si>
    <t>56BM8352</t>
  </si>
  <si>
    <t>56CN5347</t>
  </si>
  <si>
    <t>56CY2909</t>
  </si>
  <si>
    <t>56GL684</t>
  </si>
  <si>
    <t>56GP6597</t>
  </si>
  <si>
    <t>56GT807</t>
  </si>
  <si>
    <t>56HC4449</t>
  </si>
  <si>
    <t>56KR4242</t>
  </si>
  <si>
    <t>56LF6798</t>
  </si>
  <si>
    <t>56PK7669</t>
  </si>
  <si>
    <t>56RJ2247</t>
  </si>
  <si>
    <t>56TL3608</t>
  </si>
  <si>
    <t>56UD536</t>
  </si>
  <si>
    <t>56UM157</t>
  </si>
  <si>
    <t>56UQ8783</t>
  </si>
  <si>
    <t>56UY1755</t>
  </si>
  <si>
    <t>56VG5752</t>
  </si>
  <si>
    <t>56WF7669</t>
  </si>
  <si>
    <t>56WW2372</t>
  </si>
  <si>
    <t>56XL3545</t>
  </si>
  <si>
    <t>56YN942</t>
  </si>
  <si>
    <t>56ZO5712</t>
  </si>
  <si>
    <t>57AX4500</t>
  </si>
  <si>
    <t>57BD9816</t>
  </si>
  <si>
    <t>57BF4035</t>
  </si>
  <si>
    <t>57BP2289</t>
  </si>
  <si>
    <t>57DD4105</t>
  </si>
  <si>
    <t>57DY2126</t>
  </si>
  <si>
    <t>57ES9461</t>
  </si>
  <si>
    <t>57FK323</t>
  </si>
  <si>
    <t>57FP6629</t>
  </si>
  <si>
    <t>57FS7017</t>
  </si>
  <si>
    <t>57GE3089</t>
  </si>
  <si>
    <t>57HD5349</t>
  </si>
  <si>
    <t>57HP2984</t>
  </si>
  <si>
    <t>57IL4444</t>
  </si>
  <si>
    <t>57JE8970</t>
  </si>
  <si>
    <t>57JP4907</t>
  </si>
  <si>
    <t>57KL2122</t>
  </si>
  <si>
    <t>57LC7239</t>
  </si>
  <si>
    <t>57LX738</t>
  </si>
  <si>
    <t>57OW4817</t>
  </si>
  <si>
    <t>57PA9918</t>
  </si>
  <si>
    <t>57QO7186</t>
  </si>
  <si>
    <t>57RR7633</t>
  </si>
  <si>
    <t>57SE6151</t>
  </si>
  <si>
    <t>57SS2492</t>
  </si>
  <si>
    <t>57SS3521</t>
  </si>
  <si>
    <t>57TF125</t>
  </si>
  <si>
    <t>57VE8257</t>
  </si>
  <si>
    <t>57VH3574</t>
  </si>
  <si>
    <t>57VJ7376</t>
  </si>
  <si>
    <t>58AN9363</t>
  </si>
  <si>
    <t>58AP2112</t>
  </si>
  <si>
    <t>58AQ6523</t>
  </si>
  <si>
    <t>58CH4496</t>
  </si>
  <si>
    <t>58DT6430</t>
  </si>
  <si>
    <t>58ET6044</t>
  </si>
  <si>
    <t>58FM9727</t>
  </si>
  <si>
    <t>58FV2066</t>
  </si>
  <si>
    <t>58GF8384</t>
  </si>
  <si>
    <t>58HZ5569</t>
  </si>
  <si>
    <t>58IW9526</t>
  </si>
  <si>
    <t>58JN235</t>
  </si>
  <si>
    <t>58MD9988</t>
  </si>
  <si>
    <t>58MW7338</t>
  </si>
  <si>
    <t>58RY4595</t>
  </si>
  <si>
    <t>58TX1708</t>
  </si>
  <si>
    <t>58TX3103</t>
  </si>
  <si>
    <t>58UN7821</t>
  </si>
  <si>
    <t>58WA1860</t>
  </si>
  <si>
    <t>58WO5388</t>
  </si>
  <si>
    <t>58XG9481</t>
  </si>
  <si>
    <t>58YC6270</t>
  </si>
  <si>
    <t>58ZQ8777</t>
  </si>
  <si>
    <t>59BK3731</t>
  </si>
  <si>
    <t>59EN5808</t>
  </si>
  <si>
    <t>59ER8438</t>
  </si>
  <si>
    <t>59EV9572</t>
  </si>
  <si>
    <t>59FS8375</t>
  </si>
  <si>
    <t>59GH1083</t>
  </si>
  <si>
    <t>59GY4929</t>
  </si>
  <si>
    <t>59HJ2731</t>
  </si>
  <si>
    <t>59HT3300</t>
  </si>
  <si>
    <t>59JW4904</t>
  </si>
  <si>
    <t>59KH997</t>
  </si>
  <si>
    <t>59MC6852</t>
  </si>
  <si>
    <t>59MS6029</t>
  </si>
  <si>
    <t>59NT5339</t>
  </si>
  <si>
    <t>59OG5643</t>
  </si>
  <si>
    <t>59PI4463</t>
  </si>
  <si>
    <t>59PJ2865</t>
  </si>
  <si>
    <t>59PM6758</t>
  </si>
  <si>
    <t>59QK1504</t>
  </si>
  <si>
    <t>59QM7336</t>
  </si>
  <si>
    <t>59QS7662</t>
  </si>
  <si>
    <t>59RP2381</t>
  </si>
  <si>
    <t>59SJ5551</t>
  </si>
  <si>
    <t>59UT180</t>
  </si>
  <si>
    <t>59UT89</t>
  </si>
  <si>
    <t>59UZ6073</t>
  </si>
  <si>
    <t>59VM5075</t>
  </si>
  <si>
    <t>59WX5137</t>
  </si>
  <si>
    <t>59YI3431</t>
  </si>
  <si>
    <t>59YO7769</t>
  </si>
  <si>
    <t>59YW2834</t>
  </si>
  <si>
    <t>59ZQ2473</t>
  </si>
  <si>
    <t>5AJ2231</t>
  </si>
  <si>
    <t>5BP568</t>
  </si>
  <si>
    <t>5CJ9994</t>
  </si>
  <si>
    <t>5DE937</t>
  </si>
  <si>
    <t>5DL5344</t>
  </si>
  <si>
    <t>5DM3249</t>
  </si>
  <si>
    <t>5ED1500</t>
  </si>
  <si>
    <t>5EW7073</t>
  </si>
  <si>
    <t>5EZ2774</t>
  </si>
  <si>
    <t>5FB6566</t>
  </si>
  <si>
    <t>5FI4083</t>
  </si>
  <si>
    <t>5FU1312</t>
  </si>
  <si>
    <t>5GS635</t>
  </si>
  <si>
    <t>5GT4969</t>
  </si>
  <si>
    <t>5GY6609</t>
  </si>
  <si>
    <t>5GZ1841</t>
  </si>
  <si>
    <t>5IS3231</t>
  </si>
  <si>
    <t>5KC4266</t>
  </si>
  <si>
    <t>5KP3100</t>
  </si>
  <si>
    <t>5KT2943</t>
  </si>
  <si>
    <t>5KZ7874</t>
  </si>
  <si>
    <t>5MY7640</t>
  </si>
  <si>
    <t>5ND1792</t>
  </si>
  <si>
    <t>5NG1307</t>
  </si>
  <si>
    <t>5OQ9799</t>
  </si>
  <si>
    <t>5RA3356</t>
  </si>
  <si>
    <t>5RJ9304</t>
  </si>
  <si>
    <t>5SD8201</t>
  </si>
  <si>
    <t>5TF8061</t>
  </si>
  <si>
    <t>5UB8268</t>
  </si>
  <si>
    <t>5VJ4160</t>
  </si>
  <si>
    <t>5VO9587</t>
  </si>
  <si>
    <t>5WE4818</t>
  </si>
  <si>
    <t>5WF3733</t>
  </si>
  <si>
    <t>5WH1311</t>
  </si>
  <si>
    <t>5YI3474</t>
  </si>
  <si>
    <t>5YT4630</t>
  </si>
  <si>
    <t>5YU9025</t>
  </si>
  <si>
    <t>5ZI5375</t>
  </si>
  <si>
    <t>5ZK4911</t>
  </si>
  <si>
    <t>60AM2902</t>
  </si>
  <si>
    <t>60BA2731</t>
  </si>
  <si>
    <t>60BV3979</t>
  </si>
  <si>
    <t>60CC2852</t>
  </si>
  <si>
    <t>60CY3816</t>
  </si>
  <si>
    <t>60DH7605</t>
  </si>
  <si>
    <t>60DN1150</t>
  </si>
  <si>
    <t>60GN8632</t>
  </si>
  <si>
    <t>60HF5693</t>
  </si>
  <si>
    <t>60HN9796</t>
  </si>
  <si>
    <t>60HQ1022</t>
  </si>
  <si>
    <t>60HY2657</t>
  </si>
  <si>
    <t>60JW5150</t>
  </si>
  <si>
    <t>60KN1573</t>
  </si>
  <si>
    <t>60ON2203</t>
  </si>
  <si>
    <t>60PH5880</t>
  </si>
  <si>
    <t>60PL3375</t>
  </si>
  <si>
    <t>60PO1293</t>
  </si>
  <si>
    <t>60QT9872</t>
  </si>
  <si>
    <t>60RA7774</t>
  </si>
  <si>
    <t>60SK4290</t>
  </si>
  <si>
    <t>60TD1611</t>
  </si>
  <si>
    <t>60TI3991</t>
  </si>
  <si>
    <t>60TK2915</t>
  </si>
  <si>
    <t>60UZ3895</t>
  </si>
  <si>
    <t>60VO201</t>
  </si>
  <si>
    <t>60WZ9324</t>
  </si>
  <si>
    <t>60XM1119</t>
  </si>
  <si>
    <t>60YG1410</t>
  </si>
  <si>
    <t>61BP9414</t>
  </si>
  <si>
    <t>61CB2790</t>
  </si>
  <si>
    <t>61CO6728</t>
  </si>
  <si>
    <t>61CT2110</t>
  </si>
  <si>
    <t>61CZ2531</t>
  </si>
  <si>
    <t>61DL9826</t>
  </si>
  <si>
    <t>61EE2845</t>
  </si>
  <si>
    <t>61FZ6751</t>
  </si>
  <si>
    <t>61GT6238</t>
  </si>
  <si>
    <t>61HJ9973</t>
  </si>
  <si>
    <t>61IL9576</t>
  </si>
  <si>
    <t>61MT6604</t>
  </si>
  <si>
    <t>61NO4670</t>
  </si>
  <si>
    <t>61NR906</t>
  </si>
  <si>
    <t>61OX2655</t>
  </si>
  <si>
    <t>61PB5342</t>
  </si>
  <si>
    <t>61SA4367</t>
  </si>
  <si>
    <t>61TU4358</t>
  </si>
  <si>
    <t>61VN5097</t>
  </si>
  <si>
    <t>61WN3064</t>
  </si>
  <si>
    <t>61XR9783</t>
  </si>
  <si>
    <t>61XZ4264</t>
  </si>
  <si>
    <t>61YL4703</t>
  </si>
  <si>
    <t>61ZP7146</t>
  </si>
  <si>
    <t>62AB2431</t>
  </si>
  <si>
    <t>62AT8542</t>
  </si>
  <si>
    <t>62BQ8299</t>
  </si>
  <si>
    <t>62BV892</t>
  </si>
  <si>
    <t>62BW4949</t>
  </si>
  <si>
    <t>62CL461</t>
  </si>
  <si>
    <t>62DC434</t>
  </si>
  <si>
    <t>62DG754</t>
  </si>
  <si>
    <t>62DH6777</t>
  </si>
  <si>
    <t>62GI3978</t>
  </si>
  <si>
    <t>62GY4486</t>
  </si>
  <si>
    <t>62HO2787</t>
  </si>
  <si>
    <t>62HO3357</t>
  </si>
  <si>
    <t>62JE6462</t>
  </si>
  <si>
    <t>62JG1361</t>
  </si>
  <si>
    <t>62KJ8838</t>
  </si>
  <si>
    <t>62KT912</t>
  </si>
  <si>
    <t>62KX5043</t>
  </si>
  <si>
    <t>62LK8564</t>
  </si>
  <si>
    <t>62OC5864</t>
  </si>
  <si>
    <t>62OF6120</t>
  </si>
  <si>
    <t>62OP646</t>
  </si>
  <si>
    <t>62PC9287</t>
  </si>
  <si>
    <t>62PX2648</t>
  </si>
  <si>
    <t>62QH7071</t>
  </si>
  <si>
    <t>62QT6085</t>
  </si>
  <si>
    <t>62RD4163</t>
  </si>
  <si>
    <t>62RH4076</t>
  </si>
  <si>
    <t>62RQ2225</t>
  </si>
  <si>
    <t>62SE3712</t>
  </si>
  <si>
    <t>62SP7685</t>
  </si>
  <si>
    <t>62VH4721</t>
  </si>
  <si>
    <t>62VI9971</t>
  </si>
  <si>
    <t>62VQ6515</t>
  </si>
  <si>
    <t>62WZ6422</t>
  </si>
  <si>
    <t>62YL1351</t>
  </si>
  <si>
    <t>62YX5977</t>
  </si>
  <si>
    <t>62ZM9953</t>
  </si>
  <si>
    <t>63AI7180</t>
  </si>
  <si>
    <t>63CD8115</t>
  </si>
  <si>
    <t>63CH3762</t>
  </si>
  <si>
    <t>63DG3405</t>
  </si>
  <si>
    <t>63EI732</t>
  </si>
  <si>
    <t>63EK1226</t>
  </si>
  <si>
    <t>63GG509</t>
  </si>
  <si>
    <t>63IO1111</t>
  </si>
  <si>
    <t>63IQ4579</t>
  </si>
  <si>
    <t>63IZ2272</t>
  </si>
  <si>
    <t>63JA1878</t>
  </si>
  <si>
    <t>63JB45</t>
  </si>
  <si>
    <t>63LW7532</t>
  </si>
  <si>
    <t>63LX8794</t>
  </si>
  <si>
    <t>63PP9690</t>
  </si>
  <si>
    <t>63RK111</t>
  </si>
  <si>
    <t>63SQ1828</t>
  </si>
  <si>
    <t>63SR9855</t>
  </si>
  <si>
    <t>63TZ179</t>
  </si>
  <si>
    <t>63WN3928</t>
  </si>
  <si>
    <t>63XQ3383</t>
  </si>
  <si>
    <t>63ZJ8685</t>
  </si>
  <si>
    <t>63ZS583</t>
  </si>
  <si>
    <t>64AI1768</t>
  </si>
  <si>
    <t>64CW7377</t>
  </si>
  <si>
    <t>64DB243</t>
  </si>
  <si>
    <t>64DK5397</t>
  </si>
  <si>
    <t>64EM4740</t>
  </si>
  <si>
    <t>64GS5729</t>
  </si>
  <si>
    <t>64JA3493</t>
  </si>
  <si>
    <t>64JC8005</t>
  </si>
  <si>
    <t>64KC3324</t>
  </si>
  <si>
    <t>64LH8917</t>
  </si>
  <si>
    <t>64LO6809</t>
  </si>
  <si>
    <t>64LX5842</t>
  </si>
  <si>
    <t>64NL136</t>
  </si>
  <si>
    <t>64QS2161</t>
  </si>
  <si>
    <t>64UM2464</t>
  </si>
  <si>
    <t>64VR5952</t>
  </si>
  <si>
    <t>64VX6007</t>
  </si>
  <si>
    <t>64VX8520</t>
  </si>
  <si>
    <t>64XE2822</t>
  </si>
  <si>
    <t>64XK2143</t>
  </si>
  <si>
    <t>64YA7186</t>
  </si>
  <si>
    <t>64YE1265</t>
  </si>
  <si>
    <t>64YX1741</t>
  </si>
  <si>
    <t>64YZ7953</t>
  </si>
  <si>
    <t>65AA4834</t>
  </si>
  <si>
    <t>65CF3668</t>
  </si>
  <si>
    <t>65DR2601</t>
  </si>
  <si>
    <t>65EC7098</t>
  </si>
  <si>
    <t>65FL5672</t>
  </si>
  <si>
    <t>65HZ3423</t>
  </si>
  <si>
    <t>65IQ4453</t>
  </si>
  <si>
    <t>65JK7492</t>
  </si>
  <si>
    <t>65LB8330</t>
  </si>
  <si>
    <t>65MU6497</t>
  </si>
  <si>
    <t>65OG8716</t>
  </si>
  <si>
    <t>65PM5392</t>
  </si>
  <si>
    <t>65QC5962</t>
  </si>
  <si>
    <t>65TI2163</t>
  </si>
  <si>
    <t>65UB2238</t>
  </si>
  <si>
    <t>65UC8457</t>
  </si>
  <si>
    <t>65UO961</t>
  </si>
  <si>
    <t>65UP7634</t>
  </si>
  <si>
    <t>65VK3515</t>
  </si>
  <si>
    <t>65WJ8747</t>
  </si>
  <si>
    <t>65YO141</t>
  </si>
  <si>
    <t>65YU3272</t>
  </si>
  <si>
    <t>66BB4508</t>
  </si>
  <si>
    <t>66CK5217</t>
  </si>
  <si>
    <t>66DD1047</t>
  </si>
  <si>
    <t>66DU6687</t>
  </si>
  <si>
    <t>66EE4622</t>
  </si>
  <si>
    <t>66FB4990</t>
  </si>
  <si>
    <t>66GP6261</t>
  </si>
  <si>
    <t>66JR645</t>
  </si>
  <si>
    <t>66LD9711</t>
  </si>
  <si>
    <t>66LJ8593</t>
  </si>
  <si>
    <t>66LV198</t>
  </si>
  <si>
    <t>66MB7568</t>
  </si>
  <si>
    <t>66MD3048</t>
  </si>
  <si>
    <t>66ME5889</t>
  </si>
  <si>
    <t>66NN9114</t>
  </si>
  <si>
    <t>66NQ9794</t>
  </si>
  <si>
    <t>66PB3285</t>
  </si>
  <si>
    <t>66SJ8268</t>
  </si>
  <si>
    <t>66ST3149</t>
  </si>
  <si>
    <t>66TF6306</t>
  </si>
  <si>
    <t>66TH5721</t>
  </si>
  <si>
    <t>66UG2447</t>
  </si>
  <si>
    <t>66UN2714</t>
  </si>
  <si>
    <t>66UR1566</t>
  </si>
  <si>
    <t>66VX324</t>
  </si>
  <si>
    <t>66WM6751</t>
  </si>
  <si>
    <t>67AC5375</t>
  </si>
  <si>
    <t>67AK5752</t>
  </si>
  <si>
    <t>67BA4592</t>
  </si>
  <si>
    <t>67BL3340</t>
  </si>
  <si>
    <t>67CI9067</t>
  </si>
  <si>
    <t>67CJ2943</t>
  </si>
  <si>
    <t>67EB5118</t>
  </si>
  <si>
    <t>67FR5380</t>
  </si>
  <si>
    <t>67FU3208</t>
  </si>
  <si>
    <t>67HY8378</t>
  </si>
  <si>
    <t>67IA3782</t>
  </si>
  <si>
    <t>67IF8323</t>
  </si>
  <si>
    <t>67LD7768</t>
  </si>
  <si>
    <t>67MB449</t>
  </si>
  <si>
    <t>67MI1494</t>
  </si>
  <si>
    <t>67MV257</t>
  </si>
  <si>
    <t>67NG9493</t>
  </si>
  <si>
    <t>67RH8251</t>
  </si>
  <si>
    <t>67SC3972</t>
  </si>
  <si>
    <t>67SI315</t>
  </si>
  <si>
    <t>67VP3141</t>
  </si>
  <si>
    <t>67XB59</t>
  </si>
  <si>
    <t>67XC2940</t>
  </si>
  <si>
    <t>67YL1433</t>
  </si>
  <si>
    <t>67YY5448</t>
  </si>
  <si>
    <t>67ZX6746</t>
  </si>
  <si>
    <t>68AJ4054</t>
  </si>
  <si>
    <t>68AL6200</t>
  </si>
  <si>
    <t>68DQ3938</t>
  </si>
  <si>
    <t>68DV5114</t>
  </si>
  <si>
    <t>68EA397</t>
  </si>
  <si>
    <t>68EE488</t>
  </si>
  <si>
    <t>68EE5613</t>
  </si>
  <si>
    <t>68EI8113</t>
  </si>
  <si>
    <t>68EQ4446</t>
  </si>
  <si>
    <t>68FB4754</t>
  </si>
  <si>
    <t>68FG560</t>
  </si>
  <si>
    <t>68FX6351</t>
  </si>
  <si>
    <t>68GA7063</t>
  </si>
  <si>
    <t>68LD5397</t>
  </si>
  <si>
    <t>68LI6613</t>
  </si>
  <si>
    <t>68LX7428</t>
  </si>
  <si>
    <t>68MN5458</t>
  </si>
  <si>
    <t>68NL538</t>
  </si>
  <si>
    <t>68PE834</t>
  </si>
  <si>
    <t>68QG5559</t>
  </si>
  <si>
    <t>68QQ1896</t>
  </si>
  <si>
    <t>68SN3294</t>
  </si>
  <si>
    <t>68SN3883</t>
  </si>
  <si>
    <t>68SO6376</t>
  </si>
  <si>
    <t>68SU8612</t>
  </si>
  <si>
    <t>68TA7097</t>
  </si>
  <si>
    <t>68TB6689</t>
  </si>
  <si>
    <t>68UN1573</t>
  </si>
  <si>
    <t>68VG4350</t>
  </si>
  <si>
    <t>68VI4888</t>
  </si>
  <si>
    <t>68WA7771</t>
  </si>
  <si>
    <t>68XT5298</t>
  </si>
  <si>
    <t>68XY3538</t>
  </si>
  <si>
    <t>68XZ3019</t>
  </si>
  <si>
    <t>68YF5561</t>
  </si>
  <si>
    <t>68YW6003</t>
  </si>
  <si>
    <t>69AP4959</t>
  </si>
  <si>
    <t>69AP5149</t>
  </si>
  <si>
    <t>69DZ1915</t>
  </si>
  <si>
    <t>69FE3787</t>
  </si>
  <si>
    <t>69FG6355</t>
  </si>
  <si>
    <t>69FV6542</t>
  </si>
  <si>
    <t>69GY796</t>
  </si>
  <si>
    <t>69HK4919</t>
  </si>
  <si>
    <t>69IR3057</t>
  </si>
  <si>
    <t>69KE1846</t>
  </si>
  <si>
    <t>69NF2343</t>
  </si>
  <si>
    <t>69NP1428</t>
  </si>
  <si>
    <t>69OL5591</t>
  </si>
  <si>
    <t>69PB650</t>
  </si>
  <si>
    <t>69RL8283</t>
  </si>
  <si>
    <t>69RM3435</t>
  </si>
  <si>
    <t>69RS4630</t>
  </si>
  <si>
    <t>69SG6970</t>
  </si>
  <si>
    <t>69SJ8201</t>
  </si>
  <si>
    <t>69SQ275</t>
  </si>
  <si>
    <t>69TD178</t>
  </si>
  <si>
    <t>69TX5020</t>
  </si>
  <si>
    <t>69TY5723</t>
  </si>
  <si>
    <t>69UB2178</t>
  </si>
  <si>
    <t>69UQ5203</t>
  </si>
  <si>
    <t>69UX1551</t>
  </si>
  <si>
    <t>69VD5492</t>
  </si>
  <si>
    <t>69WE422</t>
  </si>
  <si>
    <t>69WL5645</t>
  </si>
  <si>
    <t>69WP2794</t>
  </si>
  <si>
    <t>69XS3097</t>
  </si>
  <si>
    <t>69ZI812</t>
  </si>
  <si>
    <t>6AM6637</t>
  </si>
  <si>
    <t>6CZ4473</t>
  </si>
  <si>
    <t>6DE5963</t>
  </si>
  <si>
    <t>6DI5187</t>
  </si>
  <si>
    <t>6FS9750</t>
  </si>
  <si>
    <t>6GX5322</t>
  </si>
  <si>
    <t>6HC3346</t>
  </si>
  <si>
    <t>6HY4526</t>
  </si>
  <si>
    <t>6JS6739</t>
  </si>
  <si>
    <t>6JW3170</t>
  </si>
  <si>
    <t>6KA1374</t>
  </si>
  <si>
    <t>6KD9854</t>
  </si>
  <si>
    <t>6KG2087</t>
  </si>
  <si>
    <t>6NM7498</t>
  </si>
  <si>
    <t>6NS6575</t>
  </si>
  <si>
    <t>6PN534</t>
  </si>
  <si>
    <t>6PN8385</t>
  </si>
  <si>
    <t>6RU1360</t>
  </si>
  <si>
    <t>6SM1102</t>
  </si>
  <si>
    <t>6TE1481</t>
  </si>
  <si>
    <t>6TF3158</t>
  </si>
  <si>
    <t>6UD4539</t>
  </si>
  <si>
    <t>6UK4671</t>
  </si>
  <si>
    <t>6WQ6338</t>
  </si>
  <si>
    <t>6XI8873</t>
  </si>
  <si>
    <t>6YC8549</t>
  </si>
  <si>
    <t>6YP6649</t>
  </si>
  <si>
    <t>70CG6976</t>
  </si>
  <si>
    <t>70DT1196</t>
  </si>
  <si>
    <t>70EV8111</t>
  </si>
  <si>
    <t>70FL3342</t>
  </si>
  <si>
    <t>70FY968</t>
  </si>
  <si>
    <t>70GF2731</t>
  </si>
  <si>
    <t>70HC4924</t>
  </si>
  <si>
    <t>70MR459</t>
  </si>
  <si>
    <t>70MT3210</t>
  </si>
  <si>
    <t>70MY4274</t>
  </si>
  <si>
    <t>70NS536</t>
  </si>
  <si>
    <t>70QI7780</t>
  </si>
  <si>
    <t>70QW7463</t>
  </si>
  <si>
    <t>70QY6717</t>
  </si>
  <si>
    <t>70RA3339</t>
  </si>
  <si>
    <t>70ST8077</t>
  </si>
  <si>
    <t>70SV9918</t>
  </si>
  <si>
    <t>70TA4523</t>
  </si>
  <si>
    <t>70TH9844</t>
  </si>
  <si>
    <t>70TM4636</t>
  </si>
  <si>
    <t>70UV5441</t>
  </si>
  <si>
    <t>70WS9983</t>
  </si>
  <si>
    <t>70YH1992</t>
  </si>
  <si>
    <t>70YY3187</t>
  </si>
  <si>
    <t>71AE9657</t>
  </si>
  <si>
    <t>71CD2492</t>
  </si>
  <si>
    <t>71DS1662</t>
  </si>
  <si>
    <t>71DX3190</t>
  </si>
  <si>
    <t>71FL6340</t>
  </si>
  <si>
    <t>71FY3282</t>
  </si>
  <si>
    <t>71GI43</t>
  </si>
  <si>
    <t>71GK6409</t>
  </si>
  <si>
    <t>71IW3724</t>
  </si>
  <si>
    <t>71JI9477</t>
  </si>
  <si>
    <t>71KH5842</t>
  </si>
  <si>
    <t>71MY6088</t>
  </si>
  <si>
    <t>71NB7411</t>
  </si>
  <si>
    <t>71NQ7327</t>
  </si>
  <si>
    <t>71OI5209</t>
  </si>
  <si>
    <t>71PG5908</t>
  </si>
  <si>
    <t>71QI5064</t>
  </si>
  <si>
    <t>71SP6766</t>
  </si>
  <si>
    <t>71TI9970</t>
  </si>
  <si>
    <t>71WO6338</t>
  </si>
  <si>
    <t>71YB958</t>
  </si>
  <si>
    <t>71YY6688</t>
  </si>
  <si>
    <t>71ZH1670</t>
  </si>
  <si>
    <t>71ZM5494</t>
  </si>
  <si>
    <t>72BD3062</t>
  </si>
  <si>
    <t>72CL8659</t>
  </si>
  <si>
    <t>72CN9419</t>
  </si>
  <si>
    <t>72CP3692</t>
  </si>
  <si>
    <t>72DW6697</t>
  </si>
  <si>
    <t>72DX7049</t>
  </si>
  <si>
    <t>72GF5304</t>
  </si>
  <si>
    <t>72HG4516</t>
  </si>
  <si>
    <t>72HH1282</t>
  </si>
  <si>
    <t>72IH1841</t>
  </si>
  <si>
    <t>72IL2265</t>
  </si>
  <si>
    <t>72JN2011</t>
  </si>
  <si>
    <t>72JQ5561</t>
  </si>
  <si>
    <t>72JW4472</t>
  </si>
  <si>
    <t>72KF4053</t>
  </si>
  <si>
    <t>72LJ2109</t>
  </si>
  <si>
    <t>72LM9900</t>
  </si>
  <si>
    <t>72LP4843</t>
  </si>
  <si>
    <t>72MF4925</t>
  </si>
  <si>
    <t>72MT487</t>
  </si>
  <si>
    <t>72MV4907</t>
  </si>
  <si>
    <t>72NP2022</t>
  </si>
  <si>
    <t>72OJ7014</t>
  </si>
  <si>
    <t>72PS8679</t>
  </si>
  <si>
    <t>72QC8442</t>
  </si>
  <si>
    <t>72RY3040</t>
  </si>
  <si>
    <t>72TM68</t>
  </si>
  <si>
    <t>72VM438</t>
  </si>
  <si>
    <t>72VY9365</t>
  </si>
  <si>
    <t>72WF9001</t>
  </si>
  <si>
    <t>72WH5377</t>
  </si>
  <si>
    <t>72YW9787</t>
  </si>
  <si>
    <t>72ZV2812</t>
  </si>
  <si>
    <t>73AC7133</t>
  </si>
  <si>
    <t>73BX5634</t>
  </si>
  <si>
    <t>73CU7550</t>
  </si>
  <si>
    <t>73CX8338</t>
  </si>
  <si>
    <t>73DK9157</t>
  </si>
  <si>
    <t>73EK3247</t>
  </si>
  <si>
    <t>73FQ8099</t>
  </si>
  <si>
    <t>73FS6475</t>
  </si>
  <si>
    <t>73GJ1468</t>
  </si>
  <si>
    <t>73HR5061</t>
  </si>
  <si>
    <t>73HW5916</t>
  </si>
  <si>
    <t>73IC5982</t>
  </si>
  <si>
    <t>73IS3151</t>
  </si>
  <si>
    <t>73KR4962</t>
  </si>
  <si>
    <t>73KY3399</t>
  </si>
  <si>
    <t>73MC1788</t>
  </si>
  <si>
    <t>73ML8569</t>
  </si>
  <si>
    <t>73MT1021</t>
  </si>
  <si>
    <t>73NB148</t>
  </si>
  <si>
    <t>73PN4643</t>
  </si>
  <si>
    <t>73RD6059</t>
  </si>
  <si>
    <t>73RY8616</t>
  </si>
  <si>
    <t>73SP757</t>
  </si>
  <si>
    <t>73TU5180</t>
  </si>
  <si>
    <t>73UF4064</t>
  </si>
  <si>
    <t>73US5825</t>
  </si>
  <si>
    <t>73VC6199</t>
  </si>
  <si>
    <t>73WB260</t>
  </si>
  <si>
    <t>73WL2251</t>
  </si>
  <si>
    <t>73WN5011</t>
  </si>
  <si>
    <t>73WX1755</t>
  </si>
  <si>
    <t>73XT1635</t>
  </si>
  <si>
    <t>73XZ421</t>
  </si>
  <si>
    <t>73YG332</t>
  </si>
  <si>
    <t>73YL1177</t>
  </si>
  <si>
    <t>73YV8042</t>
  </si>
  <si>
    <t>74AB9738</t>
  </si>
  <si>
    <t>74AI203</t>
  </si>
  <si>
    <t>74BE3350</t>
  </si>
  <si>
    <t>74BH8422</t>
  </si>
  <si>
    <t>74BQ7256</t>
  </si>
  <si>
    <t>74DH5603</t>
  </si>
  <si>
    <t>74DI6861</t>
  </si>
  <si>
    <t>74FW2177</t>
  </si>
  <si>
    <t>74GM2641</t>
  </si>
  <si>
    <t>74GR4009</t>
  </si>
  <si>
    <t>74IO5102</t>
  </si>
  <si>
    <t>74JX4952</t>
  </si>
  <si>
    <t>74KJ296</t>
  </si>
  <si>
    <t>74KW1220</t>
  </si>
  <si>
    <t>74NV2472</t>
  </si>
  <si>
    <t>74PF368</t>
  </si>
  <si>
    <t>74QT9662</t>
  </si>
  <si>
    <t>74RI2619</t>
  </si>
  <si>
    <t>74SL1279</t>
  </si>
  <si>
    <t>74TT793</t>
  </si>
  <si>
    <t>74UT2715</t>
  </si>
  <si>
    <t>74VG9615</t>
  </si>
  <si>
    <t>74XP1957</t>
  </si>
  <si>
    <t>74XV6452</t>
  </si>
  <si>
    <t>74ZB2401</t>
  </si>
  <si>
    <t>74ZX4213</t>
  </si>
  <si>
    <t>75AJ7437</t>
  </si>
  <si>
    <t>75BI3367</t>
  </si>
  <si>
    <t>75BI3509</t>
  </si>
  <si>
    <t>75BS2000</t>
  </si>
  <si>
    <t>75DC7931</t>
  </si>
  <si>
    <t>75ET133</t>
  </si>
  <si>
    <t>75GI7897</t>
  </si>
  <si>
    <t>75GJ8338</t>
  </si>
  <si>
    <t>75GM3023</t>
  </si>
  <si>
    <t>75GS5116</t>
  </si>
  <si>
    <t>75GS7907</t>
  </si>
  <si>
    <t>75HE8238</t>
  </si>
  <si>
    <t>75HK8074</t>
  </si>
  <si>
    <t>75HV3665</t>
  </si>
  <si>
    <t>75IF2057</t>
  </si>
  <si>
    <t>75KP625</t>
  </si>
  <si>
    <t>75MB4014</t>
  </si>
  <si>
    <t>75MC2591</t>
  </si>
  <si>
    <t>75NC4642</t>
  </si>
  <si>
    <t>75NY1339</t>
  </si>
  <si>
    <t>75OY5199</t>
  </si>
  <si>
    <t>75QC2971</t>
  </si>
  <si>
    <t>75QU3744</t>
  </si>
  <si>
    <t>75RB943</t>
  </si>
  <si>
    <t>75RG3373</t>
  </si>
  <si>
    <t>75RV6816</t>
  </si>
  <si>
    <t>75SE6207</t>
  </si>
  <si>
    <t>75SP8550</t>
  </si>
  <si>
    <t>75SS6098</t>
  </si>
  <si>
    <t>75ST3249</t>
  </si>
  <si>
    <t>75TT286</t>
  </si>
  <si>
    <t>75VB9763</t>
  </si>
  <si>
    <t>75VC6024</t>
  </si>
  <si>
    <t>75VZ6662</t>
  </si>
  <si>
    <t>75WD4444</t>
  </si>
  <si>
    <t>75YK37</t>
  </si>
  <si>
    <t>76AP8634</t>
  </si>
  <si>
    <t>76BE6192</t>
  </si>
  <si>
    <t>76CF6500</t>
  </si>
  <si>
    <t>76DU4639</t>
  </si>
  <si>
    <t>76EW7120</t>
  </si>
  <si>
    <t>76FF1466</t>
  </si>
  <si>
    <t>76FF701</t>
  </si>
  <si>
    <t>76FG6760</t>
  </si>
  <si>
    <t>76FH6809</t>
  </si>
  <si>
    <t>76GI2406</t>
  </si>
  <si>
    <t>76GS8645</t>
  </si>
  <si>
    <t>76HX8100</t>
  </si>
  <si>
    <t>76IN8202</t>
  </si>
  <si>
    <t>76KU3129</t>
  </si>
  <si>
    <t>76NI719</t>
  </si>
  <si>
    <t>76NQ5056</t>
  </si>
  <si>
    <t>76OV1272</t>
  </si>
  <si>
    <t>76PN6552</t>
  </si>
  <si>
    <t>76PR6896</t>
  </si>
  <si>
    <t>76QQ9977</t>
  </si>
  <si>
    <t>76QT5858</t>
  </si>
  <si>
    <t>76SW4815</t>
  </si>
  <si>
    <t>76TQ8303</t>
  </si>
  <si>
    <t>76UR603</t>
  </si>
  <si>
    <t>76UR8141</t>
  </si>
  <si>
    <t>76WM4108</t>
  </si>
  <si>
    <t>76WU995</t>
  </si>
  <si>
    <t>76XQ2834</t>
  </si>
  <si>
    <t>76YN6894</t>
  </si>
  <si>
    <t>77AN829</t>
  </si>
  <si>
    <t>77AQ3626</t>
  </si>
  <si>
    <t>77CH8168</t>
  </si>
  <si>
    <t>77DG2744</t>
  </si>
  <si>
    <t>77EK9631</t>
  </si>
  <si>
    <t>77EO9951</t>
  </si>
  <si>
    <t>77EV6624</t>
  </si>
  <si>
    <t>77FY5287</t>
  </si>
  <si>
    <t>77GQ7486</t>
  </si>
  <si>
    <t>77IN7321</t>
  </si>
  <si>
    <t>77IW9077</t>
  </si>
  <si>
    <t>77JU4042</t>
  </si>
  <si>
    <t>77LD5359</t>
  </si>
  <si>
    <t>77LN4024</t>
  </si>
  <si>
    <t>77LO566</t>
  </si>
  <si>
    <t>77LQ6418</t>
  </si>
  <si>
    <t>77ML2162</t>
  </si>
  <si>
    <t>77MU2972</t>
  </si>
  <si>
    <t>77ND7563</t>
  </si>
  <si>
    <t>77NL3843</t>
  </si>
  <si>
    <t>77ON379</t>
  </si>
  <si>
    <t>77PO2202</t>
  </si>
  <si>
    <t>77QW1236</t>
  </si>
  <si>
    <t>77RT1054</t>
  </si>
  <si>
    <t>77SO4925</t>
  </si>
  <si>
    <t>77SS1581</t>
  </si>
  <si>
    <t>77SZ2455</t>
  </si>
  <si>
    <t>77TQ8139</t>
  </si>
  <si>
    <t>77XK3839</t>
  </si>
  <si>
    <t>77YE5148</t>
  </si>
  <si>
    <t>77ZC8042</t>
  </si>
  <si>
    <t>78AF3713</t>
  </si>
  <si>
    <t>78BM2319</t>
  </si>
  <si>
    <t>78BQ755</t>
  </si>
  <si>
    <t>78CA2754</t>
  </si>
  <si>
    <t>78CU1652</t>
  </si>
  <si>
    <t>78DJ6129</t>
  </si>
  <si>
    <t>78DV6100</t>
  </si>
  <si>
    <t>78ED513</t>
  </si>
  <si>
    <t>78EM9569</t>
  </si>
  <si>
    <t>78EP5566</t>
  </si>
  <si>
    <t>78EY5009</t>
  </si>
  <si>
    <t>78IM8232</t>
  </si>
  <si>
    <t>78JL2750</t>
  </si>
  <si>
    <t>78JZ288</t>
  </si>
  <si>
    <t>78KE9909</t>
  </si>
  <si>
    <t>78KL8296</t>
  </si>
  <si>
    <t>78KY3222</t>
  </si>
  <si>
    <t>78LI2067</t>
  </si>
  <si>
    <t>78MI4673</t>
  </si>
  <si>
    <t>78MQ5418</t>
  </si>
  <si>
    <t>78NL2867</t>
  </si>
  <si>
    <t>78QU2574</t>
  </si>
  <si>
    <t>78RH6072</t>
  </si>
  <si>
    <t>78SO479</t>
  </si>
  <si>
    <t>78TZ2541</t>
  </si>
  <si>
    <t>78VO1205</t>
  </si>
  <si>
    <t>78VS9166</t>
  </si>
  <si>
    <t>78XC229</t>
  </si>
  <si>
    <t>78XO1005</t>
  </si>
  <si>
    <t>78XT609</t>
  </si>
  <si>
    <t>78YP3374</t>
  </si>
  <si>
    <t>78ZA9031</t>
  </si>
  <si>
    <t>79BE633</t>
  </si>
  <si>
    <t>79CR7673</t>
  </si>
  <si>
    <t>79FD4703</t>
  </si>
  <si>
    <t>79HA6031</t>
  </si>
  <si>
    <t>79HB7161</t>
  </si>
  <si>
    <t>79IL363</t>
  </si>
  <si>
    <t>79IZ8913</t>
  </si>
  <si>
    <t>79JG5430</t>
  </si>
  <si>
    <t>79KY6603</t>
  </si>
  <si>
    <t>79LF520</t>
  </si>
  <si>
    <t>79LS3488</t>
  </si>
  <si>
    <t>79LZ4656</t>
  </si>
  <si>
    <t>79MV1071</t>
  </si>
  <si>
    <t>79PS2849</t>
  </si>
  <si>
    <t>79QG1392</t>
  </si>
  <si>
    <t>79QS6009</t>
  </si>
  <si>
    <t>79RK1757</t>
  </si>
  <si>
    <t>79RR6191</t>
  </si>
  <si>
    <t>79WQ8317</t>
  </si>
  <si>
    <t>79XC2575</t>
  </si>
  <si>
    <t>79XC3598</t>
  </si>
  <si>
    <t>79XM4293</t>
  </si>
  <si>
    <t>79XN7065</t>
  </si>
  <si>
    <t>79ZK2153</t>
  </si>
  <si>
    <t>7DL9731</t>
  </si>
  <si>
    <t>7ED8907</t>
  </si>
  <si>
    <t>7EJ8143</t>
  </si>
  <si>
    <t>7EZ1881</t>
  </si>
  <si>
    <t>7FF5372</t>
  </si>
  <si>
    <t>7GJ9624</t>
  </si>
  <si>
    <t>7HY7084</t>
  </si>
  <si>
    <t>7IN5320</t>
  </si>
  <si>
    <t>7JU7035</t>
  </si>
  <si>
    <t>7JU9001</t>
  </si>
  <si>
    <t>7JX8512</t>
  </si>
  <si>
    <t>7LD6941</t>
  </si>
  <si>
    <t>7MQ9330</t>
  </si>
  <si>
    <t>7MU567</t>
  </si>
  <si>
    <t>7NE8868</t>
  </si>
  <si>
    <t>7NU1803</t>
  </si>
  <si>
    <t>7NX70</t>
  </si>
  <si>
    <t>7OF2342</t>
  </si>
  <si>
    <t>7OG7239</t>
  </si>
  <si>
    <t>7OJ3151</t>
  </si>
  <si>
    <t>7PM6590</t>
  </si>
  <si>
    <t>7QU3696</t>
  </si>
  <si>
    <t>7RR9768</t>
  </si>
  <si>
    <t>7SQ9432</t>
  </si>
  <si>
    <t>7SS2079</t>
  </si>
  <si>
    <t>7TF7009</t>
  </si>
  <si>
    <t>7TP2025</t>
  </si>
  <si>
    <t>7TP718</t>
  </si>
  <si>
    <t>7WY1805</t>
  </si>
  <si>
    <t>7YX3913</t>
  </si>
  <si>
    <t>7ZA8711</t>
  </si>
  <si>
    <t>7ZX1816</t>
  </si>
  <si>
    <t>80BO8638</t>
  </si>
  <si>
    <t>80CG9696</t>
  </si>
  <si>
    <t>80EX9911</t>
  </si>
  <si>
    <t>80FB2009</t>
  </si>
  <si>
    <t>80FH9792</t>
  </si>
  <si>
    <t>80FO7738</t>
  </si>
  <si>
    <t>80HA1252</t>
  </si>
  <si>
    <t>80HS6127</t>
  </si>
  <si>
    <t>80IF5184</t>
  </si>
  <si>
    <t>80IH4456</t>
  </si>
  <si>
    <t>80II2415</t>
  </si>
  <si>
    <t>80IZ4689</t>
  </si>
  <si>
    <t>80JA8826</t>
  </si>
  <si>
    <t>80JH2024</t>
  </si>
  <si>
    <t>80KJ3489</t>
  </si>
  <si>
    <t>80KO2006</t>
  </si>
  <si>
    <t>80KR5919</t>
  </si>
  <si>
    <t>80KX6048</t>
  </si>
  <si>
    <t>80LJ2521</t>
  </si>
  <si>
    <t>80OI9701</t>
  </si>
  <si>
    <t>80QH2149</t>
  </si>
  <si>
    <t>80SM7032</t>
  </si>
  <si>
    <t>80TU7001</t>
  </si>
  <si>
    <t>80TX5474</t>
  </si>
  <si>
    <t>80UH605</t>
  </si>
  <si>
    <t>80XH3651</t>
  </si>
  <si>
    <t>80YG1584</t>
  </si>
  <si>
    <t>80ZW2829</t>
  </si>
  <si>
    <t>81AF8721</t>
  </si>
  <si>
    <t>81AF9910</t>
  </si>
  <si>
    <t>81AX2915</t>
  </si>
  <si>
    <t>81DF8147</t>
  </si>
  <si>
    <t>81EG9463</t>
  </si>
  <si>
    <t>81EV5188</t>
  </si>
  <si>
    <t>81FN5590</t>
  </si>
  <si>
    <t>81HM1754</t>
  </si>
  <si>
    <t>81JK2053</t>
  </si>
  <si>
    <t>81JY6724</t>
  </si>
  <si>
    <t>81KG1870</t>
  </si>
  <si>
    <t>81LG8070</t>
  </si>
  <si>
    <t>81ND5686</t>
  </si>
  <si>
    <t>81NV9963</t>
  </si>
  <si>
    <t>81OD1777</t>
  </si>
  <si>
    <t>81PK3793</t>
  </si>
  <si>
    <t>81RL9359</t>
  </si>
  <si>
    <t>81RQ5064</t>
  </si>
  <si>
    <t>81SD9880</t>
  </si>
  <si>
    <t>81VQ9138</t>
  </si>
  <si>
    <t>81VU9878</t>
  </si>
  <si>
    <t>81XE8077</t>
  </si>
  <si>
    <t>81YA2127</t>
  </si>
  <si>
    <t>81YY9062</t>
  </si>
  <si>
    <t>81ZW1015</t>
  </si>
  <si>
    <t>82BS3228</t>
  </si>
  <si>
    <t>82DA9071</t>
  </si>
  <si>
    <t>82DJ3618</t>
  </si>
  <si>
    <t>82DO939</t>
  </si>
  <si>
    <t>82DR7639</t>
  </si>
  <si>
    <t>82EN8276</t>
  </si>
  <si>
    <t>82GH2507</t>
  </si>
  <si>
    <t>82GX966</t>
  </si>
  <si>
    <t>82HH8614</t>
  </si>
  <si>
    <t>82IG9644</t>
  </si>
  <si>
    <t>82MF2177</t>
  </si>
  <si>
    <t>82MI5437</t>
  </si>
  <si>
    <t>82MR6596</t>
  </si>
  <si>
    <t>82MR8894</t>
  </si>
  <si>
    <t>82NM28</t>
  </si>
  <si>
    <t>82PS9675</t>
  </si>
  <si>
    <t>82QF3679</t>
  </si>
  <si>
    <t>82SJ1720</t>
  </si>
  <si>
    <t>82SN9557</t>
  </si>
  <si>
    <t>82TI7991</t>
  </si>
  <si>
    <t>82TN9933</t>
  </si>
  <si>
    <t>82UY1877</t>
  </si>
  <si>
    <t>82VY7732</t>
  </si>
  <si>
    <t>82WJ8455</t>
  </si>
  <si>
    <t>82WP2576</t>
  </si>
  <si>
    <t>82WZ8806</t>
  </si>
  <si>
    <t>82XM9397</t>
  </si>
  <si>
    <t>82XO7486</t>
  </si>
  <si>
    <t>82XZ2103</t>
  </si>
  <si>
    <t>82YA9576</t>
  </si>
  <si>
    <t>82YY534</t>
  </si>
  <si>
    <t>82ZB3445</t>
  </si>
  <si>
    <t>83AQ1179</t>
  </si>
  <si>
    <t>83BF7503</t>
  </si>
  <si>
    <t>83BH2832</t>
  </si>
  <si>
    <t>83BQ3538</t>
  </si>
  <si>
    <t>83CS7898</t>
  </si>
  <si>
    <t>83EC838</t>
  </si>
  <si>
    <t>83ET8125</t>
  </si>
  <si>
    <t>83FA1767</t>
  </si>
  <si>
    <t>83FB3500</t>
  </si>
  <si>
    <t>83HA788</t>
  </si>
  <si>
    <t>83IB5771</t>
  </si>
  <si>
    <t>83IP6904</t>
  </si>
  <si>
    <t>83JB9121</t>
  </si>
  <si>
    <t>83KU4157</t>
  </si>
  <si>
    <t>83LS2783</t>
  </si>
  <si>
    <t>83NH6023</t>
  </si>
  <si>
    <t>83PN1521</t>
  </si>
  <si>
    <t>83PZ5815</t>
  </si>
  <si>
    <t>83RA4617</t>
  </si>
  <si>
    <t>83RM6321</t>
  </si>
  <si>
    <t>83SD1267</t>
  </si>
  <si>
    <t>83TL6925</t>
  </si>
  <si>
    <t>83TN2472</t>
  </si>
  <si>
    <t>83TO8812</t>
  </si>
  <si>
    <t>83VH7002</t>
  </si>
  <si>
    <t>83VV7952</t>
  </si>
  <si>
    <t>83XO125</t>
  </si>
  <si>
    <t>83XO7229</t>
  </si>
  <si>
    <t>83YE4135</t>
  </si>
  <si>
    <t>83YO2195</t>
  </si>
  <si>
    <t>84AH3347</t>
  </si>
  <si>
    <t>84AO376</t>
  </si>
  <si>
    <t>84BH1534</t>
  </si>
  <si>
    <t>84BY9088</t>
  </si>
  <si>
    <t>84CJ8476</t>
  </si>
  <si>
    <t>84EG8757</t>
  </si>
  <si>
    <t>84EK671</t>
  </si>
  <si>
    <t>84GB3717</t>
  </si>
  <si>
    <t>84GJ4355</t>
  </si>
  <si>
    <t>84GZ5305</t>
  </si>
  <si>
    <t>84HF5213</t>
  </si>
  <si>
    <t>84HX3948</t>
  </si>
  <si>
    <t>84IC3620</t>
  </si>
  <si>
    <t>84IV5063</t>
  </si>
  <si>
    <t>84IY2408</t>
  </si>
  <si>
    <t>84JE7021</t>
  </si>
  <si>
    <t>84JR5833</t>
  </si>
  <si>
    <t>84JZ6203</t>
  </si>
  <si>
    <t>84LF7115</t>
  </si>
  <si>
    <t>84MQ6298</t>
  </si>
  <si>
    <t>84NM6114</t>
  </si>
  <si>
    <t>84NN521</t>
  </si>
  <si>
    <t>84OP4826</t>
  </si>
  <si>
    <t>84PA9257</t>
  </si>
  <si>
    <t>84PN1074</t>
  </si>
  <si>
    <t>84PV1470</t>
  </si>
  <si>
    <t>84QM1389</t>
  </si>
  <si>
    <t>84RD6269</t>
  </si>
  <si>
    <t>84SR1663</t>
  </si>
  <si>
    <t>84TI1862</t>
  </si>
  <si>
    <t>84UA2779</t>
  </si>
  <si>
    <t>84UD8346</t>
  </si>
  <si>
    <t>84UL8617</t>
  </si>
  <si>
    <t>84VW4049</t>
  </si>
  <si>
    <t>84VX7485</t>
  </si>
  <si>
    <t>84WJ664</t>
  </si>
  <si>
    <t>84WP4114</t>
  </si>
  <si>
    <t>84XM2888</t>
  </si>
  <si>
    <t>84XQ2796</t>
  </si>
  <si>
    <t>84ZJ870</t>
  </si>
  <si>
    <t>85BN822</t>
  </si>
  <si>
    <t>85CE2049</t>
  </si>
  <si>
    <t>85CI2217</t>
  </si>
  <si>
    <t>85DU4477</t>
  </si>
  <si>
    <t>85EY8614</t>
  </si>
  <si>
    <t>85FJ2323</t>
  </si>
  <si>
    <t>85FO2584</t>
  </si>
  <si>
    <t>85HC9348</t>
  </si>
  <si>
    <t>85JM4643</t>
  </si>
  <si>
    <t>85KH878</t>
  </si>
  <si>
    <t>85KR2441</t>
  </si>
  <si>
    <t>85LA2040</t>
  </si>
  <si>
    <t>85LP1940</t>
  </si>
  <si>
    <t>85MV3191</t>
  </si>
  <si>
    <t>85NP4309</t>
  </si>
  <si>
    <t>85NS9756</t>
  </si>
  <si>
    <t>85QX7761</t>
  </si>
  <si>
    <t>85RV4176</t>
  </si>
  <si>
    <t>85RV9754</t>
  </si>
  <si>
    <t>85SG5147</t>
  </si>
  <si>
    <t>85SJ4268</t>
  </si>
  <si>
    <t>85TU7019</t>
  </si>
  <si>
    <t>85UK5661</t>
  </si>
  <si>
    <t>85WK2779</t>
  </si>
  <si>
    <t>85XC8881</t>
  </si>
  <si>
    <t>85YG4950</t>
  </si>
  <si>
    <t>85YH1429</t>
  </si>
  <si>
    <t>85ZB5549</t>
  </si>
  <si>
    <t>86AG6280</t>
  </si>
  <si>
    <t>86AU5038</t>
  </si>
  <si>
    <t>86AZ8751</t>
  </si>
  <si>
    <t>86BZ766</t>
  </si>
  <si>
    <t>86DG7821</t>
  </si>
  <si>
    <t>86DJ4119</t>
  </si>
  <si>
    <t>86DZ1651</t>
  </si>
  <si>
    <t>86ET1449</t>
  </si>
  <si>
    <t>86EX270</t>
  </si>
  <si>
    <t>86FU8302</t>
  </si>
  <si>
    <t>86GO1086</t>
  </si>
  <si>
    <t>86GR6033</t>
  </si>
  <si>
    <t>86HK9357</t>
  </si>
  <si>
    <t>86KH6834</t>
  </si>
  <si>
    <t>86LD6465</t>
  </si>
  <si>
    <t>86ND1252</t>
  </si>
  <si>
    <t>86OF7688</t>
  </si>
  <si>
    <t>86ON8252</t>
  </si>
  <si>
    <t>86QB9289</t>
  </si>
  <si>
    <t>86RM2112</t>
  </si>
  <si>
    <t>86RO2027</t>
  </si>
  <si>
    <t>86RV6215</t>
  </si>
  <si>
    <t>86SD5544</t>
  </si>
  <si>
    <t>86TI9213</t>
  </si>
  <si>
    <t>86UF2753</t>
  </si>
  <si>
    <t>86UU9423</t>
  </si>
  <si>
    <t>86WK675</t>
  </si>
  <si>
    <t>86WV7512</t>
  </si>
  <si>
    <t>86XP5193</t>
  </si>
  <si>
    <t>86YV4043</t>
  </si>
  <si>
    <t>86YV5509</t>
  </si>
  <si>
    <t>87BK8579</t>
  </si>
  <si>
    <t>87BP5114</t>
  </si>
  <si>
    <t>87BZ2813</t>
  </si>
  <si>
    <t>87CD3616</t>
  </si>
  <si>
    <t>87CQ896</t>
  </si>
  <si>
    <t>87DC3949</t>
  </si>
  <si>
    <t>87HW6020</t>
  </si>
  <si>
    <t>87IG843</t>
  </si>
  <si>
    <t>87IW340</t>
  </si>
  <si>
    <t>87JV4963</t>
  </si>
  <si>
    <t>87KV6333</t>
  </si>
  <si>
    <t>87LG5346</t>
  </si>
  <si>
    <t>87LH4533</t>
  </si>
  <si>
    <t>87LO770</t>
  </si>
  <si>
    <t>87LZ1034</t>
  </si>
  <si>
    <t>87MF8878</t>
  </si>
  <si>
    <t>87NB2532</t>
  </si>
  <si>
    <t>87NN2976</t>
  </si>
  <si>
    <t>87NY7563</t>
  </si>
  <si>
    <t>87OS1457</t>
  </si>
  <si>
    <t>87PA9327</t>
  </si>
  <si>
    <t>87PG8457</t>
  </si>
  <si>
    <t>87PJ2844</t>
  </si>
  <si>
    <t>87PP6716</t>
  </si>
  <si>
    <t>87QO3318</t>
  </si>
  <si>
    <t>87QQ8491</t>
  </si>
  <si>
    <t>87RM1311</t>
  </si>
  <si>
    <t>87UH9433</t>
  </si>
  <si>
    <t>87UX7778</t>
  </si>
  <si>
    <t>87UZ8784</t>
  </si>
  <si>
    <t>87WI7087</t>
  </si>
  <si>
    <t>87WN8451</t>
  </si>
  <si>
    <t>87WW3122</t>
  </si>
  <si>
    <t>87XG829</t>
  </si>
  <si>
    <t>87YY4413</t>
  </si>
  <si>
    <t>88BA4836</t>
  </si>
  <si>
    <t>88BL1882</t>
  </si>
  <si>
    <t>88BP840</t>
  </si>
  <si>
    <t>88CB615</t>
  </si>
  <si>
    <t>88CK5049</t>
  </si>
  <si>
    <t>88CV1954</t>
  </si>
  <si>
    <t>88DQ5905</t>
  </si>
  <si>
    <t>88DR6167</t>
  </si>
  <si>
    <t>88FJ1150</t>
  </si>
  <si>
    <t>88GD3733</t>
  </si>
  <si>
    <t>88HF5315</t>
  </si>
  <si>
    <t>88KF1374</t>
  </si>
  <si>
    <t>88KK6340</t>
  </si>
  <si>
    <t>88KQ6841</t>
  </si>
  <si>
    <t>88LH2706</t>
  </si>
  <si>
    <t>88MB5129</t>
  </si>
  <si>
    <t>88MG5804</t>
  </si>
  <si>
    <t>88MY2063</t>
  </si>
  <si>
    <t>88NC7829</t>
  </si>
  <si>
    <t>88NQ5256</t>
  </si>
  <si>
    <t>88NY4337</t>
  </si>
  <si>
    <t>88OA8606</t>
  </si>
  <si>
    <t>88PS5365</t>
  </si>
  <si>
    <t>88QH2057</t>
  </si>
  <si>
    <t>88SH3997</t>
  </si>
  <si>
    <t>88UR3996</t>
  </si>
  <si>
    <t>88UW1876</t>
  </si>
  <si>
    <t>88WK3099</t>
  </si>
  <si>
    <t>88XO3100</t>
  </si>
  <si>
    <t>88XW3241</t>
  </si>
  <si>
    <t>88YT9561</t>
  </si>
  <si>
    <t>88ZE6603</t>
  </si>
  <si>
    <t>88ZV5884</t>
  </si>
  <si>
    <t>89BU3182</t>
  </si>
  <si>
    <t>89CH5713</t>
  </si>
  <si>
    <t>89GC2910</t>
  </si>
  <si>
    <t>89HL196</t>
  </si>
  <si>
    <t>89JC4129</t>
  </si>
  <si>
    <t>89JC9214</t>
  </si>
  <si>
    <t>89KC2788</t>
  </si>
  <si>
    <t>89LL6258</t>
  </si>
  <si>
    <t>89ML5592</t>
  </si>
  <si>
    <t>89ON2430</t>
  </si>
  <si>
    <t>89QA6859</t>
  </si>
  <si>
    <t>89QB5892</t>
  </si>
  <si>
    <t>89QG161</t>
  </si>
  <si>
    <t>89RG5416</t>
  </si>
  <si>
    <t>89RJ7995</t>
  </si>
  <si>
    <t>89TB3846</t>
  </si>
  <si>
    <t>89TI5925</t>
  </si>
  <si>
    <t>89TI6597</t>
  </si>
  <si>
    <t>89UJ9979</t>
  </si>
  <si>
    <t>89VZ7352</t>
  </si>
  <si>
    <t>89WU3313</t>
  </si>
  <si>
    <t>89XJ4941</t>
  </si>
  <si>
    <t>89ZA2991</t>
  </si>
  <si>
    <t>89ZC198</t>
  </si>
  <si>
    <t>8BA5893</t>
  </si>
  <si>
    <t>8BF7662</t>
  </si>
  <si>
    <t>8EB9675</t>
  </si>
  <si>
    <t>8EJ7243</t>
  </si>
  <si>
    <t>8EO2670</t>
  </si>
  <si>
    <t>8EV7932</t>
  </si>
  <si>
    <t>8EW7937</t>
  </si>
  <si>
    <t>8EX3832</t>
  </si>
  <si>
    <t>8EZ5024</t>
  </si>
  <si>
    <t>8FM6746</t>
  </si>
  <si>
    <t>8GY4056</t>
  </si>
  <si>
    <t>8HP1041</t>
  </si>
  <si>
    <t>8IP9624</t>
  </si>
  <si>
    <t>8KN6744</t>
  </si>
  <si>
    <t>8KQ9585</t>
  </si>
  <si>
    <t>8LQ8246</t>
  </si>
  <si>
    <t>8ME2615</t>
  </si>
  <si>
    <t>8NC3123</t>
  </si>
  <si>
    <t>8ON608</t>
  </si>
  <si>
    <t>8OO9196</t>
  </si>
  <si>
    <t>8PL8708</t>
  </si>
  <si>
    <t>8QY5332</t>
  </si>
  <si>
    <t>8RG3067</t>
  </si>
  <si>
    <t>8SQ9891</t>
  </si>
  <si>
    <t>8TD6602</t>
  </si>
  <si>
    <t>8TJ6269</t>
  </si>
  <si>
    <t>8UC6093</t>
  </si>
  <si>
    <t>8UM3033</t>
  </si>
  <si>
    <t>8UM5933</t>
  </si>
  <si>
    <t>8UV8240</t>
  </si>
  <si>
    <t>8VG9910</t>
  </si>
  <si>
    <t>8VU3545</t>
  </si>
  <si>
    <t>8VY9784</t>
  </si>
  <si>
    <t>8WO7867</t>
  </si>
  <si>
    <t>8WX5648</t>
  </si>
  <si>
    <t>8YT2985</t>
  </si>
  <si>
    <t>90AK3494</t>
  </si>
  <si>
    <t>90BD2355</t>
  </si>
  <si>
    <t>90BL4194</t>
  </si>
  <si>
    <t>90CW8024</t>
  </si>
  <si>
    <t>90DO939</t>
  </si>
  <si>
    <t>90GB4838</t>
  </si>
  <si>
    <t>90HK3878</t>
  </si>
  <si>
    <t>90HU4937</t>
  </si>
  <si>
    <t>90HW3762</t>
  </si>
  <si>
    <t>90IS3718</t>
  </si>
  <si>
    <t>90JO8309</t>
  </si>
  <si>
    <t>90JR9494</t>
  </si>
  <si>
    <t>90KR1084</t>
  </si>
  <si>
    <t>90KX1607</t>
  </si>
  <si>
    <t>90LM7856</t>
  </si>
  <si>
    <t>90LQ8200</t>
  </si>
  <si>
    <t>90LV846</t>
  </si>
  <si>
    <t>90MH1839</t>
  </si>
  <si>
    <t>90MK1148</t>
  </si>
  <si>
    <t>90NN7316</t>
  </si>
  <si>
    <t>90PD5032</t>
  </si>
  <si>
    <t>90PT3126</t>
  </si>
  <si>
    <t>90RE7473</t>
  </si>
  <si>
    <t>90RU6661</t>
  </si>
  <si>
    <t>90RZ9896</t>
  </si>
  <si>
    <t>90SK5276</t>
  </si>
  <si>
    <t>90SK9276</t>
  </si>
  <si>
    <t>90SP5210</t>
  </si>
  <si>
    <t>90TU3449</t>
  </si>
  <si>
    <t>90TY145</t>
  </si>
  <si>
    <t>90UH2244</t>
  </si>
  <si>
    <t>90US4387</t>
  </si>
  <si>
    <t>90VJ1271</t>
  </si>
  <si>
    <t>90VR8177</t>
  </si>
  <si>
    <t>90WG9799</t>
  </si>
  <si>
    <t>90WQ6465</t>
  </si>
  <si>
    <t>90WX9676</t>
  </si>
  <si>
    <t>90XD5542</t>
  </si>
  <si>
    <t>90XM7347</t>
  </si>
  <si>
    <t>90XQ6511</t>
  </si>
  <si>
    <t>90XX4346</t>
  </si>
  <si>
    <t>90YR5643</t>
  </si>
  <si>
    <t>90ZF9861</t>
  </si>
  <si>
    <t>91AQ7613</t>
  </si>
  <si>
    <t>91AT3141</t>
  </si>
  <si>
    <t>91BQ6131</t>
  </si>
  <si>
    <t>91ES1395</t>
  </si>
  <si>
    <t>91GQ7753</t>
  </si>
  <si>
    <t>91ID5246</t>
  </si>
  <si>
    <t>91IO9518</t>
  </si>
  <si>
    <t>91JI4510</t>
  </si>
  <si>
    <t>91JW2482</t>
  </si>
  <si>
    <t>91KB8010</t>
  </si>
  <si>
    <t>91KJ2046</t>
  </si>
  <si>
    <t>91MH8426</t>
  </si>
  <si>
    <t>91MV5731</t>
  </si>
  <si>
    <t>91OC9014</t>
  </si>
  <si>
    <t>91OG8362</t>
  </si>
  <si>
    <t>91OH200</t>
  </si>
  <si>
    <t>91SA6850</t>
  </si>
  <si>
    <t>91TO8174</t>
  </si>
  <si>
    <t>91UE9314</t>
  </si>
  <si>
    <t>91UU9132</t>
  </si>
  <si>
    <t>91WB8104</t>
  </si>
  <si>
    <t>91WS7892</t>
  </si>
  <si>
    <t>91XC8430</t>
  </si>
  <si>
    <t>91XO4483</t>
  </si>
  <si>
    <t>91XX8446</t>
  </si>
  <si>
    <t>91ZL6023</t>
  </si>
  <si>
    <t>91ZN2243</t>
  </si>
  <si>
    <t>91ZW2661</t>
  </si>
  <si>
    <t>92AI8967</t>
  </si>
  <si>
    <t>92AR3868</t>
  </si>
  <si>
    <t>92AX952</t>
  </si>
  <si>
    <t>92BF5205</t>
  </si>
  <si>
    <t>92BN4994</t>
  </si>
  <si>
    <t>92BQ7811</t>
  </si>
  <si>
    <t>92BT4601</t>
  </si>
  <si>
    <t>92CW3330</t>
  </si>
  <si>
    <t>92DO2414</t>
  </si>
  <si>
    <t>92DS3310</t>
  </si>
  <si>
    <t>92FB8118</t>
  </si>
  <si>
    <t>92FQ9231</t>
  </si>
  <si>
    <t>92HG9650</t>
  </si>
  <si>
    <t>92ID4691</t>
  </si>
  <si>
    <t>92IO8035</t>
  </si>
  <si>
    <t>92IR7743</t>
  </si>
  <si>
    <t>92IV787</t>
  </si>
  <si>
    <t>92JT4463</t>
  </si>
  <si>
    <t>92KD5319</t>
  </si>
  <si>
    <t>92KT403</t>
  </si>
  <si>
    <t>92LH2722</t>
  </si>
  <si>
    <t>92MF367</t>
  </si>
  <si>
    <t>92NE4988</t>
  </si>
  <si>
    <t>92NV9411</t>
  </si>
  <si>
    <t>92OY4847</t>
  </si>
  <si>
    <t>92PS7889</t>
  </si>
  <si>
    <t>92RG3993</t>
  </si>
  <si>
    <t>92RK8178</t>
  </si>
  <si>
    <t>92RK8846</t>
  </si>
  <si>
    <t>92TC4503</t>
  </si>
  <si>
    <t>92TW1486</t>
  </si>
  <si>
    <t>92VH665</t>
  </si>
  <si>
    <t>92VW7396</t>
  </si>
  <si>
    <t>92WN2961</t>
  </si>
  <si>
    <t>92WS6320</t>
  </si>
  <si>
    <t>92XD3917</t>
  </si>
  <si>
    <t>93AZ6315</t>
  </si>
  <si>
    <t>93BA5359</t>
  </si>
  <si>
    <t>93DY9814</t>
  </si>
  <si>
    <t>93EX2037</t>
  </si>
  <si>
    <t>93FM7842</t>
  </si>
  <si>
    <t>93HB8289</t>
  </si>
  <si>
    <t>93HL5521</t>
  </si>
  <si>
    <t>93JG3607</t>
  </si>
  <si>
    <t>93KC6302</t>
  </si>
  <si>
    <t>93KP8414</t>
  </si>
  <si>
    <t>93NF4599</t>
  </si>
  <si>
    <t>93OB2856</t>
  </si>
  <si>
    <t>93OX4283</t>
  </si>
  <si>
    <t>93RP4589</t>
  </si>
  <si>
    <t>93SS5710</t>
  </si>
  <si>
    <t>93TK415</t>
  </si>
  <si>
    <t>93UH4043</t>
  </si>
  <si>
    <t>93VF2381</t>
  </si>
  <si>
    <t>93ZN8709</t>
  </si>
  <si>
    <t>93ZR4029</t>
  </si>
  <si>
    <t>94AD7307</t>
  </si>
  <si>
    <t>94BA4431</t>
  </si>
  <si>
    <t>94EC6806</t>
  </si>
  <si>
    <t>94FV1967</t>
  </si>
  <si>
    <t>94GY7477</t>
  </si>
  <si>
    <t>94IP7249</t>
  </si>
  <si>
    <t>94JA348</t>
  </si>
  <si>
    <t>94JF9381</t>
  </si>
  <si>
    <t>94LK6035</t>
  </si>
  <si>
    <t>94LV2725</t>
  </si>
  <si>
    <t>94NX7447</t>
  </si>
  <si>
    <t>94OC6470</t>
  </si>
  <si>
    <t>94OG237</t>
  </si>
  <si>
    <t>94PB2315</t>
  </si>
  <si>
    <t>94PN9151</t>
  </si>
  <si>
    <t>94QI8340</t>
  </si>
  <si>
    <t>94QM3552</t>
  </si>
  <si>
    <t>94RB2628</t>
  </si>
  <si>
    <t>94RI3690</t>
  </si>
  <si>
    <t>94UD3872</t>
  </si>
  <si>
    <t>94VO8339</t>
  </si>
  <si>
    <t>94VQ7691</t>
  </si>
  <si>
    <t>94VT3158</t>
  </si>
  <si>
    <t>94WQ887</t>
  </si>
  <si>
    <t>94WZ6260</t>
  </si>
  <si>
    <t>94XR1298</t>
  </si>
  <si>
    <t>94YH5178</t>
  </si>
  <si>
    <t>94YU8376</t>
  </si>
  <si>
    <t>94ZC3253</t>
  </si>
  <si>
    <t>94ZN6467</t>
  </si>
  <si>
    <t>94ZP8851</t>
  </si>
  <si>
    <t>94ZS1933</t>
  </si>
  <si>
    <t>95AY6212</t>
  </si>
  <si>
    <t>95BH1206</t>
  </si>
  <si>
    <t>95CM4644</t>
  </si>
  <si>
    <t>95CZ4234</t>
  </si>
  <si>
    <t>95DA9525</t>
  </si>
  <si>
    <t>95DK3404</t>
  </si>
  <si>
    <t>95DZ8191</t>
  </si>
  <si>
    <t>95DZ8874</t>
  </si>
  <si>
    <t>95FG5305</t>
  </si>
  <si>
    <t>95GS455</t>
  </si>
  <si>
    <t>95HS741</t>
  </si>
  <si>
    <t>95IE1085</t>
  </si>
  <si>
    <t>95IF2928</t>
  </si>
  <si>
    <t>95IK8904</t>
  </si>
  <si>
    <t>95IM3286</t>
  </si>
  <si>
    <t>95JN9376</t>
  </si>
  <si>
    <t>95KL3019</t>
  </si>
  <si>
    <t>95LA1083</t>
  </si>
  <si>
    <t>95LI1838</t>
  </si>
  <si>
    <t>95LO4605</t>
  </si>
  <si>
    <t>95LQ3921</t>
  </si>
  <si>
    <t>95OD5484</t>
  </si>
  <si>
    <t>95OQ7816</t>
  </si>
  <si>
    <t>95PQ3438</t>
  </si>
  <si>
    <t>95PS7740</t>
  </si>
  <si>
    <t>95QP9392</t>
  </si>
  <si>
    <t>95RC7735</t>
  </si>
  <si>
    <t>95RF2547</t>
  </si>
  <si>
    <t>95RO7361</t>
  </si>
  <si>
    <t>95SD3072</t>
  </si>
  <si>
    <t>95SH5713</t>
  </si>
  <si>
    <t>95SV3890</t>
  </si>
  <si>
    <t>95UD1093</t>
  </si>
  <si>
    <t>95VX6686</t>
  </si>
  <si>
    <t>95WI8472</t>
  </si>
  <si>
    <t>95YR671</t>
  </si>
  <si>
    <t>95YU451</t>
  </si>
  <si>
    <t>95ZT3108</t>
  </si>
  <si>
    <t>96AG1561</t>
  </si>
  <si>
    <t>96BL9901</t>
  </si>
  <si>
    <t>96BM2928</t>
  </si>
  <si>
    <t>96DL3311</t>
  </si>
  <si>
    <t>96FZ5282</t>
  </si>
  <si>
    <t>96HQ8936</t>
  </si>
  <si>
    <t>96HV3689</t>
  </si>
  <si>
    <t>96HY4148</t>
  </si>
  <si>
    <t>96IF6015</t>
  </si>
  <si>
    <t>96IM9213</t>
  </si>
  <si>
    <t>96IR9636</t>
  </si>
  <si>
    <t>96JE4330</t>
  </si>
  <si>
    <t>96JM2237</t>
  </si>
  <si>
    <t>96JS2651</t>
  </si>
  <si>
    <t>96JU4042</t>
  </si>
  <si>
    <t>96KW1047</t>
  </si>
  <si>
    <t>96LO2068</t>
  </si>
  <si>
    <t>96LQ9769</t>
  </si>
  <si>
    <t>96MT3068</t>
  </si>
  <si>
    <t>96NC5762</t>
  </si>
  <si>
    <t>96NL2376</t>
  </si>
  <si>
    <t>96NR4055</t>
  </si>
  <si>
    <t>96NU4853</t>
  </si>
  <si>
    <t>96NX8919</t>
  </si>
  <si>
    <t>96OA8513</t>
  </si>
  <si>
    <t>96PF2241</t>
  </si>
  <si>
    <t>96PN5929</t>
  </si>
  <si>
    <t>96QC3198</t>
  </si>
  <si>
    <t>96QM7086</t>
  </si>
  <si>
    <t>96SZ4011</t>
  </si>
  <si>
    <t>96TL4053</t>
  </si>
  <si>
    <t>96UP811</t>
  </si>
  <si>
    <t>96VN9743</t>
  </si>
  <si>
    <t>96VU2640</t>
  </si>
  <si>
    <t>96VU8761</t>
  </si>
  <si>
    <t>96XY6159</t>
  </si>
  <si>
    <t>96YI6731</t>
  </si>
  <si>
    <t>97AY2640</t>
  </si>
  <si>
    <t>97BG8214</t>
  </si>
  <si>
    <t>97DH1241</t>
  </si>
  <si>
    <t>97DL1730</t>
  </si>
  <si>
    <t>97EG7607</t>
  </si>
  <si>
    <t>97EY4180</t>
  </si>
  <si>
    <t>97HL5529</t>
  </si>
  <si>
    <t>97JW1414</t>
  </si>
  <si>
    <t>97LA4129</t>
  </si>
  <si>
    <t>97MJ6205</t>
  </si>
  <si>
    <t>97MT2936</t>
  </si>
  <si>
    <t>97MW2872</t>
  </si>
  <si>
    <t>97NA257</t>
  </si>
  <si>
    <t>97NQ327</t>
  </si>
  <si>
    <t>97PK7814</t>
  </si>
  <si>
    <t>97PO5229</t>
  </si>
  <si>
    <t>97PU2267</t>
  </si>
  <si>
    <t>97QD5136</t>
  </si>
  <si>
    <t>97QG2096</t>
  </si>
  <si>
    <t>97QK6092</t>
  </si>
  <si>
    <t>97RL3830</t>
  </si>
  <si>
    <t>97SH1945</t>
  </si>
  <si>
    <t>97SH3774</t>
  </si>
  <si>
    <t>97SL1883</t>
  </si>
  <si>
    <t>97TI8521</t>
  </si>
  <si>
    <t>97TR3659</t>
  </si>
  <si>
    <t>97UZ9941</t>
  </si>
  <si>
    <t>97VM6983</t>
  </si>
  <si>
    <t>97YA490</t>
  </si>
  <si>
    <t>97YU5045</t>
  </si>
  <si>
    <t>97ZX5217</t>
  </si>
  <si>
    <t>98AH6597</t>
  </si>
  <si>
    <t>98AK910</t>
  </si>
  <si>
    <t>98DK4718</t>
  </si>
  <si>
    <t>98EL2568</t>
  </si>
  <si>
    <t>98FN5179</t>
  </si>
  <si>
    <t>98HA6911</t>
  </si>
  <si>
    <t>98HE8404</t>
  </si>
  <si>
    <t>98HP4762</t>
  </si>
  <si>
    <t>98JH9980</t>
  </si>
  <si>
    <t>98JI6651</t>
  </si>
  <si>
    <t>98JN1293</t>
  </si>
  <si>
    <t>98KF4883</t>
  </si>
  <si>
    <t>98LO822</t>
  </si>
  <si>
    <t>98NG4047</t>
  </si>
  <si>
    <t>98NT5635</t>
  </si>
  <si>
    <t>98NX941</t>
  </si>
  <si>
    <t>98OG1911</t>
  </si>
  <si>
    <t>98PB6876</t>
  </si>
  <si>
    <t>98QI3643</t>
  </si>
  <si>
    <t>98QO3099</t>
  </si>
  <si>
    <t>98RB9122</t>
  </si>
  <si>
    <t>98RQ9091</t>
  </si>
  <si>
    <t>98SX4126</t>
  </si>
  <si>
    <t>98TX8985</t>
  </si>
  <si>
    <t>98UT787</t>
  </si>
  <si>
    <t>98WA9562</t>
  </si>
  <si>
    <t>98WP4642</t>
  </si>
  <si>
    <t>98XD424</t>
  </si>
  <si>
    <t>98XT3406</t>
  </si>
  <si>
    <t>98YF1539</t>
  </si>
  <si>
    <t>98YR3752</t>
  </si>
  <si>
    <t>98ZY2457</t>
  </si>
  <si>
    <t>99AH4662</t>
  </si>
  <si>
    <t>99BY1361</t>
  </si>
  <si>
    <t>99BY387</t>
  </si>
  <si>
    <t>99BZ7738</t>
  </si>
  <si>
    <t>99DI7209</t>
  </si>
  <si>
    <t>99GG9429</t>
  </si>
  <si>
    <t>99HB6327</t>
  </si>
  <si>
    <t>99HM1126</t>
  </si>
  <si>
    <t>99IC1947</t>
  </si>
  <si>
    <t>99JD1739</t>
  </si>
  <si>
    <t>99KX3604</t>
  </si>
  <si>
    <t>99OG5837</t>
  </si>
  <si>
    <t>99OV3678</t>
  </si>
  <si>
    <t>99QB5513</t>
  </si>
  <si>
    <t>99RC3762</t>
  </si>
  <si>
    <t>99RJ6138</t>
  </si>
  <si>
    <t>99SK9092</t>
  </si>
  <si>
    <t>99ST9122</t>
  </si>
  <si>
    <t>99SX3583</t>
  </si>
  <si>
    <t>99TO9432</t>
  </si>
  <si>
    <t>99WW4915</t>
  </si>
  <si>
    <t>99ZO3535</t>
  </si>
  <si>
    <t>99ZO6560</t>
  </si>
  <si>
    <t>99ZU3965</t>
  </si>
  <si>
    <t>9AC4077</t>
  </si>
  <si>
    <t>9AP147</t>
  </si>
  <si>
    <t>9DP6406</t>
  </si>
  <si>
    <t>9DT5806</t>
  </si>
  <si>
    <t>9DU1152</t>
  </si>
  <si>
    <t>9EO768</t>
  </si>
  <si>
    <t>9FM5196</t>
  </si>
  <si>
    <t>9FR5606</t>
  </si>
  <si>
    <t>9GC6669</t>
  </si>
  <si>
    <t>9HQ9297</t>
  </si>
  <si>
    <t>9IP9626</t>
  </si>
  <si>
    <t>9IR3164</t>
  </si>
  <si>
    <t>9IZ1537</t>
  </si>
  <si>
    <t>9JA9962</t>
  </si>
  <si>
    <t>9LH7971</t>
  </si>
  <si>
    <t>9MD2326</t>
  </si>
  <si>
    <t>9NF757</t>
  </si>
  <si>
    <t>9OA4183</t>
  </si>
  <si>
    <t>9OV2542</t>
  </si>
  <si>
    <t>9PD960</t>
  </si>
  <si>
    <t>9PG9232</t>
  </si>
  <si>
    <t>9PI6445</t>
  </si>
  <si>
    <t>9PS6867</t>
  </si>
  <si>
    <t>9QZ6714</t>
  </si>
  <si>
    <t>9SH2539</t>
  </si>
  <si>
    <t>9SK1092</t>
  </si>
  <si>
    <t>9SP4805</t>
  </si>
  <si>
    <t>9TI4292</t>
  </si>
  <si>
    <t>9TL23</t>
  </si>
  <si>
    <t>9TS9093</t>
  </si>
  <si>
    <t>9UA238</t>
  </si>
  <si>
    <t>9UO442</t>
  </si>
  <si>
    <t>9VG8928</t>
  </si>
  <si>
    <t>9VJ1259</t>
  </si>
  <si>
    <t>9WN9758</t>
  </si>
  <si>
    <t>9WR5508</t>
  </si>
  <si>
    <t>9XN6437</t>
  </si>
  <si>
    <t>9XS166</t>
  </si>
  <si>
    <t>9XS8221</t>
  </si>
  <si>
    <t>9ZN5656</t>
  </si>
  <si>
    <t>OrderDate</t>
  </si>
  <si>
    <t>OrdeTime</t>
  </si>
  <si>
    <t>DiscountedPrice</t>
  </si>
  <si>
    <t>WeekendPrice</t>
  </si>
  <si>
    <t>Year</t>
  </si>
  <si>
    <t>Month</t>
  </si>
  <si>
    <t>DW_Time</t>
  </si>
  <si>
    <t>Hour</t>
  </si>
  <si>
    <t>Minute</t>
  </si>
  <si>
    <t>Category_Time</t>
  </si>
  <si>
    <t>ReviewDT</t>
  </si>
  <si>
    <t>SearchDT-F_ ORDERS</t>
  </si>
  <si>
    <t>Price</t>
  </si>
  <si>
    <t>SearchLeadToOrder</t>
  </si>
  <si>
    <t>עמודה2</t>
  </si>
  <si>
    <t>DW_SEARCHES</t>
  </si>
  <si>
    <t>DW_REVIEWS</t>
  </si>
  <si>
    <t>עמודה1</t>
  </si>
  <si>
    <t>searchDt-F_REVIEW</t>
  </si>
  <si>
    <t>Second</t>
  </si>
  <si>
    <t>ResponseTime</t>
  </si>
  <si>
    <t>IsWeekend</t>
  </si>
  <si>
    <t>Total Searches</t>
  </si>
  <si>
    <t>Search Lead To Order</t>
  </si>
  <si>
    <t>Search to Order Conversion Rate (SOCR)</t>
  </si>
  <si>
    <t>Average revenu from Pro Sellers</t>
  </si>
  <si>
    <t>Average revenue from other sellers</t>
  </si>
  <si>
    <t>Dimensions</t>
  </si>
  <si>
    <t>SOCR - KPI</t>
  </si>
  <si>
    <t>Total</t>
  </si>
  <si>
    <t xml:space="preserve">PRO Sellers Revenue Index </t>
  </si>
  <si>
    <t>PRO Sellers Revenue Index - KPI</t>
  </si>
  <si>
    <t>AvgPrice</t>
  </si>
  <si>
    <t>סכום כולל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</si>
  <si>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</si>
  <si>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</si>
  <si>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</si>
  <si>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</si>
  <si>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</si>
  <si>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</si>
  <si>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</si>
  <si>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</si>
  <si>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</si>
  <si>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</si>
  <si>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</si>
  <si>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</si>
  <si>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 xml:space="preserve">Average Order Value </t>
  </si>
  <si>
    <t>AOV KPI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</si>
</sst>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164" formatCode="0.0"/>
    <numFmt numFmtId="165" formatCode="yyyy\-mm\-dd\ hh:mm:ss"/>
    <numFmt numFmtId="166" formatCode="[$-F400]h:mm:ss\ AM/PM"/>
    <numFmt numFmtId="167" formatCode="&quot;₪&quot;\ #,##0.00"/>
    <numFmt numFmtId="168" formatCode="_ &quot;₪&quot;\ * #,##0_ ;_ &quot;₪&quot;\ * \-#,##0_ ;_ &quot;₪&quot;\ * &quot;-&quot;??_ ;_ @_ "/>
    <numFmt numFmtId="170" formatCode="0.0000"/>
  </numFmts>
  <fonts count="10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scheme val="minor"/>
    </font>
    <font>
      <b/>
      <u/>
      <sz val="11"/>
      <name val="Arial"/>
      <family val="2"/>
      <scheme val="minor"/>
    </font>
    <font>
      <b/>
      <sz val="11"/>
      <name val="Arial"/>
      <family val="2"/>
      <scheme val="minor"/>
    </font>
    <font>
      <sz val="11"/>
      <color rgb="FFFF0000"/>
      <name val="Arial"/>
      <family val="2"/>
      <scheme val="minor"/>
    </font>
    <font>
      <sz val="11"/>
      <name val="Arial"/>
      <family val="2"/>
      <scheme val="minor"/>
    </font>
    <font>
      <sz val="8"/>
      <name val="Arial"/>
      <family val="2"/>
      <charset val="177"/>
      <scheme val="minor"/>
    </font>
    <font>
      <b/>
      <sz val="11"/>
      <color theme="1"/>
      <name val="Arial"/>
      <family val="2"/>
      <scheme val="minor"/>
    </font>
    <font>
      <u/>
      <sz val="11"/>
      <name val="Arial"/>
      <family val="2"/>
      <scheme val="minor"/>
    </font>
    <font>
      <sz val="11"/>
      <color theme="1"/>
      <name val="Arial"/>
      <family val="2"/>
      <charset val="177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9" fillId="0" borderId="0" applyFont="0" applyFill="0" applyBorder="0" applyAlignment="0" applyProtection="0"/>
  </cellStyleXfs>
  <cellXfs count="81">
    <xf numFmtId="0" fontId="0" fillId="0" borderId="0" xfId="0"/>
    <xf numFmtId="14" fontId="0" fillId="0" borderId="0" xfId="0" applyNumberFormat="1"/>
    <xf numFmtId="0" fontId="2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4" fontId="3" fillId="2" borderId="0" xfId="0" applyNumberFormat="1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64" fontId="3" fillId="2" borderId="0" xfId="0" applyNumberFormat="1" applyFont="1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" fontId="3" fillId="2" borderId="0" xfId="0" applyNumberFormat="1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4" fontId="0" fillId="0" borderId="0" xfId="0" applyNumberFormat="1"/>
    <xf numFmtId="1" fontId="0" fillId="0" borderId="0" xfId="0" applyNumberFormat="1"/>
    <xf numFmtId="165" fontId="4" fillId="0" borderId="0" xfId="0" applyNumberFormat="1" applyFont="1"/>
    <xf numFmtId="0" fontId="4" fillId="0" borderId="0" xfId="0" applyFont="1"/>
    <xf numFmtId="165" fontId="3" fillId="2" borderId="0" xfId="0" applyNumberFormat="1" applyFont="1" applyFill="1"/>
    <xf numFmtId="165" fontId="4" fillId="0" borderId="0" xfId="0" applyNumberFormat="1" applyFont="1" applyAlignment="1">
      <alignment horizontal="center" vertical="center"/>
    </xf>
    <xf numFmtId="14" fontId="2" fillId="2" borderId="1" xfId="0" applyNumberFormat="1" applyFont="1" applyFill="1" applyBorder="1"/>
    <xf numFmtId="166" fontId="0" fillId="0" borderId="0" xfId="0" applyNumberFormat="1"/>
    <xf numFmtId="165" fontId="2" fillId="2" borderId="0" xfId="0" applyNumberFormat="1" applyFont="1" applyFill="1"/>
    <xf numFmtId="166" fontId="0" fillId="0" borderId="0" xfId="0" applyNumberFormat="1" applyAlignment="1">
      <alignment horizontal="center" vertical="center"/>
    </xf>
    <xf numFmtId="165" fontId="0" fillId="0" borderId="0" xfId="0" applyNumberFormat="1"/>
    <xf numFmtId="0" fontId="0" fillId="3" borderId="0" xfId="0" applyFill="1"/>
    <xf numFmtId="0" fontId="7" fillId="0" borderId="0" xfId="0" applyFont="1"/>
    <xf numFmtId="2" fontId="0" fillId="0" borderId="0" xfId="0" applyNumberFormat="1"/>
    <xf numFmtId="0" fontId="0" fillId="3" borderId="0" xfId="0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2" borderId="0" xfId="0" applyNumberFormat="1" applyFont="1" applyFill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66" fontId="2" fillId="2" borderId="2" xfId="0" applyNumberFormat="1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14" fontId="0" fillId="0" borderId="2" xfId="0" applyNumberFormat="1" applyBorder="1" applyAlignment="1">
      <alignment horizontal="center" vertical="center"/>
    </xf>
    <xf numFmtId="166" fontId="0" fillId="0" borderId="2" xfId="0" applyNumberFormat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166" fontId="1" fillId="0" borderId="2" xfId="0" applyNumberFormat="1" applyFont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14" fontId="3" fillId="5" borderId="0" xfId="0" applyNumberFormat="1" applyFont="1" applyFill="1" applyAlignment="1">
      <alignment horizontal="center" vertical="center"/>
    </xf>
    <xf numFmtId="166" fontId="3" fillId="5" borderId="0" xfId="0" applyNumberFormat="1" applyFont="1" applyFill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3" fillId="5" borderId="7" xfId="0" applyFont="1" applyFill="1" applyBorder="1" applyAlignment="1">
      <alignment horizontal="center" vertical="center"/>
    </xf>
    <xf numFmtId="14" fontId="3" fillId="5" borderId="7" xfId="0" applyNumberFormat="1" applyFont="1" applyFill="1" applyBorder="1" applyAlignment="1">
      <alignment horizontal="center" vertical="center"/>
    </xf>
    <xf numFmtId="166" fontId="3" fillId="5" borderId="7" xfId="0" applyNumberFormat="1" applyFont="1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14" fontId="0" fillId="3" borderId="7" xfId="0" applyNumberFormat="1" applyFill="1" applyBorder="1" applyAlignment="1">
      <alignment horizontal="center" vertical="center"/>
    </xf>
    <xf numFmtId="166" fontId="0" fillId="3" borderId="7" xfId="0" applyNumberFormat="1" applyFill="1" applyBorder="1" applyAlignment="1">
      <alignment horizontal="center" vertical="center"/>
    </xf>
    <xf numFmtId="166" fontId="3" fillId="2" borderId="0" xfId="0" applyNumberFormat="1" applyFont="1" applyFill="1" applyAlignment="1">
      <alignment horizontal="center" vertical="center"/>
    </xf>
    <xf numFmtId="166" fontId="3" fillId="4" borderId="0" xfId="0" applyNumberFormat="1" applyFont="1" applyFill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0" fillId="0" borderId="2" xfId="0" applyBorder="1" applyAlignment="1">
      <alignment horizontal="center"/>
    </xf>
    <xf numFmtId="14" fontId="0" fillId="0" borderId="2" xfId="0" applyNumberFormat="1" applyBorder="1" applyAlignment="1">
      <alignment horizontal="center"/>
    </xf>
    <xf numFmtId="166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3" fillId="2" borderId="6" xfId="0" applyFont="1" applyFill="1" applyBorder="1" applyAlignment="1">
      <alignment horizontal="center" vertical="center"/>
    </xf>
    <xf numFmtId="2" fontId="3" fillId="4" borderId="0" xfId="0" applyNumberFormat="1" applyFont="1" applyFill="1" applyAlignment="1">
      <alignment horizontal="center" vertical="center"/>
    </xf>
    <xf numFmtId="167" fontId="0" fillId="0" borderId="0" xfId="0" applyNumberFormat="1"/>
    <xf numFmtId="9" fontId="0" fillId="0" borderId="0" xfId="1" applyFont="1"/>
    <xf numFmtId="0" fontId="0" fillId="0" borderId="0" xfId="0" pivotButton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7" xfId="0" pivotButton="1" applyBorder="1" applyAlignment="1">
      <alignment horizontal="center" vertical="center"/>
    </xf>
    <xf numFmtId="167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168" fontId="0" fillId="0" borderId="7" xfId="0" applyNumberFormat="1" applyBorder="1" applyAlignment="1">
      <alignment horizontal="center" vertical="center"/>
    </xf>
    <xf numFmtId="2" fontId="0" fillId="0" borderId="7" xfId="0" applyNumberFormat="1" applyBorder="1" applyAlignment="1">
      <alignment horizontal="center" vertical="center"/>
    </xf>
    <xf numFmtId="0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 wrapText="1"/>
    </xf>
    <xf numFmtId="170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/>
    </xf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292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 indent="0"/>
    </dxf>
    <dxf>
      <alignment vertical="center" indent="0"/>
    </dxf>
    <dxf>
      <alignment vertical="center" indent="0"/>
    </dxf>
    <dxf>
      <alignment vertical="center" indent="0"/>
    </dxf>
    <dxf>
      <alignment vertical="center" indent="0"/>
    </dxf>
    <dxf>
      <alignment vertical="center" indent="0"/>
    </dxf>
    <dxf>
      <alignment vertical="center" indent="0"/>
    </dxf>
    <dxf>
      <alignment vertical="center" indent="0"/>
    </dxf>
    <dxf>
      <alignment vertical="center" indent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8" formatCode="_ &quot;₪&quot;\ * #,##0_ ;_ &quot;₪&quot;\ * \-#,##0_ ;_ &quot;₪&quot;\ * &quot;-&quot;??_ ;_ @_ "/>
    </dxf>
    <dxf>
      <numFmt numFmtId="2" formatCode="0.00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 relativeIndent="1"/>
    </dxf>
    <dxf>
      <alignment relativeIndent="-1"/>
    </dxf>
    <dxf>
      <numFmt numFmtId="167" formatCode="&quot;₪&quot;\ #,##0.00"/>
    </dxf>
    <dxf>
      <numFmt numFmtId="167" formatCode="&quot;₪&quot;\ #,##0.00"/>
    </dxf>
    <dxf>
      <numFmt numFmtId="167" formatCode="&quot;₪&quot;\ #,##0.00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7" formatCode="&quot;₪&quot;\ #,##0.00"/>
    </dxf>
    <dxf>
      <numFmt numFmtId="167" formatCode="&quot;₪&quot;\ #,##0.00"/>
    </dxf>
    <dxf>
      <alignment wrapText="1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rial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numFmt numFmtId="166" formatCode="[$-F400]h:mm:ss\ AM/PM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9" formatCode="m/d/yyyy"/>
      <alignment horizontal="center" vertical="center" textRotation="0" wrapText="0" indent="0" justifyLastLine="0" shrinkToFit="0" readingOrder="0"/>
    </dxf>
    <dxf>
      <border outline="0">
        <top style="thin">
          <color theme="1"/>
        </top>
      </border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9" formatCode="m/d/yyyy"/>
      <alignment horizontal="center" vertical="center" textRotation="0" wrapText="0" indent="0" justifyLastLine="0" shrinkToFit="0" readingOrder="0"/>
    </dxf>
    <dxf>
      <border outline="0">
        <top style="thin">
          <color theme="1"/>
        </top>
      </border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177"/>
        <scheme val="minor"/>
      </font>
      <numFmt numFmtId="169" formatCode="m/d/yyyy"/>
      <alignment horizontal="center" vertical="center" textRotation="0" wrapText="0" indent="0" justifyLastLine="0" shrinkToFit="0" readingOrder="0"/>
      <border diagonalUp="0" diagonalDown="0" outline="0">
        <left style="thin">
          <color theme="1"/>
        </left>
        <right/>
        <top style="thin">
          <color theme="1"/>
        </top>
        <bottom/>
      </border>
    </dxf>
    <dxf>
      <border outline="0">
        <top style="thin">
          <color theme="1"/>
        </top>
      </border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177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177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177"/>
        <scheme val="minor"/>
      </font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177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177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177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177"/>
        <scheme val="minor"/>
      </font>
      <numFmt numFmtId="166" formatCode="[$-F400]h:mm:ss\ AM/PM"/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177"/>
        <scheme val="minor"/>
      </font>
      <numFmt numFmtId="169" formatCode="m/d/yyyy"/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177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177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border outline="0">
        <right style="thin">
          <color theme="1"/>
        </right>
        <top style="thin">
          <color theme="1"/>
        </top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177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177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177"/>
        <scheme val="minor"/>
      </font>
      <numFmt numFmtId="2" formatCode="0.0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177"/>
        <scheme val="minor"/>
      </font>
      <numFmt numFmtId="166" formatCode="[$-F400]h:mm:ss\ AM/PM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177"/>
        <scheme val="minor"/>
      </font>
      <numFmt numFmtId="169" formatCode="m/d/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177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177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177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177"/>
        <scheme val="minor"/>
      </font>
      <numFmt numFmtId="166" formatCode="[$-F400]h:mm:ss\ AM/PM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177"/>
        <scheme val="minor"/>
      </font>
      <numFmt numFmtId="169" formatCode="m/d/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177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177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border outline="0">
        <left style="thin">
          <color theme="1"/>
        </left>
        <top style="thin">
          <color theme="1"/>
        </top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177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177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177"/>
        <scheme val="minor"/>
      </font>
      <numFmt numFmtId="166" formatCode="[$-F400]h:mm:ss\ AM/PM"/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177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177"/>
        <scheme val="minor"/>
      </font>
      <numFmt numFmtId="166" formatCode="[$-F400]h:mm:ss\ AM/PM"/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177"/>
        <scheme val="minor"/>
      </font>
      <numFmt numFmtId="169" formatCode="m/d/yyyy"/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177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177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border outline="0">
        <right style="thin">
          <color theme="1"/>
        </right>
        <top style="thin">
          <color theme="1"/>
        </top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177"/>
        <scheme val="minor"/>
      </font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center" textRotation="0" wrapText="0" indent="0" justifyLastLine="0" shrinkToFit="0" readingOrder="0"/>
    </dxf>
    <dxf>
      <numFmt numFmtId="164" formatCode="0.0"/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9" formatCode="m/d/yy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9" formatCode="m/d/yy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9" formatCode="m/d/yy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9" formatCode="m/d/yy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center" textRotation="0" wrapText="0" indent="0" justifyLastLine="0" shrinkToFit="0" readingOrder="0"/>
    </dxf>
  </dxfs>
  <tableStyles count="1" defaultTableStyle="TableStyleMedium2" defaultPivotStyle="PivotStyleLight16">
    <tableStyle name="Invisible" pivot="0" table="0" count="0" xr9:uid="{C90A9A19-0577-4D40-AACF-D88449E16163}"/>
  </tableStyles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26" Type="http://schemas.openxmlformats.org/officeDocument/2006/relationships/sharedStrings" Target="sharedStrings.xml"/><Relationship Id="rId39" Type="http://schemas.openxmlformats.org/officeDocument/2006/relationships/customXml" Target="../customXml/item10.xml"/><Relationship Id="rId21" Type="http://schemas.microsoft.com/office/2007/relationships/slicerCache" Target="slicerCaches/slicerCache2.xml"/><Relationship Id="rId34" Type="http://schemas.openxmlformats.org/officeDocument/2006/relationships/customXml" Target="../customXml/item5.xml"/><Relationship Id="rId42" Type="http://schemas.openxmlformats.org/officeDocument/2006/relationships/customXml" Target="../customXml/item13.xml"/><Relationship Id="rId47" Type="http://schemas.openxmlformats.org/officeDocument/2006/relationships/customXml" Target="../customXml/item18.xml"/><Relationship Id="rId50" Type="http://schemas.openxmlformats.org/officeDocument/2006/relationships/customXml" Target="../customXml/item21.xml"/><Relationship Id="rId55" Type="http://schemas.openxmlformats.org/officeDocument/2006/relationships/customXml" Target="../customXml/item26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microsoft.com/office/2007/relationships/slicerCache" Target="slicerCaches/slicerCache1.xml"/><Relationship Id="rId29" Type="http://schemas.openxmlformats.org/officeDocument/2006/relationships/calcChain" Target="calcChain.xml"/><Relationship Id="rId41" Type="http://schemas.openxmlformats.org/officeDocument/2006/relationships/customXml" Target="../customXml/item12.xml"/><Relationship Id="rId54" Type="http://schemas.openxmlformats.org/officeDocument/2006/relationships/customXml" Target="../customXml/item2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onnections" Target="connections.xml"/><Relationship Id="rId32" Type="http://schemas.openxmlformats.org/officeDocument/2006/relationships/customXml" Target="../customXml/item3.xml"/><Relationship Id="rId37" Type="http://schemas.openxmlformats.org/officeDocument/2006/relationships/customXml" Target="../customXml/item8.xml"/><Relationship Id="rId40" Type="http://schemas.openxmlformats.org/officeDocument/2006/relationships/customXml" Target="../customXml/item11.xml"/><Relationship Id="rId45" Type="http://schemas.openxmlformats.org/officeDocument/2006/relationships/customXml" Target="../customXml/item16.xml"/><Relationship Id="rId53" Type="http://schemas.openxmlformats.org/officeDocument/2006/relationships/customXml" Target="../customXml/item24.xml"/><Relationship Id="rId58" Type="http://schemas.openxmlformats.org/officeDocument/2006/relationships/customXml" Target="../customXml/item29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theme" Target="theme/theme1.xml"/><Relationship Id="rId28" Type="http://schemas.openxmlformats.org/officeDocument/2006/relationships/powerPivotData" Target="model/item.data"/><Relationship Id="rId36" Type="http://schemas.openxmlformats.org/officeDocument/2006/relationships/customXml" Target="../customXml/item7.xml"/><Relationship Id="rId49" Type="http://schemas.openxmlformats.org/officeDocument/2006/relationships/customXml" Target="../customXml/item20.xml"/><Relationship Id="rId57" Type="http://schemas.openxmlformats.org/officeDocument/2006/relationships/customXml" Target="../customXml/item28.xml"/><Relationship Id="rId61" Type="http://schemas.openxmlformats.org/officeDocument/2006/relationships/customXml" Target="../customXml/item32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5.xml"/><Relationship Id="rId31" Type="http://schemas.openxmlformats.org/officeDocument/2006/relationships/customXml" Target="../customXml/item2.xml"/><Relationship Id="rId44" Type="http://schemas.openxmlformats.org/officeDocument/2006/relationships/customXml" Target="../customXml/item15.xml"/><Relationship Id="rId52" Type="http://schemas.openxmlformats.org/officeDocument/2006/relationships/customXml" Target="../customXml/item23.xml"/><Relationship Id="rId60" Type="http://schemas.openxmlformats.org/officeDocument/2006/relationships/customXml" Target="../customXml/item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07/relationships/slicerCache" Target="slicerCaches/slicerCache3.xml"/><Relationship Id="rId27" Type="http://schemas.openxmlformats.org/officeDocument/2006/relationships/sheetMetadata" Target="metadata.xml"/><Relationship Id="rId30" Type="http://schemas.openxmlformats.org/officeDocument/2006/relationships/customXml" Target="../customXml/item1.xml"/><Relationship Id="rId35" Type="http://schemas.openxmlformats.org/officeDocument/2006/relationships/customXml" Target="../customXml/item6.xml"/><Relationship Id="rId43" Type="http://schemas.openxmlformats.org/officeDocument/2006/relationships/customXml" Target="../customXml/item14.xml"/><Relationship Id="rId48" Type="http://schemas.openxmlformats.org/officeDocument/2006/relationships/customXml" Target="../customXml/item19.xml"/><Relationship Id="rId56" Type="http://schemas.openxmlformats.org/officeDocument/2006/relationships/customXml" Target="../customXml/item27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2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5" Type="http://schemas.openxmlformats.org/officeDocument/2006/relationships/styles" Target="styles.xml"/><Relationship Id="rId33" Type="http://schemas.openxmlformats.org/officeDocument/2006/relationships/customXml" Target="../customXml/item4.xml"/><Relationship Id="rId38" Type="http://schemas.openxmlformats.org/officeDocument/2006/relationships/customXml" Target="../customXml/item9.xml"/><Relationship Id="rId46" Type="http://schemas.openxmlformats.org/officeDocument/2006/relationships/customXml" Target="../customXml/item17.xml"/><Relationship Id="rId59" Type="http://schemas.openxmlformats.org/officeDocument/2006/relationships/customXml" Target="../customXml/item3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174623</xdr:colOff>
      <xdr:row>0</xdr:row>
      <xdr:rowOff>55564</xdr:rowOff>
    </xdr:from>
    <xdr:to>
      <xdr:col>7</xdr:col>
      <xdr:colOff>142873</xdr:colOff>
      <xdr:row>12</xdr:row>
      <xdr:rowOff>174626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Availability">
              <a:extLst>
                <a:ext uri="{FF2B5EF4-FFF2-40B4-BE49-F238E27FC236}">
                  <a16:creationId xmlns:a16="http://schemas.microsoft.com/office/drawing/2014/main" id="{A4449299-ED56-8F99-C853-CE8808A70C9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vailabilit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59936" y="55564"/>
              <a:ext cx="2333625" cy="2230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he-IL" sz="1100"/>
                <a:t>צורה זו מייצגת כלי פריסה. כלי פריסה נתמכים ב- Excel 2010 ואילך.
אם הצורה השתנתה בגירסה קודמת של Excel, או אם חוברת העבודה נשמרה ב- Excel 2003 או בגירסה קודמת, אין אפשרות להשתמש בכלי הפריסה.</a:t>
              </a:r>
            </a:p>
          </xdr:txBody>
        </xdr:sp>
      </mc:Fallback>
    </mc:AlternateContent>
    <xdr:clientData/>
  </xdr:twoCellAnchor>
  <xdr:twoCellAnchor editAs="oneCell">
    <xdr:from>
      <xdr:col>5</xdr:col>
      <xdr:colOff>158750</xdr:colOff>
      <xdr:row>12</xdr:row>
      <xdr:rowOff>3174</xdr:rowOff>
    </xdr:from>
    <xdr:to>
      <xdr:col>7</xdr:col>
      <xdr:colOff>158750</xdr:colOff>
      <xdr:row>24</xdr:row>
      <xdr:rowOff>39687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[Category-Main]">
              <a:extLst>
                <a:ext uri="{FF2B5EF4-FFF2-40B4-BE49-F238E27FC236}">
                  <a16:creationId xmlns:a16="http://schemas.microsoft.com/office/drawing/2014/main" id="{23362CD4-CE33-3C53-A15D-0EF18C6A5C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[Category-Main]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44063" y="2281237"/>
              <a:ext cx="2365375" cy="213201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he-IL" sz="1100"/>
                <a:t>צורה זו מייצגת כלי פריסה. כלי פריסה נתמכים ב- Excel 2010 ואילך.
אם הצורה השתנתה בגירסה קודמת של Excel, או אם חוברת העבודה נשמרה ב- Excel 2003 או בגירסה קודמת, אין אפשרות להשתמש בכלי הפריסה.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228599</xdr:colOff>
      <xdr:row>0</xdr:row>
      <xdr:rowOff>66676</xdr:rowOff>
    </xdr:from>
    <xdr:to>
      <xdr:col>6</xdr:col>
      <xdr:colOff>695325</xdr:colOff>
      <xdr:row>11</xdr:row>
      <xdr:rowOff>85725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Username">
              <a:extLst>
                <a:ext uri="{FF2B5EF4-FFF2-40B4-BE49-F238E27FC236}">
                  <a16:creationId xmlns:a16="http://schemas.microsoft.com/office/drawing/2014/main" id="{CC511C3D-3DA8-DC6D-AAAC-50505284957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Usernam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76574" y="66676"/>
              <a:ext cx="2724151" cy="20097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he-IL" sz="1100"/>
                <a:t>צורה זו מייצגת כלי פריסה. כלי פריסה נתמכים ב- Excel 2010 ואילך.
אם הצורה השתנתה בגירסה קודמת של Excel, או אם חוברת העבודה נשמרה ב- Excel 2003 או בגירסה קודמת, אין אפשרות להשתמש בכלי הפריסה.</a:t>
              </a:r>
            </a:p>
          </xdr:txBody>
        </xdr:sp>
      </mc:Fallback>
    </mc:AlternateContent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Igor" refreshedDate="45674.649714467596" backgroundQuery="1" createdVersion="8" refreshedVersion="8" minRefreshableVersion="3" recordCount="0" supportSubquery="1" supportAdvancedDrill="1" xr:uid="{D0A58DD4-31B2-4EFA-9A7C-D797E523A99E}">
  <cacheSource type="external" connectionId="1"/>
  <cacheFields count="8">
    <cacheField name="[DIM_BUYERS].[AccountType].[AccountType]" caption="AccountType" numFmtId="0" hierarchy="6" level="1">
      <sharedItems count="3">
        <s v="Basic"/>
        <s v="Premium"/>
        <s v="Standard"/>
      </sharedItems>
      <extLst>
        <ext xmlns:x15="http://schemas.microsoft.com/office/spreadsheetml/2010/11/main" uri="{4F2E5C28-24EA-4eb8-9CBF-B6C8F9C3D259}">
          <x15:cachedUniqueNames>
            <x15:cachedUniqueName index="0" name="[DIM_BUYERS].[AccountType].&amp;[Basic]"/>
            <x15:cachedUniqueName index="1" name="[DIM_BUYERS].[AccountType].&amp;[Premium]"/>
            <x15:cachedUniqueName index="2" name="[DIM_BUYERS].[AccountType].&amp;[Standard]"/>
          </x15:cachedUniqueNames>
        </ext>
      </extLst>
    </cacheField>
    <cacheField name="[Measures].[Search Lead To Order]" caption="Search Lead To Order" numFmtId="0" hierarchy="106" level="32767"/>
    <cacheField name="[Measures].[Total Searches]" caption="Total Searches" numFmtId="0" hierarchy="115" level="32767"/>
    <cacheField name="[Measures].[Search to Order Conversion Rate (SOCR)]" caption="Search to Order Conversion Rate (SOCR)" numFmtId="0" hierarchy="116" level="32767"/>
    <cacheField name="[DIM_SearchDate].[הירארכיית תאריכים].[שנה]" caption="שנה" numFmtId="0" hierarchy="37" level="1">
      <sharedItems containsSemiMixedTypes="0" containsString="0" containsNumber="1" containsInteger="1" minValue="2013" maxValue="2024" count="12">
        <n v="2013"/>
        <n v="2014"/>
        <n v="2015"/>
        <n v="2016"/>
        <n v="2017"/>
        <n v="2018"/>
        <n v="2019"/>
        <n v="2020"/>
        <n v="2021"/>
        <n v="2022"/>
        <n v="2023"/>
        <n v="2024"/>
      </sharedItems>
      <extLst>
        <ext xmlns:x15="http://schemas.microsoft.com/office/spreadsheetml/2010/11/main" uri="{4F2E5C28-24EA-4eb8-9CBF-B6C8F9C3D259}">
          <x15:cachedUniqueNames>
            <x15:cachedUniqueName index="0" name="[DIM_SearchDate].[הירארכיית תאריכים].[שנה].&amp;[2013]"/>
            <x15:cachedUniqueName index="1" name="[DIM_SearchDate].[הירארכיית תאריכים].[שנה].&amp;[2014]"/>
            <x15:cachedUniqueName index="2" name="[DIM_SearchDate].[הירארכיית תאריכים].[שנה].&amp;[2015]"/>
            <x15:cachedUniqueName index="3" name="[DIM_SearchDate].[הירארכיית תאריכים].[שנה].&amp;[2016]"/>
            <x15:cachedUniqueName index="4" name="[DIM_SearchDate].[הירארכיית תאריכים].[שנה].&amp;[2017]"/>
            <x15:cachedUniqueName index="5" name="[DIM_SearchDate].[הירארכיית תאריכים].[שנה].&amp;[2018]"/>
            <x15:cachedUniqueName index="6" name="[DIM_SearchDate].[הירארכיית תאריכים].[שנה].&amp;[2019]"/>
            <x15:cachedUniqueName index="7" name="[DIM_SearchDate].[הירארכיית תאריכים].[שנה].&amp;[2020]"/>
            <x15:cachedUniqueName index="8" name="[DIM_SearchDate].[הירארכיית תאריכים].[שנה].&amp;[2021]"/>
            <x15:cachedUniqueName index="9" name="[DIM_SearchDate].[הירארכיית תאריכים].[שנה].&amp;[2022]"/>
            <x15:cachedUniqueName index="10" name="[DIM_SearchDate].[הירארכיית תאריכים].[שנה].&amp;[2023]"/>
            <x15:cachedUniqueName index="11" name="[DIM_SearchDate].[הירארכיית תאריכים].[שנה].&amp;[2024]"/>
          </x15:cachedUniqueNames>
        </ext>
      </extLst>
    </cacheField>
    <cacheField name="[DIM_SearchDate].[הירארכיית תאריכים].[חודש]" caption="חודש" numFmtId="0" hierarchy="37" level="2">
      <sharedItems containsSemiMixedTypes="0" containsNonDate="0" containsString="0"/>
    </cacheField>
    <cacheField name="[DIM_SearchDate].[הירארכיית תאריכים].[DateColumn]" caption="DateColumn" numFmtId="0" hierarchy="37" level="3">
      <sharedItems containsSemiMixedTypes="0" containsNonDate="0" containsString="0"/>
    </cacheField>
    <cacheField name="[Measures].[_Search to Order Conversion Rate (SOCR) Status]" caption="_Search to Order Conversion Rate (SOCR) Status" numFmtId="0" hierarchy="132" level="32767"/>
  </cacheFields>
  <cacheHierarchies count="139">
    <cacheHierarchy uniqueName="[DIM_BUYERS].[Username]" caption="Username" attribute="1" defaultMemberUniqueName="[DIM_BUYERS].[Username].[All]" allUniqueName="[DIM_BUYERS].[Username].[All]" dimensionUniqueName="[DIM_BUYERS]" displayFolder="" count="0" memberValueDatatype="130" unbalanced="0"/>
    <cacheHierarchy uniqueName="[DIM_BUYERS].[Gender]" caption="Gender" attribute="1" defaultMemberUniqueName="[DIM_BUYERS].[Gender].[All]" allUniqueName="[DIM_BUYERS].[Gender].[All]" dimensionUniqueName="[DIM_BUYERS]" displayFolder="" count="0" memberValueDatatype="130" unbalanced="0"/>
    <cacheHierarchy uniqueName="[DIM_BUYERS].[Birthdate]" caption="Birthdate" attribute="1" time="1" defaultMemberUniqueName="[DIM_BUYERS].[Birthdate].[All]" allUniqueName="[DIM_BUYERS].[Birthdate].[All]" dimensionUniqueName="[DIM_BUYERS]" displayFolder="" count="0" memberValueDatatype="7" unbalanced="0"/>
    <cacheHierarchy uniqueName="[DIM_BUYERS].[Country]" caption="Country" attribute="1" defaultMemberUniqueName="[DIM_BUYERS].[Country].[All]" allUniqueName="[DIM_BUYERS].[Country].[All]" dimensionUniqueName="[DIM_BUYERS]" displayFolder="" count="0" memberValueDatatype="130" unbalanced="0"/>
    <cacheHierarchy uniqueName="[DIM_BUYERS].[JoiningDate]" caption="JoiningDate" attribute="1" time="1" defaultMemberUniqueName="[DIM_BUYERS].[JoiningDate].[All]" allUniqueName="[DIM_BUYERS].[JoiningDate].[All]" dimensionUniqueName="[DIM_BUYERS]" displayFolder="" count="0" memberValueDatatype="7" unbalanced="0"/>
    <cacheHierarchy uniqueName="[DIM_BUYERS].[MainLanguage]" caption="MainLanguage" attribute="1" defaultMemberUniqueName="[DIM_BUYERS].[MainLanguage].[All]" allUniqueName="[DIM_BUYERS].[MainLanguage].[All]" dimensionUniqueName="[DIM_BUYERS]" displayFolder="" count="0" memberValueDatatype="130" unbalanced="0"/>
    <cacheHierarchy uniqueName="[DIM_BUYERS].[AccountType]" caption="AccountType" attribute="1" defaultMemberUniqueName="[DIM_BUYERS].[AccountType].[All]" allUniqueName="[DIM_BUYERS].[AccountType].[All]" dimensionUniqueName="[DIM_BUYERS]" displayFolder="" count="2" memberValueDatatype="130" unbalanced="0">
      <fieldsUsage count="2">
        <fieldUsage x="-1"/>
        <fieldUsage x="0"/>
      </fieldsUsage>
    </cacheHierarchy>
    <cacheHierarchy uniqueName="[DIM_BUYERS].[Discount]" caption="Discount" attribute="1" defaultMemberUniqueName="[DIM_BUYERS].[Discount].[All]" allUniqueName="[DIM_BUYERS].[Discount].[All]" dimensionUniqueName="[DIM_BUYERS]" displayFolder="" count="0" memberValueDatatype="130" unbalanced="0"/>
    <cacheHierarchy uniqueName="[DIM_BUYERS].[Age]" caption="Age" attribute="1" defaultMemberUniqueName="[DIM_BUYERS].[Age].[All]" allUniqueName="[DIM_BUYERS].[Age].[All]" dimensionUniqueName="[DIM_BUYERS]" displayFolder="" count="0" memberValueDatatype="20" unbalanced="0"/>
    <cacheHierarchy uniqueName="[DIM_BUYERS].[AgeGroup]" caption="AgeGroup" attribute="1" defaultMemberUniqueName="[DIM_BUYERS].[AgeGroup].[All]" allUniqueName="[DIM_BUYERS].[AgeGroup].[All]" dimensionUniqueName="[DIM_BUYERS]" displayFolder="" count="0" memberValueDatatype="130" unbalanced="0"/>
    <cacheHierarchy uniqueName="[DIM_BUYERS].[Birthdate (שנה)]" caption="Birthdate (שנה)" attribute="1" defaultMemberUniqueName="[DIM_BUYERS].[Birthdate (שנה)].[All]" allUniqueName="[DIM_BUYERS].[Birthdate (שנה)].[All]" dimensionUniqueName="[DIM_BUYERS]" displayFolder="" count="0" memberValueDatatype="130" unbalanced="0"/>
    <cacheHierarchy uniqueName="[DIM_BUYERS].[Birthdate (רבעון)]" caption="Birthdate (רבעון)" attribute="1" defaultMemberUniqueName="[DIM_BUYERS].[Birthdate (רבעון)].[All]" allUniqueName="[DIM_BUYERS].[Birthdate (רבעון)].[All]" dimensionUniqueName="[DIM_BUYERS]" displayFolder="" count="0" memberValueDatatype="130" unbalanced="0"/>
    <cacheHierarchy uniqueName="[DIM_BUYERS].[Birthdate (חודש)]" caption="Birthdate (חודש)" attribute="1" defaultMemberUniqueName="[DIM_BUYERS].[Birthdate (חודש)].[All]" allUniqueName="[DIM_BUYERS].[Birthdate (חודש)].[All]" dimensionUniqueName="[DIM_BUYERS]" displayFolder="" count="0" memberValueDatatype="130" unbalanced="0"/>
    <cacheHierarchy uniqueName="[DIM_BUYERS].[JoiningDate (שנה)]" caption="JoiningDate (שנה)" attribute="1" defaultMemberUniqueName="[DIM_BUYERS].[JoiningDate (שנה)].[All]" allUniqueName="[DIM_BUYERS].[JoiningDate (שנה)].[All]" dimensionUniqueName="[DIM_BUYERS]" displayFolder="" count="0" memberValueDatatype="130" unbalanced="0"/>
    <cacheHierarchy uniqueName="[DIM_BUYERS].[JoiningDate (רבעון)]" caption="JoiningDate (רבעון)" attribute="1" defaultMemberUniqueName="[DIM_BUYERS].[JoiningDate (רבעון)].[All]" allUniqueName="[DIM_BUYERS].[JoiningDate (רבעון)].[All]" dimensionUniqueName="[DIM_BUYERS]" displayFolder="" count="0" memberValueDatatype="130" unbalanced="0"/>
    <cacheHierarchy uniqueName="[DIM_BUYERS].[JoiningDate (חודש)]" caption="JoiningDate (חודש)" attribute="1" defaultMemberUniqueName="[DIM_BUYERS].[JoiningDate (חודש)].[All]" allUniqueName="[DIM_BUYERS].[JoiningDate (חודש)].[All]" dimensionUniqueName="[DIM_BUYERS]" displayFolder="" count="0" memberValueDatatype="130" unbalanced="0"/>
    <cacheHierarchy uniqueName="[DIM_OrderDate].[Date]" caption="Date" attribute="1" time="1" keyAttribute="1" defaultMemberUniqueName="[DIM_OrderDate].[Date].[All]" allUniqueName="[DIM_OrderDate].[Date].[All]" dimensionUniqueName="[DIM_OrderDate]" displayFolder="" count="0" memberValueDatatype="7" unbalanced="0"/>
    <cacheHierarchy uniqueName="[DIM_OrderDate].[שנה]" caption="שנה" attribute="1" time="1" defaultMemberUniqueName="[DIM_OrderDate].[שנה].[All]" allUniqueName="[DIM_OrderDate].[שנה].[All]" dimensionUniqueName="[DIM_OrderDate]" displayFolder="" count="0" memberValueDatatype="20" unbalanced="0"/>
    <cacheHierarchy uniqueName="[DIM_OrderDate].[מספר חודש]" caption="מספר חודש" attribute="1" time="1" defaultMemberUniqueName="[DIM_OrderDate].[מספר חודש].[All]" allUniqueName="[DIM_OrderDate].[מספר חודש].[All]" dimensionUniqueName="[DIM_OrderDate]" displayFolder="" count="0" memberValueDatatype="20" unbalanced="0"/>
    <cacheHierarchy uniqueName="[DIM_OrderDate].[הירארכיית תאריכים]" caption="הירארכיית תאריכים" time="1" defaultMemberUniqueName="[DIM_OrderDate].[הירארכיית תאריכים].[All]" allUniqueName="[DIM_OrderDate].[הירארכיית תאריכים].[All]" dimensionUniqueName="[DIM_OrderDate]" displayFolder="" count="0" unbalanced="0"/>
    <cacheHierarchy uniqueName="[DIM_OrderDate].[חודש]" caption="חודש" attribute="1" time="1" defaultMemberUniqueName="[DIM_OrderDate].[חודש].[All]" allUniqueName="[DIM_OrderDate].[חודש].[All]" dimensionUniqueName="[DIM_OrderDate]" displayFolder="" count="0" memberValueDatatype="130" unbalanced="0"/>
    <cacheHierarchy uniqueName="[DIM_OrderDate].[MMM-YYYY]" caption="MMM-YYYY" attribute="1" time="1" defaultMemberUniqueName="[DIM_OrderDate].[MMM-YYYY].[All]" allUniqueName="[DIM_OrderDate].[MMM-YYYY].[All]" dimensionUniqueName="[DIM_OrderDate]" displayFolder="" count="0" memberValueDatatype="130" unbalanced="0"/>
    <cacheHierarchy uniqueName="[DIM_OrderDate].[מספר יום בשבוע]" caption="מספר יום בשבוע" attribute="1" time="1" defaultMemberUniqueName="[DIM_OrderDate].[מספר יום בשבוע].[All]" allUniqueName="[DIM_OrderDate].[מספר יום בשבוע].[All]" dimensionUniqueName="[DIM_OrderDate]" displayFolder="" count="0" memberValueDatatype="20" unbalanced="0"/>
    <cacheHierarchy uniqueName="[DIM_OrderDate].[יום בשבוע]" caption="יום בשבוע" attribute="1" time="1" defaultMemberUniqueName="[DIM_OrderDate].[יום בשבוע].[All]" allUniqueName="[DIM_OrderDate].[יום בשבוע].[All]" dimensionUniqueName="[DIM_OrderDate]" displayFolder="" count="0" memberValueDatatype="130" unbalanced="0"/>
    <cacheHierarchy uniqueName="[DIM_OrderDate].[IsWeekend]" caption="IsWeekend" attribute="1" time="1" defaultMemberUniqueName="[DIM_OrderDate].[IsWeekend].[All]" allUniqueName="[DIM_OrderDate].[IsWeekend].[All]" dimensionUniqueName="[DIM_OrderDate]" displayFolder="" count="0" memberValueDatatype="11" unbalanced="0"/>
    <cacheHierarchy uniqueName="[DIM_ReviewDate].[Date]" caption="Date" attribute="1" time="1" keyAttribute="1" defaultMemberUniqueName="[DIM_ReviewDate].[Date].[All]" allUniqueName="[DIM_ReviewDate].[Date].[All]" dimensionUniqueName="[DIM_ReviewDate]" displayFolder="" count="0" memberValueDatatype="7" unbalanced="0"/>
    <cacheHierarchy uniqueName="[DIM_ReviewDate].[שנה]" caption="שנה" attribute="1" time="1" defaultMemberUniqueName="[DIM_ReviewDate].[שנה].[All]" allUniqueName="[DIM_ReviewDate].[שנה].[All]" dimensionUniqueName="[DIM_ReviewDate]" displayFolder="" count="0" memberValueDatatype="20" unbalanced="0"/>
    <cacheHierarchy uniqueName="[DIM_ReviewDate].[מספר חודש]" caption="מספר חודש" attribute="1" time="1" defaultMemberUniqueName="[DIM_ReviewDate].[מספר חודש].[All]" allUniqueName="[DIM_ReviewDate].[מספר חודש].[All]" dimensionUniqueName="[DIM_ReviewDate]" displayFolder="" count="0" memberValueDatatype="20" unbalanced="0"/>
    <cacheHierarchy uniqueName="[DIM_ReviewDate].[הירארכיית תאריכים]" caption="הירארכיית תאריכים" time="1" defaultMemberUniqueName="[DIM_ReviewDate].[הירארכיית תאריכים].[All]" allUniqueName="[DIM_ReviewDate].[הירארכיית תאריכים].[All]" dimensionUniqueName="[DIM_ReviewDate]" displayFolder="" count="0" unbalanced="0"/>
    <cacheHierarchy uniqueName="[DIM_ReviewDate].[חודש]" caption="חודש" attribute="1" time="1" defaultMemberUniqueName="[DIM_ReviewDate].[חודש].[All]" allUniqueName="[DIM_ReviewDate].[חודש].[All]" dimensionUniqueName="[DIM_ReviewDate]" displayFolder="" count="0" memberValueDatatype="130" unbalanced="0"/>
    <cacheHierarchy uniqueName="[DIM_ReviewDate].[MMM-YYYY]" caption="MMM-YYYY" attribute="1" time="1" defaultMemberUniqueName="[DIM_ReviewDate].[MMM-YYYY].[All]" allUniqueName="[DIM_ReviewDate].[MMM-YYYY].[All]" dimensionUniqueName="[DIM_ReviewDate]" displayFolder="" count="0" memberValueDatatype="130" unbalanced="0"/>
    <cacheHierarchy uniqueName="[DIM_ReviewDate].[מספר יום בשבוע]" caption="מספר יום בשבוע" attribute="1" time="1" defaultMemberUniqueName="[DIM_ReviewDate].[מספר יום בשבוע].[All]" allUniqueName="[DIM_ReviewDate].[מספר יום בשבוע].[All]" dimensionUniqueName="[DIM_ReviewDate]" displayFolder="" count="0" memberValueDatatype="20" unbalanced="0"/>
    <cacheHierarchy uniqueName="[DIM_ReviewDate].[יום בשבוע]" caption="יום בשבוע" attribute="1" time="1" defaultMemberUniqueName="[DIM_ReviewDate].[יום בשבוע].[All]" allUniqueName="[DIM_ReviewDate].[יום בשבוע].[All]" dimensionUniqueName="[DIM_ReviewDate]" displayFolder="" count="0" memberValueDatatype="130" unbalanced="0"/>
    <cacheHierarchy uniqueName="[DIM_ReviewDate].[IsWeekend]" caption="IsWeekend" attribute="1" time="1" defaultMemberUniqueName="[DIM_ReviewDate].[IsWeekend].[All]" allUniqueName="[DIM_ReviewDate].[IsWeekend].[All]" dimensionUniqueName="[DIM_ReviewDate]" displayFolder="" count="0" memberValueDatatype="11" unbalanced="0"/>
    <cacheHierarchy uniqueName="[DIM_SearchDate].[Date]" caption="Date" attribute="1" time="1" keyAttribute="1" defaultMemberUniqueName="[DIM_SearchDate].[Date].[All]" allUniqueName="[DIM_SearchDate].[Date].[All]" dimensionUniqueName="[DIM_SearchDate]" displayFolder="" count="0" memberValueDatatype="7" unbalanced="0"/>
    <cacheHierarchy uniqueName="[DIM_SearchDate].[שנה]" caption="שנה" attribute="1" time="1" defaultMemberUniqueName="[DIM_SearchDate].[שנה].[All]" allUniqueName="[DIM_SearchDate].[שנה].[All]" dimensionUniqueName="[DIM_SearchDate]" displayFolder="" count="0" memberValueDatatype="20" unbalanced="0"/>
    <cacheHierarchy uniqueName="[DIM_SearchDate].[מספר חודש]" caption="מספר חודש" attribute="1" time="1" defaultMemberUniqueName="[DIM_SearchDate].[מספר חודש].[All]" allUniqueName="[DIM_SearchDate].[מספר חודש].[All]" dimensionUniqueName="[DIM_SearchDate]" displayFolder="" count="0" memberValueDatatype="20" unbalanced="0"/>
    <cacheHierarchy uniqueName="[DIM_SearchDate].[הירארכיית תאריכים]" caption="הירארכיית תאריכים" time="1" defaultMemberUniqueName="[DIM_SearchDate].[הירארכיית תאריכים].[All]" allUniqueName="[DIM_SearchDate].[הירארכיית תאריכים].[All]" dimensionUniqueName="[DIM_SearchDate]" displayFolder="" count="4" unbalanced="0">
      <fieldsUsage count="4">
        <fieldUsage x="-1"/>
        <fieldUsage x="4"/>
        <fieldUsage x="5"/>
        <fieldUsage x="6"/>
      </fieldsUsage>
    </cacheHierarchy>
    <cacheHierarchy uniqueName="[DIM_SearchDate].[חודש]" caption="חודש" attribute="1" time="1" defaultMemberUniqueName="[DIM_SearchDate].[חודש].[All]" allUniqueName="[DIM_SearchDate].[חודש].[All]" dimensionUniqueName="[DIM_SearchDate]" displayFolder="" count="0" memberValueDatatype="130" unbalanced="0"/>
    <cacheHierarchy uniqueName="[DIM_SearchDate].[MMM-YYYY]" caption="MMM-YYYY" attribute="1" time="1" defaultMemberUniqueName="[DIM_SearchDate].[MMM-YYYY].[All]" allUniqueName="[DIM_SearchDate].[MMM-YYYY].[All]" dimensionUniqueName="[DIM_SearchDate]" displayFolder="" count="0" memberValueDatatype="130" unbalanced="0"/>
    <cacheHierarchy uniqueName="[DIM_SearchDate].[מספר יום בשבוע]" caption="מספר יום בשבוע" attribute="1" time="1" defaultMemberUniqueName="[DIM_SearchDate].[מספר יום בשבוע].[All]" allUniqueName="[DIM_SearchDate].[מספר יום בשבוע].[All]" dimensionUniqueName="[DIM_SearchDate]" displayFolder="" count="0" memberValueDatatype="20" unbalanced="0"/>
    <cacheHierarchy uniqueName="[DIM_SearchDate].[יום בשבוע]" caption="יום בשבוע" attribute="1" time="1" defaultMemberUniqueName="[DIM_SearchDate].[יום בשבוע].[All]" allUniqueName="[DIM_SearchDate].[יום בשבוע].[All]" dimensionUniqueName="[DIM_SearchDate]" displayFolder="" count="0" memberValueDatatype="130" unbalanced="0"/>
    <cacheHierarchy uniqueName="[DIM_SearchDate].[IsWeekend]" caption="IsWeekend" attribute="1" time="1" defaultMemberUniqueName="[DIM_SearchDate].[IsWeekend].[All]" allUniqueName="[DIM_SearchDate].[IsWeekend].[All]" dimensionUniqueName="[DIM_SearchDate]" displayFolder="" count="0" memberValueDatatype="11" unbalanced="0"/>
    <cacheHierarchy uniqueName="[DIM_SELLERS].[SellerID]" caption="SellerID" attribute="1" defaultMemberUniqueName="[DIM_SELLERS].[SellerID].[All]" allUniqueName="[DIM_SELLERS].[SellerID].[All]" dimensionUniqueName="[DIM_SELLERS]" displayFolder="" count="0" memberValueDatatype="20" unbalanced="0"/>
    <cacheHierarchy uniqueName="[DIM_SELLERS].[Gender]" caption="Gender" attribute="1" defaultMemberUniqueName="[DIM_SELLERS].[Gender].[All]" allUniqueName="[DIM_SELLERS].[Gender].[All]" dimensionUniqueName="[DIM_SELLERS]" displayFolder="" count="0" memberValueDatatype="130" unbalanced="0"/>
    <cacheHierarchy uniqueName="[DIM_SELLERS].[Birthdate]" caption="Birthdate" attribute="1" time="1" defaultMemberUniqueName="[DIM_SELLERS].[Birthdate].[All]" allUniqueName="[DIM_SELLERS].[Birthdate].[All]" dimensionUniqueName="[DIM_SELLERS]" displayFolder="" count="0" memberValueDatatype="7" unbalanced="0"/>
    <cacheHierarchy uniqueName="[DIM_SELLERS].[ExpiernceLevel]" caption="ExpiernceLevel" attribute="1" defaultMemberUniqueName="[DIM_SELLERS].[ExpiernceLevel].[All]" allUniqueName="[DIM_SELLERS].[ExpiernceLevel].[All]" dimensionUniqueName="[DIM_SELLERS]" displayFolder="" count="0" memberValueDatatype="130" unbalanced="0"/>
    <cacheHierarchy uniqueName="[DIM_SELLERS].[Availability]" caption="Availability" attribute="1" defaultMemberUniqueName="[DIM_SELLERS].[Availability].[All]" allUniqueName="[DIM_SELLERS].[Availability].[All]" dimensionUniqueName="[DIM_SELLERS]" displayFolder="" count="0" memberValueDatatype="20" unbalanced="0"/>
    <cacheHierarchy uniqueName="[DIM_SELLERS].[Country]" caption="Country" attribute="1" defaultMemberUniqueName="[DIM_SELLERS].[Country].[All]" allUniqueName="[DIM_SELLERS].[Country].[All]" dimensionUniqueName="[DIM_SELLERS]" displayFolder="" count="0" memberValueDatatype="130" unbalanced="0"/>
    <cacheHierarchy uniqueName="[DIM_SELLERS].[JoiningDate]" caption="JoiningDate" attribute="1" time="1" defaultMemberUniqueName="[DIM_SELLERS].[JoiningDate].[All]" allUniqueName="[DIM_SELLERS].[JoiningDate].[All]" dimensionUniqueName="[DIM_SELLERS]" displayFolder="" count="0" memberValueDatatype="7" unbalanced="0"/>
    <cacheHierarchy uniqueName="[DIM_SELLERS].[MainLanguage]" caption="MainLanguage" attribute="1" defaultMemberUniqueName="[DIM_SELLERS].[MainLanguage].[All]" allUniqueName="[DIM_SELLERS].[MainLanguage].[All]" dimensionUniqueName="[DIM_SELLERS]" displayFolder="" count="0" memberValueDatatype="130" unbalanced="0"/>
    <cacheHierarchy uniqueName="[DIM_SELLERS].[Age]" caption="Age" attribute="1" defaultMemberUniqueName="[DIM_SELLERS].[Age].[All]" allUniqueName="[DIM_SELLERS].[Age].[All]" dimensionUniqueName="[DIM_SELLERS]" displayFolder="" count="0" memberValueDatatype="20" unbalanced="0"/>
    <cacheHierarchy uniqueName="[DIM_SELLERS].[Veteran]" caption="Veteran" attribute="1" defaultMemberUniqueName="[DIM_SELLERS].[Veteran].[All]" allUniqueName="[DIM_SELLERS].[Veteran].[All]" dimensionUniqueName="[DIM_SELLERS]" displayFolder="" count="0" memberValueDatatype="5" unbalanced="0"/>
    <cacheHierarchy uniqueName="[DIM_SERVICES].[Title]" caption="Title" attribute="1" defaultMemberUniqueName="[DIM_SERVICES].[Title].[All]" allUniqueName="[DIM_SERVICES].[Title].[All]" dimensionUniqueName="[DIM_SERVICES]" displayFolder="" count="0" memberValueDatatype="130" unbalanced="0"/>
    <cacheHierarchy uniqueName="[DIM_SERVICES].[[Category-Main]]]" caption="[Category-Main]" attribute="1" defaultMemberUniqueName="[DIM_SERVICES].[[Category-Main]]].[All]" allUniqueName="[DIM_SERVICES].[[Category-Main]]].[All]" dimensionUniqueName="[DIM_SERVICES]" displayFolder="" count="0" memberValueDatatype="130" unbalanced="0"/>
    <cacheHierarchy uniqueName="[DIM_SERVICES].[[Category-Sub]]]" caption="[Category-Sub]" attribute="1" defaultMemberUniqueName="[DIM_SERVICES].[[Category-Sub]]].[All]" allUniqueName="[DIM_SERVICES].[[Category-Sub]]].[All]" dimensionUniqueName="[DIM_SERVICES]" displayFolder="" count="0" memberValueDatatype="130" unbalanced="0"/>
    <cacheHierarchy uniqueName="[DIM_SERVICES].[[Price-Basic]]]" caption="[Price-Basic]" attribute="1" defaultMemberUniqueName="[DIM_SERVICES].[[Price-Basic]]].[All]" allUniqueName="[DIM_SERVICES].[[Price-Basic]]].[All]" dimensionUniqueName="[DIM_SERVICES]" displayFolder="" count="0" memberValueDatatype="20" unbalanced="0"/>
    <cacheHierarchy uniqueName="[DIM_SERVICES].[[Price-Standard]]]" caption="[Price-Standard]" attribute="1" defaultMemberUniqueName="[DIM_SERVICES].[[Price-Standard]]].[All]" allUniqueName="[DIM_SERVICES].[[Price-Standard]]].[All]" dimensionUniqueName="[DIM_SERVICES]" displayFolder="" count="0" memberValueDatatype="20" unbalanced="0"/>
    <cacheHierarchy uniqueName="[DIM_SERVICES].[[Price-Premium]]]" caption="[Price-Premium]" attribute="1" defaultMemberUniqueName="[DIM_SERVICES].[[Price-Premium]]].[All]" allUniqueName="[DIM_SERVICES].[[Price-Premium]]].[All]" dimensionUniqueName="[DIM_SERVICES]" displayFolder="" count="0" memberValueDatatype="20" unbalanced="0"/>
    <cacheHierarchy uniqueName="[DIM_SERVICES].[AvgPrice]" caption="AvgPrice" attribute="1" defaultMemberUniqueName="[DIM_SERVICES].[AvgPrice].[All]" allUniqueName="[DIM_SERVICES].[AvgPrice].[All]" dimensionUniqueName="[DIM_SERVICES]" displayFolder="" count="0" memberValueDatatype="5" unbalanced="0"/>
    <cacheHierarchy uniqueName="[DIM_TIME].[DW_Time]" caption="DW_Time" attribute="1" time="1" defaultMemberUniqueName="[DIM_TIME].[DW_Time].[All]" allUniqueName="[DIM_TIME].[DW_Time].[All]" dimensionUniqueName="[DIM_TIME]" displayFolder="" count="0" memberValueDatatype="7" unbalanced="0"/>
    <cacheHierarchy uniqueName="[DIM_TIME].[Hour]" caption="Hour" attribute="1" defaultMemberUniqueName="[DIM_TIME].[Hour].[All]" allUniqueName="[DIM_TIME].[Hour].[All]" dimensionUniqueName="[DIM_TIME]" displayFolder="" count="0" memberValueDatatype="130" unbalanced="0"/>
    <cacheHierarchy uniqueName="[DIM_TIME].[Minute]" caption="Minute" attribute="1" defaultMemberUniqueName="[DIM_TIME].[Minute].[All]" allUniqueName="[DIM_TIME].[Minute].[All]" dimensionUniqueName="[DIM_TIME]" displayFolder="" count="0" memberValueDatatype="130" unbalanced="0"/>
    <cacheHierarchy uniqueName="[DIM_TIME].[Second]" caption="Second" attribute="1" defaultMemberUniqueName="[DIM_TIME].[Second].[All]" allUniqueName="[DIM_TIME].[Second].[All]" dimensionUniqueName="[DIM_TIME]" displayFolder="" count="0" memberValueDatatype="20" unbalanced="0"/>
    <cacheHierarchy uniqueName="[DIM_TIME].[Category_Time]" caption="Category_Time" attribute="1" defaultMemberUniqueName="[DIM_TIME].[Category_Time].[All]" allUniqueName="[DIM_TIME].[Category_Time].[All]" dimensionUniqueName="[DIM_TIME]" displayFolder="" count="0" memberValueDatatype="130" unbalanced="0"/>
    <cacheHierarchy uniqueName="[F_ORDERS].[OrderID]" caption="OrderID" attribute="1" defaultMemberUniqueName="[F_ORDERS].[OrderID].[All]" allUniqueName="[F_ORDERS].[OrderID].[All]" dimensionUniqueName="[F_ORDERS]" displayFolder="" count="0" memberValueDatatype="130" unbalanced="0"/>
    <cacheHierarchy uniqueName="[F_ORDERS].[SellerID]" caption="SellerID" attribute="1" defaultMemberUniqueName="[F_ORDERS].[SellerID].[All]" allUniqueName="[F_ORDERS].[SellerID].[All]" dimensionUniqueName="[F_ORDERS]" displayFolder="" count="0" memberValueDatatype="20" unbalanced="0"/>
    <cacheHierarchy uniqueName="[F_ORDERS].[OrderDate]" caption="OrderDate" attribute="1" time="1" defaultMemberUniqueName="[F_ORDERS].[OrderDate].[All]" allUniqueName="[F_ORDERS].[OrderDate].[All]" dimensionUniqueName="[F_ORDERS]" displayFolder="" count="0" memberValueDatatype="7" unbalanced="0"/>
    <cacheHierarchy uniqueName="[F_ORDERS].[OrdeTime]" caption="OrdeTime" attribute="1" time="1" defaultMemberUniqueName="[F_ORDERS].[OrdeTime].[All]" allUniqueName="[F_ORDERS].[OrdeTime].[All]" dimensionUniqueName="[F_ORDERS]" displayFolder="" count="0" memberValueDatatype="7" unbalanced="0"/>
    <cacheHierarchy uniqueName="[F_ORDERS].[PriceSelect]" caption="PriceSelect" attribute="1" defaultMemberUniqueName="[F_ORDERS].[PriceSelect].[All]" allUniqueName="[F_ORDERS].[PriceSelect].[All]" dimensionUniqueName="[F_ORDERS]" displayFolder="" count="0" memberValueDatatype="130" unbalanced="0"/>
    <cacheHierarchy uniqueName="[F_ORDERS].[Title]" caption="Title" attribute="1" defaultMemberUniqueName="[F_ORDERS].[Title].[All]" allUniqueName="[F_ORDERS].[Title].[All]" dimensionUniqueName="[F_ORDERS]" displayFolder="" count="0" memberValueDatatype="130" unbalanced="0"/>
    <cacheHierarchy uniqueName="[F_ORDERS].[Username]" caption="Username" attribute="1" defaultMemberUniqueName="[F_ORDERS].[Username].[All]" allUniqueName="[F_ORDERS].[Username].[All]" dimensionUniqueName="[F_ORDERS]" displayFolder="" count="0" memberValueDatatype="130" unbalanced="0"/>
    <cacheHierarchy uniqueName="[F_ORDERS].[Price]" caption="Price" attribute="1" defaultMemberUniqueName="[F_ORDERS].[Price].[All]" allUniqueName="[F_ORDERS].[Price].[All]" dimensionUniqueName="[F_ORDERS]" displayFolder="" count="0" memberValueDatatype="20" unbalanced="0"/>
    <cacheHierarchy uniqueName="[F_ORDERS].[DiscountedPrice]" caption="DiscountedPrice" attribute="1" defaultMemberUniqueName="[F_ORDERS].[DiscountedPrice].[All]" allUniqueName="[F_ORDERS].[DiscountedPrice].[All]" dimensionUniqueName="[F_ORDERS]" displayFolder="" count="0" memberValueDatatype="5" unbalanced="0"/>
    <cacheHierarchy uniqueName="[F_ORDERS].[WeekendPrice]" caption="WeekendPrice" attribute="1" defaultMemberUniqueName="[F_ORDERS].[WeekendPrice].[All]" allUniqueName="[F_ORDERS].[WeekendPrice].[All]" dimensionUniqueName="[F_ORDERS]" displayFolder="" count="0" memberValueDatatype="5" unbalanced="0"/>
    <cacheHierarchy uniqueName="[F_ORDERS].[OrderDate (שנה)]" caption="OrderDate (שנה)" attribute="1" defaultMemberUniqueName="[F_ORDERS].[OrderDate (שנה)].[All]" allUniqueName="[F_ORDERS].[OrderDate (שנה)].[All]" dimensionUniqueName="[F_ORDERS]" displayFolder="" count="0" memberValueDatatype="130" unbalanced="0"/>
    <cacheHierarchy uniqueName="[F_ORDERS].[OrderDate (רבעון)]" caption="OrderDate (רבעון)" attribute="1" defaultMemberUniqueName="[F_ORDERS].[OrderDate (רבעון)].[All]" allUniqueName="[F_ORDERS].[OrderDate (רבעון)].[All]" dimensionUniqueName="[F_ORDERS]" displayFolder="" count="0" memberValueDatatype="130" unbalanced="0"/>
    <cacheHierarchy uniqueName="[F_ORDERS].[OrderDate (חודש)]" caption="OrderDate (חודש)" attribute="1" defaultMemberUniqueName="[F_ORDERS].[OrderDate (חודש)].[All]" allUniqueName="[F_ORDERS].[OrderDate (חודש)].[All]" dimensionUniqueName="[F_ORDERS]" displayFolder="" count="0" memberValueDatatype="130" unbalanced="0"/>
    <cacheHierarchy uniqueName="[F_REVIEWS].[DW_REVIEWS]" caption="DW_REVIEWS" attribute="1" defaultMemberUniqueName="[F_REVIEWS].[DW_REVIEWS].[All]" allUniqueName="[F_REVIEWS].[DW_REVIEWS].[All]" dimensionUniqueName="[F_REVIEWS]" displayFolder="" count="0" memberValueDatatype="20" unbalanced="0"/>
    <cacheHierarchy uniqueName="[F_REVIEWS].[Username]" caption="Username" attribute="1" defaultMemberUniqueName="[F_REVIEWS].[Username].[All]" allUniqueName="[F_REVIEWS].[Username].[All]" dimensionUniqueName="[F_REVIEWS]" displayFolder="" count="0" memberValueDatatype="130" unbalanced="0"/>
    <cacheHierarchy uniqueName="[F_REVIEWS].[ReviewDate]" caption="ReviewDate" attribute="1" time="1" defaultMemberUniqueName="[F_REVIEWS].[ReviewDate].[All]" allUniqueName="[F_REVIEWS].[ReviewDate].[All]" dimensionUniqueName="[F_REVIEWS]" displayFolder="" count="0" memberValueDatatype="7" unbalanced="0"/>
    <cacheHierarchy uniqueName="[F_REVIEWS].[ReviewTime]" caption="ReviewTime" attribute="1" time="1" defaultMemberUniqueName="[F_REVIEWS].[ReviewTime].[All]" allUniqueName="[F_REVIEWS].[ReviewTime].[All]" dimensionUniqueName="[F_REVIEWS]" displayFolder="" count="0" memberValueDatatype="7" unbalanced="0"/>
    <cacheHierarchy uniqueName="[F_REVIEWS].[Rating]" caption="Rating" attribute="1" defaultMemberUniqueName="[F_REVIEWS].[Rating].[All]" allUniqueName="[F_REVIEWS].[Rating].[All]" dimensionUniqueName="[F_REVIEWS]" displayFolder="" count="0" memberValueDatatype="20" unbalanced="0"/>
    <cacheHierarchy uniqueName="[F_REVIEWS].[Title]" caption="Title" attribute="1" defaultMemberUniqueName="[F_REVIEWS].[Title].[All]" allUniqueName="[F_REVIEWS].[Title].[All]" dimensionUniqueName="[F_REVIEWS]" displayFolder="" count="0" memberValueDatatype="130" unbalanced="0"/>
    <cacheHierarchy uniqueName="[F_REVIEWS].[IPAddress]" caption="IPAddress" attribute="1" defaultMemberUniqueName="[F_REVIEWS].[IPAddress].[All]" allUniqueName="[F_REVIEWS].[IPAddress].[All]" dimensionUniqueName="[F_REVIEWS]" displayFolder="" count="0" memberValueDatatype="130" unbalanced="0"/>
    <cacheHierarchy uniqueName="[F_REVIEWS].[SearchDate]" caption="SearchDate" attribute="1" time="1" defaultMemberUniqueName="[F_REVIEWS].[SearchDate].[All]" allUniqueName="[F_REVIEWS].[SearchDate].[All]" dimensionUniqueName="[F_REVIEWS]" displayFolder="" count="0" memberValueDatatype="7" unbalanced="0"/>
    <cacheHierarchy uniqueName="[F_REVIEWS].[SearchTime]" caption="SearchTime" attribute="1" time="1" defaultMemberUniqueName="[F_REVIEWS].[SearchTime].[All]" allUniqueName="[F_REVIEWS].[SearchTime].[All]" dimensionUniqueName="[F_REVIEWS]" displayFolder="" count="0" memberValueDatatype="7" unbalanced="0"/>
    <cacheHierarchy uniqueName="[F_REVIEWS].[ReviewCount]" caption="ReviewCount" attribute="1" defaultMemberUniqueName="[F_REVIEWS].[ReviewCount].[All]" allUniqueName="[F_REVIEWS].[ReviewCount].[All]" dimensionUniqueName="[F_REVIEWS]" displayFolder="" count="0" memberValueDatatype="5" unbalanced="0"/>
    <cacheHierarchy uniqueName="[F_REVIEWS].[RatingGroup]" caption="RatingGroup" attribute="1" defaultMemberUniqueName="[F_REVIEWS].[RatingGroup].[All]" allUniqueName="[F_REVIEWS].[RatingGroup].[All]" dimensionUniqueName="[F_REVIEWS]" displayFolder="" count="0" memberValueDatatype="130" unbalanced="0"/>
    <cacheHierarchy uniqueName="[F_SEARCHES].[DW_SEARCHES]" caption="DW_SEARCHES" attribute="1" defaultMemberUniqueName="[F_SEARCHES].[DW_SEARCHES].[All]" allUniqueName="[F_SEARCHES].[DW_SEARCHES].[All]" dimensionUniqueName="[F_SEARCHES]" displayFolder="" count="0" memberValueDatatype="20" unbalanced="0"/>
    <cacheHierarchy uniqueName="[F_SEARCHES].[IPAddress]" caption="IPAddress" attribute="1" defaultMemberUniqueName="[F_SEARCHES].[IPAddress].[All]" allUniqueName="[F_SEARCHES].[IPAddress].[All]" dimensionUniqueName="[F_SEARCHES]" displayFolder="" count="0" memberValueDatatype="130" unbalanced="0"/>
    <cacheHierarchy uniqueName="[F_SEARCHES].[SearchDate]" caption="SearchDate" attribute="1" time="1" defaultMemberUniqueName="[F_SEARCHES].[SearchDate].[All]" allUniqueName="[F_SEARCHES].[SearchDate].[All]" dimensionUniqueName="[F_SEARCHES]" displayFolder="" count="0" memberValueDatatype="7" unbalanced="0"/>
    <cacheHierarchy uniqueName="[F_SEARCHES].[SearchTime]" caption="SearchTime" attribute="1" time="1" defaultMemberUniqueName="[F_SEARCHES].[SearchTime].[All]" allUniqueName="[F_SEARCHES].[SearchTime].[All]" dimensionUniqueName="[F_SEARCHES]" displayFolder="" count="0" memberValueDatatype="7" unbalanced="0"/>
    <cacheHierarchy uniqueName="[F_SEARCHES].[Username]" caption="Username" attribute="1" defaultMemberUniqueName="[F_SEARCHES].[Username].[All]" allUniqueName="[F_SEARCHES].[Username].[All]" dimensionUniqueName="[F_SEARCHES]" displayFolder="" count="0" memberValueDatatype="130" unbalanced="0"/>
    <cacheHierarchy uniqueName="[F_SEARCHES].[ResponseTime]" caption="ResponseTime" attribute="1" time="1" defaultMemberUniqueName="[F_SEARCHES].[ResponseTime].[All]" allUniqueName="[F_SEARCHES].[ResponseTime].[All]" dimensionUniqueName="[F_SEARCHES]" displayFolder="" count="0" memberValueDatatype="7" unbalanced="0"/>
    <cacheHierarchy uniqueName="[F_SEARCHES].[SearchLeadToOrder]" caption="SearchLeadToOrder" attribute="1" defaultMemberUniqueName="[F_SEARCHES].[SearchLeadToOrder].[All]" allUniqueName="[F_SEARCHES].[SearchLeadToOrder].[All]" dimensionUniqueName="[F_SEARCHES]" displayFolder="" count="0" memberValueDatatype="20" unbalanced="0"/>
    <cacheHierarchy uniqueName="[DIM_BUYERS].[Birthdate (אינדקס חודשים)]" caption="Birthdate (אינדקס חודשים)" attribute="1" defaultMemberUniqueName="[DIM_BUYERS].[Birthdate (אינדקס חודשים)].[All]" allUniqueName="[DIM_BUYERS].[Birthdate (אינדקס חודשים)].[All]" dimensionUniqueName="[DIM_BUYERS]" displayFolder="" count="0" memberValueDatatype="20" unbalanced="0" hidden="1"/>
    <cacheHierarchy uniqueName="[DIM_BUYERS].[JoiningDate (אינדקס חודשים)]" caption="JoiningDate (אינדקס חודשים)" attribute="1" defaultMemberUniqueName="[DIM_BUYERS].[JoiningDate (אינדקס חודשים)].[All]" allUniqueName="[DIM_BUYERS].[JoiningDate (אינדקס חודשים)].[All]" dimensionUniqueName="[DIM_BUYERS]" displayFolder="" count="0" memberValueDatatype="20" unbalanced="0" hidden="1"/>
    <cacheHierarchy uniqueName="[F_ORDERS].[OrderDate (אינדקס חודשים)]" caption="OrderDate (אינדקס חודשים)" attribute="1" defaultMemberUniqueName="[F_ORDERS].[OrderDate (אינדקס חודשים)].[All]" allUniqueName="[F_ORDERS].[OrderDate (אינדקס חודשים)].[All]" dimensionUniqueName="[F_ORDERS]" displayFolder="" count="0" memberValueDatatype="20" unbalanced="0" hidden="1"/>
    <cacheHierarchy uniqueName="[Measures].[סכום של SearchLeadToOrder]" caption="סכום של SearchLeadToOrder" measure="1" displayFolder="" measureGroup="F_SEARCHES" count="0">
      <extLst>
        <ext xmlns:x15="http://schemas.microsoft.com/office/spreadsheetml/2010/11/main" uri="{B97F6D7D-B522-45F9-BDA1-12C45D357490}">
          <x15:cacheHierarchy aggregatedColumn="95"/>
        </ext>
      </extLst>
    </cacheHierarchy>
    <cacheHierarchy uniqueName="[Measures].[סכום של Age]" caption="סכום של Age" measure="1" displayFolder="" measureGroup="DIM_BUYERS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סכום של DiscountedPrice]" caption="סכום של DiscountedPrice" measure="1" displayFolder="" measureGroup="F_ORDERS" count="0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סכום של WeekendPrice]" caption="סכום של WeekendPrice" measure="1" displayFolder="" measureGroup="F_ORDERS" count="0">
      <extLst>
        <ext xmlns:x15="http://schemas.microsoft.com/office/spreadsheetml/2010/11/main" uri="{B97F6D7D-B522-45F9-BDA1-12C45D357490}">
          <x15:cacheHierarchy aggregatedColumn="74"/>
        </ext>
      </extLst>
    </cacheHierarchy>
    <cacheHierarchy uniqueName="[Measures].[סכום של Availability]" caption="סכום של Availability" measure="1" displayFolder="" measureGroup="DIM_SELLERS" count="0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סכום של Veteran]" caption="סכום של Veteran" measure="1" displayFolder="" measureGroup="DIM_SELLERS" count="0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ספירה של AccountType]" caption="ספירה של AccountType" measure="1" displayFolder="" measureGroup="DIM_BUY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earch Lead To Order]" caption="Search Lead To Order" measure="1" displayFolder="" measureGroup="F_SEARCHES" count="0" oneField="1">
      <fieldsUsage count="1">
        <fieldUsage x="1"/>
      </fieldsUsage>
    </cacheHierarchy>
    <cacheHierarchy uniqueName="[Measures].[Total Revenu From Premium members]" caption="Total Revenu From Premium members" measure="1" displayFolder="" measureGroup="F_ORDERS" count="0"/>
    <cacheHierarchy uniqueName="[Measures].[Total Orders]" caption="Total Orders" measure="1" displayFolder="" measureGroup="F_ORDERS" count="0"/>
    <cacheHierarchy uniqueName="[Measures].[Revnue From Pro Sellers]" caption="Revnue From Pro Sellers" measure="1" displayFolder="" measureGroup="F_ORDERS" count="0"/>
    <cacheHierarchy uniqueName="[Measures].[Revnue from regular sellers]" caption="Revnue from regular sellers" measure="1" displayFolder="" measureGroup="F_ORDERS" count="0"/>
    <cacheHierarchy uniqueName="[Measures].[Total PRO sellers]" caption="Total PRO sellers" measure="1" displayFolder="" measureGroup="DIM_SELLERS" count="0"/>
    <cacheHierarchy uniqueName="[Measures].[Total &quot;other&quot; sellers]" caption="Total &quot;other&quot; sellers" measure="1" displayFolder="" measureGroup="DIM_SELLERS" count="0"/>
    <cacheHierarchy uniqueName="[Measures].[Average revenu from Pro Sellers]" caption="Average revenu from Pro Sellers" measure="1" displayFolder="" measureGroup="DIM_SELLERS" count="0"/>
    <cacheHierarchy uniqueName="[Measures].[Average revenue from other sellers]" caption="Average revenue from other sellers" measure="1" displayFolder="" measureGroup="DIM_SELLERS" count="0"/>
    <cacheHierarchy uniqueName="[Measures].[Total Searches]" caption="Total Searches" measure="1" displayFolder="" measureGroup="F_SEARCHES" count="0" oneField="1">
      <fieldsUsage count="1">
        <fieldUsage x="2"/>
      </fieldsUsage>
    </cacheHierarchy>
    <cacheHierarchy uniqueName="[Measures].[Search to Order Conversion Rate (SOCR)]" caption="Search to Order Conversion Rate (SOCR)" measure="1" displayFolder="" measureGroup="F_SEARCHES" count="0" oneField="1">
      <fieldsUsage count="1">
        <fieldUsage x="3"/>
      </fieldsUsage>
    </cacheHierarchy>
    <cacheHierarchy uniqueName="[Measures].[Pro Revenue index]" caption="Pro Revenue index" measure="1" displayFolder="" measureGroup="F_ORDERS" count="0"/>
    <cacheHierarchy uniqueName="[Measures].[Premium Revenu Share]" caption="Premium Revenu Share" measure="1" displayFolder="" measureGroup="F_ORDERS" count="0"/>
    <cacheHierarchy uniqueName="[Measures].[AOV]" caption="AOV" measure="1" displayFolder="" measureGroup="F_SEARCHES" count="0"/>
    <cacheHierarchy uniqueName="[Measures].[__XL_Count DIM_BUYERS]" caption="__XL_Count DIM_BUYERS" measure="1" displayFolder="" measureGroup="DIM_BUYERS" count="0" hidden="1"/>
    <cacheHierarchy uniqueName="[Measures].[__XL_Count DIM_SELLERS]" caption="__XL_Count DIM_SELLERS" measure="1" displayFolder="" measureGroup="DIM_SELLERS" count="0" hidden="1"/>
    <cacheHierarchy uniqueName="[Measures].[__XL_Count DIM_SERVICES]" caption="__XL_Count DIM_SERVICES" measure="1" displayFolder="" measureGroup="DIM_SERVICES" count="0" hidden="1"/>
    <cacheHierarchy uniqueName="[Measures].[__XL_Count F_SEARCHES]" caption="__XL_Count F_SEARCHES" measure="1" displayFolder="" measureGroup="F_SEARCHES" count="0" hidden="1"/>
    <cacheHierarchy uniqueName="[Measures].[__XL_Count F_REVIEWS]" caption="__XL_Count F_REVIEWS" measure="1" displayFolder="" measureGroup="F_REVIEWS" count="0" hidden="1"/>
    <cacheHierarchy uniqueName="[Measures].[__XL_Count F_ORDERS]" caption="__XL_Count F_ORDERS" measure="1" displayFolder="" measureGroup="F_ORDERS" count="0" hidden="1"/>
    <cacheHierarchy uniqueName="[Measures].[__XL_Count DIM_TIME]" caption="__XL_Count DIM_TIME" measure="1" displayFolder="" measureGroup="DIM_TIME" count="0" hidden="1"/>
    <cacheHierarchy uniqueName="[Measures].[__XL_Count לוח שנה]" caption="__XL_Count לוח שנה" measure="1" displayFolder="" measureGroup="DIM_SearchDate" count="0" hidden="1"/>
    <cacheHierarchy uniqueName="[Measures].[__XL_Count לוח שנה1]" caption="__XL_Count לוח שנה1" measure="1" displayFolder="" measureGroup="DIM_ReviewDate" count="0" hidden="1"/>
    <cacheHierarchy uniqueName="[Measures].[__XL_Count לוח שנה2]" caption="__XL_Count לוח שנה2" measure="1" displayFolder="" measureGroup="DIM_OrderDate" count="0" hidden="1"/>
    <cacheHierarchy uniqueName="[Measures].[__לא הוגדרו מדידים]" caption="__לא הוגדרו מדידים" measure="1" displayFolder="" count="0" hidden="1"/>
    <cacheHierarchy uniqueName="[Measures].[_Search to Order Conversion Rate (SOCR) Goal]" caption="_Search to Order Conversion Rate (SOCR) Goal" measure="1" displayFolder="" measureGroup="F_SEARCHES" count="0" hidden="1"/>
    <cacheHierarchy uniqueName="[Measures].[_Search to Order Conversion Rate (SOCR) Status]" caption="_Search to Order Conversion Rate (SOCR) Status" measure="1" displayFolder="" measureGroup="F_SEARCHES" count="0" oneField="1" hidden="1">
      <fieldsUsage count="1">
        <fieldUsage x="7"/>
      </fieldsUsage>
    </cacheHierarchy>
    <cacheHierarchy uniqueName="[Measures].[_Pro Revenue index Goal]" caption="_Pro Revenue index Goal" measure="1" displayFolder="" measureGroup="F_ORDERS" count="0" hidden="1"/>
    <cacheHierarchy uniqueName="[Measures].[_Pro Revenue index Status]" caption="_Pro Revenue index Status" measure="1" displayFolder="" measureGroup="F_ORDERS" count="0" hidden="1"/>
    <cacheHierarchy uniqueName="[Measures].[_Premium Revenu Share Goal]" caption="_Premium Revenu Share Goal" measure="1" displayFolder="" measureGroup="F_ORDERS" count="0" hidden="1"/>
    <cacheHierarchy uniqueName="[Measures].[_Premium Revenu Share Status]" caption="_Premium Revenu Share Status" measure="1" displayFolder="" measureGroup="F_ORDERS" count="0" hidden="1"/>
    <cacheHierarchy uniqueName="[Measures].[_AOV Goal]" caption="_AOV Goal" measure="1" displayFolder="" measureGroup="F_SEARCHES" count="0" hidden="1"/>
    <cacheHierarchy uniqueName="[Measures].[_AOV Status]" caption="_AOV Status" measure="1" iconSet="11" displayFolder="" measureGroup="F_SEARCHES" count="0" hidden="1"/>
  </cacheHierarchies>
  <kpis count="4">
    <kpi uniqueName="Search to Order Conversion Rate (SOCR)" caption="Search to Order Conversion Rate (SOCR)" displayFolder="" measureGroup="F_SEARCHES" parent="" value="[Measures].[Search to Order Conversion Rate (SOCR)]" goal="[Measures].[_Search to Order Conversion Rate (SOCR) Goal]" status="[Measures].[_Search to Order Conversion Rate (SOCR) Status]" trend="" weight=""/>
    <kpi uniqueName="Pro Revenue index" caption="Pro Revenue index" displayFolder="" measureGroup="F_ORDERS" parent="" value="[Measures].[Pro Revenue index]" goal="[Measures].[_Pro Revenue index Goal]" status="[Measures].[_Pro Revenue index Status]" trend="" weight=""/>
    <kpi uniqueName="Premium Revenu Share" caption="Premium Revenu Share" displayFolder="" measureGroup="F_ORDERS" parent="" value="[Measures].[Premium Revenu Share]" goal="[Measures].[_Premium Revenu Share Goal]" status="[Measures].[_Premium Revenu Share Status]" trend="" weight=""/>
    <kpi uniqueName="AOV" caption="AOV" displayFolder="" measureGroup="F_SEARCHES" parent="" value="[Measures].[AOV]" goal="[Measures].[_AOV Goal]" status="[Measures].[_AOV Status]" trend="" weight=""/>
  </kpis>
  <dimensions count="11">
    <dimension name="DIM_BUYERS" uniqueName="[DIM_BUYERS]" caption="DIM_BUYERS"/>
    <dimension name="DIM_OrderDate" uniqueName="[DIM_OrderDate]" caption="DIM_OrderDate"/>
    <dimension name="DIM_ReviewDate" uniqueName="[DIM_ReviewDate]" caption="DIM_ReviewDate"/>
    <dimension name="DIM_SearchDate" uniqueName="[DIM_SearchDate]" caption="DIM_SearchDate"/>
    <dimension name="DIM_SELLERS" uniqueName="[DIM_SELLERS]" caption="DIM_SELLERS"/>
    <dimension name="DIM_SERVICES" uniqueName="[DIM_SERVICES]" caption="DIM_SERVICES"/>
    <dimension name="DIM_TIME" uniqueName="[DIM_TIME]" caption="DIM_TIME"/>
    <dimension name="F_ORDERS" uniqueName="[F_ORDERS]" caption="F_ORDERS"/>
    <dimension name="F_REVIEWS" uniqueName="[F_REVIEWS]" caption="F_REVIEWS"/>
    <dimension name="F_SEARCHES" uniqueName="[F_SEARCHES]" caption="F_SEARCHES"/>
    <dimension measure="1" name="Measures" uniqueName="[Measures]" caption="Measures"/>
  </dimensions>
  <measureGroups count="10">
    <measureGroup name="DIM_BUYERS" caption="DIM_BUYERS"/>
    <measureGroup name="DIM_OrderDate" caption="DIM_OrderDate"/>
    <measureGroup name="DIM_ReviewDate" caption="DIM_ReviewDate"/>
    <measureGroup name="DIM_SearchDate" caption="DIM_SearchDate"/>
    <measureGroup name="DIM_SELLERS" caption="DIM_SELLERS"/>
    <measureGroup name="DIM_SERVICES" caption="DIM_SERVICES"/>
    <measureGroup name="DIM_TIME" caption="DIM_TIME"/>
    <measureGroup name="F_ORDERS" caption="F_ORDERS"/>
    <measureGroup name="F_REVIEWS" caption="F_REVIEWS"/>
    <measureGroup name="F_SEARCHES" caption="F_SEARCHES"/>
  </measureGroups>
  <maps count="22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6"/>
    <map measureGroup="7" dimension="0"/>
    <map measureGroup="7" dimension="1"/>
    <map measureGroup="7" dimension="4"/>
    <map measureGroup="7" dimension="5"/>
    <map measureGroup="7" dimension="6"/>
    <map measureGroup="7" dimension="7"/>
    <map measureGroup="8" dimension="0"/>
    <map measureGroup="8" dimension="2"/>
    <map measureGroup="8" dimension="5"/>
    <map measureGroup="8" dimension="6"/>
    <map measureGroup="8" dimension="8"/>
    <map measureGroup="9" dimension="0"/>
    <map measureGroup="9" dimension="3"/>
    <map measureGroup="9" dimension="6"/>
    <map measureGroup="9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Igor" refreshedDate="45674.64971701389" backgroundQuery="1" createdVersion="8" refreshedVersion="8" minRefreshableVersion="3" recordCount="0" supportSubquery="1" supportAdvancedDrill="1" xr:uid="{62DC7DDC-D002-4E62-880C-F89BCBD10223}">
  <cacheSource type="external" connectionId="1"/>
  <cacheFields count="9">
    <cacheField name="[Measures].[Average revenu from Pro Sellers]" caption="Average revenu from Pro Sellers" numFmtId="0" hierarchy="113" level="32767"/>
    <cacheField name="[Measures].[Average revenue from other sellers]" caption="Average revenue from other sellers" numFmtId="0" hierarchy="114" level="32767"/>
    <cacheField name="[DIM_OrderDate].[הירארכיית תאריכים].[שנה]" caption="שנה" numFmtId="0" hierarchy="19" level="1">
      <sharedItems containsSemiMixedTypes="0" containsString="0" containsNumber="1" containsInteger="1" minValue="2013" maxValue="2024" count="12">
        <n v="2013"/>
        <n v="2014"/>
        <n v="2015"/>
        <n v="2016"/>
        <n v="2017"/>
        <n v="2018"/>
        <n v="2019"/>
        <n v="2020"/>
        <n v="2021"/>
        <n v="2022"/>
        <n v="2023"/>
        <n v="2024"/>
      </sharedItems>
      <extLst>
        <ext xmlns:x15="http://schemas.microsoft.com/office/spreadsheetml/2010/11/main" uri="{4F2E5C28-24EA-4eb8-9CBF-B6C8F9C3D259}">
          <x15:cachedUniqueNames>
            <x15:cachedUniqueName index="0" name="[DIM_OrderDate].[הירארכיית תאריכים].[שנה].&amp;[2013]"/>
            <x15:cachedUniqueName index="1" name="[DIM_OrderDate].[הירארכיית תאריכים].[שנה].&amp;[2014]"/>
            <x15:cachedUniqueName index="2" name="[DIM_OrderDate].[הירארכיית תאריכים].[שנה].&amp;[2015]"/>
            <x15:cachedUniqueName index="3" name="[DIM_OrderDate].[הירארכיית תאריכים].[שנה].&amp;[2016]"/>
            <x15:cachedUniqueName index="4" name="[DIM_OrderDate].[הירארכיית תאריכים].[שנה].&amp;[2017]"/>
            <x15:cachedUniqueName index="5" name="[DIM_OrderDate].[הירארכיית תאריכים].[שנה].&amp;[2018]"/>
            <x15:cachedUniqueName index="6" name="[DIM_OrderDate].[הירארכיית תאריכים].[שנה].&amp;[2019]"/>
            <x15:cachedUniqueName index="7" name="[DIM_OrderDate].[הירארכיית תאריכים].[שנה].&amp;[2020]"/>
            <x15:cachedUniqueName index="8" name="[DIM_OrderDate].[הירארכיית תאריכים].[שנה].&amp;[2021]"/>
            <x15:cachedUniqueName index="9" name="[DIM_OrderDate].[הירארכיית תאריכים].[שנה].&amp;[2022]"/>
            <x15:cachedUniqueName index="10" name="[DIM_OrderDate].[הירארכיית תאריכים].[שנה].&amp;[2023]"/>
            <x15:cachedUniqueName index="11" name="[DIM_OrderDate].[הירארכיית תאריכים].[שנה].&amp;[2024]"/>
          </x15:cachedUniqueNames>
        </ext>
      </extLst>
    </cacheField>
    <cacheField name="[DIM_OrderDate].[הירארכיית תאריכים].[חודש]" caption="חודש" numFmtId="0" hierarchy="19" level="2">
      <sharedItems containsSemiMixedTypes="0" containsNonDate="0" containsString="0"/>
    </cacheField>
    <cacheField name="[DIM_OrderDate].[הירארכיית תאריכים].[DateColumn]" caption="DateColumn" numFmtId="0" hierarchy="19" level="3">
      <sharedItems containsSemiMixedTypes="0" containsNonDate="0" containsString="0"/>
    </cacheField>
    <cacheField name="[Measures].[Pro Revenue index]" caption="Pro Revenue index" numFmtId="0" hierarchy="117" level="32767"/>
    <cacheField name="[Measures].[_Pro Revenue index Status]" caption="_Pro Revenue index Status" numFmtId="0" hierarchy="134" level="32767"/>
    <cacheField name="[DIM_SELLERS].[Availability].[Availability]" caption="Availability" numFmtId="0" hierarchy="47" level="1">
      <sharedItems containsSemiMixedTypes="0" containsNonDate="0" containsString="0"/>
    </cacheField>
    <cacheField name="[DIM_SERVICES].[[Category-Main]]].[[Category-Main]]]" caption="[Category-Main]" numFmtId="0" hierarchy="54" level="1">
      <sharedItems containsSemiMixedTypes="0" containsNonDate="0" containsString="0"/>
    </cacheField>
  </cacheFields>
  <cacheHierarchies count="139">
    <cacheHierarchy uniqueName="[DIM_BUYERS].[Username]" caption="Username" attribute="1" defaultMemberUniqueName="[DIM_BUYERS].[Username].[All]" allUniqueName="[DIM_BUYERS].[Username].[All]" dimensionUniqueName="[DIM_BUYERS]" displayFolder="" count="0" memberValueDatatype="130" unbalanced="0"/>
    <cacheHierarchy uniqueName="[DIM_BUYERS].[Gender]" caption="Gender" attribute="1" defaultMemberUniqueName="[DIM_BUYERS].[Gender].[All]" allUniqueName="[DIM_BUYERS].[Gender].[All]" dimensionUniqueName="[DIM_BUYERS]" displayFolder="" count="0" memberValueDatatype="130" unbalanced="0"/>
    <cacheHierarchy uniqueName="[DIM_BUYERS].[Birthdate]" caption="Birthdate" attribute="1" time="1" defaultMemberUniqueName="[DIM_BUYERS].[Birthdate].[All]" allUniqueName="[DIM_BUYERS].[Birthdate].[All]" dimensionUniqueName="[DIM_BUYERS]" displayFolder="" count="0" memberValueDatatype="7" unbalanced="0"/>
    <cacheHierarchy uniqueName="[DIM_BUYERS].[Country]" caption="Country" attribute="1" defaultMemberUniqueName="[DIM_BUYERS].[Country].[All]" allUniqueName="[DIM_BUYERS].[Country].[All]" dimensionUniqueName="[DIM_BUYERS]" displayFolder="" count="0" memberValueDatatype="130" unbalanced="0"/>
    <cacheHierarchy uniqueName="[DIM_BUYERS].[JoiningDate]" caption="JoiningDate" attribute="1" time="1" defaultMemberUniqueName="[DIM_BUYERS].[JoiningDate].[All]" allUniqueName="[DIM_BUYERS].[JoiningDate].[All]" dimensionUniqueName="[DIM_BUYERS]" displayFolder="" count="0" memberValueDatatype="7" unbalanced="0"/>
    <cacheHierarchy uniqueName="[DIM_BUYERS].[MainLanguage]" caption="MainLanguage" attribute="1" defaultMemberUniqueName="[DIM_BUYERS].[MainLanguage].[All]" allUniqueName="[DIM_BUYERS].[MainLanguage].[All]" dimensionUniqueName="[DIM_BUYERS]" displayFolder="" count="0" memberValueDatatype="130" unbalanced="0"/>
    <cacheHierarchy uniqueName="[DIM_BUYERS].[AccountType]" caption="AccountType" attribute="1" defaultMemberUniqueName="[DIM_BUYERS].[AccountType].[All]" allUniqueName="[DIM_BUYERS].[AccountType].[All]" dimensionUniqueName="[DIM_BUYERS]" displayFolder="" count="0" memberValueDatatype="130" unbalanced="0"/>
    <cacheHierarchy uniqueName="[DIM_BUYERS].[Discount]" caption="Discount" attribute="1" defaultMemberUniqueName="[DIM_BUYERS].[Discount].[All]" allUniqueName="[DIM_BUYERS].[Discount].[All]" dimensionUniqueName="[DIM_BUYERS]" displayFolder="" count="0" memberValueDatatype="130" unbalanced="0"/>
    <cacheHierarchy uniqueName="[DIM_BUYERS].[Age]" caption="Age" attribute="1" defaultMemberUniqueName="[DIM_BUYERS].[Age].[All]" allUniqueName="[DIM_BUYERS].[Age].[All]" dimensionUniqueName="[DIM_BUYERS]" displayFolder="" count="0" memberValueDatatype="20" unbalanced="0"/>
    <cacheHierarchy uniqueName="[DIM_BUYERS].[AgeGroup]" caption="AgeGroup" attribute="1" defaultMemberUniqueName="[DIM_BUYERS].[AgeGroup].[All]" allUniqueName="[DIM_BUYERS].[AgeGroup].[All]" dimensionUniqueName="[DIM_BUYERS]" displayFolder="" count="0" memberValueDatatype="130" unbalanced="0"/>
    <cacheHierarchy uniqueName="[DIM_BUYERS].[Birthdate (שנה)]" caption="Birthdate (שנה)" attribute="1" defaultMemberUniqueName="[DIM_BUYERS].[Birthdate (שנה)].[All]" allUniqueName="[DIM_BUYERS].[Birthdate (שנה)].[All]" dimensionUniqueName="[DIM_BUYERS]" displayFolder="" count="0" memberValueDatatype="130" unbalanced="0"/>
    <cacheHierarchy uniqueName="[DIM_BUYERS].[Birthdate (רבעון)]" caption="Birthdate (רבעון)" attribute="1" defaultMemberUniqueName="[DIM_BUYERS].[Birthdate (רבעון)].[All]" allUniqueName="[DIM_BUYERS].[Birthdate (רבעון)].[All]" dimensionUniqueName="[DIM_BUYERS]" displayFolder="" count="0" memberValueDatatype="130" unbalanced="0"/>
    <cacheHierarchy uniqueName="[DIM_BUYERS].[Birthdate (חודש)]" caption="Birthdate (חודש)" attribute="1" defaultMemberUniqueName="[DIM_BUYERS].[Birthdate (חודש)].[All]" allUniqueName="[DIM_BUYERS].[Birthdate (חודש)].[All]" dimensionUniqueName="[DIM_BUYERS]" displayFolder="" count="0" memberValueDatatype="130" unbalanced="0"/>
    <cacheHierarchy uniqueName="[DIM_BUYERS].[JoiningDate (שנה)]" caption="JoiningDate (שנה)" attribute="1" defaultMemberUniqueName="[DIM_BUYERS].[JoiningDate (שנה)].[All]" allUniqueName="[DIM_BUYERS].[JoiningDate (שנה)].[All]" dimensionUniqueName="[DIM_BUYERS]" displayFolder="" count="0" memberValueDatatype="130" unbalanced="0"/>
    <cacheHierarchy uniqueName="[DIM_BUYERS].[JoiningDate (רבעון)]" caption="JoiningDate (רבעון)" attribute="1" defaultMemberUniqueName="[DIM_BUYERS].[JoiningDate (רבעון)].[All]" allUniqueName="[DIM_BUYERS].[JoiningDate (רבעון)].[All]" dimensionUniqueName="[DIM_BUYERS]" displayFolder="" count="0" memberValueDatatype="130" unbalanced="0"/>
    <cacheHierarchy uniqueName="[DIM_BUYERS].[JoiningDate (חודש)]" caption="JoiningDate (חודש)" attribute="1" defaultMemberUniqueName="[DIM_BUYERS].[JoiningDate (חודש)].[All]" allUniqueName="[DIM_BUYERS].[JoiningDate (חודש)].[All]" dimensionUniqueName="[DIM_BUYERS]" displayFolder="" count="0" memberValueDatatype="130" unbalanced="0"/>
    <cacheHierarchy uniqueName="[DIM_OrderDate].[Date]" caption="Date" attribute="1" time="1" keyAttribute="1" defaultMemberUniqueName="[DIM_OrderDate].[Date].[All]" allUniqueName="[DIM_OrderDate].[Date].[All]" dimensionUniqueName="[DIM_OrderDate]" displayFolder="" count="0" memberValueDatatype="7" unbalanced="0"/>
    <cacheHierarchy uniqueName="[DIM_OrderDate].[שנה]" caption="שנה" attribute="1" time="1" defaultMemberUniqueName="[DIM_OrderDate].[שנה].[All]" allUniqueName="[DIM_OrderDate].[שנה].[All]" dimensionUniqueName="[DIM_OrderDate]" displayFolder="" count="0" memberValueDatatype="20" unbalanced="0"/>
    <cacheHierarchy uniqueName="[DIM_OrderDate].[מספר חודש]" caption="מספר חודש" attribute="1" time="1" defaultMemberUniqueName="[DIM_OrderDate].[מספר חודש].[All]" allUniqueName="[DIM_OrderDate].[מספר חודש].[All]" dimensionUniqueName="[DIM_OrderDate]" displayFolder="" count="0" memberValueDatatype="20" unbalanced="0"/>
    <cacheHierarchy uniqueName="[DIM_OrderDate].[הירארכיית תאריכים]" caption="הירארכיית תאריכים" time="1" defaultMemberUniqueName="[DIM_OrderDate].[הירארכיית תאריכים].[All]" allUniqueName="[DIM_OrderDate].[הירארכיית תאריכים].[All]" dimensionUniqueName="[DIM_OrderDate]" displayFolder="" count="4" unbalanced="0">
      <fieldsUsage count="4">
        <fieldUsage x="-1"/>
        <fieldUsage x="2"/>
        <fieldUsage x="3"/>
        <fieldUsage x="4"/>
      </fieldsUsage>
    </cacheHierarchy>
    <cacheHierarchy uniqueName="[DIM_OrderDate].[חודש]" caption="חודש" attribute="1" time="1" defaultMemberUniqueName="[DIM_OrderDate].[חודש].[All]" allUniqueName="[DIM_OrderDate].[חודש].[All]" dimensionUniqueName="[DIM_OrderDate]" displayFolder="" count="0" memberValueDatatype="130" unbalanced="0"/>
    <cacheHierarchy uniqueName="[DIM_OrderDate].[MMM-YYYY]" caption="MMM-YYYY" attribute="1" time="1" defaultMemberUniqueName="[DIM_OrderDate].[MMM-YYYY].[All]" allUniqueName="[DIM_OrderDate].[MMM-YYYY].[All]" dimensionUniqueName="[DIM_OrderDate]" displayFolder="" count="0" memberValueDatatype="130" unbalanced="0"/>
    <cacheHierarchy uniqueName="[DIM_OrderDate].[מספר יום בשבוע]" caption="מספר יום בשבוע" attribute="1" time="1" defaultMemberUniqueName="[DIM_OrderDate].[מספר יום בשבוע].[All]" allUniqueName="[DIM_OrderDate].[מספר יום בשבוע].[All]" dimensionUniqueName="[DIM_OrderDate]" displayFolder="" count="0" memberValueDatatype="20" unbalanced="0"/>
    <cacheHierarchy uniqueName="[DIM_OrderDate].[יום בשבוע]" caption="יום בשבוע" attribute="1" time="1" defaultMemberUniqueName="[DIM_OrderDate].[יום בשבוע].[All]" allUniqueName="[DIM_OrderDate].[יום בשבוע].[All]" dimensionUniqueName="[DIM_OrderDate]" displayFolder="" count="0" memberValueDatatype="130" unbalanced="0"/>
    <cacheHierarchy uniqueName="[DIM_OrderDate].[IsWeekend]" caption="IsWeekend" attribute="1" time="1" defaultMemberUniqueName="[DIM_OrderDate].[IsWeekend].[All]" allUniqueName="[DIM_OrderDate].[IsWeekend].[All]" dimensionUniqueName="[DIM_OrderDate]" displayFolder="" count="0" memberValueDatatype="11" unbalanced="0"/>
    <cacheHierarchy uniqueName="[DIM_ReviewDate].[Date]" caption="Date" attribute="1" time="1" keyAttribute="1" defaultMemberUniqueName="[DIM_ReviewDate].[Date].[All]" allUniqueName="[DIM_ReviewDate].[Date].[All]" dimensionUniqueName="[DIM_ReviewDate]" displayFolder="" count="0" memberValueDatatype="7" unbalanced="0"/>
    <cacheHierarchy uniqueName="[DIM_ReviewDate].[שנה]" caption="שנה" attribute="1" time="1" defaultMemberUniqueName="[DIM_ReviewDate].[שנה].[All]" allUniqueName="[DIM_ReviewDate].[שנה].[All]" dimensionUniqueName="[DIM_ReviewDate]" displayFolder="" count="0" memberValueDatatype="20" unbalanced="0"/>
    <cacheHierarchy uniqueName="[DIM_ReviewDate].[מספר חודש]" caption="מספר חודש" attribute="1" time="1" defaultMemberUniqueName="[DIM_ReviewDate].[מספר חודש].[All]" allUniqueName="[DIM_ReviewDate].[מספר חודש].[All]" dimensionUniqueName="[DIM_ReviewDate]" displayFolder="" count="0" memberValueDatatype="20" unbalanced="0"/>
    <cacheHierarchy uniqueName="[DIM_ReviewDate].[הירארכיית תאריכים]" caption="הירארכיית תאריכים" time="1" defaultMemberUniqueName="[DIM_ReviewDate].[הירארכיית תאריכים].[All]" allUniqueName="[DIM_ReviewDate].[הירארכיית תאריכים].[All]" dimensionUniqueName="[DIM_ReviewDate]" displayFolder="" count="0" unbalanced="0"/>
    <cacheHierarchy uniqueName="[DIM_ReviewDate].[חודש]" caption="חודש" attribute="1" time="1" defaultMemberUniqueName="[DIM_ReviewDate].[חודש].[All]" allUniqueName="[DIM_ReviewDate].[חודש].[All]" dimensionUniqueName="[DIM_ReviewDate]" displayFolder="" count="0" memberValueDatatype="130" unbalanced="0"/>
    <cacheHierarchy uniqueName="[DIM_ReviewDate].[MMM-YYYY]" caption="MMM-YYYY" attribute="1" time="1" defaultMemberUniqueName="[DIM_ReviewDate].[MMM-YYYY].[All]" allUniqueName="[DIM_ReviewDate].[MMM-YYYY].[All]" dimensionUniqueName="[DIM_ReviewDate]" displayFolder="" count="0" memberValueDatatype="130" unbalanced="0"/>
    <cacheHierarchy uniqueName="[DIM_ReviewDate].[מספר יום בשבוע]" caption="מספר יום בשבוע" attribute="1" time="1" defaultMemberUniqueName="[DIM_ReviewDate].[מספר יום בשבוע].[All]" allUniqueName="[DIM_ReviewDate].[מספר יום בשבוע].[All]" dimensionUniqueName="[DIM_ReviewDate]" displayFolder="" count="0" memberValueDatatype="20" unbalanced="0"/>
    <cacheHierarchy uniqueName="[DIM_ReviewDate].[יום בשבוע]" caption="יום בשבוע" attribute="1" time="1" defaultMemberUniqueName="[DIM_ReviewDate].[יום בשבוע].[All]" allUniqueName="[DIM_ReviewDate].[יום בשבוע].[All]" dimensionUniqueName="[DIM_ReviewDate]" displayFolder="" count="0" memberValueDatatype="130" unbalanced="0"/>
    <cacheHierarchy uniqueName="[DIM_ReviewDate].[IsWeekend]" caption="IsWeekend" attribute="1" time="1" defaultMemberUniqueName="[DIM_ReviewDate].[IsWeekend].[All]" allUniqueName="[DIM_ReviewDate].[IsWeekend].[All]" dimensionUniqueName="[DIM_ReviewDate]" displayFolder="" count="0" memberValueDatatype="11" unbalanced="0"/>
    <cacheHierarchy uniqueName="[DIM_SearchDate].[Date]" caption="Date" attribute="1" time="1" keyAttribute="1" defaultMemberUniqueName="[DIM_SearchDate].[Date].[All]" allUniqueName="[DIM_SearchDate].[Date].[All]" dimensionUniqueName="[DIM_SearchDate]" displayFolder="" count="0" memberValueDatatype="7" unbalanced="0"/>
    <cacheHierarchy uniqueName="[DIM_SearchDate].[שנה]" caption="שנה" attribute="1" time="1" defaultMemberUniqueName="[DIM_SearchDate].[שנה].[All]" allUniqueName="[DIM_SearchDate].[שנה].[All]" dimensionUniqueName="[DIM_SearchDate]" displayFolder="" count="0" memberValueDatatype="20" unbalanced="0"/>
    <cacheHierarchy uniqueName="[DIM_SearchDate].[מספר חודש]" caption="מספר חודש" attribute="1" time="1" defaultMemberUniqueName="[DIM_SearchDate].[מספר חודש].[All]" allUniqueName="[DIM_SearchDate].[מספר חודש].[All]" dimensionUniqueName="[DIM_SearchDate]" displayFolder="" count="0" memberValueDatatype="20" unbalanced="0"/>
    <cacheHierarchy uniqueName="[DIM_SearchDate].[הירארכיית תאריכים]" caption="הירארכיית תאריכים" time="1" defaultMemberUniqueName="[DIM_SearchDate].[הירארכיית תאריכים].[All]" allUniqueName="[DIM_SearchDate].[הירארכיית תאריכים].[All]" dimensionUniqueName="[DIM_SearchDate]" displayFolder="" count="0" unbalanced="0"/>
    <cacheHierarchy uniqueName="[DIM_SearchDate].[חודש]" caption="חודש" attribute="1" time="1" defaultMemberUniqueName="[DIM_SearchDate].[חודש].[All]" allUniqueName="[DIM_SearchDate].[חודש].[All]" dimensionUniqueName="[DIM_SearchDate]" displayFolder="" count="0" memberValueDatatype="130" unbalanced="0"/>
    <cacheHierarchy uniqueName="[DIM_SearchDate].[MMM-YYYY]" caption="MMM-YYYY" attribute="1" time="1" defaultMemberUniqueName="[DIM_SearchDate].[MMM-YYYY].[All]" allUniqueName="[DIM_SearchDate].[MMM-YYYY].[All]" dimensionUniqueName="[DIM_SearchDate]" displayFolder="" count="0" memberValueDatatype="130" unbalanced="0"/>
    <cacheHierarchy uniqueName="[DIM_SearchDate].[מספר יום בשבוע]" caption="מספר יום בשבוע" attribute="1" time="1" defaultMemberUniqueName="[DIM_SearchDate].[מספר יום בשבוע].[All]" allUniqueName="[DIM_SearchDate].[מספר יום בשבוע].[All]" dimensionUniqueName="[DIM_SearchDate]" displayFolder="" count="0" memberValueDatatype="20" unbalanced="0"/>
    <cacheHierarchy uniqueName="[DIM_SearchDate].[יום בשבוע]" caption="יום בשבוע" attribute="1" time="1" defaultMemberUniqueName="[DIM_SearchDate].[יום בשבוע].[All]" allUniqueName="[DIM_SearchDate].[יום בשבוע].[All]" dimensionUniqueName="[DIM_SearchDate]" displayFolder="" count="0" memberValueDatatype="130" unbalanced="0"/>
    <cacheHierarchy uniqueName="[DIM_SearchDate].[IsWeekend]" caption="IsWeekend" attribute="1" time="1" defaultMemberUniqueName="[DIM_SearchDate].[IsWeekend].[All]" allUniqueName="[DIM_SearchDate].[IsWeekend].[All]" dimensionUniqueName="[DIM_SearchDate]" displayFolder="" count="0" memberValueDatatype="11" unbalanced="0"/>
    <cacheHierarchy uniqueName="[DIM_SELLERS].[SellerID]" caption="SellerID" attribute="1" defaultMemberUniqueName="[DIM_SELLERS].[SellerID].[All]" allUniqueName="[DIM_SELLERS].[SellerID].[All]" dimensionUniqueName="[DIM_SELLERS]" displayFolder="" count="0" memberValueDatatype="20" unbalanced="0"/>
    <cacheHierarchy uniqueName="[DIM_SELLERS].[Gender]" caption="Gender" attribute="1" defaultMemberUniqueName="[DIM_SELLERS].[Gender].[All]" allUniqueName="[DIM_SELLERS].[Gender].[All]" dimensionUniqueName="[DIM_SELLERS]" displayFolder="" count="0" memberValueDatatype="130" unbalanced="0"/>
    <cacheHierarchy uniqueName="[DIM_SELLERS].[Birthdate]" caption="Birthdate" attribute="1" time="1" defaultMemberUniqueName="[DIM_SELLERS].[Birthdate].[All]" allUniqueName="[DIM_SELLERS].[Birthdate].[All]" dimensionUniqueName="[DIM_SELLERS]" displayFolder="" count="0" memberValueDatatype="7" unbalanced="0"/>
    <cacheHierarchy uniqueName="[DIM_SELLERS].[ExpiernceLevel]" caption="ExpiernceLevel" attribute="1" defaultMemberUniqueName="[DIM_SELLERS].[ExpiernceLevel].[All]" allUniqueName="[DIM_SELLERS].[ExpiernceLevel].[All]" dimensionUniqueName="[DIM_SELLERS]" displayFolder="" count="0" memberValueDatatype="130" unbalanced="0"/>
    <cacheHierarchy uniqueName="[DIM_SELLERS].[Availability]" caption="Availability" attribute="1" defaultMemberUniqueName="[DIM_SELLERS].[Availability].[All]" allUniqueName="[DIM_SELLERS].[Availability].[All]" dimensionUniqueName="[DIM_SELLERS]" displayFolder="" count="2" memberValueDatatype="20" unbalanced="0">
      <fieldsUsage count="2">
        <fieldUsage x="-1"/>
        <fieldUsage x="7"/>
      </fieldsUsage>
    </cacheHierarchy>
    <cacheHierarchy uniqueName="[DIM_SELLERS].[Country]" caption="Country" attribute="1" defaultMemberUniqueName="[DIM_SELLERS].[Country].[All]" allUniqueName="[DIM_SELLERS].[Country].[All]" dimensionUniqueName="[DIM_SELLERS]" displayFolder="" count="0" memberValueDatatype="130" unbalanced="0"/>
    <cacheHierarchy uniqueName="[DIM_SELLERS].[JoiningDate]" caption="JoiningDate" attribute="1" time="1" defaultMemberUniqueName="[DIM_SELLERS].[JoiningDate].[All]" allUniqueName="[DIM_SELLERS].[JoiningDate].[All]" dimensionUniqueName="[DIM_SELLERS]" displayFolder="" count="0" memberValueDatatype="7" unbalanced="0"/>
    <cacheHierarchy uniqueName="[DIM_SELLERS].[MainLanguage]" caption="MainLanguage" attribute="1" defaultMemberUniqueName="[DIM_SELLERS].[MainLanguage].[All]" allUniqueName="[DIM_SELLERS].[MainLanguage].[All]" dimensionUniqueName="[DIM_SELLERS]" displayFolder="" count="0" memberValueDatatype="130" unbalanced="0"/>
    <cacheHierarchy uniqueName="[DIM_SELLERS].[Age]" caption="Age" attribute="1" defaultMemberUniqueName="[DIM_SELLERS].[Age].[All]" allUniqueName="[DIM_SELLERS].[Age].[All]" dimensionUniqueName="[DIM_SELLERS]" displayFolder="" count="0" memberValueDatatype="20" unbalanced="0"/>
    <cacheHierarchy uniqueName="[DIM_SELLERS].[Veteran]" caption="Veteran" attribute="1" defaultMemberUniqueName="[DIM_SELLERS].[Veteran].[All]" allUniqueName="[DIM_SELLERS].[Veteran].[All]" dimensionUniqueName="[DIM_SELLERS]" displayFolder="" count="0" memberValueDatatype="5" unbalanced="0"/>
    <cacheHierarchy uniqueName="[DIM_SERVICES].[Title]" caption="Title" attribute="1" defaultMemberUniqueName="[DIM_SERVICES].[Title].[All]" allUniqueName="[DIM_SERVICES].[Title].[All]" dimensionUniqueName="[DIM_SERVICES]" displayFolder="" count="0" memberValueDatatype="130" unbalanced="0"/>
    <cacheHierarchy uniqueName="[DIM_SERVICES].[[Category-Main]]]" caption="[Category-Main]" attribute="1" defaultMemberUniqueName="[DIM_SERVICES].[[Category-Main]]].[All]" allUniqueName="[DIM_SERVICES].[[Category-Main]]].[All]" dimensionUniqueName="[DIM_SERVICES]" displayFolder="" count="2" memberValueDatatype="130" unbalanced="0">
      <fieldsUsage count="2">
        <fieldUsage x="-1"/>
        <fieldUsage x="8"/>
      </fieldsUsage>
    </cacheHierarchy>
    <cacheHierarchy uniqueName="[DIM_SERVICES].[[Category-Sub]]]" caption="[Category-Sub]" attribute="1" defaultMemberUniqueName="[DIM_SERVICES].[[Category-Sub]]].[All]" allUniqueName="[DIM_SERVICES].[[Category-Sub]]].[All]" dimensionUniqueName="[DIM_SERVICES]" displayFolder="" count="0" memberValueDatatype="130" unbalanced="0"/>
    <cacheHierarchy uniqueName="[DIM_SERVICES].[[Price-Basic]]]" caption="[Price-Basic]" attribute="1" defaultMemberUniqueName="[DIM_SERVICES].[[Price-Basic]]].[All]" allUniqueName="[DIM_SERVICES].[[Price-Basic]]].[All]" dimensionUniqueName="[DIM_SERVICES]" displayFolder="" count="0" memberValueDatatype="20" unbalanced="0"/>
    <cacheHierarchy uniqueName="[DIM_SERVICES].[[Price-Standard]]]" caption="[Price-Standard]" attribute="1" defaultMemberUniqueName="[DIM_SERVICES].[[Price-Standard]]].[All]" allUniqueName="[DIM_SERVICES].[[Price-Standard]]].[All]" dimensionUniqueName="[DIM_SERVICES]" displayFolder="" count="0" memberValueDatatype="20" unbalanced="0"/>
    <cacheHierarchy uniqueName="[DIM_SERVICES].[[Price-Premium]]]" caption="[Price-Premium]" attribute="1" defaultMemberUniqueName="[DIM_SERVICES].[[Price-Premium]]].[All]" allUniqueName="[DIM_SERVICES].[[Price-Premium]]].[All]" dimensionUniqueName="[DIM_SERVICES]" displayFolder="" count="0" memberValueDatatype="20" unbalanced="0"/>
    <cacheHierarchy uniqueName="[DIM_SERVICES].[AvgPrice]" caption="AvgPrice" attribute="1" defaultMemberUniqueName="[DIM_SERVICES].[AvgPrice].[All]" allUniqueName="[DIM_SERVICES].[AvgPrice].[All]" dimensionUniqueName="[DIM_SERVICES]" displayFolder="" count="0" memberValueDatatype="5" unbalanced="0"/>
    <cacheHierarchy uniqueName="[DIM_TIME].[DW_Time]" caption="DW_Time" attribute="1" time="1" defaultMemberUniqueName="[DIM_TIME].[DW_Time].[All]" allUniqueName="[DIM_TIME].[DW_Time].[All]" dimensionUniqueName="[DIM_TIME]" displayFolder="" count="0" memberValueDatatype="7" unbalanced="0"/>
    <cacheHierarchy uniqueName="[DIM_TIME].[Hour]" caption="Hour" attribute="1" defaultMemberUniqueName="[DIM_TIME].[Hour].[All]" allUniqueName="[DIM_TIME].[Hour].[All]" dimensionUniqueName="[DIM_TIME]" displayFolder="" count="0" memberValueDatatype="130" unbalanced="0"/>
    <cacheHierarchy uniqueName="[DIM_TIME].[Minute]" caption="Minute" attribute="1" defaultMemberUniqueName="[DIM_TIME].[Minute].[All]" allUniqueName="[DIM_TIME].[Minute].[All]" dimensionUniqueName="[DIM_TIME]" displayFolder="" count="0" memberValueDatatype="130" unbalanced="0"/>
    <cacheHierarchy uniqueName="[DIM_TIME].[Second]" caption="Second" attribute="1" defaultMemberUniqueName="[DIM_TIME].[Second].[All]" allUniqueName="[DIM_TIME].[Second].[All]" dimensionUniqueName="[DIM_TIME]" displayFolder="" count="0" memberValueDatatype="20" unbalanced="0"/>
    <cacheHierarchy uniqueName="[DIM_TIME].[Category_Time]" caption="Category_Time" attribute="1" defaultMemberUniqueName="[DIM_TIME].[Category_Time].[All]" allUniqueName="[DIM_TIME].[Category_Time].[All]" dimensionUniqueName="[DIM_TIME]" displayFolder="" count="0" memberValueDatatype="130" unbalanced="0"/>
    <cacheHierarchy uniqueName="[F_ORDERS].[OrderID]" caption="OrderID" attribute="1" defaultMemberUniqueName="[F_ORDERS].[OrderID].[All]" allUniqueName="[F_ORDERS].[OrderID].[All]" dimensionUniqueName="[F_ORDERS]" displayFolder="" count="0" memberValueDatatype="130" unbalanced="0"/>
    <cacheHierarchy uniqueName="[F_ORDERS].[SellerID]" caption="SellerID" attribute="1" defaultMemberUniqueName="[F_ORDERS].[SellerID].[All]" allUniqueName="[F_ORDERS].[SellerID].[All]" dimensionUniqueName="[F_ORDERS]" displayFolder="" count="0" memberValueDatatype="20" unbalanced="0"/>
    <cacheHierarchy uniqueName="[F_ORDERS].[OrderDate]" caption="OrderDate" attribute="1" time="1" defaultMemberUniqueName="[F_ORDERS].[OrderDate].[All]" allUniqueName="[F_ORDERS].[OrderDate].[All]" dimensionUniqueName="[F_ORDERS]" displayFolder="" count="0" memberValueDatatype="7" unbalanced="0"/>
    <cacheHierarchy uniqueName="[F_ORDERS].[OrdeTime]" caption="OrdeTime" attribute="1" time="1" defaultMemberUniqueName="[F_ORDERS].[OrdeTime].[All]" allUniqueName="[F_ORDERS].[OrdeTime].[All]" dimensionUniqueName="[F_ORDERS]" displayFolder="" count="0" memberValueDatatype="7" unbalanced="0"/>
    <cacheHierarchy uniqueName="[F_ORDERS].[PriceSelect]" caption="PriceSelect" attribute="1" defaultMemberUniqueName="[F_ORDERS].[PriceSelect].[All]" allUniqueName="[F_ORDERS].[PriceSelect].[All]" dimensionUniqueName="[F_ORDERS]" displayFolder="" count="0" memberValueDatatype="130" unbalanced="0"/>
    <cacheHierarchy uniqueName="[F_ORDERS].[Title]" caption="Title" attribute="1" defaultMemberUniqueName="[F_ORDERS].[Title].[All]" allUniqueName="[F_ORDERS].[Title].[All]" dimensionUniqueName="[F_ORDERS]" displayFolder="" count="0" memberValueDatatype="130" unbalanced="0"/>
    <cacheHierarchy uniqueName="[F_ORDERS].[Username]" caption="Username" attribute="1" defaultMemberUniqueName="[F_ORDERS].[Username].[All]" allUniqueName="[F_ORDERS].[Username].[All]" dimensionUniqueName="[F_ORDERS]" displayFolder="" count="0" memberValueDatatype="130" unbalanced="0"/>
    <cacheHierarchy uniqueName="[F_ORDERS].[Price]" caption="Price" attribute="1" defaultMemberUniqueName="[F_ORDERS].[Price].[All]" allUniqueName="[F_ORDERS].[Price].[All]" dimensionUniqueName="[F_ORDERS]" displayFolder="" count="0" memberValueDatatype="20" unbalanced="0"/>
    <cacheHierarchy uniqueName="[F_ORDERS].[DiscountedPrice]" caption="DiscountedPrice" attribute="1" defaultMemberUniqueName="[F_ORDERS].[DiscountedPrice].[All]" allUniqueName="[F_ORDERS].[DiscountedPrice].[All]" dimensionUniqueName="[F_ORDERS]" displayFolder="" count="0" memberValueDatatype="5" unbalanced="0"/>
    <cacheHierarchy uniqueName="[F_ORDERS].[WeekendPrice]" caption="WeekendPrice" attribute="1" defaultMemberUniqueName="[F_ORDERS].[WeekendPrice].[All]" allUniqueName="[F_ORDERS].[WeekendPrice].[All]" dimensionUniqueName="[F_ORDERS]" displayFolder="" count="0" memberValueDatatype="5" unbalanced="0"/>
    <cacheHierarchy uniqueName="[F_ORDERS].[OrderDate (שנה)]" caption="OrderDate (שנה)" attribute="1" defaultMemberUniqueName="[F_ORDERS].[OrderDate (שנה)].[All]" allUniqueName="[F_ORDERS].[OrderDate (שנה)].[All]" dimensionUniqueName="[F_ORDERS]" displayFolder="" count="0" memberValueDatatype="130" unbalanced="0"/>
    <cacheHierarchy uniqueName="[F_ORDERS].[OrderDate (רבעון)]" caption="OrderDate (רבעון)" attribute="1" defaultMemberUniqueName="[F_ORDERS].[OrderDate (רבעון)].[All]" allUniqueName="[F_ORDERS].[OrderDate (רבעון)].[All]" dimensionUniqueName="[F_ORDERS]" displayFolder="" count="0" memberValueDatatype="130" unbalanced="0"/>
    <cacheHierarchy uniqueName="[F_ORDERS].[OrderDate (חודש)]" caption="OrderDate (חודש)" attribute="1" defaultMemberUniqueName="[F_ORDERS].[OrderDate (חודש)].[All]" allUniqueName="[F_ORDERS].[OrderDate (חודש)].[All]" dimensionUniqueName="[F_ORDERS]" displayFolder="" count="0" memberValueDatatype="130" unbalanced="0"/>
    <cacheHierarchy uniqueName="[F_REVIEWS].[DW_REVIEWS]" caption="DW_REVIEWS" attribute="1" defaultMemberUniqueName="[F_REVIEWS].[DW_REVIEWS].[All]" allUniqueName="[F_REVIEWS].[DW_REVIEWS].[All]" dimensionUniqueName="[F_REVIEWS]" displayFolder="" count="0" memberValueDatatype="20" unbalanced="0"/>
    <cacheHierarchy uniqueName="[F_REVIEWS].[Username]" caption="Username" attribute="1" defaultMemberUniqueName="[F_REVIEWS].[Username].[All]" allUniqueName="[F_REVIEWS].[Username].[All]" dimensionUniqueName="[F_REVIEWS]" displayFolder="" count="0" memberValueDatatype="130" unbalanced="0"/>
    <cacheHierarchy uniqueName="[F_REVIEWS].[ReviewDate]" caption="ReviewDate" attribute="1" time="1" defaultMemberUniqueName="[F_REVIEWS].[ReviewDate].[All]" allUniqueName="[F_REVIEWS].[ReviewDate].[All]" dimensionUniqueName="[F_REVIEWS]" displayFolder="" count="0" memberValueDatatype="7" unbalanced="0"/>
    <cacheHierarchy uniqueName="[F_REVIEWS].[ReviewTime]" caption="ReviewTime" attribute="1" time="1" defaultMemberUniqueName="[F_REVIEWS].[ReviewTime].[All]" allUniqueName="[F_REVIEWS].[ReviewTime].[All]" dimensionUniqueName="[F_REVIEWS]" displayFolder="" count="0" memberValueDatatype="7" unbalanced="0"/>
    <cacheHierarchy uniqueName="[F_REVIEWS].[Rating]" caption="Rating" attribute="1" defaultMemberUniqueName="[F_REVIEWS].[Rating].[All]" allUniqueName="[F_REVIEWS].[Rating].[All]" dimensionUniqueName="[F_REVIEWS]" displayFolder="" count="0" memberValueDatatype="20" unbalanced="0"/>
    <cacheHierarchy uniqueName="[F_REVIEWS].[Title]" caption="Title" attribute="1" defaultMemberUniqueName="[F_REVIEWS].[Title].[All]" allUniqueName="[F_REVIEWS].[Title].[All]" dimensionUniqueName="[F_REVIEWS]" displayFolder="" count="0" memberValueDatatype="130" unbalanced="0"/>
    <cacheHierarchy uniqueName="[F_REVIEWS].[IPAddress]" caption="IPAddress" attribute="1" defaultMemberUniqueName="[F_REVIEWS].[IPAddress].[All]" allUniqueName="[F_REVIEWS].[IPAddress].[All]" dimensionUniqueName="[F_REVIEWS]" displayFolder="" count="0" memberValueDatatype="130" unbalanced="0"/>
    <cacheHierarchy uniqueName="[F_REVIEWS].[SearchDate]" caption="SearchDate" attribute="1" time="1" defaultMemberUniqueName="[F_REVIEWS].[SearchDate].[All]" allUniqueName="[F_REVIEWS].[SearchDate].[All]" dimensionUniqueName="[F_REVIEWS]" displayFolder="" count="0" memberValueDatatype="7" unbalanced="0"/>
    <cacheHierarchy uniqueName="[F_REVIEWS].[SearchTime]" caption="SearchTime" attribute="1" time="1" defaultMemberUniqueName="[F_REVIEWS].[SearchTime].[All]" allUniqueName="[F_REVIEWS].[SearchTime].[All]" dimensionUniqueName="[F_REVIEWS]" displayFolder="" count="0" memberValueDatatype="7" unbalanced="0"/>
    <cacheHierarchy uniqueName="[F_REVIEWS].[ReviewCount]" caption="ReviewCount" attribute="1" defaultMemberUniqueName="[F_REVIEWS].[ReviewCount].[All]" allUniqueName="[F_REVIEWS].[ReviewCount].[All]" dimensionUniqueName="[F_REVIEWS]" displayFolder="" count="0" memberValueDatatype="5" unbalanced="0"/>
    <cacheHierarchy uniqueName="[F_REVIEWS].[RatingGroup]" caption="RatingGroup" attribute="1" defaultMemberUniqueName="[F_REVIEWS].[RatingGroup].[All]" allUniqueName="[F_REVIEWS].[RatingGroup].[All]" dimensionUniqueName="[F_REVIEWS]" displayFolder="" count="0" memberValueDatatype="130" unbalanced="0"/>
    <cacheHierarchy uniqueName="[F_SEARCHES].[DW_SEARCHES]" caption="DW_SEARCHES" attribute="1" defaultMemberUniqueName="[F_SEARCHES].[DW_SEARCHES].[All]" allUniqueName="[F_SEARCHES].[DW_SEARCHES].[All]" dimensionUniqueName="[F_SEARCHES]" displayFolder="" count="0" memberValueDatatype="20" unbalanced="0"/>
    <cacheHierarchy uniqueName="[F_SEARCHES].[IPAddress]" caption="IPAddress" attribute="1" defaultMemberUniqueName="[F_SEARCHES].[IPAddress].[All]" allUniqueName="[F_SEARCHES].[IPAddress].[All]" dimensionUniqueName="[F_SEARCHES]" displayFolder="" count="0" memberValueDatatype="130" unbalanced="0"/>
    <cacheHierarchy uniqueName="[F_SEARCHES].[SearchDate]" caption="SearchDate" attribute="1" time="1" defaultMemberUniqueName="[F_SEARCHES].[SearchDate].[All]" allUniqueName="[F_SEARCHES].[SearchDate].[All]" dimensionUniqueName="[F_SEARCHES]" displayFolder="" count="0" memberValueDatatype="7" unbalanced="0"/>
    <cacheHierarchy uniqueName="[F_SEARCHES].[SearchTime]" caption="SearchTime" attribute="1" time="1" defaultMemberUniqueName="[F_SEARCHES].[SearchTime].[All]" allUniqueName="[F_SEARCHES].[SearchTime].[All]" dimensionUniqueName="[F_SEARCHES]" displayFolder="" count="0" memberValueDatatype="7" unbalanced="0"/>
    <cacheHierarchy uniqueName="[F_SEARCHES].[Username]" caption="Username" attribute="1" defaultMemberUniqueName="[F_SEARCHES].[Username].[All]" allUniqueName="[F_SEARCHES].[Username].[All]" dimensionUniqueName="[F_SEARCHES]" displayFolder="" count="0" memberValueDatatype="130" unbalanced="0"/>
    <cacheHierarchy uniqueName="[F_SEARCHES].[ResponseTime]" caption="ResponseTime" attribute="1" time="1" defaultMemberUniqueName="[F_SEARCHES].[ResponseTime].[All]" allUniqueName="[F_SEARCHES].[ResponseTime].[All]" dimensionUniqueName="[F_SEARCHES]" displayFolder="" count="0" memberValueDatatype="7" unbalanced="0"/>
    <cacheHierarchy uniqueName="[F_SEARCHES].[SearchLeadToOrder]" caption="SearchLeadToOrder" attribute="1" defaultMemberUniqueName="[F_SEARCHES].[SearchLeadToOrder].[All]" allUniqueName="[F_SEARCHES].[SearchLeadToOrder].[All]" dimensionUniqueName="[F_SEARCHES]" displayFolder="" count="0" memberValueDatatype="20" unbalanced="0"/>
    <cacheHierarchy uniqueName="[DIM_BUYERS].[Birthdate (אינדקס חודשים)]" caption="Birthdate (אינדקס חודשים)" attribute="1" defaultMemberUniqueName="[DIM_BUYERS].[Birthdate (אינדקס חודשים)].[All]" allUniqueName="[DIM_BUYERS].[Birthdate (אינדקס חודשים)].[All]" dimensionUniqueName="[DIM_BUYERS]" displayFolder="" count="0" memberValueDatatype="20" unbalanced="0" hidden="1"/>
    <cacheHierarchy uniqueName="[DIM_BUYERS].[JoiningDate (אינדקס חודשים)]" caption="JoiningDate (אינדקס חודשים)" attribute="1" defaultMemberUniqueName="[DIM_BUYERS].[JoiningDate (אינדקס חודשים)].[All]" allUniqueName="[DIM_BUYERS].[JoiningDate (אינדקס חודשים)].[All]" dimensionUniqueName="[DIM_BUYERS]" displayFolder="" count="0" memberValueDatatype="20" unbalanced="0" hidden="1"/>
    <cacheHierarchy uniqueName="[F_ORDERS].[OrderDate (אינדקס חודשים)]" caption="OrderDate (אינדקס חודשים)" attribute="1" defaultMemberUniqueName="[F_ORDERS].[OrderDate (אינדקס חודשים)].[All]" allUniqueName="[F_ORDERS].[OrderDate (אינדקס חודשים)].[All]" dimensionUniqueName="[F_ORDERS]" displayFolder="" count="0" memberValueDatatype="20" unbalanced="0" hidden="1"/>
    <cacheHierarchy uniqueName="[Measures].[סכום של SearchLeadToOrder]" caption="סכום של SearchLeadToOrder" measure="1" displayFolder="" measureGroup="F_SEARCHES" count="0">
      <extLst>
        <ext xmlns:x15="http://schemas.microsoft.com/office/spreadsheetml/2010/11/main" uri="{B97F6D7D-B522-45F9-BDA1-12C45D357490}">
          <x15:cacheHierarchy aggregatedColumn="95"/>
        </ext>
      </extLst>
    </cacheHierarchy>
    <cacheHierarchy uniqueName="[Measures].[סכום של Age]" caption="סכום של Age" measure="1" displayFolder="" measureGroup="DIM_BUYERS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סכום של DiscountedPrice]" caption="סכום של DiscountedPrice" measure="1" displayFolder="" measureGroup="F_ORDERS" count="0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סכום של WeekendPrice]" caption="סכום של WeekendPrice" measure="1" displayFolder="" measureGroup="F_ORDERS" count="0">
      <extLst>
        <ext xmlns:x15="http://schemas.microsoft.com/office/spreadsheetml/2010/11/main" uri="{B97F6D7D-B522-45F9-BDA1-12C45D357490}">
          <x15:cacheHierarchy aggregatedColumn="74"/>
        </ext>
      </extLst>
    </cacheHierarchy>
    <cacheHierarchy uniqueName="[Measures].[סכום של Availability]" caption="סכום של Availability" measure="1" displayFolder="" measureGroup="DIM_SELLERS" count="0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סכום של Veteran]" caption="סכום של Veteran" measure="1" displayFolder="" measureGroup="DIM_SELLERS" count="0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ספירה של AccountType]" caption="ספירה של AccountType" measure="1" displayFolder="" measureGroup="DIM_BUY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earch Lead To Order]" caption="Search Lead To Order" measure="1" displayFolder="" measureGroup="F_SEARCHES" count="0"/>
    <cacheHierarchy uniqueName="[Measures].[Total Revenu From Premium members]" caption="Total Revenu From Premium members" measure="1" displayFolder="" measureGroup="F_ORDERS" count="0"/>
    <cacheHierarchy uniqueName="[Measures].[Total Orders]" caption="Total Orders" measure="1" displayFolder="" measureGroup="F_ORDERS" count="0"/>
    <cacheHierarchy uniqueName="[Measures].[Revnue From Pro Sellers]" caption="Revnue From Pro Sellers" measure="1" displayFolder="" measureGroup="F_ORDERS" count="0"/>
    <cacheHierarchy uniqueName="[Measures].[Revnue from regular sellers]" caption="Revnue from regular sellers" measure="1" displayFolder="" measureGroup="F_ORDERS" count="0"/>
    <cacheHierarchy uniqueName="[Measures].[Total PRO sellers]" caption="Total PRO sellers" measure="1" displayFolder="" measureGroup="DIM_SELLERS" count="0"/>
    <cacheHierarchy uniqueName="[Measures].[Total &quot;other&quot; sellers]" caption="Total &quot;other&quot; sellers" measure="1" displayFolder="" measureGroup="DIM_SELLERS" count="0"/>
    <cacheHierarchy uniqueName="[Measures].[Average revenu from Pro Sellers]" caption="Average revenu from Pro Sellers" measure="1" displayFolder="" measureGroup="DIM_SELLERS" count="0" oneField="1">
      <fieldsUsage count="1">
        <fieldUsage x="0"/>
      </fieldsUsage>
    </cacheHierarchy>
    <cacheHierarchy uniqueName="[Measures].[Average revenue from other sellers]" caption="Average revenue from other sellers" measure="1" displayFolder="" measureGroup="DIM_SELLERS" count="0" oneField="1">
      <fieldsUsage count="1">
        <fieldUsage x="1"/>
      </fieldsUsage>
    </cacheHierarchy>
    <cacheHierarchy uniqueName="[Measures].[Total Searches]" caption="Total Searches" measure="1" displayFolder="" measureGroup="F_SEARCHES" count="0"/>
    <cacheHierarchy uniqueName="[Measures].[Search to Order Conversion Rate (SOCR)]" caption="Search to Order Conversion Rate (SOCR)" measure="1" displayFolder="" measureGroup="F_SEARCHES" count="0"/>
    <cacheHierarchy uniqueName="[Measures].[Pro Revenue index]" caption="Pro Revenue index" measure="1" displayFolder="" measureGroup="F_ORDERS" count="0" oneField="1">
      <fieldsUsage count="1">
        <fieldUsage x="5"/>
      </fieldsUsage>
    </cacheHierarchy>
    <cacheHierarchy uniqueName="[Measures].[Premium Revenu Share]" caption="Premium Revenu Share" measure="1" displayFolder="" measureGroup="F_ORDERS" count="0"/>
    <cacheHierarchy uniqueName="[Measures].[AOV]" caption="AOV" measure="1" displayFolder="" measureGroup="F_SEARCHES" count="0"/>
    <cacheHierarchy uniqueName="[Measures].[__XL_Count DIM_BUYERS]" caption="__XL_Count DIM_BUYERS" measure="1" displayFolder="" measureGroup="DIM_BUYERS" count="0" hidden="1"/>
    <cacheHierarchy uniqueName="[Measures].[__XL_Count DIM_SELLERS]" caption="__XL_Count DIM_SELLERS" measure="1" displayFolder="" measureGroup="DIM_SELLERS" count="0" hidden="1"/>
    <cacheHierarchy uniqueName="[Measures].[__XL_Count DIM_SERVICES]" caption="__XL_Count DIM_SERVICES" measure="1" displayFolder="" measureGroup="DIM_SERVICES" count="0" hidden="1"/>
    <cacheHierarchy uniqueName="[Measures].[__XL_Count F_SEARCHES]" caption="__XL_Count F_SEARCHES" measure="1" displayFolder="" measureGroup="F_SEARCHES" count="0" hidden="1"/>
    <cacheHierarchy uniqueName="[Measures].[__XL_Count F_REVIEWS]" caption="__XL_Count F_REVIEWS" measure="1" displayFolder="" measureGroup="F_REVIEWS" count="0" hidden="1"/>
    <cacheHierarchy uniqueName="[Measures].[__XL_Count F_ORDERS]" caption="__XL_Count F_ORDERS" measure="1" displayFolder="" measureGroup="F_ORDERS" count="0" hidden="1"/>
    <cacheHierarchy uniqueName="[Measures].[__XL_Count DIM_TIME]" caption="__XL_Count DIM_TIME" measure="1" displayFolder="" measureGroup="DIM_TIME" count="0" hidden="1"/>
    <cacheHierarchy uniqueName="[Measures].[__XL_Count לוח שנה]" caption="__XL_Count לוח שנה" measure="1" displayFolder="" measureGroup="DIM_SearchDate" count="0" hidden="1"/>
    <cacheHierarchy uniqueName="[Measures].[__XL_Count לוח שנה1]" caption="__XL_Count לוח שנה1" measure="1" displayFolder="" measureGroup="DIM_ReviewDate" count="0" hidden="1"/>
    <cacheHierarchy uniqueName="[Measures].[__XL_Count לוח שנה2]" caption="__XL_Count לוח שנה2" measure="1" displayFolder="" measureGroup="DIM_OrderDate" count="0" hidden="1"/>
    <cacheHierarchy uniqueName="[Measures].[__לא הוגדרו מדידים]" caption="__לא הוגדרו מדידים" measure="1" displayFolder="" count="0" hidden="1"/>
    <cacheHierarchy uniqueName="[Measures].[_Search to Order Conversion Rate (SOCR) Goal]" caption="_Search to Order Conversion Rate (SOCR) Goal" measure="1" displayFolder="" measureGroup="F_SEARCHES" count="0" hidden="1"/>
    <cacheHierarchy uniqueName="[Measures].[_Search to Order Conversion Rate (SOCR) Status]" caption="_Search to Order Conversion Rate (SOCR) Status" measure="1" displayFolder="" measureGroup="F_SEARCHES" count="0" hidden="1"/>
    <cacheHierarchy uniqueName="[Measures].[_Pro Revenue index Goal]" caption="_Pro Revenue index Goal" measure="1" displayFolder="" measureGroup="F_ORDERS" count="0" hidden="1"/>
    <cacheHierarchy uniqueName="[Measures].[_Pro Revenue index Status]" caption="_Pro Revenue index Status" measure="1" displayFolder="" measureGroup="F_ORDERS" count="0" oneField="1" hidden="1">
      <fieldsUsage count="1">
        <fieldUsage x="6"/>
      </fieldsUsage>
    </cacheHierarchy>
    <cacheHierarchy uniqueName="[Measures].[_Premium Revenu Share Goal]" caption="_Premium Revenu Share Goal" measure="1" displayFolder="" measureGroup="F_ORDERS" count="0" hidden="1"/>
    <cacheHierarchy uniqueName="[Measures].[_Premium Revenu Share Status]" caption="_Premium Revenu Share Status" measure="1" displayFolder="" measureGroup="F_ORDERS" count="0" hidden="1"/>
    <cacheHierarchy uniqueName="[Measures].[_AOV Goal]" caption="_AOV Goal" measure="1" displayFolder="" measureGroup="F_SEARCHES" count="0" hidden="1"/>
    <cacheHierarchy uniqueName="[Measures].[_AOV Status]" caption="_AOV Status" measure="1" iconSet="11" displayFolder="" measureGroup="F_SEARCHES" count="0" hidden="1"/>
  </cacheHierarchies>
  <kpis count="4">
    <kpi uniqueName="Search to Order Conversion Rate (SOCR)" caption="Search to Order Conversion Rate (SOCR)" displayFolder="" measureGroup="F_SEARCHES" parent="" value="[Measures].[Search to Order Conversion Rate (SOCR)]" goal="[Measures].[_Search to Order Conversion Rate (SOCR) Goal]" status="[Measures].[_Search to Order Conversion Rate (SOCR) Status]" trend="" weight=""/>
    <kpi uniqueName="Pro Revenue index" caption="Pro Revenue index" displayFolder="" measureGroup="F_ORDERS" parent="" value="[Measures].[Pro Revenue index]" goal="[Measures].[_Pro Revenue index Goal]" status="[Measures].[_Pro Revenue index Status]" trend="" weight=""/>
    <kpi uniqueName="Premium Revenu Share" caption="Premium Revenu Share" displayFolder="" measureGroup="F_ORDERS" parent="" value="[Measures].[Premium Revenu Share]" goal="[Measures].[_Premium Revenu Share Goal]" status="[Measures].[_Premium Revenu Share Status]" trend="" weight=""/>
    <kpi uniqueName="AOV" caption="AOV" displayFolder="" measureGroup="F_SEARCHES" parent="" value="[Measures].[AOV]" goal="[Measures].[_AOV Goal]" status="[Measures].[_AOV Status]" trend="" weight=""/>
  </kpis>
  <dimensions count="11">
    <dimension name="DIM_BUYERS" uniqueName="[DIM_BUYERS]" caption="DIM_BUYERS"/>
    <dimension name="DIM_OrderDate" uniqueName="[DIM_OrderDate]" caption="DIM_OrderDate"/>
    <dimension name="DIM_ReviewDate" uniqueName="[DIM_ReviewDate]" caption="DIM_ReviewDate"/>
    <dimension name="DIM_SearchDate" uniqueName="[DIM_SearchDate]" caption="DIM_SearchDate"/>
    <dimension name="DIM_SELLERS" uniqueName="[DIM_SELLERS]" caption="DIM_SELLERS"/>
    <dimension name="DIM_SERVICES" uniqueName="[DIM_SERVICES]" caption="DIM_SERVICES"/>
    <dimension name="DIM_TIME" uniqueName="[DIM_TIME]" caption="DIM_TIME"/>
    <dimension name="F_ORDERS" uniqueName="[F_ORDERS]" caption="F_ORDERS"/>
    <dimension name="F_REVIEWS" uniqueName="[F_REVIEWS]" caption="F_REVIEWS"/>
    <dimension name="F_SEARCHES" uniqueName="[F_SEARCHES]" caption="F_SEARCHES"/>
    <dimension measure="1" name="Measures" uniqueName="[Measures]" caption="Measures"/>
  </dimensions>
  <measureGroups count="10">
    <measureGroup name="DIM_BUYERS" caption="DIM_BUYERS"/>
    <measureGroup name="DIM_OrderDate" caption="DIM_OrderDate"/>
    <measureGroup name="DIM_ReviewDate" caption="DIM_ReviewDate"/>
    <measureGroup name="DIM_SearchDate" caption="DIM_SearchDate"/>
    <measureGroup name="DIM_SELLERS" caption="DIM_SELLERS"/>
    <measureGroup name="DIM_SERVICES" caption="DIM_SERVICES"/>
    <measureGroup name="DIM_TIME" caption="DIM_TIME"/>
    <measureGroup name="F_ORDERS" caption="F_ORDERS"/>
    <measureGroup name="F_REVIEWS" caption="F_REVIEWS"/>
    <measureGroup name="F_SEARCHES" caption="F_SEARCHES"/>
  </measureGroups>
  <maps count="22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6"/>
    <map measureGroup="7" dimension="0"/>
    <map measureGroup="7" dimension="1"/>
    <map measureGroup="7" dimension="4"/>
    <map measureGroup="7" dimension="5"/>
    <map measureGroup="7" dimension="6"/>
    <map measureGroup="7" dimension="7"/>
    <map measureGroup="8" dimension="0"/>
    <map measureGroup="8" dimension="2"/>
    <map measureGroup="8" dimension="5"/>
    <map measureGroup="8" dimension="6"/>
    <map measureGroup="8" dimension="8"/>
    <map measureGroup="9" dimension="0"/>
    <map measureGroup="9" dimension="3"/>
    <map measureGroup="9" dimension="6"/>
    <map measureGroup="9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Igor" refreshedDate="45674.65279699074" backgroundQuery="1" createdVersion="8" refreshedVersion="8" minRefreshableVersion="3" recordCount="0" supportSubquery="1" supportAdvancedDrill="1" xr:uid="{9787597F-E157-4D9F-95E3-28790F712C7F}">
  <cacheSource type="external" connectionId="1"/>
  <cacheFields count="7">
    <cacheField name="[Measures].[AOV]" caption="AOV" numFmtId="0" hierarchy="119" level="32767"/>
    <cacheField name="[F_ORDERS].[OrderDate].[OrderDate]" caption="OrderDate" numFmtId="0" hierarchy="67" level="1">
      <sharedItems containsSemiMixedTypes="0" containsNonDate="0" containsDate="1" containsString="0" minDate="2013-03-03T00:00:00" maxDate="2024-11-26T00:00:00" count="1444">
        <d v="2013-03-03T00:00:00"/>
        <d v="2013-03-13T00:00:00"/>
        <d v="2013-04-09T00:00:00"/>
        <d v="2013-05-03T00:00:00"/>
        <d v="2013-05-19T00:00:00"/>
        <d v="2013-08-07T00:00:00"/>
        <d v="2013-08-26T00:00:00"/>
        <d v="2013-09-03T00:00:00"/>
        <d v="2013-09-13T00:00:00"/>
        <d v="2013-09-18T00:00:00"/>
        <d v="2013-10-23T00:00:00"/>
        <d v="2013-11-25T00:00:00"/>
        <d v="2013-12-07T00:00:00"/>
        <d v="2014-01-06T00:00:00"/>
        <d v="2014-02-01T00:00:00"/>
        <d v="2014-02-03T00:00:00"/>
        <d v="2014-02-18T00:00:00"/>
        <d v="2014-02-22T00:00:00"/>
        <d v="2014-03-06T00:00:00"/>
        <d v="2014-04-25T00:00:00"/>
        <d v="2014-05-13T00:00:00"/>
        <d v="2014-05-20T00:00:00"/>
        <d v="2014-06-03T00:00:00"/>
        <d v="2014-06-21T00:00:00"/>
        <d v="2014-06-30T00:00:00"/>
        <d v="2014-07-24T00:00:00"/>
        <d v="2014-07-27T00:00:00"/>
        <d v="2014-08-09T00:00:00"/>
        <d v="2014-09-14T00:00:00"/>
        <d v="2014-10-05T00:00:00"/>
        <d v="2014-10-12T00:00:00"/>
        <d v="2014-10-13T00:00:00"/>
        <d v="2014-10-21T00:00:00"/>
        <d v="2014-10-27T00:00:00"/>
        <d v="2014-11-06T00:00:00"/>
        <d v="2014-11-15T00:00:00"/>
        <d v="2014-11-29T00:00:00"/>
        <d v="2014-12-01T00:00:00"/>
        <d v="2014-12-02T00:00:00"/>
        <d v="2014-12-03T00:00:00"/>
        <d v="2014-12-14T00:00:00"/>
        <d v="2014-12-22T00:00:00"/>
        <d v="2014-12-26T00:00:00"/>
        <d v="2015-01-23T00:00:00"/>
        <d v="2015-02-16T00:00:00"/>
        <d v="2015-02-18T00:00:00"/>
        <d v="2015-02-26T00:00:00"/>
        <d v="2015-02-28T00:00:00"/>
        <d v="2015-03-03T00:00:00"/>
        <d v="2015-03-05T00:00:00"/>
        <d v="2015-03-09T00:00:00"/>
        <d v="2015-03-11T00:00:00"/>
        <d v="2015-03-14T00:00:00"/>
        <d v="2015-03-18T00:00:00"/>
        <d v="2015-03-24T00:00:00"/>
        <d v="2015-04-05T00:00:00"/>
        <d v="2015-05-07T00:00:00"/>
        <d v="2015-05-14T00:00:00"/>
        <d v="2015-05-26T00:00:00"/>
        <d v="2015-05-31T00:00:00"/>
        <d v="2015-06-02T00:00:00"/>
        <d v="2015-06-13T00:00:00"/>
        <d v="2015-06-21T00:00:00"/>
        <d v="2015-06-23T00:00:00"/>
        <d v="2015-07-02T00:00:00"/>
        <d v="2015-07-10T00:00:00"/>
        <d v="2015-07-11T00:00:00"/>
        <d v="2015-07-23T00:00:00"/>
        <d v="2015-07-28T00:00:00"/>
        <d v="2015-07-30T00:00:00"/>
        <d v="2015-08-15T00:00:00"/>
        <d v="2015-08-19T00:00:00"/>
        <d v="2015-08-28T00:00:00"/>
        <d v="2015-08-30T00:00:00"/>
        <d v="2015-09-10T00:00:00"/>
        <d v="2015-09-14T00:00:00"/>
        <d v="2015-10-01T00:00:00"/>
        <d v="2015-11-04T00:00:00"/>
        <d v="2015-11-08T00:00:00"/>
        <d v="2015-11-15T00:00:00"/>
        <d v="2015-12-01T00:00:00"/>
        <d v="2015-12-11T00:00:00"/>
        <d v="2015-12-15T00:00:00"/>
        <d v="2015-12-18T00:00:00"/>
        <d v="2015-12-25T00:00:00"/>
        <d v="2016-01-07T00:00:00"/>
        <d v="2016-01-19T00:00:00"/>
        <d v="2016-01-20T00:00:00"/>
        <d v="2016-01-21T00:00:00"/>
        <d v="2016-02-04T00:00:00"/>
        <d v="2016-02-13T00:00:00"/>
        <d v="2016-02-19T00:00:00"/>
        <d v="2016-02-22T00:00:00"/>
        <d v="2016-02-25T00:00:00"/>
        <d v="2016-02-28T00:00:00"/>
        <d v="2016-03-03T00:00:00"/>
        <d v="2016-03-17T00:00:00"/>
        <d v="2016-04-10T00:00:00"/>
        <d v="2016-04-22T00:00:00"/>
        <d v="2016-04-24T00:00:00"/>
        <d v="2016-05-09T00:00:00"/>
        <d v="2016-05-18T00:00:00"/>
        <d v="2016-05-21T00:00:00"/>
        <d v="2016-06-01T00:00:00"/>
        <d v="2016-06-02T00:00:00"/>
        <d v="2016-06-04T00:00:00"/>
        <d v="2016-06-17T00:00:00"/>
        <d v="2016-06-21T00:00:00"/>
        <d v="2016-06-22T00:00:00"/>
        <d v="2016-06-24T00:00:00"/>
        <d v="2016-06-25T00:00:00"/>
        <d v="2016-06-30T00:00:00"/>
        <d v="2016-07-02T00:00:00"/>
        <d v="2016-07-03T00:00:00"/>
        <d v="2016-07-06T00:00:00"/>
        <d v="2016-07-10T00:00:00"/>
        <d v="2016-07-12T00:00:00"/>
        <d v="2016-07-15T00:00:00"/>
        <d v="2016-07-25T00:00:00"/>
        <d v="2016-07-29T00:00:00"/>
        <d v="2016-08-07T00:00:00"/>
        <d v="2016-08-10T00:00:00"/>
        <d v="2016-08-11T00:00:00"/>
        <d v="2016-08-23T00:00:00"/>
        <d v="2016-09-01T00:00:00"/>
        <d v="2016-09-15T00:00:00"/>
        <d v="2016-09-21T00:00:00"/>
        <d v="2016-10-25T00:00:00"/>
        <d v="2016-10-28T00:00:00"/>
        <d v="2016-11-05T00:00:00"/>
        <d v="2016-11-10T00:00:00"/>
        <d v="2016-11-19T00:00:00"/>
        <d v="2016-12-01T00:00:00"/>
        <d v="2016-12-04T00:00:00"/>
        <d v="2016-12-11T00:00:00"/>
        <d v="2016-12-12T00:00:00"/>
        <d v="2016-12-17T00:00:00"/>
        <d v="2016-12-24T00:00:00"/>
        <d v="2016-12-27T00:00:00"/>
        <d v="2017-01-02T00:00:00"/>
        <d v="2017-01-07T00:00:00"/>
        <d v="2017-01-14T00:00:00"/>
        <d v="2017-01-28T00:00:00"/>
        <d v="2017-02-11T00:00:00"/>
        <d v="2017-02-21T00:00:00"/>
        <d v="2017-02-23T00:00:00"/>
        <d v="2017-03-02T00:00:00"/>
        <d v="2017-03-06T00:00:00"/>
        <d v="2017-03-15T00:00:00"/>
        <d v="2017-03-17T00:00:00"/>
        <d v="2017-03-18T00:00:00"/>
        <d v="2017-03-19T00:00:00"/>
        <d v="2017-03-24T00:00:00"/>
        <d v="2017-03-31T00:00:00"/>
        <d v="2017-04-05T00:00:00"/>
        <d v="2017-04-12T00:00:00"/>
        <d v="2017-04-20T00:00:00"/>
        <d v="2017-04-23T00:00:00"/>
        <d v="2017-04-25T00:00:00"/>
        <d v="2017-04-30T00:00:00"/>
        <d v="2017-05-03T00:00:00"/>
        <d v="2017-05-07T00:00:00"/>
        <d v="2017-05-08T00:00:00"/>
        <d v="2017-05-09T00:00:00"/>
        <d v="2017-05-10T00:00:00"/>
        <d v="2017-05-12T00:00:00"/>
        <d v="2017-05-17T00:00:00"/>
        <d v="2017-05-24T00:00:00"/>
        <d v="2017-05-25T00:00:00"/>
        <d v="2017-05-26T00:00:00"/>
        <d v="2017-05-27T00:00:00"/>
        <d v="2017-05-28T00:00:00"/>
        <d v="2017-05-30T00:00:00"/>
        <d v="2017-06-06T00:00:00"/>
        <d v="2017-06-10T00:00:00"/>
        <d v="2017-06-19T00:00:00"/>
        <d v="2017-06-28T00:00:00"/>
        <d v="2017-07-02T00:00:00"/>
        <d v="2017-07-17T00:00:00"/>
        <d v="2017-07-19T00:00:00"/>
        <d v="2017-07-20T00:00:00"/>
        <d v="2017-07-21T00:00:00"/>
        <d v="2017-07-26T00:00:00"/>
        <d v="2017-07-27T00:00:00"/>
        <d v="2017-07-31T00:00:00"/>
        <d v="2017-08-02T00:00:00"/>
        <d v="2017-08-05T00:00:00"/>
        <d v="2017-08-06T00:00:00"/>
        <d v="2017-08-07T00:00:00"/>
        <d v="2017-08-10T00:00:00"/>
        <d v="2017-08-12T00:00:00"/>
        <d v="2017-08-19T00:00:00"/>
        <d v="2017-08-26T00:00:00"/>
        <d v="2017-08-28T00:00:00"/>
        <d v="2017-08-29T00:00:00"/>
        <d v="2017-08-31T00:00:00"/>
        <d v="2017-09-01T00:00:00"/>
        <d v="2017-09-11T00:00:00"/>
        <d v="2017-09-15T00:00:00"/>
        <d v="2017-09-16T00:00:00"/>
        <d v="2017-09-24T00:00:00"/>
        <d v="2017-09-26T00:00:00"/>
        <d v="2017-09-30T00:00:00"/>
        <d v="2017-10-02T00:00:00"/>
        <d v="2017-10-03T00:00:00"/>
        <d v="2017-10-06T00:00:00"/>
        <d v="2017-10-09T00:00:00"/>
        <d v="2017-10-12T00:00:00"/>
        <d v="2017-10-13T00:00:00"/>
        <d v="2017-10-15T00:00:00"/>
        <d v="2017-10-19T00:00:00"/>
        <d v="2017-10-21T00:00:00"/>
        <d v="2017-10-22T00:00:00"/>
        <d v="2017-10-24T00:00:00"/>
        <d v="2017-10-26T00:00:00"/>
        <d v="2017-11-02T00:00:00"/>
        <d v="2017-11-06T00:00:00"/>
        <d v="2017-11-13T00:00:00"/>
        <d v="2017-11-19T00:00:00"/>
        <d v="2017-11-21T00:00:00"/>
        <d v="2017-12-02T00:00:00"/>
        <d v="2017-12-12T00:00:00"/>
        <d v="2017-12-15T00:00:00"/>
        <d v="2017-12-16T00:00:00"/>
        <d v="2017-12-19T00:00:00"/>
        <d v="2017-12-22T00:00:00"/>
        <d v="2017-12-23T00:00:00"/>
        <d v="2017-12-25T00:00:00"/>
        <d v="2017-12-26T00:00:00"/>
        <d v="2017-12-31T00:00:00"/>
        <d v="2018-01-07T00:00:00"/>
        <d v="2018-01-25T00:00:00"/>
        <d v="2018-01-30T00:00:00"/>
        <d v="2018-02-13T00:00:00"/>
        <d v="2018-02-18T00:00:00"/>
        <d v="2018-02-22T00:00:00"/>
        <d v="2018-02-28T00:00:00"/>
        <d v="2018-03-01T00:00:00"/>
        <d v="2018-03-02T00:00:00"/>
        <d v="2018-03-14T00:00:00"/>
        <d v="2018-03-20T00:00:00"/>
        <d v="2018-03-25T00:00:00"/>
        <d v="2018-03-28T00:00:00"/>
        <d v="2018-04-02T00:00:00"/>
        <d v="2018-04-07T00:00:00"/>
        <d v="2018-04-11T00:00:00"/>
        <d v="2018-04-19T00:00:00"/>
        <d v="2018-05-06T00:00:00"/>
        <d v="2018-05-09T00:00:00"/>
        <d v="2018-05-10T00:00:00"/>
        <d v="2018-05-18T00:00:00"/>
        <d v="2018-05-20T00:00:00"/>
        <d v="2018-05-21T00:00:00"/>
        <d v="2018-05-22T00:00:00"/>
        <d v="2018-05-23T00:00:00"/>
        <d v="2018-05-26T00:00:00"/>
        <d v="2018-05-28T00:00:00"/>
        <d v="2018-05-29T00:00:00"/>
        <d v="2018-06-04T00:00:00"/>
        <d v="2018-06-06T00:00:00"/>
        <d v="2018-06-07T00:00:00"/>
        <d v="2018-06-08T00:00:00"/>
        <d v="2018-06-10T00:00:00"/>
        <d v="2018-06-11T00:00:00"/>
        <d v="2018-06-21T00:00:00"/>
        <d v="2018-06-24T00:00:00"/>
        <d v="2018-06-27T00:00:00"/>
        <d v="2018-06-29T00:00:00"/>
        <d v="2018-07-06T00:00:00"/>
        <d v="2018-07-11T00:00:00"/>
        <d v="2018-07-15T00:00:00"/>
        <d v="2018-07-16T00:00:00"/>
        <d v="2018-07-18T00:00:00"/>
        <d v="2018-07-21T00:00:00"/>
        <d v="2018-07-28T00:00:00"/>
        <d v="2018-08-01T00:00:00"/>
        <d v="2018-08-04T00:00:00"/>
        <d v="2018-08-05T00:00:00"/>
        <d v="2018-08-10T00:00:00"/>
        <d v="2018-08-12T00:00:00"/>
        <d v="2018-08-13T00:00:00"/>
        <d v="2018-08-19T00:00:00"/>
        <d v="2018-08-21T00:00:00"/>
        <d v="2018-08-24T00:00:00"/>
        <d v="2018-08-25T00:00:00"/>
        <d v="2018-08-29T00:00:00"/>
        <d v="2018-09-05T00:00:00"/>
        <d v="2018-09-06T00:00:00"/>
        <d v="2018-09-08T00:00:00"/>
        <d v="2018-09-11T00:00:00"/>
        <d v="2018-09-14T00:00:00"/>
        <d v="2018-09-19T00:00:00"/>
        <d v="2018-09-22T00:00:00"/>
        <d v="2018-09-24T00:00:00"/>
        <d v="2018-09-28T00:00:00"/>
        <d v="2018-10-03T00:00:00"/>
        <d v="2018-10-04T00:00:00"/>
        <d v="2018-10-06T00:00:00"/>
        <d v="2018-10-09T00:00:00"/>
        <d v="2018-10-12T00:00:00"/>
        <d v="2018-10-14T00:00:00"/>
        <d v="2018-10-17T00:00:00"/>
        <d v="2018-10-21T00:00:00"/>
        <d v="2018-10-25T00:00:00"/>
        <d v="2018-10-27T00:00:00"/>
        <d v="2018-10-28T00:00:00"/>
        <d v="2018-10-31T00:00:00"/>
        <d v="2018-11-06T00:00:00"/>
        <d v="2018-11-18T00:00:00"/>
        <d v="2018-11-25T00:00:00"/>
        <d v="2018-11-26T00:00:00"/>
        <d v="2018-11-29T00:00:00"/>
        <d v="2018-11-30T00:00:00"/>
        <d v="2018-12-04T00:00:00"/>
        <d v="2018-12-06T00:00:00"/>
        <d v="2018-12-11T00:00:00"/>
        <d v="2018-12-13T00:00:00"/>
        <d v="2018-12-15T00:00:00"/>
        <d v="2018-12-19T00:00:00"/>
        <d v="2018-12-22T00:00:00"/>
        <d v="2018-12-27T00:00:00"/>
        <d v="2018-12-29T00:00:00"/>
        <d v="2019-01-02T00:00:00"/>
        <d v="2019-01-05T00:00:00"/>
        <d v="2019-01-06T00:00:00"/>
        <d v="2019-01-10T00:00:00"/>
        <d v="2019-01-20T00:00:00"/>
        <d v="2019-01-21T00:00:00"/>
        <d v="2019-01-22T00:00:00"/>
        <d v="2019-01-23T00:00:00"/>
        <d v="2019-01-24T00:00:00"/>
        <d v="2019-01-25T00:00:00"/>
        <d v="2019-01-27T00:00:00"/>
        <d v="2019-02-04T00:00:00"/>
        <d v="2019-02-07T00:00:00"/>
        <d v="2019-02-10T00:00:00"/>
        <d v="2019-02-16T00:00:00"/>
        <d v="2019-02-17T00:00:00"/>
        <d v="2019-02-18T00:00:00"/>
        <d v="2019-02-19T00:00:00"/>
        <d v="2019-02-20T00:00:00"/>
        <d v="2019-02-23T00:00:00"/>
        <d v="2019-02-25T00:00:00"/>
        <d v="2019-02-26T00:00:00"/>
        <d v="2019-02-28T00:00:00"/>
        <d v="2019-03-03T00:00:00"/>
        <d v="2019-03-05T00:00:00"/>
        <d v="2019-03-06T00:00:00"/>
        <d v="2019-03-08T00:00:00"/>
        <d v="2019-03-10T00:00:00"/>
        <d v="2019-03-12T00:00:00"/>
        <d v="2019-03-21T00:00:00"/>
        <d v="2019-03-25T00:00:00"/>
        <d v="2019-03-29T00:00:00"/>
        <d v="2019-03-31T00:00:00"/>
        <d v="2019-04-04T00:00:00"/>
        <d v="2019-04-06T00:00:00"/>
        <d v="2019-04-15T00:00:00"/>
        <d v="2019-04-20T00:00:00"/>
        <d v="2019-04-23T00:00:00"/>
        <d v="2019-04-29T00:00:00"/>
        <d v="2019-04-30T00:00:00"/>
        <d v="2019-05-02T00:00:00"/>
        <d v="2019-05-04T00:00:00"/>
        <d v="2019-05-07T00:00:00"/>
        <d v="2019-05-08T00:00:00"/>
        <d v="2019-05-10T00:00:00"/>
        <d v="2019-05-15T00:00:00"/>
        <d v="2019-05-16T00:00:00"/>
        <d v="2019-05-17T00:00:00"/>
        <d v="2019-05-18T00:00:00"/>
        <d v="2019-05-19T00:00:00"/>
        <d v="2019-05-27T00:00:00"/>
        <d v="2019-05-30T00:00:00"/>
        <d v="2019-06-03T00:00:00"/>
        <d v="2019-06-04T00:00:00"/>
        <d v="2019-06-06T00:00:00"/>
        <d v="2019-06-07T00:00:00"/>
        <d v="2019-06-09T00:00:00"/>
        <d v="2019-06-14T00:00:00"/>
        <d v="2019-06-15T00:00:00"/>
        <d v="2019-06-16T00:00:00"/>
        <d v="2019-06-17T00:00:00"/>
        <d v="2019-06-24T00:00:00"/>
        <d v="2019-07-02T00:00:00"/>
        <d v="2019-07-03T00:00:00"/>
        <d v="2019-07-09T00:00:00"/>
        <d v="2019-07-13T00:00:00"/>
        <d v="2019-07-23T00:00:00"/>
        <d v="2019-07-31T00:00:00"/>
        <d v="2019-08-01T00:00:00"/>
        <d v="2019-08-02T00:00:00"/>
        <d v="2019-08-03T00:00:00"/>
        <d v="2019-08-06T00:00:00"/>
        <d v="2019-08-08T00:00:00"/>
        <d v="2019-08-10T00:00:00"/>
        <d v="2019-08-12T00:00:00"/>
        <d v="2019-08-16T00:00:00"/>
        <d v="2019-08-17T00:00:00"/>
        <d v="2019-08-23T00:00:00"/>
        <d v="2019-08-25T00:00:00"/>
        <d v="2019-08-30T00:00:00"/>
        <d v="2019-09-01T00:00:00"/>
        <d v="2019-09-03T00:00:00"/>
        <d v="2019-09-06T00:00:00"/>
        <d v="2019-09-11T00:00:00"/>
        <d v="2019-09-12T00:00:00"/>
        <d v="2019-09-13T00:00:00"/>
        <d v="2019-09-14T00:00:00"/>
        <d v="2019-09-18T00:00:00"/>
        <d v="2019-09-19T00:00:00"/>
        <d v="2019-09-24T00:00:00"/>
        <d v="2019-09-25T00:00:00"/>
        <d v="2019-09-30T00:00:00"/>
        <d v="2019-10-01T00:00:00"/>
        <d v="2019-10-03T00:00:00"/>
        <d v="2019-10-04T00:00:00"/>
        <d v="2019-10-05T00:00:00"/>
        <d v="2019-10-06T00:00:00"/>
        <d v="2019-10-07T00:00:00"/>
        <d v="2019-10-11T00:00:00"/>
        <d v="2019-10-14T00:00:00"/>
        <d v="2019-10-21T00:00:00"/>
        <d v="2019-10-22T00:00:00"/>
        <d v="2019-10-26T00:00:00"/>
        <d v="2019-10-27T00:00:00"/>
        <d v="2019-10-28T00:00:00"/>
        <d v="2019-11-02T00:00:00"/>
        <d v="2019-11-04T00:00:00"/>
        <d v="2019-11-06T00:00:00"/>
        <d v="2019-11-08T00:00:00"/>
        <d v="2019-11-09T00:00:00"/>
        <d v="2019-11-10T00:00:00"/>
        <d v="2019-11-11T00:00:00"/>
        <d v="2019-11-14T00:00:00"/>
        <d v="2019-11-17T00:00:00"/>
        <d v="2019-11-19T00:00:00"/>
        <d v="2019-11-21T00:00:00"/>
        <d v="2019-11-22T00:00:00"/>
        <d v="2019-11-23T00:00:00"/>
        <d v="2019-11-26T00:00:00"/>
        <d v="2019-11-27T00:00:00"/>
        <d v="2019-11-28T00:00:00"/>
        <d v="2019-11-30T00:00:00"/>
        <d v="2019-12-01T00:00:00"/>
        <d v="2019-12-02T00:00:00"/>
        <d v="2019-12-03T00:00:00"/>
        <d v="2019-12-04T00:00:00"/>
        <d v="2019-12-05T00:00:00"/>
        <d v="2019-12-11T00:00:00"/>
        <d v="2019-12-13T00:00:00"/>
        <d v="2019-12-15T00:00:00"/>
        <d v="2019-12-16T00:00:00"/>
        <d v="2019-12-17T00:00:00"/>
        <d v="2019-12-21T00:00:00"/>
        <d v="2019-12-22T00:00:00"/>
        <d v="2019-12-23T00:00:00"/>
        <d v="2019-12-24T00:00:00"/>
        <d v="2019-12-25T00:00:00"/>
        <d v="2019-12-26T00:00:00"/>
        <d v="2020-01-02T00:00:00"/>
        <d v="2020-01-10T00:00:00"/>
        <d v="2020-01-15T00:00:00"/>
        <d v="2020-01-18T00:00:00"/>
        <d v="2020-01-24T00:00:00"/>
        <d v="2020-01-25T00:00:00"/>
        <d v="2020-01-26T00:00:00"/>
        <d v="2020-01-28T00:00:00"/>
        <d v="2020-01-29T00:00:00"/>
        <d v="2020-01-31T00:00:00"/>
        <d v="2020-02-04T00:00:00"/>
        <d v="2020-02-09T00:00:00"/>
        <d v="2020-02-13T00:00:00"/>
        <d v="2020-02-16T00:00:00"/>
        <d v="2020-02-20T00:00:00"/>
        <d v="2020-02-21T00:00:00"/>
        <d v="2020-02-22T00:00:00"/>
        <d v="2020-02-23T00:00:00"/>
        <d v="2020-02-26T00:00:00"/>
        <d v="2020-02-27T00:00:00"/>
        <d v="2020-02-28T00:00:00"/>
        <d v="2020-03-03T00:00:00"/>
        <d v="2020-03-05T00:00:00"/>
        <d v="2020-03-12T00:00:00"/>
        <d v="2020-03-15T00:00:00"/>
        <d v="2020-03-17T00:00:00"/>
        <d v="2020-03-18T00:00:00"/>
        <d v="2020-03-19T00:00:00"/>
        <d v="2020-03-20T00:00:00"/>
        <d v="2020-03-21T00:00:00"/>
        <d v="2020-03-26T00:00:00"/>
        <d v="2020-03-27T00:00:00"/>
        <d v="2020-03-29T00:00:00"/>
        <d v="2020-03-31T00:00:00"/>
        <d v="2020-04-01T00:00:00"/>
        <d v="2020-04-02T00:00:00"/>
        <d v="2020-04-04T00:00:00"/>
        <d v="2020-04-08T00:00:00"/>
        <d v="2020-04-17T00:00:00"/>
        <d v="2020-04-18T00:00:00"/>
        <d v="2020-04-19T00:00:00"/>
        <d v="2020-04-20T00:00:00"/>
        <d v="2020-04-22T00:00:00"/>
        <d v="2020-04-23T00:00:00"/>
        <d v="2020-04-24T00:00:00"/>
        <d v="2020-04-28T00:00:00"/>
        <d v="2020-04-29T00:00:00"/>
        <d v="2020-04-30T00:00:00"/>
        <d v="2020-05-02T00:00:00"/>
        <d v="2020-05-04T00:00:00"/>
        <d v="2020-05-05T00:00:00"/>
        <d v="2020-05-07T00:00:00"/>
        <d v="2020-05-12T00:00:00"/>
        <d v="2020-05-15T00:00:00"/>
        <d v="2020-05-17T00:00:00"/>
        <d v="2020-05-27T00:00:00"/>
        <d v="2020-06-01T00:00:00"/>
        <d v="2020-06-06T00:00:00"/>
        <d v="2020-06-07T00:00:00"/>
        <d v="2020-06-09T00:00:00"/>
        <d v="2020-06-10T00:00:00"/>
        <d v="2020-06-11T00:00:00"/>
        <d v="2020-06-13T00:00:00"/>
        <d v="2020-06-18T00:00:00"/>
        <d v="2020-06-19T00:00:00"/>
        <d v="2020-06-20T00:00:00"/>
        <d v="2020-06-21T00:00:00"/>
        <d v="2020-06-22T00:00:00"/>
        <d v="2020-06-24T00:00:00"/>
        <d v="2020-06-25T00:00:00"/>
        <d v="2020-06-30T00:00:00"/>
        <d v="2020-07-02T00:00:00"/>
        <d v="2020-07-06T00:00:00"/>
        <d v="2020-07-09T00:00:00"/>
        <d v="2020-07-10T00:00:00"/>
        <d v="2020-07-11T00:00:00"/>
        <d v="2020-07-13T00:00:00"/>
        <d v="2020-07-14T00:00:00"/>
        <d v="2020-07-15T00:00:00"/>
        <d v="2020-07-21T00:00:00"/>
        <d v="2020-07-22T00:00:00"/>
        <d v="2020-07-24T00:00:00"/>
        <d v="2020-07-27T00:00:00"/>
        <d v="2020-08-02T00:00:00"/>
        <d v="2020-08-04T00:00:00"/>
        <d v="2020-08-09T00:00:00"/>
        <d v="2020-08-10T00:00:00"/>
        <d v="2020-08-11T00:00:00"/>
        <d v="2020-08-12T00:00:00"/>
        <d v="2020-08-14T00:00:00"/>
        <d v="2020-08-20T00:00:00"/>
        <d v="2020-08-22T00:00:00"/>
        <d v="2020-08-23T00:00:00"/>
        <d v="2020-08-24T00:00:00"/>
        <d v="2020-08-31T00:00:00"/>
        <d v="2020-09-04T00:00:00"/>
        <d v="2020-09-08T00:00:00"/>
        <d v="2020-09-11T00:00:00"/>
        <d v="2020-09-12T00:00:00"/>
        <d v="2020-09-13T00:00:00"/>
        <d v="2020-09-18T00:00:00"/>
        <d v="2020-09-20T00:00:00"/>
        <d v="2020-09-23T00:00:00"/>
        <d v="2020-09-29T00:00:00"/>
        <d v="2020-09-30T00:00:00"/>
        <d v="2020-10-02T00:00:00"/>
        <d v="2020-10-03T00:00:00"/>
        <d v="2020-10-05T00:00:00"/>
        <d v="2020-10-07T00:00:00"/>
        <d v="2020-10-08T00:00:00"/>
        <d v="2020-10-11T00:00:00"/>
        <d v="2020-10-14T00:00:00"/>
        <d v="2020-10-18T00:00:00"/>
        <d v="2020-10-21T00:00:00"/>
        <d v="2020-10-23T00:00:00"/>
        <d v="2020-10-24T00:00:00"/>
        <d v="2020-10-26T00:00:00"/>
        <d v="2020-10-28T00:00:00"/>
        <d v="2020-10-30T00:00:00"/>
        <d v="2020-10-31T00:00:00"/>
        <d v="2020-11-04T00:00:00"/>
        <d v="2020-11-07T00:00:00"/>
        <d v="2020-11-08T00:00:00"/>
        <d v="2020-11-09T00:00:00"/>
        <d v="2020-11-14T00:00:00"/>
        <d v="2020-11-20T00:00:00"/>
        <d v="2020-11-22T00:00:00"/>
        <d v="2020-11-26T00:00:00"/>
        <d v="2020-11-28T00:00:00"/>
        <d v="2020-11-29T00:00:00"/>
        <d v="2020-11-30T00:00:00"/>
        <d v="2020-12-01T00:00:00"/>
        <d v="2020-12-03T00:00:00"/>
        <d v="2020-12-07T00:00:00"/>
        <d v="2020-12-08T00:00:00"/>
        <d v="2020-12-09T00:00:00"/>
        <d v="2020-12-15T00:00:00"/>
        <d v="2020-12-17T00:00:00"/>
        <d v="2020-12-18T00:00:00"/>
        <d v="2020-12-19T00:00:00"/>
        <d v="2020-12-24T00:00:00"/>
        <d v="2020-12-25T00:00:00"/>
        <d v="2020-12-26T00:00:00"/>
        <d v="2020-12-27T00:00:00"/>
        <d v="2020-12-29T00:00:00"/>
        <d v="2020-12-31T00:00:00"/>
        <d v="2021-01-01T00:00:00"/>
        <d v="2021-01-03T00:00:00"/>
        <d v="2021-01-04T00:00:00"/>
        <d v="2021-01-07T00:00:00"/>
        <d v="2021-01-11T00:00:00"/>
        <d v="2021-01-12T00:00:00"/>
        <d v="2021-01-14T00:00:00"/>
        <d v="2021-01-15T00:00:00"/>
        <d v="2021-01-17T00:00:00"/>
        <d v="2021-01-18T00:00:00"/>
        <d v="2021-01-19T00:00:00"/>
        <d v="2021-01-23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5T00:00:00"/>
        <d v="2021-02-11T00:00:00"/>
        <d v="2021-02-13T00:00:00"/>
        <d v="2021-02-14T00:00:00"/>
        <d v="2021-02-15T00:00:00"/>
        <d v="2021-02-17T00:00:00"/>
        <d v="2021-02-21T00:00:00"/>
        <d v="2021-02-23T00:00:00"/>
        <d v="2021-02-25T00:00:00"/>
        <d v="2021-02-27T00:00:00"/>
        <d v="2021-03-01T00:00:00"/>
        <d v="2021-03-02T00:00:00"/>
        <d v="2021-03-05T00:00:00"/>
        <d v="2021-03-06T00:00:00"/>
        <d v="2021-03-08T00:00:00"/>
        <d v="2021-03-12T00:00:00"/>
        <d v="2021-03-13T00:00:00"/>
        <d v="2021-03-14T00:00:00"/>
        <d v="2021-03-15T00:00:00"/>
        <d v="2021-03-17T00:00:00"/>
        <d v="2021-03-19T00:00:00"/>
        <d v="2021-03-23T00:00:00"/>
        <d v="2021-03-24T00:00:00"/>
        <d v="2021-03-25T00:00:00"/>
        <d v="2021-03-28T00:00:00"/>
        <d v="2021-03-29T00:00:00"/>
        <d v="2021-03-3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1T00:00:00"/>
        <d v="2021-04-12T00:00:00"/>
        <d v="2021-04-13T00:00:00"/>
        <d v="2021-04-15T00:00:00"/>
        <d v="2021-04-19T00:00:00"/>
        <d v="2021-04-21T00:00:00"/>
        <d v="2021-04-23T00:00:00"/>
        <d v="2021-04-25T00:00:00"/>
        <d v="2021-04-26T00:00:00"/>
        <d v="2021-04-27T00:00:00"/>
        <d v="2021-04-28T00:00:00"/>
        <d v="2021-05-01T00:00:00"/>
        <d v="2021-05-03T00:00:00"/>
        <d v="2021-05-06T00:00:00"/>
        <d v="2021-05-12T00:00:00"/>
        <d v="2021-05-13T00:00:00"/>
        <d v="2021-05-16T00:00:00"/>
        <d v="2021-05-18T00:00:00"/>
        <d v="2021-05-20T00:00:00"/>
        <d v="2021-05-23T00:00:00"/>
        <d v="2021-05-24T00:00:00"/>
        <d v="2021-05-25T00:00:00"/>
        <d v="2021-05-27T00:00:00"/>
        <d v="2021-05-28T00:00:00"/>
        <d v="2021-05-29T00:00:00"/>
        <d v="2021-05-31T00:00:00"/>
        <d v="2021-06-01T00:00:00"/>
        <d v="2021-06-02T00:00:00"/>
        <d v="2021-06-03T00:00:00"/>
        <d v="2021-06-05T00:00:00"/>
        <d v="2021-06-11T00:00:00"/>
        <d v="2021-06-14T00:00:00"/>
        <d v="2021-06-15T00:00:00"/>
        <d v="2021-06-22T00:00:00"/>
        <d v="2021-06-24T00:00:00"/>
        <d v="2021-06-26T00:00:00"/>
        <d v="2021-06-27T00:00:00"/>
        <d v="2021-07-02T00:00:00"/>
        <d v="2021-07-04T00:00:00"/>
        <d v="2021-07-10T00:00:00"/>
        <d v="2021-07-12T00:00:00"/>
        <d v="2021-07-14T00:00:00"/>
        <d v="2021-07-15T00:00:00"/>
        <d v="2021-07-18T00:00:00"/>
        <d v="2021-07-19T00:00:00"/>
        <d v="2021-07-20T00:00:00"/>
        <d v="2021-07-24T00:00:00"/>
        <d v="2021-08-02T00:00:00"/>
        <d v="2021-08-03T00:00:00"/>
        <d v="2021-08-04T00:00:00"/>
        <d v="2021-08-05T00:00:00"/>
        <d v="2021-08-07T00:00:00"/>
        <d v="2021-08-08T00:00:00"/>
        <d v="2021-08-13T00:00:00"/>
        <d v="2021-08-15T00:00:00"/>
        <d v="2021-08-16T00:00:00"/>
        <d v="2021-08-17T00:00:00"/>
        <d v="2021-08-18T00:00:00"/>
        <d v="2021-08-21T00:00:00"/>
        <d v="2021-08-22T00:00:00"/>
        <d v="2021-08-24T00:00:00"/>
        <d v="2021-08-25T00:00:00"/>
        <d v="2021-08-28T00:00:00"/>
        <d v="2021-08-29T00:00:00"/>
        <d v="2021-08-31T00:00:00"/>
        <d v="2021-09-01T00:00:00"/>
        <d v="2021-09-02T00:00:00"/>
        <d v="2021-09-04T00:00:00"/>
        <d v="2021-09-06T00:00:00"/>
        <d v="2021-09-08T00:00:00"/>
        <d v="2021-09-09T00:00:00"/>
        <d v="2021-09-11T00:00:00"/>
        <d v="2021-09-12T00:00:00"/>
        <d v="2021-09-13T00:00:00"/>
        <d v="2021-09-14T00:00:00"/>
        <d v="2021-09-16T00:00:00"/>
        <d v="2021-09-17T00:00:00"/>
        <d v="2021-09-19T00:00:00"/>
        <d v="2021-09-24T00:00:00"/>
        <d v="2021-09-26T00:00:00"/>
        <d v="2021-09-28T00:00:00"/>
        <d v="2021-09-29T00:00:00"/>
        <d v="2021-10-02T00:00:00"/>
        <d v="2021-10-03T00:00:00"/>
        <d v="2021-10-04T00:00:00"/>
        <d v="2021-10-05T00:00:00"/>
        <d v="2021-10-07T00:00:00"/>
        <d v="2021-10-08T00:00:00"/>
        <d v="2021-10-10T00:00:00"/>
        <d v="2021-10-11T00:00:00"/>
        <d v="2021-10-13T00:00:00"/>
        <d v="2021-10-15T00:00:00"/>
        <d v="2021-10-18T00:00:00"/>
        <d v="2021-10-20T00:00:00"/>
        <d v="2021-10-22T00:00:00"/>
        <d v="2021-10-24T00:00:00"/>
        <d v="2021-10-26T00:00:00"/>
        <d v="2021-10-30T00:00:00"/>
        <d v="2021-10-31T00:00:00"/>
        <d v="2021-11-01T00:00:00"/>
        <d v="2021-11-02T00:00:00"/>
        <d v="2021-11-03T00:00:00"/>
        <d v="2021-11-05T00:00:00"/>
        <d v="2021-11-06T00:00:00"/>
        <d v="2021-11-07T00:00:00"/>
        <d v="2021-11-11T00:00:00"/>
        <d v="2021-11-13T00:00:00"/>
        <d v="2021-11-16T00:00:00"/>
        <d v="2021-11-18T00:00:00"/>
        <d v="2021-11-19T00:00:00"/>
        <d v="2021-11-21T00:00:00"/>
        <d v="2021-11-22T00:00:00"/>
        <d v="2021-11-23T00:00:00"/>
        <d v="2021-11-25T00:00:00"/>
        <d v="2021-11-27T00:00:00"/>
        <d v="2021-11-28T00:00:00"/>
        <d v="2021-11-30T00:00:00"/>
        <d v="2021-12-01T00:00:00"/>
        <d v="2021-12-03T00:00:00"/>
        <d v="2021-12-06T00:00:00"/>
        <d v="2021-12-07T00:00:00"/>
        <d v="2021-12-08T00:00:00"/>
        <d v="2021-12-10T00:00:00"/>
        <d v="2021-12-11T00:00:00"/>
        <d v="2021-12-17T00:00:00"/>
        <d v="2021-12-18T00:00:00"/>
        <d v="2021-12-19T00:00:00"/>
        <d v="2021-12-23T00:00:00"/>
        <d v="2021-12-29T00:00:00"/>
        <d v="2021-12-30T00:00:00"/>
        <d v="2022-01-01T00:00:00"/>
        <d v="2022-01-02T00:00:00"/>
        <d v="2022-01-04T00:00:00"/>
        <d v="2022-01-06T00:00:00"/>
        <d v="2022-01-10T00:00:00"/>
        <d v="2022-01-14T00:00:00"/>
        <d v="2022-01-21T00:00:00"/>
        <d v="2022-01-22T00:00:00"/>
        <d v="2022-01-27T00:00:00"/>
        <d v="2022-01-28T00:00:00"/>
        <d v="2022-01-29T00:00:00"/>
        <d v="2022-01-30T00:00:00"/>
        <d v="2022-02-01T00:00:00"/>
        <d v="2022-02-02T00:00:00"/>
        <d v="2022-02-03T00:00:00"/>
        <d v="2022-02-04T00:00:00"/>
        <d v="2022-02-07T00:00:00"/>
        <d v="2022-02-09T00:00:00"/>
        <d v="2022-02-11T00:00:00"/>
        <d v="2022-02-17T00:00:00"/>
        <d v="2022-02-19T00:00:00"/>
        <d v="2022-02-20T00:00:00"/>
        <d v="2022-02-21T00:00:00"/>
        <d v="2022-02-22T00:00:00"/>
        <d v="2022-02-23T00:00:00"/>
        <d v="2022-02-25T00:00:00"/>
        <d v="2022-02-27T00:00:00"/>
        <d v="2022-02-28T00:00:00"/>
        <d v="2022-03-01T00:00:00"/>
        <d v="2022-03-02T00:00:00"/>
        <d v="2022-03-03T00:00:00"/>
        <d v="2022-03-05T00:00:00"/>
        <d v="2022-03-06T00:00:00"/>
        <d v="2022-03-10T00:00:00"/>
        <d v="2022-03-11T00:00:00"/>
        <d v="2022-03-12T00:00:00"/>
        <d v="2022-03-13T00:00:00"/>
        <d v="2022-03-15T00:00:00"/>
        <d v="2022-03-16T00:00:00"/>
        <d v="2022-03-17T00:00:00"/>
        <d v="2022-03-20T00:00:00"/>
        <d v="2022-03-23T00:00:00"/>
        <d v="2022-03-24T00:00:00"/>
        <d v="2022-03-25T00:00:00"/>
        <d v="2022-03-26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8T00:00:00"/>
        <d v="2022-04-10T00:00:00"/>
        <d v="2022-04-11T00:00:00"/>
        <d v="2022-04-12T00:00:00"/>
        <d v="2022-04-14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7T00:00:00"/>
        <d v="2022-04-30T00:00:00"/>
        <d v="2022-05-03T00:00:00"/>
        <d v="2022-05-06T00:00:00"/>
        <d v="2022-05-08T00:00:00"/>
        <d v="2022-05-09T00:00:00"/>
        <d v="2022-05-11T00:00:00"/>
        <d v="2022-05-13T00:00:00"/>
        <d v="2022-05-15T00:00:00"/>
        <d v="2022-05-16T00:00:00"/>
        <d v="2022-05-17T00:00:00"/>
        <d v="2022-05-19T00:00:00"/>
        <d v="2022-05-20T00:00:00"/>
        <d v="2022-05-21T00:00:00"/>
        <d v="2022-05-23T00:00:00"/>
        <d v="2022-05-24T00:00:00"/>
        <d v="2022-05-25T00:00:00"/>
        <d v="2022-05-29T00:00:00"/>
        <d v="2022-05-30T00:00:00"/>
        <d v="2022-06-01T00:00:00"/>
        <d v="2022-06-04T00:00:00"/>
        <d v="2022-06-05T00:00:00"/>
        <d v="2022-06-06T00:00:00"/>
        <d v="2022-06-07T00:00:00"/>
        <d v="2022-06-08T00:00:00"/>
        <d v="2022-06-14T00:00:00"/>
        <d v="2022-06-15T00:00:00"/>
        <d v="2022-06-16T00:00:00"/>
        <d v="2022-06-17T00:00:00"/>
        <d v="2022-06-20T00:00:00"/>
        <d v="2022-06-21T00:00:00"/>
        <d v="2022-06-24T00:00:00"/>
        <d v="2022-06-25T00:00:00"/>
        <d v="2022-06-27T00:00:00"/>
        <d v="2022-06-28T00:00:00"/>
        <d v="2022-06-29T00:00:00"/>
        <d v="2022-06-30T00:00:00"/>
        <d v="2022-07-01T00:00:00"/>
        <d v="2022-07-03T00:00:00"/>
        <d v="2022-07-04T00:00:00"/>
        <d v="2022-07-05T00:00:00"/>
        <d v="2022-07-06T00:00:00"/>
        <d v="2022-07-12T00:00:00"/>
        <d v="2022-07-15T00:00:00"/>
        <d v="2022-07-17T00:00:00"/>
        <d v="2022-07-19T00:00:00"/>
        <d v="2022-07-20T00:00:00"/>
        <d v="2022-07-22T00:00:00"/>
        <d v="2022-07-23T00:00:00"/>
        <d v="2022-07-24T00:00:00"/>
        <d v="2022-07-26T00:00:00"/>
        <d v="2022-07-28T00:00:00"/>
        <d v="2022-07-29T00:00:00"/>
        <d v="2022-07-30T00:00:00"/>
        <d v="2022-07-31T00:00:00"/>
        <d v="2022-08-01T00:00:00"/>
        <d v="2022-08-04T00:00:00"/>
        <d v="2022-08-07T00:00:00"/>
        <d v="2022-08-08T00:00:00"/>
        <d v="2022-08-09T00:00:00"/>
        <d v="2022-08-11T00:00:00"/>
        <d v="2022-08-12T00:00:00"/>
        <d v="2022-08-13T00:00:00"/>
        <d v="2022-08-16T00:00:00"/>
        <d v="2022-08-18T00:00:00"/>
        <d v="2022-08-19T00:00:00"/>
        <d v="2022-08-22T00:00:00"/>
        <d v="2022-08-23T00:00:00"/>
        <d v="2022-08-25T00:00:00"/>
        <d v="2022-08-26T00:00:00"/>
        <d v="2022-08-27T00:00:00"/>
        <d v="2022-08-28T00:00:00"/>
        <d v="2022-08-30T00:00:00"/>
        <d v="2022-08-31T00:00:00"/>
        <d v="2022-09-01T00:00:00"/>
        <d v="2022-09-05T00:00:00"/>
        <d v="2022-09-06T00:00:00"/>
        <d v="2022-09-08T00:00:00"/>
        <d v="2022-09-09T00:00:00"/>
        <d v="2022-09-11T00:00:00"/>
        <d v="2022-09-14T00:00:00"/>
        <d v="2022-09-15T00:00:00"/>
        <d v="2022-09-16T00:00:00"/>
        <d v="2022-09-17T00:00:00"/>
        <d v="2022-09-18T00:00:00"/>
        <d v="2022-09-20T00:00:00"/>
        <d v="2022-09-24T00:00:00"/>
        <d v="2022-09-25T00:00:00"/>
        <d v="2022-09-26T00:00:00"/>
        <d v="2022-09-28T00:00:00"/>
        <d v="2022-09-29T00:00:00"/>
        <d v="2022-09-30T00:00:00"/>
        <d v="2022-10-02T00:00:00"/>
        <d v="2022-10-03T00:00:00"/>
        <d v="2022-10-04T00:00:00"/>
        <d v="2022-10-05T00:00:00"/>
        <d v="2022-10-06T00:00:00"/>
        <d v="2022-10-08T00:00:00"/>
        <d v="2022-10-10T00:00:00"/>
        <d v="2022-10-11T00:00:00"/>
        <d v="2022-10-12T00:00:00"/>
        <d v="2022-10-14T00:00:00"/>
        <d v="2022-10-15T00:00:00"/>
        <d v="2022-10-17T00:00:00"/>
        <d v="2022-10-19T00:00:00"/>
        <d v="2022-10-20T00:00:00"/>
        <d v="2022-10-21T00:00:00"/>
        <d v="2022-10-22T00:00:00"/>
        <d v="2022-10-24T00:00:00"/>
        <d v="2022-10-25T00:00:00"/>
        <d v="2022-10-26T00:00:00"/>
        <d v="2022-10-27T00:00:00"/>
        <d v="2022-10-30T00:00:00"/>
        <d v="2022-11-01T00:00:00"/>
        <d v="2022-11-02T00:00:00"/>
        <d v="2022-11-05T00:00:00"/>
        <d v="2022-11-12T00:00:00"/>
        <d v="2022-11-13T00:00:00"/>
        <d v="2022-11-14T00:00:00"/>
        <d v="2022-11-15T00:00:00"/>
        <d v="2022-11-16T00:00:00"/>
        <d v="2022-11-18T00:00:00"/>
        <d v="2022-11-23T00:00:00"/>
        <d v="2022-11-25T00:00:00"/>
        <d v="2022-11-26T00:00:00"/>
        <d v="2022-11-27T00:00:00"/>
        <d v="2022-11-28T00:00:00"/>
        <d v="2022-11-29T00:00:00"/>
        <d v="2022-12-01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3T00:00:00"/>
        <d v="2022-12-16T00:00:00"/>
        <d v="2022-12-17T00:00:00"/>
        <d v="2022-12-18T00:00:00"/>
        <d v="2022-12-19T00:00:00"/>
        <d v="2022-12-23T00:00:00"/>
        <d v="2022-12-26T00:00:00"/>
        <d v="2022-12-27T00:00:00"/>
        <d v="2022-12-28T00:00:00"/>
        <d v="2022-12-31T00:00:00"/>
        <d v="2023-01-01T00:00:00"/>
        <d v="2023-01-02T00:00:00"/>
        <d v="2023-01-03T00:00:00"/>
        <d v="2023-01-05T00:00:00"/>
        <d v="2023-01-07T00:00:00"/>
        <d v="2023-01-08T00:00:00"/>
        <d v="2023-01-10T00:00:00"/>
        <d v="2023-01-11T00:00:00"/>
        <d v="2023-01-13T00:00:00"/>
        <d v="2023-01-15T00:00:00"/>
        <d v="2023-01-17T00:00:00"/>
        <d v="2023-01-18T00:00:00"/>
        <d v="2023-01-20T00:00:00"/>
        <d v="2023-01-21T00:00:00"/>
        <d v="2023-01-22T00:00:00"/>
        <d v="2023-01-23T00:00:00"/>
        <d v="2023-01-26T00:00:00"/>
        <d v="2023-01-30T00:00:00"/>
        <d v="2023-01-31T00:00:00"/>
        <d v="2023-02-02T00:00:00"/>
        <d v="2023-02-04T00:00:00"/>
        <d v="2023-02-06T00:00:00"/>
        <d v="2023-02-08T00:00:00"/>
        <d v="2023-02-09T00:00:00"/>
        <d v="2023-02-10T00:00:00"/>
        <d v="2023-02-14T00:00:00"/>
        <d v="2023-02-15T00:00:00"/>
        <d v="2023-02-16T00:00:00"/>
        <d v="2023-02-17T00:00:00"/>
        <d v="2023-02-18T00:00:00"/>
        <d v="2023-02-19T00:00:00"/>
        <d v="2023-02-21T00:00:00"/>
        <d v="2023-02-23T00:00:00"/>
        <d v="2023-02-27T00:00:00"/>
        <d v="2023-02-28T00:00:00"/>
        <d v="2023-03-05T00:00:00"/>
        <d v="2023-03-06T00:00:00"/>
        <d v="2023-03-07T00:00:00"/>
        <d v="2023-03-12T00:00:00"/>
        <d v="2023-03-13T00:00:00"/>
        <d v="2023-03-15T00:00:00"/>
        <d v="2023-03-16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7T00:00:00"/>
        <d v="2023-04-18T00:00:00"/>
        <d v="2023-04-19T00:00:00"/>
        <d v="2023-04-20T00:00:00"/>
        <d v="2023-04-21T00:00:00"/>
        <d v="2023-04-24T00:00:00"/>
        <d v="2023-04-25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5T00:00:00"/>
        <d v="2023-05-06T00:00:00"/>
        <d v="2023-05-08T00:00:00"/>
        <d v="2023-05-11T00:00:00"/>
        <d v="2023-05-12T00:00:00"/>
        <d v="2023-05-13T00:00:00"/>
        <d v="2023-05-14T00:00:00"/>
        <d v="2023-05-16T00:00:00"/>
        <d v="2023-05-17T00:00:00"/>
        <d v="2023-05-21T00:00:00"/>
        <d v="2023-05-22T00:00:00"/>
        <d v="2023-05-25T00:00:00"/>
        <d v="2023-05-26T00:00:00"/>
        <d v="2023-05-28T00:00:00"/>
        <d v="2023-05-30T00:00:00"/>
        <d v="2023-06-01T00:00:00"/>
        <d v="2023-06-02T00:00:00"/>
        <d v="2023-06-04T00:00:00"/>
        <d v="2023-06-07T00:00:00"/>
        <d v="2023-06-08T00:00:00"/>
        <d v="2023-06-09T00:00:00"/>
        <d v="2023-06-10T00:00:00"/>
        <d v="2023-06-12T00:00:00"/>
        <d v="2023-06-13T00:00:00"/>
        <d v="2023-06-15T00:00:00"/>
        <d v="2023-06-16T00:00:00"/>
        <d v="2023-06-17T00:00:00"/>
        <d v="2023-06-19T00:00:00"/>
        <d v="2023-06-21T00:00:00"/>
        <d v="2023-06-24T00:00:00"/>
        <d v="2023-06-25T00:00:00"/>
        <d v="2023-06-30T00:00:00"/>
        <d v="2023-07-01T00:00:00"/>
        <d v="2023-07-02T00:00:00"/>
        <d v="2023-07-03T00:00:00"/>
        <d v="2023-07-06T00:00:00"/>
        <d v="2023-07-08T00:00:00"/>
        <d v="2023-07-10T00:00:00"/>
        <d v="2023-07-11T00:00:00"/>
        <d v="2023-07-12T00:00:00"/>
        <d v="2023-07-13T00:00:00"/>
        <d v="2023-07-14T00:00:00"/>
        <d v="2023-07-16T00:00:00"/>
        <d v="2023-07-17T00:00:00"/>
        <d v="2023-07-19T00:00:00"/>
        <d v="2023-07-20T00:00:00"/>
        <d v="2023-07-22T00:00:00"/>
        <d v="2023-07-24T00:00:00"/>
        <d v="2023-07-27T00:00:00"/>
        <d v="2023-07-28T00:00:00"/>
        <d v="2023-07-29T00:00:00"/>
        <d v="2023-07-30T00:00:00"/>
        <d v="2023-07-31T00:00:00"/>
        <d v="2023-08-03T00:00:00"/>
        <d v="2023-08-06T00:00:00"/>
        <d v="2023-08-07T00:00:00"/>
        <d v="2023-08-08T00:00:00"/>
        <d v="2023-08-10T00:00:00"/>
        <d v="2023-08-11T00:00:00"/>
        <d v="2023-08-13T00:00:00"/>
        <d v="2023-08-16T00:00:00"/>
        <d v="2023-08-17T00:00:00"/>
        <d v="2023-08-20T00:00:00"/>
        <d v="2023-08-23T00:00:00"/>
        <d v="2023-08-24T00:00:00"/>
        <d v="2023-08-26T00:00:00"/>
        <d v="2023-08-29T00:00:00"/>
        <d v="2023-08-30T00:00:00"/>
        <d v="2023-09-04T00:00:00"/>
        <d v="2023-09-05T00:00:00"/>
        <d v="2023-09-06T00:00:00"/>
        <d v="2023-09-07T00:00:00"/>
        <d v="2023-09-08T00:00:00"/>
        <d v="2023-09-09T00:00:00"/>
        <d v="2023-09-11T00:00:00"/>
        <d v="2023-09-13T00:00:00"/>
        <d v="2023-09-17T00:00:00"/>
        <d v="2023-09-18T00:00:00"/>
        <d v="2023-09-19T00:00:00"/>
        <d v="2023-09-21T00:00:00"/>
        <d v="2023-09-22T00:00:00"/>
        <d v="2023-09-23T00:00:00"/>
        <d v="2023-09-24T00:00:00"/>
        <d v="2023-09-25T00:00:00"/>
        <d v="2023-09-27T00:00:00"/>
        <d v="2023-09-28T00:00:00"/>
        <d v="2023-09-29T00:00:00"/>
        <d v="2023-10-01T00:00:00"/>
        <d v="2023-10-03T00:00:00"/>
        <d v="2023-10-05T00:00:00"/>
        <d v="2023-10-06T00:00:00"/>
        <d v="2023-10-08T00:00:00"/>
        <d v="2023-10-10T00:00:00"/>
        <d v="2023-10-11T00:00:00"/>
        <d v="2023-10-14T00:00:00"/>
        <d v="2023-10-15T00:00:00"/>
        <d v="2023-10-16T00:00:00"/>
        <d v="2023-10-17T00:00:00"/>
        <d v="2023-10-18T00:00:00"/>
        <d v="2023-10-19T00:00:00"/>
        <d v="2023-10-20T00:00:00"/>
        <d v="2023-10-22T00:00:00"/>
        <d v="2023-10-24T00:00:00"/>
        <d v="2023-10-26T00:00:00"/>
        <d v="2023-10-29T00:00:00"/>
        <d v="2023-10-31T00:00:00"/>
        <d v="2023-11-03T00:00:00"/>
        <d v="2023-11-05T00:00:00"/>
        <d v="2023-11-08T00:00:00"/>
        <d v="2023-11-09T00:00:00"/>
        <d v="2023-11-12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2T00:00:00"/>
        <d v="2023-11-24T00:00:00"/>
        <d v="2023-11-25T00:00:00"/>
        <d v="2023-11-27T00:00:00"/>
        <d v="2023-11-28T00:00:00"/>
        <d v="2023-11-30T00:00:00"/>
        <d v="2023-12-03T00:00:00"/>
        <d v="2023-12-04T00:00:00"/>
        <d v="2023-12-06T00:00:00"/>
        <d v="2023-12-07T00:00:00"/>
        <d v="2023-12-08T00:00:00"/>
        <d v="2023-12-09T00:00:00"/>
        <d v="2023-12-10T00:00:00"/>
        <d v="2023-12-12T00:00:00"/>
        <d v="2023-12-15T00:00:00"/>
        <d v="2023-12-16T00:00:00"/>
        <d v="2023-12-17T00:00:00"/>
        <d v="2023-12-18T00:00:00"/>
        <d v="2023-12-19T00:00:00"/>
        <d v="2023-12-20T00:00:00"/>
        <d v="2023-12-21T00:00:00"/>
        <d v="2023-12-22T00:00:00"/>
        <d v="2023-12-23T00:00:00"/>
        <d v="2023-12-24T00:00:00"/>
        <d v="2023-12-25T00:00:00"/>
        <d v="2023-12-26T00:00:00"/>
        <d v="2023-12-27T00:00:00"/>
        <d v="2023-12-28T00:00:00"/>
        <d v="2023-12-30T00:00:00"/>
        <d v="2023-12-31T00:00:00"/>
        <d v="2024-01-01T00:00:00"/>
        <d v="2024-01-03T00:00:00"/>
        <d v="2024-01-04T00:00:00"/>
        <d v="2024-01-06T00:00:00"/>
        <d v="2024-01-09T00:00:00"/>
        <d v="2024-01-12T00:00:00"/>
        <d v="2024-01-13T00:00:00"/>
        <d v="2024-01-18T00:00:00"/>
        <d v="2024-01-19T00:00:00"/>
        <d v="2024-01-20T00:00:00"/>
        <d v="2024-01-21T00:00:00"/>
        <d v="2024-01-22T00:00:00"/>
        <d v="2024-01-23T00:00:00"/>
        <d v="2024-01-26T00:00:00"/>
        <d v="2024-01-27T00:00:00"/>
        <d v="2024-01-28T00:00:00"/>
        <d v="2024-01-30T00:00:00"/>
        <d v="2024-02-02T00:00:00"/>
        <d v="2024-02-03T00:00:00"/>
        <d v="2024-02-04T00:00:00"/>
        <d v="2024-02-05T00:00:00"/>
        <d v="2024-02-06T00:00:00"/>
        <d v="2024-02-07T00:00:00"/>
        <d v="2024-02-08T00:00:00"/>
        <d v="2024-02-13T00:00:00"/>
        <d v="2024-02-14T00:00:00"/>
        <d v="2024-02-15T00:00:00"/>
        <d v="2024-02-17T00:00:00"/>
        <d v="2024-02-18T00:00:00"/>
        <d v="2024-02-19T00:00:00"/>
        <d v="2024-02-20T00:00:00"/>
        <d v="2024-02-22T00:00:00"/>
        <d v="2024-02-23T00:00:00"/>
        <d v="2024-02-24T00:00:00"/>
        <d v="2024-02-25T00:00:00"/>
        <d v="2024-02-27T00:00:00"/>
        <d v="2024-02-29T00:00:00"/>
        <d v="2024-03-01T00:00:00"/>
        <d v="2024-03-02T00:00:00"/>
        <d v="2024-03-03T00:00:00"/>
        <d v="2024-03-07T00:00:00"/>
        <d v="2024-03-08T00:00:00"/>
        <d v="2024-03-11T00:00:00"/>
        <d v="2024-03-12T00:00:00"/>
        <d v="2024-03-13T00:00:00"/>
        <d v="2024-03-14T00:00:00"/>
        <d v="2024-03-16T00:00:00"/>
        <d v="2024-03-17T00:00:00"/>
        <d v="2024-03-18T00:00:00"/>
        <d v="2024-03-19T00:00:00"/>
        <d v="2024-03-21T00:00:00"/>
        <d v="2024-03-22T00:00:00"/>
        <d v="2024-03-23T00:00:00"/>
        <d v="2024-03-24T00:00:00"/>
        <d v="2024-03-25T00:00:00"/>
        <d v="2024-03-26T00:00:00"/>
        <d v="2024-03-27T00:00:00"/>
        <d v="2024-03-30T00:00:00"/>
        <d v="2024-04-01T00:00:00"/>
        <d v="2024-04-02T00:00:00"/>
        <d v="2024-04-05T00:00:00"/>
        <d v="2024-04-06T00:00:00"/>
        <d v="2024-04-07T00:00:00"/>
        <d v="2024-04-08T00:00:00"/>
        <d v="2024-04-10T00:00:00"/>
        <d v="2024-04-11T00:00:00"/>
        <d v="2024-04-13T00:00:00"/>
        <d v="2024-04-14T00:00:00"/>
        <d v="2024-04-15T00:00:00"/>
        <d v="2024-04-16T00:00:00"/>
        <d v="2024-04-17T00:00:00"/>
        <d v="2024-04-18T00:00:00"/>
        <d v="2024-04-21T00:00:00"/>
        <d v="2024-04-23T00:00:00"/>
        <d v="2024-04-25T00:00:00"/>
        <d v="2024-04-26T00:00:00"/>
        <d v="2024-04-27T00:00:00"/>
        <d v="2024-04-30T00:00:00"/>
        <d v="2024-05-01T00:00:00"/>
        <d v="2024-05-02T00:00:00"/>
        <d v="2024-05-03T00:00:00"/>
        <d v="2024-05-04T00:00:00"/>
        <d v="2024-05-05T00:00:00"/>
        <d v="2024-05-07T00:00:00"/>
        <d v="2024-05-08T00:00:00"/>
        <d v="2024-05-09T00:00:00"/>
        <d v="2024-05-10T00:00:00"/>
        <d v="2024-05-11T00:00:00"/>
        <d v="2024-05-12T00:00:00"/>
        <d v="2024-05-13T00:00:00"/>
        <d v="2024-05-14T00:00:00"/>
        <d v="2024-05-16T00:00:00"/>
        <d v="2024-05-17T00:00:00"/>
        <d v="2024-05-18T00:00:00"/>
        <d v="2024-05-19T00:00:00"/>
        <d v="2024-05-20T00:00:00"/>
        <d v="2024-05-21T00:00:00"/>
        <d v="2024-05-22T00:00:00"/>
        <d v="2024-05-23T00:00:00"/>
        <d v="2024-05-24T00:00:00"/>
        <d v="2024-05-26T00:00:00"/>
        <d v="2024-05-27T00:00:00"/>
        <d v="2024-05-28T00:00:00"/>
        <d v="2024-05-29T00:00:00"/>
        <d v="2024-06-01T00:00:00"/>
        <d v="2024-06-02T00:00:00"/>
        <d v="2024-06-03T00:00:00"/>
        <d v="2024-06-04T00:00:00"/>
        <d v="2024-06-06T00:00:00"/>
        <d v="2024-06-08T00:00:00"/>
        <d v="2024-06-09T00:00:00"/>
        <d v="2024-06-10T00:00:00"/>
        <d v="2024-06-14T00:00:00"/>
        <d v="2024-06-17T00:00:00"/>
        <d v="2024-06-18T00:00:00"/>
        <d v="2024-06-21T00:00:00"/>
        <d v="2024-06-22T00:00:00"/>
        <d v="2024-06-23T00:00:00"/>
        <d v="2024-06-24T00:00:00"/>
        <d v="2024-06-25T00:00:00"/>
        <d v="2024-06-27T00:00:00"/>
        <d v="2024-06-28T00:00:00"/>
        <d v="2024-06-29T00:00:00"/>
        <d v="2024-07-01T00:00:00"/>
        <d v="2024-07-03T00:00:00"/>
        <d v="2024-07-05T00:00:00"/>
        <d v="2024-07-06T00:00:00"/>
        <d v="2024-07-07T00:00:00"/>
        <d v="2024-07-10T00:00:00"/>
        <d v="2024-07-11T00:00:00"/>
        <d v="2024-07-12T00:00:00"/>
        <d v="2024-07-13T00:00:00"/>
        <d v="2024-07-15T00:00:00"/>
        <d v="2024-07-16T00:00:00"/>
        <d v="2024-07-17T00:00:00"/>
        <d v="2024-07-18T00:00:00"/>
        <d v="2024-07-22T00:00:00"/>
        <d v="2024-07-23T00:00:00"/>
        <d v="2024-07-25T00:00:00"/>
        <d v="2024-07-26T00:00:00"/>
        <d v="2024-07-29T00:00:00"/>
        <d v="2024-07-31T00:00:00"/>
        <d v="2024-08-06T00:00:00"/>
        <d v="2024-08-08T00:00:00"/>
        <d v="2024-08-09T00:00:00"/>
        <d v="2024-08-11T00:00:00"/>
        <d v="2024-08-12T00:00:00"/>
        <d v="2024-08-13T00:00:00"/>
        <d v="2024-08-14T00:00:00"/>
        <d v="2024-08-15T00:00:00"/>
        <d v="2024-08-16T00:00:00"/>
        <d v="2024-08-17T00:00:00"/>
        <d v="2024-08-20T00:00:00"/>
        <d v="2024-08-21T00:00:00"/>
        <d v="2024-08-22T00:00:00"/>
        <d v="2024-08-25T00:00:00"/>
        <d v="2024-08-26T00:00:00"/>
        <d v="2024-08-27T00:00:00"/>
        <d v="2024-08-28T00:00:00"/>
        <d v="2024-08-29T00:00:00"/>
        <d v="2024-08-30T00:00:00"/>
        <d v="2024-08-31T00:00:00"/>
        <d v="2024-09-01T00:00:00"/>
        <d v="2024-09-03T00:00:00"/>
        <d v="2024-09-04T00:00:00"/>
        <d v="2024-09-05T00:00:00"/>
        <d v="2024-09-06T00:00:00"/>
        <d v="2024-09-07T00:00:00"/>
        <d v="2024-09-09T00:00:00"/>
        <d v="2024-09-11T00:00:00"/>
        <d v="2024-09-12T00:00:00"/>
        <d v="2024-09-13T00:00:00"/>
        <d v="2024-09-15T00:00:00"/>
        <d v="2024-09-16T00:00:00"/>
        <d v="2024-09-17T00:00:00"/>
        <d v="2024-09-20T00:00:00"/>
        <d v="2024-09-22T00:00:00"/>
        <d v="2024-09-23T00:00:00"/>
        <d v="2024-09-24T00:00:00"/>
        <d v="2024-09-25T00:00:00"/>
        <d v="2024-09-27T00:00:00"/>
        <d v="2024-09-30T00:00:00"/>
        <d v="2024-10-02T00:00:00"/>
        <d v="2024-10-03T00:00:00"/>
        <d v="2024-10-07T00:00:00"/>
        <d v="2024-10-08T00:00:00"/>
        <d v="2024-10-10T00:00:00"/>
        <d v="2024-10-11T00:00:00"/>
        <d v="2024-10-12T00:00:00"/>
        <d v="2024-10-13T00:00:00"/>
        <d v="2024-10-14T00:00:00"/>
        <d v="2024-10-15T00:00:00"/>
        <d v="2024-10-17T00:00:00"/>
        <d v="2024-10-18T00:00:00"/>
        <d v="2024-10-19T00:00:00"/>
        <d v="2024-10-20T00:00:00"/>
        <d v="2024-10-22T00:00:00"/>
        <d v="2024-10-23T00:00:00"/>
        <d v="2024-10-26T00:00:00"/>
        <d v="2024-10-27T00:00:00"/>
        <d v="2024-10-28T00:00:00"/>
        <d v="2024-10-29T00:00:00"/>
        <d v="2024-10-30T00:00:00"/>
        <d v="2024-11-01T00:00:00"/>
        <d v="2024-11-02T00:00:00"/>
        <d v="2024-11-03T00:00:00"/>
        <d v="2024-11-04T00:00:00"/>
        <d v="2024-11-06T00:00:00"/>
        <d v="2024-11-07T00:00:00"/>
        <d v="2024-11-08T00:00:00"/>
        <d v="2024-11-10T00:00:00"/>
        <d v="2024-11-11T00:00:00"/>
        <d v="2024-11-12T00:00:00"/>
        <d v="2024-11-16T00:00:00"/>
        <d v="2024-11-23T00:00:00"/>
        <d v="2024-11-24T00:00:00"/>
        <d v="2024-11-25T00:00:00"/>
      </sharedItems>
    </cacheField>
    <cacheField name="[F_ORDERS].[OrderDate (חודש)].[OrderDate (חודש)]" caption="OrderDate (חודש)" numFmtId="0" hierarchy="77" level="1">
      <sharedItems count="3">
        <s v="ינו"/>
        <s v="פבר"/>
        <s v="מרץ"/>
      </sharedItems>
    </cacheField>
    <cacheField name="[F_ORDERS].[OrderDate (רבעון)].[OrderDate (רבעון)]" caption="OrderDate (רבעון)" numFmtId="0" hierarchy="76" level="1">
      <sharedItems count="4">
        <s v="רבעון 1"/>
        <s v="רבעון 2"/>
        <s v="רבעון 3"/>
        <s v="רבעון 4"/>
      </sharedItems>
    </cacheField>
    <cacheField name="[F_ORDERS].[OrderDate (שנה)].[OrderDate (שנה)]" caption="OrderDate (שנה)" numFmtId="0" hierarchy="75" level="1">
      <sharedItems count="12">
        <s v="2013"/>
        <s v="2014"/>
        <s v="2015"/>
        <s v="2016"/>
        <s v="2017"/>
        <s v="2018"/>
        <s v="2019"/>
        <s v="2020"/>
        <s v="2021"/>
        <s v="2022"/>
        <s v="2023"/>
        <s v="2024"/>
      </sharedItems>
    </cacheField>
    <cacheField name="[Measures].[_AOV Status]" caption="_AOV Status" numFmtId="0" hierarchy="138" level="32767"/>
    <cacheField name="[DIM_BUYERS].[Username].[Username]" caption="Username" numFmtId="0" level="1">
      <sharedItems containsSemiMixedTypes="0" containsNonDate="0" containsString="0"/>
    </cacheField>
  </cacheFields>
  <cacheHierarchies count="139">
    <cacheHierarchy uniqueName="[DIM_BUYERS].[Username]" caption="Username" attribute="1" defaultMemberUniqueName="[DIM_BUYERS].[Username].[All]" allUniqueName="[DIM_BUYERS].[Username].[All]" dimensionUniqueName="[DIM_BUYERS]" displayFolder="" count="2" memberValueDatatype="130" unbalanced="0">
      <fieldsUsage count="2">
        <fieldUsage x="-1"/>
        <fieldUsage x="6"/>
      </fieldsUsage>
    </cacheHierarchy>
    <cacheHierarchy uniqueName="[DIM_BUYERS].[Gender]" caption="Gender" attribute="1" defaultMemberUniqueName="[DIM_BUYERS].[Gender].[All]" allUniqueName="[DIM_BUYERS].[Gender].[All]" dimensionUniqueName="[DIM_BUYERS]" displayFolder="" count="2" memberValueDatatype="130" unbalanced="0"/>
    <cacheHierarchy uniqueName="[DIM_BUYERS].[Birthdate]" caption="Birthdate" attribute="1" time="1" defaultMemberUniqueName="[DIM_BUYERS].[Birthdate].[All]" allUniqueName="[DIM_BUYERS].[Birthdate].[All]" dimensionUniqueName="[DIM_BUYERS]" displayFolder="" count="2" memberValueDatatype="7" unbalanced="0"/>
    <cacheHierarchy uniqueName="[DIM_BUYERS].[Country]" caption="Country" attribute="1" defaultMemberUniqueName="[DIM_BUYERS].[Country].[All]" allUniqueName="[DIM_BUYERS].[Country].[All]" dimensionUniqueName="[DIM_BUYERS]" displayFolder="" count="2" memberValueDatatype="130" unbalanced="0"/>
    <cacheHierarchy uniqueName="[DIM_BUYERS].[JoiningDate]" caption="JoiningDate" attribute="1" time="1" defaultMemberUniqueName="[DIM_BUYERS].[JoiningDate].[All]" allUniqueName="[DIM_BUYERS].[JoiningDate].[All]" dimensionUniqueName="[DIM_BUYERS]" displayFolder="" count="2" memberValueDatatype="7" unbalanced="0"/>
    <cacheHierarchy uniqueName="[DIM_BUYERS].[MainLanguage]" caption="MainLanguage" attribute="1" defaultMemberUniqueName="[DIM_BUYERS].[MainLanguage].[All]" allUniqueName="[DIM_BUYERS].[MainLanguage].[All]" dimensionUniqueName="[DIM_BUYERS]" displayFolder="" count="2" memberValueDatatype="130" unbalanced="0"/>
    <cacheHierarchy uniqueName="[DIM_BUYERS].[AccountType]" caption="AccountType" attribute="1" defaultMemberUniqueName="[DIM_BUYERS].[AccountType].[All]" allUniqueName="[DIM_BUYERS].[AccountType].[All]" dimensionUniqueName="[DIM_BUYERS]" displayFolder="" count="2" memberValueDatatype="130" unbalanced="0"/>
    <cacheHierarchy uniqueName="[DIM_BUYERS].[Discount]" caption="Discount" attribute="1" defaultMemberUniqueName="[DIM_BUYERS].[Discount].[All]" allUniqueName="[DIM_BUYERS].[Discount].[All]" dimensionUniqueName="[DIM_BUYERS]" displayFolder="" count="2" memberValueDatatype="130" unbalanced="0"/>
    <cacheHierarchy uniqueName="[DIM_BUYERS].[Age]" caption="Age" attribute="1" defaultMemberUniqueName="[DIM_BUYERS].[Age].[All]" allUniqueName="[DIM_BUYERS].[Age].[All]" dimensionUniqueName="[DIM_BUYERS]" displayFolder="" count="2" memberValueDatatype="20" unbalanced="0"/>
    <cacheHierarchy uniqueName="[DIM_BUYERS].[AgeGroup]" caption="AgeGroup" attribute="1" defaultMemberUniqueName="[DIM_BUYERS].[AgeGroup].[All]" allUniqueName="[DIM_BUYERS].[AgeGroup].[All]" dimensionUniqueName="[DIM_BUYERS]" displayFolder="" count="2" memberValueDatatype="130" unbalanced="0"/>
    <cacheHierarchy uniqueName="[DIM_BUYERS].[Birthdate (שנה)]" caption="Birthdate (שנה)" attribute="1" defaultMemberUniqueName="[DIM_BUYERS].[Birthdate (שנה)].[All]" allUniqueName="[DIM_BUYERS].[Birthdate (שנה)].[All]" dimensionUniqueName="[DIM_BUYERS]" displayFolder="" count="2" memberValueDatatype="130" unbalanced="0"/>
    <cacheHierarchy uniqueName="[DIM_BUYERS].[Birthdate (רבעון)]" caption="Birthdate (רבעון)" attribute="1" defaultMemberUniqueName="[DIM_BUYERS].[Birthdate (רבעון)].[All]" allUniqueName="[DIM_BUYERS].[Birthdate (רבעון)].[All]" dimensionUniqueName="[DIM_BUYERS]" displayFolder="" count="2" memberValueDatatype="130" unbalanced="0"/>
    <cacheHierarchy uniqueName="[DIM_BUYERS].[Birthdate (חודש)]" caption="Birthdate (חודש)" attribute="1" defaultMemberUniqueName="[DIM_BUYERS].[Birthdate (חודש)].[All]" allUniqueName="[DIM_BUYERS].[Birthdate (חודש)].[All]" dimensionUniqueName="[DIM_BUYERS]" displayFolder="" count="2" memberValueDatatype="130" unbalanced="0"/>
    <cacheHierarchy uniqueName="[DIM_BUYERS].[JoiningDate (שנה)]" caption="JoiningDate (שנה)" attribute="1" defaultMemberUniqueName="[DIM_BUYERS].[JoiningDate (שנה)].[All]" allUniqueName="[DIM_BUYERS].[JoiningDate (שנה)].[All]" dimensionUniqueName="[DIM_BUYERS]" displayFolder="" count="2" memberValueDatatype="130" unbalanced="0"/>
    <cacheHierarchy uniqueName="[DIM_BUYERS].[JoiningDate (רבעון)]" caption="JoiningDate (רבעון)" attribute="1" defaultMemberUniqueName="[DIM_BUYERS].[JoiningDate (רבעון)].[All]" allUniqueName="[DIM_BUYERS].[JoiningDate (רבעון)].[All]" dimensionUniqueName="[DIM_BUYERS]" displayFolder="" count="2" memberValueDatatype="130" unbalanced="0"/>
    <cacheHierarchy uniqueName="[DIM_BUYERS].[JoiningDate (חודש)]" caption="JoiningDate (חודש)" attribute="1" defaultMemberUniqueName="[DIM_BUYERS].[JoiningDate (חודש)].[All]" allUniqueName="[DIM_BUYERS].[JoiningDate (חודש)].[All]" dimensionUniqueName="[DIM_BUYERS]" displayFolder="" count="2" memberValueDatatype="130" unbalanced="0"/>
    <cacheHierarchy uniqueName="[DIM_OrderDate].[Date]" caption="Date" attribute="1" time="1" keyAttribute="1" defaultMemberUniqueName="[DIM_OrderDate].[Date].[All]" allUniqueName="[DIM_OrderDate].[Date].[All]" dimensionUniqueName="[DIM_OrderDate]" displayFolder="" count="2" memberValueDatatype="7" unbalanced="0"/>
    <cacheHierarchy uniqueName="[DIM_OrderDate].[שנה]" caption="שנה" attribute="1" time="1" defaultMemberUniqueName="[DIM_OrderDate].[שנה].[All]" allUniqueName="[DIM_OrderDate].[שנה].[All]" dimensionUniqueName="[DIM_OrderDate]" displayFolder="" count="2" memberValueDatatype="20" unbalanced="0"/>
    <cacheHierarchy uniqueName="[DIM_OrderDate].[מספר חודש]" caption="מספר חודש" attribute="1" time="1" defaultMemberUniqueName="[DIM_OrderDate].[מספר חודש].[All]" allUniqueName="[DIM_OrderDate].[מספר חודש].[All]" dimensionUniqueName="[DIM_OrderDate]" displayFolder="" count="2" memberValueDatatype="20" unbalanced="0"/>
    <cacheHierarchy uniqueName="[DIM_OrderDate].[הירארכיית תאריכים]" caption="הירארכיית תאריכים" time="1" defaultMemberUniqueName="[DIM_OrderDate].[הירארכיית תאריכים].[All]" allUniqueName="[DIM_OrderDate].[הירארכיית תאריכים].[All]" dimensionUniqueName="[DIM_OrderDate]" displayFolder="" count="4" unbalanced="0"/>
    <cacheHierarchy uniqueName="[DIM_OrderDate].[חודש]" caption="חודש" attribute="1" time="1" defaultMemberUniqueName="[DIM_OrderDate].[חודש].[All]" allUniqueName="[DIM_OrderDate].[חודש].[All]" dimensionUniqueName="[DIM_OrderDate]" displayFolder="" count="2" memberValueDatatype="130" unbalanced="0"/>
    <cacheHierarchy uniqueName="[DIM_OrderDate].[MMM-YYYY]" caption="MMM-YYYY" attribute="1" time="1" defaultMemberUniqueName="[DIM_OrderDate].[MMM-YYYY].[All]" allUniqueName="[DIM_OrderDate].[MMM-YYYY].[All]" dimensionUniqueName="[DIM_OrderDate]" displayFolder="" count="2" memberValueDatatype="130" unbalanced="0"/>
    <cacheHierarchy uniqueName="[DIM_OrderDate].[מספר יום בשבוע]" caption="מספר יום בשבוע" attribute="1" time="1" defaultMemberUniqueName="[DIM_OrderDate].[מספר יום בשבוע].[All]" allUniqueName="[DIM_OrderDate].[מספר יום בשבוע].[All]" dimensionUniqueName="[DIM_OrderDate]" displayFolder="" count="2" memberValueDatatype="20" unbalanced="0"/>
    <cacheHierarchy uniqueName="[DIM_OrderDate].[יום בשבוע]" caption="יום בשבוע" attribute="1" time="1" defaultMemberUniqueName="[DIM_OrderDate].[יום בשבוע].[All]" allUniqueName="[DIM_OrderDate].[יום בשבוע].[All]" dimensionUniqueName="[DIM_OrderDate]" displayFolder="" count="2" memberValueDatatype="130" unbalanced="0"/>
    <cacheHierarchy uniqueName="[DIM_OrderDate].[IsWeekend]" caption="IsWeekend" attribute="1" time="1" defaultMemberUniqueName="[DIM_OrderDate].[IsWeekend].[All]" allUniqueName="[DIM_OrderDate].[IsWeekend].[All]" dimensionUniqueName="[DIM_OrderDate]" displayFolder="" count="2" memberValueDatatype="11" unbalanced="0"/>
    <cacheHierarchy uniqueName="[DIM_ReviewDate].[Date]" caption="Date" attribute="1" time="1" keyAttribute="1" defaultMemberUniqueName="[DIM_ReviewDate].[Date].[All]" allUniqueName="[DIM_ReviewDate].[Date].[All]" dimensionUniqueName="[DIM_ReviewDate]" displayFolder="" count="2" memberValueDatatype="7" unbalanced="0"/>
    <cacheHierarchy uniqueName="[DIM_ReviewDate].[שנה]" caption="שנה" attribute="1" time="1" defaultMemberUniqueName="[DIM_ReviewDate].[שנה].[All]" allUniqueName="[DIM_ReviewDate].[שנה].[All]" dimensionUniqueName="[DIM_ReviewDate]" displayFolder="" count="2" memberValueDatatype="20" unbalanced="0"/>
    <cacheHierarchy uniqueName="[DIM_ReviewDate].[מספר חודש]" caption="מספר חודש" attribute="1" time="1" defaultMemberUniqueName="[DIM_ReviewDate].[מספר חודש].[All]" allUniqueName="[DIM_ReviewDate].[מספר חודש].[All]" dimensionUniqueName="[DIM_ReviewDate]" displayFolder="" count="2" memberValueDatatype="20" unbalanced="0"/>
    <cacheHierarchy uniqueName="[DIM_ReviewDate].[הירארכיית תאריכים]" caption="הירארכיית תאריכים" time="1" defaultMemberUniqueName="[DIM_ReviewDate].[הירארכיית תאריכים].[All]" allUniqueName="[DIM_ReviewDate].[הירארכיית תאריכים].[All]" dimensionUniqueName="[DIM_ReviewDate]" displayFolder="" count="4" unbalanced="0"/>
    <cacheHierarchy uniqueName="[DIM_ReviewDate].[חודש]" caption="חודש" attribute="1" time="1" defaultMemberUniqueName="[DIM_ReviewDate].[חודש].[All]" allUniqueName="[DIM_ReviewDate].[חודש].[All]" dimensionUniqueName="[DIM_ReviewDate]" displayFolder="" count="2" memberValueDatatype="130" unbalanced="0"/>
    <cacheHierarchy uniqueName="[DIM_ReviewDate].[MMM-YYYY]" caption="MMM-YYYY" attribute="1" time="1" defaultMemberUniqueName="[DIM_ReviewDate].[MMM-YYYY].[All]" allUniqueName="[DIM_ReviewDate].[MMM-YYYY].[All]" dimensionUniqueName="[DIM_ReviewDate]" displayFolder="" count="2" memberValueDatatype="130" unbalanced="0"/>
    <cacheHierarchy uniqueName="[DIM_ReviewDate].[מספר יום בשבוע]" caption="מספר יום בשבוע" attribute="1" time="1" defaultMemberUniqueName="[DIM_ReviewDate].[מספר יום בשבוע].[All]" allUniqueName="[DIM_ReviewDate].[מספר יום בשבוע].[All]" dimensionUniqueName="[DIM_ReviewDate]" displayFolder="" count="2" memberValueDatatype="20" unbalanced="0"/>
    <cacheHierarchy uniqueName="[DIM_ReviewDate].[יום בשבוע]" caption="יום בשבוע" attribute="1" time="1" defaultMemberUniqueName="[DIM_ReviewDate].[יום בשבוע].[All]" allUniqueName="[DIM_ReviewDate].[יום בשבוע].[All]" dimensionUniqueName="[DIM_ReviewDate]" displayFolder="" count="2" memberValueDatatype="130" unbalanced="0"/>
    <cacheHierarchy uniqueName="[DIM_ReviewDate].[IsWeekend]" caption="IsWeekend" attribute="1" time="1" defaultMemberUniqueName="[DIM_ReviewDate].[IsWeekend].[All]" allUniqueName="[DIM_ReviewDate].[IsWeekend].[All]" dimensionUniqueName="[DIM_ReviewDate]" displayFolder="" count="2" memberValueDatatype="11" unbalanced="0"/>
    <cacheHierarchy uniqueName="[DIM_SearchDate].[Date]" caption="Date" attribute="1" time="1" keyAttribute="1" defaultMemberUniqueName="[DIM_SearchDate].[Date].[All]" allUniqueName="[DIM_SearchDate].[Date].[All]" dimensionUniqueName="[DIM_SearchDate]" displayFolder="" count="2" memberValueDatatype="7" unbalanced="0"/>
    <cacheHierarchy uniqueName="[DIM_SearchDate].[שנה]" caption="שנה" attribute="1" time="1" defaultMemberUniqueName="[DIM_SearchDate].[שנה].[All]" allUniqueName="[DIM_SearchDate].[שנה].[All]" dimensionUniqueName="[DIM_SearchDate]" displayFolder="" count="2" memberValueDatatype="20" unbalanced="0"/>
    <cacheHierarchy uniqueName="[DIM_SearchDate].[מספר חודש]" caption="מספר חודש" attribute="1" time="1" defaultMemberUniqueName="[DIM_SearchDate].[מספר חודש].[All]" allUniqueName="[DIM_SearchDate].[מספר חודש].[All]" dimensionUniqueName="[DIM_SearchDate]" displayFolder="" count="2" memberValueDatatype="20" unbalanced="0"/>
    <cacheHierarchy uniqueName="[DIM_SearchDate].[הירארכיית תאריכים]" caption="הירארכיית תאריכים" time="1" defaultMemberUniqueName="[DIM_SearchDate].[הירארכיית תאריכים].[All]" allUniqueName="[DIM_SearchDate].[הירארכיית תאריכים].[All]" dimensionUniqueName="[DIM_SearchDate]" displayFolder="" count="4" unbalanced="0"/>
    <cacheHierarchy uniqueName="[DIM_SearchDate].[חודש]" caption="חודש" attribute="1" time="1" defaultMemberUniqueName="[DIM_SearchDate].[חודש].[All]" allUniqueName="[DIM_SearchDate].[חודש].[All]" dimensionUniqueName="[DIM_SearchDate]" displayFolder="" count="2" memberValueDatatype="130" unbalanced="0"/>
    <cacheHierarchy uniqueName="[DIM_SearchDate].[MMM-YYYY]" caption="MMM-YYYY" attribute="1" time="1" defaultMemberUniqueName="[DIM_SearchDate].[MMM-YYYY].[All]" allUniqueName="[DIM_SearchDate].[MMM-YYYY].[All]" dimensionUniqueName="[DIM_SearchDate]" displayFolder="" count="2" memberValueDatatype="130" unbalanced="0"/>
    <cacheHierarchy uniqueName="[DIM_SearchDate].[מספר יום בשבוע]" caption="מספר יום בשבוע" attribute="1" time="1" defaultMemberUniqueName="[DIM_SearchDate].[מספר יום בשבוע].[All]" allUniqueName="[DIM_SearchDate].[מספר יום בשבוע].[All]" dimensionUniqueName="[DIM_SearchDate]" displayFolder="" count="2" memberValueDatatype="20" unbalanced="0"/>
    <cacheHierarchy uniqueName="[DIM_SearchDate].[יום בשבוע]" caption="יום בשבוע" attribute="1" time="1" defaultMemberUniqueName="[DIM_SearchDate].[יום בשבוע].[All]" allUniqueName="[DIM_SearchDate].[יום בשבוע].[All]" dimensionUniqueName="[DIM_SearchDate]" displayFolder="" count="2" memberValueDatatype="130" unbalanced="0"/>
    <cacheHierarchy uniqueName="[DIM_SearchDate].[IsWeekend]" caption="IsWeekend" attribute="1" time="1" defaultMemberUniqueName="[DIM_SearchDate].[IsWeekend].[All]" allUniqueName="[DIM_SearchDate].[IsWeekend].[All]" dimensionUniqueName="[DIM_SearchDate]" displayFolder="" count="2" memberValueDatatype="11" unbalanced="0"/>
    <cacheHierarchy uniqueName="[DIM_SELLERS].[SellerID]" caption="SellerID" attribute="1" defaultMemberUniqueName="[DIM_SELLERS].[SellerID].[All]" allUniqueName="[DIM_SELLERS].[SellerID].[All]" dimensionUniqueName="[DIM_SELLERS]" displayFolder="" count="2" memberValueDatatype="20" unbalanced="0"/>
    <cacheHierarchy uniqueName="[DIM_SELLERS].[Gender]" caption="Gender" attribute="1" defaultMemberUniqueName="[DIM_SELLERS].[Gender].[All]" allUniqueName="[DIM_SELLERS].[Gender].[All]" dimensionUniqueName="[DIM_SELLERS]" displayFolder="" count="2" memberValueDatatype="130" unbalanced="0"/>
    <cacheHierarchy uniqueName="[DIM_SELLERS].[Birthdate]" caption="Birthdate" attribute="1" time="1" defaultMemberUniqueName="[DIM_SELLERS].[Birthdate].[All]" allUniqueName="[DIM_SELLERS].[Birthdate].[All]" dimensionUniqueName="[DIM_SELLERS]" displayFolder="" count="2" memberValueDatatype="7" unbalanced="0"/>
    <cacheHierarchy uniqueName="[DIM_SELLERS].[ExpiernceLevel]" caption="ExpiernceLevel" attribute="1" defaultMemberUniqueName="[DIM_SELLERS].[ExpiernceLevel].[All]" allUniqueName="[DIM_SELLERS].[ExpiernceLevel].[All]" dimensionUniqueName="[DIM_SELLERS]" displayFolder="" count="2" memberValueDatatype="130" unbalanced="0"/>
    <cacheHierarchy uniqueName="[DIM_SELLERS].[Availability]" caption="Availability" attribute="1" defaultMemberUniqueName="[DIM_SELLERS].[Availability].[All]" allUniqueName="[DIM_SELLERS].[Availability].[All]" dimensionUniqueName="[DIM_SELLERS]" displayFolder="" count="2" memberValueDatatype="20" unbalanced="0"/>
    <cacheHierarchy uniqueName="[DIM_SELLERS].[Country]" caption="Country" attribute="1" defaultMemberUniqueName="[DIM_SELLERS].[Country].[All]" allUniqueName="[DIM_SELLERS].[Country].[All]" dimensionUniqueName="[DIM_SELLERS]" displayFolder="" count="2" memberValueDatatype="130" unbalanced="0"/>
    <cacheHierarchy uniqueName="[DIM_SELLERS].[JoiningDate]" caption="JoiningDate" attribute="1" time="1" defaultMemberUniqueName="[DIM_SELLERS].[JoiningDate].[All]" allUniqueName="[DIM_SELLERS].[JoiningDate].[All]" dimensionUniqueName="[DIM_SELLERS]" displayFolder="" count="2" memberValueDatatype="7" unbalanced="0"/>
    <cacheHierarchy uniqueName="[DIM_SELLERS].[MainLanguage]" caption="MainLanguage" attribute="1" defaultMemberUniqueName="[DIM_SELLERS].[MainLanguage].[All]" allUniqueName="[DIM_SELLERS].[MainLanguage].[All]" dimensionUniqueName="[DIM_SELLERS]" displayFolder="" count="2" memberValueDatatype="130" unbalanced="0"/>
    <cacheHierarchy uniqueName="[DIM_SELLERS].[Age]" caption="Age" attribute="1" defaultMemberUniqueName="[DIM_SELLERS].[Age].[All]" allUniqueName="[DIM_SELLERS].[Age].[All]" dimensionUniqueName="[DIM_SELLERS]" displayFolder="" count="2" memberValueDatatype="20" unbalanced="0"/>
    <cacheHierarchy uniqueName="[DIM_SELLERS].[Veteran]" caption="Veteran" attribute="1" defaultMemberUniqueName="[DIM_SELLERS].[Veteran].[All]" allUniqueName="[DIM_SELLERS].[Veteran].[All]" dimensionUniqueName="[DIM_SELLERS]" displayFolder="" count="2" memberValueDatatype="5" unbalanced="0"/>
    <cacheHierarchy uniqueName="[DIM_SERVICES].[Title]" caption="Title" attribute="1" defaultMemberUniqueName="[DIM_SERVICES].[Title].[All]" allUniqueName="[DIM_SERVICES].[Title].[All]" dimensionUniqueName="[DIM_SERVICES]" displayFolder="" count="2" memberValueDatatype="130" unbalanced="0"/>
    <cacheHierarchy uniqueName="[DIM_SERVICES].[[Category-Main]]]" caption="[Category-Main]" attribute="1" defaultMemberUniqueName="[DIM_SERVICES].[[Category-Main]]].[All]" allUniqueName="[DIM_SERVICES].[[Category-Main]]].[All]" dimensionUniqueName="[DIM_SERVICES]" displayFolder="" count="2" memberValueDatatype="130" unbalanced="0"/>
    <cacheHierarchy uniqueName="[DIM_SERVICES].[[Category-Sub]]]" caption="[Category-Sub]" attribute="1" defaultMemberUniqueName="[DIM_SERVICES].[[Category-Sub]]].[All]" allUniqueName="[DIM_SERVICES].[[Category-Sub]]].[All]" dimensionUniqueName="[DIM_SERVICES]" displayFolder="" count="2" memberValueDatatype="130" unbalanced="0"/>
    <cacheHierarchy uniqueName="[DIM_SERVICES].[[Price-Basic]]]" caption="[Price-Basic]" attribute="1" defaultMemberUniqueName="[DIM_SERVICES].[[Price-Basic]]].[All]" allUniqueName="[DIM_SERVICES].[[Price-Basic]]].[All]" dimensionUniqueName="[DIM_SERVICES]" displayFolder="" count="2" memberValueDatatype="20" unbalanced="0"/>
    <cacheHierarchy uniqueName="[DIM_SERVICES].[[Price-Standard]]]" caption="[Price-Standard]" attribute="1" defaultMemberUniqueName="[DIM_SERVICES].[[Price-Standard]]].[All]" allUniqueName="[DIM_SERVICES].[[Price-Standard]]].[All]" dimensionUniqueName="[DIM_SERVICES]" displayFolder="" count="2" memberValueDatatype="20" unbalanced="0"/>
    <cacheHierarchy uniqueName="[DIM_SERVICES].[[Price-Premium]]]" caption="[Price-Premium]" attribute="1" defaultMemberUniqueName="[DIM_SERVICES].[[Price-Premium]]].[All]" allUniqueName="[DIM_SERVICES].[[Price-Premium]]].[All]" dimensionUniqueName="[DIM_SERVICES]" displayFolder="" count="2" memberValueDatatype="20" unbalanced="0"/>
    <cacheHierarchy uniqueName="[DIM_SERVICES].[AvgPrice]" caption="AvgPrice" attribute="1" defaultMemberUniqueName="[DIM_SERVICES].[AvgPrice].[All]" allUniqueName="[DIM_SERVICES].[AvgPrice].[All]" dimensionUniqueName="[DIM_SERVICES]" displayFolder="" count="2" memberValueDatatype="5" unbalanced="0"/>
    <cacheHierarchy uniqueName="[DIM_TIME].[DW_Time]" caption="DW_Time" attribute="1" time="1" defaultMemberUniqueName="[DIM_TIME].[DW_Time].[All]" allUniqueName="[DIM_TIME].[DW_Time].[All]" dimensionUniqueName="[DIM_TIME]" displayFolder="" count="2" memberValueDatatype="7" unbalanced="0"/>
    <cacheHierarchy uniqueName="[DIM_TIME].[Hour]" caption="Hour" attribute="1" defaultMemberUniqueName="[DIM_TIME].[Hour].[All]" allUniqueName="[DIM_TIME].[Hour].[All]" dimensionUniqueName="[DIM_TIME]" displayFolder="" count="2" memberValueDatatype="130" unbalanced="0"/>
    <cacheHierarchy uniqueName="[DIM_TIME].[Minute]" caption="Minute" attribute="1" defaultMemberUniqueName="[DIM_TIME].[Minute].[All]" allUniqueName="[DIM_TIME].[Minute].[All]" dimensionUniqueName="[DIM_TIME]" displayFolder="" count="2" memberValueDatatype="130" unbalanced="0"/>
    <cacheHierarchy uniqueName="[DIM_TIME].[Second]" caption="Second" attribute="1" defaultMemberUniqueName="[DIM_TIME].[Second].[All]" allUniqueName="[DIM_TIME].[Second].[All]" dimensionUniqueName="[DIM_TIME]" displayFolder="" count="2" memberValueDatatype="20" unbalanced="0"/>
    <cacheHierarchy uniqueName="[DIM_TIME].[Category_Time]" caption="Category_Time" attribute="1" defaultMemberUniqueName="[DIM_TIME].[Category_Time].[All]" allUniqueName="[DIM_TIME].[Category_Time].[All]" dimensionUniqueName="[DIM_TIME]" displayFolder="" count="2" memberValueDatatype="130" unbalanced="0"/>
    <cacheHierarchy uniqueName="[F_ORDERS].[OrderID]" caption="OrderID" attribute="1" defaultMemberUniqueName="[F_ORDERS].[OrderID].[All]" allUniqueName="[F_ORDERS].[OrderID].[All]" dimensionUniqueName="[F_ORDERS]" displayFolder="" count="2" memberValueDatatype="130" unbalanced="0"/>
    <cacheHierarchy uniqueName="[F_ORDERS].[SellerID]" caption="SellerID" attribute="1" defaultMemberUniqueName="[F_ORDERS].[SellerID].[All]" allUniqueName="[F_ORDERS].[SellerID].[All]" dimensionUniqueName="[F_ORDERS]" displayFolder="" count="2" memberValueDatatype="20" unbalanced="0"/>
    <cacheHierarchy uniqueName="[F_ORDERS].[OrderDate]" caption="OrderDate" attribute="1" time="1" defaultMemberUniqueName="[F_ORDERS].[OrderDate].[All]" allUniqueName="[F_ORDERS].[OrderDate].[All]" dimensionUniqueName="[F_ORDERS]" displayFolder="" count="2" memberValueDatatype="7" unbalanced="0">
      <fieldsUsage count="2">
        <fieldUsage x="-1"/>
        <fieldUsage x="1"/>
      </fieldsUsage>
    </cacheHierarchy>
    <cacheHierarchy uniqueName="[F_ORDERS].[OrdeTime]" caption="OrdeTime" attribute="1" time="1" defaultMemberUniqueName="[F_ORDERS].[OrdeTime].[All]" allUniqueName="[F_ORDERS].[OrdeTime].[All]" dimensionUniqueName="[F_ORDERS]" displayFolder="" count="2" memberValueDatatype="7" unbalanced="0"/>
    <cacheHierarchy uniqueName="[F_ORDERS].[PriceSelect]" caption="PriceSelect" attribute="1" defaultMemberUniqueName="[F_ORDERS].[PriceSelect].[All]" allUniqueName="[F_ORDERS].[PriceSelect].[All]" dimensionUniqueName="[F_ORDERS]" displayFolder="" count="2" memberValueDatatype="130" unbalanced="0"/>
    <cacheHierarchy uniqueName="[F_ORDERS].[Title]" caption="Title" attribute="1" defaultMemberUniqueName="[F_ORDERS].[Title].[All]" allUniqueName="[F_ORDERS].[Title].[All]" dimensionUniqueName="[F_ORDERS]" displayFolder="" count="2" memberValueDatatype="130" unbalanced="0"/>
    <cacheHierarchy uniqueName="[F_ORDERS].[Username]" caption="Username" attribute="1" defaultMemberUniqueName="[F_ORDERS].[Username].[All]" allUniqueName="[F_ORDERS].[Username].[All]" dimensionUniqueName="[F_ORDERS]" displayFolder="" count="2" memberValueDatatype="130" unbalanced="0"/>
    <cacheHierarchy uniqueName="[F_ORDERS].[Price]" caption="Price" attribute="1" defaultMemberUniqueName="[F_ORDERS].[Price].[All]" allUniqueName="[F_ORDERS].[Price].[All]" dimensionUniqueName="[F_ORDERS]" displayFolder="" count="2" memberValueDatatype="20" unbalanced="0"/>
    <cacheHierarchy uniqueName="[F_ORDERS].[DiscountedPrice]" caption="DiscountedPrice" attribute="1" defaultMemberUniqueName="[F_ORDERS].[DiscountedPrice].[All]" allUniqueName="[F_ORDERS].[DiscountedPrice].[All]" dimensionUniqueName="[F_ORDERS]" displayFolder="" count="2" memberValueDatatype="5" unbalanced="0"/>
    <cacheHierarchy uniqueName="[F_ORDERS].[WeekendPrice]" caption="WeekendPrice" attribute="1" defaultMemberUniqueName="[F_ORDERS].[WeekendPrice].[All]" allUniqueName="[F_ORDERS].[WeekendPrice].[All]" dimensionUniqueName="[F_ORDERS]" displayFolder="" count="2" memberValueDatatype="5" unbalanced="0"/>
    <cacheHierarchy uniqueName="[F_ORDERS].[OrderDate (שנה)]" caption="OrderDate (שנה)" attribute="1" defaultMemberUniqueName="[F_ORDERS].[OrderDate (שנה)].[All]" allUniqueName="[F_ORDERS].[OrderDate (שנה)].[All]" dimensionUniqueName="[F_ORDERS]" displayFolder="" count="2" memberValueDatatype="130" unbalanced="0">
      <fieldsUsage count="2">
        <fieldUsage x="-1"/>
        <fieldUsage x="4"/>
      </fieldsUsage>
    </cacheHierarchy>
    <cacheHierarchy uniqueName="[F_ORDERS].[OrderDate (רבעון)]" caption="OrderDate (רבעון)" attribute="1" defaultMemberUniqueName="[F_ORDERS].[OrderDate (רבעון)].[All]" allUniqueName="[F_ORDERS].[OrderDate (רבעון)].[All]" dimensionUniqueName="[F_ORDERS]" displayFolder="" count="2" memberValueDatatype="130" unbalanced="0">
      <fieldsUsage count="2">
        <fieldUsage x="-1"/>
        <fieldUsage x="3"/>
      </fieldsUsage>
    </cacheHierarchy>
    <cacheHierarchy uniqueName="[F_ORDERS].[OrderDate (חודש)]" caption="OrderDate (חודש)" attribute="1" defaultMemberUniqueName="[F_ORDERS].[OrderDate (חודש)].[All]" allUniqueName="[F_ORDERS].[OrderDate (חודש)].[All]" dimensionUniqueName="[F_ORDERS]" displayFolder="" count="2" memberValueDatatype="130" unbalanced="0">
      <fieldsUsage count="2">
        <fieldUsage x="-1"/>
        <fieldUsage x="2"/>
      </fieldsUsage>
    </cacheHierarchy>
    <cacheHierarchy uniqueName="[F_REVIEWS].[DW_REVIEWS]" caption="DW_REVIEWS" attribute="1" defaultMemberUniqueName="[F_REVIEWS].[DW_REVIEWS].[All]" allUniqueName="[F_REVIEWS].[DW_REVIEWS].[All]" dimensionUniqueName="[F_REVIEWS]" displayFolder="" count="2" memberValueDatatype="20" unbalanced="0"/>
    <cacheHierarchy uniqueName="[F_REVIEWS].[Username]" caption="Username" attribute="1" defaultMemberUniqueName="[F_REVIEWS].[Username].[All]" allUniqueName="[F_REVIEWS].[Username].[All]" dimensionUniqueName="[F_REVIEWS]" displayFolder="" count="2" memberValueDatatype="130" unbalanced="0"/>
    <cacheHierarchy uniqueName="[F_REVIEWS].[ReviewDate]" caption="ReviewDate" attribute="1" time="1" defaultMemberUniqueName="[F_REVIEWS].[ReviewDate].[All]" allUniqueName="[F_REVIEWS].[ReviewDate].[All]" dimensionUniqueName="[F_REVIEWS]" displayFolder="" count="2" memberValueDatatype="7" unbalanced="0"/>
    <cacheHierarchy uniqueName="[F_REVIEWS].[ReviewTime]" caption="ReviewTime" attribute="1" time="1" defaultMemberUniqueName="[F_REVIEWS].[ReviewTime].[All]" allUniqueName="[F_REVIEWS].[ReviewTime].[All]" dimensionUniqueName="[F_REVIEWS]" displayFolder="" count="2" memberValueDatatype="7" unbalanced="0"/>
    <cacheHierarchy uniqueName="[F_REVIEWS].[Rating]" caption="Rating" attribute="1" defaultMemberUniqueName="[F_REVIEWS].[Rating].[All]" allUniqueName="[F_REVIEWS].[Rating].[All]" dimensionUniqueName="[F_REVIEWS]" displayFolder="" count="2" memberValueDatatype="20" unbalanced="0"/>
    <cacheHierarchy uniqueName="[F_REVIEWS].[Title]" caption="Title" attribute="1" defaultMemberUniqueName="[F_REVIEWS].[Title].[All]" allUniqueName="[F_REVIEWS].[Title].[All]" dimensionUniqueName="[F_REVIEWS]" displayFolder="" count="2" memberValueDatatype="130" unbalanced="0"/>
    <cacheHierarchy uniqueName="[F_REVIEWS].[IPAddress]" caption="IPAddress" attribute="1" defaultMemberUniqueName="[F_REVIEWS].[IPAddress].[All]" allUniqueName="[F_REVIEWS].[IPAddress].[All]" dimensionUniqueName="[F_REVIEWS]" displayFolder="" count="2" memberValueDatatype="130" unbalanced="0"/>
    <cacheHierarchy uniqueName="[F_REVIEWS].[SearchDate]" caption="SearchDate" attribute="1" time="1" defaultMemberUniqueName="[F_REVIEWS].[SearchDate].[All]" allUniqueName="[F_REVIEWS].[SearchDate].[All]" dimensionUniqueName="[F_REVIEWS]" displayFolder="" count="2" memberValueDatatype="7" unbalanced="0"/>
    <cacheHierarchy uniqueName="[F_REVIEWS].[SearchTime]" caption="SearchTime" attribute="1" time="1" defaultMemberUniqueName="[F_REVIEWS].[SearchTime].[All]" allUniqueName="[F_REVIEWS].[SearchTime].[All]" dimensionUniqueName="[F_REVIEWS]" displayFolder="" count="2" memberValueDatatype="7" unbalanced="0"/>
    <cacheHierarchy uniqueName="[F_REVIEWS].[ReviewCount]" caption="ReviewCount" attribute="1" defaultMemberUniqueName="[F_REVIEWS].[ReviewCount].[All]" allUniqueName="[F_REVIEWS].[ReviewCount].[All]" dimensionUniqueName="[F_REVIEWS]" displayFolder="" count="2" memberValueDatatype="5" unbalanced="0"/>
    <cacheHierarchy uniqueName="[F_REVIEWS].[RatingGroup]" caption="RatingGroup" attribute="1" defaultMemberUniqueName="[F_REVIEWS].[RatingGroup].[All]" allUniqueName="[F_REVIEWS].[RatingGroup].[All]" dimensionUniqueName="[F_REVIEWS]" displayFolder="" count="2" memberValueDatatype="130" unbalanced="0"/>
    <cacheHierarchy uniqueName="[F_SEARCHES].[DW_SEARCHES]" caption="DW_SEARCHES" attribute="1" defaultMemberUniqueName="[F_SEARCHES].[DW_SEARCHES].[All]" allUniqueName="[F_SEARCHES].[DW_SEARCHES].[All]" dimensionUniqueName="[F_SEARCHES]" displayFolder="" count="2" memberValueDatatype="20" unbalanced="0"/>
    <cacheHierarchy uniqueName="[F_SEARCHES].[IPAddress]" caption="IPAddress" attribute="1" defaultMemberUniqueName="[F_SEARCHES].[IPAddress].[All]" allUniqueName="[F_SEARCHES].[IPAddress].[All]" dimensionUniqueName="[F_SEARCHES]" displayFolder="" count="2" memberValueDatatype="130" unbalanced="0"/>
    <cacheHierarchy uniqueName="[F_SEARCHES].[SearchDate]" caption="SearchDate" attribute="1" time="1" defaultMemberUniqueName="[F_SEARCHES].[SearchDate].[All]" allUniqueName="[F_SEARCHES].[SearchDate].[All]" dimensionUniqueName="[F_SEARCHES]" displayFolder="" count="2" memberValueDatatype="7" unbalanced="0"/>
    <cacheHierarchy uniqueName="[F_SEARCHES].[SearchTime]" caption="SearchTime" attribute="1" time="1" defaultMemberUniqueName="[F_SEARCHES].[SearchTime].[All]" allUniqueName="[F_SEARCHES].[SearchTime].[All]" dimensionUniqueName="[F_SEARCHES]" displayFolder="" count="2" memberValueDatatype="7" unbalanced="0"/>
    <cacheHierarchy uniqueName="[F_SEARCHES].[Username]" caption="Username" attribute="1" defaultMemberUniqueName="[F_SEARCHES].[Username].[All]" allUniqueName="[F_SEARCHES].[Username].[All]" dimensionUniqueName="[F_SEARCHES]" displayFolder="" count="2" memberValueDatatype="130" unbalanced="0"/>
    <cacheHierarchy uniqueName="[F_SEARCHES].[ResponseTime]" caption="ResponseTime" attribute="1" time="1" defaultMemberUniqueName="[F_SEARCHES].[ResponseTime].[All]" allUniqueName="[F_SEARCHES].[ResponseTime].[All]" dimensionUniqueName="[F_SEARCHES]" displayFolder="" count="2" memberValueDatatype="7" unbalanced="0"/>
    <cacheHierarchy uniqueName="[F_SEARCHES].[SearchLeadToOrder]" caption="SearchLeadToOrder" attribute="1" defaultMemberUniqueName="[F_SEARCHES].[SearchLeadToOrder].[All]" allUniqueName="[F_SEARCHES].[SearchLeadToOrder].[All]" dimensionUniqueName="[F_SEARCHES]" displayFolder="" count="2" memberValueDatatype="20" unbalanced="0"/>
    <cacheHierarchy uniqueName="[DIM_BUYERS].[Birthdate (אינדקס חודשים)]" caption="Birthdate (אינדקס חודשים)" attribute="1" defaultMemberUniqueName="[DIM_BUYERS].[Birthdate (אינדקס חודשים)].[All]" allUniqueName="[DIM_BUYERS].[Birthdate (אינדקס חודשים)].[All]" dimensionUniqueName="[DIM_BUYERS]" displayFolder="" count="2" memberValueDatatype="20" unbalanced="0" hidden="1"/>
    <cacheHierarchy uniqueName="[DIM_BUYERS].[JoiningDate (אינדקס חודשים)]" caption="JoiningDate (אינדקס חודשים)" attribute="1" defaultMemberUniqueName="[DIM_BUYERS].[JoiningDate (אינדקס חודשים)].[All]" allUniqueName="[DIM_BUYERS].[JoiningDate (אינדקס חודשים)].[All]" dimensionUniqueName="[DIM_BUYERS]" displayFolder="" count="2" memberValueDatatype="20" unbalanced="0" hidden="1"/>
    <cacheHierarchy uniqueName="[F_ORDERS].[OrderDate (אינדקס חודשים)]" caption="OrderDate (אינדקס חודשים)" attribute="1" defaultMemberUniqueName="[F_ORDERS].[OrderDate (אינדקס חודשים)].[All]" allUniqueName="[F_ORDERS].[OrderDate (אינדקס חודשים)].[All]" dimensionUniqueName="[F_ORDERS]" displayFolder="" count="2" memberValueDatatype="20" unbalanced="0" hidden="1"/>
    <cacheHierarchy uniqueName="[Measures].[סכום של SearchLeadToOrder]" caption="סכום של SearchLeadToOrder" measure="1" displayFolder="" measureGroup="F_SEARCHES" count="0">
      <extLst>
        <ext xmlns:x15="http://schemas.microsoft.com/office/spreadsheetml/2010/11/main" uri="{B97F6D7D-B522-45F9-BDA1-12C45D357490}">
          <x15:cacheHierarchy aggregatedColumn="95"/>
        </ext>
      </extLst>
    </cacheHierarchy>
    <cacheHierarchy uniqueName="[Measures].[סכום של Age]" caption="סכום של Age" measure="1" displayFolder="" measureGroup="DIM_BUYERS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סכום של DiscountedPrice]" caption="סכום של DiscountedPrice" measure="1" displayFolder="" measureGroup="F_ORDERS" count="0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סכום של WeekendPrice]" caption="סכום של WeekendPrice" measure="1" displayFolder="" measureGroup="F_ORDERS" count="0">
      <extLst>
        <ext xmlns:x15="http://schemas.microsoft.com/office/spreadsheetml/2010/11/main" uri="{B97F6D7D-B522-45F9-BDA1-12C45D357490}">
          <x15:cacheHierarchy aggregatedColumn="74"/>
        </ext>
      </extLst>
    </cacheHierarchy>
    <cacheHierarchy uniqueName="[Measures].[סכום של Availability]" caption="סכום של Availability" measure="1" displayFolder="" measureGroup="DIM_SELLERS" count="0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סכום של Veteran]" caption="סכום של Veteran" measure="1" displayFolder="" measureGroup="DIM_SELLERS" count="0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ספירה של AccountType]" caption="ספירה של AccountType" measure="1" displayFolder="" measureGroup="DIM_BUY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earch Lead To Order]" caption="Search Lead To Order" measure="1" displayFolder="" measureGroup="F_SEARCHES" count="0"/>
    <cacheHierarchy uniqueName="[Measures].[Total Revenu From Premium members]" caption="Total Revenu From Premium members" measure="1" displayFolder="" measureGroup="F_ORDERS" count="0"/>
    <cacheHierarchy uniqueName="[Measures].[Total Orders]" caption="Total Orders" measure="1" displayFolder="" measureGroup="F_ORDERS" count="0"/>
    <cacheHierarchy uniqueName="[Measures].[Revnue From Pro Sellers]" caption="Revnue From Pro Sellers" measure="1" displayFolder="" measureGroup="F_ORDERS" count="0"/>
    <cacheHierarchy uniqueName="[Measures].[Revnue from regular sellers]" caption="Revnue from regular sellers" measure="1" displayFolder="" measureGroup="F_ORDERS" count="0"/>
    <cacheHierarchy uniqueName="[Measures].[Total PRO sellers]" caption="Total PRO sellers" measure="1" displayFolder="" measureGroup="DIM_SELLERS" count="0"/>
    <cacheHierarchy uniqueName="[Measures].[Total &quot;other&quot; sellers]" caption="Total &quot;other&quot; sellers" measure="1" displayFolder="" measureGroup="DIM_SELLERS" count="0"/>
    <cacheHierarchy uniqueName="[Measures].[Average revenu from Pro Sellers]" caption="Average revenu from Pro Sellers" measure="1" displayFolder="" measureGroup="DIM_SELLERS" count="0"/>
    <cacheHierarchy uniqueName="[Measures].[Average revenue from other sellers]" caption="Average revenue from other sellers" measure="1" displayFolder="" measureGroup="DIM_SELLERS" count="0"/>
    <cacheHierarchy uniqueName="[Measures].[Total Searches]" caption="Total Searches" measure="1" displayFolder="" measureGroup="F_SEARCHES" count="0"/>
    <cacheHierarchy uniqueName="[Measures].[Search to Order Conversion Rate (SOCR)]" caption="Search to Order Conversion Rate (SOCR)" measure="1" displayFolder="" measureGroup="F_SEARCHES" count="0"/>
    <cacheHierarchy uniqueName="[Measures].[Pro Revenue index]" caption="Pro Revenue index" measure="1" displayFolder="" measureGroup="F_ORDERS" count="0"/>
    <cacheHierarchy uniqueName="[Measures].[Premium Revenu Share]" caption="Premium Revenu Share" measure="1" displayFolder="" measureGroup="F_ORDERS" count="0"/>
    <cacheHierarchy uniqueName="[Measures].[AOV]" caption="AOV" measure="1" displayFolder="" measureGroup="F_SEARCHES" count="0" oneField="1">
      <fieldsUsage count="1">
        <fieldUsage x="0"/>
      </fieldsUsage>
    </cacheHierarchy>
    <cacheHierarchy uniqueName="[Measures].[__XL_Count DIM_BUYERS]" caption="__XL_Count DIM_BUYERS" measure="1" displayFolder="" measureGroup="DIM_BUYERS" count="0" hidden="1"/>
    <cacheHierarchy uniqueName="[Measures].[__XL_Count DIM_SELLERS]" caption="__XL_Count DIM_SELLERS" measure="1" displayFolder="" measureGroup="DIM_SELLERS" count="0" hidden="1"/>
    <cacheHierarchy uniqueName="[Measures].[__XL_Count DIM_SERVICES]" caption="__XL_Count DIM_SERVICES" measure="1" displayFolder="" measureGroup="DIM_SERVICES" count="0" hidden="1"/>
    <cacheHierarchy uniqueName="[Measures].[__XL_Count F_SEARCHES]" caption="__XL_Count F_SEARCHES" measure="1" displayFolder="" measureGroup="F_SEARCHES" count="0" hidden="1"/>
    <cacheHierarchy uniqueName="[Measures].[__XL_Count F_REVIEWS]" caption="__XL_Count F_REVIEWS" measure="1" displayFolder="" measureGroup="F_REVIEWS" count="0" hidden="1"/>
    <cacheHierarchy uniqueName="[Measures].[__XL_Count F_ORDERS]" caption="__XL_Count F_ORDERS" measure="1" displayFolder="" measureGroup="F_ORDERS" count="0" hidden="1"/>
    <cacheHierarchy uniqueName="[Measures].[__XL_Count DIM_TIME]" caption="__XL_Count DIM_TIME" measure="1" displayFolder="" measureGroup="DIM_TIME" count="0" hidden="1"/>
    <cacheHierarchy uniqueName="[Measures].[__XL_Count לוח שנה]" caption="__XL_Count לוח שנה" measure="1" displayFolder="" measureGroup="DIM_SearchDate" count="0" hidden="1"/>
    <cacheHierarchy uniqueName="[Measures].[__XL_Count לוח שנה1]" caption="__XL_Count לוח שנה1" measure="1" displayFolder="" measureGroup="DIM_ReviewDate" count="0" hidden="1"/>
    <cacheHierarchy uniqueName="[Measures].[__XL_Count לוח שנה2]" caption="__XL_Count לוח שנה2" measure="1" displayFolder="" measureGroup="DIM_OrderDate" count="0" hidden="1"/>
    <cacheHierarchy uniqueName="[Measures].[__לא הוגדרו מדידים]" caption="__לא הוגדרו מדידים" measure="1" displayFolder="" count="0" hidden="1"/>
    <cacheHierarchy uniqueName="[Measures].[_Search to Order Conversion Rate (SOCR) Goal]" caption="_Search to Order Conversion Rate (SOCR) Goal" measure="1" displayFolder="" measureGroup="F_SEARCHES" count="0" hidden="1"/>
    <cacheHierarchy uniqueName="[Measures].[_Search to Order Conversion Rate (SOCR) Status]" caption="_Search to Order Conversion Rate (SOCR) Status" measure="1" displayFolder="" measureGroup="F_SEARCHES" count="0" hidden="1"/>
    <cacheHierarchy uniqueName="[Measures].[_Pro Revenue index Goal]" caption="_Pro Revenue index Goal" measure="1" displayFolder="" measureGroup="F_ORDERS" count="0" hidden="1"/>
    <cacheHierarchy uniqueName="[Measures].[_Pro Revenue index Status]" caption="_Pro Revenue index Status" measure="1" displayFolder="" measureGroup="F_ORDERS" count="0" hidden="1"/>
    <cacheHierarchy uniqueName="[Measures].[_Premium Revenu Share Goal]" caption="_Premium Revenu Share Goal" measure="1" displayFolder="" measureGroup="F_ORDERS" count="0" hidden="1"/>
    <cacheHierarchy uniqueName="[Measures].[_Premium Revenu Share Status]" caption="_Premium Revenu Share Status" measure="1" displayFolder="" measureGroup="F_ORDERS" count="0" hidden="1"/>
    <cacheHierarchy uniqueName="[Measures].[_AOV Goal]" caption="_AOV Goal" measure="1" displayFolder="" measureGroup="F_SEARCHES" count="0" hidden="1"/>
    <cacheHierarchy uniqueName="[Measures].[_AOV Status]" caption="_AOV Status" measure="1" iconSet="11" displayFolder="" measureGroup="F_SEARCHES" count="0" oneField="1" hidden="1">
      <fieldsUsage count="1">
        <fieldUsage x="5"/>
      </fieldsUsage>
    </cacheHierarchy>
  </cacheHierarchies>
  <kpis count="4">
    <kpi uniqueName="Search to Order Conversion Rate (SOCR)" caption="Search to Order Conversion Rate (SOCR)" displayFolder="" measureGroup="F_SEARCHES" parent="" value="[Measures].[Search to Order Conversion Rate (SOCR)]" goal="[Measures].[_Search to Order Conversion Rate (SOCR) Goal]" status="[Measures].[_Search to Order Conversion Rate (SOCR) Status]" trend="" weight=""/>
    <kpi uniqueName="Pro Revenue index" caption="Pro Revenue index" displayFolder="" measureGroup="F_ORDERS" parent="" value="[Measures].[Pro Revenue index]" goal="[Measures].[_Pro Revenue index Goal]" status="[Measures].[_Pro Revenue index Status]" trend="" weight=""/>
    <kpi uniqueName="Premium Revenu Share" caption="Premium Revenu Share" displayFolder="" measureGroup="F_ORDERS" parent="" value="[Measures].[Premium Revenu Share]" goal="[Measures].[_Premium Revenu Share Goal]" status="[Measures].[_Premium Revenu Share Status]" trend="" weight=""/>
    <kpi uniqueName="AOV" caption="AOV" displayFolder="" measureGroup="F_SEARCHES" parent="" value="[Measures].[AOV]" goal="[Measures].[_AOV Goal]" status="[Measures].[_AOV Status]" trend="" weight=""/>
  </kpis>
  <dimensions count="11">
    <dimension name="DIM_BUYERS" uniqueName="[DIM_BUYERS]" caption="DIM_BUYERS"/>
    <dimension name="DIM_OrderDate" uniqueName="[DIM_OrderDate]" caption="DIM_OrderDate"/>
    <dimension name="DIM_ReviewDate" uniqueName="[DIM_ReviewDate]" caption="DIM_ReviewDate"/>
    <dimension name="DIM_SearchDate" uniqueName="[DIM_SearchDate]" caption="DIM_SearchDate"/>
    <dimension name="DIM_SELLERS" uniqueName="[DIM_SELLERS]" caption="DIM_SELLERS"/>
    <dimension name="DIM_SERVICES" uniqueName="[DIM_SERVICES]" caption="DIM_SERVICES"/>
    <dimension name="DIM_TIME" uniqueName="[DIM_TIME]" caption="DIM_TIME"/>
    <dimension name="F_ORDERS" uniqueName="[F_ORDERS]" caption="F_ORDERS"/>
    <dimension name="F_REVIEWS" uniqueName="[F_REVIEWS]" caption="F_REVIEWS"/>
    <dimension name="F_SEARCHES" uniqueName="[F_SEARCHES]" caption="F_SEARCHES"/>
    <dimension measure="1" name="Measures" uniqueName="[Measures]" caption="Measures"/>
  </dimensions>
  <measureGroups count="10">
    <measureGroup name="DIM_BUYERS" caption="DIM_BUYERS"/>
    <measureGroup name="DIM_OrderDate" caption="DIM_OrderDate"/>
    <measureGroup name="DIM_ReviewDate" caption="DIM_ReviewDate"/>
    <measureGroup name="DIM_SearchDate" caption="DIM_SearchDate"/>
    <measureGroup name="DIM_SELLERS" caption="DIM_SELLERS"/>
    <measureGroup name="DIM_SERVICES" caption="DIM_SERVICES"/>
    <measureGroup name="DIM_TIME" caption="DIM_TIME"/>
    <measureGroup name="F_ORDERS" caption="F_ORDERS"/>
    <measureGroup name="F_REVIEWS" caption="F_REVIEWS"/>
    <measureGroup name="F_SEARCHES" caption="F_SEARCHES"/>
  </measureGroups>
  <maps count="22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6"/>
    <map measureGroup="7" dimension="0"/>
    <map measureGroup="7" dimension="1"/>
    <map measureGroup="7" dimension="4"/>
    <map measureGroup="7" dimension="5"/>
    <map measureGroup="7" dimension="6"/>
    <map measureGroup="7" dimension="7"/>
    <map measureGroup="8" dimension="0"/>
    <map measureGroup="8" dimension="2"/>
    <map measureGroup="8" dimension="5"/>
    <map measureGroup="8" dimension="6"/>
    <map measureGroup="8" dimension="8"/>
    <map measureGroup="9" dimension="0"/>
    <map measureGroup="9" dimension="3"/>
    <map measureGroup="9" dimension="6"/>
    <map measureGroup="9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Igor" refreshedDate="45674.64971539352" backgroundQuery="1" createdVersion="3" refreshedVersion="8" minRefreshableVersion="3" recordCount="0" supportSubquery="1" supportAdvancedDrill="1" xr:uid="{41E14E2C-842A-49BC-B9AF-B0F62A9AC140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139">
    <cacheHierarchy uniqueName="[DIM_BUYERS].[Username]" caption="Username" attribute="1" defaultMemberUniqueName="[DIM_BUYERS].[Username].[All]" allUniqueName="[DIM_BUYERS].[Username].[All]" dimensionUniqueName="[DIM_BUYERS]" displayFolder="" count="0" memberValueDatatype="130" unbalanced="0"/>
    <cacheHierarchy uniqueName="[DIM_BUYERS].[Gender]" caption="Gender" attribute="1" defaultMemberUniqueName="[DIM_BUYERS].[Gender].[All]" allUniqueName="[DIM_BUYERS].[Gender].[All]" dimensionUniqueName="[DIM_BUYERS]" displayFolder="" count="0" memberValueDatatype="130" unbalanced="0"/>
    <cacheHierarchy uniqueName="[DIM_BUYERS].[Birthdate]" caption="Birthdate" attribute="1" time="1" defaultMemberUniqueName="[DIM_BUYERS].[Birthdate].[All]" allUniqueName="[DIM_BUYERS].[Birthdate].[All]" dimensionUniqueName="[DIM_BUYERS]" displayFolder="" count="0" memberValueDatatype="7" unbalanced="0"/>
    <cacheHierarchy uniqueName="[DIM_BUYERS].[Country]" caption="Country" attribute="1" defaultMemberUniqueName="[DIM_BUYERS].[Country].[All]" allUniqueName="[DIM_BUYERS].[Country].[All]" dimensionUniqueName="[DIM_BUYERS]" displayFolder="" count="0" memberValueDatatype="130" unbalanced="0"/>
    <cacheHierarchy uniqueName="[DIM_BUYERS].[JoiningDate]" caption="JoiningDate" attribute="1" time="1" defaultMemberUniqueName="[DIM_BUYERS].[JoiningDate].[All]" allUniqueName="[DIM_BUYERS].[JoiningDate].[All]" dimensionUniqueName="[DIM_BUYERS]" displayFolder="" count="0" memberValueDatatype="7" unbalanced="0"/>
    <cacheHierarchy uniqueName="[DIM_BUYERS].[MainLanguage]" caption="MainLanguage" attribute="1" defaultMemberUniqueName="[DIM_BUYERS].[MainLanguage].[All]" allUniqueName="[DIM_BUYERS].[MainLanguage].[All]" dimensionUniqueName="[DIM_BUYERS]" displayFolder="" count="0" memberValueDatatype="130" unbalanced="0"/>
    <cacheHierarchy uniqueName="[DIM_BUYERS].[AccountType]" caption="AccountType" attribute="1" defaultMemberUniqueName="[DIM_BUYERS].[AccountType].[All]" allUniqueName="[DIM_BUYERS].[AccountType].[All]" dimensionUniqueName="[DIM_BUYERS]" displayFolder="" count="0" memberValueDatatype="130" unbalanced="0"/>
    <cacheHierarchy uniqueName="[DIM_BUYERS].[Discount]" caption="Discount" attribute="1" defaultMemberUniqueName="[DIM_BUYERS].[Discount].[All]" allUniqueName="[DIM_BUYERS].[Discount].[All]" dimensionUniqueName="[DIM_BUYERS]" displayFolder="" count="0" memberValueDatatype="130" unbalanced="0"/>
    <cacheHierarchy uniqueName="[DIM_BUYERS].[Age]" caption="Age" attribute="1" defaultMemberUniqueName="[DIM_BUYERS].[Age].[All]" allUniqueName="[DIM_BUYERS].[Age].[All]" dimensionUniqueName="[DIM_BUYERS]" displayFolder="" count="0" memberValueDatatype="20" unbalanced="0"/>
    <cacheHierarchy uniqueName="[DIM_BUYERS].[AgeGroup]" caption="AgeGroup" attribute="1" defaultMemberUniqueName="[DIM_BUYERS].[AgeGroup].[All]" allUniqueName="[DIM_BUYERS].[AgeGroup].[All]" dimensionUniqueName="[DIM_BUYERS]" displayFolder="" count="0" memberValueDatatype="130" unbalanced="0"/>
    <cacheHierarchy uniqueName="[DIM_BUYERS].[Birthdate (שנה)]" caption="Birthdate (שנה)" attribute="1" defaultMemberUniqueName="[DIM_BUYERS].[Birthdate (שנה)].[All]" allUniqueName="[DIM_BUYERS].[Birthdate (שנה)].[All]" dimensionUniqueName="[DIM_BUYERS]" displayFolder="" count="0" memberValueDatatype="130" unbalanced="0"/>
    <cacheHierarchy uniqueName="[DIM_BUYERS].[Birthdate (רבעון)]" caption="Birthdate (רבעון)" attribute="1" defaultMemberUniqueName="[DIM_BUYERS].[Birthdate (רבעון)].[All]" allUniqueName="[DIM_BUYERS].[Birthdate (רבעון)].[All]" dimensionUniqueName="[DIM_BUYERS]" displayFolder="" count="0" memberValueDatatype="130" unbalanced="0"/>
    <cacheHierarchy uniqueName="[DIM_BUYERS].[Birthdate (חודש)]" caption="Birthdate (חודש)" attribute="1" defaultMemberUniqueName="[DIM_BUYERS].[Birthdate (חודש)].[All]" allUniqueName="[DIM_BUYERS].[Birthdate (חודש)].[All]" dimensionUniqueName="[DIM_BUYERS]" displayFolder="" count="0" memberValueDatatype="130" unbalanced="0"/>
    <cacheHierarchy uniqueName="[DIM_BUYERS].[JoiningDate (שנה)]" caption="JoiningDate (שנה)" attribute="1" defaultMemberUniqueName="[DIM_BUYERS].[JoiningDate (שנה)].[All]" allUniqueName="[DIM_BUYERS].[JoiningDate (שנה)].[All]" dimensionUniqueName="[DIM_BUYERS]" displayFolder="" count="0" memberValueDatatype="130" unbalanced="0"/>
    <cacheHierarchy uniqueName="[DIM_BUYERS].[JoiningDate (רבעון)]" caption="JoiningDate (רבעון)" attribute="1" defaultMemberUniqueName="[DIM_BUYERS].[JoiningDate (רבעון)].[All]" allUniqueName="[DIM_BUYERS].[JoiningDate (רבעון)].[All]" dimensionUniqueName="[DIM_BUYERS]" displayFolder="" count="0" memberValueDatatype="130" unbalanced="0"/>
    <cacheHierarchy uniqueName="[DIM_BUYERS].[JoiningDate (חודש)]" caption="JoiningDate (חודש)" attribute="1" defaultMemberUniqueName="[DIM_BUYERS].[JoiningDate (חודש)].[All]" allUniqueName="[DIM_BUYERS].[JoiningDate (חודש)].[All]" dimensionUniqueName="[DIM_BUYERS]" displayFolder="" count="0" memberValueDatatype="130" unbalanced="0"/>
    <cacheHierarchy uniqueName="[DIM_OrderDate].[Date]" caption="Date" attribute="1" time="1" keyAttribute="1" defaultMemberUniqueName="[DIM_OrderDate].[Date].[All]" allUniqueName="[DIM_OrderDate].[Date].[All]" dimensionUniqueName="[DIM_OrderDate]" displayFolder="" count="0" memberValueDatatype="7" unbalanced="0"/>
    <cacheHierarchy uniqueName="[DIM_OrderDate].[שנה]" caption="שנה" attribute="1" time="1" defaultMemberUniqueName="[DIM_OrderDate].[שנה].[All]" allUniqueName="[DIM_OrderDate].[שנה].[All]" dimensionUniqueName="[DIM_OrderDate]" displayFolder="" count="0" memberValueDatatype="20" unbalanced="0"/>
    <cacheHierarchy uniqueName="[DIM_OrderDate].[מספר חודש]" caption="מספר חודש" attribute="1" time="1" defaultMemberUniqueName="[DIM_OrderDate].[מספר חודש].[All]" allUniqueName="[DIM_OrderDate].[מספר חודש].[All]" dimensionUniqueName="[DIM_OrderDate]" displayFolder="" count="0" memberValueDatatype="20" unbalanced="0"/>
    <cacheHierarchy uniqueName="[DIM_OrderDate].[הירארכיית תאריכים]" caption="הירארכיית תאריכים" time="1" defaultMemberUniqueName="[DIM_OrderDate].[הירארכיית תאריכים].[All]" allUniqueName="[DIM_OrderDate].[הירארכיית תאריכים].[All]" dimensionUniqueName="[DIM_OrderDate]" displayFolder="" count="0" unbalanced="0"/>
    <cacheHierarchy uniqueName="[DIM_OrderDate].[חודש]" caption="חודש" attribute="1" time="1" defaultMemberUniqueName="[DIM_OrderDate].[חודש].[All]" allUniqueName="[DIM_OrderDate].[חודש].[All]" dimensionUniqueName="[DIM_OrderDate]" displayFolder="" count="0" memberValueDatatype="130" unbalanced="0"/>
    <cacheHierarchy uniqueName="[DIM_OrderDate].[MMM-YYYY]" caption="MMM-YYYY" attribute="1" time="1" defaultMemberUniqueName="[DIM_OrderDate].[MMM-YYYY].[All]" allUniqueName="[DIM_OrderDate].[MMM-YYYY].[All]" dimensionUniqueName="[DIM_OrderDate]" displayFolder="" count="0" memberValueDatatype="130" unbalanced="0"/>
    <cacheHierarchy uniqueName="[DIM_OrderDate].[מספר יום בשבוע]" caption="מספר יום בשבוע" attribute="1" time="1" defaultMemberUniqueName="[DIM_OrderDate].[מספר יום בשבוע].[All]" allUniqueName="[DIM_OrderDate].[מספר יום בשבוע].[All]" dimensionUniqueName="[DIM_OrderDate]" displayFolder="" count="0" memberValueDatatype="20" unbalanced="0"/>
    <cacheHierarchy uniqueName="[DIM_OrderDate].[יום בשבוע]" caption="יום בשבוע" attribute="1" time="1" defaultMemberUniqueName="[DIM_OrderDate].[יום בשבוע].[All]" allUniqueName="[DIM_OrderDate].[יום בשבוע].[All]" dimensionUniqueName="[DIM_OrderDate]" displayFolder="" count="0" memberValueDatatype="130" unbalanced="0"/>
    <cacheHierarchy uniqueName="[DIM_OrderDate].[IsWeekend]" caption="IsWeekend" attribute="1" time="1" defaultMemberUniqueName="[DIM_OrderDate].[IsWeekend].[All]" allUniqueName="[DIM_OrderDate].[IsWeekend].[All]" dimensionUniqueName="[DIM_OrderDate]" displayFolder="" count="0" memberValueDatatype="11" unbalanced="0"/>
    <cacheHierarchy uniqueName="[DIM_ReviewDate].[Date]" caption="Date" attribute="1" time="1" keyAttribute="1" defaultMemberUniqueName="[DIM_ReviewDate].[Date].[All]" allUniqueName="[DIM_ReviewDate].[Date].[All]" dimensionUniqueName="[DIM_ReviewDate]" displayFolder="" count="0" memberValueDatatype="7" unbalanced="0"/>
    <cacheHierarchy uniqueName="[DIM_ReviewDate].[שנה]" caption="שנה" attribute="1" time="1" defaultMemberUniqueName="[DIM_ReviewDate].[שנה].[All]" allUniqueName="[DIM_ReviewDate].[שנה].[All]" dimensionUniqueName="[DIM_ReviewDate]" displayFolder="" count="0" memberValueDatatype="20" unbalanced="0"/>
    <cacheHierarchy uniqueName="[DIM_ReviewDate].[מספר חודש]" caption="מספר חודש" attribute="1" time="1" defaultMemberUniqueName="[DIM_ReviewDate].[מספר חודש].[All]" allUniqueName="[DIM_ReviewDate].[מספר חודש].[All]" dimensionUniqueName="[DIM_ReviewDate]" displayFolder="" count="0" memberValueDatatype="20" unbalanced="0"/>
    <cacheHierarchy uniqueName="[DIM_ReviewDate].[הירארכיית תאריכים]" caption="הירארכיית תאריכים" time="1" defaultMemberUniqueName="[DIM_ReviewDate].[הירארכיית תאריכים].[All]" allUniqueName="[DIM_ReviewDate].[הירארכיית תאריכים].[All]" dimensionUniqueName="[DIM_ReviewDate]" displayFolder="" count="0" unbalanced="0"/>
    <cacheHierarchy uniqueName="[DIM_ReviewDate].[חודש]" caption="חודש" attribute="1" time="1" defaultMemberUniqueName="[DIM_ReviewDate].[חודש].[All]" allUniqueName="[DIM_ReviewDate].[חודש].[All]" dimensionUniqueName="[DIM_ReviewDate]" displayFolder="" count="0" memberValueDatatype="130" unbalanced="0"/>
    <cacheHierarchy uniqueName="[DIM_ReviewDate].[MMM-YYYY]" caption="MMM-YYYY" attribute="1" time="1" defaultMemberUniqueName="[DIM_ReviewDate].[MMM-YYYY].[All]" allUniqueName="[DIM_ReviewDate].[MMM-YYYY].[All]" dimensionUniqueName="[DIM_ReviewDate]" displayFolder="" count="0" memberValueDatatype="130" unbalanced="0"/>
    <cacheHierarchy uniqueName="[DIM_ReviewDate].[מספר יום בשבוע]" caption="מספר יום בשבוע" attribute="1" time="1" defaultMemberUniqueName="[DIM_ReviewDate].[מספר יום בשבוע].[All]" allUniqueName="[DIM_ReviewDate].[מספר יום בשבוע].[All]" dimensionUniqueName="[DIM_ReviewDate]" displayFolder="" count="0" memberValueDatatype="20" unbalanced="0"/>
    <cacheHierarchy uniqueName="[DIM_ReviewDate].[יום בשבוע]" caption="יום בשבוע" attribute="1" time="1" defaultMemberUniqueName="[DIM_ReviewDate].[יום בשבוע].[All]" allUniqueName="[DIM_ReviewDate].[יום בשבוע].[All]" dimensionUniqueName="[DIM_ReviewDate]" displayFolder="" count="0" memberValueDatatype="130" unbalanced="0"/>
    <cacheHierarchy uniqueName="[DIM_ReviewDate].[IsWeekend]" caption="IsWeekend" attribute="1" time="1" defaultMemberUniqueName="[DIM_ReviewDate].[IsWeekend].[All]" allUniqueName="[DIM_ReviewDate].[IsWeekend].[All]" dimensionUniqueName="[DIM_ReviewDate]" displayFolder="" count="0" memberValueDatatype="11" unbalanced="0"/>
    <cacheHierarchy uniqueName="[DIM_SearchDate].[Date]" caption="Date" attribute="1" time="1" keyAttribute="1" defaultMemberUniqueName="[DIM_SearchDate].[Date].[All]" allUniqueName="[DIM_SearchDate].[Date].[All]" dimensionUniqueName="[DIM_SearchDate]" displayFolder="" count="0" memberValueDatatype="7" unbalanced="0"/>
    <cacheHierarchy uniqueName="[DIM_SearchDate].[שנה]" caption="שנה" attribute="1" time="1" defaultMemberUniqueName="[DIM_SearchDate].[שנה].[All]" allUniqueName="[DIM_SearchDate].[שנה].[All]" dimensionUniqueName="[DIM_SearchDate]" displayFolder="" count="0" memberValueDatatype="20" unbalanced="0"/>
    <cacheHierarchy uniqueName="[DIM_SearchDate].[מספר חודש]" caption="מספר חודש" attribute="1" time="1" defaultMemberUniqueName="[DIM_SearchDate].[מספר חודש].[All]" allUniqueName="[DIM_SearchDate].[מספר חודש].[All]" dimensionUniqueName="[DIM_SearchDate]" displayFolder="" count="0" memberValueDatatype="20" unbalanced="0"/>
    <cacheHierarchy uniqueName="[DIM_SearchDate].[הירארכיית תאריכים]" caption="הירארכיית תאריכים" time="1" defaultMemberUniqueName="[DIM_SearchDate].[הירארכיית תאריכים].[All]" allUniqueName="[DIM_SearchDate].[הירארכיית תאריכים].[All]" dimensionUniqueName="[DIM_SearchDate]" displayFolder="" count="0" unbalanced="0"/>
    <cacheHierarchy uniqueName="[DIM_SearchDate].[חודש]" caption="חודש" attribute="1" time="1" defaultMemberUniqueName="[DIM_SearchDate].[חודש].[All]" allUniqueName="[DIM_SearchDate].[חודש].[All]" dimensionUniqueName="[DIM_SearchDate]" displayFolder="" count="0" memberValueDatatype="130" unbalanced="0"/>
    <cacheHierarchy uniqueName="[DIM_SearchDate].[MMM-YYYY]" caption="MMM-YYYY" attribute="1" time="1" defaultMemberUniqueName="[DIM_SearchDate].[MMM-YYYY].[All]" allUniqueName="[DIM_SearchDate].[MMM-YYYY].[All]" dimensionUniqueName="[DIM_SearchDate]" displayFolder="" count="0" memberValueDatatype="130" unbalanced="0"/>
    <cacheHierarchy uniqueName="[DIM_SearchDate].[מספר יום בשבוע]" caption="מספר יום בשבוע" attribute="1" time="1" defaultMemberUniqueName="[DIM_SearchDate].[מספר יום בשבוע].[All]" allUniqueName="[DIM_SearchDate].[מספר יום בשבוע].[All]" dimensionUniqueName="[DIM_SearchDate]" displayFolder="" count="0" memberValueDatatype="20" unbalanced="0"/>
    <cacheHierarchy uniqueName="[DIM_SearchDate].[יום בשבוע]" caption="יום בשבוע" attribute="1" time="1" defaultMemberUniqueName="[DIM_SearchDate].[יום בשבוע].[All]" allUniqueName="[DIM_SearchDate].[יום בשבוע].[All]" dimensionUniqueName="[DIM_SearchDate]" displayFolder="" count="0" memberValueDatatype="130" unbalanced="0"/>
    <cacheHierarchy uniqueName="[DIM_SearchDate].[IsWeekend]" caption="IsWeekend" attribute="1" time="1" defaultMemberUniqueName="[DIM_SearchDate].[IsWeekend].[All]" allUniqueName="[DIM_SearchDate].[IsWeekend].[All]" dimensionUniqueName="[DIM_SearchDate]" displayFolder="" count="0" memberValueDatatype="11" unbalanced="0"/>
    <cacheHierarchy uniqueName="[DIM_SELLERS].[SellerID]" caption="SellerID" attribute="1" defaultMemberUniqueName="[DIM_SELLERS].[SellerID].[All]" allUniqueName="[DIM_SELLERS].[SellerID].[All]" dimensionUniqueName="[DIM_SELLERS]" displayFolder="" count="0" memberValueDatatype="20" unbalanced="0"/>
    <cacheHierarchy uniqueName="[DIM_SELLERS].[Gender]" caption="Gender" attribute="1" defaultMemberUniqueName="[DIM_SELLERS].[Gender].[All]" allUniqueName="[DIM_SELLERS].[Gender].[All]" dimensionUniqueName="[DIM_SELLERS]" displayFolder="" count="0" memberValueDatatype="130" unbalanced="0"/>
    <cacheHierarchy uniqueName="[DIM_SELLERS].[Birthdate]" caption="Birthdate" attribute="1" time="1" defaultMemberUniqueName="[DIM_SELLERS].[Birthdate].[All]" allUniqueName="[DIM_SELLERS].[Birthdate].[All]" dimensionUniqueName="[DIM_SELLERS]" displayFolder="" count="0" memberValueDatatype="7" unbalanced="0"/>
    <cacheHierarchy uniqueName="[DIM_SELLERS].[ExpiernceLevel]" caption="ExpiernceLevel" attribute="1" defaultMemberUniqueName="[DIM_SELLERS].[ExpiernceLevel].[All]" allUniqueName="[DIM_SELLERS].[ExpiernceLevel].[All]" dimensionUniqueName="[DIM_SELLERS]" displayFolder="" count="0" memberValueDatatype="130" unbalanced="0"/>
    <cacheHierarchy uniqueName="[DIM_SELLERS].[Availability]" caption="Availability" attribute="1" defaultMemberUniqueName="[DIM_SELLERS].[Availability].[All]" allUniqueName="[DIM_SELLERS].[Availability].[All]" dimensionUniqueName="[DIM_SELLERS]" displayFolder="" count="2" memberValueDatatype="20" unbalanced="0"/>
    <cacheHierarchy uniqueName="[DIM_SELLERS].[Country]" caption="Country" attribute="1" defaultMemberUniqueName="[DIM_SELLERS].[Country].[All]" allUniqueName="[DIM_SELLERS].[Country].[All]" dimensionUniqueName="[DIM_SELLERS]" displayFolder="" count="0" memberValueDatatype="130" unbalanced="0"/>
    <cacheHierarchy uniqueName="[DIM_SELLERS].[JoiningDate]" caption="JoiningDate" attribute="1" time="1" defaultMemberUniqueName="[DIM_SELLERS].[JoiningDate].[All]" allUniqueName="[DIM_SELLERS].[JoiningDate].[All]" dimensionUniqueName="[DIM_SELLERS]" displayFolder="" count="0" memberValueDatatype="7" unbalanced="0"/>
    <cacheHierarchy uniqueName="[DIM_SELLERS].[MainLanguage]" caption="MainLanguage" attribute="1" defaultMemberUniqueName="[DIM_SELLERS].[MainLanguage].[All]" allUniqueName="[DIM_SELLERS].[MainLanguage].[All]" dimensionUniqueName="[DIM_SELLERS]" displayFolder="" count="0" memberValueDatatype="130" unbalanced="0"/>
    <cacheHierarchy uniqueName="[DIM_SELLERS].[Age]" caption="Age" attribute="1" defaultMemberUniqueName="[DIM_SELLERS].[Age].[All]" allUniqueName="[DIM_SELLERS].[Age].[All]" dimensionUniqueName="[DIM_SELLERS]" displayFolder="" count="0" memberValueDatatype="20" unbalanced="0"/>
    <cacheHierarchy uniqueName="[DIM_SELLERS].[Veteran]" caption="Veteran" attribute="1" defaultMemberUniqueName="[DIM_SELLERS].[Veteran].[All]" allUniqueName="[DIM_SELLERS].[Veteran].[All]" dimensionUniqueName="[DIM_SELLERS]" displayFolder="" count="0" memberValueDatatype="5" unbalanced="0"/>
    <cacheHierarchy uniqueName="[DIM_SERVICES].[Title]" caption="Title" attribute="1" defaultMemberUniqueName="[DIM_SERVICES].[Title].[All]" allUniqueName="[DIM_SERVICES].[Title].[All]" dimensionUniqueName="[DIM_SERVICES]" displayFolder="" count="0" memberValueDatatype="130" unbalanced="0"/>
    <cacheHierarchy uniqueName="[DIM_SERVICES].[[Category-Main]]]" caption="[Category-Main]" attribute="1" defaultMemberUniqueName="[DIM_SERVICES].[[Category-Main]]].[All]" allUniqueName="[DIM_SERVICES].[[Category-Main]]].[All]" dimensionUniqueName="[DIM_SERVICES]" displayFolder="" count="2" memberValueDatatype="130" unbalanced="0"/>
    <cacheHierarchy uniqueName="[DIM_SERVICES].[[Category-Sub]]]" caption="[Category-Sub]" attribute="1" defaultMemberUniqueName="[DIM_SERVICES].[[Category-Sub]]].[All]" allUniqueName="[DIM_SERVICES].[[Category-Sub]]].[All]" dimensionUniqueName="[DIM_SERVICES]" displayFolder="" count="0" memberValueDatatype="130" unbalanced="0"/>
    <cacheHierarchy uniqueName="[DIM_SERVICES].[[Price-Basic]]]" caption="[Price-Basic]" attribute="1" defaultMemberUniqueName="[DIM_SERVICES].[[Price-Basic]]].[All]" allUniqueName="[DIM_SERVICES].[[Price-Basic]]].[All]" dimensionUniqueName="[DIM_SERVICES]" displayFolder="" count="0" memberValueDatatype="20" unbalanced="0"/>
    <cacheHierarchy uniqueName="[DIM_SERVICES].[[Price-Standard]]]" caption="[Price-Standard]" attribute="1" defaultMemberUniqueName="[DIM_SERVICES].[[Price-Standard]]].[All]" allUniqueName="[DIM_SERVICES].[[Price-Standard]]].[All]" dimensionUniqueName="[DIM_SERVICES]" displayFolder="" count="0" memberValueDatatype="20" unbalanced="0"/>
    <cacheHierarchy uniqueName="[DIM_SERVICES].[[Price-Premium]]]" caption="[Price-Premium]" attribute="1" defaultMemberUniqueName="[DIM_SERVICES].[[Price-Premium]]].[All]" allUniqueName="[DIM_SERVICES].[[Price-Premium]]].[All]" dimensionUniqueName="[DIM_SERVICES]" displayFolder="" count="0" memberValueDatatype="20" unbalanced="0"/>
    <cacheHierarchy uniqueName="[DIM_SERVICES].[AvgPrice]" caption="AvgPrice" attribute="1" defaultMemberUniqueName="[DIM_SERVICES].[AvgPrice].[All]" allUniqueName="[DIM_SERVICES].[AvgPrice].[All]" dimensionUniqueName="[DIM_SERVICES]" displayFolder="" count="0" memberValueDatatype="5" unbalanced="0"/>
    <cacheHierarchy uniqueName="[DIM_TIME].[DW_Time]" caption="DW_Time" attribute="1" time="1" defaultMemberUniqueName="[DIM_TIME].[DW_Time].[All]" allUniqueName="[DIM_TIME].[DW_Time].[All]" dimensionUniqueName="[DIM_TIME]" displayFolder="" count="0" memberValueDatatype="7" unbalanced="0"/>
    <cacheHierarchy uniqueName="[DIM_TIME].[Hour]" caption="Hour" attribute="1" defaultMemberUniqueName="[DIM_TIME].[Hour].[All]" allUniqueName="[DIM_TIME].[Hour].[All]" dimensionUniqueName="[DIM_TIME]" displayFolder="" count="0" memberValueDatatype="130" unbalanced="0"/>
    <cacheHierarchy uniqueName="[DIM_TIME].[Minute]" caption="Minute" attribute="1" defaultMemberUniqueName="[DIM_TIME].[Minute].[All]" allUniqueName="[DIM_TIME].[Minute].[All]" dimensionUniqueName="[DIM_TIME]" displayFolder="" count="0" memberValueDatatype="130" unbalanced="0"/>
    <cacheHierarchy uniqueName="[DIM_TIME].[Second]" caption="Second" attribute="1" defaultMemberUniqueName="[DIM_TIME].[Second].[All]" allUniqueName="[DIM_TIME].[Second].[All]" dimensionUniqueName="[DIM_TIME]" displayFolder="" count="0" memberValueDatatype="20" unbalanced="0"/>
    <cacheHierarchy uniqueName="[DIM_TIME].[Category_Time]" caption="Category_Time" attribute="1" defaultMemberUniqueName="[DIM_TIME].[Category_Time].[All]" allUniqueName="[DIM_TIME].[Category_Time].[All]" dimensionUniqueName="[DIM_TIME]" displayFolder="" count="0" memberValueDatatype="130" unbalanced="0"/>
    <cacheHierarchy uniqueName="[F_ORDERS].[OrderID]" caption="OrderID" attribute="1" defaultMemberUniqueName="[F_ORDERS].[OrderID].[All]" allUniqueName="[F_ORDERS].[OrderID].[All]" dimensionUniqueName="[F_ORDERS]" displayFolder="" count="0" memberValueDatatype="130" unbalanced="0"/>
    <cacheHierarchy uniqueName="[F_ORDERS].[SellerID]" caption="SellerID" attribute="1" defaultMemberUniqueName="[F_ORDERS].[SellerID].[All]" allUniqueName="[F_ORDERS].[SellerID].[All]" dimensionUniqueName="[F_ORDERS]" displayFolder="" count="0" memberValueDatatype="20" unbalanced="0"/>
    <cacheHierarchy uniqueName="[F_ORDERS].[OrderDate]" caption="OrderDate" attribute="1" time="1" defaultMemberUniqueName="[F_ORDERS].[OrderDate].[All]" allUniqueName="[F_ORDERS].[OrderDate].[All]" dimensionUniqueName="[F_ORDERS]" displayFolder="" count="0" memberValueDatatype="7" unbalanced="0"/>
    <cacheHierarchy uniqueName="[F_ORDERS].[OrdeTime]" caption="OrdeTime" attribute="1" time="1" defaultMemberUniqueName="[F_ORDERS].[OrdeTime].[All]" allUniqueName="[F_ORDERS].[OrdeTime].[All]" dimensionUniqueName="[F_ORDERS]" displayFolder="" count="0" memberValueDatatype="7" unbalanced="0"/>
    <cacheHierarchy uniqueName="[F_ORDERS].[PriceSelect]" caption="PriceSelect" attribute="1" defaultMemberUniqueName="[F_ORDERS].[PriceSelect].[All]" allUniqueName="[F_ORDERS].[PriceSelect].[All]" dimensionUniqueName="[F_ORDERS]" displayFolder="" count="0" memberValueDatatype="130" unbalanced="0"/>
    <cacheHierarchy uniqueName="[F_ORDERS].[Title]" caption="Title" attribute="1" defaultMemberUniqueName="[F_ORDERS].[Title].[All]" allUniqueName="[F_ORDERS].[Title].[All]" dimensionUniqueName="[F_ORDERS]" displayFolder="" count="0" memberValueDatatype="130" unbalanced="0"/>
    <cacheHierarchy uniqueName="[F_ORDERS].[Username]" caption="Username" attribute="1" defaultMemberUniqueName="[F_ORDERS].[Username].[All]" allUniqueName="[F_ORDERS].[Username].[All]" dimensionUniqueName="[F_ORDERS]" displayFolder="" count="0" memberValueDatatype="130" unbalanced="0"/>
    <cacheHierarchy uniqueName="[F_ORDERS].[Price]" caption="Price" attribute="1" defaultMemberUniqueName="[F_ORDERS].[Price].[All]" allUniqueName="[F_ORDERS].[Price].[All]" dimensionUniqueName="[F_ORDERS]" displayFolder="" count="0" memberValueDatatype="20" unbalanced="0"/>
    <cacheHierarchy uniqueName="[F_ORDERS].[DiscountedPrice]" caption="DiscountedPrice" attribute="1" defaultMemberUniqueName="[F_ORDERS].[DiscountedPrice].[All]" allUniqueName="[F_ORDERS].[DiscountedPrice].[All]" dimensionUniqueName="[F_ORDERS]" displayFolder="" count="0" memberValueDatatype="5" unbalanced="0"/>
    <cacheHierarchy uniqueName="[F_ORDERS].[WeekendPrice]" caption="WeekendPrice" attribute="1" defaultMemberUniqueName="[F_ORDERS].[WeekendPrice].[All]" allUniqueName="[F_ORDERS].[WeekendPrice].[All]" dimensionUniqueName="[F_ORDERS]" displayFolder="" count="0" memberValueDatatype="5" unbalanced="0"/>
    <cacheHierarchy uniqueName="[F_ORDERS].[OrderDate (שנה)]" caption="OrderDate (שנה)" attribute="1" defaultMemberUniqueName="[F_ORDERS].[OrderDate (שנה)].[All]" allUniqueName="[F_ORDERS].[OrderDate (שנה)].[All]" dimensionUniqueName="[F_ORDERS]" displayFolder="" count="0" memberValueDatatype="130" unbalanced="0"/>
    <cacheHierarchy uniqueName="[F_ORDERS].[OrderDate (רבעון)]" caption="OrderDate (רבעון)" attribute="1" defaultMemberUniqueName="[F_ORDERS].[OrderDate (רבעון)].[All]" allUniqueName="[F_ORDERS].[OrderDate (רבעון)].[All]" dimensionUniqueName="[F_ORDERS]" displayFolder="" count="0" memberValueDatatype="130" unbalanced="0"/>
    <cacheHierarchy uniqueName="[F_ORDERS].[OrderDate (חודש)]" caption="OrderDate (חודש)" attribute="1" defaultMemberUniqueName="[F_ORDERS].[OrderDate (חודש)].[All]" allUniqueName="[F_ORDERS].[OrderDate (חודש)].[All]" dimensionUniqueName="[F_ORDERS]" displayFolder="" count="0" memberValueDatatype="130" unbalanced="0"/>
    <cacheHierarchy uniqueName="[F_REVIEWS].[DW_REVIEWS]" caption="DW_REVIEWS" attribute="1" defaultMemberUniqueName="[F_REVIEWS].[DW_REVIEWS].[All]" allUniqueName="[F_REVIEWS].[DW_REVIEWS].[All]" dimensionUniqueName="[F_REVIEWS]" displayFolder="" count="0" memberValueDatatype="20" unbalanced="0"/>
    <cacheHierarchy uniqueName="[F_REVIEWS].[Username]" caption="Username" attribute="1" defaultMemberUniqueName="[F_REVIEWS].[Username].[All]" allUniqueName="[F_REVIEWS].[Username].[All]" dimensionUniqueName="[F_REVIEWS]" displayFolder="" count="0" memberValueDatatype="130" unbalanced="0"/>
    <cacheHierarchy uniqueName="[F_REVIEWS].[ReviewDate]" caption="ReviewDate" attribute="1" time="1" defaultMemberUniqueName="[F_REVIEWS].[ReviewDate].[All]" allUniqueName="[F_REVIEWS].[ReviewDate].[All]" dimensionUniqueName="[F_REVIEWS]" displayFolder="" count="0" memberValueDatatype="7" unbalanced="0"/>
    <cacheHierarchy uniqueName="[F_REVIEWS].[ReviewTime]" caption="ReviewTime" attribute="1" time="1" defaultMemberUniqueName="[F_REVIEWS].[ReviewTime].[All]" allUniqueName="[F_REVIEWS].[ReviewTime].[All]" dimensionUniqueName="[F_REVIEWS]" displayFolder="" count="0" memberValueDatatype="7" unbalanced="0"/>
    <cacheHierarchy uniqueName="[F_REVIEWS].[Rating]" caption="Rating" attribute="1" defaultMemberUniqueName="[F_REVIEWS].[Rating].[All]" allUniqueName="[F_REVIEWS].[Rating].[All]" dimensionUniqueName="[F_REVIEWS]" displayFolder="" count="0" memberValueDatatype="20" unbalanced="0"/>
    <cacheHierarchy uniqueName="[F_REVIEWS].[Title]" caption="Title" attribute="1" defaultMemberUniqueName="[F_REVIEWS].[Title].[All]" allUniqueName="[F_REVIEWS].[Title].[All]" dimensionUniqueName="[F_REVIEWS]" displayFolder="" count="0" memberValueDatatype="130" unbalanced="0"/>
    <cacheHierarchy uniqueName="[F_REVIEWS].[IPAddress]" caption="IPAddress" attribute="1" defaultMemberUniqueName="[F_REVIEWS].[IPAddress].[All]" allUniqueName="[F_REVIEWS].[IPAddress].[All]" dimensionUniqueName="[F_REVIEWS]" displayFolder="" count="0" memberValueDatatype="130" unbalanced="0"/>
    <cacheHierarchy uniqueName="[F_REVIEWS].[SearchDate]" caption="SearchDate" attribute="1" time="1" defaultMemberUniqueName="[F_REVIEWS].[SearchDate].[All]" allUniqueName="[F_REVIEWS].[SearchDate].[All]" dimensionUniqueName="[F_REVIEWS]" displayFolder="" count="0" memberValueDatatype="7" unbalanced="0"/>
    <cacheHierarchy uniqueName="[F_REVIEWS].[SearchTime]" caption="SearchTime" attribute="1" time="1" defaultMemberUniqueName="[F_REVIEWS].[SearchTime].[All]" allUniqueName="[F_REVIEWS].[SearchTime].[All]" dimensionUniqueName="[F_REVIEWS]" displayFolder="" count="0" memberValueDatatype="7" unbalanced="0"/>
    <cacheHierarchy uniqueName="[F_REVIEWS].[ReviewCount]" caption="ReviewCount" attribute="1" defaultMemberUniqueName="[F_REVIEWS].[ReviewCount].[All]" allUniqueName="[F_REVIEWS].[ReviewCount].[All]" dimensionUniqueName="[F_REVIEWS]" displayFolder="" count="0" memberValueDatatype="5" unbalanced="0"/>
    <cacheHierarchy uniqueName="[F_REVIEWS].[RatingGroup]" caption="RatingGroup" attribute="1" defaultMemberUniqueName="[F_REVIEWS].[RatingGroup].[All]" allUniqueName="[F_REVIEWS].[RatingGroup].[All]" dimensionUniqueName="[F_REVIEWS]" displayFolder="" count="0" memberValueDatatype="130" unbalanced="0"/>
    <cacheHierarchy uniqueName="[F_SEARCHES].[DW_SEARCHES]" caption="DW_SEARCHES" attribute="1" defaultMemberUniqueName="[F_SEARCHES].[DW_SEARCHES].[All]" allUniqueName="[F_SEARCHES].[DW_SEARCHES].[All]" dimensionUniqueName="[F_SEARCHES]" displayFolder="" count="0" memberValueDatatype="20" unbalanced="0"/>
    <cacheHierarchy uniqueName="[F_SEARCHES].[IPAddress]" caption="IPAddress" attribute="1" defaultMemberUniqueName="[F_SEARCHES].[IPAddress].[All]" allUniqueName="[F_SEARCHES].[IPAddress].[All]" dimensionUniqueName="[F_SEARCHES]" displayFolder="" count="0" memberValueDatatype="130" unbalanced="0"/>
    <cacheHierarchy uniqueName="[F_SEARCHES].[SearchDate]" caption="SearchDate" attribute="1" time="1" defaultMemberUniqueName="[F_SEARCHES].[SearchDate].[All]" allUniqueName="[F_SEARCHES].[SearchDate].[All]" dimensionUniqueName="[F_SEARCHES]" displayFolder="" count="0" memberValueDatatype="7" unbalanced="0"/>
    <cacheHierarchy uniqueName="[F_SEARCHES].[SearchTime]" caption="SearchTime" attribute="1" time="1" defaultMemberUniqueName="[F_SEARCHES].[SearchTime].[All]" allUniqueName="[F_SEARCHES].[SearchTime].[All]" dimensionUniqueName="[F_SEARCHES]" displayFolder="" count="0" memberValueDatatype="7" unbalanced="0"/>
    <cacheHierarchy uniqueName="[F_SEARCHES].[Username]" caption="Username" attribute="1" defaultMemberUniqueName="[F_SEARCHES].[Username].[All]" allUniqueName="[F_SEARCHES].[Username].[All]" dimensionUniqueName="[F_SEARCHES]" displayFolder="" count="0" memberValueDatatype="130" unbalanced="0"/>
    <cacheHierarchy uniqueName="[F_SEARCHES].[ResponseTime]" caption="ResponseTime" attribute="1" time="1" defaultMemberUniqueName="[F_SEARCHES].[ResponseTime].[All]" allUniqueName="[F_SEARCHES].[ResponseTime].[All]" dimensionUniqueName="[F_SEARCHES]" displayFolder="" count="0" memberValueDatatype="7" unbalanced="0"/>
    <cacheHierarchy uniqueName="[F_SEARCHES].[SearchLeadToOrder]" caption="SearchLeadToOrder" attribute="1" defaultMemberUniqueName="[F_SEARCHES].[SearchLeadToOrder].[All]" allUniqueName="[F_SEARCHES].[SearchLeadToOrder].[All]" dimensionUniqueName="[F_SEARCHES]" displayFolder="" count="0" memberValueDatatype="20" unbalanced="0"/>
    <cacheHierarchy uniqueName="[DIM_BUYERS].[Birthdate (אינדקס חודשים)]" caption="Birthdate (אינדקס חודשים)" attribute="1" defaultMemberUniqueName="[DIM_BUYERS].[Birthdate (אינדקס חודשים)].[All]" allUniqueName="[DIM_BUYERS].[Birthdate (אינדקס חודשים)].[All]" dimensionUniqueName="[DIM_BUYERS]" displayFolder="" count="0" memberValueDatatype="20" unbalanced="0" hidden="1"/>
    <cacheHierarchy uniqueName="[DIM_BUYERS].[JoiningDate (אינדקס חודשים)]" caption="JoiningDate (אינדקס חודשים)" attribute="1" defaultMemberUniqueName="[DIM_BUYERS].[JoiningDate (אינדקס חודשים)].[All]" allUniqueName="[DIM_BUYERS].[JoiningDate (אינדקס חודשים)].[All]" dimensionUniqueName="[DIM_BUYERS]" displayFolder="" count="0" memberValueDatatype="20" unbalanced="0" hidden="1"/>
    <cacheHierarchy uniqueName="[F_ORDERS].[OrderDate (אינדקס חודשים)]" caption="OrderDate (אינדקס חודשים)" attribute="1" defaultMemberUniqueName="[F_ORDERS].[OrderDate (אינדקס חודשים)].[All]" allUniqueName="[F_ORDERS].[OrderDate (אינדקס חודשים)].[All]" dimensionUniqueName="[F_ORDERS]" displayFolder="" count="0" memberValueDatatype="20" unbalanced="0" hidden="1"/>
    <cacheHierarchy uniqueName="[Measures].[סכום של SearchLeadToOrder]" caption="סכום של SearchLeadToOrder" measure="1" displayFolder="" measureGroup="F_SEARCHES" count="0">
      <extLst>
        <ext xmlns:x15="http://schemas.microsoft.com/office/spreadsheetml/2010/11/main" uri="{B97F6D7D-B522-45F9-BDA1-12C45D357490}">
          <x15:cacheHierarchy aggregatedColumn="95"/>
        </ext>
      </extLst>
    </cacheHierarchy>
    <cacheHierarchy uniqueName="[Measures].[סכום של Age]" caption="סכום של Age" measure="1" displayFolder="" measureGroup="DIM_BUYERS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סכום של DiscountedPrice]" caption="סכום של DiscountedPrice" measure="1" displayFolder="" measureGroup="F_ORDERS" count="0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סכום של WeekendPrice]" caption="סכום של WeekendPrice" measure="1" displayFolder="" measureGroup="F_ORDERS" count="0">
      <extLst>
        <ext xmlns:x15="http://schemas.microsoft.com/office/spreadsheetml/2010/11/main" uri="{B97F6D7D-B522-45F9-BDA1-12C45D357490}">
          <x15:cacheHierarchy aggregatedColumn="74"/>
        </ext>
      </extLst>
    </cacheHierarchy>
    <cacheHierarchy uniqueName="[Measures].[סכום של Availability]" caption="סכום של Availability" measure="1" displayFolder="" measureGroup="DIM_SELLERS" count="0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סכום של Veteran]" caption="סכום של Veteran" measure="1" displayFolder="" measureGroup="DIM_SELLERS" count="0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ספירה של AccountType]" caption="ספירה של AccountType" measure="1" displayFolder="" measureGroup="DIM_BUY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earch Lead To Order]" caption="Search Lead To Order" measure="1" displayFolder="" measureGroup="F_SEARCHES" count="0"/>
    <cacheHierarchy uniqueName="[Measures].[Total Revenu From Premium members]" caption="Total Revenu From Premium members" measure="1" displayFolder="" measureGroup="F_ORDERS" count="0"/>
    <cacheHierarchy uniqueName="[Measures].[Total Orders]" caption="Total Orders" measure="1" displayFolder="" measureGroup="F_ORDERS" count="0"/>
    <cacheHierarchy uniqueName="[Measures].[Revnue From Pro Sellers]" caption="Revnue From Pro Sellers" measure="1" displayFolder="" measureGroup="F_ORDERS" count="0"/>
    <cacheHierarchy uniqueName="[Measures].[Revnue from regular sellers]" caption="Revnue from regular sellers" measure="1" displayFolder="" measureGroup="F_ORDERS" count="0"/>
    <cacheHierarchy uniqueName="[Measures].[Total PRO sellers]" caption="Total PRO sellers" measure="1" displayFolder="" measureGroup="DIM_SELLERS" count="0"/>
    <cacheHierarchy uniqueName="[Measures].[Total &quot;other&quot; sellers]" caption="Total &quot;other&quot; sellers" measure="1" displayFolder="" measureGroup="DIM_SELLERS" count="0"/>
    <cacheHierarchy uniqueName="[Measures].[Average revenu from Pro Sellers]" caption="Average revenu from Pro Sellers" measure="1" displayFolder="" measureGroup="DIM_SELLERS" count="0"/>
    <cacheHierarchy uniqueName="[Measures].[Average revenue from other sellers]" caption="Average revenue from other sellers" measure="1" displayFolder="" measureGroup="DIM_SELLERS" count="0"/>
    <cacheHierarchy uniqueName="[Measures].[Total Searches]" caption="Total Searches" measure="1" displayFolder="" measureGroup="F_SEARCHES" count="0"/>
    <cacheHierarchy uniqueName="[Measures].[Search to Order Conversion Rate (SOCR)]" caption="Search to Order Conversion Rate (SOCR)" measure="1" displayFolder="" measureGroup="F_SEARCHES" count="0"/>
    <cacheHierarchy uniqueName="[Measures].[Pro Revenue index]" caption="Pro Revenue index" measure="1" displayFolder="" measureGroup="F_ORDERS" count="0"/>
    <cacheHierarchy uniqueName="[Measures].[Premium Revenu Share]" caption="Premium Revenu Share" measure="1" displayFolder="" measureGroup="F_ORDERS" count="0"/>
    <cacheHierarchy uniqueName="[Measures].[AOV]" caption="AOV" measure="1" displayFolder="" measureGroup="F_SEARCHES" count="0"/>
    <cacheHierarchy uniqueName="[Measures].[__XL_Count DIM_BUYERS]" caption="__XL_Count DIM_BUYERS" measure="1" displayFolder="" measureGroup="DIM_BUYERS" count="0" hidden="1"/>
    <cacheHierarchy uniqueName="[Measures].[__XL_Count DIM_SELLERS]" caption="__XL_Count DIM_SELLERS" measure="1" displayFolder="" measureGroup="DIM_SELLERS" count="0" hidden="1"/>
    <cacheHierarchy uniqueName="[Measures].[__XL_Count DIM_SERVICES]" caption="__XL_Count DIM_SERVICES" measure="1" displayFolder="" measureGroup="DIM_SERVICES" count="0" hidden="1"/>
    <cacheHierarchy uniqueName="[Measures].[__XL_Count F_SEARCHES]" caption="__XL_Count F_SEARCHES" measure="1" displayFolder="" measureGroup="F_SEARCHES" count="0" hidden="1"/>
    <cacheHierarchy uniqueName="[Measures].[__XL_Count F_REVIEWS]" caption="__XL_Count F_REVIEWS" measure="1" displayFolder="" measureGroup="F_REVIEWS" count="0" hidden="1"/>
    <cacheHierarchy uniqueName="[Measures].[__XL_Count F_ORDERS]" caption="__XL_Count F_ORDERS" measure="1" displayFolder="" measureGroup="F_ORDERS" count="0" hidden="1"/>
    <cacheHierarchy uniqueName="[Measures].[__XL_Count DIM_TIME]" caption="__XL_Count DIM_TIME" measure="1" displayFolder="" measureGroup="DIM_TIME" count="0" hidden="1"/>
    <cacheHierarchy uniqueName="[Measures].[__XL_Count לוח שנה]" caption="__XL_Count לוח שנה" measure="1" displayFolder="" measureGroup="DIM_SearchDate" count="0" hidden="1"/>
    <cacheHierarchy uniqueName="[Measures].[__XL_Count לוח שנה1]" caption="__XL_Count לוח שנה1" measure="1" displayFolder="" measureGroup="DIM_ReviewDate" count="0" hidden="1"/>
    <cacheHierarchy uniqueName="[Measures].[__XL_Count לוח שנה2]" caption="__XL_Count לוח שנה2" measure="1" displayFolder="" measureGroup="DIM_OrderDate" count="0" hidden="1"/>
    <cacheHierarchy uniqueName="[Measures].[__לא הוגדרו מדידים]" caption="__לא הוגדרו מדידים" measure="1" displayFolder="" count="0" hidden="1"/>
    <cacheHierarchy uniqueName="[Measures].[_Search to Order Conversion Rate (SOCR) Goal]" caption="_Search to Order Conversion Rate (SOCR) Goal" measure="1" displayFolder="" measureGroup="F_SEARCHES" count="0" hidden="1"/>
    <cacheHierarchy uniqueName="[Measures].[_Search to Order Conversion Rate (SOCR) Status]" caption="_Search to Order Conversion Rate (SOCR) Status" measure="1" displayFolder="" measureGroup="F_SEARCHES" count="0" hidden="1"/>
    <cacheHierarchy uniqueName="[Measures].[_Pro Revenue index Goal]" caption="_Pro Revenue index Goal" measure="1" displayFolder="" measureGroup="F_ORDERS" count="0" hidden="1"/>
    <cacheHierarchy uniqueName="[Measures].[_Pro Revenue index Status]" caption="_Pro Revenue index Status" measure="1" displayFolder="" measureGroup="F_ORDERS" count="0" hidden="1"/>
    <cacheHierarchy uniqueName="[Measures].[_Premium Revenu Share Goal]" caption="_Premium Revenu Share Goal" measure="1" displayFolder="" measureGroup="F_ORDERS" count="0" hidden="1"/>
    <cacheHierarchy uniqueName="[Measures].[_Premium Revenu Share Status]" caption="_Premium Revenu Share Status" measure="1" displayFolder="" measureGroup="F_ORDERS" count="0" hidden="1"/>
    <cacheHierarchy uniqueName="[Measures].[_AOV Goal]" caption="_AOV Goal" measure="1" displayFolder="" measureGroup="F_SEARCHES" count="0" hidden="1"/>
    <cacheHierarchy uniqueName="[Measures].[_AOV Status]" caption="_AOV Status" measure="1" iconSet="11" displayFolder="" measureGroup="F_SEARCHES" count="0" hidden="1"/>
  </cacheHierarchies>
  <kpis count="4">
    <kpi uniqueName="Search to Order Conversion Rate (SOCR)" caption="Search to Order Conversion Rate (SOCR)" displayFolder="" measureGroup="F_SEARCHES" parent="" value="[Measures].[Search to Order Conversion Rate (SOCR)]" goal="[Measures].[_Search to Order Conversion Rate (SOCR) Goal]" status="[Measures].[_Search to Order Conversion Rate (SOCR) Status]" trend="" weight=""/>
    <kpi uniqueName="Pro Revenue index" caption="Pro Revenue index" displayFolder="" measureGroup="F_ORDERS" parent="" value="[Measures].[Pro Revenue index]" goal="[Measures].[_Pro Revenue index Goal]" status="[Measures].[_Pro Revenue index Status]" trend="" weight=""/>
    <kpi uniqueName="Premium Revenu Share" caption="Premium Revenu Share" displayFolder="" measureGroup="F_ORDERS" parent="" value="[Measures].[Premium Revenu Share]" goal="[Measures].[_Premium Revenu Share Goal]" status="[Measures].[_Premium Revenu Share Status]" trend="" weight=""/>
    <kpi uniqueName="AOV" caption="AOV" displayFolder="" measureGroup="F_SEARCHES" parent="" value="[Measures].[AOV]" goal="[Measures].[_AOV Goal]" status="[Measures].[_AOV Status]" trend="" weight=""/>
  </kpis>
  <extLst>
    <ext xmlns:x14="http://schemas.microsoft.com/office/spreadsheetml/2009/9/main" uri="{725AE2AE-9491-48be-B2B4-4EB974FC3084}">
      <x14:pivotCacheDefinition slicerData="1" pivotCacheId="2126419245"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Igor" refreshedDate="45674.651545023145" backgroundQuery="1" createdVersion="3" refreshedVersion="8" minRefreshableVersion="3" recordCount="0" supportSubquery="1" supportAdvancedDrill="1" xr:uid="{E129D8E2-3801-479B-997F-1711DBB4628D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139">
    <cacheHierarchy uniqueName="[DIM_BUYERS].[Username]" caption="Username" attribute="1" defaultMemberUniqueName="[DIM_BUYERS].[Username].[All]" allUniqueName="[DIM_BUYERS].[Username].[All]" dimensionUniqueName="[DIM_BUYERS]" displayFolder="" count="2" memberValueDatatype="130" unbalanced="0"/>
    <cacheHierarchy uniqueName="[DIM_BUYERS].[Gender]" caption="Gender" attribute="1" defaultMemberUniqueName="[DIM_BUYERS].[Gender].[All]" allUniqueName="[DIM_BUYERS].[Gender].[All]" dimensionUniqueName="[DIM_BUYERS]" displayFolder="" count="0" memberValueDatatype="130" unbalanced="0"/>
    <cacheHierarchy uniqueName="[DIM_BUYERS].[Birthdate]" caption="Birthdate" attribute="1" time="1" defaultMemberUniqueName="[DIM_BUYERS].[Birthdate].[All]" allUniqueName="[DIM_BUYERS].[Birthdate].[All]" dimensionUniqueName="[DIM_BUYERS]" displayFolder="" count="0" memberValueDatatype="7" unbalanced="0"/>
    <cacheHierarchy uniqueName="[DIM_BUYERS].[Country]" caption="Country" attribute="1" defaultMemberUniqueName="[DIM_BUYERS].[Country].[All]" allUniqueName="[DIM_BUYERS].[Country].[All]" dimensionUniqueName="[DIM_BUYERS]" displayFolder="" count="0" memberValueDatatype="130" unbalanced="0"/>
    <cacheHierarchy uniqueName="[DIM_BUYERS].[JoiningDate]" caption="JoiningDate" attribute="1" time="1" defaultMemberUniqueName="[DIM_BUYERS].[JoiningDate].[All]" allUniqueName="[DIM_BUYERS].[JoiningDate].[All]" dimensionUniqueName="[DIM_BUYERS]" displayFolder="" count="0" memberValueDatatype="7" unbalanced="0"/>
    <cacheHierarchy uniqueName="[DIM_BUYERS].[MainLanguage]" caption="MainLanguage" attribute="1" defaultMemberUniqueName="[DIM_BUYERS].[MainLanguage].[All]" allUniqueName="[DIM_BUYERS].[MainLanguage].[All]" dimensionUniqueName="[DIM_BUYERS]" displayFolder="" count="0" memberValueDatatype="130" unbalanced="0"/>
    <cacheHierarchy uniqueName="[DIM_BUYERS].[AccountType]" caption="AccountType" attribute="1" defaultMemberUniqueName="[DIM_BUYERS].[AccountType].[All]" allUniqueName="[DIM_BUYERS].[AccountType].[All]" dimensionUniqueName="[DIM_BUYERS]" displayFolder="" count="0" memberValueDatatype="130" unbalanced="0"/>
    <cacheHierarchy uniqueName="[DIM_BUYERS].[Discount]" caption="Discount" attribute="1" defaultMemberUniqueName="[DIM_BUYERS].[Discount].[All]" allUniqueName="[DIM_BUYERS].[Discount].[All]" dimensionUniqueName="[DIM_BUYERS]" displayFolder="" count="0" memberValueDatatype="130" unbalanced="0"/>
    <cacheHierarchy uniqueName="[DIM_BUYERS].[Age]" caption="Age" attribute="1" defaultMemberUniqueName="[DIM_BUYERS].[Age].[All]" allUniqueName="[DIM_BUYERS].[Age].[All]" dimensionUniqueName="[DIM_BUYERS]" displayFolder="" count="0" memberValueDatatype="20" unbalanced="0"/>
    <cacheHierarchy uniqueName="[DIM_BUYERS].[AgeGroup]" caption="AgeGroup" attribute="1" defaultMemberUniqueName="[DIM_BUYERS].[AgeGroup].[All]" allUniqueName="[DIM_BUYERS].[AgeGroup].[All]" dimensionUniqueName="[DIM_BUYERS]" displayFolder="" count="0" memberValueDatatype="130" unbalanced="0"/>
    <cacheHierarchy uniqueName="[DIM_BUYERS].[Birthdate (שנה)]" caption="Birthdate (שנה)" attribute="1" defaultMemberUniqueName="[DIM_BUYERS].[Birthdate (שנה)].[All]" allUniqueName="[DIM_BUYERS].[Birthdate (שנה)].[All]" dimensionUniqueName="[DIM_BUYERS]" displayFolder="" count="0" memberValueDatatype="130" unbalanced="0"/>
    <cacheHierarchy uniqueName="[DIM_BUYERS].[Birthdate (רבעון)]" caption="Birthdate (רבעון)" attribute="1" defaultMemberUniqueName="[DIM_BUYERS].[Birthdate (רבעון)].[All]" allUniqueName="[DIM_BUYERS].[Birthdate (רבעון)].[All]" dimensionUniqueName="[DIM_BUYERS]" displayFolder="" count="0" memberValueDatatype="130" unbalanced="0"/>
    <cacheHierarchy uniqueName="[DIM_BUYERS].[Birthdate (חודש)]" caption="Birthdate (חודש)" attribute="1" defaultMemberUniqueName="[DIM_BUYERS].[Birthdate (חודש)].[All]" allUniqueName="[DIM_BUYERS].[Birthdate (חודש)].[All]" dimensionUniqueName="[DIM_BUYERS]" displayFolder="" count="0" memberValueDatatype="130" unbalanced="0"/>
    <cacheHierarchy uniqueName="[DIM_BUYERS].[JoiningDate (שנה)]" caption="JoiningDate (שנה)" attribute="1" defaultMemberUniqueName="[DIM_BUYERS].[JoiningDate (שנה)].[All]" allUniqueName="[DIM_BUYERS].[JoiningDate (שנה)].[All]" dimensionUniqueName="[DIM_BUYERS]" displayFolder="" count="0" memberValueDatatype="130" unbalanced="0"/>
    <cacheHierarchy uniqueName="[DIM_BUYERS].[JoiningDate (רבעון)]" caption="JoiningDate (רבעון)" attribute="1" defaultMemberUniqueName="[DIM_BUYERS].[JoiningDate (רבעון)].[All]" allUniqueName="[DIM_BUYERS].[JoiningDate (רבעון)].[All]" dimensionUniqueName="[DIM_BUYERS]" displayFolder="" count="0" memberValueDatatype="130" unbalanced="0"/>
    <cacheHierarchy uniqueName="[DIM_BUYERS].[JoiningDate (חודש)]" caption="JoiningDate (חודש)" attribute="1" defaultMemberUniqueName="[DIM_BUYERS].[JoiningDate (חודש)].[All]" allUniqueName="[DIM_BUYERS].[JoiningDate (חודש)].[All]" dimensionUniqueName="[DIM_BUYERS]" displayFolder="" count="0" memberValueDatatype="130" unbalanced="0"/>
    <cacheHierarchy uniqueName="[DIM_OrderDate].[Date]" caption="Date" attribute="1" time="1" keyAttribute="1" defaultMemberUniqueName="[DIM_OrderDate].[Date].[All]" allUniqueName="[DIM_OrderDate].[Date].[All]" dimensionUniqueName="[DIM_OrderDate]" displayFolder="" count="0" memberValueDatatype="7" unbalanced="0"/>
    <cacheHierarchy uniqueName="[DIM_OrderDate].[שנה]" caption="שנה" attribute="1" time="1" defaultMemberUniqueName="[DIM_OrderDate].[שנה].[All]" allUniqueName="[DIM_OrderDate].[שנה].[All]" dimensionUniqueName="[DIM_OrderDate]" displayFolder="" count="0" memberValueDatatype="20" unbalanced="0"/>
    <cacheHierarchy uniqueName="[DIM_OrderDate].[מספר חודש]" caption="מספר חודש" attribute="1" time="1" defaultMemberUniqueName="[DIM_OrderDate].[מספר חודש].[All]" allUniqueName="[DIM_OrderDate].[מספר חודש].[All]" dimensionUniqueName="[DIM_OrderDate]" displayFolder="" count="0" memberValueDatatype="20" unbalanced="0"/>
    <cacheHierarchy uniqueName="[DIM_OrderDate].[הירארכיית תאריכים]" caption="הירארכיית תאריכים" time="1" defaultMemberUniqueName="[DIM_OrderDate].[הירארכיית תאריכים].[All]" allUniqueName="[DIM_OrderDate].[הירארכיית תאריכים].[All]" dimensionUniqueName="[DIM_OrderDate]" displayFolder="" count="0" unbalanced="0"/>
    <cacheHierarchy uniqueName="[DIM_OrderDate].[חודש]" caption="חודש" attribute="1" time="1" defaultMemberUniqueName="[DIM_OrderDate].[חודש].[All]" allUniqueName="[DIM_OrderDate].[חודש].[All]" dimensionUniqueName="[DIM_OrderDate]" displayFolder="" count="0" memberValueDatatype="130" unbalanced="0"/>
    <cacheHierarchy uniqueName="[DIM_OrderDate].[MMM-YYYY]" caption="MMM-YYYY" attribute="1" time="1" defaultMemberUniqueName="[DIM_OrderDate].[MMM-YYYY].[All]" allUniqueName="[DIM_OrderDate].[MMM-YYYY].[All]" dimensionUniqueName="[DIM_OrderDate]" displayFolder="" count="0" memberValueDatatype="130" unbalanced="0"/>
    <cacheHierarchy uniqueName="[DIM_OrderDate].[מספר יום בשבוע]" caption="מספר יום בשבוע" attribute="1" time="1" defaultMemberUniqueName="[DIM_OrderDate].[מספר יום בשבוע].[All]" allUniqueName="[DIM_OrderDate].[מספר יום בשבוע].[All]" dimensionUniqueName="[DIM_OrderDate]" displayFolder="" count="0" memberValueDatatype="20" unbalanced="0"/>
    <cacheHierarchy uniqueName="[DIM_OrderDate].[יום בשבוע]" caption="יום בשבוע" attribute="1" time="1" defaultMemberUniqueName="[DIM_OrderDate].[יום בשבוע].[All]" allUniqueName="[DIM_OrderDate].[יום בשבוע].[All]" dimensionUniqueName="[DIM_OrderDate]" displayFolder="" count="0" memberValueDatatype="130" unbalanced="0"/>
    <cacheHierarchy uniqueName="[DIM_OrderDate].[IsWeekend]" caption="IsWeekend" attribute="1" time="1" defaultMemberUniqueName="[DIM_OrderDate].[IsWeekend].[All]" allUniqueName="[DIM_OrderDate].[IsWeekend].[All]" dimensionUniqueName="[DIM_OrderDate]" displayFolder="" count="0" memberValueDatatype="11" unbalanced="0"/>
    <cacheHierarchy uniqueName="[DIM_ReviewDate].[Date]" caption="Date" attribute="1" time="1" keyAttribute="1" defaultMemberUniqueName="[DIM_ReviewDate].[Date].[All]" allUniqueName="[DIM_ReviewDate].[Date].[All]" dimensionUniqueName="[DIM_ReviewDate]" displayFolder="" count="0" memberValueDatatype="7" unbalanced="0"/>
    <cacheHierarchy uniqueName="[DIM_ReviewDate].[שנה]" caption="שנה" attribute="1" time="1" defaultMemberUniqueName="[DIM_ReviewDate].[שנה].[All]" allUniqueName="[DIM_ReviewDate].[שנה].[All]" dimensionUniqueName="[DIM_ReviewDate]" displayFolder="" count="0" memberValueDatatype="20" unbalanced="0"/>
    <cacheHierarchy uniqueName="[DIM_ReviewDate].[מספר חודש]" caption="מספר חודש" attribute="1" time="1" defaultMemberUniqueName="[DIM_ReviewDate].[מספר חודש].[All]" allUniqueName="[DIM_ReviewDate].[מספר חודש].[All]" dimensionUniqueName="[DIM_ReviewDate]" displayFolder="" count="0" memberValueDatatype="20" unbalanced="0"/>
    <cacheHierarchy uniqueName="[DIM_ReviewDate].[הירארכיית תאריכים]" caption="הירארכיית תאריכים" time="1" defaultMemberUniqueName="[DIM_ReviewDate].[הירארכיית תאריכים].[All]" allUniqueName="[DIM_ReviewDate].[הירארכיית תאריכים].[All]" dimensionUniqueName="[DIM_ReviewDate]" displayFolder="" count="0" unbalanced="0"/>
    <cacheHierarchy uniqueName="[DIM_ReviewDate].[חודש]" caption="חודש" attribute="1" time="1" defaultMemberUniqueName="[DIM_ReviewDate].[חודש].[All]" allUniqueName="[DIM_ReviewDate].[חודש].[All]" dimensionUniqueName="[DIM_ReviewDate]" displayFolder="" count="0" memberValueDatatype="130" unbalanced="0"/>
    <cacheHierarchy uniqueName="[DIM_ReviewDate].[MMM-YYYY]" caption="MMM-YYYY" attribute="1" time="1" defaultMemberUniqueName="[DIM_ReviewDate].[MMM-YYYY].[All]" allUniqueName="[DIM_ReviewDate].[MMM-YYYY].[All]" dimensionUniqueName="[DIM_ReviewDate]" displayFolder="" count="0" memberValueDatatype="130" unbalanced="0"/>
    <cacheHierarchy uniqueName="[DIM_ReviewDate].[מספר יום בשבוע]" caption="מספר יום בשבוע" attribute="1" time="1" defaultMemberUniqueName="[DIM_ReviewDate].[מספר יום בשבוע].[All]" allUniqueName="[DIM_ReviewDate].[מספר יום בשבוע].[All]" dimensionUniqueName="[DIM_ReviewDate]" displayFolder="" count="0" memberValueDatatype="20" unbalanced="0"/>
    <cacheHierarchy uniqueName="[DIM_ReviewDate].[יום בשבוע]" caption="יום בשבוע" attribute="1" time="1" defaultMemberUniqueName="[DIM_ReviewDate].[יום בשבוע].[All]" allUniqueName="[DIM_ReviewDate].[יום בשבוע].[All]" dimensionUniqueName="[DIM_ReviewDate]" displayFolder="" count="0" memberValueDatatype="130" unbalanced="0"/>
    <cacheHierarchy uniqueName="[DIM_ReviewDate].[IsWeekend]" caption="IsWeekend" attribute="1" time="1" defaultMemberUniqueName="[DIM_ReviewDate].[IsWeekend].[All]" allUniqueName="[DIM_ReviewDate].[IsWeekend].[All]" dimensionUniqueName="[DIM_ReviewDate]" displayFolder="" count="0" memberValueDatatype="11" unbalanced="0"/>
    <cacheHierarchy uniqueName="[DIM_SearchDate].[Date]" caption="Date" attribute="1" time="1" keyAttribute="1" defaultMemberUniqueName="[DIM_SearchDate].[Date].[All]" allUniqueName="[DIM_SearchDate].[Date].[All]" dimensionUniqueName="[DIM_SearchDate]" displayFolder="" count="0" memberValueDatatype="7" unbalanced="0"/>
    <cacheHierarchy uniqueName="[DIM_SearchDate].[שנה]" caption="שנה" attribute="1" time="1" defaultMemberUniqueName="[DIM_SearchDate].[שנה].[All]" allUniqueName="[DIM_SearchDate].[שנה].[All]" dimensionUniqueName="[DIM_SearchDate]" displayFolder="" count="0" memberValueDatatype="20" unbalanced="0"/>
    <cacheHierarchy uniqueName="[DIM_SearchDate].[מספר חודש]" caption="מספר חודש" attribute="1" time="1" defaultMemberUniqueName="[DIM_SearchDate].[מספר חודש].[All]" allUniqueName="[DIM_SearchDate].[מספר חודש].[All]" dimensionUniqueName="[DIM_SearchDate]" displayFolder="" count="0" memberValueDatatype="20" unbalanced="0"/>
    <cacheHierarchy uniqueName="[DIM_SearchDate].[הירארכיית תאריכים]" caption="הירארכיית תאריכים" time="1" defaultMemberUniqueName="[DIM_SearchDate].[הירארכיית תאריכים].[All]" allUniqueName="[DIM_SearchDate].[הירארכיית תאריכים].[All]" dimensionUniqueName="[DIM_SearchDate]" displayFolder="" count="0" unbalanced="0"/>
    <cacheHierarchy uniqueName="[DIM_SearchDate].[חודש]" caption="חודש" attribute="1" time="1" defaultMemberUniqueName="[DIM_SearchDate].[חודש].[All]" allUniqueName="[DIM_SearchDate].[חודש].[All]" dimensionUniqueName="[DIM_SearchDate]" displayFolder="" count="0" memberValueDatatype="130" unbalanced="0"/>
    <cacheHierarchy uniqueName="[DIM_SearchDate].[MMM-YYYY]" caption="MMM-YYYY" attribute="1" time="1" defaultMemberUniqueName="[DIM_SearchDate].[MMM-YYYY].[All]" allUniqueName="[DIM_SearchDate].[MMM-YYYY].[All]" dimensionUniqueName="[DIM_SearchDate]" displayFolder="" count="0" memberValueDatatype="130" unbalanced="0"/>
    <cacheHierarchy uniqueName="[DIM_SearchDate].[מספר יום בשבוע]" caption="מספר יום בשבוע" attribute="1" time="1" defaultMemberUniqueName="[DIM_SearchDate].[מספר יום בשבוע].[All]" allUniqueName="[DIM_SearchDate].[מספר יום בשבוע].[All]" dimensionUniqueName="[DIM_SearchDate]" displayFolder="" count="0" memberValueDatatype="20" unbalanced="0"/>
    <cacheHierarchy uniqueName="[DIM_SearchDate].[יום בשבוע]" caption="יום בשבוע" attribute="1" time="1" defaultMemberUniqueName="[DIM_SearchDate].[יום בשבוע].[All]" allUniqueName="[DIM_SearchDate].[יום בשבוע].[All]" dimensionUniqueName="[DIM_SearchDate]" displayFolder="" count="0" memberValueDatatype="130" unbalanced="0"/>
    <cacheHierarchy uniqueName="[DIM_SearchDate].[IsWeekend]" caption="IsWeekend" attribute="1" time="1" defaultMemberUniqueName="[DIM_SearchDate].[IsWeekend].[All]" allUniqueName="[DIM_SearchDate].[IsWeekend].[All]" dimensionUniqueName="[DIM_SearchDate]" displayFolder="" count="0" memberValueDatatype="11" unbalanced="0"/>
    <cacheHierarchy uniqueName="[DIM_SELLERS].[SellerID]" caption="SellerID" attribute="1" defaultMemberUniqueName="[DIM_SELLERS].[SellerID].[All]" allUniqueName="[DIM_SELLERS].[SellerID].[All]" dimensionUniqueName="[DIM_SELLERS]" displayFolder="" count="0" memberValueDatatype="20" unbalanced="0"/>
    <cacheHierarchy uniqueName="[DIM_SELLERS].[Gender]" caption="Gender" attribute="1" defaultMemberUniqueName="[DIM_SELLERS].[Gender].[All]" allUniqueName="[DIM_SELLERS].[Gender].[All]" dimensionUniqueName="[DIM_SELLERS]" displayFolder="" count="0" memberValueDatatype="130" unbalanced="0"/>
    <cacheHierarchy uniqueName="[DIM_SELLERS].[Birthdate]" caption="Birthdate" attribute="1" time="1" defaultMemberUniqueName="[DIM_SELLERS].[Birthdate].[All]" allUniqueName="[DIM_SELLERS].[Birthdate].[All]" dimensionUniqueName="[DIM_SELLERS]" displayFolder="" count="0" memberValueDatatype="7" unbalanced="0"/>
    <cacheHierarchy uniqueName="[DIM_SELLERS].[ExpiernceLevel]" caption="ExpiernceLevel" attribute="1" defaultMemberUniqueName="[DIM_SELLERS].[ExpiernceLevel].[All]" allUniqueName="[DIM_SELLERS].[ExpiernceLevel].[All]" dimensionUniqueName="[DIM_SELLERS]" displayFolder="" count="0" memberValueDatatype="130" unbalanced="0"/>
    <cacheHierarchy uniqueName="[DIM_SELLERS].[Availability]" caption="Availability" attribute="1" defaultMemberUniqueName="[DIM_SELLERS].[Availability].[All]" allUniqueName="[DIM_SELLERS].[Availability].[All]" dimensionUniqueName="[DIM_SELLERS]" displayFolder="" count="0" memberValueDatatype="20" unbalanced="0"/>
    <cacheHierarchy uniqueName="[DIM_SELLERS].[Country]" caption="Country" attribute="1" defaultMemberUniqueName="[DIM_SELLERS].[Country].[All]" allUniqueName="[DIM_SELLERS].[Country].[All]" dimensionUniqueName="[DIM_SELLERS]" displayFolder="" count="0" memberValueDatatype="130" unbalanced="0"/>
    <cacheHierarchy uniqueName="[DIM_SELLERS].[JoiningDate]" caption="JoiningDate" attribute="1" time="1" defaultMemberUniqueName="[DIM_SELLERS].[JoiningDate].[All]" allUniqueName="[DIM_SELLERS].[JoiningDate].[All]" dimensionUniqueName="[DIM_SELLERS]" displayFolder="" count="0" memberValueDatatype="7" unbalanced="0"/>
    <cacheHierarchy uniqueName="[DIM_SELLERS].[MainLanguage]" caption="MainLanguage" attribute="1" defaultMemberUniqueName="[DIM_SELLERS].[MainLanguage].[All]" allUniqueName="[DIM_SELLERS].[MainLanguage].[All]" dimensionUniqueName="[DIM_SELLERS]" displayFolder="" count="0" memberValueDatatype="130" unbalanced="0"/>
    <cacheHierarchy uniqueName="[DIM_SELLERS].[Age]" caption="Age" attribute="1" defaultMemberUniqueName="[DIM_SELLERS].[Age].[All]" allUniqueName="[DIM_SELLERS].[Age].[All]" dimensionUniqueName="[DIM_SELLERS]" displayFolder="" count="0" memberValueDatatype="20" unbalanced="0"/>
    <cacheHierarchy uniqueName="[DIM_SELLERS].[Veteran]" caption="Veteran" attribute="1" defaultMemberUniqueName="[DIM_SELLERS].[Veteran].[All]" allUniqueName="[DIM_SELLERS].[Veteran].[All]" dimensionUniqueName="[DIM_SELLERS]" displayFolder="" count="0" memberValueDatatype="5" unbalanced="0"/>
    <cacheHierarchy uniqueName="[DIM_SERVICES].[Title]" caption="Title" attribute="1" defaultMemberUniqueName="[DIM_SERVICES].[Title].[All]" allUniqueName="[DIM_SERVICES].[Title].[All]" dimensionUniqueName="[DIM_SERVICES]" displayFolder="" count="0" memberValueDatatype="130" unbalanced="0"/>
    <cacheHierarchy uniqueName="[DIM_SERVICES].[[Category-Main]]]" caption="[Category-Main]" attribute="1" defaultMemberUniqueName="[DIM_SERVICES].[[Category-Main]]].[All]" allUniqueName="[DIM_SERVICES].[[Category-Main]]].[All]" dimensionUniqueName="[DIM_SERVICES]" displayFolder="" count="0" memberValueDatatype="130" unbalanced="0"/>
    <cacheHierarchy uniqueName="[DIM_SERVICES].[[Category-Sub]]]" caption="[Category-Sub]" attribute="1" defaultMemberUniqueName="[DIM_SERVICES].[[Category-Sub]]].[All]" allUniqueName="[DIM_SERVICES].[[Category-Sub]]].[All]" dimensionUniqueName="[DIM_SERVICES]" displayFolder="" count="0" memberValueDatatype="130" unbalanced="0"/>
    <cacheHierarchy uniqueName="[DIM_SERVICES].[[Price-Basic]]]" caption="[Price-Basic]" attribute="1" defaultMemberUniqueName="[DIM_SERVICES].[[Price-Basic]]].[All]" allUniqueName="[DIM_SERVICES].[[Price-Basic]]].[All]" dimensionUniqueName="[DIM_SERVICES]" displayFolder="" count="0" memberValueDatatype="20" unbalanced="0"/>
    <cacheHierarchy uniqueName="[DIM_SERVICES].[[Price-Standard]]]" caption="[Price-Standard]" attribute="1" defaultMemberUniqueName="[DIM_SERVICES].[[Price-Standard]]].[All]" allUniqueName="[DIM_SERVICES].[[Price-Standard]]].[All]" dimensionUniqueName="[DIM_SERVICES]" displayFolder="" count="0" memberValueDatatype="20" unbalanced="0"/>
    <cacheHierarchy uniqueName="[DIM_SERVICES].[[Price-Premium]]]" caption="[Price-Premium]" attribute="1" defaultMemberUniqueName="[DIM_SERVICES].[[Price-Premium]]].[All]" allUniqueName="[DIM_SERVICES].[[Price-Premium]]].[All]" dimensionUniqueName="[DIM_SERVICES]" displayFolder="" count="0" memberValueDatatype="20" unbalanced="0"/>
    <cacheHierarchy uniqueName="[DIM_SERVICES].[AvgPrice]" caption="AvgPrice" attribute="1" defaultMemberUniqueName="[DIM_SERVICES].[AvgPrice].[All]" allUniqueName="[DIM_SERVICES].[AvgPrice].[All]" dimensionUniqueName="[DIM_SERVICES]" displayFolder="" count="0" memberValueDatatype="5" unbalanced="0"/>
    <cacheHierarchy uniqueName="[DIM_TIME].[DW_Time]" caption="DW_Time" attribute="1" time="1" defaultMemberUniqueName="[DIM_TIME].[DW_Time].[All]" allUniqueName="[DIM_TIME].[DW_Time].[All]" dimensionUniqueName="[DIM_TIME]" displayFolder="" count="0" memberValueDatatype="7" unbalanced="0"/>
    <cacheHierarchy uniqueName="[DIM_TIME].[Hour]" caption="Hour" attribute="1" defaultMemberUniqueName="[DIM_TIME].[Hour].[All]" allUniqueName="[DIM_TIME].[Hour].[All]" dimensionUniqueName="[DIM_TIME]" displayFolder="" count="0" memberValueDatatype="130" unbalanced="0"/>
    <cacheHierarchy uniqueName="[DIM_TIME].[Minute]" caption="Minute" attribute="1" defaultMemberUniqueName="[DIM_TIME].[Minute].[All]" allUniqueName="[DIM_TIME].[Minute].[All]" dimensionUniqueName="[DIM_TIME]" displayFolder="" count="0" memberValueDatatype="130" unbalanced="0"/>
    <cacheHierarchy uniqueName="[DIM_TIME].[Second]" caption="Second" attribute="1" defaultMemberUniqueName="[DIM_TIME].[Second].[All]" allUniqueName="[DIM_TIME].[Second].[All]" dimensionUniqueName="[DIM_TIME]" displayFolder="" count="0" memberValueDatatype="20" unbalanced="0"/>
    <cacheHierarchy uniqueName="[DIM_TIME].[Category_Time]" caption="Category_Time" attribute="1" defaultMemberUniqueName="[DIM_TIME].[Category_Time].[All]" allUniqueName="[DIM_TIME].[Category_Time].[All]" dimensionUniqueName="[DIM_TIME]" displayFolder="" count="0" memberValueDatatype="130" unbalanced="0"/>
    <cacheHierarchy uniqueName="[F_ORDERS].[OrderID]" caption="OrderID" attribute="1" defaultMemberUniqueName="[F_ORDERS].[OrderID].[All]" allUniqueName="[F_ORDERS].[OrderID].[All]" dimensionUniqueName="[F_ORDERS]" displayFolder="" count="0" memberValueDatatype="130" unbalanced="0"/>
    <cacheHierarchy uniqueName="[F_ORDERS].[SellerID]" caption="SellerID" attribute="1" defaultMemberUniqueName="[F_ORDERS].[SellerID].[All]" allUniqueName="[F_ORDERS].[SellerID].[All]" dimensionUniqueName="[F_ORDERS]" displayFolder="" count="0" memberValueDatatype="20" unbalanced="0"/>
    <cacheHierarchy uniqueName="[F_ORDERS].[OrderDate]" caption="OrderDate" attribute="1" time="1" defaultMemberUniqueName="[F_ORDERS].[OrderDate].[All]" allUniqueName="[F_ORDERS].[OrderDate].[All]" dimensionUniqueName="[F_ORDERS]" displayFolder="" count="0" memberValueDatatype="7" unbalanced="0"/>
    <cacheHierarchy uniqueName="[F_ORDERS].[OrdeTime]" caption="OrdeTime" attribute="1" time="1" defaultMemberUniqueName="[F_ORDERS].[OrdeTime].[All]" allUniqueName="[F_ORDERS].[OrdeTime].[All]" dimensionUniqueName="[F_ORDERS]" displayFolder="" count="0" memberValueDatatype="7" unbalanced="0"/>
    <cacheHierarchy uniqueName="[F_ORDERS].[PriceSelect]" caption="PriceSelect" attribute="1" defaultMemberUniqueName="[F_ORDERS].[PriceSelect].[All]" allUniqueName="[F_ORDERS].[PriceSelect].[All]" dimensionUniqueName="[F_ORDERS]" displayFolder="" count="0" memberValueDatatype="130" unbalanced="0"/>
    <cacheHierarchy uniqueName="[F_ORDERS].[Title]" caption="Title" attribute="1" defaultMemberUniqueName="[F_ORDERS].[Title].[All]" allUniqueName="[F_ORDERS].[Title].[All]" dimensionUniqueName="[F_ORDERS]" displayFolder="" count="0" memberValueDatatype="130" unbalanced="0"/>
    <cacheHierarchy uniqueName="[F_ORDERS].[Username]" caption="Username" attribute="1" defaultMemberUniqueName="[F_ORDERS].[Username].[All]" allUniqueName="[F_ORDERS].[Username].[All]" dimensionUniqueName="[F_ORDERS]" displayFolder="" count="0" memberValueDatatype="130" unbalanced="0"/>
    <cacheHierarchy uniqueName="[F_ORDERS].[Price]" caption="Price" attribute="1" defaultMemberUniqueName="[F_ORDERS].[Price].[All]" allUniqueName="[F_ORDERS].[Price].[All]" dimensionUniqueName="[F_ORDERS]" displayFolder="" count="0" memberValueDatatype="20" unbalanced="0"/>
    <cacheHierarchy uniqueName="[F_ORDERS].[DiscountedPrice]" caption="DiscountedPrice" attribute="1" defaultMemberUniqueName="[F_ORDERS].[DiscountedPrice].[All]" allUniqueName="[F_ORDERS].[DiscountedPrice].[All]" dimensionUniqueName="[F_ORDERS]" displayFolder="" count="0" memberValueDatatype="5" unbalanced="0"/>
    <cacheHierarchy uniqueName="[F_ORDERS].[WeekendPrice]" caption="WeekendPrice" attribute="1" defaultMemberUniqueName="[F_ORDERS].[WeekendPrice].[All]" allUniqueName="[F_ORDERS].[WeekendPrice].[All]" dimensionUniqueName="[F_ORDERS]" displayFolder="" count="0" memberValueDatatype="5" unbalanced="0"/>
    <cacheHierarchy uniqueName="[F_ORDERS].[OrderDate (שנה)]" caption="OrderDate (שנה)" attribute="1" defaultMemberUniqueName="[F_ORDERS].[OrderDate (שנה)].[All]" allUniqueName="[F_ORDERS].[OrderDate (שנה)].[All]" dimensionUniqueName="[F_ORDERS]" displayFolder="" count="0" memberValueDatatype="130" unbalanced="0"/>
    <cacheHierarchy uniqueName="[F_ORDERS].[OrderDate (רבעון)]" caption="OrderDate (רבעון)" attribute="1" defaultMemberUniqueName="[F_ORDERS].[OrderDate (רבעון)].[All]" allUniqueName="[F_ORDERS].[OrderDate (רבעון)].[All]" dimensionUniqueName="[F_ORDERS]" displayFolder="" count="0" memberValueDatatype="130" unbalanced="0"/>
    <cacheHierarchy uniqueName="[F_ORDERS].[OrderDate (חודש)]" caption="OrderDate (חודש)" attribute="1" defaultMemberUniqueName="[F_ORDERS].[OrderDate (חודש)].[All]" allUniqueName="[F_ORDERS].[OrderDate (חודש)].[All]" dimensionUniqueName="[F_ORDERS]" displayFolder="" count="0" memberValueDatatype="130" unbalanced="0"/>
    <cacheHierarchy uniqueName="[F_REVIEWS].[DW_REVIEWS]" caption="DW_REVIEWS" attribute="1" defaultMemberUniqueName="[F_REVIEWS].[DW_REVIEWS].[All]" allUniqueName="[F_REVIEWS].[DW_REVIEWS].[All]" dimensionUniqueName="[F_REVIEWS]" displayFolder="" count="0" memberValueDatatype="20" unbalanced="0"/>
    <cacheHierarchy uniqueName="[F_REVIEWS].[Username]" caption="Username" attribute="1" defaultMemberUniqueName="[F_REVIEWS].[Username].[All]" allUniqueName="[F_REVIEWS].[Username].[All]" dimensionUniqueName="[F_REVIEWS]" displayFolder="" count="0" memberValueDatatype="130" unbalanced="0"/>
    <cacheHierarchy uniqueName="[F_REVIEWS].[ReviewDate]" caption="ReviewDate" attribute="1" time="1" defaultMemberUniqueName="[F_REVIEWS].[ReviewDate].[All]" allUniqueName="[F_REVIEWS].[ReviewDate].[All]" dimensionUniqueName="[F_REVIEWS]" displayFolder="" count="0" memberValueDatatype="7" unbalanced="0"/>
    <cacheHierarchy uniqueName="[F_REVIEWS].[ReviewTime]" caption="ReviewTime" attribute="1" time="1" defaultMemberUniqueName="[F_REVIEWS].[ReviewTime].[All]" allUniqueName="[F_REVIEWS].[ReviewTime].[All]" dimensionUniqueName="[F_REVIEWS]" displayFolder="" count="0" memberValueDatatype="7" unbalanced="0"/>
    <cacheHierarchy uniqueName="[F_REVIEWS].[Rating]" caption="Rating" attribute="1" defaultMemberUniqueName="[F_REVIEWS].[Rating].[All]" allUniqueName="[F_REVIEWS].[Rating].[All]" dimensionUniqueName="[F_REVIEWS]" displayFolder="" count="0" memberValueDatatype="20" unbalanced="0"/>
    <cacheHierarchy uniqueName="[F_REVIEWS].[Title]" caption="Title" attribute="1" defaultMemberUniqueName="[F_REVIEWS].[Title].[All]" allUniqueName="[F_REVIEWS].[Title].[All]" dimensionUniqueName="[F_REVIEWS]" displayFolder="" count="0" memberValueDatatype="130" unbalanced="0"/>
    <cacheHierarchy uniqueName="[F_REVIEWS].[IPAddress]" caption="IPAddress" attribute="1" defaultMemberUniqueName="[F_REVIEWS].[IPAddress].[All]" allUniqueName="[F_REVIEWS].[IPAddress].[All]" dimensionUniqueName="[F_REVIEWS]" displayFolder="" count="0" memberValueDatatype="130" unbalanced="0"/>
    <cacheHierarchy uniqueName="[F_REVIEWS].[SearchDate]" caption="SearchDate" attribute="1" time="1" defaultMemberUniqueName="[F_REVIEWS].[SearchDate].[All]" allUniqueName="[F_REVIEWS].[SearchDate].[All]" dimensionUniqueName="[F_REVIEWS]" displayFolder="" count="0" memberValueDatatype="7" unbalanced="0"/>
    <cacheHierarchy uniqueName="[F_REVIEWS].[SearchTime]" caption="SearchTime" attribute="1" time="1" defaultMemberUniqueName="[F_REVIEWS].[SearchTime].[All]" allUniqueName="[F_REVIEWS].[SearchTime].[All]" dimensionUniqueName="[F_REVIEWS]" displayFolder="" count="0" memberValueDatatype="7" unbalanced="0"/>
    <cacheHierarchy uniqueName="[F_REVIEWS].[ReviewCount]" caption="ReviewCount" attribute="1" defaultMemberUniqueName="[F_REVIEWS].[ReviewCount].[All]" allUniqueName="[F_REVIEWS].[ReviewCount].[All]" dimensionUniqueName="[F_REVIEWS]" displayFolder="" count="0" memberValueDatatype="5" unbalanced="0"/>
    <cacheHierarchy uniqueName="[F_REVIEWS].[RatingGroup]" caption="RatingGroup" attribute="1" defaultMemberUniqueName="[F_REVIEWS].[RatingGroup].[All]" allUniqueName="[F_REVIEWS].[RatingGroup].[All]" dimensionUniqueName="[F_REVIEWS]" displayFolder="" count="0" memberValueDatatype="130" unbalanced="0"/>
    <cacheHierarchy uniqueName="[F_SEARCHES].[DW_SEARCHES]" caption="DW_SEARCHES" attribute="1" defaultMemberUniqueName="[F_SEARCHES].[DW_SEARCHES].[All]" allUniqueName="[F_SEARCHES].[DW_SEARCHES].[All]" dimensionUniqueName="[F_SEARCHES]" displayFolder="" count="0" memberValueDatatype="20" unbalanced="0"/>
    <cacheHierarchy uniqueName="[F_SEARCHES].[IPAddress]" caption="IPAddress" attribute="1" defaultMemberUniqueName="[F_SEARCHES].[IPAddress].[All]" allUniqueName="[F_SEARCHES].[IPAddress].[All]" dimensionUniqueName="[F_SEARCHES]" displayFolder="" count="0" memberValueDatatype="130" unbalanced="0"/>
    <cacheHierarchy uniqueName="[F_SEARCHES].[SearchDate]" caption="SearchDate" attribute="1" time="1" defaultMemberUniqueName="[F_SEARCHES].[SearchDate].[All]" allUniqueName="[F_SEARCHES].[SearchDate].[All]" dimensionUniqueName="[F_SEARCHES]" displayFolder="" count="0" memberValueDatatype="7" unbalanced="0"/>
    <cacheHierarchy uniqueName="[F_SEARCHES].[SearchTime]" caption="SearchTime" attribute="1" time="1" defaultMemberUniqueName="[F_SEARCHES].[SearchTime].[All]" allUniqueName="[F_SEARCHES].[SearchTime].[All]" dimensionUniqueName="[F_SEARCHES]" displayFolder="" count="0" memberValueDatatype="7" unbalanced="0"/>
    <cacheHierarchy uniqueName="[F_SEARCHES].[Username]" caption="Username" attribute="1" defaultMemberUniqueName="[F_SEARCHES].[Username].[All]" allUniqueName="[F_SEARCHES].[Username].[All]" dimensionUniqueName="[F_SEARCHES]" displayFolder="" count="0" memberValueDatatype="130" unbalanced="0"/>
    <cacheHierarchy uniqueName="[F_SEARCHES].[ResponseTime]" caption="ResponseTime" attribute="1" time="1" defaultMemberUniqueName="[F_SEARCHES].[ResponseTime].[All]" allUniqueName="[F_SEARCHES].[ResponseTime].[All]" dimensionUniqueName="[F_SEARCHES]" displayFolder="" count="0" memberValueDatatype="7" unbalanced="0"/>
    <cacheHierarchy uniqueName="[F_SEARCHES].[SearchLeadToOrder]" caption="SearchLeadToOrder" attribute="1" defaultMemberUniqueName="[F_SEARCHES].[SearchLeadToOrder].[All]" allUniqueName="[F_SEARCHES].[SearchLeadToOrder].[All]" dimensionUniqueName="[F_SEARCHES]" displayFolder="" count="0" memberValueDatatype="20" unbalanced="0"/>
    <cacheHierarchy uniqueName="[DIM_BUYERS].[Birthdate (אינדקס חודשים)]" caption="Birthdate (אינדקס חודשים)" attribute="1" defaultMemberUniqueName="[DIM_BUYERS].[Birthdate (אינדקס חודשים)].[All]" allUniqueName="[DIM_BUYERS].[Birthdate (אינדקס חודשים)].[All]" dimensionUniqueName="[DIM_BUYERS]" displayFolder="" count="0" memberValueDatatype="20" unbalanced="0" hidden="1"/>
    <cacheHierarchy uniqueName="[DIM_BUYERS].[JoiningDate (אינדקס חודשים)]" caption="JoiningDate (אינדקס חודשים)" attribute="1" defaultMemberUniqueName="[DIM_BUYERS].[JoiningDate (אינדקס חודשים)].[All]" allUniqueName="[DIM_BUYERS].[JoiningDate (אינדקס חודשים)].[All]" dimensionUniqueName="[DIM_BUYERS]" displayFolder="" count="0" memberValueDatatype="20" unbalanced="0" hidden="1"/>
    <cacheHierarchy uniqueName="[F_ORDERS].[OrderDate (אינדקס חודשים)]" caption="OrderDate (אינדקס חודשים)" attribute="1" defaultMemberUniqueName="[F_ORDERS].[OrderDate (אינדקס חודשים)].[All]" allUniqueName="[F_ORDERS].[OrderDate (אינדקס חודשים)].[All]" dimensionUniqueName="[F_ORDERS]" displayFolder="" count="0" memberValueDatatype="20" unbalanced="0" hidden="1"/>
    <cacheHierarchy uniqueName="[Measures].[סכום של SearchLeadToOrder]" caption="סכום של SearchLeadToOrder" measure="1" displayFolder="" measureGroup="F_SEARCHES" count="0">
      <extLst>
        <ext xmlns:x15="http://schemas.microsoft.com/office/spreadsheetml/2010/11/main" uri="{B97F6D7D-B522-45F9-BDA1-12C45D357490}">
          <x15:cacheHierarchy aggregatedColumn="95"/>
        </ext>
      </extLst>
    </cacheHierarchy>
    <cacheHierarchy uniqueName="[Measures].[סכום של Age]" caption="סכום של Age" measure="1" displayFolder="" measureGroup="DIM_BUYERS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סכום של DiscountedPrice]" caption="סכום של DiscountedPrice" measure="1" displayFolder="" measureGroup="F_ORDERS" count="0"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סכום של WeekendPrice]" caption="סכום של WeekendPrice" measure="1" displayFolder="" measureGroup="F_ORDERS" count="0">
      <extLst>
        <ext xmlns:x15="http://schemas.microsoft.com/office/spreadsheetml/2010/11/main" uri="{B97F6D7D-B522-45F9-BDA1-12C45D357490}">
          <x15:cacheHierarchy aggregatedColumn="74"/>
        </ext>
      </extLst>
    </cacheHierarchy>
    <cacheHierarchy uniqueName="[Measures].[סכום של Availability]" caption="סכום של Availability" measure="1" displayFolder="" measureGroup="DIM_SELLERS" count="0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סכום של Veteran]" caption="סכום של Veteran" measure="1" displayFolder="" measureGroup="DIM_SELLERS" count="0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ספירה של AccountType]" caption="ספירה של AccountType" measure="1" displayFolder="" measureGroup="DIM_BUY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earch Lead To Order]" caption="Search Lead To Order" measure="1" displayFolder="" measureGroup="F_SEARCHES" count="0"/>
    <cacheHierarchy uniqueName="[Measures].[Total Revenu From Premium members]" caption="Total Revenu From Premium members" measure="1" displayFolder="" measureGroup="F_ORDERS" count="0"/>
    <cacheHierarchy uniqueName="[Measures].[Total Orders]" caption="Total Orders" measure="1" displayFolder="" measureGroup="F_ORDERS" count="0"/>
    <cacheHierarchy uniqueName="[Measures].[Revnue From Pro Sellers]" caption="Revnue From Pro Sellers" measure="1" displayFolder="" measureGroup="F_ORDERS" count="0"/>
    <cacheHierarchy uniqueName="[Measures].[Revnue from regular sellers]" caption="Revnue from regular sellers" measure="1" displayFolder="" measureGroup="F_ORDERS" count="0"/>
    <cacheHierarchy uniqueName="[Measures].[Total PRO sellers]" caption="Total PRO sellers" measure="1" displayFolder="" measureGroup="DIM_SELLERS" count="0"/>
    <cacheHierarchy uniqueName="[Measures].[Total &quot;other&quot; sellers]" caption="Total &quot;other&quot; sellers" measure="1" displayFolder="" measureGroup="DIM_SELLERS" count="0"/>
    <cacheHierarchy uniqueName="[Measures].[Average revenu from Pro Sellers]" caption="Average revenu from Pro Sellers" measure="1" displayFolder="" measureGroup="DIM_SELLERS" count="0"/>
    <cacheHierarchy uniqueName="[Measures].[Average revenue from other sellers]" caption="Average revenue from other sellers" measure="1" displayFolder="" measureGroup="DIM_SELLERS" count="0"/>
    <cacheHierarchy uniqueName="[Measures].[Total Searches]" caption="Total Searches" measure="1" displayFolder="" measureGroup="F_SEARCHES" count="0"/>
    <cacheHierarchy uniqueName="[Measures].[Search to Order Conversion Rate (SOCR)]" caption="Search to Order Conversion Rate (SOCR)" measure="1" displayFolder="" measureGroup="F_SEARCHES" count="0"/>
    <cacheHierarchy uniqueName="[Measures].[Pro Revenue index]" caption="Pro Revenue index" measure="1" displayFolder="" measureGroup="F_ORDERS" count="0"/>
    <cacheHierarchy uniqueName="[Measures].[Premium Revenu Share]" caption="Premium Revenu Share" measure="1" displayFolder="" measureGroup="F_ORDERS" count="0"/>
    <cacheHierarchy uniqueName="[Measures].[AOV]" caption="AOV" measure="1" displayFolder="" measureGroup="F_SEARCHES" count="0"/>
    <cacheHierarchy uniqueName="[Measures].[__XL_Count DIM_BUYERS]" caption="__XL_Count DIM_BUYERS" measure="1" displayFolder="" measureGroup="DIM_BUYERS" count="0" hidden="1"/>
    <cacheHierarchy uniqueName="[Measures].[__XL_Count DIM_SELLERS]" caption="__XL_Count DIM_SELLERS" measure="1" displayFolder="" measureGroup="DIM_SELLERS" count="0" hidden="1"/>
    <cacheHierarchy uniqueName="[Measures].[__XL_Count DIM_SERVICES]" caption="__XL_Count DIM_SERVICES" measure="1" displayFolder="" measureGroup="DIM_SERVICES" count="0" hidden="1"/>
    <cacheHierarchy uniqueName="[Measures].[__XL_Count F_SEARCHES]" caption="__XL_Count F_SEARCHES" measure="1" displayFolder="" measureGroup="F_SEARCHES" count="0" hidden="1"/>
    <cacheHierarchy uniqueName="[Measures].[__XL_Count F_REVIEWS]" caption="__XL_Count F_REVIEWS" measure="1" displayFolder="" measureGroup="F_REVIEWS" count="0" hidden="1"/>
    <cacheHierarchy uniqueName="[Measures].[__XL_Count F_ORDERS]" caption="__XL_Count F_ORDERS" measure="1" displayFolder="" measureGroup="F_ORDERS" count="0" hidden="1"/>
    <cacheHierarchy uniqueName="[Measures].[__XL_Count DIM_TIME]" caption="__XL_Count DIM_TIME" measure="1" displayFolder="" measureGroup="DIM_TIME" count="0" hidden="1"/>
    <cacheHierarchy uniqueName="[Measures].[__XL_Count לוח שנה]" caption="__XL_Count לוח שנה" measure="1" displayFolder="" measureGroup="DIM_SearchDate" count="0" hidden="1"/>
    <cacheHierarchy uniqueName="[Measures].[__XL_Count לוח שנה1]" caption="__XL_Count לוח שנה1" measure="1" displayFolder="" measureGroup="DIM_ReviewDate" count="0" hidden="1"/>
    <cacheHierarchy uniqueName="[Measures].[__XL_Count לוח שנה2]" caption="__XL_Count לוח שנה2" measure="1" displayFolder="" measureGroup="DIM_OrderDate" count="0" hidden="1"/>
    <cacheHierarchy uniqueName="[Measures].[__לא הוגדרו מדידים]" caption="__לא הוגדרו מדידים" measure="1" displayFolder="" count="0" hidden="1"/>
    <cacheHierarchy uniqueName="[Measures].[_Search to Order Conversion Rate (SOCR) Goal]" caption="_Search to Order Conversion Rate (SOCR) Goal" measure="1" displayFolder="" measureGroup="F_SEARCHES" count="0" hidden="1"/>
    <cacheHierarchy uniqueName="[Measures].[_Search to Order Conversion Rate (SOCR) Status]" caption="_Search to Order Conversion Rate (SOCR) Status" measure="1" displayFolder="" measureGroup="F_SEARCHES" count="0" hidden="1"/>
    <cacheHierarchy uniqueName="[Measures].[_Pro Revenue index Goal]" caption="_Pro Revenue index Goal" measure="1" displayFolder="" measureGroup="F_ORDERS" count="0" hidden="1"/>
    <cacheHierarchy uniqueName="[Measures].[_Pro Revenue index Status]" caption="_Pro Revenue index Status" measure="1" displayFolder="" measureGroup="F_ORDERS" count="0" hidden="1"/>
    <cacheHierarchy uniqueName="[Measures].[_Premium Revenu Share Goal]" caption="_Premium Revenu Share Goal" measure="1" displayFolder="" measureGroup="F_ORDERS" count="0" hidden="1"/>
    <cacheHierarchy uniqueName="[Measures].[_Premium Revenu Share Status]" caption="_Premium Revenu Share Status" measure="1" displayFolder="" measureGroup="F_ORDERS" count="0" hidden="1"/>
    <cacheHierarchy uniqueName="[Measures].[_AOV Goal]" caption="_AOV Goal" measure="1" displayFolder="" measureGroup="F_SEARCHES" count="0" hidden="1"/>
    <cacheHierarchy uniqueName="[Measures].[_AOV Status]" caption="_AOV Status" measure="1" iconSet="11" displayFolder="" measureGroup="F_SEARCHES" count="0" hidden="1"/>
  </cacheHierarchies>
  <kpis count="4">
    <kpi uniqueName="Search to Order Conversion Rate (SOCR)" caption="Search to Order Conversion Rate (SOCR)" displayFolder="" measureGroup="F_SEARCHES" parent="" value="[Measures].[Search to Order Conversion Rate (SOCR)]" goal="[Measures].[_Search to Order Conversion Rate (SOCR) Goal]" status="[Measures].[_Search to Order Conversion Rate (SOCR) Status]" trend="" weight=""/>
    <kpi uniqueName="Pro Revenue index" caption="Pro Revenue index" displayFolder="" measureGroup="F_ORDERS" parent="" value="[Measures].[Pro Revenue index]" goal="[Measures].[_Pro Revenue index Goal]" status="[Measures].[_Pro Revenue index Status]" trend="" weight=""/>
    <kpi uniqueName="Premium Revenu Share" caption="Premium Revenu Share" displayFolder="" measureGroup="F_ORDERS" parent="" value="[Measures].[Premium Revenu Share]" goal="[Measures].[_Premium Revenu Share Goal]" status="[Measures].[_Premium Revenu Share Status]" trend="" weight=""/>
    <kpi uniqueName="AOV" caption="AOV" displayFolder="" measureGroup="F_SEARCHES" parent="" value="[Measures].[AOV]" goal="[Measures].[_AOV Goal]" status="[Measures].[_AOV Status]" trend="" weight=""/>
  </kpis>
  <extLst>
    <ext xmlns:x14="http://schemas.microsoft.com/office/spreadsheetml/2009/9/main" uri="{725AE2AE-9491-48be-B2B4-4EB974FC3084}">
      <x14:pivotCacheDefinition slicerData="1" pivotCacheId="1811491531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548550-0E6B-482D-B4FD-946852213BF2}" name="PivotTable1" cacheId="906" applyNumberFormats="0" applyBorderFormats="0" applyFontFormats="0" applyPatternFormats="0" applyAlignmentFormats="0" applyWidthHeightFormats="1" dataCaption="ערכים" grandTotalCaption="Total" tag="70e47326-cd0d-4ec5-887f-101926e64b49" updatedVersion="8" minRefreshableVersion="3" useAutoFormatting="1" subtotalHiddenItems="1" itemPrintTitles="1" createdVersion="8" indent="0" outline="1" outlineData="1" multipleFieldFilters="0" chartFormat="5" rowHeaderCaption="Dimensions">
  <location ref="A1:E41" firstHeaderRow="0" firstDataRow="1" firstDataCol="1"/>
  <pivotFields count="8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Row" allDrilled="1" subtotalTop="0" showAll="0" dataSourceSort="1" defaultSubtotal="0">
      <items count="12">
        <item c="1" x="0"/>
        <item c="1" x="1"/>
        <item c="1" x="2"/>
        <item c="1" x="3"/>
        <item c="1" x="4"/>
        <item c="1" x="5"/>
        <item c="1" x="6"/>
        <item c="1" x="7"/>
        <item c="1" x="8"/>
        <item c="1" x="9"/>
        <item c="1" x="10"/>
        <item c="1" x="11"/>
      </items>
    </pivotField>
    <pivotField axis="axisRow" subtotalTop="0" showAll="0" dataSourceSort="1" defaultSubtotal="0"/>
    <pivotField axis="axisRow" subtotalTop="0" showAll="0" dataSourceSort="1" defaultSubtotal="0"/>
    <pivotField dataField="1" subtotalTop="0" showAll="0" defaultSubtotal="0"/>
  </pivotFields>
  <rowFields count="2">
    <field x="0"/>
    <field x="4"/>
  </rowFields>
  <rowItems count="40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fld="1" subtotal="count" baseField="0" baseItem="0"/>
    <dataField fld="2" subtotal="count" baseField="0" baseItem="0"/>
    <dataField fld="3" subtotal="count" baseField="0" baseItem="0"/>
    <dataField name="SOCR - KPI" fld="7" subtotal="count" baseField="0" baseItem="0"/>
  </dataFields>
  <formats count="18">
    <format dxfId="126">
      <pivotArea type="all" dataOnly="0" outline="0" fieldPosition="0"/>
    </format>
    <format dxfId="127">
      <pivotArea outline="0" collapsedLevelsAreSubtotals="1" fieldPosition="0"/>
    </format>
    <format dxfId="128">
      <pivotArea field="0" type="button" dataOnly="0" labelOnly="1" outline="0" axis="axisRow" fieldPosition="0"/>
    </format>
    <format dxfId="129">
      <pivotArea dataOnly="0" labelOnly="1" fieldPosition="0">
        <references count="1">
          <reference field="0" count="0"/>
        </references>
      </pivotArea>
    </format>
    <format dxfId="130">
      <pivotArea dataOnly="0" labelOnly="1" grandRow="1" outline="0" fieldPosition="0"/>
    </format>
    <format dxfId="131">
      <pivotArea dataOnly="0" labelOnly="1" fieldPosition="0">
        <references count="2">
          <reference field="0" count="1" selected="0">
            <x v="0"/>
          </reference>
          <reference field="4" count="0"/>
        </references>
      </pivotArea>
    </format>
    <format dxfId="132">
      <pivotArea dataOnly="0" labelOnly="1" fieldPosition="0">
        <references count="2">
          <reference field="0" count="1" selected="0">
            <x v="1"/>
          </reference>
          <reference field="4" count="0"/>
        </references>
      </pivotArea>
    </format>
    <format dxfId="133">
      <pivotArea dataOnly="0" labelOnly="1" fieldPosition="0">
        <references count="2">
          <reference field="0" count="1" selected="0">
            <x v="2"/>
          </reference>
          <reference field="4" count="0"/>
        </references>
      </pivotArea>
    </format>
    <format dxfId="134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35">
      <pivotArea type="all" dataOnly="0" outline="0" fieldPosition="0"/>
    </format>
    <format dxfId="136">
      <pivotArea outline="0" collapsedLevelsAreSubtotals="1" fieldPosition="0"/>
    </format>
    <format dxfId="137">
      <pivotArea field="0" type="button" dataOnly="0" labelOnly="1" outline="0" axis="axisRow" fieldPosition="0"/>
    </format>
    <format dxfId="138">
      <pivotArea dataOnly="0" labelOnly="1" fieldPosition="0">
        <references count="1">
          <reference field="0" count="0"/>
        </references>
      </pivotArea>
    </format>
    <format dxfId="139">
      <pivotArea dataOnly="0" labelOnly="1" grandRow="1" outline="0" fieldPosition="0"/>
    </format>
    <format dxfId="140">
      <pivotArea dataOnly="0" labelOnly="1" fieldPosition="0">
        <references count="2">
          <reference field="0" count="1" selected="0">
            <x v="0"/>
          </reference>
          <reference field="4" count="0"/>
        </references>
      </pivotArea>
    </format>
    <format dxfId="141">
      <pivotArea dataOnly="0" labelOnly="1" fieldPosition="0">
        <references count="2">
          <reference field="0" count="1" selected="0">
            <x v="1"/>
          </reference>
          <reference field="4" count="0"/>
        </references>
      </pivotArea>
    </format>
    <format dxfId="142">
      <pivotArea dataOnly="0" labelOnly="1" fieldPosition="0">
        <references count="2">
          <reference field="0" count="1" selected="0">
            <x v="2"/>
          </reference>
          <reference field="4" count="0"/>
        </references>
      </pivotArea>
    </format>
    <format dxfId="14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conditionalFormats count="1">
    <conditionalFormat scope="data" priority="1">
      <pivotAreas count="1">
        <pivotArea outline="0" fieldPosition="0">
          <references count="1">
            <reference field="4294967294" count="1" selected="0">
              <x v="3"/>
            </reference>
          </references>
        </pivotArea>
      </pivotAreas>
    </conditionalFormat>
  </conditional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Off="0"/>
    <pivotHierarchy dragToRow="0" dragToCol="0" dragToPage="0" dragOff="0"/>
    <pivotHierarchy dragToRow="0" dragToCol="0" dragToPage="0" dragOff="0"/>
    <pivotHierarchy dragToRow="0" dragToCol="0" dragToPage="0" dragOff="0"/>
  </pivotHierarchies>
  <pivotTableStyleInfo name="PivotStyleMedium11" showRowHeaders="1" showColHeaders="1" showRowStripes="0" showColStripes="1" showLastColumn="1"/>
  <rowHierarchiesUsage count="2">
    <rowHierarchyUsage hierarchyUsage="6"/>
    <rowHierarchyUsage hierarchyUsage="3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_SEARCHES]"/>
        <x15:activeTabTopLevelEntity name="[DIM_BUYERS]"/>
        <x15:activeTabTopLevelEntity name="[DIM_OrderDate]"/>
        <x15:activeTabTopLevelEntity name="[DIM_SearchDate]"/>
        <x15:activeTabTopLevelEntity name="[DIM_SERVICES]"/>
        <x15:activeTabTopLevelEntity name="[F_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C05BAB-23DA-4C35-A8EA-AF5881766F65}" name="PivotTable1" cacheId="910" applyNumberFormats="0" applyBorderFormats="0" applyFontFormats="0" applyPatternFormats="0" applyAlignmentFormats="0" applyWidthHeightFormats="1" dataCaption="ערכים" grandTotalCaption="Total" tag="ce7d65db-5314-4df7-91bc-a021486f9df8" updatedVersion="8" minRefreshableVersion="3" useAutoFormatting="1" subtotalHiddenItems="1" itemPrintTitles="1" createdVersion="8" indent="0" outline="1" outlineData="1" multipleFieldFilters="0" rowHeaderCaption="Year">
  <location ref="A1:E14" firstHeaderRow="0" firstDataRow="1" firstDataCol="1"/>
  <pivotFields count="9">
    <pivotField dataField="1" subtotalTop="0" showAll="0" defaultSubtotal="0"/>
    <pivotField dataField="1" subtotalTop="0" showAll="0" defaultSubtotal="0"/>
    <pivotField axis="axisRow" allDrilled="1" subtotalTop="0" showAll="0" dataSourceSort="1" defaultSubtotal="0">
      <items count="12">
        <item c="1" x="0"/>
        <item c="1" x="1"/>
        <item c="1" x="2"/>
        <item c="1" x="3"/>
        <item c="1" x="4"/>
        <item c="1" x="5"/>
        <item c="1" x="6"/>
        <item c="1" x="7"/>
        <item c="1" x="8"/>
        <item c="1" x="9"/>
        <item c="1" x="10"/>
        <item c="1" x="11"/>
      </items>
    </pivotField>
    <pivotField axis="axisRow" subtotalTop="0" showAll="0" dataSourceSort="1" defaultSubtotal="0"/>
    <pivotField axis="axisRow" subtotalTop="0" showAll="0" dataSourceSort="1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fld="0" subtotal="count" baseField="0" baseItem="0" numFmtId="167"/>
    <dataField fld="1" subtotal="count" baseField="0" baseItem="0" numFmtId="167"/>
    <dataField name="PRO Sellers Revenue Index " fld="5" subtotal="count" baseField="0" baseItem="0"/>
    <dataField name="PRO Sellers Revenue Index - KPI" fld="6" subtotal="count" baseField="0" baseItem="0"/>
  </dataFields>
  <formats count="29">
    <format dxfId="144">
      <pivotArea collapsedLevelsAreSubtotals="1" fieldPosition="0">
        <references count="1">
          <reference field="2" count="0"/>
        </references>
      </pivotArea>
    </format>
    <format dxfId="145">
      <pivotArea collapsedLevelsAreSubtotals="1" fieldPosition="0">
        <references count="2">
          <reference field="4294967294" count="1" selected="0">
            <x v="2"/>
          </reference>
          <reference field="2" count="0"/>
        </references>
      </pivotArea>
    </format>
    <format dxfId="146">
      <pivotArea type="all" dataOnly="0" outline="0" fieldPosition="0"/>
    </format>
    <format dxfId="147">
      <pivotArea outline="0" collapsedLevelsAreSubtotals="1" fieldPosition="0"/>
    </format>
    <format dxfId="148">
      <pivotArea field="2" type="button" dataOnly="0" labelOnly="1" outline="0" axis="axisRow" fieldPosition="0"/>
    </format>
    <format dxfId="149">
      <pivotArea dataOnly="0" labelOnly="1" fieldPosition="0">
        <references count="1">
          <reference field="2" count="0"/>
        </references>
      </pivotArea>
    </format>
    <format dxfId="150">
      <pivotArea dataOnly="0" labelOnly="1" grandRow="1" outline="0" fieldPosition="0"/>
    </format>
    <format dxfId="151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52">
      <pivotArea type="all" dataOnly="0" outline="0" fieldPosition="0"/>
    </format>
    <format dxfId="153">
      <pivotArea outline="0" collapsedLevelsAreSubtotals="1" fieldPosition="0"/>
    </format>
    <format dxfId="154">
      <pivotArea field="2" type="button" dataOnly="0" labelOnly="1" outline="0" axis="axisRow" fieldPosition="0"/>
    </format>
    <format dxfId="155">
      <pivotArea dataOnly="0" labelOnly="1" fieldPosition="0">
        <references count="1">
          <reference field="2" count="0"/>
        </references>
      </pivotArea>
    </format>
    <format dxfId="156">
      <pivotArea dataOnly="0" labelOnly="1" grandRow="1" outline="0" fieldPosition="0"/>
    </format>
    <format dxfId="15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58">
      <pivotArea collapsedLevelsAreSubtotals="1" fieldPosition="0">
        <references count="2">
          <reference field="4294967294" count="1" selected="0">
            <x v="0"/>
          </reference>
          <reference field="2" count="1">
            <x v="6"/>
          </reference>
        </references>
      </pivotArea>
    </format>
    <format dxfId="159">
      <pivotArea collapsedLevelsAreSubtotals="1" fieldPosition="0">
        <references count="2">
          <reference field="4294967294" count="1" selected="0">
            <x v="0"/>
          </reference>
          <reference field="2" count="1">
            <x v="6"/>
          </reference>
        </references>
      </pivotArea>
    </format>
    <format dxfId="160">
      <pivotArea collapsedLevelsAreSubtotals="1" fieldPosition="0">
        <references count="2">
          <reference field="4294967294" count="1" selected="0">
            <x v="1"/>
          </reference>
          <reference field="2" count="1">
            <x v="7"/>
          </reference>
        </references>
      </pivotArea>
    </format>
    <format dxfId="16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6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63">
      <pivotArea collapsedLevelsAreSubtotals="1" fieldPosition="0">
        <references count="2">
          <reference field="4294967294" count="1" selected="0">
            <x v="0"/>
          </reference>
          <reference field="2" count="1">
            <x v="6"/>
          </reference>
        </references>
      </pivotArea>
    </format>
    <format dxfId="164">
      <pivotArea type="all" dataOnly="0" outline="0" fieldPosition="0"/>
    </format>
    <format dxfId="165">
      <pivotArea outline="0" collapsedLevelsAreSubtotals="1" fieldPosition="0"/>
    </format>
    <format dxfId="166">
      <pivotArea field="2" type="button" dataOnly="0" labelOnly="1" outline="0" axis="axisRow" fieldPosition="0"/>
    </format>
    <format dxfId="167">
      <pivotArea dataOnly="0" labelOnly="1" fieldPosition="0">
        <references count="1">
          <reference field="2" count="0"/>
        </references>
      </pivotArea>
    </format>
    <format dxfId="168">
      <pivotArea dataOnly="0" labelOnly="1" grandRow="1" outline="0" fieldPosition="0"/>
    </format>
    <format dxfId="169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7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7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72">
      <pivotArea dataOnly="0" labelOnly="1" outline="0" fieldPosition="0">
        <references count="1">
          <reference field="4294967294" count="1">
            <x v="3"/>
          </reference>
        </references>
      </pivotArea>
    </format>
  </formats>
  <conditionalFormats count="1">
    <conditionalFormat scope="data" priority="1">
      <pivotAreas count="1">
        <pivotArea outline="0" fieldPosition="0">
          <references count="1">
            <reference field="4294967294" count="1" selected="0">
              <x v="3"/>
            </reference>
          </references>
        </pivotArea>
      </pivotAreas>
    </conditionalFormat>
  </conditionalFormats>
  <pivotHierarchies count="1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PRO Sellers Revenue Index 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Off="0"/>
    <pivotHierarchy dragToRow="0" dragToCol="0" dragToPage="0" dragOff="0"/>
    <pivotHierarchy dragToRow="0" dragToCol="0" dragToPage="0" dragOff="0"/>
    <pivotHierarchy dragToRow="0" dragToCol="0" dragToPage="0" dragOff="0"/>
  </pivotHierarchies>
  <pivotTableStyleInfo name="PivotStyleLight18" showRowHeaders="1" showColHeaders="1" showRowStripes="0" showColStripes="0" showLastColumn="1"/>
  <rowHierarchiesUsage count="1">
    <rowHierarchyUsage hierarchyUsage="1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_ORDERS]"/>
        <x15:activeTabTopLevelEntity name="[DIM_SELLERS]"/>
        <x15:activeTabTopLevelEntity name="[DIM_OrderDate]"/>
        <x15:activeTabTopLevelEntity name="[DIM_BUYERS]"/>
        <x15:activeTabTopLevelEntity name="[DIM_SERVIC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9D1A06-F73A-44A2-8244-3208AD7CC1EB}" name="PivotTable1" cacheId="1010" applyNumberFormats="0" applyBorderFormats="0" applyFontFormats="0" applyPatternFormats="0" applyAlignmentFormats="0" applyWidthHeightFormats="1" dataCaption="ערכים" tag="e49175b9-9c07-44bd-8514-6ecdd9450c1a" updatedVersion="8" minRefreshableVersion="3" useAutoFormatting="1" subtotalHiddenItems="1" itemPrintTitles="1" createdVersion="8" indent="0" outline="1" outlineData="1" multipleFieldFilters="0" rowHeaderCaption="Year">
  <location ref="A1:C14" firstHeaderRow="0" firstDataRow="1" firstDataCol="1"/>
  <pivotFields count="7">
    <pivotField dataField="1" subtotalTop="0" showAll="0" defaultSubtotal="0"/>
    <pivotField axis="axisRow" allDrilled="1" subtotalTop="0" showAll="0" dataSourceSort="1" defaultSubtotal="0" defaultAttributeDrillState="1">
      <items count="14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</items>
    </pivotField>
    <pivotField axis="axisRow" allDrilled="1" subtotalTop="0" showAll="0" dataSourceSort="1" defaultSubtotal="0">
      <items count="3">
        <item x="0" e="0"/>
        <item x="1" e="0"/>
        <item x="2" e="0"/>
      </items>
    </pivotField>
    <pivotField axis="axisRow" allDrilled="1" subtotalTop="0" showAll="0" dataSourceSort="1" defaultSubtotal="0">
      <items count="4">
        <item x="0" e="0"/>
        <item x="1" e="0"/>
        <item x="2" e="0"/>
        <item x="3" e="0"/>
      </items>
    </pivotField>
    <pivotField axis="axisRow" allDrilled="1" subtotalTop="0" showAll="0" dataSourceSort="1" defaultSubtotal="0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4">
    <field x="4"/>
    <field x="3"/>
    <field x="2"/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rder Value " fld="0" subtotal="count" baseField="4" baseItem="0"/>
    <dataField name="AOV KPI" fld="5" subtotal="count" baseField="4" baseItem="0"/>
  </dataFields>
  <formats count="6">
    <format dxfId="125">
      <pivotArea type="all" dataOnly="0" outline="0" fieldPosition="0"/>
    </format>
    <format dxfId="124">
      <pivotArea outline="0" collapsedLevelsAreSubtotals="1" fieldPosition="0"/>
    </format>
    <format dxfId="123">
      <pivotArea field="4" type="button" dataOnly="0" labelOnly="1" outline="0" axis="axisRow" fieldPosition="0"/>
    </format>
    <format dxfId="122">
      <pivotArea dataOnly="0" labelOnly="1" fieldPosition="0">
        <references count="1">
          <reference field="4" count="0"/>
        </references>
      </pivotArea>
    </format>
    <format dxfId="121">
      <pivotArea dataOnly="0" labelOnly="1" grandRow="1" outline="0" fieldPosition="0"/>
    </format>
    <format dxfId="12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onditionalFormats count="1">
    <conditionalFormat scope="data" priority="1">
      <pivotAreas count="1">
        <pivotArea outline="0" fieldPosition="0">
          <references count="1">
            <reference field="4294967294" count="1" selected="0">
              <x v="1"/>
            </reference>
          </references>
        </pivotArea>
      </pivotAreas>
    </conditionalFormat>
  </conditionalFormats>
  <pivotHierarchies count="143"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Average Order Value 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AOV KPI"/>
    <pivotHierarchy dragToRow="0" dragToCol="0" dragToPage="0" dragOff="0"/>
    <pivotHierarchy dragToRow="0" dragToCol="0" dragToPage="0" dragOff="0"/>
    <pivotHierarchy dragToRow="0" dragToCol="0" dragToPage="0" dragOff="0"/>
    <pivotHierarchy dragToRow="0" dragToCol="0" dragToPage="0" dragOff="0"/>
  </pivotHierarchies>
  <pivotTableStyleInfo name="PivotStyleLight16" showRowHeaders="1" showColHeaders="1" showRowStripes="0" showColStripes="0" showLastColumn="1"/>
  <rowHierarchiesUsage count="4">
    <rowHierarchyUsage hierarchyUsage="75"/>
    <rowHierarchyUsage hierarchyUsage="76"/>
    <rowHierarchyUsage hierarchyUsage="77"/>
    <rowHierarchyUsage hierarchyUsage="6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IM_BUYERS]"/>
        <x15:activeTabTopLevelEntity name="[F_SEARCHES]"/>
        <x15:activeTabTopLevelEntity name="[F_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Availability" xr10:uid="{CB754AEE-D887-4ADE-9D77-7868B64E7E6F}" sourceName="[DIM_SELLERS].[Availability]">
  <pivotTables>
    <pivotTable tabId="16" name="PivotTable1"/>
  </pivotTables>
  <data>
    <olap pivotCacheId="2126419245">
      <levels count="2">
        <level uniqueName="[DIM_SELLERS].[Availability].[(All)]" sourceCaption="(All)" count="0"/>
        <level uniqueName="[DIM_SELLERS].[Availability].[Availability]" sourceCaption="Availability" count="7">
          <ranges>
            <range startItem="0">
              <i n="[DIM_SELLERS].[Availability].&amp;[1]" c="1"/>
              <i n="[DIM_SELLERS].[Availability].&amp;[2]" c="2"/>
              <i n="[DIM_SELLERS].[Availability].&amp;[3]" c="3"/>
              <i n="[DIM_SELLERS].[Availability].&amp;[4]" c="4"/>
              <i n="[DIM_SELLERS].[Availability].&amp;[5]" c="5"/>
              <i n="[DIM_SELLERS].[Availability].&amp;[6]" c="6"/>
              <i n="[DIM_SELLERS].[Availability].&amp;[7]" c="7"/>
            </range>
          </ranges>
        </level>
      </levels>
      <selections count="1">
        <selection n="[DIM_SELLERS].[Availability].[All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_Category_Main" xr10:uid="{2C65B791-8DE2-4FE8-A655-423C77584F38}" sourceName="[DIM_SERVICES].[[Category-Main]]]">
  <pivotTables>
    <pivotTable tabId="16" name="PivotTable1"/>
  </pivotTables>
  <data>
    <olap pivotCacheId="2126419245">
      <levels count="2">
        <level uniqueName="[DIM_SERVICES].[[Category-Main]]].[(All)]" sourceCaption="(All)" count="0"/>
        <level uniqueName="[DIM_SERVICES].[[Category-Main]]].[[Category-Main]]]" sourceCaption="[Category-Main]" count="9">
          <ranges>
            <range startItem="0">
              <i n="[DIM_SERVICES].[[Category-Main]]].&amp;[Business]" c="Business"/>
              <i n="[DIM_SERVICES].[[Category-Main]]].&amp;[Data]" c="Data"/>
              <i n="[DIM_SERVICES].[[Category-Main]]].&amp;[Digital Marketing]" c="Digital Marketing"/>
              <i n="[DIM_SERVICES].[[Category-Main]]].&amp;[Graphics &amp; Design]" c="Graphics &amp; Design"/>
              <i n="[DIM_SERVICES].[[Category-Main]]].&amp;[Lifestyle]" c="Lifestyle"/>
              <i n="[DIM_SERVICES].[[Category-Main]]].&amp;[Music &amp; Audio]" c="Music &amp; Audio"/>
              <i n="[DIM_SERVICES].[[Category-Main]]].&amp;[Programming &amp; Tech]" c="Programming &amp; Tech"/>
              <i n="[DIM_SERVICES].[[Category-Main]]].&amp;[Video &amp; Animation]" c="Video &amp; Animation"/>
              <i n="[DIM_SERVICES].[[Category-Main]]].&amp;[Writing &amp; Translation]" c="Writing &amp; Translation"/>
            </range>
          </ranges>
        </level>
      </levels>
      <selections count="1">
        <selection n="[DIM_SERVICES].[[Category-Main]]].[All]"/>
      </selections>
    </olap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Username" xr10:uid="{3D3C5322-1B55-4B5F-B1F3-D0F3FEB2F0C6}" sourceName="[DIM_BUYERS].[Username]">
  <pivotTables>
    <pivotTable tabId="17" name="PivotTable1"/>
  </pivotTables>
  <data>
    <olap pivotCacheId="1811491531">
      <levels count="2">
        <level uniqueName="[DIM_BUYERS].[Username].[(All)]" sourceCaption="(All)" count="0"/>
        <level uniqueName="[DIM_BUYERS].[Username].[Username]" sourceCaption="Username" count="302">
          <ranges>
            <range startItem="0">
              <i n="[DIM_BUYERS].[Username].&amp;[3ga9718t]" c="3ga9718t"/>
              <i n="[DIM_BUYERS].[Username].&amp;[3ga971qb]" c="3ga971qb"/>
              <i n="[DIM_BUYERS].[Username].&amp;[Abdichtenq6]" c="Abdichtenq6"/>
              <i n="[DIM_BUYERS].[Username].&amp;[Abony0p]" c="Abony0p"/>
              <i n="[DIM_BUYERS].[Username].&amp;[acordasenxq]" c="acordasenxq"/>
              <i n="[DIM_BUYERS].[Username].&amp;[adaccazi]" c="adaccazi"/>
              <i n="[DIM_BUYERS].[Username].&amp;[AFQXbs]" c="AFQXbs"/>
              <i n="[DIM_BUYERS].[Username].&amp;[ahsaelawe]" c="ahsaelawe"/>
              <i n="[DIM_BUYERS].[Username].&amp;[Akranl5]" c="Akranl5"/>
              <i n="[DIM_BUYERS].[Username].&amp;[Alessabsomasb]" c="Alessabsomasb"/>
              <i n="[DIM_BUYERS].[Username].&amp;[ali3po1r]" c="ali3po1r"/>
              <i n="[DIM_BUYERS].[Username].&amp;[altranaisxa]" c="altranaisxa"/>
              <i n="[DIM_BUYERS].[Username].&amp;[amermatzhm]" c="amermatzhm"/>
              <i n="[DIM_BUYERS].[Username].&amp;[amoy6q]" c="amoy6q"/>
              <i n="[DIM_BUYERS].[Username].&amp;[angelbarberod0]" c="angelbarberod0"/>
              <i n="[DIM_BUYERS].[Username].&amp;[anidejaoo]" c="anidejaoo"/>
              <i n="[DIM_BUYERS].[Username].&amp;[apnaysms86]" c="apnaysms86"/>
              <i n="[DIM_BUYERS].[Username].&amp;[apoteozij5]" c="apoteozij5"/>
              <i n="[DIM_BUYERS].[Username].&amp;[artovax9]" c="artovax9"/>
              <i n="[DIM_BUYERS].[Username].&amp;[atiswanu]" c="atiswanu"/>
              <i n="[DIM_BUYERS].[Username].&amp;[attenuate0e]" c="attenuate0e"/>
              <i n="[DIM_BUYERS].[Username].&amp;[aungu30]" c="aungu30"/>
              <i n="[DIM_BUYERS].[Username].&amp;[auquesquipe]" c="auquesquipe"/>
              <i n="[DIM_BUYERS].[Username].&amp;[automedusamo]" c="automedusamo"/>
              <i n="[DIM_BUYERS].[Username].&amp;[bakstrarry]" c="bakstrarry"/>
              <i n="[DIM_BUYERS].[Username].&amp;[baldurwooix]" c="baldurwooix"/>
              <i n="[DIM_BUYERS].[Username].&amp;[baletasnu]" c="baletasnu"/>
              <i n="[DIM_BUYERS].[Username].&amp;[bamabeautye4]" c="bamabeautye4"/>
              <i n="[DIM_BUYERS].[Username].&amp;[banarut3r]" c="banarut3r"/>
              <i n="[DIM_BUYERS].[Username].&amp;[barvivoz1]" c="barvivoz1"/>
              <i n="[DIM_BUYERS].[Username].&amp;[beachhun03te]" c="beachhun03te"/>
              <i n="[DIM_BUYERS].[Username].&amp;[beeniebubbles83]" c="beeniebubbles83"/>
              <i n="[DIM_BUYERS].[Username].&amp;[Beichtratys]" c="Beichtratys"/>
              <i n="[DIM_BUYERS].[Username].&amp;[benjaminn5n]" c="benjaminn5n"/>
              <i n="[DIM_BUYERS].[Username].&amp;[bhagavadcg]" c="bhagavadcg"/>
              <i n="[DIM_BUYERS].[Username].&amp;[bierwagenvf]" c="bierwagenvf"/>
              <i n="[DIM_BUYERS].[Username].&amp;[BinaCausara4e]" c="BinaCausara4e"/>
              <i n="[DIM_BUYERS].[Username].&amp;[bmwagzds]" c="bmwagzds"/>
              <i n="[DIM_BUYERS].[Username].&amp;[botank5j]" c="botank5j"/>
              <i n="[DIM_BUYERS].[Username].&amp;[botonbix]" c="botonbix"/>
              <i n="[DIM_BUYERS].[Username].&amp;[Brandts7b]" c="Brandts7b"/>
              <i n="[DIM_BUYERS].[Username].&amp;[bretleitelfm3]" c="bretleitelfm3"/>
              <i n="[DIM_BUYERS].[Username].&amp;[Buskerud62]" c="Buskerud62"/>
              <i n="[DIM_BUYERS].[Username].&amp;[Caffettoxa]" c="Caffettoxa"/>
              <i n="[DIM_BUYERS].[Username].&amp;[calebcatwj]" c="calebcatwj"/>
              <i n="[DIM_BUYERS].[Username].&amp;[CantCeaweteft1b]" c="CantCeaweteft1b"/>
              <i n="[DIM_BUYERS].[Username].&amp;[capihonatfr]" c="capihonatfr"/>
              <i n="[DIM_BUYERS].[Username].&amp;[carbonarojq]" c="carbonarojq"/>
              <i n="[DIM_BUYERS].[Username].&amp;[caroavo]" c="caroavo"/>
              <i n="[DIM_BUYERS].[Username].&amp;[Caronteas]" c="Caronteas"/>
              <i n="[DIM_BUYERS].[Username].&amp;[catracha0404wm]" c="catracha0404wm"/>
              <i n="[DIM_BUYERS].[Username].&amp;[Cerenzaex]" c="Cerenzaex"/>
              <i n="[DIM_BUYERS].[Username].&amp;[Cerra6s]" c="Cerra6s"/>
              <i n="[DIM_BUYERS].[Username].&amp;[ceska3d]" c="ceska3d"/>
              <i n="[DIM_BUYERS].[Username].&amp;[chujowyvf]" c="chujowyvf"/>
              <i n="[DIM_BUYERS].[Username].&amp;[Cireni6c]" c="Cireni6c"/>
              <i n="[DIM_BUYERS].[Username].&amp;[comasat2n]" c="comasat2n"/>
              <i n="[DIM_BUYERS].[Username].&amp;[comicsalvajesqk]" c="comicsalvajesqk"/>
              <i n="[DIM_BUYERS].[Username].&amp;[confuseled8z]" c="confuseled8z"/>
              <i n="[DIM_BUYERS].[Username].&amp;[contienut1x]" c="contienut1x"/>
              <i n="[DIM_BUYERS].[Username].&amp;[convoiadad4]" c="convoiadad4"/>
              <i n="[DIM_BUYERS].[Username].&amp;[Cuglju9u]" c="Cuglju9u"/>
              <i n="[DIM_BUYERS].[Username].&amp;[Culex9c]" c="Culex9c"/>
              <i n="[DIM_BUYERS].[Username].&amp;[curaderasa4]" c="curaderasa4"/>
              <i n="[DIM_BUYERS].[Username].&amp;[cybermechlh]" c="cybermechlh"/>
              <i n="[DIM_BUYERS].[Username].&amp;[danaka9n]" c="danaka9n"/>
              <i n="[DIM_BUYERS].[Username].&amp;[Decanevage]" c="Decanevage"/>
              <i n="[DIM_BUYERS].[Username].&amp;[deiseadoi]" c="deiseadoi"/>
              <i n="[DIM_BUYERS].[Username].&amp;[Delnicah1f]" c="Delnicah1f"/>
              <i n="[DIM_BUYERS].[Username].&amp;[desbaleni0a]" c="desbaleni0a"/>
              <i n="[DIM_BUYERS].[Username].&amp;[dihatru6i]" c="dihatru6i"/>
              <i n="[DIM_BUYERS].[Username].&amp;[Ditolve5j]" c="Ditolve5j"/>
              <i n="[DIM_BUYERS].[Username].&amp;[Domingaou]" c="Domingaou"/>
              <i n="[DIM_BUYERS].[Username].&amp;[Doriinnossef6]" c="Doriinnossef6"/>
              <i n="[DIM_BUYERS].[Username].&amp;[dysenlt]" c="dysenlt"/>
              <i n="[DIM_BUYERS].[Username].&amp;[effitehow5v]" c="effitehow5v"/>
              <i n="[DIM_BUYERS].[Username].&amp;[eHermoniph]" c="eHermoniph"/>
              <i n="[DIM_BUYERS].[Username].&amp;[ei2ngst]" c="ei2ngst"/>
              <i n="[DIM_BUYERS].[Username].&amp;[EmedsEasexyoz]" c="EmedsEasexyoz"/>
              <i n="[DIM_BUYERS].[Username].&amp;[Enceladosx]" c="Enceladosx"/>
              <i n="[DIM_BUYERS].[Username].&amp;[enfrutsm6]" c="enfrutsm6"/>
              <i n="[DIM_BUYERS].[Username].&amp;[Eniacdy]" c="Eniacdy"/>
              <i n="[DIM_BUYERS].[Username].&amp;[erdutskimrs]" c="erdutskimrs"/>
              <i n="[DIM_BUYERS].[Username].&amp;[eslagarrixo]" c="eslagarrixo"/>
              <i n="[DIM_BUYERS].[Username].&amp;[esmodentg4]" c="esmodentg4"/>
              <i n="[DIM_BUYERS].[Username].&amp;[esparven0x]" c="esparven0x"/>
              <i n="[DIM_BUYERS].[Username].&amp;[expanda6]" c="expanda6"/>
              <i n="[DIM_BUYERS].[Username].&amp;[fabulousanna72]" c="fabulousanna72"/>
              <i n="[DIM_BUYERS].[Username].&amp;[feldPycle1q]" c="feldPycle1q"/>
              <i n="[DIM_BUYERS].[Username].&amp;[Fenicijimv]" c="Fenicijimv"/>
              <i n="[DIM_BUYERS].[Username].&amp;[Ficilens]" c="Ficilens"/>
              <i n="[DIM_BUYERS].[Username].&amp;[fieltrunguis6i]" c="fieltrunguis6i"/>
              <i n="[DIM_BUYERS].[Username].&amp;[Finaronip6]" c="Finaronip6"/>
              <i n="[DIM_BUYERS].[Username].&amp;[firmamln]" c="firmamln"/>
              <i n="[DIM_BUYERS].[Username].&amp;[fisableld]" c="fisableld"/>
              <i n="[DIM_BUYERS].[Username].&amp;[FlutFileduelfih]" c="FlutFileduelfih"/>
              <i n="[DIM_BUYERS].[Username].&amp;[fodurwrhk]" c="fodurwrhk"/>
              <i n="[DIM_BUYERS].[Username].&amp;[Foulleylecyct]" c="Foulleylecyct"/>
              <i n="[DIM_BUYERS].[Username].&amp;[Frulgawreermax4]" c="Frulgawreermax4"/>
              <i n="[DIM_BUYERS].[Username].&amp;[Fuglewicz7e]" c="Fuglewicz7e"/>
              <i n="[DIM_BUYERS].[Username].&amp;[fumethy]" c="fumethy"/>
              <i n="[DIM_BUYERS].[Username].&amp;[ge3n1akta]" c="ge3n1akta"/>
              <i n="[DIM_BUYERS].[Username].&amp;[Gegenhof3r]" c="Gegenhof3r"/>
              <i n="[DIM_BUYERS].[Username].&amp;[GerwilesseGaxts]" c="GerwilesseGaxts"/>
              <i n="[DIM_BUYERS].[Username].&amp;[gesengfd]" c="gesengfd"/>
              <i n="[DIM_BUYERS].[Username].&amp;[gladiatormx]" c="gladiatormx"/>
              <i n="[DIM_BUYERS].[Username].&amp;[gloffimm]" c="gloffimm"/>
              <i n="[DIM_BUYERS].[Username].&amp;[glopejavitc]" c="glopejavitc"/>
              <i n="[DIM_BUYERS].[Username].&amp;[gocciandop3]" c="gocciandop3"/>
              <i n="[DIM_BUYERS].[Username].&amp;[gorlannunl]" c="gorlannunl"/>
              <i n="[DIM_BUYERS].[Username].&amp;[greiDFad1]" c="greiDFad1"/>
              <i n="[DIM_BUYERS].[Username].&amp;[greishadab1]" c="greishadab1"/>
              <i n="[DIM_BUYERS].[Username].&amp;[Gvardaup]" c="Gvardaup"/>
              <i n="[DIM_BUYERS].[Username].&amp;[hamtaro3z4]" c="hamtaro3z4"/>
              <i n="[DIM_BUYERS].[Username].&amp;[harungiwh]" c="harungiwh"/>
              <i n="[DIM_BUYERS].[Username].&amp;[Henblascu]" c="Henblascu"/>
              <i n="[DIM_BUYERS].[Username].&amp;[hermanna4j]" c="hermanna4j"/>
              <i n="[DIM_BUYERS].[Username].&amp;[Hlukenekopw]" c="Hlukenekopw"/>
              <i n="[DIM_BUYERS].[Username].&amp;[holaadios68]" c="holaadios68"/>
              <i n="[DIM_BUYERS].[Username].&amp;[horsefreakse8y]" c="horsefreakse8y"/>
              <i n="[DIM_BUYERS].[Username].&amp;[Hrastjabw]" c="Hrastjabw"/>
              <i n="[DIM_BUYERS].[Username].&amp;[hydracorps2l]" c="hydracorps2l"/>
              <i n="[DIM_BUYERS].[Username].&amp;[Iatrinojp]" c="Iatrinojp"/>
              <i n="[DIM_BUYERS].[Username].&amp;[Icegoguense30]" c="Icegoguense30"/>
              <i n="[DIM_BUYERS].[Username].&amp;[iskrompg]" c="iskrompg"/>
              <i n="[DIM_BUYERS].[Username].&amp;[Ithalikeuh]" c="Ithalikeuh"/>
              <i n="[DIM_BUYERS].[Username].&amp;[izbijajury]" c="izbijajury"/>
              <i n="[DIM_BUYERS].[Username].&amp;[j2j1imky]" c="j2j1imky"/>
              <i n="[DIM_BUYERS].[Username].&amp;[Jastarnianq]" c="Jastarnianq"/>
              <i n="[DIM_BUYERS].[Username].&amp;[javierdqfsa67]" c="javierdqfsa67"/>
              <i n="[DIM_BUYERS].[Username].&amp;[jeremarsala37]" c="jeremarsala37"/>
              <i n="[DIM_BUYERS].[Username].&amp;[jessicaryan85rp]" c="jessicaryan85rp"/>
              <i n="[DIM_BUYERS].[Username].&amp;[Jillisdf]" c="Jillisdf"/>
              <i n="[DIM_BUYERS].[Username].&amp;[jimmy122795sr]" c="jimmy122795sr"/>
              <i n="[DIM_BUYERS].[Username].&amp;[jmac2217bx]" c="jmac2217bx"/>
              <i n="[DIM_BUYERS].[Username].&amp;[kaileomsnjl]" c="kaileomsnjl"/>
              <i n="[DIM_BUYERS].[Username].&amp;[Kanalnetzb5]" c="Kanalnetzb5"/>
              <i n="[DIM_BUYERS].[Username].&amp;[Karaba9p]" c="Karaba9p"/>
              <i n="[DIM_BUYERS].[Username].&amp;[kaspoothx]" c="kaspoothx"/>
              <i n="[DIM_BUYERS].[Username].&amp;[katiebelle853a]" c="katiebelle853a"/>
              <i n="[DIM_BUYERS].[Username].&amp;[kimtindohf]" c="kimtindohf"/>
              <i n="[DIM_BUYERS].[Username].&amp;[Kitaibels5]" c="Kitaibels5"/>
              <i n="[DIM_BUYERS].[Username].&amp;[komitatj0]" c="komitatj0"/>
              <i n="[DIM_BUYERS].[Username].&amp;[kontesao6]" c="kontesao6"/>
              <i n="[DIM_BUYERS].[Username].&amp;[koraksamq]" c="koraksamq"/>
              <i n="[DIM_BUYERS].[Username].&amp;[kosatima9f]" c="kosatima9f"/>
              <i n="[DIM_BUYERS].[Username].&amp;[Krnicqa]" c="Krnicqa"/>
              <i n="[DIM_BUYERS].[Username].&amp;[kuulizav3]" c="kuulizav3"/>
              <i n="[DIM_BUYERS].[Username].&amp;[kwezifosj]" c="kwezifosj"/>
              <i n="[DIM_BUYERS].[Username].&amp;[kystfortu6]" c="kystfortu6"/>
              <i n="[DIM_BUYERS].[Username].&amp;[lalokix13yk]" c="lalokix13yk"/>
              <i n="[DIM_BUYERS].[Username].&amp;[langoog2u]" c="langoog2u"/>
              <i n="[DIM_BUYERS].[Username].&amp;[lecergi]" c="lecergi"/>
              <i n="[DIM_BUYERS].[Username].&amp;[legelejey7]" c="legelejey7"/>
              <i n="[DIM_BUYERS].[Username].&amp;[libhalise8s]" c="libhalise8s"/>
              <i n="[DIM_BUYERS].[Username].&amp;[limava90]" c="limava90"/>
              <i n="[DIM_BUYERS].[Username].&amp;[Lixhausenm6]" c="Lixhausenm6"/>
              <i n="[DIM_BUYERS].[Username].&amp;[lofgebededu]" c="lofgebededu"/>
              <i n="[DIM_BUYERS].[Username].&amp;[ludisori59]" c="ludisori59"/>
              <i n="[DIM_BUYERS].[Username].&amp;[ludisoripc]" c="ludisoripc"/>
              <i n="[DIM_BUYERS].[Username].&amp;[madumeh8]" c="madumeh8"/>
              <i n="[DIM_BUYERS].[Username].&amp;[maetsi9p]" c="maetsi9p"/>
              <i n="[DIM_BUYERS].[Username].&amp;[maja4dessert64]" c="maja4dessert64"/>
              <i n="[DIM_BUYERS].[Username].&amp;[manatapo]" c="manatapo"/>
              <i n="[DIM_BUYERS].[Username].&amp;[maryaelena54ve]" c="maryaelena54ve"/>
              <i n="[DIM_BUYERS].[Username].&amp;[Marzollak]" c="Marzollak"/>
              <i n="[DIM_BUYERS].[Username].&amp;[mejorenf5]" c="mejorenf5"/>
              <i n="[DIM_BUYERS].[Username].&amp;[melanyx33wd]" c="melanyx33wd"/>
              <i n="[DIM_BUYERS].[Username].&amp;[Mendusiom]" c="Mendusiom"/>
              <i n="[DIM_BUYERS].[Username].&amp;[mesiarz]" c="mesiarz"/>
              <i n="[DIM_BUYERS].[Username].&amp;[mibamba1s]" c="mibamba1s"/>
              <i n="[DIM_BUYERS].[Username].&amp;[mickeylcw4m]" c="mickeylcw4m"/>
              <i n="[DIM_BUYERS].[Username].&amp;[mireiasimopj]" c="mireiasimopj"/>
              <i n="[DIM_BUYERS].[Username].&amp;[Miskenxy]" c="Miskenxy"/>
              <i n="[DIM_BUYERS].[Username].&amp;[miswurmaa]" c="miswurmaa"/>
              <i n="[DIM_BUYERS].[Username].&amp;[mitidjapd]" c="mitidjapd"/>
              <i n="[DIM_BUYERS].[Username].&amp;[mlza0543]" c="mlza0543"/>
              <i n="[DIM_BUYERS].[Username].&amp;[moldinimk]" c="moldinimk"/>
              <i n="[DIM_BUYERS].[Username].&amp;[moralidadcb]" c="moralidadcb"/>
              <i n="[DIM_BUYERS].[Username].&amp;[mormonkamy4]" c="mormonkamy4"/>
              <i n="[DIM_BUYERS].[Username].&amp;[mortdelsbadia18]" c="mortdelsbadia18"/>
              <i n="[DIM_BUYERS].[Username].&amp;[Mossentacj]" c="Mossentacj"/>
              <i n="[DIM_BUYERS].[Username].&amp;[mrazechqx]" c="mrazechqx"/>
              <i n="[DIM_BUYERS].[Username].&amp;[msaki07xb]" c="msaki07xb"/>
              <i n="[DIM_BUYERS].[Username].&amp;[mtanguoom]" c="mtanguoom"/>
              <i n="[DIM_BUYERS].[Username].&amp;[nefsnuaptuphu]" c="nefsnuaptuphu"/>
              <i n="[DIM_BUYERS].[Username].&amp;[nejig8]" c="nejig8"/>
              <i n="[DIM_BUYERS].[Username].&amp;[NEMALIwm]" c="NEMALIwm"/>
              <i n="[DIM_BUYERS].[Username].&amp;[ngiqedileqz]" c="ngiqedileqz"/>
              <i n="[DIM_BUYERS].[Username].&amp;[ngxakibv]" c="ngxakibv"/>
              <i n="[DIM_BUYERS].[Username].&amp;[niceguyjtr21]" c="niceguyjtr21"/>
              <i n="[DIM_BUYERS].[Username].&amp;[Nisko35]" c="Nisko35"/>
              <i n="[DIM_BUYERS].[Username].&amp;[NoilkCoicqh]" c="NoilkCoicqh"/>
              <i n="[DIM_BUYERS].[Username].&amp;[Nounxx]" c="Nounxx"/>
              <i n="[DIM_BUYERS].[Username].&amp;[o4p1p2ms]" c="o4p1p2ms"/>
              <i n="[DIM_BUYERS].[Username].&amp;[odiocomerau]" c="odiocomerau"/>
              <i n="[DIM_BUYERS].[Username].&amp;[oliandoe6]" c="oliandoe6"/>
              <i n="[DIM_BUYERS].[Username].&amp;[oliebakws]" c="oliebakws"/>
              <i n="[DIM_BUYERS].[Username].&amp;[omejenostdh]" c="omejenostdh"/>
              <i n="[DIM_BUYERS].[Username].&amp;[on2giknf]" c="on2giknf"/>
              <i n="[DIM_BUYERS].[Username].&amp;[opijumia1]" c="opijumia1"/>
              <i n="[DIM_BUYERS].[Username].&amp;[or1g2ha6]" c="or1g2ha6"/>
              <i n="[DIM_BUYERS].[Username].&amp;[Owneniake4h]" c="Owneniake4h"/>
              <i n="[DIM_BUYERS].[Username].&amp;[oxiggilkyob]" c="oxiggilkyob"/>
              <i n="[DIM_BUYERS].[Username].&amp;[ozita8198566]" c="ozita8198566"/>
              <i n="[DIM_BUYERS].[Username].&amp;[palmac5k]" c="palmac5k"/>
              <i n="[DIM_BUYERS].[Username].&amp;[parchusynkn]" c="parchusynkn"/>
              <i n="[DIM_BUYERS].[Username].&amp;[parsiaukobk]" c="parsiaukobk"/>
              <i n="[DIM_BUYERS].[Username].&amp;[patyloupcs]" c="patyloupcs"/>
              <i n="[DIM_BUYERS].[Username].&amp;[Paulos7c]" c="Paulos7c"/>
              <i n="[DIM_BUYERS].[Username].&amp;[pauquetaca]" c="pauquetaca"/>
              <i n="[DIM_BUYERS].[Username].&amp;[pepaganek]" c="pepaganek"/>
              <i n="[DIM_BUYERS].[Username].&amp;[pettite39]" c="pettite39"/>
              <i n="[DIM_BUYERS].[Username].&amp;[picellwroi]" c="picellwroi"/>
              <i n="[DIM_BUYERS].[Username].&amp;[Pietismusbl]" c="Pietismusbl"/>
              <i n="[DIM_BUYERS].[Username].&amp;[pillowhigh28]" c="pillowhigh28"/>
              <i n="[DIM_BUYERS].[Username].&amp;[pletst9g]" c="pletst9g"/>
              <i n="[DIM_BUYERS].[Username].&amp;[pluizerijsy]" c="pluizerijsy"/>
              <i n="[DIM_BUYERS].[Username].&amp;[pokemoncs2w]" c="pokemoncs2w"/>
              <i n="[DIM_BUYERS].[Username].&amp;[polytopd2]" c="polytopd2"/>
              <i n="[DIM_BUYERS].[Username].&amp;[poprimalaap]" c="poprimalaap"/>
              <i n="[DIM_BUYERS].[Username].&amp;[poriantaot]" c="poriantaot"/>
              <i n="[DIM_BUYERS].[Username].&amp;[portocali20]" c="portocali20"/>
              <i n="[DIM_BUYERS].[Username].&amp;[Predlitznh]" c="Predlitznh"/>
              <i n="[DIM_BUYERS].[Username].&amp;[presekami3v]" c="presekami3v"/>
              <i n="[DIM_BUYERS].[Username].&amp;[proc66sifw]" c="proc66sifw"/>
              <i n="[DIM_BUYERS].[Username].&amp;[proclisifw]" c="proclisifw"/>
              <i n="[DIM_BUYERS].[Username].&amp;[prostuns]" c="prostuns"/>
              <i n="[DIM_BUYERS].[Username].&amp;[provava70]" c="provava70"/>
              <i n="[DIM_BUYERS].[Username].&amp;[PYMBODYZOOBul]" c="PYMBODYZOOBul"/>
              <i n="[DIM_BUYERS].[Username].&amp;[pyrenoidln]" c="pyrenoidln"/>
              <i n="[DIM_BUYERS].[Username].&amp;[raidinuarrota9b]" c="raidinuarrota9b"/>
              <i n="[DIM_BUYERS].[Username].&amp;[ram1ingu6]" c="ram1ingu6"/>
              <i n="[DIM_BUYERS].[Username].&amp;[Rarspartubszx]" c="Rarspartubszx"/>
              <i n="[DIM_BUYERS].[Username].&amp;[remontneso]" c="remontneso"/>
              <i n="[DIM_BUYERS].[Username].&amp;[renard007re]" c="renard007re"/>
              <i n="[DIM_BUYERS].[Username].&amp;[ridicceloq3]" c="ridicceloq3"/>
              <i n="[DIM_BUYERS].[Username].&amp;[Rikemeellen]" c="Rikemeellen"/>
              <i n="[DIM_BUYERS].[Username].&amp;[Roccalbakz]" c="Roccalbakz"/>
              <i n="[DIM_BUYERS].[Username].&amp;[Rosdzinbo]" c="Rosdzinbo"/>
              <i n="[DIM_BUYERS].[Username].&amp;[RoyatrySpoortj8]" c="RoyatrySpoortj8"/>
              <i n="[DIM_BUYERS].[Username].&amp;[rt3eamy5]" c="rt3eamy5"/>
              <i n="[DIM_BUYERS].[Username].&amp;[rxbabe21tt]" c="rxbabe21tt"/>
              <i n="[DIM_BUYERS].[Username].&amp;[santoralgz]" c="santoralgz"/>
              <i n="[DIM_BUYERS].[Username].&amp;[Sarepta7o]" c="Sarepta7o"/>
              <i n="[DIM_BUYERS].[Username].&amp;[satanaiddnz]" c="satanaiddnz"/>
              <i n="[DIM_BUYERS].[Username].&amp;[saucerats4q]" c="saucerats4q"/>
              <i n="[DIM_BUYERS].[Username].&amp;[Scotaccik2]" c="Scotaccik2"/>
              <i n="[DIM_BUYERS].[Username].&amp;[Sennik9s]" c="Sennik9s"/>
              <i n="[DIM_BUYERS].[Username].&amp;[Sevelaw2]" c="Sevelaw2"/>
              <i n="[DIM_BUYERS].[Username].&amp;[Shicyscutty9d]" c="Shicyscutty9d"/>
              <i n="[DIM_BUYERS].[Username].&amp;[signore15]" c="signore15"/>
              <i n="[DIM_BUYERS].[Username].&amp;[Skydayadvockyf0]" c="Skydayadvockyf0"/>
              <i n="[DIM_BUYERS].[Username].&amp;[slintruto4]" c="slintruto4"/>
              <i n="[DIM_BUYERS].[Username].&amp;[smuilc8o]" c="smuilc8o"/>
              <i n="[DIM_BUYERS].[Username].&amp;[snorkvrn28]" c="snorkvrn28"/>
              <i n="[DIM_BUYERS].[Username].&amp;[strekkist8h]" c="strekkist8h"/>
              <i n="[DIM_BUYERS].[Username].&amp;[sturato39]" c="sturato39"/>
              <i n="[DIM_BUYERS].[Username].&amp;[suknjambu]" c="suknjambu"/>
              <i n="[DIM_BUYERS].[Username].&amp;[sundrivenek]" c="sundrivenek"/>
              <i n="[DIM_BUYERS].[Username].&amp;[sweetblood100p9]" c="sweetblood100p9"/>
              <i n="[DIM_BUYERS].[Username].&amp;[swoegjewc]" c="swoegjewc"/>
              <i n="[DIM_BUYERS].[Username].&amp;[sz1d2rkl]" c="sz1d2rkl"/>
              <i n="[DIM_BUYERS].[Username].&amp;[tagliaferriwl]" c="tagliaferriwl"/>
              <i n="[DIM_BUYERS].[Username].&amp;[tailing9u]" c="tailing9u"/>
              <i n="[DIM_BUYERS].[Username].&amp;[Tallarinirw]" c="Tallarinirw"/>
              <i n="[DIM_BUYERS].[Username].&amp;[tenfoldloser0y]" c="tenfoldloser0y"/>
              <i n="[DIM_BUYERS].[Username].&amp;[Thanjentign]" c="Thanjentign"/>
              <i n="[DIM_BUYERS].[Username].&amp;[thost5f4]" c="thost5f4"/>
              <i n="[DIM_BUYERS].[Username].&amp;[tihnindu8z]" c="tihnindu8z"/>
              <i n="[DIM_BUYERS].[Username].&amp;[tordning2z]" c="tordning2z"/>
              <i n="[DIM_BUYERS].[Username].&amp;[traversalzz]" c="traversalzz"/>
              <i n="[DIM_BUYERS].[Username].&amp;[Trifonio1b]" c="Trifonio1b"/>
              <i n="[DIM_BUYERS].[Username].&amp;[tryferic7]" c="tryferic7"/>
              <i n="[DIM_BUYERS].[Username].&amp;[tunguliwa1h]" c="tunguliwa1h"/>
              <i n="[DIM_BUYERS].[Username].&amp;[ubefaneled0]" c="ubefaneled0"/>
              <i n="[DIM_BUYERS].[Username].&amp;[ugla0y]" c="ugla0y"/>
              <i n="[DIM_BUYERS].[Username].&amp;[ugoditevfl]" c="ugoditevfl"/>
              <i n="[DIM_BUYERS].[Username].&amp;[ungmeyjarzy]" c="ungmeyjarzy"/>
              <i n="[DIM_BUYERS].[Username].&amp;[urbampulpj6]" c="urbampulpj6"/>
              <i n="[DIM_BUYERS].[Username].&amp;[urobiwszygg]" c="urobiwszygg"/>
              <i n="[DIM_BUYERS].[Username].&amp;[uselmVolotoopiv]" c="uselmVolotoopiv"/>
              <i n="[DIM_BUYERS].[Username].&amp;[vedlass9b]" c="vedlass9b"/>
              <i n="[DIM_BUYERS].[Username].&amp;[venguenta94]" c="venguenta94"/>
              <i n="[DIM_BUYERS].[Username].&amp;[verkorttt]" c="verkorttt"/>
              <i n="[DIM_BUYERS].[Username].&amp;[Verlad6w]" c="Verlad6w"/>
              <i n="[DIM_BUYERS].[Username].&amp;[Vevayyx]" c="Vevayyx"/>
              <i n="[DIM_BUYERS].[Username].&amp;[Videfalvaa7]" c="Videfalvaa7"/>
              <i n="[DIM_BUYERS].[Username].&amp;[vovodog2s]" c="vovodog2s"/>
              <i n="[DIM_BUYERS].[Username].&amp;[Waveren0v]" c="Waveren0v"/>
              <i n="[DIM_BUYERS].[Username].&amp;[xiulamaulafu]" c="xiulamaulafu"/>
              <i n="[DIM_BUYERS].[Username].&amp;[xmichaela864x1r]" c="xmichaela864x1r"/>
              <i n="[DIM_BUYERS].[Username].&amp;[xraverx46]" c="xraverx46"/>
              <i n="[DIM_BUYERS].[Username].&amp;[yelenaviragoh4]" c="yelenaviragoh4"/>
              <i n="[DIM_BUYERS].[Username].&amp;[ynsktu32]" c="ynsktu32"/>
              <i n="[DIM_BUYERS].[Username].&amp;[zavajanje6y]" c="zavajanje6y"/>
              <i n="[DIM_BUYERS].[Username].&amp;[zbiraliem]" c="zbiraliem"/>
              <i n="[DIM_BUYERS].[Username].&amp;[Zenith3j]" c="Zenith3j"/>
              <i n="[DIM_BUYERS].[Username].&amp;[ZL8KNYh3]" c="ZL8KNYh3"/>
              <i n="[DIM_BUYERS].[Username].&amp;[Zugbahnts]" c="Zugbahnts"/>
              <i n="[DIM_BUYERS].[Username].&amp;[Zweijahrewx]" c="Zweijahrewx"/>
              <i n="[DIM_BUYERS].[Username].&amp;[3tis08]" c="3tis08" nd="1"/>
            </range>
          </ranges>
        </level>
      </levels>
      <selections count="1">
        <selection n="[DIM_BUYERS].[Username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vailability" xr10:uid="{8AA7DB7B-B6F7-45AB-95BF-2C102A646958}" cache="Slicer_Availability" caption="Seller Availability" level="1" style="SlicerStyleLight3" rowHeight="241300"/>
  <slicer name="[Category-Main]" xr10:uid="{11AE6431-1436-4560-ADCC-9AB361077545}" cache="Slicer__Category_Main" caption="Category" startItem="1" level="1" style="SlicerStyleLight3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Username" xr10:uid="{C1A1E03C-4926-4B20-8655-BD186E212762}" cache="Slicer_Username" caption="Username" level="1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5CA0927-1F81-47E7-AF90-A1716C7134BC}" name="DIM_BUYERS" displayName="DIM_BUYERS" ref="A1:J303" totalsRowShown="0" headerRowDxfId="291" dataDxfId="290">
  <autoFilter ref="A1:J303" xr:uid="{D5CA0927-1F81-47E7-AF90-A1716C7134BC}"/>
  <tableColumns count="10">
    <tableColumn id="1" xr3:uid="{7539209C-41C6-43E3-B5E2-D157AE23B8F2}" name="Username" dataDxfId="289"/>
    <tableColumn id="2" xr3:uid="{A564811D-C14F-4832-A449-9F060C3D9499}" name="Gender" dataDxfId="288"/>
    <tableColumn id="3" xr3:uid="{1AED231F-9391-4742-82A5-379C4EDA7A31}" name="Birthdate" dataDxfId="287"/>
    <tableColumn id="4" xr3:uid="{A16C86DF-8B04-49BD-80FF-058C34ADE201}" name="Country" dataDxfId="286"/>
    <tableColumn id="5" xr3:uid="{2D3E4E35-9585-4C6F-87D0-98DB8A11B7D4}" name="JoiningDate" dataDxfId="285"/>
    <tableColumn id="6" xr3:uid="{0A074579-53CC-4F9F-9DD0-3DE9C0BDFCAF}" name="MainLanguage" dataDxfId="284"/>
    <tableColumn id="7" xr3:uid="{01ABE31F-EF79-4B3B-9BD2-C6A3CB893B59}" name="AccountType" dataDxfId="283"/>
    <tableColumn id="8" xr3:uid="{7D9FD970-AB51-4B13-BD56-44776F2322DD}" name="Discount" dataDxfId="282"/>
    <tableColumn id="9" xr3:uid="{8650874A-9926-4B24-BCB0-DFD5FA6CF50C}" name="Age" dataDxfId="281">
      <calculatedColumnFormula>YEAR(TODAY()) - YEAR(DIM_BUYERS[[#This Row],[Birthdate]])</calculatedColumnFormula>
    </tableColumn>
    <tableColumn id="10" xr3:uid="{2A5169D2-1DF8-4060-8F08-4AE531AFCF43}" name="AgeGroup" dataDxfId="280">
      <calculatedColumnFormula array="1">_xlfn.IFS(DIM_BUYERS[[#This Row],[Age]]&gt;60, "Senior Years", DIM_BUYERS[[#This Row],[Age]]&gt;40, "Middle Age", DIM_BUYERS[[#This Row],[Age]]&gt;20, "Early Adulthood", DIM_BUYERS[[#This Row],[Age]]&lt;=20,"Adolescence")</calculatedColumnFormula>
    </tableColumn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8071E54-FB3D-4E98-B09F-5AA9D6D44B66}" name="DIM_SELLERS" displayName="DIM_SELLERS" ref="A1:J251" totalsRowShown="0" headerRowDxfId="279" dataDxfId="278">
  <autoFilter ref="A1:J251" xr:uid="{98071E54-FB3D-4E98-B09F-5AA9D6D44B66}"/>
  <tableColumns count="10">
    <tableColumn id="1" xr3:uid="{34DD576E-8452-4566-8E89-35073D42A9C7}" name="SellerID" dataDxfId="277"/>
    <tableColumn id="2" xr3:uid="{8786F5B9-77A5-4377-A806-7C355FD7CEE1}" name="Gender" dataDxfId="276"/>
    <tableColumn id="3" xr3:uid="{ED3D9F00-7705-4615-858A-79FCA6514C28}" name="Birthdate" dataDxfId="275"/>
    <tableColumn id="4" xr3:uid="{35116817-76CF-451E-ACE0-0CE92E5547FF}" name="ExpiernceLevel" dataDxfId="274"/>
    <tableColumn id="5" xr3:uid="{16C22A14-00B4-444C-A8C2-F196774A0D03}" name="Availability" dataDxfId="273"/>
    <tableColumn id="6" xr3:uid="{AA37B66C-A1D3-4C45-AED7-F9A7C33E8665}" name="Country" dataDxfId="272"/>
    <tableColumn id="7" xr3:uid="{A8CBECB0-45F9-47B5-8FB1-3AD5FBE398ED}" name="JoiningDate" dataDxfId="271"/>
    <tableColumn id="8" xr3:uid="{7823D5AA-81AB-46EE-8F04-60D611C7B833}" name="MainLanguage" dataDxfId="270"/>
    <tableColumn id="9" xr3:uid="{3CD6C1C8-162A-405F-B341-16B672DBDAB3}" name="Age" dataDxfId="269">
      <calculatedColumnFormula>YEAR(TODAY()) - YEAR(DIM_SELLERS[[#This Row],[Birthdate]])</calculatedColumnFormula>
    </tableColumn>
    <tableColumn id="10" xr3:uid="{CDBA50FB-D258-4A2E-8E85-6A8F8094D3BF}" name="Veteran" dataDxfId="268">
      <calculatedColumnFormula>YEARFRAC(DIM_SELLERS[[#This Row],[JoiningDate]], TODAY())</calculatedColumnFormula>
    </tableColumn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95D7B44-10A2-4C99-A45D-EAF01AF9302E}" name="DIM_SERVICES" displayName="DIM_SERVICES" ref="A1:G330" totalsRowShown="0" headerRowDxfId="267" dataDxfId="266">
  <autoFilter ref="A1:G330" xr:uid="{295D7B44-10A2-4C99-A45D-EAF01AF9302E}"/>
  <sortState xmlns:xlrd2="http://schemas.microsoft.com/office/spreadsheetml/2017/richdata2" ref="A2:G330">
    <sortCondition ref="A1:A330"/>
  </sortState>
  <tableColumns count="7">
    <tableColumn id="1" xr3:uid="{71808536-BB6B-44B8-87B1-CA52ED4AAD6B}" name="Title" dataDxfId="265"/>
    <tableColumn id="2" xr3:uid="{E7E54CCB-108A-4528-A5AC-18308C3C2447}" name="[Category-Main]" dataDxfId="264"/>
    <tableColumn id="3" xr3:uid="{6293F247-3D44-4A96-8D8F-D91162DEBE60}" name="[Category-Sub]" dataDxfId="263"/>
    <tableColumn id="4" xr3:uid="{D9FB6797-6C2D-4775-BBA1-9B6938456B67}" name="[Price-Basic]" dataDxfId="262"/>
    <tableColumn id="5" xr3:uid="{63422F44-69A9-4E1C-800A-0F44C647253B}" name="[Price-Standard]" dataDxfId="261"/>
    <tableColumn id="6" xr3:uid="{1BD9C800-A517-4CD2-91A0-044D025BEA5E}" name="[Price-Premium]" dataDxfId="260"/>
    <tableColumn id="8" xr3:uid="{3C3FCE34-A070-4151-9489-94B6C1C02E7F}" name="AvgPrice" dataDxfId="259">
      <calculatedColumnFormula>(DIM_SERVICES[[#This Row],['[Price-Basic']]]+DIM_SERVICES[[#This Row],['[Price-Standard']]]+DIM_SERVICES[[#This Row],['[Price-Premium']]])/3</calculatedColumnFormula>
    </tableColumn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23F98C9-47AB-461A-A94E-42D06DA88D7D}" name="F_SEARCHES" displayName="F_SEARCHES" ref="B1:H3301" totalsRowShown="0" dataDxfId="258" tableBorderDxfId="257">
  <autoFilter ref="B1:H3301" xr:uid="{823F98C9-47AB-461A-A94E-42D06DA88D7D}"/>
  <tableColumns count="7">
    <tableColumn id="1" xr3:uid="{F5A5CBE8-E448-4627-8C78-89E38635438F}" name="DW_SEARCHES" dataDxfId="256"/>
    <tableColumn id="2" xr3:uid="{5854C4BF-10C6-4693-AA38-BD545985C04A}" name="IPAddress" dataDxfId="255"/>
    <tableColumn id="3" xr3:uid="{3DF88635-3B89-4D36-8C34-4CDBB376DE0F}" name="SearchDate" dataDxfId="254">
      <calculatedColumnFormula>INT(DT!A2)</calculatedColumnFormula>
    </tableColumn>
    <tableColumn id="4" xr3:uid="{5C78850A-96C3-4837-A23A-B0250DDCB8B7}" name="SearchTime" dataDxfId="253">
      <calculatedColumnFormula>DT!A2-INT(DT!A2)</calculatedColumnFormula>
    </tableColumn>
    <tableColumn id="5" xr3:uid="{0C9E2437-1173-4993-B17E-6C7315CB06BC}" name="Username" dataDxfId="252"/>
    <tableColumn id="6" xr3:uid="{688C937E-7058-405A-89A4-94936D440B62}" name="ResponseTime" dataDxfId="251">
      <calculatedColumnFormula>IF(F_SEARCHES!$H2=1,(VLOOKUP(F_SEARCHES!$A2,'F_ ORDERS'!A:G,7,FALSE)+VLOOKUP(F_SEARCHES!$A2,'F_ ORDERS'!A:H,8,FALSE))-(F_SEARCHES!$D2+F_SEARCHES!$E2),0)</calculatedColumnFormula>
    </tableColumn>
    <tableColumn id="7" xr3:uid="{22504AA3-5915-4AA0-B1B2-83699D82AD7C}" name="SearchLeadToOrder" dataDxfId="250">
      <calculatedColumnFormula>IFERROR(IF(MATCH(F_SEARCHES!$A2,'F_ ORDERS'!A:A,0),1,),0)</calculatedColumnFormula>
    </tableColumn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97E6597-BDFC-42FB-B6D3-AC2B5E4DCD44}" name="F_REVIEWS" displayName="F_REVIEWS" ref="A1:K1478" totalsRowShown="0" dataDxfId="249" tableBorderDxfId="248">
  <autoFilter ref="A1:K1478" xr:uid="{F97E6597-BDFC-42FB-B6D3-AC2B5E4DCD44}"/>
  <tableColumns count="11">
    <tableColumn id="1" xr3:uid="{A49BF301-2074-45FD-9649-F4B86979C9FE}" name="DW_REVIEWS" dataDxfId="247"/>
    <tableColumn id="2" xr3:uid="{4DEE8753-002C-439E-9A77-61447DA6752B}" name="Username" dataDxfId="246"/>
    <tableColumn id="3" xr3:uid="{22034620-F749-42AB-A7AD-E5607B5E49CC}" name="ReviewDate" dataDxfId="245">
      <calculatedColumnFormula>INT(DT!C2)</calculatedColumnFormula>
    </tableColumn>
    <tableColumn id="4" xr3:uid="{30A4BB46-EED4-4CF7-87C0-F382A8C767E8}" name="ReviewTime" dataDxfId="244">
      <calculatedColumnFormula>DT!C2-INT(DT!C2)</calculatedColumnFormula>
    </tableColumn>
    <tableColumn id="5" xr3:uid="{DFA32496-B111-4C09-B60E-63A0825C592B}" name="Rating" dataDxfId="243">
      <calculatedColumnFormula>RANDBETWEEN(1,5)</calculatedColumnFormula>
    </tableColumn>
    <tableColumn id="6" xr3:uid="{E2577D20-D364-4CF1-B74E-6D6A23F89E0F}" name="Title" dataDxfId="242"/>
    <tableColumn id="7" xr3:uid="{589704D8-F552-454C-A6A9-18723106E3A8}" name="IPAddress" dataDxfId="241"/>
    <tableColumn id="8" xr3:uid="{4907FD51-039E-431D-9659-164F2D6386DD}" name="SearchDate" dataDxfId="240">
      <calculatedColumnFormula>INT(DT!G2)</calculatedColumnFormula>
    </tableColumn>
    <tableColumn id="9" xr3:uid="{69643F7B-B8BE-48DF-AFDB-8568776DD073}" name="SearchTime" dataDxfId="239">
      <calculatedColumnFormula>DT!G2-INT(DT!G2)</calculatedColumnFormula>
    </tableColumn>
    <tableColumn id="10" xr3:uid="{C55DBE5F-9FE4-47A5-9F12-687566713367}" name="ReviewCount" dataDxfId="238">
      <calculatedColumnFormula>E2/COUNTIF(F$1:F$1478,F2)</calculatedColumnFormula>
    </tableColumn>
    <tableColumn id="11" xr3:uid="{E58E6C45-2F23-4D4B-BC99-1C85043A1ED8}" name="RatingGroup" dataDxfId="237">
      <calculatedColumnFormula array="1">_xlfn.IFS(E2&lt;=2, "Negative", E2=3, "Neutral", E2&gt;=4, "Positive")</calculatedColumnFormula>
    </tableColumn>
  </tableColumns>
  <tableStyleInfo name="TableStyleLight8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A7299C4-270E-4CAA-8BB6-57210F1085FF}" name="F_ORDERS" displayName="F_ORDERS" ref="E1:N2998" totalsRowShown="0" headerRowDxfId="236" dataDxfId="235" tableBorderDxfId="234">
  <autoFilter ref="E1:N2998" xr:uid="{0A7299C4-270E-4CAA-8BB6-57210F1085FF}"/>
  <tableColumns count="10">
    <tableColumn id="1" xr3:uid="{088B1DA7-3A9F-4C2E-A0DC-36AC2E10055F}" name="OrderID" dataDxfId="233"/>
    <tableColumn id="2" xr3:uid="{37AC70A4-1D51-4696-8A0B-318427D4299E}" name="SellerID" dataDxfId="232"/>
    <tableColumn id="3" xr3:uid="{43957974-E6D2-4EF4-BF27-970C4643420F}" name="OrderDate" dataDxfId="231">
      <calculatedColumnFormula>INT(DT!E2)</calculatedColumnFormula>
    </tableColumn>
    <tableColumn id="4" xr3:uid="{ED0DA91D-93D6-46CE-9A8E-DB1C86F07CAE}" name="OrdeTime" dataDxfId="230">
      <calculatedColumnFormula>DT!E2-INT(DT!E2)</calculatedColumnFormula>
    </tableColumn>
    <tableColumn id="5" xr3:uid="{3F62CDC5-836B-412B-961B-D414E0AE432B}" name="PriceSelect" dataDxfId="229"/>
    <tableColumn id="6" xr3:uid="{230FB809-B794-4281-AF53-B2F6F1B6358E}" name="Title" dataDxfId="228"/>
    <tableColumn id="7" xr3:uid="{6234C688-DA43-4CEE-B8D7-7BF783E80C1E}" name="Username" dataDxfId="227"/>
    <tableColumn id="8" xr3:uid="{A7F78626-A4BF-47D1-9B73-616BDEF5573D}" name="Price" dataDxfId="226">
      <calculatedColumnFormula array="1">INDEX('D_ SERVICES'!D:F, MATCH(J2, 'D_ SERVICES'!A:A, 0),
   IF(I2="Basic", 1, IF(I2="Standard", 2, IF(I2="Premium", 3, ""))))</calculatedColumnFormula>
    </tableColumn>
    <tableColumn id="9" xr3:uid="{60346446-A231-4E09-94CB-07661B8765BA}" name="DiscountedPrice" dataDxfId="225">
      <calculatedColumnFormula>L2*(1-VLOOKUP('F_ ORDERS'!$K2,D_BUYERS!A:H,8,FALSE))</calculatedColumnFormula>
    </tableColumn>
    <tableColumn id="10" xr3:uid="{363A3FD6-127F-487B-B025-C833B96ABB02}" name="WeekendPrice" dataDxfId="224">
      <calculatedColumnFormula>IF(VLOOKUP('F_ ORDERS'!$G2, OrderDate!A:E, 5, FALSE) = 1, 'F_ ORDERS'!$M2 * (1 - 0.07), 'F_ ORDERS'!$M2)</calculatedColumnFormula>
    </tableColumn>
  </tableColumns>
  <tableStyleInfo name="TableStyleLight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9DE09C54-28E2-4D10-94E7-1094BEBDA965}" name="DIM_SEARCHDATE" displayName="DIM_SEARCHDATE" ref="A1:E1990" totalsRowShown="0" headerRowDxfId="223" dataDxfId="222" tableBorderDxfId="221">
  <autoFilter ref="A1:E1990" xr:uid="{9DE09C54-28E2-4D10-94E7-1094BEBDA965}"/>
  <sortState xmlns:xlrd2="http://schemas.microsoft.com/office/spreadsheetml/2017/richdata2" ref="A2:E1990">
    <sortCondition ref="A1:A3301"/>
  </sortState>
  <tableColumns count="5">
    <tableColumn id="1" xr3:uid="{D69F8AE0-E5C8-4A45-ADDA-C18322B9A4A0}" name="SearchDate" dataDxfId="220">
      <calculatedColumnFormula>INT(DT!A2)</calculatedColumnFormula>
    </tableColumn>
    <tableColumn id="2" xr3:uid="{ACF87E6B-7D40-4F1A-AA0D-6406711D5A35}" name="Year" dataDxfId="219">
      <calculatedColumnFormula>YEAR(DIM_SEARCHDATE[[#This Row],[SearchDate]])</calculatedColumnFormula>
    </tableColumn>
    <tableColumn id="3" xr3:uid="{CBA74DFA-BBF1-4906-A231-6EDAC4388E11}" name="Month" dataDxfId="218">
      <calculatedColumnFormula>MONTH(DIM_SEARCHDATE[[#This Row],[SearchDate]])</calculatedColumnFormula>
    </tableColumn>
    <tableColumn id="4" xr3:uid="{BE393E0E-2CA0-4FD1-AE28-5A47202E7B19}" name="Day" dataDxfId="217">
      <calculatedColumnFormula>DAY(DIM_SEARCHDATE[[#This Row],[SearchDate]])</calculatedColumnFormula>
    </tableColumn>
    <tableColumn id="5" xr3:uid="{8F0098A1-BEB5-4604-8CF9-DF5B3DE0DF6A}" name="IsWeekend" dataDxfId="216">
      <calculatedColumnFormula>IF(WEEKDAY(A2, 2) &gt; 5, 1, 0)</calculatedColumnFormula>
    </tableColumn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C6001C95-7005-4015-BD9A-C390D7411DD2}" name="DIM_REVIEWDATE" displayName="DIM_REVIEWDATE" ref="A1:E1060" totalsRowShown="0" headerRowDxfId="215" dataDxfId="214" tableBorderDxfId="213">
  <autoFilter ref="A1:E1060" xr:uid="{C6001C95-7005-4015-BD9A-C390D7411DD2}"/>
  <sortState xmlns:xlrd2="http://schemas.microsoft.com/office/spreadsheetml/2017/richdata2" ref="A2:E1060">
    <sortCondition ref="A1:A1060"/>
  </sortState>
  <tableColumns count="5">
    <tableColumn id="1" xr3:uid="{65DB77BF-BF77-4095-A7A9-A61C3D69372E}" name="ReviewDate" dataDxfId="212">
      <calculatedColumnFormula>INT(DT!C2)</calculatedColumnFormula>
    </tableColumn>
    <tableColumn id="2" xr3:uid="{FBCFBDB0-E17E-4F5B-9DE6-5D3ACABE6207}" name="Year" dataDxfId="211">
      <calculatedColumnFormula>YEAR(A2)</calculatedColumnFormula>
    </tableColumn>
    <tableColumn id="3" xr3:uid="{6D1975CC-9C2B-42E4-8027-C7A73E822FAD}" name="Month" dataDxfId="210">
      <calculatedColumnFormula>MONTH(A2)</calculatedColumnFormula>
    </tableColumn>
    <tableColumn id="4" xr3:uid="{B7F6CD7B-7479-49A9-A985-748AB3086263}" name="Day" dataDxfId="209">
      <calculatedColumnFormula>DAY(A2)</calculatedColumnFormula>
    </tableColumn>
    <tableColumn id="5" xr3:uid="{2C8D3810-C6C9-4BBF-9BB2-85B45BC35060}" name="IsWeekend" dataDxfId="208">
      <calculatedColumnFormula>IF(WEEKDAY(A2, 2) &gt; 5, 1, 0)</calculatedColumnFormula>
    </tableColumn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0D721A5-6C46-4CFD-934F-4D54A1A4A95F}" name="DIM_ORDERDATE" displayName="DIM_ORDERDATE" ref="A1:E1445" totalsRowShown="0" headerRowDxfId="207" dataDxfId="206" tableBorderDxfId="205">
  <autoFilter ref="A1:E1445" xr:uid="{80D721A5-6C46-4CFD-934F-4D54A1A4A95F}"/>
  <sortState xmlns:xlrd2="http://schemas.microsoft.com/office/spreadsheetml/2017/richdata2" ref="A2:E1445">
    <sortCondition ref="A1:A1445"/>
  </sortState>
  <tableColumns count="5">
    <tableColumn id="1" xr3:uid="{46176D32-1C61-4AFD-9A92-CF3163CC2CB0}" name="OrderDate" dataDxfId="204">
      <calculatedColumnFormula>INT(DT!E2)</calculatedColumnFormula>
    </tableColumn>
    <tableColumn id="2" xr3:uid="{098DCBF8-AD6B-4EFE-9B68-E4A0EB1BA327}" name="Year" dataDxfId="203">
      <calculatedColumnFormula>YEAR(A2)</calculatedColumnFormula>
    </tableColumn>
    <tableColumn id="3" xr3:uid="{E1593B06-0FCC-403B-BA5F-7FE3D7AB1BF6}" name="Month" dataDxfId="202">
      <calculatedColumnFormula>MONTH(A2)</calculatedColumnFormula>
    </tableColumn>
    <tableColumn id="4" xr3:uid="{A1459BA9-DEF2-4DF7-B808-628DAD36AE3A}" name="Day" dataDxfId="201">
      <calculatedColumnFormula>DAY(A2)</calculatedColumnFormula>
    </tableColumn>
    <tableColumn id="5" xr3:uid="{DD850E6C-0093-4FAC-A4BB-3CE0971559DD}" name="IsWeekend" dataDxfId="200">
      <calculatedColumnFormula>IF(WEEKDAY(A2, 2) &gt; 5, 1, 0)</calculatedColumnFormula>
    </tableColumn>
  </tableColumns>
  <tableStyleInfo name="TableStyleLight8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9617BFDE-A775-46D2-AB4B-7E61EC38EAC2}" name="DIM_TIME" displayName="DIM_TIME" ref="A1:E3230" totalsRowShown="0" headerRowDxfId="199" dataDxfId="198">
  <autoFilter ref="A1:E3230" xr:uid="{9617BFDE-A775-46D2-AB4B-7E61EC38EAC2}"/>
  <sortState xmlns:xlrd2="http://schemas.microsoft.com/office/spreadsheetml/2017/richdata2" ref="A2:E3230">
    <sortCondition ref="A1:A3230"/>
  </sortState>
  <tableColumns count="5">
    <tableColumn id="1" xr3:uid="{FE794107-272E-4C0C-ABF8-D9E2A2673526}" name="DW_Time" dataDxfId="197"/>
    <tableColumn id="2" xr3:uid="{BFD9AEEE-6350-45F6-96C8-DF73A7918EAC}" name="Hour" dataDxfId="196">
      <calculatedColumnFormula>HOUR(DIM_TIME[[#This Row],[DW_Time]])</calculatedColumnFormula>
    </tableColumn>
    <tableColumn id="3" xr3:uid="{80342F81-44CC-4D70-8984-4B592AF19805}" name="Minute" dataDxfId="195">
      <calculatedColumnFormula>MINUTE(DIM_TIME[[#This Row],[DW_Time]])</calculatedColumnFormula>
    </tableColumn>
    <tableColumn id="5" xr3:uid="{C4C0D9CB-D586-405E-A694-5A12D34FF563}" name="Second" dataDxfId="194">
      <calculatedColumnFormula>SECOND(DIM_TIME[[#This Row],[DW_Time]])</calculatedColumnFormula>
    </tableColumn>
    <tableColumn id="4" xr3:uid="{0B92FA8E-4835-4FD2-B331-D3B2CBBDA409}" name="Category_Time" dataDxfId="193">
      <calculatedColumnFormula array="1">_xlfn.IFS(B2&lt;6, "Night", B2&lt;12, "Morning", B2&lt;18, "Afternoon", B2&lt;=23, "Evening")</calculatedColumnFormula>
    </tableColumn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3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14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8A798-51A8-49A1-A597-0DE0DDCEEF7C}">
  <dimension ref="A1:J303"/>
  <sheetViews>
    <sheetView zoomScale="70" zoomScaleNormal="70" workbookViewId="0">
      <selection activeCell="G45" sqref="G45"/>
    </sheetView>
  </sheetViews>
  <sheetFormatPr defaultColWidth="8.625" defaultRowHeight="14.25" x14ac:dyDescent="0.2"/>
  <cols>
    <col min="1" max="1" width="29.125" style="5" customWidth="1"/>
    <col min="2" max="2" width="20.5" style="5" customWidth="1"/>
    <col min="3" max="3" width="22.5" style="5" customWidth="1"/>
    <col min="4" max="4" width="17.75" style="5" customWidth="1"/>
    <col min="5" max="5" width="14.875" style="5" customWidth="1"/>
    <col min="6" max="6" width="20.375" style="5" customWidth="1"/>
    <col min="7" max="7" width="20.5" style="5" customWidth="1"/>
    <col min="8" max="8" width="15.625" style="10" customWidth="1"/>
    <col min="9" max="9" width="15.875" style="5" customWidth="1"/>
    <col min="10" max="10" width="40.375" style="5" customWidth="1"/>
    <col min="11" max="16384" width="8.625" style="5"/>
  </cols>
  <sheetData>
    <row r="1" spans="1:10" ht="15" x14ac:dyDescent="0.2">
      <c r="A1" s="2" t="s">
        <v>0</v>
      </c>
      <c r="B1" s="3" t="s">
        <v>1</v>
      </c>
      <c r="C1" s="4" t="s">
        <v>2</v>
      </c>
      <c r="D1" s="3" t="s">
        <v>3</v>
      </c>
      <c r="E1" s="4" t="s">
        <v>4</v>
      </c>
      <c r="F1" s="3" t="s">
        <v>5</v>
      </c>
      <c r="G1" s="3" t="s">
        <v>6</v>
      </c>
      <c r="H1" s="3" t="s">
        <v>7</v>
      </c>
      <c r="I1" s="9" t="s">
        <v>498</v>
      </c>
      <c r="J1" s="3" t="s">
        <v>499</v>
      </c>
    </row>
    <row r="2" spans="1:10" x14ac:dyDescent="0.2">
      <c r="A2" s="5" t="s">
        <v>482</v>
      </c>
      <c r="B2" s="5" t="s">
        <v>9</v>
      </c>
      <c r="C2" s="6">
        <v>26455</v>
      </c>
      <c r="D2" s="5" t="s">
        <v>210</v>
      </c>
      <c r="E2" s="6">
        <v>44141.259305555563</v>
      </c>
      <c r="F2" s="5" t="s">
        <v>64</v>
      </c>
      <c r="G2" s="5" t="s">
        <v>12</v>
      </c>
      <c r="H2" s="5" t="s">
        <v>13</v>
      </c>
      <c r="I2" s="10">
        <f ca="1">YEAR(TODAY()) - YEAR(DIM_BUYERS[[#This Row],[Birthdate]])</f>
        <v>53</v>
      </c>
      <c r="J2" s="5" t="str" cm="1">
        <f t="array" aca="1" ref="J2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3" spans="1:10" x14ac:dyDescent="0.2">
      <c r="A3" s="5" t="s">
        <v>184</v>
      </c>
      <c r="B3" s="5" t="s">
        <v>9</v>
      </c>
      <c r="C3" s="6">
        <v>29535</v>
      </c>
      <c r="D3" s="5" t="s">
        <v>185</v>
      </c>
      <c r="E3" s="6">
        <v>44150.154178240737</v>
      </c>
      <c r="F3" s="5" t="s">
        <v>53</v>
      </c>
      <c r="G3" s="5" t="s">
        <v>12</v>
      </c>
      <c r="H3" s="5" t="s">
        <v>13</v>
      </c>
      <c r="I3" s="10">
        <f ca="1">YEAR(TODAY()) - YEAR(DIM_BUYERS[[#This Row],[Birthdate]])</f>
        <v>45</v>
      </c>
      <c r="J3" s="5" t="str" cm="1">
        <f t="array" aca="1" ref="J3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4" spans="1:10" x14ac:dyDescent="0.2">
      <c r="A4" s="5" t="s">
        <v>223</v>
      </c>
      <c r="B4" s="5" t="s">
        <v>9</v>
      </c>
      <c r="C4" s="6">
        <v>30824</v>
      </c>
      <c r="D4" s="5" t="s">
        <v>224</v>
      </c>
      <c r="E4" s="6">
        <v>42883.914444444446</v>
      </c>
      <c r="F4" s="5" t="s">
        <v>99</v>
      </c>
      <c r="G4" s="5" t="s">
        <v>12</v>
      </c>
      <c r="H4" s="5" t="s">
        <v>13</v>
      </c>
      <c r="I4" s="10">
        <f ca="1">YEAR(TODAY()) - YEAR(DIM_BUYERS[[#This Row],[Birthdate]])</f>
        <v>41</v>
      </c>
      <c r="J4" s="5" t="str" cm="1">
        <f t="array" aca="1" ref="J4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5" spans="1:10" x14ac:dyDescent="0.2">
      <c r="A5" s="5" t="s">
        <v>371</v>
      </c>
      <c r="B5" s="5" t="s">
        <v>15</v>
      </c>
      <c r="C5" s="6">
        <v>31759</v>
      </c>
      <c r="D5" s="5" t="s">
        <v>204</v>
      </c>
      <c r="E5" s="6">
        <v>41531.265543981477</v>
      </c>
      <c r="F5" s="5" t="s">
        <v>64</v>
      </c>
      <c r="G5" s="5" t="s">
        <v>23</v>
      </c>
      <c r="H5" s="5" t="s">
        <v>24</v>
      </c>
      <c r="I5" s="10">
        <f ca="1">YEAR(TODAY()) - YEAR(DIM_BUYERS[[#This Row],[Birthdate]])</f>
        <v>39</v>
      </c>
      <c r="J5" s="5" t="str" cm="1">
        <f t="array" aca="1" ref="J5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6" spans="1:10" x14ac:dyDescent="0.2">
      <c r="A6" s="5" t="s">
        <v>418</v>
      </c>
      <c r="B6" s="5" t="s">
        <v>15</v>
      </c>
      <c r="C6" s="6">
        <v>33084</v>
      </c>
      <c r="D6" s="5" t="s">
        <v>10</v>
      </c>
      <c r="E6" s="6">
        <v>41322.559884259259</v>
      </c>
      <c r="F6" s="5" t="s">
        <v>85</v>
      </c>
      <c r="G6" s="5" t="s">
        <v>18</v>
      </c>
      <c r="H6" s="5" t="s">
        <v>19</v>
      </c>
      <c r="I6" s="10">
        <f ca="1">YEAR(TODAY()) - YEAR(DIM_BUYERS[[#This Row],[Birthdate]])</f>
        <v>35</v>
      </c>
      <c r="J6" s="5" t="str" cm="1">
        <f t="array" aca="1" ref="J6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7" spans="1:10" x14ac:dyDescent="0.2">
      <c r="A7" s="5" t="s">
        <v>90</v>
      </c>
      <c r="B7" s="5" t="s">
        <v>15</v>
      </c>
      <c r="C7" s="6">
        <v>26821</v>
      </c>
      <c r="D7" s="5" t="s">
        <v>91</v>
      </c>
      <c r="E7" s="6">
        <v>41982.115636574083</v>
      </c>
      <c r="F7" s="5" t="s">
        <v>43</v>
      </c>
      <c r="G7" s="5" t="s">
        <v>12</v>
      </c>
      <c r="H7" s="5" t="s">
        <v>13</v>
      </c>
      <c r="I7" s="10">
        <f ca="1">YEAR(TODAY()) - YEAR(DIM_BUYERS[[#This Row],[Birthdate]])</f>
        <v>52</v>
      </c>
      <c r="J7" s="5" t="str" cm="1">
        <f t="array" aca="1" ref="J7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8" spans="1:10" x14ac:dyDescent="0.2">
      <c r="A8" s="5" t="s">
        <v>457</v>
      </c>
      <c r="B8" s="5" t="s">
        <v>15</v>
      </c>
      <c r="C8" s="6">
        <v>30961</v>
      </c>
      <c r="D8" s="5" t="s">
        <v>155</v>
      </c>
      <c r="E8" s="6">
        <v>44546.229398148149</v>
      </c>
      <c r="F8" s="5" t="s">
        <v>43</v>
      </c>
      <c r="G8" s="5" t="s">
        <v>18</v>
      </c>
      <c r="H8" s="5" t="s">
        <v>19</v>
      </c>
      <c r="I8" s="10">
        <f ca="1">YEAR(TODAY()) - YEAR(DIM_BUYERS[[#This Row],[Birthdate]])</f>
        <v>41</v>
      </c>
      <c r="J8" s="5" t="str" cm="1">
        <f t="array" aca="1" ref="J8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9" spans="1:10" x14ac:dyDescent="0.2">
      <c r="A9" s="5" t="s">
        <v>442</v>
      </c>
      <c r="B9" s="5" t="s">
        <v>9</v>
      </c>
      <c r="C9" s="6">
        <v>29094</v>
      </c>
      <c r="D9" s="5" t="s">
        <v>233</v>
      </c>
      <c r="E9" s="6">
        <v>43414.93109953704</v>
      </c>
      <c r="F9" s="5" t="s">
        <v>69</v>
      </c>
      <c r="G9" s="5" t="s">
        <v>18</v>
      </c>
      <c r="H9" s="5" t="s">
        <v>19</v>
      </c>
      <c r="I9" s="10">
        <f ca="1">YEAR(TODAY()) - YEAR(DIM_BUYERS[[#This Row],[Birthdate]])</f>
        <v>46</v>
      </c>
      <c r="J9" s="5" t="str" cm="1">
        <f t="array" aca="1" ref="J9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10" spans="1:10" x14ac:dyDescent="0.2">
      <c r="A10" s="5" t="s">
        <v>321</v>
      </c>
      <c r="B10" s="5" t="s">
        <v>15</v>
      </c>
      <c r="C10" s="6">
        <v>33708</v>
      </c>
      <c r="D10" s="5" t="s">
        <v>185</v>
      </c>
      <c r="E10" s="6">
        <v>43319.953657407408</v>
      </c>
      <c r="F10" s="5" t="s">
        <v>17</v>
      </c>
      <c r="G10" s="5" t="s">
        <v>23</v>
      </c>
      <c r="H10" s="5" t="s">
        <v>24</v>
      </c>
      <c r="I10" s="10">
        <f ca="1">YEAR(TODAY()) - YEAR(DIM_BUYERS[[#This Row],[Birthdate]])</f>
        <v>33</v>
      </c>
      <c r="J10" s="5" t="str" cm="1">
        <f t="array" aca="1" ref="J10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11" spans="1:10" x14ac:dyDescent="0.2">
      <c r="A11" s="5" t="s">
        <v>162</v>
      </c>
      <c r="B11" s="5" t="s">
        <v>9</v>
      </c>
      <c r="C11" s="6">
        <v>30894</v>
      </c>
      <c r="D11" s="5" t="s">
        <v>163</v>
      </c>
      <c r="E11" s="6">
        <v>43070.763344907413</v>
      </c>
      <c r="F11" s="5" t="s">
        <v>30</v>
      </c>
      <c r="G11" s="5" t="s">
        <v>23</v>
      </c>
      <c r="H11" s="5" t="s">
        <v>24</v>
      </c>
      <c r="I11" s="10">
        <f ca="1">YEAR(TODAY()) - YEAR(DIM_BUYERS[[#This Row],[Birthdate]])</f>
        <v>41</v>
      </c>
      <c r="J11" s="5" t="str" cm="1">
        <f t="array" aca="1" ref="J11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12" spans="1:10" x14ac:dyDescent="0.2">
      <c r="A12" s="5" t="s">
        <v>491</v>
      </c>
      <c r="B12" s="5" t="s">
        <v>15</v>
      </c>
      <c r="C12" s="6">
        <v>38680</v>
      </c>
      <c r="D12" s="5" t="s">
        <v>464</v>
      </c>
      <c r="E12" s="6">
        <v>42829.678067129629</v>
      </c>
      <c r="F12" s="5" t="s">
        <v>64</v>
      </c>
      <c r="G12" s="5" t="s">
        <v>12</v>
      </c>
      <c r="H12" s="5" t="s">
        <v>13</v>
      </c>
      <c r="I12" s="10">
        <f ca="1">YEAR(TODAY()) - YEAR(DIM_BUYERS[[#This Row],[Birthdate]])</f>
        <v>20</v>
      </c>
      <c r="J12" s="5" t="str" cm="1">
        <f t="array" aca="1" ref="J12" ca="1">_xlfn.IFS(DIM_BUYERS[[#This Row],[Age]]&gt;60, "Senior Years", DIM_BUYERS[[#This Row],[Age]]&gt;40, "Middle Age", DIM_BUYERS[[#This Row],[Age]]&gt;20, "Early Adulthood", DIM_BUYERS[[#This Row],[Age]]&lt;=20,"Adolescence")</f>
        <v>Adolescence</v>
      </c>
    </row>
    <row r="13" spans="1:10" x14ac:dyDescent="0.2">
      <c r="A13" s="5" t="s">
        <v>247</v>
      </c>
      <c r="B13" s="5" t="s">
        <v>15</v>
      </c>
      <c r="C13" s="6">
        <v>29855</v>
      </c>
      <c r="D13" s="5" t="s">
        <v>176</v>
      </c>
      <c r="E13" s="6">
        <v>42021.461423611108</v>
      </c>
      <c r="F13" s="5" t="s">
        <v>99</v>
      </c>
      <c r="G13" s="5" t="s">
        <v>23</v>
      </c>
      <c r="H13" s="5" t="s">
        <v>24</v>
      </c>
      <c r="I13" s="10">
        <f ca="1">YEAR(TODAY()) - YEAR(DIM_BUYERS[[#This Row],[Birthdate]])</f>
        <v>44</v>
      </c>
      <c r="J13" s="5" t="str" cm="1">
        <f t="array" aca="1" ref="J13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14" spans="1:10" x14ac:dyDescent="0.2">
      <c r="A14" s="5" t="s">
        <v>443</v>
      </c>
      <c r="B14" s="5" t="s">
        <v>15</v>
      </c>
      <c r="C14" s="6">
        <v>31346</v>
      </c>
      <c r="D14" s="5" t="s">
        <v>444</v>
      </c>
      <c r="E14" s="6">
        <v>41787.013831018521</v>
      </c>
      <c r="F14" s="5" t="s">
        <v>67</v>
      </c>
      <c r="G14" s="5" t="s">
        <v>23</v>
      </c>
      <c r="H14" s="5" t="s">
        <v>24</v>
      </c>
      <c r="I14" s="10">
        <f ca="1">YEAR(TODAY()) - YEAR(DIM_BUYERS[[#This Row],[Birthdate]])</f>
        <v>40</v>
      </c>
      <c r="J14" s="5" t="str" cm="1">
        <f t="array" aca="1" ref="J14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15" spans="1:10" x14ac:dyDescent="0.2">
      <c r="A15" s="5" t="s">
        <v>145</v>
      </c>
      <c r="B15" s="5" t="s">
        <v>9</v>
      </c>
      <c r="C15" s="6">
        <v>27933</v>
      </c>
      <c r="D15" s="5" t="s">
        <v>146</v>
      </c>
      <c r="E15" s="6">
        <v>41477.083356481482</v>
      </c>
      <c r="F15" s="5" t="s">
        <v>48</v>
      </c>
      <c r="G15" s="5" t="s">
        <v>23</v>
      </c>
      <c r="H15" s="5" t="s">
        <v>24</v>
      </c>
      <c r="I15" s="10">
        <f ca="1">YEAR(TODAY()) - YEAR(DIM_BUYERS[[#This Row],[Birthdate]])</f>
        <v>49</v>
      </c>
      <c r="J15" s="5" t="str" cm="1">
        <f t="array" aca="1" ref="J15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16" spans="1:10" x14ac:dyDescent="0.2">
      <c r="A16" s="5" t="s">
        <v>441</v>
      </c>
      <c r="B16" s="5" t="s">
        <v>9</v>
      </c>
      <c r="C16" s="6">
        <v>31495</v>
      </c>
      <c r="D16" s="5" t="s">
        <v>315</v>
      </c>
      <c r="E16" s="6">
        <v>42889.712951388887</v>
      </c>
      <c r="F16" s="5" t="s">
        <v>104</v>
      </c>
      <c r="G16" s="5" t="s">
        <v>23</v>
      </c>
      <c r="H16" s="5" t="s">
        <v>24</v>
      </c>
      <c r="I16" s="10">
        <f ca="1">YEAR(TODAY()) - YEAR(DIM_BUYERS[[#This Row],[Birthdate]])</f>
        <v>39</v>
      </c>
      <c r="J16" s="5" t="str" cm="1">
        <f t="array" aca="1" ref="J16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17" spans="1:10" x14ac:dyDescent="0.2">
      <c r="A17" s="5" t="s">
        <v>75</v>
      </c>
      <c r="B17" s="5" t="s">
        <v>15</v>
      </c>
      <c r="C17" s="6">
        <v>26634</v>
      </c>
      <c r="D17" s="5" t="s">
        <v>76</v>
      </c>
      <c r="E17" s="6">
        <v>43061.783055555563</v>
      </c>
      <c r="F17" s="5" t="s">
        <v>53</v>
      </c>
      <c r="G17" s="5" t="s">
        <v>18</v>
      </c>
      <c r="H17" s="5" t="s">
        <v>19</v>
      </c>
      <c r="I17" s="10">
        <f ca="1">YEAR(TODAY()) - YEAR(DIM_BUYERS[[#This Row],[Birthdate]])</f>
        <v>53</v>
      </c>
      <c r="J17" s="5" t="str" cm="1">
        <f t="array" aca="1" ref="J17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18" spans="1:10" x14ac:dyDescent="0.2">
      <c r="A18" s="5" t="s">
        <v>319</v>
      </c>
      <c r="B18" s="5" t="s">
        <v>15</v>
      </c>
      <c r="C18" s="6">
        <v>27293</v>
      </c>
      <c r="D18" s="5" t="s">
        <v>52</v>
      </c>
      <c r="E18" s="6">
        <v>44151.389270833337</v>
      </c>
      <c r="F18" s="5" t="s">
        <v>99</v>
      </c>
      <c r="G18" s="5" t="s">
        <v>12</v>
      </c>
      <c r="H18" s="5" t="s">
        <v>13</v>
      </c>
      <c r="I18" s="10">
        <f ca="1">YEAR(TODAY()) - YEAR(DIM_BUYERS[[#This Row],[Birthdate]])</f>
        <v>51</v>
      </c>
      <c r="J18" s="5" t="str" cm="1">
        <f t="array" aca="1" ref="J18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19" spans="1:10" x14ac:dyDescent="0.2">
      <c r="A19" s="5" t="s">
        <v>345</v>
      </c>
      <c r="B19" s="5" t="s">
        <v>15</v>
      </c>
      <c r="C19" s="6">
        <v>37165</v>
      </c>
      <c r="D19" s="5" t="s">
        <v>346</v>
      </c>
      <c r="E19" s="6">
        <v>44145.838831018518</v>
      </c>
      <c r="F19" s="5" t="s">
        <v>88</v>
      </c>
      <c r="G19" s="5" t="s">
        <v>18</v>
      </c>
      <c r="H19" s="5" t="s">
        <v>19</v>
      </c>
      <c r="I19" s="10">
        <f ca="1">YEAR(TODAY()) - YEAR(DIM_BUYERS[[#This Row],[Birthdate]])</f>
        <v>24</v>
      </c>
      <c r="J19" s="5" t="str" cm="1">
        <f t="array" aca="1" ref="J19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20" spans="1:10" x14ac:dyDescent="0.2">
      <c r="A20" s="5" t="s">
        <v>227</v>
      </c>
      <c r="B20" s="5" t="s">
        <v>15</v>
      </c>
      <c r="C20" s="6">
        <v>26090</v>
      </c>
      <c r="D20" s="5" t="s">
        <v>228</v>
      </c>
      <c r="E20" s="6">
        <v>42669.68681712963</v>
      </c>
      <c r="F20" s="5" t="s">
        <v>48</v>
      </c>
      <c r="G20" s="5" t="s">
        <v>18</v>
      </c>
      <c r="H20" s="5" t="s">
        <v>19</v>
      </c>
      <c r="I20" s="10">
        <f ca="1">YEAR(TODAY()) - YEAR(DIM_BUYERS[[#This Row],[Birthdate]])</f>
        <v>54</v>
      </c>
      <c r="J20" s="5" t="str" cm="1">
        <f t="array" aca="1" ref="J20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21" spans="1:10" x14ac:dyDescent="0.2">
      <c r="A21" s="5" t="s">
        <v>325</v>
      </c>
      <c r="B21" s="5" t="s">
        <v>15</v>
      </c>
      <c r="C21" s="6">
        <v>31690</v>
      </c>
      <c r="D21" s="5" t="s">
        <v>226</v>
      </c>
      <c r="E21" s="6">
        <v>44347.154768518521</v>
      </c>
      <c r="F21" s="5" t="s">
        <v>72</v>
      </c>
      <c r="G21" s="5" t="s">
        <v>18</v>
      </c>
      <c r="H21" s="5" t="s">
        <v>19</v>
      </c>
      <c r="I21" s="10">
        <f ca="1">YEAR(TODAY()) - YEAR(DIM_BUYERS[[#This Row],[Birthdate]])</f>
        <v>39</v>
      </c>
      <c r="J21" s="5" t="str" cm="1">
        <f t="array" aca="1" ref="J21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22" spans="1:10" x14ac:dyDescent="0.2">
      <c r="A22" s="5" t="s">
        <v>357</v>
      </c>
      <c r="B22" s="5" t="s">
        <v>15</v>
      </c>
      <c r="C22" s="6">
        <v>31902</v>
      </c>
      <c r="D22" s="5" t="s">
        <v>50</v>
      </c>
      <c r="E22" s="6">
        <v>44282.984456018523</v>
      </c>
      <c r="F22" s="5" t="s">
        <v>27</v>
      </c>
      <c r="G22" s="5" t="s">
        <v>23</v>
      </c>
      <c r="H22" s="5" t="s">
        <v>24</v>
      </c>
      <c r="I22" s="10">
        <f ca="1">YEAR(TODAY()) - YEAR(DIM_BUYERS[[#This Row],[Birthdate]])</f>
        <v>38</v>
      </c>
      <c r="J22" s="5" t="str" cm="1">
        <f t="array" aca="1" ref="J22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23" spans="1:10" x14ac:dyDescent="0.2">
      <c r="A23" s="5" t="s">
        <v>429</v>
      </c>
      <c r="B23" s="5" t="s">
        <v>15</v>
      </c>
      <c r="C23" s="6">
        <v>38083</v>
      </c>
      <c r="D23" s="5" t="s">
        <v>403</v>
      </c>
      <c r="E23" s="6">
        <v>43238.499444444453</v>
      </c>
      <c r="F23" s="5" t="s">
        <v>53</v>
      </c>
      <c r="G23" s="5" t="s">
        <v>18</v>
      </c>
      <c r="H23" s="5" t="s">
        <v>19</v>
      </c>
      <c r="I23" s="10">
        <f ca="1">YEAR(TODAY()) - YEAR(DIM_BUYERS[[#This Row],[Birthdate]])</f>
        <v>21</v>
      </c>
      <c r="J23" s="5" t="str" cm="1">
        <f t="array" aca="1" ref="J23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24" spans="1:10" x14ac:dyDescent="0.2">
      <c r="A24" s="5" t="s">
        <v>374</v>
      </c>
      <c r="B24" s="5" t="s">
        <v>15</v>
      </c>
      <c r="C24" s="6">
        <v>30304</v>
      </c>
      <c r="D24" s="5" t="s">
        <v>163</v>
      </c>
      <c r="E24" s="6">
        <v>43552.099918981483</v>
      </c>
      <c r="F24" s="5" t="s">
        <v>109</v>
      </c>
      <c r="G24" s="5" t="s">
        <v>23</v>
      </c>
      <c r="H24" s="5" t="s">
        <v>24</v>
      </c>
      <c r="I24" s="10">
        <f ca="1">YEAR(TODAY()) - YEAR(DIM_BUYERS[[#This Row],[Birthdate]])</f>
        <v>43</v>
      </c>
      <c r="J24" s="5" t="str" cm="1">
        <f t="array" aca="1" ref="J24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25" spans="1:10" x14ac:dyDescent="0.2">
      <c r="A25" s="5" t="s">
        <v>156</v>
      </c>
      <c r="B25" s="5" t="s">
        <v>9</v>
      </c>
      <c r="C25" s="6">
        <v>30978</v>
      </c>
      <c r="D25" s="5" t="s">
        <v>80</v>
      </c>
      <c r="E25" s="6">
        <v>44069.162986111107</v>
      </c>
      <c r="F25" s="5" t="s">
        <v>67</v>
      </c>
      <c r="G25" s="5" t="s">
        <v>23</v>
      </c>
      <c r="H25" s="5" t="s">
        <v>24</v>
      </c>
      <c r="I25" s="10">
        <f ca="1">YEAR(TODAY()) - YEAR(DIM_BUYERS[[#This Row],[Birthdate]])</f>
        <v>41</v>
      </c>
      <c r="J25" s="5" t="str" cm="1">
        <f t="array" aca="1" ref="J25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26" spans="1:10" x14ac:dyDescent="0.2">
      <c r="A26" s="5" t="s">
        <v>493</v>
      </c>
      <c r="B26" s="5" t="s">
        <v>9</v>
      </c>
      <c r="C26" s="6">
        <v>27922</v>
      </c>
      <c r="D26" s="5" t="s">
        <v>113</v>
      </c>
      <c r="E26" s="6">
        <v>43215.339328703703</v>
      </c>
      <c r="F26" s="5" t="s">
        <v>69</v>
      </c>
      <c r="G26" s="5" t="s">
        <v>23</v>
      </c>
      <c r="H26" s="5" t="s">
        <v>24</v>
      </c>
      <c r="I26" s="10">
        <f ca="1">YEAR(TODAY()) - YEAR(DIM_BUYERS[[#This Row],[Birthdate]])</f>
        <v>49</v>
      </c>
      <c r="J26" s="5" t="str" cm="1">
        <f t="array" aca="1" ref="J26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27" spans="1:10" x14ac:dyDescent="0.2">
      <c r="A27" s="5" t="s">
        <v>433</v>
      </c>
      <c r="B27" s="5" t="s">
        <v>15</v>
      </c>
      <c r="C27" s="6">
        <v>27453</v>
      </c>
      <c r="D27" s="5" t="s">
        <v>76</v>
      </c>
      <c r="E27" s="6">
        <v>44216.791550925933</v>
      </c>
      <c r="F27" s="5" t="s">
        <v>69</v>
      </c>
      <c r="G27" s="5" t="s">
        <v>23</v>
      </c>
      <c r="H27" s="5" t="s">
        <v>24</v>
      </c>
      <c r="I27" s="10">
        <f ca="1">YEAR(TODAY()) - YEAR(DIM_BUYERS[[#This Row],[Birthdate]])</f>
        <v>50</v>
      </c>
      <c r="J27" s="5" t="str" cm="1">
        <f t="array" aca="1" ref="J27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28" spans="1:10" x14ac:dyDescent="0.2">
      <c r="A28" s="5" t="s">
        <v>62</v>
      </c>
      <c r="B28" s="5" t="s">
        <v>9</v>
      </c>
      <c r="C28" s="6">
        <v>37110</v>
      </c>
      <c r="D28" s="5" t="s">
        <v>63</v>
      </c>
      <c r="E28" s="6">
        <v>41379.859803240739</v>
      </c>
      <c r="F28" s="5" t="s">
        <v>64</v>
      </c>
      <c r="G28" s="5" t="s">
        <v>18</v>
      </c>
      <c r="H28" s="5" t="s">
        <v>19</v>
      </c>
      <c r="I28" s="10">
        <f ca="1">YEAR(TODAY()) - YEAR(DIM_BUYERS[[#This Row],[Birthdate]])</f>
        <v>24</v>
      </c>
      <c r="J28" s="5" t="str" cm="1">
        <f t="array" aca="1" ref="J28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29" spans="1:10" x14ac:dyDescent="0.2">
      <c r="A29" s="5" t="s">
        <v>430</v>
      </c>
      <c r="B29" s="5" t="s">
        <v>15</v>
      </c>
      <c r="C29" s="6">
        <v>28199</v>
      </c>
      <c r="D29" s="5" t="s">
        <v>377</v>
      </c>
      <c r="E29" s="6">
        <v>44746.041504629633</v>
      </c>
      <c r="F29" s="5" t="s">
        <v>67</v>
      </c>
      <c r="G29" s="5" t="s">
        <v>12</v>
      </c>
      <c r="H29" s="5" t="s">
        <v>13</v>
      </c>
      <c r="I29" s="10">
        <f ca="1">YEAR(TODAY()) - YEAR(DIM_BUYERS[[#This Row],[Birthdate]])</f>
        <v>48</v>
      </c>
      <c r="J29" s="5" t="str" cm="1">
        <f t="array" aca="1" ref="J29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30" spans="1:10" x14ac:dyDescent="0.2">
      <c r="A30" s="5" t="s">
        <v>481</v>
      </c>
      <c r="B30" s="5" t="s">
        <v>9</v>
      </c>
      <c r="C30" s="6">
        <v>29811</v>
      </c>
      <c r="D30" s="5" t="s">
        <v>169</v>
      </c>
      <c r="E30" s="6">
        <v>44217.982743055552</v>
      </c>
      <c r="F30" s="5" t="s">
        <v>22</v>
      </c>
      <c r="G30" s="5" t="s">
        <v>18</v>
      </c>
      <c r="H30" s="5" t="s">
        <v>19</v>
      </c>
      <c r="I30" s="10">
        <f ca="1">YEAR(TODAY()) - YEAR(DIM_BUYERS[[#This Row],[Birthdate]])</f>
        <v>44</v>
      </c>
      <c r="J30" s="5" t="str" cm="1">
        <f t="array" aca="1" ref="J30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31" spans="1:10" x14ac:dyDescent="0.2">
      <c r="A31" s="5" t="s">
        <v>454</v>
      </c>
      <c r="B31" s="5" t="s">
        <v>15</v>
      </c>
      <c r="C31" s="6">
        <v>36417</v>
      </c>
      <c r="D31" s="5" t="s">
        <v>52</v>
      </c>
      <c r="E31" s="6">
        <v>41794.548692129632</v>
      </c>
      <c r="F31" s="5" t="s">
        <v>99</v>
      </c>
      <c r="G31" s="5" t="s">
        <v>12</v>
      </c>
      <c r="H31" s="5" t="s">
        <v>13</v>
      </c>
      <c r="I31" s="10">
        <f ca="1">YEAR(TODAY()) - YEAR(DIM_BUYERS[[#This Row],[Birthdate]])</f>
        <v>26</v>
      </c>
      <c r="J31" s="5" t="str" cm="1">
        <f t="array" aca="1" ref="J31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32" spans="1:10" x14ac:dyDescent="0.2">
      <c r="A32" s="5" t="s">
        <v>361</v>
      </c>
      <c r="B32" s="5" t="s">
        <v>9</v>
      </c>
      <c r="C32" s="6">
        <v>35857</v>
      </c>
      <c r="D32" s="5" t="s">
        <v>362</v>
      </c>
      <c r="E32" s="6">
        <v>41892.890300925923</v>
      </c>
      <c r="F32" s="5" t="s">
        <v>88</v>
      </c>
      <c r="G32" s="5" t="s">
        <v>18</v>
      </c>
      <c r="H32" s="5" t="s">
        <v>19</v>
      </c>
      <c r="I32" s="10">
        <f ca="1">YEAR(TODAY()) - YEAR(DIM_BUYERS[[#This Row],[Birthdate]])</f>
        <v>27</v>
      </c>
      <c r="J32" s="5" t="str" cm="1">
        <f t="array" aca="1" ref="J32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33" spans="1:10" x14ac:dyDescent="0.2">
      <c r="A33" s="5" t="s">
        <v>489</v>
      </c>
      <c r="B33" s="5" t="s">
        <v>15</v>
      </c>
      <c r="C33" s="6">
        <v>34069</v>
      </c>
      <c r="D33" s="5" t="s">
        <v>302</v>
      </c>
      <c r="E33" s="6">
        <v>41927.076956018522</v>
      </c>
      <c r="F33" s="5" t="s">
        <v>27</v>
      </c>
      <c r="G33" s="5" t="s">
        <v>23</v>
      </c>
      <c r="H33" s="5" t="s">
        <v>24</v>
      </c>
      <c r="I33" s="10">
        <f ca="1">YEAR(TODAY()) - YEAR(DIM_BUYERS[[#This Row],[Birthdate]])</f>
        <v>32</v>
      </c>
      <c r="J33" s="5" t="str" cm="1">
        <f t="array" aca="1" ref="J33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34" spans="1:10" x14ac:dyDescent="0.2">
      <c r="A34" s="5" t="s">
        <v>240</v>
      </c>
      <c r="B34" s="5" t="s">
        <v>15</v>
      </c>
      <c r="C34" s="6">
        <v>37936</v>
      </c>
      <c r="D34" s="5" t="s">
        <v>198</v>
      </c>
      <c r="E34" s="6">
        <v>43451.56453703704</v>
      </c>
      <c r="F34" s="5" t="s">
        <v>22</v>
      </c>
      <c r="G34" s="5" t="s">
        <v>18</v>
      </c>
      <c r="H34" s="5" t="s">
        <v>19</v>
      </c>
      <c r="I34" s="10">
        <f ca="1">YEAR(TODAY()) - YEAR(DIM_BUYERS[[#This Row],[Birthdate]])</f>
        <v>22</v>
      </c>
      <c r="J34" s="5" t="str" cm="1">
        <f t="array" aca="1" ref="J34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35" spans="1:10" x14ac:dyDescent="0.2">
      <c r="A35" s="5" t="s">
        <v>412</v>
      </c>
      <c r="B35" s="5" t="s">
        <v>9</v>
      </c>
      <c r="C35" s="6">
        <v>37824</v>
      </c>
      <c r="D35" s="5" t="s">
        <v>413</v>
      </c>
      <c r="E35" s="6">
        <v>42447.937800925924</v>
      </c>
      <c r="F35" s="5" t="s">
        <v>27</v>
      </c>
      <c r="G35" s="5" t="s">
        <v>18</v>
      </c>
      <c r="H35" s="5" t="s">
        <v>19</v>
      </c>
      <c r="I35" s="10">
        <f ca="1">YEAR(TODAY()) - YEAR(DIM_BUYERS[[#This Row],[Birthdate]])</f>
        <v>22</v>
      </c>
      <c r="J35" s="5" t="str" cm="1">
        <f t="array" aca="1" ref="J35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36" spans="1:10" x14ac:dyDescent="0.2">
      <c r="A36" s="5" t="s">
        <v>397</v>
      </c>
      <c r="B36" s="5" t="s">
        <v>9</v>
      </c>
      <c r="C36" s="6">
        <v>35946</v>
      </c>
      <c r="D36" s="5" t="s">
        <v>315</v>
      </c>
      <c r="E36" s="6">
        <v>44790.392557870371</v>
      </c>
      <c r="F36" s="5" t="s">
        <v>67</v>
      </c>
      <c r="G36" s="5" t="s">
        <v>23</v>
      </c>
      <c r="H36" s="5" t="s">
        <v>24</v>
      </c>
      <c r="I36" s="10">
        <f ca="1">YEAR(TODAY()) - YEAR(DIM_BUYERS[[#This Row],[Birthdate]])</f>
        <v>27</v>
      </c>
      <c r="J36" s="5" t="str" cm="1">
        <f t="array" aca="1" ref="J36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37" spans="1:10" x14ac:dyDescent="0.2">
      <c r="A37" s="5" t="s">
        <v>31</v>
      </c>
      <c r="B37" s="5" t="s">
        <v>9</v>
      </c>
      <c r="C37" s="6">
        <v>33563</v>
      </c>
      <c r="D37" s="5" t="s">
        <v>32</v>
      </c>
      <c r="E37" s="6">
        <v>44528.251689814817</v>
      </c>
      <c r="F37" s="5" t="s">
        <v>11</v>
      </c>
      <c r="G37" s="5" t="s">
        <v>23</v>
      </c>
      <c r="H37" s="5" t="s">
        <v>24</v>
      </c>
      <c r="I37" s="10">
        <f ca="1">YEAR(TODAY()) - YEAR(DIM_BUYERS[[#This Row],[Birthdate]])</f>
        <v>34</v>
      </c>
      <c r="J37" s="5" t="str" cm="1">
        <f t="array" aca="1" ref="J37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38" spans="1:10" x14ac:dyDescent="0.2">
      <c r="A38" s="5" t="s">
        <v>205</v>
      </c>
      <c r="B38" s="5" t="s">
        <v>15</v>
      </c>
      <c r="C38" s="6">
        <v>36009</v>
      </c>
      <c r="D38" s="5" t="s">
        <v>206</v>
      </c>
      <c r="E38" s="6">
        <v>41452.665729166663</v>
      </c>
      <c r="F38" s="5" t="s">
        <v>27</v>
      </c>
      <c r="G38" s="5" t="s">
        <v>12</v>
      </c>
      <c r="H38" s="5" t="s">
        <v>13</v>
      </c>
      <c r="I38" s="10">
        <f ca="1">YEAR(TODAY()) - YEAR(DIM_BUYERS[[#This Row],[Birthdate]])</f>
        <v>27</v>
      </c>
      <c r="J38" s="5" t="str" cm="1">
        <f t="array" aca="1" ref="J38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39" spans="1:10" x14ac:dyDescent="0.2">
      <c r="A39" s="5" t="s">
        <v>407</v>
      </c>
      <c r="B39" s="5" t="s">
        <v>15</v>
      </c>
      <c r="C39" s="6">
        <v>33653</v>
      </c>
      <c r="D39" s="5" t="s">
        <v>230</v>
      </c>
      <c r="E39" s="6">
        <v>42223.924699074072</v>
      </c>
      <c r="F39" s="5" t="s">
        <v>53</v>
      </c>
      <c r="G39" s="5" t="s">
        <v>23</v>
      </c>
      <c r="H39" s="5" t="s">
        <v>24</v>
      </c>
      <c r="I39" s="10">
        <f ca="1">YEAR(TODAY()) - YEAR(DIM_BUYERS[[#This Row],[Birthdate]])</f>
        <v>33</v>
      </c>
      <c r="J39" s="5" t="str" cm="1">
        <f t="array" aca="1" ref="J39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40" spans="1:10" x14ac:dyDescent="0.2">
      <c r="A40" s="5" t="s">
        <v>398</v>
      </c>
      <c r="B40" s="5" t="s">
        <v>15</v>
      </c>
      <c r="C40" s="6">
        <v>35585</v>
      </c>
      <c r="D40" s="5" t="s">
        <v>399</v>
      </c>
      <c r="E40" s="6">
        <v>43476.624502314808</v>
      </c>
      <c r="F40" s="5" t="s">
        <v>104</v>
      </c>
      <c r="G40" s="5" t="s">
        <v>18</v>
      </c>
      <c r="H40" s="5" t="s">
        <v>19</v>
      </c>
      <c r="I40" s="10">
        <f ca="1">YEAR(TODAY()) - YEAR(DIM_BUYERS[[#This Row],[Birthdate]])</f>
        <v>28</v>
      </c>
      <c r="J40" s="5" t="str" cm="1">
        <f t="array" aca="1" ref="J40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41" spans="1:10" x14ac:dyDescent="0.2">
      <c r="A41" s="5" t="s">
        <v>121</v>
      </c>
      <c r="B41" s="5" t="s">
        <v>9</v>
      </c>
      <c r="C41" s="6">
        <v>25647</v>
      </c>
      <c r="D41" s="5" t="s">
        <v>122</v>
      </c>
      <c r="E41" s="6">
        <v>44797.065462962957</v>
      </c>
      <c r="F41" s="5" t="s">
        <v>72</v>
      </c>
      <c r="G41" s="5" t="s">
        <v>12</v>
      </c>
      <c r="H41" s="5" t="s">
        <v>13</v>
      </c>
      <c r="I41" s="10">
        <f ca="1">YEAR(TODAY()) - YEAR(DIM_BUYERS[[#This Row],[Birthdate]])</f>
        <v>55</v>
      </c>
      <c r="J41" s="5" t="str" cm="1">
        <f t="array" aca="1" ref="J41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42" spans="1:10" x14ac:dyDescent="0.2">
      <c r="A42" s="5" t="s">
        <v>316</v>
      </c>
      <c r="B42" s="5" t="s">
        <v>9</v>
      </c>
      <c r="C42" s="6">
        <v>29580</v>
      </c>
      <c r="D42" s="5" t="s">
        <v>276</v>
      </c>
      <c r="E42" s="6">
        <v>43116.746157407397</v>
      </c>
      <c r="F42" s="5" t="s">
        <v>40</v>
      </c>
      <c r="G42" s="5" t="s">
        <v>23</v>
      </c>
      <c r="H42" s="5" t="s">
        <v>24</v>
      </c>
      <c r="I42" s="10">
        <f ca="1">YEAR(TODAY()) - YEAR(DIM_BUYERS[[#This Row],[Birthdate]])</f>
        <v>45</v>
      </c>
      <c r="J42" s="5" t="str" cm="1">
        <f t="array" aca="1" ref="J42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43" spans="1:10" x14ac:dyDescent="0.2">
      <c r="A43" s="5" t="s">
        <v>252</v>
      </c>
      <c r="B43" s="5" t="s">
        <v>9</v>
      </c>
      <c r="C43" s="6">
        <v>25789</v>
      </c>
      <c r="D43" s="5" t="s">
        <v>253</v>
      </c>
      <c r="E43" s="6">
        <v>41406.585335648153</v>
      </c>
      <c r="F43" s="5" t="s">
        <v>30</v>
      </c>
      <c r="G43" s="5" t="s">
        <v>23</v>
      </c>
      <c r="H43" s="5" t="s">
        <v>24</v>
      </c>
      <c r="I43" s="10">
        <f ca="1">YEAR(TODAY()) - YEAR(DIM_BUYERS[[#This Row],[Birthdate]])</f>
        <v>55</v>
      </c>
      <c r="J43" s="5" t="str" cm="1">
        <f t="array" aca="1" ref="J43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44" spans="1:10" x14ac:dyDescent="0.2">
      <c r="A44" s="5" t="s">
        <v>175</v>
      </c>
      <c r="B44" s="5" t="s">
        <v>15</v>
      </c>
      <c r="C44" s="6">
        <v>30395</v>
      </c>
      <c r="D44" s="5" t="s">
        <v>176</v>
      </c>
      <c r="E44" s="6">
        <v>44460.570763888893</v>
      </c>
      <c r="F44" s="5" t="s">
        <v>118</v>
      </c>
      <c r="G44" s="5" t="s">
        <v>12</v>
      </c>
      <c r="H44" s="5" t="s">
        <v>13</v>
      </c>
      <c r="I44" s="10">
        <f ca="1">YEAR(TODAY()) - YEAR(DIM_BUYERS[[#This Row],[Birthdate]])</f>
        <v>42</v>
      </c>
      <c r="J44" s="5" t="str" cm="1">
        <f t="array" aca="1" ref="J44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45" spans="1:10" x14ac:dyDescent="0.2">
      <c r="A45" s="5" t="s">
        <v>439</v>
      </c>
      <c r="B45" s="5" t="s">
        <v>15</v>
      </c>
      <c r="C45" s="6">
        <v>27542</v>
      </c>
      <c r="D45" s="5" t="s">
        <v>308</v>
      </c>
      <c r="E45" s="6">
        <v>43196.808923611112</v>
      </c>
      <c r="F45" s="5" t="s">
        <v>104</v>
      </c>
      <c r="G45" s="5" t="s">
        <v>18</v>
      </c>
      <c r="H45" s="5" t="s">
        <v>19</v>
      </c>
      <c r="I45" s="10">
        <f ca="1">YEAR(TODAY()) - YEAR(DIM_BUYERS[[#This Row],[Birthdate]])</f>
        <v>50</v>
      </c>
      <c r="J45" s="5" t="str" cm="1">
        <f t="array" aca="1" ref="J45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46" spans="1:10" x14ac:dyDescent="0.2">
      <c r="A46" s="5" t="s">
        <v>327</v>
      </c>
      <c r="B46" s="5" t="s">
        <v>9</v>
      </c>
      <c r="C46" s="6">
        <v>27418</v>
      </c>
      <c r="D46" s="5" t="s">
        <v>285</v>
      </c>
      <c r="E46" s="6">
        <v>41907.70480324074</v>
      </c>
      <c r="F46" s="5" t="s">
        <v>27</v>
      </c>
      <c r="G46" s="5" t="s">
        <v>23</v>
      </c>
      <c r="H46" s="5" t="s">
        <v>24</v>
      </c>
      <c r="I46" s="10">
        <f ca="1">YEAR(TODAY()) - YEAR(DIM_BUYERS[[#This Row],[Birthdate]])</f>
        <v>50</v>
      </c>
      <c r="J46" s="5" t="str" cm="1">
        <f t="array" aca="1" ref="J46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47" spans="1:10" x14ac:dyDescent="0.2">
      <c r="A47" s="5" t="s">
        <v>363</v>
      </c>
      <c r="B47" s="5" t="s">
        <v>15</v>
      </c>
      <c r="C47" s="6">
        <v>29818</v>
      </c>
      <c r="D47" s="5" t="s">
        <v>122</v>
      </c>
      <c r="E47" s="6">
        <v>42553.070868055547</v>
      </c>
      <c r="F47" s="5" t="s">
        <v>72</v>
      </c>
      <c r="G47" s="5" t="s">
        <v>18</v>
      </c>
      <c r="H47" s="5" t="s">
        <v>19</v>
      </c>
      <c r="I47" s="10">
        <f ca="1">YEAR(TODAY()) - YEAR(DIM_BUYERS[[#This Row],[Birthdate]])</f>
        <v>44</v>
      </c>
      <c r="J47" s="5" t="str" cm="1">
        <f t="array" aca="1" ref="J47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48" spans="1:10" x14ac:dyDescent="0.2">
      <c r="A48" s="5" t="s">
        <v>186</v>
      </c>
      <c r="B48" s="5" t="s">
        <v>15</v>
      </c>
      <c r="C48" s="6">
        <v>26172</v>
      </c>
      <c r="D48" s="5" t="s">
        <v>187</v>
      </c>
      <c r="E48" s="6">
        <v>43328.714328703703</v>
      </c>
      <c r="F48" s="5" t="s">
        <v>69</v>
      </c>
      <c r="G48" s="5" t="s">
        <v>12</v>
      </c>
      <c r="H48" s="5" t="s">
        <v>13</v>
      </c>
      <c r="I48" s="10">
        <f ca="1">YEAR(TODAY()) - YEAR(DIM_BUYERS[[#This Row],[Birthdate]])</f>
        <v>54</v>
      </c>
      <c r="J48" s="5" t="str" cm="1">
        <f t="array" aca="1" ref="J48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49" spans="1:10" x14ac:dyDescent="0.2">
      <c r="A49" s="5" t="s">
        <v>332</v>
      </c>
      <c r="B49" s="5" t="s">
        <v>9</v>
      </c>
      <c r="C49" s="6">
        <v>31915</v>
      </c>
      <c r="D49" s="5" t="s">
        <v>224</v>
      </c>
      <c r="E49" s="6">
        <v>42904.536770833343</v>
      </c>
      <c r="F49" s="5" t="s">
        <v>43</v>
      </c>
      <c r="G49" s="5" t="s">
        <v>23</v>
      </c>
      <c r="H49" s="5" t="s">
        <v>24</v>
      </c>
      <c r="I49" s="10">
        <f ca="1">YEAR(TODAY()) - YEAR(DIM_BUYERS[[#This Row],[Birthdate]])</f>
        <v>38</v>
      </c>
      <c r="J49" s="5" t="str" cm="1">
        <f t="array" aca="1" ref="J49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50" spans="1:10" x14ac:dyDescent="0.2">
      <c r="A50" s="5" t="s">
        <v>231</v>
      </c>
      <c r="B50" s="5" t="s">
        <v>15</v>
      </c>
      <c r="C50" s="6">
        <v>25666</v>
      </c>
      <c r="D50" s="5" t="s">
        <v>10</v>
      </c>
      <c r="E50" s="6">
        <v>43997.567071759258</v>
      </c>
      <c r="F50" s="5" t="s">
        <v>17</v>
      </c>
      <c r="G50" s="5" t="s">
        <v>18</v>
      </c>
      <c r="H50" s="5" t="s">
        <v>19</v>
      </c>
      <c r="I50" s="10">
        <f ca="1">YEAR(TODAY()) - YEAR(DIM_BUYERS[[#This Row],[Birthdate]])</f>
        <v>55</v>
      </c>
      <c r="J50" s="5" t="str" cm="1">
        <f t="array" aca="1" ref="J50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51" spans="1:10" x14ac:dyDescent="0.2">
      <c r="A51" s="5" t="s">
        <v>390</v>
      </c>
      <c r="B51" s="5" t="s">
        <v>9</v>
      </c>
      <c r="C51" s="6">
        <v>29114</v>
      </c>
      <c r="D51" s="5" t="s">
        <v>182</v>
      </c>
      <c r="E51" s="6">
        <v>44243.42732638889</v>
      </c>
      <c r="F51" s="5" t="s">
        <v>37</v>
      </c>
      <c r="G51" s="5" t="s">
        <v>12</v>
      </c>
      <c r="H51" s="5" t="s">
        <v>13</v>
      </c>
      <c r="I51" s="10">
        <f ca="1">YEAR(TODAY()) - YEAR(DIM_BUYERS[[#This Row],[Birthdate]])</f>
        <v>46</v>
      </c>
      <c r="J51" s="5" t="str" cm="1">
        <f t="array" aca="1" ref="J51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52" spans="1:10" x14ac:dyDescent="0.2">
      <c r="A52" s="5" t="s">
        <v>428</v>
      </c>
      <c r="B52" s="5" t="s">
        <v>9</v>
      </c>
      <c r="C52" s="6">
        <v>33340</v>
      </c>
      <c r="D52" s="5" t="s">
        <v>167</v>
      </c>
      <c r="E52" s="6">
        <v>42680.812025462961</v>
      </c>
      <c r="F52" s="5" t="s">
        <v>37</v>
      </c>
      <c r="G52" s="5" t="s">
        <v>12</v>
      </c>
      <c r="H52" s="5" t="s">
        <v>13</v>
      </c>
      <c r="I52" s="10">
        <f ca="1">YEAR(TODAY()) - YEAR(DIM_BUYERS[[#This Row],[Birthdate]])</f>
        <v>34</v>
      </c>
      <c r="J52" s="5" t="str" cm="1">
        <f t="array" aca="1" ref="J52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53" spans="1:10" x14ac:dyDescent="0.2">
      <c r="A53" s="5" t="s">
        <v>364</v>
      </c>
      <c r="B53" s="5" t="s">
        <v>9</v>
      </c>
      <c r="C53" s="6">
        <v>29204</v>
      </c>
      <c r="D53" s="5" t="s">
        <v>334</v>
      </c>
      <c r="E53" s="6">
        <v>42967.192766203712</v>
      </c>
      <c r="F53" s="5" t="s">
        <v>88</v>
      </c>
      <c r="G53" s="5" t="s">
        <v>12</v>
      </c>
      <c r="H53" s="5" t="s">
        <v>13</v>
      </c>
      <c r="I53" s="10">
        <f ca="1">YEAR(TODAY()) - YEAR(DIM_BUYERS[[#This Row],[Birthdate]])</f>
        <v>46</v>
      </c>
      <c r="J53" s="5" t="str" cm="1">
        <f t="array" aca="1" ref="J53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54" spans="1:10" x14ac:dyDescent="0.2">
      <c r="A54" s="5" t="s">
        <v>365</v>
      </c>
      <c r="B54" s="5" t="s">
        <v>9</v>
      </c>
      <c r="C54" s="6">
        <v>28071</v>
      </c>
      <c r="D54" s="5" t="s">
        <v>185</v>
      </c>
      <c r="E54" s="6">
        <v>43914.774768518517</v>
      </c>
      <c r="F54" s="5" t="s">
        <v>104</v>
      </c>
      <c r="G54" s="5" t="s">
        <v>18</v>
      </c>
      <c r="H54" s="5" t="s">
        <v>19</v>
      </c>
      <c r="I54" s="10">
        <f ca="1">YEAR(TODAY()) - YEAR(DIM_BUYERS[[#This Row],[Birthdate]])</f>
        <v>49</v>
      </c>
      <c r="J54" s="5" t="str" cm="1">
        <f t="array" aca="1" ref="J54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55" spans="1:10" x14ac:dyDescent="0.2">
      <c r="A55" s="5" t="s">
        <v>359</v>
      </c>
      <c r="B55" s="5" t="s">
        <v>15</v>
      </c>
      <c r="C55" s="6">
        <v>33581</v>
      </c>
      <c r="D55" s="5" t="s">
        <v>280</v>
      </c>
      <c r="E55" s="6">
        <v>42382.156712962962</v>
      </c>
      <c r="F55" s="5" t="s">
        <v>30</v>
      </c>
      <c r="G55" s="5" t="s">
        <v>12</v>
      </c>
      <c r="H55" s="5" t="s">
        <v>13</v>
      </c>
      <c r="I55" s="10">
        <f ca="1">YEAR(TODAY()) - YEAR(DIM_BUYERS[[#This Row],[Birthdate]])</f>
        <v>34</v>
      </c>
      <c r="J55" s="5" t="str" cm="1">
        <f t="array" aca="1" ref="J55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56" spans="1:10" x14ac:dyDescent="0.2">
      <c r="A56" s="5" t="s">
        <v>127</v>
      </c>
      <c r="B56" s="5" t="s">
        <v>9</v>
      </c>
      <c r="C56" s="6">
        <v>27663</v>
      </c>
      <c r="D56" s="5" t="s">
        <v>128</v>
      </c>
      <c r="E56" s="6">
        <v>43103.125173611108</v>
      </c>
      <c r="F56" s="5" t="s">
        <v>85</v>
      </c>
      <c r="G56" s="5" t="s">
        <v>18</v>
      </c>
      <c r="H56" s="5" t="s">
        <v>19</v>
      </c>
      <c r="I56" s="10">
        <f ca="1">YEAR(TODAY()) - YEAR(DIM_BUYERS[[#This Row],[Birthdate]])</f>
        <v>50</v>
      </c>
      <c r="J56" s="5" t="str" cm="1">
        <f t="array" aca="1" ref="J56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57" spans="1:10" x14ac:dyDescent="0.2">
      <c r="A57" s="5" t="s">
        <v>215</v>
      </c>
      <c r="B57" s="5" t="s">
        <v>15</v>
      </c>
      <c r="C57" s="6">
        <v>33409</v>
      </c>
      <c r="D57" s="5" t="s">
        <v>165</v>
      </c>
      <c r="E57" s="6">
        <v>44049.597372685188</v>
      </c>
      <c r="F57" s="5" t="s">
        <v>48</v>
      </c>
      <c r="G57" s="5" t="s">
        <v>18</v>
      </c>
      <c r="H57" s="5" t="s">
        <v>19</v>
      </c>
      <c r="I57" s="10">
        <f ca="1">YEAR(TODAY()) - YEAR(DIM_BUYERS[[#This Row],[Birthdate]])</f>
        <v>34</v>
      </c>
      <c r="J57" s="5" t="str" cm="1">
        <f t="array" aca="1" ref="J57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58" spans="1:10" x14ac:dyDescent="0.2">
      <c r="A58" s="5" t="s">
        <v>313</v>
      </c>
      <c r="B58" s="5" t="s">
        <v>15</v>
      </c>
      <c r="C58" s="6">
        <v>32090</v>
      </c>
      <c r="D58" s="5" t="s">
        <v>126</v>
      </c>
      <c r="E58" s="6">
        <v>44281.805671296293</v>
      </c>
      <c r="F58" s="5" t="s">
        <v>17</v>
      </c>
      <c r="G58" s="5" t="s">
        <v>12</v>
      </c>
      <c r="H58" s="5" t="s">
        <v>13</v>
      </c>
      <c r="I58" s="10">
        <f ca="1">YEAR(TODAY()) - YEAR(DIM_BUYERS[[#This Row],[Birthdate]])</f>
        <v>38</v>
      </c>
      <c r="J58" s="5" t="str" cm="1">
        <f t="array" aca="1" ref="J58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59" spans="1:10" x14ac:dyDescent="0.2">
      <c r="A59" s="5" t="s">
        <v>234</v>
      </c>
      <c r="B59" s="5" t="s">
        <v>9</v>
      </c>
      <c r="C59" s="6">
        <v>30151</v>
      </c>
      <c r="D59" s="5" t="s">
        <v>235</v>
      </c>
      <c r="E59" s="6">
        <v>44688.924201388887</v>
      </c>
      <c r="F59" s="5" t="s">
        <v>99</v>
      </c>
      <c r="G59" s="5" t="s">
        <v>23</v>
      </c>
      <c r="H59" s="5" t="s">
        <v>24</v>
      </c>
      <c r="I59" s="10">
        <f ca="1">YEAR(TODAY()) - YEAR(DIM_BUYERS[[#This Row],[Birthdate]])</f>
        <v>43</v>
      </c>
      <c r="J59" s="5" t="str" cm="1">
        <f t="array" aca="1" ref="J59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60" spans="1:10" x14ac:dyDescent="0.2">
      <c r="A60" s="5" t="s">
        <v>309</v>
      </c>
      <c r="B60" s="5" t="s">
        <v>15</v>
      </c>
      <c r="C60" s="6">
        <v>38046</v>
      </c>
      <c r="D60" s="5" t="s">
        <v>101</v>
      </c>
      <c r="E60" s="6">
        <v>41493.515717592592</v>
      </c>
      <c r="F60" s="5" t="s">
        <v>40</v>
      </c>
      <c r="G60" s="5" t="s">
        <v>23</v>
      </c>
      <c r="H60" s="5" t="s">
        <v>24</v>
      </c>
      <c r="I60" s="10">
        <f ca="1">YEAR(TODAY()) - YEAR(DIM_BUYERS[[#This Row],[Birthdate]])</f>
        <v>21</v>
      </c>
      <c r="J60" s="5" t="str" cm="1">
        <f t="array" aca="1" ref="J60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61" spans="1:10" x14ac:dyDescent="0.2">
      <c r="A61" s="5" t="s">
        <v>164</v>
      </c>
      <c r="B61" s="5" t="s">
        <v>15</v>
      </c>
      <c r="C61" s="6">
        <v>25604</v>
      </c>
      <c r="D61" s="5" t="s">
        <v>165</v>
      </c>
      <c r="E61" s="6">
        <v>44022.843993055547</v>
      </c>
      <c r="F61" s="5" t="s">
        <v>104</v>
      </c>
      <c r="G61" s="5" t="s">
        <v>18</v>
      </c>
      <c r="H61" s="5" t="s">
        <v>19</v>
      </c>
      <c r="I61" s="10">
        <f ca="1">YEAR(TODAY()) - YEAR(DIM_BUYERS[[#This Row],[Birthdate]])</f>
        <v>55</v>
      </c>
      <c r="J61" s="5" t="str" cm="1">
        <f t="array" aca="1" ref="J61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62" spans="1:10" x14ac:dyDescent="0.2">
      <c r="A62" s="5" t="s">
        <v>157</v>
      </c>
      <c r="B62" s="5" t="s">
        <v>9</v>
      </c>
      <c r="C62" s="6">
        <v>29919</v>
      </c>
      <c r="D62" s="5" t="s">
        <v>21</v>
      </c>
      <c r="E62" s="6">
        <v>42669.041203703702</v>
      </c>
      <c r="F62" s="5" t="s">
        <v>48</v>
      </c>
      <c r="G62" s="5" t="s">
        <v>12</v>
      </c>
      <c r="H62" s="5" t="s">
        <v>13</v>
      </c>
      <c r="I62" s="10">
        <f ca="1">YEAR(TODAY()) - YEAR(DIM_BUYERS[[#This Row],[Birthdate]])</f>
        <v>44</v>
      </c>
      <c r="J62" s="5" t="str" cm="1">
        <f t="array" aca="1" ref="J62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63" spans="1:10" x14ac:dyDescent="0.2">
      <c r="A63" s="5" t="s">
        <v>295</v>
      </c>
      <c r="B63" s="5" t="s">
        <v>9</v>
      </c>
      <c r="C63" s="6">
        <v>33504</v>
      </c>
      <c r="D63" s="5" t="s">
        <v>296</v>
      </c>
      <c r="E63" s="6">
        <v>42824.049189814818</v>
      </c>
      <c r="F63" s="5" t="s">
        <v>109</v>
      </c>
      <c r="G63" s="5" t="s">
        <v>23</v>
      </c>
      <c r="H63" s="5" t="s">
        <v>24</v>
      </c>
      <c r="I63" s="10">
        <f ca="1">YEAR(TODAY()) - YEAR(DIM_BUYERS[[#This Row],[Birthdate]])</f>
        <v>34</v>
      </c>
      <c r="J63" s="5" t="str" cm="1">
        <f t="array" aca="1" ref="J63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64" spans="1:10" x14ac:dyDescent="0.2">
      <c r="A64" s="5" t="s">
        <v>404</v>
      </c>
      <c r="B64" s="5" t="s">
        <v>9</v>
      </c>
      <c r="C64" s="6">
        <v>29575</v>
      </c>
      <c r="D64" s="5" t="s">
        <v>144</v>
      </c>
      <c r="E64" s="6">
        <v>41586.380520833343</v>
      </c>
      <c r="F64" s="5" t="s">
        <v>109</v>
      </c>
      <c r="G64" s="5" t="s">
        <v>18</v>
      </c>
      <c r="H64" s="5" t="s">
        <v>19</v>
      </c>
      <c r="I64" s="10">
        <f ca="1">YEAR(TODAY()) - YEAR(DIM_BUYERS[[#This Row],[Birthdate]])</f>
        <v>45</v>
      </c>
      <c r="J64" s="5" t="str" cm="1">
        <f t="array" aca="1" ref="J64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65" spans="1:10" x14ac:dyDescent="0.2">
      <c r="A65" s="5" t="s">
        <v>477</v>
      </c>
      <c r="B65" s="5" t="s">
        <v>15</v>
      </c>
      <c r="C65" s="6">
        <v>34872</v>
      </c>
      <c r="D65" s="5" t="s">
        <v>478</v>
      </c>
      <c r="E65" s="6">
        <v>42170.396249999998</v>
      </c>
      <c r="F65" s="5" t="s">
        <v>109</v>
      </c>
      <c r="G65" s="5" t="s">
        <v>12</v>
      </c>
      <c r="H65" s="5" t="s">
        <v>13</v>
      </c>
      <c r="I65" s="10">
        <f ca="1">YEAR(TODAY()) - YEAR(DIM_BUYERS[[#This Row],[Birthdate]])</f>
        <v>30</v>
      </c>
      <c r="J65" s="5" t="str" cm="1">
        <f t="array" aca="1" ref="J65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66" spans="1:10" x14ac:dyDescent="0.2">
      <c r="A66" s="5" t="s">
        <v>394</v>
      </c>
      <c r="B66" s="5" t="s">
        <v>9</v>
      </c>
      <c r="C66" s="6">
        <v>26991</v>
      </c>
      <c r="D66" s="5" t="s">
        <v>55</v>
      </c>
      <c r="E66" s="6">
        <v>42131.696238425917</v>
      </c>
      <c r="F66" s="5" t="s">
        <v>22</v>
      </c>
      <c r="G66" s="5" t="s">
        <v>12</v>
      </c>
      <c r="H66" s="5" t="s">
        <v>13</v>
      </c>
      <c r="I66" s="10">
        <f ca="1">YEAR(TODAY()) - YEAR(DIM_BUYERS[[#This Row],[Birthdate]])</f>
        <v>52</v>
      </c>
      <c r="J66" s="5" t="str" cm="1">
        <f t="array" aca="1" ref="J66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67" spans="1:10" x14ac:dyDescent="0.2">
      <c r="A67" s="5" t="s">
        <v>181</v>
      </c>
      <c r="B67" s="5" t="s">
        <v>9</v>
      </c>
      <c r="C67" s="6">
        <v>36499</v>
      </c>
      <c r="D67" s="5" t="s">
        <v>182</v>
      </c>
      <c r="E67" s="6">
        <v>43911.508368055547</v>
      </c>
      <c r="F67" s="5" t="s">
        <v>69</v>
      </c>
      <c r="G67" s="5" t="s">
        <v>23</v>
      </c>
      <c r="H67" s="5" t="s">
        <v>24</v>
      </c>
      <c r="I67" s="10">
        <f ca="1">YEAR(TODAY()) - YEAR(DIM_BUYERS[[#This Row],[Birthdate]])</f>
        <v>26</v>
      </c>
      <c r="J67" s="5" t="str" cm="1">
        <f t="array" aca="1" ref="J67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68" spans="1:10" x14ac:dyDescent="0.2">
      <c r="A68" s="5" t="s">
        <v>257</v>
      </c>
      <c r="B68" s="5" t="s">
        <v>15</v>
      </c>
      <c r="C68" s="6">
        <v>36205</v>
      </c>
      <c r="D68" s="5" t="s">
        <v>258</v>
      </c>
      <c r="E68" s="6">
        <v>41727.641956018517</v>
      </c>
      <c r="F68" s="5" t="s">
        <v>17</v>
      </c>
      <c r="G68" s="5" t="s">
        <v>18</v>
      </c>
      <c r="H68" s="5" t="s">
        <v>19</v>
      </c>
      <c r="I68" s="10">
        <f ca="1">YEAR(TODAY()) - YEAR(DIM_BUYERS[[#This Row],[Birthdate]])</f>
        <v>26</v>
      </c>
      <c r="J68" s="5" t="str" cm="1">
        <f t="array" aca="1" ref="J68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69" spans="1:10" x14ac:dyDescent="0.2">
      <c r="A69" s="5" t="s">
        <v>221</v>
      </c>
      <c r="B69" s="5" t="s">
        <v>15</v>
      </c>
      <c r="C69" s="6">
        <v>33529</v>
      </c>
      <c r="D69" s="5" t="s">
        <v>222</v>
      </c>
      <c r="E69" s="6">
        <v>41483.595590277779</v>
      </c>
      <c r="F69" s="5" t="s">
        <v>22</v>
      </c>
      <c r="G69" s="5" t="s">
        <v>23</v>
      </c>
      <c r="H69" s="5" t="s">
        <v>24</v>
      </c>
      <c r="I69" s="10">
        <f ca="1">YEAR(TODAY()) - YEAR(DIM_BUYERS[[#This Row],[Birthdate]])</f>
        <v>34</v>
      </c>
      <c r="J69" s="5" t="str" cm="1">
        <f t="array" aca="1" ref="J69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70" spans="1:10" x14ac:dyDescent="0.2">
      <c r="A70" s="5" t="s">
        <v>255</v>
      </c>
      <c r="B70" s="5" t="s">
        <v>15</v>
      </c>
      <c r="C70" s="6">
        <v>32658</v>
      </c>
      <c r="D70" s="5" t="s">
        <v>113</v>
      </c>
      <c r="E70" s="6">
        <v>43821.618657407409</v>
      </c>
      <c r="F70" s="5" t="s">
        <v>27</v>
      </c>
      <c r="G70" s="5" t="s">
        <v>18</v>
      </c>
      <c r="H70" s="5" t="s">
        <v>19</v>
      </c>
      <c r="I70" s="10">
        <f ca="1">YEAR(TODAY()) - YEAR(DIM_BUYERS[[#This Row],[Birthdate]])</f>
        <v>36</v>
      </c>
      <c r="J70" s="5" t="str" cm="1">
        <f t="array" aca="1" ref="J70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71" spans="1:10" x14ac:dyDescent="0.2">
      <c r="A71" s="5" t="s">
        <v>460</v>
      </c>
      <c r="B71" s="5" t="s">
        <v>9</v>
      </c>
      <c r="C71" s="6">
        <v>36396</v>
      </c>
      <c r="D71" s="5" t="s">
        <v>95</v>
      </c>
      <c r="E71" s="6">
        <v>42005.296990740739</v>
      </c>
      <c r="F71" s="5" t="s">
        <v>69</v>
      </c>
      <c r="G71" s="5" t="s">
        <v>23</v>
      </c>
      <c r="H71" s="5" t="s">
        <v>24</v>
      </c>
      <c r="I71" s="10">
        <f ca="1">YEAR(TODAY()) - YEAR(DIM_BUYERS[[#This Row],[Birthdate]])</f>
        <v>26</v>
      </c>
      <c r="J71" s="5" t="str" cm="1">
        <f t="array" aca="1" ref="J71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72" spans="1:10" x14ac:dyDescent="0.2">
      <c r="A72" s="5" t="s">
        <v>35</v>
      </c>
      <c r="B72" s="5" t="s">
        <v>9</v>
      </c>
      <c r="C72" s="6">
        <v>32873</v>
      </c>
      <c r="D72" s="5" t="s">
        <v>36</v>
      </c>
      <c r="E72" s="6">
        <v>44399.637280092589</v>
      </c>
      <c r="F72" s="5" t="s">
        <v>37</v>
      </c>
      <c r="G72" s="5" t="s">
        <v>12</v>
      </c>
      <c r="H72" s="5" t="s">
        <v>13</v>
      </c>
      <c r="I72" s="10">
        <f ca="1">YEAR(TODAY()) - YEAR(DIM_BUYERS[[#This Row],[Birthdate]])</f>
        <v>36</v>
      </c>
      <c r="J72" s="5" t="str" cm="1">
        <f t="array" aca="1" ref="J72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73" spans="1:10" x14ac:dyDescent="0.2">
      <c r="A73" s="5" t="s">
        <v>236</v>
      </c>
      <c r="B73" s="5" t="s">
        <v>9</v>
      </c>
      <c r="C73" s="6">
        <v>31052</v>
      </c>
      <c r="D73" s="5" t="s">
        <v>237</v>
      </c>
      <c r="E73" s="6">
        <v>41638.539444444446</v>
      </c>
      <c r="F73" s="5" t="s">
        <v>43</v>
      </c>
      <c r="G73" s="5" t="s">
        <v>12</v>
      </c>
      <c r="H73" s="5" t="s">
        <v>13</v>
      </c>
      <c r="I73" s="10">
        <f ca="1">YEAR(TODAY()) - YEAR(DIM_BUYERS[[#This Row],[Birthdate]])</f>
        <v>40</v>
      </c>
      <c r="J73" s="5" t="str" cm="1">
        <f t="array" aca="1" ref="J73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74" spans="1:10" x14ac:dyDescent="0.2">
      <c r="A74" s="5" t="s">
        <v>307</v>
      </c>
      <c r="B74" s="5" t="s">
        <v>15</v>
      </c>
      <c r="C74" s="6">
        <v>28570</v>
      </c>
      <c r="D74" s="5" t="s">
        <v>308</v>
      </c>
      <c r="E74" s="6">
        <v>42837.89571759259</v>
      </c>
      <c r="F74" s="5" t="s">
        <v>64</v>
      </c>
      <c r="G74" s="5" t="s">
        <v>23</v>
      </c>
      <c r="H74" s="5" t="s">
        <v>24</v>
      </c>
      <c r="I74" s="10">
        <f ca="1">YEAR(TODAY()) - YEAR(DIM_BUYERS[[#This Row],[Birthdate]])</f>
        <v>47</v>
      </c>
      <c r="J74" s="5" t="str" cm="1">
        <f t="array" aca="1" ref="J74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75" spans="1:10" x14ac:dyDescent="0.2">
      <c r="A75" s="5" t="s">
        <v>25</v>
      </c>
      <c r="B75" s="5" t="s">
        <v>9</v>
      </c>
      <c r="C75" s="6">
        <v>36986</v>
      </c>
      <c r="D75" s="5" t="s">
        <v>26</v>
      </c>
      <c r="E75" s="6">
        <v>43252.30027777778</v>
      </c>
      <c r="F75" s="5" t="s">
        <v>27</v>
      </c>
      <c r="G75" s="5" t="s">
        <v>23</v>
      </c>
      <c r="H75" s="5" t="s">
        <v>24</v>
      </c>
      <c r="I75" s="10">
        <f ca="1">YEAR(TODAY()) - YEAR(DIM_BUYERS[[#This Row],[Birthdate]])</f>
        <v>24</v>
      </c>
      <c r="J75" s="5" t="str" cm="1">
        <f t="array" aca="1" ref="J75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76" spans="1:10" x14ac:dyDescent="0.2">
      <c r="A76" s="5" t="s">
        <v>317</v>
      </c>
      <c r="B76" s="5" t="s">
        <v>9</v>
      </c>
      <c r="C76" s="6">
        <v>37697</v>
      </c>
      <c r="D76" s="5" t="s">
        <v>185</v>
      </c>
      <c r="E76" s="6">
        <v>41371.760775462957</v>
      </c>
      <c r="F76" s="5" t="s">
        <v>40</v>
      </c>
      <c r="G76" s="5" t="s">
        <v>18</v>
      </c>
      <c r="H76" s="5" t="s">
        <v>19</v>
      </c>
      <c r="I76" s="10">
        <f ca="1">YEAR(TODAY()) - YEAR(DIM_BUYERS[[#This Row],[Birthdate]])</f>
        <v>22</v>
      </c>
      <c r="J76" s="5" t="str" cm="1">
        <f t="array" aca="1" ref="J76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77" spans="1:10" x14ac:dyDescent="0.2">
      <c r="A77" s="5" t="s">
        <v>107</v>
      </c>
      <c r="B77" s="5" t="s">
        <v>9</v>
      </c>
      <c r="C77" s="6">
        <v>25797</v>
      </c>
      <c r="D77" s="5" t="s">
        <v>108</v>
      </c>
      <c r="E77" s="6">
        <v>44833.319791666669</v>
      </c>
      <c r="F77" s="5" t="s">
        <v>109</v>
      </c>
      <c r="G77" s="5" t="s">
        <v>18</v>
      </c>
      <c r="H77" s="5" t="s">
        <v>19</v>
      </c>
      <c r="I77" s="10">
        <f ca="1">YEAR(TODAY()) - YEAR(DIM_BUYERS[[#This Row],[Birthdate]])</f>
        <v>55</v>
      </c>
      <c r="J77" s="5" t="str" cm="1">
        <f t="array" aca="1" ref="J77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78" spans="1:10" x14ac:dyDescent="0.2">
      <c r="A78" s="5" t="s">
        <v>421</v>
      </c>
      <c r="B78" s="5" t="s">
        <v>9</v>
      </c>
      <c r="C78" s="6">
        <v>34854</v>
      </c>
      <c r="D78" s="5" t="s">
        <v>422</v>
      </c>
      <c r="E78" s="6">
        <v>44056.253425925926</v>
      </c>
      <c r="F78" s="5" t="s">
        <v>43</v>
      </c>
      <c r="G78" s="5" t="s">
        <v>23</v>
      </c>
      <c r="H78" s="5" t="s">
        <v>24</v>
      </c>
      <c r="I78" s="10">
        <f ca="1">YEAR(TODAY()) - YEAR(DIM_BUYERS[[#This Row],[Birthdate]])</f>
        <v>30</v>
      </c>
      <c r="J78" s="5" t="str" cm="1">
        <f t="array" aca="1" ref="J78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79" spans="1:10" x14ac:dyDescent="0.2">
      <c r="A79" s="5" t="s">
        <v>58</v>
      </c>
      <c r="B79" s="5" t="s">
        <v>9</v>
      </c>
      <c r="C79" s="6">
        <v>34948</v>
      </c>
      <c r="D79" s="5" t="s">
        <v>59</v>
      </c>
      <c r="E79" s="6">
        <v>44200.010462962957</v>
      </c>
      <c r="F79" s="5" t="s">
        <v>37</v>
      </c>
      <c r="G79" s="5" t="s">
        <v>12</v>
      </c>
      <c r="H79" s="5" t="s">
        <v>13</v>
      </c>
      <c r="I79" s="10">
        <f ca="1">YEAR(TODAY()) - YEAR(DIM_BUYERS[[#This Row],[Birthdate]])</f>
        <v>30</v>
      </c>
      <c r="J79" s="5" t="str" cm="1">
        <f t="array" aca="1" ref="J79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80" spans="1:10" x14ac:dyDescent="0.2">
      <c r="A80" s="5" t="s">
        <v>273</v>
      </c>
      <c r="B80" s="5" t="s">
        <v>15</v>
      </c>
      <c r="C80" s="6">
        <v>37952</v>
      </c>
      <c r="D80" s="5" t="s">
        <v>274</v>
      </c>
      <c r="E80" s="6">
        <v>44051.345023148147</v>
      </c>
      <c r="F80" s="5" t="s">
        <v>88</v>
      </c>
      <c r="G80" s="5" t="s">
        <v>18</v>
      </c>
      <c r="H80" s="5" t="s">
        <v>19</v>
      </c>
      <c r="I80" s="10">
        <f ca="1">YEAR(TODAY()) - YEAR(DIM_BUYERS[[#This Row],[Birthdate]])</f>
        <v>22</v>
      </c>
      <c r="J80" s="5" t="str" cm="1">
        <f t="array" aca="1" ref="J80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81" spans="1:10" x14ac:dyDescent="0.2">
      <c r="A81" s="5" t="s">
        <v>279</v>
      </c>
      <c r="B81" s="5" t="s">
        <v>9</v>
      </c>
      <c r="C81" s="6">
        <v>26205</v>
      </c>
      <c r="D81" s="5" t="s">
        <v>280</v>
      </c>
      <c r="E81" s="6">
        <v>42450.599386574067</v>
      </c>
      <c r="F81" s="5" t="s">
        <v>64</v>
      </c>
      <c r="G81" s="5" t="s">
        <v>12</v>
      </c>
      <c r="H81" s="5" t="s">
        <v>13</v>
      </c>
      <c r="I81" s="10">
        <f ca="1">YEAR(TODAY()) - YEAR(DIM_BUYERS[[#This Row],[Birthdate]])</f>
        <v>54</v>
      </c>
      <c r="J81" s="5" t="str" cm="1">
        <f t="array" aca="1" ref="J81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82" spans="1:10" x14ac:dyDescent="0.2">
      <c r="A82" s="5" t="s">
        <v>41</v>
      </c>
      <c r="B82" s="5" t="s">
        <v>9</v>
      </c>
      <c r="C82" s="6">
        <v>26186</v>
      </c>
      <c r="D82" s="5" t="s">
        <v>42</v>
      </c>
      <c r="E82" s="6">
        <v>42626.588726851849</v>
      </c>
      <c r="F82" s="5" t="s">
        <v>43</v>
      </c>
      <c r="G82" s="5" t="s">
        <v>12</v>
      </c>
      <c r="H82" s="5" t="s">
        <v>13</v>
      </c>
      <c r="I82" s="10">
        <f ca="1">YEAR(TODAY()) - YEAR(DIM_BUYERS[[#This Row],[Birthdate]])</f>
        <v>54</v>
      </c>
      <c r="J82" s="5" t="str" cm="1">
        <f t="array" aca="1" ref="J82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83" spans="1:10" x14ac:dyDescent="0.2">
      <c r="A83" s="5" t="s">
        <v>89</v>
      </c>
      <c r="B83" s="5" t="s">
        <v>9</v>
      </c>
      <c r="C83" s="6">
        <v>34067</v>
      </c>
      <c r="D83" s="5" t="s">
        <v>36</v>
      </c>
      <c r="E83" s="6">
        <v>43024.507928240739</v>
      </c>
      <c r="F83" s="5" t="s">
        <v>67</v>
      </c>
      <c r="G83" s="5" t="s">
        <v>12</v>
      </c>
      <c r="H83" s="5" t="s">
        <v>13</v>
      </c>
      <c r="I83" s="10">
        <f ca="1">YEAR(TODAY()) - YEAR(DIM_BUYERS[[#This Row],[Birthdate]])</f>
        <v>32</v>
      </c>
      <c r="J83" s="5" t="str" cm="1">
        <f t="array" aca="1" ref="J83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84" spans="1:10" x14ac:dyDescent="0.2">
      <c r="A84" s="5" t="s">
        <v>446</v>
      </c>
      <c r="B84" s="5" t="s">
        <v>9</v>
      </c>
      <c r="C84" s="6">
        <v>32207</v>
      </c>
      <c r="D84" s="5" t="s">
        <v>282</v>
      </c>
      <c r="E84" s="6">
        <v>43480.410960648151</v>
      </c>
      <c r="F84" s="5" t="s">
        <v>43</v>
      </c>
      <c r="G84" s="5" t="s">
        <v>23</v>
      </c>
      <c r="H84" s="5" t="s">
        <v>24</v>
      </c>
      <c r="I84" s="10">
        <f ca="1">YEAR(TODAY()) - YEAR(DIM_BUYERS[[#This Row],[Birthdate]])</f>
        <v>37</v>
      </c>
      <c r="J84" s="5" t="str" cm="1">
        <f t="array" aca="1" ref="J84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85" spans="1:10" x14ac:dyDescent="0.2">
      <c r="A85" s="5" t="s">
        <v>419</v>
      </c>
      <c r="B85" s="5" t="s">
        <v>15</v>
      </c>
      <c r="C85" s="6">
        <v>28063</v>
      </c>
      <c r="D85" s="5" t="s">
        <v>61</v>
      </c>
      <c r="E85" s="6">
        <v>42615.700300925928</v>
      </c>
      <c r="F85" s="5" t="s">
        <v>99</v>
      </c>
      <c r="G85" s="5" t="s">
        <v>18</v>
      </c>
      <c r="H85" s="5" t="s">
        <v>19</v>
      </c>
      <c r="I85" s="10">
        <f ca="1">YEAR(TODAY()) - YEAR(DIM_BUYERS[[#This Row],[Birthdate]])</f>
        <v>49</v>
      </c>
      <c r="J85" s="5" t="str" cm="1">
        <f t="array" aca="1" ref="J85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86" spans="1:10" x14ac:dyDescent="0.2">
      <c r="A86" s="5" t="s">
        <v>207</v>
      </c>
      <c r="B86" s="5" t="s">
        <v>15</v>
      </c>
      <c r="C86" s="6">
        <v>34095</v>
      </c>
      <c r="D86" s="5" t="s">
        <v>208</v>
      </c>
      <c r="E86" s="6">
        <v>43434.537557870368</v>
      </c>
      <c r="F86" s="5" t="s">
        <v>85</v>
      </c>
      <c r="G86" s="5" t="s">
        <v>12</v>
      </c>
      <c r="H86" s="5" t="s">
        <v>13</v>
      </c>
      <c r="I86" s="10">
        <f ca="1">YEAR(TODAY()) - YEAR(DIM_BUYERS[[#This Row],[Birthdate]])</f>
        <v>32</v>
      </c>
      <c r="J86" s="5" t="str" cm="1">
        <f t="array" aca="1" ref="J86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87" spans="1:10" x14ac:dyDescent="0.2">
      <c r="A87" s="5" t="s">
        <v>254</v>
      </c>
      <c r="B87" s="5" t="s">
        <v>9</v>
      </c>
      <c r="C87" s="6">
        <v>37798</v>
      </c>
      <c r="D87" s="5" t="s">
        <v>196</v>
      </c>
      <c r="E87" s="6">
        <v>43874.261412037027</v>
      </c>
      <c r="F87" s="5" t="s">
        <v>40</v>
      </c>
      <c r="G87" s="5" t="s">
        <v>23</v>
      </c>
      <c r="H87" s="5" t="s">
        <v>24</v>
      </c>
      <c r="I87" s="10">
        <f ca="1">YEAR(TODAY()) - YEAR(DIM_BUYERS[[#This Row],[Birthdate]])</f>
        <v>22</v>
      </c>
      <c r="J87" s="5" t="str" cm="1">
        <f t="array" aca="1" ref="J87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88" spans="1:10" x14ac:dyDescent="0.2">
      <c r="A88" s="5" t="s">
        <v>432</v>
      </c>
      <c r="B88" s="5" t="s">
        <v>9</v>
      </c>
      <c r="C88" s="6">
        <v>35536</v>
      </c>
      <c r="D88" s="5" t="s">
        <v>124</v>
      </c>
      <c r="E88" s="6">
        <v>41393.327835648153</v>
      </c>
      <c r="F88" s="5" t="s">
        <v>48</v>
      </c>
      <c r="G88" s="5" t="s">
        <v>12</v>
      </c>
      <c r="H88" s="5" t="s">
        <v>13</v>
      </c>
      <c r="I88" s="10">
        <f ca="1">YEAR(TODAY()) - YEAR(DIM_BUYERS[[#This Row],[Birthdate]])</f>
        <v>28</v>
      </c>
      <c r="J88" s="5" t="str" cm="1">
        <f t="array" aca="1" ref="J88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89" spans="1:10" x14ac:dyDescent="0.2">
      <c r="A89" s="5" t="s">
        <v>348</v>
      </c>
      <c r="B89" s="5" t="s">
        <v>15</v>
      </c>
      <c r="C89" s="6">
        <v>35737</v>
      </c>
      <c r="D89" s="5" t="s">
        <v>10</v>
      </c>
      <c r="E89" s="6">
        <v>44500.986226851863</v>
      </c>
      <c r="F89" s="5" t="s">
        <v>17</v>
      </c>
      <c r="G89" s="5" t="s">
        <v>18</v>
      </c>
      <c r="H89" s="5" t="s">
        <v>19</v>
      </c>
      <c r="I89" s="10">
        <f ca="1">YEAR(TODAY()) - YEAR(DIM_BUYERS[[#This Row],[Birthdate]])</f>
        <v>28</v>
      </c>
      <c r="J89" s="5" t="str" cm="1">
        <f t="array" aca="1" ref="J89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90" spans="1:10" x14ac:dyDescent="0.2">
      <c r="A90" s="5" t="s">
        <v>218</v>
      </c>
      <c r="B90" s="5" t="s">
        <v>9</v>
      </c>
      <c r="C90" s="6">
        <v>35574</v>
      </c>
      <c r="D90" s="5" t="s">
        <v>198</v>
      </c>
      <c r="E90" s="6">
        <v>41395.008611111109</v>
      </c>
      <c r="F90" s="5" t="s">
        <v>53</v>
      </c>
      <c r="G90" s="5" t="s">
        <v>12</v>
      </c>
      <c r="H90" s="5" t="s">
        <v>13</v>
      </c>
      <c r="I90" s="10">
        <f ca="1">YEAR(TODAY()) - YEAR(DIM_BUYERS[[#This Row],[Birthdate]])</f>
        <v>28</v>
      </c>
      <c r="J90" s="5" t="str" cm="1">
        <f t="array" aca="1" ref="J90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91" spans="1:10" x14ac:dyDescent="0.2">
      <c r="A91" s="5" t="s">
        <v>159</v>
      </c>
      <c r="B91" s="5" t="s">
        <v>9</v>
      </c>
      <c r="C91" s="6">
        <v>28615</v>
      </c>
      <c r="D91" s="5" t="s">
        <v>160</v>
      </c>
      <c r="E91" s="6">
        <v>43495.537812499999</v>
      </c>
      <c r="F91" s="5" t="s">
        <v>37</v>
      </c>
      <c r="G91" s="5" t="s">
        <v>12</v>
      </c>
      <c r="H91" s="5" t="s">
        <v>13</v>
      </c>
      <c r="I91" s="10">
        <f ca="1">YEAR(TODAY()) - YEAR(DIM_BUYERS[[#This Row],[Birthdate]])</f>
        <v>47</v>
      </c>
      <c r="J91" s="5" t="str" cm="1">
        <f t="array" aca="1" ref="J91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92" spans="1:10" x14ac:dyDescent="0.2">
      <c r="A92" s="5" t="s">
        <v>490</v>
      </c>
      <c r="B92" s="5" t="s">
        <v>15</v>
      </c>
      <c r="C92" s="6">
        <v>27567</v>
      </c>
      <c r="D92" s="5" t="s">
        <v>117</v>
      </c>
      <c r="E92" s="6">
        <v>41808.149328703701</v>
      </c>
      <c r="F92" s="5" t="s">
        <v>64</v>
      </c>
      <c r="G92" s="5" t="s">
        <v>12</v>
      </c>
      <c r="H92" s="5" t="s">
        <v>13</v>
      </c>
      <c r="I92" s="10">
        <f ca="1">YEAR(TODAY()) - YEAR(DIM_BUYERS[[#This Row],[Birthdate]])</f>
        <v>50</v>
      </c>
      <c r="J92" s="5" t="str" cm="1">
        <f t="array" aca="1" ref="J92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93" spans="1:10" x14ac:dyDescent="0.2">
      <c r="A93" s="5" t="s">
        <v>355</v>
      </c>
      <c r="B93" s="5" t="s">
        <v>15</v>
      </c>
      <c r="C93" s="6">
        <v>27583</v>
      </c>
      <c r="D93" s="5" t="s">
        <v>190</v>
      </c>
      <c r="E93" s="6">
        <v>42874.046053240738</v>
      </c>
      <c r="F93" s="5" t="s">
        <v>104</v>
      </c>
      <c r="G93" s="5" t="s">
        <v>12</v>
      </c>
      <c r="H93" s="5" t="s">
        <v>13</v>
      </c>
      <c r="I93" s="10">
        <f ca="1">YEAR(TODAY()) - YEAR(DIM_BUYERS[[#This Row],[Birthdate]])</f>
        <v>50</v>
      </c>
      <c r="J93" s="5" t="str" cm="1">
        <f t="array" aca="1" ref="J93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94" spans="1:10" x14ac:dyDescent="0.2">
      <c r="A94" s="5" t="s">
        <v>326</v>
      </c>
      <c r="B94" s="5" t="s">
        <v>9</v>
      </c>
      <c r="C94" s="6">
        <v>33750</v>
      </c>
      <c r="D94" s="5" t="s">
        <v>50</v>
      </c>
      <c r="E94" s="6">
        <v>41368.215567129628</v>
      </c>
      <c r="F94" s="5" t="s">
        <v>109</v>
      </c>
      <c r="G94" s="5" t="s">
        <v>23</v>
      </c>
      <c r="H94" s="5" t="s">
        <v>24</v>
      </c>
      <c r="I94" s="10">
        <f ca="1">YEAR(TODAY()) - YEAR(DIM_BUYERS[[#This Row],[Birthdate]])</f>
        <v>33</v>
      </c>
      <c r="J94" s="5" t="str" cm="1">
        <f t="array" aca="1" ref="J94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95" spans="1:10" x14ac:dyDescent="0.2">
      <c r="A95" s="5" t="s">
        <v>452</v>
      </c>
      <c r="B95" s="5" t="s">
        <v>15</v>
      </c>
      <c r="C95" s="6">
        <v>36391</v>
      </c>
      <c r="D95" s="5" t="s">
        <v>228</v>
      </c>
      <c r="E95" s="6">
        <v>41402.562476851846</v>
      </c>
      <c r="F95" s="5" t="s">
        <v>72</v>
      </c>
      <c r="G95" s="5" t="s">
        <v>23</v>
      </c>
      <c r="H95" s="5" t="s">
        <v>24</v>
      </c>
      <c r="I95" s="10">
        <f ca="1">YEAR(TODAY()) - YEAR(DIM_BUYERS[[#This Row],[Birthdate]])</f>
        <v>26</v>
      </c>
      <c r="J95" s="5" t="str" cm="1">
        <f t="array" aca="1" ref="J95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96" spans="1:10" x14ac:dyDescent="0.2">
      <c r="A96" s="5" t="s">
        <v>188</v>
      </c>
      <c r="B96" s="5" t="s">
        <v>9</v>
      </c>
      <c r="C96" s="6">
        <v>26002</v>
      </c>
      <c r="D96" s="5" t="s">
        <v>55</v>
      </c>
      <c r="E96" s="6">
        <v>44011.96533564815</v>
      </c>
      <c r="F96" s="5" t="s">
        <v>118</v>
      </c>
      <c r="G96" s="5" t="s">
        <v>12</v>
      </c>
      <c r="H96" s="5" t="s">
        <v>13</v>
      </c>
      <c r="I96" s="10">
        <f ca="1">YEAR(TODAY()) - YEAR(DIM_BUYERS[[#This Row],[Birthdate]])</f>
        <v>54</v>
      </c>
      <c r="J96" s="5" t="str" cm="1">
        <f t="array" aca="1" ref="J96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97" spans="1:10" x14ac:dyDescent="0.2">
      <c r="A97" s="5" t="s">
        <v>310</v>
      </c>
      <c r="B97" s="5" t="s">
        <v>9</v>
      </c>
      <c r="C97" s="6">
        <v>38480</v>
      </c>
      <c r="D97" s="5" t="s">
        <v>258</v>
      </c>
      <c r="E97" s="6">
        <v>42647.604537037027</v>
      </c>
      <c r="F97" s="5" t="s">
        <v>30</v>
      </c>
      <c r="G97" s="5" t="s">
        <v>23</v>
      </c>
      <c r="H97" s="5" t="s">
        <v>24</v>
      </c>
      <c r="I97" s="10">
        <f ca="1">YEAR(TODAY()) - YEAR(DIM_BUYERS[[#This Row],[Birthdate]])</f>
        <v>20</v>
      </c>
      <c r="J97" s="5" t="str" cm="1">
        <f t="array" aca="1" ref="J97" ca="1">_xlfn.IFS(DIM_BUYERS[[#This Row],[Age]]&gt;60, "Senior Years", DIM_BUYERS[[#This Row],[Age]]&gt;40, "Middle Age", DIM_BUYERS[[#This Row],[Age]]&gt;20, "Early Adulthood", DIM_BUYERS[[#This Row],[Age]]&lt;=20,"Adolescence")</f>
        <v>Adolescence</v>
      </c>
    </row>
    <row r="98" spans="1:10" x14ac:dyDescent="0.2">
      <c r="A98" s="5" t="s">
        <v>462</v>
      </c>
      <c r="B98" s="5" t="s">
        <v>9</v>
      </c>
      <c r="C98" s="6">
        <v>31670</v>
      </c>
      <c r="D98" s="5" t="s">
        <v>128</v>
      </c>
      <c r="E98" s="6">
        <v>44522.822604166657</v>
      </c>
      <c r="F98" s="5" t="s">
        <v>37</v>
      </c>
      <c r="G98" s="5" t="s">
        <v>12</v>
      </c>
      <c r="H98" s="5" t="s">
        <v>13</v>
      </c>
      <c r="I98" s="10">
        <f ca="1">YEAR(TODAY()) - YEAR(DIM_BUYERS[[#This Row],[Birthdate]])</f>
        <v>39</v>
      </c>
      <c r="J98" s="5" t="str" cm="1">
        <f t="array" aca="1" ref="J98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99" spans="1:10" x14ac:dyDescent="0.2">
      <c r="A99" s="5" t="s">
        <v>232</v>
      </c>
      <c r="B99" s="5" t="s">
        <v>9</v>
      </c>
      <c r="C99" s="6">
        <v>34445</v>
      </c>
      <c r="D99" s="5" t="s">
        <v>233</v>
      </c>
      <c r="E99" s="6">
        <v>44535.839143518519</v>
      </c>
      <c r="F99" s="5" t="s">
        <v>48</v>
      </c>
      <c r="G99" s="5" t="s">
        <v>18</v>
      </c>
      <c r="H99" s="5" t="s">
        <v>19</v>
      </c>
      <c r="I99" s="10">
        <f ca="1">YEAR(TODAY()) - YEAR(DIM_BUYERS[[#This Row],[Birthdate]])</f>
        <v>31</v>
      </c>
      <c r="J99" s="5" t="str" cm="1">
        <f t="array" aca="1" ref="J99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100" spans="1:10" x14ac:dyDescent="0.2">
      <c r="A100" s="5" t="s">
        <v>420</v>
      </c>
      <c r="B100" s="5" t="s">
        <v>9</v>
      </c>
      <c r="C100" s="6">
        <v>36469</v>
      </c>
      <c r="D100" s="5" t="s">
        <v>101</v>
      </c>
      <c r="E100" s="6">
        <v>43144.498194444437</v>
      </c>
      <c r="F100" s="5" t="s">
        <v>109</v>
      </c>
      <c r="G100" s="5" t="s">
        <v>23</v>
      </c>
      <c r="H100" s="5" t="s">
        <v>24</v>
      </c>
      <c r="I100" s="10">
        <f ca="1">YEAR(TODAY()) - YEAR(DIM_BUYERS[[#This Row],[Birthdate]])</f>
        <v>26</v>
      </c>
      <c r="J100" s="5" t="str" cm="1">
        <f t="array" aca="1" ref="J100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101" spans="1:10" x14ac:dyDescent="0.2">
      <c r="A101" s="5" t="s">
        <v>474</v>
      </c>
      <c r="B101" s="5" t="s">
        <v>15</v>
      </c>
      <c r="C101" s="6">
        <v>28522</v>
      </c>
      <c r="D101" s="5" t="s">
        <v>475</v>
      </c>
      <c r="E101" s="6">
        <v>43487.075266203698</v>
      </c>
      <c r="F101" s="5" t="s">
        <v>17</v>
      </c>
      <c r="G101" s="5" t="s">
        <v>23</v>
      </c>
      <c r="H101" s="5" t="s">
        <v>24</v>
      </c>
      <c r="I101" s="10">
        <f ca="1">YEAR(TODAY()) - YEAR(DIM_BUYERS[[#This Row],[Birthdate]])</f>
        <v>47</v>
      </c>
      <c r="J101" s="5" t="str" cm="1">
        <f t="array" aca="1" ref="J101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102" spans="1:10" x14ac:dyDescent="0.2">
      <c r="A102" s="5" t="s">
        <v>303</v>
      </c>
      <c r="B102" s="5" t="s">
        <v>15</v>
      </c>
      <c r="C102" s="6">
        <v>32360</v>
      </c>
      <c r="D102" s="5" t="s">
        <v>304</v>
      </c>
      <c r="E102" s="6">
        <v>44833.713356481479</v>
      </c>
      <c r="F102" s="5" t="s">
        <v>64</v>
      </c>
      <c r="G102" s="5" t="s">
        <v>12</v>
      </c>
      <c r="H102" s="5" t="s">
        <v>13</v>
      </c>
      <c r="I102" s="10">
        <f ca="1">YEAR(TODAY()) - YEAR(DIM_BUYERS[[#This Row],[Birthdate]])</f>
        <v>37</v>
      </c>
      <c r="J102" s="5" t="str" cm="1">
        <f t="array" aca="1" ref="J102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103" spans="1:10" x14ac:dyDescent="0.2">
      <c r="A103" s="5" t="s">
        <v>423</v>
      </c>
      <c r="B103" s="5" t="s">
        <v>9</v>
      </c>
      <c r="C103" s="6">
        <v>35216</v>
      </c>
      <c r="D103" s="5" t="s">
        <v>304</v>
      </c>
      <c r="E103" s="6">
        <v>44356.591458333343</v>
      </c>
      <c r="F103" s="5" t="s">
        <v>11</v>
      </c>
      <c r="G103" s="5" t="s">
        <v>12</v>
      </c>
      <c r="H103" s="5" t="s">
        <v>13</v>
      </c>
      <c r="I103" s="10">
        <f ca="1">YEAR(TODAY()) - YEAR(DIM_BUYERS[[#This Row],[Birthdate]])</f>
        <v>29</v>
      </c>
      <c r="J103" s="5" t="str" cm="1">
        <f t="array" aca="1" ref="J103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104" spans="1:10" x14ac:dyDescent="0.2">
      <c r="A104" s="5" t="s">
        <v>166</v>
      </c>
      <c r="B104" s="5" t="s">
        <v>15</v>
      </c>
      <c r="C104" s="6">
        <v>31921</v>
      </c>
      <c r="D104" s="5" t="s">
        <v>167</v>
      </c>
      <c r="E104" s="6">
        <v>44434.036435185182</v>
      </c>
      <c r="F104" s="5" t="s">
        <v>43</v>
      </c>
      <c r="G104" s="5" t="s">
        <v>18</v>
      </c>
      <c r="H104" s="5" t="s">
        <v>19</v>
      </c>
      <c r="I104" s="10">
        <f ca="1">YEAR(TODAY()) - YEAR(DIM_BUYERS[[#This Row],[Birthdate]])</f>
        <v>38</v>
      </c>
      <c r="J104" s="5" t="str" cm="1">
        <f t="array" aca="1" ref="J104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105" spans="1:10" x14ac:dyDescent="0.2">
      <c r="A105" s="5" t="s">
        <v>250</v>
      </c>
      <c r="B105" s="5" t="s">
        <v>9</v>
      </c>
      <c r="C105" s="6">
        <v>33278</v>
      </c>
      <c r="D105" s="5" t="s">
        <v>251</v>
      </c>
      <c r="E105" s="6">
        <v>42386.046840277777</v>
      </c>
      <c r="F105" s="5" t="s">
        <v>85</v>
      </c>
      <c r="G105" s="5" t="s">
        <v>23</v>
      </c>
      <c r="H105" s="5" t="s">
        <v>24</v>
      </c>
      <c r="I105" s="10">
        <f ca="1">YEAR(TODAY()) - YEAR(DIM_BUYERS[[#This Row],[Birthdate]])</f>
        <v>34</v>
      </c>
      <c r="J105" s="5" t="str" cm="1">
        <f t="array" aca="1" ref="J105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106" spans="1:10" x14ac:dyDescent="0.2">
      <c r="A106" s="5" t="s">
        <v>92</v>
      </c>
      <c r="B106" s="5" t="s">
        <v>15</v>
      </c>
      <c r="C106" s="6">
        <v>26956</v>
      </c>
      <c r="D106" s="5" t="s">
        <v>93</v>
      </c>
      <c r="E106" s="6">
        <v>42040.699317129627</v>
      </c>
      <c r="F106" s="5" t="s">
        <v>37</v>
      </c>
      <c r="G106" s="5" t="s">
        <v>12</v>
      </c>
      <c r="H106" s="5" t="s">
        <v>13</v>
      </c>
      <c r="I106" s="10">
        <f ca="1">YEAR(TODAY()) - YEAR(DIM_BUYERS[[#This Row],[Birthdate]])</f>
        <v>52</v>
      </c>
      <c r="J106" s="5" t="str" cm="1">
        <f t="array" aca="1" ref="J106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107" spans="1:10" x14ac:dyDescent="0.2">
      <c r="A107" s="5" t="s">
        <v>465</v>
      </c>
      <c r="B107" s="5" t="s">
        <v>9</v>
      </c>
      <c r="C107" s="6">
        <v>33622</v>
      </c>
      <c r="D107" s="5" t="s">
        <v>260</v>
      </c>
      <c r="E107" s="6">
        <v>44743.627928240741</v>
      </c>
      <c r="F107" s="5" t="s">
        <v>17</v>
      </c>
      <c r="G107" s="5" t="s">
        <v>12</v>
      </c>
      <c r="H107" s="5" t="s">
        <v>13</v>
      </c>
      <c r="I107" s="10">
        <f ca="1">YEAR(TODAY()) - YEAR(DIM_BUYERS[[#This Row],[Birthdate]])</f>
        <v>33</v>
      </c>
      <c r="J107" s="5" t="str" cm="1">
        <f t="array" aca="1" ref="J107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108" spans="1:10" x14ac:dyDescent="0.2">
      <c r="A108" s="5" t="s">
        <v>154</v>
      </c>
      <c r="B108" s="5" t="s">
        <v>9</v>
      </c>
      <c r="C108" s="6">
        <v>26603</v>
      </c>
      <c r="D108" s="5" t="s">
        <v>155</v>
      </c>
      <c r="E108" s="6">
        <v>41870.224178240736</v>
      </c>
      <c r="F108" s="5" t="s">
        <v>30</v>
      </c>
      <c r="G108" s="5" t="s">
        <v>23</v>
      </c>
      <c r="H108" s="5" t="s">
        <v>24</v>
      </c>
      <c r="I108" s="10">
        <f ca="1">YEAR(TODAY()) - YEAR(DIM_BUYERS[[#This Row],[Birthdate]])</f>
        <v>53</v>
      </c>
      <c r="J108" s="5" t="str" cm="1">
        <f t="array" aca="1" ref="J108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109" spans="1:10" x14ac:dyDescent="0.2">
      <c r="A109" s="5" t="s">
        <v>425</v>
      </c>
      <c r="B109" s="5" t="s">
        <v>15</v>
      </c>
      <c r="C109" s="6">
        <v>33659</v>
      </c>
      <c r="D109" s="5" t="s">
        <v>144</v>
      </c>
      <c r="E109" s="6">
        <v>44305.414687500001</v>
      </c>
      <c r="F109" s="5" t="s">
        <v>30</v>
      </c>
      <c r="G109" s="5" t="s">
        <v>18</v>
      </c>
      <c r="H109" s="5" t="s">
        <v>19</v>
      </c>
      <c r="I109" s="10">
        <f ca="1">YEAR(TODAY()) - YEAR(DIM_BUYERS[[#This Row],[Birthdate]])</f>
        <v>33</v>
      </c>
      <c r="J109" s="5" t="str" cm="1">
        <f t="array" aca="1" ref="J109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110" spans="1:10" x14ac:dyDescent="0.2">
      <c r="A110" s="5" t="s">
        <v>70</v>
      </c>
      <c r="B110" s="5" t="s">
        <v>15</v>
      </c>
      <c r="C110" s="6">
        <v>35200</v>
      </c>
      <c r="D110" s="5" t="s">
        <v>71</v>
      </c>
      <c r="E110" s="6">
        <v>42776.374085648153</v>
      </c>
      <c r="F110" s="5" t="s">
        <v>72</v>
      </c>
      <c r="G110" s="5" t="s">
        <v>23</v>
      </c>
      <c r="H110" s="5" t="s">
        <v>24</v>
      </c>
      <c r="I110" s="10">
        <f ca="1">YEAR(TODAY()) - YEAR(DIM_BUYERS[[#This Row],[Birthdate]])</f>
        <v>29</v>
      </c>
      <c r="J110" s="5" t="str" cm="1">
        <f t="array" aca="1" ref="J110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111" spans="1:10" x14ac:dyDescent="0.2">
      <c r="A111" s="5" t="s">
        <v>60</v>
      </c>
      <c r="B111" s="5" t="s">
        <v>15</v>
      </c>
      <c r="C111" s="6">
        <v>36445</v>
      </c>
      <c r="D111" s="5" t="s">
        <v>61</v>
      </c>
      <c r="E111" s="6">
        <v>43483.847662037027</v>
      </c>
      <c r="F111" s="5" t="s">
        <v>37</v>
      </c>
      <c r="G111" s="5" t="s">
        <v>18</v>
      </c>
      <c r="H111" s="5" t="s">
        <v>19</v>
      </c>
      <c r="I111" s="10">
        <f ca="1">YEAR(TODAY()) - YEAR(DIM_BUYERS[[#This Row],[Birthdate]])</f>
        <v>26</v>
      </c>
      <c r="J111" s="5" t="str" cm="1">
        <f t="array" aca="1" ref="J111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112" spans="1:10" x14ac:dyDescent="0.2">
      <c r="A112" s="5" t="s">
        <v>337</v>
      </c>
      <c r="B112" s="5" t="s">
        <v>9</v>
      </c>
      <c r="C112" s="6">
        <v>30408</v>
      </c>
      <c r="D112" s="5" t="s">
        <v>338</v>
      </c>
      <c r="E112" s="6">
        <v>42810.165347222217</v>
      </c>
      <c r="F112" s="5" t="s">
        <v>67</v>
      </c>
      <c r="G112" s="5" t="s">
        <v>23</v>
      </c>
      <c r="H112" s="5" t="s">
        <v>24</v>
      </c>
      <c r="I112" s="10">
        <f ca="1">YEAR(TODAY()) - YEAR(DIM_BUYERS[[#This Row],[Birthdate]])</f>
        <v>42</v>
      </c>
      <c r="J112" s="5" t="str" cm="1">
        <f t="array" aca="1" ref="J112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113" spans="1:10" x14ac:dyDescent="0.2">
      <c r="A113" s="5" t="s">
        <v>495</v>
      </c>
      <c r="B113" s="5" t="s">
        <v>9</v>
      </c>
      <c r="C113" s="6">
        <v>29776</v>
      </c>
      <c r="E113" s="6">
        <v>43552.840231481481</v>
      </c>
      <c r="F113" s="5" t="s">
        <v>118</v>
      </c>
      <c r="G113" s="5" t="s">
        <v>23</v>
      </c>
      <c r="H113" s="5" t="s">
        <v>24</v>
      </c>
      <c r="I113" s="10">
        <f ca="1">YEAR(TODAY()) - YEAR(DIM_BUYERS[[#This Row],[Birthdate]])</f>
        <v>44</v>
      </c>
      <c r="J113" s="5" t="str" cm="1">
        <f t="array" aca="1" ref="J113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114" spans="1:10" x14ac:dyDescent="0.2">
      <c r="A114" s="5" t="s">
        <v>494</v>
      </c>
      <c r="B114" s="5" t="s">
        <v>9</v>
      </c>
      <c r="C114" s="6">
        <v>35036</v>
      </c>
      <c r="D114" s="5" t="s">
        <v>213</v>
      </c>
      <c r="E114" s="6">
        <v>43551.839814814812</v>
      </c>
      <c r="F114" s="5" t="s">
        <v>22</v>
      </c>
      <c r="G114" s="5" t="s">
        <v>12</v>
      </c>
      <c r="H114" s="5" t="s">
        <v>13</v>
      </c>
      <c r="I114" s="10">
        <f ca="1">YEAR(TODAY()) - YEAR(DIM_BUYERS[[#This Row],[Birthdate]])</f>
        <v>30</v>
      </c>
      <c r="J114" s="5" t="str" cm="1">
        <f t="array" aca="1" ref="J114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115" spans="1:10" x14ac:dyDescent="0.2">
      <c r="A115" s="5" t="s">
        <v>147</v>
      </c>
      <c r="B115" s="5" t="s">
        <v>15</v>
      </c>
      <c r="C115" s="6">
        <v>32488</v>
      </c>
      <c r="D115" s="5" t="s">
        <v>148</v>
      </c>
      <c r="E115" s="6">
        <v>42426.497106481482</v>
      </c>
      <c r="F115" s="5" t="s">
        <v>72</v>
      </c>
      <c r="G115" s="5" t="s">
        <v>18</v>
      </c>
      <c r="H115" s="5" t="s">
        <v>19</v>
      </c>
      <c r="I115" s="10">
        <f ca="1">YEAR(TODAY()) - YEAR(DIM_BUYERS[[#This Row],[Birthdate]])</f>
        <v>37</v>
      </c>
      <c r="J115" s="5" t="str" cm="1">
        <f t="array" aca="1" ref="J115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116" spans="1:10" x14ac:dyDescent="0.2">
      <c r="A116" s="5" t="s">
        <v>388</v>
      </c>
      <c r="B116" s="5" t="s">
        <v>9</v>
      </c>
      <c r="C116" s="6">
        <v>37776</v>
      </c>
      <c r="D116" s="5" t="s">
        <v>389</v>
      </c>
      <c r="E116" s="6">
        <v>43423.324849537043</v>
      </c>
      <c r="F116" s="5" t="s">
        <v>53</v>
      </c>
      <c r="G116" s="5" t="s">
        <v>18</v>
      </c>
      <c r="H116" s="5" t="s">
        <v>19</v>
      </c>
      <c r="I116" s="10">
        <f ca="1">YEAR(TODAY()) - YEAR(DIM_BUYERS[[#This Row],[Birthdate]])</f>
        <v>22</v>
      </c>
      <c r="J116" s="5" t="str" cm="1">
        <f t="array" aca="1" ref="J116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117" spans="1:10" x14ac:dyDescent="0.2">
      <c r="A117" s="5" t="s">
        <v>54</v>
      </c>
      <c r="B117" s="5" t="s">
        <v>9</v>
      </c>
      <c r="C117" s="6">
        <v>35037</v>
      </c>
      <c r="D117" s="5" t="s">
        <v>55</v>
      </c>
      <c r="E117" s="6">
        <v>43807.303437499999</v>
      </c>
      <c r="F117" s="5" t="s">
        <v>43</v>
      </c>
      <c r="G117" s="5" t="s">
        <v>23</v>
      </c>
      <c r="H117" s="5" t="s">
        <v>24</v>
      </c>
      <c r="I117" s="10">
        <f ca="1">YEAR(TODAY()) - YEAR(DIM_BUYERS[[#This Row],[Birthdate]])</f>
        <v>30</v>
      </c>
      <c r="J117" s="5" t="str" cm="1">
        <f t="array" aca="1" ref="J117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118" spans="1:10" x14ac:dyDescent="0.2">
      <c r="A118" s="5" t="s">
        <v>100</v>
      </c>
      <c r="B118" s="5" t="s">
        <v>9</v>
      </c>
      <c r="C118" s="6">
        <v>34995</v>
      </c>
      <c r="D118" s="5" t="s">
        <v>101</v>
      </c>
      <c r="E118" s="6">
        <v>43988.096990740742</v>
      </c>
      <c r="F118" s="5" t="s">
        <v>88</v>
      </c>
      <c r="G118" s="5" t="s">
        <v>18</v>
      </c>
      <c r="H118" s="5" t="s">
        <v>19</v>
      </c>
      <c r="I118" s="10">
        <f ca="1">YEAR(TODAY()) - YEAR(DIM_BUYERS[[#This Row],[Birthdate]])</f>
        <v>30</v>
      </c>
      <c r="J118" s="5" t="str" cm="1">
        <f t="array" aca="1" ref="J118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119" spans="1:10" x14ac:dyDescent="0.2">
      <c r="A119" s="5" t="s">
        <v>392</v>
      </c>
      <c r="B119" s="5" t="s">
        <v>9</v>
      </c>
      <c r="C119" s="6">
        <v>38170</v>
      </c>
      <c r="D119" s="5" t="s">
        <v>103</v>
      </c>
      <c r="E119" s="6">
        <v>41280.330520833333</v>
      </c>
      <c r="F119" s="5" t="s">
        <v>11</v>
      </c>
      <c r="G119" s="5" t="s">
        <v>23</v>
      </c>
      <c r="H119" s="5" t="s">
        <v>24</v>
      </c>
      <c r="I119" s="10">
        <f ca="1">YEAR(TODAY()) - YEAR(DIM_BUYERS[[#This Row],[Birthdate]])</f>
        <v>21</v>
      </c>
      <c r="J119" s="5" t="str" cm="1">
        <f t="array" aca="1" ref="J119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120" spans="1:10" x14ac:dyDescent="0.2">
      <c r="A120" s="5" t="s">
        <v>143</v>
      </c>
      <c r="B120" s="5" t="s">
        <v>9</v>
      </c>
      <c r="C120" s="6">
        <v>26500</v>
      </c>
      <c r="D120" s="5" t="s">
        <v>144</v>
      </c>
      <c r="E120" s="6">
        <v>41874.527002314811</v>
      </c>
      <c r="F120" s="5" t="s">
        <v>99</v>
      </c>
      <c r="G120" s="5" t="s">
        <v>12</v>
      </c>
      <c r="H120" s="5" t="s">
        <v>13</v>
      </c>
      <c r="I120" s="10">
        <f ca="1">YEAR(TODAY()) - YEAR(DIM_BUYERS[[#This Row],[Birthdate]])</f>
        <v>53</v>
      </c>
      <c r="J120" s="5" t="str" cm="1">
        <f t="array" aca="1" ref="J120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121" spans="1:10" x14ac:dyDescent="0.2">
      <c r="A121" s="5" t="s">
        <v>333</v>
      </c>
      <c r="B121" s="5" t="s">
        <v>15</v>
      </c>
      <c r="C121" s="6">
        <v>27488</v>
      </c>
      <c r="D121" s="5" t="s">
        <v>334</v>
      </c>
      <c r="E121" s="6">
        <v>42351.817372685182</v>
      </c>
      <c r="F121" s="5" t="s">
        <v>40</v>
      </c>
      <c r="G121" s="5" t="s">
        <v>18</v>
      </c>
      <c r="H121" s="5" t="s">
        <v>19</v>
      </c>
      <c r="I121" s="10">
        <f ca="1">YEAR(TODAY()) - YEAR(DIM_BUYERS[[#This Row],[Birthdate]])</f>
        <v>50</v>
      </c>
      <c r="J121" s="5" t="str" cm="1">
        <f t="array" aca="1" ref="J121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122" spans="1:10" x14ac:dyDescent="0.2">
      <c r="A122" s="5" t="s">
        <v>102</v>
      </c>
      <c r="B122" s="5" t="s">
        <v>15</v>
      </c>
      <c r="C122" s="6">
        <v>27043</v>
      </c>
      <c r="D122" s="5" t="s">
        <v>103</v>
      </c>
      <c r="E122" s="6">
        <v>43731.153194444443</v>
      </c>
      <c r="F122" s="5" t="s">
        <v>104</v>
      </c>
      <c r="G122" s="5" t="s">
        <v>23</v>
      </c>
      <c r="H122" s="5" t="s">
        <v>24</v>
      </c>
      <c r="I122" s="10">
        <f ca="1">YEAR(TODAY()) - YEAR(DIM_BUYERS[[#This Row],[Birthdate]])</f>
        <v>51</v>
      </c>
      <c r="J122" s="5" t="str" cm="1">
        <f t="array" aca="1" ref="J122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123" spans="1:10" x14ac:dyDescent="0.2">
      <c r="A123" s="5" t="s">
        <v>265</v>
      </c>
      <c r="B123" s="5" t="s">
        <v>9</v>
      </c>
      <c r="C123" s="6">
        <v>33721</v>
      </c>
      <c r="D123" s="5" t="s">
        <v>251</v>
      </c>
      <c r="E123" s="6">
        <v>42417.085914351846</v>
      </c>
      <c r="F123" s="5" t="s">
        <v>43</v>
      </c>
      <c r="G123" s="5" t="s">
        <v>23</v>
      </c>
      <c r="H123" s="5" t="s">
        <v>24</v>
      </c>
      <c r="I123" s="10">
        <f ca="1">YEAR(TODAY()) - YEAR(DIM_BUYERS[[#This Row],[Birthdate]])</f>
        <v>33</v>
      </c>
      <c r="J123" s="5" t="str" cm="1">
        <f t="array" aca="1" ref="J123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124" spans="1:10" x14ac:dyDescent="0.2">
      <c r="A124" s="5" t="s">
        <v>380</v>
      </c>
      <c r="B124" s="5" t="s">
        <v>9</v>
      </c>
      <c r="C124" s="6">
        <v>35188</v>
      </c>
      <c r="D124" s="5" t="s">
        <v>10</v>
      </c>
      <c r="E124" s="6">
        <v>43271.087789351863</v>
      </c>
      <c r="F124" s="5" t="s">
        <v>40</v>
      </c>
      <c r="G124" s="5" t="s">
        <v>12</v>
      </c>
      <c r="H124" s="5" t="s">
        <v>13</v>
      </c>
      <c r="I124" s="10">
        <f ca="1">YEAR(TODAY()) - YEAR(DIM_BUYERS[[#This Row],[Birthdate]])</f>
        <v>29</v>
      </c>
      <c r="J124" s="5" t="str" cm="1">
        <f t="array" aca="1" ref="J124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125" spans="1:10" x14ac:dyDescent="0.2">
      <c r="A125" s="5" t="s">
        <v>131</v>
      </c>
      <c r="B125" s="5" t="s">
        <v>15</v>
      </c>
      <c r="C125" s="6">
        <v>27426</v>
      </c>
      <c r="D125" s="5" t="s">
        <v>132</v>
      </c>
      <c r="E125" s="6">
        <v>43151.184282407397</v>
      </c>
      <c r="F125" s="5" t="s">
        <v>22</v>
      </c>
      <c r="G125" s="5" t="s">
        <v>18</v>
      </c>
      <c r="H125" s="5" t="s">
        <v>19</v>
      </c>
      <c r="I125" s="10">
        <f ca="1">YEAR(TODAY()) - YEAR(DIM_BUYERS[[#This Row],[Birthdate]])</f>
        <v>50</v>
      </c>
      <c r="J125" s="5" t="str" cm="1">
        <f t="array" aca="1" ref="J125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126" spans="1:10" x14ac:dyDescent="0.2">
      <c r="A126" s="5" t="s">
        <v>426</v>
      </c>
      <c r="B126" s="5" t="s">
        <v>15</v>
      </c>
      <c r="C126" s="6">
        <v>36815</v>
      </c>
      <c r="D126" s="5" t="s">
        <v>103</v>
      </c>
      <c r="E126" s="6">
        <v>43334.198530092603</v>
      </c>
      <c r="F126" s="5" t="s">
        <v>69</v>
      </c>
      <c r="G126" s="5" t="s">
        <v>12</v>
      </c>
      <c r="H126" s="5" t="s">
        <v>13</v>
      </c>
      <c r="I126" s="10">
        <f ca="1">YEAR(TODAY()) - YEAR(DIM_BUYERS[[#This Row],[Birthdate]])</f>
        <v>25</v>
      </c>
      <c r="J126" s="5" t="str" cm="1">
        <f t="array" aca="1" ref="J126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127" spans="1:10" x14ac:dyDescent="0.2">
      <c r="A127" s="5" t="s">
        <v>197</v>
      </c>
      <c r="B127" s="5" t="s">
        <v>9</v>
      </c>
      <c r="C127" s="6">
        <v>32548</v>
      </c>
      <c r="D127" s="5" t="s">
        <v>198</v>
      </c>
      <c r="E127" s="6">
        <v>44849.137546296297</v>
      </c>
      <c r="F127" s="5" t="s">
        <v>104</v>
      </c>
      <c r="G127" s="5" t="s">
        <v>12</v>
      </c>
      <c r="H127" s="5" t="s">
        <v>13</v>
      </c>
      <c r="I127" s="10">
        <f ca="1">YEAR(TODAY()) - YEAR(DIM_BUYERS[[#This Row],[Birthdate]])</f>
        <v>36</v>
      </c>
      <c r="J127" s="5" t="str" cm="1">
        <f t="array" aca="1" ref="J127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128" spans="1:10" x14ac:dyDescent="0.2">
      <c r="A128" s="5" t="s">
        <v>28</v>
      </c>
      <c r="B128" s="5" t="s">
        <v>15</v>
      </c>
      <c r="C128" s="6">
        <v>33110</v>
      </c>
      <c r="D128" s="5" t="s">
        <v>29</v>
      </c>
      <c r="E128" s="6">
        <v>42569.139317129629</v>
      </c>
      <c r="F128" s="5" t="s">
        <v>30</v>
      </c>
      <c r="G128" s="5" t="s">
        <v>18</v>
      </c>
      <c r="H128" s="5" t="s">
        <v>19</v>
      </c>
      <c r="I128" s="10">
        <f ca="1">YEAR(TODAY()) - YEAR(DIM_BUYERS[[#This Row],[Birthdate]])</f>
        <v>35</v>
      </c>
      <c r="J128" s="5" t="str" cm="1">
        <f t="array" aca="1" ref="J128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129" spans="1:10" x14ac:dyDescent="0.2">
      <c r="A129" s="5" t="s">
        <v>275</v>
      </c>
      <c r="B129" s="5" t="s">
        <v>9</v>
      </c>
      <c r="C129" s="6">
        <v>34952</v>
      </c>
      <c r="D129" s="5" t="s">
        <v>276</v>
      </c>
      <c r="E129" s="6">
        <v>41777.245451388888</v>
      </c>
      <c r="F129" s="5" t="s">
        <v>48</v>
      </c>
      <c r="G129" s="5" t="s">
        <v>12</v>
      </c>
      <c r="H129" s="5" t="s">
        <v>13</v>
      </c>
      <c r="I129" s="10">
        <f ca="1">YEAR(TODAY()) - YEAR(DIM_BUYERS[[#This Row],[Birthdate]])</f>
        <v>30</v>
      </c>
      <c r="J129" s="5" t="str" cm="1">
        <f t="array" aca="1" ref="J129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130" spans="1:10" x14ac:dyDescent="0.2">
      <c r="A130" s="5" t="s">
        <v>393</v>
      </c>
      <c r="B130" s="5" t="s">
        <v>9</v>
      </c>
      <c r="C130" s="6">
        <v>27352</v>
      </c>
      <c r="D130" s="5" t="s">
        <v>98</v>
      </c>
      <c r="E130" s="6">
        <v>44452.155995370369</v>
      </c>
      <c r="F130" s="5" t="s">
        <v>72</v>
      </c>
      <c r="G130" s="5" t="s">
        <v>23</v>
      </c>
      <c r="H130" s="5" t="s">
        <v>24</v>
      </c>
      <c r="I130" s="10">
        <f ca="1">YEAR(TODAY()) - YEAR(DIM_BUYERS[[#This Row],[Birthdate]])</f>
        <v>51</v>
      </c>
      <c r="J130" s="5" t="str" cm="1">
        <f t="array" aca="1" ref="J130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131" spans="1:10" x14ac:dyDescent="0.2">
      <c r="A131" s="5" t="s">
        <v>314</v>
      </c>
      <c r="B131" s="5" t="s">
        <v>15</v>
      </c>
      <c r="C131" s="6">
        <v>35447</v>
      </c>
      <c r="D131" s="5" t="s">
        <v>315</v>
      </c>
      <c r="E131" s="6">
        <v>43244.768877314818</v>
      </c>
      <c r="F131" s="5" t="s">
        <v>22</v>
      </c>
      <c r="G131" s="5" t="s">
        <v>12</v>
      </c>
      <c r="H131" s="5" t="s">
        <v>13</v>
      </c>
      <c r="I131" s="10">
        <f ca="1">YEAR(TODAY()) - YEAR(DIM_BUYERS[[#This Row],[Birthdate]])</f>
        <v>28</v>
      </c>
      <c r="J131" s="5" t="str" cm="1">
        <f t="array" aca="1" ref="J131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132" spans="1:10" x14ac:dyDescent="0.2">
      <c r="A132" s="5" t="s">
        <v>386</v>
      </c>
      <c r="B132" s="5" t="s">
        <v>15</v>
      </c>
      <c r="C132" s="6">
        <v>25674</v>
      </c>
      <c r="D132" s="5" t="s">
        <v>387</v>
      </c>
      <c r="E132" s="6">
        <v>43912.558194444442</v>
      </c>
      <c r="F132" s="5" t="s">
        <v>72</v>
      </c>
      <c r="G132" s="5" t="s">
        <v>18</v>
      </c>
      <c r="H132" s="5" t="s">
        <v>19</v>
      </c>
      <c r="I132" s="10">
        <f ca="1">YEAR(TODAY()) - YEAR(DIM_BUYERS[[#This Row],[Birthdate]])</f>
        <v>55</v>
      </c>
      <c r="J132" s="5" t="str" cm="1">
        <f t="array" aca="1" ref="J132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133" spans="1:10" x14ac:dyDescent="0.2">
      <c r="A133" s="5" t="s">
        <v>183</v>
      </c>
      <c r="B133" s="5" t="s">
        <v>9</v>
      </c>
      <c r="C133" s="6">
        <v>31946</v>
      </c>
      <c r="D133" s="5" t="s">
        <v>167</v>
      </c>
      <c r="E133" s="6">
        <v>44905.112037037034</v>
      </c>
      <c r="F133" s="5" t="s">
        <v>27</v>
      </c>
      <c r="G133" s="5" t="s">
        <v>12</v>
      </c>
      <c r="H133" s="5" t="s">
        <v>13</v>
      </c>
      <c r="I133" s="10">
        <f ca="1">YEAR(TODAY()) - YEAR(DIM_BUYERS[[#This Row],[Birthdate]])</f>
        <v>38</v>
      </c>
      <c r="J133" s="5" t="str" cm="1">
        <f t="array" aca="1" ref="J133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134" spans="1:10" x14ac:dyDescent="0.2">
      <c r="A134" s="5" t="s">
        <v>20</v>
      </c>
      <c r="B134" s="5" t="s">
        <v>9</v>
      </c>
      <c r="C134" s="6">
        <v>36020</v>
      </c>
      <c r="D134" s="5" t="s">
        <v>21</v>
      </c>
      <c r="E134" s="6">
        <v>43638.091099537043</v>
      </c>
      <c r="F134" s="5" t="s">
        <v>22</v>
      </c>
      <c r="G134" s="5" t="s">
        <v>23</v>
      </c>
      <c r="H134" s="5" t="s">
        <v>24</v>
      </c>
      <c r="I134" s="10">
        <f ca="1">YEAR(TODAY()) - YEAR(DIM_BUYERS[[#This Row],[Birthdate]])</f>
        <v>27</v>
      </c>
      <c r="J134" s="5" t="str" cm="1">
        <f t="array" aca="1" ref="J134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135" spans="1:10" x14ac:dyDescent="0.2">
      <c r="A135" s="5" t="s">
        <v>451</v>
      </c>
      <c r="B135" s="5" t="s">
        <v>9</v>
      </c>
      <c r="C135" s="6">
        <v>32265</v>
      </c>
      <c r="D135" s="5" t="s">
        <v>413</v>
      </c>
      <c r="E135" s="6">
        <v>43820.922337962962</v>
      </c>
      <c r="F135" s="5" t="s">
        <v>48</v>
      </c>
      <c r="G135" s="5" t="s">
        <v>23</v>
      </c>
      <c r="H135" s="5" t="s">
        <v>24</v>
      </c>
      <c r="I135" s="10">
        <f ca="1">YEAR(TODAY()) - YEAR(DIM_BUYERS[[#This Row],[Birthdate]])</f>
        <v>37</v>
      </c>
      <c r="J135" s="5" t="str" cm="1">
        <f t="array" aca="1" ref="J135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136" spans="1:10" x14ac:dyDescent="0.2">
      <c r="A136" s="5" t="s">
        <v>110</v>
      </c>
      <c r="B136" s="5" t="s">
        <v>9</v>
      </c>
      <c r="C136" s="6">
        <v>29858</v>
      </c>
      <c r="D136" s="5" t="s">
        <v>111</v>
      </c>
      <c r="E136" s="6">
        <v>44912.274097222216</v>
      </c>
      <c r="F136" s="5" t="s">
        <v>17</v>
      </c>
      <c r="G136" s="5" t="s">
        <v>23</v>
      </c>
      <c r="H136" s="5" t="s">
        <v>24</v>
      </c>
      <c r="I136" s="10">
        <f ca="1">YEAR(TODAY()) - YEAR(DIM_BUYERS[[#This Row],[Birthdate]])</f>
        <v>44</v>
      </c>
      <c r="J136" s="5" t="str" cm="1">
        <f t="array" aca="1" ref="J136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137" spans="1:10" x14ac:dyDescent="0.2">
      <c r="A137" s="5" t="s">
        <v>211</v>
      </c>
      <c r="B137" s="5" t="s">
        <v>15</v>
      </c>
      <c r="C137" s="6">
        <v>26999</v>
      </c>
      <c r="D137" s="5" t="s">
        <v>76</v>
      </c>
      <c r="E137" s="6">
        <v>42007.333414351851</v>
      </c>
      <c r="F137" s="5" t="s">
        <v>30</v>
      </c>
      <c r="G137" s="5" t="s">
        <v>23</v>
      </c>
      <c r="H137" s="5" t="s">
        <v>24</v>
      </c>
      <c r="I137" s="10">
        <f ca="1">YEAR(TODAY()) - YEAR(DIM_BUYERS[[#This Row],[Birthdate]])</f>
        <v>52</v>
      </c>
      <c r="J137" s="5" t="str" cm="1">
        <f t="array" aca="1" ref="J137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138" spans="1:10" x14ac:dyDescent="0.2">
      <c r="A138" s="5" t="s">
        <v>83</v>
      </c>
      <c r="B138" s="5" t="s">
        <v>15</v>
      </c>
      <c r="C138" s="6">
        <v>26054</v>
      </c>
      <c r="D138" s="5" t="s">
        <v>84</v>
      </c>
      <c r="E138" s="6">
        <v>42651.706631944442</v>
      </c>
      <c r="F138" s="5" t="s">
        <v>85</v>
      </c>
      <c r="G138" s="5" t="s">
        <v>18</v>
      </c>
      <c r="H138" s="5" t="s">
        <v>19</v>
      </c>
      <c r="I138" s="10">
        <f ca="1">YEAR(TODAY()) - YEAR(DIM_BUYERS[[#This Row],[Birthdate]])</f>
        <v>54</v>
      </c>
      <c r="J138" s="5" t="str" cm="1">
        <f t="array" aca="1" ref="J138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139" spans="1:10" x14ac:dyDescent="0.2">
      <c r="A139" s="5" t="s">
        <v>137</v>
      </c>
      <c r="B139" s="5" t="s">
        <v>15</v>
      </c>
      <c r="C139" s="6">
        <v>27594</v>
      </c>
      <c r="D139" s="5" t="s">
        <v>138</v>
      </c>
      <c r="E139" s="6">
        <v>41441.804583333331</v>
      </c>
      <c r="F139" s="5" t="s">
        <v>118</v>
      </c>
      <c r="G139" s="5" t="s">
        <v>23</v>
      </c>
      <c r="H139" s="5" t="s">
        <v>24</v>
      </c>
      <c r="I139" s="10">
        <f ca="1">YEAR(TODAY()) - YEAR(DIM_BUYERS[[#This Row],[Birthdate]])</f>
        <v>50</v>
      </c>
      <c r="J139" s="5" t="str" cm="1">
        <f t="array" aca="1" ref="J139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140" spans="1:10" x14ac:dyDescent="0.2">
      <c r="A140" s="5" t="s">
        <v>305</v>
      </c>
      <c r="B140" s="5" t="s">
        <v>9</v>
      </c>
      <c r="C140" s="6">
        <v>31364</v>
      </c>
      <c r="D140" s="5" t="s">
        <v>306</v>
      </c>
      <c r="E140" s="6">
        <v>41772.79519675926</v>
      </c>
      <c r="F140" s="5" t="s">
        <v>22</v>
      </c>
      <c r="G140" s="5" t="s">
        <v>23</v>
      </c>
      <c r="H140" s="5" t="s">
        <v>24</v>
      </c>
      <c r="I140" s="10">
        <f ca="1">YEAR(TODAY()) - YEAR(DIM_BUYERS[[#This Row],[Birthdate]])</f>
        <v>40</v>
      </c>
      <c r="J140" s="5" t="str" cm="1">
        <f t="array" aca="1" ref="J140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141" spans="1:10" x14ac:dyDescent="0.2">
      <c r="A141" s="5" t="s">
        <v>360</v>
      </c>
      <c r="B141" s="5" t="s">
        <v>9</v>
      </c>
      <c r="C141" s="6">
        <v>28068</v>
      </c>
      <c r="D141" s="5" t="s">
        <v>106</v>
      </c>
      <c r="E141" s="6">
        <v>43121.025300925918</v>
      </c>
      <c r="F141" s="5" t="s">
        <v>104</v>
      </c>
      <c r="G141" s="5" t="s">
        <v>18</v>
      </c>
      <c r="H141" s="5" t="s">
        <v>19</v>
      </c>
      <c r="I141" s="10">
        <f ca="1">YEAR(TODAY()) - YEAR(DIM_BUYERS[[#This Row],[Birthdate]])</f>
        <v>49</v>
      </c>
      <c r="J141" s="5" t="str" cm="1">
        <f t="array" aca="1" ref="J141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142" spans="1:10" x14ac:dyDescent="0.2">
      <c r="A142" s="5" t="s">
        <v>366</v>
      </c>
      <c r="B142" s="5" t="s">
        <v>9</v>
      </c>
      <c r="C142" s="6">
        <v>27311</v>
      </c>
      <c r="D142" s="5" t="s">
        <v>367</v>
      </c>
      <c r="E142" s="6">
        <v>43745.434351851851</v>
      </c>
      <c r="F142" s="5" t="s">
        <v>104</v>
      </c>
      <c r="G142" s="5" t="s">
        <v>18</v>
      </c>
      <c r="H142" s="5" t="s">
        <v>19</v>
      </c>
      <c r="I142" s="10">
        <f ca="1">YEAR(TODAY()) - YEAR(DIM_BUYERS[[#This Row],[Birthdate]])</f>
        <v>51</v>
      </c>
      <c r="J142" s="5" t="str" cm="1">
        <f t="array" aca="1" ref="J142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143" spans="1:10" x14ac:dyDescent="0.2">
      <c r="A143" s="5" t="s">
        <v>311</v>
      </c>
      <c r="B143" s="5" t="s">
        <v>9</v>
      </c>
      <c r="C143" s="6">
        <v>35583</v>
      </c>
      <c r="D143" s="5" t="s">
        <v>312</v>
      </c>
      <c r="E143" s="6">
        <v>43088.70244212963</v>
      </c>
      <c r="F143" s="5" t="s">
        <v>53</v>
      </c>
      <c r="G143" s="5" t="s">
        <v>23</v>
      </c>
      <c r="H143" s="5" t="s">
        <v>24</v>
      </c>
      <c r="I143" s="10">
        <f ca="1">YEAR(TODAY()) - YEAR(DIM_BUYERS[[#This Row],[Birthdate]])</f>
        <v>28</v>
      </c>
      <c r="J143" s="5" t="str" cm="1">
        <f t="array" aca="1" ref="J143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144" spans="1:10" x14ac:dyDescent="0.2">
      <c r="A144" s="5" t="s">
        <v>372</v>
      </c>
      <c r="B144" s="5" t="s">
        <v>9</v>
      </c>
      <c r="C144" s="6">
        <v>28351</v>
      </c>
      <c r="D144" s="5" t="s">
        <v>142</v>
      </c>
      <c r="E144" s="6">
        <v>44012.820775462962</v>
      </c>
      <c r="F144" s="5" t="s">
        <v>104</v>
      </c>
      <c r="G144" s="5" t="s">
        <v>23</v>
      </c>
      <c r="H144" s="5" t="s">
        <v>24</v>
      </c>
      <c r="I144" s="10">
        <f ca="1">YEAR(TODAY()) - YEAR(DIM_BUYERS[[#This Row],[Birthdate]])</f>
        <v>48</v>
      </c>
      <c r="J144" s="5" t="str" cm="1">
        <f t="array" aca="1" ref="J144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145" spans="1:10" x14ac:dyDescent="0.2">
      <c r="A145" s="5" t="s">
        <v>214</v>
      </c>
      <c r="B145" s="5" t="s">
        <v>9</v>
      </c>
      <c r="C145" s="6">
        <v>28351</v>
      </c>
      <c r="D145" s="5" t="s">
        <v>146</v>
      </c>
      <c r="E145" s="6">
        <v>43700.035150462973</v>
      </c>
      <c r="F145" s="5" t="s">
        <v>104</v>
      </c>
      <c r="G145" s="5" t="s">
        <v>18</v>
      </c>
      <c r="H145" s="5" t="s">
        <v>19</v>
      </c>
      <c r="I145" s="10">
        <f ca="1">YEAR(TODAY()) - YEAR(DIM_BUYERS[[#This Row],[Birthdate]])</f>
        <v>48</v>
      </c>
      <c r="J145" s="5" t="str" cm="1">
        <f t="array" aca="1" ref="J145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146" spans="1:10" x14ac:dyDescent="0.2">
      <c r="A146" s="5" t="s">
        <v>73</v>
      </c>
      <c r="B146" s="5" t="s">
        <v>9</v>
      </c>
      <c r="C146" s="6">
        <v>34706</v>
      </c>
      <c r="D146" s="5" t="s">
        <v>74</v>
      </c>
      <c r="E146" s="6">
        <v>44025.23746527778</v>
      </c>
      <c r="F146" s="5" t="s">
        <v>17</v>
      </c>
      <c r="G146" s="5" t="s">
        <v>12</v>
      </c>
      <c r="H146" s="5" t="s">
        <v>13</v>
      </c>
      <c r="I146" s="10">
        <f ca="1">YEAR(TODAY()) - YEAR(DIM_BUYERS[[#This Row],[Birthdate]])</f>
        <v>30</v>
      </c>
      <c r="J146" s="5" t="str" cm="1">
        <f t="array" aca="1" ref="J146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147" spans="1:10" x14ac:dyDescent="0.2">
      <c r="A147" s="5" t="s">
        <v>405</v>
      </c>
      <c r="B147" s="5" t="s">
        <v>15</v>
      </c>
      <c r="C147" s="6">
        <v>34186</v>
      </c>
      <c r="D147" s="5" t="s">
        <v>142</v>
      </c>
      <c r="E147" s="6">
        <v>43067.840601851851</v>
      </c>
      <c r="F147" s="5" t="s">
        <v>17</v>
      </c>
      <c r="G147" s="5" t="s">
        <v>18</v>
      </c>
      <c r="H147" s="5" t="s">
        <v>19</v>
      </c>
      <c r="I147" s="10">
        <f ca="1">YEAR(TODAY()) - YEAR(DIM_BUYERS[[#This Row],[Birthdate]])</f>
        <v>32</v>
      </c>
      <c r="J147" s="5" t="str" cm="1">
        <f t="array" aca="1" ref="J147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148" spans="1:10" x14ac:dyDescent="0.2">
      <c r="A148" s="5" t="s">
        <v>161</v>
      </c>
      <c r="B148" s="5" t="s">
        <v>15</v>
      </c>
      <c r="C148" s="6">
        <v>35617</v>
      </c>
      <c r="D148" s="5" t="s">
        <v>29</v>
      </c>
      <c r="E148" s="6">
        <v>43760.056909722232</v>
      </c>
      <c r="F148" s="5" t="s">
        <v>99</v>
      </c>
      <c r="G148" s="5" t="s">
        <v>18</v>
      </c>
      <c r="H148" s="5" t="s">
        <v>19</v>
      </c>
      <c r="I148" s="10">
        <f ca="1">YEAR(TODAY()) - YEAR(DIM_BUYERS[[#This Row],[Birthdate]])</f>
        <v>28</v>
      </c>
      <c r="J148" s="5" t="str" cm="1">
        <f t="array" aca="1" ref="J148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149" spans="1:10" x14ac:dyDescent="0.2">
      <c r="A149" s="5" t="s">
        <v>195</v>
      </c>
      <c r="B149" s="5" t="s">
        <v>9</v>
      </c>
      <c r="C149" s="6">
        <v>29126</v>
      </c>
      <c r="D149" s="5" t="s">
        <v>196</v>
      </c>
      <c r="E149" s="6">
        <v>43228.537708333337</v>
      </c>
      <c r="F149" s="5" t="s">
        <v>85</v>
      </c>
      <c r="G149" s="5" t="s">
        <v>23</v>
      </c>
      <c r="H149" s="5" t="s">
        <v>24</v>
      </c>
      <c r="I149" s="10">
        <f ca="1">YEAR(TODAY()) - YEAR(DIM_BUYERS[[#This Row],[Birthdate]])</f>
        <v>46</v>
      </c>
      <c r="J149" s="5" t="str" cm="1">
        <f t="array" aca="1" ref="J149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150" spans="1:10" x14ac:dyDescent="0.2">
      <c r="A150" s="5" t="s">
        <v>298</v>
      </c>
      <c r="B150" s="5" t="s">
        <v>9</v>
      </c>
      <c r="C150" s="6">
        <v>38084</v>
      </c>
      <c r="D150" s="5" t="s">
        <v>80</v>
      </c>
      <c r="E150" s="6">
        <v>44102.718449074076</v>
      </c>
      <c r="F150" s="5" t="s">
        <v>69</v>
      </c>
      <c r="G150" s="5" t="s">
        <v>18</v>
      </c>
      <c r="H150" s="5" t="s">
        <v>19</v>
      </c>
      <c r="I150" s="10">
        <f ca="1">YEAR(TODAY()) - YEAR(DIM_BUYERS[[#This Row],[Birthdate]])</f>
        <v>21</v>
      </c>
      <c r="J150" s="5" t="str" cm="1">
        <f t="array" aca="1" ref="J150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151" spans="1:10" x14ac:dyDescent="0.2">
      <c r="A151" s="5" t="s">
        <v>301</v>
      </c>
      <c r="B151" s="5" t="s">
        <v>15</v>
      </c>
      <c r="C151" s="6">
        <v>36509</v>
      </c>
      <c r="D151" s="5" t="s">
        <v>302</v>
      </c>
      <c r="E151" s="6">
        <v>42618.045740740738</v>
      </c>
      <c r="F151" s="5" t="s">
        <v>109</v>
      </c>
      <c r="G151" s="5" t="s">
        <v>23</v>
      </c>
      <c r="H151" s="5" t="s">
        <v>24</v>
      </c>
      <c r="I151" s="10">
        <f ca="1">YEAR(TODAY()) - YEAR(DIM_BUYERS[[#This Row],[Birthdate]])</f>
        <v>26</v>
      </c>
      <c r="J151" s="5" t="str" cm="1">
        <f t="array" aca="1" ref="J151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152" spans="1:10" x14ac:dyDescent="0.2">
      <c r="A152" s="5" t="s">
        <v>263</v>
      </c>
      <c r="B152" s="5" t="s">
        <v>9</v>
      </c>
      <c r="C152" s="6">
        <v>29032</v>
      </c>
      <c r="D152" s="5" t="s">
        <v>264</v>
      </c>
      <c r="E152" s="6">
        <v>41888.235671296286</v>
      </c>
      <c r="F152" s="5" t="s">
        <v>43</v>
      </c>
      <c r="G152" s="5" t="s">
        <v>23</v>
      </c>
      <c r="H152" s="5" t="s">
        <v>24</v>
      </c>
      <c r="I152" s="10">
        <f ca="1">YEAR(TODAY()) - YEAR(DIM_BUYERS[[#This Row],[Birthdate]])</f>
        <v>46</v>
      </c>
      <c r="J152" s="5" t="str" cm="1">
        <f t="array" aca="1" ref="J152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153" spans="1:10" x14ac:dyDescent="0.2">
      <c r="A153" s="5" t="s">
        <v>467</v>
      </c>
      <c r="B153" s="5" t="s">
        <v>15</v>
      </c>
      <c r="C153" s="6">
        <v>36755</v>
      </c>
      <c r="D153" s="5" t="s">
        <v>50</v>
      </c>
      <c r="E153" s="6">
        <v>43668.124097222222</v>
      </c>
      <c r="F153" s="5" t="s">
        <v>40</v>
      </c>
      <c r="G153" s="5" t="s">
        <v>18</v>
      </c>
      <c r="H153" s="5" t="s">
        <v>19</v>
      </c>
      <c r="I153" s="10">
        <f ca="1">YEAR(TODAY()) - YEAR(DIM_BUYERS[[#This Row],[Birthdate]])</f>
        <v>25</v>
      </c>
      <c r="J153" s="5" t="str" cm="1">
        <f t="array" aca="1" ref="J153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154" spans="1:10" x14ac:dyDescent="0.2">
      <c r="A154" s="5" t="s">
        <v>259</v>
      </c>
      <c r="B154" s="5" t="s">
        <v>15</v>
      </c>
      <c r="C154" s="6">
        <v>30932</v>
      </c>
      <c r="D154" s="5" t="s">
        <v>260</v>
      </c>
      <c r="E154" s="6">
        <v>44209.670983796299</v>
      </c>
      <c r="F154" s="5" t="s">
        <v>118</v>
      </c>
      <c r="G154" s="5" t="s">
        <v>12</v>
      </c>
      <c r="H154" s="5" t="s">
        <v>13</v>
      </c>
      <c r="I154" s="10">
        <f ca="1">YEAR(TODAY()) - YEAR(DIM_BUYERS[[#This Row],[Birthdate]])</f>
        <v>41</v>
      </c>
      <c r="J154" s="5" t="str" cm="1">
        <f t="array" aca="1" ref="J154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155" spans="1:10" x14ac:dyDescent="0.2">
      <c r="A155" s="5" t="s">
        <v>216</v>
      </c>
      <c r="B155" s="5" t="s">
        <v>9</v>
      </c>
      <c r="C155" s="6">
        <v>33309</v>
      </c>
      <c r="D155" s="5" t="s">
        <v>217</v>
      </c>
      <c r="E155" s="6">
        <v>42764.453993055547</v>
      </c>
      <c r="F155" s="5" t="s">
        <v>118</v>
      </c>
      <c r="G155" s="5" t="s">
        <v>18</v>
      </c>
      <c r="H155" s="5" t="s">
        <v>19</v>
      </c>
      <c r="I155" s="10">
        <f ca="1">YEAR(TODAY()) - YEAR(DIM_BUYERS[[#This Row],[Birthdate]])</f>
        <v>34</v>
      </c>
      <c r="J155" s="5" t="str" cm="1">
        <f t="array" aca="1" ref="J155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156" spans="1:10" x14ac:dyDescent="0.2">
      <c r="A156" s="5" t="s">
        <v>369</v>
      </c>
      <c r="B156" s="5" t="s">
        <v>15</v>
      </c>
      <c r="C156" s="6">
        <v>26785</v>
      </c>
      <c r="D156" s="5" t="s">
        <v>370</v>
      </c>
      <c r="E156" s="6">
        <v>42911.331828703696</v>
      </c>
      <c r="F156" s="5" t="s">
        <v>109</v>
      </c>
      <c r="G156" s="5" t="s">
        <v>18</v>
      </c>
      <c r="H156" s="5" t="s">
        <v>19</v>
      </c>
      <c r="I156" s="10">
        <f ca="1">YEAR(TODAY()) - YEAR(DIM_BUYERS[[#This Row],[Birthdate]])</f>
        <v>52</v>
      </c>
      <c r="J156" s="5" t="str" cm="1">
        <f t="array" aca="1" ref="J156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157" spans="1:10" x14ac:dyDescent="0.2">
      <c r="A157" s="5" t="s">
        <v>297</v>
      </c>
      <c r="B157" s="5" t="s">
        <v>15</v>
      </c>
      <c r="C157" s="6">
        <v>29799</v>
      </c>
      <c r="D157" s="5" t="s">
        <v>78</v>
      </c>
      <c r="E157" s="6">
        <v>41451.936157407406</v>
      </c>
      <c r="F157" s="5" t="s">
        <v>72</v>
      </c>
      <c r="G157" s="5" t="s">
        <v>23</v>
      </c>
      <c r="H157" s="5" t="s">
        <v>24</v>
      </c>
      <c r="I157" s="10">
        <f ca="1">YEAR(TODAY()) - YEAR(DIM_BUYERS[[#This Row],[Birthdate]])</f>
        <v>44</v>
      </c>
      <c r="J157" s="5" t="str" cm="1">
        <f t="array" aca="1" ref="J157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158" spans="1:10" x14ac:dyDescent="0.2">
      <c r="A158" s="5" t="s">
        <v>281</v>
      </c>
      <c r="B158" s="5" t="s">
        <v>9</v>
      </c>
      <c r="C158" s="6">
        <v>36811</v>
      </c>
      <c r="D158" s="5" t="s">
        <v>282</v>
      </c>
      <c r="E158" s="6">
        <v>41460.002696759257</v>
      </c>
      <c r="F158" s="5" t="s">
        <v>72</v>
      </c>
      <c r="G158" s="5" t="s">
        <v>18</v>
      </c>
      <c r="H158" s="5" t="s">
        <v>19</v>
      </c>
      <c r="I158" s="10">
        <f ca="1">YEAR(TODAY()) - YEAR(DIM_BUYERS[[#This Row],[Birthdate]])</f>
        <v>25</v>
      </c>
      <c r="J158" s="5" t="str" cm="1">
        <f t="array" aca="1" ref="J158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159" spans="1:10" x14ac:dyDescent="0.2">
      <c r="A159" s="5" t="s">
        <v>335</v>
      </c>
      <c r="B159" s="5" t="s">
        <v>9</v>
      </c>
      <c r="C159" s="6">
        <v>26440</v>
      </c>
      <c r="D159" s="5" t="s">
        <v>336</v>
      </c>
      <c r="E159" s="6">
        <v>41378.159594907411</v>
      </c>
      <c r="F159" s="5" t="s">
        <v>17</v>
      </c>
      <c r="G159" s="5" t="s">
        <v>12</v>
      </c>
      <c r="H159" s="5" t="s">
        <v>13</v>
      </c>
      <c r="I159" s="10">
        <f ca="1">YEAR(TODAY()) - YEAR(DIM_BUYERS[[#This Row],[Birthdate]])</f>
        <v>53</v>
      </c>
      <c r="J159" s="5" t="str" cm="1">
        <f t="array" aca="1" ref="J159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160" spans="1:10" x14ac:dyDescent="0.2">
      <c r="A160" s="5" t="s">
        <v>86</v>
      </c>
      <c r="B160" s="5" t="s">
        <v>15</v>
      </c>
      <c r="C160" s="6">
        <v>37778</v>
      </c>
      <c r="D160" s="5" t="s">
        <v>87</v>
      </c>
      <c r="E160" s="6">
        <v>43481.638888888891</v>
      </c>
      <c r="F160" s="5" t="s">
        <v>88</v>
      </c>
      <c r="G160" s="5" t="s">
        <v>23</v>
      </c>
      <c r="H160" s="5" t="s">
        <v>24</v>
      </c>
      <c r="I160" s="10">
        <f ca="1">YEAR(TODAY()) - YEAR(DIM_BUYERS[[#This Row],[Birthdate]])</f>
        <v>22</v>
      </c>
      <c r="J160" s="5" t="str" cm="1">
        <f t="array" aca="1" ref="J160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161" spans="1:10" x14ac:dyDescent="0.2">
      <c r="A161" s="5" t="s">
        <v>381</v>
      </c>
      <c r="B161" s="5" t="s">
        <v>9</v>
      </c>
      <c r="C161" s="6">
        <v>27397</v>
      </c>
      <c r="D161" s="5" t="s">
        <v>274</v>
      </c>
      <c r="E161" s="6">
        <v>43920.372534722221</v>
      </c>
      <c r="F161" s="5" t="s">
        <v>17</v>
      </c>
      <c r="G161" s="5" t="s">
        <v>12</v>
      </c>
      <c r="H161" s="5" t="s">
        <v>13</v>
      </c>
      <c r="I161" s="10">
        <f ca="1">YEAR(TODAY()) - YEAR(DIM_BUYERS[[#This Row],[Birthdate]])</f>
        <v>50</v>
      </c>
      <c r="J161" s="5" t="str" cm="1">
        <f t="array" aca="1" ref="J161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162" spans="1:10" x14ac:dyDescent="0.2">
      <c r="A162" s="5" t="s">
        <v>353</v>
      </c>
      <c r="B162" s="5" t="s">
        <v>9</v>
      </c>
      <c r="C162" s="6">
        <v>35210</v>
      </c>
      <c r="D162" s="5" t="s">
        <v>354</v>
      </c>
      <c r="E162" s="6">
        <v>41288.681550925918</v>
      </c>
      <c r="F162" s="5" t="s">
        <v>85</v>
      </c>
      <c r="G162" s="5" t="s">
        <v>18</v>
      </c>
      <c r="H162" s="5" t="s">
        <v>19</v>
      </c>
      <c r="I162" s="10">
        <f ca="1">YEAR(TODAY()) - YEAR(DIM_BUYERS[[#This Row],[Birthdate]])</f>
        <v>29</v>
      </c>
      <c r="J162" s="5" t="str" cm="1">
        <f t="array" aca="1" ref="J162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163" spans="1:10" x14ac:dyDescent="0.2">
      <c r="A163" s="5" t="s">
        <v>483</v>
      </c>
      <c r="B163" s="5" t="s">
        <v>9</v>
      </c>
      <c r="C163" s="6">
        <v>33886</v>
      </c>
      <c r="D163" s="5" t="s">
        <v>484</v>
      </c>
      <c r="E163" s="6">
        <v>41304.397002314807</v>
      </c>
      <c r="F163" s="5" t="s">
        <v>22</v>
      </c>
      <c r="G163" s="5" t="s">
        <v>18</v>
      </c>
      <c r="H163" s="5" t="s">
        <v>19</v>
      </c>
      <c r="I163" s="10">
        <f ca="1">YEAR(TODAY()) - YEAR(DIM_BUYERS[[#This Row],[Birthdate]])</f>
        <v>33</v>
      </c>
      <c r="J163" s="5" t="str" cm="1">
        <f t="array" aca="1" ref="J163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164" spans="1:10" x14ac:dyDescent="0.2">
      <c r="A164" s="5" t="s">
        <v>466</v>
      </c>
      <c r="B164" s="5" t="s">
        <v>9</v>
      </c>
      <c r="C164" s="6">
        <v>38544</v>
      </c>
      <c r="D164" s="5" t="s">
        <v>289</v>
      </c>
      <c r="E164" s="6">
        <v>41498.113078703696</v>
      </c>
      <c r="F164" s="5" t="s">
        <v>109</v>
      </c>
      <c r="G164" s="5" t="s">
        <v>23</v>
      </c>
      <c r="H164" s="5" t="s">
        <v>24</v>
      </c>
      <c r="I164" s="10">
        <f ca="1">YEAR(TODAY()) - YEAR(DIM_BUYERS[[#This Row],[Birthdate]])</f>
        <v>20</v>
      </c>
      <c r="J164" s="5" t="str" cm="1">
        <f t="array" aca="1" ref="J164" ca="1">_xlfn.IFS(DIM_BUYERS[[#This Row],[Age]]&gt;60, "Senior Years", DIM_BUYERS[[#This Row],[Age]]&gt;40, "Middle Age", DIM_BUYERS[[#This Row],[Age]]&gt;20, "Early Adulthood", DIM_BUYERS[[#This Row],[Age]]&lt;=20,"Adolescence")</f>
        <v>Adolescence</v>
      </c>
    </row>
    <row r="165" spans="1:10" x14ac:dyDescent="0.2">
      <c r="A165" s="5" t="s">
        <v>292</v>
      </c>
      <c r="B165" s="5" t="s">
        <v>15</v>
      </c>
      <c r="C165" s="6">
        <v>34584</v>
      </c>
      <c r="D165" s="5" t="s">
        <v>167</v>
      </c>
      <c r="E165" s="6">
        <v>44636.669594907413</v>
      </c>
      <c r="F165" s="5" t="s">
        <v>85</v>
      </c>
      <c r="G165" s="5" t="s">
        <v>12</v>
      </c>
      <c r="H165" s="5" t="s">
        <v>13</v>
      </c>
      <c r="I165" s="10">
        <f ca="1">YEAR(TODAY()) - YEAR(DIM_BUYERS[[#This Row],[Birthdate]])</f>
        <v>31</v>
      </c>
      <c r="J165" s="5" t="str" cm="1">
        <f t="array" aca="1" ref="J165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166" spans="1:10" x14ac:dyDescent="0.2">
      <c r="A166" s="5" t="s">
        <v>382</v>
      </c>
      <c r="B166" s="5" t="s">
        <v>15</v>
      </c>
      <c r="C166" s="6">
        <v>37825</v>
      </c>
      <c r="D166" s="5" t="s">
        <v>202</v>
      </c>
      <c r="E166" s="6">
        <v>43513.242291666669</v>
      </c>
      <c r="F166" s="5" t="s">
        <v>88</v>
      </c>
      <c r="G166" s="5" t="s">
        <v>23</v>
      </c>
      <c r="H166" s="5" t="s">
        <v>24</v>
      </c>
      <c r="I166" s="10">
        <f ca="1">YEAR(TODAY()) - YEAR(DIM_BUYERS[[#This Row],[Birthdate]])</f>
        <v>22</v>
      </c>
      <c r="J166" s="5" t="str" cm="1">
        <f t="array" aca="1" ref="J166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167" spans="1:10" x14ac:dyDescent="0.2">
      <c r="A167" s="5" t="s">
        <v>479</v>
      </c>
      <c r="B167" s="5" t="s">
        <v>9</v>
      </c>
      <c r="C167" s="6">
        <v>27191</v>
      </c>
      <c r="D167" s="5" t="s">
        <v>480</v>
      </c>
      <c r="E167" s="6">
        <v>41573.554675925923</v>
      </c>
      <c r="F167" s="5" t="s">
        <v>48</v>
      </c>
      <c r="G167" s="5" t="s">
        <v>23</v>
      </c>
      <c r="H167" s="5" t="s">
        <v>24</v>
      </c>
      <c r="I167" s="10">
        <f ca="1">YEAR(TODAY()) - YEAR(DIM_BUYERS[[#This Row],[Birthdate]])</f>
        <v>51</v>
      </c>
      <c r="J167" s="5" t="str" cm="1">
        <f t="array" aca="1" ref="J167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168" spans="1:10" x14ac:dyDescent="0.2">
      <c r="A168" s="5" t="s">
        <v>94</v>
      </c>
      <c r="B168" s="5" t="s">
        <v>9</v>
      </c>
      <c r="C168" s="6">
        <v>28246</v>
      </c>
      <c r="D168" s="5" t="s">
        <v>95</v>
      </c>
      <c r="E168" s="6">
        <v>42696.713854166657</v>
      </c>
      <c r="F168" s="5" t="s">
        <v>53</v>
      </c>
      <c r="G168" s="5" t="s">
        <v>18</v>
      </c>
      <c r="H168" s="5" t="s">
        <v>19</v>
      </c>
      <c r="I168" s="10">
        <f ca="1">YEAR(TODAY()) - YEAR(DIM_BUYERS[[#This Row],[Birthdate]])</f>
        <v>48</v>
      </c>
      <c r="J168" s="5" t="str" cm="1">
        <f t="array" aca="1" ref="J168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169" spans="1:10" x14ac:dyDescent="0.2">
      <c r="A169" s="5" t="s">
        <v>373</v>
      </c>
      <c r="B169" s="5" t="s">
        <v>9</v>
      </c>
      <c r="C169" s="6">
        <v>36422</v>
      </c>
      <c r="D169" s="5" t="s">
        <v>84</v>
      </c>
      <c r="E169" s="6">
        <v>43885.823750000003</v>
      </c>
      <c r="F169" s="5" t="s">
        <v>27</v>
      </c>
      <c r="G169" s="5" t="s">
        <v>23</v>
      </c>
      <c r="H169" s="5" t="s">
        <v>24</v>
      </c>
      <c r="I169" s="10">
        <f ca="1">YEAR(TODAY()) - YEAR(DIM_BUYERS[[#This Row],[Birthdate]])</f>
        <v>26</v>
      </c>
      <c r="J169" s="5" t="str" cm="1">
        <f t="array" aca="1" ref="J169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170" spans="1:10" x14ac:dyDescent="0.2">
      <c r="A170" s="5" t="s">
        <v>125</v>
      </c>
      <c r="B170" s="5" t="s">
        <v>15</v>
      </c>
      <c r="C170" s="6">
        <v>32012</v>
      </c>
      <c r="D170" s="5" t="s">
        <v>126</v>
      </c>
      <c r="E170" s="6">
        <v>42402.518692129634</v>
      </c>
      <c r="F170" s="5" t="s">
        <v>118</v>
      </c>
      <c r="G170" s="5" t="s">
        <v>23</v>
      </c>
      <c r="H170" s="5" t="s">
        <v>24</v>
      </c>
      <c r="I170" s="10">
        <f ca="1">YEAR(TODAY()) - YEAR(DIM_BUYERS[[#This Row],[Birthdate]])</f>
        <v>38</v>
      </c>
      <c r="J170" s="5" t="str" cm="1">
        <f t="array" aca="1" ref="J170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171" spans="1:10" x14ac:dyDescent="0.2">
      <c r="A171" s="5" t="s">
        <v>342</v>
      </c>
      <c r="B171" s="5" t="s">
        <v>9</v>
      </c>
      <c r="C171" s="6">
        <v>28119</v>
      </c>
      <c r="D171" s="5" t="s">
        <v>343</v>
      </c>
      <c r="E171" s="6">
        <v>41847.524687500001</v>
      </c>
      <c r="F171" s="5" t="s">
        <v>118</v>
      </c>
      <c r="G171" s="5" t="s">
        <v>23</v>
      </c>
      <c r="H171" s="5" t="s">
        <v>24</v>
      </c>
      <c r="I171" s="10">
        <f ca="1">YEAR(TODAY()) - YEAR(DIM_BUYERS[[#This Row],[Birthdate]])</f>
        <v>49</v>
      </c>
      <c r="J171" s="5" t="str" cm="1">
        <f t="array" aca="1" ref="J171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172" spans="1:10" x14ac:dyDescent="0.2">
      <c r="A172" s="5" t="s">
        <v>472</v>
      </c>
      <c r="B172" s="5" t="s">
        <v>9</v>
      </c>
      <c r="C172" s="6">
        <v>29225</v>
      </c>
      <c r="D172" s="5" t="s">
        <v>473</v>
      </c>
      <c r="E172" s="6">
        <v>42401.623842592591</v>
      </c>
      <c r="F172" s="5" t="s">
        <v>11</v>
      </c>
      <c r="G172" s="5" t="s">
        <v>12</v>
      </c>
      <c r="H172" s="5" t="s">
        <v>13</v>
      </c>
      <c r="I172" s="10">
        <f ca="1">YEAR(TODAY()) - YEAR(DIM_BUYERS[[#This Row],[Birthdate]])</f>
        <v>45</v>
      </c>
      <c r="J172" s="5" t="str" cm="1">
        <f t="array" aca="1" ref="J172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173" spans="1:10" x14ac:dyDescent="0.2">
      <c r="A173" s="5" t="s">
        <v>416</v>
      </c>
      <c r="B173" s="5" t="s">
        <v>15</v>
      </c>
      <c r="C173" s="6">
        <v>27691</v>
      </c>
      <c r="D173" s="5" t="s">
        <v>101</v>
      </c>
      <c r="E173" s="6">
        <v>44387.134131944447</v>
      </c>
      <c r="F173" s="5" t="s">
        <v>22</v>
      </c>
      <c r="G173" s="5" t="s">
        <v>23</v>
      </c>
      <c r="H173" s="5" t="s">
        <v>24</v>
      </c>
      <c r="I173" s="10">
        <f ca="1">YEAR(TODAY()) - YEAR(DIM_BUYERS[[#This Row],[Birthdate]])</f>
        <v>50</v>
      </c>
      <c r="J173" s="5" t="str" cm="1">
        <f t="array" aca="1" ref="J173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174" spans="1:10" x14ac:dyDescent="0.2">
      <c r="A174" s="5" t="s">
        <v>114</v>
      </c>
      <c r="B174" s="5" t="s">
        <v>9</v>
      </c>
      <c r="C174" s="6">
        <v>30583</v>
      </c>
      <c r="D174" s="5" t="s">
        <v>115</v>
      </c>
      <c r="E174" s="6">
        <v>43874.232627314806</v>
      </c>
      <c r="F174" s="5" t="s">
        <v>67</v>
      </c>
      <c r="G174" s="5" t="s">
        <v>23</v>
      </c>
      <c r="H174" s="5" t="s">
        <v>24</v>
      </c>
      <c r="I174" s="10">
        <f ca="1">YEAR(TODAY()) - YEAR(DIM_BUYERS[[#This Row],[Birthdate]])</f>
        <v>42</v>
      </c>
      <c r="J174" s="5" t="str" cm="1">
        <f t="array" aca="1" ref="J174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175" spans="1:10" x14ac:dyDescent="0.2">
      <c r="A175" s="5" t="s">
        <v>248</v>
      </c>
      <c r="B175" s="5" t="s">
        <v>9</v>
      </c>
      <c r="C175" s="6">
        <v>26751</v>
      </c>
      <c r="D175" s="5" t="s">
        <v>249</v>
      </c>
      <c r="E175" s="6">
        <v>44759.570185185177</v>
      </c>
      <c r="F175" s="5" t="s">
        <v>11</v>
      </c>
      <c r="G175" s="5" t="s">
        <v>23</v>
      </c>
      <c r="H175" s="5" t="s">
        <v>24</v>
      </c>
      <c r="I175" s="10">
        <f ca="1">YEAR(TODAY()) - YEAR(DIM_BUYERS[[#This Row],[Birthdate]])</f>
        <v>52</v>
      </c>
      <c r="J175" s="5" t="str" cm="1">
        <f t="array" aca="1" ref="J175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176" spans="1:10" x14ac:dyDescent="0.2">
      <c r="A176" s="5" t="s">
        <v>406</v>
      </c>
      <c r="B176" s="5" t="s">
        <v>15</v>
      </c>
      <c r="C176" s="6">
        <v>37747</v>
      </c>
      <c r="D176" s="5" t="s">
        <v>260</v>
      </c>
      <c r="E176" s="6">
        <v>44319.71297453704</v>
      </c>
      <c r="F176" s="5" t="s">
        <v>43</v>
      </c>
      <c r="G176" s="5" t="s">
        <v>12</v>
      </c>
      <c r="H176" s="5" t="s">
        <v>13</v>
      </c>
      <c r="I176" s="10">
        <f ca="1">YEAR(TODAY()) - YEAR(DIM_BUYERS[[#This Row],[Birthdate]])</f>
        <v>22</v>
      </c>
      <c r="J176" s="5" t="str" cm="1">
        <f t="array" aca="1" ref="J176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177" spans="1:10" x14ac:dyDescent="0.2">
      <c r="A177" s="5" t="s">
        <v>272</v>
      </c>
      <c r="B177" s="5" t="s">
        <v>15</v>
      </c>
      <c r="C177" s="6">
        <v>38325</v>
      </c>
      <c r="D177" s="5" t="s">
        <v>220</v>
      </c>
      <c r="E177" s="6">
        <v>43906.818437499998</v>
      </c>
      <c r="F177" s="5" t="s">
        <v>109</v>
      </c>
      <c r="G177" s="5" t="s">
        <v>18</v>
      </c>
      <c r="H177" s="5" t="s">
        <v>19</v>
      </c>
      <c r="I177" s="10">
        <f ca="1">YEAR(TODAY()) - YEAR(DIM_BUYERS[[#This Row],[Birthdate]])</f>
        <v>21</v>
      </c>
      <c r="J177" s="5" t="str" cm="1">
        <f t="array" aca="1" ref="J177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178" spans="1:10" x14ac:dyDescent="0.2">
      <c r="A178" s="5" t="s">
        <v>455</v>
      </c>
      <c r="B178" s="5" t="s">
        <v>9</v>
      </c>
      <c r="C178" s="6">
        <v>36923</v>
      </c>
      <c r="D178" s="5" t="s">
        <v>117</v>
      </c>
      <c r="E178" s="6">
        <v>41604.327152777783</v>
      </c>
      <c r="F178" s="5" t="s">
        <v>17</v>
      </c>
      <c r="G178" s="5" t="s">
        <v>12</v>
      </c>
      <c r="H178" s="5" t="s">
        <v>13</v>
      </c>
      <c r="I178" s="10">
        <f ca="1">YEAR(TODAY()) - YEAR(DIM_BUYERS[[#This Row],[Birthdate]])</f>
        <v>24</v>
      </c>
      <c r="J178" s="5" t="str" cm="1">
        <f t="array" aca="1" ref="J178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179" spans="1:10" x14ac:dyDescent="0.2">
      <c r="A179" s="5" t="s">
        <v>8</v>
      </c>
      <c r="B179" s="5" t="s">
        <v>9</v>
      </c>
      <c r="C179" s="6">
        <v>29690</v>
      </c>
      <c r="D179" s="5" t="s">
        <v>10</v>
      </c>
      <c r="E179" s="6">
        <v>43884.491249999999</v>
      </c>
      <c r="F179" s="5" t="s">
        <v>11</v>
      </c>
      <c r="G179" s="5" t="s">
        <v>12</v>
      </c>
      <c r="H179" s="5" t="s">
        <v>13</v>
      </c>
      <c r="I179" s="10">
        <f ca="1">YEAR(TODAY()) - YEAR(DIM_BUYERS[[#This Row],[Birthdate]])</f>
        <v>44</v>
      </c>
      <c r="J179" s="5" t="str" cm="1">
        <f t="array" aca="1" ref="J179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180" spans="1:10" x14ac:dyDescent="0.2">
      <c r="A180" s="5" t="s">
        <v>476</v>
      </c>
      <c r="B180" s="5" t="s">
        <v>9</v>
      </c>
      <c r="C180" s="6">
        <v>28136</v>
      </c>
      <c r="D180" s="5" t="s">
        <v>289</v>
      </c>
      <c r="E180" s="6">
        <v>42444.980555555558</v>
      </c>
      <c r="F180" s="5" t="s">
        <v>40</v>
      </c>
      <c r="G180" s="5" t="s">
        <v>12</v>
      </c>
      <c r="H180" s="5" t="s">
        <v>13</v>
      </c>
      <c r="I180" s="10">
        <f ca="1">YEAR(TODAY()) - YEAR(DIM_BUYERS[[#This Row],[Birthdate]])</f>
        <v>48</v>
      </c>
      <c r="J180" s="5" t="str" cm="1">
        <f t="array" aca="1" ref="J180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181" spans="1:10" x14ac:dyDescent="0.2">
      <c r="A181" s="5" t="s">
        <v>201</v>
      </c>
      <c r="B181" s="5" t="s">
        <v>9</v>
      </c>
      <c r="C181" s="6">
        <v>30899</v>
      </c>
      <c r="D181" s="5" t="s">
        <v>202</v>
      </c>
      <c r="E181" s="6">
        <v>42130.236898148149</v>
      </c>
      <c r="F181" s="5" t="s">
        <v>30</v>
      </c>
      <c r="G181" s="5" t="s">
        <v>18</v>
      </c>
      <c r="H181" s="5" t="s">
        <v>19</v>
      </c>
      <c r="I181" s="10">
        <f ca="1">YEAR(TODAY()) - YEAR(DIM_BUYERS[[#This Row],[Birthdate]])</f>
        <v>41</v>
      </c>
      <c r="J181" s="5" t="str" cm="1">
        <f t="array" aca="1" ref="J181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182" spans="1:10" x14ac:dyDescent="0.2">
      <c r="A182" s="5" t="s">
        <v>437</v>
      </c>
      <c r="B182" s="5" t="s">
        <v>9</v>
      </c>
      <c r="C182" s="6">
        <v>28546</v>
      </c>
      <c r="D182" s="5" t="s">
        <v>438</v>
      </c>
      <c r="E182" s="6">
        <v>42648.420671296299</v>
      </c>
      <c r="F182" s="5" t="s">
        <v>27</v>
      </c>
      <c r="G182" s="5" t="s">
        <v>23</v>
      </c>
      <c r="H182" s="5" t="s">
        <v>24</v>
      </c>
      <c r="I182" s="10">
        <f ca="1">YEAR(TODAY()) - YEAR(DIM_BUYERS[[#This Row],[Birthdate]])</f>
        <v>47</v>
      </c>
      <c r="J182" s="5" t="str" cm="1">
        <f t="array" aca="1" ref="J182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183" spans="1:10" x14ac:dyDescent="0.2">
      <c r="A183" s="5" t="s">
        <v>349</v>
      </c>
      <c r="B183" s="5" t="s">
        <v>15</v>
      </c>
      <c r="C183" s="6">
        <v>38527</v>
      </c>
      <c r="D183" s="5" t="s">
        <v>350</v>
      </c>
      <c r="E183" s="6">
        <v>41569.814502314817</v>
      </c>
      <c r="F183" s="5" t="s">
        <v>69</v>
      </c>
      <c r="G183" s="5" t="s">
        <v>18</v>
      </c>
      <c r="H183" s="5" t="s">
        <v>19</v>
      </c>
      <c r="I183" s="10">
        <f ca="1">YEAR(TODAY()) - YEAR(DIM_BUYERS[[#This Row],[Birthdate]])</f>
        <v>20</v>
      </c>
      <c r="J183" s="5" t="str" cm="1">
        <f t="array" aca="1" ref="J183" ca="1">_xlfn.IFS(DIM_BUYERS[[#This Row],[Age]]&gt;60, "Senior Years", DIM_BUYERS[[#This Row],[Age]]&gt;40, "Middle Age", DIM_BUYERS[[#This Row],[Age]]&gt;20, "Early Adulthood", DIM_BUYERS[[#This Row],[Age]]&lt;=20,"Adolescence")</f>
        <v>Adolescence</v>
      </c>
    </row>
    <row r="184" spans="1:10" x14ac:dyDescent="0.2">
      <c r="A184" s="5" t="s">
        <v>199</v>
      </c>
      <c r="B184" s="5" t="s">
        <v>9</v>
      </c>
      <c r="C184" s="6">
        <v>28128</v>
      </c>
      <c r="D184" s="5" t="s">
        <v>200</v>
      </c>
      <c r="E184" s="6">
        <v>42916.992546296293</v>
      </c>
      <c r="F184" s="5" t="s">
        <v>85</v>
      </c>
      <c r="G184" s="5" t="s">
        <v>18</v>
      </c>
      <c r="H184" s="5" t="s">
        <v>19</v>
      </c>
      <c r="I184" s="10">
        <f ca="1">YEAR(TODAY()) - YEAR(DIM_BUYERS[[#This Row],[Birthdate]])</f>
        <v>48</v>
      </c>
      <c r="J184" s="5" t="str" cm="1">
        <f t="array" aca="1" ref="J184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185" spans="1:10" x14ac:dyDescent="0.2">
      <c r="A185" s="5" t="s">
        <v>168</v>
      </c>
      <c r="B185" s="5" t="s">
        <v>15</v>
      </c>
      <c r="C185" s="6">
        <v>27963</v>
      </c>
      <c r="D185" s="5" t="s">
        <v>169</v>
      </c>
      <c r="E185" s="6">
        <v>42179.175787037027</v>
      </c>
      <c r="F185" s="5" t="s">
        <v>40</v>
      </c>
      <c r="G185" s="5" t="s">
        <v>18</v>
      </c>
      <c r="H185" s="5" t="s">
        <v>19</v>
      </c>
      <c r="I185" s="10">
        <f ca="1">YEAR(TODAY()) - YEAR(DIM_BUYERS[[#This Row],[Birthdate]])</f>
        <v>49</v>
      </c>
      <c r="J185" s="5" t="str" cm="1">
        <f t="array" aca="1" ref="J185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186" spans="1:10" x14ac:dyDescent="0.2">
      <c r="A186" s="5" t="s">
        <v>171</v>
      </c>
      <c r="B186" s="5" t="s">
        <v>15</v>
      </c>
      <c r="C186" s="6">
        <v>33367</v>
      </c>
      <c r="D186" s="5" t="s">
        <v>172</v>
      </c>
      <c r="E186" s="6">
        <v>41444.394108796303</v>
      </c>
      <c r="F186" s="5" t="s">
        <v>17</v>
      </c>
      <c r="G186" s="5" t="s">
        <v>12</v>
      </c>
      <c r="H186" s="5" t="s">
        <v>13</v>
      </c>
      <c r="I186" s="10">
        <f ca="1">YEAR(TODAY()) - YEAR(DIM_BUYERS[[#This Row],[Birthdate]])</f>
        <v>34</v>
      </c>
      <c r="J186" s="5" t="str" cm="1">
        <f t="array" aca="1" ref="J186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187" spans="1:10" x14ac:dyDescent="0.2">
      <c r="A187" s="5" t="s">
        <v>119</v>
      </c>
      <c r="B187" s="5" t="s">
        <v>15</v>
      </c>
      <c r="C187" s="6">
        <v>38686</v>
      </c>
      <c r="D187" s="5" t="s">
        <v>115</v>
      </c>
      <c r="E187" s="6">
        <v>43793.057939814818</v>
      </c>
      <c r="F187" s="5" t="s">
        <v>69</v>
      </c>
      <c r="G187" s="5" t="s">
        <v>12</v>
      </c>
      <c r="H187" s="5" t="s">
        <v>13</v>
      </c>
      <c r="I187" s="10">
        <f ca="1">YEAR(TODAY()) - YEAR(DIM_BUYERS[[#This Row],[Birthdate]])</f>
        <v>20</v>
      </c>
      <c r="J187" s="5" t="str" cm="1">
        <f t="array" aca="1" ref="J187" ca="1">_xlfn.IFS(DIM_BUYERS[[#This Row],[Age]]&gt;60, "Senior Years", DIM_BUYERS[[#This Row],[Age]]&gt;40, "Middle Age", DIM_BUYERS[[#This Row],[Age]]&gt;20, "Early Adulthood", DIM_BUYERS[[#This Row],[Age]]&lt;=20,"Adolescence")</f>
        <v>Adolescence</v>
      </c>
    </row>
    <row r="188" spans="1:10" x14ac:dyDescent="0.2">
      <c r="A188" s="5" t="s">
        <v>356</v>
      </c>
      <c r="B188" s="5" t="s">
        <v>9</v>
      </c>
      <c r="C188" s="6">
        <v>26444</v>
      </c>
      <c r="D188" s="5" t="s">
        <v>338</v>
      </c>
      <c r="E188" s="6">
        <v>43372.586527777778</v>
      </c>
      <c r="F188" s="5" t="s">
        <v>11</v>
      </c>
      <c r="G188" s="5" t="s">
        <v>23</v>
      </c>
      <c r="H188" s="5" t="s">
        <v>24</v>
      </c>
      <c r="I188" s="10">
        <f ca="1">YEAR(TODAY()) - YEAR(DIM_BUYERS[[#This Row],[Birthdate]])</f>
        <v>53</v>
      </c>
      <c r="J188" s="5" t="str" cm="1">
        <f t="array" aca="1" ref="J188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189" spans="1:10" x14ac:dyDescent="0.2">
      <c r="A189" s="5" t="s">
        <v>284</v>
      </c>
      <c r="B189" s="5" t="s">
        <v>15</v>
      </c>
      <c r="C189" s="6">
        <v>29998</v>
      </c>
      <c r="D189" s="5" t="s">
        <v>285</v>
      </c>
      <c r="E189" s="6">
        <v>44014.673483796287</v>
      </c>
      <c r="F189" s="5" t="s">
        <v>69</v>
      </c>
      <c r="G189" s="5" t="s">
        <v>18</v>
      </c>
      <c r="H189" s="5" t="s">
        <v>19</v>
      </c>
      <c r="I189" s="10">
        <f ca="1">YEAR(TODAY()) - YEAR(DIM_BUYERS[[#This Row],[Birthdate]])</f>
        <v>43</v>
      </c>
      <c r="J189" s="5" t="str" cm="1">
        <f t="array" aca="1" ref="J189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190" spans="1:10" x14ac:dyDescent="0.2">
      <c r="A190" s="5" t="s">
        <v>149</v>
      </c>
      <c r="B190" s="5" t="s">
        <v>15</v>
      </c>
      <c r="C190" s="6">
        <v>26382</v>
      </c>
      <c r="D190" s="5" t="s">
        <v>82</v>
      </c>
      <c r="E190" s="6">
        <v>42396.368055555547</v>
      </c>
      <c r="F190" s="5" t="s">
        <v>109</v>
      </c>
      <c r="G190" s="5" t="s">
        <v>23</v>
      </c>
      <c r="H190" s="5" t="s">
        <v>24</v>
      </c>
      <c r="I190" s="10">
        <f ca="1">YEAR(TODAY()) - YEAR(DIM_BUYERS[[#This Row],[Birthdate]])</f>
        <v>53</v>
      </c>
      <c r="J190" s="5" t="str" cm="1">
        <f t="array" aca="1" ref="J190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191" spans="1:10" x14ac:dyDescent="0.2">
      <c r="A191" s="5" t="s">
        <v>152</v>
      </c>
      <c r="B191" s="5" t="s">
        <v>15</v>
      </c>
      <c r="C191" s="6">
        <v>36578</v>
      </c>
      <c r="D191" s="5" t="s">
        <v>108</v>
      </c>
      <c r="E191" s="6">
        <v>41773.962233796286</v>
      </c>
      <c r="F191" s="5" t="s">
        <v>104</v>
      </c>
      <c r="G191" s="5" t="s">
        <v>12</v>
      </c>
      <c r="H191" s="5" t="s">
        <v>13</v>
      </c>
      <c r="I191" s="10">
        <f ca="1">YEAR(TODAY()) - YEAR(DIM_BUYERS[[#This Row],[Birthdate]])</f>
        <v>25</v>
      </c>
      <c r="J191" s="5" t="str" cm="1">
        <f t="array" aca="1" ref="J191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192" spans="1:10" x14ac:dyDescent="0.2">
      <c r="A192" s="5" t="s">
        <v>318</v>
      </c>
      <c r="B192" s="5" t="s">
        <v>15</v>
      </c>
      <c r="C192" s="6">
        <v>36941</v>
      </c>
      <c r="D192" s="5" t="s">
        <v>180</v>
      </c>
      <c r="E192" s="6">
        <v>44539.832592592589</v>
      </c>
      <c r="F192" s="5" t="s">
        <v>22</v>
      </c>
      <c r="G192" s="5" t="s">
        <v>12</v>
      </c>
      <c r="H192" s="5" t="s">
        <v>13</v>
      </c>
      <c r="I192" s="10">
        <f ca="1">YEAR(TODAY()) - YEAR(DIM_BUYERS[[#This Row],[Birthdate]])</f>
        <v>24</v>
      </c>
      <c r="J192" s="5" t="str" cm="1">
        <f t="array" aca="1" ref="J192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193" spans="1:10" x14ac:dyDescent="0.2">
      <c r="A193" s="5" t="s">
        <v>417</v>
      </c>
      <c r="B193" s="5" t="s">
        <v>9</v>
      </c>
      <c r="C193" s="6">
        <v>31293</v>
      </c>
      <c r="D193" s="5" t="s">
        <v>103</v>
      </c>
      <c r="E193" s="6">
        <v>44451.835879629631</v>
      </c>
      <c r="F193" s="5" t="s">
        <v>69</v>
      </c>
      <c r="G193" s="5" t="s">
        <v>18</v>
      </c>
      <c r="H193" s="5" t="s">
        <v>19</v>
      </c>
      <c r="I193" s="10">
        <f ca="1">YEAR(TODAY()) - YEAR(DIM_BUYERS[[#This Row],[Birthdate]])</f>
        <v>40</v>
      </c>
      <c r="J193" s="5" t="str" cm="1">
        <f t="array" aca="1" ref="J193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194" spans="1:10" x14ac:dyDescent="0.2">
      <c r="A194" s="5" t="s">
        <v>246</v>
      </c>
      <c r="B194" s="5" t="s">
        <v>15</v>
      </c>
      <c r="C194" s="6">
        <v>37619</v>
      </c>
      <c r="D194" s="5" t="s">
        <v>21</v>
      </c>
      <c r="E194" s="6">
        <v>42186.432557870372</v>
      </c>
      <c r="F194" s="5" t="s">
        <v>67</v>
      </c>
      <c r="G194" s="5" t="s">
        <v>12</v>
      </c>
      <c r="H194" s="5" t="s">
        <v>13</v>
      </c>
      <c r="I194" s="10">
        <f ca="1">YEAR(TODAY()) - YEAR(DIM_BUYERS[[#This Row],[Birthdate]])</f>
        <v>23</v>
      </c>
      <c r="J194" s="5" t="str" cm="1">
        <f t="array" aca="1" ref="J194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195" spans="1:10" x14ac:dyDescent="0.2">
      <c r="A195" s="5" t="s">
        <v>324</v>
      </c>
      <c r="B195" s="5" t="s">
        <v>15</v>
      </c>
      <c r="C195" s="6">
        <v>36663</v>
      </c>
      <c r="D195" s="5" t="s">
        <v>228</v>
      </c>
      <c r="E195" s="6">
        <v>42301.869155092587</v>
      </c>
      <c r="F195" s="5" t="s">
        <v>48</v>
      </c>
      <c r="G195" s="5" t="s">
        <v>23</v>
      </c>
      <c r="H195" s="5" t="s">
        <v>24</v>
      </c>
      <c r="I195" s="10">
        <f ca="1">YEAR(TODAY()) - YEAR(DIM_BUYERS[[#This Row],[Birthdate]])</f>
        <v>25</v>
      </c>
      <c r="J195" s="5" t="str" cm="1">
        <f t="array" aca="1" ref="J195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196" spans="1:10" x14ac:dyDescent="0.2">
      <c r="A196" s="5" t="s">
        <v>242</v>
      </c>
      <c r="B196" s="5" t="s">
        <v>9</v>
      </c>
      <c r="C196" s="6">
        <v>30145</v>
      </c>
      <c r="D196" s="5" t="s">
        <v>243</v>
      </c>
      <c r="E196" s="6">
        <v>41759.494791666657</v>
      </c>
      <c r="F196" s="5" t="s">
        <v>72</v>
      </c>
      <c r="G196" s="5" t="s">
        <v>12</v>
      </c>
      <c r="H196" s="5" t="s">
        <v>13</v>
      </c>
      <c r="I196" s="10">
        <f ca="1">YEAR(TODAY()) - YEAR(DIM_BUYERS[[#This Row],[Birthdate]])</f>
        <v>43</v>
      </c>
      <c r="J196" s="5" t="str" cm="1">
        <f t="array" aca="1" ref="J196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197" spans="1:10" x14ac:dyDescent="0.2">
      <c r="A197" s="5" t="s">
        <v>339</v>
      </c>
      <c r="B197" s="5" t="s">
        <v>9</v>
      </c>
      <c r="C197" s="6">
        <v>34563</v>
      </c>
      <c r="D197" s="5" t="s">
        <v>340</v>
      </c>
      <c r="E197" s="6">
        <v>44900.820868055547</v>
      </c>
      <c r="F197" s="5" t="s">
        <v>85</v>
      </c>
      <c r="G197" s="5" t="s">
        <v>18</v>
      </c>
      <c r="H197" s="5" t="s">
        <v>19</v>
      </c>
      <c r="I197" s="10">
        <f ca="1">YEAR(TODAY()) - YEAR(DIM_BUYERS[[#This Row],[Birthdate]])</f>
        <v>31</v>
      </c>
      <c r="J197" s="5" t="str" cm="1">
        <f t="array" aca="1" ref="J197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198" spans="1:10" x14ac:dyDescent="0.2">
      <c r="A198" s="5" t="s">
        <v>238</v>
      </c>
      <c r="B198" s="5" t="s">
        <v>9</v>
      </c>
      <c r="C198" s="6">
        <v>38402</v>
      </c>
      <c r="D198" s="5" t="s">
        <v>239</v>
      </c>
      <c r="E198" s="6">
        <v>44876.534479166658</v>
      </c>
      <c r="F198" s="5" t="s">
        <v>109</v>
      </c>
      <c r="G198" s="5" t="s">
        <v>23</v>
      </c>
      <c r="H198" s="5" t="s">
        <v>24</v>
      </c>
      <c r="I198" s="10">
        <f ca="1">YEAR(TODAY()) - YEAR(DIM_BUYERS[[#This Row],[Birthdate]])</f>
        <v>20</v>
      </c>
      <c r="J198" s="5" t="str" cm="1">
        <f t="array" aca="1" ref="J198" ca="1">_xlfn.IFS(DIM_BUYERS[[#This Row],[Age]]&gt;60, "Senior Years", DIM_BUYERS[[#This Row],[Age]]&gt;40, "Middle Age", DIM_BUYERS[[#This Row],[Age]]&gt;20, "Early Adulthood", DIM_BUYERS[[#This Row],[Age]]&lt;=20,"Adolescence")</f>
        <v>Adolescence</v>
      </c>
    </row>
    <row r="199" spans="1:10" x14ac:dyDescent="0.2">
      <c r="A199" s="5" t="s">
        <v>268</v>
      </c>
      <c r="B199" s="5" t="s">
        <v>15</v>
      </c>
      <c r="C199" s="6">
        <v>25616</v>
      </c>
      <c r="D199" s="5" t="s">
        <v>269</v>
      </c>
      <c r="E199" s="6">
        <v>42559.518541666657</v>
      </c>
      <c r="F199" s="5" t="s">
        <v>72</v>
      </c>
      <c r="G199" s="5" t="s">
        <v>12</v>
      </c>
      <c r="H199" s="5" t="s">
        <v>13</v>
      </c>
      <c r="I199" s="10">
        <f ca="1">YEAR(TODAY()) - YEAR(DIM_BUYERS[[#This Row],[Birthdate]])</f>
        <v>55</v>
      </c>
      <c r="J199" s="5" t="str" cm="1">
        <f t="array" aca="1" ref="J199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200" spans="1:10" x14ac:dyDescent="0.2">
      <c r="A200" s="5" t="s">
        <v>44</v>
      </c>
      <c r="B200" s="5" t="s">
        <v>9</v>
      </c>
      <c r="C200" s="6">
        <v>28885</v>
      </c>
      <c r="D200" s="5" t="s">
        <v>45</v>
      </c>
      <c r="E200" s="6">
        <v>43688.837245370371</v>
      </c>
      <c r="F200" s="5" t="s">
        <v>27</v>
      </c>
      <c r="G200" s="5" t="s">
        <v>23</v>
      </c>
      <c r="H200" s="5" t="s">
        <v>24</v>
      </c>
      <c r="I200" s="10">
        <f ca="1">YEAR(TODAY()) - YEAR(DIM_BUYERS[[#This Row],[Birthdate]])</f>
        <v>46</v>
      </c>
      <c r="J200" s="5" t="str" cm="1">
        <f t="array" aca="1" ref="J200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201" spans="1:10" x14ac:dyDescent="0.2">
      <c r="A201" s="5" t="s">
        <v>376</v>
      </c>
      <c r="B201" s="5" t="s">
        <v>9</v>
      </c>
      <c r="C201" s="6">
        <v>32810</v>
      </c>
      <c r="D201" s="5" t="s">
        <v>377</v>
      </c>
      <c r="E201" s="6">
        <v>41569.783773148149</v>
      </c>
      <c r="F201" s="5" t="s">
        <v>104</v>
      </c>
      <c r="G201" s="5" t="s">
        <v>18</v>
      </c>
      <c r="H201" s="5" t="s">
        <v>19</v>
      </c>
      <c r="I201" s="10">
        <f ca="1">YEAR(TODAY()) - YEAR(DIM_BUYERS[[#This Row],[Birthdate]])</f>
        <v>36</v>
      </c>
      <c r="J201" s="5" t="str" cm="1">
        <f t="array" aca="1" ref="J201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202" spans="1:10" x14ac:dyDescent="0.2">
      <c r="A202" s="5" t="s">
        <v>402</v>
      </c>
      <c r="B202" s="5" t="s">
        <v>15</v>
      </c>
      <c r="C202" s="6">
        <v>32543</v>
      </c>
      <c r="D202" s="5" t="s">
        <v>403</v>
      </c>
      <c r="E202" s="6">
        <v>43011.625902777778</v>
      </c>
      <c r="F202" s="5" t="s">
        <v>27</v>
      </c>
      <c r="G202" s="5" t="s">
        <v>18</v>
      </c>
      <c r="H202" s="5" t="s">
        <v>19</v>
      </c>
      <c r="I202" s="10">
        <f ca="1">YEAR(TODAY()) - YEAR(DIM_BUYERS[[#This Row],[Birthdate]])</f>
        <v>36</v>
      </c>
      <c r="J202" s="5" t="str" cm="1">
        <f t="array" aca="1" ref="J202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203" spans="1:10" x14ac:dyDescent="0.2">
      <c r="A203" s="5" t="s">
        <v>328</v>
      </c>
      <c r="B203" s="5" t="s">
        <v>9</v>
      </c>
      <c r="C203" s="6">
        <v>32707</v>
      </c>
      <c r="D203" s="5" t="s">
        <v>243</v>
      </c>
      <c r="E203" s="6">
        <v>41563.458321759259</v>
      </c>
      <c r="F203" s="5" t="s">
        <v>99</v>
      </c>
      <c r="G203" s="5" t="s">
        <v>23</v>
      </c>
      <c r="H203" s="5" t="s">
        <v>24</v>
      </c>
      <c r="I203" s="10">
        <f ca="1">YEAR(TODAY()) - YEAR(DIM_BUYERS[[#This Row],[Birthdate]])</f>
        <v>36</v>
      </c>
      <c r="J203" s="5" t="str" cm="1">
        <f t="array" aca="1" ref="J203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204" spans="1:10" x14ac:dyDescent="0.2">
      <c r="A204" s="5" t="s">
        <v>120</v>
      </c>
      <c r="B204" s="5" t="s">
        <v>15</v>
      </c>
      <c r="C204" s="6">
        <v>25990</v>
      </c>
      <c r="D204" s="5" t="s">
        <v>34</v>
      </c>
      <c r="E204" s="6">
        <v>41681.86136574074</v>
      </c>
      <c r="F204" s="5" t="s">
        <v>67</v>
      </c>
      <c r="G204" s="5" t="s">
        <v>12</v>
      </c>
      <c r="H204" s="5" t="s">
        <v>13</v>
      </c>
      <c r="I204" s="10">
        <f ca="1">YEAR(TODAY()) - YEAR(DIM_BUYERS[[#This Row],[Birthdate]])</f>
        <v>54</v>
      </c>
      <c r="J204" s="5" t="str" cm="1">
        <f t="array" aca="1" ref="J204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205" spans="1:10" x14ac:dyDescent="0.2">
      <c r="A205" s="5" t="s">
        <v>375</v>
      </c>
      <c r="B205" s="5" t="s">
        <v>15</v>
      </c>
      <c r="C205" s="6">
        <v>36325</v>
      </c>
      <c r="D205" s="5" t="s">
        <v>200</v>
      </c>
      <c r="E205" s="6">
        <v>43892.496967592589</v>
      </c>
      <c r="F205" s="5" t="s">
        <v>11</v>
      </c>
      <c r="G205" s="5" t="s">
        <v>23</v>
      </c>
      <c r="H205" s="5" t="s">
        <v>24</v>
      </c>
      <c r="I205" s="10">
        <f ca="1">YEAR(TODAY()) - YEAR(DIM_BUYERS[[#This Row],[Birthdate]])</f>
        <v>26</v>
      </c>
      <c r="J205" s="5" t="str" cm="1">
        <f t="array" aca="1" ref="J205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206" spans="1:10" x14ac:dyDescent="0.2">
      <c r="A206" s="5" t="s">
        <v>81</v>
      </c>
      <c r="B206" s="5" t="s">
        <v>9</v>
      </c>
      <c r="C206" s="6">
        <v>36947</v>
      </c>
      <c r="D206" s="5" t="s">
        <v>82</v>
      </c>
      <c r="E206" s="6">
        <v>44155.738298611112</v>
      </c>
      <c r="F206" s="5" t="s">
        <v>64</v>
      </c>
      <c r="G206" s="5" t="s">
        <v>23</v>
      </c>
      <c r="H206" s="5" t="s">
        <v>24</v>
      </c>
      <c r="I206" s="10">
        <f ca="1">YEAR(TODAY()) - YEAR(DIM_BUYERS[[#This Row],[Birthdate]])</f>
        <v>24</v>
      </c>
      <c r="J206" s="5" t="str" cm="1">
        <f t="array" aca="1" ref="J206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207" spans="1:10" x14ac:dyDescent="0.2">
      <c r="A207" s="5" t="s">
        <v>320</v>
      </c>
      <c r="B207" s="5" t="s">
        <v>15</v>
      </c>
      <c r="C207" s="6">
        <v>38299</v>
      </c>
      <c r="D207" s="5" t="s">
        <v>26</v>
      </c>
      <c r="E207" s="6">
        <v>42861.501817129632</v>
      </c>
      <c r="F207" s="5" t="s">
        <v>17</v>
      </c>
      <c r="G207" s="5" t="s">
        <v>18</v>
      </c>
      <c r="H207" s="5" t="s">
        <v>19</v>
      </c>
      <c r="I207" s="10">
        <f ca="1">YEAR(TODAY()) - YEAR(DIM_BUYERS[[#This Row],[Birthdate]])</f>
        <v>21</v>
      </c>
      <c r="J207" s="5" t="str" cm="1">
        <f t="array" aca="1" ref="J207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208" spans="1:10" x14ac:dyDescent="0.2">
      <c r="A208" s="5" t="s">
        <v>456</v>
      </c>
      <c r="B208" s="5" t="s">
        <v>15</v>
      </c>
      <c r="C208" s="6">
        <v>36366</v>
      </c>
      <c r="D208" s="5" t="s">
        <v>300</v>
      </c>
      <c r="E208" s="6">
        <v>44310.134201388893</v>
      </c>
      <c r="F208" s="5" t="s">
        <v>99</v>
      </c>
      <c r="G208" s="5" t="s">
        <v>12</v>
      </c>
      <c r="H208" s="5" t="s">
        <v>13</v>
      </c>
      <c r="I208" s="10">
        <f ca="1">YEAR(TODAY()) - YEAR(DIM_BUYERS[[#This Row],[Birthdate]])</f>
        <v>26</v>
      </c>
      <c r="J208" s="5" t="str" cm="1">
        <f t="array" aca="1" ref="J208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209" spans="1:10" x14ac:dyDescent="0.2">
      <c r="A209" s="5" t="s">
        <v>191</v>
      </c>
      <c r="B209" s="5" t="s">
        <v>15</v>
      </c>
      <c r="C209" s="6">
        <v>36056</v>
      </c>
      <c r="D209" s="5" t="s">
        <v>192</v>
      </c>
      <c r="E209" s="6">
        <v>43704.090729166674</v>
      </c>
      <c r="F209" s="5" t="s">
        <v>27</v>
      </c>
      <c r="G209" s="5" t="s">
        <v>23</v>
      </c>
      <c r="H209" s="5" t="s">
        <v>24</v>
      </c>
      <c r="I209" s="10">
        <f ca="1">YEAR(TODAY()) - YEAR(DIM_BUYERS[[#This Row],[Birthdate]])</f>
        <v>27</v>
      </c>
      <c r="J209" s="5" t="str" cm="1">
        <f t="array" aca="1" ref="J209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210" spans="1:10" x14ac:dyDescent="0.2">
      <c r="A210" s="5" t="s">
        <v>177</v>
      </c>
      <c r="B210" s="5" t="s">
        <v>15</v>
      </c>
      <c r="C210" s="6">
        <v>27298</v>
      </c>
      <c r="D210" s="5" t="s">
        <v>178</v>
      </c>
      <c r="E210" s="6">
        <v>43892.301863425928</v>
      </c>
      <c r="F210" s="5" t="s">
        <v>69</v>
      </c>
      <c r="G210" s="5" t="s">
        <v>18</v>
      </c>
      <c r="H210" s="5" t="s">
        <v>19</v>
      </c>
      <c r="I210" s="10">
        <f ca="1">YEAR(TODAY()) - YEAR(DIM_BUYERS[[#This Row],[Birthdate]])</f>
        <v>51</v>
      </c>
      <c r="J210" s="5" t="str" cm="1">
        <f t="array" aca="1" ref="J210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211" spans="1:10" x14ac:dyDescent="0.2">
      <c r="A211" s="5" t="s">
        <v>229</v>
      </c>
      <c r="B211" s="5" t="s">
        <v>9</v>
      </c>
      <c r="C211" s="6">
        <v>25899</v>
      </c>
      <c r="D211" s="5" t="s">
        <v>230</v>
      </c>
      <c r="E211" s="6">
        <v>43413.114270833343</v>
      </c>
      <c r="F211" s="5" t="s">
        <v>22</v>
      </c>
      <c r="G211" s="5" t="s">
        <v>18</v>
      </c>
      <c r="H211" s="5" t="s">
        <v>19</v>
      </c>
      <c r="I211" s="10">
        <f ca="1">YEAR(TODAY()) - YEAR(DIM_BUYERS[[#This Row],[Birthdate]])</f>
        <v>55</v>
      </c>
      <c r="J211" s="5" t="str" cm="1">
        <f t="array" aca="1" ref="J211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212" spans="1:10" x14ac:dyDescent="0.2">
      <c r="A212" s="5" t="s">
        <v>290</v>
      </c>
      <c r="B212" s="5" t="s">
        <v>9</v>
      </c>
      <c r="C212" s="6">
        <v>37053</v>
      </c>
      <c r="D212" s="5" t="s">
        <v>291</v>
      </c>
      <c r="E212" s="6">
        <v>44623.817418981482</v>
      </c>
      <c r="F212" s="5" t="s">
        <v>27</v>
      </c>
      <c r="G212" s="5" t="s">
        <v>18</v>
      </c>
      <c r="H212" s="5" t="s">
        <v>19</v>
      </c>
      <c r="I212" s="10">
        <f ca="1">YEAR(TODAY()) - YEAR(DIM_BUYERS[[#This Row],[Birthdate]])</f>
        <v>24</v>
      </c>
      <c r="J212" s="5" t="str" cm="1">
        <f t="array" aca="1" ref="J212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213" spans="1:10" x14ac:dyDescent="0.2">
      <c r="A213" s="5" t="s">
        <v>189</v>
      </c>
      <c r="B213" s="5" t="s">
        <v>15</v>
      </c>
      <c r="C213" s="6">
        <v>26765</v>
      </c>
      <c r="D213" s="5" t="s">
        <v>190</v>
      </c>
      <c r="E213" s="6">
        <v>42061.947696759264</v>
      </c>
      <c r="F213" s="5" t="s">
        <v>11</v>
      </c>
      <c r="G213" s="5" t="s">
        <v>12</v>
      </c>
      <c r="H213" s="5" t="s">
        <v>13</v>
      </c>
      <c r="I213" s="10">
        <f ca="1">YEAR(TODAY()) - YEAR(DIM_BUYERS[[#This Row],[Birthdate]])</f>
        <v>52</v>
      </c>
      <c r="J213" s="5" t="str" cm="1">
        <f t="array" aca="1" ref="J213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214" spans="1:10" x14ac:dyDescent="0.2">
      <c r="A214" s="5" t="s">
        <v>330</v>
      </c>
      <c r="B214" s="5" t="s">
        <v>9</v>
      </c>
      <c r="C214" s="6">
        <v>26507</v>
      </c>
      <c r="D214" s="5" t="s">
        <v>331</v>
      </c>
      <c r="E214" s="6">
        <v>43994.972210648149</v>
      </c>
      <c r="F214" s="5" t="s">
        <v>99</v>
      </c>
      <c r="G214" s="5" t="s">
        <v>12</v>
      </c>
      <c r="H214" s="5" t="s">
        <v>13</v>
      </c>
      <c r="I214" s="10">
        <f ca="1">YEAR(TODAY()) - YEAR(DIM_BUYERS[[#This Row],[Birthdate]])</f>
        <v>53</v>
      </c>
      <c r="J214" s="5" t="str" cm="1">
        <f t="array" aca="1" ref="J214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215" spans="1:10" x14ac:dyDescent="0.2">
      <c r="A215" s="5" t="s">
        <v>266</v>
      </c>
      <c r="B215" s="5" t="s">
        <v>9</v>
      </c>
      <c r="C215" s="6">
        <v>30392</v>
      </c>
      <c r="D215" s="5" t="s">
        <v>230</v>
      </c>
      <c r="E215" s="6">
        <v>44658.838101851848</v>
      </c>
      <c r="F215" s="5" t="s">
        <v>109</v>
      </c>
      <c r="G215" s="5" t="s">
        <v>12</v>
      </c>
      <c r="H215" s="5" t="s">
        <v>13</v>
      </c>
      <c r="I215" s="10">
        <f ca="1">YEAR(TODAY()) - YEAR(DIM_BUYERS[[#This Row],[Birthdate]])</f>
        <v>42</v>
      </c>
      <c r="J215" s="5" t="str" cm="1">
        <f t="array" aca="1" ref="J215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216" spans="1:10" x14ac:dyDescent="0.2">
      <c r="A216" s="5" t="s">
        <v>256</v>
      </c>
      <c r="B216" s="5" t="s">
        <v>15</v>
      </c>
      <c r="C216" s="6">
        <v>31597</v>
      </c>
      <c r="D216" s="5" t="s">
        <v>226</v>
      </c>
      <c r="E216" s="6">
        <v>43430.580972222233</v>
      </c>
      <c r="F216" s="5" t="s">
        <v>37</v>
      </c>
      <c r="G216" s="5" t="s">
        <v>18</v>
      </c>
      <c r="H216" s="5" t="s">
        <v>19</v>
      </c>
      <c r="I216" s="10">
        <f ca="1">YEAR(TODAY()) - YEAR(DIM_BUYERS[[#This Row],[Birthdate]])</f>
        <v>39</v>
      </c>
      <c r="J216" s="5" t="str" cm="1">
        <f t="array" aca="1" ref="J216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217" spans="1:10" x14ac:dyDescent="0.2">
      <c r="A217" s="5" t="s">
        <v>434</v>
      </c>
      <c r="B217" s="5" t="s">
        <v>15</v>
      </c>
      <c r="C217" s="6">
        <v>27930</v>
      </c>
      <c r="D217" s="5" t="s">
        <v>50</v>
      </c>
      <c r="E217" s="6">
        <v>44565.073206018518</v>
      </c>
      <c r="F217" s="5" t="s">
        <v>30</v>
      </c>
      <c r="G217" s="5" t="s">
        <v>23</v>
      </c>
      <c r="H217" s="5" t="s">
        <v>24</v>
      </c>
      <c r="I217" s="10">
        <f ca="1">YEAR(TODAY()) - YEAR(DIM_BUYERS[[#This Row],[Birthdate]])</f>
        <v>49</v>
      </c>
      <c r="J217" s="5" t="str" cm="1">
        <f t="array" aca="1" ref="J217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218" spans="1:10" x14ac:dyDescent="0.2">
      <c r="A218" s="5" t="s">
        <v>378</v>
      </c>
      <c r="B218" s="5" t="s">
        <v>9</v>
      </c>
      <c r="C218" s="6">
        <v>25993</v>
      </c>
      <c r="D218" s="5" t="s">
        <v>379</v>
      </c>
      <c r="E218" s="6">
        <v>43509.291747685187</v>
      </c>
      <c r="F218" s="5" t="s">
        <v>22</v>
      </c>
      <c r="G218" s="5" t="s">
        <v>18</v>
      </c>
      <c r="H218" s="5" t="s">
        <v>19</v>
      </c>
      <c r="I218" s="10">
        <f ca="1">YEAR(TODAY()) - YEAR(DIM_BUYERS[[#This Row],[Birthdate]])</f>
        <v>54</v>
      </c>
      <c r="J218" s="5" t="str" cm="1">
        <f t="array" aca="1" ref="J218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219" spans="1:10" x14ac:dyDescent="0.2">
      <c r="A219" s="5" t="s">
        <v>347</v>
      </c>
      <c r="B219" s="5" t="s">
        <v>9</v>
      </c>
      <c r="C219" s="6">
        <v>29291</v>
      </c>
      <c r="D219" s="5" t="s">
        <v>106</v>
      </c>
      <c r="E219" s="6">
        <v>41601.567824074067</v>
      </c>
      <c r="F219" s="5" t="s">
        <v>118</v>
      </c>
      <c r="G219" s="5" t="s">
        <v>12</v>
      </c>
      <c r="H219" s="5" t="s">
        <v>13</v>
      </c>
      <c r="I219" s="10">
        <f ca="1">YEAR(TODAY()) - YEAR(DIM_BUYERS[[#This Row],[Birthdate]])</f>
        <v>45</v>
      </c>
      <c r="J219" s="5" t="str" cm="1">
        <f t="array" aca="1" ref="J219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220" spans="1:10" x14ac:dyDescent="0.2">
      <c r="A220" s="5" t="s">
        <v>450</v>
      </c>
      <c r="B220" s="5" t="s">
        <v>15</v>
      </c>
      <c r="C220" s="6">
        <v>29486</v>
      </c>
      <c r="D220" s="5" t="s">
        <v>208</v>
      </c>
      <c r="E220" s="6">
        <v>43996.161192129628</v>
      </c>
      <c r="F220" s="5" t="s">
        <v>109</v>
      </c>
      <c r="G220" s="5" t="s">
        <v>12</v>
      </c>
      <c r="H220" s="5" t="s">
        <v>13</v>
      </c>
      <c r="I220" s="10">
        <f ca="1">YEAR(TODAY()) - YEAR(DIM_BUYERS[[#This Row],[Birthdate]])</f>
        <v>45</v>
      </c>
      <c r="J220" s="5" t="str" cm="1">
        <f t="array" aca="1" ref="J220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221" spans="1:10" x14ac:dyDescent="0.2">
      <c r="A221" s="5" t="s">
        <v>469</v>
      </c>
      <c r="B221" s="5" t="s">
        <v>15</v>
      </c>
      <c r="C221" s="6">
        <v>35891</v>
      </c>
      <c r="D221" s="5" t="s">
        <v>210</v>
      </c>
      <c r="E221" s="6">
        <v>41498.378171296303</v>
      </c>
      <c r="F221" s="5" t="s">
        <v>72</v>
      </c>
      <c r="G221" s="5" t="s">
        <v>12</v>
      </c>
      <c r="H221" s="5" t="s">
        <v>13</v>
      </c>
      <c r="I221" s="10">
        <f ca="1">YEAR(TODAY()) - YEAR(DIM_BUYERS[[#This Row],[Birthdate]])</f>
        <v>27</v>
      </c>
      <c r="J221" s="5" t="str" cm="1">
        <f t="array" aca="1" ref="J221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222" spans="1:10" x14ac:dyDescent="0.2">
      <c r="A222" s="5" t="s">
        <v>414</v>
      </c>
      <c r="B222" s="5" t="s">
        <v>9</v>
      </c>
      <c r="C222" s="6">
        <v>38135</v>
      </c>
      <c r="D222" s="5" t="s">
        <v>84</v>
      </c>
      <c r="E222" s="6">
        <v>44032.758912037039</v>
      </c>
      <c r="F222" s="5" t="s">
        <v>118</v>
      </c>
      <c r="G222" s="5" t="s">
        <v>18</v>
      </c>
      <c r="H222" s="5" t="s">
        <v>19</v>
      </c>
      <c r="I222" s="10">
        <f ca="1">YEAR(TODAY()) - YEAR(DIM_BUYERS[[#This Row],[Birthdate]])</f>
        <v>21</v>
      </c>
      <c r="J222" s="5" t="str" cm="1">
        <f t="array" aca="1" ref="J222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223" spans="1:10" x14ac:dyDescent="0.2">
      <c r="A223" s="5" t="s">
        <v>112</v>
      </c>
      <c r="B223" s="5" t="s">
        <v>9</v>
      </c>
      <c r="C223" s="6">
        <v>32246</v>
      </c>
      <c r="D223" s="5" t="s">
        <v>113</v>
      </c>
      <c r="E223" s="6">
        <v>42273.825428240743</v>
      </c>
      <c r="F223" s="5" t="s">
        <v>88</v>
      </c>
      <c r="G223" s="5" t="s">
        <v>23</v>
      </c>
      <c r="H223" s="5" t="s">
        <v>24</v>
      </c>
      <c r="I223" s="10">
        <f ca="1">YEAR(TODAY()) - YEAR(DIM_BUYERS[[#This Row],[Birthdate]])</f>
        <v>37</v>
      </c>
      <c r="J223" s="5" t="str" cm="1">
        <f t="array" aca="1" ref="J223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224" spans="1:10" x14ac:dyDescent="0.2">
      <c r="A224" s="5" t="s">
        <v>203</v>
      </c>
      <c r="B224" s="5" t="s">
        <v>9</v>
      </c>
      <c r="C224" s="6">
        <v>26087</v>
      </c>
      <c r="D224" s="5" t="s">
        <v>204</v>
      </c>
      <c r="E224" s="6">
        <v>41511.72934027778</v>
      </c>
      <c r="F224" s="5" t="s">
        <v>40</v>
      </c>
      <c r="G224" s="5" t="s">
        <v>12</v>
      </c>
      <c r="H224" s="5" t="s">
        <v>13</v>
      </c>
      <c r="I224" s="10">
        <f ca="1">YEAR(TODAY()) - YEAR(DIM_BUYERS[[#This Row],[Birthdate]])</f>
        <v>54</v>
      </c>
      <c r="J224" s="5" t="str" cm="1">
        <f t="array" aca="1" ref="J224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225" spans="1:10" x14ac:dyDescent="0.2">
      <c r="A225" s="5" t="s">
        <v>408</v>
      </c>
      <c r="B225" s="5" t="s">
        <v>15</v>
      </c>
      <c r="C225" s="6">
        <v>26961</v>
      </c>
      <c r="D225" s="5" t="s">
        <v>409</v>
      </c>
      <c r="E225" s="6">
        <v>42851.408078703702</v>
      </c>
      <c r="F225" s="5" t="s">
        <v>43</v>
      </c>
      <c r="G225" s="5" t="s">
        <v>18</v>
      </c>
      <c r="H225" s="5" t="s">
        <v>19</v>
      </c>
      <c r="I225" s="10">
        <f ca="1">YEAR(TODAY()) - YEAR(DIM_BUYERS[[#This Row],[Birthdate]])</f>
        <v>52</v>
      </c>
      <c r="J225" s="5" t="str" cm="1">
        <f t="array" aca="1" ref="J225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226" spans="1:10" x14ac:dyDescent="0.2">
      <c r="A226" s="5" t="s">
        <v>293</v>
      </c>
      <c r="B226" s="5" t="s">
        <v>9</v>
      </c>
      <c r="C226" s="6">
        <v>29565</v>
      </c>
      <c r="D226" s="5" t="s">
        <v>294</v>
      </c>
      <c r="E226" s="6">
        <v>42372.761284722219</v>
      </c>
      <c r="F226" s="5" t="s">
        <v>67</v>
      </c>
      <c r="G226" s="5" t="s">
        <v>12</v>
      </c>
      <c r="H226" s="5" t="s">
        <v>13</v>
      </c>
      <c r="I226" s="10">
        <f ca="1">YEAR(TODAY()) - YEAR(DIM_BUYERS[[#This Row],[Birthdate]])</f>
        <v>45</v>
      </c>
      <c r="J226" s="5" t="str" cm="1">
        <f t="array" aca="1" ref="J226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227" spans="1:10" x14ac:dyDescent="0.2">
      <c r="A227" s="5" t="s">
        <v>463</v>
      </c>
      <c r="B227" s="5" t="s">
        <v>9</v>
      </c>
      <c r="C227" s="6">
        <v>33993</v>
      </c>
      <c r="D227" s="5" t="s">
        <v>464</v>
      </c>
      <c r="E227" s="6">
        <v>41445.18540509259</v>
      </c>
      <c r="F227" s="5" t="s">
        <v>27</v>
      </c>
      <c r="G227" s="5" t="s">
        <v>18</v>
      </c>
      <c r="H227" s="5" t="s">
        <v>19</v>
      </c>
      <c r="I227" s="10">
        <f ca="1">YEAR(TODAY()) - YEAR(DIM_BUYERS[[#This Row],[Birthdate]])</f>
        <v>32</v>
      </c>
      <c r="J227" s="5" t="str" cm="1">
        <f t="array" aca="1" ref="J227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228" spans="1:10" x14ac:dyDescent="0.2">
      <c r="A228" s="5" t="s">
        <v>496</v>
      </c>
      <c r="B228" s="5" t="s">
        <v>15</v>
      </c>
      <c r="C228" s="6">
        <v>38185</v>
      </c>
      <c r="E228" s="6">
        <v>43553.964814814812</v>
      </c>
      <c r="F228" s="5" t="s">
        <v>99</v>
      </c>
      <c r="G228" s="5" t="s">
        <v>18</v>
      </c>
      <c r="H228" s="5" t="s">
        <v>19</v>
      </c>
      <c r="I228" s="10">
        <f ca="1">YEAR(TODAY()) - YEAR(DIM_BUYERS[[#This Row],[Birthdate]])</f>
        <v>21</v>
      </c>
      <c r="J228" s="5" t="str" cm="1">
        <f t="array" aca="1" ref="J228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229" spans="1:10" x14ac:dyDescent="0.2">
      <c r="A229" s="5" t="s">
        <v>492</v>
      </c>
      <c r="B229" s="5" t="s">
        <v>9</v>
      </c>
      <c r="C229" s="6">
        <v>32350</v>
      </c>
      <c r="D229" s="5" t="s">
        <v>130</v>
      </c>
      <c r="E229" s="6">
        <v>42662.983877314808</v>
      </c>
      <c r="F229" s="5" t="s">
        <v>109</v>
      </c>
      <c r="G229" s="5" t="s">
        <v>23</v>
      </c>
      <c r="H229" s="5" t="s">
        <v>24</v>
      </c>
      <c r="I229" s="10">
        <f ca="1">YEAR(TODAY()) - YEAR(DIM_BUYERS[[#This Row],[Birthdate]])</f>
        <v>37</v>
      </c>
      <c r="J229" s="5" t="str" cm="1">
        <f t="array" aca="1" ref="J229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230" spans="1:10" x14ac:dyDescent="0.2">
      <c r="A230" s="5" t="s">
        <v>79</v>
      </c>
      <c r="B230" s="5" t="s">
        <v>15</v>
      </c>
      <c r="C230" s="6">
        <v>26041</v>
      </c>
      <c r="D230" s="5" t="s">
        <v>80</v>
      </c>
      <c r="E230" s="6">
        <v>44312.218784722223</v>
      </c>
      <c r="F230" s="5" t="s">
        <v>30</v>
      </c>
      <c r="G230" s="5" t="s">
        <v>18</v>
      </c>
      <c r="H230" s="5" t="s">
        <v>19</v>
      </c>
      <c r="I230" s="10">
        <f ca="1">YEAR(TODAY()) - YEAR(DIM_BUYERS[[#This Row],[Birthdate]])</f>
        <v>54</v>
      </c>
      <c r="J230" s="5" t="str" cm="1">
        <f t="array" aca="1" ref="J230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231" spans="1:10" x14ac:dyDescent="0.2">
      <c r="A231" s="5" t="s">
        <v>435</v>
      </c>
      <c r="B231" s="5" t="s">
        <v>9</v>
      </c>
      <c r="C231" s="6">
        <v>34474</v>
      </c>
      <c r="D231" s="5" t="s">
        <v>222</v>
      </c>
      <c r="E231" s="6">
        <v>42316.62195601852</v>
      </c>
      <c r="F231" s="5" t="s">
        <v>40</v>
      </c>
      <c r="G231" s="5" t="s">
        <v>23</v>
      </c>
      <c r="H231" s="5" t="s">
        <v>24</v>
      </c>
      <c r="I231" s="10">
        <f ca="1">YEAR(TODAY()) - YEAR(DIM_BUYERS[[#This Row],[Birthdate]])</f>
        <v>31</v>
      </c>
      <c r="J231" s="5" t="str" cm="1">
        <f t="array" aca="1" ref="J231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232" spans="1:10" x14ac:dyDescent="0.2">
      <c r="A232" s="5" t="s">
        <v>133</v>
      </c>
      <c r="B232" s="5" t="s">
        <v>15</v>
      </c>
      <c r="C232" s="6">
        <v>36837</v>
      </c>
      <c r="D232" s="5" t="s">
        <v>134</v>
      </c>
      <c r="E232" s="6">
        <v>42044.517500000002</v>
      </c>
      <c r="F232" s="5" t="s">
        <v>72</v>
      </c>
      <c r="G232" s="5" t="s">
        <v>23</v>
      </c>
      <c r="H232" s="5" t="s">
        <v>24</v>
      </c>
      <c r="I232" s="10">
        <f ca="1">YEAR(TODAY()) - YEAR(DIM_BUYERS[[#This Row],[Birthdate]])</f>
        <v>25</v>
      </c>
      <c r="J232" s="5" t="str" cm="1">
        <f t="array" aca="1" ref="J232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233" spans="1:10" x14ac:dyDescent="0.2">
      <c r="A233" s="5" t="s">
        <v>77</v>
      </c>
      <c r="B233" s="5" t="s">
        <v>9</v>
      </c>
      <c r="C233" s="6">
        <v>27218</v>
      </c>
      <c r="D233" s="5" t="s">
        <v>78</v>
      </c>
      <c r="E233" s="6">
        <v>43784.334722222222</v>
      </c>
      <c r="F233" s="5" t="s">
        <v>53</v>
      </c>
      <c r="G233" s="5" t="s">
        <v>12</v>
      </c>
      <c r="H233" s="5" t="s">
        <v>13</v>
      </c>
      <c r="I233" s="10">
        <f ca="1">YEAR(TODAY()) - YEAR(DIM_BUYERS[[#This Row],[Birthdate]])</f>
        <v>51</v>
      </c>
      <c r="J233" s="5" t="str" cm="1">
        <f t="array" aca="1" ref="J233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234" spans="1:10" x14ac:dyDescent="0.2">
      <c r="A234" s="5" t="s">
        <v>135</v>
      </c>
      <c r="B234" s="5" t="s">
        <v>9</v>
      </c>
      <c r="C234" s="6">
        <v>31348</v>
      </c>
      <c r="D234" s="5" t="s">
        <v>136</v>
      </c>
      <c r="E234" s="6">
        <v>41289.088043981479</v>
      </c>
      <c r="F234" s="5" t="s">
        <v>53</v>
      </c>
      <c r="G234" s="5" t="s">
        <v>18</v>
      </c>
      <c r="H234" s="5" t="s">
        <v>19</v>
      </c>
      <c r="I234" s="10">
        <f ca="1">YEAR(TODAY()) - YEAR(DIM_BUYERS[[#This Row],[Birthdate]])</f>
        <v>40</v>
      </c>
      <c r="J234" s="5" t="str" cm="1">
        <f t="array" aca="1" ref="J234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235" spans="1:10" x14ac:dyDescent="0.2">
      <c r="A235" s="5" t="s">
        <v>150</v>
      </c>
      <c r="B235" s="5" t="s">
        <v>9</v>
      </c>
      <c r="C235" s="6">
        <v>30029</v>
      </c>
      <c r="D235" s="5" t="s">
        <v>151</v>
      </c>
      <c r="E235" s="6">
        <v>42720.004120370373</v>
      </c>
      <c r="F235" s="5" t="s">
        <v>43</v>
      </c>
      <c r="G235" s="5" t="s">
        <v>18</v>
      </c>
      <c r="H235" s="5" t="s">
        <v>19</v>
      </c>
      <c r="I235" s="10">
        <f ca="1">YEAR(TODAY()) - YEAR(DIM_BUYERS[[#This Row],[Birthdate]])</f>
        <v>43</v>
      </c>
      <c r="J235" s="5" t="str" cm="1">
        <f t="array" aca="1" ref="J235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236" spans="1:10" x14ac:dyDescent="0.2">
      <c r="A236" s="5" t="s">
        <v>487</v>
      </c>
      <c r="B236" s="5" t="s">
        <v>9</v>
      </c>
      <c r="C236" s="6">
        <v>36746</v>
      </c>
      <c r="D236" s="5" t="s">
        <v>488</v>
      </c>
      <c r="E236" s="6">
        <v>41614.699293981481</v>
      </c>
      <c r="F236" s="5" t="s">
        <v>43</v>
      </c>
      <c r="G236" s="5" t="s">
        <v>12</v>
      </c>
      <c r="H236" s="5" t="s">
        <v>13</v>
      </c>
      <c r="I236" s="10">
        <f ca="1">YEAR(TODAY()) - YEAR(DIM_BUYERS[[#This Row],[Birthdate]])</f>
        <v>25</v>
      </c>
      <c r="J236" s="5" t="str" cm="1">
        <f t="array" aca="1" ref="J236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237" spans="1:10" x14ac:dyDescent="0.2">
      <c r="A237" s="5" t="s">
        <v>241</v>
      </c>
      <c r="B237" s="5" t="s">
        <v>9</v>
      </c>
      <c r="C237" s="6">
        <v>28186</v>
      </c>
      <c r="D237" s="5" t="s">
        <v>226</v>
      </c>
      <c r="E237" s="6">
        <v>42725.73128472222</v>
      </c>
      <c r="F237" s="5" t="s">
        <v>22</v>
      </c>
      <c r="G237" s="5" t="s">
        <v>18</v>
      </c>
      <c r="H237" s="5" t="s">
        <v>19</v>
      </c>
      <c r="I237" s="10">
        <f ca="1">YEAR(TODAY()) - YEAR(DIM_BUYERS[[#This Row],[Birthdate]])</f>
        <v>48</v>
      </c>
      <c r="J237" s="5" t="str" cm="1">
        <f t="array" aca="1" ref="J237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238" spans="1:10" x14ac:dyDescent="0.2">
      <c r="A238" s="5" t="s">
        <v>277</v>
      </c>
      <c r="B238" s="5" t="s">
        <v>9</v>
      </c>
      <c r="C238" s="6">
        <v>36649</v>
      </c>
      <c r="D238" s="5" t="s">
        <v>278</v>
      </c>
      <c r="E238" s="6">
        <v>44637.282847222217</v>
      </c>
      <c r="F238" s="5" t="s">
        <v>27</v>
      </c>
      <c r="G238" s="5" t="s">
        <v>18</v>
      </c>
      <c r="H238" s="5" t="s">
        <v>19</v>
      </c>
      <c r="I238" s="10">
        <f ca="1">YEAR(TODAY()) - YEAR(DIM_BUYERS[[#This Row],[Birthdate]])</f>
        <v>25</v>
      </c>
      <c r="J238" s="5" t="str" cm="1">
        <f t="array" aca="1" ref="J238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239" spans="1:10" x14ac:dyDescent="0.2">
      <c r="A239" s="5" t="s">
        <v>267</v>
      </c>
      <c r="B239" s="5" t="s">
        <v>9</v>
      </c>
      <c r="C239" s="6">
        <v>26452</v>
      </c>
      <c r="D239" s="5" t="s">
        <v>66</v>
      </c>
      <c r="E239" s="6">
        <v>43277.863263888888</v>
      </c>
      <c r="F239" s="5" t="s">
        <v>11</v>
      </c>
      <c r="G239" s="5" t="s">
        <v>18</v>
      </c>
      <c r="H239" s="5" t="s">
        <v>19</v>
      </c>
      <c r="I239" s="10">
        <f ca="1">YEAR(TODAY()) - YEAR(DIM_BUYERS[[#This Row],[Birthdate]])</f>
        <v>53</v>
      </c>
      <c r="J239" s="5" t="str" cm="1">
        <f t="array" aca="1" ref="J239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240" spans="1:10" x14ac:dyDescent="0.2">
      <c r="A240" s="5" t="s">
        <v>445</v>
      </c>
      <c r="B240" s="5" t="s">
        <v>9</v>
      </c>
      <c r="C240" s="6">
        <v>27339</v>
      </c>
      <c r="D240" s="5" t="s">
        <v>80</v>
      </c>
      <c r="E240" s="6">
        <v>44891.67900462963</v>
      </c>
      <c r="F240" s="5" t="s">
        <v>104</v>
      </c>
      <c r="G240" s="5" t="s">
        <v>23</v>
      </c>
      <c r="H240" s="5" t="s">
        <v>24</v>
      </c>
      <c r="I240" s="10">
        <f ca="1">YEAR(TODAY()) - YEAR(DIM_BUYERS[[#This Row],[Birthdate]])</f>
        <v>51</v>
      </c>
      <c r="J240" s="5" t="str" cm="1">
        <f t="array" aca="1" ref="J240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241" spans="1:10" x14ac:dyDescent="0.2">
      <c r="A241" s="5" t="s">
        <v>391</v>
      </c>
      <c r="B241" s="5" t="s">
        <v>9</v>
      </c>
      <c r="C241" s="6">
        <v>34232</v>
      </c>
      <c r="D241" s="5" t="s">
        <v>389</v>
      </c>
      <c r="E241" s="6">
        <v>44020.876736111109</v>
      </c>
      <c r="F241" s="5" t="s">
        <v>30</v>
      </c>
      <c r="G241" s="5" t="s">
        <v>12</v>
      </c>
      <c r="H241" s="5" t="s">
        <v>13</v>
      </c>
      <c r="I241" s="10">
        <f ca="1">YEAR(TODAY()) - YEAR(DIM_BUYERS[[#This Row],[Birthdate]])</f>
        <v>32</v>
      </c>
      <c r="J241" s="5" t="str" cm="1">
        <f t="array" aca="1" ref="J241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242" spans="1:10" x14ac:dyDescent="0.2">
      <c r="A242" s="5" t="s">
        <v>448</v>
      </c>
      <c r="B242" s="5" t="s">
        <v>9</v>
      </c>
      <c r="C242" s="6">
        <v>26269</v>
      </c>
      <c r="D242" s="5" t="s">
        <v>352</v>
      </c>
      <c r="E242" s="6">
        <v>43590.06212962963</v>
      </c>
      <c r="F242" s="5" t="s">
        <v>37</v>
      </c>
      <c r="G242" s="5" t="s">
        <v>23</v>
      </c>
      <c r="H242" s="5" t="s">
        <v>24</v>
      </c>
      <c r="I242" s="10">
        <f ca="1">YEAR(TODAY()) - YEAR(DIM_BUYERS[[#This Row],[Birthdate]])</f>
        <v>54</v>
      </c>
      <c r="J242" s="5" t="str" cm="1">
        <f t="array" aca="1" ref="J242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243" spans="1:10" x14ac:dyDescent="0.2">
      <c r="A243" s="5" t="s">
        <v>341</v>
      </c>
      <c r="B243" s="5" t="s">
        <v>15</v>
      </c>
      <c r="C243" s="6">
        <v>38679</v>
      </c>
      <c r="D243" s="5" t="s">
        <v>91</v>
      </c>
      <c r="E243" s="6">
        <v>44687.35800925926</v>
      </c>
      <c r="F243" s="5" t="s">
        <v>22</v>
      </c>
      <c r="G243" s="5" t="s">
        <v>23</v>
      </c>
      <c r="H243" s="5" t="s">
        <v>24</v>
      </c>
      <c r="I243" s="10">
        <f ca="1">YEAR(TODAY()) - YEAR(DIM_BUYERS[[#This Row],[Birthdate]])</f>
        <v>20</v>
      </c>
      <c r="J243" s="5" t="str" cm="1">
        <f t="array" aca="1" ref="J243" ca="1">_xlfn.IFS(DIM_BUYERS[[#This Row],[Age]]&gt;60, "Senior Years", DIM_BUYERS[[#This Row],[Age]]&gt;40, "Middle Age", DIM_BUYERS[[#This Row],[Age]]&gt;20, "Early Adulthood", DIM_BUYERS[[#This Row],[Age]]&lt;=20,"Adolescence")</f>
        <v>Adolescence</v>
      </c>
    </row>
    <row r="244" spans="1:10" x14ac:dyDescent="0.2">
      <c r="A244" s="5" t="s">
        <v>461</v>
      </c>
      <c r="B244" s="5" t="s">
        <v>15</v>
      </c>
      <c r="C244" s="6">
        <v>37659</v>
      </c>
      <c r="D244" s="5" t="s">
        <v>101</v>
      </c>
      <c r="E244" s="6">
        <v>42022.337835648148</v>
      </c>
      <c r="F244" s="5" t="s">
        <v>53</v>
      </c>
      <c r="G244" s="5" t="s">
        <v>18</v>
      </c>
      <c r="H244" s="5" t="s">
        <v>19</v>
      </c>
      <c r="I244" s="10">
        <f ca="1">YEAR(TODAY()) - YEAR(DIM_BUYERS[[#This Row],[Birthdate]])</f>
        <v>22</v>
      </c>
      <c r="J244" s="5" t="str" cm="1">
        <f t="array" aca="1" ref="J244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245" spans="1:10" x14ac:dyDescent="0.2">
      <c r="A245" s="5" t="s">
        <v>46</v>
      </c>
      <c r="B245" s="5" t="s">
        <v>9</v>
      </c>
      <c r="C245" s="6">
        <v>28582</v>
      </c>
      <c r="D245" s="5" t="s">
        <v>47</v>
      </c>
      <c r="E245" s="6">
        <v>43140.96025462963</v>
      </c>
      <c r="F245" s="5" t="s">
        <v>48</v>
      </c>
      <c r="G245" s="5" t="s">
        <v>12</v>
      </c>
      <c r="H245" s="5" t="s">
        <v>13</v>
      </c>
      <c r="I245" s="10">
        <f ca="1">YEAR(TODAY()) - YEAR(DIM_BUYERS[[#This Row],[Birthdate]])</f>
        <v>47</v>
      </c>
      <c r="J245" s="5" t="str" cm="1">
        <f t="array" aca="1" ref="J245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246" spans="1:10" x14ac:dyDescent="0.2">
      <c r="A246" s="5" t="s">
        <v>14</v>
      </c>
      <c r="B246" s="5" t="s">
        <v>15</v>
      </c>
      <c r="C246" s="6">
        <v>32440</v>
      </c>
      <c r="D246" s="5" t="s">
        <v>16</v>
      </c>
      <c r="E246" s="6">
        <v>41284.590428240743</v>
      </c>
      <c r="F246" s="5" t="s">
        <v>17</v>
      </c>
      <c r="G246" s="5" t="s">
        <v>18</v>
      </c>
      <c r="H246" s="5" t="s">
        <v>19</v>
      </c>
      <c r="I246" s="10">
        <f ca="1">YEAR(TODAY()) - YEAR(DIM_BUYERS[[#This Row],[Birthdate]])</f>
        <v>37</v>
      </c>
      <c r="J246" s="5" t="str" cm="1">
        <f t="array" aca="1" ref="J246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247" spans="1:10" x14ac:dyDescent="0.2">
      <c r="A247" s="5" t="s">
        <v>170</v>
      </c>
      <c r="B247" s="5" t="s">
        <v>9</v>
      </c>
      <c r="C247" s="6">
        <v>29674</v>
      </c>
      <c r="D247" s="5" t="s">
        <v>98</v>
      </c>
      <c r="E247" s="6">
        <v>43216.145312499997</v>
      </c>
      <c r="F247" s="5" t="s">
        <v>118</v>
      </c>
      <c r="G247" s="5" t="s">
        <v>23</v>
      </c>
      <c r="H247" s="5" t="s">
        <v>24</v>
      </c>
      <c r="I247" s="10">
        <f ca="1">YEAR(TODAY()) - YEAR(DIM_BUYERS[[#This Row],[Birthdate]])</f>
        <v>44</v>
      </c>
      <c r="J247" s="5" t="str" cm="1">
        <f t="array" aca="1" ref="J247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248" spans="1:10" x14ac:dyDescent="0.2">
      <c r="A248" s="5" t="s">
        <v>193</v>
      </c>
      <c r="B248" s="5" t="s">
        <v>15</v>
      </c>
      <c r="C248" s="6">
        <v>30645</v>
      </c>
      <c r="D248" s="5" t="s">
        <v>194</v>
      </c>
      <c r="E248" s="6">
        <v>42277.485567129632</v>
      </c>
      <c r="F248" s="5" t="s">
        <v>30</v>
      </c>
      <c r="G248" s="5" t="s">
        <v>23</v>
      </c>
      <c r="H248" s="5" t="s">
        <v>24</v>
      </c>
      <c r="I248" s="10">
        <f ca="1">YEAR(TODAY()) - YEAR(DIM_BUYERS[[#This Row],[Birthdate]])</f>
        <v>42</v>
      </c>
      <c r="J248" s="5" t="str" cm="1">
        <f t="array" aca="1" ref="J248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249" spans="1:10" x14ac:dyDescent="0.2">
      <c r="A249" s="5" t="s">
        <v>368</v>
      </c>
      <c r="B249" s="5" t="s">
        <v>9</v>
      </c>
      <c r="C249" s="6">
        <v>26883</v>
      </c>
      <c r="D249" s="5" t="s">
        <v>151</v>
      </c>
      <c r="E249" s="6">
        <v>42970.912476851852</v>
      </c>
      <c r="F249" s="5" t="s">
        <v>37</v>
      </c>
      <c r="G249" s="5" t="s">
        <v>18</v>
      </c>
      <c r="H249" s="5" t="s">
        <v>19</v>
      </c>
      <c r="I249" s="10">
        <f ca="1">YEAR(TODAY()) - YEAR(DIM_BUYERS[[#This Row],[Birthdate]])</f>
        <v>52</v>
      </c>
      <c r="J249" s="5" t="str" cm="1">
        <f t="array" aca="1" ref="J249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250" spans="1:10" x14ac:dyDescent="0.2">
      <c r="A250" s="5" t="s">
        <v>244</v>
      </c>
      <c r="B250" s="5" t="s">
        <v>9</v>
      </c>
      <c r="C250" s="6">
        <v>34352</v>
      </c>
      <c r="D250" s="5" t="s">
        <v>245</v>
      </c>
      <c r="E250" s="6">
        <v>42502.27820601852</v>
      </c>
      <c r="F250" s="5" t="s">
        <v>67</v>
      </c>
      <c r="G250" s="5" t="s">
        <v>18</v>
      </c>
      <c r="H250" s="5" t="s">
        <v>19</v>
      </c>
      <c r="I250" s="10">
        <f ca="1">YEAR(TODAY()) - YEAR(DIM_BUYERS[[#This Row],[Birthdate]])</f>
        <v>31</v>
      </c>
      <c r="J250" s="5" t="str" cm="1">
        <f t="array" aca="1" ref="J250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251" spans="1:10" x14ac:dyDescent="0.2">
      <c r="A251" s="5" t="s">
        <v>424</v>
      </c>
      <c r="B251" s="5" t="s">
        <v>9</v>
      </c>
      <c r="C251" s="6">
        <v>26383</v>
      </c>
      <c r="D251" s="5" t="s">
        <v>103</v>
      </c>
      <c r="E251" s="6">
        <v>41668.231979166667</v>
      </c>
      <c r="F251" s="5" t="s">
        <v>118</v>
      </c>
      <c r="G251" s="5" t="s">
        <v>12</v>
      </c>
      <c r="H251" s="5" t="s">
        <v>13</v>
      </c>
      <c r="I251" s="10">
        <f ca="1">YEAR(TODAY()) - YEAR(DIM_BUYERS[[#This Row],[Birthdate]])</f>
        <v>53</v>
      </c>
      <c r="J251" s="5" t="str" cm="1">
        <f t="array" aca="1" ref="J251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252" spans="1:10" x14ac:dyDescent="0.2">
      <c r="A252" s="5" t="s">
        <v>49</v>
      </c>
      <c r="B252" s="5" t="s">
        <v>9</v>
      </c>
      <c r="C252" s="6">
        <v>27578</v>
      </c>
      <c r="D252" s="5" t="s">
        <v>50</v>
      </c>
      <c r="E252" s="6">
        <v>44059.227060185192</v>
      </c>
      <c r="F252" s="5" t="s">
        <v>43</v>
      </c>
      <c r="G252" s="5" t="s">
        <v>23</v>
      </c>
      <c r="H252" s="5" t="s">
        <v>24</v>
      </c>
      <c r="I252" s="10">
        <f ca="1">YEAR(TODAY()) - YEAR(DIM_BUYERS[[#This Row],[Birthdate]])</f>
        <v>50</v>
      </c>
      <c r="J252" s="5" t="str" cm="1">
        <f t="array" aca="1" ref="J252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253" spans="1:10" x14ac:dyDescent="0.2">
      <c r="A253" s="5" t="s">
        <v>383</v>
      </c>
      <c r="B253" s="5" t="s">
        <v>9</v>
      </c>
      <c r="C253" s="6">
        <v>37772</v>
      </c>
      <c r="D253" s="5" t="s">
        <v>122</v>
      </c>
      <c r="E253" s="6">
        <v>43683.046666666669</v>
      </c>
      <c r="F253" s="5" t="s">
        <v>118</v>
      </c>
      <c r="G253" s="5" t="s">
        <v>23</v>
      </c>
      <c r="H253" s="5" t="s">
        <v>24</v>
      </c>
      <c r="I253" s="10">
        <f ca="1">YEAR(TODAY()) - YEAR(DIM_BUYERS[[#This Row],[Birthdate]])</f>
        <v>22</v>
      </c>
      <c r="J253" s="5" t="str" cm="1">
        <f t="array" aca="1" ref="J253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254" spans="1:10" x14ac:dyDescent="0.2">
      <c r="A254" s="5" t="s">
        <v>447</v>
      </c>
      <c r="B254" s="5" t="s">
        <v>15</v>
      </c>
      <c r="C254" s="6">
        <v>28965</v>
      </c>
      <c r="D254" s="5" t="s">
        <v>213</v>
      </c>
      <c r="E254" s="6">
        <v>43530.114166666674</v>
      </c>
      <c r="F254" s="5" t="s">
        <v>67</v>
      </c>
      <c r="G254" s="5" t="s">
        <v>23</v>
      </c>
      <c r="H254" s="5" t="s">
        <v>24</v>
      </c>
      <c r="I254" s="10">
        <f ca="1">YEAR(TODAY()) - YEAR(DIM_BUYERS[[#This Row],[Birthdate]])</f>
        <v>46</v>
      </c>
      <c r="J254" s="5" t="str" cm="1">
        <f t="array" aca="1" ref="J254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255" spans="1:10" x14ac:dyDescent="0.2">
      <c r="A255" s="5" t="s">
        <v>410</v>
      </c>
      <c r="B255" s="5" t="s">
        <v>9</v>
      </c>
      <c r="C255" s="6">
        <v>26520</v>
      </c>
      <c r="D255" s="5" t="s">
        <v>411</v>
      </c>
      <c r="E255" s="6">
        <v>44642.560277777768</v>
      </c>
      <c r="F255" s="5" t="s">
        <v>118</v>
      </c>
      <c r="G255" s="5" t="s">
        <v>23</v>
      </c>
      <c r="H255" s="5" t="s">
        <v>24</v>
      </c>
      <c r="I255" s="10">
        <f ca="1">YEAR(TODAY()) - YEAR(DIM_BUYERS[[#This Row],[Birthdate]])</f>
        <v>53</v>
      </c>
      <c r="J255" s="5" t="str" cm="1">
        <f t="array" aca="1" ref="J255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256" spans="1:10" x14ac:dyDescent="0.2">
      <c r="A256" s="5" t="s">
        <v>329</v>
      </c>
      <c r="B256" s="5" t="s">
        <v>9</v>
      </c>
      <c r="C256" s="6">
        <v>35603</v>
      </c>
      <c r="D256" s="5" t="s">
        <v>235</v>
      </c>
      <c r="E256" s="6">
        <v>41833.176828703698</v>
      </c>
      <c r="F256" s="5" t="s">
        <v>40</v>
      </c>
      <c r="G256" s="5" t="s">
        <v>18</v>
      </c>
      <c r="H256" s="5" t="s">
        <v>19</v>
      </c>
      <c r="I256" s="10">
        <f ca="1">YEAR(TODAY()) - YEAR(DIM_BUYERS[[#This Row],[Birthdate]])</f>
        <v>28</v>
      </c>
      <c r="J256" s="5" t="str" cm="1">
        <f t="array" aca="1" ref="J256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257" spans="1:10" x14ac:dyDescent="0.2">
      <c r="A257" s="5" t="s">
        <v>283</v>
      </c>
      <c r="B257" s="5" t="s">
        <v>9</v>
      </c>
      <c r="C257" s="6">
        <v>28993</v>
      </c>
      <c r="D257" s="5" t="s">
        <v>167</v>
      </c>
      <c r="E257" s="6">
        <v>44257.148900462962</v>
      </c>
      <c r="F257" s="5" t="s">
        <v>118</v>
      </c>
      <c r="G257" s="5" t="s">
        <v>12</v>
      </c>
      <c r="H257" s="5" t="s">
        <v>13</v>
      </c>
      <c r="I257" s="10">
        <f ca="1">YEAR(TODAY()) - YEAR(DIM_BUYERS[[#This Row],[Birthdate]])</f>
        <v>46</v>
      </c>
      <c r="J257" s="5" t="str" cm="1">
        <f t="array" aca="1" ref="J257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258" spans="1:10" x14ac:dyDescent="0.2">
      <c r="A258" s="5" t="s">
        <v>65</v>
      </c>
      <c r="B258" s="5" t="s">
        <v>15</v>
      </c>
      <c r="C258" s="6">
        <v>25823</v>
      </c>
      <c r="D258" s="5" t="s">
        <v>66</v>
      </c>
      <c r="E258" s="6">
        <v>43288.991550925923</v>
      </c>
      <c r="F258" s="5" t="s">
        <v>67</v>
      </c>
      <c r="G258" s="5" t="s">
        <v>23</v>
      </c>
      <c r="H258" s="5" t="s">
        <v>24</v>
      </c>
      <c r="I258" s="10">
        <f ca="1">YEAR(TODAY()) - YEAR(DIM_BUYERS[[#This Row],[Birthdate]])</f>
        <v>55</v>
      </c>
      <c r="J258" s="5" t="str" cm="1">
        <f t="array" aca="1" ref="J258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259" spans="1:10" x14ac:dyDescent="0.2">
      <c r="A259" s="5" t="s">
        <v>400</v>
      </c>
      <c r="B259" s="5" t="s">
        <v>15</v>
      </c>
      <c r="C259" s="6">
        <v>28023</v>
      </c>
      <c r="D259" s="5" t="s">
        <v>401</v>
      </c>
      <c r="E259" s="6">
        <v>43116.278321759259</v>
      </c>
      <c r="F259" s="5" t="s">
        <v>118</v>
      </c>
      <c r="G259" s="5" t="s">
        <v>12</v>
      </c>
      <c r="H259" s="5" t="s">
        <v>13</v>
      </c>
      <c r="I259" s="10">
        <f ca="1">YEAR(TODAY()) - YEAR(DIM_BUYERS[[#This Row],[Birthdate]])</f>
        <v>49</v>
      </c>
      <c r="J259" s="5" t="str" cm="1">
        <f t="array" aca="1" ref="J259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260" spans="1:10" x14ac:dyDescent="0.2">
      <c r="A260" s="5" t="s">
        <v>431</v>
      </c>
      <c r="B260" s="5" t="s">
        <v>15</v>
      </c>
      <c r="C260" s="6">
        <v>30459</v>
      </c>
      <c r="D260" s="5" t="s">
        <v>308</v>
      </c>
      <c r="E260" s="6">
        <v>43524.599120370367</v>
      </c>
      <c r="F260" s="5" t="s">
        <v>67</v>
      </c>
      <c r="G260" s="5" t="s">
        <v>18</v>
      </c>
      <c r="H260" s="5" t="s">
        <v>19</v>
      </c>
      <c r="I260" s="10">
        <f ca="1">YEAR(TODAY()) - YEAR(DIM_BUYERS[[#This Row],[Birthdate]])</f>
        <v>42</v>
      </c>
      <c r="J260" s="5" t="str" cm="1">
        <f t="array" aca="1" ref="J260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261" spans="1:10" x14ac:dyDescent="0.2">
      <c r="A261" s="5" t="s">
        <v>139</v>
      </c>
      <c r="B261" s="5" t="s">
        <v>15</v>
      </c>
      <c r="C261" s="6">
        <v>36211</v>
      </c>
      <c r="D261" s="5" t="s">
        <v>140</v>
      </c>
      <c r="E261" s="6">
        <v>42736.372187499997</v>
      </c>
      <c r="F261" s="5" t="s">
        <v>69</v>
      </c>
      <c r="G261" s="5" t="s">
        <v>23</v>
      </c>
      <c r="H261" s="5" t="s">
        <v>24</v>
      </c>
      <c r="I261" s="10">
        <f ca="1">YEAR(TODAY()) - YEAR(DIM_BUYERS[[#This Row],[Birthdate]])</f>
        <v>26</v>
      </c>
      <c r="J261" s="5" t="str" cm="1">
        <f t="array" aca="1" ref="J261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262" spans="1:10" x14ac:dyDescent="0.2">
      <c r="A262" s="5" t="s">
        <v>344</v>
      </c>
      <c r="B262" s="5" t="s">
        <v>15</v>
      </c>
      <c r="C262" s="6">
        <v>32285</v>
      </c>
      <c r="D262" s="5" t="s">
        <v>29</v>
      </c>
      <c r="E262" s="6">
        <v>44478.611701388887</v>
      </c>
      <c r="F262" s="5" t="s">
        <v>40</v>
      </c>
      <c r="G262" s="5" t="s">
        <v>23</v>
      </c>
      <c r="H262" s="5" t="s">
        <v>24</v>
      </c>
      <c r="I262" s="10">
        <f ca="1">YEAR(TODAY()) - YEAR(DIM_BUYERS[[#This Row],[Birthdate]])</f>
        <v>37</v>
      </c>
      <c r="J262" s="5" t="str" cm="1">
        <f t="array" aca="1" ref="J262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263" spans="1:10" x14ac:dyDescent="0.2">
      <c r="A263" s="5" t="s">
        <v>116</v>
      </c>
      <c r="B263" s="5" t="s">
        <v>15</v>
      </c>
      <c r="C263" s="6">
        <v>38049</v>
      </c>
      <c r="D263" s="5" t="s">
        <v>117</v>
      </c>
      <c r="E263" s="6">
        <v>44517.682673611111</v>
      </c>
      <c r="F263" s="5" t="s">
        <v>118</v>
      </c>
      <c r="G263" s="5" t="s">
        <v>12</v>
      </c>
      <c r="H263" s="5" t="s">
        <v>13</v>
      </c>
      <c r="I263" s="10">
        <f ca="1">YEAR(TODAY()) - YEAR(DIM_BUYERS[[#This Row],[Birthdate]])</f>
        <v>21</v>
      </c>
      <c r="J263" s="5" t="str" cm="1">
        <f t="array" aca="1" ref="J263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264" spans="1:10" x14ac:dyDescent="0.2">
      <c r="A264" s="5" t="s">
        <v>270</v>
      </c>
      <c r="B264" s="5" t="s">
        <v>15</v>
      </c>
      <c r="C264" s="6">
        <v>26336</v>
      </c>
      <c r="D264" s="5" t="s">
        <v>271</v>
      </c>
      <c r="E264" s="6">
        <v>44692.869664351849</v>
      </c>
      <c r="F264" s="5" t="s">
        <v>43</v>
      </c>
      <c r="G264" s="5" t="s">
        <v>23</v>
      </c>
      <c r="H264" s="5" t="s">
        <v>24</v>
      </c>
      <c r="I264" s="10">
        <f ca="1">YEAR(TODAY()) - YEAR(DIM_BUYERS[[#This Row],[Birthdate]])</f>
        <v>53</v>
      </c>
      <c r="J264" s="5" t="str" cm="1">
        <f t="array" aca="1" ref="J264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265" spans="1:10" x14ac:dyDescent="0.2">
      <c r="A265" s="5" t="s">
        <v>261</v>
      </c>
      <c r="B265" s="5" t="s">
        <v>9</v>
      </c>
      <c r="C265" s="6">
        <v>37831</v>
      </c>
      <c r="D265" s="5" t="s">
        <v>262</v>
      </c>
      <c r="E265" s="6">
        <v>41292.044456018521</v>
      </c>
      <c r="F265" s="5" t="s">
        <v>40</v>
      </c>
      <c r="G265" s="5" t="s">
        <v>12</v>
      </c>
      <c r="H265" s="5" t="s">
        <v>13</v>
      </c>
      <c r="I265" s="10">
        <f ca="1">YEAR(TODAY()) - YEAR(DIM_BUYERS[[#This Row],[Birthdate]])</f>
        <v>22</v>
      </c>
      <c r="J265" s="5" t="str" cm="1">
        <f t="array" aca="1" ref="J265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266" spans="1:10" x14ac:dyDescent="0.2">
      <c r="A266" s="5" t="s">
        <v>123</v>
      </c>
      <c r="B266" s="5" t="s">
        <v>9</v>
      </c>
      <c r="C266" s="6">
        <v>38220</v>
      </c>
      <c r="D266" s="5" t="s">
        <v>124</v>
      </c>
      <c r="E266" s="6">
        <v>41577.829398148147</v>
      </c>
      <c r="F266" s="5" t="s">
        <v>40</v>
      </c>
      <c r="G266" s="5" t="s">
        <v>12</v>
      </c>
      <c r="H266" s="5" t="s">
        <v>13</v>
      </c>
      <c r="I266" s="10">
        <f ca="1">YEAR(TODAY()) - YEAR(DIM_BUYERS[[#This Row],[Birthdate]])</f>
        <v>21</v>
      </c>
      <c r="J266" s="5" t="str" cm="1">
        <f t="array" aca="1" ref="J266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267" spans="1:10" x14ac:dyDescent="0.2">
      <c r="A267" s="5" t="s">
        <v>395</v>
      </c>
      <c r="B267" s="5" t="s">
        <v>15</v>
      </c>
      <c r="C267" s="6">
        <v>27141</v>
      </c>
      <c r="D267" s="5" t="s">
        <v>396</v>
      </c>
      <c r="E267" s="6">
        <v>42116.080092592587</v>
      </c>
      <c r="F267" s="5" t="s">
        <v>104</v>
      </c>
      <c r="G267" s="5" t="s">
        <v>12</v>
      </c>
      <c r="H267" s="5" t="s">
        <v>13</v>
      </c>
      <c r="I267" s="10">
        <f ca="1">YEAR(TODAY()) - YEAR(DIM_BUYERS[[#This Row],[Birthdate]])</f>
        <v>51</v>
      </c>
      <c r="J267" s="5" t="str" cm="1">
        <f t="array" aca="1" ref="J267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268" spans="1:10" x14ac:dyDescent="0.2">
      <c r="A268" s="5" t="s">
        <v>158</v>
      </c>
      <c r="B268" s="5" t="s">
        <v>15</v>
      </c>
      <c r="C268" s="6">
        <v>25705</v>
      </c>
      <c r="D268" s="5" t="s">
        <v>93</v>
      </c>
      <c r="E268" s="6">
        <v>42883.035000000003</v>
      </c>
      <c r="F268" s="5" t="s">
        <v>85</v>
      </c>
      <c r="G268" s="5" t="s">
        <v>18</v>
      </c>
      <c r="H268" s="5" t="s">
        <v>19</v>
      </c>
      <c r="I268" s="10">
        <f ca="1">YEAR(TODAY()) - YEAR(DIM_BUYERS[[#This Row],[Birthdate]])</f>
        <v>55</v>
      </c>
      <c r="J268" s="5" t="str" cm="1">
        <f t="array" aca="1" ref="J268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269" spans="1:10" x14ac:dyDescent="0.2">
      <c r="A269" s="5" t="s">
        <v>468</v>
      </c>
      <c r="B269" s="5" t="s">
        <v>9</v>
      </c>
      <c r="C269" s="6">
        <v>35478</v>
      </c>
      <c r="D269" s="5" t="s">
        <v>312</v>
      </c>
      <c r="E269" s="6">
        <v>44605.982499999998</v>
      </c>
      <c r="F269" s="5" t="s">
        <v>53</v>
      </c>
      <c r="G269" s="5" t="s">
        <v>23</v>
      </c>
      <c r="H269" s="5" t="s">
        <v>24</v>
      </c>
      <c r="I269" s="10">
        <f ca="1">YEAR(TODAY()) - YEAR(DIM_BUYERS[[#This Row],[Birthdate]])</f>
        <v>28</v>
      </c>
      <c r="J269" s="5" t="str" cm="1">
        <f t="array" aca="1" ref="J269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270" spans="1:10" x14ac:dyDescent="0.2">
      <c r="A270" s="5" t="s">
        <v>485</v>
      </c>
      <c r="B270" s="5" t="s">
        <v>9</v>
      </c>
      <c r="C270" s="6">
        <v>33371</v>
      </c>
      <c r="D270" s="5" t="s">
        <v>486</v>
      </c>
      <c r="E270" s="6">
        <v>42114.978703703702</v>
      </c>
      <c r="F270" s="5" t="s">
        <v>69</v>
      </c>
      <c r="G270" s="5" t="s">
        <v>23</v>
      </c>
      <c r="H270" s="5" t="s">
        <v>24</v>
      </c>
      <c r="I270" s="10">
        <f ca="1">YEAR(TODAY()) - YEAR(DIM_BUYERS[[#This Row],[Birthdate]])</f>
        <v>34</v>
      </c>
      <c r="J270" s="5" t="str" cm="1">
        <f t="array" aca="1" ref="J270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271" spans="1:10" x14ac:dyDescent="0.2">
      <c r="A271" s="5" t="s">
        <v>68</v>
      </c>
      <c r="B271" s="5" t="s">
        <v>9</v>
      </c>
      <c r="C271" s="6">
        <v>25803</v>
      </c>
      <c r="D271" s="5" t="s">
        <v>29</v>
      </c>
      <c r="E271" s="6">
        <v>42035.233865740738</v>
      </c>
      <c r="F271" s="5" t="s">
        <v>69</v>
      </c>
      <c r="G271" s="5" t="s">
        <v>23</v>
      </c>
      <c r="H271" s="5" t="s">
        <v>24</v>
      </c>
      <c r="I271" s="10">
        <f ca="1">YEAR(TODAY()) - YEAR(DIM_BUYERS[[#This Row],[Birthdate]])</f>
        <v>55</v>
      </c>
      <c r="J271" s="5" t="str" cm="1">
        <f t="array" aca="1" ref="J271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272" spans="1:10" x14ac:dyDescent="0.2">
      <c r="A272" s="5" t="s">
        <v>105</v>
      </c>
      <c r="B272" s="5" t="s">
        <v>9</v>
      </c>
      <c r="C272" s="6">
        <v>31273</v>
      </c>
      <c r="D272" s="5" t="s">
        <v>106</v>
      </c>
      <c r="E272" s="6">
        <v>44230.842013888891</v>
      </c>
      <c r="F272" s="5" t="s">
        <v>17</v>
      </c>
      <c r="G272" s="5" t="s">
        <v>18</v>
      </c>
      <c r="H272" s="5" t="s">
        <v>19</v>
      </c>
      <c r="I272" s="10">
        <f ca="1">YEAR(TODAY()) - YEAR(DIM_BUYERS[[#This Row],[Birthdate]])</f>
        <v>40</v>
      </c>
      <c r="J272" s="5" t="str" cm="1">
        <f t="array" aca="1" ref="J272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273" spans="1:10" x14ac:dyDescent="0.2">
      <c r="A273" s="5" t="s">
        <v>179</v>
      </c>
      <c r="B273" s="5" t="s">
        <v>15</v>
      </c>
      <c r="C273" s="6">
        <v>34422</v>
      </c>
      <c r="D273" s="5" t="s">
        <v>180</v>
      </c>
      <c r="E273" s="6">
        <v>43862.084918981483</v>
      </c>
      <c r="F273" s="5" t="s">
        <v>30</v>
      </c>
      <c r="G273" s="5" t="s">
        <v>23</v>
      </c>
      <c r="H273" s="5" t="s">
        <v>24</v>
      </c>
      <c r="I273" s="10">
        <f ca="1">YEAR(TODAY()) - YEAR(DIM_BUYERS[[#This Row],[Birthdate]])</f>
        <v>31</v>
      </c>
      <c r="J273" s="5" t="str" cm="1">
        <f t="array" aca="1" ref="J273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274" spans="1:10" x14ac:dyDescent="0.2">
      <c r="A274" s="5" t="s">
        <v>97</v>
      </c>
      <c r="B274" s="5" t="s">
        <v>15</v>
      </c>
      <c r="C274" s="6">
        <v>38033</v>
      </c>
      <c r="D274" s="5" t="s">
        <v>98</v>
      </c>
      <c r="E274" s="6">
        <v>41364.042002314818</v>
      </c>
      <c r="F274" s="5" t="s">
        <v>99</v>
      </c>
      <c r="G274" s="5" t="s">
        <v>23</v>
      </c>
      <c r="H274" s="5" t="s">
        <v>24</v>
      </c>
      <c r="I274" s="10">
        <f ca="1">YEAR(TODAY()) - YEAR(DIM_BUYERS[[#This Row],[Birthdate]])</f>
        <v>21</v>
      </c>
      <c r="J274" s="5" t="str" cm="1">
        <f t="array" aca="1" ref="J274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275" spans="1:10" x14ac:dyDescent="0.2">
      <c r="A275" s="5" t="s">
        <v>129</v>
      </c>
      <c r="B275" s="5" t="s">
        <v>9</v>
      </c>
      <c r="C275" s="6">
        <v>29818</v>
      </c>
      <c r="D275" s="5" t="s">
        <v>130</v>
      </c>
      <c r="E275" s="6">
        <v>44251.737743055557</v>
      </c>
      <c r="F275" s="5" t="s">
        <v>30</v>
      </c>
      <c r="G275" s="5" t="s">
        <v>12</v>
      </c>
      <c r="H275" s="5" t="s">
        <v>13</v>
      </c>
      <c r="I275" s="10">
        <f ca="1">YEAR(TODAY()) - YEAR(DIM_BUYERS[[#This Row],[Birthdate]])</f>
        <v>44</v>
      </c>
      <c r="J275" s="5" t="str" cm="1">
        <f t="array" aca="1" ref="J275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276" spans="1:10" x14ac:dyDescent="0.2">
      <c r="A276" s="5" t="s">
        <v>453</v>
      </c>
      <c r="B276" s="5" t="s">
        <v>9</v>
      </c>
      <c r="C276" s="6">
        <v>27467</v>
      </c>
      <c r="D276" s="5" t="s">
        <v>182</v>
      </c>
      <c r="E276" s="6">
        <v>41455.560046296298</v>
      </c>
      <c r="F276" s="5" t="s">
        <v>53</v>
      </c>
      <c r="G276" s="5" t="s">
        <v>23</v>
      </c>
      <c r="H276" s="5" t="s">
        <v>24</v>
      </c>
      <c r="I276" s="10">
        <f ca="1">YEAR(TODAY()) - YEAR(DIM_BUYERS[[#This Row],[Birthdate]])</f>
        <v>50</v>
      </c>
      <c r="J276" s="5" t="str" cm="1">
        <f t="array" aca="1" ref="J276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277" spans="1:10" x14ac:dyDescent="0.2">
      <c r="A277" s="5" t="s">
        <v>449</v>
      </c>
      <c r="B277" s="5" t="s">
        <v>15</v>
      </c>
      <c r="C277" s="6">
        <v>35109</v>
      </c>
      <c r="D277" s="5" t="s">
        <v>217</v>
      </c>
      <c r="E277" s="6">
        <v>42197.916967592602</v>
      </c>
      <c r="F277" s="5" t="s">
        <v>69</v>
      </c>
      <c r="G277" s="5" t="s">
        <v>18</v>
      </c>
      <c r="H277" s="5" t="s">
        <v>19</v>
      </c>
      <c r="I277" s="10">
        <f ca="1">YEAR(TODAY()) - YEAR(DIM_BUYERS[[#This Row],[Birthdate]])</f>
        <v>29</v>
      </c>
      <c r="J277" s="5" t="str" cm="1">
        <f t="array" aca="1" ref="J277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278" spans="1:10" x14ac:dyDescent="0.2">
      <c r="A278" s="5" t="s">
        <v>153</v>
      </c>
      <c r="B278" s="5" t="s">
        <v>15</v>
      </c>
      <c r="C278" s="6">
        <v>31710</v>
      </c>
      <c r="D278" s="5" t="s">
        <v>45</v>
      </c>
      <c r="E278" s="6">
        <v>42522.936168981483</v>
      </c>
      <c r="F278" s="5" t="s">
        <v>43</v>
      </c>
      <c r="G278" s="5" t="s">
        <v>18</v>
      </c>
      <c r="H278" s="5" t="s">
        <v>19</v>
      </c>
      <c r="I278" s="10">
        <f ca="1">YEAR(TODAY()) - YEAR(DIM_BUYERS[[#This Row],[Birthdate]])</f>
        <v>39</v>
      </c>
      <c r="J278" s="5" t="str" cm="1">
        <f t="array" aca="1" ref="J278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279" spans="1:10" x14ac:dyDescent="0.2">
      <c r="A279" s="5" t="s">
        <v>458</v>
      </c>
      <c r="B279" s="5" t="s">
        <v>9</v>
      </c>
      <c r="C279" s="6">
        <v>28249</v>
      </c>
      <c r="D279" s="5" t="s">
        <v>163</v>
      </c>
      <c r="E279" s="6">
        <v>44815.913634259261</v>
      </c>
      <c r="F279" s="5" t="s">
        <v>104</v>
      </c>
      <c r="G279" s="5" t="s">
        <v>18</v>
      </c>
      <c r="H279" s="5" t="s">
        <v>19</v>
      </c>
      <c r="I279" s="10">
        <f ca="1">YEAR(TODAY()) - YEAR(DIM_BUYERS[[#This Row],[Birthdate]])</f>
        <v>48</v>
      </c>
      <c r="J279" s="5" t="str" cm="1">
        <f t="array" aca="1" ref="J279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280" spans="1:10" x14ac:dyDescent="0.2">
      <c r="A280" s="5" t="s">
        <v>470</v>
      </c>
      <c r="B280" s="5" t="s">
        <v>9</v>
      </c>
      <c r="C280" s="6">
        <v>38073</v>
      </c>
      <c r="D280" s="5" t="s">
        <v>471</v>
      </c>
      <c r="E280" s="6">
        <v>43569.058506944442</v>
      </c>
      <c r="F280" s="5" t="s">
        <v>69</v>
      </c>
      <c r="G280" s="5" t="s">
        <v>23</v>
      </c>
      <c r="H280" s="5" t="s">
        <v>24</v>
      </c>
      <c r="I280" s="10">
        <f ca="1">YEAR(TODAY()) - YEAR(DIM_BUYERS[[#This Row],[Birthdate]])</f>
        <v>21</v>
      </c>
      <c r="J280" s="5" t="str" cm="1">
        <f t="array" aca="1" ref="J280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281" spans="1:10" x14ac:dyDescent="0.2">
      <c r="A281" s="5" t="s">
        <v>33</v>
      </c>
      <c r="B281" s="5" t="s">
        <v>15</v>
      </c>
      <c r="C281" s="6">
        <v>27131</v>
      </c>
      <c r="D281" s="5" t="s">
        <v>34</v>
      </c>
      <c r="E281" s="6">
        <v>43750.429594907408</v>
      </c>
      <c r="F281" s="5" t="s">
        <v>11</v>
      </c>
      <c r="G281" s="5" t="s">
        <v>12</v>
      </c>
      <c r="H281" s="5" t="s">
        <v>13</v>
      </c>
      <c r="I281" s="10">
        <f ca="1">YEAR(TODAY()) - YEAR(DIM_BUYERS[[#This Row],[Birthdate]])</f>
        <v>51</v>
      </c>
      <c r="J281" s="5" t="str" cm="1">
        <f t="array" aca="1" ref="J281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282" spans="1:10" x14ac:dyDescent="0.2">
      <c r="A282" s="5" t="s">
        <v>56</v>
      </c>
      <c r="B282" s="5" t="s">
        <v>9</v>
      </c>
      <c r="C282" s="6">
        <v>35528</v>
      </c>
      <c r="D282" s="5" t="s">
        <v>57</v>
      </c>
      <c r="E282" s="6">
        <v>41804.996562499997</v>
      </c>
      <c r="F282" s="5" t="s">
        <v>48</v>
      </c>
      <c r="G282" s="5" t="s">
        <v>23</v>
      </c>
      <c r="H282" s="5" t="s">
        <v>24</v>
      </c>
      <c r="I282" s="10">
        <f ca="1">YEAR(TODAY()) - YEAR(DIM_BUYERS[[#This Row],[Birthdate]])</f>
        <v>28</v>
      </c>
      <c r="J282" s="5" t="str" cm="1">
        <f t="array" aca="1" ref="J282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283" spans="1:10" x14ac:dyDescent="0.2">
      <c r="A283" s="5" t="s">
        <v>427</v>
      </c>
      <c r="B283" s="5" t="s">
        <v>9</v>
      </c>
      <c r="C283" s="6">
        <v>28822</v>
      </c>
      <c r="D283" s="5" t="s">
        <v>239</v>
      </c>
      <c r="E283" s="6">
        <v>43989.236909722233</v>
      </c>
      <c r="F283" s="5" t="s">
        <v>88</v>
      </c>
      <c r="G283" s="5" t="s">
        <v>12</v>
      </c>
      <c r="H283" s="5" t="s">
        <v>13</v>
      </c>
      <c r="I283" s="10">
        <f ca="1">YEAR(TODAY()) - YEAR(DIM_BUYERS[[#This Row],[Birthdate]])</f>
        <v>47</v>
      </c>
      <c r="J283" s="5" t="str" cm="1">
        <f t="array" aca="1" ref="J283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284" spans="1:10" x14ac:dyDescent="0.2">
      <c r="A284" s="5" t="s">
        <v>415</v>
      </c>
      <c r="B284" s="5" t="s">
        <v>9</v>
      </c>
      <c r="C284" s="6">
        <v>26543</v>
      </c>
      <c r="D284" s="5" t="s">
        <v>57</v>
      </c>
      <c r="E284" s="6">
        <v>41968.903136574067</v>
      </c>
      <c r="F284" s="5" t="s">
        <v>30</v>
      </c>
      <c r="G284" s="5" t="s">
        <v>18</v>
      </c>
      <c r="H284" s="5" t="s">
        <v>19</v>
      </c>
      <c r="I284" s="10">
        <f ca="1">YEAR(TODAY()) - YEAR(DIM_BUYERS[[#This Row],[Birthdate]])</f>
        <v>53</v>
      </c>
      <c r="J284" s="5" t="str" cm="1">
        <f t="array" aca="1" ref="J284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285" spans="1:10" x14ac:dyDescent="0.2">
      <c r="A285" s="5" t="s">
        <v>225</v>
      </c>
      <c r="B285" s="5" t="s">
        <v>9</v>
      </c>
      <c r="C285" s="6">
        <v>34923</v>
      </c>
      <c r="D285" s="5" t="s">
        <v>226</v>
      </c>
      <c r="E285" s="6">
        <v>44014.844108796293</v>
      </c>
      <c r="F285" s="5" t="s">
        <v>72</v>
      </c>
      <c r="G285" s="5" t="s">
        <v>12</v>
      </c>
      <c r="H285" s="5" t="s">
        <v>13</v>
      </c>
      <c r="I285" s="10">
        <f ca="1">YEAR(TODAY()) - YEAR(DIM_BUYERS[[#This Row],[Birthdate]])</f>
        <v>30</v>
      </c>
      <c r="J285" s="5" t="str" cm="1">
        <f t="array" aca="1" ref="J285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286" spans="1:10" x14ac:dyDescent="0.2">
      <c r="A286" s="5" t="s">
        <v>219</v>
      </c>
      <c r="B286" s="5" t="s">
        <v>15</v>
      </c>
      <c r="C286" s="6">
        <v>35918</v>
      </c>
      <c r="D286" s="5" t="s">
        <v>220</v>
      </c>
      <c r="E286" s="6">
        <v>43395.668310185189</v>
      </c>
      <c r="F286" s="5" t="s">
        <v>11</v>
      </c>
      <c r="G286" s="5" t="s">
        <v>18</v>
      </c>
      <c r="H286" s="5" t="s">
        <v>19</v>
      </c>
      <c r="I286" s="10">
        <f ca="1">YEAR(TODAY()) - YEAR(DIM_BUYERS[[#This Row],[Birthdate]])</f>
        <v>27</v>
      </c>
      <c r="J286" s="5" t="str" cm="1">
        <f t="array" aca="1" ref="J286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287" spans="1:10" x14ac:dyDescent="0.2">
      <c r="A287" s="5" t="s">
        <v>459</v>
      </c>
      <c r="B287" s="5" t="s">
        <v>9</v>
      </c>
      <c r="C287" s="6">
        <v>28981</v>
      </c>
      <c r="D287" s="5" t="s">
        <v>124</v>
      </c>
      <c r="E287" s="6">
        <v>43405.350185185183</v>
      </c>
      <c r="F287" s="5" t="s">
        <v>48</v>
      </c>
      <c r="G287" s="5" t="s">
        <v>12</v>
      </c>
      <c r="H287" s="5" t="s">
        <v>13</v>
      </c>
      <c r="I287" s="10">
        <f ca="1">YEAR(TODAY()) - YEAR(DIM_BUYERS[[#This Row],[Birthdate]])</f>
        <v>46</v>
      </c>
      <c r="J287" s="5" t="str" cm="1">
        <f t="array" aca="1" ref="J287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288" spans="1:10" x14ac:dyDescent="0.2">
      <c r="A288" s="5" t="s">
        <v>351</v>
      </c>
      <c r="B288" s="5" t="s">
        <v>9</v>
      </c>
      <c r="C288" s="6">
        <v>35792</v>
      </c>
      <c r="D288" s="5" t="s">
        <v>352</v>
      </c>
      <c r="E288" s="6">
        <v>44227.332743055558</v>
      </c>
      <c r="F288" s="5" t="s">
        <v>72</v>
      </c>
      <c r="G288" s="5" t="s">
        <v>23</v>
      </c>
      <c r="H288" s="5" t="s">
        <v>24</v>
      </c>
      <c r="I288" s="10">
        <f ca="1">YEAR(TODAY()) - YEAR(DIM_BUYERS[[#This Row],[Birthdate]])</f>
        <v>28</v>
      </c>
      <c r="J288" s="5" t="str" cm="1">
        <f t="array" aca="1" ref="J288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289" spans="1:10" x14ac:dyDescent="0.2">
      <c r="A289" s="5" t="s">
        <v>141</v>
      </c>
      <c r="B289" s="5" t="s">
        <v>15</v>
      </c>
      <c r="C289" s="6">
        <v>35120</v>
      </c>
      <c r="D289" s="5" t="s">
        <v>142</v>
      </c>
      <c r="E289" s="6">
        <v>42093.80097222222</v>
      </c>
      <c r="F289" s="5" t="s">
        <v>85</v>
      </c>
      <c r="G289" s="5" t="s">
        <v>18</v>
      </c>
      <c r="H289" s="5" t="s">
        <v>19</v>
      </c>
      <c r="I289" s="10">
        <f ca="1">YEAR(TODAY()) - YEAR(DIM_BUYERS[[#This Row],[Birthdate]])</f>
        <v>29</v>
      </c>
      <c r="J289" s="5" t="str" cm="1">
        <f t="array" aca="1" ref="J289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290" spans="1:10" x14ac:dyDescent="0.2">
      <c r="A290" s="5" t="s">
        <v>209</v>
      </c>
      <c r="B290" s="5" t="s">
        <v>15</v>
      </c>
      <c r="C290" s="6">
        <v>36432</v>
      </c>
      <c r="D290" s="5" t="s">
        <v>210</v>
      </c>
      <c r="E290" s="6">
        <v>44113.892337962963</v>
      </c>
      <c r="F290" s="5" t="s">
        <v>64</v>
      </c>
      <c r="G290" s="5" t="s">
        <v>18</v>
      </c>
      <c r="H290" s="5" t="s">
        <v>19</v>
      </c>
      <c r="I290" s="10">
        <f ca="1">YEAR(TODAY()) - YEAR(DIM_BUYERS[[#This Row],[Birthdate]])</f>
        <v>26</v>
      </c>
      <c r="J290" s="5" t="str" cm="1">
        <f t="array" aca="1" ref="J290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291" spans="1:10" x14ac:dyDescent="0.2">
      <c r="A291" s="5" t="s">
        <v>51</v>
      </c>
      <c r="B291" s="5" t="s">
        <v>9</v>
      </c>
      <c r="C291" s="6">
        <v>37178</v>
      </c>
      <c r="D291" s="5" t="s">
        <v>52</v>
      </c>
      <c r="E291" s="6">
        <v>43460.010555555556</v>
      </c>
      <c r="F291" s="5" t="s">
        <v>53</v>
      </c>
      <c r="G291" s="5" t="s">
        <v>23</v>
      </c>
      <c r="H291" s="5" t="s">
        <v>24</v>
      </c>
      <c r="I291" s="10">
        <f ca="1">YEAR(TODAY()) - YEAR(DIM_BUYERS[[#This Row],[Birthdate]])</f>
        <v>24</v>
      </c>
      <c r="J291" s="5" t="str" cm="1">
        <f t="array" aca="1" ref="J291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292" spans="1:10" x14ac:dyDescent="0.2">
      <c r="A292" s="5" t="s">
        <v>384</v>
      </c>
      <c r="B292" s="5" t="s">
        <v>9</v>
      </c>
      <c r="C292" s="6">
        <v>30442</v>
      </c>
      <c r="D292" s="5" t="s">
        <v>385</v>
      </c>
      <c r="E292" s="6">
        <v>42853.138321759259</v>
      </c>
      <c r="F292" s="5" t="s">
        <v>85</v>
      </c>
      <c r="G292" s="5" t="s">
        <v>18</v>
      </c>
      <c r="H292" s="5" t="s">
        <v>19</v>
      </c>
      <c r="I292" s="10">
        <f ca="1">YEAR(TODAY()) - YEAR(DIM_BUYERS[[#This Row],[Birthdate]])</f>
        <v>42</v>
      </c>
      <c r="J292" s="5" t="str" cm="1">
        <f t="array" aca="1" ref="J292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293" spans="1:10" x14ac:dyDescent="0.2">
      <c r="A293" s="5" t="s">
        <v>322</v>
      </c>
      <c r="B293" s="5" t="s">
        <v>15</v>
      </c>
      <c r="C293" s="6">
        <v>27903</v>
      </c>
      <c r="D293" s="5" t="s">
        <v>323</v>
      </c>
      <c r="E293" s="6">
        <v>42018.123055555552</v>
      </c>
      <c r="F293" s="5" t="s">
        <v>43</v>
      </c>
      <c r="G293" s="5" t="s">
        <v>12</v>
      </c>
      <c r="H293" s="5" t="s">
        <v>13</v>
      </c>
      <c r="I293" s="10">
        <f ca="1">YEAR(TODAY()) - YEAR(DIM_BUYERS[[#This Row],[Birthdate]])</f>
        <v>49</v>
      </c>
      <c r="J293" s="5" t="str" cm="1">
        <f t="array" aca="1" ref="J293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294" spans="1:10" x14ac:dyDescent="0.2">
      <c r="A294" s="5" t="s">
        <v>299</v>
      </c>
      <c r="B294" s="5" t="s">
        <v>15</v>
      </c>
      <c r="C294" s="6">
        <v>28169</v>
      </c>
      <c r="D294" s="5" t="s">
        <v>300</v>
      </c>
      <c r="E294" s="6">
        <v>43665.791064814817</v>
      </c>
      <c r="F294" s="5" t="s">
        <v>30</v>
      </c>
      <c r="G294" s="5" t="s">
        <v>23</v>
      </c>
      <c r="H294" s="5" t="s">
        <v>24</v>
      </c>
      <c r="I294" s="10">
        <f ca="1">YEAR(TODAY()) - YEAR(DIM_BUYERS[[#This Row],[Birthdate]])</f>
        <v>48</v>
      </c>
      <c r="J294" s="5" t="str" cm="1">
        <f t="array" aca="1" ref="J294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295" spans="1:10" x14ac:dyDescent="0.2">
      <c r="A295" s="5" t="s">
        <v>38</v>
      </c>
      <c r="B295" s="5" t="s">
        <v>15</v>
      </c>
      <c r="C295" s="6">
        <v>37538</v>
      </c>
      <c r="D295" s="5" t="s">
        <v>39</v>
      </c>
      <c r="E295" s="6">
        <v>44783.282835648148</v>
      </c>
      <c r="F295" s="5" t="s">
        <v>40</v>
      </c>
      <c r="G295" s="5" t="s">
        <v>18</v>
      </c>
      <c r="H295" s="5" t="s">
        <v>19</v>
      </c>
      <c r="I295" s="10">
        <f ca="1">YEAR(TODAY()) - YEAR(DIM_BUYERS[[#This Row],[Birthdate]])</f>
        <v>23</v>
      </c>
      <c r="J295" s="5" t="str" cm="1">
        <f t="array" aca="1" ref="J295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296" spans="1:10" x14ac:dyDescent="0.2">
      <c r="A296" s="5" t="s">
        <v>212</v>
      </c>
      <c r="B296" s="5" t="s">
        <v>9</v>
      </c>
      <c r="C296" s="6">
        <v>29319</v>
      </c>
      <c r="D296" s="5" t="s">
        <v>213</v>
      </c>
      <c r="E296" s="6">
        <v>43626.106122685182</v>
      </c>
      <c r="F296" s="5" t="s">
        <v>99</v>
      </c>
      <c r="G296" s="5" t="s">
        <v>12</v>
      </c>
      <c r="H296" s="5" t="s">
        <v>13</v>
      </c>
      <c r="I296" s="10">
        <f ca="1">YEAR(TODAY()) - YEAR(DIM_BUYERS[[#This Row],[Birthdate]])</f>
        <v>45</v>
      </c>
      <c r="J296" s="5" t="str" cm="1">
        <f t="array" aca="1" ref="J296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297" spans="1:10" x14ac:dyDescent="0.2">
      <c r="A297" s="5" t="s">
        <v>173</v>
      </c>
      <c r="B297" s="5" t="s">
        <v>15</v>
      </c>
      <c r="C297" s="6">
        <v>25770</v>
      </c>
      <c r="D297" s="5" t="s">
        <v>174</v>
      </c>
      <c r="E297" s="6">
        <v>43601.45994212963</v>
      </c>
      <c r="F297" s="5" t="s">
        <v>30</v>
      </c>
      <c r="G297" s="5" t="s">
        <v>23</v>
      </c>
      <c r="H297" s="5" t="s">
        <v>24</v>
      </c>
      <c r="I297" s="10">
        <f ca="1">YEAR(TODAY()) - YEAR(DIM_BUYERS[[#This Row],[Birthdate]])</f>
        <v>55</v>
      </c>
      <c r="J297" s="5" t="str" cm="1">
        <f t="array" aca="1" ref="J297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298" spans="1:10" x14ac:dyDescent="0.2">
      <c r="A298" s="5" t="s">
        <v>96</v>
      </c>
      <c r="B298" s="5" t="s">
        <v>9</v>
      </c>
      <c r="C298" s="6">
        <v>26862</v>
      </c>
      <c r="D298" s="5" t="s">
        <v>52</v>
      </c>
      <c r="E298" s="6">
        <v>41953.084791666668</v>
      </c>
      <c r="F298" s="5" t="s">
        <v>72</v>
      </c>
      <c r="G298" s="5" t="s">
        <v>18</v>
      </c>
      <c r="H298" s="5" t="s">
        <v>19</v>
      </c>
      <c r="I298" s="10">
        <f ca="1">YEAR(TODAY()) - YEAR(DIM_BUYERS[[#This Row],[Birthdate]])</f>
        <v>52</v>
      </c>
      <c r="J298" s="5" t="str" cm="1">
        <f t="array" aca="1" ref="J298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299" spans="1:10" x14ac:dyDescent="0.2">
      <c r="A299" s="5" t="s">
        <v>286</v>
      </c>
      <c r="B299" s="5" t="s">
        <v>15</v>
      </c>
      <c r="C299" s="6">
        <v>38142</v>
      </c>
      <c r="D299" s="5" t="s">
        <v>287</v>
      </c>
      <c r="E299" s="6">
        <v>43408.169351851851</v>
      </c>
      <c r="F299" s="5" t="s">
        <v>85</v>
      </c>
      <c r="G299" s="5" t="s">
        <v>18</v>
      </c>
      <c r="H299" s="5" t="s">
        <v>19</v>
      </c>
      <c r="I299" s="10">
        <f ca="1">YEAR(TODAY()) - YEAR(DIM_BUYERS[[#This Row],[Birthdate]])</f>
        <v>21</v>
      </c>
      <c r="J299" s="5" t="str" cm="1">
        <f t="array" aca="1" ref="J299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300" spans="1:10" x14ac:dyDescent="0.2">
      <c r="A300" s="5" t="s">
        <v>436</v>
      </c>
      <c r="B300" s="5" t="s">
        <v>15</v>
      </c>
      <c r="C300" s="6">
        <v>32893</v>
      </c>
      <c r="D300" s="5" t="s">
        <v>258</v>
      </c>
      <c r="E300" s="6">
        <v>43768.100277777783</v>
      </c>
      <c r="F300" s="5" t="s">
        <v>40</v>
      </c>
      <c r="G300" s="5" t="s">
        <v>23</v>
      </c>
      <c r="H300" s="5" t="s">
        <v>24</v>
      </c>
      <c r="I300" s="10">
        <f ca="1">YEAR(TODAY()) - YEAR(DIM_BUYERS[[#This Row],[Birthdate]])</f>
        <v>35</v>
      </c>
      <c r="J300" s="5" t="str" cm="1">
        <f t="array" aca="1" ref="J300" ca="1">_xlfn.IFS(DIM_BUYERS[[#This Row],[Age]]&gt;60, "Senior Years", DIM_BUYERS[[#This Row],[Age]]&gt;40, "Middle Age", DIM_BUYERS[[#This Row],[Age]]&gt;20, "Early Adulthood", DIM_BUYERS[[#This Row],[Age]]&lt;=20,"Adolescence")</f>
        <v>Early Adulthood</v>
      </c>
    </row>
    <row r="301" spans="1:10" x14ac:dyDescent="0.2">
      <c r="A301" s="5" t="s">
        <v>358</v>
      </c>
      <c r="B301" s="5" t="s">
        <v>9</v>
      </c>
      <c r="C301" s="6">
        <v>30510</v>
      </c>
      <c r="D301" s="5" t="s">
        <v>91</v>
      </c>
      <c r="E301" s="6">
        <v>42233.628831018519</v>
      </c>
      <c r="F301" s="5" t="s">
        <v>109</v>
      </c>
      <c r="G301" s="5" t="s">
        <v>23</v>
      </c>
      <c r="H301" s="5" t="s">
        <v>24</v>
      </c>
      <c r="I301" s="10">
        <f ca="1">YEAR(TODAY()) - YEAR(DIM_BUYERS[[#This Row],[Birthdate]])</f>
        <v>42</v>
      </c>
      <c r="J301" s="5" t="str" cm="1">
        <f t="array" aca="1" ref="J301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302" spans="1:10" x14ac:dyDescent="0.2">
      <c r="A302" s="5" t="s">
        <v>288</v>
      </c>
      <c r="B302" s="5" t="s">
        <v>15</v>
      </c>
      <c r="C302" s="6">
        <v>27694</v>
      </c>
      <c r="D302" s="5" t="s">
        <v>289</v>
      </c>
      <c r="E302" s="6">
        <v>42362.735439814824</v>
      </c>
      <c r="F302" s="5" t="s">
        <v>43</v>
      </c>
      <c r="G302" s="5" t="s">
        <v>23</v>
      </c>
      <c r="H302" s="5" t="s">
        <v>24</v>
      </c>
      <c r="I302" s="10">
        <f ca="1">YEAR(TODAY()) - YEAR(DIM_BUYERS[[#This Row],[Birthdate]])</f>
        <v>50</v>
      </c>
      <c r="J302" s="5" t="str" cm="1">
        <f t="array" aca="1" ref="J302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  <row r="303" spans="1:10" x14ac:dyDescent="0.2">
      <c r="A303" s="5" t="s">
        <v>440</v>
      </c>
      <c r="B303" s="5" t="s">
        <v>9</v>
      </c>
      <c r="C303" s="6">
        <v>28263</v>
      </c>
      <c r="D303" s="5" t="s">
        <v>126</v>
      </c>
      <c r="E303" s="6">
        <v>44002.95113425926</v>
      </c>
      <c r="F303" s="5" t="s">
        <v>27</v>
      </c>
      <c r="G303" s="5" t="s">
        <v>18</v>
      </c>
      <c r="H303" s="5" t="s">
        <v>19</v>
      </c>
      <c r="I303" s="10">
        <f ca="1">YEAR(TODAY()) - YEAR(DIM_BUYERS[[#This Row],[Birthdate]])</f>
        <v>48</v>
      </c>
      <c r="J303" s="5" t="str" cm="1">
        <f t="array" aca="1" ref="J303" ca="1">_xlfn.IFS(DIM_BUYERS[[#This Row],[Age]]&gt;60, "Senior Years", DIM_BUYERS[[#This Row],[Age]]&gt;40, "Middle Age", DIM_BUYERS[[#This Row],[Age]]&gt;20, "Early Adulthood", DIM_BUYERS[[#This Row],[Age]]&lt;=20,"Adolescence")</f>
        <v>Middle Age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76622-E070-4A5C-8DD7-B0A957153124}">
  <dimension ref="A1:J251"/>
  <sheetViews>
    <sheetView zoomScale="70" zoomScaleNormal="70" workbookViewId="0">
      <selection activeCell="G2" sqref="G2"/>
    </sheetView>
  </sheetViews>
  <sheetFormatPr defaultRowHeight="14.25" x14ac:dyDescent="0.2"/>
  <cols>
    <col min="1" max="1" width="18.75" customWidth="1"/>
    <col min="2" max="2" width="17" customWidth="1"/>
    <col min="3" max="3" width="15" customWidth="1"/>
    <col min="4" max="4" width="19.625" customWidth="1"/>
    <col min="5" max="5" width="18.375" customWidth="1"/>
    <col min="6" max="6" width="29.125" customWidth="1"/>
    <col min="7" max="8" width="20.875" customWidth="1"/>
    <col min="9" max="9" width="15.375" style="12" customWidth="1"/>
    <col min="10" max="10" width="18.125" style="11" customWidth="1"/>
  </cols>
  <sheetData>
    <row r="1" spans="1:10" ht="15" x14ac:dyDescent="0.2">
      <c r="A1" s="2" t="s">
        <v>500</v>
      </c>
      <c r="B1" s="3" t="s">
        <v>1</v>
      </c>
      <c r="C1" s="4" t="s">
        <v>2</v>
      </c>
      <c r="D1" s="3" t="s">
        <v>501</v>
      </c>
      <c r="E1" s="3" t="s">
        <v>502</v>
      </c>
      <c r="F1" s="3" t="s">
        <v>3</v>
      </c>
      <c r="G1" s="4" t="s">
        <v>4</v>
      </c>
      <c r="H1" s="3" t="s">
        <v>5</v>
      </c>
      <c r="I1" s="9" t="s">
        <v>498</v>
      </c>
      <c r="J1" s="7" t="s">
        <v>529</v>
      </c>
    </row>
    <row r="2" spans="1:10" x14ac:dyDescent="0.2">
      <c r="A2" s="5">
        <v>1000</v>
      </c>
      <c r="B2" s="5" t="s">
        <v>9</v>
      </c>
      <c r="C2" s="6">
        <v>33220</v>
      </c>
      <c r="D2" s="5" t="s">
        <v>503</v>
      </c>
      <c r="E2" s="5">
        <v>1</v>
      </c>
      <c r="F2" s="5" t="s">
        <v>213</v>
      </c>
      <c r="G2" s="6">
        <v>40288</v>
      </c>
      <c r="H2" s="5" t="s">
        <v>48</v>
      </c>
      <c r="I2" s="10">
        <f ca="1">YEAR(TODAY()) - YEAR(DIM_SELLERS[[#This Row],[Birthdate]])</f>
        <v>35</v>
      </c>
      <c r="J2" s="8">
        <f ca="1">YEARFRAC(DIM_SELLERS[[#This Row],[JoiningDate]], TODAY())</f>
        <v>14.741666666666667</v>
      </c>
    </row>
    <row r="3" spans="1:10" x14ac:dyDescent="0.2">
      <c r="A3" s="5">
        <v>1001</v>
      </c>
      <c r="B3" s="5" t="s">
        <v>9</v>
      </c>
      <c r="C3" s="6">
        <v>29958</v>
      </c>
      <c r="D3" s="5" t="s">
        <v>504</v>
      </c>
      <c r="E3" s="5">
        <v>7</v>
      </c>
      <c r="F3" s="5" t="s">
        <v>271</v>
      </c>
      <c r="G3" s="6">
        <v>43809</v>
      </c>
      <c r="H3" s="5" t="s">
        <v>85</v>
      </c>
      <c r="I3" s="10">
        <f ca="1">YEAR(TODAY()) - YEAR(DIM_SELLERS[[#This Row],[Birthdate]])</f>
        <v>43</v>
      </c>
      <c r="J3" s="8">
        <f ca="1">YEARFRAC(DIM_SELLERS[[#This Row],[JoiningDate]], TODAY())</f>
        <v>5.1027777777777779</v>
      </c>
    </row>
    <row r="4" spans="1:10" x14ac:dyDescent="0.2">
      <c r="A4" s="5">
        <v>1002</v>
      </c>
      <c r="B4" s="5" t="s">
        <v>15</v>
      </c>
      <c r="C4" s="6">
        <v>26255</v>
      </c>
      <c r="D4" s="5" t="s">
        <v>503</v>
      </c>
      <c r="E4" s="5">
        <v>1</v>
      </c>
      <c r="F4" s="5" t="s">
        <v>413</v>
      </c>
      <c r="G4" s="6">
        <v>40711</v>
      </c>
      <c r="H4" s="5" t="s">
        <v>67</v>
      </c>
      <c r="I4" s="10">
        <f ca="1">YEAR(TODAY()) - YEAR(DIM_SELLERS[[#This Row],[Birthdate]])</f>
        <v>54</v>
      </c>
      <c r="J4" s="8">
        <f ca="1">YEARFRAC(DIM_SELLERS[[#This Row],[JoiningDate]], TODAY())</f>
        <v>13.583333333333334</v>
      </c>
    </row>
    <row r="5" spans="1:10" x14ac:dyDescent="0.2">
      <c r="A5" s="5">
        <v>1003</v>
      </c>
      <c r="B5" s="5" t="s">
        <v>9</v>
      </c>
      <c r="C5" s="6">
        <v>33460</v>
      </c>
      <c r="D5" s="5" t="s">
        <v>505</v>
      </c>
      <c r="E5" s="5">
        <v>1</v>
      </c>
      <c r="F5" s="5" t="s">
        <v>213</v>
      </c>
      <c r="G5" s="6">
        <v>45102</v>
      </c>
      <c r="H5" s="5" t="s">
        <v>88</v>
      </c>
      <c r="I5" s="10">
        <f ca="1">YEAR(TODAY()) - YEAR(DIM_SELLERS[[#This Row],[Birthdate]])</f>
        <v>34</v>
      </c>
      <c r="J5" s="8">
        <f ca="1">YEARFRAC(DIM_SELLERS[[#This Row],[JoiningDate]], TODAY())</f>
        <v>1.5611111111111111</v>
      </c>
    </row>
    <row r="6" spans="1:10" x14ac:dyDescent="0.2">
      <c r="A6" s="5">
        <v>1004</v>
      </c>
      <c r="B6" s="5" t="s">
        <v>15</v>
      </c>
      <c r="C6" s="6">
        <v>36424</v>
      </c>
      <c r="D6" s="5" t="s">
        <v>505</v>
      </c>
      <c r="E6" s="5">
        <v>7</v>
      </c>
      <c r="F6" s="5" t="s">
        <v>413</v>
      </c>
      <c r="G6" s="6">
        <v>40957</v>
      </c>
      <c r="H6" s="5" t="s">
        <v>30</v>
      </c>
      <c r="I6" s="10">
        <f ca="1">YEAR(TODAY()) - YEAR(DIM_SELLERS[[#This Row],[Birthdate]])</f>
        <v>26</v>
      </c>
      <c r="J6" s="8">
        <f ca="1">YEARFRAC(DIM_SELLERS[[#This Row],[JoiningDate]], TODAY())</f>
        <v>12.91388888888889</v>
      </c>
    </row>
    <row r="7" spans="1:10" x14ac:dyDescent="0.2">
      <c r="A7" s="5">
        <v>1005</v>
      </c>
      <c r="B7" s="5" t="s">
        <v>9</v>
      </c>
      <c r="C7" s="6">
        <v>30344</v>
      </c>
      <c r="D7" s="5" t="s">
        <v>503</v>
      </c>
      <c r="E7" s="5">
        <v>2</v>
      </c>
      <c r="F7" s="5" t="s">
        <v>130</v>
      </c>
      <c r="G7" s="6">
        <v>44134</v>
      </c>
      <c r="H7" s="5" t="s">
        <v>53</v>
      </c>
      <c r="I7" s="10">
        <f ca="1">YEAR(TODAY()) - YEAR(DIM_SELLERS[[#This Row],[Birthdate]])</f>
        <v>42</v>
      </c>
      <c r="J7" s="8">
        <f ca="1">YEARFRAC(DIM_SELLERS[[#This Row],[JoiningDate]], TODAY())</f>
        <v>4.2138888888888886</v>
      </c>
    </row>
    <row r="8" spans="1:10" x14ac:dyDescent="0.2">
      <c r="A8" s="5">
        <v>1006</v>
      </c>
      <c r="B8" s="5" t="s">
        <v>9</v>
      </c>
      <c r="C8" s="6">
        <v>28678</v>
      </c>
      <c r="D8" s="5" t="s">
        <v>505</v>
      </c>
      <c r="E8" s="5">
        <v>5</v>
      </c>
      <c r="F8" s="5" t="s">
        <v>42</v>
      </c>
      <c r="G8" s="6">
        <v>45375</v>
      </c>
      <c r="H8" s="5" t="s">
        <v>53</v>
      </c>
      <c r="I8" s="10">
        <f ca="1">YEAR(TODAY()) - YEAR(DIM_SELLERS[[#This Row],[Birthdate]])</f>
        <v>47</v>
      </c>
      <c r="J8" s="8">
        <f ca="1">YEARFRAC(DIM_SELLERS[[#This Row],[JoiningDate]], TODAY())</f>
        <v>0.81388888888888888</v>
      </c>
    </row>
    <row r="9" spans="1:10" x14ac:dyDescent="0.2">
      <c r="A9" s="5">
        <v>1007</v>
      </c>
      <c r="B9" s="5" t="s">
        <v>9</v>
      </c>
      <c r="C9" s="6">
        <v>34166</v>
      </c>
      <c r="D9" s="5" t="s">
        <v>503</v>
      </c>
      <c r="E9" s="5">
        <v>5</v>
      </c>
      <c r="F9" s="5" t="s">
        <v>126</v>
      </c>
      <c r="G9" s="6">
        <v>45563</v>
      </c>
      <c r="H9" s="5" t="s">
        <v>69</v>
      </c>
      <c r="I9" s="10">
        <f ca="1">YEAR(TODAY()) - YEAR(DIM_SELLERS[[#This Row],[Birthdate]])</f>
        <v>32</v>
      </c>
      <c r="J9" s="8">
        <f ca="1">YEARFRAC(DIM_SELLERS[[#This Row],[JoiningDate]], TODAY())</f>
        <v>0.30277777777777776</v>
      </c>
    </row>
    <row r="10" spans="1:10" x14ac:dyDescent="0.2">
      <c r="A10" s="5">
        <v>1008</v>
      </c>
      <c r="B10" s="5" t="s">
        <v>15</v>
      </c>
      <c r="C10" s="6">
        <v>28630</v>
      </c>
      <c r="D10" s="5" t="s">
        <v>505</v>
      </c>
      <c r="E10" s="5">
        <v>3</v>
      </c>
      <c r="F10" s="5" t="s">
        <v>308</v>
      </c>
      <c r="G10" s="6">
        <v>45265</v>
      </c>
      <c r="H10" s="5" t="s">
        <v>48</v>
      </c>
      <c r="I10" s="10">
        <f ca="1">YEAR(TODAY()) - YEAR(DIM_SELLERS[[#This Row],[Birthdate]])</f>
        <v>47</v>
      </c>
      <c r="J10" s="8">
        <f ca="1">YEARFRAC(DIM_SELLERS[[#This Row],[JoiningDate]], TODAY())</f>
        <v>1.1166666666666667</v>
      </c>
    </row>
    <row r="11" spans="1:10" x14ac:dyDescent="0.2">
      <c r="A11" s="5">
        <v>1009</v>
      </c>
      <c r="B11" s="5" t="s">
        <v>15</v>
      </c>
      <c r="C11" s="6">
        <v>32725</v>
      </c>
      <c r="D11" s="5" t="s">
        <v>504</v>
      </c>
      <c r="E11" s="5">
        <v>3</v>
      </c>
      <c r="F11" s="5" t="s">
        <v>249</v>
      </c>
      <c r="G11" s="6">
        <v>40711</v>
      </c>
      <c r="H11" s="5" t="s">
        <v>37</v>
      </c>
      <c r="I11" s="10">
        <f ca="1">YEAR(TODAY()) - YEAR(DIM_SELLERS[[#This Row],[Birthdate]])</f>
        <v>36</v>
      </c>
      <c r="J11" s="8">
        <f ca="1">YEARFRAC(DIM_SELLERS[[#This Row],[JoiningDate]], TODAY())</f>
        <v>13.583333333333334</v>
      </c>
    </row>
    <row r="12" spans="1:10" x14ac:dyDescent="0.2">
      <c r="A12" s="5">
        <v>1010</v>
      </c>
      <c r="B12" s="5" t="s">
        <v>9</v>
      </c>
      <c r="C12" s="6">
        <v>37136</v>
      </c>
      <c r="D12" s="5" t="s">
        <v>504</v>
      </c>
      <c r="E12" s="5">
        <v>4</v>
      </c>
      <c r="F12" s="5" t="s">
        <v>151</v>
      </c>
      <c r="G12" s="6">
        <v>42688</v>
      </c>
      <c r="H12" s="5" t="s">
        <v>67</v>
      </c>
      <c r="I12" s="10">
        <f ca="1">YEAR(TODAY()) - YEAR(DIM_SELLERS[[#This Row],[Birthdate]])</f>
        <v>24</v>
      </c>
      <c r="J12" s="8">
        <f ca="1">YEARFRAC(DIM_SELLERS[[#This Row],[JoiningDate]], TODAY())</f>
        <v>8.1750000000000007</v>
      </c>
    </row>
    <row r="13" spans="1:10" x14ac:dyDescent="0.2">
      <c r="A13" s="5">
        <v>1011</v>
      </c>
      <c r="B13" s="5" t="s">
        <v>9</v>
      </c>
      <c r="C13" s="6">
        <v>32591</v>
      </c>
      <c r="D13" s="5" t="s">
        <v>503</v>
      </c>
      <c r="E13" s="5">
        <v>7</v>
      </c>
      <c r="F13" s="5" t="s">
        <v>84</v>
      </c>
      <c r="G13" s="6">
        <v>41863</v>
      </c>
      <c r="H13" s="5" t="s">
        <v>72</v>
      </c>
      <c r="I13" s="10">
        <f ca="1">YEAR(TODAY()) - YEAR(DIM_SELLERS[[#This Row],[Birthdate]])</f>
        <v>36</v>
      </c>
      <c r="J13" s="8">
        <f ca="1">YEARFRAC(DIM_SELLERS[[#This Row],[JoiningDate]], TODAY())</f>
        <v>10.430555555555555</v>
      </c>
    </row>
    <row r="14" spans="1:10" x14ac:dyDescent="0.2">
      <c r="A14" s="5">
        <v>1012</v>
      </c>
      <c r="B14" s="5" t="s">
        <v>9</v>
      </c>
      <c r="C14" s="6">
        <v>34269</v>
      </c>
      <c r="D14" s="5" t="s">
        <v>503</v>
      </c>
      <c r="E14" s="5">
        <v>2</v>
      </c>
      <c r="F14" s="5" t="s">
        <v>163</v>
      </c>
      <c r="G14" s="6">
        <v>42221</v>
      </c>
      <c r="H14" s="5" t="s">
        <v>88</v>
      </c>
      <c r="I14" s="10">
        <f ca="1">YEAR(TODAY()) - YEAR(DIM_SELLERS[[#This Row],[Birthdate]])</f>
        <v>32</v>
      </c>
      <c r="J14" s="8">
        <f ca="1">YEARFRAC(DIM_SELLERS[[#This Row],[JoiningDate]], TODAY())</f>
        <v>9.4499999999999993</v>
      </c>
    </row>
    <row r="15" spans="1:10" x14ac:dyDescent="0.2">
      <c r="A15" s="5">
        <v>1013</v>
      </c>
      <c r="B15" s="5" t="s">
        <v>9</v>
      </c>
      <c r="C15" s="6">
        <v>30279</v>
      </c>
      <c r="D15" s="5" t="s">
        <v>503</v>
      </c>
      <c r="E15" s="5">
        <v>6</v>
      </c>
      <c r="F15" s="5" t="s">
        <v>280</v>
      </c>
      <c r="G15" s="6">
        <v>42025</v>
      </c>
      <c r="H15" s="5" t="s">
        <v>67</v>
      </c>
      <c r="I15" s="10">
        <f ca="1">YEAR(TODAY()) - YEAR(DIM_SELLERS[[#This Row],[Birthdate]])</f>
        <v>43</v>
      </c>
      <c r="J15" s="8">
        <f ca="1">YEARFRAC(DIM_SELLERS[[#This Row],[JoiningDate]], TODAY())</f>
        <v>9.9888888888888889</v>
      </c>
    </row>
    <row r="16" spans="1:10" x14ac:dyDescent="0.2">
      <c r="A16" s="5">
        <v>1014</v>
      </c>
      <c r="B16" s="5" t="s">
        <v>15</v>
      </c>
      <c r="C16" s="6">
        <v>36224</v>
      </c>
      <c r="D16" s="5" t="s">
        <v>505</v>
      </c>
      <c r="E16" s="5">
        <v>4</v>
      </c>
      <c r="F16" s="5" t="s">
        <v>16</v>
      </c>
      <c r="G16" s="6">
        <v>40386</v>
      </c>
      <c r="H16" s="5" t="s">
        <v>88</v>
      </c>
      <c r="I16" s="10">
        <f ca="1">YEAR(TODAY()) - YEAR(DIM_SELLERS[[#This Row],[Birthdate]])</f>
        <v>26</v>
      </c>
      <c r="J16" s="8">
        <f ca="1">YEARFRAC(DIM_SELLERS[[#This Row],[JoiningDate]], TODAY())</f>
        <v>14.472222222222221</v>
      </c>
    </row>
    <row r="17" spans="1:10" x14ac:dyDescent="0.2">
      <c r="A17" s="5">
        <v>1015</v>
      </c>
      <c r="B17" s="5" t="s">
        <v>9</v>
      </c>
      <c r="C17" s="6">
        <v>32376</v>
      </c>
      <c r="D17" s="5" t="s">
        <v>505</v>
      </c>
      <c r="E17" s="5">
        <v>4</v>
      </c>
      <c r="F17" s="5" t="s">
        <v>506</v>
      </c>
      <c r="G17" s="6">
        <v>41842</v>
      </c>
      <c r="H17" s="5" t="s">
        <v>85</v>
      </c>
      <c r="I17" s="10">
        <f ca="1">YEAR(TODAY()) - YEAR(DIM_SELLERS[[#This Row],[Birthdate]])</f>
        <v>37</v>
      </c>
      <c r="J17" s="8">
        <f ca="1">YEARFRAC(DIM_SELLERS[[#This Row],[JoiningDate]], TODAY())</f>
        <v>10.486111111111111</v>
      </c>
    </row>
    <row r="18" spans="1:10" x14ac:dyDescent="0.2">
      <c r="A18" s="5">
        <v>1016</v>
      </c>
      <c r="B18" s="5" t="s">
        <v>15</v>
      </c>
      <c r="C18" s="6">
        <v>35785</v>
      </c>
      <c r="D18" s="5" t="s">
        <v>503</v>
      </c>
      <c r="E18" s="5">
        <v>3</v>
      </c>
      <c r="F18" s="5" t="s">
        <v>74</v>
      </c>
      <c r="G18" s="6">
        <v>40347</v>
      </c>
      <c r="H18" s="5" t="s">
        <v>104</v>
      </c>
      <c r="I18" s="10">
        <f ca="1">YEAR(TODAY()) - YEAR(DIM_SELLERS[[#This Row],[Birthdate]])</f>
        <v>28</v>
      </c>
      <c r="J18" s="8">
        <f ca="1">YEARFRAC(DIM_SELLERS[[#This Row],[JoiningDate]], TODAY())</f>
        <v>14.580555555555556</v>
      </c>
    </row>
    <row r="19" spans="1:10" x14ac:dyDescent="0.2">
      <c r="A19" s="5">
        <v>1017</v>
      </c>
      <c r="B19" s="5" t="s">
        <v>15</v>
      </c>
      <c r="C19" s="6">
        <v>38007</v>
      </c>
      <c r="D19" s="5" t="s">
        <v>503</v>
      </c>
      <c r="E19" s="5">
        <v>4</v>
      </c>
      <c r="F19" s="5" t="s">
        <v>343</v>
      </c>
      <c r="G19" s="6">
        <v>42066</v>
      </c>
      <c r="H19" s="5" t="s">
        <v>43</v>
      </c>
      <c r="I19" s="10">
        <f ca="1">YEAR(TODAY()) - YEAR(DIM_SELLERS[[#This Row],[Birthdate]])</f>
        <v>21</v>
      </c>
      <c r="J19" s="8">
        <f ca="1">YEARFRAC(DIM_SELLERS[[#This Row],[JoiningDate]], TODAY())</f>
        <v>9.8722222222222218</v>
      </c>
    </row>
    <row r="20" spans="1:10" x14ac:dyDescent="0.2">
      <c r="A20" s="5">
        <v>1018</v>
      </c>
      <c r="B20" s="5" t="s">
        <v>15</v>
      </c>
      <c r="C20" s="6">
        <v>31705</v>
      </c>
      <c r="D20" s="5" t="s">
        <v>503</v>
      </c>
      <c r="E20" s="5">
        <v>3</v>
      </c>
      <c r="F20" s="5" t="s">
        <v>507</v>
      </c>
      <c r="G20" s="6">
        <v>45233</v>
      </c>
      <c r="H20" s="5" t="s">
        <v>40</v>
      </c>
      <c r="I20" s="10">
        <f ca="1">YEAR(TODAY()) - YEAR(DIM_SELLERS[[#This Row],[Birthdate]])</f>
        <v>39</v>
      </c>
      <c r="J20" s="8">
        <f ca="1">YEARFRAC(DIM_SELLERS[[#This Row],[JoiningDate]], TODAY())</f>
        <v>1.2055555555555555</v>
      </c>
    </row>
    <row r="21" spans="1:10" x14ac:dyDescent="0.2">
      <c r="A21" s="5">
        <v>1019</v>
      </c>
      <c r="B21" s="5" t="s">
        <v>9</v>
      </c>
      <c r="C21" s="6">
        <v>29235</v>
      </c>
      <c r="D21" s="5" t="s">
        <v>503</v>
      </c>
      <c r="E21" s="5">
        <v>2</v>
      </c>
      <c r="F21" s="5" t="s">
        <v>167</v>
      </c>
      <c r="G21" s="6">
        <v>45117</v>
      </c>
      <c r="H21" s="5" t="s">
        <v>37</v>
      </c>
      <c r="I21" s="10">
        <f ca="1">YEAR(TODAY()) - YEAR(DIM_SELLERS[[#This Row],[Birthdate]])</f>
        <v>45</v>
      </c>
      <c r="J21" s="8">
        <f ca="1">YEARFRAC(DIM_SELLERS[[#This Row],[JoiningDate]], TODAY())</f>
        <v>1.5194444444444444</v>
      </c>
    </row>
    <row r="22" spans="1:10" x14ac:dyDescent="0.2">
      <c r="A22" s="5">
        <v>1020</v>
      </c>
      <c r="B22" s="5" t="s">
        <v>9</v>
      </c>
      <c r="C22" s="6">
        <v>26488</v>
      </c>
      <c r="D22" s="5" t="s">
        <v>504</v>
      </c>
      <c r="E22" s="5">
        <v>6</v>
      </c>
      <c r="F22" s="5" t="s">
        <v>172</v>
      </c>
      <c r="G22" s="6">
        <v>40541</v>
      </c>
      <c r="H22" s="5" t="s">
        <v>53</v>
      </c>
      <c r="I22" s="10">
        <f ca="1">YEAR(TODAY()) - YEAR(DIM_SELLERS[[#This Row],[Birthdate]])</f>
        <v>53</v>
      </c>
      <c r="J22" s="8">
        <f ca="1">YEARFRAC(DIM_SELLERS[[#This Row],[JoiningDate]], TODAY())</f>
        <v>14.05</v>
      </c>
    </row>
    <row r="23" spans="1:10" x14ac:dyDescent="0.2">
      <c r="A23" s="5">
        <v>1021</v>
      </c>
      <c r="B23" s="5" t="s">
        <v>15</v>
      </c>
      <c r="C23" s="6">
        <v>35563</v>
      </c>
      <c r="D23" s="5" t="s">
        <v>503</v>
      </c>
      <c r="E23" s="5">
        <v>2</v>
      </c>
      <c r="F23" s="5" t="s">
        <v>220</v>
      </c>
      <c r="G23" s="6">
        <v>43737</v>
      </c>
      <c r="H23" s="5" t="s">
        <v>37</v>
      </c>
      <c r="I23" s="10">
        <f ca="1">YEAR(TODAY()) - YEAR(DIM_SELLERS[[#This Row],[Birthdate]])</f>
        <v>28</v>
      </c>
      <c r="J23" s="8">
        <f ca="1">YEARFRAC(DIM_SELLERS[[#This Row],[JoiningDate]], TODAY())</f>
        <v>5.3</v>
      </c>
    </row>
    <row r="24" spans="1:10" x14ac:dyDescent="0.2">
      <c r="A24" s="5">
        <v>1022</v>
      </c>
      <c r="B24" s="5" t="s">
        <v>9</v>
      </c>
      <c r="C24" s="6">
        <v>31989</v>
      </c>
      <c r="D24" s="5" t="s">
        <v>503</v>
      </c>
      <c r="E24" s="5">
        <v>6</v>
      </c>
      <c r="F24" s="5" t="s">
        <v>399</v>
      </c>
      <c r="G24" s="6">
        <v>42709</v>
      </c>
      <c r="H24" s="5" t="s">
        <v>17</v>
      </c>
      <c r="I24" s="10">
        <f ca="1">YEAR(TODAY()) - YEAR(DIM_SELLERS[[#This Row],[Birthdate]])</f>
        <v>38</v>
      </c>
      <c r="J24" s="8">
        <f ca="1">YEARFRAC(DIM_SELLERS[[#This Row],[JoiningDate]], TODAY())</f>
        <v>8.1166666666666671</v>
      </c>
    </row>
    <row r="25" spans="1:10" x14ac:dyDescent="0.2">
      <c r="A25" s="5">
        <v>1023</v>
      </c>
      <c r="B25" s="5" t="s">
        <v>15</v>
      </c>
      <c r="C25" s="6">
        <v>31143</v>
      </c>
      <c r="D25" s="5" t="s">
        <v>505</v>
      </c>
      <c r="E25" s="5">
        <v>5</v>
      </c>
      <c r="F25" s="5" t="s">
        <v>409</v>
      </c>
      <c r="G25" s="6">
        <v>44138</v>
      </c>
      <c r="H25" s="5" t="s">
        <v>37</v>
      </c>
      <c r="I25" s="10">
        <f ca="1">YEAR(TODAY()) - YEAR(DIM_SELLERS[[#This Row],[Birthdate]])</f>
        <v>40</v>
      </c>
      <c r="J25" s="8">
        <f ca="1">YEARFRAC(DIM_SELLERS[[#This Row],[JoiningDate]], TODAY())</f>
        <v>4.2055555555555557</v>
      </c>
    </row>
    <row r="26" spans="1:10" x14ac:dyDescent="0.2">
      <c r="A26" s="5">
        <v>1024</v>
      </c>
      <c r="B26" s="5" t="s">
        <v>9</v>
      </c>
      <c r="C26" s="6">
        <v>31269</v>
      </c>
      <c r="D26" s="5" t="s">
        <v>504</v>
      </c>
      <c r="E26" s="5">
        <v>5</v>
      </c>
      <c r="F26" s="5" t="s">
        <v>253</v>
      </c>
      <c r="G26" s="6">
        <v>43836</v>
      </c>
      <c r="H26" s="5" t="s">
        <v>85</v>
      </c>
      <c r="I26" s="10">
        <f ca="1">YEAR(TODAY()) - YEAR(DIM_SELLERS[[#This Row],[Birthdate]])</f>
        <v>40</v>
      </c>
      <c r="J26" s="8">
        <f ca="1">YEARFRAC(DIM_SELLERS[[#This Row],[JoiningDate]], TODAY())</f>
        <v>5.0305555555555559</v>
      </c>
    </row>
    <row r="27" spans="1:10" x14ac:dyDescent="0.2">
      <c r="A27" s="5">
        <v>1025</v>
      </c>
      <c r="B27" s="5" t="s">
        <v>15</v>
      </c>
      <c r="C27" s="6">
        <v>29375</v>
      </c>
      <c r="D27" s="5" t="s">
        <v>504</v>
      </c>
      <c r="E27" s="5">
        <v>4</v>
      </c>
      <c r="F27" s="5" t="s">
        <v>253</v>
      </c>
      <c r="G27" s="6">
        <v>41113</v>
      </c>
      <c r="H27" s="5" t="s">
        <v>69</v>
      </c>
      <c r="I27" s="10">
        <f ca="1">YEAR(TODAY()) - YEAR(DIM_SELLERS[[#This Row],[Birthdate]])</f>
        <v>45</v>
      </c>
      <c r="J27" s="8">
        <f ca="1">YEARFRAC(DIM_SELLERS[[#This Row],[JoiningDate]], TODAY())</f>
        <v>12.483333333333333</v>
      </c>
    </row>
    <row r="28" spans="1:10" x14ac:dyDescent="0.2">
      <c r="A28" s="5">
        <v>1026</v>
      </c>
      <c r="B28" s="5" t="s">
        <v>15</v>
      </c>
      <c r="C28" s="6">
        <v>38499</v>
      </c>
      <c r="D28" s="5" t="s">
        <v>505</v>
      </c>
      <c r="E28" s="5">
        <v>5</v>
      </c>
      <c r="F28" s="5" t="s">
        <v>269</v>
      </c>
      <c r="G28" s="6">
        <v>40922</v>
      </c>
      <c r="H28" s="5" t="s">
        <v>88</v>
      </c>
      <c r="I28" s="10">
        <f ca="1">YEAR(TODAY()) - YEAR(DIM_SELLERS[[#This Row],[Birthdate]])</f>
        <v>20</v>
      </c>
      <c r="J28" s="8">
        <f ca="1">YEARFRAC(DIM_SELLERS[[#This Row],[JoiningDate]], TODAY())</f>
        <v>13.008333333333333</v>
      </c>
    </row>
    <row r="29" spans="1:10" x14ac:dyDescent="0.2">
      <c r="A29" s="5">
        <v>1027</v>
      </c>
      <c r="B29" s="5" t="s">
        <v>9</v>
      </c>
      <c r="C29" s="6">
        <v>34502</v>
      </c>
      <c r="D29" s="5" t="s">
        <v>504</v>
      </c>
      <c r="E29" s="5">
        <v>4</v>
      </c>
      <c r="F29" s="5" t="s">
        <v>26</v>
      </c>
      <c r="G29" s="6">
        <v>40401</v>
      </c>
      <c r="H29" s="5" t="s">
        <v>53</v>
      </c>
      <c r="I29" s="10">
        <f ca="1">YEAR(TODAY()) - YEAR(DIM_SELLERS[[#This Row],[Birthdate]])</f>
        <v>31</v>
      </c>
      <c r="J29" s="8">
        <f ca="1">YEARFRAC(DIM_SELLERS[[#This Row],[JoiningDate]], TODAY())</f>
        <v>14.433333333333334</v>
      </c>
    </row>
    <row r="30" spans="1:10" x14ac:dyDescent="0.2">
      <c r="A30" s="5">
        <v>1028</v>
      </c>
      <c r="B30" s="5" t="s">
        <v>9</v>
      </c>
      <c r="C30" s="6">
        <v>32326</v>
      </c>
      <c r="D30" s="5" t="s">
        <v>504</v>
      </c>
      <c r="E30" s="5">
        <v>4</v>
      </c>
      <c r="F30" s="5" t="s">
        <v>185</v>
      </c>
      <c r="G30" s="6">
        <v>41897</v>
      </c>
      <c r="H30" s="5" t="s">
        <v>85</v>
      </c>
      <c r="I30" s="10">
        <f ca="1">YEAR(TODAY()) - YEAR(DIM_SELLERS[[#This Row],[Birthdate]])</f>
        <v>37</v>
      </c>
      <c r="J30" s="8">
        <f ca="1">YEARFRAC(DIM_SELLERS[[#This Row],[JoiningDate]], TODAY())</f>
        <v>10.338888888888889</v>
      </c>
    </row>
    <row r="31" spans="1:10" x14ac:dyDescent="0.2">
      <c r="A31" s="5">
        <v>1029</v>
      </c>
      <c r="B31" s="5" t="s">
        <v>15</v>
      </c>
      <c r="C31" s="6">
        <v>35923</v>
      </c>
      <c r="D31" s="5" t="s">
        <v>504</v>
      </c>
      <c r="E31" s="5">
        <v>1</v>
      </c>
      <c r="F31" s="5" t="s">
        <v>71</v>
      </c>
      <c r="G31" s="6">
        <v>44207</v>
      </c>
      <c r="H31" s="5" t="s">
        <v>43</v>
      </c>
      <c r="I31" s="10">
        <f ca="1">YEAR(TODAY()) - YEAR(DIM_SELLERS[[#This Row],[Birthdate]])</f>
        <v>27</v>
      </c>
      <c r="J31" s="8">
        <f ca="1">YEARFRAC(DIM_SELLERS[[#This Row],[JoiningDate]], TODAY())</f>
        <v>4.0166666666666666</v>
      </c>
    </row>
    <row r="32" spans="1:10" x14ac:dyDescent="0.2">
      <c r="A32" s="5">
        <v>1030</v>
      </c>
      <c r="B32" s="5" t="s">
        <v>9</v>
      </c>
      <c r="C32" s="6">
        <v>32693</v>
      </c>
      <c r="D32" s="5" t="s">
        <v>504</v>
      </c>
      <c r="E32" s="5">
        <v>4</v>
      </c>
      <c r="F32" s="5" t="s">
        <v>36</v>
      </c>
      <c r="G32" s="6">
        <v>40770</v>
      </c>
      <c r="H32" s="5" t="s">
        <v>85</v>
      </c>
      <c r="I32" s="10">
        <f ca="1">YEAR(TODAY()) - YEAR(DIM_SELLERS[[#This Row],[Birthdate]])</f>
        <v>36</v>
      </c>
      <c r="J32" s="8">
        <f ca="1">YEARFRAC(DIM_SELLERS[[#This Row],[JoiningDate]], TODAY())</f>
        <v>13.422222222222222</v>
      </c>
    </row>
    <row r="33" spans="1:10" x14ac:dyDescent="0.2">
      <c r="A33" s="5">
        <v>1031</v>
      </c>
      <c r="B33" s="5" t="s">
        <v>15</v>
      </c>
      <c r="C33" s="6">
        <v>25668</v>
      </c>
      <c r="D33" s="5" t="s">
        <v>504</v>
      </c>
      <c r="E33" s="5">
        <v>1</v>
      </c>
      <c r="F33" s="5" t="s">
        <v>87</v>
      </c>
      <c r="G33" s="6">
        <v>41533</v>
      </c>
      <c r="H33" s="5" t="s">
        <v>64</v>
      </c>
      <c r="I33" s="10">
        <f ca="1">YEAR(TODAY()) - YEAR(DIM_SELLERS[[#This Row],[Birthdate]])</f>
        <v>55</v>
      </c>
      <c r="J33" s="8">
        <f ca="1">YEARFRAC(DIM_SELLERS[[#This Row],[JoiningDate]], TODAY())</f>
        <v>11.33611111111111</v>
      </c>
    </row>
    <row r="34" spans="1:10" x14ac:dyDescent="0.2">
      <c r="A34" s="5">
        <v>1032</v>
      </c>
      <c r="B34" s="5" t="s">
        <v>9</v>
      </c>
      <c r="C34" s="6">
        <v>29640</v>
      </c>
      <c r="D34" s="5" t="s">
        <v>505</v>
      </c>
      <c r="E34" s="5">
        <v>1</v>
      </c>
      <c r="F34" s="5" t="s">
        <v>140</v>
      </c>
      <c r="G34" s="6">
        <v>45531</v>
      </c>
      <c r="H34" s="5" t="s">
        <v>88</v>
      </c>
      <c r="I34" s="10">
        <f ca="1">YEAR(TODAY()) - YEAR(DIM_SELLERS[[#This Row],[Birthdate]])</f>
        <v>44</v>
      </c>
      <c r="J34" s="8">
        <f ca="1">YEARFRAC(DIM_SELLERS[[#This Row],[JoiningDate]], TODAY())</f>
        <v>0.3888888888888889</v>
      </c>
    </row>
    <row r="35" spans="1:10" x14ac:dyDescent="0.2">
      <c r="A35" s="5">
        <v>1033</v>
      </c>
      <c r="B35" s="5" t="s">
        <v>9</v>
      </c>
      <c r="C35" s="6">
        <v>27729</v>
      </c>
      <c r="D35" s="5" t="s">
        <v>504</v>
      </c>
      <c r="E35" s="5">
        <v>5</v>
      </c>
      <c r="F35" s="5" t="s">
        <v>182</v>
      </c>
      <c r="G35" s="6">
        <v>43523</v>
      </c>
      <c r="H35" s="5" t="s">
        <v>118</v>
      </c>
      <c r="I35" s="10">
        <f ca="1">YEAR(TODAY()) - YEAR(DIM_SELLERS[[#This Row],[Birthdate]])</f>
        <v>50</v>
      </c>
      <c r="J35" s="8">
        <f ca="1">YEARFRAC(DIM_SELLERS[[#This Row],[JoiningDate]], TODAY())</f>
        <v>5.8888888888888893</v>
      </c>
    </row>
    <row r="36" spans="1:10" x14ac:dyDescent="0.2">
      <c r="A36" s="5">
        <v>1034</v>
      </c>
      <c r="B36" s="5" t="s">
        <v>15</v>
      </c>
      <c r="C36" s="6">
        <v>27581</v>
      </c>
      <c r="D36" s="5" t="s">
        <v>504</v>
      </c>
      <c r="E36" s="5">
        <v>6</v>
      </c>
      <c r="F36" s="5" t="s">
        <v>45</v>
      </c>
      <c r="G36" s="6">
        <v>42635</v>
      </c>
      <c r="H36" s="5" t="s">
        <v>72</v>
      </c>
      <c r="I36" s="10">
        <f ca="1">YEAR(TODAY()) - YEAR(DIM_SELLERS[[#This Row],[Birthdate]])</f>
        <v>50</v>
      </c>
      <c r="J36" s="8">
        <f ca="1">YEARFRAC(DIM_SELLERS[[#This Row],[JoiningDate]], TODAY())</f>
        <v>8.3194444444444446</v>
      </c>
    </row>
    <row r="37" spans="1:10" x14ac:dyDescent="0.2">
      <c r="A37" s="5">
        <v>1035</v>
      </c>
      <c r="B37" s="5" t="s">
        <v>15</v>
      </c>
      <c r="C37" s="6">
        <v>28924</v>
      </c>
      <c r="D37" s="5" t="s">
        <v>504</v>
      </c>
      <c r="E37" s="5">
        <v>7</v>
      </c>
      <c r="F37" s="5" t="s">
        <v>508</v>
      </c>
      <c r="G37" s="6">
        <v>42693</v>
      </c>
      <c r="H37" s="5" t="s">
        <v>72</v>
      </c>
      <c r="I37" s="10">
        <f ca="1">YEAR(TODAY()) - YEAR(DIM_SELLERS[[#This Row],[Birthdate]])</f>
        <v>46</v>
      </c>
      <c r="J37" s="8">
        <f ca="1">YEARFRAC(DIM_SELLERS[[#This Row],[JoiningDate]], TODAY())</f>
        <v>8.1611111111111114</v>
      </c>
    </row>
    <row r="38" spans="1:10" x14ac:dyDescent="0.2">
      <c r="A38" s="5">
        <v>1036</v>
      </c>
      <c r="B38" s="5" t="s">
        <v>9</v>
      </c>
      <c r="C38" s="6">
        <v>31085</v>
      </c>
      <c r="D38" s="5" t="s">
        <v>504</v>
      </c>
      <c r="E38" s="5">
        <v>2</v>
      </c>
      <c r="F38" s="5" t="s">
        <v>411</v>
      </c>
      <c r="G38" s="6">
        <v>43669</v>
      </c>
      <c r="H38" s="5" t="s">
        <v>72</v>
      </c>
      <c r="I38" s="10">
        <f ca="1">YEAR(TODAY()) - YEAR(DIM_SELLERS[[#This Row],[Birthdate]])</f>
        <v>40</v>
      </c>
      <c r="J38" s="8">
        <f ca="1">YEARFRAC(DIM_SELLERS[[#This Row],[JoiningDate]], TODAY())</f>
        <v>5.4833333333333334</v>
      </c>
    </row>
    <row r="39" spans="1:10" x14ac:dyDescent="0.2">
      <c r="A39" s="5">
        <v>1037</v>
      </c>
      <c r="B39" s="5" t="s">
        <v>9</v>
      </c>
      <c r="C39" s="6">
        <v>37189</v>
      </c>
      <c r="D39" s="5" t="s">
        <v>503</v>
      </c>
      <c r="E39" s="5">
        <v>2</v>
      </c>
      <c r="F39" s="5" t="s">
        <v>103</v>
      </c>
      <c r="G39" s="6">
        <v>44237</v>
      </c>
      <c r="H39" s="5" t="s">
        <v>109</v>
      </c>
      <c r="I39" s="10">
        <f ca="1">YEAR(TODAY()) - YEAR(DIM_SELLERS[[#This Row],[Birthdate]])</f>
        <v>24</v>
      </c>
      <c r="J39" s="8">
        <f ca="1">YEARFRAC(DIM_SELLERS[[#This Row],[JoiningDate]], TODAY())</f>
        <v>3.9361111111111109</v>
      </c>
    </row>
    <row r="40" spans="1:10" x14ac:dyDescent="0.2">
      <c r="A40" s="5">
        <v>1038</v>
      </c>
      <c r="B40" s="5" t="s">
        <v>9</v>
      </c>
      <c r="C40" s="6">
        <v>35468</v>
      </c>
      <c r="D40" s="5" t="s">
        <v>505</v>
      </c>
      <c r="E40" s="5">
        <v>5</v>
      </c>
      <c r="F40" s="5" t="s">
        <v>160</v>
      </c>
      <c r="G40" s="6">
        <v>40970</v>
      </c>
      <c r="H40" s="5" t="s">
        <v>104</v>
      </c>
      <c r="I40" s="10">
        <f ca="1">YEAR(TODAY()) - YEAR(DIM_SELLERS[[#This Row],[Birthdate]])</f>
        <v>28</v>
      </c>
      <c r="J40" s="8">
        <f ca="1">YEARFRAC(DIM_SELLERS[[#This Row],[JoiningDate]], TODAY())</f>
        <v>12.875</v>
      </c>
    </row>
    <row r="41" spans="1:10" x14ac:dyDescent="0.2">
      <c r="A41" s="5">
        <v>1039</v>
      </c>
      <c r="B41" s="5" t="s">
        <v>15</v>
      </c>
      <c r="C41" s="6">
        <v>31441</v>
      </c>
      <c r="D41" s="5" t="s">
        <v>503</v>
      </c>
      <c r="E41" s="5">
        <v>6</v>
      </c>
      <c r="F41" s="5" t="s">
        <v>300</v>
      </c>
      <c r="G41" s="6">
        <v>42586</v>
      </c>
      <c r="H41" s="5" t="s">
        <v>48</v>
      </c>
      <c r="I41" s="10">
        <f ca="1">YEAR(TODAY()) - YEAR(DIM_SELLERS[[#This Row],[Birthdate]])</f>
        <v>39</v>
      </c>
      <c r="J41" s="8">
        <f ca="1">YEARFRAC(DIM_SELLERS[[#This Row],[JoiningDate]], TODAY())</f>
        <v>8.4527777777777775</v>
      </c>
    </row>
    <row r="42" spans="1:10" x14ac:dyDescent="0.2">
      <c r="A42" s="5">
        <v>1040</v>
      </c>
      <c r="B42" s="5" t="s">
        <v>9</v>
      </c>
      <c r="C42" s="6">
        <v>31847</v>
      </c>
      <c r="D42" s="5" t="s">
        <v>503</v>
      </c>
      <c r="E42" s="5">
        <v>7</v>
      </c>
      <c r="F42" s="5" t="s">
        <v>74</v>
      </c>
      <c r="G42" s="6">
        <v>42890</v>
      </c>
      <c r="H42" s="5" t="s">
        <v>53</v>
      </c>
      <c r="I42" s="10">
        <f ca="1">YEAR(TODAY()) - YEAR(DIM_SELLERS[[#This Row],[Birthdate]])</f>
        <v>38</v>
      </c>
      <c r="J42" s="8">
        <f ca="1">YEARFRAC(DIM_SELLERS[[#This Row],[JoiningDate]], TODAY())</f>
        <v>7.6194444444444445</v>
      </c>
    </row>
    <row r="43" spans="1:10" x14ac:dyDescent="0.2">
      <c r="A43" s="5">
        <v>1041</v>
      </c>
      <c r="B43" s="5" t="s">
        <v>9</v>
      </c>
      <c r="C43" s="6">
        <v>36522</v>
      </c>
      <c r="D43" s="5" t="s">
        <v>504</v>
      </c>
      <c r="E43" s="5">
        <v>1</v>
      </c>
      <c r="F43" s="5" t="s">
        <v>213</v>
      </c>
      <c r="G43" s="6">
        <v>42041</v>
      </c>
      <c r="H43" s="5" t="s">
        <v>64</v>
      </c>
      <c r="I43" s="10">
        <f ca="1">YEAR(TODAY()) - YEAR(DIM_SELLERS[[#This Row],[Birthdate]])</f>
        <v>26</v>
      </c>
      <c r="J43" s="8">
        <f ca="1">YEARFRAC(DIM_SELLERS[[#This Row],[JoiningDate]], TODAY())</f>
        <v>9.9472222222222229</v>
      </c>
    </row>
    <row r="44" spans="1:10" x14ac:dyDescent="0.2">
      <c r="A44" s="5">
        <v>1042</v>
      </c>
      <c r="B44" s="5" t="s">
        <v>15</v>
      </c>
      <c r="C44" s="6">
        <v>27481</v>
      </c>
      <c r="D44" s="5" t="s">
        <v>504</v>
      </c>
      <c r="E44" s="5">
        <v>3</v>
      </c>
      <c r="F44" s="5" t="s">
        <v>251</v>
      </c>
      <c r="G44" s="6">
        <v>44544</v>
      </c>
      <c r="H44" s="5" t="s">
        <v>27</v>
      </c>
      <c r="I44" s="10">
        <f ca="1">YEAR(TODAY()) - YEAR(DIM_SELLERS[[#This Row],[Birthdate]])</f>
        <v>50</v>
      </c>
      <c r="J44" s="8">
        <f ca="1">YEARFRAC(DIM_SELLERS[[#This Row],[JoiningDate]], TODAY())</f>
        <v>3.0916666666666668</v>
      </c>
    </row>
    <row r="45" spans="1:10" x14ac:dyDescent="0.2">
      <c r="A45" s="5">
        <v>1043</v>
      </c>
      <c r="B45" s="5" t="s">
        <v>15</v>
      </c>
      <c r="C45" s="6">
        <v>36327</v>
      </c>
      <c r="D45" s="5" t="s">
        <v>503</v>
      </c>
      <c r="E45" s="5">
        <v>1</v>
      </c>
      <c r="F45" s="5" t="s">
        <v>233</v>
      </c>
      <c r="G45" s="6">
        <v>45558</v>
      </c>
      <c r="H45" s="5" t="s">
        <v>11</v>
      </c>
      <c r="I45" s="10">
        <f ca="1">YEAR(TODAY()) - YEAR(DIM_SELLERS[[#This Row],[Birthdate]])</f>
        <v>26</v>
      </c>
      <c r="J45" s="8">
        <f ca="1">YEARFRAC(DIM_SELLERS[[#This Row],[JoiningDate]], TODAY())</f>
        <v>0.31666666666666665</v>
      </c>
    </row>
    <row r="46" spans="1:10" x14ac:dyDescent="0.2">
      <c r="A46" s="5">
        <v>1044</v>
      </c>
      <c r="B46" s="5" t="s">
        <v>15</v>
      </c>
      <c r="C46" s="6">
        <v>29327</v>
      </c>
      <c r="D46" s="5" t="s">
        <v>503</v>
      </c>
      <c r="E46" s="5">
        <v>7</v>
      </c>
      <c r="F46" s="5" t="s">
        <v>169</v>
      </c>
      <c r="G46" s="6">
        <v>45567</v>
      </c>
      <c r="H46" s="5" t="s">
        <v>27</v>
      </c>
      <c r="I46" s="10">
        <f ca="1">YEAR(TODAY()) - YEAR(DIM_SELLERS[[#This Row],[Birthdate]])</f>
        <v>45</v>
      </c>
      <c r="J46" s="8">
        <f ca="1">YEARFRAC(DIM_SELLERS[[#This Row],[JoiningDate]], TODAY())</f>
        <v>0.29166666666666669</v>
      </c>
    </row>
    <row r="47" spans="1:10" x14ac:dyDescent="0.2">
      <c r="A47" s="5">
        <v>1045</v>
      </c>
      <c r="B47" s="5" t="s">
        <v>9</v>
      </c>
      <c r="C47" s="6">
        <v>27925</v>
      </c>
      <c r="D47" s="5" t="s">
        <v>505</v>
      </c>
      <c r="E47" s="5">
        <v>4</v>
      </c>
      <c r="F47" s="5" t="s">
        <v>87</v>
      </c>
      <c r="G47" s="6">
        <v>41107</v>
      </c>
      <c r="H47" s="5" t="s">
        <v>43</v>
      </c>
      <c r="I47" s="10">
        <f ca="1">YEAR(TODAY()) - YEAR(DIM_SELLERS[[#This Row],[Birthdate]])</f>
        <v>49</v>
      </c>
      <c r="J47" s="8">
        <f ca="1">YEARFRAC(DIM_SELLERS[[#This Row],[JoiningDate]], TODAY())</f>
        <v>12.5</v>
      </c>
    </row>
    <row r="48" spans="1:10" x14ac:dyDescent="0.2">
      <c r="A48" s="5">
        <v>1046</v>
      </c>
      <c r="B48" s="5" t="s">
        <v>9</v>
      </c>
      <c r="C48" s="6">
        <v>32717</v>
      </c>
      <c r="D48" s="5" t="s">
        <v>505</v>
      </c>
      <c r="E48" s="5">
        <v>6</v>
      </c>
      <c r="F48" s="5" t="s">
        <v>126</v>
      </c>
      <c r="G48" s="6">
        <v>44494</v>
      </c>
      <c r="H48" s="5" t="s">
        <v>37</v>
      </c>
      <c r="I48" s="10">
        <f ca="1">YEAR(TODAY()) - YEAR(DIM_SELLERS[[#This Row],[Birthdate]])</f>
        <v>36</v>
      </c>
      <c r="J48" s="8">
        <f ca="1">YEARFRAC(DIM_SELLERS[[#This Row],[JoiningDate]], TODAY())</f>
        <v>3.2277777777777779</v>
      </c>
    </row>
    <row r="49" spans="1:10" x14ac:dyDescent="0.2">
      <c r="A49" s="5">
        <v>1047</v>
      </c>
      <c r="B49" s="5" t="s">
        <v>15</v>
      </c>
      <c r="C49" s="6">
        <v>34274</v>
      </c>
      <c r="D49" s="5" t="s">
        <v>505</v>
      </c>
      <c r="E49" s="5">
        <v>5</v>
      </c>
      <c r="F49" s="5" t="s">
        <v>478</v>
      </c>
      <c r="G49" s="6">
        <v>43560</v>
      </c>
      <c r="H49" s="5" t="s">
        <v>37</v>
      </c>
      <c r="I49" s="10">
        <f ca="1">YEAR(TODAY()) - YEAR(DIM_SELLERS[[#This Row],[Birthdate]])</f>
        <v>32</v>
      </c>
      <c r="J49" s="8">
        <f ca="1">YEARFRAC(DIM_SELLERS[[#This Row],[JoiningDate]], TODAY())</f>
        <v>5.7833333333333332</v>
      </c>
    </row>
    <row r="50" spans="1:10" x14ac:dyDescent="0.2">
      <c r="A50" s="5">
        <v>1048</v>
      </c>
      <c r="B50" s="5" t="s">
        <v>15</v>
      </c>
      <c r="C50" s="6">
        <v>34331</v>
      </c>
      <c r="D50" s="5" t="s">
        <v>503</v>
      </c>
      <c r="E50" s="5">
        <v>4</v>
      </c>
      <c r="F50" s="5" t="s">
        <v>61</v>
      </c>
      <c r="G50" s="6">
        <v>45290</v>
      </c>
      <c r="H50" s="5" t="s">
        <v>22</v>
      </c>
      <c r="I50" s="10">
        <f ca="1">YEAR(TODAY()) - YEAR(DIM_SELLERS[[#This Row],[Birthdate]])</f>
        <v>32</v>
      </c>
      <c r="J50" s="8">
        <f ca="1">YEARFRAC(DIM_SELLERS[[#This Row],[JoiningDate]], TODAY())</f>
        <v>1.0472222222222223</v>
      </c>
    </row>
    <row r="51" spans="1:10" x14ac:dyDescent="0.2">
      <c r="A51" s="5">
        <v>1049</v>
      </c>
      <c r="B51" s="5" t="s">
        <v>15</v>
      </c>
      <c r="C51" s="6">
        <v>26416</v>
      </c>
      <c r="D51" s="5" t="s">
        <v>504</v>
      </c>
      <c r="E51" s="5">
        <v>2</v>
      </c>
      <c r="F51" s="5" t="s">
        <v>509</v>
      </c>
      <c r="G51" s="6">
        <v>44080</v>
      </c>
      <c r="H51" s="5" t="s">
        <v>40</v>
      </c>
      <c r="I51" s="10">
        <f ca="1">YEAR(TODAY()) - YEAR(DIM_SELLERS[[#This Row],[Birthdate]])</f>
        <v>53</v>
      </c>
      <c r="J51" s="8">
        <f ca="1">YEARFRAC(DIM_SELLERS[[#This Row],[JoiningDate]], TODAY())</f>
        <v>4.3638888888888889</v>
      </c>
    </row>
    <row r="52" spans="1:10" x14ac:dyDescent="0.2">
      <c r="A52" s="5">
        <v>1050</v>
      </c>
      <c r="B52" s="5" t="s">
        <v>9</v>
      </c>
      <c r="C52" s="6">
        <v>37834</v>
      </c>
      <c r="D52" s="5" t="s">
        <v>504</v>
      </c>
      <c r="E52" s="5">
        <v>2</v>
      </c>
      <c r="F52" s="5" t="s">
        <v>210</v>
      </c>
      <c r="G52" s="6">
        <v>45173</v>
      </c>
      <c r="H52" s="5" t="s">
        <v>67</v>
      </c>
      <c r="I52" s="10">
        <f ca="1">YEAR(TODAY()) - YEAR(DIM_SELLERS[[#This Row],[Birthdate]])</f>
        <v>22</v>
      </c>
      <c r="J52" s="8">
        <f ca="1">YEARFRAC(DIM_SELLERS[[#This Row],[JoiningDate]], TODAY())</f>
        <v>1.3694444444444445</v>
      </c>
    </row>
    <row r="53" spans="1:10" x14ac:dyDescent="0.2">
      <c r="A53" s="5">
        <v>1051</v>
      </c>
      <c r="B53" s="5" t="s">
        <v>9</v>
      </c>
      <c r="C53" s="6">
        <v>34986</v>
      </c>
      <c r="D53" s="5" t="s">
        <v>503</v>
      </c>
      <c r="E53" s="5">
        <v>7</v>
      </c>
      <c r="F53" s="5" t="s">
        <v>132</v>
      </c>
      <c r="G53" s="6">
        <v>40545</v>
      </c>
      <c r="H53" s="5" t="s">
        <v>17</v>
      </c>
      <c r="I53" s="10">
        <f ca="1">YEAR(TODAY()) - YEAR(DIM_SELLERS[[#This Row],[Birthdate]])</f>
        <v>30</v>
      </c>
      <c r="J53" s="8">
        <f ca="1">YEARFRAC(DIM_SELLERS[[#This Row],[JoiningDate]], TODAY())</f>
        <v>14.041666666666666</v>
      </c>
    </row>
    <row r="54" spans="1:10" x14ac:dyDescent="0.2">
      <c r="A54" s="5">
        <v>1052</v>
      </c>
      <c r="B54" s="5" t="s">
        <v>9</v>
      </c>
      <c r="C54" s="6">
        <v>37672</v>
      </c>
      <c r="D54" s="5" t="s">
        <v>503</v>
      </c>
      <c r="E54" s="5">
        <v>4</v>
      </c>
      <c r="F54" s="5" t="s">
        <v>226</v>
      </c>
      <c r="G54" s="6">
        <v>41609</v>
      </c>
      <c r="H54" s="5" t="s">
        <v>118</v>
      </c>
      <c r="I54" s="10">
        <f ca="1">YEAR(TODAY()) - YEAR(DIM_SELLERS[[#This Row],[Birthdate]])</f>
        <v>22</v>
      </c>
      <c r="J54" s="8">
        <f ca="1">YEARFRAC(DIM_SELLERS[[#This Row],[JoiningDate]], TODAY())</f>
        <v>11.127777777777778</v>
      </c>
    </row>
    <row r="55" spans="1:10" x14ac:dyDescent="0.2">
      <c r="A55" s="5">
        <v>1053</v>
      </c>
      <c r="B55" s="5" t="s">
        <v>15</v>
      </c>
      <c r="C55" s="6">
        <v>35450</v>
      </c>
      <c r="D55" s="5" t="s">
        <v>503</v>
      </c>
      <c r="E55" s="5">
        <v>3</v>
      </c>
      <c r="F55" s="5" t="s">
        <v>510</v>
      </c>
      <c r="G55" s="6">
        <v>40704</v>
      </c>
      <c r="H55" s="5" t="s">
        <v>64</v>
      </c>
      <c r="I55" s="10">
        <f ca="1">YEAR(TODAY()) - YEAR(DIM_SELLERS[[#This Row],[Birthdate]])</f>
        <v>28</v>
      </c>
      <c r="J55" s="8">
        <f ca="1">YEARFRAC(DIM_SELLERS[[#This Row],[JoiningDate]], TODAY())</f>
        <v>13.602777777777778</v>
      </c>
    </row>
    <row r="56" spans="1:10" x14ac:dyDescent="0.2">
      <c r="A56" s="5">
        <v>1054</v>
      </c>
      <c r="B56" s="5" t="s">
        <v>15</v>
      </c>
      <c r="C56" s="6">
        <v>29110</v>
      </c>
      <c r="D56" s="5" t="s">
        <v>505</v>
      </c>
      <c r="E56" s="5">
        <v>7</v>
      </c>
      <c r="F56" s="5" t="s">
        <v>269</v>
      </c>
      <c r="G56" s="6">
        <v>41666</v>
      </c>
      <c r="H56" s="5" t="s">
        <v>11</v>
      </c>
      <c r="I56" s="10">
        <f ca="1">YEAR(TODAY()) - YEAR(DIM_SELLERS[[#This Row],[Birthdate]])</f>
        <v>46</v>
      </c>
      <c r="J56" s="8">
        <f ca="1">YEARFRAC(DIM_SELLERS[[#This Row],[JoiningDate]], TODAY())</f>
        <v>10.972222222222221</v>
      </c>
    </row>
    <row r="57" spans="1:10" x14ac:dyDescent="0.2">
      <c r="A57" s="5">
        <v>1055</v>
      </c>
      <c r="B57" s="5" t="s">
        <v>9</v>
      </c>
      <c r="C57" s="6">
        <v>34580</v>
      </c>
      <c r="D57" s="5" t="s">
        <v>504</v>
      </c>
      <c r="E57" s="5">
        <v>4</v>
      </c>
      <c r="F57" s="5" t="s">
        <v>362</v>
      </c>
      <c r="G57" s="6">
        <v>42434</v>
      </c>
      <c r="H57" s="5" t="s">
        <v>72</v>
      </c>
      <c r="I57" s="10">
        <f ca="1">YEAR(TODAY()) - YEAR(DIM_SELLERS[[#This Row],[Birthdate]])</f>
        <v>31</v>
      </c>
      <c r="J57" s="8">
        <f ca="1">YEARFRAC(DIM_SELLERS[[#This Row],[JoiningDate]], TODAY())</f>
        <v>8.8666666666666671</v>
      </c>
    </row>
    <row r="58" spans="1:10" x14ac:dyDescent="0.2">
      <c r="A58" s="5">
        <v>1056</v>
      </c>
      <c r="B58" s="5" t="s">
        <v>9</v>
      </c>
      <c r="C58" s="6">
        <v>38040</v>
      </c>
      <c r="D58" s="5" t="s">
        <v>503</v>
      </c>
      <c r="E58" s="5">
        <v>5</v>
      </c>
      <c r="F58" s="5" t="s">
        <v>192</v>
      </c>
      <c r="G58" s="6">
        <v>45424</v>
      </c>
      <c r="H58" s="5" t="s">
        <v>30</v>
      </c>
      <c r="I58" s="10">
        <f ca="1">YEAR(TODAY()) - YEAR(DIM_SELLERS[[#This Row],[Birthdate]])</f>
        <v>21</v>
      </c>
      <c r="J58" s="8">
        <f ca="1">YEARFRAC(DIM_SELLERS[[#This Row],[JoiningDate]], TODAY())</f>
        <v>0.68055555555555558</v>
      </c>
    </row>
    <row r="59" spans="1:10" x14ac:dyDescent="0.2">
      <c r="A59" s="5">
        <v>1057</v>
      </c>
      <c r="B59" s="5" t="s">
        <v>9</v>
      </c>
      <c r="C59" s="6">
        <v>28763</v>
      </c>
      <c r="D59" s="5" t="s">
        <v>503</v>
      </c>
      <c r="E59" s="5">
        <v>6</v>
      </c>
      <c r="F59" s="5" t="s">
        <v>289</v>
      </c>
      <c r="G59" s="6">
        <v>42588</v>
      </c>
      <c r="H59" s="5" t="s">
        <v>99</v>
      </c>
      <c r="I59" s="10">
        <f ca="1">YEAR(TODAY()) - YEAR(DIM_SELLERS[[#This Row],[Birthdate]])</f>
        <v>47</v>
      </c>
      <c r="J59" s="8">
        <f ca="1">YEARFRAC(DIM_SELLERS[[#This Row],[JoiningDate]], TODAY())</f>
        <v>8.4472222222222229</v>
      </c>
    </row>
    <row r="60" spans="1:10" x14ac:dyDescent="0.2">
      <c r="A60" s="5">
        <v>1058</v>
      </c>
      <c r="B60" s="5" t="s">
        <v>15</v>
      </c>
      <c r="C60" s="6">
        <v>31657</v>
      </c>
      <c r="D60" s="5" t="s">
        <v>503</v>
      </c>
      <c r="E60" s="5">
        <v>6</v>
      </c>
      <c r="F60" s="5" t="s">
        <v>185</v>
      </c>
      <c r="G60" s="6">
        <v>40958</v>
      </c>
      <c r="H60" s="5" t="s">
        <v>85</v>
      </c>
      <c r="I60" s="10">
        <f ca="1">YEAR(TODAY()) - YEAR(DIM_SELLERS[[#This Row],[Birthdate]])</f>
        <v>39</v>
      </c>
      <c r="J60" s="8">
        <f ca="1">YEARFRAC(DIM_SELLERS[[#This Row],[JoiningDate]], TODAY())</f>
        <v>12.911111111111111</v>
      </c>
    </row>
    <row r="61" spans="1:10" x14ac:dyDescent="0.2">
      <c r="A61" s="5">
        <v>1059</v>
      </c>
      <c r="B61" s="5" t="s">
        <v>9</v>
      </c>
      <c r="C61" s="6">
        <v>30933</v>
      </c>
      <c r="D61" s="5" t="s">
        <v>505</v>
      </c>
      <c r="E61" s="5">
        <v>4</v>
      </c>
      <c r="F61" s="5" t="s">
        <v>511</v>
      </c>
      <c r="G61" s="6">
        <v>44661</v>
      </c>
      <c r="H61" s="5" t="s">
        <v>53</v>
      </c>
      <c r="I61" s="10">
        <f ca="1">YEAR(TODAY()) - YEAR(DIM_SELLERS[[#This Row],[Birthdate]])</f>
        <v>41</v>
      </c>
      <c r="J61" s="8">
        <f ca="1">YEARFRAC(DIM_SELLERS[[#This Row],[JoiningDate]], TODAY())</f>
        <v>2.7694444444444444</v>
      </c>
    </row>
    <row r="62" spans="1:10" x14ac:dyDescent="0.2">
      <c r="A62" s="5">
        <v>1060</v>
      </c>
      <c r="B62" s="5" t="s">
        <v>9</v>
      </c>
      <c r="C62" s="6">
        <v>34946</v>
      </c>
      <c r="D62" s="5" t="s">
        <v>505</v>
      </c>
      <c r="E62" s="5">
        <v>3</v>
      </c>
      <c r="F62" s="5" t="s">
        <v>350</v>
      </c>
      <c r="G62" s="6">
        <v>40684</v>
      </c>
      <c r="H62" s="5" t="s">
        <v>118</v>
      </c>
      <c r="I62" s="10">
        <f ca="1">YEAR(TODAY()) - YEAR(DIM_SELLERS[[#This Row],[Birthdate]])</f>
        <v>30</v>
      </c>
      <c r="J62" s="8">
        <f ca="1">YEARFRAC(DIM_SELLERS[[#This Row],[JoiningDate]], TODAY())</f>
        <v>13.655555555555555</v>
      </c>
    </row>
    <row r="63" spans="1:10" x14ac:dyDescent="0.2">
      <c r="A63" s="5">
        <v>1061</v>
      </c>
      <c r="B63" s="5" t="s">
        <v>15</v>
      </c>
      <c r="C63" s="6">
        <v>29524</v>
      </c>
      <c r="D63" s="5" t="s">
        <v>505</v>
      </c>
      <c r="E63" s="5">
        <v>4</v>
      </c>
      <c r="F63" s="5" t="s">
        <v>187</v>
      </c>
      <c r="G63" s="6">
        <v>41597</v>
      </c>
      <c r="H63" s="5" t="s">
        <v>104</v>
      </c>
      <c r="I63" s="10">
        <f ca="1">YEAR(TODAY()) - YEAR(DIM_SELLERS[[#This Row],[Birthdate]])</f>
        <v>45</v>
      </c>
      <c r="J63" s="8">
        <f ca="1">YEARFRAC(DIM_SELLERS[[#This Row],[JoiningDate]], TODAY())</f>
        <v>11.161111111111111</v>
      </c>
    </row>
    <row r="64" spans="1:10" x14ac:dyDescent="0.2">
      <c r="A64" s="5">
        <v>1062</v>
      </c>
      <c r="B64" s="5" t="s">
        <v>15</v>
      </c>
      <c r="C64" s="6">
        <v>25726</v>
      </c>
      <c r="D64" s="5" t="s">
        <v>504</v>
      </c>
      <c r="E64" s="5">
        <v>6</v>
      </c>
      <c r="F64" s="5" t="s">
        <v>509</v>
      </c>
      <c r="G64" s="6">
        <v>44227</v>
      </c>
      <c r="H64" s="5" t="s">
        <v>37</v>
      </c>
      <c r="I64" s="10">
        <f ca="1">YEAR(TODAY()) - YEAR(DIM_SELLERS[[#This Row],[Birthdate]])</f>
        <v>55</v>
      </c>
      <c r="J64" s="8">
        <f ca="1">YEARFRAC(DIM_SELLERS[[#This Row],[JoiningDate]], TODAY())</f>
        <v>3.963888888888889</v>
      </c>
    </row>
    <row r="65" spans="1:10" x14ac:dyDescent="0.2">
      <c r="A65" s="5">
        <v>1063</v>
      </c>
      <c r="B65" s="5" t="s">
        <v>9</v>
      </c>
      <c r="C65" s="6">
        <v>38315</v>
      </c>
      <c r="D65" s="5" t="s">
        <v>505</v>
      </c>
      <c r="E65" s="5">
        <v>5</v>
      </c>
      <c r="F65" s="5" t="s">
        <v>95</v>
      </c>
      <c r="G65" s="6">
        <v>43850</v>
      </c>
      <c r="H65" s="5" t="s">
        <v>53</v>
      </c>
      <c r="I65" s="10">
        <f ca="1">YEAR(TODAY()) - YEAR(DIM_SELLERS[[#This Row],[Birthdate]])</f>
        <v>21</v>
      </c>
      <c r="J65" s="8">
        <f ca="1">YEARFRAC(DIM_SELLERS[[#This Row],[JoiningDate]], TODAY())</f>
        <v>4.9916666666666663</v>
      </c>
    </row>
    <row r="66" spans="1:10" x14ac:dyDescent="0.2">
      <c r="A66" s="5">
        <v>1064</v>
      </c>
      <c r="B66" s="5" t="s">
        <v>9</v>
      </c>
      <c r="C66" s="6">
        <v>38305</v>
      </c>
      <c r="D66" s="5" t="s">
        <v>504</v>
      </c>
      <c r="E66" s="5">
        <v>6</v>
      </c>
      <c r="F66" s="5" t="s">
        <v>84</v>
      </c>
      <c r="G66" s="6">
        <v>44062</v>
      </c>
      <c r="H66" s="5" t="s">
        <v>109</v>
      </c>
      <c r="I66" s="10">
        <f ca="1">YEAR(TODAY()) - YEAR(DIM_SELLERS[[#This Row],[Birthdate]])</f>
        <v>21</v>
      </c>
      <c r="J66" s="8">
        <f ca="1">YEARFRAC(DIM_SELLERS[[#This Row],[JoiningDate]], TODAY())</f>
        <v>4.4111111111111114</v>
      </c>
    </row>
    <row r="67" spans="1:10" x14ac:dyDescent="0.2">
      <c r="A67" s="5">
        <v>1065</v>
      </c>
      <c r="B67" s="5" t="s">
        <v>15</v>
      </c>
      <c r="C67" s="6">
        <v>27709</v>
      </c>
      <c r="D67" s="5" t="s">
        <v>504</v>
      </c>
      <c r="E67" s="5">
        <v>1</v>
      </c>
      <c r="F67" s="5" t="s">
        <v>220</v>
      </c>
      <c r="G67" s="6">
        <v>43984</v>
      </c>
      <c r="H67" s="5" t="s">
        <v>48</v>
      </c>
      <c r="I67" s="10">
        <f ca="1">YEAR(TODAY()) - YEAR(DIM_SELLERS[[#This Row],[Birthdate]])</f>
        <v>50</v>
      </c>
      <c r="J67" s="8">
        <f ca="1">YEARFRAC(DIM_SELLERS[[#This Row],[JoiningDate]], TODAY())</f>
        <v>4.625</v>
      </c>
    </row>
    <row r="68" spans="1:10" x14ac:dyDescent="0.2">
      <c r="A68" s="5">
        <v>1066</v>
      </c>
      <c r="B68" s="5" t="s">
        <v>15</v>
      </c>
      <c r="C68" s="6">
        <v>31405</v>
      </c>
      <c r="D68" s="5" t="s">
        <v>505</v>
      </c>
      <c r="E68" s="5">
        <v>7</v>
      </c>
      <c r="F68" s="5" t="s">
        <v>142</v>
      </c>
      <c r="G68" s="6">
        <v>41266</v>
      </c>
      <c r="H68" s="5" t="s">
        <v>30</v>
      </c>
      <c r="I68" s="10">
        <f ca="1">YEAR(TODAY()) - YEAR(DIM_SELLERS[[#This Row],[Birthdate]])</f>
        <v>40</v>
      </c>
      <c r="J68" s="8">
        <f ca="1">YEARFRAC(DIM_SELLERS[[#This Row],[JoiningDate]], TODAY())</f>
        <v>12.066666666666666</v>
      </c>
    </row>
    <row r="69" spans="1:10" x14ac:dyDescent="0.2">
      <c r="A69" s="5">
        <v>1067</v>
      </c>
      <c r="B69" s="5" t="s">
        <v>15</v>
      </c>
      <c r="C69" s="6">
        <v>31005</v>
      </c>
      <c r="D69" s="5" t="s">
        <v>504</v>
      </c>
      <c r="E69" s="5">
        <v>2</v>
      </c>
      <c r="F69" s="5" t="s">
        <v>95</v>
      </c>
      <c r="G69" s="6">
        <v>42208</v>
      </c>
      <c r="H69" s="5" t="s">
        <v>69</v>
      </c>
      <c r="I69" s="10">
        <f ca="1">YEAR(TODAY()) - YEAR(DIM_SELLERS[[#This Row],[Birthdate]])</f>
        <v>41</v>
      </c>
      <c r="J69" s="8">
        <f ca="1">YEARFRAC(DIM_SELLERS[[#This Row],[JoiningDate]], TODAY())</f>
        <v>9.4833333333333325</v>
      </c>
    </row>
    <row r="70" spans="1:10" x14ac:dyDescent="0.2">
      <c r="A70" s="5">
        <v>1068</v>
      </c>
      <c r="B70" s="5" t="s">
        <v>15</v>
      </c>
      <c r="C70" s="6">
        <v>29320</v>
      </c>
      <c r="D70" s="5" t="s">
        <v>505</v>
      </c>
      <c r="E70" s="5">
        <v>1</v>
      </c>
      <c r="F70" s="5" t="s">
        <v>32</v>
      </c>
      <c r="G70" s="6">
        <v>44758</v>
      </c>
      <c r="H70" s="5" t="s">
        <v>64</v>
      </c>
      <c r="I70" s="10">
        <f ca="1">YEAR(TODAY()) - YEAR(DIM_SELLERS[[#This Row],[Birthdate]])</f>
        <v>45</v>
      </c>
      <c r="J70" s="8">
        <f ca="1">YEARFRAC(DIM_SELLERS[[#This Row],[JoiningDate]], TODAY())</f>
        <v>2.5027777777777778</v>
      </c>
    </row>
    <row r="71" spans="1:10" x14ac:dyDescent="0.2">
      <c r="A71" s="5">
        <v>1069</v>
      </c>
      <c r="B71" s="5" t="s">
        <v>15</v>
      </c>
      <c r="C71" s="6">
        <v>30452</v>
      </c>
      <c r="D71" s="5" t="s">
        <v>505</v>
      </c>
      <c r="E71" s="5">
        <v>3</v>
      </c>
      <c r="F71" s="5" t="s">
        <v>512</v>
      </c>
      <c r="G71" s="6">
        <v>42409</v>
      </c>
      <c r="H71" s="5" t="s">
        <v>118</v>
      </c>
      <c r="I71" s="10">
        <f ca="1">YEAR(TODAY()) - YEAR(DIM_SELLERS[[#This Row],[Birthdate]])</f>
        <v>42</v>
      </c>
      <c r="J71" s="8">
        <f ca="1">YEARFRAC(DIM_SELLERS[[#This Row],[JoiningDate]], TODAY())</f>
        <v>8.9388888888888882</v>
      </c>
    </row>
    <row r="72" spans="1:10" x14ac:dyDescent="0.2">
      <c r="A72" s="5">
        <v>1070</v>
      </c>
      <c r="B72" s="5" t="s">
        <v>9</v>
      </c>
      <c r="C72" s="6">
        <v>33660</v>
      </c>
      <c r="D72" s="5" t="s">
        <v>505</v>
      </c>
      <c r="E72" s="5">
        <v>2</v>
      </c>
      <c r="F72" s="5" t="s">
        <v>26</v>
      </c>
      <c r="G72" s="6">
        <v>42877</v>
      </c>
      <c r="H72" s="5" t="s">
        <v>67</v>
      </c>
      <c r="I72" s="10">
        <f ca="1">YEAR(TODAY()) - YEAR(DIM_SELLERS[[#This Row],[Birthdate]])</f>
        <v>33</v>
      </c>
      <c r="J72" s="8">
        <f ca="1">YEARFRAC(DIM_SELLERS[[#This Row],[JoiningDate]], TODAY())</f>
        <v>7.6527777777777777</v>
      </c>
    </row>
    <row r="73" spans="1:10" x14ac:dyDescent="0.2">
      <c r="A73" s="5">
        <v>1071</v>
      </c>
      <c r="B73" s="5" t="s">
        <v>15</v>
      </c>
      <c r="C73" s="6">
        <v>31122</v>
      </c>
      <c r="D73" s="5" t="s">
        <v>504</v>
      </c>
      <c r="E73" s="5">
        <v>2</v>
      </c>
      <c r="F73" s="5" t="s">
        <v>239</v>
      </c>
      <c r="G73" s="6">
        <v>44088</v>
      </c>
      <c r="H73" s="5" t="s">
        <v>43</v>
      </c>
      <c r="I73" s="10">
        <f ca="1">YEAR(TODAY()) - YEAR(DIM_SELLERS[[#This Row],[Birthdate]])</f>
        <v>40</v>
      </c>
      <c r="J73" s="8">
        <f ca="1">YEARFRAC(DIM_SELLERS[[#This Row],[JoiningDate]], TODAY())</f>
        <v>4.3416666666666668</v>
      </c>
    </row>
    <row r="74" spans="1:10" x14ac:dyDescent="0.2">
      <c r="A74" s="5">
        <v>1072</v>
      </c>
      <c r="B74" s="5" t="s">
        <v>9</v>
      </c>
      <c r="C74" s="6">
        <v>30465</v>
      </c>
      <c r="D74" s="5" t="s">
        <v>504</v>
      </c>
      <c r="E74" s="5">
        <v>2</v>
      </c>
      <c r="F74" s="5" t="s">
        <v>76</v>
      </c>
      <c r="G74" s="6">
        <v>43541</v>
      </c>
      <c r="H74" s="5" t="s">
        <v>85</v>
      </c>
      <c r="I74" s="10">
        <f ca="1">YEAR(TODAY()) - YEAR(DIM_SELLERS[[#This Row],[Birthdate]])</f>
        <v>42</v>
      </c>
      <c r="J74" s="8">
        <f ca="1">YEARFRAC(DIM_SELLERS[[#This Row],[JoiningDate]], TODAY())</f>
        <v>5.833333333333333</v>
      </c>
    </row>
    <row r="75" spans="1:10" x14ac:dyDescent="0.2">
      <c r="A75" s="5">
        <v>1073</v>
      </c>
      <c r="B75" s="5" t="s">
        <v>9</v>
      </c>
      <c r="C75" s="6">
        <v>32507</v>
      </c>
      <c r="D75" s="5" t="s">
        <v>505</v>
      </c>
      <c r="E75" s="5">
        <v>4</v>
      </c>
      <c r="F75" s="5" t="s">
        <v>174</v>
      </c>
      <c r="G75" s="6">
        <v>43019</v>
      </c>
      <c r="H75" s="5" t="s">
        <v>64</v>
      </c>
      <c r="I75" s="10">
        <f ca="1">YEAR(TODAY()) - YEAR(DIM_SELLERS[[#This Row],[Birthdate]])</f>
        <v>37</v>
      </c>
      <c r="J75" s="8">
        <f ca="1">YEARFRAC(DIM_SELLERS[[#This Row],[JoiningDate]], TODAY())</f>
        <v>7.2666666666666666</v>
      </c>
    </row>
    <row r="76" spans="1:10" x14ac:dyDescent="0.2">
      <c r="A76" s="5">
        <v>1074</v>
      </c>
      <c r="B76" s="5" t="s">
        <v>9</v>
      </c>
      <c r="C76" s="6">
        <v>35055</v>
      </c>
      <c r="D76" s="5" t="s">
        <v>504</v>
      </c>
      <c r="E76" s="5">
        <v>7</v>
      </c>
      <c r="F76" s="5" t="s">
        <v>115</v>
      </c>
      <c r="G76" s="6">
        <v>44013</v>
      </c>
      <c r="H76" s="5" t="s">
        <v>40</v>
      </c>
      <c r="I76" s="10">
        <f ca="1">YEAR(TODAY()) - YEAR(DIM_SELLERS[[#This Row],[Birthdate]])</f>
        <v>30</v>
      </c>
      <c r="J76" s="8">
        <f ca="1">YEARFRAC(DIM_SELLERS[[#This Row],[JoiningDate]], TODAY())</f>
        <v>4.5444444444444443</v>
      </c>
    </row>
    <row r="77" spans="1:10" x14ac:dyDescent="0.2">
      <c r="A77" s="5">
        <v>1075</v>
      </c>
      <c r="B77" s="5" t="s">
        <v>9</v>
      </c>
      <c r="C77" s="6">
        <v>35312</v>
      </c>
      <c r="D77" s="5" t="s">
        <v>504</v>
      </c>
      <c r="E77" s="5">
        <v>3</v>
      </c>
      <c r="F77" s="5" t="s">
        <v>258</v>
      </c>
      <c r="G77" s="6">
        <v>42332</v>
      </c>
      <c r="H77" s="5" t="s">
        <v>88</v>
      </c>
      <c r="I77" s="10">
        <f ca="1">YEAR(TODAY()) - YEAR(DIM_SELLERS[[#This Row],[Birthdate]])</f>
        <v>29</v>
      </c>
      <c r="J77" s="8">
        <f ca="1">YEARFRAC(DIM_SELLERS[[#This Row],[JoiningDate]], TODAY())</f>
        <v>9.1472222222222221</v>
      </c>
    </row>
    <row r="78" spans="1:10" x14ac:dyDescent="0.2">
      <c r="A78" s="5">
        <v>1076</v>
      </c>
      <c r="B78" s="5" t="s">
        <v>15</v>
      </c>
      <c r="C78" s="6">
        <v>36934</v>
      </c>
      <c r="D78" s="5" t="s">
        <v>505</v>
      </c>
      <c r="E78" s="5">
        <v>5</v>
      </c>
      <c r="F78" s="5" t="s">
        <v>323</v>
      </c>
      <c r="G78" s="6">
        <v>43458</v>
      </c>
      <c r="H78" s="5" t="s">
        <v>67</v>
      </c>
      <c r="I78" s="10">
        <f ca="1">YEAR(TODAY()) - YEAR(DIM_SELLERS[[#This Row],[Birthdate]])</f>
        <v>24</v>
      </c>
      <c r="J78" s="8">
        <f ca="1">YEARFRAC(DIM_SELLERS[[#This Row],[JoiningDate]], TODAY())</f>
        <v>6.0638888888888891</v>
      </c>
    </row>
    <row r="79" spans="1:10" x14ac:dyDescent="0.2">
      <c r="A79" s="5">
        <v>1077</v>
      </c>
      <c r="B79" s="5" t="s">
        <v>15</v>
      </c>
      <c r="C79" s="6">
        <v>32949</v>
      </c>
      <c r="D79" s="5" t="s">
        <v>503</v>
      </c>
      <c r="E79" s="5">
        <v>2</v>
      </c>
      <c r="F79" s="5" t="s">
        <v>117</v>
      </c>
      <c r="G79" s="6">
        <v>40922</v>
      </c>
      <c r="H79" s="5" t="s">
        <v>37</v>
      </c>
      <c r="I79" s="10">
        <f ca="1">YEAR(TODAY()) - YEAR(DIM_SELLERS[[#This Row],[Birthdate]])</f>
        <v>35</v>
      </c>
      <c r="J79" s="8">
        <f ca="1">YEARFRAC(DIM_SELLERS[[#This Row],[JoiningDate]], TODAY())</f>
        <v>13.008333333333333</v>
      </c>
    </row>
    <row r="80" spans="1:10" x14ac:dyDescent="0.2">
      <c r="A80" s="5">
        <v>1078</v>
      </c>
      <c r="B80" s="5" t="s">
        <v>9</v>
      </c>
      <c r="C80" s="6">
        <v>28436</v>
      </c>
      <c r="D80" s="5" t="s">
        <v>504</v>
      </c>
      <c r="E80" s="5">
        <v>5</v>
      </c>
      <c r="F80" s="5" t="s">
        <v>142</v>
      </c>
      <c r="G80" s="6">
        <v>41999</v>
      </c>
      <c r="H80" s="5" t="s">
        <v>43</v>
      </c>
      <c r="I80" s="10">
        <f ca="1">YEAR(TODAY()) - YEAR(DIM_SELLERS[[#This Row],[Birthdate]])</f>
        <v>48</v>
      </c>
      <c r="J80" s="8">
        <f ca="1">YEARFRAC(DIM_SELLERS[[#This Row],[JoiningDate]], TODAY())</f>
        <v>10.058333333333334</v>
      </c>
    </row>
    <row r="81" spans="1:10" x14ac:dyDescent="0.2">
      <c r="A81" s="5">
        <v>1079</v>
      </c>
      <c r="B81" s="5" t="s">
        <v>15</v>
      </c>
      <c r="C81" s="6">
        <v>34138</v>
      </c>
      <c r="D81" s="5" t="s">
        <v>505</v>
      </c>
      <c r="E81" s="5">
        <v>5</v>
      </c>
      <c r="F81" s="5" t="s">
        <v>101</v>
      </c>
      <c r="G81" s="6">
        <v>43239</v>
      </c>
      <c r="H81" s="5" t="s">
        <v>11</v>
      </c>
      <c r="I81" s="10">
        <f ca="1">YEAR(TODAY()) - YEAR(DIM_SELLERS[[#This Row],[Birthdate]])</f>
        <v>32</v>
      </c>
      <c r="J81" s="8">
        <f ca="1">YEARFRAC(DIM_SELLERS[[#This Row],[JoiningDate]], TODAY())</f>
        <v>6.6611111111111114</v>
      </c>
    </row>
    <row r="82" spans="1:10" x14ac:dyDescent="0.2">
      <c r="A82" s="5">
        <v>1080</v>
      </c>
      <c r="B82" s="5" t="s">
        <v>9</v>
      </c>
      <c r="C82" s="6">
        <v>37736</v>
      </c>
      <c r="D82" s="5" t="s">
        <v>503</v>
      </c>
      <c r="E82" s="5">
        <v>7</v>
      </c>
      <c r="F82" s="5" t="s">
        <v>243</v>
      </c>
      <c r="G82" s="6">
        <v>41586</v>
      </c>
      <c r="H82" s="5" t="s">
        <v>99</v>
      </c>
      <c r="I82" s="10">
        <f ca="1">YEAR(TODAY()) - YEAR(DIM_SELLERS[[#This Row],[Birthdate]])</f>
        <v>22</v>
      </c>
      <c r="J82" s="8">
        <f ca="1">YEARFRAC(DIM_SELLERS[[#This Row],[JoiningDate]], TODAY())</f>
        <v>11.191666666666666</v>
      </c>
    </row>
    <row r="83" spans="1:10" x14ac:dyDescent="0.2">
      <c r="A83" s="5">
        <v>1081</v>
      </c>
      <c r="B83" s="5" t="s">
        <v>9</v>
      </c>
      <c r="C83" s="6">
        <v>31564</v>
      </c>
      <c r="D83" s="5" t="s">
        <v>504</v>
      </c>
      <c r="E83" s="5">
        <v>1</v>
      </c>
      <c r="F83" s="5" t="s">
        <v>74</v>
      </c>
      <c r="G83" s="6">
        <v>40901</v>
      </c>
      <c r="H83" s="5" t="s">
        <v>11</v>
      </c>
      <c r="I83" s="10">
        <f ca="1">YEAR(TODAY()) - YEAR(DIM_SELLERS[[#This Row],[Birthdate]])</f>
        <v>39</v>
      </c>
      <c r="J83" s="8">
        <f ca="1">YEARFRAC(DIM_SELLERS[[#This Row],[JoiningDate]], TODAY())</f>
        <v>13.063888888888888</v>
      </c>
    </row>
    <row r="84" spans="1:10" x14ac:dyDescent="0.2">
      <c r="A84" s="5">
        <v>1082</v>
      </c>
      <c r="B84" s="5" t="s">
        <v>9</v>
      </c>
      <c r="C84" s="6">
        <v>32405</v>
      </c>
      <c r="D84" s="5" t="s">
        <v>505</v>
      </c>
      <c r="E84" s="5">
        <v>5</v>
      </c>
      <c r="F84" s="5" t="s">
        <v>513</v>
      </c>
      <c r="G84" s="6">
        <v>44197</v>
      </c>
      <c r="H84" s="5" t="s">
        <v>30</v>
      </c>
      <c r="I84" s="10">
        <f ca="1">YEAR(TODAY()) - YEAR(DIM_SELLERS[[#This Row],[Birthdate]])</f>
        <v>37</v>
      </c>
      <c r="J84" s="8">
        <f ca="1">YEARFRAC(DIM_SELLERS[[#This Row],[JoiningDate]], TODAY())</f>
        <v>4.0444444444444443</v>
      </c>
    </row>
    <row r="85" spans="1:10" x14ac:dyDescent="0.2">
      <c r="A85" s="5">
        <v>1083</v>
      </c>
      <c r="B85" s="5" t="s">
        <v>9</v>
      </c>
      <c r="C85" s="6">
        <v>37555</v>
      </c>
      <c r="D85" s="5" t="s">
        <v>504</v>
      </c>
      <c r="E85" s="5">
        <v>7</v>
      </c>
      <c r="F85" s="5" t="s">
        <v>514</v>
      </c>
      <c r="G85" s="6">
        <v>44108</v>
      </c>
      <c r="H85" s="5" t="s">
        <v>64</v>
      </c>
      <c r="I85" s="10">
        <f ca="1">YEAR(TODAY()) - YEAR(DIM_SELLERS[[#This Row],[Birthdate]])</f>
        <v>23</v>
      </c>
      <c r="J85" s="8">
        <f ca="1">YEARFRAC(DIM_SELLERS[[#This Row],[JoiningDate]], TODAY())</f>
        <v>4.2861111111111114</v>
      </c>
    </row>
    <row r="86" spans="1:10" x14ac:dyDescent="0.2">
      <c r="A86" s="5">
        <v>1084</v>
      </c>
      <c r="B86" s="5" t="s">
        <v>15</v>
      </c>
      <c r="C86" s="6">
        <v>34132</v>
      </c>
      <c r="D86" s="5" t="s">
        <v>503</v>
      </c>
      <c r="E86" s="5">
        <v>7</v>
      </c>
      <c r="F86" s="5" t="s">
        <v>411</v>
      </c>
      <c r="G86" s="6">
        <v>41716</v>
      </c>
      <c r="H86" s="5" t="s">
        <v>43</v>
      </c>
      <c r="I86" s="10">
        <f ca="1">YEAR(TODAY()) - YEAR(DIM_SELLERS[[#This Row],[Birthdate]])</f>
        <v>32</v>
      </c>
      <c r="J86" s="8">
        <f ca="1">YEARFRAC(DIM_SELLERS[[#This Row],[JoiningDate]], TODAY())</f>
        <v>10.830555555555556</v>
      </c>
    </row>
    <row r="87" spans="1:10" x14ac:dyDescent="0.2">
      <c r="A87" s="5">
        <v>1085</v>
      </c>
      <c r="B87" s="5" t="s">
        <v>9</v>
      </c>
      <c r="C87" s="6">
        <v>28226</v>
      </c>
      <c r="D87" s="5" t="s">
        <v>503</v>
      </c>
      <c r="E87" s="5">
        <v>3</v>
      </c>
      <c r="F87" s="5" t="s">
        <v>515</v>
      </c>
      <c r="G87" s="6">
        <v>44943</v>
      </c>
      <c r="H87" s="5" t="s">
        <v>99</v>
      </c>
      <c r="I87" s="10">
        <f ca="1">YEAR(TODAY()) - YEAR(DIM_SELLERS[[#This Row],[Birthdate]])</f>
        <v>48</v>
      </c>
      <c r="J87" s="8">
        <f ca="1">YEARFRAC(DIM_SELLERS[[#This Row],[JoiningDate]], TODAY())</f>
        <v>2</v>
      </c>
    </row>
    <row r="88" spans="1:10" x14ac:dyDescent="0.2">
      <c r="A88" s="5">
        <v>1086</v>
      </c>
      <c r="B88" s="5" t="s">
        <v>9</v>
      </c>
      <c r="C88" s="6">
        <v>30395</v>
      </c>
      <c r="D88" s="5" t="s">
        <v>503</v>
      </c>
      <c r="E88" s="5">
        <v>4</v>
      </c>
      <c r="F88" s="5" t="s">
        <v>47</v>
      </c>
      <c r="G88" s="6">
        <v>42504</v>
      </c>
      <c r="H88" s="5" t="s">
        <v>27</v>
      </c>
      <c r="I88" s="10">
        <f ca="1">YEAR(TODAY()) - YEAR(DIM_SELLERS[[#This Row],[Birthdate]])</f>
        <v>42</v>
      </c>
      <c r="J88" s="8">
        <f ca="1">YEARFRAC(DIM_SELLERS[[#This Row],[JoiningDate]], TODAY())</f>
        <v>8.6750000000000007</v>
      </c>
    </row>
    <row r="89" spans="1:10" x14ac:dyDescent="0.2">
      <c r="A89" s="5">
        <v>1087</v>
      </c>
      <c r="B89" s="5" t="s">
        <v>15</v>
      </c>
      <c r="C89" s="6">
        <v>34739</v>
      </c>
      <c r="D89" s="5" t="s">
        <v>503</v>
      </c>
      <c r="E89" s="5">
        <v>2</v>
      </c>
      <c r="F89" s="5" t="s">
        <v>350</v>
      </c>
      <c r="G89" s="6">
        <v>40870</v>
      </c>
      <c r="H89" s="5" t="s">
        <v>37</v>
      </c>
      <c r="I89" s="10">
        <f ca="1">YEAR(TODAY()) - YEAR(DIM_SELLERS[[#This Row],[Birthdate]])</f>
        <v>30</v>
      </c>
      <c r="J89" s="8">
        <f ca="1">YEARFRAC(DIM_SELLERS[[#This Row],[JoiningDate]], TODAY())</f>
        <v>13.15</v>
      </c>
    </row>
    <row r="90" spans="1:10" x14ac:dyDescent="0.2">
      <c r="A90" s="5">
        <v>1088</v>
      </c>
      <c r="B90" s="5" t="s">
        <v>9</v>
      </c>
      <c r="C90" s="6">
        <v>28802</v>
      </c>
      <c r="D90" s="5" t="s">
        <v>504</v>
      </c>
      <c r="E90" s="5">
        <v>1</v>
      </c>
      <c r="F90" s="5" t="s">
        <v>516</v>
      </c>
      <c r="G90" s="6">
        <v>44408</v>
      </c>
      <c r="H90" s="5" t="s">
        <v>88</v>
      </c>
      <c r="I90" s="10">
        <f ca="1">YEAR(TODAY()) - YEAR(DIM_SELLERS[[#This Row],[Birthdate]])</f>
        <v>47</v>
      </c>
      <c r="J90" s="8">
        <f ca="1">YEARFRAC(DIM_SELLERS[[#This Row],[JoiningDate]], TODAY())</f>
        <v>3.463888888888889</v>
      </c>
    </row>
    <row r="91" spans="1:10" x14ac:dyDescent="0.2">
      <c r="A91" s="5">
        <v>1089</v>
      </c>
      <c r="B91" s="5" t="s">
        <v>15</v>
      </c>
      <c r="C91" s="6">
        <v>34213</v>
      </c>
      <c r="D91" s="5" t="s">
        <v>503</v>
      </c>
      <c r="E91" s="5">
        <v>4</v>
      </c>
      <c r="F91" s="5" t="s">
        <v>269</v>
      </c>
      <c r="G91" s="6">
        <v>41740</v>
      </c>
      <c r="H91" s="5" t="s">
        <v>104</v>
      </c>
      <c r="I91" s="10">
        <f ca="1">YEAR(TODAY()) - YEAR(DIM_SELLERS[[#This Row],[Birthdate]])</f>
        <v>32</v>
      </c>
      <c r="J91" s="8">
        <f ca="1">YEARFRAC(DIM_SELLERS[[#This Row],[JoiningDate]], TODAY())</f>
        <v>10.766666666666667</v>
      </c>
    </row>
    <row r="92" spans="1:10" x14ac:dyDescent="0.2">
      <c r="A92" s="5">
        <v>1090</v>
      </c>
      <c r="B92" s="5" t="s">
        <v>15</v>
      </c>
      <c r="C92" s="6">
        <v>28152</v>
      </c>
      <c r="D92" s="5" t="s">
        <v>505</v>
      </c>
      <c r="E92" s="5">
        <v>2</v>
      </c>
      <c r="F92" s="5" t="s">
        <v>517</v>
      </c>
      <c r="G92" s="6">
        <v>42346</v>
      </c>
      <c r="H92" s="5" t="s">
        <v>104</v>
      </c>
      <c r="I92" s="10">
        <f ca="1">YEAR(TODAY()) - YEAR(DIM_SELLERS[[#This Row],[Birthdate]])</f>
        <v>48</v>
      </c>
      <c r="J92" s="8">
        <f ca="1">YEARFRAC(DIM_SELLERS[[#This Row],[JoiningDate]], TODAY())</f>
        <v>9.1083333333333325</v>
      </c>
    </row>
    <row r="93" spans="1:10" x14ac:dyDescent="0.2">
      <c r="A93" s="5">
        <v>1091</v>
      </c>
      <c r="B93" s="5" t="s">
        <v>9</v>
      </c>
      <c r="C93" s="6">
        <v>38037</v>
      </c>
      <c r="D93" s="5" t="s">
        <v>504</v>
      </c>
      <c r="E93" s="5">
        <v>7</v>
      </c>
      <c r="F93" s="5" t="s">
        <v>510</v>
      </c>
      <c r="G93" s="6">
        <v>41030</v>
      </c>
      <c r="H93" s="5" t="s">
        <v>30</v>
      </c>
      <c r="I93" s="10">
        <f ca="1">YEAR(TODAY()) - YEAR(DIM_SELLERS[[#This Row],[Birthdate]])</f>
        <v>21</v>
      </c>
      <c r="J93" s="8">
        <f ca="1">YEARFRAC(DIM_SELLERS[[#This Row],[JoiningDate]], TODAY())</f>
        <v>12.71111111111111</v>
      </c>
    </row>
    <row r="94" spans="1:10" x14ac:dyDescent="0.2">
      <c r="A94" s="5">
        <v>1092</v>
      </c>
      <c r="B94" s="5" t="s">
        <v>9</v>
      </c>
      <c r="C94" s="6">
        <v>25848</v>
      </c>
      <c r="D94" s="5" t="s">
        <v>504</v>
      </c>
      <c r="E94" s="5">
        <v>3</v>
      </c>
      <c r="F94" s="5" t="s">
        <v>185</v>
      </c>
      <c r="G94" s="6">
        <v>45328</v>
      </c>
      <c r="H94" s="5" t="s">
        <v>72</v>
      </c>
      <c r="I94" s="10">
        <f ca="1">YEAR(TODAY()) - YEAR(DIM_SELLERS[[#This Row],[Birthdate]])</f>
        <v>55</v>
      </c>
      <c r="J94" s="8">
        <f ca="1">YEARFRAC(DIM_SELLERS[[#This Row],[JoiningDate]], TODAY())</f>
        <v>0.94722222222222219</v>
      </c>
    </row>
    <row r="95" spans="1:10" x14ac:dyDescent="0.2">
      <c r="A95" s="5">
        <v>1093</v>
      </c>
      <c r="B95" s="5" t="s">
        <v>15</v>
      </c>
      <c r="C95" s="6">
        <v>31004</v>
      </c>
      <c r="D95" s="5" t="s">
        <v>505</v>
      </c>
      <c r="E95" s="5">
        <v>3</v>
      </c>
      <c r="F95" s="5" t="s">
        <v>471</v>
      </c>
      <c r="G95" s="6">
        <v>41579</v>
      </c>
      <c r="H95" s="5" t="s">
        <v>30</v>
      </c>
      <c r="I95" s="10">
        <f ca="1">YEAR(TODAY()) - YEAR(DIM_SELLERS[[#This Row],[Birthdate]])</f>
        <v>41</v>
      </c>
      <c r="J95" s="8">
        <f ca="1">YEARFRAC(DIM_SELLERS[[#This Row],[JoiningDate]], TODAY())</f>
        <v>11.21111111111111</v>
      </c>
    </row>
    <row r="96" spans="1:10" x14ac:dyDescent="0.2">
      <c r="A96" s="5">
        <v>1094</v>
      </c>
      <c r="B96" s="5" t="s">
        <v>15</v>
      </c>
      <c r="C96" s="6">
        <v>33934</v>
      </c>
      <c r="D96" s="5" t="s">
        <v>504</v>
      </c>
      <c r="E96" s="5">
        <v>6</v>
      </c>
      <c r="F96" s="5" t="s">
        <v>59</v>
      </c>
      <c r="G96" s="6">
        <v>41079</v>
      </c>
      <c r="H96" s="5" t="s">
        <v>72</v>
      </c>
      <c r="I96" s="10">
        <f ca="1">YEAR(TODAY()) - YEAR(DIM_SELLERS[[#This Row],[Birthdate]])</f>
        <v>33</v>
      </c>
      <c r="J96" s="8">
        <f ca="1">YEARFRAC(DIM_SELLERS[[#This Row],[JoiningDate]], TODAY())</f>
        <v>12.577777777777778</v>
      </c>
    </row>
    <row r="97" spans="1:10" x14ac:dyDescent="0.2">
      <c r="A97" s="5">
        <v>1095</v>
      </c>
      <c r="B97" s="5" t="s">
        <v>9</v>
      </c>
      <c r="C97" s="6">
        <v>28008</v>
      </c>
      <c r="D97" s="5" t="s">
        <v>505</v>
      </c>
      <c r="E97" s="5">
        <v>3</v>
      </c>
      <c r="F97" s="5" t="s">
        <v>262</v>
      </c>
      <c r="G97" s="6">
        <v>41363</v>
      </c>
      <c r="H97" s="5" t="s">
        <v>85</v>
      </c>
      <c r="I97" s="10">
        <f ca="1">YEAR(TODAY()) - YEAR(DIM_SELLERS[[#This Row],[Birthdate]])</f>
        <v>49</v>
      </c>
      <c r="J97" s="8">
        <f ca="1">YEARFRAC(DIM_SELLERS[[#This Row],[JoiningDate]], TODAY())</f>
        <v>11.797222222222222</v>
      </c>
    </row>
    <row r="98" spans="1:10" x14ac:dyDescent="0.2">
      <c r="A98" s="5">
        <v>1096</v>
      </c>
      <c r="B98" s="5" t="s">
        <v>15</v>
      </c>
      <c r="C98" s="6">
        <v>36207</v>
      </c>
      <c r="D98" s="5" t="s">
        <v>503</v>
      </c>
      <c r="E98" s="5">
        <v>7</v>
      </c>
      <c r="F98" s="5" t="s">
        <v>379</v>
      </c>
      <c r="G98" s="6">
        <v>41849</v>
      </c>
      <c r="H98" s="5" t="s">
        <v>88</v>
      </c>
      <c r="I98" s="10">
        <f ca="1">YEAR(TODAY()) - YEAR(DIM_SELLERS[[#This Row],[Birthdate]])</f>
        <v>26</v>
      </c>
      <c r="J98" s="8">
        <f ca="1">YEARFRAC(DIM_SELLERS[[#This Row],[JoiningDate]], TODAY())</f>
        <v>10.466666666666667</v>
      </c>
    </row>
    <row r="99" spans="1:10" x14ac:dyDescent="0.2">
      <c r="A99" s="5">
        <v>1097</v>
      </c>
      <c r="B99" s="5" t="s">
        <v>9</v>
      </c>
      <c r="C99" s="6">
        <v>31196</v>
      </c>
      <c r="D99" s="5" t="s">
        <v>503</v>
      </c>
      <c r="E99" s="5">
        <v>6</v>
      </c>
      <c r="F99" s="5" t="s">
        <v>136</v>
      </c>
      <c r="G99" s="6">
        <v>40234</v>
      </c>
      <c r="H99" s="5" t="s">
        <v>30</v>
      </c>
      <c r="I99" s="10">
        <f ca="1">YEAR(TODAY()) - YEAR(DIM_SELLERS[[#This Row],[Birthdate]])</f>
        <v>40</v>
      </c>
      <c r="J99" s="8">
        <f ca="1">YEARFRAC(DIM_SELLERS[[#This Row],[JoiningDate]], TODAY())</f>
        <v>14.894444444444444</v>
      </c>
    </row>
    <row r="100" spans="1:10" x14ac:dyDescent="0.2">
      <c r="A100" s="5">
        <v>1098</v>
      </c>
      <c r="B100" s="5" t="s">
        <v>15</v>
      </c>
      <c r="C100" s="6">
        <v>28449</v>
      </c>
      <c r="D100" s="5" t="s">
        <v>503</v>
      </c>
      <c r="E100" s="5">
        <v>3</v>
      </c>
      <c r="F100" s="5" t="s">
        <v>74</v>
      </c>
      <c r="G100" s="6">
        <v>43016</v>
      </c>
      <c r="H100" s="5" t="s">
        <v>43</v>
      </c>
      <c r="I100" s="10">
        <f ca="1">YEAR(TODAY()) - YEAR(DIM_SELLERS[[#This Row],[Birthdate]])</f>
        <v>48</v>
      </c>
      <c r="J100" s="8">
        <f ca="1">YEARFRAC(DIM_SELLERS[[#This Row],[JoiningDate]], TODAY())</f>
        <v>7.2750000000000004</v>
      </c>
    </row>
    <row r="101" spans="1:10" x14ac:dyDescent="0.2">
      <c r="A101" s="5">
        <v>1099</v>
      </c>
      <c r="B101" s="5" t="s">
        <v>9</v>
      </c>
      <c r="C101" s="6">
        <v>31845</v>
      </c>
      <c r="D101" s="5" t="s">
        <v>504</v>
      </c>
      <c r="E101" s="5">
        <v>2</v>
      </c>
      <c r="F101" s="5" t="s">
        <v>264</v>
      </c>
      <c r="G101" s="6">
        <v>44965</v>
      </c>
      <c r="H101" s="5" t="s">
        <v>88</v>
      </c>
      <c r="I101" s="10">
        <f ca="1">YEAR(TODAY()) - YEAR(DIM_SELLERS[[#This Row],[Birthdate]])</f>
        <v>38</v>
      </c>
      <c r="J101" s="8">
        <f ca="1">YEARFRAC(DIM_SELLERS[[#This Row],[JoiningDate]], TODAY())</f>
        <v>1.9416666666666667</v>
      </c>
    </row>
    <row r="102" spans="1:10" x14ac:dyDescent="0.2">
      <c r="A102" s="5">
        <v>1100</v>
      </c>
      <c r="B102" s="5" t="s">
        <v>15</v>
      </c>
      <c r="C102" s="6">
        <v>28012</v>
      </c>
      <c r="D102" s="5" t="s">
        <v>503</v>
      </c>
      <c r="E102" s="5">
        <v>3</v>
      </c>
      <c r="F102" s="5" t="s">
        <v>401</v>
      </c>
      <c r="G102" s="6">
        <v>42755</v>
      </c>
      <c r="H102" s="5" t="s">
        <v>64</v>
      </c>
      <c r="I102" s="10">
        <f ca="1">YEAR(TODAY()) - YEAR(DIM_SELLERS[[#This Row],[Birthdate]])</f>
        <v>49</v>
      </c>
      <c r="J102" s="8">
        <f ca="1">YEARFRAC(DIM_SELLERS[[#This Row],[JoiningDate]], TODAY())</f>
        <v>7.9916666666666663</v>
      </c>
    </row>
    <row r="103" spans="1:10" x14ac:dyDescent="0.2">
      <c r="A103" s="5">
        <v>1101</v>
      </c>
      <c r="B103" s="5" t="s">
        <v>15</v>
      </c>
      <c r="C103" s="6">
        <v>37175</v>
      </c>
      <c r="D103" s="5" t="s">
        <v>505</v>
      </c>
      <c r="E103" s="5">
        <v>2</v>
      </c>
      <c r="F103" s="5" t="s">
        <v>350</v>
      </c>
      <c r="G103" s="6">
        <v>44621</v>
      </c>
      <c r="H103" s="5" t="s">
        <v>67</v>
      </c>
      <c r="I103" s="10">
        <f ca="1">YEAR(TODAY()) - YEAR(DIM_SELLERS[[#This Row],[Birthdate]])</f>
        <v>24</v>
      </c>
      <c r="J103" s="8">
        <f ca="1">YEARFRAC(DIM_SELLERS[[#This Row],[JoiningDate]], TODAY())</f>
        <v>2.8777777777777778</v>
      </c>
    </row>
    <row r="104" spans="1:10" x14ac:dyDescent="0.2">
      <c r="A104" s="5">
        <v>1102</v>
      </c>
      <c r="B104" s="5" t="s">
        <v>9</v>
      </c>
      <c r="C104" s="6">
        <v>31085</v>
      </c>
      <c r="D104" s="5" t="s">
        <v>504</v>
      </c>
      <c r="E104" s="5">
        <v>4</v>
      </c>
      <c r="F104" s="5" t="s">
        <v>210</v>
      </c>
      <c r="G104" s="6">
        <v>45135</v>
      </c>
      <c r="H104" s="5" t="s">
        <v>48</v>
      </c>
      <c r="I104" s="10">
        <f ca="1">YEAR(TODAY()) - YEAR(DIM_SELLERS[[#This Row],[Birthdate]])</f>
        <v>40</v>
      </c>
      <c r="J104" s="8">
        <f ca="1">YEARFRAC(DIM_SELLERS[[#This Row],[JoiningDate]], TODAY())</f>
        <v>1.4694444444444446</v>
      </c>
    </row>
    <row r="105" spans="1:10" x14ac:dyDescent="0.2">
      <c r="A105" s="5">
        <v>1103</v>
      </c>
      <c r="B105" s="5" t="s">
        <v>9</v>
      </c>
      <c r="C105" s="6">
        <v>34176</v>
      </c>
      <c r="D105" s="5" t="s">
        <v>505</v>
      </c>
      <c r="E105" s="5">
        <v>6</v>
      </c>
      <c r="F105" s="5" t="s">
        <v>29</v>
      </c>
      <c r="G105" s="6">
        <v>42853</v>
      </c>
      <c r="H105" s="5" t="s">
        <v>99</v>
      </c>
      <c r="I105" s="10">
        <f ca="1">YEAR(TODAY()) - YEAR(DIM_SELLERS[[#This Row],[Birthdate]])</f>
        <v>32</v>
      </c>
      <c r="J105" s="8">
        <f ca="1">YEARFRAC(DIM_SELLERS[[#This Row],[JoiningDate]], TODAY())</f>
        <v>7.7194444444444441</v>
      </c>
    </row>
    <row r="106" spans="1:10" x14ac:dyDescent="0.2">
      <c r="A106" s="5">
        <v>1104</v>
      </c>
      <c r="B106" s="5" t="s">
        <v>15</v>
      </c>
      <c r="C106" s="6">
        <v>32037</v>
      </c>
      <c r="D106" s="5" t="s">
        <v>505</v>
      </c>
      <c r="E106" s="5">
        <v>3</v>
      </c>
      <c r="F106" s="5" t="s">
        <v>84</v>
      </c>
      <c r="G106" s="6">
        <v>44403</v>
      </c>
      <c r="H106" s="5" t="s">
        <v>85</v>
      </c>
      <c r="I106" s="10">
        <f ca="1">YEAR(TODAY()) - YEAR(DIM_SELLERS[[#This Row],[Birthdate]])</f>
        <v>38</v>
      </c>
      <c r="J106" s="8">
        <f ca="1">YEARFRAC(DIM_SELLERS[[#This Row],[JoiningDate]], TODAY())</f>
        <v>3.4750000000000001</v>
      </c>
    </row>
    <row r="107" spans="1:10" x14ac:dyDescent="0.2">
      <c r="A107" s="5">
        <v>1105</v>
      </c>
      <c r="B107" s="5" t="s">
        <v>9</v>
      </c>
      <c r="C107" s="6">
        <v>36433</v>
      </c>
      <c r="D107" s="5" t="s">
        <v>505</v>
      </c>
      <c r="E107" s="5">
        <v>2</v>
      </c>
      <c r="F107" s="5" t="s">
        <v>235</v>
      </c>
      <c r="G107" s="6">
        <v>41234</v>
      </c>
      <c r="H107" s="5" t="s">
        <v>72</v>
      </c>
      <c r="I107" s="10">
        <f ca="1">YEAR(TODAY()) - YEAR(DIM_SELLERS[[#This Row],[Birthdate]])</f>
        <v>26</v>
      </c>
      <c r="J107" s="8">
        <f ca="1">YEARFRAC(DIM_SELLERS[[#This Row],[JoiningDate]], TODAY())</f>
        <v>12.155555555555555</v>
      </c>
    </row>
    <row r="108" spans="1:10" x14ac:dyDescent="0.2">
      <c r="A108" s="5">
        <v>1106</v>
      </c>
      <c r="B108" s="5" t="s">
        <v>9</v>
      </c>
      <c r="C108" s="6">
        <v>36307</v>
      </c>
      <c r="D108" s="5" t="s">
        <v>504</v>
      </c>
      <c r="E108" s="5">
        <v>4</v>
      </c>
      <c r="F108" s="5" t="s">
        <v>151</v>
      </c>
      <c r="G108" s="6">
        <v>43363</v>
      </c>
      <c r="H108" s="5" t="s">
        <v>43</v>
      </c>
      <c r="I108" s="10">
        <f ca="1">YEAR(TODAY()) - YEAR(DIM_SELLERS[[#This Row],[Birthdate]])</f>
        <v>26</v>
      </c>
      <c r="J108" s="8">
        <f ca="1">YEARFRAC(DIM_SELLERS[[#This Row],[JoiningDate]], TODAY())</f>
        <v>6.3250000000000002</v>
      </c>
    </row>
    <row r="109" spans="1:10" x14ac:dyDescent="0.2">
      <c r="A109" s="5">
        <v>1107</v>
      </c>
      <c r="B109" s="5" t="s">
        <v>9</v>
      </c>
      <c r="C109" s="6">
        <v>38046</v>
      </c>
      <c r="D109" s="5" t="s">
        <v>504</v>
      </c>
      <c r="E109" s="5">
        <v>3</v>
      </c>
      <c r="F109" s="5" t="s">
        <v>306</v>
      </c>
      <c r="G109" s="6">
        <v>45381</v>
      </c>
      <c r="H109" s="5" t="s">
        <v>72</v>
      </c>
      <c r="I109" s="10">
        <f ca="1">YEAR(TODAY()) - YEAR(DIM_SELLERS[[#This Row],[Birthdate]])</f>
        <v>21</v>
      </c>
      <c r="J109" s="8">
        <f ca="1">YEARFRAC(DIM_SELLERS[[#This Row],[JoiningDate]], TODAY())</f>
        <v>0.79722222222222228</v>
      </c>
    </row>
    <row r="110" spans="1:10" x14ac:dyDescent="0.2">
      <c r="A110" s="5">
        <v>1108</v>
      </c>
      <c r="B110" s="5" t="s">
        <v>9</v>
      </c>
      <c r="C110" s="6">
        <v>34656</v>
      </c>
      <c r="D110" s="5" t="s">
        <v>503</v>
      </c>
      <c r="E110" s="5">
        <v>2</v>
      </c>
      <c r="F110" s="5" t="s">
        <v>475</v>
      </c>
      <c r="G110" s="6">
        <v>42119</v>
      </c>
      <c r="H110" s="5" t="s">
        <v>48</v>
      </c>
      <c r="I110" s="10">
        <f ca="1">YEAR(TODAY()) - YEAR(DIM_SELLERS[[#This Row],[Birthdate]])</f>
        <v>31</v>
      </c>
      <c r="J110" s="8">
        <f ca="1">YEARFRAC(DIM_SELLERS[[#This Row],[JoiningDate]], TODAY())</f>
        <v>9.7277777777777779</v>
      </c>
    </row>
    <row r="111" spans="1:10" x14ac:dyDescent="0.2">
      <c r="A111" s="5">
        <v>1109</v>
      </c>
      <c r="B111" s="5" t="s">
        <v>9</v>
      </c>
      <c r="C111" s="6">
        <v>34396</v>
      </c>
      <c r="D111" s="5" t="s">
        <v>505</v>
      </c>
      <c r="E111" s="5">
        <v>3</v>
      </c>
      <c r="F111" s="5" t="s">
        <v>98</v>
      </c>
      <c r="G111" s="6">
        <v>42195</v>
      </c>
      <c r="H111" s="5" t="s">
        <v>22</v>
      </c>
      <c r="I111" s="10">
        <f ca="1">YEAR(TODAY()) - YEAR(DIM_SELLERS[[#This Row],[Birthdate]])</f>
        <v>31</v>
      </c>
      <c r="J111" s="8">
        <f ca="1">YEARFRAC(DIM_SELLERS[[#This Row],[JoiningDate]], TODAY())</f>
        <v>9.5194444444444439</v>
      </c>
    </row>
    <row r="112" spans="1:10" x14ac:dyDescent="0.2">
      <c r="A112" s="5">
        <v>1110</v>
      </c>
      <c r="B112" s="5" t="s">
        <v>9</v>
      </c>
      <c r="C112" s="6">
        <v>26439</v>
      </c>
      <c r="D112" s="5" t="s">
        <v>503</v>
      </c>
      <c r="E112" s="5">
        <v>5</v>
      </c>
      <c r="F112" s="5" t="s">
        <v>362</v>
      </c>
      <c r="G112" s="6">
        <v>42229</v>
      </c>
      <c r="H112" s="5" t="s">
        <v>69</v>
      </c>
      <c r="I112" s="10">
        <f ca="1">YEAR(TODAY()) - YEAR(DIM_SELLERS[[#This Row],[Birthdate]])</f>
        <v>53</v>
      </c>
      <c r="J112" s="8">
        <f ca="1">YEARFRAC(DIM_SELLERS[[#This Row],[JoiningDate]], TODAY())</f>
        <v>9.4277777777777771</v>
      </c>
    </row>
    <row r="113" spans="1:10" x14ac:dyDescent="0.2">
      <c r="A113" s="5">
        <v>1111</v>
      </c>
      <c r="B113" s="5" t="s">
        <v>15</v>
      </c>
      <c r="C113" s="6">
        <v>38291</v>
      </c>
      <c r="D113" s="5" t="s">
        <v>504</v>
      </c>
      <c r="E113" s="5">
        <v>5</v>
      </c>
      <c r="F113" s="5" t="s">
        <v>312</v>
      </c>
      <c r="G113" s="6">
        <v>44524</v>
      </c>
      <c r="H113" s="5" t="s">
        <v>40</v>
      </c>
      <c r="I113" s="10">
        <f ca="1">YEAR(TODAY()) - YEAR(DIM_SELLERS[[#This Row],[Birthdate]])</f>
        <v>21</v>
      </c>
      <c r="J113" s="8">
        <f ca="1">YEARFRAC(DIM_SELLERS[[#This Row],[JoiningDate]], TODAY())</f>
        <v>3.1472222222222221</v>
      </c>
    </row>
    <row r="114" spans="1:10" x14ac:dyDescent="0.2">
      <c r="A114" s="5">
        <v>1112</v>
      </c>
      <c r="B114" s="5" t="s">
        <v>9</v>
      </c>
      <c r="C114" s="6">
        <v>29400</v>
      </c>
      <c r="D114" s="5" t="s">
        <v>503</v>
      </c>
      <c r="E114" s="5">
        <v>6</v>
      </c>
      <c r="F114" s="5" t="s">
        <v>269</v>
      </c>
      <c r="G114" s="6">
        <v>44187</v>
      </c>
      <c r="H114" s="5" t="s">
        <v>48</v>
      </c>
      <c r="I114" s="10">
        <f ca="1">YEAR(TODAY()) - YEAR(DIM_SELLERS[[#This Row],[Birthdate]])</f>
        <v>45</v>
      </c>
      <c r="J114" s="8">
        <f ca="1">YEARFRAC(DIM_SELLERS[[#This Row],[JoiningDate]], TODAY())</f>
        <v>4.0694444444444446</v>
      </c>
    </row>
    <row r="115" spans="1:10" x14ac:dyDescent="0.2">
      <c r="A115" s="5">
        <v>1113</v>
      </c>
      <c r="B115" s="5" t="s">
        <v>9</v>
      </c>
      <c r="C115" s="6">
        <v>36243</v>
      </c>
      <c r="D115" s="5" t="s">
        <v>503</v>
      </c>
      <c r="E115" s="5">
        <v>6</v>
      </c>
      <c r="F115" s="5" t="s">
        <v>84</v>
      </c>
      <c r="G115" s="6">
        <v>40237</v>
      </c>
      <c r="H115" s="5" t="s">
        <v>69</v>
      </c>
      <c r="I115" s="10">
        <f ca="1">YEAR(TODAY()) - YEAR(DIM_SELLERS[[#This Row],[Birthdate]])</f>
        <v>26</v>
      </c>
      <c r="J115" s="8">
        <f ca="1">YEARFRAC(DIM_SELLERS[[#This Row],[JoiningDate]], TODAY())</f>
        <v>14.880555555555556</v>
      </c>
    </row>
    <row r="116" spans="1:10" x14ac:dyDescent="0.2">
      <c r="A116" s="5">
        <v>1114</v>
      </c>
      <c r="B116" s="5" t="s">
        <v>9</v>
      </c>
      <c r="C116" s="6">
        <v>32778</v>
      </c>
      <c r="D116" s="5" t="s">
        <v>504</v>
      </c>
      <c r="E116" s="5">
        <v>3</v>
      </c>
      <c r="F116" s="5" t="s">
        <v>98</v>
      </c>
      <c r="G116" s="6">
        <v>43690</v>
      </c>
      <c r="H116" s="5" t="s">
        <v>99</v>
      </c>
      <c r="I116" s="10">
        <f ca="1">YEAR(TODAY()) - YEAR(DIM_SELLERS[[#This Row],[Birthdate]])</f>
        <v>36</v>
      </c>
      <c r="J116" s="8">
        <f ca="1">YEARFRAC(DIM_SELLERS[[#This Row],[JoiningDate]], TODAY())</f>
        <v>5.427777777777778</v>
      </c>
    </row>
    <row r="117" spans="1:10" x14ac:dyDescent="0.2">
      <c r="A117" s="5">
        <v>1115</v>
      </c>
      <c r="B117" s="5" t="s">
        <v>15</v>
      </c>
      <c r="C117" s="6">
        <v>25962</v>
      </c>
      <c r="D117" s="5" t="s">
        <v>504</v>
      </c>
      <c r="E117" s="5">
        <v>1</v>
      </c>
      <c r="F117" s="5" t="s">
        <v>306</v>
      </c>
      <c r="G117" s="6">
        <v>40680</v>
      </c>
      <c r="H117" s="5" t="s">
        <v>72</v>
      </c>
      <c r="I117" s="10">
        <f ca="1">YEAR(TODAY()) - YEAR(DIM_SELLERS[[#This Row],[Birthdate]])</f>
        <v>54</v>
      </c>
      <c r="J117" s="8">
        <f ca="1">YEARFRAC(DIM_SELLERS[[#This Row],[JoiningDate]], TODAY())</f>
        <v>13.666666666666666</v>
      </c>
    </row>
    <row r="118" spans="1:10" x14ac:dyDescent="0.2">
      <c r="A118" s="5">
        <v>1116</v>
      </c>
      <c r="B118" s="5" t="s">
        <v>15</v>
      </c>
      <c r="C118" s="6">
        <v>37145</v>
      </c>
      <c r="D118" s="5" t="s">
        <v>503</v>
      </c>
      <c r="E118" s="5">
        <v>7</v>
      </c>
      <c r="F118" s="5" t="s">
        <v>206</v>
      </c>
      <c r="G118" s="6">
        <v>43986</v>
      </c>
      <c r="H118" s="5" t="s">
        <v>11</v>
      </c>
      <c r="I118" s="10">
        <f ca="1">YEAR(TODAY()) - YEAR(DIM_SELLERS[[#This Row],[Birthdate]])</f>
        <v>24</v>
      </c>
      <c r="J118" s="8">
        <f ca="1">YEARFRAC(DIM_SELLERS[[#This Row],[JoiningDate]], TODAY())</f>
        <v>4.6194444444444445</v>
      </c>
    </row>
    <row r="119" spans="1:10" x14ac:dyDescent="0.2">
      <c r="A119" s="5">
        <v>1117</v>
      </c>
      <c r="B119" s="5" t="s">
        <v>9</v>
      </c>
      <c r="C119" s="6">
        <v>31810</v>
      </c>
      <c r="D119" s="5" t="s">
        <v>505</v>
      </c>
      <c r="E119" s="5">
        <v>1</v>
      </c>
      <c r="F119" s="5" t="s">
        <v>518</v>
      </c>
      <c r="G119" s="6">
        <v>41644</v>
      </c>
      <c r="H119" s="5" t="s">
        <v>88</v>
      </c>
      <c r="I119" s="10">
        <f ca="1">YEAR(TODAY()) - YEAR(DIM_SELLERS[[#This Row],[Birthdate]])</f>
        <v>38</v>
      </c>
      <c r="J119" s="8">
        <f ca="1">YEARFRAC(DIM_SELLERS[[#This Row],[JoiningDate]], TODAY())</f>
        <v>11.033333333333333</v>
      </c>
    </row>
    <row r="120" spans="1:10" x14ac:dyDescent="0.2">
      <c r="A120" s="5">
        <v>1118</v>
      </c>
      <c r="B120" s="5" t="s">
        <v>9</v>
      </c>
      <c r="C120" s="6">
        <v>35542</v>
      </c>
      <c r="D120" s="5" t="s">
        <v>505</v>
      </c>
      <c r="E120" s="5">
        <v>6</v>
      </c>
      <c r="F120" s="5" t="s">
        <v>464</v>
      </c>
      <c r="G120" s="6">
        <v>41070</v>
      </c>
      <c r="H120" s="5" t="s">
        <v>27</v>
      </c>
      <c r="I120" s="10">
        <f ca="1">YEAR(TODAY()) - YEAR(DIM_SELLERS[[#This Row],[Birthdate]])</f>
        <v>28</v>
      </c>
      <c r="J120" s="8">
        <f ca="1">YEARFRAC(DIM_SELLERS[[#This Row],[JoiningDate]], TODAY())</f>
        <v>12.602777777777778</v>
      </c>
    </row>
    <row r="121" spans="1:10" x14ac:dyDescent="0.2">
      <c r="A121" s="5">
        <v>1119</v>
      </c>
      <c r="B121" s="5" t="s">
        <v>9</v>
      </c>
      <c r="C121" s="6">
        <v>30864</v>
      </c>
      <c r="D121" s="5" t="s">
        <v>504</v>
      </c>
      <c r="E121" s="5">
        <v>2</v>
      </c>
      <c r="F121" s="5" t="s">
        <v>478</v>
      </c>
      <c r="G121" s="6">
        <v>43848</v>
      </c>
      <c r="H121" s="5" t="s">
        <v>11</v>
      </c>
      <c r="I121" s="10">
        <f ca="1">YEAR(TODAY()) - YEAR(DIM_SELLERS[[#This Row],[Birthdate]])</f>
        <v>41</v>
      </c>
      <c r="J121" s="8">
        <f ca="1">YEARFRAC(DIM_SELLERS[[#This Row],[JoiningDate]], TODAY())</f>
        <v>4.9972222222222218</v>
      </c>
    </row>
    <row r="122" spans="1:10" x14ac:dyDescent="0.2">
      <c r="A122" s="5">
        <v>1120</v>
      </c>
      <c r="B122" s="5" t="s">
        <v>9</v>
      </c>
      <c r="C122" s="6">
        <v>29495</v>
      </c>
      <c r="D122" s="5" t="s">
        <v>504</v>
      </c>
      <c r="E122" s="5">
        <v>5</v>
      </c>
      <c r="F122" s="5" t="s">
        <v>106</v>
      </c>
      <c r="G122" s="6">
        <v>41747</v>
      </c>
      <c r="H122" s="5" t="s">
        <v>40</v>
      </c>
      <c r="I122" s="10">
        <f ca="1">YEAR(TODAY()) - YEAR(DIM_SELLERS[[#This Row],[Birthdate]])</f>
        <v>45</v>
      </c>
      <c r="J122" s="8">
        <f ca="1">YEARFRAC(DIM_SELLERS[[#This Row],[JoiningDate]], TODAY())</f>
        <v>10.747222222222222</v>
      </c>
    </row>
    <row r="123" spans="1:10" x14ac:dyDescent="0.2">
      <c r="A123" s="5">
        <v>1121</v>
      </c>
      <c r="B123" s="5" t="s">
        <v>9</v>
      </c>
      <c r="C123" s="6">
        <v>28146</v>
      </c>
      <c r="D123" s="5" t="s">
        <v>505</v>
      </c>
      <c r="E123" s="5">
        <v>4</v>
      </c>
      <c r="F123" s="5" t="s">
        <v>338</v>
      </c>
      <c r="G123" s="6">
        <v>40323</v>
      </c>
      <c r="H123" s="5" t="s">
        <v>27</v>
      </c>
      <c r="I123" s="10">
        <f ca="1">YEAR(TODAY()) - YEAR(DIM_SELLERS[[#This Row],[Birthdate]])</f>
        <v>48</v>
      </c>
      <c r="J123" s="8">
        <f ca="1">YEARFRAC(DIM_SELLERS[[#This Row],[JoiningDate]], TODAY())</f>
        <v>14.644444444444444</v>
      </c>
    </row>
    <row r="124" spans="1:10" x14ac:dyDescent="0.2">
      <c r="A124" s="5">
        <v>1122</v>
      </c>
      <c r="B124" s="5" t="s">
        <v>15</v>
      </c>
      <c r="C124" s="6">
        <v>32038</v>
      </c>
      <c r="D124" s="5" t="s">
        <v>504</v>
      </c>
      <c r="E124" s="5">
        <v>3</v>
      </c>
      <c r="F124" s="5" t="s">
        <v>111</v>
      </c>
      <c r="G124" s="6">
        <v>41943</v>
      </c>
      <c r="H124" s="5" t="s">
        <v>27</v>
      </c>
      <c r="I124" s="10">
        <f ca="1">YEAR(TODAY()) - YEAR(DIM_SELLERS[[#This Row],[Birthdate]])</f>
        <v>38</v>
      </c>
      <c r="J124" s="8">
        <f ca="1">YEARFRAC(DIM_SELLERS[[#This Row],[JoiningDate]], TODAY())</f>
        <v>10.213888888888889</v>
      </c>
    </row>
    <row r="125" spans="1:10" x14ac:dyDescent="0.2">
      <c r="A125" s="5">
        <v>1123</v>
      </c>
      <c r="B125" s="5" t="s">
        <v>9</v>
      </c>
      <c r="C125" s="6">
        <v>35996</v>
      </c>
      <c r="D125" s="5" t="s">
        <v>504</v>
      </c>
      <c r="E125" s="5">
        <v>2</v>
      </c>
      <c r="F125" s="5" t="s">
        <v>108</v>
      </c>
      <c r="G125" s="6">
        <v>45194</v>
      </c>
      <c r="H125" s="5" t="s">
        <v>27</v>
      </c>
      <c r="I125" s="10">
        <f ca="1">YEAR(TODAY()) - YEAR(DIM_SELLERS[[#This Row],[Birthdate]])</f>
        <v>27</v>
      </c>
      <c r="J125" s="8">
        <f ca="1">YEARFRAC(DIM_SELLERS[[#This Row],[JoiningDate]], TODAY())</f>
        <v>1.3111111111111111</v>
      </c>
    </row>
    <row r="126" spans="1:10" x14ac:dyDescent="0.2">
      <c r="A126" s="5">
        <v>1124</v>
      </c>
      <c r="B126" s="5" t="s">
        <v>15</v>
      </c>
      <c r="C126" s="6">
        <v>32620</v>
      </c>
      <c r="D126" s="5" t="s">
        <v>504</v>
      </c>
      <c r="E126" s="5">
        <v>3</v>
      </c>
      <c r="F126" s="5" t="s">
        <v>113</v>
      </c>
      <c r="G126" s="6">
        <v>43291</v>
      </c>
      <c r="H126" s="5" t="s">
        <v>85</v>
      </c>
      <c r="I126" s="10">
        <f ca="1">YEAR(TODAY()) - YEAR(DIM_SELLERS[[#This Row],[Birthdate]])</f>
        <v>36</v>
      </c>
      <c r="J126" s="8">
        <f ca="1">YEARFRAC(DIM_SELLERS[[#This Row],[JoiningDate]], TODAY())</f>
        <v>6.5194444444444448</v>
      </c>
    </row>
    <row r="127" spans="1:10" x14ac:dyDescent="0.2">
      <c r="A127" s="5">
        <v>1125</v>
      </c>
      <c r="B127" s="5" t="s">
        <v>9</v>
      </c>
      <c r="C127" s="6">
        <v>30072</v>
      </c>
      <c r="D127" s="5" t="s">
        <v>504</v>
      </c>
      <c r="E127" s="5">
        <v>2</v>
      </c>
      <c r="F127" s="5" t="s">
        <v>519</v>
      </c>
      <c r="G127" s="6">
        <v>44150</v>
      </c>
      <c r="H127" s="5" t="s">
        <v>53</v>
      </c>
      <c r="I127" s="10">
        <f ca="1">YEAR(TODAY()) - YEAR(DIM_SELLERS[[#This Row],[Birthdate]])</f>
        <v>43</v>
      </c>
      <c r="J127" s="8">
        <f ca="1">YEARFRAC(DIM_SELLERS[[#This Row],[JoiningDate]], TODAY())</f>
        <v>4.1722222222222225</v>
      </c>
    </row>
    <row r="128" spans="1:10" x14ac:dyDescent="0.2">
      <c r="A128" s="5">
        <v>1126</v>
      </c>
      <c r="B128" s="5" t="s">
        <v>9</v>
      </c>
      <c r="C128" s="6">
        <v>26931</v>
      </c>
      <c r="D128" s="5" t="s">
        <v>504</v>
      </c>
      <c r="E128" s="5">
        <v>6</v>
      </c>
      <c r="F128" s="5" t="s">
        <v>130</v>
      </c>
      <c r="G128" s="6">
        <v>44258</v>
      </c>
      <c r="H128" s="5" t="s">
        <v>64</v>
      </c>
      <c r="I128" s="10">
        <f ca="1">YEAR(TODAY()) - YEAR(DIM_SELLERS[[#This Row],[Birthdate]])</f>
        <v>52</v>
      </c>
      <c r="J128" s="8">
        <f ca="1">YEARFRAC(DIM_SELLERS[[#This Row],[JoiningDate]], TODAY())</f>
        <v>3.8722222222222222</v>
      </c>
    </row>
    <row r="129" spans="1:10" x14ac:dyDescent="0.2">
      <c r="A129" s="5">
        <v>1127</v>
      </c>
      <c r="B129" s="5" t="s">
        <v>15</v>
      </c>
      <c r="C129" s="6">
        <v>26072</v>
      </c>
      <c r="D129" s="5" t="s">
        <v>504</v>
      </c>
      <c r="E129" s="5">
        <v>5</v>
      </c>
      <c r="F129" s="5" t="s">
        <v>78</v>
      </c>
      <c r="G129" s="6">
        <v>41074</v>
      </c>
      <c r="H129" s="5" t="s">
        <v>22</v>
      </c>
      <c r="I129" s="10">
        <f ca="1">YEAR(TODAY()) - YEAR(DIM_SELLERS[[#This Row],[Birthdate]])</f>
        <v>54</v>
      </c>
      <c r="J129" s="8">
        <f ca="1">YEARFRAC(DIM_SELLERS[[#This Row],[JoiningDate]], TODAY())</f>
        <v>12.591666666666667</v>
      </c>
    </row>
    <row r="130" spans="1:10" x14ac:dyDescent="0.2">
      <c r="A130" s="5">
        <v>1128</v>
      </c>
      <c r="B130" s="5" t="s">
        <v>9</v>
      </c>
      <c r="C130" s="6">
        <v>37179</v>
      </c>
      <c r="D130" s="5" t="s">
        <v>503</v>
      </c>
      <c r="E130" s="5">
        <v>7</v>
      </c>
      <c r="F130" s="5" t="s">
        <v>480</v>
      </c>
      <c r="G130" s="6">
        <v>41192</v>
      </c>
      <c r="H130" s="5" t="s">
        <v>104</v>
      </c>
      <c r="I130" s="10">
        <f ca="1">YEAR(TODAY()) - YEAR(DIM_SELLERS[[#This Row],[Birthdate]])</f>
        <v>24</v>
      </c>
      <c r="J130" s="8">
        <f ca="1">YEARFRAC(DIM_SELLERS[[#This Row],[JoiningDate]], TODAY())</f>
        <v>12.269444444444444</v>
      </c>
    </row>
    <row r="131" spans="1:10" x14ac:dyDescent="0.2">
      <c r="A131" s="5">
        <v>1129</v>
      </c>
      <c r="B131" s="5" t="s">
        <v>15</v>
      </c>
      <c r="C131" s="6">
        <v>31156</v>
      </c>
      <c r="D131" s="5" t="s">
        <v>503</v>
      </c>
      <c r="E131" s="5">
        <v>6</v>
      </c>
      <c r="F131" s="5" t="s">
        <v>174</v>
      </c>
      <c r="G131" s="6">
        <v>44944</v>
      </c>
      <c r="H131" s="5" t="s">
        <v>85</v>
      </c>
      <c r="I131" s="10">
        <f ca="1">YEAR(TODAY()) - YEAR(DIM_SELLERS[[#This Row],[Birthdate]])</f>
        <v>40</v>
      </c>
      <c r="J131" s="8">
        <f ca="1">YEARFRAC(DIM_SELLERS[[#This Row],[JoiningDate]], TODAY())</f>
        <v>1.9972222222222222</v>
      </c>
    </row>
    <row r="132" spans="1:10" x14ac:dyDescent="0.2">
      <c r="A132" s="5">
        <v>1130</v>
      </c>
      <c r="B132" s="5" t="s">
        <v>15</v>
      </c>
      <c r="C132" s="6">
        <v>29903</v>
      </c>
      <c r="D132" s="5" t="s">
        <v>505</v>
      </c>
      <c r="E132" s="5">
        <v>2</v>
      </c>
      <c r="F132" s="5" t="s">
        <v>253</v>
      </c>
      <c r="G132" s="6">
        <v>41230</v>
      </c>
      <c r="H132" s="5" t="s">
        <v>109</v>
      </c>
      <c r="I132" s="10">
        <f ca="1">YEAR(TODAY()) - YEAR(DIM_SELLERS[[#This Row],[Birthdate]])</f>
        <v>44</v>
      </c>
      <c r="J132" s="8">
        <f ca="1">YEARFRAC(DIM_SELLERS[[#This Row],[JoiningDate]], TODAY())</f>
        <v>12.166666666666666</v>
      </c>
    </row>
    <row r="133" spans="1:10" x14ac:dyDescent="0.2">
      <c r="A133" s="5">
        <v>1131</v>
      </c>
      <c r="B133" s="5" t="s">
        <v>9</v>
      </c>
      <c r="C133" s="6">
        <v>31794</v>
      </c>
      <c r="D133" s="5" t="s">
        <v>504</v>
      </c>
      <c r="E133" s="5">
        <v>3</v>
      </c>
      <c r="F133" s="5" t="s">
        <v>78</v>
      </c>
      <c r="G133" s="6">
        <v>45518</v>
      </c>
      <c r="H133" s="5" t="s">
        <v>109</v>
      </c>
      <c r="I133" s="10">
        <f ca="1">YEAR(TODAY()) - YEAR(DIM_SELLERS[[#This Row],[Birthdate]])</f>
        <v>38</v>
      </c>
      <c r="J133" s="8">
        <f ca="1">YEARFRAC(DIM_SELLERS[[#This Row],[JoiningDate]], TODAY())</f>
        <v>0.42499999999999999</v>
      </c>
    </row>
    <row r="134" spans="1:10" x14ac:dyDescent="0.2">
      <c r="A134" s="5">
        <v>1132</v>
      </c>
      <c r="B134" s="5" t="s">
        <v>9</v>
      </c>
      <c r="C134" s="6">
        <v>33846</v>
      </c>
      <c r="D134" s="5" t="s">
        <v>503</v>
      </c>
      <c r="E134" s="5">
        <v>3</v>
      </c>
      <c r="F134" s="5" t="s">
        <v>233</v>
      </c>
      <c r="G134" s="6">
        <v>45243</v>
      </c>
      <c r="H134" s="5" t="s">
        <v>64</v>
      </c>
      <c r="I134" s="10">
        <f ca="1">YEAR(TODAY()) - YEAR(DIM_SELLERS[[#This Row],[Birthdate]])</f>
        <v>33</v>
      </c>
      <c r="J134" s="8">
        <f ca="1">YEARFRAC(DIM_SELLERS[[#This Row],[JoiningDate]], TODAY())</f>
        <v>1.1777777777777778</v>
      </c>
    </row>
    <row r="135" spans="1:10" x14ac:dyDescent="0.2">
      <c r="A135" s="5">
        <v>1133</v>
      </c>
      <c r="B135" s="5" t="s">
        <v>15</v>
      </c>
      <c r="C135" s="6">
        <v>38417</v>
      </c>
      <c r="D135" s="5" t="s">
        <v>503</v>
      </c>
      <c r="E135" s="5">
        <v>7</v>
      </c>
      <c r="F135" s="5" t="s">
        <v>151</v>
      </c>
      <c r="G135" s="6">
        <v>42719</v>
      </c>
      <c r="H135" s="5" t="s">
        <v>72</v>
      </c>
      <c r="I135" s="10">
        <f ca="1">YEAR(TODAY()) - YEAR(DIM_SELLERS[[#This Row],[Birthdate]])</f>
        <v>20</v>
      </c>
      <c r="J135" s="8">
        <f ca="1">YEARFRAC(DIM_SELLERS[[#This Row],[JoiningDate]], TODAY())</f>
        <v>8.0888888888888886</v>
      </c>
    </row>
    <row r="136" spans="1:10" x14ac:dyDescent="0.2">
      <c r="A136" s="5">
        <v>1134</v>
      </c>
      <c r="B136" s="5" t="s">
        <v>15</v>
      </c>
      <c r="C136" s="6">
        <v>33965</v>
      </c>
      <c r="D136" s="5" t="s">
        <v>503</v>
      </c>
      <c r="E136" s="5">
        <v>6</v>
      </c>
      <c r="F136" s="5" t="s">
        <v>520</v>
      </c>
      <c r="G136" s="6">
        <v>44730</v>
      </c>
      <c r="H136" s="5" t="s">
        <v>43</v>
      </c>
      <c r="I136" s="10">
        <f ca="1">YEAR(TODAY()) - YEAR(DIM_SELLERS[[#This Row],[Birthdate]])</f>
        <v>33</v>
      </c>
      <c r="J136" s="8">
        <f ca="1">YEARFRAC(DIM_SELLERS[[#This Row],[JoiningDate]], TODAY())</f>
        <v>2.5805555555555557</v>
      </c>
    </row>
    <row r="137" spans="1:10" x14ac:dyDescent="0.2">
      <c r="A137" s="5">
        <v>1135</v>
      </c>
      <c r="B137" s="5" t="s">
        <v>15</v>
      </c>
      <c r="C137" s="6">
        <v>34137</v>
      </c>
      <c r="D137" s="5" t="s">
        <v>504</v>
      </c>
      <c r="E137" s="5">
        <v>2</v>
      </c>
      <c r="F137" s="5" t="s">
        <v>45</v>
      </c>
      <c r="G137" s="6">
        <v>42052</v>
      </c>
      <c r="H137" s="5" t="s">
        <v>27</v>
      </c>
      <c r="I137" s="10">
        <f ca="1">YEAR(TODAY()) - YEAR(DIM_SELLERS[[#This Row],[Birthdate]])</f>
        <v>32</v>
      </c>
      <c r="J137" s="8">
        <f ca="1">YEARFRAC(DIM_SELLERS[[#This Row],[JoiningDate]], TODAY())</f>
        <v>9.9166666666666661</v>
      </c>
    </row>
    <row r="138" spans="1:10" x14ac:dyDescent="0.2">
      <c r="A138" s="5">
        <v>1136</v>
      </c>
      <c r="B138" s="5" t="s">
        <v>9</v>
      </c>
      <c r="C138" s="6">
        <v>37909</v>
      </c>
      <c r="D138" s="5" t="s">
        <v>503</v>
      </c>
      <c r="E138" s="5">
        <v>3</v>
      </c>
      <c r="F138" s="5" t="s">
        <v>282</v>
      </c>
      <c r="G138" s="6">
        <v>41107</v>
      </c>
      <c r="H138" s="5" t="s">
        <v>104</v>
      </c>
      <c r="I138" s="10">
        <f ca="1">YEAR(TODAY()) - YEAR(DIM_SELLERS[[#This Row],[Birthdate]])</f>
        <v>22</v>
      </c>
      <c r="J138" s="8">
        <f ca="1">YEARFRAC(DIM_SELLERS[[#This Row],[JoiningDate]], TODAY())</f>
        <v>12.5</v>
      </c>
    </row>
    <row r="139" spans="1:10" x14ac:dyDescent="0.2">
      <c r="A139" s="5">
        <v>1137</v>
      </c>
      <c r="B139" s="5" t="s">
        <v>15</v>
      </c>
      <c r="C139" s="6">
        <v>29940</v>
      </c>
      <c r="D139" s="5" t="s">
        <v>505</v>
      </c>
      <c r="E139" s="5">
        <v>6</v>
      </c>
      <c r="F139" s="5" t="s">
        <v>194</v>
      </c>
      <c r="G139" s="6">
        <v>42426</v>
      </c>
      <c r="H139" s="5" t="s">
        <v>109</v>
      </c>
      <c r="I139" s="10">
        <f ca="1">YEAR(TODAY()) - YEAR(DIM_SELLERS[[#This Row],[Birthdate]])</f>
        <v>44</v>
      </c>
      <c r="J139" s="8">
        <f ca="1">YEARFRAC(DIM_SELLERS[[#This Row],[JoiningDate]], TODAY())</f>
        <v>8.8916666666666675</v>
      </c>
    </row>
    <row r="140" spans="1:10" x14ac:dyDescent="0.2">
      <c r="A140" s="5">
        <v>1138</v>
      </c>
      <c r="B140" s="5" t="s">
        <v>9</v>
      </c>
      <c r="C140" s="6">
        <v>25788</v>
      </c>
      <c r="D140" s="5" t="s">
        <v>505</v>
      </c>
      <c r="E140" s="5">
        <v>4</v>
      </c>
      <c r="F140" s="5" t="s">
        <v>506</v>
      </c>
      <c r="G140" s="6">
        <v>40564</v>
      </c>
      <c r="H140" s="5" t="s">
        <v>104</v>
      </c>
      <c r="I140" s="10">
        <f ca="1">YEAR(TODAY()) - YEAR(DIM_SELLERS[[#This Row],[Birthdate]])</f>
        <v>55</v>
      </c>
      <c r="J140" s="8">
        <f ca="1">YEARFRAC(DIM_SELLERS[[#This Row],[JoiningDate]], TODAY())</f>
        <v>13.988888888888889</v>
      </c>
    </row>
    <row r="141" spans="1:10" x14ac:dyDescent="0.2">
      <c r="A141" s="5">
        <v>1139</v>
      </c>
      <c r="B141" s="5" t="s">
        <v>15</v>
      </c>
      <c r="C141" s="6">
        <v>32122</v>
      </c>
      <c r="D141" s="5" t="s">
        <v>503</v>
      </c>
      <c r="E141" s="5">
        <v>4</v>
      </c>
      <c r="F141" s="5" t="s">
        <v>521</v>
      </c>
      <c r="G141" s="6">
        <v>45430</v>
      </c>
      <c r="H141" s="5" t="s">
        <v>99</v>
      </c>
      <c r="I141" s="10">
        <f ca="1">YEAR(TODAY()) - YEAR(DIM_SELLERS[[#This Row],[Birthdate]])</f>
        <v>38</v>
      </c>
      <c r="J141" s="8">
        <f ca="1">YEARFRAC(DIM_SELLERS[[#This Row],[JoiningDate]], TODAY())</f>
        <v>0.66388888888888886</v>
      </c>
    </row>
    <row r="142" spans="1:10" x14ac:dyDescent="0.2">
      <c r="A142" s="5">
        <v>1140</v>
      </c>
      <c r="B142" s="5" t="s">
        <v>9</v>
      </c>
      <c r="C142" s="6">
        <v>28949</v>
      </c>
      <c r="D142" s="5" t="s">
        <v>505</v>
      </c>
      <c r="E142" s="5">
        <v>5</v>
      </c>
      <c r="F142" s="5" t="s">
        <v>354</v>
      </c>
      <c r="G142" s="6">
        <v>42914</v>
      </c>
      <c r="H142" s="5" t="s">
        <v>69</v>
      </c>
      <c r="I142" s="10">
        <f ca="1">YEAR(TODAY()) - YEAR(DIM_SELLERS[[#This Row],[Birthdate]])</f>
        <v>46</v>
      </c>
      <c r="J142" s="8">
        <f ca="1">YEARFRAC(DIM_SELLERS[[#This Row],[JoiningDate]], TODAY())</f>
        <v>7.552777777777778</v>
      </c>
    </row>
    <row r="143" spans="1:10" x14ac:dyDescent="0.2">
      <c r="A143" s="5">
        <v>1141</v>
      </c>
      <c r="B143" s="5" t="s">
        <v>15</v>
      </c>
      <c r="C143" s="6">
        <v>34591</v>
      </c>
      <c r="D143" s="5" t="s">
        <v>504</v>
      </c>
      <c r="E143" s="5">
        <v>1</v>
      </c>
      <c r="F143" s="5" t="s">
        <v>289</v>
      </c>
      <c r="G143" s="6">
        <v>40678</v>
      </c>
      <c r="H143" s="5" t="s">
        <v>109</v>
      </c>
      <c r="I143" s="10">
        <f ca="1">YEAR(TODAY()) - YEAR(DIM_SELLERS[[#This Row],[Birthdate]])</f>
        <v>31</v>
      </c>
      <c r="J143" s="8">
        <f ca="1">YEARFRAC(DIM_SELLERS[[#This Row],[JoiningDate]], TODAY())</f>
        <v>13.672222222222222</v>
      </c>
    </row>
    <row r="144" spans="1:10" x14ac:dyDescent="0.2">
      <c r="A144" s="5">
        <v>1142</v>
      </c>
      <c r="B144" s="5" t="s">
        <v>15</v>
      </c>
      <c r="C144" s="6">
        <v>28068</v>
      </c>
      <c r="D144" s="5" t="s">
        <v>504</v>
      </c>
      <c r="E144" s="5">
        <v>3</v>
      </c>
      <c r="F144" s="5" t="s">
        <v>302</v>
      </c>
      <c r="G144" s="6">
        <v>45172</v>
      </c>
      <c r="H144" s="5" t="s">
        <v>37</v>
      </c>
      <c r="I144" s="10">
        <f ca="1">YEAR(TODAY()) - YEAR(DIM_SELLERS[[#This Row],[Birthdate]])</f>
        <v>49</v>
      </c>
      <c r="J144" s="8">
        <f ca="1">YEARFRAC(DIM_SELLERS[[#This Row],[JoiningDate]], TODAY())</f>
        <v>1.3722222222222222</v>
      </c>
    </row>
    <row r="145" spans="1:10" x14ac:dyDescent="0.2">
      <c r="A145" s="5">
        <v>1143</v>
      </c>
      <c r="B145" s="5" t="s">
        <v>9</v>
      </c>
      <c r="C145" s="6">
        <v>29048</v>
      </c>
      <c r="D145" s="5" t="s">
        <v>504</v>
      </c>
      <c r="E145" s="5">
        <v>2</v>
      </c>
      <c r="F145" s="5" t="s">
        <v>138</v>
      </c>
      <c r="G145" s="6">
        <v>42512</v>
      </c>
      <c r="H145" s="5" t="s">
        <v>37</v>
      </c>
      <c r="I145" s="10">
        <f ca="1">YEAR(TODAY()) - YEAR(DIM_SELLERS[[#This Row],[Birthdate]])</f>
        <v>46</v>
      </c>
      <c r="J145" s="8">
        <f ca="1">YEARFRAC(DIM_SELLERS[[#This Row],[JoiningDate]], TODAY())</f>
        <v>8.6527777777777786</v>
      </c>
    </row>
    <row r="146" spans="1:10" x14ac:dyDescent="0.2">
      <c r="A146" s="5">
        <v>1144</v>
      </c>
      <c r="B146" s="5" t="s">
        <v>15</v>
      </c>
      <c r="C146" s="6">
        <v>29166</v>
      </c>
      <c r="D146" s="5" t="s">
        <v>503</v>
      </c>
      <c r="E146" s="5">
        <v>2</v>
      </c>
      <c r="F146" s="5" t="s">
        <v>235</v>
      </c>
      <c r="G146" s="6">
        <v>42999</v>
      </c>
      <c r="H146" s="5" t="s">
        <v>88</v>
      </c>
      <c r="I146" s="10">
        <f ca="1">YEAR(TODAY()) - YEAR(DIM_SELLERS[[#This Row],[Birthdate]])</f>
        <v>46</v>
      </c>
      <c r="J146" s="8">
        <f ca="1">YEARFRAC(DIM_SELLERS[[#This Row],[JoiningDate]], TODAY())</f>
        <v>7.322222222222222</v>
      </c>
    </row>
    <row r="147" spans="1:10" x14ac:dyDescent="0.2">
      <c r="A147" s="5">
        <v>1145</v>
      </c>
      <c r="B147" s="5" t="s">
        <v>9</v>
      </c>
      <c r="C147" s="6">
        <v>27180</v>
      </c>
      <c r="D147" s="5" t="s">
        <v>503</v>
      </c>
      <c r="E147" s="5">
        <v>7</v>
      </c>
      <c r="F147" s="5" t="s">
        <v>413</v>
      </c>
      <c r="G147" s="6">
        <v>43885</v>
      </c>
      <c r="H147" s="5" t="s">
        <v>85</v>
      </c>
      <c r="I147" s="10">
        <f ca="1">YEAR(TODAY()) - YEAR(DIM_SELLERS[[#This Row],[Birthdate]])</f>
        <v>51</v>
      </c>
      <c r="J147" s="8">
        <f ca="1">YEARFRAC(DIM_SELLERS[[#This Row],[JoiningDate]], TODAY())</f>
        <v>4.8972222222222221</v>
      </c>
    </row>
    <row r="148" spans="1:10" x14ac:dyDescent="0.2">
      <c r="A148" s="5">
        <v>1146</v>
      </c>
      <c r="B148" s="5" t="s">
        <v>9</v>
      </c>
      <c r="C148" s="6">
        <v>34401</v>
      </c>
      <c r="D148" s="5" t="s">
        <v>505</v>
      </c>
      <c r="E148" s="5">
        <v>7</v>
      </c>
      <c r="F148" s="5" t="s">
        <v>224</v>
      </c>
      <c r="G148" s="6">
        <v>44816</v>
      </c>
      <c r="H148" s="5" t="s">
        <v>17</v>
      </c>
      <c r="I148" s="10">
        <f ca="1">YEAR(TODAY()) - YEAR(DIM_SELLERS[[#This Row],[Birthdate]])</f>
        <v>31</v>
      </c>
      <c r="J148" s="8">
        <f ca="1">YEARFRAC(DIM_SELLERS[[#This Row],[JoiningDate]], TODAY())</f>
        <v>2.3472222222222223</v>
      </c>
    </row>
    <row r="149" spans="1:10" x14ac:dyDescent="0.2">
      <c r="A149" s="5">
        <v>1147</v>
      </c>
      <c r="B149" s="5" t="s">
        <v>15</v>
      </c>
      <c r="C149" s="6">
        <v>29480</v>
      </c>
      <c r="D149" s="5" t="s">
        <v>504</v>
      </c>
      <c r="E149" s="5">
        <v>2</v>
      </c>
      <c r="F149" s="5" t="s">
        <v>16</v>
      </c>
      <c r="G149" s="6">
        <v>40351</v>
      </c>
      <c r="H149" s="5" t="s">
        <v>37</v>
      </c>
      <c r="I149" s="10">
        <f ca="1">YEAR(TODAY()) - YEAR(DIM_SELLERS[[#This Row],[Birthdate]])</f>
        <v>45</v>
      </c>
      <c r="J149" s="8">
        <f ca="1">YEARFRAC(DIM_SELLERS[[#This Row],[JoiningDate]], TODAY())</f>
        <v>14.569444444444445</v>
      </c>
    </row>
    <row r="150" spans="1:10" x14ac:dyDescent="0.2">
      <c r="A150" s="5">
        <v>1148</v>
      </c>
      <c r="B150" s="5" t="s">
        <v>9</v>
      </c>
      <c r="C150" s="6">
        <v>35936</v>
      </c>
      <c r="D150" s="5" t="s">
        <v>503</v>
      </c>
      <c r="E150" s="5">
        <v>5</v>
      </c>
      <c r="F150" s="5" t="s">
        <v>172</v>
      </c>
      <c r="G150" s="6">
        <v>43063</v>
      </c>
      <c r="H150" s="5" t="s">
        <v>99</v>
      </c>
      <c r="I150" s="10">
        <f ca="1">YEAR(TODAY()) - YEAR(DIM_SELLERS[[#This Row],[Birthdate]])</f>
        <v>27</v>
      </c>
      <c r="J150" s="8">
        <f ca="1">YEARFRAC(DIM_SELLERS[[#This Row],[JoiningDate]], TODAY())</f>
        <v>7.1472222222222221</v>
      </c>
    </row>
    <row r="151" spans="1:10" x14ac:dyDescent="0.2">
      <c r="A151" s="5">
        <v>1149</v>
      </c>
      <c r="B151" s="5" t="s">
        <v>15</v>
      </c>
      <c r="C151" s="6">
        <v>38286</v>
      </c>
      <c r="D151" s="5" t="s">
        <v>505</v>
      </c>
      <c r="E151" s="5">
        <v>6</v>
      </c>
      <c r="F151" s="5" t="s">
        <v>122</v>
      </c>
      <c r="G151" s="6">
        <v>45020</v>
      </c>
      <c r="H151" s="5" t="s">
        <v>88</v>
      </c>
      <c r="I151" s="10">
        <f ca="1">YEAR(TODAY()) - YEAR(DIM_SELLERS[[#This Row],[Birthdate]])</f>
        <v>21</v>
      </c>
      <c r="J151" s="8">
        <f ca="1">YEARFRAC(DIM_SELLERS[[#This Row],[JoiningDate]], TODAY())</f>
        <v>1.7861111111111112</v>
      </c>
    </row>
    <row r="152" spans="1:10" x14ac:dyDescent="0.2">
      <c r="A152" s="5">
        <v>1150</v>
      </c>
      <c r="B152" s="5" t="s">
        <v>15</v>
      </c>
      <c r="C152" s="6">
        <v>34343</v>
      </c>
      <c r="D152" s="5" t="s">
        <v>505</v>
      </c>
      <c r="E152" s="5">
        <v>3</v>
      </c>
      <c r="F152" s="5" t="s">
        <v>117</v>
      </c>
      <c r="G152" s="6">
        <v>45446</v>
      </c>
      <c r="H152" s="5" t="s">
        <v>99</v>
      </c>
      <c r="I152" s="10">
        <f ca="1">YEAR(TODAY()) - YEAR(DIM_SELLERS[[#This Row],[Birthdate]])</f>
        <v>31</v>
      </c>
      <c r="J152" s="8">
        <f ca="1">YEARFRAC(DIM_SELLERS[[#This Row],[JoiningDate]], TODAY())</f>
        <v>0.62222222222222223</v>
      </c>
    </row>
    <row r="153" spans="1:10" x14ac:dyDescent="0.2">
      <c r="A153" s="5">
        <v>1151</v>
      </c>
      <c r="B153" s="5" t="s">
        <v>15</v>
      </c>
      <c r="C153" s="6">
        <v>29071</v>
      </c>
      <c r="D153" s="5" t="s">
        <v>505</v>
      </c>
      <c r="E153" s="5">
        <v>1</v>
      </c>
      <c r="F153" s="5" t="s">
        <v>217</v>
      </c>
      <c r="G153" s="6">
        <v>41469</v>
      </c>
      <c r="H153" s="5" t="s">
        <v>88</v>
      </c>
      <c r="I153" s="10">
        <f ca="1">YEAR(TODAY()) - YEAR(DIM_SELLERS[[#This Row],[Birthdate]])</f>
        <v>46</v>
      </c>
      <c r="J153" s="8">
        <f ca="1">YEARFRAC(DIM_SELLERS[[#This Row],[JoiningDate]], TODAY())</f>
        <v>11.508333333333333</v>
      </c>
    </row>
    <row r="154" spans="1:10" x14ac:dyDescent="0.2">
      <c r="A154" s="5">
        <v>1152</v>
      </c>
      <c r="B154" s="5" t="s">
        <v>9</v>
      </c>
      <c r="C154" s="6">
        <v>31722</v>
      </c>
      <c r="D154" s="5" t="s">
        <v>504</v>
      </c>
      <c r="E154" s="5">
        <v>2</v>
      </c>
      <c r="F154" s="5" t="s">
        <v>174</v>
      </c>
      <c r="G154" s="6">
        <v>44797</v>
      </c>
      <c r="H154" s="5" t="s">
        <v>27</v>
      </c>
      <c r="I154" s="10">
        <f ca="1">YEAR(TODAY()) - YEAR(DIM_SELLERS[[#This Row],[Birthdate]])</f>
        <v>39</v>
      </c>
      <c r="J154" s="8">
        <f ca="1">YEARFRAC(DIM_SELLERS[[#This Row],[JoiningDate]], TODAY())</f>
        <v>2.3972222222222221</v>
      </c>
    </row>
    <row r="155" spans="1:10" x14ac:dyDescent="0.2">
      <c r="A155" s="5">
        <v>1153</v>
      </c>
      <c r="B155" s="5" t="s">
        <v>9</v>
      </c>
      <c r="C155" s="6">
        <v>30016</v>
      </c>
      <c r="D155" s="5" t="s">
        <v>505</v>
      </c>
      <c r="E155" s="5">
        <v>4</v>
      </c>
      <c r="F155" s="5" t="s">
        <v>413</v>
      </c>
      <c r="G155" s="6">
        <v>41975</v>
      </c>
      <c r="H155" s="5" t="s">
        <v>109</v>
      </c>
      <c r="I155" s="10">
        <f ca="1">YEAR(TODAY()) - YEAR(DIM_SELLERS[[#This Row],[Birthdate]])</f>
        <v>43</v>
      </c>
      <c r="J155" s="8">
        <f ca="1">YEARFRAC(DIM_SELLERS[[#This Row],[JoiningDate]], TODAY())</f>
        <v>10.125</v>
      </c>
    </row>
    <row r="156" spans="1:10" x14ac:dyDescent="0.2">
      <c r="A156" s="5">
        <v>1154</v>
      </c>
      <c r="B156" s="5" t="s">
        <v>9</v>
      </c>
      <c r="C156" s="6">
        <v>34681</v>
      </c>
      <c r="D156" s="5" t="s">
        <v>505</v>
      </c>
      <c r="E156" s="5">
        <v>4</v>
      </c>
      <c r="F156" s="5" t="s">
        <v>169</v>
      </c>
      <c r="G156" s="6">
        <v>41706</v>
      </c>
      <c r="H156" s="5" t="s">
        <v>40</v>
      </c>
      <c r="I156" s="10">
        <f ca="1">YEAR(TODAY()) - YEAR(DIM_SELLERS[[#This Row],[Birthdate]])</f>
        <v>31</v>
      </c>
      <c r="J156" s="8">
        <f ca="1">YEARFRAC(DIM_SELLERS[[#This Row],[JoiningDate]], TODAY())</f>
        <v>10.858333333333333</v>
      </c>
    </row>
    <row r="157" spans="1:10" x14ac:dyDescent="0.2">
      <c r="A157" s="5">
        <v>1155</v>
      </c>
      <c r="B157" s="5" t="s">
        <v>15</v>
      </c>
      <c r="C157" s="6">
        <v>33939</v>
      </c>
      <c r="D157" s="5" t="s">
        <v>504</v>
      </c>
      <c r="E157" s="5">
        <v>1</v>
      </c>
      <c r="F157" s="5" t="s">
        <v>76</v>
      </c>
      <c r="G157" s="6">
        <v>41825</v>
      </c>
      <c r="H157" s="5" t="s">
        <v>109</v>
      </c>
      <c r="I157" s="10">
        <f ca="1">YEAR(TODAY()) - YEAR(DIM_SELLERS[[#This Row],[Birthdate]])</f>
        <v>33</v>
      </c>
      <c r="J157" s="8">
        <f ca="1">YEARFRAC(DIM_SELLERS[[#This Row],[JoiningDate]], TODAY())</f>
        <v>10.533333333333333</v>
      </c>
    </row>
    <row r="158" spans="1:10" x14ac:dyDescent="0.2">
      <c r="A158" s="5">
        <v>1156</v>
      </c>
      <c r="B158" s="5" t="s">
        <v>9</v>
      </c>
      <c r="C158" s="6">
        <v>28459</v>
      </c>
      <c r="D158" s="5" t="s">
        <v>503</v>
      </c>
      <c r="E158" s="5">
        <v>1</v>
      </c>
      <c r="F158" s="5" t="s">
        <v>98</v>
      </c>
      <c r="G158" s="6">
        <v>42450</v>
      </c>
      <c r="H158" s="5" t="s">
        <v>104</v>
      </c>
      <c r="I158" s="10">
        <f ca="1">YEAR(TODAY()) - YEAR(DIM_SELLERS[[#This Row],[Birthdate]])</f>
        <v>48</v>
      </c>
      <c r="J158" s="8">
        <f ca="1">YEARFRAC(DIM_SELLERS[[#This Row],[JoiningDate]], TODAY())</f>
        <v>8.8222222222222229</v>
      </c>
    </row>
    <row r="159" spans="1:10" x14ac:dyDescent="0.2">
      <c r="A159" s="5">
        <v>1157</v>
      </c>
      <c r="B159" s="5" t="s">
        <v>15</v>
      </c>
      <c r="C159" s="6">
        <v>29044</v>
      </c>
      <c r="D159" s="5" t="s">
        <v>505</v>
      </c>
      <c r="E159" s="5">
        <v>6</v>
      </c>
      <c r="F159" s="5" t="s">
        <v>130</v>
      </c>
      <c r="G159" s="6">
        <v>40696</v>
      </c>
      <c r="H159" s="5" t="s">
        <v>118</v>
      </c>
      <c r="I159" s="10">
        <f ca="1">YEAR(TODAY()) - YEAR(DIM_SELLERS[[#This Row],[Birthdate]])</f>
        <v>46</v>
      </c>
      <c r="J159" s="8">
        <f ca="1">YEARFRAC(DIM_SELLERS[[#This Row],[JoiningDate]], TODAY())</f>
        <v>13.625</v>
      </c>
    </row>
    <row r="160" spans="1:10" x14ac:dyDescent="0.2">
      <c r="A160" s="5">
        <v>1158</v>
      </c>
      <c r="B160" s="5" t="s">
        <v>9</v>
      </c>
      <c r="C160" s="6">
        <v>36089</v>
      </c>
      <c r="D160" s="5" t="s">
        <v>503</v>
      </c>
      <c r="E160" s="5">
        <v>7</v>
      </c>
      <c r="F160" s="5" t="s">
        <v>226</v>
      </c>
      <c r="G160" s="6">
        <v>43187</v>
      </c>
      <c r="H160" s="5" t="s">
        <v>88</v>
      </c>
      <c r="I160" s="10">
        <f ca="1">YEAR(TODAY()) - YEAR(DIM_SELLERS[[#This Row],[Birthdate]])</f>
        <v>27</v>
      </c>
      <c r="J160" s="8">
        <f ca="1">YEARFRAC(DIM_SELLERS[[#This Row],[JoiningDate]], TODAY())</f>
        <v>6.802777777777778</v>
      </c>
    </row>
    <row r="161" spans="1:10" x14ac:dyDescent="0.2">
      <c r="A161" s="5">
        <v>1159</v>
      </c>
      <c r="B161" s="5" t="s">
        <v>9</v>
      </c>
      <c r="C161" s="6">
        <v>31736</v>
      </c>
      <c r="D161" s="5" t="s">
        <v>505</v>
      </c>
      <c r="E161" s="5">
        <v>7</v>
      </c>
      <c r="F161" s="5" t="s">
        <v>124</v>
      </c>
      <c r="G161" s="6">
        <v>43222</v>
      </c>
      <c r="H161" s="5" t="s">
        <v>72</v>
      </c>
      <c r="I161" s="10">
        <f ca="1">YEAR(TODAY()) - YEAR(DIM_SELLERS[[#This Row],[Birthdate]])</f>
        <v>39</v>
      </c>
      <c r="J161" s="8">
        <f ca="1">YEARFRAC(DIM_SELLERS[[#This Row],[JoiningDate]], TODAY())</f>
        <v>6.708333333333333</v>
      </c>
    </row>
    <row r="162" spans="1:10" x14ac:dyDescent="0.2">
      <c r="A162" s="5">
        <v>1160</v>
      </c>
      <c r="B162" s="5" t="s">
        <v>15</v>
      </c>
      <c r="C162" s="6">
        <v>30805</v>
      </c>
      <c r="D162" s="5" t="s">
        <v>505</v>
      </c>
      <c r="E162" s="5">
        <v>2</v>
      </c>
      <c r="F162" s="5" t="s">
        <v>522</v>
      </c>
      <c r="G162" s="6">
        <v>44530</v>
      </c>
      <c r="H162" s="5" t="s">
        <v>17</v>
      </c>
      <c r="I162" s="10">
        <f ca="1">YEAR(TODAY()) - YEAR(DIM_SELLERS[[#This Row],[Birthdate]])</f>
        <v>41</v>
      </c>
      <c r="J162" s="8">
        <f ca="1">YEARFRAC(DIM_SELLERS[[#This Row],[JoiningDate]], TODAY())</f>
        <v>3.1305555555555555</v>
      </c>
    </row>
    <row r="163" spans="1:10" x14ac:dyDescent="0.2">
      <c r="A163" s="5">
        <v>1161</v>
      </c>
      <c r="B163" s="5" t="s">
        <v>9</v>
      </c>
      <c r="C163" s="6">
        <v>26548</v>
      </c>
      <c r="D163" s="5" t="s">
        <v>503</v>
      </c>
      <c r="E163" s="5">
        <v>1</v>
      </c>
      <c r="F163" s="5" t="s">
        <v>132</v>
      </c>
      <c r="G163" s="6">
        <v>42433</v>
      </c>
      <c r="H163" s="5" t="s">
        <v>48</v>
      </c>
      <c r="I163" s="10">
        <f ca="1">YEAR(TODAY()) - YEAR(DIM_SELLERS[[#This Row],[Birthdate]])</f>
        <v>53</v>
      </c>
      <c r="J163" s="8">
        <f ca="1">YEARFRAC(DIM_SELLERS[[#This Row],[JoiningDate]], TODAY())</f>
        <v>8.8694444444444436</v>
      </c>
    </row>
    <row r="164" spans="1:10" x14ac:dyDescent="0.2">
      <c r="A164" s="5">
        <v>1162</v>
      </c>
      <c r="B164" s="5" t="s">
        <v>15</v>
      </c>
      <c r="C164" s="6">
        <v>36131</v>
      </c>
      <c r="D164" s="5" t="s">
        <v>505</v>
      </c>
      <c r="E164" s="5">
        <v>5</v>
      </c>
      <c r="F164" s="5" t="s">
        <v>315</v>
      </c>
      <c r="G164" s="6">
        <v>41153</v>
      </c>
      <c r="H164" s="5" t="s">
        <v>43</v>
      </c>
      <c r="I164" s="10">
        <f ca="1">YEAR(TODAY()) - YEAR(DIM_SELLERS[[#This Row],[Birthdate]])</f>
        <v>27</v>
      </c>
      <c r="J164" s="8">
        <f ca="1">YEARFRAC(DIM_SELLERS[[#This Row],[JoiningDate]], TODAY())</f>
        <v>12.377777777777778</v>
      </c>
    </row>
    <row r="165" spans="1:10" x14ac:dyDescent="0.2">
      <c r="A165" s="5">
        <v>1163</v>
      </c>
      <c r="B165" s="5" t="s">
        <v>9</v>
      </c>
      <c r="C165" s="6">
        <v>38596</v>
      </c>
      <c r="D165" s="5" t="s">
        <v>505</v>
      </c>
      <c r="E165" s="5">
        <v>2</v>
      </c>
      <c r="F165" s="5" t="s">
        <v>510</v>
      </c>
      <c r="G165" s="6">
        <v>40794</v>
      </c>
      <c r="H165" s="5" t="s">
        <v>109</v>
      </c>
      <c r="I165" s="10">
        <f ca="1">YEAR(TODAY()) - YEAR(DIM_SELLERS[[#This Row],[Birthdate]])</f>
        <v>20</v>
      </c>
      <c r="J165" s="8">
        <f ca="1">YEARFRAC(DIM_SELLERS[[#This Row],[JoiningDate]], TODAY())</f>
        <v>13.358333333333333</v>
      </c>
    </row>
    <row r="166" spans="1:10" x14ac:dyDescent="0.2">
      <c r="A166" s="5">
        <v>1164</v>
      </c>
      <c r="B166" s="5" t="s">
        <v>9</v>
      </c>
      <c r="C166" s="6">
        <v>31949</v>
      </c>
      <c r="D166" s="5" t="s">
        <v>503</v>
      </c>
      <c r="E166" s="5">
        <v>4</v>
      </c>
      <c r="F166" s="5" t="s">
        <v>202</v>
      </c>
      <c r="G166" s="6">
        <v>42762</v>
      </c>
      <c r="H166" s="5" t="s">
        <v>43</v>
      </c>
      <c r="I166" s="10">
        <f ca="1">YEAR(TODAY()) - YEAR(DIM_SELLERS[[#This Row],[Birthdate]])</f>
        <v>38</v>
      </c>
      <c r="J166" s="8">
        <f ca="1">YEARFRAC(DIM_SELLERS[[#This Row],[JoiningDate]], TODAY())</f>
        <v>7.9722222222222223</v>
      </c>
    </row>
    <row r="167" spans="1:10" x14ac:dyDescent="0.2">
      <c r="A167" s="5">
        <v>1165</v>
      </c>
      <c r="B167" s="5" t="s">
        <v>9</v>
      </c>
      <c r="C167" s="6">
        <v>37504</v>
      </c>
      <c r="D167" s="5" t="s">
        <v>504</v>
      </c>
      <c r="E167" s="5">
        <v>4</v>
      </c>
      <c r="F167" s="5" t="s">
        <v>389</v>
      </c>
      <c r="G167" s="6">
        <v>42616</v>
      </c>
      <c r="H167" s="5" t="s">
        <v>40</v>
      </c>
      <c r="I167" s="10">
        <f ca="1">YEAR(TODAY()) - YEAR(DIM_SELLERS[[#This Row],[Birthdate]])</f>
        <v>23</v>
      </c>
      <c r="J167" s="8">
        <f ca="1">YEARFRAC(DIM_SELLERS[[#This Row],[JoiningDate]], TODAY())</f>
        <v>8.3722222222222218</v>
      </c>
    </row>
    <row r="168" spans="1:10" x14ac:dyDescent="0.2">
      <c r="A168" s="5">
        <v>1166</v>
      </c>
      <c r="B168" s="5" t="s">
        <v>15</v>
      </c>
      <c r="C168" s="6">
        <v>29318</v>
      </c>
      <c r="D168" s="5" t="s">
        <v>505</v>
      </c>
      <c r="E168" s="5">
        <v>3</v>
      </c>
      <c r="F168" s="5" t="s">
        <v>484</v>
      </c>
      <c r="G168" s="6">
        <v>43348</v>
      </c>
      <c r="H168" s="5" t="s">
        <v>72</v>
      </c>
      <c r="I168" s="10">
        <f ca="1">YEAR(TODAY()) - YEAR(DIM_SELLERS[[#This Row],[Birthdate]])</f>
        <v>45</v>
      </c>
      <c r="J168" s="8">
        <f ca="1">YEARFRAC(DIM_SELLERS[[#This Row],[JoiningDate]], TODAY())</f>
        <v>6.3666666666666663</v>
      </c>
    </row>
    <row r="169" spans="1:10" x14ac:dyDescent="0.2">
      <c r="A169" s="5">
        <v>1167</v>
      </c>
      <c r="B169" s="5" t="s">
        <v>15</v>
      </c>
      <c r="C169" s="6">
        <v>27655</v>
      </c>
      <c r="D169" s="5" t="s">
        <v>503</v>
      </c>
      <c r="E169" s="5">
        <v>3</v>
      </c>
      <c r="F169" s="5" t="s">
        <v>444</v>
      </c>
      <c r="G169" s="6">
        <v>45154</v>
      </c>
      <c r="H169" s="5" t="s">
        <v>64</v>
      </c>
      <c r="I169" s="10">
        <f ca="1">YEAR(TODAY()) - YEAR(DIM_SELLERS[[#This Row],[Birthdate]])</f>
        <v>50</v>
      </c>
      <c r="J169" s="8">
        <f ca="1">YEARFRAC(DIM_SELLERS[[#This Row],[JoiningDate]], TODAY())</f>
        <v>1.4194444444444445</v>
      </c>
    </row>
    <row r="170" spans="1:10" x14ac:dyDescent="0.2">
      <c r="A170" s="5">
        <v>1168</v>
      </c>
      <c r="B170" s="5" t="s">
        <v>15</v>
      </c>
      <c r="C170" s="6">
        <v>34482</v>
      </c>
      <c r="D170" s="5" t="s">
        <v>503</v>
      </c>
      <c r="E170" s="5">
        <v>3</v>
      </c>
      <c r="F170" s="5" t="s">
        <v>180</v>
      </c>
      <c r="G170" s="6">
        <v>42664</v>
      </c>
      <c r="H170" s="5" t="s">
        <v>17</v>
      </c>
      <c r="I170" s="10">
        <f ca="1">YEAR(TODAY()) - YEAR(DIM_SELLERS[[#This Row],[Birthdate]])</f>
        <v>31</v>
      </c>
      <c r="J170" s="8">
        <f ca="1">YEARFRAC(DIM_SELLERS[[#This Row],[JoiningDate]], TODAY())</f>
        <v>8.2388888888888889</v>
      </c>
    </row>
    <row r="171" spans="1:10" x14ac:dyDescent="0.2">
      <c r="A171" s="5">
        <v>1169</v>
      </c>
      <c r="B171" s="5" t="s">
        <v>9</v>
      </c>
      <c r="C171" s="6">
        <v>26079</v>
      </c>
      <c r="D171" s="5" t="s">
        <v>505</v>
      </c>
      <c r="E171" s="5">
        <v>7</v>
      </c>
      <c r="F171" s="5" t="s">
        <v>21</v>
      </c>
      <c r="G171" s="6">
        <v>41687</v>
      </c>
      <c r="H171" s="5" t="s">
        <v>64</v>
      </c>
      <c r="I171" s="10">
        <f ca="1">YEAR(TODAY()) - YEAR(DIM_SELLERS[[#This Row],[Birthdate]])</f>
        <v>54</v>
      </c>
      <c r="J171" s="8">
        <f ca="1">YEARFRAC(DIM_SELLERS[[#This Row],[JoiningDate]], TODAY())</f>
        <v>10.916666666666666</v>
      </c>
    </row>
    <row r="172" spans="1:10" x14ac:dyDescent="0.2">
      <c r="A172" s="5">
        <v>1170</v>
      </c>
      <c r="B172" s="5" t="s">
        <v>15</v>
      </c>
      <c r="C172" s="6">
        <v>33069</v>
      </c>
      <c r="D172" s="5" t="s">
        <v>505</v>
      </c>
      <c r="E172" s="5">
        <v>2</v>
      </c>
      <c r="F172" s="5" t="s">
        <v>287</v>
      </c>
      <c r="G172" s="6">
        <v>42159</v>
      </c>
      <c r="H172" s="5" t="s">
        <v>64</v>
      </c>
      <c r="I172" s="10">
        <f ca="1">YEAR(TODAY()) - YEAR(DIM_SELLERS[[#This Row],[Birthdate]])</f>
        <v>35</v>
      </c>
      <c r="J172" s="8">
        <f ca="1">YEARFRAC(DIM_SELLERS[[#This Row],[JoiningDate]], TODAY())</f>
        <v>9.6194444444444436</v>
      </c>
    </row>
    <row r="173" spans="1:10" x14ac:dyDescent="0.2">
      <c r="A173" s="5">
        <v>1171</v>
      </c>
      <c r="B173" s="5" t="s">
        <v>9</v>
      </c>
      <c r="C173" s="6">
        <v>29970</v>
      </c>
      <c r="D173" s="5" t="s">
        <v>503</v>
      </c>
      <c r="E173" s="5">
        <v>2</v>
      </c>
      <c r="F173" s="5" t="s">
        <v>523</v>
      </c>
      <c r="G173" s="6">
        <v>41943</v>
      </c>
      <c r="H173" s="5" t="s">
        <v>72</v>
      </c>
      <c r="I173" s="10">
        <f ca="1">YEAR(TODAY()) - YEAR(DIM_SELLERS[[#This Row],[Birthdate]])</f>
        <v>43</v>
      </c>
      <c r="J173" s="8">
        <f ca="1">YEARFRAC(DIM_SELLERS[[#This Row],[JoiningDate]], TODAY())</f>
        <v>10.213888888888889</v>
      </c>
    </row>
    <row r="174" spans="1:10" x14ac:dyDescent="0.2">
      <c r="A174" s="5">
        <v>1172</v>
      </c>
      <c r="B174" s="5" t="s">
        <v>9</v>
      </c>
      <c r="C174" s="6">
        <v>35501</v>
      </c>
      <c r="D174" s="5" t="s">
        <v>504</v>
      </c>
      <c r="E174" s="5">
        <v>3</v>
      </c>
      <c r="F174" s="5" t="s">
        <v>507</v>
      </c>
      <c r="G174" s="6">
        <v>44905</v>
      </c>
      <c r="H174" s="5" t="s">
        <v>64</v>
      </c>
      <c r="I174" s="10">
        <f ca="1">YEAR(TODAY()) - YEAR(DIM_SELLERS[[#This Row],[Birthdate]])</f>
        <v>28</v>
      </c>
      <c r="J174" s="8">
        <f ca="1">YEARFRAC(DIM_SELLERS[[#This Row],[JoiningDate]], TODAY())</f>
        <v>2.1027777777777779</v>
      </c>
    </row>
    <row r="175" spans="1:10" x14ac:dyDescent="0.2">
      <c r="A175" s="5">
        <v>1173</v>
      </c>
      <c r="B175" s="5" t="s">
        <v>9</v>
      </c>
      <c r="C175" s="6">
        <v>34343</v>
      </c>
      <c r="D175" s="5" t="s">
        <v>504</v>
      </c>
      <c r="E175" s="5">
        <v>1</v>
      </c>
      <c r="F175" s="5" t="s">
        <v>169</v>
      </c>
      <c r="G175" s="6">
        <v>42992</v>
      </c>
      <c r="H175" s="5" t="s">
        <v>109</v>
      </c>
      <c r="I175" s="10">
        <f ca="1">YEAR(TODAY()) - YEAR(DIM_SELLERS[[#This Row],[Birthdate]])</f>
        <v>31</v>
      </c>
      <c r="J175" s="8">
        <f ca="1">YEARFRAC(DIM_SELLERS[[#This Row],[JoiningDate]], TODAY())</f>
        <v>7.3416666666666668</v>
      </c>
    </row>
    <row r="176" spans="1:10" x14ac:dyDescent="0.2">
      <c r="A176" s="5">
        <v>1174</v>
      </c>
      <c r="B176" s="5" t="s">
        <v>9</v>
      </c>
      <c r="C176" s="6">
        <v>26276</v>
      </c>
      <c r="D176" s="5" t="s">
        <v>503</v>
      </c>
      <c r="E176" s="5">
        <v>3</v>
      </c>
      <c r="F176" s="5" t="s">
        <v>222</v>
      </c>
      <c r="G176" s="6">
        <v>42891</v>
      </c>
      <c r="H176" s="5" t="s">
        <v>43</v>
      </c>
      <c r="I176" s="10">
        <f ca="1">YEAR(TODAY()) - YEAR(DIM_SELLERS[[#This Row],[Birthdate]])</f>
        <v>54</v>
      </c>
      <c r="J176" s="8">
        <f ca="1">YEARFRAC(DIM_SELLERS[[#This Row],[JoiningDate]], TODAY())</f>
        <v>7.6166666666666663</v>
      </c>
    </row>
    <row r="177" spans="1:10" x14ac:dyDescent="0.2">
      <c r="A177" s="5">
        <v>1175</v>
      </c>
      <c r="B177" s="5" t="s">
        <v>15</v>
      </c>
      <c r="C177" s="6">
        <v>27160</v>
      </c>
      <c r="D177" s="5" t="s">
        <v>504</v>
      </c>
      <c r="E177" s="5">
        <v>7</v>
      </c>
      <c r="F177" s="5" t="s">
        <v>74</v>
      </c>
      <c r="G177" s="6">
        <v>40934</v>
      </c>
      <c r="H177" s="5" t="s">
        <v>118</v>
      </c>
      <c r="I177" s="10">
        <f ca="1">YEAR(TODAY()) - YEAR(DIM_SELLERS[[#This Row],[Birthdate]])</f>
        <v>51</v>
      </c>
      <c r="J177" s="8">
        <f ca="1">YEARFRAC(DIM_SELLERS[[#This Row],[JoiningDate]], TODAY())</f>
        <v>12.975</v>
      </c>
    </row>
    <row r="178" spans="1:10" x14ac:dyDescent="0.2">
      <c r="A178" s="5">
        <v>1176</v>
      </c>
      <c r="B178" s="5" t="s">
        <v>15</v>
      </c>
      <c r="C178" s="6">
        <v>34770</v>
      </c>
      <c r="D178" s="5" t="s">
        <v>504</v>
      </c>
      <c r="E178" s="5">
        <v>5</v>
      </c>
      <c r="F178" s="5" t="s">
        <v>524</v>
      </c>
      <c r="G178" s="6">
        <v>44399</v>
      </c>
      <c r="H178" s="5" t="s">
        <v>67</v>
      </c>
      <c r="I178" s="10">
        <f ca="1">YEAR(TODAY()) - YEAR(DIM_SELLERS[[#This Row],[Birthdate]])</f>
        <v>30</v>
      </c>
      <c r="J178" s="8">
        <f ca="1">YEARFRAC(DIM_SELLERS[[#This Row],[JoiningDate]], TODAY())</f>
        <v>3.4861111111111112</v>
      </c>
    </row>
    <row r="179" spans="1:10" x14ac:dyDescent="0.2">
      <c r="A179" s="5">
        <v>1177</v>
      </c>
      <c r="B179" s="5" t="s">
        <v>9</v>
      </c>
      <c r="C179" s="6">
        <v>28573</v>
      </c>
      <c r="D179" s="5" t="s">
        <v>504</v>
      </c>
      <c r="E179" s="5">
        <v>3</v>
      </c>
      <c r="F179" s="5" t="s">
        <v>136</v>
      </c>
      <c r="G179" s="6">
        <v>42098</v>
      </c>
      <c r="H179" s="5" t="s">
        <v>30</v>
      </c>
      <c r="I179" s="10">
        <f ca="1">YEAR(TODAY()) - YEAR(DIM_SELLERS[[#This Row],[Birthdate]])</f>
        <v>47</v>
      </c>
      <c r="J179" s="8">
        <f ca="1">YEARFRAC(DIM_SELLERS[[#This Row],[JoiningDate]], TODAY())</f>
        <v>9.7861111111111114</v>
      </c>
    </row>
    <row r="180" spans="1:10" x14ac:dyDescent="0.2">
      <c r="A180" s="5">
        <v>1178</v>
      </c>
      <c r="B180" s="5" t="s">
        <v>9</v>
      </c>
      <c r="C180" s="6">
        <v>35348</v>
      </c>
      <c r="D180" s="5" t="s">
        <v>503</v>
      </c>
      <c r="E180" s="5">
        <v>3</v>
      </c>
      <c r="F180" s="5" t="s">
        <v>228</v>
      </c>
      <c r="G180" s="6">
        <v>40446</v>
      </c>
      <c r="H180" s="5" t="s">
        <v>17</v>
      </c>
      <c r="I180" s="10">
        <f ca="1">YEAR(TODAY()) - YEAR(DIM_SELLERS[[#This Row],[Birthdate]])</f>
        <v>29</v>
      </c>
      <c r="J180" s="8">
        <f ca="1">YEARFRAC(DIM_SELLERS[[#This Row],[JoiningDate]], TODAY())</f>
        <v>14.311111111111112</v>
      </c>
    </row>
    <row r="181" spans="1:10" x14ac:dyDescent="0.2">
      <c r="A181" s="5">
        <v>1179</v>
      </c>
      <c r="B181" s="5" t="s">
        <v>15</v>
      </c>
      <c r="C181" s="6">
        <v>31533</v>
      </c>
      <c r="D181" s="5" t="s">
        <v>505</v>
      </c>
      <c r="E181" s="5">
        <v>4</v>
      </c>
      <c r="F181" s="5" t="s">
        <v>10</v>
      </c>
      <c r="G181" s="6">
        <v>40264</v>
      </c>
      <c r="H181" s="5" t="s">
        <v>85</v>
      </c>
      <c r="I181" s="10">
        <f ca="1">YEAR(TODAY()) - YEAR(DIM_SELLERS[[#This Row],[Birthdate]])</f>
        <v>39</v>
      </c>
      <c r="J181" s="8">
        <f ca="1">YEARFRAC(DIM_SELLERS[[#This Row],[JoiningDate]], TODAY())</f>
        <v>14.805555555555555</v>
      </c>
    </row>
    <row r="182" spans="1:10" x14ac:dyDescent="0.2">
      <c r="A182" s="5">
        <v>1180</v>
      </c>
      <c r="B182" s="5" t="s">
        <v>9</v>
      </c>
      <c r="C182" s="6">
        <v>36774</v>
      </c>
      <c r="D182" s="5" t="s">
        <v>504</v>
      </c>
      <c r="E182" s="5">
        <v>2</v>
      </c>
      <c r="F182" s="5" t="s">
        <v>10</v>
      </c>
      <c r="G182" s="6">
        <v>42472</v>
      </c>
      <c r="H182" s="5" t="s">
        <v>88</v>
      </c>
      <c r="I182" s="10">
        <f ca="1">YEAR(TODAY()) - YEAR(DIM_SELLERS[[#This Row],[Birthdate]])</f>
        <v>25</v>
      </c>
      <c r="J182" s="8">
        <f ca="1">YEARFRAC(DIM_SELLERS[[#This Row],[JoiningDate]], TODAY())</f>
        <v>8.7638888888888893</v>
      </c>
    </row>
    <row r="183" spans="1:10" x14ac:dyDescent="0.2">
      <c r="A183" s="5">
        <v>1181</v>
      </c>
      <c r="B183" s="5" t="s">
        <v>15</v>
      </c>
      <c r="C183" s="6">
        <v>32436</v>
      </c>
      <c r="D183" s="5" t="s">
        <v>503</v>
      </c>
      <c r="E183" s="5">
        <v>4</v>
      </c>
      <c r="F183" s="5" t="s">
        <v>178</v>
      </c>
      <c r="G183" s="6">
        <v>40669</v>
      </c>
      <c r="H183" s="5" t="s">
        <v>11</v>
      </c>
      <c r="I183" s="10">
        <f ca="1">YEAR(TODAY()) - YEAR(DIM_SELLERS[[#This Row],[Birthdate]])</f>
        <v>37</v>
      </c>
      <c r="J183" s="8">
        <f ca="1">YEARFRAC(DIM_SELLERS[[#This Row],[JoiningDate]], TODAY())</f>
        <v>13.697222222222223</v>
      </c>
    </row>
    <row r="184" spans="1:10" x14ac:dyDescent="0.2">
      <c r="A184" s="5">
        <v>1182</v>
      </c>
      <c r="B184" s="5" t="s">
        <v>15</v>
      </c>
      <c r="C184" s="6">
        <v>29861</v>
      </c>
      <c r="D184" s="5" t="s">
        <v>505</v>
      </c>
      <c r="E184" s="5">
        <v>6</v>
      </c>
      <c r="F184" s="5" t="s">
        <v>208</v>
      </c>
      <c r="G184" s="6">
        <v>42664</v>
      </c>
      <c r="H184" s="5" t="s">
        <v>30</v>
      </c>
      <c r="I184" s="10">
        <f ca="1">YEAR(TODAY()) - YEAR(DIM_SELLERS[[#This Row],[Birthdate]])</f>
        <v>44</v>
      </c>
      <c r="J184" s="8">
        <f ca="1">YEARFRAC(DIM_SELLERS[[#This Row],[JoiningDate]], TODAY())</f>
        <v>8.2388888888888889</v>
      </c>
    </row>
    <row r="185" spans="1:10" x14ac:dyDescent="0.2">
      <c r="A185" s="5">
        <v>1183</v>
      </c>
      <c r="B185" s="5" t="s">
        <v>9</v>
      </c>
      <c r="C185" s="6">
        <v>29796</v>
      </c>
      <c r="D185" s="5" t="s">
        <v>504</v>
      </c>
      <c r="E185" s="5">
        <v>1</v>
      </c>
      <c r="F185" s="5" t="s">
        <v>525</v>
      </c>
      <c r="G185" s="6">
        <v>41534</v>
      </c>
      <c r="H185" s="5" t="s">
        <v>48</v>
      </c>
      <c r="I185" s="10">
        <f ca="1">YEAR(TODAY()) - YEAR(DIM_SELLERS[[#This Row],[Birthdate]])</f>
        <v>44</v>
      </c>
      <c r="J185" s="8">
        <f ca="1">YEARFRAC(DIM_SELLERS[[#This Row],[JoiningDate]], TODAY())</f>
        <v>11.333333333333334</v>
      </c>
    </row>
    <row r="186" spans="1:10" x14ac:dyDescent="0.2">
      <c r="A186" s="5">
        <v>1184</v>
      </c>
      <c r="B186" s="5" t="s">
        <v>15</v>
      </c>
      <c r="C186" s="6">
        <v>32274</v>
      </c>
      <c r="D186" s="5" t="s">
        <v>504</v>
      </c>
      <c r="E186" s="5">
        <v>1</v>
      </c>
      <c r="F186" s="5" t="s">
        <v>165</v>
      </c>
      <c r="G186" s="6">
        <v>43652</v>
      </c>
      <c r="H186" s="5" t="s">
        <v>109</v>
      </c>
      <c r="I186" s="10">
        <f ca="1">YEAR(TODAY()) - YEAR(DIM_SELLERS[[#This Row],[Birthdate]])</f>
        <v>37</v>
      </c>
      <c r="J186" s="8">
        <f ca="1">YEARFRAC(DIM_SELLERS[[#This Row],[JoiningDate]], TODAY())</f>
        <v>5.5305555555555559</v>
      </c>
    </row>
    <row r="187" spans="1:10" x14ac:dyDescent="0.2">
      <c r="A187" s="5">
        <v>1185</v>
      </c>
      <c r="B187" s="5" t="s">
        <v>9</v>
      </c>
      <c r="C187" s="6">
        <v>26037</v>
      </c>
      <c r="D187" s="5" t="s">
        <v>504</v>
      </c>
      <c r="E187" s="5">
        <v>3</v>
      </c>
      <c r="F187" s="5" t="s">
        <v>142</v>
      </c>
      <c r="G187" s="6">
        <v>43700</v>
      </c>
      <c r="H187" s="5" t="s">
        <v>104</v>
      </c>
      <c r="I187" s="10">
        <f ca="1">YEAR(TODAY()) - YEAR(DIM_SELLERS[[#This Row],[Birthdate]])</f>
        <v>54</v>
      </c>
      <c r="J187" s="8">
        <f ca="1">YEARFRAC(DIM_SELLERS[[#This Row],[JoiningDate]], TODAY())</f>
        <v>5.4</v>
      </c>
    </row>
    <row r="188" spans="1:10" x14ac:dyDescent="0.2">
      <c r="A188" s="5">
        <v>1186</v>
      </c>
      <c r="B188" s="5" t="s">
        <v>9</v>
      </c>
      <c r="C188" s="6">
        <v>26081</v>
      </c>
      <c r="D188" s="5" t="s">
        <v>505</v>
      </c>
      <c r="E188" s="5">
        <v>3</v>
      </c>
      <c r="F188" s="5" t="s">
        <v>377</v>
      </c>
      <c r="G188" s="6">
        <v>43034</v>
      </c>
      <c r="H188" s="5" t="s">
        <v>30</v>
      </c>
      <c r="I188" s="10">
        <f ca="1">YEAR(TODAY()) - YEAR(DIM_SELLERS[[#This Row],[Birthdate]])</f>
        <v>54</v>
      </c>
      <c r="J188" s="8">
        <f ca="1">YEARFRAC(DIM_SELLERS[[#This Row],[JoiningDate]], TODAY())</f>
        <v>7.2249999999999996</v>
      </c>
    </row>
    <row r="189" spans="1:10" x14ac:dyDescent="0.2">
      <c r="A189" s="5">
        <v>1187</v>
      </c>
      <c r="B189" s="5" t="s">
        <v>9</v>
      </c>
      <c r="C189" s="6">
        <v>34440</v>
      </c>
      <c r="D189" s="5" t="s">
        <v>504</v>
      </c>
      <c r="E189" s="5">
        <v>7</v>
      </c>
      <c r="F189" s="5" t="s">
        <v>132</v>
      </c>
      <c r="G189" s="6">
        <v>41642</v>
      </c>
      <c r="H189" s="5" t="s">
        <v>69</v>
      </c>
      <c r="I189" s="10">
        <f ca="1">YEAR(TODAY()) - YEAR(DIM_SELLERS[[#This Row],[Birthdate]])</f>
        <v>31</v>
      </c>
      <c r="J189" s="8">
        <f ca="1">YEARFRAC(DIM_SELLERS[[#This Row],[JoiningDate]], TODAY())</f>
        <v>11.03888888888889</v>
      </c>
    </row>
    <row r="190" spans="1:10" x14ac:dyDescent="0.2">
      <c r="A190" s="5">
        <v>1188</v>
      </c>
      <c r="B190" s="5" t="s">
        <v>15</v>
      </c>
      <c r="C190" s="6">
        <v>34916</v>
      </c>
      <c r="D190" s="5" t="s">
        <v>505</v>
      </c>
      <c r="E190" s="5">
        <v>7</v>
      </c>
      <c r="F190" s="5" t="s">
        <v>444</v>
      </c>
      <c r="G190" s="6">
        <v>42890</v>
      </c>
      <c r="H190" s="5" t="s">
        <v>99</v>
      </c>
      <c r="I190" s="10">
        <f ca="1">YEAR(TODAY()) - YEAR(DIM_SELLERS[[#This Row],[Birthdate]])</f>
        <v>30</v>
      </c>
      <c r="J190" s="8">
        <f ca="1">YEARFRAC(DIM_SELLERS[[#This Row],[JoiningDate]], TODAY())</f>
        <v>7.6194444444444445</v>
      </c>
    </row>
    <row r="191" spans="1:10" x14ac:dyDescent="0.2">
      <c r="A191" s="5">
        <v>1189</v>
      </c>
      <c r="B191" s="5" t="s">
        <v>9</v>
      </c>
      <c r="C191" s="6">
        <v>34475</v>
      </c>
      <c r="D191" s="5" t="s">
        <v>504</v>
      </c>
      <c r="E191" s="5">
        <v>4</v>
      </c>
      <c r="F191" s="5" t="s">
        <v>237</v>
      </c>
      <c r="G191" s="6">
        <v>41677</v>
      </c>
      <c r="H191" s="5" t="s">
        <v>88</v>
      </c>
      <c r="I191" s="10">
        <f ca="1">YEAR(TODAY()) - YEAR(DIM_SELLERS[[#This Row],[Birthdate]])</f>
        <v>31</v>
      </c>
      <c r="J191" s="8">
        <f ca="1">YEARFRAC(DIM_SELLERS[[#This Row],[JoiningDate]], TODAY())</f>
        <v>10.944444444444445</v>
      </c>
    </row>
    <row r="192" spans="1:10" x14ac:dyDescent="0.2">
      <c r="A192" s="5">
        <v>1190</v>
      </c>
      <c r="B192" s="5" t="s">
        <v>15</v>
      </c>
      <c r="C192" s="6">
        <v>36128</v>
      </c>
      <c r="D192" s="5" t="s">
        <v>504</v>
      </c>
      <c r="E192" s="5">
        <v>7</v>
      </c>
      <c r="F192" s="5" t="s">
        <v>39</v>
      </c>
      <c r="G192" s="6">
        <v>40723</v>
      </c>
      <c r="H192" s="5" t="s">
        <v>85</v>
      </c>
      <c r="I192" s="10">
        <f ca="1">YEAR(TODAY()) - YEAR(DIM_SELLERS[[#This Row],[Birthdate]])</f>
        <v>27</v>
      </c>
      <c r="J192" s="8">
        <f ca="1">YEARFRAC(DIM_SELLERS[[#This Row],[JoiningDate]], TODAY())</f>
        <v>13.55</v>
      </c>
    </row>
    <row r="193" spans="1:10" x14ac:dyDescent="0.2">
      <c r="A193" s="5">
        <v>1191</v>
      </c>
      <c r="B193" s="5" t="s">
        <v>15</v>
      </c>
      <c r="C193" s="6">
        <v>30534</v>
      </c>
      <c r="D193" s="5" t="s">
        <v>504</v>
      </c>
      <c r="E193" s="5">
        <v>6</v>
      </c>
      <c r="F193" s="5" t="s">
        <v>200</v>
      </c>
      <c r="G193" s="6">
        <v>40307</v>
      </c>
      <c r="H193" s="5" t="s">
        <v>85</v>
      </c>
      <c r="I193" s="10">
        <f ca="1">YEAR(TODAY()) - YEAR(DIM_SELLERS[[#This Row],[Birthdate]])</f>
        <v>42</v>
      </c>
      <c r="J193" s="8">
        <f ca="1">YEARFRAC(DIM_SELLERS[[#This Row],[JoiningDate]], TODAY())</f>
        <v>14.688888888888888</v>
      </c>
    </row>
    <row r="194" spans="1:10" x14ac:dyDescent="0.2">
      <c r="A194" s="5">
        <v>1192</v>
      </c>
      <c r="B194" s="5" t="s">
        <v>15</v>
      </c>
      <c r="C194" s="6">
        <v>37297</v>
      </c>
      <c r="D194" s="5" t="s">
        <v>505</v>
      </c>
      <c r="E194" s="5">
        <v>6</v>
      </c>
      <c r="F194" s="5" t="s">
        <v>182</v>
      </c>
      <c r="G194" s="6">
        <v>41299</v>
      </c>
      <c r="H194" s="5" t="s">
        <v>88</v>
      </c>
      <c r="I194" s="10">
        <f ca="1">YEAR(TODAY()) - YEAR(DIM_SELLERS[[#This Row],[Birthdate]])</f>
        <v>23</v>
      </c>
      <c r="J194" s="8">
        <f ca="1">YEARFRAC(DIM_SELLERS[[#This Row],[JoiningDate]], TODAY())</f>
        <v>11.977777777777778</v>
      </c>
    </row>
    <row r="195" spans="1:10" x14ac:dyDescent="0.2">
      <c r="A195" s="5">
        <v>1193</v>
      </c>
      <c r="B195" s="5" t="s">
        <v>9</v>
      </c>
      <c r="C195" s="6">
        <v>34162</v>
      </c>
      <c r="D195" s="5" t="s">
        <v>503</v>
      </c>
      <c r="E195" s="5">
        <v>3</v>
      </c>
      <c r="F195" s="5" t="s">
        <v>63</v>
      </c>
      <c r="G195" s="6">
        <v>43549</v>
      </c>
      <c r="H195" s="5" t="s">
        <v>11</v>
      </c>
      <c r="I195" s="10">
        <f ca="1">YEAR(TODAY()) - YEAR(DIM_SELLERS[[#This Row],[Birthdate]])</f>
        <v>32</v>
      </c>
      <c r="J195" s="8">
        <f ca="1">YEARFRAC(DIM_SELLERS[[#This Row],[JoiningDate]], TODAY())</f>
        <v>5.8111111111111109</v>
      </c>
    </row>
    <row r="196" spans="1:10" x14ac:dyDescent="0.2">
      <c r="A196" s="5">
        <v>1194</v>
      </c>
      <c r="B196" s="5" t="s">
        <v>15</v>
      </c>
      <c r="C196" s="6">
        <v>38703</v>
      </c>
      <c r="D196" s="5" t="s">
        <v>504</v>
      </c>
      <c r="E196" s="5">
        <v>5</v>
      </c>
      <c r="F196" s="5" t="s">
        <v>304</v>
      </c>
      <c r="G196" s="6">
        <v>44525</v>
      </c>
      <c r="H196" s="5" t="s">
        <v>109</v>
      </c>
      <c r="I196" s="10">
        <f ca="1">YEAR(TODAY()) - YEAR(DIM_SELLERS[[#This Row],[Birthdate]])</f>
        <v>20</v>
      </c>
      <c r="J196" s="8">
        <f ca="1">YEARFRAC(DIM_SELLERS[[#This Row],[JoiningDate]], TODAY())</f>
        <v>3.1444444444444444</v>
      </c>
    </row>
    <row r="197" spans="1:10" x14ac:dyDescent="0.2">
      <c r="A197" s="5">
        <v>1195</v>
      </c>
      <c r="B197" s="5" t="s">
        <v>9</v>
      </c>
      <c r="C197" s="6">
        <v>37804</v>
      </c>
      <c r="D197" s="5" t="s">
        <v>505</v>
      </c>
      <c r="E197" s="5">
        <v>4</v>
      </c>
      <c r="F197" s="5" t="s">
        <v>239</v>
      </c>
      <c r="G197" s="6">
        <v>40566</v>
      </c>
      <c r="H197" s="5" t="s">
        <v>118</v>
      </c>
      <c r="I197" s="10">
        <f ca="1">YEAR(TODAY()) - YEAR(DIM_SELLERS[[#This Row],[Birthdate]])</f>
        <v>22</v>
      </c>
      <c r="J197" s="8">
        <f ca="1">YEARFRAC(DIM_SELLERS[[#This Row],[JoiningDate]], TODAY())</f>
        <v>13.983333333333333</v>
      </c>
    </row>
    <row r="198" spans="1:10" x14ac:dyDescent="0.2">
      <c r="A198" s="5">
        <v>1196</v>
      </c>
      <c r="B198" s="5" t="s">
        <v>15</v>
      </c>
      <c r="C198" s="6">
        <v>36896</v>
      </c>
      <c r="D198" s="5" t="s">
        <v>505</v>
      </c>
      <c r="E198" s="5">
        <v>5</v>
      </c>
      <c r="F198" s="5" t="s">
        <v>220</v>
      </c>
      <c r="G198" s="6">
        <v>44975</v>
      </c>
      <c r="H198" s="5" t="s">
        <v>104</v>
      </c>
      <c r="I198" s="10">
        <f ca="1">YEAR(TODAY()) - YEAR(DIM_SELLERS[[#This Row],[Birthdate]])</f>
        <v>24</v>
      </c>
      <c r="J198" s="8">
        <f ca="1">YEARFRAC(DIM_SELLERS[[#This Row],[JoiningDate]], TODAY())</f>
        <v>1.913888888888889</v>
      </c>
    </row>
    <row r="199" spans="1:10" x14ac:dyDescent="0.2">
      <c r="A199" s="5">
        <v>1197</v>
      </c>
      <c r="B199" s="5" t="s">
        <v>9</v>
      </c>
      <c r="C199" s="6">
        <v>35109</v>
      </c>
      <c r="D199" s="5" t="s">
        <v>504</v>
      </c>
      <c r="E199" s="5">
        <v>1</v>
      </c>
      <c r="F199" s="5" t="s">
        <v>132</v>
      </c>
      <c r="G199" s="6">
        <v>40871</v>
      </c>
      <c r="H199" s="5" t="s">
        <v>11</v>
      </c>
      <c r="I199" s="10">
        <f ca="1">YEAR(TODAY()) - YEAR(DIM_SELLERS[[#This Row],[Birthdate]])</f>
        <v>29</v>
      </c>
      <c r="J199" s="8">
        <f ca="1">YEARFRAC(DIM_SELLERS[[#This Row],[JoiningDate]], TODAY())</f>
        <v>13.147222222222222</v>
      </c>
    </row>
    <row r="200" spans="1:10" x14ac:dyDescent="0.2">
      <c r="A200" s="5">
        <v>1198</v>
      </c>
      <c r="B200" s="5" t="s">
        <v>9</v>
      </c>
      <c r="C200" s="6">
        <v>27257</v>
      </c>
      <c r="D200" s="5" t="s">
        <v>505</v>
      </c>
      <c r="E200" s="5">
        <v>5</v>
      </c>
      <c r="F200" s="5" t="s">
        <v>155</v>
      </c>
      <c r="G200" s="6">
        <v>41844</v>
      </c>
      <c r="H200" s="5" t="s">
        <v>48</v>
      </c>
      <c r="I200" s="10">
        <f ca="1">YEAR(TODAY()) - YEAR(DIM_SELLERS[[#This Row],[Birthdate]])</f>
        <v>51</v>
      </c>
      <c r="J200" s="8">
        <f ca="1">YEARFRAC(DIM_SELLERS[[#This Row],[JoiningDate]], TODAY())</f>
        <v>10.480555555555556</v>
      </c>
    </row>
    <row r="201" spans="1:10" x14ac:dyDescent="0.2">
      <c r="A201" s="5">
        <v>1199</v>
      </c>
      <c r="B201" s="5" t="s">
        <v>15</v>
      </c>
      <c r="C201" s="6">
        <v>35246</v>
      </c>
      <c r="D201" s="5" t="s">
        <v>504</v>
      </c>
      <c r="E201" s="5">
        <v>2</v>
      </c>
      <c r="F201" s="5" t="s">
        <v>93</v>
      </c>
      <c r="G201" s="6">
        <v>43658</v>
      </c>
      <c r="H201" s="5" t="s">
        <v>37</v>
      </c>
      <c r="I201" s="10">
        <f ca="1">YEAR(TODAY()) - YEAR(DIM_SELLERS[[#This Row],[Birthdate]])</f>
        <v>29</v>
      </c>
      <c r="J201" s="8">
        <f ca="1">YEARFRAC(DIM_SELLERS[[#This Row],[JoiningDate]], TODAY())</f>
        <v>5.5138888888888893</v>
      </c>
    </row>
    <row r="202" spans="1:10" x14ac:dyDescent="0.2">
      <c r="A202" s="5">
        <v>1200</v>
      </c>
      <c r="B202" s="5" t="s">
        <v>15</v>
      </c>
      <c r="C202" s="6">
        <v>36450</v>
      </c>
      <c r="D202" s="5" t="s">
        <v>505</v>
      </c>
      <c r="E202" s="5">
        <v>6</v>
      </c>
      <c r="F202" s="5" t="s">
        <v>82</v>
      </c>
      <c r="G202" s="6">
        <v>40731</v>
      </c>
      <c r="H202" s="5" t="s">
        <v>118</v>
      </c>
      <c r="I202" s="10">
        <f ca="1">YEAR(TODAY()) - YEAR(DIM_SELLERS[[#This Row],[Birthdate]])</f>
        <v>26</v>
      </c>
      <c r="J202" s="8">
        <f ca="1">YEARFRAC(DIM_SELLERS[[#This Row],[JoiningDate]], TODAY())</f>
        <v>13.527777777777779</v>
      </c>
    </row>
    <row r="203" spans="1:10" x14ac:dyDescent="0.2">
      <c r="A203" s="5">
        <v>1201</v>
      </c>
      <c r="B203" s="5" t="s">
        <v>9</v>
      </c>
      <c r="C203" s="6">
        <v>32953</v>
      </c>
      <c r="D203" s="5" t="s">
        <v>505</v>
      </c>
      <c r="E203" s="5">
        <v>4</v>
      </c>
      <c r="F203" s="5" t="s">
        <v>520</v>
      </c>
      <c r="G203" s="6">
        <v>40680</v>
      </c>
      <c r="H203" s="5" t="s">
        <v>88</v>
      </c>
      <c r="I203" s="10">
        <f ca="1">YEAR(TODAY()) - YEAR(DIM_SELLERS[[#This Row],[Birthdate]])</f>
        <v>35</v>
      </c>
      <c r="J203" s="8">
        <f ca="1">YEARFRAC(DIM_SELLERS[[#This Row],[JoiningDate]], TODAY())</f>
        <v>13.666666666666666</v>
      </c>
    </row>
    <row r="204" spans="1:10" x14ac:dyDescent="0.2">
      <c r="A204" s="5">
        <v>1202</v>
      </c>
      <c r="B204" s="5" t="s">
        <v>15</v>
      </c>
      <c r="C204" s="6">
        <v>28971</v>
      </c>
      <c r="D204" s="5" t="s">
        <v>505</v>
      </c>
      <c r="E204" s="5">
        <v>5</v>
      </c>
      <c r="F204" s="5" t="s">
        <v>237</v>
      </c>
      <c r="G204" s="6">
        <v>43472</v>
      </c>
      <c r="H204" s="5" t="s">
        <v>48</v>
      </c>
      <c r="I204" s="10">
        <f ca="1">YEAR(TODAY()) - YEAR(DIM_SELLERS[[#This Row],[Birthdate]])</f>
        <v>46</v>
      </c>
      <c r="J204" s="8">
        <f ca="1">YEARFRAC(DIM_SELLERS[[#This Row],[JoiningDate]], TODAY())</f>
        <v>6.0277777777777777</v>
      </c>
    </row>
    <row r="205" spans="1:10" x14ac:dyDescent="0.2">
      <c r="A205" s="5">
        <v>1203</v>
      </c>
      <c r="B205" s="5" t="s">
        <v>9</v>
      </c>
      <c r="C205" s="6">
        <v>27038</v>
      </c>
      <c r="D205" s="5" t="s">
        <v>503</v>
      </c>
      <c r="E205" s="5">
        <v>3</v>
      </c>
      <c r="F205" s="5" t="s">
        <v>124</v>
      </c>
      <c r="G205" s="6">
        <v>40386</v>
      </c>
      <c r="H205" s="5" t="s">
        <v>27</v>
      </c>
      <c r="I205" s="10">
        <f ca="1">YEAR(TODAY()) - YEAR(DIM_SELLERS[[#This Row],[Birthdate]])</f>
        <v>51</v>
      </c>
      <c r="J205" s="8">
        <f ca="1">YEARFRAC(DIM_SELLERS[[#This Row],[JoiningDate]], TODAY())</f>
        <v>14.472222222222221</v>
      </c>
    </row>
    <row r="206" spans="1:10" x14ac:dyDescent="0.2">
      <c r="A206" s="5">
        <v>1204</v>
      </c>
      <c r="B206" s="5" t="s">
        <v>15</v>
      </c>
      <c r="C206" s="6">
        <v>31483</v>
      </c>
      <c r="D206" s="5" t="s">
        <v>504</v>
      </c>
      <c r="E206" s="5">
        <v>4</v>
      </c>
      <c r="F206" s="5" t="s">
        <v>224</v>
      </c>
      <c r="G206" s="6">
        <v>45347</v>
      </c>
      <c r="H206" s="5" t="s">
        <v>99</v>
      </c>
      <c r="I206" s="10">
        <f ca="1">YEAR(TODAY()) - YEAR(DIM_SELLERS[[#This Row],[Birthdate]])</f>
        <v>39</v>
      </c>
      <c r="J206" s="8">
        <f ca="1">YEARFRAC(DIM_SELLERS[[#This Row],[JoiningDate]], TODAY())</f>
        <v>0.89444444444444449</v>
      </c>
    </row>
    <row r="207" spans="1:10" x14ac:dyDescent="0.2">
      <c r="A207" s="5">
        <v>1205</v>
      </c>
      <c r="B207" s="5" t="s">
        <v>15</v>
      </c>
      <c r="C207" s="6">
        <v>28513</v>
      </c>
      <c r="D207" s="5" t="s">
        <v>503</v>
      </c>
      <c r="E207" s="5">
        <v>3</v>
      </c>
      <c r="F207" s="5" t="s">
        <v>354</v>
      </c>
      <c r="G207" s="6">
        <v>41671</v>
      </c>
      <c r="H207" s="5" t="s">
        <v>22</v>
      </c>
      <c r="I207" s="10">
        <f ca="1">YEAR(TODAY()) - YEAR(DIM_SELLERS[[#This Row],[Birthdate]])</f>
        <v>47</v>
      </c>
      <c r="J207" s="8">
        <f ca="1">YEARFRAC(DIM_SELLERS[[#This Row],[JoiningDate]], TODAY())</f>
        <v>10.96111111111111</v>
      </c>
    </row>
    <row r="208" spans="1:10" x14ac:dyDescent="0.2">
      <c r="A208" s="5">
        <v>1206</v>
      </c>
      <c r="B208" s="5" t="s">
        <v>15</v>
      </c>
      <c r="C208" s="6">
        <v>38429</v>
      </c>
      <c r="D208" s="5" t="s">
        <v>505</v>
      </c>
      <c r="E208" s="5">
        <v>2</v>
      </c>
      <c r="F208" s="5" t="s">
        <v>230</v>
      </c>
      <c r="G208" s="6">
        <v>43230</v>
      </c>
      <c r="H208" s="5" t="s">
        <v>104</v>
      </c>
      <c r="I208" s="10">
        <f ca="1">YEAR(TODAY()) - YEAR(DIM_SELLERS[[#This Row],[Birthdate]])</f>
        <v>20</v>
      </c>
      <c r="J208" s="8">
        <f ca="1">YEARFRAC(DIM_SELLERS[[#This Row],[JoiningDate]], TODAY())</f>
        <v>6.6861111111111109</v>
      </c>
    </row>
    <row r="209" spans="1:10" x14ac:dyDescent="0.2">
      <c r="A209" s="5">
        <v>1207</v>
      </c>
      <c r="B209" s="5" t="s">
        <v>15</v>
      </c>
      <c r="C209" s="6">
        <v>34997</v>
      </c>
      <c r="D209" s="5" t="s">
        <v>503</v>
      </c>
      <c r="E209" s="5">
        <v>2</v>
      </c>
      <c r="F209" s="5" t="s">
        <v>93</v>
      </c>
      <c r="G209" s="6">
        <v>40832</v>
      </c>
      <c r="H209" s="5" t="s">
        <v>43</v>
      </c>
      <c r="I209" s="10">
        <f ca="1">YEAR(TODAY()) - YEAR(DIM_SELLERS[[#This Row],[Birthdate]])</f>
        <v>30</v>
      </c>
      <c r="J209" s="8">
        <f ca="1">YEARFRAC(DIM_SELLERS[[#This Row],[JoiningDate]], TODAY())</f>
        <v>13.252777777777778</v>
      </c>
    </row>
    <row r="210" spans="1:10" x14ac:dyDescent="0.2">
      <c r="A210" s="5">
        <v>1208</v>
      </c>
      <c r="B210" s="5" t="s">
        <v>15</v>
      </c>
      <c r="C210" s="6">
        <v>37981</v>
      </c>
      <c r="D210" s="5" t="s">
        <v>503</v>
      </c>
      <c r="E210" s="5">
        <v>6</v>
      </c>
      <c r="F210" s="5" t="s">
        <v>198</v>
      </c>
      <c r="G210" s="6">
        <v>40475</v>
      </c>
      <c r="H210" s="5" t="s">
        <v>64</v>
      </c>
      <c r="I210" s="10">
        <f ca="1">YEAR(TODAY()) - YEAR(DIM_SELLERS[[#This Row],[Birthdate]])</f>
        <v>22</v>
      </c>
      <c r="J210" s="8">
        <f ca="1">YEARFRAC(DIM_SELLERS[[#This Row],[JoiningDate]], TODAY())</f>
        <v>14.230555555555556</v>
      </c>
    </row>
    <row r="211" spans="1:10" x14ac:dyDescent="0.2">
      <c r="A211" s="5">
        <v>1209</v>
      </c>
      <c r="B211" s="5" t="s">
        <v>9</v>
      </c>
      <c r="C211" s="6">
        <v>26357</v>
      </c>
      <c r="D211" s="5" t="s">
        <v>505</v>
      </c>
      <c r="E211" s="5">
        <v>3</v>
      </c>
      <c r="F211" s="5" t="s">
        <v>204</v>
      </c>
      <c r="G211" s="6">
        <v>40440</v>
      </c>
      <c r="H211" s="5" t="s">
        <v>72</v>
      </c>
      <c r="I211" s="10">
        <f ca="1">YEAR(TODAY()) - YEAR(DIM_SELLERS[[#This Row],[Birthdate]])</f>
        <v>53</v>
      </c>
      <c r="J211" s="8">
        <f ca="1">YEARFRAC(DIM_SELLERS[[#This Row],[JoiningDate]], TODAY())</f>
        <v>14.327777777777778</v>
      </c>
    </row>
    <row r="212" spans="1:10" x14ac:dyDescent="0.2">
      <c r="A212" s="5">
        <v>1210</v>
      </c>
      <c r="B212" s="5" t="s">
        <v>9</v>
      </c>
      <c r="C212" s="6">
        <v>35631</v>
      </c>
      <c r="D212" s="5" t="s">
        <v>505</v>
      </c>
      <c r="E212" s="5">
        <v>6</v>
      </c>
      <c r="F212" s="5" t="s">
        <v>151</v>
      </c>
      <c r="G212" s="6">
        <v>42334</v>
      </c>
      <c r="H212" s="5" t="s">
        <v>17</v>
      </c>
      <c r="I212" s="10">
        <f ca="1">YEAR(TODAY()) - YEAR(DIM_SELLERS[[#This Row],[Birthdate]])</f>
        <v>28</v>
      </c>
      <c r="J212" s="8">
        <f ca="1">YEARFRAC(DIM_SELLERS[[#This Row],[JoiningDate]], TODAY())</f>
        <v>9.1416666666666675</v>
      </c>
    </row>
    <row r="213" spans="1:10" x14ac:dyDescent="0.2">
      <c r="A213" s="5">
        <v>1211</v>
      </c>
      <c r="B213" s="5" t="s">
        <v>15</v>
      </c>
      <c r="C213" s="6">
        <v>35518</v>
      </c>
      <c r="D213" s="5" t="s">
        <v>504</v>
      </c>
      <c r="E213" s="5">
        <v>7</v>
      </c>
      <c r="F213" s="5" t="s">
        <v>271</v>
      </c>
      <c r="G213" s="6">
        <v>44202</v>
      </c>
      <c r="H213" s="5" t="s">
        <v>67</v>
      </c>
      <c r="I213" s="10">
        <f ca="1">YEAR(TODAY()) - YEAR(DIM_SELLERS[[#This Row],[Birthdate]])</f>
        <v>28</v>
      </c>
      <c r="J213" s="8">
        <f ca="1">YEARFRAC(DIM_SELLERS[[#This Row],[JoiningDate]], TODAY())</f>
        <v>4.0305555555555559</v>
      </c>
    </row>
    <row r="214" spans="1:10" x14ac:dyDescent="0.2">
      <c r="A214" s="5">
        <v>1212</v>
      </c>
      <c r="B214" s="5" t="s">
        <v>9</v>
      </c>
      <c r="C214" s="6">
        <v>30541</v>
      </c>
      <c r="D214" s="5" t="s">
        <v>505</v>
      </c>
      <c r="E214" s="5">
        <v>1</v>
      </c>
      <c r="F214" s="5" t="s">
        <v>130</v>
      </c>
      <c r="G214" s="6">
        <v>42436</v>
      </c>
      <c r="H214" s="5" t="s">
        <v>85</v>
      </c>
      <c r="I214" s="10">
        <f ca="1">YEAR(TODAY()) - YEAR(DIM_SELLERS[[#This Row],[Birthdate]])</f>
        <v>42</v>
      </c>
      <c r="J214" s="8">
        <f ca="1">YEARFRAC(DIM_SELLERS[[#This Row],[JoiningDate]], TODAY())</f>
        <v>8.8611111111111107</v>
      </c>
    </row>
    <row r="215" spans="1:10" x14ac:dyDescent="0.2">
      <c r="A215" s="5">
        <v>1213</v>
      </c>
      <c r="B215" s="5" t="s">
        <v>15</v>
      </c>
      <c r="C215" s="6">
        <v>33593</v>
      </c>
      <c r="D215" s="5" t="s">
        <v>505</v>
      </c>
      <c r="E215" s="5">
        <v>7</v>
      </c>
      <c r="F215" s="5" t="s">
        <v>258</v>
      </c>
      <c r="G215" s="6">
        <v>42885</v>
      </c>
      <c r="H215" s="5" t="s">
        <v>11</v>
      </c>
      <c r="I215" s="10">
        <f ca="1">YEAR(TODAY()) - YEAR(DIM_SELLERS[[#This Row],[Birthdate]])</f>
        <v>34</v>
      </c>
      <c r="J215" s="8">
        <f ca="1">YEARFRAC(DIM_SELLERS[[#This Row],[JoiningDate]], TODAY())</f>
        <v>7.6305555555555555</v>
      </c>
    </row>
    <row r="216" spans="1:10" x14ac:dyDescent="0.2">
      <c r="A216" s="5">
        <v>1214</v>
      </c>
      <c r="B216" s="5" t="s">
        <v>15</v>
      </c>
      <c r="C216" s="6">
        <v>33066</v>
      </c>
      <c r="D216" s="5" t="s">
        <v>504</v>
      </c>
      <c r="E216" s="5">
        <v>6</v>
      </c>
      <c r="F216" s="5" t="s">
        <v>239</v>
      </c>
      <c r="G216" s="6">
        <v>44434</v>
      </c>
      <c r="H216" s="5" t="s">
        <v>37</v>
      </c>
      <c r="I216" s="10">
        <f ca="1">YEAR(TODAY()) - YEAR(DIM_SELLERS[[#This Row],[Birthdate]])</f>
        <v>35</v>
      </c>
      <c r="J216" s="8">
        <f ca="1">YEARFRAC(DIM_SELLERS[[#This Row],[JoiningDate]], TODAY())</f>
        <v>3.3916666666666666</v>
      </c>
    </row>
    <row r="217" spans="1:10" x14ac:dyDescent="0.2">
      <c r="A217" s="5">
        <v>1215</v>
      </c>
      <c r="B217" s="5" t="s">
        <v>9</v>
      </c>
      <c r="C217" s="6">
        <v>36266</v>
      </c>
      <c r="D217" s="5" t="s">
        <v>504</v>
      </c>
      <c r="E217" s="5">
        <v>4</v>
      </c>
      <c r="F217" s="5" t="s">
        <v>385</v>
      </c>
      <c r="G217" s="6">
        <v>44134</v>
      </c>
      <c r="H217" s="5" t="s">
        <v>48</v>
      </c>
      <c r="I217" s="10">
        <f ca="1">YEAR(TODAY()) - YEAR(DIM_SELLERS[[#This Row],[Birthdate]])</f>
        <v>26</v>
      </c>
      <c r="J217" s="8">
        <f ca="1">YEARFRAC(DIM_SELLERS[[#This Row],[JoiningDate]], TODAY())</f>
        <v>4.2138888888888886</v>
      </c>
    </row>
    <row r="218" spans="1:10" x14ac:dyDescent="0.2">
      <c r="A218" s="5">
        <v>1216</v>
      </c>
      <c r="B218" s="5" t="s">
        <v>9</v>
      </c>
      <c r="C218" s="6">
        <v>37597</v>
      </c>
      <c r="D218" s="5" t="s">
        <v>505</v>
      </c>
      <c r="E218" s="5">
        <v>4</v>
      </c>
      <c r="F218" s="5" t="s">
        <v>403</v>
      </c>
      <c r="G218" s="6">
        <v>43447</v>
      </c>
      <c r="H218" s="5" t="s">
        <v>43</v>
      </c>
      <c r="I218" s="10">
        <f ca="1">YEAR(TODAY()) - YEAR(DIM_SELLERS[[#This Row],[Birthdate]])</f>
        <v>23</v>
      </c>
      <c r="J218" s="8">
        <f ca="1">YEARFRAC(DIM_SELLERS[[#This Row],[JoiningDate]], TODAY())</f>
        <v>6.0944444444444441</v>
      </c>
    </row>
    <row r="219" spans="1:10" x14ac:dyDescent="0.2">
      <c r="A219" s="5">
        <v>1217</v>
      </c>
      <c r="B219" s="5" t="s">
        <v>15</v>
      </c>
      <c r="C219" s="6">
        <v>38322</v>
      </c>
      <c r="D219" s="5" t="s">
        <v>505</v>
      </c>
      <c r="E219" s="5">
        <v>6</v>
      </c>
      <c r="F219" s="5" t="s">
        <v>422</v>
      </c>
      <c r="G219" s="6">
        <v>43239</v>
      </c>
      <c r="H219" s="5" t="s">
        <v>85</v>
      </c>
      <c r="I219" s="10">
        <f ca="1">YEAR(TODAY()) - YEAR(DIM_SELLERS[[#This Row],[Birthdate]])</f>
        <v>21</v>
      </c>
      <c r="J219" s="8">
        <f ca="1">YEARFRAC(DIM_SELLERS[[#This Row],[JoiningDate]], TODAY())</f>
        <v>6.6611111111111114</v>
      </c>
    </row>
    <row r="220" spans="1:10" x14ac:dyDescent="0.2">
      <c r="A220" s="5">
        <v>1218</v>
      </c>
      <c r="B220" s="5" t="s">
        <v>9</v>
      </c>
      <c r="C220" s="6">
        <v>27410</v>
      </c>
      <c r="D220" s="5" t="s">
        <v>505</v>
      </c>
      <c r="E220" s="5">
        <v>4</v>
      </c>
      <c r="F220" s="5" t="s">
        <v>230</v>
      </c>
      <c r="G220" s="6">
        <v>44008</v>
      </c>
      <c r="H220" s="5" t="s">
        <v>99</v>
      </c>
      <c r="I220" s="10">
        <f ca="1">YEAR(TODAY()) - YEAR(DIM_SELLERS[[#This Row],[Birthdate]])</f>
        <v>50</v>
      </c>
      <c r="J220" s="8">
        <f ca="1">YEARFRAC(DIM_SELLERS[[#This Row],[JoiningDate]], TODAY())</f>
        <v>4.5583333333333336</v>
      </c>
    </row>
    <row r="221" spans="1:10" x14ac:dyDescent="0.2">
      <c r="A221" s="5">
        <v>1219</v>
      </c>
      <c r="B221" s="5" t="s">
        <v>9</v>
      </c>
      <c r="C221" s="6">
        <v>33648</v>
      </c>
      <c r="D221" s="5" t="s">
        <v>505</v>
      </c>
      <c r="E221" s="5">
        <v>1</v>
      </c>
      <c r="F221" s="5" t="s">
        <v>271</v>
      </c>
      <c r="G221" s="6">
        <v>44582</v>
      </c>
      <c r="H221" s="5" t="s">
        <v>27</v>
      </c>
      <c r="I221" s="10">
        <f ca="1">YEAR(TODAY()) - YEAR(DIM_SELLERS[[#This Row],[Birthdate]])</f>
        <v>33</v>
      </c>
      <c r="J221" s="8">
        <f ca="1">YEARFRAC(DIM_SELLERS[[#This Row],[JoiningDate]], TODAY())</f>
        <v>2.9888888888888889</v>
      </c>
    </row>
    <row r="222" spans="1:10" x14ac:dyDescent="0.2">
      <c r="A222" s="5">
        <v>1220</v>
      </c>
      <c r="B222" s="5" t="s">
        <v>9</v>
      </c>
      <c r="C222" s="6">
        <v>38035</v>
      </c>
      <c r="D222" s="5" t="s">
        <v>503</v>
      </c>
      <c r="E222" s="5">
        <v>4</v>
      </c>
      <c r="F222" s="5" t="s">
        <v>526</v>
      </c>
      <c r="G222" s="6">
        <v>44767</v>
      </c>
      <c r="H222" s="5" t="s">
        <v>27</v>
      </c>
      <c r="I222" s="10">
        <f ca="1">YEAR(TODAY()) - YEAR(DIM_SELLERS[[#This Row],[Birthdate]])</f>
        <v>21</v>
      </c>
      <c r="J222" s="8">
        <f ca="1">YEARFRAC(DIM_SELLERS[[#This Row],[JoiningDate]], TODAY())</f>
        <v>2.4777777777777779</v>
      </c>
    </row>
    <row r="223" spans="1:10" x14ac:dyDescent="0.2">
      <c r="A223" s="5">
        <v>1221</v>
      </c>
      <c r="B223" s="5" t="s">
        <v>9</v>
      </c>
      <c r="C223" s="6">
        <v>30218</v>
      </c>
      <c r="D223" s="5" t="s">
        <v>505</v>
      </c>
      <c r="E223" s="5">
        <v>6</v>
      </c>
      <c r="F223" s="5" t="s">
        <v>527</v>
      </c>
      <c r="G223" s="6">
        <v>40787</v>
      </c>
      <c r="H223" s="5" t="s">
        <v>48</v>
      </c>
      <c r="I223" s="10">
        <f ca="1">YEAR(TODAY()) - YEAR(DIM_SELLERS[[#This Row],[Birthdate]])</f>
        <v>43</v>
      </c>
      <c r="J223" s="8">
        <f ca="1">YEARFRAC(DIM_SELLERS[[#This Row],[JoiningDate]], TODAY())</f>
        <v>13.377777777777778</v>
      </c>
    </row>
    <row r="224" spans="1:10" x14ac:dyDescent="0.2">
      <c r="A224" s="5">
        <v>1222</v>
      </c>
      <c r="B224" s="5" t="s">
        <v>9</v>
      </c>
      <c r="C224" s="6">
        <v>32184</v>
      </c>
      <c r="D224" s="5" t="s">
        <v>503</v>
      </c>
      <c r="E224" s="5">
        <v>6</v>
      </c>
      <c r="F224" s="5" t="s">
        <v>522</v>
      </c>
      <c r="G224" s="6">
        <v>43004</v>
      </c>
      <c r="H224" s="5" t="s">
        <v>22</v>
      </c>
      <c r="I224" s="10">
        <f ca="1">YEAR(TODAY()) - YEAR(DIM_SELLERS[[#This Row],[Birthdate]])</f>
        <v>37</v>
      </c>
      <c r="J224" s="8">
        <f ca="1">YEARFRAC(DIM_SELLERS[[#This Row],[JoiningDate]], TODAY())</f>
        <v>7.3083333333333336</v>
      </c>
    </row>
    <row r="225" spans="1:10" x14ac:dyDescent="0.2">
      <c r="A225" s="5">
        <v>1223</v>
      </c>
      <c r="B225" s="5" t="s">
        <v>9</v>
      </c>
      <c r="C225" s="6">
        <v>31691</v>
      </c>
      <c r="D225" s="5" t="s">
        <v>504</v>
      </c>
      <c r="E225" s="5">
        <v>4</v>
      </c>
      <c r="F225" s="5" t="s">
        <v>280</v>
      </c>
      <c r="G225" s="6">
        <v>41577</v>
      </c>
      <c r="H225" s="5" t="s">
        <v>43</v>
      </c>
      <c r="I225" s="10">
        <f ca="1">YEAR(TODAY()) - YEAR(DIM_SELLERS[[#This Row],[Birthdate]])</f>
        <v>39</v>
      </c>
      <c r="J225" s="8">
        <f ca="1">YEARFRAC(DIM_SELLERS[[#This Row],[JoiningDate]], TODAY())</f>
        <v>11.213888888888889</v>
      </c>
    </row>
    <row r="226" spans="1:10" x14ac:dyDescent="0.2">
      <c r="A226" s="5">
        <v>1224</v>
      </c>
      <c r="B226" s="5" t="s">
        <v>9</v>
      </c>
      <c r="C226" s="6">
        <v>27024</v>
      </c>
      <c r="D226" s="5" t="s">
        <v>505</v>
      </c>
      <c r="E226" s="5">
        <v>2</v>
      </c>
      <c r="F226" s="5" t="s">
        <v>66</v>
      </c>
      <c r="G226" s="6">
        <v>45029</v>
      </c>
      <c r="H226" s="5" t="s">
        <v>40</v>
      </c>
      <c r="I226" s="10">
        <f ca="1">YEAR(TODAY()) - YEAR(DIM_SELLERS[[#This Row],[Birthdate]])</f>
        <v>52</v>
      </c>
      <c r="J226" s="8">
        <f ca="1">YEARFRAC(DIM_SELLERS[[#This Row],[JoiningDate]], TODAY())</f>
        <v>1.7611111111111111</v>
      </c>
    </row>
    <row r="227" spans="1:10" x14ac:dyDescent="0.2">
      <c r="A227" s="5">
        <v>1225</v>
      </c>
      <c r="B227" s="5" t="s">
        <v>9</v>
      </c>
      <c r="C227" s="6">
        <v>34719</v>
      </c>
      <c r="D227" s="5" t="s">
        <v>505</v>
      </c>
      <c r="E227" s="5">
        <v>4</v>
      </c>
      <c r="F227" s="5" t="s">
        <v>224</v>
      </c>
      <c r="G227" s="6">
        <v>44019</v>
      </c>
      <c r="H227" s="5" t="s">
        <v>40</v>
      </c>
      <c r="I227" s="10">
        <f ca="1">YEAR(TODAY()) - YEAR(DIM_SELLERS[[#This Row],[Birthdate]])</f>
        <v>30</v>
      </c>
      <c r="J227" s="8">
        <f ca="1">YEARFRAC(DIM_SELLERS[[#This Row],[JoiningDate]], TODAY())</f>
        <v>4.5277777777777777</v>
      </c>
    </row>
    <row r="228" spans="1:10" x14ac:dyDescent="0.2">
      <c r="A228" s="5">
        <v>1226</v>
      </c>
      <c r="B228" s="5" t="s">
        <v>9</v>
      </c>
      <c r="C228" s="6">
        <v>34391</v>
      </c>
      <c r="D228" s="5" t="s">
        <v>503</v>
      </c>
      <c r="E228" s="5">
        <v>3</v>
      </c>
      <c r="F228" s="5" t="s">
        <v>148</v>
      </c>
      <c r="G228" s="6">
        <v>43406</v>
      </c>
      <c r="H228" s="5" t="s">
        <v>11</v>
      </c>
      <c r="I228" s="10">
        <f ca="1">YEAR(TODAY()) - YEAR(DIM_SELLERS[[#This Row],[Birthdate]])</f>
        <v>31</v>
      </c>
      <c r="J228" s="8">
        <f ca="1">YEARFRAC(DIM_SELLERS[[#This Row],[JoiningDate]], TODAY())</f>
        <v>6.208333333333333</v>
      </c>
    </row>
    <row r="229" spans="1:10" x14ac:dyDescent="0.2">
      <c r="A229" s="5">
        <v>1227</v>
      </c>
      <c r="B229" s="5" t="s">
        <v>15</v>
      </c>
      <c r="C229" s="6">
        <v>26610</v>
      </c>
      <c r="D229" s="5" t="s">
        <v>504</v>
      </c>
      <c r="E229" s="5">
        <v>7</v>
      </c>
      <c r="F229" s="5" t="s">
        <v>239</v>
      </c>
      <c r="G229" s="6">
        <v>41042</v>
      </c>
      <c r="H229" s="5" t="s">
        <v>109</v>
      </c>
      <c r="I229" s="10">
        <f ca="1">YEAR(TODAY()) - YEAR(DIM_SELLERS[[#This Row],[Birthdate]])</f>
        <v>53</v>
      </c>
      <c r="J229" s="8">
        <f ca="1">YEARFRAC(DIM_SELLERS[[#This Row],[JoiningDate]], TODAY())</f>
        <v>12.677777777777777</v>
      </c>
    </row>
    <row r="230" spans="1:10" x14ac:dyDescent="0.2">
      <c r="A230" s="5">
        <v>1228</v>
      </c>
      <c r="B230" s="5" t="s">
        <v>15</v>
      </c>
      <c r="C230" s="6">
        <v>36730</v>
      </c>
      <c r="D230" s="5" t="s">
        <v>504</v>
      </c>
      <c r="E230" s="5">
        <v>4</v>
      </c>
      <c r="F230" s="5" t="s">
        <v>245</v>
      </c>
      <c r="G230" s="6">
        <v>42694</v>
      </c>
      <c r="H230" s="5" t="s">
        <v>88</v>
      </c>
      <c r="I230" s="10">
        <f ca="1">YEAR(TODAY()) - YEAR(DIM_SELLERS[[#This Row],[Birthdate]])</f>
        <v>25</v>
      </c>
      <c r="J230" s="8">
        <f ca="1">YEARFRAC(DIM_SELLERS[[#This Row],[JoiningDate]], TODAY())</f>
        <v>8.1583333333333332</v>
      </c>
    </row>
    <row r="231" spans="1:10" x14ac:dyDescent="0.2">
      <c r="A231" s="5">
        <v>1229</v>
      </c>
      <c r="B231" s="5" t="s">
        <v>9</v>
      </c>
      <c r="C231" s="6">
        <v>32341</v>
      </c>
      <c r="D231" s="5" t="s">
        <v>503</v>
      </c>
      <c r="E231" s="5">
        <v>3</v>
      </c>
      <c r="F231" s="5" t="s">
        <v>513</v>
      </c>
      <c r="G231" s="6">
        <v>42398</v>
      </c>
      <c r="H231" s="5" t="s">
        <v>27</v>
      </c>
      <c r="I231" s="10">
        <f ca="1">YEAR(TODAY()) - YEAR(DIM_SELLERS[[#This Row],[Birthdate]])</f>
        <v>37</v>
      </c>
      <c r="J231" s="8">
        <f ca="1">YEARFRAC(DIM_SELLERS[[#This Row],[JoiningDate]], TODAY())</f>
        <v>8.9666666666666668</v>
      </c>
    </row>
    <row r="232" spans="1:10" x14ac:dyDescent="0.2">
      <c r="A232" s="5">
        <v>1230</v>
      </c>
      <c r="B232" s="5" t="s">
        <v>9</v>
      </c>
      <c r="C232" s="6">
        <v>37165</v>
      </c>
      <c r="D232" s="5" t="s">
        <v>505</v>
      </c>
      <c r="E232" s="5">
        <v>3</v>
      </c>
      <c r="F232" s="5" t="s">
        <v>274</v>
      </c>
      <c r="G232" s="6">
        <v>44204</v>
      </c>
      <c r="H232" s="5" t="s">
        <v>27</v>
      </c>
      <c r="I232" s="10">
        <f ca="1">YEAR(TODAY()) - YEAR(DIM_SELLERS[[#This Row],[Birthdate]])</f>
        <v>24</v>
      </c>
      <c r="J232" s="8">
        <f ca="1">YEARFRAC(DIM_SELLERS[[#This Row],[JoiningDate]], TODAY())</f>
        <v>4.0250000000000004</v>
      </c>
    </row>
    <row r="233" spans="1:10" x14ac:dyDescent="0.2">
      <c r="A233" s="5">
        <v>1231</v>
      </c>
      <c r="B233" s="5" t="s">
        <v>9</v>
      </c>
      <c r="C233" s="6">
        <v>34681</v>
      </c>
      <c r="D233" s="5" t="s">
        <v>504</v>
      </c>
      <c r="E233" s="5">
        <v>5</v>
      </c>
      <c r="F233" s="5" t="s">
        <v>528</v>
      </c>
      <c r="G233" s="6">
        <v>44622</v>
      </c>
      <c r="H233" s="5" t="s">
        <v>17</v>
      </c>
      <c r="I233" s="10">
        <f ca="1">YEAR(TODAY()) - YEAR(DIM_SELLERS[[#This Row],[Birthdate]])</f>
        <v>31</v>
      </c>
      <c r="J233" s="8">
        <f ca="1">YEARFRAC(DIM_SELLERS[[#This Row],[JoiningDate]], TODAY())</f>
        <v>2.875</v>
      </c>
    </row>
    <row r="234" spans="1:10" x14ac:dyDescent="0.2">
      <c r="A234" s="5">
        <v>1232</v>
      </c>
      <c r="B234" s="5" t="s">
        <v>9</v>
      </c>
      <c r="C234" s="6">
        <v>38376</v>
      </c>
      <c r="D234" s="5" t="s">
        <v>505</v>
      </c>
      <c r="E234" s="5">
        <v>3</v>
      </c>
      <c r="F234" s="5" t="s">
        <v>511</v>
      </c>
      <c r="G234" s="6">
        <v>44680</v>
      </c>
      <c r="H234" s="5" t="s">
        <v>22</v>
      </c>
      <c r="I234" s="10">
        <f ca="1">YEAR(TODAY()) - YEAR(DIM_SELLERS[[#This Row],[Birthdate]])</f>
        <v>20</v>
      </c>
      <c r="J234" s="8">
        <f ca="1">YEARFRAC(DIM_SELLERS[[#This Row],[JoiningDate]], TODAY())</f>
        <v>2.7166666666666668</v>
      </c>
    </row>
    <row r="235" spans="1:10" x14ac:dyDescent="0.2">
      <c r="A235" s="5">
        <v>1233</v>
      </c>
      <c r="B235" s="5" t="s">
        <v>9</v>
      </c>
      <c r="C235" s="6">
        <v>31491</v>
      </c>
      <c r="D235" s="5" t="s">
        <v>503</v>
      </c>
      <c r="E235" s="5">
        <v>7</v>
      </c>
      <c r="F235" s="5" t="s">
        <v>346</v>
      </c>
      <c r="G235" s="6">
        <v>43553</v>
      </c>
      <c r="H235" s="5" t="s">
        <v>53</v>
      </c>
      <c r="I235" s="10">
        <f ca="1">YEAR(TODAY()) - YEAR(DIM_SELLERS[[#This Row],[Birthdate]])</f>
        <v>39</v>
      </c>
      <c r="J235" s="8">
        <f ca="1">YEARFRAC(DIM_SELLERS[[#This Row],[JoiningDate]], TODAY())</f>
        <v>5.8</v>
      </c>
    </row>
    <row r="236" spans="1:10" x14ac:dyDescent="0.2">
      <c r="A236" s="5">
        <v>1234</v>
      </c>
      <c r="B236" s="5" t="s">
        <v>15</v>
      </c>
      <c r="C236" s="6">
        <v>37273</v>
      </c>
      <c r="D236" s="5" t="s">
        <v>503</v>
      </c>
      <c r="E236" s="5">
        <v>5</v>
      </c>
      <c r="F236" s="5" t="s">
        <v>169</v>
      </c>
      <c r="G236" s="6">
        <v>45118</v>
      </c>
      <c r="H236" s="5" t="s">
        <v>72</v>
      </c>
      <c r="I236" s="10">
        <f ca="1">YEAR(TODAY()) - YEAR(DIM_SELLERS[[#This Row],[Birthdate]])</f>
        <v>23</v>
      </c>
      <c r="J236" s="8">
        <f ca="1">YEARFRAC(DIM_SELLERS[[#This Row],[JoiningDate]], TODAY())</f>
        <v>1.5166666666666666</v>
      </c>
    </row>
    <row r="237" spans="1:10" x14ac:dyDescent="0.2">
      <c r="A237" s="5">
        <v>1235</v>
      </c>
      <c r="B237" s="5" t="s">
        <v>15</v>
      </c>
      <c r="C237" s="6">
        <v>36585</v>
      </c>
      <c r="D237" s="5" t="s">
        <v>503</v>
      </c>
      <c r="E237" s="5">
        <v>6</v>
      </c>
      <c r="F237" s="5" t="s">
        <v>350</v>
      </c>
      <c r="G237" s="6">
        <v>43881</v>
      </c>
      <c r="H237" s="5" t="s">
        <v>40</v>
      </c>
      <c r="I237" s="10">
        <f ca="1">YEAR(TODAY()) - YEAR(DIM_SELLERS[[#This Row],[Birthdate]])</f>
        <v>25</v>
      </c>
      <c r="J237" s="8">
        <f ca="1">YEARFRAC(DIM_SELLERS[[#This Row],[JoiningDate]], TODAY())</f>
        <v>4.9083333333333332</v>
      </c>
    </row>
    <row r="238" spans="1:10" x14ac:dyDescent="0.2">
      <c r="A238" s="5">
        <v>1236</v>
      </c>
      <c r="B238" s="5" t="s">
        <v>9</v>
      </c>
      <c r="C238" s="6">
        <v>36557</v>
      </c>
      <c r="D238" s="5" t="s">
        <v>503</v>
      </c>
      <c r="E238" s="5">
        <v>5</v>
      </c>
      <c r="F238" s="5" t="s">
        <v>471</v>
      </c>
      <c r="G238" s="6">
        <v>42207</v>
      </c>
      <c r="H238" s="5" t="s">
        <v>11</v>
      </c>
      <c r="I238" s="10">
        <f ca="1">YEAR(TODAY()) - YEAR(DIM_SELLERS[[#This Row],[Birthdate]])</f>
        <v>25</v>
      </c>
      <c r="J238" s="8">
        <f ca="1">YEARFRAC(DIM_SELLERS[[#This Row],[JoiningDate]], TODAY())</f>
        <v>9.4861111111111107</v>
      </c>
    </row>
    <row r="239" spans="1:10" x14ac:dyDescent="0.2">
      <c r="A239" s="5">
        <v>1237</v>
      </c>
      <c r="B239" s="5" t="s">
        <v>9</v>
      </c>
      <c r="C239" s="6">
        <v>32584</v>
      </c>
      <c r="D239" s="5" t="s">
        <v>505</v>
      </c>
      <c r="E239" s="5">
        <v>7</v>
      </c>
      <c r="F239" s="5" t="s">
        <v>226</v>
      </c>
      <c r="G239" s="6">
        <v>43894</v>
      </c>
      <c r="H239" s="5" t="s">
        <v>104</v>
      </c>
      <c r="I239" s="10">
        <f ca="1">YEAR(TODAY()) - YEAR(DIM_SELLERS[[#This Row],[Birthdate]])</f>
        <v>36</v>
      </c>
      <c r="J239" s="8">
        <f ca="1">YEARFRAC(DIM_SELLERS[[#This Row],[JoiningDate]], TODAY())</f>
        <v>4.8694444444444445</v>
      </c>
    </row>
    <row r="240" spans="1:10" x14ac:dyDescent="0.2">
      <c r="A240" s="5">
        <v>1238</v>
      </c>
      <c r="B240" s="5" t="s">
        <v>9</v>
      </c>
      <c r="C240" s="6">
        <v>37159</v>
      </c>
      <c r="D240" s="5" t="s">
        <v>503</v>
      </c>
      <c r="E240" s="5">
        <v>7</v>
      </c>
      <c r="F240" s="5" t="s">
        <v>80</v>
      </c>
      <c r="G240" s="6">
        <v>43613</v>
      </c>
      <c r="H240" s="5" t="s">
        <v>64</v>
      </c>
      <c r="I240" s="10">
        <f ca="1">YEAR(TODAY()) - YEAR(DIM_SELLERS[[#This Row],[Birthdate]])</f>
        <v>24</v>
      </c>
      <c r="J240" s="8">
        <f ca="1">YEARFRAC(DIM_SELLERS[[#This Row],[JoiningDate]], TODAY())</f>
        <v>5.6361111111111111</v>
      </c>
    </row>
    <row r="241" spans="1:10" x14ac:dyDescent="0.2">
      <c r="A241" s="5">
        <v>1239</v>
      </c>
      <c r="B241" s="5" t="s">
        <v>9</v>
      </c>
      <c r="C241" s="6">
        <v>34739</v>
      </c>
      <c r="D241" s="5" t="s">
        <v>505</v>
      </c>
      <c r="E241" s="5">
        <v>5</v>
      </c>
      <c r="F241" s="5" t="s">
        <v>409</v>
      </c>
      <c r="G241" s="6">
        <v>42810</v>
      </c>
      <c r="H241" s="5" t="s">
        <v>30</v>
      </c>
      <c r="I241" s="10">
        <f ca="1">YEAR(TODAY()) - YEAR(DIM_SELLERS[[#This Row],[Birthdate]])</f>
        <v>30</v>
      </c>
      <c r="J241" s="8">
        <f ca="1">YEARFRAC(DIM_SELLERS[[#This Row],[JoiningDate]], TODAY())</f>
        <v>7.8361111111111112</v>
      </c>
    </row>
    <row r="242" spans="1:10" x14ac:dyDescent="0.2">
      <c r="A242" s="5">
        <v>1240</v>
      </c>
      <c r="B242" s="5" t="s">
        <v>15</v>
      </c>
      <c r="C242" s="6">
        <v>31528</v>
      </c>
      <c r="D242" s="5" t="s">
        <v>503</v>
      </c>
      <c r="E242" s="5">
        <v>2</v>
      </c>
      <c r="F242" s="5" t="s">
        <v>204</v>
      </c>
      <c r="G242" s="6">
        <v>42287</v>
      </c>
      <c r="H242" s="5" t="s">
        <v>53</v>
      </c>
      <c r="I242" s="10">
        <f ca="1">YEAR(TODAY()) - YEAR(DIM_SELLERS[[#This Row],[Birthdate]])</f>
        <v>39</v>
      </c>
      <c r="J242" s="8">
        <f ca="1">YEARFRAC(DIM_SELLERS[[#This Row],[JoiningDate]], TODAY())</f>
        <v>9.2694444444444439</v>
      </c>
    </row>
    <row r="243" spans="1:10" x14ac:dyDescent="0.2">
      <c r="A243" s="5">
        <v>1241</v>
      </c>
      <c r="B243" s="5" t="s">
        <v>9</v>
      </c>
      <c r="C243" s="6">
        <v>36053</v>
      </c>
      <c r="D243" s="5" t="s">
        <v>505</v>
      </c>
      <c r="E243" s="5">
        <v>2</v>
      </c>
      <c r="F243" s="5" t="s">
        <v>194</v>
      </c>
      <c r="G243" s="6">
        <v>44782</v>
      </c>
      <c r="H243" s="5" t="s">
        <v>88</v>
      </c>
      <c r="I243" s="10">
        <f ca="1">YEAR(TODAY()) - YEAR(DIM_SELLERS[[#This Row],[Birthdate]])</f>
        <v>27</v>
      </c>
      <c r="J243" s="8">
        <f ca="1">YEARFRAC(DIM_SELLERS[[#This Row],[JoiningDate]], TODAY())</f>
        <v>2.4388888888888891</v>
      </c>
    </row>
    <row r="244" spans="1:10" x14ac:dyDescent="0.2">
      <c r="A244" s="5">
        <v>1242</v>
      </c>
      <c r="B244" s="5" t="s">
        <v>15</v>
      </c>
      <c r="C244" s="6">
        <v>34474</v>
      </c>
      <c r="D244" s="5" t="s">
        <v>504</v>
      </c>
      <c r="E244" s="5">
        <v>4</v>
      </c>
      <c r="F244" s="5" t="s">
        <v>243</v>
      </c>
      <c r="G244" s="6">
        <v>41823</v>
      </c>
      <c r="H244" s="5" t="s">
        <v>85</v>
      </c>
      <c r="I244" s="10">
        <f ca="1">YEAR(TODAY()) - YEAR(DIM_SELLERS[[#This Row],[Birthdate]])</f>
        <v>31</v>
      </c>
      <c r="J244" s="8">
        <f ca="1">YEARFRAC(DIM_SELLERS[[#This Row],[JoiningDate]], TODAY())</f>
        <v>10.53888888888889</v>
      </c>
    </row>
    <row r="245" spans="1:10" x14ac:dyDescent="0.2">
      <c r="A245" s="5">
        <v>1243</v>
      </c>
      <c r="B245" s="5" t="s">
        <v>9</v>
      </c>
      <c r="C245" s="6">
        <v>27229</v>
      </c>
      <c r="D245" s="5" t="s">
        <v>505</v>
      </c>
      <c r="E245" s="5">
        <v>6</v>
      </c>
      <c r="F245" s="5" t="s">
        <v>269</v>
      </c>
      <c r="G245" s="6">
        <v>41542</v>
      </c>
      <c r="H245" s="5" t="s">
        <v>99</v>
      </c>
      <c r="I245" s="10">
        <f ca="1">YEAR(TODAY()) - YEAR(DIM_SELLERS[[#This Row],[Birthdate]])</f>
        <v>51</v>
      </c>
      <c r="J245" s="8">
        <f ca="1">YEARFRAC(DIM_SELLERS[[#This Row],[JoiningDate]], TODAY())</f>
        <v>11.311111111111112</v>
      </c>
    </row>
    <row r="246" spans="1:10" x14ac:dyDescent="0.2">
      <c r="A246" s="5">
        <v>1244</v>
      </c>
      <c r="B246" s="5" t="s">
        <v>15</v>
      </c>
      <c r="C246" s="6">
        <v>33846</v>
      </c>
      <c r="D246" s="5" t="s">
        <v>504</v>
      </c>
      <c r="E246" s="5">
        <v>7</v>
      </c>
      <c r="F246" s="5" t="s">
        <v>167</v>
      </c>
      <c r="G246" s="6">
        <v>43356</v>
      </c>
      <c r="H246" s="5" t="s">
        <v>11</v>
      </c>
      <c r="I246" s="10">
        <f ca="1">YEAR(TODAY()) - YEAR(DIM_SELLERS[[#This Row],[Birthdate]])</f>
        <v>33</v>
      </c>
      <c r="J246" s="8">
        <f ca="1">YEARFRAC(DIM_SELLERS[[#This Row],[JoiningDate]], TODAY())</f>
        <v>6.3444444444444441</v>
      </c>
    </row>
    <row r="247" spans="1:10" x14ac:dyDescent="0.2">
      <c r="A247" s="5">
        <v>1245</v>
      </c>
      <c r="B247" s="5" t="s">
        <v>15</v>
      </c>
      <c r="C247" s="6">
        <v>35020</v>
      </c>
      <c r="D247" s="5" t="s">
        <v>505</v>
      </c>
      <c r="E247" s="5">
        <v>4</v>
      </c>
      <c r="F247" s="5" t="s">
        <v>224</v>
      </c>
      <c r="G247" s="6">
        <v>42478</v>
      </c>
      <c r="H247" s="5" t="s">
        <v>40</v>
      </c>
      <c r="I247" s="10">
        <f ca="1">YEAR(TODAY()) - YEAR(DIM_SELLERS[[#This Row],[Birthdate]])</f>
        <v>30</v>
      </c>
      <c r="J247" s="8">
        <f ca="1">YEARFRAC(DIM_SELLERS[[#This Row],[JoiningDate]], TODAY())</f>
        <v>8.7472222222222218</v>
      </c>
    </row>
    <row r="248" spans="1:10" x14ac:dyDescent="0.2">
      <c r="A248" s="5">
        <v>1246</v>
      </c>
      <c r="B248" s="5" t="s">
        <v>15</v>
      </c>
      <c r="C248" s="6">
        <v>35027</v>
      </c>
      <c r="D248" s="5" t="s">
        <v>503</v>
      </c>
      <c r="E248" s="5">
        <v>5</v>
      </c>
      <c r="F248" s="5" t="s">
        <v>204</v>
      </c>
      <c r="G248" s="6">
        <v>45549</v>
      </c>
      <c r="H248" s="5" t="s">
        <v>85</v>
      </c>
      <c r="I248" s="10">
        <f ca="1">YEAR(TODAY()) - YEAR(DIM_SELLERS[[#This Row],[Birthdate]])</f>
        <v>30</v>
      </c>
      <c r="J248" s="8">
        <f ca="1">YEARFRAC(DIM_SELLERS[[#This Row],[JoiningDate]], TODAY())</f>
        <v>0.34166666666666667</v>
      </c>
    </row>
    <row r="249" spans="1:10" x14ac:dyDescent="0.2">
      <c r="A249" s="5">
        <v>1247</v>
      </c>
      <c r="B249" s="5" t="s">
        <v>9</v>
      </c>
      <c r="C249" s="6">
        <v>37745</v>
      </c>
      <c r="D249" s="5" t="s">
        <v>504</v>
      </c>
      <c r="E249" s="5">
        <v>2</v>
      </c>
      <c r="F249" s="5" t="s">
        <v>362</v>
      </c>
      <c r="G249" s="6">
        <v>40339</v>
      </c>
      <c r="H249" s="5" t="s">
        <v>53</v>
      </c>
      <c r="I249" s="10">
        <f ca="1">YEAR(TODAY()) - YEAR(DIM_SELLERS[[#This Row],[Birthdate]])</f>
        <v>22</v>
      </c>
      <c r="J249" s="8">
        <f ca="1">YEARFRAC(DIM_SELLERS[[#This Row],[JoiningDate]], TODAY())</f>
        <v>14.602777777777778</v>
      </c>
    </row>
    <row r="250" spans="1:10" x14ac:dyDescent="0.2">
      <c r="A250" s="5">
        <v>1248</v>
      </c>
      <c r="B250" s="5" t="s">
        <v>15</v>
      </c>
      <c r="C250" s="6">
        <v>26398</v>
      </c>
      <c r="D250" s="5" t="s">
        <v>504</v>
      </c>
      <c r="E250" s="5">
        <v>1</v>
      </c>
      <c r="F250" s="5" t="s">
        <v>507</v>
      </c>
      <c r="G250" s="6">
        <v>43693</v>
      </c>
      <c r="H250" s="5" t="s">
        <v>53</v>
      </c>
      <c r="I250" s="10">
        <f ca="1">YEAR(TODAY()) - YEAR(DIM_SELLERS[[#This Row],[Birthdate]])</f>
        <v>53</v>
      </c>
      <c r="J250" s="8">
        <f ca="1">YEARFRAC(DIM_SELLERS[[#This Row],[JoiningDate]], TODAY())</f>
        <v>5.4194444444444443</v>
      </c>
    </row>
    <row r="251" spans="1:10" x14ac:dyDescent="0.2">
      <c r="A251" s="5">
        <v>1249</v>
      </c>
      <c r="B251" s="5" t="s">
        <v>15</v>
      </c>
      <c r="C251" s="6">
        <v>26441</v>
      </c>
      <c r="D251" s="5" t="s">
        <v>505</v>
      </c>
      <c r="E251" s="5">
        <v>3</v>
      </c>
      <c r="F251" s="5" t="s">
        <v>285</v>
      </c>
      <c r="G251" s="6">
        <v>41754</v>
      </c>
      <c r="H251" s="5" t="s">
        <v>72</v>
      </c>
      <c r="I251" s="10">
        <f ca="1">YEAR(TODAY()) - YEAR(DIM_SELLERS[[#This Row],[Birthdate]])</f>
        <v>53</v>
      </c>
      <c r="J251" s="8">
        <f ca="1">YEARFRAC(DIM_SELLERS[[#This Row],[JoiningDate]], TODAY())</f>
        <v>10.727777777777778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076B5-1EFF-4333-BAA7-FD14B200AD3D}">
  <dimension ref="A1:G330"/>
  <sheetViews>
    <sheetView zoomScale="70" zoomScaleNormal="70" workbookViewId="0">
      <selection activeCell="G2" sqref="G2"/>
    </sheetView>
  </sheetViews>
  <sheetFormatPr defaultRowHeight="14.25" x14ac:dyDescent="0.2"/>
  <cols>
    <col min="1" max="1" width="61.875" customWidth="1"/>
    <col min="2" max="2" width="28.25" customWidth="1"/>
    <col min="3" max="3" width="25.5" customWidth="1"/>
    <col min="4" max="4" width="16.875" customWidth="1"/>
    <col min="5" max="5" width="23" customWidth="1"/>
    <col min="6" max="6" width="20.75" customWidth="1"/>
    <col min="7" max="7" width="21.75" customWidth="1"/>
  </cols>
  <sheetData>
    <row r="1" spans="1:7" s="5" customFormat="1" x14ac:dyDescent="0.2">
      <c r="A1" s="26" t="s">
        <v>530</v>
      </c>
      <c r="B1" s="27" t="s">
        <v>531</v>
      </c>
      <c r="C1" s="27" t="s">
        <v>532</v>
      </c>
      <c r="D1" s="27" t="s">
        <v>533</v>
      </c>
      <c r="E1" s="27" t="s">
        <v>534</v>
      </c>
      <c r="F1" s="27" t="s">
        <v>535</v>
      </c>
      <c r="G1" s="28" t="s">
        <v>7246</v>
      </c>
    </row>
    <row r="2" spans="1:7" x14ac:dyDescent="0.2">
      <c r="A2" s="5" t="s">
        <v>536</v>
      </c>
      <c r="B2" s="5" t="s">
        <v>537</v>
      </c>
      <c r="C2" s="5" t="s">
        <v>538</v>
      </c>
      <c r="D2" s="5">
        <v>288</v>
      </c>
      <c r="E2" s="5">
        <v>676</v>
      </c>
      <c r="F2" s="5">
        <v>768</v>
      </c>
      <c r="G2" s="10">
        <f>(DIM_SERVICES[[#This Row],['[Price-Basic']]]+DIM_SERVICES[[#This Row],['[Price-Standard']]]+DIM_SERVICES[[#This Row],['[Price-Premium']]])/3</f>
        <v>577.33333333333337</v>
      </c>
    </row>
    <row r="3" spans="1:7" x14ac:dyDescent="0.2">
      <c r="A3" s="5" t="s">
        <v>539</v>
      </c>
      <c r="B3" s="5" t="s">
        <v>537</v>
      </c>
      <c r="C3" s="5" t="s">
        <v>538</v>
      </c>
      <c r="D3" s="5">
        <v>880</v>
      </c>
      <c r="E3" s="5">
        <v>883</v>
      </c>
      <c r="F3" s="5">
        <v>964</v>
      </c>
      <c r="G3" s="10">
        <f>(DIM_SERVICES[[#This Row],['[Price-Basic']]]+DIM_SERVICES[[#This Row],['[Price-Standard']]]+DIM_SERVICES[[#This Row],['[Price-Premium']]])/3</f>
        <v>909</v>
      </c>
    </row>
    <row r="4" spans="1:7" x14ac:dyDescent="0.2">
      <c r="A4" s="5" t="s">
        <v>540</v>
      </c>
      <c r="B4" s="5" t="s">
        <v>541</v>
      </c>
      <c r="C4" s="5" t="s">
        <v>542</v>
      </c>
      <c r="D4" s="5">
        <v>653</v>
      </c>
      <c r="E4" s="5">
        <v>750</v>
      </c>
      <c r="F4" s="5">
        <v>951</v>
      </c>
      <c r="G4" s="10">
        <f>(DIM_SERVICES[[#This Row],['[Price-Basic']]]+DIM_SERVICES[[#This Row],['[Price-Standard']]]+DIM_SERVICES[[#This Row],['[Price-Premium']]])/3</f>
        <v>784.66666666666663</v>
      </c>
    </row>
    <row r="5" spans="1:7" x14ac:dyDescent="0.2">
      <c r="A5" s="5" t="s">
        <v>543</v>
      </c>
      <c r="B5" s="5" t="s">
        <v>544</v>
      </c>
      <c r="C5" s="5" t="s">
        <v>545</v>
      </c>
      <c r="D5" s="5">
        <v>562</v>
      </c>
      <c r="E5" s="5">
        <v>582</v>
      </c>
      <c r="F5" s="5">
        <v>736</v>
      </c>
      <c r="G5" s="10">
        <f>(DIM_SERVICES[[#This Row],['[Price-Basic']]]+DIM_SERVICES[[#This Row],['[Price-Standard']]]+DIM_SERVICES[[#This Row],['[Price-Premium']]])/3</f>
        <v>626.66666666666663</v>
      </c>
    </row>
    <row r="6" spans="1:7" x14ac:dyDescent="0.2">
      <c r="A6" s="5" t="s">
        <v>546</v>
      </c>
      <c r="B6" s="5" t="s">
        <v>547</v>
      </c>
      <c r="C6" s="5" t="s">
        <v>548</v>
      </c>
      <c r="D6" s="5">
        <v>466</v>
      </c>
      <c r="E6" s="5">
        <v>622</v>
      </c>
      <c r="F6" s="5">
        <v>746</v>
      </c>
      <c r="G6" s="10">
        <f>(DIM_SERVICES[[#This Row],['[Price-Basic']]]+DIM_SERVICES[[#This Row],['[Price-Standard']]]+DIM_SERVICES[[#This Row],['[Price-Premium']]])/3</f>
        <v>611.33333333333337</v>
      </c>
    </row>
    <row r="7" spans="1:7" x14ac:dyDescent="0.2">
      <c r="A7" s="5" t="s">
        <v>549</v>
      </c>
      <c r="B7" s="5" t="s">
        <v>550</v>
      </c>
      <c r="C7" s="5" t="s">
        <v>551</v>
      </c>
      <c r="D7" s="5">
        <v>212</v>
      </c>
      <c r="E7" s="5">
        <v>746</v>
      </c>
      <c r="F7" s="5">
        <v>753</v>
      </c>
      <c r="G7" s="10">
        <f>(DIM_SERVICES[[#This Row],['[Price-Basic']]]+DIM_SERVICES[[#This Row],['[Price-Standard']]]+DIM_SERVICES[[#This Row],['[Price-Premium']]])/3</f>
        <v>570.33333333333337</v>
      </c>
    </row>
    <row r="8" spans="1:7" x14ac:dyDescent="0.2">
      <c r="A8" s="5" t="s">
        <v>552</v>
      </c>
      <c r="B8" s="5" t="s">
        <v>553</v>
      </c>
      <c r="C8" s="5" t="s">
        <v>554</v>
      </c>
      <c r="D8" s="5">
        <v>974</v>
      </c>
      <c r="E8" s="5">
        <v>995</v>
      </c>
      <c r="F8" s="5">
        <v>1000</v>
      </c>
      <c r="G8" s="10">
        <f>(DIM_SERVICES[[#This Row],['[Price-Basic']]]+DIM_SERVICES[[#This Row],['[Price-Standard']]]+DIM_SERVICES[[#This Row],['[Price-Premium']]])/3</f>
        <v>989.66666666666663</v>
      </c>
    </row>
    <row r="9" spans="1:7" x14ac:dyDescent="0.2">
      <c r="A9" s="5" t="s">
        <v>555</v>
      </c>
      <c r="B9" s="5" t="s">
        <v>556</v>
      </c>
      <c r="C9" s="5" t="s">
        <v>557</v>
      </c>
      <c r="D9" s="5">
        <v>809</v>
      </c>
      <c r="E9" s="5">
        <v>846</v>
      </c>
      <c r="F9" s="5">
        <v>900</v>
      </c>
      <c r="G9" s="10">
        <f>(DIM_SERVICES[[#This Row],['[Price-Basic']]]+DIM_SERVICES[[#This Row],['[Price-Standard']]]+DIM_SERVICES[[#This Row],['[Price-Premium']]])/3</f>
        <v>851.66666666666663</v>
      </c>
    </row>
    <row r="10" spans="1:7" x14ac:dyDescent="0.2">
      <c r="A10" s="5" t="s">
        <v>558</v>
      </c>
      <c r="B10" s="5" t="s">
        <v>550</v>
      </c>
      <c r="C10" s="5" t="s">
        <v>559</v>
      </c>
      <c r="D10" s="5">
        <v>514</v>
      </c>
      <c r="E10" s="5">
        <v>764</v>
      </c>
      <c r="F10" s="5">
        <v>845</v>
      </c>
      <c r="G10" s="10">
        <f>(DIM_SERVICES[[#This Row],['[Price-Basic']]]+DIM_SERVICES[[#This Row],['[Price-Standard']]]+DIM_SERVICES[[#This Row],['[Price-Premium']]])/3</f>
        <v>707.66666666666663</v>
      </c>
    </row>
    <row r="11" spans="1:7" x14ac:dyDescent="0.2">
      <c r="A11" s="5" t="s">
        <v>560</v>
      </c>
      <c r="B11" s="5" t="s">
        <v>541</v>
      </c>
      <c r="C11" s="5" t="s">
        <v>561</v>
      </c>
      <c r="D11" s="5">
        <v>362</v>
      </c>
      <c r="E11" s="5">
        <v>472</v>
      </c>
      <c r="F11" s="5">
        <v>686</v>
      </c>
      <c r="G11" s="10">
        <f>(DIM_SERVICES[[#This Row],['[Price-Basic']]]+DIM_SERVICES[[#This Row],['[Price-Standard']]]+DIM_SERVICES[[#This Row],['[Price-Premium']]])/3</f>
        <v>506.66666666666669</v>
      </c>
    </row>
    <row r="12" spans="1:7" x14ac:dyDescent="0.2">
      <c r="A12" s="5" t="s">
        <v>562</v>
      </c>
      <c r="B12" s="5" t="s">
        <v>553</v>
      </c>
      <c r="C12" s="5" t="s">
        <v>563</v>
      </c>
      <c r="D12" s="5">
        <v>80</v>
      </c>
      <c r="E12" s="5">
        <v>464</v>
      </c>
      <c r="F12" s="5">
        <v>663</v>
      </c>
      <c r="G12" s="10">
        <f>(DIM_SERVICES[[#This Row],['[Price-Basic']]]+DIM_SERVICES[[#This Row],['[Price-Standard']]]+DIM_SERVICES[[#This Row],['[Price-Premium']]])/3</f>
        <v>402.33333333333331</v>
      </c>
    </row>
    <row r="13" spans="1:7" x14ac:dyDescent="0.2">
      <c r="A13" s="5" t="s">
        <v>564</v>
      </c>
      <c r="B13" s="5" t="s">
        <v>550</v>
      </c>
      <c r="C13" s="5" t="s">
        <v>551</v>
      </c>
      <c r="D13" s="5">
        <v>574</v>
      </c>
      <c r="E13" s="5">
        <v>997</v>
      </c>
      <c r="F13" s="5">
        <v>998</v>
      </c>
      <c r="G13" s="10">
        <f>(DIM_SERVICES[[#This Row],['[Price-Basic']]]+DIM_SERVICES[[#This Row],['[Price-Standard']]]+DIM_SERVICES[[#This Row],['[Price-Premium']]])/3</f>
        <v>856.33333333333337</v>
      </c>
    </row>
    <row r="14" spans="1:7" x14ac:dyDescent="0.2">
      <c r="A14" s="5" t="s">
        <v>565</v>
      </c>
      <c r="B14" s="5" t="s">
        <v>541</v>
      </c>
      <c r="C14" s="5" t="s">
        <v>561</v>
      </c>
      <c r="D14" s="5">
        <v>125</v>
      </c>
      <c r="E14" s="5">
        <v>667</v>
      </c>
      <c r="F14" s="5">
        <v>667</v>
      </c>
      <c r="G14" s="10">
        <f>(DIM_SERVICES[[#This Row],['[Price-Basic']]]+DIM_SERVICES[[#This Row],['[Price-Standard']]]+DIM_SERVICES[[#This Row],['[Price-Premium']]])/3</f>
        <v>486.33333333333331</v>
      </c>
    </row>
    <row r="15" spans="1:7" x14ac:dyDescent="0.2">
      <c r="A15" s="5" t="s">
        <v>566</v>
      </c>
      <c r="B15" s="5" t="s">
        <v>553</v>
      </c>
      <c r="C15" s="5" t="s">
        <v>563</v>
      </c>
      <c r="D15" s="5">
        <v>255</v>
      </c>
      <c r="E15" s="5">
        <v>538</v>
      </c>
      <c r="F15" s="5">
        <v>895</v>
      </c>
      <c r="G15" s="10">
        <f>(DIM_SERVICES[[#This Row],['[Price-Basic']]]+DIM_SERVICES[[#This Row],['[Price-Standard']]]+DIM_SERVICES[[#This Row],['[Price-Premium']]])/3</f>
        <v>562.66666666666663</v>
      </c>
    </row>
    <row r="16" spans="1:7" x14ac:dyDescent="0.2">
      <c r="A16" s="5" t="s">
        <v>567</v>
      </c>
      <c r="B16" s="5" t="s">
        <v>568</v>
      </c>
      <c r="C16" s="5" t="s">
        <v>569</v>
      </c>
      <c r="D16" s="5">
        <v>936</v>
      </c>
      <c r="E16" s="5">
        <v>984</v>
      </c>
      <c r="F16" s="5">
        <v>993</v>
      </c>
      <c r="G16" s="10">
        <f>(DIM_SERVICES[[#This Row],['[Price-Basic']]]+DIM_SERVICES[[#This Row],['[Price-Standard']]]+DIM_SERVICES[[#This Row],['[Price-Premium']]])/3</f>
        <v>971</v>
      </c>
    </row>
    <row r="17" spans="1:7" x14ac:dyDescent="0.2">
      <c r="A17" s="5" t="s">
        <v>570</v>
      </c>
      <c r="B17" s="5" t="s">
        <v>541</v>
      </c>
      <c r="C17" s="5" t="s">
        <v>571</v>
      </c>
      <c r="D17" s="5">
        <v>317</v>
      </c>
      <c r="E17" s="5">
        <v>591</v>
      </c>
      <c r="F17" s="5">
        <v>863</v>
      </c>
      <c r="G17" s="10">
        <f>(DIM_SERVICES[[#This Row],['[Price-Basic']]]+DIM_SERVICES[[#This Row],['[Price-Standard']]]+DIM_SERVICES[[#This Row],['[Price-Premium']]])/3</f>
        <v>590.33333333333337</v>
      </c>
    </row>
    <row r="18" spans="1:7" x14ac:dyDescent="0.2">
      <c r="A18" s="5" t="s">
        <v>572</v>
      </c>
      <c r="B18" s="5" t="s">
        <v>541</v>
      </c>
      <c r="C18" s="5" t="s">
        <v>571</v>
      </c>
      <c r="D18" s="5">
        <v>741</v>
      </c>
      <c r="E18" s="5">
        <v>808</v>
      </c>
      <c r="F18" s="5">
        <v>899</v>
      </c>
      <c r="G18" s="10">
        <f>(DIM_SERVICES[[#This Row],['[Price-Basic']]]+DIM_SERVICES[[#This Row],['[Price-Standard']]]+DIM_SERVICES[[#This Row],['[Price-Premium']]])/3</f>
        <v>816</v>
      </c>
    </row>
    <row r="19" spans="1:7" x14ac:dyDescent="0.2">
      <c r="A19" s="5" t="s">
        <v>573</v>
      </c>
      <c r="B19" s="5" t="s">
        <v>541</v>
      </c>
      <c r="C19" s="5" t="s">
        <v>571</v>
      </c>
      <c r="D19" s="5">
        <v>250</v>
      </c>
      <c r="E19" s="5">
        <v>575</v>
      </c>
      <c r="F19" s="5">
        <v>760</v>
      </c>
      <c r="G19" s="10">
        <f>(DIM_SERVICES[[#This Row],['[Price-Basic']]]+DIM_SERVICES[[#This Row],['[Price-Standard']]]+DIM_SERVICES[[#This Row],['[Price-Premium']]])/3</f>
        <v>528.33333333333337</v>
      </c>
    </row>
    <row r="20" spans="1:7" x14ac:dyDescent="0.2">
      <c r="A20" s="5" t="s">
        <v>574</v>
      </c>
      <c r="B20" s="5" t="s">
        <v>550</v>
      </c>
      <c r="C20" s="5" t="s">
        <v>551</v>
      </c>
      <c r="D20" s="5">
        <v>284</v>
      </c>
      <c r="E20" s="5">
        <v>551</v>
      </c>
      <c r="F20" s="5">
        <v>838</v>
      </c>
      <c r="G20" s="10">
        <f>(DIM_SERVICES[[#This Row],['[Price-Basic']]]+DIM_SERVICES[[#This Row],['[Price-Standard']]]+DIM_SERVICES[[#This Row],['[Price-Premium']]])/3</f>
        <v>557.66666666666663</v>
      </c>
    </row>
    <row r="21" spans="1:7" x14ac:dyDescent="0.2">
      <c r="A21" s="5" t="s">
        <v>575</v>
      </c>
      <c r="B21" s="5" t="s">
        <v>550</v>
      </c>
      <c r="C21" s="5" t="s">
        <v>551</v>
      </c>
      <c r="D21" s="5">
        <v>604</v>
      </c>
      <c r="E21" s="5">
        <v>869</v>
      </c>
      <c r="F21" s="5">
        <v>934</v>
      </c>
      <c r="G21" s="10">
        <f>(DIM_SERVICES[[#This Row],['[Price-Basic']]]+DIM_SERVICES[[#This Row],['[Price-Standard']]]+DIM_SERVICES[[#This Row],['[Price-Premium']]])/3</f>
        <v>802.33333333333337</v>
      </c>
    </row>
    <row r="22" spans="1:7" x14ac:dyDescent="0.2">
      <c r="A22" s="5" t="s">
        <v>576</v>
      </c>
      <c r="B22" s="5" t="s">
        <v>568</v>
      </c>
      <c r="C22" s="5" t="s">
        <v>569</v>
      </c>
      <c r="D22" s="5">
        <v>68</v>
      </c>
      <c r="E22" s="5">
        <v>825</v>
      </c>
      <c r="F22" s="5">
        <v>991</v>
      </c>
      <c r="G22" s="10">
        <f>(DIM_SERVICES[[#This Row],['[Price-Basic']]]+DIM_SERVICES[[#This Row],['[Price-Standard']]]+DIM_SERVICES[[#This Row],['[Price-Premium']]])/3</f>
        <v>628</v>
      </c>
    </row>
    <row r="23" spans="1:7" x14ac:dyDescent="0.2">
      <c r="A23" s="5" t="s">
        <v>577</v>
      </c>
      <c r="B23" s="5" t="s">
        <v>550</v>
      </c>
      <c r="C23" s="5" t="s">
        <v>578</v>
      </c>
      <c r="D23" s="5">
        <v>603</v>
      </c>
      <c r="E23" s="5">
        <v>713</v>
      </c>
      <c r="F23" s="5">
        <v>943</v>
      </c>
      <c r="G23" s="10">
        <f>(DIM_SERVICES[[#This Row],['[Price-Basic']]]+DIM_SERVICES[[#This Row],['[Price-Standard']]]+DIM_SERVICES[[#This Row],['[Price-Premium']]])/3</f>
        <v>753</v>
      </c>
    </row>
    <row r="24" spans="1:7" x14ac:dyDescent="0.2">
      <c r="A24" s="5" t="s">
        <v>579</v>
      </c>
      <c r="B24" s="5" t="s">
        <v>550</v>
      </c>
      <c r="C24" s="5" t="s">
        <v>578</v>
      </c>
      <c r="D24" s="5">
        <v>339</v>
      </c>
      <c r="E24" s="5">
        <v>665</v>
      </c>
      <c r="F24" s="5">
        <v>798</v>
      </c>
      <c r="G24" s="10">
        <f>(DIM_SERVICES[[#This Row],['[Price-Basic']]]+DIM_SERVICES[[#This Row],['[Price-Standard']]]+DIM_SERVICES[[#This Row],['[Price-Premium']]])/3</f>
        <v>600.66666666666663</v>
      </c>
    </row>
    <row r="25" spans="1:7" x14ac:dyDescent="0.2">
      <c r="A25" s="5" t="s">
        <v>580</v>
      </c>
      <c r="B25" s="5" t="s">
        <v>550</v>
      </c>
      <c r="C25" s="5" t="s">
        <v>578</v>
      </c>
      <c r="D25" s="5">
        <v>581</v>
      </c>
      <c r="E25" s="5">
        <v>806</v>
      </c>
      <c r="F25" s="5">
        <v>879</v>
      </c>
      <c r="G25" s="10">
        <f>(DIM_SERVICES[[#This Row],['[Price-Basic']]]+DIM_SERVICES[[#This Row],['[Price-Standard']]]+DIM_SERVICES[[#This Row],['[Price-Premium']]])/3</f>
        <v>755.33333333333337</v>
      </c>
    </row>
    <row r="26" spans="1:7" x14ac:dyDescent="0.2">
      <c r="A26" s="5" t="s">
        <v>581</v>
      </c>
      <c r="B26" s="5" t="s">
        <v>550</v>
      </c>
      <c r="C26" s="5" t="s">
        <v>578</v>
      </c>
      <c r="D26" s="5">
        <v>590</v>
      </c>
      <c r="E26" s="5">
        <v>922</v>
      </c>
      <c r="F26" s="5">
        <v>950</v>
      </c>
      <c r="G26" s="10">
        <f>(DIM_SERVICES[[#This Row],['[Price-Basic']]]+DIM_SERVICES[[#This Row],['[Price-Standard']]]+DIM_SERVICES[[#This Row],['[Price-Premium']]])/3</f>
        <v>820.66666666666663</v>
      </c>
    </row>
    <row r="27" spans="1:7" x14ac:dyDescent="0.2">
      <c r="A27" s="5" t="s">
        <v>582</v>
      </c>
      <c r="B27" s="5" t="s">
        <v>541</v>
      </c>
      <c r="C27" s="5" t="s">
        <v>561</v>
      </c>
      <c r="D27" s="5">
        <v>481</v>
      </c>
      <c r="E27" s="5">
        <v>733</v>
      </c>
      <c r="F27" s="5">
        <v>908</v>
      </c>
      <c r="G27" s="10">
        <f>(DIM_SERVICES[[#This Row],['[Price-Basic']]]+DIM_SERVICES[[#This Row],['[Price-Standard']]]+DIM_SERVICES[[#This Row],['[Price-Premium']]])/3</f>
        <v>707.33333333333337</v>
      </c>
    </row>
    <row r="28" spans="1:7" x14ac:dyDescent="0.2">
      <c r="A28" s="5" t="s">
        <v>583</v>
      </c>
      <c r="B28" s="5" t="s">
        <v>541</v>
      </c>
      <c r="C28" s="5" t="s">
        <v>561</v>
      </c>
      <c r="D28" s="5">
        <v>67</v>
      </c>
      <c r="E28" s="5">
        <v>672</v>
      </c>
      <c r="F28" s="5">
        <v>981</v>
      </c>
      <c r="G28" s="10">
        <f>(DIM_SERVICES[[#This Row],['[Price-Basic']]]+DIM_SERVICES[[#This Row],['[Price-Standard']]]+DIM_SERVICES[[#This Row],['[Price-Premium']]])/3</f>
        <v>573.33333333333337</v>
      </c>
    </row>
    <row r="29" spans="1:7" x14ac:dyDescent="0.2">
      <c r="A29" s="5" t="s">
        <v>584</v>
      </c>
      <c r="B29" s="5" t="s">
        <v>568</v>
      </c>
      <c r="C29" s="5" t="s">
        <v>569</v>
      </c>
      <c r="D29" s="5">
        <v>283</v>
      </c>
      <c r="E29" s="5">
        <v>931</v>
      </c>
      <c r="F29" s="5">
        <v>931</v>
      </c>
      <c r="G29" s="10">
        <f>(DIM_SERVICES[[#This Row],['[Price-Basic']]]+DIM_SERVICES[[#This Row],['[Price-Standard']]]+DIM_SERVICES[[#This Row],['[Price-Premium']]])/3</f>
        <v>715</v>
      </c>
    </row>
    <row r="30" spans="1:7" x14ac:dyDescent="0.2">
      <c r="A30" s="5" t="s">
        <v>585</v>
      </c>
      <c r="B30" s="5" t="s">
        <v>568</v>
      </c>
      <c r="C30" s="5" t="s">
        <v>586</v>
      </c>
      <c r="D30" s="5">
        <v>729</v>
      </c>
      <c r="E30" s="5">
        <v>731</v>
      </c>
      <c r="F30" s="5">
        <v>976</v>
      </c>
      <c r="G30" s="10">
        <f>(DIM_SERVICES[[#This Row],['[Price-Basic']]]+DIM_SERVICES[[#This Row],['[Price-Standard']]]+DIM_SERVICES[[#This Row],['[Price-Premium']]])/3</f>
        <v>812</v>
      </c>
    </row>
    <row r="31" spans="1:7" x14ac:dyDescent="0.2">
      <c r="A31" s="5" t="s">
        <v>587</v>
      </c>
      <c r="B31" s="5" t="s">
        <v>541</v>
      </c>
      <c r="C31" s="5" t="s">
        <v>571</v>
      </c>
      <c r="D31" s="5">
        <v>990</v>
      </c>
      <c r="E31" s="5">
        <v>992</v>
      </c>
      <c r="F31" s="5">
        <v>996</v>
      </c>
      <c r="G31" s="10">
        <f>(DIM_SERVICES[[#This Row],['[Price-Basic']]]+DIM_SERVICES[[#This Row],['[Price-Standard']]]+DIM_SERVICES[[#This Row],['[Price-Premium']]])/3</f>
        <v>992.66666666666663</v>
      </c>
    </row>
    <row r="32" spans="1:7" x14ac:dyDescent="0.2">
      <c r="A32" s="5" t="s">
        <v>588</v>
      </c>
      <c r="B32" s="5" t="s">
        <v>568</v>
      </c>
      <c r="C32" s="5" t="s">
        <v>569</v>
      </c>
      <c r="D32" s="5">
        <v>45</v>
      </c>
      <c r="E32" s="5">
        <v>696</v>
      </c>
      <c r="F32" s="5">
        <v>947</v>
      </c>
      <c r="G32" s="10">
        <f>(DIM_SERVICES[[#This Row],['[Price-Basic']]]+DIM_SERVICES[[#This Row],['[Price-Standard']]]+DIM_SERVICES[[#This Row],['[Price-Premium']]])/3</f>
        <v>562.66666666666663</v>
      </c>
    </row>
    <row r="33" spans="1:7" x14ac:dyDescent="0.2">
      <c r="A33" s="5" t="s">
        <v>589</v>
      </c>
      <c r="B33" s="5" t="s">
        <v>541</v>
      </c>
      <c r="C33" s="5" t="s">
        <v>561</v>
      </c>
      <c r="D33" s="5">
        <v>410</v>
      </c>
      <c r="E33" s="5">
        <v>444</v>
      </c>
      <c r="F33" s="5">
        <v>868</v>
      </c>
      <c r="G33" s="10">
        <f>(DIM_SERVICES[[#This Row],['[Price-Basic']]]+DIM_SERVICES[[#This Row],['[Price-Standard']]]+DIM_SERVICES[[#This Row],['[Price-Premium']]])/3</f>
        <v>574</v>
      </c>
    </row>
    <row r="34" spans="1:7" x14ac:dyDescent="0.2">
      <c r="A34" s="5" t="s">
        <v>590</v>
      </c>
      <c r="B34" s="5" t="s">
        <v>537</v>
      </c>
      <c r="C34" s="5" t="s">
        <v>538</v>
      </c>
      <c r="D34" s="5">
        <v>444</v>
      </c>
      <c r="E34" s="5">
        <v>834</v>
      </c>
      <c r="F34" s="5">
        <v>937</v>
      </c>
      <c r="G34" s="10">
        <f>(DIM_SERVICES[[#This Row],['[Price-Basic']]]+DIM_SERVICES[[#This Row],['[Price-Standard']]]+DIM_SERVICES[[#This Row],['[Price-Premium']]])/3</f>
        <v>738.33333333333337</v>
      </c>
    </row>
    <row r="35" spans="1:7" x14ac:dyDescent="0.2">
      <c r="A35" s="5" t="s">
        <v>591</v>
      </c>
      <c r="B35" s="5" t="s">
        <v>537</v>
      </c>
      <c r="C35" s="5" t="s">
        <v>538</v>
      </c>
      <c r="D35" s="5">
        <v>269</v>
      </c>
      <c r="E35" s="5">
        <v>831</v>
      </c>
      <c r="F35" s="5">
        <v>904</v>
      </c>
      <c r="G35" s="10">
        <f>(DIM_SERVICES[[#This Row],['[Price-Basic']]]+DIM_SERVICES[[#This Row],['[Price-Standard']]]+DIM_SERVICES[[#This Row],['[Price-Premium']]])/3</f>
        <v>668</v>
      </c>
    </row>
    <row r="36" spans="1:7" x14ac:dyDescent="0.2">
      <c r="A36" s="5" t="s">
        <v>592</v>
      </c>
      <c r="B36" s="5" t="s">
        <v>541</v>
      </c>
      <c r="C36" s="5" t="s">
        <v>561</v>
      </c>
      <c r="D36" s="5">
        <v>950</v>
      </c>
      <c r="E36" s="5">
        <v>961</v>
      </c>
      <c r="F36" s="5">
        <v>973</v>
      </c>
      <c r="G36" s="10">
        <f>(DIM_SERVICES[[#This Row],['[Price-Basic']]]+DIM_SERVICES[[#This Row],['[Price-Standard']]]+DIM_SERVICES[[#This Row],['[Price-Premium']]])/3</f>
        <v>961.33333333333337</v>
      </c>
    </row>
    <row r="37" spans="1:7" x14ac:dyDescent="0.2">
      <c r="A37" s="5" t="s">
        <v>593</v>
      </c>
      <c r="B37" s="5" t="s">
        <v>541</v>
      </c>
      <c r="C37" s="5" t="s">
        <v>571</v>
      </c>
      <c r="D37" s="5">
        <v>132</v>
      </c>
      <c r="E37" s="5">
        <v>229</v>
      </c>
      <c r="F37" s="5">
        <v>658</v>
      </c>
      <c r="G37" s="10">
        <f>(DIM_SERVICES[[#This Row],['[Price-Basic']]]+DIM_SERVICES[[#This Row],['[Price-Standard']]]+DIM_SERVICES[[#This Row],['[Price-Premium']]])/3</f>
        <v>339.66666666666669</v>
      </c>
    </row>
    <row r="38" spans="1:7" x14ac:dyDescent="0.2">
      <c r="A38" s="5" t="s">
        <v>594</v>
      </c>
      <c r="B38" s="5" t="s">
        <v>568</v>
      </c>
      <c r="C38" s="5" t="s">
        <v>595</v>
      </c>
      <c r="D38" s="5">
        <v>535</v>
      </c>
      <c r="E38" s="5">
        <v>688</v>
      </c>
      <c r="F38" s="5">
        <v>795</v>
      </c>
      <c r="G38" s="10">
        <f>(DIM_SERVICES[[#This Row],['[Price-Basic']]]+DIM_SERVICES[[#This Row],['[Price-Standard']]]+DIM_SERVICES[[#This Row],['[Price-Premium']]])/3</f>
        <v>672.66666666666663</v>
      </c>
    </row>
    <row r="39" spans="1:7" x14ac:dyDescent="0.2">
      <c r="A39" s="5" t="s">
        <v>596</v>
      </c>
      <c r="B39" s="5" t="s">
        <v>568</v>
      </c>
      <c r="C39" s="5" t="s">
        <v>595</v>
      </c>
      <c r="D39" s="5">
        <v>754</v>
      </c>
      <c r="E39" s="5">
        <v>862</v>
      </c>
      <c r="F39" s="5">
        <v>919</v>
      </c>
      <c r="G39" s="10">
        <f>(DIM_SERVICES[[#This Row],['[Price-Basic']]]+DIM_SERVICES[[#This Row],['[Price-Standard']]]+DIM_SERVICES[[#This Row],['[Price-Premium']]])/3</f>
        <v>845</v>
      </c>
    </row>
    <row r="40" spans="1:7" x14ac:dyDescent="0.2">
      <c r="A40" s="5" t="s">
        <v>597</v>
      </c>
      <c r="B40" s="5" t="s">
        <v>537</v>
      </c>
      <c r="C40" s="5" t="s">
        <v>598</v>
      </c>
      <c r="D40" s="5">
        <v>618</v>
      </c>
      <c r="E40" s="5">
        <v>844</v>
      </c>
      <c r="F40" s="5">
        <v>950</v>
      </c>
      <c r="G40" s="10">
        <f>(DIM_SERVICES[[#This Row],['[Price-Basic']]]+DIM_SERVICES[[#This Row],['[Price-Standard']]]+DIM_SERVICES[[#This Row],['[Price-Premium']]])/3</f>
        <v>804</v>
      </c>
    </row>
    <row r="41" spans="1:7" x14ac:dyDescent="0.2">
      <c r="A41" s="5" t="s">
        <v>599</v>
      </c>
      <c r="B41" s="5" t="s">
        <v>550</v>
      </c>
      <c r="C41" s="5" t="s">
        <v>551</v>
      </c>
      <c r="D41" s="5">
        <v>619</v>
      </c>
      <c r="E41" s="5">
        <v>848</v>
      </c>
      <c r="F41" s="5">
        <v>983</v>
      </c>
      <c r="G41" s="10">
        <f>(DIM_SERVICES[[#This Row],['[Price-Basic']]]+DIM_SERVICES[[#This Row],['[Price-Standard']]]+DIM_SERVICES[[#This Row],['[Price-Premium']]])/3</f>
        <v>816.66666666666663</v>
      </c>
    </row>
    <row r="42" spans="1:7" x14ac:dyDescent="0.2">
      <c r="A42" s="5" t="s">
        <v>600</v>
      </c>
      <c r="B42" s="5" t="s">
        <v>550</v>
      </c>
      <c r="C42" s="5" t="s">
        <v>578</v>
      </c>
      <c r="D42" s="5">
        <v>66</v>
      </c>
      <c r="E42" s="5">
        <v>499</v>
      </c>
      <c r="F42" s="5">
        <v>982</v>
      </c>
      <c r="G42" s="10">
        <f>(DIM_SERVICES[[#This Row],['[Price-Basic']]]+DIM_SERVICES[[#This Row],['[Price-Standard']]]+DIM_SERVICES[[#This Row],['[Price-Premium']]])/3</f>
        <v>515.66666666666663</v>
      </c>
    </row>
    <row r="43" spans="1:7" x14ac:dyDescent="0.2">
      <c r="A43" s="5" t="s">
        <v>601</v>
      </c>
      <c r="B43" s="5" t="s">
        <v>541</v>
      </c>
      <c r="C43" s="5" t="s">
        <v>602</v>
      </c>
      <c r="D43" s="5">
        <v>153</v>
      </c>
      <c r="E43" s="5">
        <v>805</v>
      </c>
      <c r="F43" s="5">
        <v>962</v>
      </c>
      <c r="G43" s="10">
        <f>(DIM_SERVICES[[#This Row],['[Price-Basic']]]+DIM_SERVICES[[#This Row],['[Price-Standard']]]+DIM_SERVICES[[#This Row],['[Price-Premium']]])/3</f>
        <v>640</v>
      </c>
    </row>
    <row r="44" spans="1:7" x14ac:dyDescent="0.2">
      <c r="A44" s="5" t="s">
        <v>603</v>
      </c>
      <c r="B44" s="5" t="s">
        <v>550</v>
      </c>
      <c r="C44" s="5" t="s">
        <v>559</v>
      </c>
      <c r="D44" s="5">
        <v>762</v>
      </c>
      <c r="E44" s="5">
        <v>863</v>
      </c>
      <c r="F44" s="5">
        <v>904</v>
      </c>
      <c r="G44" s="10">
        <f>(DIM_SERVICES[[#This Row],['[Price-Basic']]]+DIM_SERVICES[[#This Row],['[Price-Standard']]]+DIM_SERVICES[[#This Row],['[Price-Premium']]])/3</f>
        <v>843</v>
      </c>
    </row>
    <row r="45" spans="1:7" x14ac:dyDescent="0.2">
      <c r="A45" s="5" t="s">
        <v>604</v>
      </c>
      <c r="B45" s="5" t="s">
        <v>541</v>
      </c>
      <c r="C45" s="5" t="s">
        <v>571</v>
      </c>
      <c r="D45" s="5">
        <v>539</v>
      </c>
      <c r="E45" s="5">
        <v>870</v>
      </c>
      <c r="F45" s="5">
        <v>988</v>
      </c>
      <c r="G45" s="10">
        <f>(DIM_SERVICES[[#This Row],['[Price-Basic']]]+DIM_SERVICES[[#This Row],['[Price-Standard']]]+DIM_SERVICES[[#This Row],['[Price-Premium']]])/3</f>
        <v>799</v>
      </c>
    </row>
    <row r="46" spans="1:7" x14ac:dyDescent="0.2">
      <c r="A46" s="5" t="s">
        <v>605</v>
      </c>
      <c r="B46" s="5" t="s">
        <v>550</v>
      </c>
      <c r="C46" s="5" t="s">
        <v>559</v>
      </c>
      <c r="D46" s="5">
        <v>675</v>
      </c>
      <c r="E46" s="5">
        <v>794</v>
      </c>
      <c r="F46" s="5">
        <v>952</v>
      </c>
      <c r="G46" s="10">
        <f>(DIM_SERVICES[[#This Row],['[Price-Basic']]]+DIM_SERVICES[[#This Row],['[Price-Standard']]]+DIM_SERVICES[[#This Row],['[Price-Premium']]])/3</f>
        <v>807</v>
      </c>
    </row>
    <row r="47" spans="1:7" x14ac:dyDescent="0.2">
      <c r="A47" s="5" t="s">
        <v>606</v>
      </c>
      <c r="B47" s="5" t="s">
        <v>550</v>
      </c>
      <c r="C47" s="5" t="s">
        <v>559</v>
      </c>
      <c r="D47" s="5">
        <v>881</v>
      </c>
      <c r="E47" s="5">
        <v>882</v>
      </c>
      <c r="F47" s="5">
        <v>912</v>
      </c>
      <c r="G47" s="10">
        <f>(DIM_SERVICES[[#This Row],['[Price-Basic']]]+DIM_SERVICES[[#This Row],['[Price-Standard']]]+DIM_SERVICES[[#This Row],['[Price-Premium']]])/3</f>
        <v>891.66666666666663</v>
      </c>
    </row>
    <row r="48" spans="1:7" x14ac:dyDescent="0.2">
      <c r="A48" s="5" t="s">
        <v>607</v>
      </c>
      <c r="B48" s="5" t="s">
        <v>547</v>
      </c>
      <c r="C48" s="5" t="s">
        <v>608</v>
      </c>
      <c r="D48" s="5">
        <v>817</v>
      </c>
      <c r="E48" s="5">
        <v>911</v>
      </c>
      <c r="F48" s="5">
        <v>922</v>
      </c>
      <c r="G48" s="10">
        <f>(DIM_SERVICES[[#This Row],['[Price-Basic']]]+DIM_SERVICES[[#This Row],['[Price-Standard']]]+DIM_SERVICES[[#This Row],['[Price-Premium']]])/3</f>
        <v>883.33333333333337</v>
      </c>
    </row>
    <row r="49" spans="1:7" x14ac:dyDescent="0.2">
      <c r="A49" s="5" t="s">
        <v>609</v>
      </c>
      <c r="B49" s="5" t="s">
        <v>553</v>
      </c>
      <c r="C49" s="5" t="s">
        <v>563</v>
      </c>
      <c r="D49" s="5">
        <v>806</v>
      </c>
      <c r="E49" s="5">
        <v>970</v>
      </c>
      <c r="F49" s="5">
        <v>980</v>
      </c>
      <c r="G49" s="10">
        <f>(DIM_SERVICES[[#This Row],['[Price-Basic']]]+DIM_SERVICES[[#This Row],['[Price-Standard']]]+DIM_SERVICES[[#This Row],['[Price-Premium']]])/3</f>
        <v>918.66666666666663</v>
      </c>
    </row>
    <row r="50" spans="1:7" x14ac:dyDescent="0.2">
      <c r="A50" s="5" t="s">
        <v>610</v>
      </c>
      <c r="B50" s="5" t="s">
        <v>553</v>
      </c>
      <c r="C50" s="5" t="s">
        <v>563</v>
      </c>
      <c r="D50" s="5">
        <v>717</v>
      </c>
      <c r="E50" s="5">
        <v>826</v>
      </c>
      <c r="F50" s="5">
        <v>923</v>
      </c>
      <c r="G50" s="10">
        <f>(DIM_SERVICES[[#This Row],['[Price-Basic']]]+DIM_SERVICES[[#This Row],['[Price-Standard']]]+DIM_SERVICES[[#This Row],['[Price-Premium']]])/3</f>
        <v>822</v>
      </c>
    </row>
    <row r="51" spans="1:7" x14ac:dyDescent="0.2">
      <c r="A51" s="5" t="s">
        <v>611</v>
      </c>
      <c r="B51" s="5" t="s">
        <v>541</v>
      </c>
      <c r="C51" s="5" t="s">
        <v>561</v>
      </c>
      <c r="D51" s="5">
        <v>934</v>
      </c>
      <c r="E51" s="5">
        <v>959</v>
      </c>
      <c r="F51" s="5">
        <v>961</v>
      </c>
      <c r="G51" s="10">
        <f>(DIM_SERVICES[[#This Row],['[Price-Basic']]]+DIM_SERVICES[[#This Row],['[Price-Standard']]]+DIM_SERVICES[[#This Row],['[Price-Premium']]])/3</f>
        <v>951.33333333333337</v>
      </c>
    </row>
    <row r="52" spans="1:7" x14ac:dyDescent="0.2">
      <c r="A52" s="5" t="s">
        <v>612</v>
      </c>
      <c r="B52" s="5" t="s">
        <v>547</v>
      </c>
      <c r="C52" s="5" t="s">
        <v>548</v>
      </c>
      <c r="D52" s="5">
        <v>303</v>
      </c>
      <c r="E52" s="5">
        <v>681</v>
      </c>
      <c r="F52" s="5">
        <v>875</v>
      </c>
      <c r="G52" s="10">
        <f>(DIM_SERVICES[[#This Row],['[Price-Basic']]]+DIM_SERVICES[[#This Row],['[Price-Standard']]]+DIM_SERVICES[[#This Row],['[Price-Premium']]])/3</f>
        <v>619.66666666666663</v>
      </c>
    </row>
    <row r="53" spans="1:7" x14ac:dyDescent="0.2">
      <c r="A53" s="5" t="s">
        <v>613</v>
      </c>
      <c r="B53" s="5" t="s">
        <v>547</v>
      </c>
      <c r="C53" s="5" t="s">
        <v>614</v>
      </c>
      <c r="D53" s="5">
        <v>567</v>
      </c>
      <c r="E53" s="5"/>
      <c r="F53" s="5"/>
      <c r="G53" s="10">
        <f>(DIM_SERVICES[[#This Row],['[Price-Basic']]]+DIM_SERVICES[[#This Row],['[Price-Standard']]]+DIM_SERVICES[[#This Row],['[Price-Premium']]])/3</f>
        <v>189</v>
      </c>
    </row>
    <row r="54" spans="1:7" x14ac:dyDescent="0.2">
      <c r="A54" s="5" t="s">
        <v>615</v>
      </c>
      <c r="B54" s="5" t="s">
        <v>547</v>
      </c>
      <c r="C54" s="5" t="s">
        <v>548</v>
      </c>
      <c r="D54" s="5">
        <v>804</v>
      </c>
      <c r="E54" s="5">
        <v>889</v>
      </c>
      <c r="F54" s="5">
        <v>914</v>
      </c>
      <c r="G54" s="10">
        <f>(DIM_SERVICES[[#This Row],['[Price-Basic']]]+DIM_SERVICES[[#This Row],['[Price-Standard']]]+DIM_SERVICES[[#This Row],['[Price-Premium']]])/3</f>
        <v>869</v>
      </c>
    </row>
    <row r="55" spans="1:7" x14ac:dyDescent="0.2">
      <c r="A55" s="5" t="s">
        <v>616</v>
      </c>
      <c r="B55" s="5" t="s">
        <v>547</v>
      </c>
      <c r="C55" s="5" t="s">
        <v>548</v>
      </c>
      <c r="D55" s="5">
        <v>300</v>
      </c>
      <c r="E55" s="5">
        <v>870</v>
      </c>
      <c r="F55" s="5">
        <v>901</v>
      </c>
      <c r="G55" s="10">
        <f>(DIM_SERVICES[[#This Row],['[Price-Basic']]]+DIM_SERVICES[[#This Row],['[Price-Standard']]]+DIM_SERVICES[[#This Row],['[Price-Premium']]])/3</f>
        <v>690.33333333333337</v>
      </c>
    </row>
    <row r="56" spans="1:7" x14ac:dyDescent="0.2">
      <c r="A56" s="5" t="s">
        <v>617</v>
      </c>
      <c r="B56" s="5" t="s">
        <v>547</v>
      </c>
      <c r="C56" s="5" t="s">
        <v>548</v>
      </c>
      <c r="D56" s="5">
        <v>604</v>
      </c>
      <c r="E56" s="5">
        <v>906</v>
      </c>
      <c r="F56" s="5">
        <v>977</v>
      </c>
      <c r="G56" s="10">
        <f>(DIM_SERVICES[[#This Row],['[Price-Basic']]]+DIM_SERVICES[[#This Row],['[Price-Standard']]]+DIM_SERVICES[[#This Row],['[Price-Premium']]])/3</f>
        <v>829</v>
      </c>
    </row>
    <row r="57" spans="1:7" x14ac:dyDescent="0.2">
      <c r="A57" s="5" t="s">
        <v>618</v>
      </c>
      <c r="B57" s="5" t="s">
        <v>547</v>
      </c>
      <c r="C57" s="5" t="s">
        <v>548</v>
      </c>
      <c r="D57" s="5">
        <v>289</v>
      </c>
      <c r="E57" s="5">
        <v>652</v>
      </c>
      <c r="F57" s="5">
        <v>789</v>
      </c>
      <c r="G57" s="10">
        <f>(DIM_SERVICES[[#This Row],['[Price-Basic']]]+DIM_SERVICES[[#This Row],['[Price-Standard']]]+DIM_SERVICES[[#This Row],['[Price-Premium']]])/3</f>
        <v>576.66666666666663</v>
      </c>
    </row>
    <row r="58" spans="1:7" x14ac:dyDescent="0.2">
      <c r="A58" s="5" t="s">
        <v>619</v>
      </c>
      <c r="B58" s="5" t="s">
        <v>547</v>
      </c>
      <c r="C58" s="5" t="s">
        <v>548</v>
      </c>
      <c r="D58" s="5">
        <v>817</v>
      </c>
      <c r="E58" s="5">
        <v>970</v>
      </c>
      <c r="F58" s="5">
        <v>996</v>
      </c>
      <c r="G58" s="10">
        <f>(DIM_SERVICES[[#This Row],['[Price-Basic']]]+DIM_SERVICES[[#This Row],['[Price-Standard']]]+DIM_SERVICES[[#This Row],['[Price-Premium']]])/3</f>
        <v>927.66666666666663</v>
      </c>
    </row>
    <row r="59" spans="1:7" x14ac:dyDescent="0.2">
      <c r="A59" s="5" t="s">
        <v>620</v>
      </c>
      <c r="B59" s="5" t="s">
        <v>544</v>
      </c>
      <c r="C59" s="5" t="s">
        <v>545</v>
      </c>
      <c r="D59" s="5">
        <v>641</v>
      </c>
      <c r="E59" s="5">
        <v>650</v>
      </c>
      <c r="F59" s="5">
        <v>680</v>
      </c>
      <c r="G59" s="10">
        <f>(DIM_SERVICES[[#This Row],['[Price-Basic']]]+DIM_SERVICES[[#This Row],['[Price-Standard']]]+DIM_SERVICES[[#This Row],['[Price-Premium']]])/3</f>
        <v>657</v>
      </c>
    </row>
    <row r="60" spans="1:7" x14ac:dyDescent="0.2">
      <c r="A60" s="5" t="s">
        <v>621</v>
      </c>
      <c r="B60" s="5" t="s">
        <v>544</v>
      </c>
      <c r="C60" s="5" t="s">
        <v>545</v>
      </c>
      <c r="D60" s="5">
        <v>585</v>
      </c>
      <c r="E60" s="5">
        <v>648</v>
      </c>
      <c r="F60" s="5">
        <v>670</v>
      </c>
      <c r="G60" s="10">
        <f>(DIM_SERVICES[[#This Row],['[Price-Basic']]]+DIM_SERVICES[[#This Row],['[Price-Standard']]]+DIM_SERVICES[[#This Row],['[Price-Premium']]])/3</f>
        <v>634.33333333333337</v>
      </c>
    </row>
    <row r="61" spans="1:7" x14ac:dyDescent="0.2">
      <c r="A61" s="5" t="s">
        <v>622</v>
      </c>
      <c r="B61" s="5" t="s">
        <v>547</v>
      </c>
      <c r="C61" s="5" t="s">
        <v>548</v>
      </c>
      <c r="D61" s="5">
        <v>358</v>
      </c>
      <c r="E61" s="5">
        <v>912</v>
      </c>
      <c r="F61" s="5">
        <v>975</v>
      </c>
      <c r="G61" s="10">
        <f>(DIM_SERVICES[[#This Row],['[Price-Basic']]]+DIM_SERVICES[[#This Row],['[Price-Standard']]]+DIM_SERVICES[[#This Row],['[Price-Premium']]])/3</f>
        <v>748.33333333333337</v>
      </c>
    </row>
    <row r="62" spans="1:7" x14ac:dyDescent="0.2">
      <c r="A62" s="5" t="s">
        <v>623</v>
      </c>
      <c r="B62" s="5" t="s">
        <v>547</v>
      </c>
      <c r="C62" s="5" t="s">
        <v>624</v>
      </c>
      <c r="D62" s="5">
        <v>127</v>
      </c>
      <c r="E62" s="5">
        <v>210</v>
      </c>
      <c r="F62" s="5">
        <v>864</v>
      </c>
      <c r="G62" s="10">
        <f>(DIM_SERVICES[[#This Row],['[Price-Basic']]]+DIM_SERVICES[[#This Row],['[Price-Standard']]]+DIM_SERVICES[[#This Row],['[Price-Premium']]])/3</f>
        <v>400.33333333333331</v>
      </c>
    </row>
    <row r="63" spans="1:7" x14ac:dyDescent="0.2">
      <c r="A63" s="5" t="s">
        <v>625</v>
      </c>
      <c r="B63" s="5" t="s">
        <v>550</v>
      </c>
      <c r="C63" s="5" t="s">
        <v>626</v>
      </c>
      <c r="D63" s="5">
        <v>452</v>
      </c>
      <c r="E63" s="5">
        <v>685</v>
      </c>
      <c r="F63" s="5">
        <v>783</v>
      </c>
      <c r="G63" s="10">
        <f>(DIM_SERVICES[[#This Row],['[Price-Basic']]]+DIM_SERVICES[[#This Row],['[Price-Standard']]]+DIM_SERVICES[[#This Row],['[Price-Premium']]])/3</f>
        <v>640</v>
      </c>
    </row>
    <row r="64" spans="1:7" x14ac:dyDescent="0.2">
      <c r="A64" s="5" t="s">
        <v>627</v>
      </c>
      <c r="B64" s="5" t="s">
        <v>628</v>
      </c>
      <c r="C64" s="5" t="s">
        <v>629</v>
      </c>
      <c r="D64" s="5">
        <v>930</v>
      </c>
      <c r="E64" s="5">
        <v>978</v>
      </c>
      <c r="F64" s="5">
        <v>997</v>
      </c>
      <c r="G64" s="10">
        <f>(DIM_SERVICES[[#This Row],['[Price-Basic']]]+DIM_SERVICES[[#This Row],['[Price-Standard']]]+DIM_SERVICES[[#This Row],['[Price-Premium']]])/3</f>
        <v>968.33333333333337</v>
      </c>
    </row>
    <row r="65" spans="1:7" x14ac:dyDescent="0.2">
      <c r="A65" s="5" t="s">
        <v>630</v>
      </c>
      <c r="B65" s="5" t="s">
        <v>537</v>
      </c>
      <c r="C65" s="5" t="s">
        <v>598</v>
      </c>
      <c r="D65" s="5">
        <v>959</v>
      </c>
      <c r="E65" s="5">
        <v>960</v>
      </c>
      <c r="F65" s="5">
        <v>994</v>
      </c>
      <c r="G65" s="10">
        <f>(DIM_SERVICES[[#This Row],['[Price-Basic']]]+DIM_SERVICES[[#This Row],['[Price-Standard']]]+DIM_SERVICES[[#This Row],['[Price-Premium']]])/3</f>
        <v>971</v>
      </c>
    </row>
    <row r="66" spans="1:7" x14ac:dyDescent="0.2">
      <c r="A66" s="5" t="s">
        <v>631</v>
      </c>
      <c r="B66" s="5" t="s">
        <v>550</v>
      </c>
      <c r="C66" s="5" t="s">
        <v>626</v>
      </c>
      <c r="D66" s="5">
        <v>421</v>
      </c>
      <c r="E66" s="5">
        <v>937</v>
      </c>
      <c r="F66" s="5">
        <v>952</v>
      </c>
      <c r="G66" s="10">
        <f>(DIM_SERVICES[[#This Row],['[Price-Basic']]]+DIM_SERVICES[[#This Row],['[Price-Standard']]]+DIM_SERVICES[[#This Row],['[Price-Premium']]])/3</f>
        <v>770</v>
      </c>
    </row>
    <row r="67" spans="1:7" x14ac:dyDescent="0.2">
      <c r="A67" s="5" t="s">
        <v>632</v>
      </c>
      <c r="B67" s="5" t="s">
        <v>547</v>
      </c>
      <c r="C67" s="5" t="s">
        <v>614</v>
      </c>
      <c r="D67" s="5">
        <v>504</v>
      </c>
      <c r="E67" s="5">
        <v>593</v>
      </c>
      <c r="F67" s="5">
        <v>637</v>
      </c>
      <c r="G67" s="10">
        <f>(DIM_SERVICES[[#This Row],['[Price-Basic']]]+DIM_SERVICES[[#This Row],['[Price-Standard']]]+DIM_SERVICES[[#This Row],['[Price-Premium']]])/3</f>
        <v>578</v>
      </c>
    </row>
    <row r="68" spans="1:7" x14ac:dyDescent="0.2">
      <c r="A68" s="5" t="s">
        <v>633</v>
      </c>
      <c r="B68" s="5" t="s">
        <v>556</v>
      </c>
      <c r="C68" s="5" t="s">
        <v>634</v>
      </c>
      <c r="D68" s="5">
        <v>70</v>
      </c>
      <c r="E68" s="5">
        <v>881</v>
      </c>
      <c r="F68" s="5">
        <v>984</v>
      </c>
      <c r="G68" s="10">
        <f>(DIM_SERVICES[[#This Row],['[Price-Basic']]]+DIM_SERVICES[[#This Row],['[Price-Standard']]]+DIM_SERVICES[[#This Row],['[Price-Premium']]])/3</f>
        <v>645</v>
      </c>
    </row>
    <row r="69" spans="1:7" x14ac:dyDescent="0.2">
      <c r="A69" s="5" t="s">
        <v>635</v>
      </c>
      <c r="B69" s="5" t="s">
        <v>547</v>
      </c>
      <c r="C69" s="5" t="s">
        <v>548</v>
      </c>
      <c r="D69" s="5">
        <v>635</v>
      </c>
      <c r="E69" s="5">
        <v>917</v>
      </c>
      <c r="F69" s="5">
        <v>992</v>
      </c>
      <c r="G69" s="10">
        <f>(DIM_SERVICES[[#This Row],['[Price-Basic']]]+DIM_SERVICES[[#This Row],['[Price-Standard']]]+DIM_SERVICES[[#This Row],['[Price-Premium']]])/3</f>
        <v>848</v>
      </c>
    </row>
    <row r="70" spans="1:7" x14ac:dyDescent="0.2">
      <c r="A70" s="5" t="s">
        <v>636</v>
      </c>
      <c r="B70" s="5" t="s">
        <v>547</v>
      </c>
      <c r="C70" s="5" t="s">
        <v>548</v>
      </c>
      <c r="D70" s="5">
        <v>398</v>
      </c>
      <c r="E70" s="5">
        <v>606</v>
      </c>
      <c r="F70" s="5">
        <v>785</v>
      </c>
      <c r="G70" s="10">
        <f>(DIM_SERVICES[[#This Row],['[Price-Basic']]]+DIM_SERVICES[[#This Row],['[Price-Standard']]]+DIM_SERVICES[[#This Row],['[Price-Premium']]])/3</f>
        <v>596.33333333333337</v>
      </c>
    </row>
    <row r="71" spans="1:7" x14ac:dyDescent="0.2">
      <c r="A71" s="5" t="s">
        <v>637</v>
      </c>
      <c r="B71" s="5" t="s">
        <v>544</v>
      </c>
      <c r="C71" s="5" t="s">
        <v>638</v>
      </c>
      <c r="D71" s="5">
        <v>90</v>
      </c>
      <c r="E71" s="5">
        <v>224</v>
      </c>
      <c r="F71" s="5">
        <v>956</v>
      </c>
      <c r="G71" s="10">
        <f>(DIM_SERVICES[[#This Row],['[Price-Basic']]]+DIM_SERVICES[[#This Row],['[Price-Standard']]]+DIM_SERVICES[[#This Row],['[Price-Premium']]])/3</f>
        <v>423.33333333333331</v>
      </c>
    </row>
    <row r="72" spans="1:7" x14ac:dyDescent="0.2">
      <c r="A72" s="5" t="s">
        <v>639</v>
      </c>
      <c r="B72" s="5" t="s">
        <v>547</v>
      </c>
      <c r="C72" s="5" t="s">
        <v>614</v>
      </c>
      <c r="D72" s="5">
        <v>346</v>
      </c>
      <c r="E72" s="5">
        <v>802</v>
      </c>
      <c r="F72" s="5">
        <v>847</v>
      </c>
      <c r="G72" s="10">
        <f>(DIM_SERVICES[[#This Row],['[Price-Basic']]]+DIM_SERVICES[[#This Row],['[Price-Standard']]]+DIM_SERVICES[[#This Row],['[Price-Premium']]])/3</f>
        <v>665</v>
      </c>
    </row>
    <row r="73" spans="1:7" x14ac:dyDescent="0.2">
      <c r="A73" s="5" t="s">
        <v>640</v>
      </c>
      <c r="B73" s="5" t="s">
        <v>568</v>
      </c>
      <c r="C73" s="5" t="s">
        <v>586</v>
      </c>
      <c r="D73" s="5">
        <v>812</v>
      </c>
      <c r="E73" s="5">
        <v>949</v>
      </c>
      <c r="F73" s="5">
        <v>981</v>
      </c>
      <c r="G73" s="10">
        <f>(DIM_SERVICES[[#This Row],['[Price-Basic']]]+DIM_SERVICES[[#This Row],['[Price-Standard']]]+DIM_SERVICES[[#This Row],['[Price-Premium']]])/3</f>
        <v>914</v>
      </c>
    </row>
    <row r="74" spans="1:7" x14ac:dyDescent="0.2">
      <c r="A74" s="5" t="s">
        <v>641</v>
      </c>
      <c r="B74" s="5" t="s">
        <v>547</v>
      </c>
      <c r="C74" s="5" t="s">
        <v>614</v>
      </c>
      <c r="D74" s="5">
        <v>17</v>
      </c>
      <c r="E74" s="5">
        <v>77</v>
      </c>
      <c r="F74" s="5">
        <v>315</v>
      </c>
      <c r="G74" s="10">
        <f>(DIM_SERVICES[[#This Row],['[Price-Basic']]]+DIM_SERVICES[[#This Row],['[Price-Standard']]]+DIM_SERVICES[[#This Row],['[Price-Premium']]])/3</f>
        <v>136.33333333333334</v>
      </c>
    </row>
    <row r="75" spans="1:7" x14ac:dyDescent="0.2">
      <c r="A75" s="5" t="s">
        <v>642</v>
      </c>
      <c r="B75" s="5" t="s">
        <v>550</v>
      </c>
      <c r="C75" s="5" t="s">
        <v>626</v>
      </c>
      <c r="D75" s="5">
        <v>883</v>
      </c>
      <c r="E75" s="5">
        <v>954</v>
      </c>
      <c r="F75" s="5">
        <v>973</v>
      </c>
      <c r="G75" s="10">
        <f>(DIM_SERVICES[[#This Row],['[Price-Basic']]]+DIM_SERVICES[[#This Row],['[Price-Standard']]]+DIM_SERVICES[[#This Row],['[Price-Premium']]])/3</f>
        <v>936.66666666666663</v>
      </c>
    </row>
    <row r="76" spans="1:7" x14ac:dyDescent="0.2">
      <c r="A76" s="5" t="s">
        <v>643</v>
      </c>
      <c r="B76" s="5" t="s">
        <v>547</v>
      </c>
      <c r="C76" s="5" t="s">
        <v>548</v>
      </c>
      <c r="D76" s="5">
        <v>413</v>
      </c>
      <c r="E76" s="5">
        <v>872</v>
      </c>
      <c r="F76" s="5">
        <v>899</v>
      </c>
      <c r="G76" s="10">
        <f>(DIM_SERVICES[[#This Row],['[Price-Basic']]]+DIM_SERVICES[[#This Row],['[Price-Standard']]]+DIM_SERVICES[[#This Row],['[Price-Premium']]])/3</f>
        <v>728</v>
      </c>
    </row>
    <row r="77" spans="1:7" x14ac:dyDescent="0.2">
      <c r="A77" s="5" t="s">
        <v>644</v>
      </c>
      <c r="B77" s="5" t="s">
        <v>547</v>
      </c>
      <c r="C77" s="5" t="s">
        <v>548</v>
      </c>
      <c r="D77" s="5">
        <v>53</v>
      </c>
      <c r="E77" s="5">
        <v>109</v>
      </c>
      <c r="F77" s="5">
        <v>722</v>
      </c>
      <c r="G77" s="10">
        <f>(DIM_SERVICES[[#This Row],['[Price-Basic']]]+DIM_SERVICES[[#This Row],['[Price-Standard']]]+DIM_SERVICES[[#This Row],['[Price-Premium']]])/3</f>
        <v>294.66666666666669</v>
      </c>
    </row>
    <row r="78" spans="1:7" x14ac:dyDescent="0.2">
      <c r="A78" s="5" t="s">
        <v>645</v>
      </c>
      <c r="B78" s="5" t="s">
        <v>547</v>
      </c>
      <c r="C78" s="5" t="s">
        <v>548</v>
      </c>
      <c r="D78" s="5">
        <v>449</v>
      </c>
      <c r="E78" s="5">
        <v>686</v>
      </c>
      <c r="F78" s="5">
        <v>824</v>
      </c>
      <c r="G78" s="10">
        <f>(DIM_SERVICES[[#This Row],['[Price-Basic']]]+DIM_SERVICES[[#This Row],['[Price-Standard']]]+DIM_SERVICES[[#This Row],['[Price-Premium']]])/3</f>
        <v>653</v>
      </c>
    </row>
    <row r="79" spans="1:7" x14ac:dyDescent="0.2">
      <c r="A79" s="5" t="s">
        <v>646</v>
      </c>
      <c r="B79" s="5" t="s">
        <v>544</v>
      </c>
      <c r="C79" s="5" t="s">
        <v>638</v>
      </c>
      <c r="D79" s="5">
        <v>338</v>
      </c>
      <c r="E79" s="5">
        <v>410</v>
      </c>
      <c r="F79" s="5">
        <v>623</v>
      </c>
      <c r="G79" s="10">
        <f>(DIM_SERVICES[[#This Row],['[Price-Basic']]]+DIM_SERVICES[[#This Row],['[Price-Standard']]]+DIM_SERVICES[[#This Row],['[Price-Premium']]])/3</f>
        <v>457</v>
      </c>
    </row>
    <row r="80" spans="1:7" x14ac:dyDescent="0.2">
      <c r="A80" s="5" t="s">
        <v>647</v>
      </c>
      <c r="B80" s="5" t="s">
        <v>547</v>
      </c>
      <c r="C80" s="5" t="s">
        <v>548</v>
      </c>
      <c r="D80" s="5">
        <v>224</v>
      </c>
      <c r="E80" s="5">
        <v>729</v>
      </c>
      <c r="F80" s="5">
        <v>859</v>
      </c>
      <c r="G80" s="10">
        <f>(DIM_SERVICES[[#This Row],['[Price-Basic']]]+DIM_SERVICES[[#This Row],['[Price-Standard']]]+DIM_SERVICES[[#This Row],['[Price-Premium']]])/3</f>
        <v>604</v>
      </c>
    </row>
    <row r="81" spans="1:7" x14ac:dyDescent="0.2">
      <c r="A81" s="5" t="s">
        <v>648</v>
      </c>
      <c r="B81" s="5" t="s">
        <v>547</v>
      </c>
      <c r="C81" s="5" t="s">
        <v>548</v>
      </c>
      <c r="D81" s="5">
        <v>468</v>
      </c>
      <c r="E81" s="5">
        <v>976</v>
      </c>
      <c r="F81" s="5">
        <v>983</v>
      </c>
      <c r="G81" s="10">
        <f>(DIM_SERVICES[[#This Row],['[Price-Basic']]]+DIM_SERVICES[[#This Row],['[Price-Standard']]]+DIM_SERVICES[[#This Row],['[Price-Premium']]])/3</f>
        <v>809</v>
      </c>
    </row>
    <row r="82" spans="1:7" x14ac:dyDescent="0.2">
      <c r="A82" s="5" t="s">
        <v>649</v>
      </c>
      <c r="B82" s="5" t="s">
        <v>550</v>
      </c>
      <c r="C82" s="5" t="s">
        <v>559</v>
      </c>
      <c r="D82" s="5">
        <v>389</v>
      </c>
      <c r="E82" s="5">
        <v>882</v>
      </c>
      <c r="F82" s="5">
        <v>968</v>
      </c>
      <c r="G82" s="10">
        <f>(DIM_SERVICES[[#This Row],['[Price-Basic']]]+DIM_SERVICES[[#This Row],['[Price-Standard']]]+DIM_SERVICES[[#This Row],['[Price-Premium']]])/3</f>
        <v>746.33333333333337</v>
      </c>
    </row>
    <row r="83" spans="1:7" x14ac:dyDescent="0.2">
      <c r="A83" s="5" t="s">
        <v>650</v>
      </c>
      <c r="B83" s="5" t="s">
        <v>550</v>
      </c>
      <c r="C83" s="5" t="s">
        <v>626</v>
      </c>
      <c r="D83" s="5">
        <v>958</v>
      </c>
      <c r="E83" s="5">
        <v>999</v>
      </c>
      <c r="F83" s="5">
        <v>999</v>
      </c>
      <c r="G83" s="10">
        <f>(DIM_SERVICES[[#This Row],['[Price-Basic']]]+DIM_SERVICES[[#This Row],['[Price-Standard']]]+DIM_SERVICES[[#This Row],['[Price-Premium']]])/3</f>
        <v>985.33333333333337</v>
      </c>
    </row>
    <row r="84" spans="1:7" x14ac:dyDescent="0.2">
      <c r="A84" s="5" t="s">
        <v>651</v>
      </c>
      <c r="B84" s="5" t="s">
        <v>547</v>
      </c>
      <c r="C84" s="5" t="s">
        <v>548</v>
      </c>
      <c r="D84" s="5">
        <v>479</v>
      </c>
      <c r="E84" s="5">
        <v>704</v>
      </c>
      <c r="F84" s="5">
        <v>956</v>
      </c>
      <c r="G84" s="10">
        <f>(DIM_SERVICES[[#This Row],['[Price-Basic']]]+DIM_SERVICES[[#This Row],['[Price-Standard']]]+DIM_SERVICES[[#This Row],['[Price-Premium']]])/3</f>
        <v>713</v>
      </c>
    </row>
    <row r="85" spans="1:7" x14ac:dyDescent="0.2">
      <c r="A85" s="5" t="s">
        <v>652</v>
      </c>
      <c r="B85" s="5" t="s">
        <v>541</v>
      </c>
      <c r="C85" s="5" t="s">
        <v>602</v>
      </c>
      <c r="D85" s="5">
        <v>243</v>
      </c>
      <c r="E85" s="5">
        <v>452</v>
      </c>
      <c r="F85" s="5">
        <v>935</v>
      </c>
      <c r="G85" s="10">
        <f>(DIM_SERVICES[[#This Row],['[Price-Basic']]]+DIM_SERVICES[[#This Row],['[Price-Standard']]]+DIM_SERVICES[[#This Row],['[Price-Premium']]])/3</f>
        <v>543.33333333333337</v>
      </c>
    </row>
    <row r="86" spans="1:7" x14ac:dyDescent="0.2">
      <c r="A86" s="5" t="s">
        <v>653</v>
      </c>
      <c r="B86" s="5" t="s">
        <v>544</v>
      </c>
      <c r="C86" s="5" t="s">
        <v>638</v>
      </c>
      <c r="D86" s="5">
        <v>340</v>
      </c>
      <c r="E86" s="5">
        <v>732</v>
      </c>
      <c r="F86" s="5">
        <v>935</v>
      </c>
      <c r="G86" s="10">
        <f>(DIM_SERVICES[[#This Row],['[Price-Basic']]]+DIM_SERVICES[[#This Row],['[Price-Standard']]]+DIM_SERVICES[[#This Row],['[Price-Premium']]])/3</f>
        <v>669</v>
      </c>
    </row>
    <row r="87" spans="1:7" x14ac:dyDescent="0.2">
      <c r="A87" s="5" t="s">
        <v>654</v>
      </c>
      <c r="B87" s="5" t="s">
        <v>547</v>
      </c>
      <c r="C87" s="5" t="s">
        <v>614</v>
      </c>
      <c r="D87" s="5">
        <v>533</v>
      </c>
      <c r="E87" s="5">
        <v>660</v>
      </c>
      <c r="F87" s="5">
        <v>715</v>
      </c>
      <c r="G87" s="10">
        <f>(DIM_SERVICES[[#This Row],['[Price-Basic']]]+DIM_SERVICES[[#This Row],['[Price-Standard']]]+DIM_SERVICES[[#This Row],['[Price-Premium']]])/3</f>
        <v>636</v>
      </c>
    </row>
    <row r="88" spans="1:7" x14ac:dyDescent="0.2">
      <c r="A88" s="5" t="s">
        <v>655</v>
      </c>
      <c r="B88" s="5" t="s">
        <v>537</v>
      </c>
      <c r="C88" s="5" t="s">
        <v>598</v>
      </c>
      <c r="D88" s="5">
        <v>696</v>
      </c>
      <c r="E88" s="5">
        <v>992</v>
      </c>
      <c r="F88" s="5">
        <v>996</v>
      </c>
      <c r="G88" s="10">
        <f>(DIM_SERVICES[[#This Row],['[Price-Basic']]]+DIM_SERVICES[[#This Row],['[Price-Standard']]]+DIM_SERVICES[[#This Row],['[Price-Premium']]])/3</f>
        <v>894.66666666666663</v>
      </c>
    </row>
    <row r="89" spans="1:7" x14ac:dyDescent="0.2">
      <c r="A89" s="5" t="s">
        <v>656</v>
      </c>
      <c r="B89" s="5" t="s">
        <v>547</v>
      </c>
      <c r="C89" s="5" t="s">
        <v>548</v>
      </c>
      <c r="D89" s="5">
        <v>536</v>
      </c>
      <c r="E89" s="5">
        <v>754</v>
      </c>
      <c r="F89" s="5">
        <v>793</v>
      </c>
      <c r="G89" s="10">
        <f>(DIM_SERVICES[[#This Row],['[Price-Basic']]]+DIM_SERVICES[[#This Row],['[Price-Standard']]]+DIM_SERVICES[[#This Row],['[Price-Premium']]])/3</f>
        <v>694.33333333333337</v>
      </c>
    </row>
    <row r="90" spans="1:7" x14ac:dyDescent="0.2">
      <c r="A90" s="5" t="s">
        <v>657</v>
      </c>
      <c r="B90" s="5" t="s">
        <v>547</v>
      </c>
      <c r="C90" s="5" t="s">
        <v>548</v>
      </c>
      <c r="D90" s="5">
        <v>90</v>
      </c>
      <c r="E90" s="5">
        <v>732</v>
      </c>
      <c r="F90" s="5">
        <v>892</v>
      </c>
      <c r="G90" s="10">
        <f>(DIM_SERVICES[[#This Row],['[Price-Basic']]]+DIM_SERVICES[[#This Row],['[Price-Standard']]]+DIM_SERVICES[[#This Row],['[Price-Premium']]])/3</f>
        <v>571.33333333333337</v>
      </c>
    </row>
    <row r="91" spans="1:7" x14ac:dyDescent="0.2">
      <c r="A91" s="5" t="s">
        <v>658</v>
      </c>
      <c r="B91" s="5" t="s">
        <v>568</v>
      </c>
      <c r="C91" s="5" t="s">
        <v>586</v>
      </c>
      <c r="D91" s="5">
        <v>435</v>
      </c>
      <c r="E91" s="5">
        <v>991</v>
      </c>
      <c r="F91" s="5">
        <v>996</v>
      </c>
      <c r="G91" s="10">
        <f>(DIM_SERVICES[[#This Row],['[Price-Basic']]]+DIM_SERVICES[[#This Row],['[Price-Standard']]]+DIM_SERVICES[[#This Row],['[Price-Premium']]])/3</f>
        <v>807.33333333333337</v>
      </c>
    </row>
    <row r="92" spans="1:7" x14ac:dyDescent="0.2">
      <c r="A92" s="5" t="s">
        <v>659</v>
      </c>
      <c r="B92" s="5" t="s">
        <v>541</v>
      </c>
      <c r="C92" s="5" t="s">
        <v>602</v>
      </c>
      <c r="D92" s="5">
        <v>338</v>
      </c>
      <c r="E92" s="5">
        <v>567</v>
      </c>
      <c r="F92" s="5">
        <v>664</v>
      </c>
      <c r="G92" s="10">
        <f>(DIM_SERVICES[[#This Row],['[Price-Basic']]]+DIM_SERVICES[[#This Row],['[Price-Standard']]]+DIM_SERVICES[[#This Row],['[Price-Premium']]])/3</f>
        <v>523</v>
      </c>
    </row>
    <row r="93" spans="1:7" x14ac:dyDescent="0.2">
      <c r="A93" s="5" t="s">
        <v>660</v>
      </c>
      <c r="B93" s="5" t="s">
        <v>568</v>
      </c>
      <c r="C93" s="5" t="s">
        <v>586</v>
      </c>
      <c r="D93" s="5">
        <v>653</v>
      </c>
      <c r="E93" s="5">
        <v>709</v>
      </c>
      <c r="F93" s="5">
        <v>946</v>
      </c>
      <c r="G93" s="10">
        <f>(DIM_SERVICES[[#This Row],['[Price-Basic']]]+DIM_SERVICES[[#This Row],['[Price-Standard']]]+DIM_SERVICES[[#This Row],['[Price-Premium']]])/3</f>
        <v>769.33333333333337</v>
      </c>
    </row>
    <row r="94" spans="1:7" x14ac:dyDescent="0.2">
      <c r="A94" s="5" t="s">
        <v>661</v>
      </c>
      <c r="B94" s="5" t="s">
        <v>547</v>
      </c>
      <c r="C94" s="5" t="s">
        <v>614</v>
      </c>
      <c r="D94" s="5">
        <v>368</v>
      </c>
      <c r="E94" s="5">
        <v>529</v>
      </c>
      <c r="F94" s="5">
        <v>530</v>
      </c>
      <c r="G94" s="10">
        <f>(DIM_SERVICES[[#This Row],['[Price-Basic']]]+DIM_SERVICES[[#This Row],['[Price-Standard']]]+DIM_SERVICES[[#This Row],['[Price-Premium']]])/3</f>
        <v>475.66666666666669</v>
      </c>
    </row>
    <row r="95" spans="1:7" x14ac:dyDescent="0.2">
      <c r="A95" s="5" t="s">
        <v>662</v>
      </c>
      <c r="B95" s="5" t="s">
        <v>550</v>
      </c>
      <c r="C95" s="5" t="s">
        <v>626</v>
      </c>
      <c r="D95" s="5">
        <v>744</v>
      </c>
      <c r="E95" s="5">
        <v>903</v>
      </c>
      <c r="F95" s="5">
        <v>917</v>
      </c>
      <c r="G95" s="10">
        <f>(DIM_SERVICES[[#This Row],['[Price-Basic']]]+DIM_SERVICES[[#This Row],['[Price-Standard']]]+DIM_SERVICES[[#This Row],['[Price-Premium']]])/3</f>
        <v>854.66666666666663</v>
      </c>
    </row>
    <row r="96" spans="1:7" x14ac:dyDescent="0.2">
      <c r="A96" s="5" t="s">
        <v>663</v>
      </c>
      <c r="B96" s="5" t="s">
        <v>537</v>
      </c>
      <c r="C96" s="5" t="s">
        <v>598</v>
      </c>
      <c r="D96" s="5">
        <v>73</v>
      </c>
      <c r="E96" s="5">
        <v>739</v>
      </c>
      <c r="F96" s="5">
        <v>821</v>
      </c>
      <c r="G96" s="10">
        <f>(DIM_SERVICES[[#This Row],['[Price-Basic']]]+DIM_SERVICES[[#This Row],['[Price-Standard']]]+DIM_SERVICES[[#This Row],['[Price-Premium']]])/3</f>
        <v>544.33333333333337</v>
      </c>
    </row>
    <row r="97" spans="1:7" x14ac:dyDescent="0.2">
      <c r="A97" s="5" t="s">
        <v>664</v>
      </c>
      <c r="B97" s="5" t="s">
        <v>628</v>
      </c>
      <c r="C97" s="5" t="s">
        <v>629</v>
      </c>
      <c r="D97" s="5">
        <v>607</v>
      </c>
      <c r="E97" s="5">
        <v>947</v>
      </c>
      <c r="F97" s="5">
        <v>956</v>
      </c>
      <c r="G97" s="10">
        <f>(DIM_SERVICES[[#This Row],['[Price-Basic']]]+DIM_SERVICES[[#This Row],['[Price-Standard']]]+DIM_SERVICES[[#This Row],['[Price-Premium']]])/3</f>
        <v>836.66666666666663</v>
      </c>
    </row>
    <row r="98" spans="1:7" x14ac:dyDescent="0.2">
      <c r="A98" s="5" t="s">
        <v>665</v>
      </c>
      <c r="B98" s="5" t="s">
        <v>628</v>
      </c>
      <c r="C98" s="5" t="s">
        <v>666</v>
      </c>
      <c r="D98" s="5">
        <v>244</v>
      </c>
      <c r="E98" s="5">
        <v>357</v>
      </c>
      <c r="F98" s="5">
        <v>462</v>
      </c>
      <c r="G98" s="10">
        <f>(DIM_SERVICES[[#This Row],['[Price-Basic']]]+DIM_SERVICES[[#This Row],['[Price-Standard']]]+DIM_SERVICES[[#This Row],['[Price-Premium']]])/3</f>
        <v>354.33333333333331</v>
      </c>
    </row>
    <row r="99" spans="1:7" x14ac:dyDescent="0.2">
      <c r="A99" s="5" t="s">
        <v>667</v>
      </c>
      <c r="B99" s="5" t="s">
        <v>550</v>
      </c>
      <c r="C99" s="5" t="s">
        <v>559</v>
      </c>
      <c r="D99" s="5">
        <v>500</v>
      </c>
      <c r="E99" s="5">
        <v>904</v>
      </c>
      <c r="F99" s="5">
        <v>947</v>
      </c>
      <c r="G99" s="10">
        <f>(DIM_SERVICES[[#This Row],['[Price-Basic']]]+DIM_SERVICES[[#This Row],['[Price-Standard']]]+DIM_SERVICES[[#This Row],['[Price-Premium']]])/3</f>
        <v>783.66666666666663</v>
      </c>
    </row>
    <row r="100" spans="1:7" x14ac:dyDescent="0.2">
      <c r="A100" s="5" t="s">
        <v>668</v>
      </c>
      <c r="B100" s="5" t="s">
        <v>547</v>
      </c>
      <c r="C100" s="5" t="s">
        <v>548</v>
      </c>
      <c r="D100" s="5">
        <v>564</v>
      </c>
      <c r="E100" s="5"/>
      <c r="F100" s="5"/>
      <c r="G100" s="10">
        <f>(DIM_SERVICES[[#This Row],['[Price-Basic']]]+DIM_SERVICES[[#This Row],['[Price-Standard']]]+DIM_SERVICES[[#This Row],['[Price-Premium']]])/3</f>
        <v>188</v>
      </c>
    </row>
    <row r="101" spans="1:7" x14ac:dyDescent="0.2">
      <c r="A101" s="5" t="s">
        <v>669</v>
      </c>
      <c r="B101" s="5" t="s">
        <v>547</v>
      </c>
      <c r="C101" s="5" t="s">
        <v>548</v>
      </c>
      <c r="D101" s="5">
        <v>840</v>
      </c>
      <c r="E101" s="5">
        <v>920</v>
      </c>
      <c r="F101" s="5">
        <v>948</v>
      </c>
      <c r="G101" s="10">
        <f>(DIM_SERVICES[[#This Row],['[Price-Basic']]]+DIM_SERVICES[[#This Row],['[Price-Standard']]]+DIM_SERVICES[[#This Row],['[Price-Premium']]])/3</f>
        <v>902.66666666666663</v>
      </c>
    </row>
    <row r="102" spans="1:7" x14ac:dyDescent="0.2">
      <c r="A102" s="5" t="s">
        <v>670</v>
      </c>
      <c r="B102" s="5" t="s">
        <v>547</v>
      </c>
      <c r="C102" s="5" t="s">
        <v>624</v>
      </c>
      <c r="D102" s="5">
        <v>758</v>
      </c>
      <c r="E102" s="5">
        <v>938</v>
      </c>
      <c r="F102" s="5">
        <v>987</v>
      </c>
      <c r="G102" s="10">
        <f>(DIM_SERVICES[[#This Row],['[Price-Basic']]]+DIM_SERVICES[[#This Row],['[Price-Standard']]]+DIM_SERVICES[[#This Row],['[Price-Premium']]])/3</f>
        <v>894.33333333333337</v>
      </c>
    </row>
    <row r="103" spans="1:7" x14ac:dyDescent="0.2">
      <c r="A103" s="5" t="s">
        <v>671</v>
      </c>
      <c r="B103" s="5" t="s">
        <v>537</v>
      </c>
      <c r="C103" s="5" t="s">
        <v>598</v>
      </c>
      <c r="D103" s="5">
        <v>472</v>
      </c>
      <c r="E103" s="5">
        <v>893</v>
      </c>
      <c r="F103" s="5">
        <v>954</v>
      </c>
      <c r="G103" s="10">
        <f>(DIM_SERVICES[[#This Row],['[Price-Basic']]]+DIM_SERVICES[[#This Row],['[Price-Standard']]]+DIM_SERVICES[[#This Row],['[Price-Premium']]])/3</f>
        <v>773</v>
      </c>
    </row>
    <row r="104" spans="1:7" x14ac:dyDescent="0.2">
      <c r="A104" s="5" t="s">
        <v>672</v>
      </c>
      <c r="B104" s="5" t="s">
        <v>537</v>
      </c>
      <c r="C104" s="5" t="s">
        <v>598</v>
      </c>
      <c r="D104" s="5">
        <v>778</v>
      </c>
      <c r="E104" s="5">
        <v>991</v>
      </c>
      <c r="F104" s="5">
        <v>1000</v>
      </c>
      <c r="G104" s="10">
        <f>(DIM_SERVICES[[#This Row],['[Price-Basic']]]+DIM_SERVICES[[#This Row],['[Price-Standard']]]+DIM_SERVICES[[#This Row],['[Price-Premium']]])/3</f>
        <v>923</v>
      </c>
    </row>
    <row r="105" spans="1:7" x14ac:dyDescent="0.2">
      <c r="A105" s="5" t="s">
        <v>673</v>
      </c>
      <c r="B105" s="5" t="s">
        <v>547</v>
      </c>
      <c r="C105" s="5" t="s">
        <v>608</v>
      </c>
      <c r="D105" s="5">
        <v>945</v>
      </c>
      <c r="E105" s="5">
        <v>952</v>
      </c>
      <c r="F105" s="5">
        <v>981</v>
      </c>
      <c r="G105" s="10">
        <f>(DIM_SERVICES[[#This Row],['[Price-Basic']]]+DIM_SERVICES[[#This Row],['[Price-Standard']]]+DIM_SERVICES[[#This Row],['[Price-Premium']]])/3</f>
        <v>959.33333333333337</v>
      </c>
    </row>
    <row r="106" spans="1:7" x14ac:dyDescent="0.2">
      <c r="A106" s="5" t="s">
        <v>674</v>
      </c>
      <c r="B106" s="5" t="s">
        <v>547</v>
      </c>
      <c r="C106" s="5" t="s">
        <v>548</v>
      </c>
      <c r="D106" s="5">
        <v>110</v>
      </c>
      <c r="E106" s="5">
        <v>771</v>
      </c>
      <c r="F106" s="5">
        <v>856</v>
      </c>
      <c r="G106" s="10">
        <f>(DIM_SERVICES[[#This Row],['[Price-Basic']]]+DIM_SERVICES[[#This Row],['[Price-Standard']]]+DIM_SERVICES[[#This Row],['[Price-Premium']]])/3</f>
        <v>579</v>
      </c>
    </row>
    <row r="107" spans="1:7" x14ac:dyDescent="0.2">
      <c r="A107" s="5" t="s">
        <v>675</v>
      </c>
      <c r="B107" s="5" t="s">
        <v>547</v>
      </c>
      <c r="C107" s="5" t="s">
        <v>608</v>
      </c>
      <c r="D107" s="5">
        <v>613</v>
      </c>
      <c r="E107" s="5">
        <v>957</v>
      </c>
      <c r="F107" s="5">
        <v>962</v>
      </c>
      <c r="G107" s="10">
        <f>(DIM_SERVICES[[#This Row],['[Price-Basic']]]+DIM_SERVICES[[#This Row],['[Price-Standard']]]+DIM_SERVICES[[#This Row],['[Price-Premium']]])/3</f>
        <v>844</v>
      </c>
    </row>
    <row r="108" spans="1:7" x14ac:dyDescent="0.2">
      <c r="A108" s="5" t="s">
        <v>676</v>
      </c>
      <c r="B108" s="5" t="s">
        <v>547</v>
      </c>
      <c r="C108" s="5" t="s">
        <v>608</v>
      </c>
      <c r="D108" s="5">
        <v>290</v>
      </c>
      <c r="E108" s="5">
        <v>512</v>
      </c>
      <c r="F108" s="5">
        <v>952</v>
      </c>
      <c r="G108" s="10">
        <f>(DIM_SERVICES[[#This Row],['[Price-Basic']]]+DIM_SERVICES[[#This Row],['[Price-Standard']]]+DIM_SERVICES[[#This Row],['[Price-Premium']]])/3</f>
        <v>584.66666666666663</v>
      </c>
    </row>
    <row r="109" spans="1:7" x14ac:dyDescent="0.2">
      <c r="A109" s="5" t="s">
        <v>677</v>
      </c>
      <c r="B109" s="5" t="s">
        <v>553</v>
      </c>
      <c r="C109" s="5" t="s">
        <v>554</v>
      </c>
      <c r="D109" s="5">
        <v>388</v>
      </c>
      <c r="E109" s="5">
        <v>800</v>
      </c>
      <c r="F109" s="5">
        <v>965</v>
      </c>
      <c r="G109" s="10">
        <f>(DIM_SERVICES[[#This Row],['[Price-Basic']]]+DIM_SERVICES[[#This Row],['[Price-Standard']]]+DIM_SERVICES[[#This Row],['[Price-Premium']]])/3</f>
        <v>717.66666666666663</v>
      </c>
    </row>
    <row r="110" spans="1:7" x14ac:dyDescent="0.2">
      <c r="A110" s="5" t="s">
        <v>678</v>
      </c>
      <c r="B110" s="5" t="s">
        <v>547</v>
      </c>
      <c r="C110" s="5" t="s">
        <v>624</v>
      </c>
      <c r="D110" s="5">
        <v>528</v>
      </c>
      <c r="E110" s="5">
        <v>932</v>
      </c>
      <c r="F110" s="5">
        <v>976</v>
      </c>
      <c r="G110" s="10">
        <f>(DIM_SERVICES[[#This Row],['[Price-Basic']]]+DIM_SERVICES[[#This Row],['[Price-Standard']]]+DIM_SERVICES[[#This Row],['[Price-Premium']]])/3</f>
        <v>812</v>
      </c>
    </row>
    <row r="111" spans="1:7" x14ac:dyDescent="0.2">
      <c r="A111" s="5" t="s">
        <v>679</v>
      </c>
      <c r="B111" s="5" t="s">
        <v>547</v>
      </c>
      <c r="C111" s="5" t="s">
        <v>624</v>
      </c>
      <c r="D111" s="5">
        <v>760</v>
      </c>
      <c r="E111" s="5">
        <v>776</v>
      </c>
      <c r="F111" s="5">
        <v>819</v>
      </c>
      <c r="G111" s="10">
        <f>(DIM_SERVICES[[#This Row],['[Price-Basic']]]+DIM_SERVICES[[#This Row],['[Price-Standard']]]+DIM_SERVICES[[#This Row],['[Price-Premium']]])/3</f>
        <v>785</v>
      </c>
    </row>
    <row r="112" spans="1:7" x14ac:dyDescent="0.2">
      <c r="A112" s="5" t="s">
        <v>680</v>
      </c>
      <c r="B112" s="5" t="s">
        <v>547</v>
      </c>
      <c r="C112" s="5" t="s">
        <v>548</v>
      </c>
      <c r="D112" s="5">
        <v>950</v>
      </c>
      <c r="E112" s="5">
        <v>954</v>
      </c>
      <c r="F112" s="5">
        <v>970</v>
      </c>
      <c r="G112" s="10">
        <f>(DIM_SERVICES[[#This Row],['[Price-Basic']]]+DIM_SERVICES[[#This Row],['[Price-Standard']]]+DIM_SERVICES[[#This Row],['[Price-Premium']]])/3</f>
        <v>958</v>
      </c>
    </row>
    <row r="113" spans="1:7" x14ac:dyDescent="0.2">
      <c r="A113" s="5" t="s">
        <v>681</v>
      </c>
      <c r="B113" s="5" t="s">
        <v>547</v>
      </c>
      <c r="C113" s="5" t="s">
        <v>608</v>
      </c>
      <c r="D113" s="5">
        <v>140</v>
      </c>
      <c r="E113" s="5">
        <v>521</v>
      </c>
      <c r="F113" s="5">
        <v>988</v>
      </c>
      <c r="G113" s="10">
        <f>(DIM_SERVICES[[#This Row],['[Price-Basic']]]+DIM_SERVICES[[#This Row],['[Price-Standard']]]+DIM_SERVICES[[#This Row],['[Price-Premium']]])/3</f>
        <v>549.66666666666663</v>
      </c>
    </row>
    <row r="114" spans="1:7" x14ac:dyDescent="0.2">
      <c r="A114" s="5" t="s">
        <v>682</v>
      </c>
      <c r="B114" s="5" t="s">
        <v>553</v>
      </c>
      <c r="C114" s="5" t="s">
        <v>683</v>
      </c>
      <c r="D114" s="5">
        <v>439</v>
      </c>
      <c r="E114" s="5">
        <v>455</v>
      </c>
      <c r="F114" s="5">
        <v>831</v>
      </c>
      <c r="G114" s="10">
        <f>(DIM_SERVICES[[#This Row],['[Price-Basic']]]+DIM_SERVICES[[#This Row],['[Price-Standard']]]+DIM_SERVICES[[#This Row],['[Price-Premium']]])/3</f>
        <v>575</v>
      </c>
    </row>
    <row r="115" spans="1:7" x14ac:dyDescent="0.2">
      <c r="A115" s="5" t="s">
        <v>684</v>
      </c>
      <c r="B115" s="5" t="s">
        <v>547</v>
      </c>
      <c r="C115" s="5" t="s">
        <v>608</v>
      </c>
      <c r="D115" s="5">
        <v>64</v>
      </c>
      <c r="E115" s="5">
        <v>242</v>
      </c>
      <c r="F115" s="5">
        <v>557</v>
      </c>
      <c r="G115" s="10">
        <f>(DIM_SERVICES[[#This Row],['[Price-Basic']]]+DIM_SERVICES[[#This Row],['[Price-Standard']]]+DIM_SERVICES[[#This Row],['[Price-Premium']]])/3</f>
        <v>287.66666666666669</v>
      </c>
    </row>
    <row r="116" spans="1:7" x14ac:dyDescent="0.2">
      <c r="A116" s="5" t="s">
        <v>685</v>
      </c>
      <c r="B116" s="5" t="s">
        <v>537</v>
      </c>
      <c r="C116" s="5" t="s">
        <v>598</v>
      </c>
      <c r="D116" s="5">
        <v>340</v>
      </c>
      <c r="E116" s="5">
        <v>855</v>
      </c>
      <c r="F116" s="5">
        <v>887</v>
      </c>
      <c r="G116" s="10">
        <f>(DIM_SERVICES[[#This Row],['[Price-Basic']]]+DIM_SERVICES[[#This Row],['[Price-Standard']]]+DIM_SERVICES[[#This Row],['[Price-Premium']]])/3</f>
        <v>694</v>
      </c>
    </row>
    <row r="117" spans="1:7" x14ac:dyDescent="0.2">
      <c r="A117" s="5" t="s">
        <v>686</v>
      </c>
      <c r="B117" s="5" t="s">
        <v>537</v>
      </c>
      <c r="C117" s="5" t="s">
        <v>598</v>
      </c>
      <c r="D117" s="5">
        <v>865</v>
      </c>
      <c r="E117" s="5">
        <v>970</v>
      </c>
      <c r="F117" s="5">
        <v>993</v>
      </c>
      <c r="G117" s="10">
        <f>(DIM_SERVICES[[#This Row],['[Price-Basic']]]+DIM_SERVICES[[#This Row],['[Price-Standard']]]+DIM_SERVICES[[#This Row],['[Price-Premium']]])/3</f>
        <v>942.66666666666663</v>
      </c>
    </row>
    <row r="118" spans="1:7" x14ac:dyDescent="0.2">
      <c r="A118" s="5" t="s">
        <v>687</v>
      </c>
      <c r="B118" s="5" t="s">
        <v>550</v>
      </c>
      <c r="C118" s="5" t="s">
        <v>559</v>
      </c>
      <c r="D118" s="5">
        <v>303</v>
      </c>
      <c r="E118" s="5">
        <v>817</v>
      </c>
      <c r="F118" s="5">
        <v>850</v>
      </c>
      <c r="G118" s="10">
        <f>(DIM_SERVICES[[#This Row],['[Price-Basic']]]+DIM_SERVICES[[#This Row],['[Price-Standard']]]+DIM_SERVICES[[#This Row],['[Price-Premium']]])/3</f>
        <v>656.66666666666663</v>
      </c>
    </row>
    <row r="119" spans="1:7" x14ac:dyDescent="0.2">
      <c r="A119" s="5" t="s">
        <v>688</v>
      </c>
      <c r="B119" s="5" t="s">
        <v>547</v>
      </c>
      <c r="C119" s="5" t="s">
        <v>548</v>
      </c>
      <c r="D119" s="5">
        <v>344</v>
      </c>
      <c r="E119" s="5">
        <v>527</v>
      </c>
      <c r="F119" s="5">
        <v>549</v>
      </c>
      <c r="G119" s="10">
        <f>(DIM_SERVICES[[#This Row],['[Price-Basic']]]+DIM_SERVICES[[#This Row],['[Price-Standard']]]+DIM_SERVICES[[#This Row],['[Price-Premium']]])/3</f>
        <v>473.33333333333331</v>
      </c>
    </row>
    <row r="120" spans="1:7" x14ac:dyDescent="0.2">
      <c r="A120" s="5" t="s">
        <v>689</v>
      </c>
      <c r="B120" s="5" t="s">
        <v>547</v>
      </c>
      <c r="C120" s="5" t="s">
        <v>624</v>
      </c>
      <c r="D120" s="5">
        <v>338</v>
      </c>
      <c r="E120" s="5">
        <v>405</v>
      </c>
      <c r="F120" s="5">
        <v>863</v>
      </c>
      <c r="G120" s="10">
        <f>(DIM_SERVICES[[#This Row],['[Price-Basic']]]+DIM_SERVICES[[#This Row],['[Price-Standard']]]+DIM_SERVICES[[#This Row],['[Price-Premium']]])/3</f>
        <v>535.33333333333337</v>
      </c>
    </row>
    <row r="121" spans="1:7" x14ac:dyDescent="0.2">
      <c r="A121" s="5" t="s">
        <v>690</v>
      </c>
      <c r="B121" s="5" t="s">
        <v>537</v>
      </c>
      <c r="C121" s="5" t="s">
        <v>598</v>
      </c>
      <c r="D121" s="5">
        <v>314</v>
      </c>
      <c r="E121" s="5">
        <v>810</v>
      </c>
      <c r="F121" s="5">
        <v>985</v>
      </c>
      <c r="G121" s="10">
        <f>(DIM_SERVICES[[#This Row],['[Price-Basic']]]+DIM_SERVICES[[#This Row],['[Price-Standard']]]+DIM_SERVICES[[#This Row],['[Price-Premium']]])/3</f>
        <v>703</v>
      </c>
    </row>
    <row r="122" spans="1:7" x14ac:dyDescent="0.2">
      <c r="A122" s="5" t="s">
        <v>691</v>
      </c>
      <c r="B122" s="5" t="s">
        <v>547</v>
      </c>
      <c r="C122" s="5" t="s">
        <v>608</v>
      </c>
      <c r="D122" s="5">
        <v>41</v>
      </c>
      <c r="E122" s="5">
        <v>104</v>
      </c>
      <c r="F122" s="5">
        <v>530</v>
      </c>
      <c r="G122" s="10">
        <f>(DIM_SERVICES[[#This Row],['[Price-Basic']]]+DIM_SERVICES[[#This Row],['[Price-Standard']]]+DIM_SERVICES[[#This Row],['[Price-Premium']]])/3</f>
        <v>225</v>
      </c>
    </row>
    <row r="123" spans="1:7" x14ac:dyDescent="0.2">
      <c r="A123" s="5" t="s">
        <v>692</v>
      </c>
      <c r="B123" s="5" t="s">
        <v>547</v>
      </c>
      <c r="C123" s="5" t="s">
        <v>548</v>
      </c>
      <c r="D123" s="5">
        <v>421</v>
      </c>
      <c r="E123" s="5">
        <v>421</v>
      </c>
      <c r="F123" s="5">
        <v>433</v>
      </c>
      <c r="G123" s="10">
        <f>(DIM_SERVICES[[#This Row],['[Price-Basic']]]+DIM_SERVICES[[#This Row],['[Price-Standard']]]+DIM_SERVICES[[#This Row],['[Price-Premium']]])/3</f>
        <v>425</v>
      </c>
    </row>
    <row r="124" spans="1:7" x14ac:dyDescent="0.2">
      <c r="A124" s="5" t="s">
        <v>693</v>
      </c>
      <c r="B124" s="5" t="s">
        <v>628</v>
      </c>
      <c r="C124" s="5" t="s">
        <v>666</v>
      </c>
      <c r="D124" s="5">
        <v>856</v>
      </c>
      <c r="E124" s="5">
        <v>901</v>
      </c>
      <c r="F124" s="5">
        <v>924</v>
      </c>
      <c r="G124" s="10">
        <f>(DIM_SERVICES[[#This Row],['[Price-Basic']]]+DIM_SERVICES[[#This Row],['[Price-Standard']]]+DIM_SERVICES[[#This Row],['[Price-Premium']]])/3</f>
        <v>893.66666666666663</v>
      </c>
    </row>
    <row r="125" spans="1:7" x14ac:dyDescent="0.2">
      <c r="A125" s="5" t="s">
        <v>694</v>
      </c>
      <c r="B125" s="5" t="s">
        <v>628</v>
      </c>
      <c r="C125" s="5" t="s">
        <v>629</v>
      </c>
      <c r="D125" s="5">
        <v>797</v>
      </c>
      <c r="E125" s="5">
        <v>899</v>
      </c>
      <c r="F125" s="5">
        <v>964</v>
      </c>
      <c r="G125" s="10">
        <f>(DIM_SERVICES[[#This Row],['[Price-Basic']]]+DIM_SERVICES[[#This Row],['[Price-Standard']]]+DIM_SERVICES[[#This Row],['[Price-Premium']]])/3</f>
        <v>886.66666666666663</v>
      </c>
    </row>
    <row r="126" spans="1:7" x14ac:dyDescent="0.2">
      <c r="A126" s="5" t="s">
        <v>695</v>
      </c>
      <c r="B126" s="5" t="s">
        <v>628</v>
      </c>
      <c r="C126" s="5" t="s">
        <v>629</v>
      </c>
      <c r="D126" s="5">
        <v>21</v>
      </c>
      <c r="E126" s="5">
        <v>664</v>
      </c>
      <c r="F126" s="5">
        <v>732</v>
      </c>
      <c r="G126" s="10">
        <f>(DIM_SERVICES[[#This Row],['[Price-Basic']]]+DIM_SERVICES[[#This Row],['[Price-Standard']]]+DIM_SERVICES[[#This Row],['[Price-Premium']]])/3</f>
        <v>472.33333333333331</v>
      </c>
    </row>
    <row r="127" spans="1:7" x14ac:dyDescent="0.2">
      <c r="A127" s="5" t="s">
        <v>696</v>
      </c>
      <c r="B127" s="5" t="s">
        <v>628</v>
      </c>
      <c r="C127" s="5" t="s">
        <v>666</v>
      </c>
      <c r="D127" s="5">
        <v>942</v>
      </c>
      <c r="E127" s="5">
        <v>989</v>
      </c>
      <c r="F127" s="5">
        <v>992</v>
      </c>
      <c r="G127" s="10">
        <f>(DIM_SERVICES[[#This Row],['[Price-Basic']]]+DIM_SERVICES[[#This Row],['[Price-Standard']]]+DIM_SERVICES[[#This Row],['[Price-Premium']]])/3</f>
        <v>974.33333333333337</v>
      </c>
    </row>
    <row r="128" spans="1:7" x14ac:dyDescent="0.2">
      <c r="A128" s="5" t="s">
        <v>697</v>
      </c>
      <c r="B128" s="5" t="s">
        <v>628</v>
      </c>
      <c r="C128" s="5" t="s">
        <v>629</v>
      </c>
      <c r="D128" s="5">
        <v>445</v>
      </c>
      <c r="E128" s="5">
        <v>876</v>
      </c>
      <c r="F128" s="5">
        <v>886</v>
      </c>
      <c r="G128" s="10">
        <f>(DIM_SERVICES[[#This Row],['[Price-Basic']]]+DIM_SERVICES[[#This Row],['[Price-Standard']]]+DIM_SERVICES[[#This Row],['[Price-Premium']]])/3</f>
        <v>735.66666666666663</v>
      </c>
    </row>
    <row r="129" spans="1:7" x14ac:dyDescent="0.2">
      <c r="A129" s="5" t="s">
        <v>698</v>
      </c>
      <c r="B129" s="5" t="s">
        <v>628</v>
      </c>
      <c r="C129" s="5" t="s">
        <v>666</v>
      </c>
      <c r="D129" s="5">
        <v>564</v>
      </c>
      <c r="E129" s="5">
        <v>681</v>
      </c>
      <c r="F129" s="5">
        <v>798</v>
      </c>
      <c r="G129" s="10">
        <f>(DIM_SERVICES[[#This Row],['[Price-Basic']]]+DIM_SERVICES[[#This Row],['[Price-Standard']]]+DIM_SERVICES[[#This Row],['[Price-Premium']]])/3</f>
        <v>681</v>
      </c>
    </row>
    <row r="130" spans="1:7" x14ac:dyDescent="0.2">
      <c r="A130" s="5" t="s">
        <v>699</v>
      </c>
      <c r="B130" s="5" t="s">
        <v>628</v>
      </c>
      <c r="C130" s="5" t="s">
        <v>666</v>
      </c>
      <c r="D130" s="5">
        <v>66</v>
      </c>
      <c r="E130" s="5">
        <v>826</v>
      </c>
      <c r="F130" s="5">
        <v>977</v>
      </c>
      <c r="G130" s="10">
        <f>(DIM_SERVICES[[#This Row],['[Price-Basic']]]+DIM_SERVICES[[#This Row],['[Price-Standard']]]+DIM_SERVICES[[#This Row],['[Price-Premium']]])/3</f>
        <v>623</v>
      </c>
    </row>
    <row r="131" spans="1:7" x14ac:dyDescent="0.2">
      <c r="A131" s="5" t="s">
        <v>700</v>
      </c>
      <c r="B131" s="5" t="s">
        <v>628</v>
      </c>
      <c r="C131" s="5" t="s">
        <v>666</v>
      </c>
      <c r="D131" s="5">
        <v>606</v>
      </c>
      <c r="E131" s="5">
        <v>641</v>
      </c>
      <c r="F131" s="5">
        <v>704</v>
      </c>
      <c r="G131" s="10">
        <f>(DIM_SERVICES[[#This Row],['[Price-Basic']]]+DIM_SERVICES[[#This Row],['[Price-Standard']]]+DIM_SERVICES[[#This Row],['[Price-Premium']]])/3</f>
        <v>650.33333333333337</v>
      </c>
    </row>
    <row r="132" spans="1:7" x14ac:dyDescent="0.2">
      <c r="A132" s="5" t="s">
        <v>701</v>
      </c>
      <c r="B132" s="5" t="s">
        <v>628</v>
      </c>
      <c r="C132" s="5" t="s">
        <v>666</v>
      </c>
      <c r="D132" s="5">
        <v>644</v>
      </c>
      <c r="E132" s="5">
        <v>960</v>
      </c>
      <c r="F132" s="5">
        <v>988</v>
      </c>
      <c r="G132" s="10">
        <f>(DIM_SERVICES[[#This Row],['[Price-Basic']]]+DIM_SERVICES[[#This Row],['[Price-Standard']]]+DIM_SERVICES[[#This Row],['[Price-Premium']]])/3</f>
        <v>864</v>
      </c>
    </row>
    <row r="133" spans="1:7" x14ac:dyDescent="0.2">
      <c r="A133" s="5" t="s">
        <v>702</v>
      </c>
      <c r="B133" s="5" t="s">
        <v>628</v>
      </c>
      <c r="C133" s="5" t="s">
        <v>666</v>
      </c>
      <c r="D133" s="5">
        <v>720</v>
      </c>
      <c r="E133" s="5">
        <v>804</v>
      </c>
      <c r="F133" s="5">
        <v>995</v>
      </c>
      <c r="G133" s="10">
        <f>(DIM_SERVICES[[#This Row],['[Price-Basic']]]+DIM_SERVICES[[#This Row],['[Price-Standard']]]+DIM_SERVICES[[#This Row],['[Price-Premium']]])/3</f>
        <v>839.66666666666663</v>
      </c>
    </row>
    <row r="134" spans="1:7" x14ac:dyDescent="0.2">
      <c r="A134" s="5" t="s">
        <v>703</v>
      </c>
      <c r="B134" s="5" t="s">
        <v>537</v>
      </c>
      <c r="C134" s="5" t="s">
        <v>598</v>
      </c>
      <c r="D134" s="5">
        <v>882</v>
      </c>
      <c r="E134" s="5">
        <v>955</v>
      </c>
      <c r="F134" s="5">
        <v>970</v>
      </c>
      <c r="G134" s="10">
        <f>(DIM_SERVICES[[#This Row],['[Price-Basic']]]+DIM_SERVICES[[#This Row],['[Price-Standard']]]+DIM_SERVICES[[#This Row],['[Price-Premium']]])/3</f>
        <v>935.66666666666663</v>
      </c>
    </row>
    <row r="135" spans="1:7" x14ac:dyDescent="0.2">
      <c r="A135" s="5" t="s">
        <v>704</v>
      </c>
      <c r="B135" s="5" t="s">
        <v>628</v>
      </c>
      <c r="C135" s="5" t="s">
        <v>666</v>
      </c>
      <c r="D135" s="5">
        <v>139</v>
      </c>
      <c r="E135" s="5">
        <v>532</v>
      </c>
      <c r="F135" s="5">
        <v>901</v>
      </c>
      <c r="G135" s="10">
        <f>(DIM_SERVICES[[#This Row],['[Price-Basic']]]+DIM_SERVICES[[#This Row],['[Price-Standard']]]+DIM_SERVICES[[#This Row],['[Price-Premium']]])/3</f>
        <v>524</v>
      </c>
    </row>
    <row r="136" spans="1:7" x14ac:dyDescent="0.2">
      <c r="A136" s="5" t="s">
        <v>705</v>
      </c>
      <c r="B136" s="5" t="s">
        <v>547</v>
      </c>
      <c r="C136" s="5" t="s">
        <v>548</v>
      </c>
      <c r="D136" s="5">
        <v>804</v>
      </c>
      <c r="E136" s="5">
        <v>841</v>
      </c>
      <c r="F136" s="5">
        <v>848</v>
      </c>
      <c r="G136" s="10">
        <f>(DIM_SERVICES[[#This Row],['[Price-Basic']]]+DIM_SERVICES[[#This Row],['[Price-Standard']]]+DIM_SERVICES[[#This Row],['[Price-Premium']]])/3</f>
        <v>831</v>
      </c>
    </row>
    <row r="137" spans="1:7" x14ac:dyDescent="0.2">
      <c r="A137" s="5" t="s">
        <v>706</v>
      </c>
      <c r="B137" s="5" t="s">
        <v>544</v>
      </c>
      <c r="C137" s="5" t="s">
        <v>545</v>
      </c>
      <c r="D137" s="5">
        <v>915</v>
      </c>
      <c r="E137" s="5">
        <v>928</v>
      </c>
      <c r="F137" s="5">
        <v>940</v>
      </c>
      <c r="G137" s="10">
        <f>(DIM_SERVICES[[#This Row],['[Price-Basic']]]+DIM_SERVICES[[#This Row],['[Price-Standard']]]+DIM_SERVICES[[#This Row],['[Price-Premium']]])/3</f>
        <v>927.66666666666663</v>
      </c>
    </row>
    <row r="138" spans="1:7" x14ac:dyDescent="0.2">
      <c r="A138" s="5" t="s">
        <v>707</v>
      </c>
      <c r="B138" s="5" t="s">
        <v>544</v>
      </c>
      <c r="C138" s="5" t="s">
        <v>545</v>
      </c>
      <c r="D138" s="5">
        <v>658</v>
      </c>
      <c r="E138" s="5">
        <v>822</v>
      </c>
      <c r="F138" s="5">
        <v>839</v>
      </c>
      <c r="G138" s="10">
        <f>(DIM_SERVICES[[#This Row],['[Price-Basic']]]+DIM_SERVICES[[#This Row],['[Price-Standard']]]+DIM_SERVICES[[#This Row],['[Price-Premium']]])/3</f>
        <v>773</v>
      </c>
    </row>
    <row r="139" spans="1:7" x14ac:dyDescent="0.2">
      <c r="A139" s="5" t="s">
        <v>708</v>
      </c>
      <c r="B139" s="5" t="s">
        <v>544</v>
      </c>
      <c r="C139" s="5" t="s">
        <v>545</v>
      </c>
      <c r="D139" s="5">
        <v>57</v>
      </c>
      <c r="E139" s="5">
        <v>184</v>
      </c>
      <c r="F139" s="5">
        <v>961</v>
      </c>
      <c r="G139" s="10">
        <f>(DIM_SERVICES[[#This Row],['[Price-Basic']]]+DIM_SERVICES[[#This Row],['[Price-Standard']]]+DIM_SERVICES[[#This Row],['[Price-Premium']]])/3</f>
        <v>400.66666666666669</v>
      </c>
    </row>
    <row r="140" spans="1:7" x14ac:dyDescent="0.2">
      <c r="A140" s="5" t="s">
        <v>709</v>
      </c>
      <c r="B140" s="5" t="s">
        <v>544</v>
      </c>
      <c r="C140" s="5" t="s">
        <v>545</v>
      </c>
      <c r="D140" s="5">
        <v>554</v>
      </c>
      <c r="E140" s="5">
        <v>925</v>
      </c>
      <c r="F140" s="5">
        <v>933</v>
      </c>
      <c r="G140" s="10">
        <f>(DIM_SERVICES[[#This Row],['[Price-Basic']]]+DIM_SERVICES[[#This Row],['[Price-Standard']]]+DIM_SERVICES[[#This Row],['[Price-Premium']]])/3</f>
        <v>804</v>
      </c>
    </row>
    <row r="141" spans="1:7" x14ac:dyDescent="0.2">
      <c r="A141" s="5" t="s">
        <v>710</v>
      </c>
      <c r="B141" s="5" t="s">
        <v>547</v>
      </c>
      <c r="C141" s="5" t="s">
        <v>548</v>
      </c>
      <c r="D141" s="5">
        <v>535</v>
      </c>
      <c r="E141" s="5">
        <v>663</v>
      </c>
      <c r="F141" s="5">
        <v>686</v>
      </c>
      <c r="G141" s="10">
        <f>(DIM_SERVICES[[#This Row],['[Price-Basic']]]+DIM_SERVICES[[#This Row],['[Price-Standard']]]+DIM_SERVICES[[#This Row],['[Price-Premium']]])/3</f>
        <v>628</v>
      </c>
    </row>
    <row r="142" spans="1:7" x14ac:dyDescent="0.2">
      <c r="A142" s="5" t="s">
        <v>711</v>
      </c>
      <c r="B142" s="5" t="s">
        <v>547</v>
      </c>
      <c r="C142" s="5" t="s">
        <v>614</v>
      </c>
      <c r="D142" s="5">
        <v>602</v>
      </c>
      <c r="E142" s="5">
        <v>793</v>
      </c>
      <c r="F142" s="5">
        <v>794</v>
      </c>
      <c r="G142" s="10">
        <f>(DIM_SERVICES[[#This Row],['[Price-Basic']]]+DIM_SERVICES[[#This Row],['[Price-Standard']]]+DIM_SERVICES[[#This Row],['[Price-Premium']]])/3</f>
        <v>729.66666666666663</v>
      </c>
    </row>
    <row r="143" spans="1:7" x14ac:dyDescent="0.2">
      <c r="A143" s="5" t="s">
        <v>712</v>
      </c>
      <c r="B143" s="5" t="s">
        <v>553</v>
      </c>
      <c r="C143" s="5" t="s">
        <v>554</v>
      </c>
      <c r="D143" s="5">
        <v>20</v>
      </c>
      <c r="E143" s="5">
        <v>215</v>
      </c>
      <c r="F143" s="5">
        <v>572</v>
      </c>
      <c r="G143" s="10">
        <f>(DIM_SERVICES[[#This Row],['[Price-Basic']]]+DIM_SERVICES[[#This Row],['[Price-Standard']]]+DIM_SERVICES[[#This Row],['[Price-Premium']]])/3</f>
        <v>269</v>
      </c>
    </row>
    <row r="144" spans="1:7" x14ac:dyDescent="0.2">
      <c r="A144" s="5" t="s">
        <v>713</v>
      </c>
      <c r="B144" s="5" t="s">
        <v>541</v>
      </c>
      <c r="C144" s="5" t="s">
        <v>542</v>
      </c>
      <c r="D144" s="5">
        <v>98</v>
      </c>
      <c r="E144" s="5">
        <v>267</v>
      </c>
      <c r="F144" s="5">
        <v>780</v>
      </c>
      <c r="G144" s="10">
        <f>(DIM_SERVICES[[#This Row],['[Price-Basic']]]+DIM_SERVICES[[#This Row],['[Price-Standard']]]+DIM_SERVICES[[#This Row],['[Price-Premium']]])/3</f>
        <v>381.66666666666669</v>
      </c>
    </row>
    <row r="145" spans="1:7" x14ac:dyDescent="0.2">
      <c r="A145" s="5" t="s">
        <v>714</v>
      </c>
      <c r="B145" s="5" t="s">
        <v>568</v>
      </c>
      <c r="C145" s="5" t="s">
        <v>595</v>
      </c>
      <c r="D145" s="5">
        <v>293</v>
      </c>
      <c r="E145" s="5">
        <v>316</v>
      </c>
      <c r="F145" s="5">
        <v>820</v>
      </c>
      <c r="G145" s="10">
        <f>(DIM_SERVICES[[#This Row],['[Price-Basic']]]+DIM_SERVICES[[#This Row],['[Price-Standard']]]+DIM_SERVICES[[#This Row],['[Price-Premium']]])/3</f>
        <v>476.33333333333331</v>
      </c>
    </row>
    <row r="146" spans="1:7" x14ac:dyDescent="0.2">
      <c r="A146" s="5" t="s">
        <v>715</v>
      </c>
      <c r="B146" s="5" t="s">
        <v>568</v>
      </c>
      <c r="C146" s="5" t="s">
        <v>586</v>
      </c>
      <c r="D146" s="5">
        <v>119</v>
      </c>
      <c r="E146" s="5">
        <v>347</v>
      </c>
      <c r="F146" s="5">
        <v>538</v>
      </c>
      <c r="G146" s="10">
        <f>(DIM_SERVICES[[#This Row],['[Price-Basic']]]+DIM_SERVICES[[#This Row],['[Price-Standard']]]+DIM_SERVICES[[#This Row],['[Price-Premium']]])/3</f>
        <v>334.66666666666669</v>
      </c>
    </row>
    <row r="147" spans="1:7" x14ac:dyDescent="0.2">
      <c r="A147" s="5" t="s">
        <v>716</v>
      </c>
      <c r="B147" s="5" t="s">
        <v>544</v>
      </c>
      <c r="C147" s="5" t="s">
        <v>717</v>
      </c>
      <c r="D147" s="5">
        <v>50</v>
      </c>
      <c r="E147" s="5">
        <v>342</v>
      </c>
      <c r="F147" s="5">
        <v>863</v>
      </c>
      <c r="G147" s="10">
        <f>(DIM_SERVICES[[#This Row],['[Price-Basic']]]+DIM_SERVICES[[#This Row],['[Price-Standard']]]+DIM_SERVICES[[#This Row],['[Price-Premium']]])/3</f>
        <v>418.33333333333331</v>
      </c>
    </row>
    <row r="148" spans="1:7" x14ac:dyDescent="0.2">
      <c r="A148" s="5" t="s">
        <v>718</v>
      </c>
      <c r="B148" s="5" t="s">
        <v>544</v>
      </c>
      <c r="C148" s="5" t="s">
        <v>717</v>
      </c>
      <c r="D148" s="5">
        <v>386</v>
      </c>
      <c r="E148" s="5">
        <v>646</v>
      </c>
      <c r="F148" s="5">
        <v>922</v>
      </c>
      <c r="G148" s="10">
        <f>(DIM_SERVICES[[#This Row],['[Price-Basic']]]+DIM_SERVICES[[#This Row],['[Price-Standard']]]+DIM_SERVICES[[#This Row],['[Price-Premium']]])/3</f>
        <v>651.33333333333337</v>
      </c>
    </row>
    <row r="149" spans="1:7" x14ac:dyDescent="0.2">
      <c r="A149" s="5" t="s">
        <v>719</v>
      </c>
      <c r="B149" s="5" t="s">
        <v>547</v>
      </c>
      <c r="C149" s="5" t="s">
        <v>548</v>
      </c>
      <c r="D149" s="5">
        <v>380</v>
      </c>
      <c r="E149" s="5">
        <v>521</v>
      </c>
      <c r="F149" s="5">
        <v>632</v>
      </c>
      <c r="G149" s="10">
        <f>(DIM_SERVICES[[#This Row],['[Price-Basic']]]+DIM_SERVICES[[#This Row],['[Price-Standard']]]+DIM_SERVICES[[#This Row],['[Price-Premium']]])/3</f>
        <v>511</v>
      </c>
    </row>
    <row r="150" spans="1:7" x14ac:dyDescent="0.2">
      <c r="A150" s="5" t="s">
        <v>720</v>
      </c>
      <c r="B150" s="5" t="s">
        <v>553</v>
      </c>
      <c r="C150" s="5" t="s">
        <v>563</v>
      </c>
      <c r="D150" s="5">
        <v>331</v>
      </c>
      <c r="E150" s="5">
        <v>519</v>
      </c>
      <c r="F150" s="5">
        <v>691</v>
      </c>
      <c r="G150" s="10">
        <f>(DIM_SERVICES[[#This Row],['[Price-Basic']]]+DIM_SERVICES[[#This Row],['[Price-Standard']]]+DIM_SERVICES[[#This Row],['[Price-Premium']]])/3</f>
        <v>513.66666666666663</v>
      </c>
    </row>
    <row r="151" spans="1:7" x14ac:dyDescent="0.2">
      <c r="A151" s="5" t="s">
        <v>721</v>
      </c>
      <c r="B151" s="5" t="s">
        <v>553</v>
      </c>
      <c r="C151" s="5" t="s">
        <v>563</v>
      </c>
      <c r="D151" s="5">
        <v>980</v>
      </c>
      <c r="E151" s="5">
        <v>981</v>
      </c>
      <c r="F151" s="5">
        <v>990</v>
      </c>
      <c r="G151" s="10">
        <f>(DIM_SERVICES[[#This Row],['[Price-Basic']]]+DIM_SERVICES[[#This Row],['[Price-Standard']]]+DIM_SERVICES[[#This Row],['[Price-Premium']]])/3</f>
        <v>983.66666666666663</v>
      </c>
    </row>
    <row r="152" spans="1:7" x14ac:dyDescent="0.2">
      <c r="A152" s="5" t="s">
        <v>722</v>
      </c>
      <c r="B152" s="5" t="s">
        <v>537</v>
      </c>
      <c r="C152" s="5" t="s">
        <v>598</v>
      </c>
      <c r="D152" s="5">
        <v>787</v>
      </c>
      <c r="E152" s="5">
        <v>844</v>
      </c>
      <c r="F152" s="5">
        <v>961</v>
      </c>
      <c r="G152" s="10">
        <f>(DIM_SERVICES[[#This Row],['[Price-Basic']]]+DIM_SERVICES[[#This Row],['[Price-Standard']]]+DIM_SERVICES[[#This Row],['[Price-Premium']]])/3</f>
        <v>864</v>
      </c>
    </row>
    <row r="153" spans="1:7" x14ac:dyDescent="0.2">
      <c r="A153" s="5" t="s">
        <v>723</v>
      </c>
      <c r="B153" s="5" t="s">
        <v>537</v>
      </c>
      <c r="C153" s="5" t="s">
        <v>538</v>
      </c>
      <c r="D153" s="5">
        <v>604</v>
      </c>
      <c r="E153" s="5">
        <v>954</v>
      </c>
      <c r="F153" s="5">
        <v>988</v>
      </c>
      <c r="G153" s="10">
        <f>(DIM_SERVICES[[#This Row],['[Price-Basic']]]+DIM_SERVICES[[#This Row],['[Price-Standard']]]+DIM_SERVICES[[#This Row],['[Price-Premium']]])/3</f>
        <v>848.66666666666663</v>
      </c>
    </row>
    <row r="154" spans="1:7" x14ac:dyDescent="0.2">
      <c r="A154" s="5" t="s">
        <v>724</v>
      </c>
      <c r="B154" s="5" t="s">
        <v>537</v>
      </c>
      <c r="C154" s="5" t="s">
        <v>538</v>
      </c>
      <c r="D154" s="5">
        <v>752</v>
      </c>
      <c r="E154" s="5">
        <v>818</v>
      </c>
      <c r="F154" s="5">
        <v>956</v>
      </c>
      <c r="G154" s="10">
        <f>(DIM_SERVICES[[#This Row],['[Price-Basic']]]+DIM_SERVICES[[#This Row],['[Price-Standard']]]+DIM_SERVICES[[#This Row],['[Price-Premium']]])/3</f>
        <v>842</v>
      </c>
    </row>
    <row r="155" spans="1:7" x14ac:dyDescent="0.2">
      <c r="A155" s="5" t="s">
        <v>725</v>
      </c>
      <c r="B155" s="5" t="s">
        <v>537</v>
      </c>
      <c r="C155" s="5" t="s">
        <v>538</v>
      </c>
      <c r="D155" s="5">
        <v>897</v>
      </c>
      <c r="E155" s="5">
        <v>976</v>
      </c>
      <c r="F155" s="5">
        <v>993</v>
      </c>
      <c r="G155" s="10">
        <f>(DIM_SERVICES[[#This Row],['[Price-Basic']]]+DIM_SERVICES[[#This Row],['[Price-Standard']]]+DIM_SERVICES[[#This Row],['[Price-Premium']]])/3</f>
        <v>955.33333333333337</v>
      </c>
    </row>
    <row r="156" spans="1:7" x14ac:dyDescent="0.2">
      <c r="A156" s="5" t="s">
        <v>726</v>
      </c>
      <c r="B156" s="5" t="s">
        <v>537</v>
      </c>
      <c r="C156" s="5" t="s">
        <v>538</v>
      </c>
      <c r="D156" s="5">
        <v>602</v>
      </c>
      <c r="E156" s="5">
        <v>754</v>
      </c>
      <c r="F156" s="5">
        <v>876</v>
      </c>
      <c r="G156" s="10">
        <f>(DIM_SERVICES[[#This Row],['[Price-Basic']]]+DIM_SERVICES[[#This Row],['[Price-Standard']]]+DIM_SERVICES[[#This Row],['[Price-Premium']]])/3</f>
        <v>744</v>
      </c>
    </row>
    <row r="157" spans="1:7" x14ac:dyDescent="0.2">
      <c r="A157" s="5" t="s">
        <v>727</v>
      </c>
      <c r="B157" s="5" t="s">
        <v>537</v>
      </c>
      <c r="C157" s="5" t="s">
        <v>538</v>
      </c>
      <c r="D157" s="5">
        <v>391</v>
      </c>
      <c r="E157" s="5">
        <v>803</v>
      </c>
      <c r="F157" s="5">
        <v>992</v>
      </c>
      <c r="G157" s="10">
        <f>(DIM_SERVICES[[#This Row],['[Price-Basic']]]+DIM_SERVICES[[#This Row],['[Price-Standard']]]+DIM_SERVICES[[#This Row],['[Price-Premium']]])/3</f>
        <v>728.66666666666663</v>
      </c>
    </row>
    <row r="158" spans="1:7" x14ac:dyDescent="0.2">
      <c r="A158" s="5" t="s">
        <v>728</v>
      </c>
      <c r="B158" s="5" t="s">
        <v>537</v>
      </c>
      <c r="C158" s="5" t="s">
        <v>538</v>
      </c>
      <c r="D158" s="5">
        <v>13</v>
      </c>
      <c r="E158" s="5">
        <v>112</v>
      </c>
      <c r="F158" s="5">
        <v>844</v>
      </c>
      <c r="G158" s="10">
        <f>(DIM_SERVICES[[#This Row],['[Price-Basic']]]+DIM_SERVICES[[#This Row],['[Price-Standard']]]+DIM_SERVICES[[#This Row],['[Price-Premium']]])/3</f>
        <v>323</v>
      </c>
    </row>
    <row r="159" spans="1:7" x14ac:dyDescent="0.2">
      <c r="A159" s="5" t="s">
        <v>729</v>
      </c>
      <c r="B159" s="5" t="s">
        <v>537</v>
      </c>
      <c r="C159" s="5" t="s">
        <v>538</v>
      </c>
      <c r="D159" s="5">
        <v>892</v>
      </c>
      <c r="E159" s="5">
        <v>987</v>
      </c>
      <c r="F159" s="5">
        <v>987</v>
      </c>
      <c r="G159" s="10">
        <f>(DIM_SERVICES[[#This Row],['[Price-Basic']]]+DIM_SERVICES[[#This Row],['[Price-Standard']]]+DIM_SERVICES[[#This Row],['[Price-Premium']]])/3</f>
        <v>955.33333333333337</v>
      </c>
    </row>
    <row r="160" spans="1:7" x14ac:dyDescent="0.2">
      <c r="A160" s="5" t="s">
        <v>730</v>
      </c>
      <c r="B160" s="5" t="s">
        <v>537</v>
      </c>
      <c r="C160" s="5" t="s">
        <v>538</v>
      </c>
      <c r="D160" s="5">
        <v>700</v>
      </c>
      <c r="E160" s="5">
        <v>895</v>
      </c>
      <c r="F160" s="5">
        <v>995</v>
      </c>
      <c r="G160" s="10">
        <f>(DIM_SERVICES[[#This Row],['[Price-Basic']]]+DIM_SERVICES[[#This Row],['[Price-Standard']]]+DIM_SERVICES[[#This Row],['[Price-Premium']]])/3</f>
        <v>863.33333333333337</v>
      </c>
    </row>
    <row r="161" spans="1:7" x14ac:dyDescent="0.2">
      <c r="A161" s="5" t="s">
        <v>731</v>
      </c>
      <c r="B161" s="5" t="s">
        <v>537</v>
      </c>
      <c r="C161" s="5" t="s">
        <v>538</v>
      </c>
      <c r="D161" s="5">
        <v>333</v>
      </c>
      <c r="E161" s="5">
        <v>503</v>
      </c>
      <c r="F161" s="5">
        <v>720</v>
      </c>
      <c r="G161" s="10">
        <f>(DIM_SERVICES[[#This Row],['[Price-Basic']]]+DIM_SERVICES[[#This Row],['[Price-Standard']]]+DIM_SERVICES[[#This Row],['[Price-Premium']]])/3</f>
        <v>518.66666666666663</v>
      </c>
    </row>
    <row r="162" spans="1:7" x14ac:dyDescent="0.2">
      <c r="A162" s="5" t="s">
        <v>732</v>
      </c>
      <c r="B162" s="5" t="s">
        <v>550</v>
      </c>
      <c r="C162" s="5" t="s">
        <v>559</v>
      </c>
      <c r="D162" s="5">
        <v>794</v>
      </c>
      <c r="E162" s="5">
        <v>805</v>
      </c>
      <c r="F162" s="5">
        <v>858</v>
      </c>
      <c r="G162" s="10">
        <f>(DIM_SERVICES[[#This Row],['[Price-Basic']]]+DIM_SERVICES[[#This Row],['[Price-Standard']]]+DIM_SERVICES[[#This Row],['[Price-Premium']]])/3</f>
        <v>819</v>
      </c>
    </row>
    <row r="163" spans="1:7" x14ac:dyDescent="0.2">
      <c r="A163" s="5" t="s">
        <v>733</v>
      </c>
      <c r="B163" s="5" t="s">
        <v>537</v>
      </c>
      <c r="C163" s="5" t="s">
        <v>538</v>
      </c>
      <c r="D163" s="5">
        <v>827</v>
      </c>
      <c r="E163" s="5">
        <v>887</v>
      </c>
      <c r="F163" s="5">
        <v>960</v>
      </c>
      <c r="G163" s="10">
        <f>(DIM_SERVICES[[#This Row],['[Price-Basic']]]+DIM_SERVICES[[#This Row],['[Price-Standard']]]+DIM_SERVICES[[#This Row],['[Price-Premium']]])/3</f>
        <v>891.33333333333337</v>
      </c>
    </row>
    <row r="164" spans="1:7" x14ac:dyDescent="0.2">
      <c r="A164" s="5" t="s">
        <v>734</v>
      </c>
      <c r="B164" s="5" t="s">
        <v>544</v>
      </c>
      <c r="C164" s="5" t="s">
        <v>545</v>
      </c>
      <c r="D164" s="5">
        <v>640</v>
      </c>
      <c r="E164" s="5">
        <v>745</v>
      </c>
      <c r="F164" s="5">
        <v>758</v>
      </c>
      <c r="G164" s="10">
        <f>(DIM_SERVICES[[#This Row],['[Price-Basic']]]+DIM_SERVICES[[#This Row],['[Price-Standard']]]+DIM_SERVICES[[#This Row],['[Price-Premium']]])/3</f>
        <v>714.33333333333337</v>
      </c>
    </row>
    <row r="165" spans="1:7" x14ac:dyDescent="0.2">
      <c r="A165" s="5" t="s">
        <v>735</v>
      </c>
      <c r="B165" s="5" t="s">
        <v>556</v>
      </c>
      <c r="C165" s="5" t="s">
        <v>634</v>
      </c>
      <c r="D165" s="5">
        <v>380</v>
      </c>
      <c r="E165" s="5">
        <v>924</v>
      </c>
      <c r="F165" s="5">
        <v>966</v>
      </c>
      <c r="G165" s="10">
        <f>(DIM_SERVICES[[#This Row],['[Price-Basic']]]+DIM_SERVICES[[#This Row],['[Price-Standard']]]+DIM_SERVICES[[#This Row],['[Price-Premium']]])/3</f>
        <v>756.66666666666663</v>
      </c>
    </row>
    <row r="166" spans="1:7" x14ac:dyDescent="0.2">
      <c r="A166" s="5" t="s">
        <v>736</v>
      </c>
      <c r="B166" s="5" t="s">
        <v>556</v>
      </c>
      <c r="C166" s="5" t="s">
        <v>634</v>
      </c>
      <c r="D166" s="5">
        <v>308</v>
      </c>
      <c r="E166" s="5">
        <v>905</v>
      </c>
      <c r="F166" s="5">
        <v>933</v>
      </c>
      <c r="G166" s="10">
        <f>(DIM_SERVICES[[#This Row],['[Price-Basic']]]+DIM_SERVICES[[#This Row],['[Price-Standard']]]+DIM_SERVICES[[#This Row],['[Price-Premium']]])/3</f>
        <v>715.33333333333337</v>
      </c>
    </row>
    <row r="167" spans="1:7" x14ac:dyDescent="0.2">
      <c r="A167" s="5" t="s">
        <v>737</v>
      </c>
      <c r="B167" s="5" t="s">
        <v>556</v>
      </c>
      <c r="C167" s="5" t="s">
        <v>634</v>
      </c>
      <c r="D167" s="5">
        <v>122</v>
      </c>
      <c r="E167" s="5">
        <v>300</v>
      </c>
      <c r="F167" s="5">
        <v>798</v>
      </c>
      <c r="G167" s="10">
        <f>(DIM_SERVICES[[#This Row],['[Price-Basic']]]+DIM_SERVICES[[#This Row],['[Price-Standard']]]+DIM_SERVICES[[#This Row],['[Price-Premium']]])/3</f>
        <v>406.66666666666669</v>
      </c>
    </row>
    <row r="168" spans="1:7" x14ac:dyDescent="0.2">
      <c r="A168" s="5" t="s">
        <v>738</v>
      </c>
      <c r="B168" s="5" t="s">
        <v>628</v>
      </c>
      <c r="C168" s="5" t="s">
        <v>629</v>
      </c>
      <c r="D168" s="5">
        <v>408</v>
      </c>
      <c r="E168" s="5">
        <v>916</v>
      </c>
      <c r="F168" s="5">
        <v>977</v>
      </c>
      <c r="G168" s="10">
        <f>(DIM_SERVICES[[#This Row],['[Price-Basic']]]+DIM_SERVICES[[#This Row],['[Price-Standard']]]+DIM_SERVICES[[#This Row],['[Price-Premium']]])/3</f>
        <v>767</v>
      </c>
    </row>
    <row r="169" spans="1:7" x14ac:dyDescent="0.2">
      <c r="A169" s="5" t="s">
        <v>739</v>
      </c>
      <c r="B169" s="5" t="s">
        <v>541</v>
      </c>
      <c r="C169" s="5" t="s">
        <v>602</v>
      </c>
      <c r="D169" s="5">
        <v>210</v>
      </c>
      <c r="E169" s="5">
        <v>787</v>
      </c>
      <c r="F169" s="5">
        <v>805</v>
      </c>
      <c r="G169" s="10">
        <f>(DIM_SERVICES[[#This Row],['[Price-Basic']]]+DIM_SERVICES[[#This Row],['[Price-Standard']]]+DIM_SERVICES[[#This Row],['[Price-Premium']]])/3</f>
        <v>600.66666666666663</v>
      </c>
    </row>
    <row r="170" spans="1:7" x14ac:dyDescent="0.2">
      <c r="A170" s="5" t="s">
        <v>740</v>
      </c>
      <c r="B170" s="5" t="s">
        <v>541</v>
      </c>
      <c r="C170" s="5" t="s">
        <v>542</v>
      </c>
      <c r="D170" s="5">
        <v>300</v>
      </c>
      <c r="E170" s="5">
        <v>575</v>
      </c>
      <c r="F170" s="5">
        <v>839</v>
      </c>
      <c r="G170" s="10">
        <f>(DIM_SERVICES[[#This Row],['[Price-Basic']]]+DIM_SERVICES[[#This Row],['[Price-Standard']]]+DIM_SERVICES[[#This Row],['[Price-Premium']]])/3</f>
        <v>571.33333333333337</v>
      </c>
    </row>
    <row r="171" spans="1:7" x14ac:dyDescent="0.2">
      <c r="A171" s="5" t="s">
        <v>741</v>
      </c>
      <c r="B171" s="5" t="s">
        <v>547</v>
      </c>
      <c r="C171" s="5" t="s">
        <v>614</v>
      </c>
      <c r="D171" s="5">
        <v>375</v>
      </c>
      <c r="E171" s="5">
        <v>791</v>
      </c>
      <c r="F171" s="5">
        <v>818</v>
      </c>
      <c r="G171" s="10">
        <f>(DIM_SERVICES[[#This Row],['[Price-Basic']]]+DIM_SERVICES[[#This Row],['[Price-Standard']]]+DIM_SERVICES[[#This Row],['[Price-Premium']]])/3</f>
        <v>661.33333333333337</v>
      </c>
    </row>
    <row r="172" spans="1:7" x14ac:dyDescent="0.2">
      <c r="A172" s="5" t="s">
        <v>742</v>
      </c>
      <c r="B172" s="5" t="s">
        <v>556</v>
      </c>
      <c r="C172" s="5" t="s">
        <v>743</v>
      </c>
      <c r="D172" s="5">
        <v>767</v>
      </c>
      <c r="E172" s="5">
        <v>954</v>
      </c>
      <c r="F172" s="5">
        <v>979</v>
      </c>
      <c r="G172" s="10">
        <f>(DIM_SERVICES[[#This Row],['[Price-Basic']]]+DIM_SERVICES[[#This Row],['[Price-Standard']]]+DIM_SERVICES[[#This Row],['[Price-Premium']]])/3</f>
        <v>900</v>
      </c>
    </row>
    <row r="173" spans="1:7" x14ac:dyDescent="0.2">
      <c r="A173" s="5" t="s">
        <v>744</v>
      </c>
      <c r="B173" s="5" t="s">
        <v>537</v>
      </c>
      <c r="C173" s="5" t="s">
        <v>538</v>
      </c>
      <c r="D173" s="5">
        <v>209</v>
      </c>
      <c r="E173" s="5">
        <v>958</v>
      </c>
      <c r="F173" s="5">
        <v>972</v>
      </c>
      <c r="G173" s="10">
        <f>(DIM_SERVICES[[#This Row],['[Price-Basic']]]+DIM_SERVICES[[#This Row],['[Price-Standard']]]+DIM_SERVICES[[#This Row],['[Price-Premium']]])/3</f>
        <v>713</v>
      </c>
    </row>
    <row r="174" spans="1:7" x14ac:dyDescent="0.2">
      <c r="A174" s="5" t="s">
        <v>745</v>
      </c>
      <c r="B174" s="5" t="s">
        <v>547</v>
      </c>
      <c r="C174" s="5" t="s">
        <v>614</v>
      </c>
      <c r="D174" s="5">
        <v>78</v>
      </c>
      <c r="E174" s="5">
        <v>878</v>
      </c>
      <c r="F174" s="5">
        <v>885</v>
      </c>
      <c r="G174" s="10">
        <f>(DIM_SERVICES[[#This Row],['[Price-Basic']]]+DIM_SERVICES[[#This Row],['[Price-Standard']]]+DIM_SERVICES[[#This Row],['[Price-Premium']]])/3</f>
        <v>613.66666666666663</v>
      </c>
    </row>
    <row r="175" spans="1:7" x14ac:dyDescent="0.2">
      <c r="A175" s="5" t="s">
        <v>746</v>
      </c>
      <c r="B175" s="5" t="s">
        <v>556</v>
      </c>
      <c r="C175" s="5" t="s">
        <v>743</v>
      </c>
      <c r="D175" s="5">
        <v>290</v>
      </c>
      <c r="E175" s="5">
        <v>953</v>
      </c>
      <c r="F175" s="5">
        <v>959</v>
      </c>
      <c r="G175" s="10">
        <f>(DIM_SERVICES[[#This Row],['[Price-Basic']]]+DIM_SERVICES[[#This Row],['[Price-Standard']]]+DIM_SERVICES[[#This Row],['[Price-Premium']]])/3</f>
        <v>734</v>
      </c>
    </row>
    <row r="176" spans="1:7" x14ac:dyDescent="0.2">
      <c r="A176" s="5" t="s">
        <v>747</v>
      </c>
      <c r="B176" s="5" t="s">
        <v>556</v>
      </c>
      <c r="C176" s="5" t="s">
        <v>743</v>
      </c>
      <c r="D176" s="5">
        <v>955</v>
      </c>
      <c r="E176" s="5">
        <v>990</v>
      </c>
      <c r="F176" s="5">
        <v>990</v>
      </c>
      <c r="G176" s="10">
        <f>(DIM_SERVICES[[#This Row],['[Price-Basic']]]+DIM_SERVICES[[#This Row],['[Price-Standard']]]+DIM_SERVICES[[#This Row],['[Price-Premium']]])/3</f>
        <v>978.33333333333337</v>
      </c>
    </row>
    <row r="177" spans="1:7" x14ac:dyDescent="0.2">
      <c r="A177" s="5" t="s">
        <v>748</v>
      </c>
      <c r="B177" s="5" t="s">
        <v>556</v>
      </c>
      <c r="C177" s="5" t="s">
        <v>743</v>
      </c>
      <c r="D177" s="5">
        <v>91</v>
      </c>
      <c r="E177" s="5">
        <v>586</v>
      </c>
      <c r="F177" s="5">
        <v>909</v>
      </c>
      <c r="G177" s="10">
        <f>(DIM_SERVICES[[#This Row],['[Price-Basic']]]+DIM_SERVICES[[#This Row],['[Price-Standard']]]+DIM_SERVICES[[#This Row],['[Price-Premium']]])/3</f>
        <v>528.66666666666663</v>
      </c>
    </row>
    <row r="178" spans="1:7" x14ac:dyDescent="0.2">
      <c r="A178" s="5" t="s">
        <v>749</v>
      </c>
      <c r="B178" s="5" t="s">
        <v>537</v>
      </c>
      <c r="C178" s="5" t="s">
        <v>538</v>
      </c>
      <c r="D178" s="5">
        <v>546</v>
      </c>
      <c r="E178" s="5">
        <v>598</v>
      </c>
      <c r="F178" s="5">
        <v>807</v>
      </c>
      <c r="G178" s="10">
        <f>(DIM_SERVICES[[#This Row],['[Price-Basic']]]+DIM_SERVICES[[#This Row],['[Price-Standard']]]+DIM_SERVICES[[#This Row],['[Price-Premium']]])/3</f>
        <v>650.33333333333337</v>
      </c>
    </row>
    <row r="179" spans="1:7" x14ac:dyDescent="0.2">
      <c r="A179" s="5" t="s">
        <v>750</v>
      </c>
      <c r="B179" s="5" t="s">
        <v>568</v>
      </c>
      <c r="C179" s="5" t="s">
        <v>595</v>
      </c>
      <c r="D179" s="5">
        <v>250</v>
      </c>
      <c r="E179" s="5">
        <v>789</v>
      </c>
      <c r="F179" s="5">
        <v>987</v>
      </c>
      <c r="G179" s="10">
        <f>(DIM_SERVICES[[#This Row],['[Price-Basic']]]+DIM_SERVICES[[#This Row],['[Price-Standard']]]+DIM_SERVICES[[#This Row],['[Price-Premium']]])/3</f>
        <v>675.33333333333337</v>
      </c>
    </row>
    <row r="180" spans="1:7" x14ac:dyDescent="0.2">
      <c r="A180" s="5" t="s">
        <v>751</v>
      </c>
      <c r="B180" s="5" t="s">
        <v>568</v>
      </c>
      <c r="C180" s="5" t="s">
        <v>595</v>
      </c>
      <c r="D180" s="5">
        <v>456</v>
      </c>
      <c r="E180" s="5">
        <v>582</v>
      </c>
      <c r="F180" s="5">
        <v>883</v>
      </c>
      <c r="G180" s="10">
        <f>(DIM_SERVICES[[#This Row],['[Price-Basic']]]+DIM_SERVICES[[#This Row],['[Price-Standard']]]+DIM_SERVICES[[#This Row],['[Price-Premium']]])/3</f>
        <v>640.33333333333337</v>
      </c>
    </row>
    <row r="181" spans="1:7" x14ac:dyDescent="0.2">
      <c r="A181" s="5" t="s">
        <v>752</v>
      </c>
      <c r="B181" s="5" t="s">
        <v>544</v>
      </c>
      <c r="C181" s="5" t="s">
        <v>717</v>
      </c>
      <c r="D181" s="5">
        <v>681</v>
      </c>
      <c r="E181" s="5">
        <v>863</v>
      </c>
      <c r="F181" s="5">
        <v>868</v>
      </c>
      <c r="G181" s="10">
        <f>(DIM_SERVICES[[#This Row],['[Price-Basic']]]+DIM_SERVICES[[#This Row],['[Price-Standard']]]+DIM_SERVICES[[#This Row],['[Price-Premium']]])/3</f>
        <v>804</v>
      </c>
    </row>
    <row r="182" spans="1:7" x14ac:dyDescent="0.2">
      <c r="A182" s="5" t="s">
        <v>753</v>
      </c>
      <c r="B182" s="5" t="s">
        <v>544</v>
      </c>
      <c r="C182" s="5" t="s">
        <v>717</v>
      </c>
      <c r="D182" s="5">
        <v>603</v>
      </c>
      <c r="E182" s="5">
        <v>921</v>
      </c>
      <c r="F182" s="5">
        <v>943</v>
      </c>
      <c r="G182" s="10">
        <f>(DIM_SERVICES[[#This Row],['[Price-Basic']]]+DIM_SERVICES[[#This Row],['[Price-Standard']]]+DIM_SERVICES[[#This Row],['[Price-Premium']]])/3</f>
        <v>822.33333333333337</v>
      </c>
    </row>
    <row r="183" spans="1:7" x14ac:dyDescent="0.2">
      <c r="A183" s="5" t="s">
        <v>754</v>
      </c>
      <c r="B183" s="5" t="s">
        <v>541</v>
      </c>
      <c r="C183" s="5" t="s">
        <v>602</v>
      </c>
      <c r="D183" s="5">
        <v>814</v>
      </c>
      <c r="E183" s="5">
        <v>943</v>
      </c>
      <c r="F183" s="5">
        <v>986</v>
      </c>
      <c r="G183" s="10">
        <f>(DIM_SERVICES[[#This Row],['[Price-Basic']]]+DIM_SERVICES[[#This Row],['[Price-Standard']]]+DIM_SERVICES[[#This Row],['[Price-Premium']]])/3</f>
        <v>914.33333333333337</v>
      </c>
    </row>
    <row r="184" spans="1:7" x14ac:dyDescent="0.2">
      <c r="A184" s="5" t="s">
        <v>755</v>
      </c>
      <c r="B184" s="5" t="s">
        <v>568</v>
      </c>
      <c r="C184" s="5" t="s">
        <v>595</v>
      </c>
      <c r="D184" s="5">
        <v>160</v>
      </c>
      <c r="E184" s="5">
        <v>188</v>
      </c>
      <c r="F184" s="5">
        <v>343</v>
      </c>
      <c r="G184" s="10">
        <f>(DIM_SERVICES[[#This Row],['[Price-Basic']]]+DIM_SERVICES[[#This Row],['[Price-Standard']]]+DIM_SERVICES[[#This Row],['[Price-Premium']]])/3</f>
        <v>230.33333333333334</v>
      </c>
    </row>
    <row r="185" spans="1:7" x14ac:dyDescent="0.2">
      <c r="A185" s="5" t="s">
        <v>756</v>
      </c>
      <c r="B185" s="5" t="s">
        <v>537</v>
      </c>
      <c r="C185" s="5" t="s">
        <v>538</v>
      </c>
      <c r="D185" s="5">
        <v>677</v>
      </c>
      <c r="E185" s="5">
        <v>935</v>
      </c>
      <c r="F185" s="5">
        <v>940</v>
      </c>
      <c r="G185" s="10">
        <f>(DIM_SERVICES[[#This Row],['[Price-Basic']]]+DIM_SERVICES[[#This Row],['[Price-Standard']]]+DIM_SERVICES[[#This Row],['[Price-Premium']]])/3</f>
        <v>850.66666666666663</v>
      </c>
    </row>
    <row r="186" spans="1:7" x14ac:dyDescent="0.2">
      <c r="A186" s="5" t="s">
        <v>757</v>
      </c>
      <c r="B186" s="5" t="s">
        <v>541</v>
      </c>
      <c r="C186" s="5" t="s">
        <v>602</v>
      </c>
      <c r="D186" s="5">
        <v>730</v>
      </c>
      <c r="E186" s="5">
        <v>772</v>
      </c>
      <c r="F186" s="5">
        <v>928</v>
      </c>
      <c r="G186" s="10">
        <f>(DIM_SERVICES[[#This Row],['[Price-Basic']]]+DIM_SERVICES[[#This Row],['[Price-Standard']]]+DIM_SERVICES[[#This Row],['[Price-Premium']]])/3</f>
        <v>810</v>
      </c>
    </row>
    <row r="187" spans="1:7" x14ac:dyDescent="0.2">
      <c r="A187" s="5" t="s">
        <v>758</v>
      </c>
      <c r="B187" s="5" t="s">
        <v>547</v>
      </c>
      <c r="C187" s="5" t="s">
        <v>548</v>
      </c>
      <c r="D187" s="5">
        <v>953</v>
      </c>
      <c r="E187" s="5">
        <v>959</v>
      </c>
      <c r="F187" s="5">
        <v>989</v>
      </c>
      <c r="G187" s="10">
        <f>(DIM_SERVICES[[#This Row],['[Price-Basic']]]+DIM_SERVICES[[#This Row],['[Price-Standard']]]+DIM_SERVICES[[#This Row],['[Price-Premium']]])/3</f>
        <v>967</v>
      </c>
    </row>
    <row r="188" spans="1:7" x14ac:dyDescent="0.2">
      <c r="A188" s="5" t="s">
        <v>759</v>
      </c>
      <c r="B188" s="5" t="s">
        <v>568</v>
      </c>
      <c r="C188" s="5" t="s">
        <v>586</v>
      </c>
      <c r="D188" s="5">
        <v>830</v>
      </c>
      <c r="E188" s="5">
        <v>924</v>
      </c>
      <c r="F188" s="5">
        <v>959</v>
      </c>
      <c r="G188" s="10">
        <f>(DIM_SERVICES[[#This Row],['[Price-Basic']]]+DIM_SERVICES[[#This Row],['[Price-Standard']]]+DIM_SERVICES[[#This Row],['[Price-Premium']]])/3</f>
        <v>904.33333333333337</v>
      </c>
    </row>
    <row r="189" spans="1:7" x14ac:dyDescent="0.2">
      <c r="A189" s="5" t="s">
        <v>760</v>
      </c>
      <c r="B189" s="5" t="s">
        <v>553</v>
      </c>
      <c r="C189" s="5" t="s">
        <v>683</v>
      </c>
      <c r="D189" s="5">
        <v>975</v>
      </c>
      <c r="E189" s="5">
        <v>998</v>
      </c>
      <c r="F189" s="5">
        <v>999</v>
      </c>
      <c r="G189" s="10">
        <f>(DIM_SERVICES[[#This Row],['[Price-Basic']]]+DIM_SERVICES[[#This Row],['[Price-Standard']]]+DIM_SERVICES[[#This Row],['[Price-Premium']]])/3</f>
        <v>990.66666666666663</v>
      </c>
    </row>
    <row r="190" spans="1:7" x14ac:dyDescent="0.2">
      <c r="A190" s="5" t="s">
        <v>761</v>
      </c>
      <c r="B190" s="5" t="s">
        <v>541</v>
      </c>
      <c r="C190" s="5" t="s">
        <v>542</v>
      </c>
      <c r="D190" s="5">
        <v>99</v>
      </c>
      <c r="E190" s="5">
        <v>845</v>
      </c>
      <c r="F190" s="5">
        <v>983</v>
      </c>
      <c r="G190" s="10">
        <f>(DIM_SERVICES[[#This Row],['[Price-Basic']]]+DIM_SERVICES[[#This Row],['[Price-Standard']]]+DIM_SERVICES[[#This Row],['[Price-Premium']]])/3</f>
        <v>642.33333333333337</v>
      </c>
    </row>
    <row r="191" spans="1:7" x14ac:dyDescent="0.2">
      <c r="A191" s="5" t="s">
        <v>762</v>
      </c>
      <c r="B191" s="5" t="s">
        <v>537</v>
      </c>
      <c r="C191" s="5" t="s">
        <v>598</v>
      </c>
      <c r="D191" s="5">
        <v>417</v>
      </c>
      <c r="E191" s="5">
        <v>441</v>
      </c>
      <c r="F191" s="5">
        <v>696</v>
      </c>
      <c r="G191" s="10">
        <f>(DIM_SERVICES[[#This Row],['[Price-Basic']]]+DIM_SERVICES[[#This Row],['[Price-Standard']]]+DIM_SERVICES[[#This Row],['[Price-Premium']]])/3</f>
        <v>518</v>
      </c>
    </row>
    <row r="192" spans="1:7" x14ac:dyDescent="0.2">
      <c r="A192" s="5" t="s">
        <v>763</v>
      </c>
      <c r="B192" s="5" t="s">
        <v>537</v>
      </c>
      <c r="C192" s="5" t="s">
        <v>598</v>
      </c>
      <c r="D192" s="5">
        <v>534</v>
      </c>
      <c r="E192" s="5">
        <v>848</v>
      </c>
      <c r="F192" s="5">
        <v>938</v>
      </c>
      <c r="G192" s="10">
        <f>(DIM_SERVICES[[#This Row],['[Price-Basic']]]+DIM_SERVICES[[#This Row],['[Price-Standard']]]+DIM_SERVICES[[#This Row],['[Price-Premium']]])/3</f>
        <v>773.33333333333337</v>
      </c>
    </row>
    <row r="193" spans="1:7" x14ac:dyDescent="0.2">
      <c r="A193" s="5" t="s">
        <v>764</v>
      </c>
      <c r="B193" s="5" t="s">
        <v>547</v>
      </c>
      <c r="C193" s="5" t="s">
        <v>548</v>
      </c>
      <c r="D193" s="5">
        <v>242</v>
      </c>
      <c r="E193" s="5">
        <v>248</v>
      </c>
      <c r="F193" s="5">
        <v>644</v>
      </c>
      <c r="G193" s="10">
        <f>(DIM_SERVICES[[#This Row],['[Price-Basic']]]+DIM_SERVICES[[#This Row],['[Price-Standard']]]+DIM_SERVICES[[#This Row],['[Price-Premium']]])/3</f>
        <v>378</v>
      </c>
    </row>
    <row r="194" spans="1:7" x14ac:dyDescent="0.2">
      <c r="A194" s="5" t="s">
        <v>765</v>
      </c>
      <c r="B194" s="5" t="s">
        <v>547</v>
      </c>
      <c r="C194" s="5" t="s">
        <v>548</v>
      </c>
      <c r="D194" s="5">
        <v>431</v>
      </c>
      <c r="E194" s="5">
        <v>854</v>
      </c>
      <c r="F194" s="5">
        <v>878</v>
      </c>
      <c r="G194" s="10">
        <f>(DIM_SERVICES[[#This Row],['[Price-Basic']]]+DIM_SERVICES[[#This Row],['[Price-Standard']]]+DIM_SERVICES[[#This Row],['[Price-Premium']]])/3</f>
        <v>721</v>
      </c>
    </row>
    <row r="195" spans="1:7" x14ac:dyDescent="0.2">
      <c r="A195" s="5" t="s">
        <v>766</v>
      </c>
      <c r="B195" s="5" t="s">
        <v>547</v>
      </c>
      <c r="C195" s="5" t="s">
        <v>548</v>
      </c>
      <c r="D195" s="5">
        <v>275</v>
      </c>
      <c r="E195" s="5">
        <v>622</v>
      </c>
      <c r="F195" s="5">
        <v>758</v>
      </c>
      <c r="G195" s="10">
        <f>(DIM_SERVICES[[#This Row],['[Price-Basic']]]+DIM_SERVICES[[#This Row],['[Price-Standard']]]+DIM_SERVICES[[#This Row],['[Price-Premium']]])/3</f>
        <v>551.66666666666663</v>
      </c>
    </row>
    <row r="196" spans="1:7" x14ac:dyDescent="0.2">
      <c r="A196" s="5" t="s">
        <v>767</v>
      </c>
      <c r="B196" s="5" t="s">
        <v>547</v>
      </c>
      <c r="C196" s="5" t="s">
        <v>614</v>
      </c>
      <c r="D196" s="5">
        <v>300</v>
      </c>
      <c r="E196" s="5">
        <v>683</v>
      </c>
      <c r="F196" s="5">
        <v>866</v>
      </c>
      <c r="G196" s="10">
        <f>(DIM_SERVICES[[#This Row],['[Price-Basic']]]+DIM_SERVICES[[#This Row],['[Price-Standard']]]+DIM_SERVICES[[#This Row],['[Price-Premium']]])/3</f>
        <v>616.33333333333337</v>
      </c>
    </row>
    <row r="197" spans="1:7" x14ac:dyDescent="0.2">
      <c r="A197" s="5" t="s">
        <v>768</v>
      </c>
      <c r="B197" s="5" t="s">
        <v>547</v>
      </c>
      <c r="C197" s="5" t="s">
        <v>548</v>
      </c>
      <c r="D197" s="5">
        <v>928</v>
      </c>
      <c r="E197" s="5">
        <v>956</v>
      </c>
      <c r="F197" s="5">
        <v>1000</v>
      </c>
      <c r="G197" s="10">
        <f>(DIM_SERVICES[[#This Row],['[Price-Basic']]]+DIM_SERVICES[[#This Row],['[Price-Standard']]]+DIM_SERVICES[[#This Row],['[Price-Premium']]])/3</f>
        <v>961.33333333333337</v>
      </c>
    </row>
    <row r="198" spans="1:7" x14ac:dyDescent="0.2">
      <c r="A198" s="5" t="s">
        <v>769</v>
      </c>
      <c r="B198" s="5" t="s">
        <v>547</v>
      </c>
      <c r="C198" s="5" t="s">
        <v>548</v>
      </c>
      <c r="D198" s="5">
        <v>525</v>
      </c>
      <c r="E198" s="5">
        <v>954</v>
      </c>
      <c r="F198" s="5">
        <v>987</v>
      </c>
      <c r="G198" s="10">
        <f>(DIM_SERVICES[[#This Row],['[Price-Basic']]]+DIM_SERVICES[[#This Row],['[Price-Standard']]]+DIM_SERVICES[[#This Row],['[Price-Premium']]])/3</f>
        <v>822</v>
      </c>
    </row>
    <row r="199" spans="1:7" x14ac:dyDescent="0.2">
      <c r="A199" s="5" t="s">
        <v>770</v>
      </c>
      <c r="B199" s="5" t="s">
        <v>547</v>
      </c>
      <c r="C199" s="5" t="s">
        <v>548</v>
      </c>
      <c r="D199" s="5">
        <v>543</v>
      </c>
      <c r="E199" s="5">
        <v>707</v>
      </c>
      <c r="F199" s="5">
        <v>820</v>
      </c>
      <c r="G199" s="10">
        <f>(DIM_SERVICES[[#This Row],['[Price-Basic']]]+DIM_SERVICES[[#This Row],['[Price-Standard']]]+DIM_SERVICES[[#This Row],['[Price-Premium']]])/3</f>
        <v>690</v>
      </c>
    </row>
    <row r="200" spans="1:7" x14ac:dyDescent="0.2">
      <c r="A200" s="5" t="s">
        <v>771</v>
      </c>
      <c r="B200" s="5" t="s">
        <v>547</v>
      </c>
      <c r="C200" s="5" t="s">
        <v>548</v>
      </c>
      <c r="D200" s="5">
        <v>298</v>
      </c>
      <c r="E200" s="5">
        <v>616</v>
      </c>
      <c r="F200" s="5">
        <v>768</v>
      </c>
      <c r="G200" s="10">
        <f>(DIM_SERVICES[[#This Row],['[Price-Basic']]]+DIM_SERVICES[[#This Row],['[Price-Standard']]]+DIM_SERVICES[[#This Row],['[Price-Premium']]])/3</f>
        <v>560.66666666666663</v>
      </c>
    </row>
    <row r="201" spans="1:7" x14ac:dyDescent="0.2">
      <c r="A201" s="5" t="s">
        <v>772</v>
      </c>
      <c r="B201" s="5" t="s">
        <v>547</v>
      </c>
      <c r="C201" s="5" t="s">
        <v>548</v>
      </c>
      <c r="D201" s="5">
        <v>734</v>
      </c>
      <c r="E201" s="5">
        <v>920</v>
      </c>
      <c r="F201" s="5">
        <v>969</v>
      </c>
      <c r="G201" s="10">
        <f>(DIM_SERVICES[[#This Row],['[Price-Basic']]]+DIM_SERVICES[[#This Row],['[Price-Standard']]]+DIM_SERVICES[[#This Row],['[Price-Premium']]])/3</f>
        <v>874.33333333333337</v>
      </c>
    </row>
    <row r="202" spans="1:7" x14ac:dyDescent="0.2">
      <c r="A202" s="5" t="s">
        <v>773</v>
      </c>
      <c r="B202" s="5" t="s">
        <v>547</v>
      </c>
      <c r="C202" s="5" t="s">
        <v>548</v>
      </c>
      <c r="D202" s="5">
        <v>833</v>
      </c>
      <c r="E202" s="5">
        <v>944</v>
      </c>
      <c r="F202" s="5">
        <v>946</v>
      </c>
      <c r="G202" s="10">
        <f>(DIM_SERVICES[[#This Row],['[Price-Basic']]]+DIM_SERVICES[[#This Row],['[Price-Standard']]]+DIM_SERVICES[[#This Row],['[Price-Premium']]])/3</f>
        <v>907.66666666666663</v>
      </c>
    </row>
    <row r="203" spans="1:7" x14ac:dyDescent="0.2">
      <c r="A203" s="5" t="s">
        <v>774</v>
      </c>
      <c r="B203" s="5" t="s">
        <v>547</v>
      </c>
      <c r="C203" s="5" t="s">
        <v>614</v>
      </c>
      <c r="D203" s="5">
        <v>203</v>
      </c>
      <c r="E203" s="5">
        <v>462</v>
      </c>
      <c r="F203" s="5">
        <v>494</v>
      </c>
      <c r="G203" s="10">
        <f>(DIM_SERVICES[[#This Row],['[Price-Basic']]]+DIM_SERVICES[[#This Row],['[Price-Standard']]]+DIM_SERVICES[[#This Row],['[Price-Premium']]])/3</f>
        <v>386.33333333333331</v>
      </c>
    </row>
    <row r="204" spans="1:7" x14ac:dyDescent="0.2">
      <c r="A204" s="5" t="s">
        <v>775</v>
      </c>
      <c r="B204" s="5" t="s">
        <v>547</v>
      </c>
      <c r="C204" s="5" t="s">
        <v>548</v>
      </c>
      <c r="D204" s="5">
        <v>312</v>
      </c>
      <c r="E204" s="5">
        <v>807</v>
      </c>
      <c r="F204" s="5">
        <v>879</v>
      </c>
      <c r="G204" s="10">
        <f>(DIM_SERVICES[[#This Row],['[Price-Basic']]]+DIM_SERVICES[[#This Row],['[Price-Standard']]]+DIM_SERVICES[[#This Row],['[Price-Premium']]])/3</f>
        <v>666</v>
      </c>
    </row>
    <row r="205" spans="1:7" x14ac:dyDescent="0.2">
      <c r="A205" s="5" t="s">
        <v>776</v>
      </c>
      <c r="B205" s="5" t="s">
        <v>628</v>
      </c>
      <c r="C205" s="5" t="s">
        <v>777</v>
      </c>
      <c r="D205" s="5">
        <v>869</v>
      </c>
      <c r="E205" s="5">
        <v>942</v>
      </c>
      <c r="F205" s="5">
        <v>975</v>
      </c>
      <c r="G205" s="10">
        <f>(DIM_SERVICES[[#This Row],['[Price-Basic']]]+DIM_SERVICES[[#This Row],['[Price-Standard']]]+DIM_SERVICES[[#This Row],['[Price-Premium']]])/3</f>
        <v>928.66666666666663</v>
      </c>
    </row>
    <row r="206" spans="1:7" x14ac:dyDescent="0.2">
      <c r="A206" s="5" t="s">
        <v>778</v>
      </c>
      <c r="B206" s="5" t="s">
        <v>568</v>
      </c>
      <c r="C206" s="5" t="s">
        <v>595</v>
      </c>
      <c r="D206" s="5">
        <v>629</v>
      </c>
      <c r="E206" s="5">
        <v>675</v>
      </c>
      <c r="F206" s="5">
        <v>999</v>
      </c>
      <c r="G206" s="10">
        <f>(DIM_SERVICES[[#This Row],['[Price-Basic']]]+DIM_SERVICES[[#This Row],['[Price-Standard']]]+DIM_SERVICES[[#This Row],['[Price-Premium']]])/3</f>
        <v>767.66666666666663</v>
      </c>
    </row>
    <row r="207" spans="1:7" x14ac:dyDescent="0.2">
      <c r="A207" s="5" t="s">
        <v>779</v>
      </c>
      <c r="B207" s="5" t="s">
        <v>537</v>
      </c>
      <c r="C207" s="5" t="s">
        <v>538</v>
      </c>
      <c r="D207" s="5">
        <v>994</v>
      </c>
      <c r="E207" s="5">
        <v>998</v>
      </c>
      <c r="F207" s="5">
        <v>1000</v>
      </c>
      <c r="G207" s="10">
        <f>(DIM_SERVICES[[#This Row],['[Price-Basic']]]+DIM_SERVICES[[#This Row],['[Price-Standard']]]+DIM_SERVICES[[#This Row],['[Price-Premium']]])/3</f>
        <v>997.33333333333337</v>
      </c>
    </row>
    <row r="208" spans="1:7" x14ac:dyDescent="0.2">
      <c r="A208" s="5" t="s">
        <v>780</v>
      </c>
      <c r="B208" s="5" t="s">
        <v>553</v>
      </c>
      <c r="C208" s="5" t="s">
        <v>563</v>
      </c>
      <c r="D208" s="5">
        <v>74</v>
      </c>
      <c r="E208" s="5">
        <v>715</v>
      </c>
      <c r="F208" s="5">
        <v>995</v>
      </c>
      <c r="G208" s="10">
        <f>(DIM_SERVICES[[#This Row],['[Price-Basic']]]+DIM_SERVICES[[#This Row],['[Price-Standard']]]+DIM_SERVICES[[#This Row],['[Price-Premium']]])/3</f>
        <v>594.66666666666663</v>
      </c>
    </row>
    <row r="209" spans="1:7" x14ac:dyDescent="0.2">
      <c r="A209" s="5" t="s">
        <v>781</v>
      </c>
      <c r="B209" s="5" t="s">
        <v>547</v>
      </c>
      <c r="C209" s="5" t="s">
        <v>624</v>
      </c>
      <c r="D209" s="5">
        <v>337</v>
      </c>
      <c r="E209" s="5">
        <v>486</v>
      </c>
      <c r="F209" s="5">
        <v>721</v>
      </c>
      <c r="G209" s="10">
        <f>(DIM_SERVICES[[#This Row],['[Price-Basic']]]+DIM_SERVICES[[#This Row],['[Price-Standard']]]+DIM_SERVICES[[#This Row],['[Price-Premium']]])/3</f>
        <v>514.66666666666663</v>
      </c>
    </row>
    <row r="210" spans="1:7" x14ac:dyDescent="0.2">
      <c r="A210" s="5" t="s">
        <v>782</v>
      </c>
      <c r="B210" s="5" t="s">
        <v>547</v>
      </c>
      <c r="C210" s="5" t="s">
        <v>548</v>
      </c>
      <c r="D210" s="5">
        <v>510</v>
      </c>
      <c r="E210" s="5">
        <v>792</v>
      </c>
      <c r="F210" s="5">
        <v>983</v>
      </c>
      <c r="G210" s="10">
        <f>(DIM_SERVICES[[#This Row],['[Price-Basic']]]+DIM_SERVICES[[#This Row],['[Price-Standard']]]+DIM_SERVICES[[#This Row],['[Price-Premium']]])/3</f>
        <v>761.66666666666663</v>
      </c>
    </row>
    <row r="211" spans="1:7" x14ac:dyDescent="0.2">
      <c r="A211" s="5" t="s">
        <v>783</v>
      </c>
      <c r="B211" s="5" t="s">
        <v>556</v>
      </c>
      <c r="C211" s="5" t="s">
        <v>634</v>
      </c>
      <c r="D211" s="5">
        <v>967</v>
      </c>
      <c r="E211" s="5">
        <v>994</v>
      </c>
      <c r="F211" s="5">
        <v>995</v>
      </c>
      <c r="G211" s="10">
        <f>(DIM_SERVICES[[#This Row],['[Price-Basic']]]+DIM_SERVICES[[#This Row],['[Price-Standard']]]+DIM_SERVICES[[#This Row],['[Price-Premium']]])/3</f>
        <v>985.33333333333337</v>
      </c>
    </row>
    <row r="212" spans="1:7" x14ac:dyDescent="0.2">
      <c r="A212" s="5" t="s">
        <v>784</v>
      </c>
      <c r="B212" s="5" t="s">
        <v>556</v>
      </c>
      <c r="C212" s="5" t="s">
        <v>634</v>
      </c>
      <c r="D212" s="5">
        <v>746</v>
      </c>
      <c r="E212" s="5">
        <v>798</v>
      </c>
      <c r="F212" s="5">
        <v>804</v>
      </c>
      <c r="G212" s="10">
        <f>(DIM_SERVICES[[#This Row],['[Price-Basic']]]+DIM_SERVICES[[#This Row],['[Price-Standard']]]+DIM_SERVICES[[#This Row],['[Price-Premium']]])/3</f>
        <v>782.66666666666663</v>
      </c>
    </row>
    <row r="213" spans="1:7" x14ac:dyDescent="0.2">
      <c r="A213" s="5" t="s">
        <v>785</v>
      </c>
      <c r="B213" s="5" t="s">
        <v>556</v>
      </c>
      <c r="C213" s="5" t="s">
        <v>634</v>
      </c>
      <c r="D213" s="5">
        <v>899</v>
      </c>
      <c r="E213" s="5">
        <v>918</v>
      </c>
      <c r="F213" s="5">
        <v>983</v>
      </c>
      <c r="G213" s="10">
        <f>(DIM_SERVICES[[#This Row],['[Price-Basic']]]+DIM_SERVICES[[#This Row],['[Price-Standard']]]+DIM_SERVICES[[#This Row],['[Price-Premium']]])/3</f>
        <v>933.33333333333337</v>
      </c>
    </row>
    <row r="214" spans="1:7" x14ac:dyDescent="0.2">
      <c r="A214" s="5" t="s">
        <v>786</v>
      </c>
      <c r="B214" s="5" t="s">
        <v>556</v>
      </c>
      <c r="C214" s="5" t="s">
        <v>634</v>
      </c>
      <c r="D214" s="5">
        <v>150</v>
      </c>
      <c r="E214" s="5">
        <v>836</v>
      </c>
      <c r="F214" s="5">
        <v>971</v>
      </c>
      <c r="G214" s="10">
        <f>(DIM_SERVICES[[#This Row],['[Price-Basic']]]+DIM_SERVICES[[#This Row],['[Price-Standard']]]+DIM_SERVICES[[#This Row],['[Price-Premium']]])/3</f>
        <v>652.33333333333337</v>
      </c>
    </row>
    <row r="215" spans="1:7" x14ac:dyDescent="0.2">
      <c r="A215" s="5" t="s">
        <v>787</v>
      </c>
      <c r="B215" s="5" t="s">
        <v>537</v>
      </c>
      <c r="C215" s="5" t="s">
        <v>598</v>
      </c>
      <c r="D215" s="5">
        <v>524</v>
      </c>
      <c r="E215" s="5">
        <v>861</v>
      </c>
      <c r="F215" s="5">
        <v>953</v>
      </c>
      <c r="G215" s="10">
        <f>(DIM_SERVICES[[#This Row],['[Price-Basic']]]+DIM_SERVICES[[#This Row],['[Price-Standard']]]+DIM_SERVICES[[#This Row],['[Price-Premium']]])/3</f>
        <v>779.33333333333337</v>
      </c>
    </row>
    <row r="216" spans="1:7" x14ac:dyDescent="0.2">
      <c r="A216" s="5" t="s">
        <v>788</v>
      </c>
      <c r="B216" s="5" t="s">
        <v>537</v>
      </c>
      <c r="C216" s="5" t="s">
        <v>598</v>
      </c>
      <c r="D216" s="5">
        <v>694</v>
      </c>
      <c r="E216" s="5">
        <v>866</v>
      </c>
      <c r="F216" s="5">
        <v>878</v>
      </c>
      <c r="G216" s="10">
        <f>(DIM_SERVICES[[#This Row],['[Price-Basic']]]+DIM_SERVICES[[#This Row],['[Price-Standard']]]+DIM_SERVICES[[#This Row],['[Price-Premium']]])/3</f>
        <v>812.66666666666663</v>
      </c>
    </row>
    <row r="217" spans="1:7" x14ac:dyDescent="0.2">
      <c r="A217" s="5" t="s">
        <v>789</v>
      </c>
      <c r="B217" s="5" t="s">
        <v>547</v>
      </c>
      <c r="C217" s="5" t="s">
        <v>548</v>
      </c>
      <c r="D217" s="5">
        <v>507</v>
      </c>
      <c r="E217" s="5">
        <v>592</v>
      </c>
      <c r="F217" s="5">
        <v>833</v>
      </c>
      <c r="G217" s="10">
        <f>(DIM_SERVICES[[#This Row],['[Price-Basic']]]+DIM_SERVICES[[#This Row],['[Price-Standard']]]+DIM_SERVICES[[#This Row],['[Price-Premium']]])/3</f>
        <v>644</v>
      </c>
    </row>
    <row r="218" spans="1:7" x14ac:dyDescent="0.2">
      <c r="A218" s="5" t="s">
        <v>790</v>
      </c>
      <c r="B218" s="5" t="s">
        <v>556</v>
      </c>
      <c r="C218" s="5" t="s">
        <v>634</v>
      </c>
      <c r="D218" s="5">
        <v>901</v>
      </c>
      <c r="E218" s="5">
        <v>916</v>
      </c>
      <c r="F218" s="5">
        <v>927</v>
      </c>
      <c r="G218" s="10">
        <f>(DIM_SERVICES[[#This Row],['[Price-Basic']]]+DIM_SERVICES[[#This Row],['[Price-Standard']]]+DIM_SERVICES[[#This Row],['[Price-Premium']]])/3</f>
        <v>914.66666666666663</v>
      </c>
    </row>
    <row r="219" spans="1:7" x14ac:dyDescent="0.2">
      <c r="A219" s="5" t="s">
        <v>791</v>
      </c>
      <c r="B219" s="5" t="s">
        <v>550</v>
      </c>
      <c r="C219" s="5" t="s">
        <v>626</v>
      </c>
      <c r="D219" s="5">
        <v>124</v>
      </c>
      <c r="E219" s="5">
        <v>553</v>
      </c>
      <c r="F219" s="5">
        <v>960</v>
      </c>
      <c r="G219" s="10">
        <f>(DIM_SERVICES[[#This Row],['[Price-Basic']]]+DIM_SERVICES[[#This Row],['[Price-Standard']]]+DIM_SERVICES[[#This Row],['[Price-Premium']]])/3</f>
        <v>545.66666666666663</v>
      </c>
    </row>
    <row r="220" spans="1:7" x14ac:dyDescent="0.2">
      <c r="A220" s="5" t="s">
        <v>792</v>
      </c>
      <c r="B220" s="5" t="s">
        <v>550</v>
      </c>
      <c r="C220" s="5" t="s">
        <v>551</v>
      </c>
      <c r="D220" s="5">
        <v>881</v>
      </c>
      <c r="E220" s="5">
        <v>966</v>
      </c>
      <c r="F220" s="5">
        <v>986</v>
      </c>
      <c r="G220" s="10">
        <f>(DIM_SERVICES[[#This Row],['[Price-Basic']]]+DIM_SERVICES[[#This Row],['[Price-Standard']]]+DIM_SERVICES[[#This Row],['[Price-Premium']]])/3</f>
        <v>944.33333333333337</v>
      </c>
    </row>
    <row r="221" spans="1:7" x14ac:dyDescent="0.2">
      <c r="A221" s="5" t="s">
        <v>793</v>
      </c>
      <c r="B221" s="5" t="s">
        <v>556</v>
      </c>
      <c r="C221" s="5" t="s">
        <v>634</v>
      </c>
      <c r="D221" s="5">
        <v>709</v>
      </c>
      <c r="E221" s="5">
        <v>926</v>
      </c>
      <c r="F221" s="5">
        <v>962</v>
      </c>
      <c r="G221" s="10">
        <f>(DIM_SERVICES[[#This Row],['[Price-Basic']]]+DIM_SERVICES[[#This Row],['[Price-Standard']]]+DIM_SERVICES[[#This Row],['[Price-Premium']]])/3</f>
        <v>865.66666666666663</v>
      </c>
    </row>
    <row r="222" spans="1:7" x14ac:dyDescent="0.2">
      <c r="A222" s="5" t="s">
        <v>794</v>
      </c>
      <c r="B222" s="5" t="s">
        <v>556</v>
      </c>
      <c r="C222" s="5" t="s">
        <v>795</v>
      </c>
      <c r="D222" s="5">
        <v>999</v>
      </c>
      <c r="E222" s="5">
        <v>1000</v>
      </c>
      <c r="F222" s="5">
        <v>1000</v>
      </c>
      <c r="G222" s="10">
        <f>(DIM_SERVICES[[#This Row],['[Price-Basic']]]+DIM_SERVICES[[#This Row],['[Price-Standard']]]+DIM_SERVICES[[#This Row],['[Price-Premium']]])/3</f>
        <v>999.66666666666663</v>
      </c>
    </row>
    <row r="223" spans="1:7" x14ac:dyDescent="0.2">
      <c r="A223" s="5" t="s">
        <v>796</v>
      </c>
      <c r="B223" s="5" t="s">
        <v>537</v>
      </c>
      <c r="C223" s="5" t="s">
        <v>598</v>
      </c>
      <c r="D223" s="5">
        <v>758</v>
      </c>
      <c r="E223" s="5">
        <v>864</v>
      </c>
      <c r="F223" s="5">
        <v>891</v>
      </c>
      <c r="G223" s="10">
        <f>(DIM_SERVICES[[#This Row],['[Price-Basic']]]+DIM_SERVICES[[#This Row],['[Price-Standard']]]+DIM_SERVICES[[#This Row],['[Price-Premium']]])/3</f>
        <v>837.66666666666663</v>
      </c>
    </row>
    <row r="224" spans="1:7" x14ac:dyDescent="0.2">
      <c r="A224" s="5" t="s">
        <v>797</v>
      </c>
      <c r="B224" s="5" t="s">
        <v>541</v>
      </c>
      <c r="C224" s="5" t="s">
        <v>542</v>
      </c>
      <c r="D224" s="5">
        <v>107</v>
      </c>
      <c r="E224" s="5">
        <v>600</v>
      </c>
      <c r="F224" s="5">
        <v>804</v>
      </c>
      <c r="G224" s="10">
        <f>(DIM_SERVICES[[#This Row],['[Price-Basic']]]+DIM_SERVICES[[#This Row],['[Price-Standard']]]+DIM_SERVICES[[#This Row],['[Price-Premium']]])/3</f>
        <v>503.66666666666669</v>
      </c>
    </row>
    <row r="225" spans="1:7" x14ac:dyDescent="0.2">
      <c r="A225" s="5" t="s">
        <v>798</v>
      </c>
      <c r="B225" s="5" t="s">
        <v>541</v>
      </c>
      <c r="C225" s="5" t="s">
        <v>571</v>
      </c>
      <c r="D225" s="5">
        <v>600</v>
      </c>
      <c r="E225" s="5">
        <v>704</v>
      </c>
      <c r="F225" s="5">
        <v>869</v>
      </c>
      <c r="G225" s="10">
        <f>(DIM_SERVICES[[#This Row],['[Price-Basic']]]+DIM_SERVICES[[#This Row],['[Price-Standard']]]+DIM_SERVICES[[#This Row],['[Price-Premium']]])/3</f>
        <v>724.33333333333337</v>
      </c>
    </row>
    <row r="226" spans="1:7" x14ac:dyDescent="0.2">
      <c r="A226" s="5" t="s">
        <v>799</v>
      </c>
      <c r="B226" s="5" t="s">
        <v>547</v>
      </c>
      <c r="C226" s="5" t="s">
        <v>548</v>
      </c>
      <c r="D226" s="5">
        <v>640</v>
      </c>
      <c r="E226" s="5">
        <v>967</v>
      </c>
      <c r="F226" s="5">
        <v>983</v>
      </c>
      <c r="G226" s="10">
        <f>(DIM_SERVICES[[#This Row],['[Price-Basic']]]+DIM_SERVICES[[#This Row],['[Price-Standard']]]+DIM_SERVICES[[#This Row],['[Price-Premium']]])/3</f>
        <v>863.33333333333337</v>
      </c>
    </row>
    <row r="227" spans="1:7" x14ac:dyDescent="0.2">
      <c r="A227" s="5" t="s">
        <v>800</v>
      </c>
      <c r="B227" s="5" t="s">
        <v>556</v>
      </c>
      <c r="C227" s="5" t="s">
        <v>634</v>
      </c>
      <c r="D227" s="5">
        <v>819</v>
      </c>
      <c r="E227" s="5">
        <v>914</v>
      </c>
      <c r="F227" s="5">
        <v>943</v>
      </c>
      <c r="G227" s="10">
        <f>(DIM_SERVICES[[#This Row],['[Price-Basic']]]+DIM_SERVICES[[#This Row],['[Price-Standard']]]+DIM_SERVICES[[#This Row],['[Price-Premium']]])/3</f>
        <v>892</v>
      </c>
    </row>
    <row r="228" spans="1:7" x14ac:dyDescent="0.2">
      <c r="A228" s="5" t="s">
        <v>801</v>
      </c>
      <c r="B228" s="5" t="s">
        <v>556</v>
      </c>
      <c r="C228" s="5" t="s">
        <v>557</v>
      </c>
      <c r="D228" s="5">
        <v>486</v>
      </c>
      <c r="E228" s="5">
        <v>776</v>
      </c>
      <c r="F228" s="5">
        <v>969</v>
      </c>
      <c r="G228" s="10">
        <f>(DIM_SERVICES[[#This Row],['[Price-Basic']]]+DIM_SERVICES[[#This Row],['[Price-Standard']]]+DIM_SERVICES[[#This Row],['[Price-Premium']]])/3</f>
        <v>743.66666666666663</v>
      </c>
    </row>
    <row r="229" spans="1:7" x14ac:dyDescent="0.2">
      <c r="A229" s="5" t="s">
        <v>802</v>
      </c>
      <c r="B229" s="5" t="s">
        <v>556</v>
      </c>
      <c r="C229" s="5" t="s">
        <v>557</v>
      </c>
      <c r="D229" s="5">
        <v>703</v>
      </c>
      <c r="E229" s="5">
        <v>886</v>
      </c>
      <c r="F229" s="5">
        <v>913</v>
      </c>
      <c r="G229" s="10">
        <f>(DIM_SERVICES[[#This Row],['[Price-Basic']]]+DIM_SERVICES[[#This Row],['[Price-Standard']]]+DIM_SERVICES[[#This Row],['[Price-Premium']]])/3</f>
        <v>834</v>
      </c>
    </row>
    <row r="230" spans="1:7" x14ac:dyDescent="0.2">
      <c r="A230" s="5" t="s">
        <v>803</v>
      </c>
      <c r="B230" s="5" t="s">
        <v>547</v>
      </c>
      <c r="C230" s="5" t="s">
        <v>548</v>
      </c>
      <c r="D230" s="5">
        <v>391</v>
      </c>
      <c r="E230" s="5">
        <v>986</v>
      </c>
      <c r="F230" s="5">
        <v>993</v>
      </c>
      <c r="G230" s="10">
        <f>(DIM_SERVICES[[#This Row],['[Price-Basic']]]+DIM_SERVICES[[#This Row],['[Price-Standard']]]+DIM_SERVICES[[#This Row],['[Price-Premium']]])/3</f>
        <v>790</v>
      </c>
    </row>
    <row r="231" spans="1:7" x14ac:dyDescent="0.2">
      <c r="A231" s="5" t="s">
        <v>804</v>
      </c>
      <c r="B231" s="5" t="s">
        <v>628</v>
      </c>
      <c r="C231" s="5" t="s">
        <v>666</v>
      </c>
      <c r="D231" s="5">
        <v>651</v>
      </c>
      <c r="E231" s="5">
        <v>739</v>
      </c>
      <c r="F231" s="5">
        <v>810</v>
      </c>
      <c r="G231" s="10">
        <f>(DIM_SERVICES[[#This Row],['[Price-Basic']]]+DIM_SERVICES[[#This Row],['[Price-Standard']]]+DIM_SERVICES[[#This Row],['[Price-Premium']]])/3</f>
        <v>733.33333333333337</v>
      </c>
    </row>
    <row r="232" spans="1:7" x14ac:dyDescent="0.2">
      <c r="A232" s="5" t="s">
        <v>805</v>
      </c>
      <c r="B232" s="5" t="s">
        <v>547</v>
      </c>
      <c r="C232" s="5" t="s">
        <v>614</v>
      </c>
      <c r="D232" s="5">
        <v>628</v>
      </c>
      <c r="E232" s="5">
        <v>661</v>
      </c>
      <c r="F232" s="5">
        <v>674</v>
      </c>
      <c r="G232" s="10">
        <f>(DIM_SERVICES[[#This Row],['[Price-Basic']]]+DIM_SERVICES[[#This Row],['[Price-Standard']]]+DIM_SERVICES[[#This Row],['[Price-Premium']]])/3</f>
        <v>654.33333333333337</v>
      </c>
    </row>
    <row r="233" spans="1:7" x14ac:dyDescent="0.2">
      <c r="A233" s="5" t="s">
        <v>806</v>
      </c>
      <c r="B233" s="5" t="s">
        <v>556</v>
      </c>
      <c r="C233" s="5" t="s">
        <v>634</v>
      </c>
      <c r="D233" s="5">
        <v>221</v>
      </c>
      <c r="E233" s="5">
        <v>843</v>
      </c>
      <c r="F233" s="5">
        <v>913</v>
      </c>
      <c r="G233" s="10">
        <f>(DIM_SERVICES[[#This Row],['[Price-Basic']]]+DIM_SERVICES[[#This Row],['[Price-Standard']]]+DIM_SERVICES[[#This Row],['[Price-Premium']]])/3</f>
        <v>659</v>
      </c>
    </row>
    <row r="234" spans="1:7" x14ac:dyDescent="0.2">
      <c r="A234" s="5" t="s">
        <v>807</v>
      </c>
      <c r="B234" s="5" t="s">
        <v>547</v>
      </c>
      <c r="C234" s="5" t="s">
        <v>548</v>
      </c>
      <c r="D234" s="5">
        <v>442</v>
      </c>
      <c r="E234" s="5">
        <v>808</v>
      </c>
      <c r="F234" s="5">
        <v>870</v>
      </c>
      <c r="G234" s="10">
        <f>(DIM_SERVICES[[#This Row],['[Price-Basic']]]+DIM_SERVICES[[#This Row],['[Price-Standard']]]+DIM_SERVICES[[#This Row],['[Price-Premium']]])/3</f>
        <v>706.66666666666663</v>
      </c>
    </row>
    <row r="235" spans="1:7" x14ac:dyDescent="0.2">
      <c r="A235" s="5" t="s">
        <v>808</v>
      </c>
      <c r="B235" s="5" t="s">
        <v>547</v>
      </c>
      <c r="C235" s="5" t="s">
        <v>548</v>
      </c>
      <c r="D235" s="5">
        <v>758</v>
      </c>
      <c r="E235" s="5">
        <v>948</v>
      </c>
      <c r="F235" s="5">
        <v>977</v>
      </c>
      <c r="G235" s="10">
        <f>(DIM_SERVICES[[#This Row],['[Price-Basic']]]+DIM_SERVICES[[#This Row],['[Price-Standard']]]+DIM_SERVICES[[#This Row],['[Price-Premium']]])/3</f>
        <v>894.33333333333337</v>
      </c>
    </row>
    <row r="236" spans="1:7" x14ac:dyDescent="0.2">
      <c r="A236" s="5" t="s">
        <v>809</v>
      </c>
      <c r="B236" s="5" t="s">
        <v>547</v>
      </c>
      <c r="C236" s="5" t="s">
        <v>614</v>
      </c>
      <c r="D236" s="5">
        <v>910</v>
      </c>
      <c r="E236" s="5">
        <v>917</v>
      </c>
      <c r="F236" s="5">
        <v>998</v>
      </c>
      <c r="G236" s="10">
        <f>(DIM_SERVICES[[#This Row],['[Price-Basic']]]+DIM_SERVICES[[#This Row],['[Price-Standard']]]+DIM_SERVICES[[#This Row],['[Price-Premium']]])/3</f>
        <v>941.66666666666663</v>
      </c>
    </row>
    <row r="237" spans="1:7" x14ac:dyDescent="0.2">
      <c r="A237" s="5" t="s">
        <v>810</v>
      </c>
      <c r="B237" s="5" t="s">
        <v>547</v>
      </c>
      <c r="C237" s="5" t="s">
        <v>548</v>
      </c>
      <c r="D237" s="5">
        <v>663</v>
      </c>
      <c r="E237" s="5">
        <v>909</v>
      </c>
      <c r="F237" s="5">
        <v>979</v>
      </c>
      <c r="G237" s="10">
        <f>(DIM_SERVICES[[#This Row],['[Price-Basic']]]+DIM_SERVICES[[#This Row],['[Price-Standard']]]+DIM_SERVICES[[#This Row],['[Price-Premium']]])/3</f>
        <v>850.33333333333337</v>
      </c>
    </row>
    <row r="238" spans="1:7" x14ac:dyDescent="0.2">
      <c r="A238" s="5" t="s">
        <v>811</v>
      </c>
      <c r="B238" s="5" t="s">
        <v>547</v>
      </c>
      <c r="C238" s="5" t="s">
        <v>548</v>
      </c>
      <c r="D238" s="5">
        <v>473</v>
      </c>
      <c r="E238" s="5">
        <v>909</v>
      </c>
      <c r="F238" s="5">
        <v>978</v>
      </c>
      <c r="G238" s="10">
        <f>(DIM_SERVICES[[#This Row],['[Price-Basic']]]+DIM_SERVICES[[#This Row],['[Price-Standard']]]+DIM_SERVICES[[#This Row],['[Price-Premium']]])/3</f>
        <v>786.66666666666663</v>
      </c>
    </row>
    <row r="239" spans="1:7" x14ac:dyDescent="0.2">
      <c r="A239" s="5" t="s">
        <v>812</v>
      </c>
      <c r="B239" s="5" t="s">
        <v>547</v>
      </c>
      <c r="C239" s="5" t="s">
        <v>548</v>
      </c>
      <c r="D239" s="5">
        <v>930</v>
      </c>
      <c r="E239" s="5">
        <v>943</v>
      </c>
      <c r="F239" s="5">
        <v>991</v>
      </c>
      <c r="G239" s="10">
        <f>(DIM_SERVICES[[#This Row],['[Price-Basic']]]+DIM_SERVICES[[#This Row],['[Price-Standard']]]+DIM_SERVICES[[#This Row],['[Price-Premium']]])/3</f>
        <v>954.66666666666663</v>
      </c>
    </row>
    <row r="240" spans="1:7" x14ac:dyDescent="0.2">
      <c r="A240" s="5" t="s">
        <v>813</v>
      </c>
      <c r="B240" s="5" t="s">
        <v>568</v>
      </c>
      <c r="C240" s="5" t="s">
        <v>586</v>
      </c>
      <c r="D240" s="5">
        <v>499</v>
      </c>
      <c r="E240" s="5">
        <v>926</v>
      </c>
      <c r="F240" s="5">
        <v>997</v>
      </c>
      <c r="G240" s="10">
        <f>(DIM_SERVICES[[#This Row],['[Price-Basic']]]+DIM_SERVICES[[#This Row],['[Price-Standard']]]+DIM_SERVICES[[#This Row],['[Price-Premium']]])/3</f>
        <v>807.33333333333337</v>
      </c>
    </row>
    <row r="241" spans="1:7" x14ac:dyDescent="0.2">
      <c r="A241" s="5" t="s">
        <v>814</v>
      </c>
      <c r="B241" s="5" t="s">
        <v>544</v>
      </c>
      <c r="C241" s="5" t="s">
        <v>638</v>
      </c>
      <c r="D241" s="5">
        <v>908</v>
      </c>
      <c r="E241" s="5">
        <v>974</v>
      </c>
      <c r="F241" s="5">
        <v>986</v>
      </c>
      <c r="G241" s="10">
        <f>(DIM_SERVICES[[#This Row],['[Price-Basic']]]+DIM_SERVICES[[#This Row],['[Price-Standard']]]+DIM_SERVICES[[#This Row],['[Price-Premium']]])/3</f>
        <v>956</v>
      </c>
    </row>
    <row r="242" spans="1:7" x14ac:dyDescent="0.2">
      <c r="A242" s="5" t="s">
        <v>815</v>
      </c>
      <c r="B242" s="5" t="s">
        <v>547</v>
      </c>
      <c r="C242" s="5" t="s">
        <v>614</v>
      </c>
      <c r="D242" s="5">
        <v>589</v>
      </c>
      <c r="E242" s="5">
        <v>974</v>
      </c>
      <c r="F242" s="5">
        <v>981</v>
      </c>
      <c r="G242" s="10">
        <f>(DIM_SERVICES[[#This Row],['[Price-Basic']]]+DIM_SERVICES[[#This Row],['[Price-Standard']]]+DIM_SERVICES[[#This Row],['[Price-Premium']]])/3</f>
        <v>848</v>
      </c>
    </row>
    <row r="243" spans="1:7" x14ac:dyDescent="0.2">
      <c r="A243" s="5" t="s">
        <v>816</v>
      </c>
      <c r="B243" s="5" t="s">
        <v>547</v>
      </c>
      <c r="C243" s="5" t="s">
        <v>614</v>
      </c>
      <c r="D243" s="5">
        <v>99</v>
      </c>
      <c r="E243" s="5">
        <v>596</v>
      </c>
      <c r="F243" s="5">
        <v>896</v>
      </c>
      <c r="G243" s="10">
        <f>(DIM_SERVICES[[#This Row],['[Price-Basic']]]+DIM_SERVICES[[#This Row],['[Price-Standard']]]+DIM_SERVICES[[#This Row],['[Price-Premium']]])/3</f>
        <v>530.33333333333337</v>
      </c>
    </row>
    <row r="244" spans="1:7" x14ac:dyDescent="0.2">
      <c r="A244" s="5" t="s">
        <v>817</v>
      </c>
      <c r="B244" s="5" t="s">
        <v>550</v>
      </c>
      <c r="C244" s="5" t="s">
        <v>551</v>
      </c>
      <c r="D244" s="5">
        <v>903</v>
      </c>
      <c r="E244" s="5">
        <v>964</v>
      </c>
      <c r="F244" s="5">
        <v>998</v>
      </c>
      <c r="G244" s="10">
        <f>(DIM_SERVICES[[#This Row],['[Price-Basic']]]+DIM_SERVICES[[#This Row],['[Price-Standard']]]+DIM_SERVICES[[#This Row],['[Price-Premium']]])/3</f>
        <v>955</v>
      </c>
    </row>
    <row r="245" spans="1:7" x14ac:dyDescent="0.2">
      <c r="A245" s="5" t="s">
        <v>818</v>
      </c>
      <c r="B245" s="5" t="s">
        <v>541</v>
      </c>
      <c r="C245" s="5" t="s">
        <v>602</v>
      </c>
      <c r="D245" s="5">
        <v>582</v>
      </c>
      <c r="E245" s="5">
        <v>631</v>
      </c>
      <c r="F245" s="5">
        <v>706</v>
      </c>
      <c r="G245" s="10">
        <f>(DIM_SERVICES[[#This Row],['[Price-Basic']]]+DIM_SERVICES[[#This Row],['[Price-Standard']]]+DIM_SERVICES[[#This Row],['[Price-Premium']]])/3</f>
        <v>639.66666666666663</v>
      </c>
    </row>
    <row r="246" spans="1:7" x14ac:dyDescent="0.2">
      <c r="A246" s="5" t="s">
        <v>819</v>
      </c>
      <c r="B246" s="5" t="s">
        <v>553</v>
      </c>
      <c r="C246" s="5" t="s">
        <v>554</v>
      </c>
      <c r="D246" s="5">
        <v>650</v>
      </c>
      <c r="E246" s="5">
        <v>946</v>
      </c>
      <c r="F246" s="5">
        <v>961</v>
      </c>
      <c r="G246" s="10">
        <f>(DIM_SERVICES[[#This Row],['[Price-Basic']]]+DIM_SERVICES[[#This Row],['[Price-Standard']]]+DIM_SERVICES[[#This Row],['[Price-Premium']]])/3</f>
        <v>852.33333333333337</v>
      </c>
    </row>
    <row r="247" spans="1:7" x14ac:dyDescent="0.2">
      <c r="A247" s="5" t="s">
        <v>820</v>
      </c>
      <c r="B247" s="5" t="s">
        <v>556</v>
      </c>
      <c r="C247" s="5" t="s">
        <v>795</v>
      </c>
      <c r="D247" s="5">
        <v>68</v>
      </c>
      <c r="E247" s="5">
        <v>561</v>
      </c>
      <c r="F247" s="5">
        <v>775</v>
      </c>
      <c r="G247" s="10">
        <f>(DIM_SERVICES[[#This Row],['[Price-Basic']]]+DIM_SERVICES[[#This Row],['[Price-Standard']]]+DIM_SERVICES[[#This Row],['[Price-Premium']]])/3</f>
        <v>468</v>
      </c>
    </row>
    <row r="248" spans="1:7" x14ac:dyDescent="0.2">
      <c r="A248" s="5" t="s">
        <v>821</v>
      </c>
      <c r="B248" s="5" t="s">
        <v>556</v>
      </c>
      <c r="C248" s="5" t="s">
        <v>795</v>
      </c>
      <c r="D248" s="5">
        <v>415</v>
      </c>
      <c r="E248" s="5">
        <v>793</v>
      </c>
      <c r="F248" s="5">
        <v>853</v>
      </c>
      <c r="G248" s="10">
        <f>(DIM_SERVICES[[#This Row],['[Price-Basic']]]+DIM_SERVICES[[#This Row],['[Price-Standard']]]+DIM_SERVICES[[#This Row],['[Price-Premium']]])/3</f>
        <v>687</v>
      </c>
    </row>
    <row r="249" spans="1:7" x14ac:dyDescent="0.2">
      <c r="A249" s="5" t="s">
        <v>822</v>
      </c>
      <c r="B249" s="5" t="s">
        <v>556</v>
      </c>
      <c r="C249" s="5" t="s">
        <v>634</v>
      </c>
      <c r="D249" s="5">
        <v>77</v>
      </c>
      <c r="E249" s="5">
        <v>819</v>
      </c>
      <c r="F249" s="5">
        <v>903</v>
      </c>
      <c r="G249" s="10">
        <f>(DIM_SERVICES[[#This Row],['[Price-Basic']]]+DIM_SERVICES[[#This Row],['[Price-Standard']]]+DIM_SERVICES[[#This Row],['[Price-Premium']]])/3</f>
        <v>599.66666666666663</v>
      </c>
    </row>
    <row r="250" spans="1:7" x14ac:dyDescent="0.2">
      <c r="A250" s="5" t="s">
        <v>823</v>
      </c>
      <c r="B250" s="5" t="s">
        <v>568</v>
      </c>
      <c r="C250" s="5" t="s">
        <v>595</v>
      </c>
      <c r="D250" s="5">
        <v>46</v>
      </c>
      <c r="E250" s="5">
        <v>232</v>
      </c>
      <c r="F250" s="5">
        <v>996</v>
      </c>
      <c r="G250" s="10">
        <f>(DIM_SERVICES[[#This Row],['[Price-Basic']]]+DIM_SERVICES[[#This Row],['[Price-Standard']]]+DIM_SERVICES[[#This Row],['[Price-Premium']]])/3</f>
        <v>424.66666666666669</v>
      </c>
    </row>
    <row r="251" spans="1:7" x14ac:dyDescent="0.2">
      <c r="A251" s="5" t="s">
        <v>824</v>
      </c>
      <c r="B251" s="5" t="s">
        <v>568</v>
      </c>
      <c r="C251" s="5" t="s">
        <v>595</v>
      </c>
      <c r="D251" s="5">
        <v>71</v>
      </c>
      <c r="E251" s="5">
        <v>919</v>
      </c>
      <c r="F251" s="5">
        <v>941</v>
      </c>
      <c r="G251" s="10">
        <f>(DIM_SERVICES[[#This Row],['[Price-Basic']]]+DIM_SERVICES[[#This Row],['[Price-Standard']]]+DIM_SERVICES[[#This Row],['[Price-Premium']]])/3</f>
        <v>643.66666666666663</v>
      </c>
    </row>
    <row r="252" spans="1:7" x14ac:dyDescent="0.2">
      <c r="A252" s="5" t="s">
        <v>825</v>
      </c>
      <c r="B252" s="5" t="s">
        <v>568</v>
      </c>
      <c r="C252" s="5" t="s">
        <v>595</v>
      </c>
      <c r="D252" s="5">
        <v>371</v>
      </c>
      <c r="E252" s="5">
        <v>838</v>
      </c>
      <c r="F252" s="5">
        <v>969</v>
      </c>
      <c r="G252" s="10">
        <f>(DIM_SERVICES[[#This Row],['[Price-Basic']]]+DIM_SERVICES[[#This Row],['[Price-Standard']]]+DIM_SERVICES[[#This Row],['[Price-Premium']]])/3</f>
        <v>726</v>
      </c>
    </row>
    <row r="253" spans="1:7" x14ac:dyDescent="0.2">
      <c r="A253" s="5" t="s">
        <v>826</v>
      </c>
      <c r="B253" s="5" t="s">
        <v>568</v>
      </c>
      <c r="C253" s="5" t="s">
        <v>595</v>
      </c>
      <c r="D253" s="5">
        <v>814</v>
      </c>
      <c r="E253" s="5">
        <v>846</v>
      </c>
      <c r="F253" s="5">
        <v>950</v>
      </c>
      <c r="G253" s="10">
        <f>(DIM_SERVICES[[#This Row],['[Price-Basic']]]+DIM_SERVICES[[#This Row],['[Price-Standard']]]+DIM_SERVICES[[#This Row],['[Price-Premium']]])/3</f>
        <v>870</v>
      </c>
    </row>
    <row r="254" spans="1:7" x14ac:dyDescent="0.2">
      <c r="A254" s="5" t="s">
        <v>827</v>
      </c>
      <c r="B254" s="5" t="s">
        <v>628</v>
      </c>
      <c r="C254" s="5" t="s">
        <v>777</v>
      </c>
      <c r="D254" s="5">
        <v>797</v>
      </c>
      <c r="E254" s="5">
        <v>913</v>
      </c>
      <c r="F254" s="5">
        <v>928</v>
      </c>
      <c r="G254" s="10">
        <f>(DIM_SERVICES[[#This Row],['[Price-Basic']]]+DIM_SERVICES[[#This Row],['[Price-Standard']]]+DIM_SERVICES[[#This Row],['[Price-Premium']]])/3</f>
        <v>879.33333333333337</v>
      </c>
    </row>
    <row r="255" spans="1:7" x14ac:dyDescent="0.2">
      <c r="A255" s="5" t="s">
        <v>828</v>
      </c>
      <c r="B255" s="5" t="s">
        <v>541</v>
      </c>
      <c r="C255" s="5" t="s">
        <v>542</v>
      </c>
      <c r="D255" s="5">
        <v>367</v>
      </c>
      <c r="E255" s="5">
        <v>711</v>
      </c>
      <c r="F255" s="5">
        <v>986</v>
      </c>
      <c r="G255" s="10">
        <f>(DIM_SERVICES[[#This Row],['[Price-Basic']]]+DIM_SERVICES[[#This Row],['[Price-Standard']]]+DIM_SERVICES[[#This Row],['[Price-Premium']]])/3</f>
        <v>688</v>
      </c>
    </row>
    <row r="256" spans="1:7" x14ac:dyDescent="0.2">
      <c r="A256" s="5" t="s">
        <v>829</v>
      </c>
      <c r="B256" s="5" t="s">
        <v>547</v>
      </c>
      <c r="C256" s="5" t="s">
        <v>548</v>
      </c>
      <c r="D256" s="5">
        <v>763</v>
      </c>
      <c r="E256" s="5">
        <v>943</v>
      </c>
      <c r="F256" s="5">
        <v>955</v>
      </c>
      <c r="G256" s="10">
        <f>(DIM_SERVICES[[#This Row],['[Price-Basic']]]+DIM_SERVICES[[#This Row],['[Price-Standard']]]+DIM_SERVICES[[#This Row],['[Price-Premium']]])/3</f>
        <v>887</v>
      </c>
    </row>
    <row r="257" spans="1:7" x14ac:dyDescent="0.2">
      <c r="A257" s="5" t="s">
        <v>830</v>
      </c>
      <c r="B257" s="5" t="s">
        <v>541</v>
      </c>
      <c r="C257" s="5" t="s">
        <v>602</v>
      </c>
      <c r="D257" s="5">
        <v>793</v>
      </c>
      <c r="E257" s="5">
        <v>827</v>
      </c>
      <c r="F257" s="5">
        <v>904</v>
      </c>
      <c r="G257" s="10">
        <f>(DIM_SERVICES[[#This Row],['[Price-Basic']]]+DIM_SERVICES[[#This Row],['[Price-Standard']]]+DIM_SERVICES[[#This Row],['[Price-Premium']]])/3</f>
        <v>841.33333333333337</v>
      </c>
    </row>
    <row r="258" spans="1:7" x14ac:dyDescent="0.2">
      <c r="A258" s="5" t="s">
        <v>831</v>
      </c>
      <c r="B258" s="5" t="s">
        <v>544</v>
      </c>
      <c r="C258" s="5" t="s">
        <v>545</v>
      </c>
      <c r="D258" s="5">
        <v>964</v>
      </c>
      <c r="E258" s="5">
        <v>989</v>
      </c>
      <c r="F258" s="5">
        <v>995</v>
      </c>
      <c r="G258" s="10">
        <f>(DIM_SERVICES[[#This Row],['[Price-Basic']]]+DIM_SERVICES[[#This Row],['[Price-Standard']]]+DIM_SERVICES[[#This Row],['[Price-Premium']]])/3</f>
        <v>982.66666666666663</v>
      </c>
    </row>
    <row r="259" spans="1:7" x14ac:dyDescent="0.2">
      <c r="A259" s="5" t="s">
        <v>832</v>
      </c>
      <c r="B259" s="5" t="s">
        <v>547</v>
      </c>
      <c r="C259" s="5" t="s">
        <v>608</v>
      </c>
      <c r="D259" s="5">
        <v>881</v>
      </c>
      <c r="E259" s="5">
        <v>928</v>
      </c>
      <c r="F259" s="5">
        <v>985</v>
      </c>
      <c r="G259" s="10">
        <f>(DIM_SERVICES[[#This Row],['[Price-Basic']]]+DIM_SERVICES[[#This Row],['[Price-Standard']]]+DIM_SERVICES[[#This Row],['[Price-Premium']]])/3</f>
        <v>931.33333333333337</v>
      </c>
    </row>
    <row r="260" spans="1:7" x14ac:dyDescent="0.2">
      <c r="A260" s="5" t="s">
        <v>833</v>
      </c>
      <c r="B260" s="5" t="s">
        <v>568</v>
      </c>
      <c r="C260" s="5" t="s">
        <v>595</v>
      </c>
      <c r="D260" s="5">
        <v>316</v>
      </c>
      <c r="E260" s="5">
        <v>397</v>
      </c>
      <c r="F260" s="5">
        <v>628</v>
      </c>
      <c r="G260" s="10">
        <f>(DIM_SERVICES[[#This Row],['[Price-Basic']]]+DIM_SERVICES[[#This Row],['[Price-Standard']]]+DIM_SERVICES[[#This Row],['[Price-Premium']]])/3</f>
        <v>447</v>
      </c>
    </row>
    <row r="261" spans="1:7" x14ac:dyDescent="0.2">
      <c r="A261" s="5" t="s">
        <v>834</v>
      </c>
      <c r="B261" s="5" t="s">
        <v>568</v>
      </c>
      <c r="C261" s="5" t="s">
        <v>595</v>
      </c>
      <c r="D261" s="5">
        <v>749</v>
      </c>
      <c r="E261" s="5">
        <v>807</v>
      </c>
      <c r="F261" s="5">
        <v>926</v>
      </c>
      <c r="G261" s="10">
        <f>(DIM_SERVICES[[#This Row],['[Price-Basic']]]+DIM_SERVICES[[#This Row],['[Price-Standard']]]+DIM_SERVICES[[#This Row],['[Price-Premium']]])/3</f>
        <v>827.33333333333337</v>
      </c>
    </row>
    <row r="262" spans="1:7" x14ac:dyDescent="0.2">
      <c r="A262" s="5" t="s">
        <v>835</v>
      </c>
      <c r="B262" s="5" t="s">
        <v>568</v>
      </c>
      <c r="C262" s="5" t="s">
        <v>595</v>
      </c>
      <c r="D262" s="5">
        <v>558</v>
      </c>
      <c r="E262" s="5">
        <v>998</v>
      </c>
      <c r="F262" s="5">
        <v>998</v>
      </c>
      <c r="G262" s="10">
        <f>(DIM_SERVICES[[#This Row],['[Price-Basic']]]+DIM_SERVICES[[#This Row],['[Price-Standard']]]+DIM_SERVICES[[#This Row],['[Price-Premium']]])/3</f>
        <v>851.33333333333337</v>
      </c>
    </row>
    <row r="263" spans="1:7" x14ac:dyDescent="0.2">
      <c r="A263" s="5" t="s">
        <v>836</v>
      </c>
      <c r="B263" s="5" t="s">
        <v>550</v>
      </c>
      <c r="C263" s="5" t="s">
        <v>551</v>
      </c>
      <c r="D263" s="5">
        <v>538</v>
      </c>
      <c r="E263" s="5">
        <v>602</v>
      </c>
      <c r="F263" s="5">
        <v>699</v>
      </c>
      <c r="G263" s="10">
        <f>(DIM_SERVICES[[#This Row],['[Price-Basic']]]+DIM_SERVICES[[#This Row],['[Price-Standard']]]+DIM_SERVICES[[#This Row],['[Price-Premium']]])/3</f>
        <v>613</v>
      </c>
    </row>
    <row r="264" spans="1:7" x14ac:dyDescent="0.2">
      <c r="A264" s="5" t="s">
        <v>837</v>
      </c>
      <c r="B264" s="5" t="s">
        <v>550</v>
      </c>
      <c r="C264" s="5" t="s">
        <v>551</v>
      </c>
      <c r="D264" s="5">
        <v>45</v>
      </c>
      <c r="E264" s="5">
        <v>695</v>
      </c>
      <c r="F264" s="5">
        <v>863</v>
      </c>
      <c r="G264" s="10">
        <f>(DIM_SERVICES[[#This Row],['[Price-Basic']]]+DIM_SERVICES[[#This Row],['[Price-Standard']]]+DIM_SERVICES[[#This Row],['[Price-Premium']]])/3</f>
        <v>534.33333333333337</v>
      </c>
    </row>
    <row r="265" spans="1:7" x14ac:dyDescent="0.2">
      <c r="A265" s="5" t="s">
        <v>838</v>
      </c>
      <c r="B265" s="5" t="s">
        <v>541</v>
      </c>
      <c r="C265" s="5" t="s">
        <v>561</v>
      </c>
      <c r="D265" s="5">
        <v>521</v>
      </c>
      <c r="E265" s="5">
        <v>677</v>
      </c>
      <c r="F265" s="5">
        <v>735</v>
      </c>
      <c r="G265" s="10">
        <f>(DIM_SERVICES[[#This Row],['[Price-Basic']]]+DIM_SERVICES[[#This Row],['[Price-Standard']]]+DIM_SERVICES[[#This Row],['[Price-Premium']]])/3</f>
        <v>644.33333333333337</v>
      </c>
    </row>
    <row r="266" spans="1:7" x14ac:dyDescent="0.2">
      <c r="A266" s="5" t="s">
        <v>839</v>
      </c>
      <c r="B266" s="5" t="s">
        <v>541</v>
      </c>
      <c r="C266" s="5" t="s">
        <v>602</v>
      </c>
      <c r="D266" s="5">
        <v>721</v>
      </c>
      <c r="E266" s="5">
        <v>851</v>
      </c>
      <c r="F266" s="5">
        <v>882</v>
      </c>
      <c r="G266" s="10">
        <f>(DIM_SERVICES[[#This Row],['[Price-Basic']]]+DIM_SERVICES[[#This Row],['[Price-Standard']]]+DIM_SERVICES[[#This Row],['[Price-Premium']]])/3</f>
        <v>818</v>
      </c>
    </row>
    <row r="267" spans="1:7" x14ac:dyDescent="0.2">
      <c r="A267" s="5" t="s">
        <v>840</v>
      </c>
      <c r="B267" s="5" t="s">
        <v>541</v>
      </c>
      <c r="C267" s="5" t="s">
        <v>571</v>
      </c>
      <c r="D267" s="5">
        <v>446</v>
      </c>
      <c r="E267" s="5">
        <v>479</v>
      </c>
      <c r="F267" s="5">
        <v>635</v>
      </c>
      <c r="G267" s="10">
        <f>(DIM_SERVICES[[#This Row],['[Price-Basic']]]+DIM_SERVICES[[#This Row],['[Price-Standard']]]+DIM_SERVICES[[#This Row],['[Price-Premium']]])/3</f>
        <v>520</v>
      </c>
    </row>
    <row r="268" spans="1:7" x14ac:dyDescent="0.2">
      <c r="A268" s="5" t="s">
        <v>841</v>
      </c>
      <c r="B268" s="5" t="s">
        <v>568</v>
      </c>
      <c r="C268" s="5" t="s">
        <v>595</v>
      </c>
      <c r="D268" s="5">
        <v>632</v>
      </c>
      <c r="E268" s="5">
        <v>993</v>
      </c>
      <c r="F268" s="5">
        <v>994</v>
      </c>
      <c r="G268" s="10">
        <f>(DIM_SERVICES[[#This Row],['[Price-Basic']]]+DIM_SERVICES[[#This Row],['[Price-Standard']]]+DIM_SERVICES[[#This Row],['[Price-Premium']]])/3</f>
        <v>873</v>
      </c>
    </row>
    <row r="269" spans="1:7" x14ac:dyDescent="0.2">
      <c r="A269" s="5" t="s">
        <v>842</v>
      </c>
      <c r="B269" s="5" t="s">
        <v>544</v>
      </c>
      <c r="C269" s="5" t="s">
        <v>717</v>
      </c>
      <c r="D269" s="5">
        <v>717</v>
      </c>
      <c r="E269" s="5">
        <v>989</v>
      </c>
      <c r="F269" s="5">
        <v>990</v>
      </c>
      <c r="G269" s="10">
        <f>(DIM_SERVICES[[#This Row],['[Price-Basic']]]+DIM_SERVICES[[#This Row],['[Price-Standard']]]+DIM_SERVICES[[#This Row],['[Price-Premium']]])/3</f>
        <v>898.66666666666663</v>
      </c>
    </row>
    <row r="270" spans="1:7" x14ac:dyDescent="0.2">
      <c r="A270" s="5" t="s">
        <v>843</v>
      </c>
      <c r="B270" s="5" t="s">
        <v>556</v>
      </c>
      <c r="C270" s="5" t="s">
        <v>795</v>
      </c>
      <c r="D270" s="5">
        <v>112</v>
      </c>
      <c r="E270" s="5">
        <v>703</v>
      </c>
      <c r="F270" s="5">
        <v>743</v>
      </c>
      <c r="G270" s="10">
        <f>(DIM_SERVICES[[#This Row],['[Price-Basic']]]+DIM_SERVICES[[#This Row],['[Price-Standard']]]+DIM_SERVICES[[#This Row],['[Price-Premium']]])/3</f>
        <v>519.33333333333337</v>
      </c>
    </row>
    <row r="271" spans="1:7" x14ac:dyDescent="0.2">
      <c r="A271" s="5" t="s">
        <v>844</v>
      </c>
      <c r="B271" s="5" t="s">
        <v>544</v>
      </c>
      <c r="C271" s="5" t="s">
        <v>638</v>
      </c>
      <c r="D271" s="5">
        <v>166</v>
      </c>
      <c r="E271" s="5">
        <v>445</v>
      </c>
      <c r="F271" s="5">
        <v>716</v>
      </c>
      <c r="G271" s="10">
        <f>(DIM_SERVICES[[#This Row],['[Price-Basic']]]+DIM_SERVICES[[#This Row],['[Price-Standard']]]+DIM_SERVICES[[#This Row],['[Price-Premium']]])/3</f>
        <v>442.33333333333331</v>
      </c>
    </row>
    <row r="272" spans="1:7" x14ac:dyDescent="0.2">
      <c r="A272" s="5" t="s">
        <v>845</v>
      </c>
      <c r="B272" s="5" t="s">
        <v>544</v>
      </c>
      <c r="C272" s="5" t="s">
        <v>638</v>
      </c>
      <c r="D272" s="5">
        <v>234</v>
      </c>
      <c r="E272" s="5">
        <v>605</v>
      </c>
      <c r="F272" s="5">
        <v>735</v>
      </c>
      <c r="G272" s="10">
        <f>(DIM_SERVICES[[#This Row],['[Price-Basic']]]+DIM_SERVICES[[#This Row],['[Price-Standard']]]+DIM_SERVICES[[#This Row],['[Price-Premium']]])/3</f>
        <v>524.66666666666663</v>
      </c>
    </row>
    <row r="273" spans="1:7" x14ac:dyDescent="0.2">
      <c r="A273" s="5" t="s">
        <v>846</v>
      </c>
      <c r="B273" s="5" t="s">
        <v>544</v>
      </c>
      <c r="C273" s="5" t="s">
        <v>638</v>
      </c>
      <c r="D273" s="5">
        <v>833</v>
      </c>
      <c r="E273" s="5">
        <v>850</v>
      </c>
      <c r="F273" s="5">
        <v>970</v>
      </c>
      <c r="G273" s="10">
        <f>(DIM_SERVICES[[#This Row],['[Price-Basic']]]+DIM_SERVICES[[#This Row],['[Price-Standard']]]+DIM_SERVICES[[#This Row],['[Price-Premium']]])/3</f>
        <v>884.33333333333337</v>
      </c>
    </row>
    <row r="274" spans="1:7" x14ac:dyDescent="0.2">
      <c r="A274" s="5" t="s">
        <v>847</v>
      </c>
      <c r="B274" s="5" t="s">
        <v>568</v>
      </c>
      <c r="C274" s="5" t="s">
        <v>569</v>
      </c>
      <c r="D274" s="5">
        <v>886</v>
      </c>
      <c r="E274" s="5">
        <v>945</v>
      </c>
      <c r="F274" s="5">
        <v>951</v>
      </c>
      <c r="G274" s="10">
        <f>(DIM_SERVICES[[#This Row],['[Price-Basic']]]+DIM_SERVICES[[#This Row],['[Price-Standard']]]+DIM_SERVICES[[#This Row],['[Price-Premium']]])/3</f>
        <v>927.33333333333337</v>
      </c>
    </row>
    <row r="275" spans="1:7" x14ac:dyDescent="0.2">
      <c r="A275" s="5" t="s">
        <v>848</v>
      </c>
      <c r="B275" s="5" t="s">
        <v>537</v>
      </c>
      <c r="C275" s="5" t="s">
        <v>538</v>
      </c>
      <c r="D275" s="5">
        <v>739</v>
      </c>
      <c r="E275" s="5">
        <v>876</v>
      </c>
      <c r="F275" s="5">
        <v>924</v>
      </c>
      <c r="G275" s="10">
        <f>(DIM_SERVICES[[#This Row],['[Price-Basic']]]+DIM_SERVICES[[#This Row],['[Price-Standard']]]+DIM_SERVICES[[#This Row],['[Price-Premium']]])/3</f>
        <v>846.33333333333337</v>
      </c>
    </row>
    <row r="276" spans="1:7" x14ac:dyDescent="0.2">
      <c r="A276" s="5" t="s">
        <v>849</v>
      </c>
      <c r="B276" s="5" t="s">
        <v>553</v>
      </c>
      <c r="C276" s="5" t="s">
        <v>850</v>
      </c>
      <c r="D276" s="5">
        <v>904</v>
      </c>
      <c r="E276" s="5">
        <v>990</v>
      </c>
      <c r="F276" s="5">
        <v>994</v>
      </c>
      <c r="G276" s="10">
        <f>(DIM_SERVICES[[#This Row],['[Price-Basic']]]+DIM_SERVICES[[#This Row],['[Price-Standard']]]+DIM_SERVICES[[#This Row],['[Price-Premium']]])/3</f>
        <v>962.66666666666663</v>
      </c>
    </row>
    <row r="277" spans="1:7" x14ac:dyDescent="0.2">
      <c r="A277" s="5" t="s">
        <v>851</v>
      </c>
      <c r="B277" s="5" t="s">
        <v>541</v>
      </c>
      <c r="C277" s="5" t="s">
        <v>542</v>
      </c>
      <c r="D277" s="5">
        <v>900</v>
      </c>
      <c r="E277" s="5">
        <v>997</v>
      </c>
      <c r="F277" s="5">
        <v>998</v>
      </c>
      <c r="G277" s="10">
        <f>(DIM_SERVICES[[#This Row],['[Price-Basic']]]+DIM_SERVICES[[#This Row],['[Price-Standard']]]+DIM_SERVICES[[#This Row],['[Price-Premium']]])/3</f>
        <v>965</v>
      </c>
    </row>
    <row r="278" spans="1:7" x14ac:dyDescent="0.2">
      <c r="A278" s="5" t="s">
        <v>852</v>
      </c>
      <c r="B278" s="5" t="s">
        <v>541</v>
      </c>
      <c r="C278" s="5" t="s">
        <v>542</v>
      </c>
      <c r="D278" s="5">
        <v>812</v>
      </c>
      <c r="E278" s="5">
        <v>927</v>
      </c>
      <c r="F278" s="5">
        <v>960</v>
      </c>
      <c r="G278" s="10">
        <f>(DIM_SERVICES[[#This Row],['[Price-Basic']]]+DIM_SERVICES[[#This Row],['[Price-Standard']]]+DIM_SERVICES[[#This Row],['[Price-Premium']]])/3</f>
        <v>899.66666666666663</v>
      </c>
    </row>
    <row r="279" spans="1:7" x14ac:dyDescent="0.2">
      <c r="A279" s="5" t="s">
        <v>853</v>
      </c>
      <c r="B279" s="5" t="s">
        <v>556</v>
      </c>
      <c r="C279" s="5" t="s">
        <v>557</v>
      </c>
      <c r="D279" s="5">
        <v>448</v>
      </c>
      <c r="E279" s="5">
        <v>645</v>
      </c>
      <c r="F279" s="5">
        <v>930</v>
      </c>
      <c r="G279" s="10">
        <f>(DIM_SERVICES[[#This Row],['[Price-Basic']]]+DIM_SERVICES[[#This Row],['[Price-Standard']]]+DIM_SERVICES[[#This Row],['[Price-Premium']]])/3</f>
        <v>674.33333333333337</v>
      </c>
    </row>
    <row r="280" spans="1:7" x14ac:dyDescent="0.2">
      <c r="A280" s="5" t="s">
        <v>854</v>
      </c>
      <c r="B280" s="5" t="s">
        <v>556</v>
      </c>
      <c r="C280" s="5" t="s">
        <v>557</v>
      </c>
      <c r="D280" s="5">
        <v>44</v>
      </c>
      <c r="E280" s="5">
        <v>706</v>
      </c>
      <c r="F280" s="5">
        <v>978</v>
      </c>
      <c r="G280" s="10">
        <f>(DIM_SERVICES[[#This Row],['[Price-Basic']]]+DIM_SERVICES[[#This Row],['[Price-Standard']]]+DIM_SERVICES[[#This Row],['[Price-Premium']]])/3</f>
        <v>576</v>
      </c>
    </row>
    <row r="281" spans="1:7" x14ac:dyDescent="0.2">
      <c r="A281" s="5" t="s">
        <v>855</v>
      </c>
      <c r="B281" s="5" t="s">
        <v>556</v>
      </c>
      <c r="C281" s="5" t="s">
        <v>557</v>
      </c>
      <c r="D281" s="5">
        <v>473</v>
      </c>
      <c r="E281" s="5">
        <v>927</v>
      </c>
      <c r="F281" s="5">
        <v>966</v>
      </c>
      <c r="G281" s="10">
        <f>(DIM_SERVICES[[#This Row],['[Price-Basic']]]+DIM_SERVICES[[#This Row],['[Price-Standard']]]+DIM_SERVICES[[#This Row],['[Price-Premium']]])/3</f>
        <v>788.66666666666663</v>
      </c>
    </row>
    <row r="282" spans="1:7" x14ac:dyDescent="0.2">
      <c r="A282" s="5" t="s">
        <v>856</v>
      </c>
      <c r="B282" s="5" t="s">
        <v>568</v>
      </c>
      <c r="C282" s="5" t="s">
        <v>569</v>
      </c>
      <c r="D282" s="5">
        <v>281</v>
      </c>
      <c r="E282" s="5">
        <v>485</v>
      </c>
      <c r="F282" s="5">
        <v>630</v>
      </c>
      <c r="G282" s="10">
        <f>(DIM_SERVICES[[#This Row],['[Price-Basic']]]+DIM_SERVICES[[#This Row],['[Price-Standard']]]+DIM_SERVICES[[#This Row],['[Price-Premium']]])/3</f>
        <v>465.33333333333331</v>
      </c>
    </row>
    <row r="283" spans="1:7" x14ac:dyDescent="0.2">
      <c r="A283" s="5" t="s">
        <v>857</v>
      </c>
      <c r="B283" s="5" t="s">
        <v>568</v>
      </c>
      <c r="C283" s="5" t="s">
        <v>569</v>
      </c>
      <c r="D283" s="5">
        <v>857</v>
      </c>
      <c r="E283" s="5">
        <v>920</v>
      </c>
      <c r="F283" s="5">
        <v>934</v>
      </c>
      <c r="G283" s="10">
        <f>(DIM_SERVICES[[#This Row],['[Price-Basic']]]+DIM_SERVICES[[#This Row],['[Price-Standard']]]+DIM_SERVICES[[#This Row],['[Price-Premium']]])/3</f>
        <v>903.66666666666663</v>
      </c>
    </row>
    <row r="284" spans="1:7" x14ac:dyDescent="0.2">
      <c r="A284" s="5" t="s">
        <v>858</v>
      </c>
      <c r="B284" s="5" t="s">
        <v>568</v>
      </c>
      <c r="C284" s="5" t="s">
        <v>569</v>
      </c>
      <c r="D284" s="5">
        <v>587</v>
      </c>
      <c r="E284" s="5">
        <v>984</v>
      </c>
      <c r="F284" s="5">
        <v>986</v>
      </c>
      <c r="G284" s="10">
        <f>(DIM_SERVICES[[#This Row],['[Price-Basic']]]+DIM_SERVICES[[#This Row],['[Price-Standard']]]+DIM_SERVICES[[#This Row],['[Price-Premium']]])/3</f>
        <v>852.33333333333337</v>
      </c>
    </row>
    <row r="285" spans="1:7" x14ac:dyDescent="0.2">
      <c r="A285" s="5" t="s">
        <v>859</v>
      </c>
      <c r="B285" s="5" t="s">
        <v>547</v>
      </c>
      <c r="C285" s="5" t="s">
        <v>614</v>
      </c>
      <c r="D285" s="5">
        <v>591</v>
      </c>
      <c r="E285" s="5">
        <v>800</v>
      </c>
      <c r="F285" s="5">
        <v>858</v>
      </c>
      <c r="G285" s="10">
        <f>(DIM_SERVICES[[#This Row],['[Price-Basic']]]+DIM_SERVICES[[#This Row],['[Price-Standard']]]+DIM_SERVICES[[#This Row],['[Price-Premium']]])/3</f>
        <v>749.66666666666663</v>
      </c>
    </row>
    <row r="286" spans="1:7" x14ac:dyDescent="0.2">
      <c r="A286" s="5" t="s">
        <v>860</v>
      </c>
      <c r="B286" s="5" t="s">
        <v>568</v>
      </c>
      <c r="C286" s="5" t="s">
        <v>569</v>
      </c>
      <c r="D286" s="5">
        <v>821</v>
      </c>
      <c r="E286" s="5">
        <v>945</v>
      </c>
      <c r="F286" s="5">
        <v>977</v>
      </c>
      <c r="G286" s="10">
        <f>(DIM_SERVICES[[#This Row],['[Price-Basic']]]+DIM_SERVICES[[#This Row],['[Price-Standard']]]+DIM_SERVICES[[#This Row],['[Price-Premium']]])/3</f>
        <v>914.33333333333337</v>
      </c>
    </row>
    <row r="287" spans="1:7" x14ac:dyDescent="0.2">
      <c r="A287" s="5" t="s">
        <v>861</v>
      </c>
      <c r="B287" s="5" t="s">
        <v>568</v>
      </c>
      <c r="C287" s="5" t="s">
        <v>569</v>
      </c>
      <c r="D287" s="5">
        <v>514</v>
      </c>
      <c r="E287" s="5">
        <v>637</v>
      </c>
      <c r="F287" s="5">
        <v>829</v>
      </c>
      <c r="G287" s="10">
        <f>(DIM_SERVICES[[#This Row],['[Price-Basic']]]+DIM_SERVICES[[#This Row],['[Price-Standard']]]+DIM_SERVICES[[#This Row],['[Price-Premium']]])/3</f>
        <v>660</v>
      </c>
    </row>
    <row r="288" spans="1:7" x14ac:dyDescent="0.2">
      <c r="A288" s="5" t="s">
        <v>862</v>
      </c>
      <c r="B288" s="5" t="s">
        <v>568</v>
      </c>
      <c r="C288" s="5" t="s">
        <v>595</v>
      </c>
      <c r="D288" s="5">
        <v>33</v>
      </c>
      <c r="E288" s="5">
        <v>711</v>
      </c>
      <c r="F288" s="5">
        <v>878</v>
      </c>
      <c r="G288" s="10">
        <f>(DIM_SERVICES[[#This Row],['[Price-Basic']]]+DIM_SERVICES[[#This Row],['[Price-Standard']]]+DIM_SERVICES[[#This Row],['[Price-Premium']]])/3</f>
        <v>540.66666666666663</v>
      </c>
    </row>
    <row r="289" spans="1:7" x14ac:dyDescent="0.2">
      <c r="A289" s="5" t="s">
        <v>863</v>
      </c>
      <c r="B289" s="5" t="s">
        <v>547</v>
      </c>
      <c r="C289" s="5" t="s">
        <v>608</v>
      </c>
      <c r="D289" s="5">
        <v>553</v>
      </c>
      <c r="E289" s="5">
        <v>937</v>
      </c>
      <c r="F289" s="5">
        <v>977</v>
      </c>
      <c r="G289" s="10">
        <f>(DIM_SERVICES[[#This Row],['[Price-Basic']]]+DIM_SERVICES[[#This Row],['[Price-Standard']]]+DIM_SERVICES[[#This Row],['[Price-Premium']]])/3</f>
        <v>822.33333333333337</v>
      </c>
    </row>
    <row r="290" spans="1:7" x14ac:dyDescent="0.2">
      <c r="A290" s="5" t="s">
        <v>864</v>
      </c>
      <c r="B290" s="5" t="s">
        <v>547</v>
      </c>
      <c r="C290" s="5" t="s">
        <v>614</v>
      </c>
      <c r="D290" s="5">
        <v>963</v>
      </c>
      <c r="E290" s="5">
        <v>987</v>
      </c>
      <c r="F290" s="5">
        <v>997</v>
      </c>
      <c r="G290" s="10">
        <f>(DIM_SERVICES[[#This Row],['[Price-Basic']]]+DIM_SERVICES[[#This Row],['[Price-Standard']]]+DIM_SERVICES[[#This Row],['[Price-Premium']]])/3</f>
        <v>982.33333333333337</v>
      </c>
    </row>
    <row r="291" spans="1:7" x14ac:dyDescent="0.2">
      <c r="A291" s="5" t="s">
        <v>865</v>
      </c>
      <c r="B291" s="5" t="s">
        <v>547</v>
      </c>
      <c r="C291" s="5" t="s">
        <v>614</v>
      </c>
      <c r="D291" s="5">
        <v>684</v>
      </c>
      <c r="E291" s="5">
        <v>906</v>
      </c>
      <c r="F291" s="5">
        <v>969</v>
      </c>
      <c r="G291" s="10">
        <f>(DIM_SERVICES[[#This Row],['[Price-Basic']]]+DIM_SERVICES[[#This Row],['[Price-Standard']]]+DIM_SERVICES[[#This Row],['[Price-Premium']]])/3</f>
        <v>853</v>
      </c>
    </row>
    <row r="292" spans="1:7" x14ac:dyDescent="0.2">
      <c r="A292" s="5" t="s">
        <v>866</v>
      </c>
      <c r="B292" s="5" t="s">
        <v>541</v>
      </c>
      <c r="C292" s="5" t="s">
        <v>602</v>
      </c>
      <c r="D292" s="5">
        <v>838</v>
      </c>
      <c r="E292" s="5">
        <v>926</v>
      </c>
      <c r="F292" s="5">
        <v>957</v>
      </c>
      <c r="G292" s="10">
        <f>(DIM_SERVICES[[#This Row],['[Price-Basic']]]+DIM_SERVICES[[#This Row],['[Price-Standard']]]+DIM_SERVICES[[#This Row],['[Price-Premium']]])/3</f>
        <v>907</v>
      </c>
    </row>
    <row r="293" spans="1:7" x14ac:dyDescent="0.2">
      <c r="A293" s="5" t="s">
        <v>867</v>
      </c>
      <c r="B293" s="5" t="s">
        <v>628</v>
      </c>
      <c r="C293" s="5" t="s">
        <v>777</v>
      </c>
      <c r="D293" s="5">
        <v>186</v>
      </c>
      <c r="E293" s="5">
        <v>592</v>
      </c>
      <c r="F293" s="5">
        <v>874</v>
      </c>
      <c r="G293" s="10">
        <f>(DIM_SERVICES[[#This Row],['[Price-Basic']]]+DIM_SERVICES[[#This Row],['[Price-Standard']]]+DIM_SERVICES[[#This Row],['[Price-Premium']]])/3</f>
        <v>550.66666666666663</v>
      </c>
    </row>
    <row r="294" spans="1:7" x14ac:dyDescent="0.2">
      <c r="A294" s="5" t="s">
        <v>868</v>
      </c>
      <c r="B294" s="5" t="s">
        <v>628</v>
      </c>
      <c r="C294" s="5" t="s">
        <v>777</v>
      </c>
      <c r="D294" s="5">
        <v>53</v>
      </c>
      <c r="E294" s="5">
        <v>507</v>
      </c>
      <c r="F294" s="5">
        <v>924</v>
      </c>
      <c r="G294" s="10">
        <f>(DIM_SERVICES[[#This Row],['[Price-Basic']]]+DIM_SERVICES[[#This Row],['[Price-Standard']]]+DIM_SERVICES[[#This Row],['[Price-Premium']]])/3</f>
        <v>494.66666666666669</v>
      </c>
    </row>
    <row r="295" spans="1:7" x14ac:dyDescent="0.2">
      <c r="A295" s="5" t="s">
        <v>869</v>
      </c>
      <c r="B295" s="5" t="s">
        <v>628</v>
      </c>
      <c r="C295" s="5" t="s">
        <v>777</v>
      </c>
      <c r="D295" s="5">
        <v>896</v>
      </c>
      <c r="E295" s="5">
        <v>952</v>
      </c>
      <c r="F295" s="5">
        <v>981</v>
      </c>
      <c r="G295" s="10">
        <f>(DIM_SERVICES[[#This Row],['[Price-Basic']]]+DIM_SERVICES[[#This Row],['[Price-Standard']]]+DIM_SERVICES[[#This Row],['[Price-Premium']]])/3</f>
        <v>943</v>
      </c>
    </row>
    <row r="296" spans="1:7" x14ac:dyDescent="0.2">
      <c r="A296" s="5" t="s">
        <v>870</v>
      </c>
      <c r="B296" s="5" t="s">
        <v>628</v>
      </c>
      <c r="C296" s="5" t="s">
        <v>777</v>
      </c>
      <c r="D296" s="5">
        <v>857</v>
      </c>
      <c r="E296" s="5">
        <v>889</v>
      </c>
      <c r="F296" s="5">
        <v>976</v>
      </c>
      <c r="G296" s="10">
        <f>(DIM_SERVICES[[#This Row],['[Price-Basic']]]+DIM_SERVICES[[#This Row],['[Price-Standard']]]+DIM_SERVICES[[#This Row],['[Price-Premium']]])/3</f>
        <v>907.33333333333337</v>
      </c>
    </row>
    <row r="297" spans="1:7" x14ac:dyDescent="0.2">
      <c r="A297" s="5" t="s">
        <v>871</v>
      </c>
      <c r="B297" s="5" t="s">
        <v>628</v>
      </c>
      <c r="C297" s="5" t="s">
        <v>777</v>
      </c>
      <c r="D297" s="5">
        <v>707</v>
      </c>
      <c r="E297" s="5">
        <v>941</v>
      </c>
      <c r="F297" s="5">
        <v>995</v>
      </c>
      <c r="G297" s="10">
        <f>(DIM_SERVICES[[#This Row],['[Price-Basic']]]+DIM_SERVICES[[#This Row],['[Price-Standard']]]+DIM_SERVICES[[#This Row],['[Price-Premium']]])/3</f>
        <v>881</v>
      </c>
    </row>
    <row r="298" spans="1:7" x14ac:dyDescent="0.2">
      <c r="A298" s="5" t="s">
        <v>872</v>
      </c>
      <c r="B298" s="5" t="s">
        <v>553</v>
      </c>
      <c r="C298" s="5" t="s">
        <v>850</v>
      </c>
      <c r="D298" s="5">
        <v>880</v>
      </c>
      <c r="E298" s="5">
        <v>932</v>
      </c>
      <c r="F298" s="5">
        <v>999</v>
      </c>
      <c r="G298" s="10">
        <f>(DIM_SERVICES[[#This Row],['[Price-Basic']]]+DIM_SERVICES[[#This Row],['[Price-Standard']]]+DIM_SERVICES[[#This Row],['[Price-Premium']]])/3</f>
        <v>937</v>
      </c>
    </row>
    <row r="299" spans="1:7" x14ac:dyDescent="0.2">
      <c r="A299" s="5" t="s">
        <v>873</v>
      </c>
      <c r="B299" s="5" t="s">
        <v>628</v>
      </c>
      <c r="C299" s="5" t="s">
        <v>629</v>
      </c>
      <c r="D299" s="5">
        <v>594</v>
      </c>
      <c r="E299" s="5">
        <v>629</v>
      </c>
      <c r="F299" s="5">
        <v>800</v>
      </c>
      <c r="G299" s="10">
        <f>(DIM_SERVICES[[#This Row],['[Price-Basic']]]+DIM_SERVICES[[#This Row],['[Price-Standard']]]+DIM_SERVICES[[#This Row],['[Price-Premium']]])/3</f>
        <v>674.33333333333337</v>
      </c>
    </row>
    <row r="300" spans="1:7" x14ac:dyDescent="0.2">
      <c r="A300" s="5" t="s">
        <v>874</v>
      </c>
      <c r="B300" s="5" t="s">
        <v>553</v>
      </c>
      <c r="C300" s="5" t="s">
        <v>563</v>
      </c>
      <c r="D300" s="5">
        <v>490</v>
      </c>
      <c r="E300" s="5">
        <v>702</v>
      </c>
      <c r="F300" s="5">
        <v>949</v>
      </c>
      <c r="G300" s="10">
        <f>(DIM_SERVICES[[#This Row],['[Price-Basic']]]+DIM_SERVICES[[#This Row],['[Price-Standard']]]+DIM_SERVICES[[#This Row],['[Price-Premium']]])/3</f>
        <v>713.66666666666663</v>
      </c>
    </row>
    <row r="301" spans="1:7" x14ac:dyDescent="0.2">
      <c r="A301" s="5" t="s">
        <v>875</v>
      </c>
      <c r="B301" s="5" t="s">
        <v>553</v>
      </c>
      <c r="C301" s="5" t="s">
        <v>850</v>
      </c>
      <c r="D301" s="5">
        <v>465</v>
      </c>
      <c r="E301" s="5">
        <v>605</v>
      </c>
      <c r="F301" s="5">
        <v>730</v>
      </c>
      <c r="G301" s="10">
        <f>(DIM_SERVICES[[#This Row],['[Price-Basic']]]+DIM_SERVICES[[#This Row],['[Price-Standard']]]+DIM_SERVICES[[#This Row],['[Price-Premium']]])/3</f>
        <v>600</v>
      </c>
    </row>
    <row r="302" spans="1:7" x14ac:dyDescent="0.2">
      <c r="A302" s="5" t="s">
        <v>876</v>
      </c>
      <c r="B302" s="5" t="s">
        <v>568</v>
      </c>
      <c r="C302" s="5" t="s">
        <v>569</v>
      </c>
      <c r="D302" s="5">
        <v>389</v>
      </c>
      <c r="E302" s="5">
        <v>609</v>
      </c>
      <c r="F302" s="5">
        <v>620</v>
      </c>
      <c r="G302" s="10">
        <f>(DIM_SERVICES[[#This Row],['[Price-Basic']]]+DIM_SERVICES[[#This Row],['[Price-Standard']]]+DIM_SERVICES[[#This Row],['[Price-Premium']]])/3</f>
        <v>539.33333333333337</v>
      </c>
    </row>
    <row r="303" spans="1:7" x14ac:dyDescent="0.2">
      <c r="A303" s="5" t="s">
        <v>877</v>
      </c>
      <c r="B303" s="5" t="s">
        <v>553</v>
      </c>
      <c r="C303" s="5" t="s">
        <v>683</v>
      </c>
      <c r="D303" s="5">
        <v>579</v>
      </c>
      <c r="E303" s="5">
        <v>992</v>
      </c>
      <c r="F303" s="5">
        <v>993</v>
      </c>
      <c r="G303" s="10">
        <f>(DIM_SERVICES[[#This Row],['[Price-Basic']]]+DIM_SERVICES[[#This Row],['[Price-Standard']]]+DIM_SERVICES[[#This Row],['[Price-Premium']]])/3</f>
        <v>854.66666666666663</v>
      </c>
    </row>
    <row r="304" spans="1:7" x14ac:dyDescent="0.2">
      <c r="A304" s="5" t="s">
        <v>878</v>
      </c>
      <c r="B304" s="5" t="s">
        <v>553</v>
      </c>
      <c r="C304" s="5" t="s">
        <v>683</v>
      </c>
      <c r="D304" s="5">
        <v>570</v>
      </c>
      <c r="E304" s="5">
        <v>773</v>
      </c>
      <c r="F304" s="5">
        <v>899</v>
      </c>
      <c r="G304" s="10">
        <f>(DIM_SERVICES[[#This Row],['[Price-Basic']]]+DIM_SERVICES[[#This Row],['[Price-Standard']]]+DIM_SERVICES[[#This Row],['[Price-Premium']]])/3</f>
        <v>747.33333333333337</v>
      </c>
    </row>
    <row r="305" spans="1:7" x14ac:dyDescent="0.2">
      <c r="A305" s="5" t="s">
        <v>879</v>
      </c>
      <c r="B305" s="5" t="s">
        <v>541</v>
      </c>
      <c r="C305" s="5" t="s">
        <v>542</v>
      </c>
      <c r="D305" s="5">
        <v>197</v>
      </c>
      <c r="E305" s="5">
        <v>674</v>
      </c>
      <c r="F305" s="5">
        <v>798</v>
      </c>
      <c r="G305" s="10">
        <f>(DIM_SERVICES[[#This Row],['[Price-Basic']]]+DIM_SERVICES[[#This Row],['[Price-Standard']]]+DIM_SERVICES[[#This Row],['[Price-Premium']]])/3</f>
        <v>556.33333333333337</v>
      </c>
    </row>
    <row r="306" spans="1:7" x14ac:dyDescent="0.2">
      <c r="A306" s="5" t="s">
        <v>880</v>
      </c>
      <c r="B306" s="5" t="s">
        <v>553</v>
      </c>
      <c r="C306" s="5" t="s">
        <v>850</v>
      </c>
      <c r="D306" s="5">
        <v>595</v>
      </c>
      <c r="E306" s="5">
        <v>816</v>
      </c>
      <c r="F306" s="5">
        <v>910</v>
      </c>
      <c r="G306" s="10">
        <f>(DIM_SERVICES[[#This Row],['[Price-Basic']]]+DIM_SERVICES[[#This Row],['[Price-Standard']]]+DIM_SERVICES[[#This Row],['[Price-Premium']]])/3</f>
        <v>773.66666666666663</v>
      </c>
    </row>
    <row r="307" spans="1:7" x14ac:dyDescent="0.2">
      <c r="A307" s="5" t="s">
        <v>881</v>
      </c>
      <c r="B307" s="5" t="s">
        <v>568</v>
      </c>
      <c r="C307" s="5" t="s">
        <v>569</v>
      </c>
      <c r="D307" s="5">
        <v>461</v>
      </c>
      <c r="E307" s="5">
        <v>467</v>
      </c>
      <c r="F307" s="5">
        <v>976</v>
      </c>
      <c r="G307" s="10">
        <f>(DIM_SERVICES[[#This Row],['[Price-Basic']]]+DIM_SERVICES[[#This Row],['[Price-Standard']]]+DIM_SERVICES[[#This Row],['[Price-Premium']]])/3</f>
        <v>634.66666666666663</v>
      </c>
    </row>
    <row r="308" spans="1:7" x14ac:dyDescent="0.2">
      <c r="A308" s="5" t="s">
        <v>882</v>
      </c>
      <c r="B308" s="5" t="s">
        <v>553</v>
      </c>
      <c r="C308" s="5" t="s">
        <v>850</v>
      </c>
      <c r="D308" s="5">
        <v>377</v>
      </c>
      <c r="E308" s="5">
        <v>449</v>
      </c>
      <c r="F308" s="5">
        <v>598</v>
      </c>
      <c r="G308" s="10">
        <f>(DIM_SERVICES[[#This Row],['[Price-Basic']]]+DIM_SERVICES[[#This Row],['[Price-Standard']]]+DIM_SERVICES[[#This Row],['[Price-Premium']]])/3</f>
        <v>474.66666666666669</v>
      </c>
    </row>
    <row r="309" spans="1:7" x14ac:dyDescent="0.2">
      <c r="A309" s="5" t="s">
        <v>883</v>
      </c>
      <c r="B309" s="5" t="s">
        <v>553</v>
      </c>
      <c r="C309" s="5" t="s">
        <v>683</v>
      </c>
      <c r="D309" s="5">
        <v>755</v>
      </c>
      <c r="E309" s="5">
        <v>993</v>
      </c>
      <c r="F309" s="5">
        <v>994</v>
      </c>
      <c r="G309" s="10">
        <f>(DIM_SERVICES[[#This Row],['[Price-Basic']]]+DIM_SERVICES[[#This Row],['[Price-Standard']]]+DIM_SERVICES[[#This Row],['[Price-Premium']]])/3</f>
        <v>914</v>
      </c>
    </row>
    <row r="310" spans="1:7" x14ac:dyDescent="0.2">
      <c r="A310" s="5" t="s">
        <v>884</v>
      </c>
      <c r="B310" s="5" t="s">
        <v>550</v>
      </c>
      <c r="C310" s="5" t="s">
        <v>559</v>
      </c>
      <c r="D310" s="5">
        <v>10</v>
      </c>
      <c r="E310" s="5">
        <v>119</v>
      </c>
      <c r="F310" s="5">
        <v>167</v>
      </c>
      <c r="G310" s="10">
        <f>(DIM_SERVICES[[#This Row],['[Price-Basic']]]+DIM_SERVICES[[#This Row],['[Price-Standard']]]+DIM_SERVICES[[#This Row],['[Price-Premium']]])/3</f>
        <v>98.666666666666671</v>
      </c>
    </row>
    <row r="311" spans="1:7" x14ac:dyDescent="0.2">
      <c r="A311" s="5" t="s">
        <v>885</v>
      </c>
      <c r="B311" s="5" t="s">
        <v>553</v>
      </c>
      <c r="C311" s="5" t="s">
        <v>554</v>
      </c>
      <c r="D311" s="5">
        <v>63</v>
      </c>
      <c r="E311" s="5">
        <v>746</v>
      </c>
      <c r="F311" s="5">
        <v>958</v>
      </c>
      <c r="G311" s="10">
        <f>(DIM_SERVICES[[#This Row],['[Price-Basic']]]+DIM_SERVICES[[#This Row],['[Price-Standard']]]+DIM_SERVICES[[#This Row],['[Price-Premium']]])/3</f>
        <v>589</v>
      </c>
    </row>
    <row r="312" spans="1:7" x14ac:dyDescent="0.2">
      <c r="A312" s="5" t="s">
        <v>886</v>
      </c>
      <c r="B312" s="5" t="s">
        <v>553</v>
      </c>
      <c r="C312" s="5" t="s">
        <v>554</v>
      </c>
      <c r="D312" s="5">
        <v>879</v>
      </c>
      <c r="E312" s="5">
        <v>896</v>
      </c>
      <c r="F312" s="5">
        <v>905</v>
      </c>
      <c r="G312" s="10">
        <f>(DIM_SERVICES[[#This Row],['[Price-Basic']]]+DIM_SERVICES[[#This Row],['[Price-Standard']]]+DIM_SERVICES[[#This Row],['[Price-Premium']]])/3</f>
        <v>893.33333333333337</v>
      </c>
    </row>
    <row r="313" spans="1:7" x14ac:dyDescent="0.2">
      <c r="A313" s="5" t="s">
        <v>887</v>
      </c>
      <c r="B313" s="5" t="s">
        <v>553</v>
      </c>
      <c r="C313" s="5" t="s">
        <v>554</v>
      </c>
      <c r="D313" s="5">
        <v>915</v>
      </c>
      <c r="E313" s="5">
        <v>984</v>
      </c>
      <c r="F313" s="5">
        <v>984</v>
      </c>
      <c r="G313" s="10">
        <f>(DIM_SERVICES[[#This Row],['[Price-Basic']]]+DIM_SERVICES[[#This Row],['[Price-Standard']]]+DIM_SERVICES[[#This Row],['[Price-Premium']]])/3</f>
        <v>961</v>
      </c>
    </row>
    <row r="314" spans="1:7" x14ac:dyDescent="0.2">
      <c r="A314" s="5" t="s">
        <v>888</v>
      </c>
      <c r="B314" s="5" t="s">
        <v>553</v>
      </c>
      <c r="C314" s="5" t="s">
        <v>563</v>
      </c>
      <c r="D314" s="5">
        <v>666</v>
      </c>
      <c r="E314" s="5">
        <v>947</v>
      </c>
      <c r="F314" s="5">
        <v>985</v>
      </c>
      <c r="G314" s="10">
        <f>(DIM_SERVICES[[#This Row],['[Price-Basic']]]+DIM_SERVICES[[#This Row],['[Price-Standard']]]+DIM_SERVICES[[#This Row],['[Price-Premium']]])/3</f>
        <v>866</v>
      </c>
    </row>
    <row r="315" spans="1:7" x14ac:dyDescent="0.2">
      <c r="A315" s="5" t="s">
        <v>889</v>
      </c>
      <c r="B315" s="5" t="s">
        <v>553</v>
      </c>
      <c r="C315" s="5" t="s">
        <v>683</v>
      </c>
      <c r="D315" s="5">
        <v>205</v>
      </c>
      <c r="E315" s="5">
        <v>595</v>
      </c>
      <c r="F315" s="5">
        <v>841</v>
      </c>
      <c r="G315" s="10">
        <f>(DIM_SERVICES[[#This Row],['[Price-Basic']]]+DIM_SERVICES[[#This Row],['[Price-Standard']]]+DIM_SERVICES[[#This Row],['[Price-Premium']]])/3</f>
        <v>547</v>
      </c>
    </row>
    <row r="316" spans="1:7" x14ac:dyDescent="0.2">
      <c r="A316" s="5" t="s">
        <v>890</v>
      </c>
      <c r="B316" s="5" t="s">
        <v>553</v>
      </c>
      <c r="C316" s="5" t="s">
        <v>850</v>
      </c>
      <c r="D316" s="5">
        <v>201</v>
      </c>
      <c r="E316" s="5">
        <v>610</v>
      </c>
      <c r="F316" s="5">
        <v>912</v>
      </c>
      <c r="G316" s="10">
        <f>(DIM_SERVICES[[#This Row],['[Price-Basic']]]+DIM_SERVICES[[#This Row],['[Price-Standard']]]+DIM_SERVICES[[#This Row],['[Price-Premium']]])/3</f>
        <v>574.33333333333337</v>
      </c>
    </row>
    <row r="317" spans="1:7" x14ac:dyDescent="0.2">
      <c r="A317" s="5" t="s">
        <v>891</v>
      </c>
      <c r="B317" s="5" t="s">
        <v>553</v>
      </c>
      <c r="C317" s="5" t="s">
        <v>683</v>
      </c>
      <c r="D317" s="5">
        <v>946</v>
      </c>
      <c r="E317" s="5">
        <v>968</v>
      </c>
      <c r="F317" s="5">
        <v>976</v>
      </c>
      <c r="G317" s="10">
        <f>(DIM_SERVICES[[#This Row],['[Price-Basic']]]+DIM_SERVICES[[#This Row],['[Price-Standard']]]+DIM_SERVICES[[#This Row],['[Price-Premium']]])/3</f>
        <v>963.33333333333337</v>
      </c>
    </row>
    <row r="318" spans="1:7" x14ac:dyDescent="0.2">
      <c r="A318" s="5" t="s">
        <v>892</v>
      </c>
      <c r="B318" s="5" t="s">
        <v>541</v>
      </c>
      <c r="C318" s="5" t="s">
        <v>542</v>
      </c>
      <c r="D318" s="5">
        <v>973</v>
      </c>
      <c r="E318" s="5">
        <v>985</v>
      </c>
      <c r="F318" s="5">
        <v>995</v>
      </c>
      <c r="G318" s="10">
        <f>(DIM_SERVICES[[#This Row],['[Price-Basic']]]+DIM_SERVICES[[#This Row],['[Price-Standard']]]+DIM_SERVICES[[#This Row],['[Price-Premium']]])/3</f>
        <v>984.33333333333337</v>
      </c>
    </row>
    <row r="319" spans="1:7" x14ac:dyDescent="0.2">
      <c r="A319" s="5" t="s">
        <v>893</v>
      </c>
      <c r="B319" s="5" t="s">
        <v>553</v>
      </c>
      <c r="C319" s="5" t="s">
        <v>554</v>
      </c>
      <c r="D319" s="5">
        <v>352</v>
      </c>
      <c r="E319" s="5">
        <v>479</v>
      </c>
      <c r="F319" s="5">
        <v>772</v>
      </c>
      <c r="G319" s="10">
        <f>(DIM_SERVICES[[#This Row],['[Price-Basic']]]+DIM_SERVICES[[#This Row],['[Price-Standard']]]+DIM_SERVICES[[#This Row],['[Price-Premium']]])/3</f>
        <v>534.33333333333337</v>
      </c>
    </row>
    <row r="320" spans="1:7" x14ac:dyDescent="0.2">
      <c r="A320" s="5" t="s">
        <v>894</v>
      </c>
      <c r="B320" s="5" t="s">
        <v>541</v>
      </c>
      <c r="C320" s="5" t="s">
        <v>542</v>
      </c>
      <c r="D320" s="5">
        <v>883</v>
      </c>
      <c r="E320" s="5">
        <v>960</v>
      </c>
      <c r="F320" s="5">
        <v>969</v>
      </c>
      <c r="G320" s="10">
        <f>(DIM_SERVICES[[#This Row],['[Price-Basic']]]+DIM_SERVICES[[#This Row],['[Price-Standard']]]+DIM_SERVICES[[#This Row],['[Price-Premium']]])/3</f>
        <v>937.33333333333337</v>
      </c>
    </row>
    <row r="321" spans="1:7" x14ac:dyDescent="0.2">
      <c r="A321" s="5" t="s">
        <v>895</v>
      </c>
      <c r="B321" s="5" t="s">
        <v>553</v>
      </c>
      <c r="C321" s="5" t="s">
        <v>554</v>
      </c>
      <c r="D321" s="5">
        <v>359</v>
      </c>
      <c r="E321" s="5">
        <v>927</v>
      </c>
      <c r="F321" s="5">
        <v>944</v>
      </c>
      <c r="G321" s="10">
        <f>(DIM_SERVICES[[#This Row],['[Price-Basic']]]+DIM_SERVICES[[#This Row],['[Price-Standard']]]+DIM_SERVICES[[#This Row],['[Price-Premium']]])/3</f>
        <v>743.33333333333337</v>
      </c>
    </row>
    <row r="322" spans="1:7" x14ac:dyDescent="0.2">
      <c r="A322" s="5" t="s">
        <v>896</v>
      </c>
      <c r="B322" s="5" t="s">
        <v>553</v>
      </c>
      <c r="C322" s="5" t="s">
        <v>554</v>
      </c>
      <c r="D322" s="5">
        <v>437</v>
      </c>
      <c r="E322" s="5">
        <v>454</v>
      </c>
      <c r="F322" s="5">
        <v>613</v>
      </c>
      <c r="G322" s="10">
        <f>(DIM_SERVICES[[#This Row],['[Price-Basic']]]+DIM_SERVICES[[#This Row],['[Price-Standard']]]+DIM_SERVICES[[#This Row],['[Price-Premium']]])/3</f>
        <v>501.33333333333331</v>
      </c>
    </row>
    <row r="323" spans="1:7" x14ac:dyDescent="0.2">
      <c r="A323" s="5" t="s">
        <v>897</v>
      </c>
      <c r="B323" s="5" t="s">
        <v>541</v>
      </c>
      <c r="C323" s="5" t="s">
        <v>542</v>
      </c>
      <c r="D323" s="5">
        <v>833</v>
      </c>
      <c r="E323" s="5">
        <v>850</v>
      </c>
      <c r="F323" s="5">
        <v>949</v>
      </c>
      <c r="G323" s="10">
        <f>(DIM_SERVICES[[#This Row],['[Price-Basic']]]+DIM_SERVICES[[#This Row],['[Price-Standard']]]+DIM_SERVICES[[#This Row],['[Price-Premium']]])/3</f>
        <v>877.33333333333337</v>
      </c>
    </row>
    <row r="324" spans="1:7" x14ac:dyDescent="0.2">
      <c r="A324" s="5" t="s">
        <v>898</v>
      </c>
      <c r="B324" s="5" t="s">
        <v>553</v>
      </c>
      <c r="C324" s="5" t="s">
        <v>683</v>
      </c>
      <c r="D324" s="5">
        <v>918</v>
      </c>
      <c r="E324" s="5">
        <v>958</v>
      </c>
      <c r="F324" s="5">
        <v>958</v>
      </c>
      <c r="G324" s="10">
        <f>(DIM_SERVICES[[#This Row],['[Price-Basic']]]+DIM_SERVICES[[#This Row],['[Price-Standard']]]+DIM_SERVICES[[#This Row],['[Price-Premium']]])/3</f>
        <v>944.66666666666663</v>
      </c>
    </row>
    <row r="325" spans="1:7" x14ac:dyDescent="0.2">
      <c r="A325" s="5" t="s">
        <v>899</v>
      </c>
      <c r="B325" s="5" t="s">
        <v>568</v>
      </c>
      <c r="C325" s="5" t="s">
        <v>569</v>
      </c>
      <c r="D325" s="5">
        <v>918</v>
      </c>
      <c r="E325" s="5">
        <v>983</v>
      </c>
      <c r="F325" s="5">
        <v>995</v>
      </c>
      <c r="G325" s="10">
        <f>(DIM_SERVICES[[#This Row],['[Price-Basic']]]+DIM_SERVICES[[#This Row],['[Price-Standard']]]+DIM_SERVICES[[#This Row],['[Price-Premium']]])/3</f>
        <v>965.33333333333337</v>
      </c>
    </row>
    <row r="326" spans="1:7" x14ac:dyDescent="0.2">
      <c r="A326" s="5" t="s">
        <v>900</v>
      </c>
      <c r="B326" s="5" t="s">
        <v>553</v>
      </c>
      <c r="C326" s="5" t="s">
        <v>554</v>
      </c>
      <c r="D326" s="5">
        <v>576</v>
      </c>
      <c r="E326" s="5">
        <v>914</v>
      </c>
      <c r="F326" s="5">
        <v>923</v>
      </c>
      <c r="G326" s="10">
        <f>(DIM_SERVICES[[#This Row],['[Price-Basic']]]+DIM_SERVICES[[#This Row],['[Price-Standard']]]+DIM_SERVICES[[#This Row],['[Price-Premium']]])/3</f>
        <v>804.33333333333337</v>
      </c>
    </row>
    <row r="327" spans="1:7" x14ac:dyDescent="0.2">
      <c r="A327" s="5" t="s">
        <v>901</v>
      </c>
      <c r="B327" s="5" t="s">
        <v>553</v>
      </c>
      <c r="C327" s="5" t="s">
        <v>850</v>
      </c>
      <c r="D327" s="5">
        <v>671</v>
      </c>
      <c r="E327" s="5">
        <v>970</v>
      </c>
      <c r="F327" s="5">
        <v>978</v>
      </c>
      <c r="G327" s="10">
        <f>(DIM_SERVICES[[#This Row],['[Price-Basic']]]+DIM_SERVICES[[#This Row],['[Price-Standard']]]+DIM_SERVICES[[#This Row],['[Price-Premium']]])/3</f>
        <v>873</v>
      </c>
    </row>
    <row r="328" spans="1:7" x14ac:dyDescent="0.2">
      <c r="A328" s="5" t="s">
        <v>902</v>
      </c>
      <c r="B328" s="5" t="s">
        <v>553</v>
      </c>
      <c r="C328" s="5" t="s">
        <v>554</v>
      </c>
      <c r="D328" s="5">
        <v>686</v>
      </c>
      <c r="E328" s="5">
        <v>963</v>
      </c>
      <c r="F328" s="5">
        <v>965</v>
      </c>
      <c r="G328" s="10">
        <f>(DIM_SERVICES[[#This Row],['[Price-Basic']]]+DIM_SERVICES[[#This Row],['[Price-Standard']]]+DIM_SERVICES[[#This Row],['[Price-Premium']]])/3</f>
        <v>871.33333333333337</v>
      </c>
    </row>
    <row r="329" spans="1:7" x14ac:dyDescent="0.2">
      <c r="A329" s="5" t="s">
        <v>903</v>
      </c>
      <c r="B329" s="5" t="s">
        <v>553</v>
      </c>
      <c r="C329" s="5" t="s">
        <v>563</v>
      </c>
      <c r="D329" s="5">
        <v>32</v>
      </c>
      <c r="E329" s="5">
        <v>264</v>
      </c>
      <c r="F329" s="5">
        <v>922</v>
      </c>
      <c r="G329" s="10">
        <f>(DIM_SERVICES[[#This Row],['[Price-Basic']]]+DIM_SERVICES[[#This Row],['[Price-Standard']]]+DIM_SERVICES[[#This Row],['[Price-Premium']]])/3</f>
        <v>406</v>
      </c>
    </row>
    <row r="330" spans="1:7" x14ac:dyDescent="0.2">
      <c r="A330" s="5" t="s">
        <v>904</v>
      </c>
      <c r="B330" s="5" t="s">
        <v>553</v>
      </c>
      <c r="C330" s="5" t="s">
        <v>683</v>
      </c>
      <c r="D330" s="5">
        <v>185</v>
      </c>
      <c r="E330" s="5">
        <v>405</v>
      </c>
      <c r="F330" s="5">
        <v>836</v>
      </c>
      <c r="G330" s="10">
        <f>(DIM_SERVICES[[#This Row],['[Price-Basic']]]+DIM_SERVICES[[#This Row],['[Price-Standard']]]+DIM_SERVICES[[#This Row],['[Price-Premium']]])/3</f>
        <v>475.33333333333331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FC920-202B-4E1B-A8E2-2DDB8C70FC3B}">
  <dimension ref="A1:H3301"/>
  <sheetViews>
    <sheetView topLeftCell="B1" zoomScale="115" zoomScaleNormal="115" workbookViewId="0">
      <selection activeCell="K4" sqref="K4"/>
    </sheetView>
  </sheetViews>
  <sheetFormatPr defaultColWidth="8.625" defaultRowHeight="14.25" x14ac:dyDescent="0.2"/>
  <cols>
    <col min="1" max="1" width="40.375" style="25" hidden="1" customWidth="1"/>
    <col min="2" max="2" width="21.625" style="5" customWidth="1"/>
    <col min="3" max="3" width="22.5" style="6" customWidth="1"/>
    <col min="4" max="4" width="14.375" style="20" customWidth="1"/>
    <col min="5" max="5" width="21.125" style="5" customWidth="1"/>
    <col min="6" max="6" width="28" style="5" customWidth="1"/>
    <col min="7" max="7" width="24.75" style="5" customWidth="1"/>
    <col min="8" max="8" width="22.375" style="5" customWidth="1"/>
    <col min="9" max="16384" width="8.625" style="5"/>
  </cols>
  <sheetData>
    <row r="1" spans="1:8" ht="15" x14ac:dyDescent="0.2">
      <c r="A1" s="36" t="s">
        <v>7228</v>
      </c>
      <c r="B1" s="2" t="s">
        <v>7229</v>
      </c>
      <c r="C1" s="3" t="s">
        <v>905</v>
      </c>
      <c r="D1" s="4" t="s">
        <v>4207</v>
      </c>
      <c r="E1" s="54" t="s">
        <v>4208</v>
      </c>
      <c r="F1" s="3" t="s">
        <v>0</v>
      </c>
      <c r="G1" s="55" t="s">
        <v>7234</v>
      </c>
      <c r="H1" s="56" t="s">
        <v>7227</v>
      </c>
    </row>
    <row r="2" spans="1:8" x14ac:dyDescent="0.2">
      <c r="A2" s="37" t="str">
        <f>C2 &amp; "|" &amp; D2 &amp; "|" &amp; E2</f>
        <v>0.164.174.217|43555|0.778703703712381</v>
      </c>
      <c r="B2" s="32">
        <v>7000</v>
      </c>
      <c r="C2" s="32" t="s">
        <v>907</v>
      </c>
      <c r="D2" s="38">
        <f>INT(DT!A2)</f>
        <v>43555</v>
      </c>
      <c r="E2" s="39">
        <f>DT!A2-INT(DT!A2)</f>
        <v>0.77870370371238096</v>
      </c>
      <c r="F2" s="32" t="s">
        <v>263</v>
      </c>
      <c r="G2" s="39">
        <f>IF(F_SEARCHES!$H2=1,(VLOOKUP(F_SEARCHES!$A2,'F_ ORDERS'!A:G,7,FALSE)+VLOOKUP(F_SEARCHES!$A2,'F_ ORDERS'!A:H,8,FALSE))-(F_SEARCHES!$D2+F_SEARCHES!$E2),0)</f>
        <v>3.8912037038244307E-2</v>
      </c>
      <c r="H2" s="32">
        <f>IFERROR(IF(MATCH(F_SEARCHES!$A2,'F_ ORDERS'!A:A,0),1,),0)</f>
        <v>1</v>
      </c>
    </row>
    <row r="3" spans="1:8" x14ac:dyDescent="0.2">
      <c r="A3" s="37" t="str">
        <f t="shared" ref="A3:A65" si="0">C3 &amp; "|" &amp; D3 &amp; "|" &amp; E3</f>
        <v>0.185.170.164|43612|0.428356481483206</v>
      </c>
      <c r="B3" s="32">
        <v>7001</v>
      </c>
      <c r="C3" s="32" t="s">
        <v>908</v>
      </c>
      <c r="D3" s="38">
        <f>INT(DT!A3)</f>
        <v>43612</v>
      </c>
      <c r="E3" s="39">
        <f>DT!A3-INT(DT!A3)</f>
        <v>0.42835648148320615</v>
      </c>
      <c r="F3" s="32" t="s">
        <v>364</v>
      </c>
      <c r="G3" s="39">
        <f>IF(F_SEARCHES!$H3=1,(VLOOKUP(F_SEARCHES!$A3,'F_ ORDERS'!A:G,7,FALSE)+VLOOKUP(F_SEARCHES!$A3,'F_ ORDERS'!A:H,8,FALSE))-(F_SEARCHES!$D3+F_SEARCHES!$E3),0)</f>
        <v>7.9386574070667848E-2</v>
      </c>
      <c r="H3" s="32">
        <f>IFERROR(IF(MATCH(F_SEARCHES!$A3,'F_ ORDERS'!A:A,0),1,),0)</f>
        <v>1</v>
      </c>
    </row>
    <row r="4" spans="1:8" x14ac:dyDescent="0.2">
      <c r="A4" s="37" t="str">
        <f t="shared" si="0"/>
        <v>0.240.197.202|43547|0.291585648148612</v>
      </c>
      <c r="B4" s="32">
        <v>7002</v>
      </c>
      <c r="C4" s="32" t="s">
        <v>909</v>
      </c>
      <c r="D4" s="38">
        <f>INT(DT!A4)</f>
        <v>43547</v>
      </c>
      <c r="E4" s="39">
        <f>DT!A4-INT(DT!A4)</f>
        <v>0.29158564814861165</v>
      </c>
      <c r="F4" s="32" t="s">
        <v>145</v>
      </c>
      <c r="G4" s="39">
        <f>IF(F_SEARCHES!$H4=1,(VLOOKUP(F_SEARCHES!$A4,'F_ ORDERS'!A:G,7,FALSE)+VLOOKUP(F_SEARCHES!$A4,'F_ ORDERS'!A:H,8,FALSE))-(F_SEARCHES!$D4+F_SEARCHES!$E4),0)</f>
        <v>0</v>
      </c>
      <c r="H4" s="32">
        <f>IFERROR(IF(MATCH(F_SEARCHES!$A4,'F_ ORDERS'!A:A,0),1,),0)</f>
        <v>0</v>
      </c>
    </row>
    <row r="5" spans="1:8" x14ac:dyDescent="0.2">
      <c r="A5" s="37" t="str">
        <f t="shared" si="0"/>
        <v>0.248.171.218|42904|0.941365740742185</v>
      </c>
      <c r="B5" s="32">
        <v>7003</v>
      </c>
      <c r="C5" s="32" t="s">
        <v>910</v>
      </c>
      <c r="D5" s="38">
        <f>INT(DT!A5)</f>
        <v>42904</v>
      </c>
      <c r="E5" s="39">
        <f>DT!A5-INT(DT!A5)</f>
        <v>0.94136574074218515</v>
      </c>
      <c r="F5" s="32" t="s">
        <v>310</v>
      </c>
      <c r="G5" s="39">
        <f>IF(F_SEARCHES!$H5=1,(VLOOKUP(F_SEARCHES!$A5,'F_ ORDERS'!A:G,7,FALSE)+VLOOKUP(F_SEARCHES!$A5,'F_ ORDERS'!A:H,8,FALSE))-(F_SEARCHES!$D5+F_SEARCHES!$E5),0)</f>
        <v>0.10583333333488554</v>
      </c>
      <c r="H5" s="32">
        <f>IFERROR(IF(MATCH(F_SEARCHES!$A5,'F_ ORDERS'!A:A,0),1,),0)</f>
        <v>1</v>
      </c>
    </row>
    <row r="6" spans="1:8" x14ac:dyDescent="0.2">
      <c r="A6" s="37" t="str">
        <f t="shared" si="0"/>
        <v>0.254.13.144|41976|0.781412037038535</v>
      </c>
      <c r="B6" s="32">
        <v>7004</v>
      </c>
      <c r="C6" s="32" t="s">
        <v>911</v>
      </c>
      <c r="D6" s="38">
        <f>INT(DT!A6)</f>
        <v>41976</v>
      </c>
      <c r="E6" s="39">
        <f>DT!A6-INT(DT!A6)</f>
        <v>0.78141203703853535</v>
      </c>
      <c r="F6" s="32" t="s">
        <v>455</v>
      </c>
      <c r="G6" s="39">
        <f>IF(F_SEARCHES!$H6=1,(VLOOKUP(F_SEARCHES!$A6,'F_ ORDERS'!A:G,7,FALSE)+VLOOKUP(F_SEARCHES!$A6,'F_ ORDERS'!A:H,8,FALSE))-(F_SEARCHES!$D6+F_SEARCHES!$E6),0)</f>
        <v>1.95486111115315E-2</v>
      </c>
      <c r="H6" s="32">
        <f>IFERROR(IF(MATCH(F_SEARCHES!$A6,'F_ ORDERS'!A:A,0),1,),0)</f>
        <v>1</v>
      </c>
    </row>
    <row r="7" spans="1:8" x14ac:dyDescent="0.2">
      <c r="A7" s="37" t="str">
        <f t="shared" si="0"/>
        <v>1.160.186.109|44700|0.793541666673264</v>
      </c>
      <c r="B7" s="32">
        <v>7005</v>
      </c>
      <c r="C7" s="32" t="s">
        <v>912</v>
      </c>
      <c r="D7" s="38">
        <f>INT(DT!A7)</f>
        <v>44700</v>
      </c>
      <c r="E7" s="39">
        <f>DT!A7-INT(DT!A7)</f>
        <v>0.79354166667326353</v>
      </c>
      <c r="F7" s="32" t="s">
        <v>166</v>
      </c>
      <c r="G7" s="39">
        <f>IF(F_SEARCHES!$H7=1,(VLOOKUP(F_SEARCHES!$A7,'F_ ORDERS'!A:G,7,FALSE)+VLOOKUP(F_SEARCHES!$A7,'F_ ORDERS'!A:H,8,FALSE))-(F_SEARCHES!$D7+F_SEARCHES!$E7),0)</f>
        <v>2.545138888672227E-2</v>
      </c>
      <c r="H7" s="32">
        <f>IFERROR(IF(MATCH(F_SEARCHES!$A7,'F_ ORDERS'!A:A,0),1,),0)</f>
        <v>1</v>
      </c>
    </row>
    <row r="8" spans="1:8" x14ac:dyDescent="0.2">
      <c r="A8" s="37" t="str">
        <f t="shared" si="0"/>
        <v>1.175.203.11|44887|0.39152777777781</v>
      </c>
      <c r="B8" s="32">
        <v>7006</v>
      </c>
      <c r="C8" s="32" t="s">
        <v>913</v>
      </c>
      <c r="D8" s="38">
        <f>INT(DT!A8)</f>
        <v>44887</v>
      </c>
      <c r="E8" s="39">
        <f>DT!A8-INT(DT!A8)</f>
        <v>0.39152777777781012</v>
      </c>
      <c r="F8" s="32" t="s">
        <v>347</v>
      </c>
      <c r="G8" s="39">
        <f>IF(F_SEARCHES!$H8=1,(VLOOKUP(F_SEARCHES!$A8,'F_ ORDERS'!A:G,7,FALSE)+VLOOKUP(F_SEARCHES!$A8,'F_ ORDERS'!A:H,8,FALSE))-(F_SEARCHES!$D8+F_SEARCHES!$E8),0)</f>
        <v>0</v>
      </c>
      <c r="H8" s="32">
        <f>IFERROR(IF(MATCH(F_SEARCHES!$A8,'F_ ORDERS'!A:A,0),1,),0)</f>
        <v>0</v>
      </c>
    </row>
    <row r="9" spans="1:8" x14ac:dyDescent="0.2">
      <c r="A9" s="37" t="str">
        <f t="shared" si="0"/>
        <v>1.177.116.1|43693|0.572442129632691</v>
      </c>
      <c r="B9" s="32">
        <v>7007</v>
      </c>
      <c r="C9" s="32" t="s">
        <v>914</v>
      </c>
      <c r="D9" s="38">
        <f>INT(DT!A9)</f>
        <v>43693</v>
      </c>
      <c r="E9" s="39">
        <f>DT!A9-INT(DT!A9)</f>
        <v>0.57244212963269092</v>
      </c>
      <c r="F9" s="32" t="s">
        <v>435</v>
      </c>
      <c r="G9" s="39">
        <f>IF(F_SEARCHES!$H9=1,(VLOOKUP(F_SEARCHES!$A9,'F_ ORDERS'!A:G,7,FALSE)+VLOOKUP(F_SEARCHES!$A9,'F_ ORDERS'!A:H,8,FALSE))-(F_SEARCHES!$D9+F_SEARCHES!$E9),0)</f>
        <v>9.5300925924675539E-2</v>
      </c>
      <c r="H9" s="32">
        <f>IFERROR(IF(MATCH(F_SEARCHES!$A9,'F_ ORDERS'!A:A,0),1,),0)</f>
        <v>1</v>
      </c>
    </row>
    <row r="10" spans="1:8" x14ac:dyDescent="0.2">
      <c r="A10" s="37" t="str">
        <f t="shared" si="0"/>
        <v>1.195.176.184|41975|0.419745370367309</v>
      </c>
      <c r="B10" s="32">
        <v>7008</v>
      </c>
      <c r="C10" s="32" t="s">
        <v>915</v>
      </c>
      <c r="D10" s="38">
        <f>INT(DT!A10)</f>
        <v>41975</v>
      </c>
      <c r="E10" s="39">
        <f>DT!A10-INT(DT!A10)</f>
        <v>0.41974537036730908</v>
      </c>
      <c r="F10" s="32" t="s">
        <v>490</v>
      </c>
      <c r="G10" s="39">
        <f>IF(F_SEARCHES!$H10=1,(VLOOKUP(F_SEARCHES!$A10,'F_ ORDERS'!A:G,7,FALSE)+VLOOKUP(F_SEARCHES!$A10,'F_ ORDERS'!A:H,8,FALSE))-(F_SEARCHES!$D10+F_SEARCHES!$E10),0)</f>
        <v>8.3576388889923692E-2</v>
      </c>
      <c r="H10" s="32">
        <f>IFERROR(IF(MATCH(F_SEARCHES!$A10,'F_ ORDERS'!A:A,0),1,),0)</f>
        <v>1</v>
      </c>
    </row>
    <row r="11" spans="1:8" x14ac:dyDescent="0.2">
      <c r="A11" s="37" t="str">
        <f t="shared" si="0"/>
        <v>1.205.21.104|44967|0.535995370366436</v>
      </c>
      <c r="B11" s="32">
        <v>7009</v>
      </c>
      <c r="C11" s="32" t="s">
        <v>916</v>
      </c>
      <c r="D11" s="38">
        <f>INT(DT!A11)</f>
        <v>44967</v>
      </c>
      <c r="E11" s="39">
        <f>DT!A11-INT(DT!A11)</f>
        <v>0.53599537036643596</v>
      </c>
      <c r="F11" s="32" t="s">
        <v>139</v>
      </c>
      <c r="G11" s="39">
        <f>IF(F_SEARCHES!$H11=1,(VLOOKUP(F_SEARCHES!$A11,'F_ ORDERS'!A:G,7,FALSE)+VLOOKUP(F_SEARCHES!$A11,'F_ ORDERS'!A:H,8,FALSE))-(F_SEARCHES!$D11+F_SEARCHES!$E11),0)</f>
        <v>8.2743055558239575E-2</v>
      </c>
      <c r="H11" s="32">
        <f>IFERROR(IF(MATCH(F_SEARCHES!$A11,'F_ ORDERS'!A:A,0),1,),0)</f>
        <v>1</v>
      </c>
    </row>
    <row r="12" spans="1:8" x14ac:dyDescent="0.2">
      <c r="A12" s="37" t="str">
        <f t="shared" si="0"/>
        <v>1.21.35.31|45368|0.368969907409337</v>
      </c>
      <c r="B12" s="32">
        <v>7010</v>
      </c>
      <c r="C12" s="32" t="s">
        <v>917</v>
      </c>
      <c r="D12" s="38">
        <f>INT(DT!A12)</f>
        <v>45368</v>
      </c>
      <c r="E12" s="39">
        <f>DT!A12-INT(DT!A12)</f>
        <v>0.36896990740933688</v>
      </c>
      <c r="F12" s="32" t="s">
        <v>121</v>
      </c>
      <c r="G12" s="39">
        <f>IF(F_SEARCHES!$H12=1,(VLOOKUP(F_SEARCHES!$A12,'F_ ORDERS'!A:G,7,FALSE)+VLOOKUP(F_SEARCHES!$A12,'F_ ORDERS'!A:H,8,FALSE))-(F_SEARCHES!$D12+F_SEARCHES!$E12),0)</f>
        <v>0</v>
      </c>
      <c r="H12" s="32">
        <f>IFERROR(IF(MATCH(F_SEARCHES!$A12,'F_ ORDERS'!A:A,0),1,),0)</f>
        <v>0</v>
      </c>
    </row>
    <row r="13" spans="1:8" x14ac:dyDescent="0.2">
      <c r="A13" s="37" t="str">
        <f t="shared" si="0"/>
        <v>1.231.238.172|43556|0.602916666663077</v>
      </c>
      <c r="B13" s="32">
        <v>7011</v>
      </c>
      <c r="C13" s="32" t="s">
        <v>918</v>
      </c>
      <c r="D13" s="38">
        <f>INT(DT!A13)</f>
        <v>43556</v>
      </c>
      <c r="E13" s="39">
        <f>DT!A13-INT(DT!A13)</f>
        <v>0.60291666666307719</v>
      </c>
      <c r="F13" s="32" t="s">
        <v>56</v>
      </c>
      <c r="G13" s="39">
        <f>IF(F_SEARCHES!$H13=1,(VLOOKUP(F_SEARCHES!$A13,'F_ ORDERS'!A:G,7,FALSE)+VLOOKUP(F_SEARCHES!$A13,'F_ ORDERS'!A:H,8,FALSE))-(F_SEARCHES!$D13+F_SEARCHES!$E13),0)</f>
        <v>0</v>
      </c>
      <c r="H13" s="32">
        <f>IFERROR(IF(MATCH(F_SEARCHES!$A13,'F_ ORDERS'!A:A,0),1,),0)</f>
        <v>0</v>
      </c>
    </row>
    <row r="14" spans="1:8" x14ac:dyDescent="0.2">
      <c r="A14" s="37" t="str">
        <f t="shared" si="0"/>
        <v>1.232.160.94|44726|0.242650462962047</v>
      </c>
      <c r="B14" s="32">
        <v>7012</v>
      </c>
      <c r="C14" s="32" t="s">
        <v>919</v>
      </c>
      <c r="D14" s="38">
        <f>INT(DT!A14)</f>
        <v>44726</v>
      </c>
      <c r="E14" s="39">
        <f>DT!A14-INT(DT!A14)</f>
        <v>0.24265046296204673</v>
      </c>
      <c r="F14" s="32" t="s">
        <v>462</v>
      </c>
      <c r="G14" s="39">
        <f>IF(F_SEARCHES!$H14=1,(VLOOKUP(F_SEARCHES!$A14,'F_ ORDERS'!A:G,7,FALSE)+VLOOKUP(F_SEARCHES!$A14,'F_ ORDERS'!A:H,8,FALSE))-(F_SEARCHES!$D14+F_SEARCHES!$E14),0)</f>
        <v>7.310185184906004E-2</v>
      </c>
      <c r="H14" s="32">
        <f>IFERROR(IF(MATCH(F_SEARCHES!$A14,'F_ ORDERS'!A:A,0),1,),0)</f>
        <v>1</v>
      </c>
    </row>
    <row r="15" spans="1:8" x14ac:dyDescent="0.2">
      <c r="A15" s="37" t="str">
        <f t="shared" si="0"/>
        <v>1.32.220.22|44648|0.281435185177543</v>
      </c>
      <c r="B15" s="32">
        <v>7013</v>
      </c>
      <c r="C15" s="32" t="s">
        <v>920</v>
      </c>
      <c r="D15" s="38">
        <f>INT(DT!A15)</f>
        <v>44648</v>
      </c>
      <c r="E15" s="39">
        <f>DT!A15-INT(DT!A15)</f>
        <v>0.28143518517754273</v>
      </c>
      <c r="F15" s="32" t="s">
        <v>86</v>
      </c>
      <c r="G15" s="39">
        <f>IF(F_SEARCHES!$H15=1,(VLOOKUP(F_SEARCHES!$A15,'F_ ORDERS'!A:G,7,FALSE)+VLOOKUP(F_SEARCHES!$A15,'F_ ORDERS'!A:H,8,FALSE))-(F_SEARCHES!$D15+F_SEARCHES!$E15),0)</f>
        <v>0</v>
      </c>
      <c r="H15" s="32">
        <f>IFERROR(IF(MATCH(F_SEARCHES!$A15,'F_ ORDERS'!A:A,0),1,),0)</f>
        <v>0</v>
      </c>
    </row>
    <row r="16" spans="1:8" x14ac:dyDescent="0.2">
      <c r="A16" s="37" t="str">
        <f t="shared" si="0"/>
        <v>1.34.165.145|45467|0.602916666663077</v>
      </c>
      <c r="B16" s="32">
        <v>7014</v>
      </c>
      <c r="C16" s="32" t="s">
        <v>921</v>
      </c>
      <c r="D16" s="38">
        <f>INT(DT!A16)</f>
        <v>45467</v>
      </c>
      <c r="E16" s="39">
        <f>DT!A16-INT(DT!A16)</f>
        <v>0.60291666666307719</v>
      </c>
      <c r="F16" s="32" t="s">
        <v>397</v>
      </c>
      <c r="G16" s="39">
        <f>IF(F_SEARCHES!$H16=1,(VLOOKUP(F_SEARCHES!$A16,'F_ ORDERS'!A:G,7,FALSE)+VLOOKUP(F_SEARCHES!$A16,'F_ ORDERS'!A:H,8,FALSE))-(F_SEARCHES!$D16+F_SEARCHES!$E16),0)</f>
        <v>2.6782407410792075E-2</v>
      </c>
      <c r="H16" s="32">
        <f>IFERROR(IF(MATCH(F_SEARCHES!$A16,'F_ ORDERS'!A:A,0),1,),0)</f>
        <v>1</v>
      </c>
    </row>
    <row r="17" spans="1:8" x14ac:dyDescent="0.2">
      <c r="A17" s="37" t="str">
        <f t="shared" si="0"/>
        <v>10.101.250.87|43094|0.61298611111124</v>
      </c>
      <c r="B17" s="32">
        <v>7015</v>
      </c>
      <c r="C17" s="32" t="s">
        <v>922</v>
      </c>
      <c r="D17" s="38">
        <f>INT(DT!A17)</f>
        <v>43094</v>
      </c>
      <c r="E17" s="39">
        <f>DT!A17-INT(DT!A17)</f>
        <v>0.61298611111124046</v>
      </c>
      <c r="F17" s="32" t="s">
        <v>358</v>
      </c>
      <c r="G17" s="39">
        <f>IF(F_SEARCHES!$H17=1,(VLOOKUP(F_SEARCHES!$A17,'F_ ORDERS'!A:G,7,FALSE)+VLOOKUP(F_SEARCHES!$A17,'F_ ORDERS'!A:H,8,FALSE))-(F_SEARCHES!$D17+F_SEARCHES!$E17),0)</f>
        <v>2.8576388889632653E-2</v>
      </c>
      <c r="H17" s="32">
        <f>IFERROR(IF(MATCH(F_SEARCHES!$A17,'F_ ORDERS'!A:A,0),1,),0)</f>
        <v>1</v>
      </c>
    </row>
    <row r="18" spans="1:8" x14ac:dyDescent="0.2">
      <c r="A18" s="37" t="str">
        <f t="shared" si="0"/>
        <v>10.167.206.200|42497|0.833263888889633</v>
      </c>
      <c r="B18" s="32">
        <v>7016</v>
      </c>
      <c r="C18" s="32" t="s">
        <v>923</v>
      </c>
      <c r="D18" s="38">
        <f>INT(DT!A18)</f>
        <v>42497</v>
      </c>
      <c r="E18" s="39">
        <f>DT!A18-INT(DT!A18)</f>
        <v>0.83326388888963265</v>
      </c>
      <c r="F18" s="32" t="s">
        <v>479</v>
      </c>
      <c r="G18" s="39">
        <f>IF(F_SEARCHES!$H18=1,(VLOOKUP(F_SEARCHES!$A18,'F_ ORDERS'!A:G,7,FALSE)+VLOOKUP(F_SEARCHES!$A18,'F_ ORDERS'!A:H,8,FALSE))-(F_SEARCHES!$D18+F_SEARCHES!$E18),0)</f>
        <v>0</v>
      </c>
      <c r="H18" s="32">
        <f>IFERROR(IF(MATCH(F_SEARCHES!$A18,'F_ ORDERS'!A:A,0),1,),0)</f>
        <v>0</v>
      </c>
    </row>
    <row r="19" spans="1:8" x14ac:dyDescent="0.2">
      <c r="A19" s="37" t="str">
        <f t="shared" si="0"/>
        <v>10.202.218.35|44437|0.169548611112987</v>
      </c>
      <c r="B19" s="32">
        <v>7017</v>
      </c>
      <c r="C19" s="32" t="s">
        <v>924</v>
      </c>
      <c r="D19" s="38">
        <f>INT(DT!A19)</f>
        <v>44437</v>
      </c>
      <c r="E19" s="39">
        <f>DT!A19-INT(DT!A19)</f>
        <v>0.16954861111298669</v>
      </c>
      <c r="F19" s="32" t="s">
        <v>459</v>
      </c>
      <c r="G19" s="39">
        <f>IF(F_SEARCHES!$H19=1,(VLOOKUP(F_SEARCHES!$A19,'F_ ORDERS'!A:G,7,FALSE)+VLOOKUP(F_SEARCHES!$A19,'F_ ORDERS'!A:H,8,FALSE))-(F_SEARCHES!$D19+F_SEARCHES!$E19),0)</f>
        <v>0.12211805555853061</v>
      </c>
      <c r="H19" s="32">
        <f>IFERROR(IF(MATCH(F_SEARCHES!$A19,'F_ ORDERS'!A:A,0),1,),0)</f>
        <v>1</v>
      </c>
    </row>
    <row r="20" spans="1:8" x14ac:dyDescent="0.2">
      <c r="A20" s="37" t="str">
        <f t="shared" si="0"/>
        <v>10.212.34.196|44241|0.574768518519704</v>
      </c>
      <c r="B20" s="32">
        <v>7018</v>
      </c>
      <c r="C20" s="32" t="s">
        <v>925</v>
      </c>
      <c r="D20" s="38">
        <f>INT(DT!A20)</f>
        <v>44241</v>
      </c>
      <c r="E20" s="39">
        <f>DT!A20-INT(DT!A20)</f>
        <v>0.57476851851970423</v>
      </c>
      <c r="F20" s="32" t="s">
        <v>240</v>
      </c>
      <c r="G20" s="39">
        <f>IF(F_SEARCHES!$H20=1,(VLOOKUP(F_SEARCHES!$A20,'F_ ORDERS'!A:G,7,FALSE)+VLOOKUP(F_SEARCHES!$A20,'F_ ORDERS'!A:H,8,FALSE))-(F_SEARCHES!$D20+F_SEARCHES!$E20),0)</f>
        <v>0.1159837962986785</v>
      </c>
      <c r="H20" s="32">
        <f>IFERROR(IF(MATCH(F_SEARCHES!$A20,'F_ ORDERS'!A:A,0),1,),0)</f>
        <v>1</v>
      </c>
    </row>
    <row r="21" spans="1:8" x14ac:dyDescent="0.2">
      <c r="A21" s="37" t="str">
        <f t="shared" si="0"/>
        <v>10.213.90.10|44597|0.133356481477676</v>
      </c>
      <c r="B21" s="32">
        <v>7019</v>
      </c>
      <c r="C21" s="32" t="s">
        <v>926</v>
      </c>
      <c r="D21" s="38">
        <f>INT(DT!A21)</f>
        <v>44597</v>
      </c>
      <c r="E21" s="39">
        <f>DT!A21-INT(DT!A21)</f>
        <v>0.13335648147767643</v>
      </c>
      <c r="F21" s="32" t="s">
        <v>316</v>
      </c>
      <c r="G21" s="39">
        <f>IF(F_SEARCHES!$H21=1,(VLOOKUP(F_SEARCHES!$A21,'F_ ORDERS'!A:G,7,FALSE)+VLOOKUP(F_SEARCHES!$A21,'F_ ORDERS'!A:H,8,FALSE))-(F_SEARCHES!$D21+F_SEARCHES!$E21),0)</f>
        <v>0</v>
      </c>
      <c r="H21" s="32">
        <f>IFERROR(IF(MATCH(F_SEARCHES!$A21,'F_ ORDERS'!A:A,0),1,),0)</f>
        <v>0</v>
      </c>
    </row>
    <row r="22" spans="1:8" x14ac:dyDescent="0.2">
      <c r="A22" s="37" t="str">
        <f t="shared" si="0"/>
        <v>10.242.38.90|44433|0.325057870366436</v>
      </c>
      <c r="B22" s="32">
        <v>7020</v>
      </c>
      <c r="C22" s="32" t="s">
        <v>927</v>
      </c>
      <c r="D22" s="38">
        <f>INT(DT!A22)</f>
        <v>44433</v>
      </c>
      <c r="E22" s="39">
        <f>DT!A22-INT(DT!A22)</f>
        <v>0.32505787036643596</v>
      </c>
      <c r="F22" s="32" t="s">
        <v>236</v>
      </c>
      <c r="G22" s="39">
        <f>IF(F_SEARCHES!$H22=1,(VLOOKUP(F_SEARCHES!$A22,'F_ ORDERS'!A:G,7,FALSE)+VLOOKUP(F_SEARCHES!$A22,'F_ ORDERS'!A:H,8,FALSE))-(F_SEARCHES!$D22+F_SEARCHES!$E22),0)</f>
        <v>6.1168981483206153E-2</v>
      </c>
      <c r="H22" s="32">
        <f>IFERROR(IF(MATCH(F_SEARCHES!$A22,'F_ ORDERS'!A:A,0),1,),0)</f>
        <v>1</v>
      </c>
    </row>
    <row r="23" spans="1:8" x14ac:dyDescent="0.2">
      <c r="A23" s="37" t="str">
        <f>C23 &amp; "|" &amp; D23 &amp; "|" &amp; E23</f>
        <v>10.62.214.83|43929|0.557731481480005</v>
      </c>
      <c r="B23" s="32">
        <v>7021</v>
      </c>
      <c r="C23" s="32" t="s">
        <v>928</v>
      </c>
      <c r="D23" s="38">
        <f>INT(DT!A23)</f>
        <v>43929</v>
      </c>
      <c r="E23" s="39">
        <f>DT!A23-INT(DT!A23)</f>
        <v>0.55773148148000473</v>
      </c>
      <c r="F23" s="32" t="s">
        <v>8</v>
      </c>
      <c r="G23" s="39">
        <f>IF(F_SEARCHES!$H23=1,(VLOOKUP(F_SEARCHES!$A23,'F_ ORDERS'!A:G,7,FALSE)+VLOOKUP(F_SEARCHES!$A23,'F_ ORDERS'!A:H,8,FALSE))-(F_SEARCHES!$D23+F_SEARCHES!$E23),0)</f>
        <v>1.8715277779847383E-2</v>
      </c>
      <c r="H23" s="32">
        <f>IFERROR(IF(MATCH(F_SEARCHES!$A23,'F_ ORDERS'!A:A,0),1,),0)</f>
        <v>1</v>
      </c>
    </row>
    <row r="24" spans="1:8" x14ac:dyDescent="0.2">
      <c r="A24" s="37" t="str">
        <f t="shared" si="0"/>
        <v>10.66.28.29|42434|0.740150462959718</v>
      </c>
      <c r="B24" s="32">
        <v>7022</v>
      </c>
      <c r="C24" s="32" t="s">
        <v>929</v>
      </c>
      <c r="D24" s="38">
        <f>INT(DT!A24)</f>
        <v>42434</v>
      </c>
      <c r="E24" s="39">
        <f>DT!A24-INT(DT!A24)</f>
        <v>0.74015046295971842</v>
      </c>
      <c r="F24" s="32" t="s">
        <v>477</v>
      </c>
      <c r="G24" s="39">
        <f>IF(F_SEARCHES!$H24=1,(VLOOKUP(F_SEARCHES!$A24,'F_ ORDERS'!A:G,7,FALSE)+VLOOKUP(F_SEARCHES!$A24,'F_ ORDERS'!A:H,8,FALSE))-(F_SEARCHES!$D24+F_SEARCHES!$E24),0)</f>
        <v>0</v>
      </c>
      <c r="H24" s="32">
        <f>IFERROR(IF(MATCH(F_SEARCHES!$A24,'F_ ORDERS'!A:A,0),1,),0)</f>
        <v>0</v>
      </c>
    </row>
    <row r="25" spans="1:8" x14ac:dyDescent="0.2">
      <c r="A25" s="37" t="str">
        <f t="shared" si="0"/>
        <v>10.66.36.224|43619|0.790717592586589</v>
      </c>
      <c r="B25" s="32">
        <v>7023</v>
      </c>
      <c r="C25" s="32" t="s">
        <v>930</v>
      </c>
      <c r="D25" s="38">
        <f>INT(DT!A25)</f>
        <v>43619</v>
      </c>
      <c r="E25" s="39">
        <f>DT!A25-INT(DT!A25)</f>
        <v>0.79071759258658858</v>
      </c>
      <c r="F25" s="32" t="s">
        <v>120</v>
      </c>
      <c r="G25" s="39">
        <f>IF(F_SEARCHES!$H25=1,(VLOOKUP(F_SEARCHES!$A25,'F_ ORDERS'!A:G,7,FALSE)+VLOOKUP(F_SEARCHES!$A25,'F_ ORDERS'!A:H,8,FALSE))-(F_SEARCHES!$D25+F_SEARCHES!$E25),0)</f>
        <v>8.7719907409336884E-2</v>
      </c>
      <c r="H25" s="32">
        <f>IFERROR(IF(MATCH(F_SEARCHES!$A25,'F_ ORDERS'!A:A,0),1,),0)</f>
        <v>1</v>
      </c>
    </row>
    <row r="26" spans="1:8" x14ac:dyDescent="0.2">
      <c r="A26" s="37" t="str">
        <f t="shared" si="0"/>
        <v>10.71.64.227|44735|0.985567129631818</v>
      </c>
      <c r="B26" s="32">
        <v>7024</v>
      </c>
      <c r="C26" s="32" t="s">
        <v>931</v>
      </c>
      <c r="D26" s="38">
        <f>INT(DT!A26)</f>
        <v>44735</v>
      </c>
      <c r="E26" s="39">
        <f>DT!A26-INT(DT!A26)</f>
        <v>0.98556712963181781</v>
      </c>
      <c r="F26" s="32" t="s">
        <v>116</v>
      </c>
      <c r="G26" s="39">
        <f>IF(F_SEARCHES!$H26=1,(VLOOKUP(F_SEARCHES!$A26,'F_ ORDERS'!A:G,7,FALSE)+VLOOKUP(F_SEARCHES!$A26,'F_ ORDERS'!A:H,8,FALSE))-(F_SEARCHES!$D26+F_SEARCHES!$E26),0)</f>
        <v>0.12524305555416504</v>
      </c>
      <c r="H26" s="32">
        <f>IFERROR(IF(MATCH(F_SEARCHES!$A26,'F_ ORDERS'!A:A,0),1,),0)</f>
        <v>1</v>
      </c>
    </row>
    <row r="27" spans="1:8" x14ac:dyDescent="0.2">
      <c r="A27" s="37" t="str">
        <f t="shared" si="0"/>
        <v>10.75.250.253|44593|0.677824074082309</v>
      </c>
      <c r="B27" s="32">
        <v>7025</v>
      </c>
      <c r="C27" s="32" t="s">
        <v>932</v>
      </c>
      <c r="D27" s="38">
        <f>INT(DT!A27)</f>
        <v>44593</v>
      </c>
      <c r="E27" s="39">
        <f>DT!A27-INT(DT!A27)</f>
        <v>0.67782407408230938</v>
      </c>
      <c r="F27" s="32" t="s">
        <v>381</v>
      </c>
      <c r="G27" s="39">
        <f>IF(F_SEARCHES!$H27=1,(VLOOKUP(F_SEARCHES!$A27,'F_ ORDERS'!A:G,7,FALSE)+VLOOKUP(F_SEARCHES!$A27,'F_ ORDERS'!A:H,8,FALSE))-(F_SEARCHES!$D27+F_SEARCHES!$E27),0)</f>
        <v>8.7592592593864538E-2</v>
      </c>
      <c r="H27" s="32">
        <f>IFERROR(IF(MATCH(F_SEARCHES!$A27,'F_ ORDERS'!A:A,0),1,),0)</f>
        <v>1</v>
      </c>
    </row>
    <row r="28" spans="1:8" x14ac:dyDescent="0.2">
      <c r="A28" s="37" t="str">
        <f t="shared" si="0"/>
        <v>10.85.41.135|45481|0.908611111110076</v>
      </c>
      <c r="B28" s="32">
        <v>7026</v>
      </c>
      <c r="C28" s="32" t="s">
        <v>933</v>
      </c>
      <c r="D28" s="38">
        <f>INT(DT!A28)</f>
        <v>45481</v>
      </c>
      <c r="E28" s="39">
        <f>DT!A28-INT(DT!A28)</f>
        <v>0.90861111111007631</v>
      </c>
      <c r="F28" s="32" t="s">
        <v>373</v>
      </c>
      <c r="G28" s="39">
        <f>IF(F_SEARCHES!$H28=1,(VLOOKUP(F_SEARCHES!$A28,'F_ ORDERS'!A:G,7,FALSE)+VLOOKUP(F_SEARCHES!$A28,'F_ ORDERS'!A:H,8,FALSE))-(F_SEARCHES!$D28+F_SEARCHES!$E28),0)</f>
        <v>0</v>
      </c>
      <c r="H28" s="32">
        <f>IFERROR(IF(MATCH(F_SEARCHES!$A28,'F_ ORDERS'!A:A,0),1,),0)</f>
        <v>0</v>
      </c>
    </row>
    <row r="29" spans="1:8" x14ac:dyDescent="0.2">
      <c r="A29" s="37" t="str">
        <f t="shared" si="0"/>
        <v>100.102.132.253|44614|0.885347222232667</v>
      </c>
      <c r="B29" s="32">
        <v>7027</v>
      </c>
      <c r="C29" s="32" t="s">
        <v>934</v>
      </c>
      <c r="D29" s="38">
        <f>INT(DT!A29)</f>
        <v>44614</v>
      </c>
      <c r="E29" s="39">
        <f>DT!A29-INT(DT!A29)</f>
        <v>0.88534722223266726</v>
      </c>
      <c r="F29" s="32" t="s">
        <v>229</v>
      </c>
      <c r="G29" s="39">
        <f>IF(F_SEARCHES!$H29=1,(VLOOKUP(F_SEARCHES!$A29,'F_ ORDERS'!A:G,7,FALSE)+VLOOKUP(F_SEARCHES!$A29,'F_ ORDERS'!A:H,8,FALSE))-(F_SEARCHES!$D29+F_SEARCHES!$E29),0)</f>
        <v>3.1585648146574385E-2</v>
      </c>
      <c r="H29" s="32">
        <f>IFERROR(IF(MATCH(F_SEARCHES!$A29,'F_ ORDERS'!A:A,0),1,),0)</f>
        <v>1</v>
      </c>
    </row>
    <row r="30" spans="1:8" x14ac:dyDescent="0.2">
      <c r="A30" s="37" t="str">
        <f t="shared" si="0"/>
        <v>100.121.141.19|42515|0.607847222221608</v>
      </c>
      <c r="B30" s="32">
        <v>7028</v>
      </c>
      <c r="C30" s="32" t="s">
        <v>935</v>
      </c>
      <c r="D30" s="38">
        <f>INT(DT!A30)</f>
        <v>42515</v>
      </c>
      <c r="E30" s="39">
        <f>DT!A30-INT(DT!A30)</f>
        <v>0.60784722222160781</v>
      </c>
      <c r="F30" s="32" t="s">
        <v>479</v>
      </c>
      <c r="G30" s="39">
        <f>IF(F_SEARCHES!$H30=1,(VLOOKUP(F_SEARCHES!$A30,'F_ ORDERS'!A:G,7,FALSE)+VLOOKUP(F_SEARCHES!$A30,'F_ ORDERS'!A:H,8,FALSE))-(F_SEARCHES!$D30+F_SEARCHES!$E30),0)</f>
        <v>0</v>
      </c>
      <c r="H30" s="32">
        <f>IFERROR(IF(MATCH(F_SEARCHES!$A30,'F_ ORDERS'!A:A,0),1,),0)</f>
        <v>0</v>
      </c>
    </row>
    <row r="31" spans="1:8" x14ac:dyDescent="0.2">
      <c r="A31" s="37" t="str">
        <f t="shared" si="0"/>
        <v>100.139.115.231|41820|0.628564814811398</v>
      </c>
      <c r="B31" s="32">
        <v>7029</v>
      </c>
      <c r="C31" s="32" t="s">
        <v>936</v>
      </c>
      <c r="D31" s="38">
        <f>INT(DT!A31)</f>
        <v>41820</v>
      </c>
      <c r="E31" s="39">
        <f>DT!A31-INT(DT!A31)</f>
        <v>0.62856481481139781</v>
      </c>
      <c r="F31" s="32" t="s">
        <v>443</v>
      </c>
      <c r="G31" s="39">
        <f>IF(F_SEARCHES!$H31=1,(VLOOKUP(F_SEARCHES!$A31,'F_ ORDERS'!A:G,7,FALSE)+VLOOKUP(F_SEARCHES!$A31,'F_ ORDERS'!A:H,8,FALSE))-(F_SEARCHES!$D31+F_SEARCHES!$E31),0)</f>
        <v>1.0266203702485655E-2</v>
      </c>
      <c r="H31" s="32">
        <f>IFERROR(IF(MATCH(F_SEARCHES!$A31,'F_ ORDERS'!A:A,0),1,),0)</f>
        <v>1</v>
      </c>
    </row>
    <row r="32" spans="1:8" x14ac:dyDescent="0.2">
      <c r="A32" s="37" t="str">
        <f t="shared" si="0"/>
        <v>100.146.180.196|45043|0.23305555555271</v>
      </c>
      <c r="B32" s="32">
        <v>7030</v>
      </c>
      <c r="C32" s="32" t="s">
        <v>937</v>
      </c>
      <c r="D32" s="38">
        <f>INT(DT!A32)</f>
        <v>45043</v>
      </c>
      <c r="E32" s="39">
        <f>DT!A32-INT(DT!A32)</f>
        <v>0.23305555555270985</v>
      </c>
      <c r="F32" s="32" t="s">
        <v>56</v>
      </c>
      <c r="G32" s="39">
        <f>IF(F_SEARCHES!$H32=1,(VLOOKUP(F_SEARCHES!$A32,'F_ ORDERS'!A:G,7,FALSE)+VLOOKUP(F_SEARCHES!$A32,'F_ ORDERS'!A:H,8,FALSE))-(F_SEARCHES!$D32+F_SEARCHES!$E32),0)</f>
        <v>0</v>
      </c>
      <c r="H32" s="32">
        <f>IFERROR(IF(MATCH(F_SEARCHES!$A32,'F_ ORDERS'!A:A,0),1,),0)</f>
        <v>0</v>
      </c>
    </row>
    <row r="33" spans="1:8" x14ac:dyDescent="0.2">
      <c r="A33" s="37" t="str">
        <f t="shared" si="0"/>
        <v>100.154.58.68|44235|0.292141203703068</v>
      </c>
      <c r="B33" s="32">
        <v>7031</v>
      </c>
      <c r="C33" s="32" t="s">
        <v>938</v>
      </c>
      <c r="D33" s="38">
        <f>INT(DT!A33)</f>
        <v>44235</v>
      </c>
      <c r="E33" s="39">
        <f>DT!A33-INT(DT!A33)</f>
        <v>0.29214120370306773</v>
      </c>
      <c r="F33" s="32" t="s">
        <v>223</v>
      </c>
      <c r="G33" s="39">
        <f>IF(F_SEARCHES!$H33=1,(VLOOKUP(F_SEARCHES!$A33,'F_ ORDERS'!A:G,7,FALSE)+VLOOKUP(F_SEARCHES!$A33,'F_ ORDERS'!A:H,8,FALSE))-(F_SEARCHES!$D33+F_SEARCHES!$E33),0)</f>
        <v>0</v>
      </c>
      <c r="H33" s="32">
        <f>IFERROR(IF(MATCH(F_SEARCHES!$A33,'F_ ORDERS'!A:A,0),1,),0)</f>
        <v>0</v>
      </c>
    </row>
    <row r="34" spans="1:8" x14ac:dyDescent="0.2">
      <c r="A34" s="37" t="str">
        <f t="shared" si="0"/>
        <v>100.163.119.80|45417|0.861527777778974</v>
      </c>
      <c r="B34" s="32">
        <v>7032</v>
      </c>
      <c r="C34" s="32" t="s">
        <v>939</v>
      </c>
      <c r="D34" s="38">
        <f>INT(DT!A34)</f>
        <v>45417</v>
      </c>
      <c r="E34" s="39">
        <f>DT!A34-INT(DT!A34)</f>
        <v>0.86152777777897427</v>
      </c>
      <c r="F34" s="32" t="s">
        <v>92</v>
      </c>
      <c r="G34" s="39">
        <f>IF(F_SEARCHES!$H34=1,(VLOOKUP(F_SEARCHES!$A34,'F_ ORDERS'!A:G,7,FALSE)+VLOOKUP(F_SEARCHES!$A34,'F_ ORDERS'!A:H,8,FALSE))-(F_SEARCHES!$D34+F_SEARCHES!$E34),0)</f>
        <v>6.1956018515047617E-2</v>
      </c>
      <c r="H34" s="32">
        <f>IFERROR(IF(MATCH(F_SEARCHES!$A34,'F_ ORDERS'!A:A,0),1,),0)</f>
        <v>1</v>
      </c>
    </row>
    <row r="35" spans="1:8" x14ac:dyDescent="0.2">
      <c r="A35" s="37" t="str">
        <f t="shared" si="0"/>
        <v>100.189.255.27|44737|0.682511574072123</v>
      </c>
      <c r="B35" s="32">
        <v>7033</v>
      </c>
      <c r="C35" s="32" t="s">
        <v>940</v>
      </c>
      <c r="D35" s="38">
        <f>INT(DT!A35)</f>
        <v>44737</v>
      </c>
      <c r="E35" s="39">
        <f>DT!A35-INT(DT!A35)</f>
        <v>0.68251157407212304</v>
      </c>
      <c r="F35" s="32" t="s">
        <v>366</v>
      </c>
      <c r="G35" s="39">
        <f>IF(F_SEARCHES!$H35=1,(VLOOKUP(F_SEARCHES!$A35,'F_ ORDERS'!A:G,7,FALSE)+VLOOKUP(F_SEARCHES!$A35,'F_ ORDERS'!A:H,8,FALSE))-(F_SEARCHES!$D35+F_SEARCHES!$E35),0)</f>
        <v>0.11812500000087311</v>
      </c>
      <c r="H35" s="32">
        <f>IFERROR(IF(MATCH(F_SEARCHES!$A35,'F_ ORDERS'!A:A,0),1,),0)</f>
        <v>1</v>
      </c>
    </row>
    <row r="36" spans="1:8" x14ac:dyDescent="0.2">
      <c r="A36" s="37" t="str">
        <f t="shared" si="0"/>
        <v>100.225.51.4|44742|0.61629629629897</v>
      </c>
      <c r="B36" s="32">
        <v>7034</v>
      </c>
      <c r="C36" s="32" t="s">
        <v>941</v>
      </c>
      <c r="D36" s="38">
        <f>INT(DT!A36)</f>
        <v>44742</v>
      </c>
      <c r="E36" s="39">
        <f>DT!A36-INT(DT!A36)</f>
        <v>0.61629629629896954</v>
      </c>
      <c r="F36" s="32" t="s">
        <v>298</v>
      </c>
      <c r="G36" s="39">
        <f>IF(F_SEARCHES!$H36=1,(VLOOKUP(F_SEARCHES!$A36,'F_ ORDERS'!A:G,7,FALSE)+VLOOKUP(F_SEARCHES!$A36,'F_ ORDERS'!A:H,8,FALSE))-(F_SEARCHES!$D36+F_SEARCHES!$E36),0)</f>
        <v>0</v>
      </c>
      <c r="H36" s="32">
        <f>IFERROR(IF(MATCH(F_SEARCHES!$A36,'F_ ORDERS'!A:A,0),1,),0)</f>
        <v>0</v>
      </c>
    </row>
    <row r="37" spans="1:8" x14ac:dyDescent="0.2">
      <c r="A37" s="37" t="str">
        <f t="shared" si="0"/>
        <v>100.230.96.211|44286|0.383888888893125</v>
      </c>
      <c r="B37" s="32">
        <v>7035</v>
      </c>
      <c r="C37" s="32" t="s">
        <v>942</v>
      </c>
      <c r="D37" s="38">
        <f>INT(DT!A37)</f>
        <v>44286</v>
      </c>
      <c r="E37" s="39">
        <f>DT!A37-INT(DT!A37)</f>
        <v>0.38388888889312511</v>
      </c>
      <c r="F37" s="32" t="s">
        <v>482</v>
      </c>
      <c r="G37" s="39">
        <f>IF(F_SEARCHES!$H37=1,(VLOOKUP(F_SEARCHES!$A37,'F_ ORDERS'!A:G,7,FALSE)+VLOOKUP(F_SEARCHES!$A37,'F_ ORDERS'!A:H,8,FALSE))-(F_SEARCHES!$D37+F_SEARCHES!$E37),0)</f>
        <v>0</v>
      </c>
      <c r="H37" s="32">
        <f>IFERROR(IF(MATCH(F_SEARCHES!$A37,'F_ ORDERS'!A:A,0),1,),0)</f>
        <v>0</v>
      </c>
    </row>
    <row r="38" spans="1:8" x14ac:dyDescent="0.2">
      <c r="A38" s="37" t="str">
        <f t="shared" si="0"/>
        <v>100.236.26.59|45293|0.957847222220153</v>
      </c>
      <c r="B38" s="32">
        <v>7036</v>
      </c>
      <c r="C38" s="32" t="s">
        <v>943</v>
      </c>
      <c r="D38" s="38">
        <f>INT(DT!A38)</f>
        <v>45293</v>
      </c>
      <c r="E38" s="39">
        <f>DT!A38-INT(DT!A38)</f>
        <v>0.95784722222015262</v>
      </c>
      <c r="F38" s="32" t="s">
        <v>324</v>
      </c>
      <c r="G38" s="39">
        <f>IF(F_SEARCHES!$H38=1,(VLOOKUP(F_SEARCHES!$A38,'F_ ORDERS'!A:G,7,FALSE)+VLOOKUP(F_SEARCHES!$A38,'F_ ORDERS'!A:H,8,FALSE))-(F_SEARCHES!$D38+F_SEARCHES!$E38),0)</f>
        <v>8.6990740739565808E-2</v>
      </c>
      <c r="H38" s="32">
        <f>IFERROR(IF(MATCH(F_SEARCHES!$A38,'F_ ORDERS'!A:A,0),1,),0)</f>
        <v>1</v>
      </c>
    </row>
    <row r="39" spans="1:8" x14ac:dyDescent="0.2">
      <c r="A39" s="37" t="str">
        <f t="shared" si="0"/>
        <v>100.24.139.208|45593|0.618460648147448</v>
      </c>
      <c r="B39" s="32">
        <v>7037</v>
      </c>
      <c r="C39" s="32" t="s">
        <v>944</v>
      </c>
      <c r="D39" s="38">
        <f>INT(DT!A39)</f>
        <v>45593</v>
      </c>
      <c r="E39" s="39">
        <f>DT!A39-INT(DT!A39)</f>
        <v>0.6184606481474475</v>
      </c>
      <c r="F39" s="32" t="s">
        <v>344</v>
      </c>
      <c r="G39" s="39">
        <f>IF(F_SEARCHES!$H39=1,(VLOOKUP(F_SEARCHES!$A39,'F_ ORDERS'!A:G,7,FALSE)+VLOOKUP(F_SEARCHES!$A39,'F_ ORDERS'!A:H,8,FALSE))-(F_SEARCHES!$D39+F_SEARCHES!$E39),0)</f>
        <v>0</v>
      </c>
      <c r="H39" s="32">
        <f>IFERROR(IF(MATCH(F_SEARCHES!$A39,'F_ ORDERS'!A:A,0),1,),0)</f>
        <v>0</v>
      </c>
    </row>
    <row r="40" spans="1:8" x14ac:dyDescent="0.2">
      <c r="A40" s="37" t="str">
        <f t="shared" si="0"/>
        <v>100.24.148.89|44839|0.429340277776646</v>
      </c>
      <c r="B40" s="32">
        <v>7038</v>
      </c>
      <c r="C40" s="32" t="s">
        <v>945</v>
      </c>
      <c r="D40" s="38">
        <f>INT(DT!A40)</f>
        <v>44839</v>
      </c>
      <c r="E40" s="39">
        <f>DT!A40-INT(DT!A40)</f>
        <v>0.42934027777664596</v>
      </c>
      <c r="F40" s="32" t="s">
        <v>234</v>
      </c>
      <c r="G40" s="39">
        <f>IF(F_SEARCHES!$H40=1,(VLOOKUP(F_SEARCHES!$A40,'F_ ORDERS'!A:G,7,FALSE)+VLOOKUP(F_SEARCHES!$A40,'F_ ORDERS'!A:H,8,FALSE))-(F_SEARCHES!$D40+F_SEARCHES!$E40),0)</f>
        <v>0.1185300925935735</v>
      </c>
      <c r="H40" s="32">
        <f>IFERROR(IF(MATCH(F_SEARCHES!$A40,'F_ ORDERS'!A:A,0),1,),0)</f>
        <v>1</v>
      </c>
    </row>
    <row r="41" spans="1:8" x14ac:dyDescent="0.2">
      <c r="A41" s="37" t="str">
        <f t="shared" si="0"/>
        <v>100.43.53.12|42749|0.915138888893125</v>
      </c>
      <c r="B41" s="32">
        <v>7039</v>
      </c>
      <c r="C41" s="32" t="s">
        <v>946</v>
      </c>
      <c r="D41" s="38">
        <f>INT(DT!A41)</f>
        <v>42749</v>
      </c>
      <c r="E41" s="39">
        <f>DT!A41-INT(DT!A41)</f>
        <v>0.91513888889312511</v>
      </c>
      <c r="F41" s="32" t="s">
        <v>56</v>
      </c>
      <c r="G41" s="39">
        <f>IF(F_SEARCHES!$H41=1,(VLOOKUP(F_SEARCHES!$A41,'F_ ORDERS'!A:G,7,FALSE)+VLOOKUP(F_SEARCHES!$A41,'F_ ORDERS'!A:H,8,FALSE))-(F_SEARCHES!$D41+F_SEARCHES!$E41),0)</f>
        <v>0</v>
      </c>
      <c r="H41" s="32">
        <f>IFERROR(IF(MATCH(F_SEARCHES!$A41,'F_ ORDERS'!A:A,0),1,),0)</f>
        <v>0</v>
      </c>
    </row>
    <row r="42" spans="1:8" x14ac:dyDescent="0.2">
      <c r="A42" s="37" t="str">
        <f t="shared" si="0"/>
        <v>100.47.65.81|43680|0.58445601852145</v>
      </c>
      <c r="B42" s="32">
        <v>7040</v>
      </c>
      <c r="C42" s="32" t="s">
        <v>947</v>
      </c>
      <c r="D42" s="38">
        <f>INT(DT!A42)</f>
        <v>43680</v>
      </c>
      <c r="E42" s="39">
        <f>DT!A42-INT(DT!A42)</f>
        <v>0.58445601852145046</v>
      </c>
      <c r="F42" s="32" t="s">
        <v>408</v>
      </c>
      <c r="G42" s="39">
        <f>IF(F_SEARCHES!$H42=1,(VLOOKUP(F_SEARCHES!$A42,'F_ ORDERS'!A:G,7,FALSE)+VLOOKUP(F_SEARCHES!$A42,'F_ ORDERS'!A:H,8,FALSE))-(F_SEARCHES!$D42+F_SEARCHES!$E42),0)</f>
        <v>0</v>
      </c>
      <c r="H42" s="32">
        <f>IFERROR(IF(MATCH(F_SEARCHES!$A42,'F_ ORDERS'!A:A,0),1,),0)</f>
        <v>0</v>
      </c>
    </row>
    <row r="43" spans="1:8" x14ac:dyDescent="0.2">
      <c r="A43" s="37" t="str">
        <f t="shared" si="0"/>
        <v>100.63.182.171|43144|0.0853124999994179</v>
      </c>
      <c r="B43" s="32">
        <v>7041</v>
      </c>
      <c r="C43" s="32" t="s">
        <v>948</v>
      </c>
      <c r="D43" s="38">
        <f>INT(DT!A43)</f>
        <v>43144</v>
      </c>
      <c r="E43" s="39">
        <f>DT!A43-INT(DT!A43)</f>
        <v>8.5312499999417923E-2</v>
      </c>
      <c r="F43" s="32" t="s">
        <v>337</v>
      </c>
      <c r="G43" s="39">
        <f>IF(F_SEARCHES!$H43=1,(VLOOKUP(F_SEARCHES!$A43,'F_ ORDERS'!A:G,7,FALSE)+VLOOKUP(F_SEARCHES!$A43,'F_ ORDERS'!A:H,8,FALSE))-(F_SEARCHES!$D43+F_SEARCHES!$E43),0)</f>
        <v>9.3715277776937E-2</v>
      </c>
      <c r="H43" s="32">
        <f>IFERROR(IF(MATCH(F_SEARCHES!$A43,'F_ ORDERS'!A:A,0),1,),0)</f>
        <v>1</v>
      </c>
    </row>
    <row r="44" spans="1:8" x14ac:dyDescent="0.2">
      <c r="A44" s="37" t="str">
        <f t="shared" si="0"/>
        <v>100.67.195.78|45148|0.84702546295739</v>
      </c>
      <c r="B44" s="32">
        <v>7042</v>
      </c>
      <c r="C44" s="32" t="s">
        <v>949</v>
      </c>
      <c r="D44" s="38">
        <f>INT(DT!A44)</f>
        <v>45148</v>
      </c>
      <c r="E44" s="39">
        <f>DT!A44-INT(DT!A44)</f>
        <v>0.84702546295739012</v>
      </c>
      <c r="F44" s="32" t="s">
        <v>168</v>
      </c>
      <c r="G44" s="39">
        <f>IF(F_SEARCHES!$H44=1,(VLOOKUP(F_SEARCHES!$A44,'F_ ORDERS'!A:G,7,FALSE)+VLOOKUP(F_SEARCHES!$A44,'F_ ORDERS'!A:H,8,FALSE))-(F_SEARCHES!$D44+F_SEARCHES!$E44),0)</f>
        <v>0.12133101851941319</v>
      </c>
      <c r="H44" s="32">
        <f>IFERROR(IF(MATCH(F_SEARCHES!$A44,'F_ ORDERS'!A:A,0),1,),0)</f>
        <v>1</v>
      </c>
    </row>
    <row r="45" spans="1:8" x14ac:dyDescent="0.2">
      <c r="A45" s="37" t="str">
        <f t="shared" si="0"/>
        <v>100.70.13.164|44791|0.843449074076489</v>
      </c>
      <c r="B45" s="32">
        <v>7043</v>
      </c>
      <c r="C45" s="32" t="s">
        <v>950</v>
      </c>
      <c r="D45" s="38">
        <f>INT(DT!A45)</f>
        <v>44791</v>
      </c>
      <c r="E45" s="39">
        <f>DT!A45-INT(DT!A45)</f>
        <v>0.84344907407648861</v>
      </c>
      <c r="F45" s="32" t="s">
        <v>417</v>
      </c>
      <c r="G45" s="39">
        <f>IF(F_SEARCHES!$H45=1,(VLOOKUP(F_SEARCHES!$A45,'F_ ORDERS'!A:G,7,FALSE)+VLOOKUP(F_SEARCHES!$A45,'F_ ORDERS'!A:H,8,FALSE))-(F_SEARCHES!$D45+F_SEARCHES!$E45),0)</f>
        <v>2.8194444443215616E-2</v>
      </c>
      <c r="H45" s="32">
        <f>IFERROR(IF(MATCH(F_SEARCHES!$A45,'F_ ORDERS'!A:A,0),1,),0)</f>
        <v>1</v>
      </c>
    </row>
    <row r="46" spans="1:8" x14ac:dyDescent="0.2">
      <c r="A46" s="37" t="str">
        <f t="shared" si="0"/>
        <v>101.1.182.20|43820|0.408391203702195</v>
      </c>
      <c r="B46" s="32">
        <v>7044</v>
      </c>
      <c r="C46" s="32" t="s">
        <v>951</v>
      </c>
      <c r="D46" s="38">
        <f>INT(DT!A46)</f>
        <v>43820</v>
      </c>
      <c r="E46" s="39">
        <f>DT!A46-INT(DT!A46)</f>
        <v>0.40839120370219462</v>
      </c>
      <c r="F46" s="32" t="s">
        <v>470</v>
      </c>
      <c r="G46" s="39">
        <f>IF(F_SEARCHES!$H46=1,(VLOOKUP(F_SEARCHES!$A46,'F_ ORDERS'!A:G,7,FALSE)+VLOOKUP(F_SEARCHES!$A46,'F_ ORDERS'!A:H,8,FALSE))-(F_SEARCHES!$D46+F_SEARCHES!$E46),0)</f>
        <v>9.76388888884685E-2</v>
      </c>
      <c r="H46" s="32">
        <f>IFERROR(IF(MATCH(F_SEARCHES!$A46,'F_ ORDERS'!A:A,0),1,),0)</f>
        <v>1</v>
      </c>
    </row>
    <row r="47" spans="1:8" x14ac:dyDescent="0.2">
      <c r="A47" s="37" t="str">
        <f t="shared" si="0"/>
        <v>101.123.34.219|43887|0.66733796295739</v>
      </c>
      <c r="B47" s="32">
        <v>7045</v>
      </c>
      <c r="C47" s="32" t="s">
        <v>952</v>
      </c>
      <c r="D47" s="38">
        <f>INT(DT!A47)</f>
        <v>43887</v>
      </c>
      <c r="E47" s="39">
        <f>DT!A47-INT(DT!A47)</f>
        <v>0.66733796295739012</v>
      </c>
      <c r="F47" s="32" t="s">
        <v>207</v>
      </c>
      <c r="G47" s="39">
        <f>IF(F_SEARCHES!$H47=1,(VLOOKUP(F_SEARCHES!$A47,'F_ ORDERS'!A:G,7,FALSE)+VLOOKUP(F_SEARCHES!$A47,'F_ ORDERS'!A:H,8,FALSE))-(F_SEARCHES!$D47+F_SEARCHES!$E47),0)</f>
        <v>1.1157407410792075E-2</v>
      </c>
      <c r="H47" s="32">
        <f>IFERROR(IF(MATCH(F_SEARCHES!$A47,'F_ ORDERS'!A:A,0),1,),0)</f>
        <v>1</v>
      </c>
    </row>
    <row r="48" spans="1:8" x14ac:dyDescent="0.2">
      <c r="A48" s="37" t="str">
        <f t="shared" si="0"/>
        <v>101.15.105.184|44881|0.0322916666700621</v>
      </c>
      <c r="B48" s="32">
        <v>7046</v>
      </c>
      <c r="C48" s="32" t="s">
        <v>953</v>
      </c>
      <c r="D48" s="38">
        <f>INT(DT!A48)</f>
        <v>44881</v>
      </c>
      <c r="E48" s="39">
        <f>DT!A48-INT(DT!A48)</f>
        <v>3.2291666670062114E-2</v>
      </c>
      <c r="F48" s="32" t="s">
        <v>386</v>
      </c>
      <c r="G48" s="39">
        <f>IF(F_SEARCHES!$H48=1,(VLOOKUP(F_SEARCHES!$A48,'F_ ORDERS'!A:G,7,FALSE)+VLOOKUP(F_SEARCHES!$A48,'F_ ORDERS'!A:H,8,FALSE))-(F_SEARCHES!$D48+F_SEARCHES!$E48),0)</f>
        <v>7.6446759259852115E-2</v>
      </c>
      <c r="H48" s="32">
        <f>IFERROR(IF(MATCH(F_SEARCHES!$A48,'F_ ORDERS'!A:A,0),1,),0)</f>
        <v>1</v>
      </c>
    </row>
    <row r="49" spans="1:8" x14ac:dyDescent="0.2">
      <c r="A49" s="37" t="str">
        <f t="shared" si="0"/>
        <v>101.171.190.45|42231|0.916805555556493</v>
      </c>
      <c r="B49" s="32">
        <v>7047</v>
      </c>
      <c r="C49" s="32" t="s">
        <v>954</v>
      </c>
      <c r="D49" s="38">
        <f>INT(DT!A49)</f>
        <v>42231</v>
      </c>
      <c r="E49" s="39">
        <f>DT!A49-INT(DT!A49)</f>
        <v>0.91680555555649335</v>
      </c>
      <c r="F49" s="32" t="s">
        <v>275</v>
      </c>
      <c r="G49" s="39">
        <f>IF(F_SEARCHES!$H49=1,(VLOOKUP(F_SEARCHES!$A49,'F_ ORDERS'!A:G,7,FALSE)+VLOOKUP(F_SEARCHES!$A49,'F_ ORDERS'!A:H,8,FALSE))-(F_SEARCHES!$D49+F_SEARCHES!$E49),0)</f>
        <v>5.5636574077652767E-2</v>
      </c>
      <c r="H49" s="32">
        <f>IFERROR(IF(MATCH(F_SEARCHES!$A49,'F_ ORDERS'!A:A,0),1,),0)</f>
        <v>1</v>
      </c>
    </row>
    <row r="50" spans="1:8" x14ac:dyDescent="0.2">
      <c r="A50" s="37" t="str">
        <f t="shared" si="0"/>
        <v>101.18.149.247|43800|0.469143518523197</v>
      </c>
      <c r="B50" s="32">
        <v>7048</v>
      </c>
      <c r="C50" s="32" t="s">
        <v>955</v>
      </c>
      <c r="D50" s="38">
        <f>INT(DT!A50)</f>
        <v>43800</v>
      </c>
      <c r="E50" s="39">
        <f>DT!A50-INT(DT!A50)</f>
        <v>0.46914351852319669</v>
      </c>
      <c r="F50" s="32" t="s">
        <v>102</v>
      </c>
      <c r="G50" s="39">
        <f>IF(F_SEARCHES!$H50=1,(VLOOKUP(F_SEARCHES!$A50,'F_ ORDERS'!A:G,7,FALSE)+VLOOKUP(F_SEARCHES!$A50,'F_ ORDERS'!A:H,8,FALSE))-(F_SEARCHES!$D50+F_SEARCHES!$E50),0)</f>
        <v>8.5069444445252884E-2</v>
      </c>
      <c r="H50" s="32">
        <f>IFERROR(IF(MATCH(F_SEARCHES!$A50,'F_ ORDERS'!A:A,0),1,),0)</f>
        <v>1</v>
      </c>
    </row>
    <row r="51" spans="1:8" x14ac:dyDescent="0.2">
      <c r="A51" s="37" t="str">
        <f t="shared" si="0"/>
        <v>101.214.6.245|41987|0.820439814822748</v>
      </c>
      <c r="B51" s="32">
        <v>7049</v>
      </c>
      <c r="C51" s="32" t="s">
        <v>956</v>
      </c>
      <c r="D51" s="38">
        <f>INT(DT!A51)</f>
        <v>41987</v>
      </c>
      <c r="E51" s="39">
        <f>DT!A51-INT(DT!A51)</f>
        <v>0.8204398148227483</v>
      </c>
      <c r="F51" s="32" t="s">
        <v>145</v>
      </c>
      <c r="G51" s="39">
        <f>IF(F_SEARCHES!$H51=1,(VLOOKUP(F_SEARCHES!$A51,'F_ ORDERS'!A:G,7,FALSE)+VLOOKUP(F_SEARCHES!$A51,'F_ ORDERS'!A:H,8,FALSE))-(F_SEARCHES!$D51+F_SEARCHES!$E51),0)</f>
        <v>6.1458333329937886E-2</v>
      </c>
      <c r="H51" s="32">
        <f>IFERROR(IF(MATCH(F_SEARCHES!$A51,'F_ ORDERS'!A:A,0),1,),0)</f>
        <v>1</v>
      </c>
    </row>
    <row r="52" spans="1:8" x14ac:dyDescent="0.2">
      <c r="A52" s="37" t="str">
        <f t="shared" si="0"/>
        <v>101.52.33.228|45230|0.713379629632982</v>
      </c>
      <c r="B52" s="32">
        <v>7050</v>
      </c>
      <c r="C52" s="32" t="s">
        <v>957</v>
      </c>
      <c r="D52" s="38">
        <f>INT(DT!A52)</f>
        <v>45230</v>
      </c>
      <c r="E52" s="39">
        <f>DT!A52-INT(DT!A52)</f>
        <v>0.71337962963298196</v>
      </c>
      <c r="F52" s="32" t="s">
        <v>73</v>
      </c>
      <c r="G52" s="39">
        <f>IF(F_SEARCHES!$H52=1,(VLOOKUP(F_SEARCHES!$A52,'F_ ORDERS'!A:G,7,FALSE)+VLOOKUP(F_SEARCHES!$A52,'F_ ORDERS'!A:H,8,FALSE))-(F_SEARCHES!$D52+F_SEARCHES!$E52),0)</f>
        <v>9.5451388886431232E-2</v>
      </c>
      <c r="H52" s="32">
        <f>IFERROR(IF(MATCH(F_SEARCHES!$A52,'F_ ORDERS'!A:A,0),1,),0)</f>
        <v>1</v>
      </c>
    </row>
    <row r="53" spans="1:8" x14ac:dyDescent="0.2">
      <c r="A53" s="37" t="str">
        <f t="shared" si="0"/>
        <v>101.67.86.54|43844|0.874201388891379</v>
      </c>
      <c r="B53" s="32">
        <v>7051</v>
      </c>
      <c r="C53" s="32" t="s">
        <v>958</v>
      </c>
      <c r="D53" s="38">
        <f>INT(DT!A53)</f>
        <v>43844</v>
      </c>
      <c r="E53" s="39">
        <f>DT!A53-INT(DT!A53)</f>
        <v>0.87420138889137888</v>
      </c>
      <c r="F53" s="32" t="s">
        <v>467</v>
      </c>
      <c r="G53" s="39">
        <f>IF(F_SEARCHES!$H53=1,(VLOOKUP(F_SEARCHES!$A53,'F_ ORDERS'!A:G,7,FALSE)+VLOOKUP(F_SEARCHES!$A53,'F_ ORDERS'!A:H,8,FALSE))-(F_SEARCHES!$D53+F_SEARCHES!$E53),0)</f>
        <v>0</v>
      </c>
      <c r="H53" s="32">
        <f>IFERROR(IF(MATCH(F_SEARCHES!$A53,'F_ ORDERS'!A:A,0),1,),0)</f>
        <v>0</v>
      </c>
    </row>
    <row r="54" spans="1:8" x14ac:dyDescent="0.2">
      <c r="A54" s="37" t="str">
        <f t="shared" si="0"/>
        <v>101.70.245.184|44510|0.0814351851877291</v>
      </c>
      <c r="B54" s="32">
        <v>7052</v>
      </c>
      <c r="C54" s="32" t="s">
        <v>959</v>
      </c>
      <c r="D54" s="38">
        <f>INT(DT!A54)</f>
        <v>44510</v>
      </c>
      <c r="E54" s="39">
        <f>DT!A54-INT(DT!A54)</f>
        <v>8.1435185187729076E-2</v>
      </c>
      <c r="F54" s="32" t="s">
        <v>240</v>
      </c>
      <c r="G54" s="39">
        <f>IF(F_SEARCHES!$H54=1,(VLOOKUP(F_SEARCHES!$A54,'F_ ORDERS'!A:G,7,FALSE)+VLOOKUP(F_SEARCHES!$A54,'F_ ORDERS'!A:H,8,FALSE))-(F_SEARCHES!$D54+F_SEARCHES!$E54),0)</f>
        <v>0</v>
      </c>
      <c r="H54" s="32">
        <f>IFERROR(IF(MATCH(F_SEARCHES!$A54,'F_ ORDERS'!A:A,0),1,),0)</f>
        <v>0</v>
      </c>
    </row>
    <row r="55" spans="1:8" x14ac:dyDescent="0.2">
      <c r="A55" s="37" t="str">
        <f t="shared" si="0"/>
        <v>101.89.147.85|43107|0.404456018521159</v>
      </c>
      <c r="B55" s="32">
        <v>7053</v>
      </c>
      <c r="C55" s="32" t="s">
        <v>960</v>
      </c>
      <c r="D55" s="38">
        <f>INT(DT!A55)</f>
        <v>43107</v>
      </c>
      <c r="E55" s="39">
        <f>DT!A55-INT(DT!A55)</f>
        <v>0.40445601852115942</v>
      </c>
      <c r="F55" s="32" t="s">
        <v>332</v>
      </c>
      <c r="G55" s="39">
        <f>IF(F_SEARCHES!$H55=1,(VLOOKUP(F_SEARCHES!$A55,'F_ ORDERS'!A:G,7,FALSE)+VLOOKUP(F_SEARCHES!$A55,'F_ ORDERS'!A:H,8,FALSE))-(F_SEARCHES!$D55+F_SEARCHES!$E55),0)</f>
        <v>1.527777778392192E-3</v>
      </c>
      <c r="H55" s="32">
        <f>IFERROR(IF(MATCH(F_SEARCHES!$A55,'F_ ORDERS'!A:A,0),1,),0)</f>
        <v>1</v>
      </c>
    </row>
    <row r="56" spans="1:8" x14ac:dyDescent="0.2">
      <c r="A56" s="37" t="str">
        <f t="shared" si="0"/>
        <v>101.92.25.214|44943|0.253020833326445</v>
      </c>
      <c r="B56" s="32">
        <v>7054</v>
      </c>
      <c r="C56" s="32" t="s">
        <v>961</v>
      </c>
      <c r="D56" s="38">
        <f>INT(DT!A56)</f>
        <v>44943</v>
      </c>
      <c r="E56" s="39">
        <f>DT!A56-INT(DT!A56)</f>
        <v>0.25302083332644543</v>
      </c>
      <c r="F56" s="32" t="s">
        <v>283</v>
      </c>
      <c r="G56" s="39">
        <f>IF(F_SEARCHES!$H56=1,(VLOOKUP(F_SEARCHES!$A56,'F_ ORDERS'!A:G,7,FALSE)+VLOOKUP(F_SEARCHES!$A56,'F_ ORDERS'!A:H,8,FALSE))-(F_SEARCHES!$D56+F_SEARCHES!$E56),0)</f>
        <v>0.10967592592351139</v>
      </c>
      <c r="H56" s="32">
        <f>IFERROR(IF(MATCH(F_SEARCHES!$A56,'F_ ORDERS'!A:A,0),1,),0)</f>
        <v>1</v>
      </c>
    </row>
    <row r="57" spans="1:8" x14ac:dyDescent="0.2">
      <c r="A57" s="37" t="str">
        <f t="shared" si="0"/>
        <v>101.98.148.145|45385|0.00666666666802485</v>
      </c>
      <c r="B57" s="32">
        <v>7055</v>
      </c>
      <c r="C57" s="32" t="s">
        <v>962</v>
      </c>
      <c r="D57" s="38">
        <f>INT(DT!A57)</f>
        <v>45385</v>
      </c>
      <c r="E57" s="39">
        <f>DT!A57-INT(DT!A57)</f>
        <v>6.6666666680248454E-3</v>
      </c>
      <c r="F57" s="32" t="s">
        <v>121</v>
      </c>
      <c r="G57" s="39">
        <f>IF(F_SEARCHES!$H57=1,(VLOOKUP(F_SEARCHES!$A57,'F_ ORDERS'!A:G,7,FALSE)+VLOOKUP(F_SEARCHES!$A57,'F_ ORDERS'!A:H,8,FALSE))-(F_SEARCHES!$D57+F_SEARCHES!$E57),0)</f>
        <v>0</v>
      </c>
      <c r="H57" s="32">
        <f>IFERROR(IF(MATCH(F_SEARCHES!$A57,'F_ ORDERS'!A:A,0),1,),0)</f>
        <v>0</v>
      </c>
    </row>
    <row r="58" spans="1:8" x14ac:dyDescent="0.2">
      <c r="A58" s="37" t="str">
        <f t="shared" si="0"/>
        <v>102.126.29.179|44966|0.979444444441469</v>
      </c>
      <c r="B58" s="32">
        <v>7056</v>
      </c>
      <c r="C58" s="32" t="s">
        <v>963</v>
      </c>
      <c r="D58" s="38">
        <f>INT(DT!A58)</f>
        <v>44966</v>
      </c>
      <c r="E58" s="39">
        <f>DT!A58-INT(DT!A58)</f>
        <v>0.97944444444146939</v>
      </c>
      <c r="F58" s="32" t="s">
        <v>247</v>
      </c>
      <c r="G58" s="39">
        <f>IF(F_SEARCHES!$H58=1,(VLOOKUP(F_SEARCHES!$A58,'F_ ORDERS'!A:G,7,FALSE)+VLOOKUP(F_SEARCHES!$A58,'F_ ORDERS'!A:H,8,FALSE))-(F_SEARCHES!$D58+F_SEARCHES!$E58),0)</f>
        <v>5.6574074071249925E-2</v>
      </c>
      <c r="H58" s="32">
        <f>IFERROR(IF(MATCH(F_SEARCHES!$A58,'F_ ORDERS'!A:A,0),1,),0)</f>
        <v>1</v>
      </c>
    </row>
    <row r="59" spans="1:8" x14ac:dyDescent="0.2">
      <c r="A59" s="37" t="str">
        <f t="shared" si="0"/>
        <v>102.130.45.163|43423|0.45674768518802</v>
      </c>
      <c r="B59" s="32">
        <v>7057</v>
      </c>
      <c r="C59" s="32" t="s">
        <v>964</v>
      </c>
      <c r="D59" s="38">
        <f>INT(DT!A59)</f>
        <v>43423</v>
      </c>
      <c r="E59" s="39">
        <f>DT!A59-INT(DT!A59)</f>
        <v>0.45674768518802011</v>
      </c>
      <c r="F59" s="32" t="s">
        <v>307</v>
      </c>
      <c r="G59" s="39">
        <f>IF(F_SEARCHES!$H59=1,(VLOOKUP(F_SEARCHES!$A59,'F_ ORDERS'!A:G,7,FALSE)+VLOOKUP(F_SEARCHES!$A59,'F_ ORDERS'!A:H,8,FALSE))-(F_SEARCHES!$D59+F_SEARCHES!$E59),0)</f>
        <v>0</v>
      </c>
      <c r="H59" s="32">
        <f>IFERROR(IF(MATCH(F_SEARCHES!$A59,'F_ ORDERS'!A:A,0),1,),0)</f>
        <v>0</v>
      </c>
    </row>
    <row r="60" spans="1:8" x14ac:dyDescent="0.2">
      <c r="A60" s="37" t="str">
        <f t="shared" si="0"/>
        <v>102.197.183.183|45565|0.587013888893125</v>
      </c>
      <c r="B60" s="32">
        <v>7058</v>
      </c>
      <c r="C60" s="32" t="s">
        <v>965</v>
      </c>
      <c r="D60" s="38">
        <f>INT(DT!A60)</f>
        <v>45565</v>
      </c>
      <c r="E60" s="39">
        <f>DT!A60-INT(DT!A60)</f>
        <v>0.58701388889312511</v>
      </c>
      <c r="F60" s="32" t="s">
        <v>468</v>
      </c>
      <c r="G60" s="39">
        <f>IF(F_SEARCHES!$H60=1,(VLOOKUP(F_SEARCHES!$A60,'F_ ORDERS'!A:G,7,FALSE)+VLOOKUP(F_SEARCHES!$A60,'F_ ORDERS'!A:H,8,FALSE))-(F_SEARCHES!$D60+F_SEARCHES!$E60),0)</f>
        <v>0</v>
      </c>
      <c r="H60" s="32">
        <f>IFERROR(IF(MATCH(F_SEARCHES!$A60,'F_ ORDERS'!A:A,0),1,),0)</f>
        <v>0</v>
      </c>
    </row>
    <row r="61" spans="1:8" x14ac:dyDescent="0.2">
      <c r="A61" s="37" t="str">
        <f t="shared" si="0"/>
        <v>102.199.39.243|44905|0.587592592586589</v>
      </c>
      <c r="B61" s="32">
        <v>7059</v>
      </c>
      <c r="C61" s="32" t="s">
        <v>966</v>
      </c>
      <c r="D61" s="38">
        <f>INT(DT!A61)</f>
        <v>44905</v>
      </c>
      <c r="E61" s="39">
        <f>DT!A61-INT(DT!A61)</f>
        <v>0.58759259258658858</v>
      </c>
      <c r="F61" s="32" t="s">
        <v>121</v>
      </c>
      <c r="G61" s="39">
        <f>IF(F_SEARCHES!$H61=1,(VLOOKUP(F_SEARCHES!$A61,'F_ ORDERS'!A:G,7,FALSE)+VLOOKUP(F_SEARCHES!$A61,'F_ ORDERS'!A:H,8,FALSE))-(F_SEARCHES!$D61+F_SEARCHES!$E61),0)</f>
        <v>3.5902777781302575E-2</v>
      </c>
      <c r="H61" s="32">
        <f>IFERROR(IF(MATCH(F_SEARCHES!$A61,'F_ ORDERS'!A:A,0),1,),0)</f>
        <v>1</v>
      </c>
    </row>
    <row r="62" spans="1:8" x14ac:dyDescent="0.2">
      <c r="A62" s="37" t="str">
        <f t="shared" si="0"/>
        <v>102.205.190.112|45270|0.788333333330229</v>
      </c>
      <c r="B62" s="32">
        <v>7060</v>
      </c>
      <c r="C62" s="32" t="s">
        <v>967</v>
      </c>
      <c r="D62" s="38">
        <f>INT(DT!A62)</f>
        <v>45270</v>
      </c>
      <c r="E62" s="39">
        <f>DT!A62-INT(DT!A62)</f>
        <v>0.78833333333022892</v>
      </c>
      <c r="F62" s="32" t="s">
        <v>277</v>
      </c>
      <c r="G62" s="39">
        <f>IF(F_SEARCHES!$H62=1,(VLOOKUP(F_SEARCHES!$A62,'F_ ORDERS'!A:G,7,FALSE)+VLOOKUP(F_SEARCHES!$A62,'F_ ORDERS'!A:H,8,FALSE))-(F_SEARCHES!$D62+F_SEARCHES!$E62),0)</f>
        <v>6.8020833336049691E-2</v>
      </c>
      <c r="H62" s="32">
        <f>IFERROR(IF(MATCH(F_SEARCHES!$A62,'F_ ORDERS'!A:A,0),1,),0)</f>
        <v>1</v>
      </c>
    </row>
    <row r="63" spans="1:8" x14ac:dyDescent="0.2">
      <c r="A63" s="37" t="str">
        <f t="shared" si="0"/>
        <v>102.227.221.76|44959|0.318923611106584</v>
      </c>
      <c r="B63" s="32">
        <v>7061</v>
      </c>
      <c r="C63" s="32" t="s">
        <v>968</v>
      </c>
      <c r="D63" s="38">
        <f>INT(DT!A63)</f>
        <v>44959</v>
      </c>
      <c r="E63" s="39">
        <f>DT!A63-INT(DT!A63)</f>
        <v>0.31892361110658385</v>
      </c>
      <c r="F63" s="32" t="s">
        <v>458</v>
      </c>
      <c r="G63" s="39">
        <f>IF(F_SEARCHES!$H63=1,(VLOOKUP(F_SEARCHES!$A63,'F_ ORDERS'!A:G,7,FALSE)+VLOOKUP(F_SEARCHES!$A63,'F_ ORDERS'!A:H,8,FALSE))-(F_SEARCHES!$D63+F_SEARCHES!$E63),0)</f>
        <v>4.03356481474475E-2</v>
      </c>
      <c r="H63" s="32">
        <f>IFERROR(IF(MATCH(F_SEARCHES!$A63,'F_ ORDERS'!A:A,0),1,),0)</f>
        <v>1</v>
      </c>
    </row>
    <row r="64" spans="1:8" x14ac:dyDescent="0.2">
      <c r="A64" s="37" t="str">
        <f t="shared" si="0"/>
        <v>102.38.187.165|41718|0.759571759263054</v>
      </c>
      <c r="B64" s="32">
        <v>7062</v>
      </c>
      <c r="C64" s="32" t="s">
        <v>969</v>
      </c>
      <c r="D64" s="38">
        <f>INT(DT!A64)</f>
        <v>41718</v>
      </c>
      <c r="E64" s="39">
        <f>DT!A64-INT(DT!A64)</f>
        <v>0.75957175926305354</v>
      </c>
      <c r="F64" s="32" t="s">
        <v>418</v>
      </c>
      <c r="G64" s="39">
        <f>IF(F_SEARCHES!$H64=1,(VLOOKUP(F_SEARCHES!$A64,'F_ ORDERS'!A:G,7,FALSE)+VLOOKUP(F_SEARCHES!$A64,'F_ ORDERS'!A:H,8,FALSE))-(F_SEARCHES!$D64+F_SEARCHES!$E64),0)</f>
        <v>0</v>
      </c>
      <c r="H64" s="32">
        <f>IFERROR(IF(MATCH(F_SEARCHES!$A64,'F_ ORDERS'!A:A,0),1,),0)</f>
        <v>0</v>
      </c>
    </row>
    <row r="65" spans="1:8" x14ac:dyDescent="0.2">
      <c r="A65" s="37" t="str">
        <f t="shared" si="0"/>
        <v>102.63.187.83|43900|0.978831018517667</v>
      </c>
      <c r="B65" s="32">
        <v>7063</v>
      </c>
      <c r="C65" s="32" t="s">
        <v>970</v>
      </c>
      <c r="D65" s="38">
        <f>INT(DT!A65)</f>
        <v>43900</v>
      </c>
      <c r="E65" s="39">
        <f>DT!A65-INT(DT!A65)</f>
        <v>0.97883101851766696</v>
      </c>
      <c r="F65" s="32" t="s">
        <v>363</v>
      </c>
      <c r="G65" s="39">
        <f>IF(F_SEARCHES!$H65=1,(VLOOKUP(F_SEARCHES!$A65,'F_ ORDERS'!A:G,7,FALSE)+VLOOKUP(F_SEARCHES!$A65,'F_ ORDERS'!A:H,8,FALSE))-(F_SEARCHES!$D65+F_SEARCHES!$E65),0)</f>
        <v>0</v>
      </c>
      <c r="H65" s="32">
        <f>IFERROR(IF(MATCH(F_SEARCHES!$A65,'F_ ORDERS'!A:A,0),1,),0)</f>
        <v>0</v>
      </c>
    </row>
    <row r="66" spans="1:8" x14ac:dyDescent="0.2">
      <c r="A66" s="37" t="str">
        <f t="shared" ref="A66:A129" si="1">C66 &amp; "|" &amp; D66 &amp; "|" &amp; E66</f>
        <v>103.139.106.138|45000|0.581770833327028</v>
      </c>
      <c r="B66" s="32">
        <v>7064</v>
      </c>
      <c r="C66" s="32" t="s">
        <v>971</v>
      </c>
      <c r="D66" s="38">
        <f>INT(DT!A66)</f>
        <v>45000</v>
      </c>
      <c r="E66" s="39">
        <f>DT!A66-INT(DT!A66)</f>
        <v>0.5817708333270275</v>
      </c>
      <c r="F66" s="32" t="s">
        <v>393</v>
      </c>
      <c r="G66" s="39">
        <f>IF(F_SEARCHES!$H66=1,(VLOOKUP(F_SEARCHES!$A66,'F_ ORDERS'!A:G,7,FALSE)+VLOOKUP(F_SEARCHES!$A66,'F_ ORDERS'!A:H,8,FALSE))-(F_SEARCHES!$D66+F_SEARCHES!$E66),0)</f>
        <v>7.1064814837882295E-3</v>
      </c>
      <c r="H66" s="32">
        <f>IFERROR(IF(MATCH(F_SEARCHES!$A66,'F_ ORDERS'!A:A,0),1,),0)</f>
        <v>1</v>
      </c>
    </row>
    <row r="67" spans="1:8" x14ac:dyDescent="0.2">
      <c r="A67" s="37" t="str">
        <f t="shared" si="1"/>
        <v>103.149.173.102|45390|0.950960648151522</v>
      </c>
      <c r="B67" s="32">
        <v>7065</v>
      </c>
      <c r="C67" s="32" t="s">
        <v>972</v>
      </c>
      <c r="D67" s="38">
        <f>INT(DT!A67)</f>
        <v>45390</v>
      </c>
      <c r="E67" s="39">
        <f>DT!A67-INT(DT!A67)</f>
        <v>0.95096064815152204</v>
      </c>
      <c r="F67" s="32" t="s">
        <v>216</v>
      </c>
      <c r="G67" s="39">
        <f>IF(F_SEARCHES!$H67=1,(VLOOKUP(F_SEARCHES!$A67,'F_ ORDERS'!A:G,7,FALSE)+VLOOKUP(F_SEARCHES!$A67,'F_ ORDERS'!A:H,8,FALSE))-(F_SEARCHES!$D67+F_SEARCHES!$E67),0)</f>
        <v>7.962962961755693E-3</v>
      </c>
      <c r="H67" s="32">
        <f>IFERROR(IF(MATCH(F_SEARCHES!$A67,'F_ ORDERS'!A:A,0),1,),0)</f>
        <v>1</v>
      </c>
    </row>
    <row r="68" spans="1:8" x14ac:dyDescent="0.2">
      <c r="A68" s="37" t="str">
        <f t="shared" si="1"/>
        <v>103.212.215.115|41924|0.519733796303626</v>
      </c>
      <c r="B68" s="32">
        <v>7066</v>
      </c>
      <c r="C68" s="32" t="s">
        <v>973</v>
      </c>
      <c r="D68" s="38">
        <f>INT(DT!A68)</f>
        <v>41924</v>
      </c>
      <c r="E68" s="39">
        <f>DT!A68-INT(DT!A68)</f>
        <v>0.51973379630362615</v>
      </c>
      <c r="F68" s="32" t="s">
        <v>263</v>
      </c>
      <c r="G68" s="39">
        <f>IF(F_SEARCHES!$H68=1,(VLOOKUP(F_SEARCHES!$A68,'F_ ORDERS'!A:G,7,FALSE)+VLOOKUP(F_SEARCHES!$A68,'F_ ORDERS'!A:H,8,FALSE))-(F_SEARCHES!$D68+F_SEARCHES!$E68),0)</f>
        <v>0</v>
      </c>
      <c r="H68" s="32">
        <f>IFERROR(IF(MATCH(F_SEARCHES!$A68,'F_ ORDERS'!A:A,0),1,),0)</f>
        <v>0</v>
      </c>
    </row>
    <row r="69" spans="1:8" x14ac:dyDescent="0.2">
      <c r="A69" s="37" t="str">
        <f t="shared" si="1"/>
        <v>103.214.217.70|45173|0.861539351848478</v>
      </c>
      <c r="B69" s="32">
        <v>7067</v>
      </c>
      <c r="C69" s="32" t="s">
        <v>974</v>
      </c>
      <c r="D69" s="38">
        <f>INT(DT!A69)</f>
        <v>45173</v>
      </c>
      <c r="E69" s="39">
        <f>DT!A69-INT(DT!A69)</f>
        <v>0.86153935184847796</v>
      </c>
      <c r="F69" s="32" t="s">
        <v>468</v>
      </c>
      <c r="G69" s="39">
        <f>IF(F_SEARCHES!$H69=1,(VLOOKUP(F_SEARCHES!$A69,'F_ ORDERS'!A:G,7,FALSE)+VLOOKUP(F_SEARCHES!$A69,'F_ ORDERS'!A:H,8,FALSE))-(F_SEARCHES!$D69+F_SEARCHES!$E69),0)</f>
        <v>2.9363425928750075E-2</v>
      </c>
      <c r="H69" s="32">
        <f>IFERROR(IF(MATCH(F_SEARCHES!$A69,'F_ ORDERS'!A:A,0),1,),0)</f>
        <v>1</v>
      </c>
    </row>
    <row r="70" spans="1:8" x14ac:dyDescent="0.2">
      <c r="A70" s="37" t="str">
        <f t="shared" si="1"/>
        <v>103.224.175.45|44227|0.835763888891961</v>
      </c>
      <c r="B70" s="32">
        <v>7068</v>
      </c>
      <c r="C70" s="32" t="s">
        <v>975</v>
      </c>
      <c r="D70" s="38">
        <f>INT(DT!A70)</f>
        <v>44227</v>
      </c>
      <c r="E70" s="39">
        <f>DT!A70-INT(DT!A70)</f>
        <v>0.83576388889196096</v>
      </c>
      <c r="F70" s="32" t="s">
        <v>426</v>
      </c>
      <c r="G70" s="39">
        <f>IF(F_SEARCHES!$H70=1,(VLOOKUP(F_SEARCHES!$A70,'F_ ORDERS'!A:G,7,FALSE)+VLOOKUP(F_SEARCHES!$A70,'F_ ORDERS'!A:H,8,FALSE))-(F_SEARCHES!$D70+F_SEARCHES!$E70),0)</f>
        <v>0.10943287036934635</v>
      </c>
      <c r="H70" s="32">
        <f>IFERROR(IF(MATCH(F_SEARCHES!$A70,'F_ ORDERS'!A:A,0),1,),0)</f>
        <v>1</v>
      </c>
    </row>
    <row r="71" spans="1:8" x14ac:dyDescent="0.2">
      <c r="A71" s="37" t="str">
        <f t="shared" si="1"/>
        <v>103.228.91.229|42986|0.54284722221928</v>
      </c>
      <c r="B71" s="32">
        <v>7069</v>
      </c>
      <c r="C71" s="32" t="s">
        <v>976</v>
      </c>
      <c r="D71" s="38">
        <f>INT(DT!A71)</f>
        <v>42986</v>
      </c>
      <c r="E71" s="39">
        <f>DT!A71-INT(DT!A71)</f>
        <v>0.5428472222192795</v>
      </c>
      <c r="F71" s="32" t="s">
        <v>353</v>
      </c>
      <c r="G71" s="39">
        <f>IF(F_SEARCHES!$H71=1,(VLOOKUP(F_SEARCHES!$A71,'F_ ORDERS'!A:G,7,FALSE)+VLOOKUP(F_SEARCHES!$A71,'F_ ORDERS'!A:H,8,FALSE))-(F_SEARCHES!$D71+F_SEARCHES!$E71),0)</f>
        <v>0</v>
      </c>
      <c r="H71" s="32">
        <f>IFERROR(IF(MATCH(F_SEARCHES!$A71,'F_ ORDERS'!A:A,0),1,),0)</f>
        <v>0</v>
      </c>
    </row>
    <row r="72" spans="1:8" x14ac:dyDescent="0.2">
      <c r="A72" s="37" t="str">
        <f t="shared" si="1"/>
        <v>103.235.14.199|45548|0.0951851851932588</v>
      </c>
      <c r="B72" s="32">
        <v>7070</v>
      </c>
      <c r="C72" s="32" t="s">
        <v>977</v>
      </c>
      <c r="D72" s="38">
        <f>INT(DT!A72)</f>
        <v>45548</v>
      </c>
      <c r="E72" s="39">
        <f>DT!A72-INT(DT!A72)</f>
        <v>9.5185185193258803E-2</v>
      </c>
      <c r="F72" s="32" t="s">
        <v>384</v>
      </c>
      <c r="G72" s="39">
        <f>IF(F_SEARCHES!$H72=1,(VLOOKUP(F_SEARCHES!$A72,'F_ ORDERS'!A:G,7,FALSE)+VLOOKUP(F_SEARCHES!$A72,'F_ ORDERS'!A:H,8,FALSE))-(F_SEARCHES!$D72+F_SEARCHES!$E72),0)</f>
        <v>0</v>
      </c>
      <c r="H72" s="32">
        <f>IFERROR(IF(MATCH(F_SEARCHES!$A72,'F_ ORDERS'!A:A,0),1,),0)</f>
        <v>0</v>
      </c>
    </row>
    <row r="73" spans="1:8" x14ac:dyDescent="0.2">
      <c r="A73" s="37" t="str">
        <f t="shared" si="1"/>
        <v>103.244.209.221|44733|0.0247685185167938</v>
      </c>
      <c r="B73" s="32">
        <v>7071</v>
      </c>
      <c r="C73" s="32" t="s">
        <v>978</v>
      </c>
      <c r="D73" s="38">
        <f>INT(DT!A73)</f>
        <v>44733</v>
      </c>
      <c r="E73" s="39">
        <f>DT!A73-INT(DT!A73)</f>
        <v>2.4768518516793847E-2</v>
      </c>
      <c r="F73" s="32" t="s">
        <v>215</v>
      </c>
      <c r="G73" s="39">
        <f>IF(F_SEARCHES!$H73=1,(VLOOKUP(F_SEARCHES!$A73,'F_ ORDERS'!A:G,7,FALSE)+VLOOKUP(F_SEARCHES!$A73,'F_ ORDERS'!A:H,8,FALSE))-(F_SEARCHES!$D73+F_SEARCHES!$E73),0)</f>
        <v>4.2256944441760425E-2</v>
      </c>
      <c r="H73" s="32">
        <f>IFERROR(IF(MATCH(F_SEARCHES!$A73,'F_ ORDERS'!A:A,0),1,),0)</f>
        <v>1</v>
      </c>
    </row>
    <row r="74" spans="1:8" x14ac:dyDescent="0.2">
      <c r="A74" s="37" t="str">
        <f t="shared" si="1"/>
        <v>103.249.110.59|43741|0.539004629630654</v>
      </c>
      <c r="B74" s="32">
        <v>7072</v>
      </c>
      <c r="C74" s="32" t="s">
        <v>979</v>
      </c>
      <c r="D74" s="38">
        <f>INT(DT!A74)</f>
        <v>43741</v>
      </c>
      <c r="E74" s="39">
        <f>DT!A74-INT(DT!A74)</f>
        <v>0.53900462963065365</v>
      </c>
      <c r="F74" s="32" t="s">
        <v>216</v>
      </c>
      <c r="G74" s="39">
        <f>IF(F_SEARCHES!$H74=1,(VLOOKUP(F_SEARCHES!$A74,'F_ ORDERS'!A:G,7,FALSE)+VLOOKUP(F_SEARCHES!$A74,'F_ ORDERS'!A:H,8,FALSE))-(F_SEARCHES!$D74+F_SEARCHES!$E74),0)</f>
        <v>5.5555555445607752E-4</v>
      </c>
      <c r="H74" s="32">
        <f>IFERROR(IF(MATCH(F_SEARCHES!$A74,'F_ ORDERS'!A:A,0),1,),0)</f>
        <v>1</v>
      </c>
    </row>
    <row r="75" spans="1:8" x14ac:dyDescent="0.2">
      <c r="A75" s="37" t="str">
        <f t="shared" si="1"/>
        <v>103.46.82.105|44605|0.653692129628325</v>
      </c>
      <c r="B75" s="32">
        <v>7073</v>
      </c>
      <c r="C75" s="32" t="s">
        <v>980</v>
      </c>
      <c r="D75" s="38">
        <f>INT(DT!A75)</f>
        <v>44605</v>
      </c>
      <c r="E75" s="39">
        <f>DT!A75-INT(DT!A75)</f>
        <v>0.65369212962832535</v>
      </c>
      <c r="F75" s="32" t="s">
        <v>373</v>
      </c>
      <c r="G75" s="39">
        <f>IF(F_SEARCHES!$H75=1,(VLOOKUP(F_SEARCHES!$A75,'F_ ORDERS'!A:G,7,FALSE)+VLOOKUP(F_SEARCHES!$A75,'F_ ORDERS'!A:H,8,FALSE))-(F_SEARCHES!$D75+F_SEARCHES!$E75),0)</f>
        <v>0</v>
      </c>
      <c r="H75" s="32">
        <f>IFERROR(IF(MATCH(F_SEARCHES!$A75,'F_ ORDERS'!A:A,0),1,),0)</f>
        <v>0</v>
      </c>
    </row>
    <row r="76" spans="1:8" x14ac:dyDescent="0.2">
      <c r="A76" s="37" t="str">
        <f t="shared" si="1"/>
        <v>103.69.217.73|44213|0.956782407396531</v>
      </c>
      <c r="B76" s="32">
        <v>7074</v>
      </c>
      <c r="C76" s="32" t="s">
        <v>981</v>
      </c>
      <c r="D76" s="38">
        <f>INT(DT!A76)</f>
        <v>44213</v>
      </c>
      <c r="E76" s="39">
        <f>DT!A76-INT(DT!A76)</f>
        <v>0.9567824073965312</v>
      </c>
      <c r="F76" s="32" t="s">
        <v>443</v>
      </c>
      <c r="G76" s="39">
        <f>IF(F_SEARCHES!$H76=1,(VLOOKUP(F_SEARCHES!$A76,'F_ ORDERS'!A:G,7,FALSE)+VLOOKUP(F_SEARCHES!$A76,'F_ ORDERS'!A:H,8,FALSE))-(F_SEARCHES!$D76+F_SEARCHES!$E76),0)</f>
        <v>0</v>
      </c>
      <c r="H76" s="32">
        <f>IFERROR(IF(MATCH(F_SEARCHES!$A76,'F_ ORDERS'!A:A,0),1,),0)</f>
        <v>0</v>
      </c>
    </row>
    <row r="77" spans="1:8" x14ac:dyDescent="0.2">
      <c r="A77" s="37" t="str">
        <f t="shared" si="1"/>
        <v>103.98.216.42|44005|0.739837962959427</v>
      </c>
      <c r="B77" s="32">
        <v>7075</v>
      </c>
      <c r="C77" s="32" t="s">
        <v>982</v>
      </c>
      <c r="D77" s="38">
        <f>INT(DT!A77)</f>
        <v>44005</v>
      </c>
      <c r="E77" s="39">
        <f>DT!A77-INT(DT!A77)</f>
        <v>0.73983796295942739</v>
      </c>
      <c r="F77" s="32" t="s">
        <v>33</v>
      </c>
      <c r="G77" s="39">
        <f>IF(F_SEARCHES!$H77=1,(VLOOKUP(F_SEARCHES!$A77,'F_ ORDERS'!A:G,7,FALSE)+VLOOKUP(F_SEARCHES!$A77,'F_ ORDERS'!A:H,8,FALSE))-(F_SEARCHES!$D77+F_SEARCHES!$E77),0)</f>
        <v>0</v>
      </c>
      <c r="H77" s="32">
        <f>IFERROR(IF(MATCH(F_SEARCHES!$A77,'F_ ORDERS'!A:A,0),1,),0)</f>
        <v>0</v>
      </c>
    </row>
    <row r="78" spans="1:8" x14ac:dyDescent="0.2">
      <c r="A78" s="37" t="str">
        <f t="shared" si="1"/>
        <v>104.10.129.7|44112|0.479814814818383</v>
      </c>
      <c r="B78" s="32">
        <v>7076</v>
      </c>
      <c r="C78" s="32" t="s">
        <v>983</v>
      </c>
      <c r="D78" s="38">
        <f>INT(DT!A78)</f>
        <v>44112</v>
      </c>
      <c r="E78" s="39">
        <f>DT!A78-INT(DT!A78)</f>
        <v>0.47981481481838273</v>
      </c>
      <c r="F78" s="32" t="s">
        <v>329</v>
      </c>
      <c r="G78" s="39">
        <f>IF(F_SEARCHES!$H78=1,(VLOOKUP(F_SEARCHES!$A78,'F_ ORDERS'!A:G,7,FALSE)+VLOOKUP(F_SEARCHES!$A78,'F_ ORDERS'!A:H,8,FALSE))-(F_SEARCHES!$D78+F_SEARCHES!$E78),0)</f>
        <v>0.10515046296495711</v>
      </c>
      <c r="H78" s="32">
        <f>IFERROR(IF(MATCH(F_SEARCHES!$A78,'F_ ORDERS'!A:A,0),1,),0)</f>
        <v>1</v>
      </c>
    </row>
    <row r="79" spans="1:8" x14ac:dyDescent="0.2">
      <c r="A79" s="37" t="str">
        <f t="shared" si="1"/>
        <v>104.10.157.6|45334|0.717638888891088</v>
      </c>
      <c r="B79" s="32">
        <v>7077</v>
      </c>
      <c r="C79" s="32" t="s">
        <v>984</v>
      </c>
      <c r="D79" s="38">
        <f>INT(DT!A79)</f>
        <v>45334</v>
      </c>
      <c r="E79" s="39">
        <f>DT!A79-INT(DT!A79)</f>
        <v>0.71763888889108784</v>
      </c>
      <c r="F79" s="32" t="s">
        <v>8</v>
      </c>
      <c r="G79" s="39">
        <f>IF(F_SEARCHES!$H79=1,(VLOOKUP(F_SEARCHES!$A79,'F_ ORDERS'!A:G,7,FALSE)+VLOOKUP(F_SEARCHES!$A79,'F_ ORDERS'!A:H,8,FALSE))-(F_SEARCHES!$D79+F_SEARCHES!$E79),0)</f>
        <v>0</v>
      </c>
      <c r="H79" s="32">
        <f>IFERROR(IF(MATCH(F_SEARCHES!$A79,'F_ ORDERS'!A:A,0),1,),0)</f>
        <v>0</v>
      </c>
    </row>
    <row r="80" spans="1:8" x14ac:dyDescent="0.2">
      <c r="A80" s="37" t="str">
        <f t="shared" si="1"/>
        <v>104.113.178.132|44462|0.976793981477385</v>
      </c>
      <c r="B80" s="32">
        <v>7078</v>
      </c>
      <c r="C80" s="32" t="s">
        <v>985</v>
      </c>
      <c r="D80" s="38">
        <f>INT(DT!A80)</f>
        <v>44462</v>
      </c>
      <c r="E80" s="39">
        <f>DT!A80-INT(DT!A80)</f>
        <v>0.97679398147738539</v>
      </c>
      <c r="F80" s="32" t="s">
        <v>20</v>
      </c>
      <c r="G80" s="39">
        <f>IF(F_SEARCHES!$H80=1,(VLOOKUP(F_SEARCHES!$A80,'F_ ORDERS'!A:G,7,FALSE)+VLOOKUP(F_SEARCHES!$A80,'F_ ORDERS'!A:H,8,FALSE))-(F_SEARCHES!$D80+F_SEARCHES!$E80),0)</f>
        <v>2.5138888886431232E-2</v>
      </c>
      <c r="H80" s="32">
        <f>IFERROR(IF(MATCH(F_SEARCHES!$A80,'F_ ORDERS'!A:A,0),1,),0)</f>
        <v>1</v>
      </c>
    </row>
    <row r="81" spans="1:8" x14ac:dyDescent="0.2">
      <c r="A81" s="37" t="str">
        <f t="shared" si="1"/>
        <v>104.136.88.139|44270|0.888703703712963</v>
      </c>
      <c r="B81" s="32">
        <v>7079</v>
      </c>
      <c r="C81" s="32" t="s">
        <v>986</v>
      </c>
      <c r="D81" s="38">
        <f>INT(DT!A81)</f>
        <v>44270</v>
      </c>
      <c r="E81" s="39">
        <f>DT!A81-INT(DT!A81)</f>
        <v>0.88870370371296303</v>
      </c>
      <c r="F81" s="32" t="s">
        <v>44</v>
      </c>
      <c r="G81" s="39">
        <f>IF(F_SEARCHES!$H81=1,(VLOOKUP(F_SEARCHES!$A81,'F_ ORDERS'!A:G,7,FALSE)+VLOOKUP(F_SEARCHES!$A81,'F_ ORDERS'!A:H,8,FALSE))-(F_SEARCHES!$D81+F_SEARCHES!$E81),0)</f>
        <v>0.10096064814570127</v>
      </c>
      <c r="H81" s="32">
        <f>IFERROR(IF(MATCH(F_SEARCHES!$A81,'F_ ORDERS'!A:A,0),1,),0)</f>
        <v>1</v>
      </c>
    </row>
    <row r="82" spans="1:8" x14ac:dyDescent="0.2">
      <c r="A82" s="37" t="str">
        <f t="shared" si="1"/>
        <v>104.160.192.58|43916|0.380335648151231</v>
      </c>
      <c r="B82" s="32">
        <v>7080</v>
      </c>
      <c r="C82" s="32" t="s">
        <v>987</v>
      </c>
      <c r="D82" s="38">
        <f>INT(DT!A82)</f>
        <v>43916</v>
      </c>
      <c r="E82" s="39">
        <f>DT!A82-INT(DT!A82)</f>
        <v>0.380335648151231</v>
      </c>
      <c r="F82" s="32" t="s">
        <v>382</v>
      </c>
      <c r="G82" s="39">
        <f>IF(F_SEARCHES!$H82=1,(VLOOKUP(F_SEARCHES!$A82,'F_ ORDERS'!A:G,7,FALSE)+VLOOKUP(F_SEARCHES!$A82,'F_ ORDERS'!A:H,8,FALSE))-(F_SEARCHES!$D82+F_SEARCHES!$E82),0)</f>
        <v>9.5358796294021886E-2</v>
      </c>
      <c r="H82" s="32">
        <f>IFERROR(IF(MATCH(F_SEARCHES!$A82,'F_ ORDERS'!A:A,0),1,),0)</f>
        <v>1</v>
      </c>
    </row>
    <row r="83" spans="1:8" x14ac:dyDescent="0.2">
      <c r="A83" s="37" t="str">
        <f t="shared" si="1"/>
        <v>104.165.41.42|43069|0.457696759258397</v>
      </c>
      <c r="B83" s="32">
        <v>7081</v>
      </c>
      <c r="C83" s="32" t="s">
        <v>988</v>
      </c>
      <c r="D83" s="38">
        <f>INT(DT!A83)</f>
        <v>43069</v>
      </c>
      <c r="E83" s="39">
        <f>DT!A83-INT(DT!A83)</f>
        <v>0.45769675925839692</v>
      </c>
      <c r="F83" s="32" t="s">
        <v>335</v>
      </c>
      <c r="G83" s="39">
        <f>IF(F_SEARCHES!$H83=1,(VLOOKUP(F_SEARCHES!$A83,'F_ ORDERS'!A:G,7,FALSE)+VLOOKUP(F_SEARCHES!$A83,'F_ ORDERS'!A:H,8,FALSE))-(F_SEARCHES!$D83+F_SEARCHES!$E83),0)</f>
        <v>0</v>
      </c>
      <c r="H83" s="32">
        <f>IFERROR(IF(MATCH(F_SEARCHES!$A83,'F_ ORDERS'!A:A,0),1,),0)</f>
        <v>0</v>
      </c>
    </row>
    <row r="84" spans="1:8" x14ac:dyDescent="0.2">
      <c r="A84" s="37" t="str">
        <f t="shared" si="1"/>
        <v>104.169.169.143|45275|0.820625000000291</v>
      </c>
      <c r="B84" s="32">
        <v>7082</v>
      </c>
      <c r="C84" s="32" t="s">
        <v>989</v>
      </c>
      <c r="D84" s="38">
        <f>INT(DT!A84)</f>
        <v>45275</v>
      </c>
      <c r="E84" s="39">
        <f>DT!A84-INT(DT!A84)</f>
        <v>0.82062500000029104</v>
      </c>
      <c r="F84" s="32" t="s">
        <v>322</v>
      </c>
      <c r="G84" s="39">
        <f>IF(F_SEARCHES!$H84=1,(VLOOKUP(F_SEARCHES!$A84,'F_ ORDERS'!A:G,7,FALSE)+VLOOKUP(F_SEARCHES!$A84,'F_ ORDERS'!A:H,8,FALSE))-(F_SEARCHES!$D84+F_SEARCHES!$E84),0)</f>
        <v>0</v>
      </c>
      <c r="H84" s="32">
        <f>IFERROR(IF(MATCH(F_SEARCHES!$A84,'F_ ORDERS'!A:A,0),1,),0)</f>
        <v>0</v>
      </c>
    </row>
    <row r="85" spans="1:8" x14ac:dyDescent="0.2">
      <c r="A85" s="37" t="str">
        <f t="shared" si="1"/>
        <v>104.252.107.237|42896|0.150972222232667</v>
      </c>
      <c r="B85" s="32">
        <v>7083</v>
      </c>
      <c r="C85" s="32" t="s">
        <v>990</v>
      </c>
      <c r="D85" s="38">
        <f>INT(DT!A85)</f>
        <v>42896</v>
      </c>
      <c r="E85" s="39">
        <f>DT!A85-INT(DT!A85)</f>
        <v>0.15097222223266726</v>
      </c>
      <c r="F85" s="32" t="s">
        <v>211</v>
      </c>
      <c r="G85" s="39">
        <f>IF(F_SEARCHES!$H85=1,(VLOOKUP(F_SEARCHES!$A85,'F_ ORDERS'!A:G,7,FALSE)+VLOOKUP(F_SEARCHES!$A85,'F_ ORDERS'!A:H,8,FALSE))-(F_SEARCHES!$D85+F_SEARCHES!$E85),0)</f>
        <v>7.1655092593573499E-2</v>
      </c>
      <c r="H85" s="32">
        <f>IFERROR(IF(MATCH(F_SEARCHES!$A85,'F_ ORDERS'!A:A,0),1,),0)</f>
        <v>1</v>
      </c>
    </row>
    <row r="86" spans="1:8" x14ac:dyDescent="0.2">
      <c r="A86" s="37" t="str">
        <f t="shared" si="1"/>
        <v>104.3.130.122|43905|0.235937500001455</v>
      </c>
      <c r="B86" s="32">
        <v>7084</v>
      </c>
      <c r="C86" s="32" t="s">
        <v>991</v>
      </c>
      <c r="D86" s="38">
        <f>INT(DT!A86)</f>
        <v>43905</v>
      </c>
      <c r="E86" s="39">
        <f>DT!A86-INT(DT!A86)</f>
        <v>0.23593750000145519</v>
      </c>
      <c r="F86" s="32" t="s">
        <v>137</v>
      </c>
      <c r="G86" s="39">
        <f>IF(F_SEARCHES!$H86=1,(VLOOKUP(F_SEARCHES!$A86,'F_ ORDERS'!A:G,7,FALSE)+VLOOKUP(F_SEARCHES!$A86,'F_ ORDERS'!A:H,8,FALSE))-(F_SEARCHES!$D86+F_SEARCHES!$E86),0)</f>
        <v>9.2361111113859806E-2</v>
      </c>
      <c r="H86" s="32">
        <f>IFERROR(IF(MATCH(F_SEARCHES!$A86,'F_ ORDERS'!A:A,0),1,),0)</f>
        <v>1</v>
      </c>
    </row>
    <row r="87" spans="1:8" x14ac:dyDescent="0.2">
      <c r="A87" s="37" t="str">
        <f t="shared" si="1"/>
        <v>104.57.83.110|41925|0.536215277767042</v>
      </c>
      <c r="B87" s="32">
        <v>7085</v>
      </c>
      <c r="C87" s="32" t="s">
        <v>992</v>
      </c>
      <c r="D87" s="38">
        <f>INT(DT!A87)</f>
        <v>41925</v>
      </c>
      <c r="E87" s="39">
        <f>DT!A87-INT(DT!A87)</f>
        <v>0.5362152777670417</v>
      </c>
      <c r="F87" s="32" t="s">
        <v>205</v>
      </c>
      <c r="G87" s="39">
        <f>IF(F_SEARCHES!$H87=1,(VLOOKUP(F_SEARCHES!$A87,'F_ ORDERS'!A:G,7,FALSE)+VLOOKUP(F_SEARCHES!$A87,'F_ ORDERS'!A:H,8,FALSE))-(F_SEARCHES!$D87+F_SEARCHES!$E87),0)</f>
        <v>9.4791666633682325E-3</v>
      </c>
      <c r="H87" s="32">
        <f>IFERROR(IF(MATCH(F_SEARCHES!$A87,'F_ ORDERS'!A:A,0),1,),0)</f>
        <v>1</v>
      </c>
    </row>
    <row r="88" spans="1:8" x14ac:dyDescent="0.2">
      <c r="A88" s="37" t="str">
        <f t="shared" si="1"/>
        <v>104.60.237.237|42261|0.218831018522906</v>
      </c>
      <c r="B88" s="32">
        <v>7086</v>
      </c>
      <c r="C88" s="32" t="s">
        <v>993</v>
      </c>
      <c r="D88" s="38">
        <f>INT(DT!A88)</f>
        <v>42261</v>
      </c>
      <c r="E88" s="39">
        <f>DT!A88-INT(DT!A88)</f>
        <v>0.21883101852290565</v>
      </c>
      <c r="F88" s="32" t="s">
        <v>218</v>
      </c>
      <c r="G88" s="39">
        <f>IF(F_SEARCHES!$H88=1,(VLOOKUP(F_SEARCHES!$A88,'F_ ORDERS'!A:G,7,FALSE)+VLOOKUP(F_SEARCHES!$A88,'F_ ORDERS'!A:H,8,FALSE))-(F_SEARCHES!$D88+F_SEARCHES!$E88),0)</f>
        <v>2.8136574073869269E-2</v>
      </c>
      <c r="H88" s="32">
        <f>IFERROR(IF(MATCH(F_SEARCHES!$A88,'F_ ORDERS'!A:A,0),1,),0)</f>
        <v>1</v>
      </c>
    </row>
    <row r="89" spans="1:8" x14ac:dyDescent="0.2">
      <c r="A89" s="37" t="str">
        <f t="shared" si="1"/>
        <v>104.75.83.40|44838|0.031215277776937</v>
      </c>
      <c r="B89" s="32">
        <v>7087</v>
      </c>
      <c r="C89" s="32" t="s">
        <v>994</v>
      </c>
      <c r="D89" s="38">
        <f>INT(DT!A89)</f>
        <v>44838</v>
      </c>
      <c r="E89" s="39">
        <f>DT!A89-INT(DT!A89)</f>
        <v>3.1215277776937E-2</v>
      </c>
      <c r="F89" s="32" t="s">
        <v>246</v>
      </c>
      <c r="G89" s="39">
        <f>IF(F_SEARCHES!$H89=1,(VLOOKUP(F_SEARCHES!$A89,'F_ ORDERS'!A:G,7,FALSE)+VLOOKUP(F_SEARCHES!$A89,'F_ ORDERS'!A:H,8,FALSE))-(F_SEARCHES!$D89+F_SEARCHES!$E89),0)</f>
        <v>0.119664351848769</v>
      </c>
      <c r="H89" s="32">
        <f>IFERROR(IF(MATCH(F_SEARCHES!$A89,'F_ ORDERS'!A:A,0),1,),0)</f>
        <v>1</v>
      </c>
    </row>
    <row r="90" spans="1:8" x14ac:dyDescent="0.2">
      <c r="A90" s="37" t="str">
        <f t="shared" si="1"/>
        <v>104.80.231.231|44858|0.553182870367891</v>
      </c>
      <c r="B90" s="32">
        <v>7088</v>
      </c>
      <c r="C90" s="32" t="s">
        <v>995</v>
      </c>
      <c r="D90" s="38">
        <f>INT(DT!A90)</f>
        <v>44858</v>
      </c>
      <c r="E90" s="39">
        <f>DT!A90-INT(DT!A90)</f>
        <v>0.55318287036789116</v>
      </c>
      <c r="F90" s="32" t="s">
        <v>393</v>
      </c>
      <c r="G90" s="39">
        <f>IF(F_SEARCHES!$H90=1,(VLOOKUP(F_SEARCHES!$A90,'F_ ORDERS'!A:G,7,FALSE)+VLOOKUP(F_SEARCHES!$A90,'F_ ORDERS'!A:H,8,FALSE))-(F_SEARCHES!$D90+F_SEARCHES!$E90),0)</f>
        <v>4.241898148029577E-2</v>
      </c>
      <c r="H90" s="32">
        <f>IFERROR(IF(MATCH(F_SEARCHES!$A90,'F_ ORDERS'!A:A,0),1,),0)</f>
        <v>1</v>
      </c>
    </row>
    <row r="91" spans="1:8" x14ac:dyDescent="0.2">
      <c r="A91" s="37" t="str">
        <f t="shared" si="1"/>
        <v>104.84.112.56|43943|0.0245949074087548</v>
      </c>
      <c r="B91" s="32">
        <v>7089</v>
      </c>
      <c r="C91" s="32" t="s">
        <v>996</v>
      </c>
      <c r="D91" s="38">
        <f>INT(DT!A91)</f>
        <v>43943</v>
      </c>
      <c r="E91" s="39">
        <f>DT!A91-INT(DT!A91)</f>
        <v>2.4594907408754807E-2</v>
      </c>
      <c r="F91" s="32" t="s">
        <v>386</v>
      </c>
      <c r="G91" s="39">
        <f>IF(F_SEARCHES!$H91=1,(VLOOKUP(F_SEARCHES!$A91,'F_ ORDERS'!A:G,7,FALSE)+VLOOKUP(F_SEARCHES!$A91,'F_ ORDERS'!A:H,8,FALSE))-(F_SEARCHES!$D91+F_SEARCHES!$E91),0)</f>
        <v>7.7777777776645962E-2</v>
      </c>
      <c r="H91" s="32">
        <f>IFERROR(IF(MATCH(F_SEARCHES!$A91,'F_ ORDERS'!A:A,0),1,),0)</f>
        <v>1</v>
      </c>
    </row>
    <row r="92" spans="1:8" x14ac:dyDescent="0.2">
      <c r="A92" s="37" t="str">
        <f t="shared" si="1"/>
        <v>104.98.156.9|45519|0.0194907407421852</v>
      </c>
      <c r="B92" s="32">
        <v>7090</v>
      </c>
      <c r="C92" s="32" t="s">
        <v>997</v>
      </c>
      <c r="D92" s="38">
        <f>INT(DT!A92)</f>
        <v>45519</v>
      </c>
      <c r="E92" s="39">
        <f>DT!A92-INT(DT!A92)</f>
        <v>1.9490740742185153E-2</v>
      </c>
      <c r="F92" s="32" t="s">
        <v>295</v>
      </c>
      <c r="G92" s="39">
        <f>IF(F_SEARCHES!$H92=1,(VLOOKUP(F_SEARCHES!$A92,'F_ ORDERS'!A:G,7,FALSE)+VLOOKUP(F_SEARCHES!$A92,'F_ ORDERS'!A:H,8,FALSE))-(F_SEARCHES!$D92+F_SEARCHES!$E92),0)</f>
        <v>0.10295138888614019</v>
      </c>
      <c r="H92" s="32">
        <f>IFERROR(IF(MATCH(F_SEARCHES!$A92,'F_ ORDERS'!A:A,0),1,),0)</f>
        <v>1</v>
      </c>
    </row>
    <row r="93" spans="1:8" x14ac:dyDescent="0.2">
      <c r="A93" s="37" t="str">
        <f t="shared" si="1"/>
        <v>105.125.166.83|43316|0.887534722220153</v>
      </c>
      <c r="B93" s="32">
        <v>7091</v>
      </c>
      <c r="C93" s="32" t="s">
        <v>998</v>
      </c>
      <c r="D93" s="38">
        <f>INT(DT!A93)</f>
        <v>43316</v>
      </c>
      <c r="E93" s="39">
        <f>DT!A93-INT(DT!A93)</f>
        <v>0.88753472222015262</v>
      </c>
      <c r="F93" s="32" t="s">
        <v>452</v>
      </c>
      <c r="G93" s="39">
        <f>IF(F_SEARCHES!$H93=1,(VLOOKUP(F_SEARCHES!$A93,'F_ ORDERS'!A:G,7,FALSE)+VLOOKUP(F_SEARCHES!$A93,'F_ ORDERS'!A:H,8,FALSE))-(F_SEARCHES!$D93+F_SEARCHES!$E93),0)</f>
        <v>0.12547453703882638</v>
      </c>
      <c r="H93" s="32">
        <f>IFERROR(IF(MATCH(F_SEARCHES!$A93,'F_ ORDERS'!A:A,0),1,),0)</f>
        <v>1</v>
      </c>
    </row>
    <row r="94" spans="1:8" x14ac:dyDescent="0.2">
      <c r="A94" s="37" t="str">
        <f t="shared" si="1"/>
        <v>105.140.47.166|42246|0.811249999998836</v>
      </c>
      <c r="B94" s="32">
        <v>7092</v>
      </c>
      <c r="C94" s="32" t="s">
        <v>999</v>
      </c>
      <c r="D94" s="38">
        <f>INT(DT!A94)</f>
        <v>42246</v>
      </c>
      <c r="E94" s="39">
        <f>DT!A94-INT(DT!A94)</f>
        <v>0.81124999999883585</v>
      </c>
      <c r="F94" s="32" t="s">
        <v>92</v>
      </c>
      <c r="G94" s="39">
        <f>IF(F_SEARCHES!$H94=1,(VLOOKUP(F_SEARCHES!$A94,'F_ ORDERS'!A:G,7,FALSE)+VLOOKUP(F_SEARCHES!$A94,'F_ ORDERS'!A:H,8,FALSE))-(F_SEARCHES!$D94+F_SEARCHES!$E94),0)</f>
        <v>1.5671296299842652E-2</v>
      </c>
      <c r="H94" s="32">
        <f>IFERROR(IF(MATCH(F_SEARCHES!$A94,'F_ ORDERS'!A:A,0),1,),0)</f>
        <v>1</v>
      </c>
    </row>
    <row r="95" spans="1:8" x14ac:dyDescent="0.2">
      <c r="A95" s="37" t="str">
        <f t="shared" si="1"/>
        <v>105.172.195.242|43009|0.901689814818383</v>
      </c>
      <c r="B95" s="32">
        <v>7093</v>
      </c>
      <c r="C95" s="32" t="s">
        <v>1000</v>
      </c>
      <c r="D95" s="38">
        <f>INT(DT!A95)</f>
        <v>43009</v>
      </c>
      <c r="E95" s="39">
        <f>DT!A95-INT(DT!A95)</f>
        <v>0.90168981481838273</v>
      </c>
      <c r="F95" s="32" t="s">
        <v>361</v>
      </c>
      <c r="G95" s="39">
        <f>IF(F_SEARCHES!$H95=1,(VLOOKUP(F_SEARCHES!$A95,'F_ ORDERS'!A:G,7,FALSE)+VLOOKUP(F_SEARCHES!$A95,'F_ ORDERS'!A:H,8,FALSE))-(F_SEARCHES!$D95+F_SEARCHES!$E95),0)</f>
        <v>0.11850694444729015</v>
      </c>
      <c r="H95" s="32">
        <f>IFERROR(IF(MATCH(F_SEARCHES!$A95,'F_ ORDERS'!A:A,0),1,),0)</f>
        <v>1</v>
      </c>
    </row>
    <row r="96" spans="1:8" x14ac:dyDescent="0.2">
      <c r="A96" s="37" t="str">
        <f t="shared" si="1"/>
        <v>105.203.241.101|44507|0.310520833343617</v>
      </c>
      <c r="B96" s="32">
        <v>7094</v>
      </c>
      <c r="C96" s="32" t="s">
        <v>1001</v>
      </c>
      <c r="D96" s="38">
        <f>INT(DT!A96)</f>
        <v>44507</v>
      </c>
      <c r="E96" s="39">
        <f>DT!A96-INT(DT!A96)</f>
        <v>0.31052083334361669</v>
      </c>
      <c r="F96" s="32" t="s">
        <v>141</v>
      </c>
      <c r="G96" s="39">
        <f>IF(F_SEARCHES!$H96=1,(VLOOKUP(F_SEARCHES!$A96,'F_ ORDERS'!A:G,7,FALSE)+VLOOKUP(F_SEARCHES!$A96,'F_ ORDERS'!A:H,8,FALSE))-(F_SEARCHES!$D96+F_SEARCHES!$E96),0)</f>
        <v>9.8923611112695653E-2</v>
      </c>
      <c r="H96" s="32">
        <f>IFERROR(IF(MATCH(F_SEARCHES!$A96,'F_ ORDERS'!A:A,0),1,),0)</f>
        <v>1</v>
      </c>
    </row>
    <row r="97" spans="1:8" x14ac:dyDescent="0.2">
      <c r="A97" s="37" t="str">
        <f t="shared" si="1"/>
        <v>105.219.235.191|45013|0.0262731481489027</v>
      </c>
      <c r="B97" s="32">
        <v>7095</v>
      </c>
      <c r="C97" s="32" t="s">
        <v>1002</v>
      </c>
      <c r="D97" s="38">
        <f>INT(DT!A97)</f>
        <v>45013</v>
      </c>
      <c r="E97" s="39">
        <f>DT!A97-INT(DT!A97)</f>
        <v>2.6273148148902692E-2</v>
      </c>
      <c r="F97" s="32" t="s">
        <v>102</v>
      </c>
      <c r="G97" s="39">
        <f>IF(F_SEARCHES!$H97=1,(VLOOKUP(F_SEARCHES!$A97,'F_ ORDERS'!A:G,7,FALSE)+VLOOKUP(F_SEARCHES!$A97,'F_ ORDERS'!A:H,8,FALSE))-(F_SEARCHES!$D97+F_SEARCHES!$E97),0)</f>
        <v>1.2777777774317656E-2</v>
      </c>
      <c r="H97" s="32">
        <f>IFERROR(IF(MATCH(F_SEARCHES!$A97,'F_ ORDERS'!A:A,0),1,),0)</f>
        <v>1</v>
      </c>
    </row>
    <row r="98" spans="1:8" x14ac:dyDescent="0.2">
      <c r="A98" s="37" t="str">
        <f t="shared" si="1"/>
        <v>105.219.252.51|45280|0.878993055557657</v>
      </c>
      <c r="B98" s="32">
        <v>7096</v>
      </c>
      <c r="C98" s="32" t="s">
        <v>1003</v>
      </c>
      <c r="D98" s="38">
        <f>INT(DT!A98)</f>
        <v>45280</v>
      </c>
      <c r="E98" s="39">
        <f>DT!A98-INT(DT!A98)</f>
        <v>0.8789930555576575</v>
      </c>
      <c r="F98" s="32" t="s">
        <v>70</v>
      </c>
      <c r="G98" s="39">
        <f>IF(F_SEARCHES!$H98=1,(VLOOKUP(F_SEARCHES!$A98,'F_ ORDERS'!A:G,7,FALSE)+VLOOKUP(F_SEARCHES!$A98,'F_ ORDERS'!A:H,8,FALSE))-(F_SEARCHES!$D98+F_SEARCHES!$E98),0)</f>
        <v>8.7048611108912155E-2</v>
      </c>
      <c r="H98" s="32">
        <f>IFERROR(IF(MATCH(F_SEARCHES!$A98,'F_ ORDERS'!A:A,0),1,),0)</f>
        <v>1</v>
      </c>
    </row>
    <row r="99" spans="1:8" x14ac:dyDescent="0.2">
      <c r="A99" s="37" t="str">
        <f t="shared" si="1"/>
        <v>105.230.96.146|43348|0.188379629631527</v>
      </c>
      <c r="B99" s="32">
        <v>7097</v>
      </c>
      <c r="C99" s="32" t="s">
        <v>1004</v>
      </c>
      <c r="D99" s="38">
        <f>INT(DT!A99)</f>
        <v>43348</v>
      </c>
      <c r="E99" s="39">
        <f>DT!A99-INT(DT!A99)</f>
        <v>0.18837962963152677</v>
      </c>
      <c r="F99" s="32" t="s">
        <v>402</v>
      </c>
      <c r="G99" s="39">
        <f>IF(F_SEARCHES!$H99=1,(VLOOKUP(F_SEARCHES!$A99,'F_ ORDERS'!A:G,7,FALSE)+VLOOKUP(F_SEARCHES!$A99,'F_ ORDERS'!A:H,8,FALSE))-(F_SEARCHES!$D99+F_SEARCHES!$E99),0)</f>
        <v>0.11995370370277669</v>
      </c>
      <c r="H99" s="32">
        <f>IFERROR(IF(MATCH(F_SEARCHES!$A99,'F_ ORDERS'!A:A,0),1,),0)</f>
        <v>1</v>
      </c>
    </row>
    <row r="100" spans="1:8" x14ac:dyDescent="0.2">
      <c r="A100" s="37" t="str">
        <f t="shared" si="1"/>
        <v>105.234.65.95|45428|0.0970833333267365</v>
      </c>
      <c r="B100" s="32">
        <v>7098</v>
      </c>
      <c r="C100" s="32" t="s">
        <v>1005</v>
      </c>
      <c r="D100" s="38">
        <f>INT(DT!A100)</f>
        <v>45428</v>
      </c>
      <c r="E100" s="39">
        <f>DT!A100-INT(DT!A100)</f>
        <v>9.7083333326736465E-2</v>
      </c>
      <c r="F100" s="32" t="s">
        <v>272</v>
      </c>
      <c r="G100" s="39">
        <f>IF(F_SEARCHES!$H100=1,(VLOOKUP(F_SEARCHES!$A100,'F_ ORDERS'!A:G,7,FALSE)+VLOOKUP(F_SEARCHES!$A100,'F_ ORDERS'!A:H,8,FALSE))-(F_SEARCHES!$D100+F_SEARCHES!$E100),0)</f>
        <v>7.571759259008104E-2</v>
      </c>
      <c r="H100" s="32">
        <f>IFERROR(IF(MATCH(F_SEARCHES!$A100,'F_ ORDERS'!A:A,0),1,),0)</f>
        <v>1</v>
      </c>
    </row>
    <row r="101" spans="1:8" x14ac:dyDescent="0.2">
      <c r="A101" s="37" t="str">
        <f t="shared" si="1"/>
        <v>105.47.226.49|43030|0.880428240736364</v>
      </c>
      <c r="B101" s="32">
        <v>7099</v>
      </c>
      <c r="C101" s="32" t="s">
        <v>1006</v>
      </c>
      <c r="D101" s="38">
        <f>INT(DT!A101)</f>
        <v>43030</v>
      </c>
      <c r="E101" s="39">
        <f>DT!A101-INT(DT!A101)</f>
        <v>0.88042824073636439</v>
      </c>
      <c r="F101" s="32" t="s">
        <v>363</v>
      </c>
      <c r="G101" s="39">
        <f>IF(F_SEARCHES!$H101=1,(VLOOKUP(F_SEARCHES!$A101,'F_ ORDERS'!A:G,7,FALSE)+VLOOKUP(F_SEARCHES!$A101,'F_ ORDERS'!A:H,8,FALSE))-(F_SEARCHES!$D101+F_SEARCHES!$E101),0)</f>
        <v>0</v>
      </c>
      <c r="H101" s="32">
        <f>IFERROR(IF(MATCH(F_SEARCHES!$A101,'F_ ORDERS'!A:A,0),1,),0)</f>
        <v>0</v>
      </c>
    </row>
    <row r="102" spans="1:8" x14ac:dyDescent="0.2">
      <c r="A102" s="37" t="str">
        <f t="shared" si="1"/>
        <v>105.59.19.70|45047|0.0193171296268702</v>
      </c>
      <c r="B102" s="32">
        <v>7100</v>
      </c>
      <c r="C102" s="32" t="s">
        <v>1007</v>
      </c>
      <c r="D102" s="38">
        <f>INT(DT!A102)</f>
        <v>45047</v>
      </c>
      <c r="E102" s="39">
        <f>DT!A102-INT(DT!A102)</f>
        <v>1.9317129626870155E-2</v>
      </c>
      <c r="F102" s="32" t="s">
        <v>309</v>
      </c>
      <c r="G102" s="39">
        <f>IF(F_SEARCHES!$H102=1,(VLOOKUP(F_SEARCHES!$A102,'F_ ORDERS'!A:G,7,FALSE)+VLOOKUP(F_SEARCHES!$A102,'F_ ORDERS'!A:H,8,FALSE))-(F_SEARCHES!$D102+F_SEARCHES!$E102),0)</f>
        <v>0</v>
      </c>
      <c r="H102" s="32">
        <f>IFERROR(IF(MATCH(F_SEARCHES!$A102,'F_ ORDERS'!A:A,0),1,),0)</f>
        <v>0</v>
      </c>
    </row>
    <row r="103" spans="1:8" x14ac:dyDescent="0.2">
      <c r="A103" s="37" t="str">
        <f t="shared" si="1"/>
        <v>105.6.201.147|45096|0.0758101851824904</v>
      </c>
      <c r="B103" s="32">
        <v>7101</v>
      </c>
      <c r="C103" s="32" t="s">
        <v>1008</v>
      </c>
      <c r="D103" s="38">
        <f>INT(DT!A103)</f>
        <v>45096</v>
      </c>
      <c r="E103" s="39">
        <f>DT!A103-INT(DT!A103)</f>
        <v>7.5810185182490386E-2</v>
      </c>
      <c r="F103" s="32" t="s">
        <v>121</v>
      </c>
      <c r="G103" s="39">
        <f>IF(F_SEARCHES!$H103=1,(VLOOKUP(F_SEARCHES!$A103,'F_ ORDERS'!A:G,7,FALSE)+VLOOKUP(F_SEARCHES!$A103,'F_ ORDERS'!A:H,8,FALSE))-(F_SEARCHES!$D103+F_SEARCHES!$E103),0)</f>
        <v>9.8969907405262347E-2</v>
      </c>
      <c r="H103" s="32">
        <f>IFERROR(IF(MATCH(F_SEARCHES!$A103,'F_ ORDERS'!A:A,0),1,),0)</f>
        <v>1</v>
      </c>
    </row>
    <row r="104" spans="1:8" x14ac:dyDescent="0.2">
      <c r="A104" s="37" t="str">
        <f t="shared" si="1"/>
        <v>105.95.138.147|43489|0.721423611110367</v>
      </c>
      <c r="B104" s="32">
        <v>7102</v>
      </c>
      <c r="C104" s="32" t="s">
        <v>1009</v>
      </c>
      <c r="D104" s="38">
        <f>INT(DT!A104)</f>
        <v>43489</v>
      </c>
      <c r="E104" s="39">
        <f>DT!A104-INT(DT!A104)</f>
        <v>0.72142361111036735</v>
      </c>
      <c r="F104" s="32" t="s">
        <v>392</v>
      </c>
      <c r="G104" s="39">
        <f>IF(F_SEARCHES!$H104=1,(VLOOKUP(F_SEARCHES!$A104,'F_ ORDERS'!A:G,7,FALSE)+VLOOKUP(F_SEARCHES!$A104,'F_ ORDERS'!A:H,8,FALSE))-(F_SEARCHES!$D104+F_SEARCHES!$E104),0)</f>
        <v>1.4224537037080154E-2</v>
      </c>
      <c r="H104" s="32">
        <f>IFERROR(IF(MATCH(F_SEARCHES!$A104,'F_ ORDERS'!A:A,0),1,),0)</f>
        <v>1</v>
      </c>
    </row>
    <row r="105" spans="1:8" x14ac:dyDescent="0.2">
      <c r="A105" s="37" t="str">
        <f t="shared" si="1"/>
        <v>106.106.231.168|44997|0.964050925933407</v>
      </c>
      <c r="B105" s="32">
        <v>7103</v>
      </c>
      <c r="C105" s="32" t="s">
        <v>1010</v>
      </c>
      <c r="D105" s="38">
        <f>INT(DT!A105)</f>
        <v>44997</v>
      </c>
      <c r="E105" s="39">
        <f>DT!A105-INT(DT!A105)</f>
        <v>0.96405092593340669</v>
      </c>
      <c r="F105" s="32" t="s">
        <v>241</v>
      </c>
      <c r="G105" s="39">
        <f>IF(F_SEARCHES!$H105=1,(VLOOKUP(F_SEARCHES!$A105,'F_ ORDERS'!A:G,7,FALSE)+VLOOKUP(F_SEARCHES!$A105,'F_ ORDERS'!A:H,8,FALSE))-(F_SEARCHES!$D105+F_SEARCHES!$E105),0)</f>
        <v>5.7847222218697425E-2</v>
      </c>
      <c r="H105" s="32">
        <f>IFERROR(IF(MATCH(F_SEARCHES!$A105,'F_ ORDERS'!A:A,0),1,),0)</f>
        <v>1</v>
      </c>
    </row>
    <row r="106" spans="1:8" x14ac:dyDescent="0.2">
      <c r="A106" s="37" t="str">
        <f t="shared" si="1"/>
        <v>106.120.73.190|45445|0.998460648137552</v>
      </c>
      <c r="B106" s="32">
        <v>7104</v>
      </c>
      <c r="C106" s="32" t="s">
        <v>1011</v>
      </c>
      <c r="D106" s="38">
        <f>INT(DT!A106)</f>
        <v>45445</v>
      </c>
      <c r="E106" s="39">
        <f>DT!A106-INT(DT!A106)</f>
        <v>0.9984606481375522</v>
      </c>
      <c r="F106" s="32" t="s">
        <v>345</v>
      </c>
      <c r="G106" s="39">
        <f>IF(F_SEARCHES!$H106=1,(VLOOKUP(F_SEARCHES!$A106,'F_ ORDERS'!A:G,7,FALSE)+VLOOKUP(F_SEARCHES!$A106,'F_ ORDERS'!A:H,8,FALSE))-(F_SEARCHES!$D106+F_SEARCHES!$E106),0)</f>
        <v>0.11184027777926531</v>
      </c>
      <c r="H106" s="32">
        <f>IFERROR(IF(MATCH(F_SEARCHES!$A106,'F_ ORDERS'!A:A,0),1,),0)</f>
        <v>1</v>
      </c>
    </row>
    <row r="107" spans="1:8" x14ac:dyDescent="0.2">
      <c r="A107" s="37" t="str">
        <f t="shared" si="1"/>
        <v>106.141.235.120|43923|0.201967592591245</v>
      </c>
      <c r="B107" s="32">
        <v>7105</v>
      </c>
      <c r="C107" s="32" t="s">
        <v>1012</v>
      </c>
      <c r="D107" s="38">
        <f>INT(DT!A107)</f>
        <v>43923</v>
      </c>
      <c r="E107" s="39">
        <f>DT!A107-INT(DT!A107)</f>
        <v>0.20196759259124519</v>
      </c>
      <c r="F107" s="32" t="s">
        <v>207</v>
      </c>
      <c r="G107" s="39">
        <f>IF(F_SEARCHES!$H107=1,(VLOOKUP(F_SEARCHES!$A107,'F_ ORDERS'!A:G,7,FALSE)+VLOOKUP(F_SEARCHES!$A107,'F_ ORDERS'!A:H,8,FALSE))-(F_SEARCHES!$D107+F_SEARCHES!$E107),0)</f>
        <v>2.7013888888177462E-2</v>
      </c>
      <c r="H107" s="32">
        <f>IFERROR(IF(MATCH(F_SEARCHES!$A107,'F_ ORDERS'!A:A,0),1,),0)</f>
        <v>1</v>
      </c>
    </row>
    <row r="108" spans="1:8" x14ac:dyDescent="0.2">
      <c r="A108" s="37" t="str">
        <f t="shared" si="1"/>
        <v>106.154.75.121|44997|0.537488425929041</v>
      </c>
      <c r="B108" s="32">
        <v>7106</v>
      </c>
      <c r="C108" s="32" t="s">
        <v>1013</v>
      </c>
      <c r="D108" s="38">
        <f>INT(DT!A108)</f>
        <v>44997</v>
      </c>
      <c r="E108" s="39">
        <f>DT!A108-INT(DT!A108)</f>
        <v>0.53748842592904111</v>
      </c>
      <c r="F108" s="32" t="s">
        <v>417</v>
      </c>
      <c r="G108" s="39">
        <f>IF(F_SEARCHES!$H108=1,(VLOOKUP(F_SEARCHES!$A108,'F_ ORDERS'!A:G,7,FALSE)+VLOOKUP(F_SEARCHES!$A108,'F_ ORDERS'!A:H,8,FALSE))-(F_SEARCHES!$D108+F_SEARCHES!$E108),0)</f>
        <v>7.2303240740438923E-2</v>
      </c>
      <c r="H108" s="32">
        <f>IFERROR(IF(MATCH(F_SEARCHES!$A108,'F_ ORDERS'!A:A,0),1,),0)</f>
        <v>1</v>
      </c>
    </row>
    <row r="109" spans="1:8" x14ac:dyDescent="0.2">
      <c r="A109" s="37" t="str">
        <f t="shared" si="1"/>
        <v>106.161.115.57|44416|0.443148148151522</v>
      </c>
      <c r="B109" s="32">
        <v>7107</v>
      </c>
      <c r="C109" s="32" t="s">
        <v>1014</v>
      </c>
      <c r="D109" s="38">
        <f>INT(DT!A109)</f>
        <v>44416</v>
      </c>
      <c r="E109" s="39">
        <f>DT!A109-INT(DT!A109)</f>
        <v>0.44314814815152204</v>
      </c>
      <c r="F109" s="32" t="s">
        <v>456</v>
      </c>
      <c r="G109" s="39">
        <f>IF(F_SEARCHES!$H109=1,(VLOOKUP(F_SEARCHES!$A109,'F_ ORDERS'!A:G,7,FALSE)+VLOOKUP(F_SEARCHES!$A109,'F_ ORDERS'!A:H,8,FALSE))-(F_SEARCHES!$D109+F_SEARCHES!$E109),0)</f>
        <v>0</v>
      </c>
      <c r="H109" s="32">
        <f>IFERROR(IF(MATCH(F_SEARCHES!$A109,'F_ ORDERS'!A:A,0),1,),0)</f>
        <v>0</v>
      </c>
    </row>
    <row r="110" spans="1:8" x14ac:dyDescent="0.2">
      <c r="A110" s="37" t="str">
        <f t="shared" si="1"/>
        <v>106.181.178.158|43094|0.63091435185197</v>
      </c>
      <c r="B110" s="32">
        <v>7108</v>
      </c>
      <c r="C110" s="32" t="s">
        <v>1015</v>
      </c>
      <c r="D110" s="38">
        <f>INT(DT!A110)</f>
        <v>43094</v>
      </c>
      <c r="E110" s="39">
        <f>DT!A110-INT(DT!A110)</f>
        <v>0.63091435185197042</v>
      </c>
      <c r="F110" s="32" t="s">
        <v>405</v>
      </c>
      <c r="G110" s="39">
        <f>IF(F_SEARCHES!$H110=1,(VLOOKUP(F_SEARCHES!$A110,'F_ ORDERS'!A:G,7,FALSE)+VLOOKUP(F_SEARCHES!$A110,'F_ ORDERS'!A:H,8,FALSE))-(F_SEARCHES!$D110+F_SEARCHES!$E110),0)</f>
        <v>0</v>
      </c>
      <c r="H110" s="32">
        <f>IFERROR(IF(MATCH(F_SEARCHES!$A110,'F_ ORDERS'!A:A,0),1,),0)</f>
        <v>0</v>
      </c>
    </row>
    <row r="111" spans="1:8" x14ac:dyDescent="0.2">
      <c r="A111" s="37" t="str">
        <f t="shared" si="1"/>
        <v>106.210.241.57|44054|0.0175115740712499</v>
      </c>
      <c r="B111" s="32">
        <v>7109</v>
      </c>
      <c r="C111" s="32" t="s">
        <v>1016</v>
      </c>
      <c r="D111" s="38">
        <f>INT(DT!A111)</f>
        <v>44054</v>
      </c>
      <c r="E111" s="39">
        <f>DT!A111-INT(DT!A111)</f>
        <v>1.7511574071249925E-2</v>
      </c>
      <c r="F111" s="32" t="s">
        <v>381</v>
      </c>
      <c r="G111" s="39">
        <f>IF(F_SEARCHES!$H111=1,(VLOOKUP(F_SEARCHES!$A111,'F_ ORDERS'!A:G,7,FALSE)+VLOOKUP(F_SEARCHES!$A111,'F_ ORDERS'!A:H,8,FALSE))-(F_SEARCHES!$D111+F_SEARCHES!$E111),0)</f>
        <v>7.9791666663368233E-2</v>
      </c>
      <c r="H111" s="32">
        <f>IFERROR(IF(MATCH(F_SEARCHES!$A111,'F_ ORDERS'!A:A,0),1,),0)</f>
        <v>1</v>
      </c>
    </row>
    <row r="112" spans="1:8" x14ac:dyDescent="0.2">
      <c r="A112" s="37" t="str">
        <f t="shared" si="1"/>
        <v>106.236.154.109|44650|0.901898148149485</v>
      </c>
      <c r="B112" s="32">
        <v>7110</v>
      </c>
      <c r="C112" s="32" t="s">
        <v>1017</v>
      </c>
      <c r="D112" s="38">
        <f>INT(DT!A112)</f>
        <v>44650</v>
      </c>
      <c r="E112" s="39">
        <f>DT!A112-INT(DT!A112)</f>
        <v>0.90189814814948477</v>
      </c>
      <c r="F112" s="32" t="s">
        <v>418</v>
      </c>
      <c r="G112" s="39">
        <f>IF(F_SEARCHES!$H112=1,(VLOOKUP(F_SEARCHES!$A112,'F_ ORDERS'!A:G,7,FALSE)+VLOOKUP(F_SEARCHES!$A112,'F_ ORDERS'!A:H,8,FALSE))-(F_SEARCHES!$D112+F_SEARCHES!$E112),0)</f>
        <v>0</v>
      </c>
      <c r="H112" s="32">
        <f>IFERROR(IF(MATCH(F_SEARCHES!$A112,'F_ ORDERS'!A:A,0),1,),0)</f>
        <v>0</v>
      </c>
    </row>
    <row r="113" spans="1:8" x14ac:dyDescent="0.2">
      <c r="A113" s="37" t="str">
        <f t="shared" si="1"/>
        <v>106.44.206.174|42551|0.16127314815094</v>
      </c>
      <c r="B113" s="32">
        <v>7111</v>
      </c>
      <c r="C113" s="32" t="s">
        <v>1018</v>
      </c>
      <c r="D113" s="38">
        <f>INT(DT!A113)</f>
        <v>42551</v>
      </c>
      <c r="E113" s="39">
        <f>DT!A113-INT(DT!A113)</f>
        <v>0.16127314815093996</v>
      </c>
      <c r="F113" s="32" t="s">
        <v>97</v>
      </c>
      <c r="G113" s="39">
        <f>IF(F_SEARCHES!$H113=1,(VLOOKUP(F_SEARCHES!$A113,'F_ ORDERS'!A:G,7,FALSE)+VLOOKUP(F_SEARCHES!$A113,'F_ ORDERS'!A:H,8,FALSE))-(F_SEARCHES!$D113+F_SEARCHES!$E113),0)</f>
        <v>0</v>
      </c>
      <c r="H113" s="32">
        <f>IFERROR(IF(MATCH(F_SEARCHES!$A113,'F_ ORDERS'!A:A,0),1,),0)</f>
        <v>0</v>
      </c>
    </row>
    <row r="114" spans="1:8" x14ac:dyDescent="0.2">
      <c r="A114" s="37" t="str">
        <f t="shared" si="1"/>
        <v>106.57.140.82|44381|0.851724537038535</v>
      </c>
      <c r="B114" s="32">
        <v>7112</v>
      </c>
      <c r="C114" s="32" t="s">
        <v>1019</v>
      </c>
      <c r="D114" s="38">
        <f>INT(DT!A114)</f>
        <v>44381</v>
      </c>
      <c r="E114" s="39">
        <f>DT!A114-INT(DT!A114)</f>
        <v>0.85172453703853535</v>
      </c>
      <c r="F114" s="32" t="s">
        <v>328</v>
      </c>
      <c r="G114" s="39">
        <f>IF(F_SEARCHES!$H114=1,(VLOOKUP(F_SEARCHES!$A114,'F_ ORDERS'!A:G,7,FALSE)+VLOOKUP(F_SEARCHES!$A114,'F_ ORDERS'!A:H,8,FALSE))-(F_SEARCHES!$D114+F_SEARCHES!$E114),0)</f>
        <v>0</v>
      </c>
      <c r="H114" s="32">
        <f>IFERROR(IF(MATCH(F_SEARCHES!$A114,'F_ ORDERS'!A:A,0),1,),0)</f>
        <v>0</v>
      </c>
    </row>
    <row r="115" spans="1:8" x14ac:dyDescent="0.2">
      <c r="A115" s="37" t="str">
        <f t="shared" si="1"/>
        <v>106.65.110.181|45389|0.0199884259272949</v>
      </c>
      <c r="B115" s="32">
        <v>7113</v>
      </c>
      <c r="C115" s="32" t="s">
        <v>1020</v>
      </c>
      <c r="D115" s="38">
        <f>INT(DT!A115)</f>
        <v>45389</v>
      </c>
      <c r="E115" s="39">
        <f>DT!A115-INT(DT!A115)</f>
        <v>1.9988425927294884E-2</v>
      </c>
      <c r="F115" s="32" t="s">
        <v>391</v>
      </c>
      <c r="G115" s="39">
        <f>IF(F_SEARCHES!$H115=1,(VLOOKUP(F_SEARCHES!$A115,'F_ ORDERS'!A:G,7,FALSE)+VLOOKUP(F_SEARCHES!$A115,'F_ ORDERS'!A:H,8,FALSE))-(F_SEARCHES!$D115+F_SEARCHES!$E115),0)</f>
        <v>3.3761574071832001E-2</v>
      </c>
      <c r="H115" s="32">
        <f>IFERROR(IF(MATCH(F_SEARCHES!$A115,'F_ ORDERS'!A:A,0),1,),0)</f>
        <v>1</v>
      </c>
    </row>
    <row r="116" spans="1:8" x14ac:dyDescent="0.2">
      <c r="A116" s="37" t="str">
        <f t="shared" si="1"/>
        <v>107.122.236.159|44567|0.776006944441178</v>
      </c>
      <c r="B116" s="32">
        <v>7114</v>
      </c>
      <c r="C116" s="32" t="s">
        <v>1021</v>
      </c>
      <c r="D116" s="38">
        <f>INT(DT!A116)</f>
        <v>44567</v>
      </c>
      <c r="E116" s="39">
        <f>DT!A116-INT(DT!A116)</f>
        <v>0.77600694444117835</v>
      </c>
      <c r="F116" s="32" t="s">
        <v>476</v>
      </c>
      <c r="G116" s="39">
        <f>IF(F_SEARCHES!$H116=1,(VLOOKUP(F_SEARCHES!$A116,'F_ ORDERS'!A:G,7,FALSE)+VLOOKUP(F_SEARCHES!$A116,'F_ ORDERS'!A:H,8,FALSE))-(F_SEARCHES!$D116+F_SEARCHES!$E116),0)</f>
        <v>4.9490740741021E-2</v>
      </c>
      <c r="H116" s="32">
        <f>IFERROR(IF(MATCH(F_SEARCHES!$A116,'F_ ORDERS'!A:A,0),1,),0)</f>
        <v>1</v>
      </c>
    </row>
    <row r="117" spans="1:8" x14ac:dyDescent="0.2">
      <c r="A117" s="37" t="str">
        <f t="shared" si="1"/>
        <v>107.136.5.221|42847|0.651284722232958</v>
      </c>
      <c r="B117" s="32">
        <v>7115</v>
      </c>
      <c r="C117" s="32" t="s">
        <v>1022</v>
      </c>
      <c r="D117" s="38">
        <f>INT(DT!A117)</f>
        <v>42847</v>
      </c>
      <c r="E117" s="39">
        <f>DT!A117-INT(DT!A117)</f>
        <v>0.6512847222329583</v>
      </c>
      <c r="F117" s="32" t="s">
        <v>376</v>
      </c>
      <c r="G117" s="39">
        <f>IF(F_SEARCHES!$H117=1,(VLOOKUP(F_SEARCHES!$A117,'F_ ORDERS'!A:G,7,FALSE)+VLOOKUP(F_SEARCHES!$A117,'F_ ORDERS'!A:H,8,FALSE))-(F_SEARCHES!$D117+F_SEARCHES!$E117),0)</f>
        <v>0</v>
      </c>
      <c r="H117" s="32">
        <f>IFERROR(IF(MATCH(F_SEARCHES!$A117,'F_ ORDERS'!A:A,0),1,),0)</f>
        <v>0</v>
      </c>
    </row>
    <row r="118" spans="1:8" x14ac:dyDescent="0.2">
      <c r="A118" s="37" t="str">
        <f t="shared" si="1"/>
        <v>107.153.186.76|41772|0.504594907397404</v>
      </c>
      <c r="B118" s="32">
        <v>7116</v>
      </c>
      <c r="C118" s="32" t="s">
        <v>1023</v>
      </c>
      <c r="D118" s="38">
        <f>INT(DT!A118)</f>
        <v>41772</v>
      </c>
      <c r="E118" s="39">
        <f>DT!A118-INT(DT!A118)</f>
        <v>0.50459490739740431</v>
      </c>
      <c r="F118" s="32" t="s">
        <v>145</v>
      </c>
      <c r="G118" s="39">
        <f>IF(F_SEARCHES!$H118=1,(VLOOKUP(F_SEARCHES!$A118,'F_ ORDERS'!A:G,7,FALSE)+VLOOKUP(F_SEARCHES!$A118,'F_ ORDERS'!A:H,8,FALSE))-(F_SEARCHES!$D118+F_SEARCHES!$E118),0)</f>
        <v>3.6064814812561963E-2</v>
      </c>
      <c r="H118" s="32">
        <f>IFERROR(IF(MATCH(F_SEARCHES!$A118,'F_ ORDERS'!A:A,0),1,),0)</f>
        <v>1</v>
      </c>
    </row>
    <row r="119" spans="1:8" x14ac:dyDescent="0.2">
      <c r="A119" s="37" t="str">
        <f t="shared" si="1"/>
        <v>107.168.162.205|44370|0.811979166668607</v>
      </c>
      <c r="B119" s="32">
        <v>7117</v>
      </c>
      <c r="C119" s="32" t="s">
        <v>1024</v>
      </c>
      <c r="D119" s="38">
        <f>INT(DT!A119)</f>
        <v>44370</v>
      </c>
      <c r="E119" s="39">
        <f>DT!A119-INT(DT!A119)</f>
        <v>0.81197916666860692</v>
      </c>
      <c r="F119" s="32" t="s">
        <v>68</v>
      </c>
      <c r="G119" s="39">
        <f>IF(F_SEARCHES!$H119=1,(VLOOKUP(F_SEARCHES!$A119,'F_ ORDERS'!A:G,7,FALSE)+VLOOKUP(F_SEARCHES!$A119,'F_ ORDERS'!A:H,8,FALSE))-(F_SEARCHES!$D119+F_SEARCHES!$E119),0)</f>
        <v>0</v>
      </c>
      <c r="H119" s="32">
        <f>IFERROR(IF(MATCH(F_SEARCHES!$A119,'F_ ORDERS'!A:A,0),1,),0)</f>
        <v>0</v>
      </c>
    </row>
    <row r="120" spans="1:8" x14ac:dyDescent="0.2">
      <c r="A120" s="37" t="str">
        <f t="shared" si="1"/>
        <v>107.185.112.61|44458|0.774965277778392</v>
      </c>
      <c r="B120" s="32">
        <v>7118</v>
      </c>
      <c r="C120" s="32" t="s">
        <v>1025</v>
      </c>
      <c r="D120" s="38">
        <f>INT(DT!A120)</f>
        <v>44458</v>
      </c>
      <c r="E120" s="39">
        <f>DT!A120-INT(DT!A120)</f>
        <v>0.77496527777839219</v>
      </c>
      <c r="F120" s="32" t="s">
        <v>216</v>
      </c>
      <c r="G120" s="39">
        <f>IF(F_SEARCHES!$H120=1,(VLOOKUP(F_SEARCHES!$A120,'F_ ORDERS'!A:G,7,FALSE)+VLOOKUP(F_SEARCHES!$A120,'F_ ORDERS'!A:H,8,FALSE))-(F_SEARCHES!$D120+F_SEARCHES!$E120),0)</f>
        <v>0.11116898147884058</v>
      </c>
      <c r="H120" s="32">
        <f>IFERROR(IF(MATCH(F_SEARCHES!$A120,'F_ ORDERS'!A:A,0),1,),0)</f>
        <v>1</v>
      </c>
    </row>
    <row r="121" spans="1:8" x14ac:dyDescent="0.2">
      <c r="A121" s="37" t="str">
        <f t="shared" si="1"/>
        <v>107.231.80.71|44026|0.0268055555570754</v>
      </c>
      <c r="B121" s="32">
        <v>7119</v>
      </c>
      <c r="C121" s="32" t="s">
        <v>1026</v>
      </c>
      <c r="D121" s="38">
        <f>INT(DT!A121)</f>
        <v>44026</v>
      </c>
      <c r="E121" s="39">
        <f>DT!A121-INT(DT!A121)</f>
        <v>2.6805555557075422E-2</v>
      </c>
      <c r="F121" s="32" t="s">
        <v>360</v>
      </c>
      <c r="G121" s="39">
        <f>IF(F_SEARCHES!$H121=1,(VLOOKUP(F_SEARCHES!$A121,'F_ ORDERS'!A:G,7,FALSE)+VLOOKUP(F_SEARCHES!$A121,'F_ ORDERS'!A:H,8,FALSE))-(F_SEARCHES!$D121+F_SEARCHES!$E121),0)</f>
        <v>9.354166666889796E-2</v>
      </c>
      <c r="H121" s="32">
        <f>IFERROR(IF(MATCH(F_SEARCHES!$A121,'F_ ORDERS'!A:A,0),1,),0)</f>
        <v>1</v>
      </c>
    </row>
    <row r="122" spans="1:8" x14ac:dyDescent="0.2">
      <c r="A122" s="37" t="str">
        <f t="shared" si="1"/>
        <v>107.249.230.253|44464|0.308043981480296</v>
      </c>
      <c r="B122" s="32">
        <v>7120</v>
      </c>
      <c r="C122" s="32" t="s">
        <v>1027</v>
      </c>
      <c r="D122" s="38">
        <f>INT(DT!A122)</f>
        <v>44464</v>
      </c>
      <c r="E122" s="39">
        <f>DT!A122-INT(DT!A122)</f>
        <v>0.30804398148029577</v>
      </c>
      <c r="F122" s="32" t="s">
        <v>152</v>
      </c>
      <c r="G122" s="39">
        <f>IF(F_SEARCHES!$H122=1,(VLOOKUP(F_SEARCHES!$A122,'F_ ORDERS'!A:G,7,FALSE)+VLOOKUP(F_SEARCHES!$A122,'F_ ORDERS'!A:H,8,FALSE))-(F_SEARCHES!$D122+F_SEARCHES!$E122),0)</f>
        <v>0</v>
      </c>
      <c r="H122" s="32">
        <f>IFERROR(IF(MATCH(F_SEARCHES!$A122,'F_ ORDERS'!A:A,0),1,),0)</f>
        <v>0</v>
      </c>
    </row>
    <row r="123" spans="1:8" x14ac:dyDescent="0.2">
      <c r="A123" s="37" t="str">
        <f t="shared" si="1"/>
        <v>107.253.12.242|45078|0.597962962972815</v>
      </c>
      <c r="B123" s="32">
        <v>7121</v>
      </c>
      <c r="C123" s="32" t="s">
        <v>1028</v>
      </c>
      <c r="D123" s="38">
        <f>INT(DT!A123)</f>
        <v>45078</v>
      </c>
      <c r="E123" s="39">
        <f>DT!A123-INT(DT!A123)</f>
        <v>0.59796296297281515</v>
      </c>
      <c r="F123" s="32" t="s">
        <v>325</v>
      </c>
      <c r="G123" s="39">
        <f>IF(F_SEARCHES!$H123=1,(VLOOKUP(F_SEARCHES!$A123,'F_ ORDERS'!A:G,7,FALSE)+VLOOKUP(F_SEARCHES!$A123,'F_ ORDERS'!A:H,8,FALSE))-(F_SEARCHES!$D123+F_SEARCHES!$E123),0)</f>
        <v>2.5960648148611654E-2</v>
      </c>
      <c r="H123" s="32">
        <f>IFERROR(IF(MATCH(F_SEARCHES!$A123,'F_ ORDERS'!A:A,0),1,),0)</f>
        <v>1</v>
      </c>
    </row>
    <row r="124" spans="1:8" x14ac:dyDescent="0.2">
      <c r="A124" s="37" t="str">
        <f t="shared" si="1"/>
        <v>107.3.165.201|44125|0.441678240742476</v>
      </c>
      <c r="B124" s="32">
        <v>7122</v>
      </c>
      <c r="C124" s="32" t="s">
        <v>1029</v>
      </c>
      <c r="D124" s="38">
        <f>INT(DT!A124)</f>
        <v>44125</v>
      </c>
      <c r="E124" s="39">
        <f>DT!A124-INT(DT!A124)</f>
        <v>0.44167824074247619</v>
      </c>
      <c r="F124" s="32" t="s">
        <v>159</v>
      </c>
      <c r="G124" s="39">
        <f>IF(F_SEARCHES!$H124=1,(VLOOKUP(F_SEARCHES!$A124,'F_ ORDERS'!A:G,7,FALSE)+VLOOKUP(F_SEARCHES!$A124,'F_ ORDERS'!A:H,8,FALSE))-(F_SEARCHES!$D124+F_SEARCHES!$E124),0)</f>
        <v>0.11384259258920792</v>
      </c>
      <c r="H124" s="32">
        <f>IFERROR(IF(MATCH(F_SEARCHES!$A124,'F_ ORDERS'!A:A,0),1,),0)</f>
        <v>1</v>
      </c>
    </row>
    <row r="125" spans="1:8" x14ac:dyDescent="0.2">
      <c r="A125" s="37" t="str">
        <f t="shared" si="1"/>
        <v>107.40.115.133|43394|0.498171296298096</v>
      </c>
      <c r="B125" s="32">
        <v>7123</v>
      </c>
      <c r="C125" s="32" t="s">
        <v>1030</v>
      </c>
      <c r="D125" s="38">
        <f>INT(DT!A125)</f>
        <v>43394</v>
      </c>
      <c r="E125" s="39">
        <f>DT!A125-INT(DT!A125)</f>
        <v>0.49817129629809642</v>
      </c>
      <c r="F125" s="32" t="s">
        <v>56</v>
      </c>
      <c r="G125" s="39">
        <f>IF(F_SEARCHES!$H125=1,(VLOOKUP(F_SEARCHES!$A125,'F_ ORDERS'!A:G,7,FALSE)+VLOOKUP(F_SEARCHES!$A125,'F_ ORDERS'!A:H,8,FALSE))-(F_SEARCHES!$D125+F_SEARCHES!$E125),0)</f>
        <v>2.9548611113568768E-2</v>
      </c>
      <c r="H125" s="32">
        <f>IFERROR(IF(MATCH(F_SEARCHES!$A125,'F_ ORDERS'!A:A,0),1,),0)</f>
        <v>1</v>
      </c>
    </row>
    <row r="126" spans="1:8" x14ac:dyDescent="0.2">
      <c r="A126" s="37" t="str">
        <f t="shared" si="1"/>
        <v>107.42.230.118|44369|0.462094907408755</v>
      </c>
      <c r="B126" s="32">
        <v>7124</v>
      </c>
      <c r="C126" s="32" t="s">
        <v>1031</v>
      </c>
      <c r="D126" s="38">
        <f>INT(DT!A126)</f>
        <v>44369</v>
      </c>
      <c r="E126" s="39">
        <f>DT!A126-INT(DT!A126)</f>
        <v>0.46209490740875481</v>
      </c>
      <c r="F126" s="32" t="s">
        <v>58</v>
      </c>
      <c r="G126" s="39">
        <f>IF(F_SEARCHES!$H126=1,(VLOOKUP(F_SEARCHES!$A126,'F_ ORDERS'!A:G,7,FALSE)+VLOOKUP(F_SEARCHES!$A126,'F_ ORDERS'!A:H,8,FALSE))-(F_SEARCHES!$D126+F_SEARCHES!$E126),0)</f>
        <v>6.6307870372838806E-2</v>
      </c>
      <c r="H126" s="32">
        <f>IFERROR(IF(MATCH(F_SEARCHES!$A126,'F_ ORDERS'!A:A,0),1,),0)</f>
        <v>1</v>
      </c>
    </row>
    <row r="127" spans="1:8" x14ac:dyDescent="0.2">
      <c r="A127" s="37" t="str">
        <f t="shared" si="1"/>
        <v>107.49.205.60|45620|0.526261574072123</v>
      </c>
      <c r="B127" s="32">
        <v>7125</v>
      </c>
      <c r="C127" s="32" t="s">
        <v>1032</v>
      </c>
      <c r="D127" s="38">
        <f>INT(DT!A127)</f>
        <v>45620</v>
      </c>
      <c r="E127" s="39">
        <f>DT!A127-INT(DT!A127)</f>
        <v>0.52626157407212304</v>
      </c>
      <c r="F127" s="32" t="s">
        <v>496</v>
      </c>
      <c r="G127" s="39">
        <f>IF(F_SEARCHES!$H127=1,(VLOOKUP(F_SEARCHES!$A127,'F_ ORDERS'!A:G,7,FALSE)+VLOOKUP(F_SEARCHES!$A127,'F_ ORDERS'!A:H,8,FALSE))-(F_SEARCHES!$D127+F_SEARCHES!$E127),0)</f>
        <v>4.3113425927003846E-2</v>
      </c>
      <c r="H127" s="32">
        <f>IFERROR(IF(MATCH(F_SEARCHES!$A127,'F_ ORDERS'!A:A,0),1,),0)</f>
        <v>1</v>
      </c>
    </row>
    <row r="128" spans="1:8" x14ac:dyDescent="0.2">
      <c r="A128" s="37" t="str">
        <f t="shared" si="1"/>
        <v>107.53.120.40|44754|0.0783449074078817</v>
      </c>
      <c r="B128" s="32">
        <v>7126</v>
      </c>
      <c r="C128" s="32" t="s">
        <v>1033</v>
      </c>
      <c r="D128" s="38">
        <f>INT(DT!A128)</f>
        <v>44754</v>
      </c>
      <c r="E128" s="39">
        <f>DT!A128-INT(DT!A128)</f>
        <v>7.8344907407881692E-2</v>
      </c>
      <c r="F128" s="32" t="s">
        <v>307</v>
      </c>
      <c r="G128" s="39">
        <f>IF(F_SEARCHES!$H128=1,(VLOOKUP(F_SEARCHES!$A128,'F_ ORDERS'!A:G,7,FALSE)+VLOOKUP(F_SEARCHES!$A128,'F_ ORDERS'!A:H,8,FALSE))-(F_SEARCHES!$D128+F_SEARCHES!$E128),0)</f>
        <v>0</v>
      </c>
      <c r="H128" s="32">
        <f>IFERROR(IF(MATCH(F_SEARCHES!$A128,'F_ ORDERS'!A:A,0),1,),0)</f>
        <v>0</v>
      </c>
    </row>
    <row r="129" spans="1:8" x14ac:dyDescent="0.2">
      <c r="A129" s="37" t="str">
        <f t="shared" si="1"/>
        <v>107.56.161.32|45059|0.574247685188311</v>
      </c>
      <c r="B129" s="32">
        <v>7127</v>
      </c>
      <c r="C129" s="32" t="s">
        <v>1034</v>
      </c>
      <c r="D129" s="38">
        <f>INT(DT!A129)</f>
        <v>45059</v>
      </c>
      <c r="E129" s="39">
        <f>DT!A129-INT(DT!A129)</f>
        <v>0.57424768518831115</v>
      </c>
      <c r="F129" s="32" t="s">
        <v>54</v>
      </c>
      <c r="G129" s="39">
        <f>IF(F_SEARCHES!$H129=1,(VLOOKUP(F_SEARCHES!$A129,'F_ ORDERS'!A:G,7,FALSE)+VLOOKUP(F_SEARCHES!$A129,'F_ ORDERS'!A:H,8,FALSE))-(F_SEARCHES!$D129+F_SEARCHES!$E129),0)</f>
        <v>0.11670138889166992</v>
      </c>
      <c r="H129" s="32">
        <f>IFERROR(IF(MATCH(F_SEARCHES!$A129,'F_ ORDERS'!A:A,0),1,),0)</f>
        <v>1</v>
      </c>
    </row>
    <row r="130" spans="1:8" x14ac:dyDescent="0.2">
      <c r="A130" s="37" t="str">
        <f t="shared" ref="A130:A193" si="2">C130 &amp; "|" &amp; D130 &amp; "|" &amp; E130</f>
        <v>107.73.205.119|44143|0.272083333336923</v>
      </c>
      <c r="B130" s="32">
        <v>7128</v>
      </c>
      <c r="C130" s="32" t="s">
        <v>1035</v>
      </c>
      <c r="D130" s="38">
        <f>INT(DT!A130)</f>
        <v>44143</v>
      </c>
      <c r="E130" s="39">
        <f>DT!A130-INT(DT!A130)</f>
        <v>0.27208333333692281</v>
      </c>
      <c r="F130" s="32" t="s">
        <v>161</v>
      </c>
      <c r="G130" s="39">
        <f>IF(F_SEARCHES!$H130=1,(VLOOKUP(F_SEARCHES!$A130,'F_ ORDERS'!A:G,7,FALSE)+VLOOKUP(F_SEARCHES!$A130,'F_ ORDERS'!A:H,8,FALSE))-(F_SEARCHES!$D130+F_SEARCHES!$E130),0)</f>
        <v>3.4583333334012423E-2</v>
      </c>
      <c r="H130" s="32">
        <f>IFERROR(IF(MATCH(F_SEARCHES!$A130,'F_ ORDERS'!A:A,0),1,),0)</f>
        <v>1</v>
      </c>
    </row>
    <row r="131" spans="1:8" x14ac:dyDescent="0.2">
      <c r="A131" s="37" t="str">
        <f t="shared" si="2"/>
        <v>108.125.159.139|45548|0.861909722232667</v>
      </c>
      <c r="B131" s="32">
        <v>7129</v>
      </c>
      <c r="C131" s="32" t="s">
        <v>1036</v>
      </c>
      <c r="D131" s="38">
        <f>INT(DT!A131)</f>
        <v>45548</v>
      </c>
      <c r="E131" s="39">
        <f>DT!A131-INT(DT!A131)</f>
        <v>0.86190972223266726</v>
      </c>
      <c r="F131" s="32" t="s">
        <v>248</v>
      </c>
      <c r="G131" s="39">
        <f>IF(F_SEARCHES!$H131=1,(VLOOKUP(F_SEARCHES!$A131,'F_ ORDERS'!A:G,7,FALSE)+VLOOKUP(F_SEARCHES!$A131,'F_ ORDERS'!A:H,8,FALSE))-(F_SEARCHES!$D131+F_SEARCHES!$E131),0)</f>
        <v>0</v>
      </c>
      <c r="H131" s="32">
        <f>IFERROR(IF(MATCH(F_SEARCHES!$A131,'F_ ORDERS'!A:A,0),1,),0)</f>
        <v>0</v>
      </c>
    </row>
    <row r="132" spans="1:8" x14ac:dyDescent="0.2">
      <c r="A132" s="37" t="str">
        <f t="shared" si="2"/>
        <v>108.135.134.43|43847|0.607951388890797</v>
      </c>
      <c r="B132" s="32">
        <v>7130</v>
      </c>
      <c r="C132" s="32" t="s">
        <v>1037</v>
      </c>
      <c r="D132" s="38">
        <f>INT(DT!A132)</f>
        <v>43847</v>
      </c>
      <c r="E132" s="39">
        <f>DT!A132-INT(DT!A132)</f>
        <v>0.60795138889079681</v>
      </c>
      <c r="F132" s="32" t="s">
        <v>293</v>
      </c>
      <c r="G132" s="39">
        <f>IF(F_SEARCHES!$H132=1,(VLOOKUP(F_SEARCHES!$A132,'F_ ORDERS'!A:G,7,FALSE)+VLOOKUP(F_SEARCHES!$A132,'F_ ORDERS'!A:H,8,FALSE))-(F_SEARCHES!$D132+F_SEARCHES!$E132),0)</f>
        <v>0</v>
      </c>
      <c r="H132" s="32">
        <f>IFERROR(IF(MATCH(F_SEARCHES!$A132,'F_ ORDERS'!A:A,0),1,),0)</f>
        <v>0</v>
      </c>
    </row>
    <row r="133" spans="1:8" x14ac:dyDescent="0.2">
      <c r="A133" s="37" t="str">
        <f t="shared" si="2"/>
        <v>108.147.79.20|45372|0.443773148137552</v>
      </c>
      <c r="B133" s="32">
        <v>7131</v>
      </c>
      <c r="C133" s="32" t="s">
        <v>1038</v>
      </c>
      <c r="D133" s="38">
        <f>INT(DT!A133)</f>
        <v>45372</v>
      </c>
      <c r="E133" s="39">
        <f>DT!A133-INT(DT!A133)</f>
        <v>0.4437731481375522</v>
      </c>
      <c r="F133" s="32" t="s">
        <v>327</v>
      </c>
      <c r="G133" s="39">
        <f>IF(F_SEARCHES!$H133=1,(VLOOKUP(F_SEARCHES!$A133,'F_ ORDERS'!A:G,7,FALSE)+VLOOKUP(F_SEARCHES!$A133,'F_ ORDERS'!A:H,8,FALSE))-(F_SEARCHES!$D133+F_SEARCHES!$E133),0)</f>
        <v>9.5416666663368233E-2</v>
      </c>
      <c r="H133" s="32">
        <f>IFERROR(IF(MATCH(F_SEARCHES!$A133,'F_ ORDERS'!A:A,0),1,),0)</f>
        <v>1</v>
      </c>
    </row>
    <row r="134" spans="1:8" x14ac:dyDescent="0.2">
      <c r="A134" s="37" t="str">
        <f t="shared" si="2"/>
        <v>108.171.185.22|44085|0.623541666667734</v>
      </c>
      <c r="B134" s="32">
        <v>7132</v>
      </c>
      <c r="C134" s="32" t="s">
        <v>1039</v>
      </c>
      <c r="D134" s="38">
        <f>INT(DT!A134)</f>
        <v>44085</v>
      </c>
      <c r="E134" s="39">
        <f>DT!A134-INT(DT!A134)</f>
        <v>0.62354166666773381</v>
      </c>
      <c r="F134" s="32" t="s">
        <v>405</v>
      </c>
      <c r="G134" s="39">
        <f>IF(F_SEARCHES!$H134=1,(VLOOKUP(F_SEARCHES!$A134,'F_ ORDERS'!A:G,7,FALSE)+VLOOKUP(F_SEARCHES!$A134,'F_ ORDERS'!A:H,8,FALSE))-(F_SEARCHES!$D134+F_SEARCHES!$E134),0)</f>
        <v>0.11200231481780065</v>
      </c>
      <c r="H134" s="32">
        <f>IFERROR(IF(MATCH(F_SEARCHES!$A134,'F_ ORDERS'!A:A,0),1,),0)</f>
        <v>1</v>
      </c>
    </row>
    <row r="135" spans="1:8" x14ac:dyDescent="0.2">
      <c r="A135" s="37" t="str">
        <f t="shared" si="2"/>
        <v>108.234.197.217|45430|0.318368055552128</v>
      </c>
      <c r="B135" s="32">
        <v>7133</v>
      </c>
      <c r="C135" s="32" t="s">
        <v>1040</v>
      </c>
      <c r="D135" s="38">
        <f>INT(DT!A135)</f>
        <v>45430</v>
      </c>
      <c r="E135" s="39">
        <f>DT!A135-INT(DT!A135)</f>
        <v>0.31836805555212777</v>
      </c>
      <c r="F135" s="32" t="s">
        <v>112</v>
      </c>
      <c r="G135" s="39">
        <f>IF(F_SEARCHES!$H135=1,(VLOOKUP(F_SEARCHES!$A135,'F_ ORDERS'!A:G,7,FALSE)+VLOOKUP(F_SEARCHES!$A135,'F_ ORDERS'!A:H,8,FALSE))-(F_SEARCHES!$D135+F_SEARCHES!$E135),0)</f>
        <v>0</v>
      </c>
      <c r="H135" s="32">
        <f>IFERROR(IF(MATCH(F_SEARCHES!$A135,'F_ ORDERS'!A:A,0),1,),0)</f>
        <v>0</v>
      </c>
    </row>
    <row r="136" spans="1:8" x14ac:dyDescent="0.2">
      <c r="A136" s="37" t="str">
        <f t="shared" si="2"/>
        <v>108.245.147.167|44241|0.741261574083182</v>
      </c>
      <c r="B136" s="32">
        <v>7134</v>
      </c>
      <c r="C136" s="32" t="s">
        <v>1041</v>
      </c>
      <c r="D136" s="38">
        <f>INT(DT!A136)</f>
        <v>44241</v>
      </c>
      <c r="E136" s="39">
        <f>DT!A136-INT(DT!A136)</f>
        <v>0.7412615740831825</v>
      </c>
      <c r="F136" s="32" t="s">
        <v>94</v>
      </c>
      <c r="G136" s="39">
        <f>IF(F_SEARCHES!$H136=1,(VLOOKUP(F_SEARCHES!$A136,'F_ ORDERS'!A:G,7,FALSE)+VLOOKUP(F_SEARCHES!$A136,'F_ ORDERS'!A:H,8,FALSE))-(F_SEARCHES!$D136+F_SEARCHES!$E136),0)</f>
        <v>3.90625E-2</v>
      </c>
      <c r="H136" s="32">
        <f>IFERROR(IF(MATCH(F_SEARCHES!$A136,'F_ ORDERS'!A:A,0),1,),0)</f>
        <v>1</v>
      </c>
    </row>
    <row r="137" spans="1:8" x14ac:dyDescent="0.2">
      <c r="A137" s="37" t="str">
        <f t="shared" si="2"/>
        <v>108.28.34.73|44647|0.111597222232376</v>
      </c>
      <c r="B137" s="32">
        <v>7135</v>
      </c>
      <c r="C137" s="32" t="s">
        <v>1042</v>
      </c>
      <c r="D137" s="38">
        <f>INT(DT!A137)</f>
        <v>44647</v>
      </c>
      <c r="E137" s="39">
        <f>DT!A137-INT(DT!A137)</f>
        <v>0.11159722223237623</v>
      </c>
      <c r="F137" s="32" t="s">
        <v>292</v>
      </c>
      <c r="G137" s="39">
        <f>IF(F_SEARCHES!$H137=1,(VLOOKUP(F_SEARCHES!$A137,'F_ ORDERS'!A:G,7,FALSE)+VLOOKUP(F_SEARCHES!$A137,'F_ ORDERS'!A:H,8,FALSE))-(F_SEARCHES!$D137+F_SEARCHES!$E137),0)</f>
        <v>0</v>
      </c>
      <c r="H137" s="32">
        <f>IFERROR(IF(MATCH(F_SEARCHES!$A137,'F_ ORDERS'!A:A,0),1,),0)</f>
        <v>0</v>
      </c>
    </row>
    <row r="138" spans="1:8" x14ac:dyDescent="0.2">
      <c r="A138" s="37" t="str">
        <f t="shared" si="2"/>
        <v>108.44.193.90|42527|0.912696759260143</v>
      </c>
      <c r="B138" s="32">
        <v>7136</v>
      </c>
      <c r="C138" s="32" t="s">
        <v>1043</v>
      </c>
      <c r="D138" s="38">
        <f>INT(DT!A138)</f>
        <v>42527</v>
      </c>
      <c r="E138" s="39">
        <f>DT!A138-INT(DT!A138)</f>
        <v>0.91269675926014315</v>
      </c>
      <c r="F138" s="32" t="s">
        <v>460</v>
      </c>
      <c r="G138" s="39">
        <f>IF(F_SEARCHES!$H138=1,(VLOOKUP(F_SEARCHES!$A138,'F_ ORDERS'!A:G,7,FALSE)+VLOOKUP(F_SEARCHES!$A138,'F_ ORDERS'!A:H,8,FALSE))-(F_SEARCHES!$D138+F_SEARCHES!$E138),0)</f>
        <v>0</v>
      </c>
      <c r="H138" s="32">
        <f>IFERROR(IF(MATCH(F_SEARCHES!$A138,'F_ ORDERS'!A:A,0),1,),0)</f>
        <v>0</v>
      </c>
    </row>
    <row r="139" spans="1:8" x14ac:dyDescent="0.2">
      <c r="A139" s="37" t="str">
        <f t="shared" si="2"/>
        <v>108.53.16.5|43945|0.418773148150649</v>
      </c>
      <c r="B139" s="32">
        <v>7137</v>
      </c>
      <c r="C139" s="32" t="s">
        <v>1044</v>
      </c>
      <c r="D139" s="38">
        <f>INT(DT!A139)</f>
        <v>43945</v>
      </c>
      <c r="E139" s="39">
        <f>DT!A139-INT(DT!A139)</f>
        <v>0.41877314815064892</v>
      </c>
      <c r="F139" s="32" t="s">
        <v>191</v>
      </c>
      <c r="G139" s="39">
        <f>IF(F_SEARCHES!$H139=1,(VLOOKUP(F_SEARCHES!$A139,'F_ ORDERS'!A:G,7,FALSE)+VLOOKUP(F_SEARCHES!$A139,'F_ ORDERS'!A:H,8,FALSE))-(F_SEARCHES!$D139+F_SEARCHES!$E139),0)</f>
        <v>0</v>
      </c>
      <c r="H139" s="32">
        <f>IFERROR(IF(MATCH(F_SEARCHES!$A139,'F_ ORDERS'!A:A,0),1,),0)</f>
        <v>0</v>
      </c>
    </row>
    <row r="140" spans="1:8" x14ac:dyDescent="0.2">
      <c r="A140" s="37" t="str">
        <f t="shared" si="2"/>
        <v>108.7.151.158|42266|0.131469907406427</v>
      </c>
      <c r="B140" s="32">
        <v>7138</v>
      </c>
      <c r="C140" s="32" t="s">
        <v>1045</v>
      </c>
      <c r="D140" s="38">
        <f>INT(DT!A140)</f>
        <v>42266</v>
      </c>
      <c r="E140" s="39">
        <f>DT!A140-INT(DT!A140)</f>
        <v>0.1314699074064265</v>
      </c>
      <c r="F140" s="32" t="s">
        <v>394</v>
      </c>
      <c r="G140" s="39">
        <f>IF(F_SEARCHES!$H140=1,(VLOOKUP(F_SEARCHES!$A140,'F_ ORDERS'!A:G,7,FALSE)+VLOOKUP(F_SEARCHES!$A140,'F_ ORDERS'!A:H,8,FALSE))-(F_SEARCHES!$D140+F_SEARCHES!$E140),0)</f>
        <v>0</v>
      </c>
      <c r="H140" s="32">
        <f>IFERROR(IF(MATCH(F_SEARCHES!$A140,'F_ ORDERS'!A:A,0),1,),0)</f>
        <v>0</v>
      </c>
    </row>
    <row r="141" spans="1:8" x14ac:dyDescent="0.2">
      <c r="A141" s="37" t="str">
        <f t="shared" si="2"/>
        <v>108.77.232.254|44082|0.665277777778101</v>
      </c>
      <c r="B141" s="32">
        <v>7139</v>
      </c>
      <c r="C141" s="32" t="s">
        <v>1046</v>
      </c>
      <c r="D141" s="38">
        <f>INT(DT!A141)</f>
        <v>44082</v>
      </c>
      <c r="E141" s="39">
        <f>DT!A141-INT(DT!A141)</f>
        <v>0.66527777777810115</v>
      </c>
      <c r="F141" s="32" t="s">
        <v>479</v>
      </c>
      <c r="G141" s="39">
        <f>IF(F_SEARCHES!$H141=1,(VLOOKUP(F_SEARCHES!$A141,'F_ ORDERS'!A:G,7,FALSE)+VLOOKUP(F_SEARCHES!$A141,'F_ ORDERS'!A:H,8,FALSE))-(F_SEARCHES!$D141+F_SEARCHES!$E141),0)</f>
        <v>0</v>
      </c>
      <c r="H141" s="32">
        <f>IFERROR(IF(MATCH(F_SEARCHES!$A141,'F_ ORDERS'!A:A,0),1,),0)</f>
        <v>0</v>
      </c>
    </row>
    <row r="142" spans="1:8" x14ac:dyDescent="0.2">
      <c r="A142" s="37" t="str">
        <f t="shared" si="2"/>
        <v>108.82.221.140|44659|0.167581018518831</v>
      </c>
      <c r="B142" s="32">
        <v>7140</v>
      </c>
      <c r="C142" s="32" t="s">
        <v>1047</v>
      </c>
      <c r="D142" s="38">
        <f>INT(DT!A142)</f>
        <v>44659</v>
      </c>
      <c r="E142" s="39">
        <f>DT!A142-INT(DT!A142)</f>
        <v>0.16758101851883112</v>
      </c>
      <c r="F142" s="32" t="s">
        <v>373</v>
      </c>
      <c r="G142" s="39">
        <f>IF(F_SEARCHES!$H142=1,(VLOOKUP(F_SEARCHES!$A142,'F_ ORDERS'!A:G,7,FALSE)+VLOOKUP(F_SEARCHES!$A142,'F_ ORDERS'!A:H,8,FALSE))-(F_SEARCHES!$D142+F_SEARCHES!$E142),0)</f>
        <v>4.7962962962628808E-2</v>
      </c>
      <c r="H142" s="32">
        <f>IFERROR(IF(MATCH(F_SEARCHES!$A142,'F_ ORDERS'!A:A,0),1,),0)</f>
        <v>1</v>
      </c>
    </row>
    <row r="143" spans="1:8" x14ac:dyDescent="0.2">
      <c r="A143" s="37" t="str">
        <f t="shared" si="2"/>
        <v>108.94.105.214|45311|0.070277777776937</v>
      </c>
      <c r="B143" s="32">
        <v>7141</v>
      </c>
      <c r="C143" s="32" t="s">
        <v>1048</v>
      </c>
      <c r="D143" s="38">
        <f>INT(DT!A143)</f>
        <v>45311</v>
      </c>
      <c r="E143" s="39">
        <f>DT!A143-INT(DT!A143)</f>
        <v>7.0277777776937E-2</v>
      </c>
      <c r="F143" s="32" t="s">
        <v>166</v>
      </c>
      <c r="G143" s="39">
        <f>IF(F_SEARCHES!$H143=1,(VLOOKUP(F_SEARCHES!$A143,'F_ ORDERS'!A:G,7,FALSE)+VLOOKUP(F_SEARCHES!$A143,'F_ ORDERS'!A:H,8,FALSE))-(F_SEARCHES!$D143+F_SEARCHES!$E143),0)</f>
        <v>5.9895833335758653E-2</v>
      </c>
      <c r="H143" s="32">
        <f>IFERROR(IF(MATCH(F_SEARCHES!$A143,'F_ ORDERS'!A:A,0),1,),0)</f>
        <v>1</v>
      </c>
    </row>
    <row r="144" spans="1:8" x14ac:dyDescent="0.2">
      <c r="A144" s="37" t="str">
        <f t="shared" si="2"/>
        <v>109.107.56.130|43516|0.138402777767624</v>
      </c>
      <c r="B144" s="32">
        <v>7142</v>
      </c>
      <c r="C144" s="32" t="s">
        <v>1049</v>
      </c>
      <c r="D144" s="38">
        <f>INT(DT!A144)</f>
        <v>43516</v>
      </c>
      <c r="E144" s="39">
        <f>DT!A144-INT(DT!A144)</f>
        <v>0.13840277776762377</v>
      </c>
      <c r="F144" s="32" t="s">
        <v>443</v>
      </c>
      <c r="G144" s="39">
        <f>IF(F_SEARCHES!$H144=1,(VLOOKUP(F_SEARCHES!$A144,'F_ ORDERS'!A:G,7,FALSE)+VLOOKUP(F_SEARCHES!$A144,'F_ ORDERS'!A:H,8,FALSE))-(F_SEARCHES!$D144+F_SEARCHES!$E144),0)</f>
        <v>9.0983796297223307E-2</v>
      </c>
      <c r="H144" s="32">
        <f>IFERROR(IF(MATCH(F_SEARCHES!$A144,'F_ ORDERS'!A:A,0),1,),0)</f>
        <v>1</v>
      </c>
    </row>
    <row r="145" spans="1:8" x14ac:dyDescent="0.2">
      <c r="A145" s="37" t="str">
        <f t="shared" si="2"/>
        <v>109.139.96.139|45134|0.850312499998836</v>
      </c>
      <c r="B145" s="32">
        <v>7143</v>
      </c>
      <c r="C145" s="32" t="s">
        <v>1050</v>
      </c>
      <c r="D145" s="38">
        <f>INT(DT!A145)</f>
        <v>45134</v>
      </c>
      <c r="E145" s="39">
        <f>DT!A145-INT(DT!A145)</f>
        <v>0.85031249999883585</v>
      </c>
      <c r="F145" s="32" t="s">
        <v>8</v>
      </c>
      <c r="G145" s="39">
        <f>IF(F_SEARCHES!$H145=1,(VLOOKUP(F_SEARCHES!$A145,'F_ ORDERS'!A:G,7,FALSE)+VLOOKUP(F_SEARCHES!$A145,'F_ ORDERS'!A:H,8,FALSE))-(F_SEARCHES!$D145+F_SEARCHES!$E145),0)</f>
        <v>8.6354166669480037E-2</v>
      </c>
      <c r="H145" s="32">
        <f>IFERROR(IF(MATCH(F_SEARCHES!$A145,'F_ ORDERS'!A:A,0),1,),0)</f>
        <v>1</v>
      </c>
    </row>
    <row r="146" spans="1:8" x14ac:dyDescent="0.2">
      <c r="A146" s="37" t="str">
        <f t="shared" si="2"/>
        <v>109.147.23.195|43694|0.745543981480296</v>
      </c>
      <c r="B146" s="32">
        <v>7144</v>
      </c>
      <c r="C146" s="32" t="s">
        <v>1051</v>
      </c>
      <c r="D146" s="38">
        <f>INT(DT!A146)</f>
        <v>43694</v>
      </c>
      <c r="E146" s="39">
        <f>DT!A146-INT(DT!A146)</f>
        <v>0.74554398148029577</v>
      </c>
      <c r="F146" s="32" t="s">
        <v>46</v>
      </c>
      <c r="G146" s="39">
        <f>IF(F_SEARCHES!$H146=1,(VLOOKUP(F_SEARCHES!$A146,'F_ ORDERS'!A:G,7,FALSE)+VLOOKUP(F_SEARCHES!$A146,'F_ ORDERS'!A:H,8,FALSE))-(F_SEARCHES!$D146+F_SEARCHES!$E146),0)</f>
        <v>7.4398148150066845E-2</v>
      </c>
      <c r="H146" s="32">
        <f>IFERROR(IF(MATCH(F_SEARCHES!$A146,'F_ ORDERS'!A:A,0),1,),0)</f>
        <v>1</v>
      </c>
    </row>
    <row r="147" spans="1:8" x14ac:dyDescent="0.2">
      <c r="A147" s="37" t="str">
        <f t="shared" si="2"/>
        <v>109.182.250.185|44482|0.137627314812562</v>
      </c>
      <c r="B147" s="32">
        <v>7145</v>
      </c>
      <c r="C147" s="32" t="s">
        <v>1052</v>
      </c>
      <c r="D147" s="38">
        <f>INT(DT!A147)</f>
        <v>44482</v>
      </c>
      <c r="E147" s="39">
        <f>DT!A147-INT(DT!A147)</f>
        <v>0.13762731481256196</v>
      </c>
      <c r="F147" s="32" t="s">
        <v>309</v>
      </c>
      <c r="G147" s="39">
        <f>IF(F_SEARCHES!$H147=1,(VLOOKUP(F_SEARCHES!$A147,'F_ ORDERS'!A:G,7,FALSE)+VLOOKUP(F_SEARCHES!$A147,'F_ ORDERS'!A:H,8,FALSE))-(F_SEARCHES!$D147+F_SEARCHES!$E147),0)</f>
        <v>0</v>
      </c>
      <c r="H147" s="32">
        <f>IFERROR(IF(MATCH(F_SEARCHES!$A147,'F_ ORDERS'!A:A,0),1,),0)</f>
        <v>0</v>
      </c>
    </row>
    <row r="148" spans="1:8" x14ac:dyDescent="0.2">
      <c r="A148" s="37" t="str">
        <f t="shared" si="2"/>
        <v>109.186.133.158|45044|0.562303240738402</v>
      </c>
      <c r="B148" s="32">
        <v>7146</v>
      </c>
      <c r="C148" s="32" t="s">
        <v>1053</v>
      </c>
      <c r="D148" s="38">
        <f>INT(DT!A148)</f>
        <v>45044</v>
      </c>
      <c r="E148" s="39">
        <f>DT!A148-INT(DT!A148)</f>
        <v>0.56230324073840166</v>
      </c>
      <c r="F148" s="32" t="s">
        <v>435</v>
      </c>
      <c r="G148" s="39">
        <f>IF(F_SEARCHES!$H148=1,(VLOOKUP(F_SEARCHES!$A148,'F_ ORDERS'!A:G,7,FALSE)+VLOOKUP(F_SEARCHES!$A148,'F_ ORDERS'!A:H,8,FALSE))-(F_SEARCHES!$D148+F_SEARCHES!$E148),0)</f>
        <v>1.484953703766223E-2</v>
      </c>
      <c r="H148" s="32">
        <f>IFERROR(IF(MATCH(F_SEARCHES!$A148,'F_ ORDERS'!A:A,0),1,),0)</f>
        <v>1</v>
      </c>
    </row>
    <row r="149" spans="1:8" x14ac:dyDescent="0.2">
      <c r="A149" s="37" t="str">
        <f t="shared" si="2"/>
        <v>109.204.41.200|44944|0.049108796287328</v>
      </c>
      <c r="B149" s="32">
        <v>7147</v>
      </c>
      <c r="C149" s="32" t="s">
        <v>1054</v>
      </c>
      <c r="D149" s="38">
        <f>INT(DT!A149)</f>
        <v>44944</v>
      </c>
      <c r="E149" s="39">
        <f>DT!A149-INT(DT!A149)</f>
        <v>4.9108796287328005E-2</v>
      </c>
      <c r="F149" s="32" t="s">
        <v>175</v>
      </c>
      <c r="G149" s="39">
        <f>IF(F_SEARCHES!$H149=1,(VLOOKUP(F_SEARCHES!$A149,'F_ ORDERS'!A:G,7,FALSE)+VLOOKUP(F_SEARCHES!$A149,'F_ ORDERS'!A:H,8,FALSE))-(F_SEARCHES!$D149+F_SEARCHES!$E149),0)</f>
        <v>0</v>
      </c>
      <c r="H149" s="32">
        <f>IFERROR(IF(MATCH(F_SEARCHES!$A149,'F_ ORDERS'!A:A,0),1,),0)</f>
        <v>0</v>
      </c>
    </row>
    <row r="150" spans="1:8" x14ac:dyDescent="0.2">
      <c r="A150" s="37" t="str">
        <f t="shared" si="2"/>
        <v>109.213.252.191|44653|0.10204861110833</v>
      </c>
      <c r="B150" s="32">
        <v>7148</v>
      </c>
      <c r="C150" s="32" t="s">
        <v>1055</v>
      </c>
      <c r="D150" s="38">
        <f>INT(DT!A150)</f>
        <v>44653</v>
      </c>
      <c r="E150" s="39">
        <f>DT!A150-INT(DT!A150)</f>
        <v>0.10204861110833008</v>
      </c>
      <c r="F150" s="32" t="s">
        <v>313</v>
      </c>
      <c r="G150" s="39">
        <f>IF(F_SEARCHES!$H150=1,(VLOOKUP(F_SEARCHES!$A150,'F_ ORDERS'!A:G,7,FALSE)+VLOOKUP(F_SEARCHES!$A150,'F_ ORDERS'!A:H,8,FALSE))-(F_SEARCHES!$D150+F_SEARCHES!$E150),0)</f>
        <v>3.5972222220152617E-2</v>
      </c>
      <c r="H150" s="32">
        <f>IFERROR(IF(MATCH(F_SEARCHES!$A150,'F_ ORDERS'!A:A,0),1,),0)</f>
        <v>1</v>
      </c>
    </row>
    <row r="151" spans="1:8" x14ac:dyDescent="0.2">
      <c r="A151" s="37" t="str">
        <f t="shared" si="2"/>
        <v>109.229.238.118|45434|0.907442129631818</v>
      </c>
      <c r="B151" s="32">
        <v>7149</v>
      </c>
      <c r="C151" s="32" t="s">
        <v>1056</v>
      </c>
      <c r="D151" s="38">
        <f>INT(DT!A151)</f>
        <v>45434</v>
      </c>
      <c r="E151" s="39">
        <f>DT!A151-INT(DT!A151)</f>
        <v>0.90744212963181781</v>
      </c>
      <c r="F151" s="32" t="s">
        <v>153</v>
      </c>
      <c r="G151" s="39">
        <f>IF(F_SEARCHES!$H151=1,(VLOOKUP(F_SEARCHES!$A151,'F_ ORDERS'!A:G,7,FALSE)+VLOOKUP(F_SEARCHES!$A151,'F_ ORDERS'!A:H,8,FALSE))-(F_SEARCHES!$D151+F_SEARCHES!$E151),0)</f>
        <v>0.10304398147854954</v>
      </c>
      <c r="H151" s="32">
        <f>IFERROR(IF(MATCH(F_SEARCHES!$A151,'F_ ORDERS'!A:A,0),1,),0)</f>
        <v>1</v>
      </c>
    </row>
    <row r="152" spans="1:8" x14ac:dyDescent="0.2">
      <c r="A152" s="37" t="str">
        <f t="shared" si="2"/>
        <v>109.241.161.222|43875|0.518263888887304</v>
      </c>
      <c r="B152" s="32">
        <v>7150</v>
      </c>
      <c r="C152" s="32" t="s">
        <v>1057</v>
      </c>
      <c r="D152" s="38">
        <f>INT(DT!A152)</f>
        <v>43875</v>
      </c>
      <c r="E152" s="39">
        <f>DT!A152-INT(DT!A152)</f>
        <v>0.51826388888730435</v>
      </c>
      <c r="F152" s="32" t="s">
        <v>255</v>
      </c>
      <c r="G152" s="39">
        <f>IF(F_SEARCHES!$H152=1,(VLOOKUP(F_SEARCHES!$A152,'F_ ORDERS'!A:G,7,FALSE)+VLOOKUP(F_SEARCHES!$A152,'F_ ORDERS'!A:H,8,FALSE))-(F_SEARCHES!$D152+F_SEARCHES!$E152),0)</f>
        <v>0</v>
      </c>
      <c r="H152" s="32">
        <f>IFERROR(IF(MATCH(F_SEARCHES!$A152,'F_ ORDERS'!A:A,0),1,),0)</f>
        <v>0</v>
      </c>
    </row>
    <row r="153" spans="1:8" x14ac:dyDescent="0.2">
      <c r="A153" s="37" t="str">
        <f t="shared" si="2"/>
        <v>109.245.215.83|44495|0.121666666673264</v>
      </c>
      <c r="B153" s="32">
        <v>7151</v>
      </c>
      <c r="C153" s="32" t="s">
        <v>1058</v>
      </c>
      <c r="D153" s="38">
        <f>INT(DT!A153)</f>
        <v>44495</v>
      </c>
      <c r="E153" s="39">
        <f>DT!A153-INT(DT!A153)</f>
        <v>0.12166666667326353</v>
      </c>
      <c r="F153" s="32" t="s">
        <v>392</v>
      </c>
      <c r="G153" s="39">
        <f>IF(F_SEARCHES!$H153=1,(VLOOKUP(F_SEARCHES!$A153,'F_ ORDERS'!A:G,7,FALSE)+VLOOKUP(F_SEARCHES!$A153,'F_ ORDERS'!A:H,8,FALSE))-(F_SEARCHES!$D153+F_SEARCHES!$E153),0)</f>
        <v>4.3657407404680271E-2</v>
      </c>
      <c r="H153" s="32">
        <f>IFERROR(IF(MATCH(F_SEARCHES!$A153,'F_ ORDERS'!A:A,0),1,),0)</f>
        <v>1</v>
      </c>
    </row>
    <row r="154" spans="1:8" x14ac:dyDescent="0.2">
      <c r="A154" s="37" t="str">
        <f t="shared" si="2"/>
        <v>109.44.180.8|45494|0.941562499996508</v>
      </c>
      <c r="B154" s="32">
        <v>7152</v>
      </c>
      <c r="C154" s="32" t="s">
        <v>1059</v>
      </c>
      <c r="D154" s="38">
        <f>INT(DT!A154)</f>
        <v>45494</v>
      </c>
      <c r="E154" s="39">
        <f>DT!A154-INT(DT!A154)</f>
        <v>0.94156249999650754</v>
      </c>
      <c r="F154" s="32" t="s">
        <v>449</v>
      </c>
      <c r="G154" s="39">
        <f>IF(F_SEARCHES!$H154=1,(VLOOKUP(F_SEARCHES!$A154,'F_ ORDERS'!A:G,7,FALSE)+VLOOKUP(F_SEARCHES!$A154,'F_ ORDERS'!A:H,8,FALSE))-(F_SEARCHES!$D154+F_SEARCHES!$E154),0)</f>
        <v>0</v>
      </c>
      <c r="H154" s="32">
        <f>IFERROR(IF(MATCH(F_SEARCHES!$A154,'F_ ORDERS'!A:A,0),1,),0)</f>
        <v>0</v>
      </c>
    </row>
    <row r="155" spans="1:8" x14ac:dyDescent="0.2">
      <c r="A155" s="37" t="str">
        <f t="shared" si="2"/>
        <v>109.9.163.94|44336|0.673819444447872</v>
      </c>
      <c r="B155" s="32">
        <v>7153</v>
      </c>
      <c r="C155" s="32" t="s">
        <v>1060</v>
      </c>
      <c r="D155" s="38">
        <f>INT(DT!A155)</f>
        <v>44336</v>
      </c>
      <c r="E155" s="39">
        <f>DT!A155-INT(DT!A155)</f>
        <v>0.67381944444787223</v>
      </c>
      <c r="F155" s="32" t="s">
        <v>494</v>
      </c>
      <c r="G155" s="39">
        <f>IF(F_SEARCHES!$H155=1,(VLOOKUP(F_SEARCHES!$A155,'F_ ORDERS'!A:G,7,FALSE)+VLOOKUP(F_SEARCHES!$A155,'F_ ORDERS'!A:H,8,FALSE))-(F_SEARCHES!$D155+F_SEARCHES!$E155),0)</f>
        <v>0.10116898148407927</v>
      </c>
      <c r="H155" s="32">
        <f>IFERROR(IF(MATCH(F_SEARCHES!$A155,'F_ ORDERS'!A:A,0),1,),0)</f>
        <v>1</v>
      </c>
    </row>
    <row r="156" spans="1:8" x14ac:dyDescent="0.2">
      <c r="A156" s="37" t="str">
        <f t="shared" si="2"/>
        <v>109.90.16.172|45577|0.741898148153268</v>
      </c>
      <c r="B156" s="32">
        <v>7154</v>
      </c>
      <c r="C156" s="32" t="s">
        <v>1061</v>
      </c>
      <c r="D156" s="38">
        <f>INT(DT!A156)</f>
        <v>45577</v>
      </c>
      <c r="E156" s="39">
        <f>DT!A156-INT(DT!A156)</f>
        <v>0.74189814815326827</v>
      </c>
      <c r="F156" s="32" t="s">
        <v>356</v>
      </c>
      <c r="G156" s="39">
        <f>IF(F_SEARCHES!$H156=1,(VLOOKUP(F_SEARCHES!$A156,'F_ ORDERS'!A:G,7,FALSE)+VLOOKUP(F_SEARCHES!$A156,'F_ ORDERS'!A:H,8,FALSE))-(F_SEARCHES!$D156+F_SEARCHES!$E156),0)</f>
        <v>0</v>
      </c>
      <c r="H156" s="32">
        <f>IFERROR(IF(MATCH(F_SEARCHES!$A156,'F_ ORDERS'!A:A,0),1,),0)</f>
        <v>0</v>
      </c>
    </row>
    <row r="157" spans="1:8" x14ac:dyDescent="0.2">
      <c r="A157" s="37" t="str">
        <f t="shared" si="2"/>
        <v>11.104.122.236|45272|0.452627314807614</v>
      </c>
      <c r="B157" s="32">
        <v>7155</v>
      </c>
      <c r="C157" s="32" t="s">
        <v>1062</v>
      </c>
      <c r="D157" s="38">
        <f>INT(DT!A157)</f>
        <v>45272</v>
      </c>
      <c r="E157" s="39">
        <f>DT!A157-INT(DT!A157)</f>
        <v>0.45262731480761431</v>
      </c>
      <c r="F157" s="32" t="s">
        <v>434</v>
      </c>
      <c r="G157" s="39">
        <f>IF(F_SEARCHES!$H157=1,(VLOOKUP(F_SEARCHES!$A157,'F_ ORDERS'!A:G,7,FALSE)+VLOOKUP(F_SEARCHES!$A157,'F_ ORDERS'!A:H,8,FALSE))-(F_SEARCHES!$D157+F_SEARCHES!$E157),0)</f>
        <v>8.3634259259270038E-2</v>
      </c>
      <c r="H157" s="32">
        <f>IFERROR(IF(MATCH(F_SEARCHES!$A157,'F_ ORDERS'!A:A,0),1,),0)</f>
        <v>1</v>
      </c>
    </row>
    <row r="158" spans="1:8" x14ac:dyDescent="0.2">
      <c r="A158" s="37" t="str">
        <f t="shared" si="2"/>
        <v>11.115.14.134|45214|0.979444444441469</v>
      </c>
      <c r="B158" s="32">
        <v>7156</v>
      </c>
      <c r="C158" s="32" t="s">
        <v>1063</v>
      </c>
      <c r="D158" s="38">
        <f>INT(DT!A158)</f>
        <v>45214</v>
      </c>
      <c r="E158" s="39">
        <f>DT!A158-INT(DT!A158)</f>
        <v>0.97944444444146939</v>
      </c>
      <c r="F158" s="32" t="s">
        <v>265</v>
      </c>
      <c r="G158" s="39">
        <f>IF(F_SEARCHES!$H158=1,(VLOOKUP(F_SEARCHES!$A158,'F_ ORDERS'!A:G,7,FALSE)+VLOOKUP(F_SEARCHES!$A158,'F_ ORDERS'!A:H,8,FALSE))-(F_SEARCHES!$D158+F_SEARCHES!$E158),0)</f>
        <v>6.3263888885558117E-2</v>
      </c>
      <c r="H158" s="32">
        <f>IFERROR(IF(MATCH(F_SEARCHES!$A158,'F_ ORDERS'!A:A,0),1,),0)</f>
        <v>1</v>
      </c>
    </row>
    <row r="159" spans="1:8" x14ac:dyDescent="0.2">
      <c r="A159" s="37" t="str">
        <f t="shared" si="2"/>
        <v>11.121.238.137|43584|0.472916666672972</v>
      </c>
      <c r="B159" s="32">
        <v>7157</v>
      </c>
      <c r="C159" s="32" t="s">
        <v>1064</v>
      </c>
      <c r="D159" s="38">
        <f>INT(DT!A159)</f>
        <v>43584</v>
      </c>
      <c r="E159" s="39">
        <f>DT!A159-INT(DT!A159)</f>
        <v>0.4729166666729725</v>
      </c>
      <c r="F159" s="32" t="s">
        <v>288</v>
      </c>
      <c r="G159" s="39">
        <f>IF(F_SEARCHES!$H159=1,(VLOOKUP(F_SEARCHES!$A159,'F_ ORDERS'!A:G,7,FALSE)+VLOOKUP(F_SEARCHES!$A159,'F_ ORDERS'!A:H,8,FALSE))-(F_SEARCHES!$D159+F_SEARCHES!$E159),0)</f>
        <v>0.119733796294895</v>
      </c>
      <c r="H159" s="32">
        <f>IFERROR(IF(MATCH(F_SEARCHES!$A159,'F_ ORDERS'!A:A,0),1,),0)</f>
        <v>1</v>
      </c>
    </row>
    <row r="160" spans="1:8" x14ac:dyDescent="0.2">
      <c r="A160" s="37" t="str">
        <f t="shared" si="2"/>
        <v>11.139.217.149|44782|0.435659722221317</v>
      </c>
      <c r="B160" s="32">
        <v>7158</v>
      </c>
      <c r="C160" s="32" t="s">
        <v>1065</v>
      </c>
      <c r="D160" s="38">
        <f>INT(DT!A160)</f>
        <v>44782</v>
      </c>
      <c r="E160" s="39">
        <f>DT!A160-INT(DT!A160)</f>
        <v>0.43565972222131677</v>
      </c>
      <c r="F160" s="32" t="s">
        <v>341</v>
      </c>
      <c r="G160" s="39">
        <f>IF(F_SEARCHES!$H160=1,(VLOOKUP(F_SEARCHES!$A160,'F_ ORDERS'!A:G,7,FALSE)+VLOOKUP(F_SEARCHES!$A160,'F_ ORDERS'!A:H,8,FALSE))-(F_SEARCHES!$D160+F_SEARCHES!$E160),0)</f>
        <v>5.2546296283253469E-3</v>
      </c>
      <c r="H160" s="32">
        <f>IFERROR(IF(MATCH(F_SEARCHES!$A160,'F_ ORDERS'!A:A,0),1,),0)</f>
        <v>1</v>
      </c>
    </row>
    <row r="161" spans="1:8" x14ac:dyDescent="0.2">
      <c r="A161" s="37" t="str">
        <f t="shared" si="2"/>
        <v>11.151.10.10|43225|0.859270833330811</v>
      </c>
      <c r="B161" s="32">
        <v>7159</v>
      </c>
      <c r="C161" s="32" t="s">
        <v>1066</v>
      </c>
      <c r="D161" s="38">
        <f>INT(DT!A161)</f>
        <v>43225</v>
      </c>
      <c r="E161" s="39">
        <f>DT!A161-INT(DT!A161)</f>
        <v>0.859270833330811</v>
      </c>
      <c r="F161" s="32" t="s">
        <v>216</v>
      </c>
      <c r="G161" s="39">
        <f>IF(F_SEARCHES!$H161=1,(VLOOKUP(F_SEARCHES!$A161,'F_ ORDERS'!A:G,7,FALSE)+VLOOKUP(F_SEARCHES!$A161,'F_ ORDERS'!A:H,8,FALSE))-(F_SEARCHES!$D161+F_SEARCHES!$E161),0)</f>
        <v>0</v>
      </c>
      <c r="H161" s="32">
        <f>IFERROR(IF(MATCH(F_SEARCHES!$A161,'F_ ORDERS'!A:A,0),1,),0)</f>
        <v>0</v>
      </c>
    </row>
    <row r="162" spans="1:8" x14ac:dyDescent="0.2">
      <c r="A162" s="37" t="str">
        <f t="shared" si="2"/>
        <v>11.165.15.45|45612|0.684201388889051</v>
      </c>
      <c r="B162" s="32">
        <v>7160</v>
      </c>
      <c r="C162" s="32" t="s">
        <v>1067</v>
      </c>
      <c r="D162" s="38">
        <f>INT(DT!A162)</f>
        <v>45612</v>
      </c>
      <c r="E162" s="39">
        <f>DT!A162-INT(DT!A162)</f>
        <v>0.68420138888905058</v>
      </c>
      <c r="F162" s="32" t="s">
        <v>79</v>
      </c>
      <c r="G162" s="39">
        <f>IF(F_SEARCHES!$H162=1,(VLOOKUP(F_SEARCHES!$A162,'F_ ORDERS'!A:G,7,FALSE)+VLOOKUP(F_SEARCHES!$A162,'F_ ORDERS'!A:H,8,FALSE))-(F_SEARCHES!$D162+F_SEARCHES!$E162),0)</f>
        <v>8.7280092593573499E-2</v>
      </c>
      <c r="H162" s="32">
        <f>IFERROR(IF(MATCH(F_SEARCHES!$A162,'F_ ORDERS'!A:A,0),1,),0)</f>
        <v>1</v>
      </c>
    </row>
    <row r="163" spans="1:8" x14ac:dyDescent="0.2">
      <c r="A163" s="37" t="str">
        <f t="shared" si="2"/>
        <v>11.20.252.182|44157|0.518217592587462</v>
      </c>
      <c r="B163" s="32">
        <v>7161</v>
      </c>
      <c r="C163" s="32" t="s">
        <v>1068</v>
      </c>
      <c r="D163" s="38">
        <f>INT(DT!A163)</f>
        <v>44157</v>
      </c>
      <c r="E163" s="39">
        <f>DT!A163-INT(DT!A163)</f>
        <v>0.5182175925874617</v>
      </c>
      <c r="F163" s="32" t="s">
        <v>125</v>
      </c>
      <c r="G163" s="39">
        <f>IF(F_SEARCHES!$H163=1,(VLOOKUP(F_SEARCHES!$A163,'F_ ORDERS'!A:G,7,FALSE)+VLOOKUP(F_SEARCHES!$A163,'F_ ORDERS'!A:H,8,FALSE))-(F_SEARCHES!$D163+F_SEARCHES!$E163),0)</f>
        <v>7.4074074072996154E-3</v>
      </c>
      <c r="H163" s="32">
        <f>IFERROR(IF(MATCH(F_SEARCHES!$A163,'F_ ORDERS'!A:A,0),1,),0)</f>
        <v>1</v>
      </c>
    </row>
    <row r="164" spans="1:8" x14ac:dyDescent="0.2">
      <c r="A164" s="37" t="str">
        <f t="shared" si="2"/>
        <v>11.206.235.57|44286|0.170613425929332</v>
      </c>
      <c r="B164" s="32">
        <v>7162</v>
      </c>
      <c r="C164" s="32" t="s">
        <v>1069</v>
      </c>
      <c r="D164" s="38">
        <f>INT(DT!A164)</f>
        <v>44286</v>
      </c>
      <c r="E164" s="39">
        <f>DT!A164-INT(DT!A164)</f>
        <v>0.17061342592933215</v>
      </c>
      <c r="F164" s="32" t="s">
        <v>284</v>
      </c>
      <c r="G164" s="39">
        <f>IF(F_SEARCHES!$H164=1,(VLOOKUP(F_SEARCHES!$A164,'F_ ORDERS'!A:G,7,FALSE)+VLOOKUP(F_SEARCHES!$A164,'F_ ORDERS'!A:H,8,FALSE))-(F_SEARCHES!$D164+F_SEARCHES!$E164),0)</f>
        <v>0.12123842592700385</v>
      </c>
      <c r="H164" s="32">
        <f>IFERROR(IF(MATCH(F_SEARCHES!$A164,'F_ ORDERS'!A:A,0),1,),0)</f>
        <v>1</v>
      </c>
    </row>
    <row r="165" spans="1:8" x14ac:dyDescent="0.2">
      <c r="A165" s="37" t="str">
        <f t="shared" si="2"/>
        <v>11.22.157.133|44701|0.510324074071832</v>
      </c>
      <c r="B165" s="32">
        <v>7163</v>
      </c>
      <c r="C165" s="32" t="s">
        <v>1070</v>
      </c>
      <c r="D165" s="38">
        <f>INT(DT!A165)</f>
        <v>44701</v>
      </c>
      <c r="E165" s="39">
        <f>DT!A165-INT(DT!A165)</f>
        <v>0.510324074071832</v>
      </c>
      <c r="F165" s="32" t="s">
        <v>357</v>
      </c>
      <c r="G165" s="39">
        <f>IF(F_SEARCHES!$H165=1,(VLOOKUP(F_SEARCHES!$A165,'F_ ORDERS'!A:G,7,FALSE)+VLOOKUP(F_SEARCHES!$A165,'F_ ORDERS'!A:H,8,FALSE))-(F_SEARCHES!$D165+F_SEARCHES!$E165),0)</f>
        <v>6.525462962599704E-2</v>
      </c>
      <c r="H165" s="32">
        <f>IFERROR(IF(MATCH(F_SEARCHES!$A165,'F_ ORDERS'!A:A,0),1,),0)</f>
        <v>1</v>
      </c>
    </row>
    <row r="166" spans="1:8" x14ac:dyDescent="0.2">
      <c r="A166" s="37" t="str">
        <f t="shared" si="2"/>
        <v>11.228.233.126|44770|0.950902777767624</v>
      </c>
      <c r="B166" s="32">
        <v>7164</v>
      </c>
      <c r="C166" s="32" t="s">
        <v>1071</v>
      </c>
      <c r="D166" s="38">
        <f>INT(DT!A166)</f>
        <v>44770</v>
      </c>
      <c r="E166" s="39">
        <f>DT!A166-INT(DT!A166)</f>
        <v>0.95090277776762377</v>
      </c>
      <c r="F166" s="32" t="s">
        <v>476</v>
      </c>
      <c r="G166" s="39">
        <f>IF(F_SEARCHES!$H166=1,(VLOOKUP(F_SEARCHES!$A166,'F_ ORDERS'!A:G,7,FALSE)+VLOOKUP(F_SEARCHES!$A166,'F_ ORDERS'!A:H,8,FALSE))-(F_SEARCHES!$D166+F_SEARCHES!$E166),0)</f>
        <v>5.391203703766223E-2</v>
      </c>
      <c r="H166" s="32">
        <f>IFERROR(IF(MATCH(F_SEARCHES!$A166,'F_ ORDERS'!A:A,0),1,),0)</f>
        <v>1</v>
      </c>
    </row>
    <row r="167" spans="1:8" x14ac:dyDescent="0.2">
      <c r="A167" s="37" t="str">
        <f t="shared" si="2"/>
        <v>11.58.44.103|44743|0.128553240741894</v>
      </c>
      <c r="B167" s="32">
        <v>7165</v>
      </c>
      <c r="C167" s="32" t="s">
        <v>1072</v>
      </c>
      <c r="D167" s="38">
        <f>INT(DT!A167)</f>
        <v>44743</v>
      </c>
      <c r="E167" s="39">
        <f>DT!A167-INT(DT!A167)</f>
        <v>0.12855324074189411</v>
      </c>
      <c r="F167" s="32" t="s">
        <v>482</v>
      </c>
      <c r="G167" s="39">
        <f>IF(F_SEARCHES!$H167=1,(VLOOKUP(F_SEARCHES!$A167,'F_ ORDERS'!A:G,7,FALSE)+VLOOKUP(F_SEARCHES!$A167,'F_ ORDERS'!A:H,8,FALSE))-(F_SEARCHES!$D167+F_SEARCHES!$E167),0)</f>
        <v>3.5486111111822538E-2</v>
      </c>
      <c r="H167" s="32">
        <f>IFERROR(IF(MATCH(F_SEARCHES!$A167,'F_ ORDERS'!A:A,0),1,),0)</f>
        <v>1</v>
      </c>
    </row>
    <row r="168" spans="1:8" x14ac:dyDescent="0.2">
      <c r="A168" s="37" t="str">
        <f t="shared" si="2"/>
        <v>11.7.251.21|43461|0.408518518517667</v>
      </c>
      <c r="B168" s="32">
        <v>7166</v>
      </c>
      <c r="C168" s="32" t="s">
        <v>1073</v>
      </c>
      <c r="D168" s="38">
        <f>INT(DT!A168)</f>
        <v>43461</v>
      </c>
      <c r="E168" s="39">
        <f>DT!A168-INT(DT!A168)</f>
        <v>0.40851851851766696</v>
      </c>
      <c r="F168" s="32" t="s">
        <v>65</v>
      </c>
      <c r="G168" s="39">
        <f>IF(F_SEARCHES!$H168=1,(VLOOKUP(F_SEARCHES!$A168,'F_ ORDERS'!A:G,7,FALSE)+VLOOKUP(F_SEARCHES!$A168,'F_ ORDERS'!A:H,8,FALSE))-(F_SEARCHES!$D168+F_SEARCHES!$E168),0)</f>
        <v>3.962962963123573E-2</v>
      </c>
      <c r="H168" s="32">
        <f>IFERROR(IF(MATCH(F_SEARCHES!$A168,'F_ ORDERS'!A:A,0),1,),0)</f>
        <v>1</v>
      </c>
    </row>
    <row r="169" spans="1:8" x14ac:dyDescent="0.2">
      <c r="A169" s="37" t="str">
        <f t="shared" si="2"/>
        <v>11.85.20.6|44803|0.736307870371093</v>
      </c>
      <c r="B169" s="32">
        <v>7167</v>
      </c>
      <c r="C169" s="32" t="s">
        <v>1074</v>
      </c>
      <c r="D169" s="38">
        <f>INT(DT!A169)</f>
        <v>44803</v>
      </c>
      <c r="E169" s="39">
        <f>DT!A169-INT(DT!A169)</f>
        <v>0.73630787037109258</v>
      </c>
      <c r="F169" s="32" t="s">
        <v>177</v>
      </c>
      <c r="G169" s="39">
        <f>IF(F_SEARCHES!$H169=1,(VLOOKUP(F_SEARCHES!$A169,'F_ ORDERS'!A:G,7,FALSE)+VLOOKUP(F_SEARCHES!$A169,'F_ ORDERS'!A:H,8,FALSE))-(F_SEARCHES!$D169+F_SEARCHES!$E169),0)</f>
        <v>0.11263888888788642</v>
      </c>
      <c r="H169" s="32">
        <f>IFERROR(IF(MATCH(F_SEARCHES!$A169,'F_ ORDERS'!A:A,0),1,),0)</f>
        <v>1</v>
      </c>
    </row>
    <row r="170" spans="1:8" x14ac:dyDescent="0.2">
      <c r="A170" s="37" t="str">
        <f t="shared" si="2"/>
        <v>110.103.112.197|44270|0.521655092590663</v>
      </c>
      <c r="B170" s="32">
        <v>7168</v>
      </c>
      <c r="C170" s="32" t="s">
        <v>1075</v>
      </c>
      <c r="D170" s="38">
        <f>INT(DT!A170)</f>
        <v>44270</v>
      </c>
      <c r="E170" s="39">
        <f>DT!A170-INT(DT!A170)</f>
        <v>0.52165509259066312</v>
      </c>
      <c r="F170" s="32" t="s">
        <v>467</v>
      </c>
      <c r="G170" s="39">
        <f>IF(F_SEARCHES!$H170=1,(VLOOKUP(F_SEARCHES!$A170,'F_ ORDERS'!A:G,7,FALSE)+VLOOKUP(F_SEARCHES!$A170,'F_ ORDERS'!A:H,8,FALSE))-(F_SEARCHES!$D170+F_SEARCHES!$E170),0)</f>
        <v>0.10716435185167938</v>
      </c>
      <c r="H170" s="32">
        <f>IFERROR(IF(MATCH(F_SEARCHES!$A170,'F_ ORDERS'!A:A,0),1,),0)</f>
        <v>1</v>
      </c>
    </row>
    <row r="171" spans="1:8" x14ac:dyDescent="0.2">
      <c r="A171" s="37" t="str">
        <f t="shared" si="2"/>
        <v>110.12.155.11|45008|0.387118055557949</v>
      </c>
      <c r="B171" s="32">
        <v>7169</v>
      </c>
      <c r="C171" s="32" t="s">
        <v>1076</v>
      </c>
      <c r="D171" s="38">
        <f>INT(DT!A171)</f>
        <v>45008</v>
      </c>
      <c r="E171" s="39">
        <f>DT!A171-INT(DT!A171)</f>
        <v>0.38711805555794854</v>
      </c>
      <c r="F171" s="32" t="s">
        <v>423</v>
      </c>
      <c r="G171" s="39">
        <f>IF(F_SEARCHES!$H171=1,(VLOOKUP(F_SEARCHES!$A171,'F_ ORDERS'!A:G,7,FALSE)+VLOOKUP(F_SEARCHES!$A171,'F_ ORDERS'!A:H,8,FALSE))-(F_SEARCHES!$D171+F_SEARCHES!$E171),0)</f>
        <v>0.11858796296291985</v>
      </c>
      <c r="H171" s="32">
        <f>IFERROR(IF(MATCH(F_SEARCHES!$A171,'F_ ORDERS'!A:A,0),1,),0)</f>
        <v>1</v>
      </c>
    </row>
    <row r="172" spans="1:8" x14ac:dyDescent="0.2">
      <c r="A172" s="37" t="str">
        <f t="shared" si="2"/>
        <v>110.13.199.74|43433|0.0918981481372612</v>
      </c>
      <c r="B172" s="32">
        <v>7170</v>
      </c>
      <c r="C172" s="32" t="s">
        <v>1077</v>
      </c>
      <c r="D172" s="38">
        <f>INT(DT!A172)</f>
        <v>43433</v>
      </c>
      <c r="E172" s="39">
        <f>DT!A172-INT(DT!A172)</f>
        <v>9.189814813726116E-2</v>
      </c>
      <c r="F172" s="32" t="s">
        <v>364</v>
      </c>
      <c r="G172" s="39">
        <f>IF(F_SEARCHES!$H172=1,(VLOOKUP(F_SEARCHES!$A172,'F_ ORDERS'!A:G,7,FALSE)+VLOOKUP(F_SEARCHES!$A172,'F_ ORDERS'!A:H,8,FALSE))-(F_SEARCHES!$D172+F_SEARCHES!$E172),0)</f>
        <v>7.8275462961755693E-2</v>
      </c>
      <c r="H172" s="32">
        <f>IFERROR(IF(MATCH(F_SEARCHES!$A172,'F_ ORDERS'!A:A,0),1,),0)</f>
        <v>1</v>
      </c>
    </row>
    <row r="173" spans="1:8" x14ac:dyDescent="0.2">
      <c r="A173" s="37" t="str">
        <f t="shared" si="2"/>
        <v>110.158.70.252|44977|0.204143518516503</v>
      </c>
      <c r="B173" s="32">
        <v>7171</v>
      </c>
      <c r="C173" s="32" t="s">
        <v>1078</v>
      </c>
      <c r="D173" s="38">
        <f>INT(DT!A173)</f>
        <v>44977</v>
      </c>
      <c r="E173" s="39">
        <f>DT!A173-INT(DT!A173)</f>
        <v>0.20414351851650281</v>
      </c>
      <c r="F173" s="32" t="s">
        <v>268</v>
      </c>
      <c r="G173" s="39">
        <f>IF(F_SEARCHES!$H173=1,(VLOOKUP(F_SEARCHES!$A173,'F_ ORDERS'!A:G,7,FALSE)+VLOOKUP(F_SEARCHES!$A173,'F_ ORDERS'!A:H,8,FALSE))-(F_SEARCHES!$D173+F_SEARCHES!$E173),0)</f>
        <v>0</v>
      </c>
      <c r="H173" s="32">
        <f>IFERROR(IF(MATCH(F_SEARCHES!$A173,'F_ ORDERS'!A:A,0),1,),0)</f>
        <v>0</v>
      </c>
    </row>
    <row r="174" spans="1:8" x14ac:dyDescent="0.2">
      <c r="A174" s="37" t="str">
        <f t="shared" si="2"/>
        <v>110.168.250.105|44353|0.0379282407375285</v>
      </c>
      <c r="B174" s="32">
        <v>7172</v>
      </c>
      <c r="C174" s="32" t="s">
        <v>1079</v>
      </c>
      <c r="D174" s="38">
        <f>INT(DT!A174)</f>
        <v>44353</v>
      </c>
      <c r="E174" s="39">
        <f>DT!A174-INT(DT!A174)</f>
        <v>3.792824073752854E-2</v>
      </c>
      <c r="F174" s="32" t="s">
        <v>272</v>
      </c>
      <c r="G174" s="39">
        <f>IF(F_SEARCHES!$H174=1,(VLOOKUP(F_SEARCHES!$A174,'F_ ORDERS'!A:G,7,FALSE)+VLOOKUP(F_SEARCHES!$A174,'F_ ORDERS'!A:H,8,FALSE))-(F_SEARCHES!$D174+F_SEARCHES!$E174),0)</f>
        <v>0</v>
      </c>
      <c r="H174" s="32">
        <f>IFERROR(IF(MATCH(F_SEARCHES!$A174,'F_ ORDERS'!A:A,0),1,),0)</f>
        <v>0</v>
      </c>
    </row>
    <row r="175" spans="1:8" x14ac:dyDescent="0.2">
      <c r="A175" s="37" t="str">
        <f t="shared" si="2"/>
        <v>110.193.192.51|43826|0.679641203700157</v>
      </c>
      <c r="B175" s="32">
        <v>7173</v>
      </c>
      <c r="C175" s="32" t="s">
        <v>1080</v>
      </c>
      <c r="D175" s="38">
        <f>INT(DT!A175)</f>
        <v>43826</v>
      </c>
      <c r="E175" s="39">
        <f>DT!A175-INT(DT!A175)</f>
        <v>0.67964120370015735</v>
      </c>
      <c r="F175" s="32" t="s">
        <v>494</v>
      </c>
      <c r="G175" s="39">
        <f>IF(F_SEARCHES!$H175=1,(VLOOKUP(F_SEARCHES!$A175,'F_ ORDERS'!A:G,7,FALSE)+VLOOKUP(F_SEARCHES!$A175,'F_ ORDERS'!A:H,8,FALSE))-(F_SEARCHES!$D175+F_SEARCHES!$E175),0)</f>
        <v>0</v>
      </c>
      <c r="H175" s="32">
        <f>IFERROR(IF(MATCH(F_SEARCHES!$A175,'F_ ORDERS'!A:A,0),1,),0)</f>
        <v>0</v>
      </c>
    </row>
    <row r="176" spans="1:8" x14ac:dyDescent="0.2">
      <c r="A176" s="37" t="str">
        <f t="shared" si="2"/>
        <v>110.209.145.171|45530|0.326273148137261</v>
      </c>
      <c r="B176" s="32">
        <v>7174</v>
      </c>
      <c r="C176" s="32" t="s">
        <v>1081</v>
      </c>
      <c r="D176" s="38">
        <f>INT(DT!A176)</f>
        <v>45530</v>
      </c>
      <c r="E176" s="39">
        <f>DT!A176-INT(DT!A176)</f>
        <v>0.32627314813726116</v>
      </c>
      <c r="F176" s="32" t="s">
        <v>191</v>
      </c>
      <c r="G176" s="39">
        <f>IF(F_SEARCHES!$H176=1,(VLOOKUP(F_SEARCHES!$A176,'F_ ORDERS'!A:G,7,FALSE)+VLOOKUP(F_SEARCHES!$A176,'F_ ORDERS'!A:H,8,FALSE))-(F_SEARCHES!$D176+F_SEARCHES!$E176),0)</f>
        <v>0.11033564814715646</v>
      </c>
      <c r="H176" s="32">
        <f>IFERROR(IF(MATCH(F_SEARCHES!$A176,'F_ ORDERS'!A:A,0),1,),0)</f>
        <v>1</v>
      </c>
    </row>
    <row r="177" spans="1:8" x14ac:dyDescent="0.2">
      <c r="A177" s="37" t="str">
        <f t="shared" si="2"/>
        <v>110.232.52.157|43644|0.465324074073578</v>
      </c>
      <c r="B177" s="32">
        <v>7175</v>
      </c>
      <c r="C177" s="32" t="s">
        <v>1082</v>
      </c>
      <c r="D177" s="38">
        <f>INT(DT!A177)</f>
        <v>43644</v>
      </c>
      <c r="E177" s="39">
        <f>DT!A177-INT(DT!A177)</f>
        <v>0.46532407407357823</v>
      </c>
      <c r="F177" s="32" t="s">
        <v>359</v>
      </c>
      <c r="G177" s="39">
        <f>IF(F_SEARCHES!$H177=1,(VLOOKUP(F_SEARCHES!$A177,'F_ ORDERS'!A:G,7,FALSE)+VLOOKUP(F_SEARCHES!$A177,'F_ ORDERS'!A:H,8,FALSE))-(F_SEARCHES!$D177+F_SEARCHES!$E177),0)</f>
        <v>0</v>
      </c>
      <c r="H177" s="32">
        <f>IFERROR(IF(MATCH(F_SEARCHES!$A177,'F_ ORDERS'!A:A,0),1,),0)</f>
        <v>0</v>
      </c>
    </row>
    <row r="178" spans="1:8" x14ac:dyDescent="0.2">
      <c r="A178" s="37" t="str">
        <f t="shared" si="2"/>
        <v>110.30.14.37|44442|0.752002314817219</v>
      </c>
      <c r="B178" s="32">
        <v>7176</v>
      </c>
      <c r="C178" s="32" t="s">
        <v>1083</v>
      </c>
      <c r="D178" s="38">
        <f>INT(DT!A178)</f>
        <v>44442</v>
      </c>
      <c r="E178" s="39">
        <f>DT!A178-INT(DT!A178)</f>
        <v>0.75200231481721858</v>
      </c>
      <c r="F178" s="32" t="s">
        <v>386</v>
      </c>
      <c r="G178" s="39">
        <f>IF(F_SEARCHES!$H178=1,(VLOOKUP(F_SEARCHES!$A178,'F_ ORDERS'!A:G,7,FALSE)+VLOOKUP(F_SEARCHES!$A178,'F_ ORDERS'!A:H,8,FALSE))-(F_SEARCHES!$D178+F_SEARCHES!$E178),0)</f>
        <v>0</v>
      </c>
      <c r="H178" s="32">
        <f>IFERROR(IF(MATCH(F_SEARCHES!$A178,'F_ ORDERS'!A:A,0),1,),0)</f>
        <v>0</v>
      </c>
    </row>
    <row r="179" spans="1:8" x14ac:dyDescent="0.2">
      <c r="A179" s="37" t="str">
        <f t="shared" si="2"/>
        <v>110.40.106.160|42136|0.522048611106584</v>
      </c>
      <c r="B179" s="32">
        <v>7177</v>
      </c>
      <c r="C179" s="32" t="s">
        <v>1084</v>
      </c>
      <c r="D179" s="38">
        <f>INT(DT!A179)</f>
        <v>42136</v>
      </c>
      <c r="E179" s="39">
        <f>DT!A179-INT(DT!A179)</f>
        <v>0.52204861110658385</v>
      </c>
      <c r="F179" s="32" t="s">
        <v>415</v>
      </c>
      <c r="G179" s="39">
        <f>IF(F_SEARCHES!$H179=1,(VLOOKUP(F_SEARCHES!$A179,'F_ ORDERS'!A:G,7,FALSE)+VLOOKUP(F_SEARCHES!$A179,'F_ ORDERS'!A:H,8,FALSE))-(F_SEARCHES!$D179+F_SEARCHES!$E179),0)</f>
        <v>0</v>
      </c>
      <c r="H179" s="32">
        <f>IFERROR(IF(MATCH(F_SEARCHES!$A179,'F_ ORDERS'!A:A,0),1,),0)</f>
        <v>0</v>
      </c>
    </row>
    <row r="180" spans="1:8" x14ac:dyDescent="0.2">
      <c r="A180" s="37" t="str">
        <f t="shared" si="2"/>
        <v>110.59.138.67|45340|0.620775462957681</v>
      </c>
      <c r="B180" s="32">
        <v>7178</v>
      </c>
      <c r="C180" s="32" t="s">
        <v>1085</v>
      </c>
      <c r="D180" s="38">
        <f>INT(DT!A180)</f>
        <v>45340</v>
      </c>
      <c r="E180" s="39">
        <f>DT!A180-INT(DT!A180)</f>
        <v>0.62077546295768116</v>
      </c>
      <c r="F180" s="32" t="s">
        <v>456</v>
      </c>
      <c r="G180" s="39">
        <f>IF(F_SEARCHES!$H180=1,(VLOOKUP(F_SEARCHES!$A180,'F_ ORDERS'!A:G,7,FALSE)+VLOOKUP(F_SEARCHES!$A180,'F_ ORDERS'!A:H,8,FALSE))-(F_SEARCHES!$D180+F_SEARCHES!$E180),0)</f>
        <v>3.3912037033587694E-3</v>
      </c>
      <c r="H180" s="32">
        <f>IFERROR(IF(MATCH(F_SEARCHES!$A180,'F_ ORDERS'!A:A,0),1,),0)</f>
        <v>1</v>
      </c>
    </row>
    <row r="181" spans="1:8" x14ac:dyDescent="0.2">
      <c r="A181" s="37" t="str">
        <f t="shared" si="2"/>
        <v>110.79.155.28|44947|0.643564814818092</v>
      </c>
      <c r="B181" s="32">
        <v>7179</v>
      </c>
      <c r="C181" s="32" t="s">
        <v>1086</v>
      </c>
      <c r="D181" s="38">
        <f>INT(DT!A181)</f>
        <v>44947</v>
      </c>
      <c r="E181" s="39">
        <f>DT!A181-INT(DT!A181)</f>
        <v>0.64356481481809169</v>
      </c>
      <c r="F181" s="32" t="s">
        <v>137</v>
      </c>
      <c r="G181" s="39">
        <f>IF(F_SEARCHES!$H181=1,(VLOOKUP(F_SEARCHES!$A181,'F_ ORDERS'!A:G,7,FALSE)+VLOOKUP(F_SEARCHES!$A181,'F_ ORDERS'!A:H,8,FALSE))-(F_SEARCHES!$D181+F_SEARCHES!$E181),0)</f>
        <v>9.4560185170848854E-3</v>
      </c>
      <c r="H181" s="32">
        <f>IFERROR(IF(MATCH(F_SEARCHES!$A181,'F_ ORDERS'!A:A,0),1,),0)</f>
        <v>1</v>
      </c>
    </row>
    <row r="182" spans="1:8" x14ac:dyDescent="0.2">
      <c r="A182" s="37" t="str">
        <f t="shared" si="2"/>
        <v>111.128.154.101|44599|0.338113425932534</v>
      </c>
      <c r="B182" s="32">
        <v>7180</v>
      </c>
      <c r="C182" s="32" t="s">
        <v>1087</v>
      </c>
      <c r="D182" s="38">
        <f>INT(DT!A182)</f>
        <v>44599</v>
      </c>
      <c r="E182" s="39">
        <f>DT!A182-INT(DT!A182)</f>
        <v>0.33811342593253357</v>
      </c>
      <c r="F182" s="32" t="s">
        <v>25</v>
      </c>
      <c r="G182" s="39">
        <f>IF(F_SEARCHES!$H182=1,(VLOOKUP(F_SEARCHES!$A182,'F_ ORDERS'!A:G,7,FALSE)+VLOOKUP(F_SEARCHES!$A182,'F_ ORDERS'!A:H,8,FALSE))-(F_SEARCHES!$D182+F_SEARCHES!$E182),0)</f>
        <v>0</v>
      </c>
      <c r="H182" s="32">
        <f>IFERROR(IF(MATCH(F_SEARCHES!$A182,'F_ ORDERS'!A:A,0),1,),0)</f>
        <v>0</v>
      </c>
    </row>
    <row r="183" spans="1:8" x14ac:dyDescent="0.2">
      <c r="A183" s="37" t="str">
        <f t="shared" si="2"/>
        <v>111.15.220.216|44705|0.380775462959718</v>
      </c>
      <c r="B183" s="32">
        <v>7181</v>
      </c>
      <c r="C183" s="32" t="s">
        <v>1088</v>
      </c>
      <c r="D183" s="38">
        <f>INT(DT!A183)</f>
        <v>44705</v>
      </c>
      <c r="E183" s="39">
        <f>DT!A183-INT(DT!A183)</f>
        <v>0.38077546295971842</v>
      </c>
      <c r="F183" s="32" t="s">
        <v>374</v>
      </c>
      <c r="G183" s="39">
        <f>IF(F_SEARCHES!$H183=1,(VLOOKUP(F_SEARCHES!$A183,'F_ ORDERS'!A:G,7,FALSE)+VLOOKUP(F_SEARCHES!$A183,'F_ ORDERS'!A:H,8,FALSE))-(F_SEARCHES!$D183+F_SEARCHES!$E183),0)</f>
        <v>7.7245370368473232E-2</v>
      </c>
      <c r="H183" s="32">
        <f>IFERROR(IF(MATCH(F_SEARCHES!$A183,'F_ ORDERS'!A:A,0),1,),0)</f>
        <v>1</v>
      </c>
    </row>
    <row r="184" spans="1:8" x14ac:dyDescent="0.2">
      <c r="A184" s="37" t="str">
        <f t="shared" si="2"/>
        <v>111.157.218.50|43849|0.682696759256942</v>
      </c>
      <c r="B184" s="32">
        <v>7182</v>
      </c>
      <c r="C184" s="32" t="s">
        <v>1089</v>
      </c>
      <c r="D184" s="38">
        <f>INT(DT!A184)</f>
        <v>43849</v>
      </c>
      <c r="E184" s="39">
        <f>DT!A184-INT(DT!A184)</f>
        <v>0.68269675925694173</v>
      </c>
      <c r="F184" s="32" t="s">
        <v>281</v>
      </c>
      <c r="G184" s="39">
        <f>IF(F_SEARCHES!$H184=1,(VLOOKUP(F_SEARCHES!$A184,'F_ ORDERS'!A:G,7,FALSE)+VLOOKUP(F_SEARCHES!$A184,'F_ ORDERS'!A:H,8,FALSE))-(F_SEARCHES!$D184+F_SEARCHES!$E184),0)</f>
        <v>0</v>
      </c>
      <c r="H184" s="32">
        <f>IFERROR(IF(MATCH(F_SEARCHES!$A184,'F_ ORDERS'!A:A,0),1,),0)</f>
        <v>0</v>
      </c>
    </row>
    <row r="185" spans="1:8" x14ac:dyDescent="0.2">
      <c r="A185" s="37" t="str">
        <f t="shared" si="2"/>
        <v>111.171.33.57|44608|0.202870370369055</v>
      </c>
      <c r="B185" s="32">
        <v>7183</v>
      </c>
      <c r="C185" s="32" t="s">
        <v>1090</v>
      </c>
      <c r="D185" s="38">
        <f>INT(DT!A185)</f>
        <v>44608</v>
      </c>
      <c r="E185" s="39">
        <f>DT!A185-INT(DT!A185)</f>
        <v>0.20287037036905531</v>
      </c>
      <c r="F185" s="32" t="s">
        <v>105</v>
      </c>
      <c r="G185" s="39">
        <f>IF(F_SEARCHES!$H185=1,(VLOOKUP(F_SEARCHES!$A185,'F_ ORDERS'!A:G,7,FALSE)+VLOOKUP(F_SEARCHES!$A185,'F_ ORDERS'!A:H,8,FALSE))-(F_SEARCHES!$D185+F_SEARCHES!$E185),0)</f>
        <v>0</v>
      </c>
      <c r="H185" s="32">
        <f>IFERROR(IF(MATCH(F_SEARCHES!$A185,'F_ ORDERS'!A:A,0),1,),0)</f>
        <v>0</v>
      </c>
    </row>
    <row r="186" spans="1:8" x14ac:dyDescent="0.2">
      <c r="A186" s="37" t="str">
        <f t="shared" si="2"/>
        <v>111.208.48.6|45110|0.52434027777781</v>
      </c>
      <c r="B186" s="32">
        <v>7184</v>
      </c>
      <c r="C186" s="32" t="s">
        <v>1091</v>
      </c>
      <c r="D186" s="38">
        <f>INT(DT!A186)</f>
        <v>45110</v>
      </c>
      <c r="E186" s="39">
        <f>DT!A186-INT(DT!A186)</f>
        <v>0.52434027777781012</v>
      </c>
      <c r="F186" s="32" t="s">
        <v>238</v>
      </c>
      <c r="G186" s="39">
        <f>IF(F_SEARCHES!$H186=1,(VLOOKUP(F_SEARCHES!$A186,'F_ ORDERS'!A:G,7,FALSE)+VLOOKUP(F_SEARCHES!$A186,'F_ ORDERS'!A:H,8,FALSE))-(F_SEARCHES!$D186+F_SEARCHES!$E186),0)</f>
        <v>0</v>
      </c>
      <c r="H186" s="32">
        <f>IFERROR(IF(MATCH(F_SEARCHES!$A186,'F_ ORDERS'!A:A,0),1,),0)</f>
        <v>0</v>
      </c>
    </row>
    <row r="187" spans="1:8" x14ac:dyDescent="0.2">
      <c r="A187" s="37" t="str">
        <f t="shared" si="2"/>
        <v>111.25.10.178|41603|0.284085648148903</v>
      </c>
      <c r="B187" s="32">
        <v>7185</v>
      </c>
      <c r="C187" s="32" t="s">
        <v>1092</v>
      </c>
      <c r="D187" s="38">
        <f>INT(DT!A187)</f>
        <v>41603</v>
      </c>
      <c r="E187" s="39">
        <f>DT!A187-INT(DT!A187)</f>
        <v>0.28408564814890269</v>
      </c>
      <c r="F187" s="32" t="s">
        <v>171</v>
      </c>
      <c r="G187" s="39">
        <f>IF(F_SEARCHES!$H187=1,(VLOOKUP(F_SEARCHES!$A187,'F_ ORDERS'!A:G,7,FALSE)+VLOOKUP(F_SEARCHES!$A187,'F_ ORDERS'!A:H,8,FALSE))-(F_SEARCHES!$D187+F_SEARCHES!$E187),0)</f>
        <v>9.2025462960009463E-2</v>
      </c>
      <c r="H187" s="32">
        <f>IFERROR(IF(MATCH(F_SEARCHES!$A187,'F_ ORDERS'!A:A,0),1,),0)</f>
        <v>1</v>
      </c>
    </row>
    <row r="188" spans="1:8" x14ac:dyDescent="0.2">
      <c r="A188" s="37" t="str">
        <f t="shared" si="2"/>
        <v>111.27.207.183|44314|0.755324074067175</v>
      </c>
      <c r="B188" s="32">
        <v>7186</v>
      </c>
      <c r="C188" s="32" t="s">
        <v>1093</v>
      </c>
      <c r="D188" s="38">
        <f>INT(DT!A188)</f>
        <v>44314</v>
      </c>
      <c r="E188" s="39">
        <f>DT!A188-INT(DT!A188)</f>
        <v>0.75532407406717539</v>
      </c>
      <c r="F188" s="32" t="s">
        <v>429</v>
      </c>
      <c r="G188" s="39">
        <f>IF(F_SEARCHES!$H188=1,(VLOOKUP(F_SEARCHES!$A188,'F_ ORDERS'!A:G,7,FALSE)+VLOOKUP(F_SEARCHES!$A188,'F_ ORDERS'!A:H,8,FALSE))-(F_SEARCHES!$D188+F_SEARCHES!$E188),0)</f>
        <v>2.0486111097852699E-3</v>
      </c>
      <c r="H188" s="32">
        <f>IFERROR(IF(MATCH(F_SEARCHES!$A188,'F_ ORDERS'!A:A,0),1,),0)</f>
        <v>1</v>
      </c>
    </row>
    <row r="189" spans="1:8" x14ac:dyDescent="0.2">
      <c r="A189" s="37" t="str">
        <f t="shared" si="2"/>
        <v>111.44.205.79|45572|0.0526620370364981</v>
      </c>
      <c r="B189" s="32">
        <v>7187</v>
      </c>
      <c r="C189" s="32" t="s">
        <v>1094</v>
      </c>
      <c r="D189" s="38">
        <f>INT(DT!A189)</f>
        <v>45572</v>
      </c>
      <c r="E189" s="39">
        <f>DT!A189-INT(DT!A189)</f>
        <v>5.2662037036498077E-2</v>
      </c>
      <c r="F189" s="32" t="s">
        <v>209</v>
      </c>
      <c r="G189" s="39">
        <f>IF(F_SEARCHES!$H189=1,(VLOOKUP(F_SEARCHES!$A189,'F_ ORDERS'!A:G,7,FALSE)+VLOOKUP(F_SEARCHES!$A189,'F_ ORDERS'!A:H,8,FALSE))-(F_SEARCHES!$D189+F_SEARCHES!$E189),0)</f>
        <v>7.101851851621177E-2</v>
      </c>
      <c r="H189" s="32">
        <f>IFERROR(IF(MATCH(F_SEARCHES!$A189,'F_ ORDERS'!A:A,0),1,),0)</f>
        <v>1</v>
      </c>
    </row>
    <row r="190" spans="1:8" x14ac:dyDescent="0.2">
      <c r="A190" s="37" t="str">
        <f t="shared" si="2"/>
        <v>111.50.158.58|45080|0.966006944443507</v>
      </c>
      <c r="B190" s="32">
        <v>7188</v>
      </c>
      <c r="C190" s="32" t="s">
        <v>1095</v>
      </c>
      <c r="D190" s="38">
        <f>INT(DT!A190)</f>
        <v>45080</v>
      </c>
      <c r="E190" s="39">
        <f>DT!A190-INT(DT!A190)</f>
        <v>0.96600694444350665</v>
      </c>
      <c r="F190" s="32" t="s">
        <v>129</v>
      </c>
      <c r="G190" s="39">
        <f>IF(F_SEARCHES!$H190=1,(VLOOKUP(F_SEARCHES!$A190,'F_ ORDERS'!A:G,7,FALSE)+VLOOKUP(F_SEARCHES!$A190,'F_ ORDERS'!A:H,8,FALSE))-(F_SEARCHES!$D190+F_SEARCHES!$E190),0)</f>
        <v>0</v>
      </c>
      <c r="H190" s="32">
        <f>IFERROR(IF(MATCH(F_SEARCHES!$A190,'F_ ORDERS'!A:A,0),1,),0)</f>
        <v>0</v>
      </c>
    </row>
    <row r="191" spans="1:8" x14ac:dyDescent="0.2">
      <c r="A191" s="37" t="str">
        <f t="shared" si="2"/>
        <v>111.53.132.175|45392|0.0125115740665933</v>
      </c>
      <c r="B191" s="32">
        <v>7189</v>
      </c>
      <c r="C191" s="32" t="s">
        <v>1096</v>
      </c>
      <c r="D191" s="38">
        <f>INT(DT!A191)</f>
        <v>45392</v>
      </c>
      <c r="E191" s="39">
        <f>DT!A191-INT(DT!A191)</f>
        <v>1.2511574066593312E-2</v>
      </c>
      <c r="F191" s="32" t="s">
        <v>119</v>
      </c>
      <c r="G191" s="39">
        <f>IF(F_SEARCHES!$H191=1,(VLOOKUP(F_SEARCHES!$A191,'F_ ORDERS'!A:G,7,FALSE)+VLOOKUP(F_SEARCHES!$A191,'F_ ORDERS'!A:H,8,FALSE))-(F_SEARCHES!$D191+F_SEARCHES!$E191),0)</f>
        <v>7.7361111114441883E-2</v>
      </c>
      <c r="H191" s="32">
        <f>IFERROR(IF(MATCH(F_SEARCHES!$A191,'F_ ORDERS'!A:A,0),1,),0)</f>
        <v>1</v>
      </c>
    </row>
    <row r="192" spans="1:8" x14ac:dyDescent="0.2">
      <c r="A192" s="37" t="str">
        <f t="shared" si="2"/>
        <v>111.79.112.167|44210|0.283576388887013</v>
      </c>
      <c r="B192" s="32">
        <v>7190</v>
      </c>
      <c r="C192" s="32" t="s">
        <v>1097</v>
      </c>
      <c r="D192" s="38">
        <f>INT(DT!A192)</f>
        <v>44210</v>
      </c>
      <c r="E192" s="39">
        <f>DT!A192-INT(DT!A192)</f>
        <v>0.28357638888701331</v>
      </c>
      <c r="F192" s="32" t="s">
        <v>320</v>
      </c>
      <c r="G192" s="39">
        <f>IF(F_SEARCHES!$H192=1,(VLOOKUP(F_SEARCHES!$A192,'F_ ORDERS'!A:G,7,FALSE)+VLOOKUP(F_SEARCHES!$A192,'F_ ORDERS'!A:H,8,FALSE))-(F_SEARCHES!$D192+F_SEARCHES!$E192),0)</f>
        <v>0</v>
      </c>
      <c r="H192" s="32">
        <f>IFERROR(IF(MATCH(F_SEARCHES!$A192,'F_ ORDERS'!A:A,0),1,),0)</f>
        <v>0</v>
      </c>
    </row>
    <row r="193" spans="1:8" x14ac:dyDescent="0.2">
      <c r="A193" s="37" t="str">
        <f t="shared" si="2"/>
        <v>111.90.72.94|43702|0.783472222232376</v>
      </c>
      <c r="B193" s="32">
        <v>7191</v>
      </c>
      <c r="C193" s="32" t="s">
        <v>1098</v>
      </c>
      <c r="D193" s="38">
        <f>INT(DT!A193)</f>
        <v>43702</v>
      </c>
      <c r="E193" s="39">
        <f>DT!A193-INT(DT!A193)</f>
        <v>0.78347222223237623</v>
      </c>
      <c r="F193" s="32" t="s">
        <v>28</v>
      </c>
      <c r="G193" s="39">
        <f>IF(F_SEARCHES!$H193=1,(VLOOKUP(F_SEARCHES!$A193,'F_ ORDERS'!A:G,7,FALSE)+VLOOKUP(F_SEARCHES!$A193,'F_ ORDERS'!A:H,8,FALSE))-(F_SEARCHES!$D193+F_SEARCHES!$E193),0)</f>
        <v>0.12538194444641704</v>
      </c>
      <c r="H193" s="32">
        <f>IFERROR(IF(MATCH(F_SEARCHES!$A193,'F_ ORDERS'!A:A,0),1,),0)</f>
        <v>1</v>
      </c>
    </row>
    <row r="194" spans="1:8" x14ac:dyDescent="0.2">
      <c r="A194" s="37" t="str">
        <f t="shared" ref="A194:A257" si="3">C194 &amp; "|" &amp; D194 &amp; "|" &amp; E194</f>
        <v>112.115.231.24|45194|0.797071759261598</v>
      </c>
      <c r="B194" s="32">
        <v>7192</v>
      </c>
      <c r="C194" s="32" t="s">
        <v>1099</v>
      </c>
      <c r="D194" s="38">
        <f>INT(DT!A194)</f>
        <v>45194</v>
      </c>
      <c r="E194" s="39">
        <f>DT!A194-INT(DT!A194)</f>
        <v>0.79707175926159834</v>
      </c>
      <c r="F194" s="32" t="s">
        <v>293</v>
      </c>
      <c r="G194" s="39">
        <f>IF(F_SEARCHES!$H194=1,(VLOOKUP(F_SEARCHES!$A194,'F_ ORDERS'!A:G,7,FALSE)+VLOOKUP(F_SEARCHES!$A194,'F_ ORDERS'!A:H,8,FALSE))-(F_SEARCHES!$D194+F_SEARCHES!$E194),0)</f>
        <v>0.1210416666654055</v>
      </c>
      <c r="H194" s="32">
        <f>IFERROR(IF(MATCH(F_SEARCHES!$A194,'F_ ORDERS'!A:A,0),1,),0)</f>
        <v>1</v>
      </c>
    </row>
    <row r="195" spans="1:8" x14ac:dyDescent="0.2">
      <c r="A195" s="37" t="str">
        <f t="shared" si="3"/>
        <v>112.116.183.60|44640|0.765706018522906</v>
      </c>
      <c r="B195" s="32">
        <v>7193</v>
      </c>
      <c r="C195" s="32" t="s">
        <v>1100</v>
      </c>
      <c r="D195" s="38">
        <f>INT(DT!A195)</f>
        <v>44640</v>
      </c>
      <c r="E195" s="39">
        <f>DT!A195-INT(DT!A195)</f>
        <v>0.76570601852290565</v>
      </c>
      <c r="F195" s="32" t="s">
        <v>89</v>
      </c>
      <c r="G195" s="39">
        <f>IF(F_SEARCHES!$H195=1,(VLOOKUP(F_SEARCHES!$A195,'F_ ORDERS'!A:G,7,FALSE)+VLOOKUP(F_SEARCHES!$A195,'F_ ORDERS'!A:H,8,FALSE))-(F_SEARCHES!$D195+F_SEARCHES!$E195),0)</f>
        <v>3.1493055554165039E-2</v>
      </c>
      <c r="H195" s="32">
        <f>IFERROR(IF(MATCH(F_SEARCHES!$A195,'F_ ORDERS'!A:A,0),1,),0)</f>
        <v>1</v>
      </c>
    </row>
    <row r="196" spans="1:8" x14ac:dyDescent="0.2">
      <c r="A196" s="37" t="str">
        <f t="shared" si="3"/>
        <v>112.154.142.67|45599|0.451736111106584</v>
      </c>
      <c r="B196" s="32">
        <v>7194</v>
      </c>
      <c r="C196" s="32" t="s">
        <v>1101</v>
      </c>
      <c r="D196" s="38">
        <f>INT(DT!A196)</f>
        <v>45599</v>
      </c>
      <c r="E196" s="39">
        <f>DT!A196-INT(DT!A196)</f>
        <v>0.45173611110658385</v>
      </c>
      <c r="F196" s="32" t="s">
        <v>8</v>
      </c>
      <c r="G196" s="39">
        <f>IF(F_SEARCHES!$H196=1,(VLOOKUP(F_SEARCHES!$A196,'F_ ORDERS'!A:G,7,FALSE)+VLOOKUP(F_SEARCHES!$A196,'F_ ORDERS'!A:H,8,FALSE))-(F_SEARCHES!$D196+F_SEARCHES!$E196),0)</f>
        <v>0</v>
      </c>
      <c r="H196" s="32">
        <f>IFERROR(IF(MATCH(F_SEARCHES!$A196,'F_ ORDERS'!A:A,0),1,),0)</f>
        <v>0</v>
      </c>
    </row>
    <row r="197" spans="1:8" x14ac:dyDescent="0.2">
      <c r="A197" s="37" t="str">
        <f t="shared" si="3"/>
        <v>112.164.199.51|45217|0.756944444452529</v>
      </c>
      <c r="B197" s="32">
        <v>7195</v>
      </c>
      <c r="C197" s="32" t="s">
        <v>1102</v>
      </c>
      <c r="D197" s="38">
        <f>INT(DT!A197)</f>
        <v>45217</v>
      </c>
      <c r="E197" s="39">
        <f>DT!A197-INT(DT!A197)</f>
        <v>0.75694444445252884</v>
      </c>
      <c r="F197" s="32" t="s">
        <v>112</v>
      </c>
      <c r="G197" s="39">
        <f>IF(F_SEARCHES!$H197=1,(VLOOKUP(F_SEARCHES!$A197,'F_ ORDERS'!A:G,7,FALSE)+VLOOKUP(F_SEARCHES!$A197,'F_ ORDERS'!A:H,8,FALSE))-(F_SEARCHES!$D197+F_SEARCHES!$E197),0)</f>
        <v>2.34375E-2</v>
      </c>
      <c r="H197" s="32">
        <f>IFERROR(IF(MATCH(F_SEARCHES!$A197,'F_ ORDERS'!A:A,0),1,),0)</f>
        <v>1</v>
      </c>
    </row>
    <row r="198" spans="1:8" x14ac:dyDescent="0.2">
      <c r="A198" s="37" t="str">
        <f t="shared" si="3"/>
        <v>112.18.214.96|42161|0.143159722232667</v>
      </c>
      <c r="B198" s="32">
        <v>7196</v>
      </c>
      <c r="C198" s="32" t="s">
        <v>1103</v>
      </c>
      <c r="D198" s="38">
        <f>INT(DT!A198)</f>
        <v>42161</v>
      </c>
      <c r="E198" s="39">
        <f>DT!A198-INT(DT!A198)</f>
        <v>0.14315972223266726</v>
      </c>
      <c r="F198" s="32" t="s">
        <v>137</v>
      </c>
      <c r="G198" s="39">
        <f>IF(F_SEARCHES!$H198=1,(VLOOKUP(F_SEARCHES!$A198,'F_ ORDERS'!A:G,7,FALSE)+VLOOKUP(F_SEARCHES!$A198,'F_ ORDERS'!A:H,8,FALSE))-(F_SEARCHES!$D198+F_SEARCHES!$E198),0)</f>
        <v>0</v>
      </c>
      <c r="H198" s="32">
        <f>IFERROR(IF(MATCH(F_SEARCHES!$A198,'F_ ORDERS'!A:A,0),1,),0)</f>
        <v>0</v>
      </c>
    </row>
    <row r="199" spans="1:8" x14ac:dyDescent="0.2">
      <c r="A199" s="37" t="str">
        <f t="shared" si="3"/>
        <v>112.211.122.198|43803|0.731874999997672</v>
      </c>
      <c r="B199" s="32">
        <v>7197</v>
      </c>
      <c r="C199" s="32" t="s">
        <v>1104</v>
      </c>
      <c r="D199" s="38">
        <f>INT(DT!A199)</f>
        <v>43803</v>
      </c>
      <c r="E199" s="39">
        <f>DT!A199-INT(DT!A199)</f>
        <v>0.73187499999767169</v>
      </c>
      <c r="F199" s="32" t="s">
        <v>62</v>
      </c>
      <c r="G199" s="39">
        <f>IF(F_SEARCHES!$H199=1,(VLOOKUP(F_SEARCHES!$A199,'F_ ORDERS'!A:G,7,FALSE)+VLOOKUP(F_SEARCHES!$A199,'F_ ORDERS'!A:H,8,FALSE))-(F_SEARCHES!$D199+F_SEARCHES!$E199),0)</f>
        <v>4.5231481482915115E-2</v>
      </c>
      <c r="H199" s="32">
        <f>IFERROR(IF(MATCH(F_SEARCHES!$A199,'F_ ORDERS'!A:A,0),1,),0)</f>
        <v>1</v>
      </c>
    </row>
    <row r="200" spans="1:8" x14ac:dyDescent="0.2">
      <c r="A200" s="37" t="str">
        <f t="shared" si="3"/>
        <v>112.213.15.38|44132|0.592499999998836</v>
      </c>
      <c r="B200" s="32">
        <v>7198</v>
      </c>
      <c r="C200" s="32" t="s">
        <v>1105</v>
      </c>
      <c r="D200" s="38">
        <f>INT(DT!A200)</f>
        <v>44132</v>
      </c>
      <c r="E200" s="39">
        <f>DT!A200-INT(DT!A200)</f>
        <v>0.59249999999883585</v>
      </c>
      <c r="F200" s="32" t="s">
        <v>347</v>
      </c>
      <c r="G200" s="39">
        <f>IF(F_SEARCHES!$H200=1,(VLOOKUP(F_SEARCHES!$A200,'F_ ORDERS'!A:G,7,FALSE)+VLOOKUP(F_SEARCHES!$A200,'F_ ORDERS'!A:H,8,FALSE))-(F_SEARCHES!$D200+F_SEARCHES!$E200),0)</f>
        <v>1.7314814816927537E-2</v>
      </c>
      <c r="H200" s="32">
        <f>IFERROR(IF(MATCH(F_SEARCHES!$A200,'F_ ORDERS'!A:A,0),1,),0)</f>
        <v>1</v>
      </c>
    </row>
    <row r="201" spans="1:8" x14ac:dyDescent="0.2">
      <c r="A201" s="37" t="str">
        <f t="shared" si="3"/>
        <v>112.22.105.1|45235|0.392280092586589</v>
      </c>
      <c r="B201" s="32">
        <v>7199</v>
      </c>
      <c r="C201" s="32" t="s">
        <v>1106</v>
      </c>
      <c r="D201" s="38">
        <f>INT(DT!A201)</f>
        <v>45235</v>
      </c>
      <c r="E201" s="39">
        <f>DT!A201-INT(DT!A201)</f>
        <v>0.39228009258658858</v>
      </c>
      <c r="F201" s="32" t="s">
        <v>490</v>
      </c>
      <c r="G201" s="39">
        <f>IF(F_SEARCHES!$H201=1,(VLOOKUP(F_SEARCHES!$A201,'F_ ORDERS'!A:G,7,FALSE)+VLOOKUP(F_SEARCHES!$A201,'F_ ORDERS'!A:H,8,FALSE))-(F_SEARCHES!$D201+F_SEARCHES!$E201),0)</f>
        <v>6.0416666674427688E-3</v>
      </c>
      <c r="H201" s="32">
        <f>IFERROR(IF(MATCH(F_SEARCHES!$A201,'F_ ORDERS'!A:A,0),1,),0)</f>
        <v>1</v>
      </c>
    </row>
    <row r="202" spans="1:8" x14ac:dyDescent="0.2">
      <c r="A202" s="37" t="str">
        <f t="shared" si="3"/>
        <v>112.241.45.248|44071|0.386180555557075</v>
      </c>
      <c r="B202" s="32">
        <v>7200</v>
      </c>
      <c r="C202" s="32" t="s">
        <v>1107</v>
      </c>
      <c r="D202" s="38">
        <f>INT(DT!A202)</f>
        <v>44071</v>
      </c>
      <c r="E202" s="39">
        <f>DT!A202-INT(DT!A202)</f>
        <v>0.38618055555707542</v>
      </c>
      <c r="F202" s="32" t="s">
        <v>452</v>
      </c>
      <c r="G202" s="39">
        <f>IF(F_SEARCHES!$H202=1,(VLOOKUP(F_SEARCHES!$A202,'F_ ORDERS'!A:G,7,FALSE)+VLOOKUP(F_SEARCHES!$A202,'F_ ORDERS'!A:H,8,FALSE))-(F_SEARCHES!$D202+F_SEARCHES!$E202),0)</f>
        <v>0</v>
      </c>
      <c r="H202" s="32">
        <f>IFERROR(IF(MATCH(F_SEARCHES!$A202,'F_ ORDERS'!A:A,0),1,),0)</f>
        <v>0</v>
      </c>
    </row>
    <row r="203" spans="1:8" x14ac:dyDescent="0.2">
      <c r="A203" s="37" t="str">
        <f t="shared" si="3"/>
        <v>112.34.246.217|44067|0.677847222221317</v>
      </c>
      <c r="B203" s="32">
        <v>7201</v>
      </c>
      <c r="C203" s="32" t="s">
        <v>1108</v>
      </c>
      <c r="D203" s="38">
        <f>INT(DT!A203)</f>
        <v>44067</v>
      </c>
      <c r="E203" s="39">
        <f>DT!A203-INT(DT!A203)</f>
        <v>0.67784722222131677</v>
      </c>
      <c r="F203" s="32" t="s">
        <v>320</v>
      </c>
      <c r="G203" s="39">
        <f>IF(F_SEARCHES!$H203=1,(VLOOKUP(F_SEARCHES!$A203,'F_ ORDERS'!A:G,7,FALSE)+VLOOKUP(F_SEARCHES!$A203,'F_ ORDERS'!A:H,8,FALSE))-(F_SEARCHES!$D203+F_SEARCHES!$E203),0)</f>
        <v>0</v>
      </c>
      <c r="H203" s="32">
        <f>IFERROR(IF(MATCH(F_SEARCHES!$A203,'F_ ORDERS'!A:A,0),1,),0)</f>
        <v>0</v>
      </c>
    </row>
    <row r="204" spans="1:8" x14ac:dyDescent="0.2">
      <c r="A204" s="37" t="str">
        <f t="shared" si="3"/>
        <v>112.59.234.65|45012|0.741388888891379</v>
      </c>
      <c r="B204" s="32">
        <v>7202</v>
      </c>
      <c r="C204" s="32" t="s">
        <v>1109</v>
      </c>
      <c r="D204" s="38">
        <f>INT(DT!A204)</f>
        <v>45012</v>
      </c>
      <c r="E204" s="39">
        <f>DT!A204-INT(DT!A204)</f>
        <v>0.74138888889137888</v>
      </c>
      <c r="F204" s="32" t="s">
        <v>195</v>
      </c>
      <c r="G204" s="39">
        <f>IF(F_SEARCHES!$H204=1,(VLOOKUP(F_SEARCHES!$A204,'F_ ORDERS'!A:G,7,FALSE)+VLOOKUP(F_SEARCHES!$A204,'F_ ORDERS'!A:H,8,FALSE))-(F_SEARCHES!$D204+F_SEARCHES!$E204),0)</f>
        <v>9.9328703705396038E-2</v>
      </c>
      <c r="H204" s="32">
        <f>IFERROR(IF(MATCH(F_SEARCHES!$A204,'F_ ORDERS'!A:A,0),1,),0)</f>
        <v>1</v>
      </c>
    </row>
    <row r="205" spans="1:8" x14ac:dyDescent="0.2">
      <c r="A205" s="37" t="str">
        <f t="shared" si="3"/>
        <v>112.74.72.50|44155|0.3203125</v>
      </c>
      <c r="B205" s="32">
        <v>7203</v>
      </c>
      <c r="C205" s="32" t="s">
        <v>1110</v>
      </c>
      <c r="D205" s="38">
        <f>INT(DT!A205)</f>
        <v>44155</v>
      </c>
      <c r="E205" s="39">
        <f>DT!A205-INT(DT!A205)</f>
        <v>0.3203125</v>
      </c>
      <c r="F205" s="32" t="s">
        <v>483</v>
      </c>
      <c r="G205" s="39">
        <f>IF(F_SEARCHES!$H205=1,(VLOOKUP(F_SEARCHES!$A205,'F_ ORDERS'!A:G,7,FALSE)+VLOOKUP(F_SEARCHES!$A205,'F_ ORDERS'!A:H,8,FALSE))-(F_SEARCHES!$D205+F_SEARCHES!$E205),0)</f>
        <v>9.1539351851679385E-2</v>
      </c>
      <c r="H205" s="32">
        <f>IFERROR(IF(MATCH(F_SEARCHES!$A205,'F_ ORDERS'!A:A,0),1,),0)</f>
        <v>1</v>
      </c>
    </row>
    <row r="206" spans="1:8" x14ac:dyDescent="0.2">
      <c r="A206" s="37" t="str">
        <f t="shared" si="3"/>
        <v>112.88.145.34|43071|0.070416666669189</v>
      </c>
      <c r="B206" s="32">
        <v>7204</v>
      </c>
      <c r="C206" s="32" t="s">
        <v>1111</v>
      </c>
      <c r="D206" s="38">
        <f>INT(DT!A206)</f>
        <v>43071</v>
      </c>
      <c r="E206" s="39">
        <f>DT!A206-INT(DT!A206)</f>
        <v>7.0416666669188999E-2</v>
      </c>
      <c r="F206" s="32" t="s">
        <v>317</v>
      </c>
      <c r="G206" s="39">
        <f>IF(F_SEARCHES!$H206=1,(VLOOKUP(F_SEARCHES!$A206,'F_ ORDERS'!A:G,7,FALSE)+VLOOKUP(F_SEARCHES!$A206,'F_ ORDERS'!A:H,8,FALSE))-(F_SEARCHES!$D206+F_SEARCHES!$E206),0)</f>
        <v>6.7789351851388346E-2</v>
      </c>
      <c r="H206" s="32">
        <f>IFERROR(IF(MATCH(F_SEARCHES!$A206,'F_ ORDERS'!A:A,0),1,),0)</f>
        <v>1</v>
      </c>
    </row>
    <row r="207" spans="1:8" x14ac:dyDescent="0.2">
      <c r="A207" s="37" t="str">
        <f t="shared" si="3"/>
        <v>113.111.66.219|43764|0.92131944445282</v>
      </c>
      <c r="B207" s="32">
        <v>7205</v>
      </c>
      <c r="C207" s="32" t="s">
        <v>1112</v>
      </c>
      <c r="D207" s="38">
        <f>INT(DT!A207)</f>
        <v>43764</v>
      </c>
      <c r="E207" s="39">
        <f>DT!A207-INT(DT!A207)</f>
        <v>0.92131944445281988</v>
      </c>
      <c r="F207" s="32" t="s">
        <v>446</v>
      </c>
      <c r="G207" s="39">
        <f>IF(F_SEARCHES!$H207=1,(VLOOKUP(F_SEARCHES!$A207,'F_ ORDERS'!A:G,7,FALSE)+VLOOKUP(F_SEARCHES!$A207,'F_ ORDERS'!A:H,8,FALSE))-(F_SEARCHES!$D207+F_SEARCHES!$E207),0)</f>
        <v>1.1365740741894115E-2</v>
      </c>
      <c r="H207" s="32">
        <f>IFERROR(IF(MATCH(F_SEARCHES!$A207,'F_ ORDERS'!A:A,0),1,),0)</f>
        <v>1</v>
      </c>
    </row>
    <row r="208" spans="1:8" x14ac:dyDescent="0.2">
      <c r="A208" s="37" t="str">
        <f t="shared" si="3"/>
        <v>113.157.225.58|44086|0.398344907407591</v>
      </c>
      <c r="B208" s="32">
        <v>7206</v>
      </c>
      <c r="C208" s="32" t="s">
        <v>1113</v>
      </c>
      <c r="D208" s="38">
        <f>INT(DT!A208)</f>
        <v>44086</v>
      </c>
      <c r="E208" s="39">
        <f>DT!A208-INT(DT!A208)</f>
        <v>0.39834490740759065</v>
      </c>
      <c r="F208" s="32" t="s">
        <v>73</v>
      </c>
      <c r="G208" s="39">
        <f>IF(F_SEARCHES!$H208=1,(VLOOKUP(F_SEARCHES!$A208,'F_ ORDERS'!A:G,7,FALSE)+VLOOKUP(F_SEARCHES!$A208,'F_ ORDERS'!A:H,8,FALSE))-(F_SEARCHES!$D208+F_SEARCHES!$E208),0)</f>
        <v>7.1331018516502809E-2</v>
      </c>
      <c r="H208" s="32">
        <f>IFERROR(IF(MATCH(F_SEARCHES!$A208,'F_ ORDERS'!A:A,0),1,),0)</f>
        <v>1</v>
      </c>
    </row>
    <row r="209" spans="1:8" x14ac:dyDescent="0.2">
      <c r="A209" s="37" t="str">
        <f t="shared" si="3"/>
        <v>113.197.30.58|42493|0.80658564814803</v>
      </c>
      <c r="B209" s="32">
        <v>7207</v>
      </c>
      <c r="C209" s="32" t="s">
        <v>1114</v>
      </c>
      <c r="D209" s="38">
        <f>INT(DT!A209)</f>
        <v>42493</v>
      </c>
      <c r="E209" s="39">
        <f>DT!A209-INT(DT!A209)</f>
        <v>0.80658564814802958</v>
      </c>
      <c r="F209" s="32" t="s">
        <v>460</v>
      </c>
      <c r="G209" s="39">
        <f>IF(F_SEARCHES!$H209=1,(VLOOKUP(F_SEARCHES!$A209,'F_ ORDERS'!A:G,7,FALSE)+VLOOKUP(F_SEARCHES!$A209,'F_ ORDERS'!A:H,8,FALSE))-(F_SEARCHES!$D209+F_SEARCHES!$E209),0)</f>
        <v>0</v>
      </c>
      <c r="H209" s="32">
        <f>IFERROR(IF(MATCH(F_SEARCHES!$A209,'F_ ORDERS'!A:A,0),1,),0)</f>
        <v>0</v>
      </c>
    </row>
    <row r="210" spans="1:8" x14ac:dyDescent="0.2">
      <c r="A210" s="37" t="str">
        <f t="shared" si="3"/>
        <v>113.202.128.253|42959|0.201736111106584</v>
      </c>
      <c r="B210" s="32">
        <v>7208</v>
      </c>
      <c r="C210" s="32" t="s">
        <v>1115</v>
      </c>
      <c r="D210" s="38">
        <f>INT(DT!A210)</f>
        <v>42959</v>
      </c>
      <c r="E210" s="39">
        <f>DT!A210-INT(DT!A210)</f>
        <v>0.20173611110658385</v>
      </c>
      <c r="F210" s="32" t="s">
        <v>244</v>
      </c>
      <c r="G210" s="39">
        <f>IF(F_SEARCHES!$H210=1,(VLOOKUP(F_SEARCHES!$A210,'F_ ORDERS'!A:G,7,FALSE)+VLOOKUP(F_SEARCHES!$A210,'F_ ORDERS'!A:H,8,FALSE))-(F_SEARCHES!$D210+F_SEARCHES!$E210),0)</f>
        <v>0.10891203703795327</v>
      </c>
      <c r="H210" s="32">
        <f>IFERROR(IF(MATCH(F_SEARCHES!$A210,'F_ ORDERS'!A:A,0),1,),0)</f>
        <v>1</v>
      </c>
    </row>
    <row r="211" spans="1:8" x14ac:dyDescent="0.2">
      <c r="A211" s="37" t="str">
        <f t="shared" si="3"/>
        <v>113.249.73.226|41668|0.156678240738984</v>
      </c>
      <c r="B211" s="32">
        <v>7209</v>
      </c>
      <c r="C211" s="32" t="s">
        <v>1116</v>
      </c>
      <c r="D211" s="38">
        <f>INT(DT!A211)</f>
        <v>41668</v>
      </c>
      <c r="E211" s="39">
        <f>DT!A211-INT(DT!A211)</f>
        <v>0.15667824073898373</v>
      </c>
      <c r="F211" s="32" t="s">
        <v>463</v>
      </c>
      <c r="G211" s="39">
        <f>IF(F_SEARCHES!$H211=1,(VLOOKUP(F_SEARCHES!$A211,'F_ ORDERS'!A:G,7,FALSE)+VLOOKUP(F_SEARCHES!$A211,'F_ ORDERS'!A:H,8,FALSE))-(F_SEARCHES!$D211+F_SEARCHES!$E211),0)</f>
        <v>0</v>
      </c>
      <c r="H211" s="32">
        <f>IFERROR(IF(MATCH(F_SEARCHES!$A211,'F_ ORDERS'!A:A,0),1,),0)</f>
        <v>0</v>
      </c>
    </row>
    <row r="212" spans="1:8" x14ac:dyDescent="0.2">
      <c r="A212" s="37" t="str">
        <f t="shared" si="3"/>
        <v>113.28.107.248|43297|0.67285879629344</v>
      </c>
      <c r="B212" s="32">
        <v>7210</v>
      </c>
      <c r="C212" s="32" t="s">
        <v>1117</v>
      </c>
      <c r="D212" s="38">
        <f>INT(DT!A212)</f>
        <v>43297</v>
      </c>
      <c r="E212" s="39">
        <f>DT!A212-INT(DT!A212)</f>
        <v>0.67285879629343981</v>
      </c>
      <c r="F212" s="32" t="s">
        <v>394</v>
      </c>
      <c r="G212" s="39">
        <f>IF(F_SEARCHES!$H212=1,(VLOOKUP(F_SEARCHES!$A212,'F_ ORDERS'!A:G,7,FALSE)+VLOOKUP(F_SEARCHES!$A212,'F_ ORDERS'!A:H,8,FALSE))-(F_SEARCHES!$D212+F_SEARCHES!$E212),0)</f>
        <v>0.11285879629576812</v>
      </c>
      <c r="H212" s="32">
        <f>IFERROR(IF(MATCH(F_SEARCHES!$A212,'F_ ORDERS'!A:A,0),1,),0)</f>
        <v>1</v>
      </c>
    </row>
    <row r="213" spans="1:8" x14ac:dyDescent="0.2">
      <c r="A213" s="37" t="str">
        <f t="shared" si="3"/>
        <v>113.30.93.124|45269|0.196759259262762</v>
      </c>
      <c r="B213" s="32">
        <v>7211</v>
      </c>
      <c r="C213" s="32" t="s">
        <v>1118</v>
      </c>
      <c r="D213" s="38">
        <f>INT(DT!A213)</f>
        <v>45269</v>
      </c>
      <c r="E213" s="39">
        <f>DT!A213-INT(DT!A213)</f>
        <v>0.1967592592627625</v>
      </c>
      <c r="F213" s="32" t="s">
        <v>431</v>
      </c>
      <c r="G213" s="39">
        <f>IF(F_SEARCHES!$H213=1,(VLOOKUP(F_SEARCHES!$A213,'F_ ORDERS'!A:G,7,FALSE)+VLOOKUP(F_SEARCHES!$A213,'F_ ORDERS'!A:H,8,FALSE))-(F_SEARCHES!$D213+F_SEARCHES!$E213),0)</f>
        <v>9.0277777781011537E-3</v>
      </c>
      <c r="H213" s="32">
        <f>IFERROR(IF(MATCH(F_SEARCHES!$A213,'F_ ORDERS'!A:A,0),1,),0)</f>
        <v>1</v>
      </c>
    </row>
    <row r="214" spans="1:8" x14ac:dyDescent="0.2">
      <c r="A214" s="37" t="str">
        <f t="shared" si="3"/>
        <v>113.31.26.139|43950|0.19482638889167</v>
      </c>
      <c r="B214" s="32">
        <v>7212</v>
      </c>
      <c r="C214" s="32" t="s">
        <v>1119</v>
      </c>
      <c r="D214" s="38">
        <f>INT(DT!A214)</f>
        <v>43950</v>
      </c>
      <c r="E214" s="39">
        <f>DT!A214-INT(DT!A214)</f>
        <v>0.19482638889166992</v>
      </c>
      <c r="F214" s="32" t="s">
        <v>375</v>
      </c>
      <c r="G214" s="39">
        <f>IF(F_SEARCHES!$H214=1,(VLOOKUP(F_SEARCHES!$A214,'F_ ORDERS'!A:G,7,FALSE)+VLOOKUP(F_SEARCHES!$A214,'F_ ORDERS'!A:H,8,FALSE))-(F_SEARCHES!$D214+F_SEARCHES!$E214),0)</f>
        <v>5.9872685182199348E-2</v>
      </c>
      <c r="H214" s="32">
        <f>IFERROR(IF(MATCH(F_SEARCHES!$A214,'F_ ORDERS'!A:A,0),1,),0)</f>
        <v>1</v>
      </c>
    </row>
    <row r="215" spans="1:8" x14ac:dyDescent="0.2">
      <c r="A215" s="37" t="str">
        <f t="shared" si="3"/>
        <v>113.98.103.21|44496|0.728738425932534</v>
      </c>
      <c r="B215" s="32">
        <v>7213</v>
      </c>
      <c r="C215" s="32" t="s">
        <v>1120</v>
      </c>
      <c r="D215" s="38">
        <f>INT(DT!A215)</f>
        <v>44496</v>
      </c>
      <c r="E215" s="39">
        <f>DT!A215-INT(DT!A215)</f>
        <v>0.72873842593253357</v>
      </c>
      <c r="F215" s="32" t="s">
        <v>273</v>
      </c>
      <c r="G215" s="39">
        <f>IF(F_SEARCHES!$H215=1,(VLOOKUP(F_SEARCHES!$A215,'F_ ORDERS'!A:G,7,FALSE)+VLOOKUP(F_SEARCHES!$A215,'F_ ORDERS'!A:H,8,FALSE))-(F_SEARCHES!$D215+F_SEARCHES!$E215),0)</f>
        <v>0</v>
      </c>
      <c r="H215" s="32">
        <f>IFERROR(IF(MATCH(F_SEARCHES!$A215,'F_ ORDERS'!A:A,0),1,),0)</f>
        <v>0</v>
      </c>
    </row>
    <row r="216" spans="1:8" x14ac:dyDescent="0.2">
      <c r="A216" s="37" t="str">
        <f t="shared" si="3"/>
        <v>113.99.236.185|44913|0.995046296302462</v>
      </c>
      <c r="B216" s="32">
        <v>7214</v>
      </c>
      <c r="C216" s="32" t="s">
        <v>1121</v>
      </c>
      <c r="D216" s="38">
        <f>INT(DT!A216)</f>
        <v>44913</v>
      </c>
      <c r="E216" s="39">
        <f>DT!A216-INT(DT!A216)</f>
        <v>0.995046296302462</v>
      </c>
      <c r="F216" s="32" t="s">
        <v>329</v>
      </c>
      <c r="G216" s="39">
        <f>IF(F_SEARCHES!$H216=1,(VLOOKUP(F_SEARCHES!$A216,'F_ ORDERS'!A:G,7,FALSE)+VLOOKUP(F_SEARCHES!$A216,'F_ ORDERS'!A:H,8,FALSE))-(F_SEARCHES!$D216+F_SEARCHES!$E216),0)</f>
        <v>7.0983796293148771E-2</v>
      </c>
      <c r="H216" s="32">
        <f>IFERROR(IF(MATCH(F_SEARCHES!$A216,'F_ ORDERS'!A:A,0),1,),0)</f>
        <v>1</v>
      </c>
    </row>
    <row r="217" spans="1:8" x14ac:dyDescent="0.2">
      <c r="A217" s="37" t="str">
        <f t="shared" si="3"/>
        <v>114.0.64.88|45332|0.568148148151522</v>
      </c>
      <c r="B217" s="32">
        <v>7215</v>
      </c>
      <c r="C217" s="32" t="s">
        <v>1122</v>
      </c>
      <c r="D217" s="38">
        <f>INT(DT!A217)</f>
        <v>45332</v>
      </c>
      <c r="E217" s="39">
        <f>DT!A217-INT(DT!A217)</f>
        <v>0.56814814815152204</v>
      </c>
      <c r="F217" s="32" t="s">
        <v>348</v>
      </c>
      <c r="G217" s="39">
        <f>IF(F_SEARCHES!$H217=1,(VLOOKUP(F_SEARCHES!$A217,'F_ ORDERS'!A:G,7,FALSE)+VLOOKUP(F_SEARCHES!$A217,'F_ ORDERS'!A:H,8,FALSE))-(F_SEARCHES!$D217+F_SEARCHES!$E217),0)</f>
        <v>0</v>
      </c>
      <c r="H217" s="32">
        <f>IFERROR(IF(MATCH(F_SEARCHES!$A217,'F_ ORDERS'!A:A,0),1,),0)</f>
        <v>0</v>
      </c>
    </row>
    <row r="218" spans="1:8" x14ac:dyDescent="0.2">
      <c r="A218" s="37" t="str">
        <f t="shared" si="3"/>
        <v>114.10.227.240|43832|0.319363425922347</v>
      </c>
      <c r="B218" s="32">
        <v>7216</v>
      </c>
      <c r="C218" s="32" t="s">
        <v>1123</v>
      </c>
      <c r="D218" s="38">
        <f>INT(DT!A218)</f>
        <v>43832</v>
      </c>
      <c r="E218" s="39">
        <f>DT!A218-INT(DT!A218)</f>
        <v>0.31936342592234723</v>
      </c>
      <c r="F218" s="32" t="s">
        <v>378</v>
      </c>
      <c r="G218" s="39">
        <f>IF(F_SEARCHES!$H218=1,(VLOOKUP(F_SEARCHES!$A218,'F_ ORDERS'!A:G,7,FALSE)+VLOOKUP(F_SEARCHES!$A218,'F_ ORDERS'!A:H,8,FALSE))-(F_SEARCHES!$D218+F_SEARCHES!$E218),0)</f>
        <v>9.7268518518831115E-2</v>
      </c>
      <c r="H218" s="32">
        <f>IFERROR(IF(MATCH(F_SEARCHES!$A218,'F_ ORDERS'!A:A,0),1,),0)</f>
        <v>1</v>
      </c>
    </row>
    <row r="219" spans="1:8" x14ac:dyDescent="0.2">
      <c r="A219" s="37" t="str">
        <f t="shared" si="3"/>
        <v>114.128.136.245|43751|0.360289351847314</v>
      </c>
      <c r="B219" s="32">
        <v>7217</v>
      </c>
      <c r="C219" s="32" t="s">
        <v>1124</v>
      </c>
      <c r="D219" s="38">
        <f>INT(DT!A219)</f>
        <v>43751</v>
      </c>
      <c r="E219" s="39">
        <f>DT!A219-INT(DT!A219)</f>
        <v>0.36028935184731381</v>
      </c>
      <c r="F219" s="32" t="s">
        <v>309</v>
      </c>
      <c r="G219" s="39">
        <f>IF(F_SEARCHES!$H219=1,(VLOOKUP(F_SEARCHES!$A219,'F_ ORDERS'!A:G,7,FALSE)+VLOOKUP(F_SEARCHES!$A219,'F_ ORDERS'!A:H,8,FALSE))-(F_SEARCHES!$D219+F_SEARCHES!$E219),0)</f>
        <v>0</v>
      </c>
      <c r="H219" s="32">
        <f>IFERROR(IF(MATCH(F_SEARCHES!$A219,'F_ ORDERS'!A:A,0),1,),0)</f>
        <v>0</v>
      </c>
    </row>
    <row r="220" spans="1:8" x14ac:dyDescent="0.2">
      <c r="A220" s="37" t="str">
        <f t="shared" si="3"/>
        <v>114.140.186.10|43027|0.38964120370656</v>
      </c>
      <c r="B220" s="32">
        <v>7218</v>
      </c>
      <c r="C220" s="32" t="s">
        <v>1125</v>
      </c>
      <c r="D220" s="38">
        <f>INT(DT!A220)</f>
        <v>43027</v>
      </c>
      <c r="E220" s="39">
        <f>DT!A220-INT(DT!A220)</f>
        <v>0.38964120370656019</v>
      </c>
      <c r="F220" s="32" t="s">
        <v>359</v>
      </c>
      <c r="G220" s="39">
        <f>IF(F_SEARCHES!$H220=1,(VLOOKUP(F_SEARCHES!$A220,'F_ ORDERS'!A:G,7,FALSE)+VLOOKUP(F_SEARCHES!$A220,'F_ ORDERS'!A:H,8,FALSE))-(F_SEARCHES!$D220+F_SEARCHES!$E220),0)</f>
        <v>0.12239583333575865</v>
      </c>
      <c r="H220" s="32">
        <f>IFERROR(IF(MATCH(F_SEARCHES!$A220,'F_ ORDERS'!A:A,0),1,),0)</f>
        <v>1</v>
      </c>
    </row>
    <row r="221" spans="1:8" x14ac:dyDescent="0.2">
      <c r="A221" s="37" t="str">
        <f t="shared" si="3"/>
        <v>114.154.200.88|44559|0.90435185185197</v>
      </c>
      <c r="B221" s="32">
        <v>7219</v>
      </c>
      <c r="C221" s="32" t="s">
        <v>1126</v>
      </c>
      <c r="D221" s="38">
        <f>INT(DT!A221)</f>
        <v>44559</v>
      </c>
      <c r="E221" s="39">
        <f>DT!A221-INT(DT!A221)</f>
        <v>0.90435185185197042</v>
      </c>
      <c r="F221" s="32" t="s">
        <v>494</v>
      </c>
      <c r="G221" s="39">
        <f>IF(F_SEARCHES!$H221=1,(VLOOKUP(F_SEARCHES!$A221,'F_ ORDERS'!A:G,7,FALSE)+VLOOKUP(F_SEARCHES!$A221,'F_ ORDERS'!A:H,8,FALSE))-(F_SEARCHES!$D221+F_SEARCHES!$E221),0)</f>
        <v>4.9652777779556345E-2</v>
      </c>
      <c r="H221" s="32">
        <f>IFERROR(IF(MATCH(F_SEARCHES!$A221,'F_ ORDERS'!A:A,0),1,),0)</f>
        <v>1</v>
      </c>
    </row>
    <row r="222" spans="1:8" x14ac:dyDescent="0.2">
      <c r="A222" s="37" t="str">
        <f t="shared" si="3"/>
        <v>114.16.81.178|43304|0.571331018516503</v>
      </c>
      <c r="B222" s="32">
        <v>7220</v>
      </c>
      <c r="C222" s="32" t="s">
        <v>1127</v>
      </c>
      <c r="D222" s="38">
        <f>INT(DT!A222)</f>
        <v>43304</v>
      </c>
      <c r="E222" s="39">
        <f>DT!A222-INT(DT!A222)</f>
        <v>0.57133101851650281</v>
      </c>
      <c r="F222" s="32" t="s">
        <v>90</v>
      </c>
      <c r="G222" s="39">
        <f>IF(F_SEARCHES!$H222=1,(VLOOKUP(F_SEARCHES!$A222,'F_ ORDERS'!A:G,7,FALSE)+VLOOKUP(F_SEARCHES!$A222,'F_ ORDERS'!A:H,8,FALSE))-(F_SEARCHES!$D222+F_SEARCHES!$E222),0)</f>
        <v>0</v>
      </c>
      <c r="H222" s="32">
        <f>IFERROR(IF(MATCH(F_SEARCHES!$A222,'F_ ORDERS'!A:A,0),1,),0)</f>
        <v>0</v>
      </c>
    </row>
    <row r="223" spans="1:8" x14ac:dyDescent="0.2">
      <c r="A223" s="37" t="str">
        <f t="shared" si="3"/>
        <v>114.187.222.124|45509|0.8199074074073</v>
      </c>
      <c r="B223" s="32">
        <v>7221</v>
      </c>
      <c r="C223" s="32" t="s">
        <v>1128</v>
      </c>
      <c r="D223" s="38">
        <f>INT(DT!A223)</f>
        <v>45509</v>
      </c>
      <c r="E223" s="39">
        <f>DT!A223-INT(DT!A223)</f>
        <v>0.81990740740729962</v>
      </c>
      <c r="F223" s="32" t="s">
        <v>188</v>
      </c>
      <c r="G223" s="39">
        <f>IF(F_SEARCHES!$H223=1,(VLOOKUP(F_SEARCHES!$A223,'F_ ORDERS'!A:G,7,FALSE)+VLOOKUP(F_SEARCHES!$A223,'F_ ORDERS'!A:H,8,FALSE))-(F_SEARCHES!$D223+F_SEARCHES!$E223),0)</f>
        <v>0</v>
      </c>
      <c r="H223" s="32">
        <f>IFERROR(IF(MATCH(F_SEARCHES!$A223,'F_ ORDERS'!A:A,0),1,),0)</f>
        <v>0</v>
      </c>
    </row>
    <row r="224" spans="1:8" x14ac:dyDescent="0.2">
      <c r="A224" s="37" t="str">
        <f t="shared" si="3"/>
        <v>114.218.238.164|42879|0.787696759260143</v>
      </c>
      <c r="B224" s="32">
        <v>7222</v>
      </c>
      <c r="C224" s="32" t="s">
        <v>1129</v>
      </c>
      <c r="D224" s="38">
        <f>INT(DT!A224)</f>
        <v>42879</v>
      </c>
      <c r="E224" s="39">
        <f>DT!A224-INT(DT!A224)</f>
        <v>0.78769675926014315</v>
      </c>
      <c r="F224" s="32" t="s">
        <v>322</v>
      </c>
      <c r="G224" s="39">
        <f>IF(F_SEARCHES!$H224=1,(VLOOKUP(F_SEARCHES!$A224,'F_ ORDERS'!A:G,7,FALSE)+VLOOKUP(F_SEARCHES!$A224,'F_ ORDERS'!A:H,8,FALSE))-(F_SEARCHES!$D224+F_SEARCHES!$E224),0)</f>
        <v>6.2986111108330078E-2</v>
      </c>
      <c r="H224" s="32">
        <f>IFERROR(IF(MATCH(F_SEARCHES!$A224,'F_ ORDERS'!A:A,0),1,),0)</f>
        <v>1</v>
      </c>
    </row>
    <row r="225" spans="1:8" x14ac:dyDescent="0.2">
      <c r="A225" s="37" t="str">
        <f t="shared" si="3"/>
        <v>114.24.204.230|44426|0.753159722218697</v>
      </c>
      <c r="B225" s="32">
        <v>7223</v>
      </c>
      <c r="C225" s="32" t="s">
        <v>1130</v>
      </c>
      <c r="D225" s="38">
        <f>INT(DT!A225)</f>
        <v>44426</v>
      </c>
      <c r="E225" s="39">
        <f>DT!A225-INT(DT!A225)</f>
        <v>0.75315972221869742</v>
      </c>
      <c r="F225" s="32" t="s">
        <v>412</v>
      </c>
      <c r="G225" s="39">
        <f>IF(F_SEARCHES!$H225=1,(VLOOKUP(F_SEARCHES!$A225,'F_ ORDERS'!A:G,7,FALSE)+VLOOKUP(F_SEARCHES!$A225,'F_ ORDERS'!A:H,8,FALSE))-(F_SEARCHES!$D225+F_SEARCHES!$E225),0)</f>
        <v>5.2905092590663116E-2</v>
      </c>
      <c r="H225" s="32">
        <f>IFERROR(IF(MATCH(F_SEARCHES!$A225,'F_ ORDERS'!A:A,0),1,),0)</f>
        <v>1</v>
      </c>
    </row>
    <row r="226" spans="1:8" x14ac:dyDescent="0.2">
      <c r="A226" s="37" t="str">
        <f t="shared" si="3"/>
        <v>114.74.160.15|44451|0.395381944443216</v>
      </c>
      <c r="B226" s="32">
        <v>7224</v>
      </c>
      <c r="C226" s="32" t="s">
        <v>1131</v>
      </c>
      <c r="D226" s="38">
        <f>INT(DT!A226)</f>
        <v>44451</v>
      </c>
      <c r="E226" s="39">
        <f>DT!A226-INT(DT!A226)</f>
        <v>0.39538194444321562</v>
      </c>
      <c r="F226" s="32" t="s">
        <v>381</v>
      </c>
      <c r="G226" s="39">
        <f>IF(F_SEARCHES!$H226=1,(VLOOKUP(F_SEARCHES!$A226,'F_ ORDERS'!A:G,7,FALSE)+VLOOKUP(F_SEARCHES!$A226,'F_ ORDERS'!A:H,8,FALSE))-(F_SEARCHES!$D226+F_SEARCHES!$E226),0)</f>
        <v>0</v>
      </c>
      <c r="H226" s="32">
        <f>IFERROR(IF(MATCH(F_SEARCHES!$A226,'F_ ORDERS'!A:A,0),1,),0)</f>
        <v>0</v>
      </c>
    </row>
    <row r="227" spans="1:8" x14ac:dyDescent="0.2">
      <c r="A227" s="37" t="str">
        <f t="shared" si="3"/>
        <v>114.87.211.80|44904|0.381759259260434</v>
      </c>
      <c r="B227" s="32">
        <v>7225</v>
      </c>
      <c r="C227" s="32" t="s">
        <v>1132</v>
      </c>
      <c r="D227" s="38">
        <f>INT(DT!A227)</f>
        <v>44904</v>
      </c>
      <c r="E227" s="39">
        <f>DT!A227-INT(DT!A227)</f>
        <v>0.38175925926043419</v>
      </c>
      <c r="F227" s="32" t="s">
        <v>405</v>
      </c>
      <c r="G227" s="39">
        <f>IF(F_SEARCHES!$H227=1,(VLOOKUP(F_SEARCHES!$A227,'F_ ORDERS'!A:G,7,FALSE)+VLOOKUP(F_SEARCHES!$A227,'F_ ORDERS'!A:H,8,FALSE))-(F_SEARCHES!$D227+F_SEARCHES!$E227),0)</f>
        <v>0</v>
      </c>
      <c r="H227" s="32">
        <f>IFERROR(IF(MATCH(F_SEARCHES!$A227,'F_ ORDERS'!A:A,0),1,),0)</f>
        <v>0</v>
      </c>
    </row>
    <row r="228" spans="1:8" x14ac:dyDescent="0.2">
      <c r="A228" s="37" t="str">
        <f t="shared" si="3"/>
        <v>115.118.199.126|44472|0.484988425916526</v>
      </c>
      <c r="B228" s="32">
        <v>7226</v>
      </c>
      <c r="C228" s="32" t="s">
        <v>1133</v>
      </c>
      <c r="D228" s="38">
        <f>INT(DT!A228)</f>
        <v>44472</v>
      </c>
      <c r="E228" s="39">
        <f>DT!A228-INT(DT!A228)</f>
        <v>0.48498842591652647</v>
      </c>
      <c r="F228" s="32" t="s">
        <v>54</v>
      </c>
      <c r="G228" s="39">
        <f>IF(F_SEARCHES!$H228=1,(VLOOKUP(F_SEARCHES!$A228,'F_ ORDERS'!A:G,7,FALSE)+VLOOKUP(F_SEARCHES!$A228,'F_ ORDERS'!A:H,8,FALSE))-(F_SEARCHES!$D228+F_SEARCHES!$E228),0)</f>
        <v>4.1388888887013309E-2</v>
      </c>
      <c r="H228" s="32">
        <f>IFERROR(IF(MATCH(F_SEARCHES!$A228,'F_ ORDERS'!A:A,0),1,),0)</f>
        <v>1</v>
      </c>
    </row>
    <row r="229" spans="1:8" x14ac:dyDescent="0.2">
      <c r="A229" s="37" t="str">
        <f t="shared" si="3"/>
        <v>115.124.234.177|42039|0.37501157407678</v>
      </c>
      <c r="B229" s="32">
        <v>7227</v>
      </c>
      <c r="C229" s="32" t="s">
        <v>1134</v>
      </c>
      <c r="D229" s="38">
        <f>INT(DT!A229)</f>
        <v>42039</v>
      </c>
      <c r="E229" s="39">
        <f>DT!A229-INT(DT!A229)</f>
        <v>0.37501157407677965</v>
      </c>
      <c r="F229" s="32" t="s">
        <v>455</v>
      </c>
      <c r="G229" s="39">
        <f>IF(F_SEARCHES!$H229=1,(VLOOKUP(F_SEARCHES!$A229,'F_ ORDERS'!A:G,7,FALSE)+VLOOKUP(F_SEARCHES!$A229,'F_ ORDERS'!A:H,8,FALSE))-(F_SEARCHES!$D229+F_SEARCHES!$E229),0)</f>
        <v>0</v>
      </c>
      <c r="H229" s="32">
        <f>IFERROR(IF(MATCH(F_SEARCHES!$A229,'F_ ORDERS'!A:A,0),1,),0)</f>
        <v>0</v>
      </c>
    </row>
    <row r="230" spans="1:8" x14ac:dyDescent="0.2">
      <c r="A230" s="37" t="str">
        <f t="shared" si="3"/>
        <v>115.127.181.141|42195|0.82458333332761</v>
      </c>
      <c r="B230" s="32">
        <v>7228</v>
      </c>
      <c r="C230" s="32" t="s">
        <v>1135</v>
      </c>
      <c r="D230" s="38">
        <f>INT(DT!A230)</f>
        <v>42195</v>
      </c>
      <c r="E230" s="39">
        <f>DT!A230-INT(DT!A230)</f>
        <v>0.82458333332760958</v>
      </c>
      <c r="F230" s="32" t="s">
        <v>56</v>
      </c>
      <c r="G230" s="39">
        <f>IF(F_SEARCHES!$H230=1,(VLOOKUP(F_SEARCHES!$A230,'F_ ORDERS'!A:G,7,FALSE)+VLOOKUP(F_SEARCHES!$A230,'F_ ORDERS'!A:H,8,FALSE))-(F_SEARCHES!$D230+F_SEARCHES!$E230),0)</f>
        <v>0.11675925926101627</v>
      </c>
      <c r="H230" s="32">
        <f>IFERROR(IF(MATCH(F_SEARCHES!$A230,'F_ ORDERS'!A:A,0),1,),0)</f>
        <v>1</v>
      </c>
    </row>
    <row r="231" spans="1:8" x14ac:dyDescent="0.2">
      <c r="A231" s="37" t="str">
        <f t="shared" si="3"/>
        <v>115.150.237.94|44860|0.4058449074073</v>
      </c>
      <c r="B231" s="32">
        <v>7229</v>
      </c>
      <c r="C231" s="32" t="s">
        <v>1136</v>
      </c>
      <c r="D231" s="38">
        <f>INT(DT!A231)</f>
        <v>44860</v>
      </c>
      <c r="E231" s="39">
        <f>DT!A231-INT(DT!A231)</f>
        <v>0.40584490740729962</v>
      </c>
      <c r="F231" s="32" t="s">
        <v>420</v>
      </c>
      <c r="G231" s="39">
        <f>IF(F_SEARCHES!$H231=1,(VLOOKUP(F_SEARCHES!$A231,'F_ ORDERS'!A:G,7,FALSE)+VLOOKUP(F_SEARCHES!$A231,'F_ ORDERS'!A:H,8,FALSE))-(F_SEARCHES!$D231+F_SEARCHES!$E231),0)</f>
        <v>0</v>
      </c>
      <c r="H231" s="32">
        <f>IFERROR(IF(MATCH(F_SEARCHES!$A231,'F_ ORDERS'!A:A,0),1,),0)</f>
        <v>0</v>
      </c>
    </row>
    <row r="232" spans="1:8" x14ac:dyDescent="0.2">
      <c r="A232" s="37" t="str">
        <f t="shared" si="3"/>
        <v>115.176.218.150|44827|0.646747685183072</v>
      </c>
      <c r="B232" s="32">
        <v>7230</v>
      </c>
      <c r="C232" s="32" t="s">
        <v>1137</v>
      </c>
      <c r="D232" s="38">
        <f>INT(DT!A232)</f>
        <v>44827</v>
      </c>
      <c r="E232" s="39">
        <f>DT!A232-INT(DT!A232)</f>
        <v>0.64674768518307246</v>
      </c>
      <c r="F232" s="32" t="s">
        <v>383</v>
      </c>
      <c r="G232" s="39">
        <f>IF(F_SEARCHES!$H232=1,(VLOOKUP(F_SEARCHES!$A232,'F_ ORDERS'!A:G,7,FALSE)+VLOOKUP(F_SEARCHES!$A232,'F_ ORDERS'!A:H,8,FALSE))-(F_SEARCHES!$D232+F_SEARCHES!$E232),0)</f>
        <v>0</v>
      </c>
      <c r="H232" s="32">
        <f>IFERROR(IF(MATCH(F_SEARCHES!$A232,'F_ ORDERS'!A:A,0),1,),0)</f>
        <v>0</v>
      </c>
    </row>
    <row r="233" spans="1:8" x14ac:dyDescent="0.2">
      <c r="A233" s="37" t="str">
        <f t="shared" si="3"/>
        <v>115.185.22.50|42629|0.330891203702777</v>
      </c>
      <c r="B233" s="32">
        <v>7231</v>
      </c>
      <c r="C233" s="32" t="s">
        <v>1138</v>
      </c>
      <c r="D233" s="38">
        <f>INT(DT!A233)</f>
        <v>42629</v>
      </c>
      <c r="E233" s="39">
        <f>DT!A233-INT(DT!A233)</f>
        <v>0.33089120370277669</v>
      </c>
      <c r="F233" s="32" t="s">
        <v>281</v>
      </c>
      <c r="G233" s="39">
        <f>IF(F_SEARCHES!$H233=1,(VLOOKUP(F_SEARCHES!$A233,'F_ ORDERS'!A:G,7,FALSE)+VLOOKUP(F_SEARCHES!$A233,'F_ ORDERS'!A:H,8,FALSE))-(F_SEARCHES!$D233+F_SEARCHES!$E233),0)</f>
        <v>0</v>
      </c>
      <c r="H233" s="32">
        <f>IFERROR(IF(MATCH(F_SEARCHES!$A233,'F_ ORDERS'!A:A,0),1,),0)</f>
        <v>0</v>
      </c>
    </row>
    <row r="234" spans="1:8" x14ac:dyDescent="0.2">
      <c r="A234" s="37" t="str">
        <f t="shared" si="3"/>
        <v>115.200.117.208|44291|0.891261574077362</v>
      </c>
      <c r="B234" s="32">
        <v>7232</v>
      </c>
      <c r="C234" s="32" t="s">
        <v>1139</v>
      </c>
      <c r="D234" s="38">
        <f>INT(DT!A234)</f>
        <v>44291</v>
      </c>
      <c r="E234" s="39">
        <f>DT!A234-INT(DT!A234)</f>
        <v>0.89126157407736173</v>
      </c>
      <c r="F234" s="32" t="s">
        <v>92</v>
      </c>
      <c r="G234" s="39">
        <f>IF(F_SEARCHES!$H234=1,(VLOOKUP(F_SEARCHES!$A234,'F_ ORDERS'!A:G,7,FALSE)+VLOOKUP(F_SEARCHES!$A234,'F_ ORDERS'!A:H,8,FALSE))-(F_SEARCHES!$D234+F_SEARCHES!$E234),0)</f>
        <v>0.10490740741079208</v>
      </c>
      <c r="H234" s="32">
        <f>IFERROR(IF(MATCH(F_SEARCHES!$A234,'F_ ORDERS'!A:A,0),1,),0)</f>
        <v>1</v>
      </c>
    </row>
    <row r="235" spans="1:8" x14ac:dyDescent="0.2">
      <c r="A235" s="37" t="str">
        <f t="shared" si="3"/>
        <v>115.242.85.66|45486|0.392476851862739</v>
      </c>
      <c r="B235" s="32">
        <v>7233</v>
      </c>
      <c r="C235" s="32" t="s">
        <v>1140</v>
      </c>
      <c r="D235" s="38">
        <f>INT(DT!A235)</f>
        <v>45486</v>
      </c>
      <c r="E235" s="39">
        <f>DT!A235-INT(DT!A235)</f>
        <v>0.39247685186273884</v>
      </c>
      <c r="F235" s="32" t="s">
        <v>238</v>
      </c>
      <c r="G235" s="39">
        <f>IF(F_SEARCHES!$H235=1,(VLOOKUP(F_SEARCHES!$A235,'F_ ORDERS'!A:G,7,FALSE)+VLOOKUP(F_SEARCHES!$A235,'F_ ORDERS'!A:H,8,FALSE))-(F_SEARCHES!$D235+F_SEARCHES!$E235),0)</f>
        <v>9.2175925929041114E-2</v>
      </c>
      <c r="H235" s="32">
        <f>IFERROR(IF(MATCH(F_SEARCHES!$A235,'F_ ORDERS'!A:A,0),1,),0)</f>
        <v>1</v>
      </c>
    </row>
    <row r="236" spans="1:8" x14ac:dyDescent="0.2">
      <c r="A236" s="37" t="str">
        <f t="shared" si="3"/>
        <v>115.247.80.34|42725|0.879965277767042</v>
      </c>
      <c r="B236" s="32">
        <v>7234</v>
      </c>
      <c r="C236" s="32" t="s">
        <v>1141</v>
      </c>
      <c r="D236" s="38">
        <f>INT(DT!A236)</f>
        <v>42725</v>
      </c>
      <c r="E236" s="39">
        <f>DT!A236-INT(DT!A236)</f>
        <v>0.8799652777670417</v>
      </c>
      <c r="F236" s="32" t="s">
        <v>242</v>
      </c>
      <c r="G236" s="39">
        <f>IF(F_SEARCHES!$H236=1,(VLOOKUP(F_SEARCHES!$A236,'F_ ORDERS'!A:G,7,FALSE)+VLOOKUP(F_SEARCHES!$A236,'F_ ORDERS'!A:H,8,FALSE))-(F_SEARCHES!$D236+F_SEARCHES!$E236),0)</f>
        <v>0</v>
      </c>
      <c r="H236" s="32">
        <f>IFERROR(IF(MATCH(F_SEARCHES!$A236,'F_ ORDERS'!A:A,0),1,),0)</f>
        <v>0</v>
      </c>
    </row>
    <row r="237" spans="1:8" x14ac:dyDescent="0.2">
      <c r="A237" s="37" t="str">
        <f t="shared" si="3"/>
        <v>115.255.176.7|45182|0.444074074082891</v>
      </c>
      <c r="B237" s="32">
        <v>7235</v>
      </c>
      <c r="C237" s="32" t="s">
        <v>1142</v>
      </c>
      <c r="D237" s="38">
        <f>INT(DT!A237)</f>
        <v>45182</v>
      </c>
      <c r="E237" s="39">
        <f>DT!A237-INT(DT!A237)</f>
        <v>0.44407407408289146</v>
      </c>
      <c r="F237" s="32" t="s">
        <v>105</v>
      </c>
      <c r="G237" s="39">
        <f>IF(F_SEARCHES!$H237=1,(VLOOKUP(F_SEARCHES!$A237,'F_ ORDERS'!A:G,7,FALSE)+VLOOKUP(F_SEARCHES!$A237,'F_ ORDERS'!A:H,8,FALSE))-(F_SEARCHES!$D237+F_SEARCHES!$E237),0)</f>
        <v>9.6261574071832001E-2</v>
      </c>
      <c r="H237" s="32">
        <f>IFERROR(IF(MATCH(F_SEARCHES!$A237,'F_ ORDERS'!A:A,0),1,),0)</f>
        <v>1</v>
      </c>
    </row>
    <row r="238" spans="1:8" x14ac:dyDescent="0.2">
      <c r="A238" s="37" t="str">
        <f t="shared" si="3"/>
        <v>115.4.41.42|45396|0.8745949074073</v>
      </c>
      <c r="B238" s="32">
        <v>7236</v>
      </c>
      <c r="C238" s="32" t="s">
        <v>1143</v>
      </c>
      <c r="D238" s="38">
        <f>INT(DT!A238)</f>
        <v>45396</v>
      </c>
      <c r="E238" s="39">
        <f>DT!A238-INT(DT!A238)</f>
        <v>0.87459490740729962</v>
      </c>
      <c r="F238" s="32" t="s">
        <v>283</v>
      </c>
      <c r="G238" s="39">
        <f>IF(F_SEARCHES!$H238=1,(VLOOKUP(F_SEARCHES!$A238,'F_ ORDERS'!A:G,7,FALSE)+VLOOKUP(F_SEARCHES!$A238,'F_ ORDERS'!A:H,8,FALSE))-(F_SEARCHES!$D238+F_SEARCHES!$E238),0)</f>
        <v>6.2650462961755693E-2</v>
      </c>
      <c r="H238" s="32">
        <f>IFERROR(IF(MATCH(F_SEARCHES!$A238,'F_ ORDERS'!A:A,0),1,),0)</f>
        <v>1</v>
      </c>
    </row>
    <row r="239" spans="1:8" x14ac:dyDescent="0.2">
      <c r="A239" s="37" t="str">
        <f t="shared" si="3"/>
        <v>115.66.208.38|44965|0.730671296303626</v>
      </c>
      <c r="B239" s="32">
        <v>7237</v>
      </c>
      <c r="C239" s="32" t="s">
        <v>1144</v>
      </c>
      <c r="D239" s="38">
        <f>INT(DT!A239)</f>
        <v>44965</v>
      </c>
      <c r="E239" s="39">
        <f>DT!A239-INT(DT!A239)</f>
        <v>0.73067129630362615</v>
      </c>
      <c r="F239" s="32" t="s">
        <v>398</v>
      </c>
      <c r="G239" s="39">
        <f>IF(F_SEARCHES!$H239=1,(VLOOKUP(F_SEARCHES!$A239,'F_ ORDERS'!A:G,7,FALSE)+VLOOKUP(F_SEARCHES!$A239,'F_ ORDERS'!A:H,8,FALSE))-(F_SEARCHES!$D239+F_SEARCHES!$E239),0)</f>
        <v>6.2696759261598345E-2</v>
      </c>
      <c r="H239" s="32">
        <f>IFERROR(IF(MATCH(F_SEARCHES!$A239,'F_ ORDERS'!A:A,0),1,),0)</f>
        <v>1</v>
      </c>
    </row>
    <row r="240" spans="1:8" x14ac:dyDescent="0.2">
      <c r="A240" s="37" t="str">
        <f t="shared" si="3"/>
        <v>115.80.104.254|44712|0.038854166668898</v>
      </c>
      <c r="B240" s="32">
        <v>7238</v>
      </c>
      <c r="C240" s="32" t="s">
        <v>1145</v>
      </c>
      <c r="D240" s="38">
        <f>INT(DT!A240)</f>
        <v>44712</v>
      </c>
      <c r="E240" s="39">
        <f>DT!A240-INT(DT!A240)</f>
        <v>3.885416666889796E-2</v>
      </c>
      <c r="F240" s="32" t="s">
        <v>416</v>
      </c>
      <c r="G240" s="39">
        <f>IF(F_SEARCHES!$H240=1,(VLOOKUP(F_SEARCHES!$A240,'F_ ORDERS'!A:G,7,FALSE)+VLOOKUP(F_SEARCHES!$A240,'F_ ORDERS'!A:H,8,FALSE))-(F_SEARCHES!$D240+F_SEARCHES!$E240),0)</f>
        <v>0</v>
      </c>
      <c r="H240" s="32">
        <f>IFERROR(IF(MATCH(F_SEARCHES!$A240,'F_ ORDERS'!A:A,0),1,),0)</f>
        <v>0</v>
      </c>
    </row>
    <row r="241" spans="1:8" x14ac:dyDescent="0.2">
      <c r="A241" s="37" t="str">
        <f t="shared" si="3"/>
        <v>115.82.97.154|44596|0.901469907410501</v>
      </c>
      <c r="B241" s="32">
        <v>7239</v>
      </c>
      <c r="C241" s="32" t="s">
        <v>1146</v>
      </c>
      <c r="D241" s="38">
        <f>INT(DT!A241)</f>
        <v>44596</v>
      </c>
      <c r="E241" s="39">
        <f>DT!A241-INT(DT!A241)</f>
        <v>0.90146990741050104</v>
      </c>
      <c r="F241" s="32" t="s">
        <v>143</v>
      </c>
      <c r="G241" s="39">
        <f>IF(F_SEARCHES!$H241=1,(VLOOKUP(F_SEARCHES!$A241,'F_ ORDERS'!A:G,7,FALSE)+VLOOKUP(F_SEARCHES!$A241,'F_ ORDERS'!A:H,8,FALSE))-(F_SEARCHES!$D241+F_SEARCHES!$E241),0)</f>
        <v>6.3287037039117422E-2</v>
      </c>
      <c r="H241" s="32">
        <f>IFERROR(IF(MATCH(F_SEARCHES!$A241,'F_ ORDERS'!A:A,0),1,),0)</f>
        <v>1</v>
      </c>
    </row>
    <row r="242" spans="1:8" x14ac:dyDescent="0.2">
      <c r="A242" s="37" t="str">
        <f t="shared" si="3"/>
        <v>115.86.230.175|44263|0.577395833330229</v>
      </c>
      <c r="B242" s="32">
        <v>7240</v>
      </c>
      <c r="C242" s="32" t="s">
        <v>1147</v>
      </c>
      <c r="D242" s="38">
        <f>INT(DT!A242)</f>
        <v>44263</v>
      </c>
      <c r="E242" s="39">
        <f>DT!A242-INT(DT!A242)</f>
        <v>0.57739583333022892</v>
      </c>
      <c r="F242" s="32" t="s">
        <v>73</v>
      </c>
      <c r="G242" s="39">
        <f>IF(F_SEARCHES!$H242=1,(VLOOKUP(F_SEARCHES!$A242,'F_ ORDERS'!A:G,7,FALSE)+VLOOKUP(F_SEARCHES!$A242,'F_ ORDERS'!A:H,8,FALSE))-(F_SEARCHES!$D242+F_SEARCHES!$E242),0)</f>
        <v>8.671296296233777E-2</v>
      </c>
      <c r="H242" s="32">
        <f>IFERROR(IF(MATCH(F_SEARCHES!$A242,'F_ ORDERS'!A:A,0),1,),0)</f>
        <v>1</v>
      </c>
    </row>
    <row r="243" spans="1:8" x14ac:dyDescent="0.2">
      <c r="A243" s="37" t="str">
        <f t="shared" si="3"/>
        <v>115.89.107.108|43021|0.488252314811689</v>
      </c>
      <c r="B243" s="32">
        <v>7241</v>
      </c>
      <c r="C243" s="32" t="s">
        <v>1148</v>
      </c>
      <c r="D243" s="38">
        <f>INT(DT!A243)</f>
        <v>43021</v>
      </c>
      <c r="E243" s="39">
        <f>DT!A243-INT(DT!A243)</f>
        <v>0.48825231481168885</v>
      </c>
      <c r="F243" s="32" t="s">
        <v>371</v>
      </c>
      <c r="G243" s="39">
        <f>IF(F_SEARCHES!$H243=1,(VLOOKUP(F_SEARCHES!$A243,'F_ ORDERS'!A:G,7,FALSE)+VLOOKUP(F_SEARCHES!$A243,'F_ ORDERS'!A:H,8,FALSE))-(F_SEARCHES!$D243+F_SEARCHES!$E243),0)</f>
        <v>0</v>
      </c>
      <c r="H243" s="32">
        <f>IFERROR(IF(MATCH(F_SEARCHES!$A243,'F_ ORDERS'!A:A,0),1,),0)</f>
        <v>0</v>
      </c>
    </row>
    <row r="244" spans="1:8" x14ac:dyDescent="0.2">
      <c r="A244" s="37" t="str">
        <f t="shared" si="3"/>
        <v>116.111.83.150|44450|0.121296296303626</v>
      </c>
      <c r="B244" s="32">
        <v>7242</v>
      </c>
      <c r="C244" s="32" t="s">
        <v>1149</v>
      </c>
      <c r="D244" s="38">
        <f>INT(DT!A244)</f>
        <v>44450</v>
      </c>
      <c r="E244" s="39">
        <f>DT!A244-INT(DT!A244)</f>
        <v>0.12129629630362615</v>
      </c>
      <c r="F244" s="32" t="s">
        <v>490</v>
      </c>
      <c r="G244" s="39">
        <f>IF(F_SEARCHES!$H244=1,(VLOOKUP(F_SEARCHES!$A244,'F_ ORDERS'!A:G,7,FALSE)+VLOOKUP(F_SEARCHES!$A244,'F_ ORDERS'!A:H,8,FALSE))-(F_SEARCHES!$D244+F_SEARCHES!$E244),0)</f>
        <v>2.3368055553874001E-2</v>
      </c>
      <c r="H244" s="32">
        <f>IFERROR(IF(MATCH(F_SEARCHES!$A244,'F_ ORDERS'!A:A,0),1,),0)</f>
        <v>1</v>
      </c>
    </row>
    <row r="245" spans="1:8" x14ac:dyDescent="0.2">
      <c r="A245" s="37" t="str">
        <f t="shared" si="3"/>
        <v>116.129.150.24|44317|0.589340277780138</v>
      </c>
      <c r="B245" s="32">
        <v>7243</v>
      </c>
      <c r="C245" s="32" t="s">
        <v>1150</v>
      </c>
      <c r="D245" s="38">
        <f>INT(DT!A245)</f>
        <v>44317</v>
      </c>
      <c r="E245" s="39">
        <f>DT!A245-INT(DT!A245)</f>
        <v>0.58934027778013842</v>
      </c>
      <c r="F245" s="32" t="s">
        <v>284</v>
      </c>
      <c r="G245" s="39">
        <f>IF(F_SEARCHES!$H245=1,(VLOOKUP(F_SEARCHES!$A245,'F_ ORDERS'!A:G,7,FALSE)+VLOOKUP(F_SEARCHES!$A245,'F_ ORDERS'!A:H,8,FALSE))-(F_SEARCHES!$D245+F_SEARCHES!$E245),0)</f>
        <v>8.2881944443215616E-2</v>
      </c>
      <c r="H245" s="32">
        <f>IFERROR(IF(MATCH(F_SEARCHES!$A245,'F_ ORDERS'!A:A,0),1,),0)</f>
        <v>1</v>
      </c>
    </row>
    <row r="246" spans="1:8" x14ac:dyDescent="0.2">
      <c r="A246" s="37" t="str">
        <f t="shared" si="3"/>
        <v>116.145.24.29|45199|0.985601851847605</v>
      </c>
      <c r="B246" s="32">
        <v>7244</v>
      </c>
      <c r="C246" s="32" t="s">
        <v>1151</v>
      </c>
      <c r="D246" s="38">
        <f>INT(DT!A246)</f>
        <v>45199</v>
      </c>
      <c r="E246" s="39">
        <f>DT!A246-INT(DT!A246)</f>
        <v>0.98560185184760485</v>
      </c>
      <c r="F246" s="32" t="s">
        <v>133</v>
      </c>
      <c r="G246" s="39">
        <f>IF(F_SEARCHES!$H246=1,(VLOOKUP(F_SEARCHES!$A246,'F_ ORDERS'!A:G,7,FALSE)+VLOOKUP(F_SEARCHES!$A246,'F_ ORDERS'!A:H,8,FALSE))-(F_SEARCHES!$D246+F_SEARCHES!$E246),0)</f>
        <v>0</v>
      </c>
      <c r="H246" s="32">
        <f>IFERROR(IF(MATCH(F_SEARCHES!$A246,'F_ ORDERS'!A:A,0),1,),0)</f>
        <v>0</v>
      </c>
    </row>
    <row r="247" spans="1:8" x14ac:dyDescent="0.2">
      <c r="A247" s="37" t="str">
        <f t="shared" si="3"/>
        <v>116.150.103.255|43504|0.802337962959427</v>
      </c>
      <c r="B247" s="32">
        <v>7245</v>
      </c>
      <c r="C247" s="32" t="s">
        <v>1152</v>
      </c>
      <c r="D247" s="38">
        <f>INT(DT!A247)</f>
        <v>43504</v>
      </c>
      <c r="E247" s="39">
        <f>DT!A247-INT(DT!A247)</f>
        <v>0.80233796295942739</v>
      </c>
      <c r="F247" s="32" t="s">
        <v>335</v>
      </c>
      <c r="G247" s="39">
        <f>IF(F_SEARCHES!$H247=1,(VLOOKUP(F_SEARCHES!$A247,'F_ ORDERS'!A:G,7,FALSE)+VLOOKUP(F_SEARCHES!$A247,'F_ ORDERS'!A:H,8,FALSE))-(F_SEARCHES!$D247+F_SEARCHES!$E247),0)</f>
        <v>0</v>
      </c>
      <c r="H247" s="32">
        <f>IFERROR(IF(MATCH(F_SEARCHES!$A247,'F_ ORDERS'!A:A,0),1,),0)</f>
        <v>0</v>
      </c>
    </row>
    <row r="248" spans="1:8" x14ac:dyDescent="0.2">
      <c r="A248" s="37" t="str">
        <f t="shared" si="3"/>
        <v>116.163.170.118|45057|0.160775462973106</v>
      </c>
      <c r="B248" s="32">
        <v>7246</v>
      </c>
      <c r="C248" s="32" t="s">
        <v>1153</v>
      </c>
      <c r="D248" s="38">
        <f>INT(DT!A248)</f>
        <v>45057</v>
      </c>
      <c r="E248" s="39">
        <f>DT!A248-INT(DT!A248)</f>
        <v>0.16077546297310619</v>
      </c>
      <c r="F248" s="32" t="s">
        <v>310</v>
      </c>
      <c r="G248" s="39">
        <f>IF(F_SEARCHES!$H248=1,(VLOOKUP(F_SEARCHES!$A248,'F_ ORDERS'!A:G,7,FALSE)+VLOOKUP(F_SEARCHES!$A248,'F_ ORDERS'!A:H,8,FALSE))-(F_SEARCHES!$D248+F_SEARCHES!$E248),0)</f>
        <v>1.8240740741021E-2</v>
      </c>
      <c r="H248" s="32">
        <f>IFERROR(IF(MATCH(F_SEARCHES!$A248,'F_ ORDERS'!A:A,0),1,),0)</f>
        <v>1</v>
      </c>
    </row>
    <row r="249" spans="1:8" x14ac:dyDescent="0.2">
      <c r="A249" s="37" t="str">
        <f t="shared" si="3"/>
        <v>116.187.144.27|45102|0.801956018520286</v>
      </c>
      <c r="B249" s="32">
        <v>7247</v>
      </c>
      <c r="C249" s="32" t="s">
        <v>1154</v>
      </c>
      <c r="D249" s="38">
        <f>INT(DT!A249)</f>
        <v>45102</v>
      </c>
      <c r="E249" s="39">
        <f>DT!A249-INT(DT!A249)</f>
        <v>0.80195601852028631</v>
      </c>
      <c r="F249" s="32" t="s">
        <v>417</v>
      </c>
      <c r="G249" s="39">
        <f>IF(F_SEARCHES!$H249=1,(VLOOKUP(F_SEARCHES!$A249,'F_ ORDERS'!A:G,7,FALSE)+VLOOKUP(F_SEARCHES!$A249,'F_ ORDERS'!A:H,8,FALSE))-(F_SEARCHES!$D249+F_SEARCHES!$E249),0)</f>
        <v>0.10106481481489027</v>
      </c>
      <c r="H249" s="32">
        <f>IFERROR(IF(MATCH(F_SEARCHES!$A249,'F_ ORDERS'!A:A,0),1,),0)</f>
        <v>1</v>
      </c>
    </row>
    <row r="250" spans="1:8" x14ac:dyDescent="0.2">
      <c r="A250" s="37" t="str">
        <f t="shared" si="3"/>
        <v>116.205.180.255|45613|0.538460648152977</v>
      </c>
      <c r="B250" s="32">
        <v>7248</v>
      </c>
      <c r="C250" s="32" t="s">
        <v>1155</v>
      </c>
      <c r="D250" s="38">
        <f>INT(DT!A250)</f>
        <v>45613</v>
      </c>
      <c r="E250" s="39">
        <f>DT!A250-INT(DT!A250)</f>
        <v>0.53846064815297723</v>
      </c>
      <c r="F250" s="32" t="s">
        <v>359</v>
      </c>
      <c r="G250" s="39">
        <f>IF(F_SEARCHES!$H250=1,(VLOOKUP(F_SEARCHES!$A250,'F_ ORDERS'!A:G,7,FALSE)+VLOOKUP(F_SEARCHES!$A250,'F_ ORDERS'!A:H,8,FALSE))-(F_SEARCHES!$D250+F_SEARCHES!$E250),0)</f>
        <v>0</v>
      </c>
      <c r="H250" s="32">
        <f>IFERROR(IF(MATCH(F_SEARCHES!$A250,'F_ ORDERS'!A:A,0),1,),0)</f>
        <v>0</v>
      </c>
    </row>
    <row r="251" spans="1:8" x14ac:dyDescent="0.2">
      <c r="A251" s="37" t="str">
        <f t="shared" si="3"/>
        <v>116.223.223.23|43298|0.19620370370103</v>
      </c>
      <c r="B251" s="32">
        <v>7249</v>
      </c>
      <c r="C251" s="32" t="s">
        <v>1156</v>
      </c>
      <c r="D251" s="38">
        <f>INT(DT!A251)</f>
        <v>43298</v>
      </c>
      <c r="E251" s="39">
        <f>DT!A251-INT(DT!A251)</f>
        <v>0.19620370370103046</v>
      </c>
      <c r="F251" s="32" t="s">
        <v>120</v>
      </c>
      <c r="G251" s="39">
        <f>IF(F_SEARCHES!$H251=1,(VLOOKUP(F_SEARCHES!$A251,'F_ ORDERS'!A:G,7,FALSE)+VLOOKUP(F_SEARCHES!$A251,'F_ ORDERS'!A:H,8,FALSE))-(F_SEARCHES!$D251+F_SEARCHES!$E251),0)</f>
        <v>0</v>
      </c>
      <c r="H251" s="32">
        <f>IFERROR(IF(MATCH(F_SEARCHES!$A251,'F_ ORDERS'!A:A,0),1,),0)</f>
        <v>0</v>
      </c>
    </row>
    <row r="252" spans="1:8" x14ac:dyDescent="0.2">
      <c r="A252" s="37" t="str">
        <f t="shared" si="3"/>
        <v>116.26.56.77|45085|0.0186111111106584</v>
      </c>
      <c r="B252" s="32">
        <v>7250</v>
      </c>
      <c r="C252" s="32" t="s">
        <v>1157</v>
      </c>
      <c r="D252" s="38">
        <f>INT(DT!A252)</f>
        <v>45085</v>
      </c>
      <c r="E252" s="39">
        <f>DT!A252-INT(DT!A252)</f>
        <v>1.8611111110658385E-2</v>
      </c>
      <c r="F252" s="32" t="s">
        <v>390</v>
      </c>
      <c r="G252" s="39">
        <f>IF(F_SEARCHES!$H252=1,(VLOOKUP(F_SEARCHES!$A252,'F_ ORDERS'!A:G,7,FALSE)+VLOOKUP(F_SEARCHES!$A252,'F_ ORDERS'!A:H,8,FALSE))-(F_SEARCHES!$D252+F_SEARCHES!$E252),0)</f>
        <v>0.12028935184935108</v>
      </c>
      <c r="H252" s="32">
        <f>IFERROR(IF(MATCH(F_SEARCHES!$A252,'F_ ORDERS'!A:A,0),1,),0)</f>
        <v>1</v>
      </c>
    </row>
    <row r="253" spans="1:8" x14ac:dyDescent="0.2">
      <c r="A253" s="37" t="str">
        <f t="shared" si="3"/>
        <v>116.36.13.96|45580|0.0982754629731062</v>
      </c>
      <c r="B253" s="32">
        <v>7251</v>
      </c>
      <c r="C253" s="32" t="s">
        <v>1158</v>
      </c>
      <c r="D253" s="38">
        <f>INT(DT!A253)</f>
        <v>45580</v>
      </c>
      <c r="E253" s="39">
        <f>DT!A253-INT(DT!A253)</f>
        <v>9.8275462973106187E-2</v>
      </c>
      <c r="F253" s="32" t="s">
        <v>279</v>
      </c>
      <c r="G253" s="39">
        <f>IF(F_SEARCHES!$H253=1,(VLOOKUP(F_SEARCHES!$A253,'F_ ORDERS'!A:G,7,FALSE)+VLOOKUP(F_SEARCHES!$A253,'F_ ORDERS'!A:H,8,FALSE))-(F_SEARCHES!$D253+F_SEARCHES!$E253),0)</f>
        <v>4.1921296295186039E-2</v>
      </c>
      <c r="H253" s="32">
        <f>IFERROR(IF(MATCH(F_SEARCHES!$A253,'F_ ORDERS'!A:A,0),1,),0)</f>
        <v>1</v>
      </c>
    </row>
    <row r="254" spans="1:8" x14ac:dyDescent="0.2">
      <c r="A254" s="37" t="str">
        <f t="shared" si="3"/>
        <v>116.65.163.88|45592|0.563437500000873</v>
      </c>
      <c r="B254" s="32">
        <v>7252</v>
      </c>
      <c r="C254" s="32" t="s">
        <v>1159</v>
      </c>
      <c r="D254" s="38">
        <f>INT(DT!A254)</f>
        <v>45592</v>
      </c>
      <c r="E254" s="39">
        <f>DT!A254-INT(DT!A254)</f>
        <v>0.56343750000087311</v>
      </c>
      <c r="F254" s="32" t="s">
        <v>434</v>
      </c>
      <c r="G254" s="39">
        <f>IF(F_SEARCHES!$H254=1,(VLOOKUP(F_SEARCHES!$A254,'F_ ORDERS'!A:G,7,FALSE)+VLOOKUP(F_SEARCHES!$A254,'F_ ORDERS'!A:H,8,FALSE))-(F_SEARCHES!$D254+F_SEARCHES!$E254),0)</f>
        <v>5.7337962964083999E-2</v>
      </c>
      <c r="H254" s="32">
        <f>IFERROR(IF(MATCH(F_SEARCHES!$A254,'F_ ORDERS'!A:A,0),1,),0)</f>
        <v>1</v>
      </c>
    </row>
    <row r="255" spans="1:8" x14ac:dyDescent="0.2">
      <c r="A255" s="37" t="str">
        <f t="shared" si="3"/>
        <v>116.95.102.73|45550|0.602789351847605</v>
      </c>
      <c r="B255" s="32">
        <v>7253</v>
      </c>
      <c r="C255" s="32" t="s">
        <v>1160</v>
      </c>
      <c r="D255" s="38">
        <f>INT(DT!A255)</f>
        <v>45550</v>
      </c>
      <c r="E255" s="39">
        <f>DT!A255-INT(DT!A255)</f>
        <v>0.60278935184760485</v>
      </c>
      <c r="F255" s="32" t="s">
        <v>175</v>
      </c>
      <c r="G255" s="39">
        <f>IF(F_SEARCHES!$H255=1,(VLOOKUP(F_SEARCHES!$A255,'F_ ORDERS'!A:G,7,FALSE)+VLOOKUP(F_SEARCHES!$A255,'F_ ORDERS'!A:H,8,FALSE))-(F_SEARCHES!$D255+F_SEARCHES!$E255),0)</f>
        <v>0</v>
      </c>
      <c r="H255" s="32">
        <f>IFERROR(IF(MATCH(F_SEARCHES!$A255,'F_ ORDERS'!A:A,0),1,),0)</f>
        <v>0</v>
      </c>
    </row>
    <row r="256" spans="1:8" x14ac:dyDescent="0.2">
      <c r="A256" s="37" t="str">
        <f t="shared" si="3"/>
        <v>116.99.234.188|45222|0.12451388889167</v>
      </c>
      <c r="B256" s="32">
        <v>7254</v>
      </c>
      <c r="C256" s="32" t="s">
        <v>1161</v>
      </c>
      <c r="D256" s="38">
        <f>INT(DT!A256)</f>
        <v>45222</v>
      </c>
      <c r="E256" s="39">
        <f>DT!A256-INT(DT!A256)</f>
        <v>0.12451388889166992</v>
      </c>
      <c r="F256" s="32" t="s">
        <v>423</v>
      </c>
      <c r="G256" s="39">
        <f>IF(F_SEARCHES!$H256=1,(VLOOKUP(F_SEARCHES!$A256,'F_ ORDERS'!A:G,7,FALSE)+VLOOKUP(F_SEARCHES!$A256,'F_ ORDERS'!A:H,8,FALSE))-(F_SEARCHES!$D256+F_SEARCHES!$E256),0)</f>
        <v>0</v>
      </c>
      <c r="H256" s="32">
        <f>IFERROR(IF(MATCH(F_SEARCHES!$A256,'F_ ORDERS'!A:A,0),1,),0)</f>
        <v>0</v>
      </c>
    </row>
    <row r="257" spans="1:8" x14ac:dyDescent="0.2">
      <c r="A257" s="37" t="str">
        <f t="shared" si="3"/>
        <v>117.128.97.166|45376|0.863692129627452</v>
      </c>
      <c r="B257" s="32">
        <v>7255</v>
      </c>
      <c r="C257" s="32" t="s">
        <v>1162</v>
      </c>
      <c r="D257" s="38">
        <f>INT(DT!A257)</f>
        <v>45376</v>
      </c>
      <c r="E257" s="39">
        <f>DT!A257-INT(DT!A257)</f>
        <v>0.86369212962745223</v>
      </c>
      <c r="F257" s="32" t="s">
        <v>495</v>
      </c>
      <c r="G257" s="39">
        <f>IF(F_SEARCHES!$H257=1,(VLOOKUP(F_SEARCHES!$A257,'F_ ORDERS'!A:G,7,FALSE)+VLOOKUP(F_SEARCHES!$A257,'F_ ORDERS'!A:H,8,FALSE))-(F_SEARCHES!$D257+F_SEARCHES!$E257),0)</f>
        <v>4.7696759262180422E-2</v>
      </c>
      <c r="H257" s="32">
        <f>IFERROR(IF(MATCH(F_SEARCHES!$A257,'F_ ORDERS'!A:A,0),1,),0)</f>
        <v>1</v>
      </c>
    </row>
    <row r="258" spans="1:8" x14ac:dyDescent="0.2">
      <c r="A258" s="37" t="str">
        <f t="shared" ref="A258:A321" si="4">C258 &amp; "|" &amp; D258 &amp; "|" &amp; E258</f>
        <v>117.134.99.179|44210|0.634849537040282</v>
      </c>
      <c r="B258" s="32">
        <v>7256</v>
      </c>
      <c r="C258" s="32" t="s">
        <v>1163</v>
      </c>
      <c r="D258" s="38">
        <f>INT(DT!A258)</f>
        <v>44210</v>
      </c>
      <c r="E258" s="39">
        <f>DT!A258-INT(DT!A258)</f>
        <v>0.63484953704028158</v>
      </c>
      <c r="F258" s="32" t="s">
        <v>96</v>
      </c>
      <c r="G258" s="39">
        <f>IF(F_SEARCHES!$H258=1,(VLOOKUP(F_SEARCHES!$A258,'F_ ORDERS'!A:G,7,FALSE)+VLOOKUP(F_SEARCHES!$A258,'F_ ORDERS'!A:H,8,FALSE))-(F_SEARCHES!$D258+F_SEARCHES!$E258),0)</f>
        <v>0</v>
      </c>
      <c r="H258" s="32">
        <f>IFERROR(IF(MATCH(F_SEARCHES!$A258,'F_ ORDERS'!A:A,0),1,),0)</f>
        <v>0</v>
      </c>
    </row>
    <row r="259" spans="1:8" x14ac:dyDescent="0.2">
      <c r="A259" s="37" t="str">
        <f t="shared" si="4"/>
        <v>117.140.235.255|45405|0.616388888891379</v>
      </c>
      <c r="B259" s="32">
        <v>7257</v>
      </c>
      <c r="C259" s="32" t="s">
        <v>1164</v>
      </c>
      <c r="D259" s="38">
        <f>INT(DT!A259)</f>
        <v>45405</v>
      </c>
      <c r="E259" s="39">
        <f>DT!A259-INT(DT!A259)</f>
        <v>0.61638888889137888</v>
      </c>
      <c r="F259" s="32" t="s">
        <v>410</v>
      </c>
      <c r="G259" s="39">
        <f>IF(F_SEARCHES!$H259=1,(VLOOKUP(F_SEARCHES!$A259,'F_ ORDERS'!A:G,7,FALSE)+VLOOKUP(F_SEARCHES!$A259,'F_ ORDERS'!A:H,8,FALSE))-(F_SEARCHES!$D259+F_SEARCHES!$E259),0)</f>
        <v>0</v>
      </c>
      <c r="H259" s="32">
        <f>IFERROR(IF(MATCH(F_SEARCHES!$A259,'F_ ORDERS'!A:A,0),1,),0)</f>
        <v>0</v>
      </c>
    </row>
    <row r="260" spans="1:8" x14ac:dyDescent="0.2">
      <c r="A260" s="37" t="str">
        <f t="shared" si="4"/>
        <v>117.163.126.115|43377|0.758877314823621</v>
      </c>
      <c r="B260" s="32">
        <v>7258</v>
      </c>
      <c r="C260" s="32" t="s">
        <v>1165</v>
      </c>
      <c r="D260" s="38">
        <f>INT(DT!A260)</f>
        <v>43377</v>
      </c>
      <c r="E260" s="39">
        <f>DT!A260-INT(DT!A260)</f>
        <v>0.75887731482362142</v>
      </c>
      <c r="F260" s="32" t="s">
        <v>112</v>
      </c>
      <c r="G260" s="39">
        <f>IF(F_SEARCHES!$H260=1,(VLOOKUP(F_SEARCHES!$A260,'F_ ORDERS'!A:G,7,FALSE)+VLOOKUP(F_SEARCHES!$A260,'F_ ORDERS'!A:H,8,FALSE))-(F_SEARCHES!$D260+F_SEARCHES!$E260),0)</f>
        <v>4.5451388890796807E-2</v>
      </c>
      <c r="H260" s="32">
        <f>IFERROR(IF(MATCH(F_SEARCHES!$A260,'F_ ORDERS'!A:A,0),1,),0)</f>
        <v>1</v>
      </c>
    </row>
    <row r="261" spans="1:8" x14ac:dyDescent="0.2">
      <c r="A261" s="37" t="str">
        <f t="shared" si="4"/>
        <v>117.169.47.130|44307|0.0835532407363644</v>
      </c>
      <c r="B261" s="32">
        <v>7259</v>
      </c>
      <c r="C261" s="32" t="s">
        <v>1166</v>
      </c>
      <c r="D261" s="38">
        <f>INT(DT!A261)</f>
        <v>44307</v>
      </c>
      <c r="E261" s="39">
        <f>DT!A261-INT(DT!A261)</f>
        <v>8.3553240736364387E-2</v>
      </c>
      <c r="F261" s="32" t="s">
        <v>400</v>
      </c>
      <c r="G261" s="39">
        <f>IF(F_SEARCHES!$H261=1,(VLOOKUP(F_SEARCHES!$A261,'F_ ORDERS'!A:G,7,FALSE)+VLOOKUP(F_SEARCHES!$A261,'F_ ORDERS'!A:H,8,FALSE))-(F_SEARCHES!$D261+F_SEARCHES!$E261),0)</f>
        <v>0.10313657407095889</v>
      </c>
      <c r="H261" s="32">
        <f>IFERROR(IF(MATCH(F_SEARCHES!$A261,'F_ ORDERS'!A:A,0),1,),0)</f>
        <v>1</v>
      </c>
    </row>
    <row r="262" spans="1:8" x14ac:dyDescent="0.2">
      <c r="A262" s="37" t="str">
        <f t="shared" si="4"/>
        <v>117.170.160.90|45292|0.607743055552419</v>
      </c>
      <c r="B262" s="32">
        <v>7260</v>
      </c>
      <c r="C262" s="32" t="s">
        <v>1167</v>
      </c>
      <c r="D262" s="38">
        <f>INT(DT!A262)</f>
        <v>45292</v>
      </c>
      <c r="E262" s="39">
        <f>DT!A262-INT(DT!A262)</f>
        <v>0.60774305555241881</v>
      </c>
      <c r="F262" s="32" t="s">
        <v>54</v>
      </c>
      <c r="G262" s="39">
        <f>IF(F_SEARCHES!$H262=1,(VLOOKUP(F_SEARCHES!$A262,'F_ ORDERS'!A:G,7,FALSE)+VLOOKUP(F_SEARCHES!$A262,'F_ ORDERS'!A:H,8,FALSE))-(F_SEARCHES!$D262+F_SEARCHES!$E262),0)</f>
        <v>9.6701388887595385E-2</v>
      </c>
      <c r="H262" s="32">
        <f>IFERROR(IF(MATCH(F_SEARCHES!$A262,'F_ ORDERS'!A:A,0),1,),0)</f>
        <v>1</v>
      </c>
    </row>
    <row r="263" spans="1:8" x14ac:dyDescent="0.2">
      <c r="A263" s="37" t="str">
        <f t="shared" si="4"/>
        <v>117.18.102.70|44991|0.80278935185197</v>
      </c>
      <c r="B263" s="32">
        <v>7261</v>
      </c>
      <c r="C263" s="32" t="s">
        <v>1168</v>
      </c>
      <c r="D263" s="38">
        <f>INT(DT!A263)</f>
        <v>44991</v>
      </c>
      <c r="E263" s="39">
        <f>DT!A263-INT(DT!A263)</f>
        <v>0.80278935185197042</v>
      </c>
      <c r="F263" s="32" t="s">
        <v>383</v>
      </c>
      <c r="G263" s="39">
        <f>IF(F_SEARCHES!$H263=1,(VLOOKUP(F_SEARCHES!$A263,'F_ ORDERS'!A:G,7,FALSE)+VLOOKUP(F_SEARCHES!$A263,'F_ ORDERS'!A:H,8,FALSE))-(F_SEARCHES!$D263+F_SEARCHES!$E263),0)</f>
        <v>6.048611111327773E-2</v>
      </c>
      <c r="H263" s="32">
        <f>IFERROR(IF(MATCH(F_SEARCHES!$A263,'F_ ORDERS'!A:A,0),1,),0)</f>
        <v>1</v>
      </c>
    </row>
    <row r="264" spans="1:8" x14ac:dyDescent="0.2">
      <c r="A264" s="37" t="str">
        <f t="shared" si="4"/>
        <v>117.211.95.130|45538|0.683113425926422</v>
      </c>
      <c r="B264" s="32">
        <v>7262</v>
      </c>
      <c r="C264" s="32" t="s">
        <v>1169</v>
      </c>
      <c r="D264" s="38">
        <f>INT(DT!A264)</f>
        <v>45538</v>
      </c>
      <c r="E264" s="39">
        <f>DT!A264-INT(DT!A264)</f>
        <v>0.68311342592642177</v>
      </c>
      <c r="F264" s="32" t="s">
        <v>446</v>
      </c>
      <c r="G264" s="39">
        <f>IF(F_SEARCHES!$H264=1,(VLOOKUP(F_SEARCHES!$A264,'F_ ORDERS'!A:G,7,FALSE)+VLOOKUP(F_SEARCHES!$A264,'F_ ORDERS'!A:H,8,FALSE))-(F_SEARCHES!$D264+F_SEARCHES!$E264),0)</f>
        <v>0</v>
      </c>
      <c r="H264" s="32">
        <f>IFERROR(IF(MATCH(F_SEARCHES!$A264,'F_ ORDERS'!A:A,0),1,),0)</f>
        <v>0</v>
      </c>
    </row>
    <row r="265" spans="1:8" x14ac:dyDescent="0.2">
      <c r="A265" s="37" t="str">
        <f t="shared" si="4"/>
        <v>117.214.141.151|44853|0.354976851849642</v>
      </c>
      <c r="B265" s="32">
        <v>7263</v>
      </c>
      <c r="C265" s="32" t="s">
        <v>1170</v>
      </c>
      <c r="D265" s="38">
        <f>INT(DT!A265)</f>
        <v>44853</v>
      </c>
      <c r="E265" s="39">
        <f>DT!A265-INT(DT!A265)</f>
        <v>0.35497685184964212</v>
      </c>
      <c r="F265" s="32" t="s">
        <v>49</v>
      </c>
      <c r="G265" s="39">
        <f>IF(F_SEARCHES!$H265=1,(VLOOKUP(F_SEARCHES!$A265,'F_ ORDERS'!A:G,7,FALSE)+VLOOKUP(F_SEARCHES!$A265,'F_ ORDERS'!A:H,8,FALSE))-(F_SEARCHES!$D265+F_SEARCHES!$E265),0)</f>
        <v>0.11293981481139781</v>
      </c>
      <c r="H265" s="32">
        <f>IFERROR(IF(MATCH(F_SEARCHES!$A265,'F_ ORDERS'!A:A,0),1,),0)</f>
        <v>1</v>
      </c>
    </row>
    <row r="266" spans="1:8" x14ac:dyDescent="0.2">
      <c r="A266" s="37" t="str">
        <f t="shared" si="4"/>
        <v>117.25.254.7|45196|0.205358796287328</v>
      </c>
      <c r="B266" s="32">
        <v>7264</v>
      </c>
      <c r="C266" s="32" t="s">
        <v>1171</v>
      </c>
      <c r="D266" s="38">
        <f>INT(DT!A266)</f>
        <v>45196</v>
      </c>
      <c r="E266" s="39">
        <f>DT!A266-INT(DT!A266)</f>
        <v>0.205358796287328</v>
      </c>
      <c r="F266" s="32" t="s">
        <v>465</v>
      </c>
      <c r="G266" s="39">
        <f>IF(F_SEARCHES!$H266=1,(VLOOKUP(F_SEARCHES!$A266,'F_ ORDERS'!A:G,7,FALSE)+VLOOKUP(F_SEARCHES!$A266,'F_ ORDERS'!A:H,8,FALSE))-(F_SEARCHES!$D266+F_SEARCHES!$E266),0)</f>
        <v>0</v>
      </c>
      <c r="H266" s="32">
        <f>IFERROR(IF(MATCH(F_SEARCHES!$A266,'F_ ORDERS'!A:A,0),1,),0)</f>
        <v>0</v>
      </c>
    </row>
    <row r="267" spans="1:8" x14ac:dyDescent="0.2">
      <c r="A267" s="37" t="str">
        <f t="shared" si="4"/>
        <v>117.29.74.114|43249|0.476932870369637</v>
      </c>
      <c r="B267" s="32">
        <v>7265</v>
      </c>
      <c r="C267" s="32" t="s">
        <v>1172</v>
      </c>
      <c r="D267" s="38">
        <f>INT(DT!A267)</f>
        <v>43249</v>
      </c>
      <c r="E267" s="39">
        <f>DT!A267-INT(DT!A267)</f>
        <v>0.47693287036963739</v>
      </c>
      <c r="F267" s="32" t="s">
        <v>307</v>
      </c>
      <c r="G267" s="39">
        <f>IF(F_SEARCHES!$H267=1,(VLOOKUP(F_SEARCHES!$A267,'F_ ORDERS'!A:G,7,FALSE)+VLOOKUP(F_SEARCHES!$A267,'F_ ORDERS'!A:H,8,FALSE))-(F_SEARCHES!$D267+F_SEARCHES!$E267),0)</f>
        <v>0.114502314812853</v>
      </c>
      <c r="H267" s="32">
        <f>IFERROR(IF(MATCH(F_SEARCHES!$A267,'F_ ORDERS'!A:A,0),1,),0)</f>
        <v>1</v>
      </c>
    </row>
    <row r="268" spans="1:8" x14ac:dyDescent="0.2">
      <c r="A268" s="37" t="str">
        <f t="shared" si="4"/>
        <v>117.89.182.186|42771|0.94162037037313</v>
      </c>
      <c r="B268" s="32">
        <v>7266</v>
      </c>
      <c r="C268" s="32" t="s">
        <v>1173</v>
      </c>
      <c r="D268" s="38">
        <f>INT(DT!A268)</f>
        <v>42771</v>
      </c>
      <c r="E268" s="39">
        <f>DT!A268-INT(DT!A268)</f>
        <v>0.94162037037312984</v>
      </c>
      <c r="F268" s="32" t="s">
        <v>94</v>
      </c>
      <c r="G268" s="39">
        <f>IF(F_SEARCHES!$H268=1,(VLOOKUP(F_SEARCHES!$A268,'F_ ORDERS'!A:G,7,FALSE)+VLOOKUP(F_SEARCHES!$A268,'F_ ORDERS'!A:H,8,FALSE))-(F_SEARCHES!$D268+F_SEARCHES!$E268),0)</f>
        <v>0</v>
      </c>
      <c r="H268" s="32">
        <f>IFERROR(IF(MATCH(F_SEARCHES!$A268,'F_ ORDERS'!A:A,0),1,),0)</f>
        <v>0</v>
      </c>
    </row>
    <row r="269" spans="1:8" x14ac:dyDescent="0.2">
      <c r="A269" s="37" t="str">
        <f t="shared" si="4"/>
        <v>117.96.12.154|42761|0.714282407410792</v>
      </c>
      <c r="B269" s="32">
        <v>7267</v>
      </c>
      <c r="C269" s="32" t="s">
        <v>1174</v>
      </c>
      <c r="D269" s="38">
        <f>INT(DT!A269)</f>
        <v>42761</v>
      </c>
      <c r="E269" s="39">
        <f>DT!A269-INT(DT!A269)</f>
        <v>0.71428240741079208</v>
      </c>
      <c r="F269" s="32" t="s">
        <v>317</v>
      </c>
      <c r="G269" s="39">
        <f>IF(F_SEARCHES!$H269=1,(VLOOKUP(F_SEARCHES!$A269,'F_ ORDERS'!A:G,7,FALSE)+VLOOKUP(F_SEARCHES!$A269,'F_ ORDERS'!A:H,8,FALSE))-(F_SEARCHES!$D269+F_SEARCHES!$E269),0)</f>
        <v>0</v>
      </c>
      <c r="H269" s="32">
        <f>IFERROR(IF(MATCH(F_SEARCHES!$A269,'F_ ORDERS'!A:A,0),1,),0)</f>
        <v>0</v>
      </c>
    </row>
    <row r="270" spans="1:8" x14ac:dyDescent="0.2">
      <c r="A270" s="37" t="str">
        <f t="shared" si="4"/>
        <v>118.113.177.236|43671|0.306400462963211</v>
      </c>
      <c r="B270" s="32">
        <v>7268</v>
      </c>
      <c r="C270" s="32" t="s">
        <v>1175</v>
      </c>
      <c r="D270" s="38">
        <f>INT(DT!A270)</f>
        <v>43671</v>
      </c>
      <c r="E270" s="39">
        <f>DT!A270-INT(DT!A270)</f>
        <v>0.30640046296321088</v>
      </c>
      <c r="F270" s="32" t="s">
        <v>364</v>
      </c>
      <c r="G270" s="39">
        <f>IF(F_SEARCHES!$H270=1,(VLOOKUP(F_SEARCHES!$A270,'F_ ORDERS'!A:G,7,FALSE)+VLOOKUP(F_SEARCHES!$A270,'F_ ORDERS'!A:H,8,FALSE))-(F_SEARCHES!$D270+F_SEARCHES!$E270),0)</f>
        <v>0</v>
      </c>
      <c r="H270" s="32">
        <f>IFERROR(IF(MATCH(F_SEARCHES!$A270,'F_ ORDERS'!A:A,0),1,),0)</f>
        <v>0</v>
      </c>
    </row>
    <row r="271" spans="1:8" x14ac:dyDescent="0.2">
      <c r="A271" s="37" t="str">
        <f t="shared" si="4"/>
        <v>118.174.118.96|45060|0.462175925917109</v>
      </c>
      <c r="B271" s="32">
        <v>7269</v>
      </c>
      <c r="C271" s="32" t="s">
        <v>1176</v>
      </c>
      <c r="D271" s="38">
        <f>INT(DT!A271)</f>
        <v>45060</v>
      </c>
      <c r="E271" s="39">
        <f>DT!A271-INT(DT!A271)</f>
        <v>0.46217592591710854</v>
      </c>
      <c r="F271" s="32" t="s">
        <v>267</v>
      </c>
      <c r="G271" s="39">
        <f>IF(F_SEARCHES!$H271=1,(VLOOKUP(F_SEARCHES!$A271,'F_ ORDERS'!A:G,7,FALSE)+VLOOKUP(F_SEARCHES!$A271,'F_ ORDERS'!A:H,8,FALSE))-(F_SEARCHES!$D271+F_SEARCHES!$E271),0)</f>
        <v>0</v>
      </c>
      <c r="H271" s="32">
        <f>IFERROR(IF(MATCH(F_SEARCHES!$A271,'F_ ORDERS'!A:A,0),1,),0)</f>
        <v>0</v>
      </c>
    </row>
    <row r="272" spans="1:8" x14ac:dyDescent="0.2">
      <c r="A272" s="37" t="str">
        <f t="shared" si="4"/>
        <v>118.188.184.72|45483|0.25692129629897</v>
      </c>
      <c r="B272" s="32">
        <v>7270</v>
      </c>
      <c r="C272" s="32" t="s">
        <v>1177</v>
      </c>
      <c r="D272" s="38">
        <f>INT(DT!A272)</f>
        <v>45483</v>
      </c>
      <c r="E272" s="39">
        <f>DT!A272-INT(DT!A272)</f>
        <v>0.25692129629896954</v>
      </c>
      <c r="F272" s="32" t="s">
        <v>489</v>
      </c>
      <c r="G272" s="39">
        <f>IF(F_SEARCHES!$H272=1,(VLOOKUP(F_SEARCHES!$A272,'F_ ORDERS'!A:G,7,FALSE)+VLOOKUP(F_SEARCHES!$A272,'F_ ORDERS'!A:H,8,FALSE))-(F_SEARCHES!$D272+F_SEARCHES!$E272),0)</f>
        <v>5.1388888889050577E-2</v>
      </c>
      <c r="H272" s="32">
        <f>IFERROR(IF(MATCH(F_SEARCHES!$A272,'F_ ORDERS'!A:A,0),1,),0)</f>
        <v>1</v>
      </c>
    </row>
    <row r="273" spans="1:8" x14ac:dyDescent="0.2">
      <c r="A273" s="37" t="str">
        <f t="shared" si="4"/>
        <v>118.206.24.42|43400|0.327812499999709</v>
      </c>
      <c r="B273" s="32">
        <v>7271</v>
      </c>
      <c r="C273" s="32" t="s">
        <v>1178</v>
      </c>
      <c r="D273" s="38">
        <f>INT(DT!A273)</f>
        <v>43400</v>
      </c>
      <c r="E273" s="39">
        <f>DT!A273-INT(DT!A273)</f>
        <v>0.32781249999970896</v>
      </c>
      <c r="F273" s="32" t="s">
        <v>355</v>
      </c>
      <c r="G273" s="39">
        <f>IF(F_SEARCHES!$H273=1,(VLOOKUP(F_SEARCHES!$A273,'F_ ORDERS'!A:G,7,FALSE)+VLOOKUP(F_SEARCHES!$A273,'F_ ORDERS'!A:H,8,FALSE))-(F_SEARCHES!$D273+F_SEARCHES!$E273),0)</f>
        <v>4.7164351854007691E-2</v>
      </c>
      <c r="H273" s="32">
        <f>IFERROR(IF(MATCH(F_SEARCHES!$A273,'F_ ORDERS'!A:A,0),1,),0)</f>
        <v>1</v>
      </c>
    </row>
    <row r="274" spans="1:8" x14ac:dyDescent="0.2">
      <c r="A274" s="37" t="str">
        <f t="shared" si="4"/>
        <v>118.209.148.157|44571|0.237199074072123</v>
      </c>
      <c r="B274" s="32">
        <v>7272</v>
      </c>
      <c r="C274" s="32" t="s">
        <v>1179</v>
      </c>
      <c r="D274" s="38">
        <f>INT(DT!A274)</f>
        <v>44571</v>
      </c>
      <c r="E274" s="39">
        <f>DT!A274-INT(DT!A274)</f>
        <v>0.23719907407212304</v>
      </c>
      <c r="F274" s="32" t="s">
        <v>189</v>
      </c>
      <c r="G274" s="39">
        <f>IF(F_SEARCHES!$H274=1,(VLOOKUP(F_SEARCHES!$A274,'F_ ORDERS'!A:G,7,FALSE)+VLOOKUP(F_SEARCHES!$A274,'F_ ORDERS'!A:H,8,FALSE))-(F_SEARCHES!$D274+F_SEARCHES!$E274),0)</f>
        <v>9.2511574075615499E-2</v>
      </c>
      <c r="H274" s="32">
        <f>IFERROR(IF(MATCH(F_SEARCHES!$A274,'F_ ORDERS'!A:A,0),1,),0)</f>
        <v>1</v>
      </c>
    </row>
    <row r="275" spans="1:8" x14ac:dyDescent="0.2">
      <c r="A275" s="37" t="str">
        <f t="shared" si="4"/>
        <v>118.216.103.50|45209|0.847731481480878</v>
      </c>
      <c r="B275" s="32">
        <v>7273</v>
      </c>
      <c r="C275" s="32" t="s">
        <v>1180</v>
      </c>
      <c r="D275" s="38">
        <f>INT(DT!A275)</f>
        <v>45209</v>
      </c>
      <c r="E275" s="39">
        <f>DT!A275-INT(DT!A275)</f>
        <v>0.84773148148087785</v>
      </c>
      <c r="F275" s="32" t="s">
        <v>393</v>
      </c>
      <c r="G275" s="39">
        <f>IF(F_SEARCHES!$H275=1,(VLOOKUP(F_SEARCHES!$A275,'F_ ORDERS'!A:G,7,FALSE)+VLOOKUP(F_SEARCHES!$A275,'F_ ORDERS'!A:H,8,FALSE))-(F_SEARCHES!$D275+F_SEARCHES!$E275),0)</f>
        <v>4.6284722222480923E-2</v>
      </c>
      <c r="H275" s="32">
        <f>IFERROR(IF(MATCH(F_SEARCHES!$A275,'F_ ORDERS'!A:A,0),1,),0)</f>
        <v>1</v>
      </c>
    </row>
    <row r="276" spans="1:8" x14ac:dyDescent="0.2">
      <c r="A276" s="37" t="str">
        <f t="shared" si="4"/>
        <v>118.37.221.47|43766|0.716458333343326</v>
      </c>
      <c r="B276" s="32">
        <v>7274</v>
      </c>
      <c r="C276" s="32" t="s">
        <v>1181</v>
      </c>
      <c r="D276" s="38">
        <f>INT(DT!A276)</f>
        <v>43766</v>
      </c>
      <c r="E276" s="39">
        <f>DT!A276-INT(DT!A276)</f>
        <v>0.71645833334332565</v>
      </c>
      <c r="F276" s="32" t="s">
        <v>244</v>
      </c>
      <c r="G276" s="39">
        <f>IF(F_SEARCHES!$H276=1,(VLOOKUP(F_SEARCHES!$A276,'F_ ORDERS'!A:G,7,FALSE)+VLOOKUP(F_SEARCHES!$A276,'F_ ORDERS'!A:H,8,FALSE))-(F_SEARCHES!$D276+F_SEARCHES!$E276),0)</f>
        <v>1.8240740741021E-2</v>
      </c>
      <c r="H276" s="32">
        <f>IFERROR(IF(MATCH(F_SEARCHES!$A276,'F_ ORDERS'!A:A,0),1,),0)</f>
        <v>1</v>
      </c>
    </row>
    <row r="277" spans="1:8" x14ac:dyDescent="0.2">
      <c r="A277" s="37" t="str">
        <f t="shared" si="4"/>
        <v>118.58.219.213|45427|0.658182870371093</v>
      </c>
      <c r="B277" s="32">
        <v>7275</v>
      </c>
      <c r="C277" s="32" t="s">
        <v>1182</v>
      </c>
      <c r="D277" s="38">
        <f>INT(DT!A277)</f>
        <v>45427</v>
      </c>
      <c r="E277" s="39">
        <f>DT!A277-INT(DT!A277)</f>
        <v>0.65818287037109258</v>
      </c>
      <c r="F277" s="32" t="s">
        <v>341</v>
      </c>
      <c r="G277" s="39">
        <f>IF(F_SEARCHES!$H277=1,(VLOOKUP(F_SEARCHES!$A277,'F_ ORDERS'!A:G,7,FALSE)+VLOOKUP(F_SEARCHES!$A277,'F_ ORDERS'!A:H,8,FALSE))-(F_SEARCHES!$D277+F_SEARCHES!$E277),0)</f>
        <v>0</v>
      </c>
      <c r="H277" s="32">
        <f>IFERROR(IF(MATCH(F_SEARCHES!$A277,'F_ ORDERS'!A:A,0),1,),0)</f>
        <v>0</v>
      </c>
    </row>
    <row r="278" spans="1:8" x14ac:dyDescent="0.2">
      <c r="A278" s="37" t="str">
        <f t="shared" si="4"/>
        <v>118.78.53.195|45019|0.727372685192677</v>
      </c>
      <c r="B278" s="32">
        <v>7276</v>
      </c>
      <c r="C278" s="32" t="s">
        <v>1183</v>
      </c>
      <c r="D278" s="38">
        <f>INT(DT!A278)</f>
        <v>45019</v>
      </c>
      <c r="E278" s="39">
        <f>DT!A278-INT(DT!A278)</f>
        <v>0.72737268519267673</v>
      </c>
      <c r="F278" s="32" t="s">
        <v>434</v>
      </c>
      <c r="G278" s="39">
        <f>IF(F_SEARCHES!$H278=1,(VLOOKUP(F_SEARCHES!$A278,'F_ ORDERS'!A:G,7,FALSE)+VLOOKUP(F_SEARCHES!$A278,'F_ ORDERS'!A:H,8,FALSE))-(F_SEARCHES!$D278+F_SEARCHES!$E278),0)</f>
        <v>9.7060185187729076E-2</v>
      </c>
      <c r="H278" s="32">
        <f>IFERROR(IF(MATCH(F_SEARCHES!$A278,'F_ ORDERS'!A:A,0),1,),0)</f>
        <v>1</v>
      </c>
    </row>
    <row r="279" spans="1:8" x14ac:dyDescent="0.2">
      <c r="A279" s="37" t="str">
        <f t="shared" si="4"/>
        <v>118.9.245.4|43500|0.785682870373421</v>
      </c>
      <c r="B279" s="32">
        <v>7277</v>
      </c>
      <c r="C279" s="32" t="s">
        <v>1184</v>
      </c>
      <c r="D279" s="38">
        <f>INT(DT!A279)</f>
        <v>43500</v>
      </c>
      <c r="E279" s="39">
        <f>DT!A279-INT(DT!A279)</f>
        <v>0.78568287037342088</v>
      </c>
      <c r="F279" s="32" t="s">
        <v>205</v>
      </c>
      <c r="G279" s="39">
        <f>IF(F_SEARCHES!$H279=1,(VLOOKUP(F_SEARCHES!$A279,'F_ ORDERS'!A:G,7,FALSE)+VLOOKUP(F_SEARCHES!$A279,'F_ ORDERS'!A:H,8,FALSE))-(F_SEARCHES!$D279+F_SEARCHES!$E279),0)</f>
        <v>0.10244212963152677</v>
      </c>
      <c r="H279" s="32">
        <f>IFERROR(IF(MATCH(F_SEARCHES!$A279,'F_ ORDERS'!A:A,0),1,),0)</f>
        <v>1</v>
      </c>
    </row>
    <row r="280" spans="1:8" x14ac:dyDescent="0.2">
      <c r="A280" s="37" t="str">
        <f t="shared" si="4"/>
        <v>119.101.183.65|45117|0.709293981482915</v>
      </c>
      <c r="B280" s="32">
        <v>7278</v>
      </c>
      <c r="C280" s="32" t="s">
        <v>1185</v>
      </c>
      <c r="D280" s="38">
        <f>INT(DT!A280)</f>
        <v>45117</v>
      </c>
      <c r="E280" s="39">
        <f>DT!A280-INT(DT!A280)</f>
        <v>0.70929398148291511</v>
      </c>
      <c r="F280" s="32" t="s">
        <v>277</v>
      </c>
      <c r="G280" s="39">
        <f>IF(F_SEARCHES!$H280=1,(VLOOKUP(F_SEARCHES!$A280,'F_ ORDERS'!A:G,7,FALSE)+VLOOKUP(F_SEARCHES!$A280,'F_ ORDERS'!A:H,8,FALSE))-(F_SEARCHES!$D280+F_SEARCHES!$E280),0)</f>
        <v>4.9537037033587694E-2</v>
      </c>
      <c r="H280" s="32">
        <f>IFERROR(IF(MATCH(F_SEARCHES!$A280,'F_ ORDERS'!A:A,0),1,),0)</f>
        <v>1</v>
      </c>
    </row>
    <row r="281" spans="1:8" x14ac:dyDescent="0.2">
      <c r="A281" s="37" t="str">
        <f t="shared" si="4"/>
        <v>119.116.88.132|45599|0.0377546296294895</v>
      </c>
      <c r="B281" s="32">
        <v>7279</v>
      </c>
      <c r="C281" s="32" t="s">
        <v>1186</v>
      </c>
      <c r="D281" s="38">
        <f>INT(DT!A281)</f>
        <v>45599</v>
      </c>
      <c r="E281" s="39">
        <f>DT!A281-INT(DT!A281)</f>
        <v>3.77546296294895E-2</v>
      </c>
      <c r="F281" s="32" t="s">
        <v>110</v>
      </c>
      <c r="G281" s="39">
        <f>IF(F_SEARCHES!$H281=1,(VLOOKUP(F_SEARCHES!$A281,'F_ ORDERS'!A:G,7,FALSE)+VLOOKUP(F_SEARCHES!$A281,'F_ ORDERS'!A:H,8,FALSE))-(F_SEARCHES!$D281+F_SEARCHES!$E281),0)</f>
        <v>0</v>
      </c>
      <c r="H281" s="32">
        <f>IFERROR(IF(MATCH(F_SEARCHES!$A281,'F_ ORDERS'!A:A,0),1,),0)</f>
        <v>0</v>
      </c>
    </row>
    <row r="282" spans="1:8" x14ac:dyDescent="0.2">
      <c r="A282" s="37" t="str">
        <f t="shared" si="4"/>
        <v>119.129.48.118|45558|0.806840277778974</v>
      </c>
      <c r="B282" s="32">
        <v>7280</v>
      </c>
      <c r="C282" s="32" t="s">
        <v>1187</v>
      </c>
      <c r="D282" s="38">
        <f>INT(DT!A282)</f>
        <v>45558</v>
      </c>
      <c r="E282" s="39">
        <f>DT!A282-INT(DT!A282)</f>
        <v>0.80684027777897427</v>
      </c>
      <c r="F282" s="32" t="s">
        <v>398</v>
      </c>
      <c r="G282" s="39">
        <f>IF(F_SEARCHES!$H282=1,(VLOOKUP(F_SEARCHES!$A282,'F_ ORDERS'!A:G,7,FALSE)+VLOOKUP(F_SEARCHES!$A282,'F_ ORDERS'!A:H,8,FALSE))-(F_SEARCHES!$D282+F_SEARCHES!$E282),0)</f>
        <v>0.11243055555678438</v>
      </c>
      <c r="H282" s="32">
        <f>IFERROR(IF(MATCH(F_SEARCHES!$A282,'F_ ORDERS'!A:A,0),1,),0)</f>
        <v>1</v>
      </c>
    </row>
    <row r="283" spans="1:8" x14ac:dyDescent="0.2">
      <c r="A283" s="37" t="str">
        <f t="shared" si="4"/>
        <v>119.147.249.169|45504|0.391712962962629</v>
      </c>
      <c r="B283" s="32">
        <v>7281</v>
      </c>
      <c r="C283" s="32" t="s">
        <v>1188</v>
      </c>
      <c r="D283" s="38">
        <f>INT(DT!A283)</f>
        <v>45504</v>
      </c>
      <c r="E283" s="39">
        <f>DT!A283-INT(DT!A283)</f>
        <v>0.39171296296262881</v>
      </c>
      <c r="F283" s="32" t="s">
        <v>270</v>
      </c>
      <c r="G283" s="39">
        <f>IF(F_SEARCHES!$H283=1,(VLOOKUP(F_SEARCHES!$A283,'F_ ORDERS'!A:G,7,FALSE)+VLOOKUP(F_SEARCHES!$A283,'F_ ORDERS'!A:H,8,FALSE))-(F_SEARCHES!$D283+F_SEARCHES!$E283),0)</f>
        <v>6.2777777777228039E-2</v>
      </c>
      <c r="H283" s="32">
        <f>IFERROR(IF(MATCH(F_SEARCHES!$A283,'F_ ORDERS'!A:A,0),1,),0)</f>
        <v>1</v>
      </c>
    </row>
    <row r="284" spans="1:8" x14ac:dyDescent="0.2">
      <c r="A284" s="37" t="str">
        <f t="shared" si="4"/>
        <v>119.191.117.38|44603|0.319918981476803</v>
      </c>
      <c r="B284" s="32">
        <v>7282</v>
      </c>
      <c r="C284" s="32" t="s">
        <v>1189</v>
      </c>
      <c r="D284" s="38">
        <f>INT(DT!A284)</f>
        <v>44603</v>
      </c>
      <c r="E284" s="39">
        <f>DT!A284-INT(DT!A284)</f>
        <v>0.31991898147680331</v>
      </c>
      <c r="F284" s="32" t="s">
        <v>129</v>
      </c>
      <c r="G284" s="39">
        <f>IF(F_SEARCHES!$H284=1,(VLOOKUP(F_SEARCHES!$A284,'F_ ORDERS'!A:G,7,FALSE)+VLOOKUP(F_SEARCHES!$A284,'F_ ORDERS'!A:H,8,FALSE))-(F_SEARCHES!$D284+F_SEARCHES!$E284),0)</f>
        <v>0</v>
      </c>
      <c r="H284" s="32">
        <f>IFERROR(IF(MATCH(F_SEARCHES!$A284,'F_ ORDERS'!A:A,0),1,),0)</f>
        <v>0</v>
      </c>
    </row>
    <row r="285" spans="1:8" x14ac:dyDescent="0.2">
      <c r="A285" s="37" t="str">
        <f t="shared" si="4"/>
        <v>119.204.10.2|43226|0.717870370368473</v>
      </c>
      <c r="B285" s="32">
        <v>7283</v>
      </c>
      <c r="C285" s="32" t="s">
        <v>1190</v>
      </c>
      <c r="D285" s="38">
        <f>INT(DT!A285)</f>
        <v>43226</v>
      </c>
      <c r="E285" s="39">
        <f>DT!A285-INT(DT!A285)</f>
        <v>0.71787037036847323</v>
      </c>
      <c r="F285" s="32" t="s">
        <v>490</v>
      </c>
      <c r="G285" s="39">
        <f>IF(F_SEARCHES!$H285=1,(VLOOKUP(F_SEARCHES!$A285,'F_ ORDERS'!A:G,7,FALSE)+VLOOKUP(F_SEARCHES!$A285,'F_ ORDERS'!A:H,8,FALSE))-(F_SEARCHES!$D285+F_SEARCHES!$E285),0)</f>
        <v>0</v>
      </c>
      <c r="H285" s="32">
        <f>IFERROR(IF(MATCH(F_SEARCHES!$A285,'F_ ORDERS'!A:A,0),1,),0)</f>
        <v>0</v>
      </c>
    </row>
    <row r="286" spans="1:8" x14ac:dyDescent="0.2">
      <c r="A286" s="37" t="str">
        <f t="shared" si="4"/>
        <v>119.250.254.231|44612|0.626909722217533</v>
      </c>
      <c r="B286" s="32">
        <v>7284</v>
      </c>
      <c r="C286" s="32" t="s">
        <v>1191</v>
      </c>
      <c r="D286" s="38">
        <f>INT(DT!A286)</f>
        <v>44612</v>
      </c>
      <c r="E286" s="39">
        <f>DT!A286-INT(DT!A286)</f>
        <v>0.62690972221753327</v>
      </c>
      <c r="F286" s="32" t="s">
        <v>90</v>
      </c>
      <c r="G286" s="39">
        <f>IF(F_SEARCHES!$H286=1,(VLOOKUP(F_SEARCHES!$A286,'F_ ORDERS'!A:G,7,FALSE)+VLOOKUP(F_SEARCHES!$A286,'F_ ORDERS'!A:H,8,FALSE))-(F_SEARCHES!$D286+F_SEARCHES!$E286),0)</f>
        <v>0</v>
      </c>
      <c r="H286" s="32">
        <f>IFERROR(IF(MATCH(F_SEARCHES!$A286,'F_ ORDERS'!A:A,0),1,),0)</f>
        <v>0</v>
      </c>
    </row>
    <row r="287" spans="1:8" x14ac:dyDescent="0.2">
      <c r="A287" s="37" t="str">
        <f t="shared" si="4"/>
        <v>119.58.192.70|44391|0.949421296303626</v>
      </c>
      <c r="B287" s="32">
        <v>7285</v>
      </c>
      <c r="C287" s="32" t="s">
        <v>1192</v>
      </c>
      <c r="D287" s="38">
        <f>INT(DT!A287)</f>
        <v>44391</v>
      </c>
      <c r="E287" s="39">
        <f>DT!A287-INT(DT!A287)</f>
        <v>0.94942129630362615</v>
      </c>
      <c r="F287" s="32" t="s">
        <v>446</v>
      </c>
      <c r="G287" s="39">
        <f>IF(F_SEARCHES!$H287=1,(VLOOKUP(F_SEARCHES!$A287,'F_ ORDERS'!A:G,7,FALSE)+VLOOKUP(F_SEARCHES!$A287,'F_ ORDERS'!A:H,8,FALSE))-(F_SEARCHES!$D287+F_SEARCHES!$E287),0)</f>
        <v>1.8750000017462298E-3</v>
      </c>
      <c r="H287" s="32">
        <f>IFERROR(IF(MATCH(F_SEARCHES!$A287,'F_ ORDERS'!A:A,0),1,),0)</f>
        <v>1</v>
      </c>
    </row>
    <row r="288" spans="1:8" x14ac:dyDescent="0.2">
      <c r="A288" s="37" t="str">
        <f t="shared" si="4"/>
        <v>119.8.143.214|43659|0.298101851847605</v>
      </c>
      <c r="B288" s="32">
        <v>7286</v>
      </c>
      <c r="C288" s="32" t="s">
        <v>1193</v>
      </c>
      <c r="D288" s="38">
        <f>INT(DT!A288)</f>
        <v>43659</v>
      </c>
      <c r="E288" s="39">
        <f>DT!A288-INT(DT!A288)</f>
        <v>0.29810185184760485</v>
      </c>
      <c r="F288" s="32" t="s">
        <v>316</v>
      </c>
      <c r="G288" s="39">
        <f>IF(F_SEARCHES!$H288=1,(VLOOKUP(F_SEARCHES!$A288,'F_ ORDERS'!A:G,7,FALSE)+VLOOKUP(F_SEARCHES!$A288,'F_ ORDERS'!A:H,8,FALSE))-(F_SEARCHES!$D288+F_SEARCHES!$E288),0)</f>
        <v>7.0092592592118308E-2</v>
      </c>
      <c r="H288" s="32">
        <f>IFERROR(IF(MATCH(F_SEARCHES!$A288,'F_ ORDERS'!A:A,0),1,),0)</f>
        <v>1</v>
      </c>
    </row>
    <row r="289" spans="1:8" x14ac:dyDescent="0.2">
      <c r="A289" s="37" t="str">
        <f t="shared" si="4"/>
        <v>119.90.34.121|45301|0.337719907409337</v>
      </c>
      <c r="B289" s="32">
        <v>7287</v>
      </c>
      <c r="C289" s="32" t="s">
        <v>1194</v>
      </c>
      <c r="D289" s="38">
        <f>INT(DT!A289)</f>
        <v>45301</v>
      </c>
      <c r="E289" s="39">
        <f>DT!A289-INT(DT!A289)</f>
        <v>0.33771990740933688</v>
      </c>
      <c r="F289" s="32" t="s">
        <v>397</v>
      </c>
      <c r="G289" s="39">
        <f>IF(F_SEARCHES!$H289=1,(VLOOKUP(F_SEARCHES!$A289,'F_ ORDERS'!A:G,7,FALSE)+VLOOKUP(F_SEARCHES!$A289,'F_ ORDERS'!A:H,8,FALSE))-(F_SEARCHES!$D289+F_SEARCHES!$E289),0)</f>
        <v>0</v>
      </c>
      <c r="H289" s="32">
        <f>IFERROR(IF(MATCH(F_SEARCHES!$A289,'F_ ORDERS'!A:A,0),1,),0)</f>
        <v>0</v>
      </c>
    </row>
    <row r="290" spans="1:8" x14ac:dyDescent="0.2">
      <c r="A290" s="37" t="str">
        <f t="shared" si="4"/>
        <v>12.101.190.84|42446|0.22195601851854</v>
      </c>
      <c r="B290" s="32">
        <v>7288</v>
      </c>
      <c r="C290" s="32" t="s">
        <v>1195</v>
      </c>
      <c r="D290" s="38">
        <f>INT(DT!A290)</f>
        <v>42446</v>
      </c>
      <c r="E290" s="39">
        <f>DT!A290-INT(DT!A290)</f>
        <v>0.22195601851854008</v>
      </c>
      <c r="F290" s="32" t="s">
        <v>90</v>
      </c>
      <c r="G290" s="39">
        <f>IF(F_SEARCHES!$H290=1,(VLOOKUP(F_SEARCHES!$A290,'F_ ORDERS'!A:G,7,FALSE)+VLOOKUP(F_SEARCHES!$A290,'F_ ORDERS'!A:H,8,FALSE))-(F_SEARCHES!$D290+F_SEARCHES!$E290),0)</f>
        <v>9.0266203704231884E-2</v>
      </c>
      <c r="H290" s="32">
        <f>IFERROR(IF(MATCH(F_SEARCHES!$A290,'F_ ORDERS'!A:A,0),1,),0)</f>
        <v>1</v>
      </c>
    </row>
    <row r="291" spans="1:8" x14ac:dyDescent="0.2">
      <c r="A291" s="37" t="str">
        <f t="shared" si="4"/>
        <v>12.169.67.156|43657|0.605081018518831</v>
      </c>
      <c r="B291" s="32">
        <v>7289</v>
      </c>
      <c r="C291" s="32" t="s">
        <v>1196</v>
      </c>
      <c r="D291" s="38">
        <f>INT(DT!A291)</f>
        <v>43657</v>
      </c>
      <c r="E291" s="39">
        <f>DT!A291-INT(DT!A291)</f>
        <v>0.60508101851883112</v>
      </c>
      <c r="F291" s="32" t="s">
        <v>70</v>
      </c>
      <c r="G291" s="39">
        <f>IF(F_SEARCHES!$H291=1,(VLOOKUP(F_SEARCHES!$A291,'F_ ORDERS'!A:G,7,FALSE)+VLOOKUP(F_SEARCHES!$A291,'F_ ORDERS'!A:H,8,FALSE))-(F_SEARCHES!$D291+F_SEARCHES!$E291),0)</f>
        <v>0</v>
      </c>
      <c r="H291" s="32">
        <f>IFERROR(IF(MATCH(F_SEARCHES!$A291,'F_ ORDERS'!A:A,0),1,),0)</f>
        <v>0</v>
      </c>
    </row>
    <row r="292" spans="1:8" x14ac:dyDescent="0.2">
      <c r="A292" s="37" t="str">
        <f t="shared" si="4"/>
        <v>12.175.245.107|43858|0.714699074072996</v>
      </c>
      <c r="B292" s="32">
        <v>7290</v>
      </c>
      <c r="C292" s="32" t="s">
        <v>1197</v>
      </c>
      <c r="D292" s="38">
        <f>INT(DT!A292)</f>
        <v>43858</v>
      </c>
      <c r="E292" s="39">
        <f>DT!A292-INT(DT!A292)</f>
        <v>0.71469907407299615</v>
      </c>
      <c r="F292" s="32" t="s">
        <v>455</v>
      </c>
      <c r="G292" s="39">
        <f>IF(F_SEARCHES!$H292=1,(VLOOKUP(F_SEARCHES!$A292,'F_ ORDERS'!A:G,7,FALSE)+VLOOKUP(F_SEARCHES!$A292,'F_ ORDERS'!A:H,8,FALSE))-(F_SEARCHES!$D292+F_SEARCHES!$E292),0)</f>
        <v>3.125E-2</v>
      </c>
      <c r="H292" s="32">
        <f>IFERROR(IF(MATCH(F_SEARCHES!$A292,'F_ ORDERS'!A:A,0),1,),0)</f>
        <v>1</v>
      </c>
    </row>
    <row r="293" spans="1:8" x14ac:dyDescent="0.2">
      <c r="A293" s="37" t="str">
        <f t="shared" si="4"/>
        <v>12.181.137.156|44669|0.837523148147739</v>
      </c>
      <c r="B293" s="32">
        <v>7291</v>
      </c>
      <c r="C293" s="32" t="s">
        <v>1198</v>
      </c>
      <c r="D293" s="38">
        <f>INT(DT!A293)</f>
        <v>44669</v>
      </c>
      <c r="E293" s="39">
        <f>DT!A293-INT(DT!A293)</f>
        <v>0.83752314814773854</v>
      </c>
      <c r="F293" s="32" t="s">
        <v>277</v>
      </c>
      <c r="G293" s="39">
        <f>IF(F_SEARCHES!$H293=1,(VLOOKUP(F_SEARCHES!$A293,'F_ ORDERS'!A:G,7,FALSE)+VLOOKUP(F_SEARCHES!$A293,'F_ ORDERS'!A:H,8,FALSE))-(F_SEARCHES!$D293+F_SEARCHES!$E293),0)</f>
        <v>7.4826388889050577E-2</v>
      </c>
      <c r="H293" s="32">
        <f>IFERROR(IF(MATCH(F_SEARCHES!$A293,'F_ ORDERS'!A:A,0),1,),0)</f>
        <v>1</v>
      </c>
    </row>
    <row r="294" spans="1:8" x14ac:dyDescent="0.2">
      <c r="A294" s="37" t="str">
        <f t="shared" si="4"/>
        <v>12.29.59.216|45300|0.473298611112114</v>
      </c>
      <c r="B294" s="32">
        <v>7292</v>
      </c>
      <c r="C294" s="32" t="s">
        <v>1199</v>
      </c>
      <c r="D294" s="38">
        <f>INT(DT!A294)</f>
        <v>45300</v>
      </c>
      <c r="E294" s="39">
        <f>DT!A294-INT(DT!A294)</f>
        <v>0.47329861111211358</v>
      </c>
      <c r="F294" s="32" t="s">
        <v>421</v>
      </c>
      <c r="G294" s="39">
        <f>IF(F_SEARCHES!$H294=1,(VLOOKUP(F_SEARCHES!$A294,'F_ ORDERS'!A:G,7,FALSE)+VLOOKUP(F_SEARCHES!$A294,'F_ ORDERS'!A:H,8,FALSE))-(F_SEARCHES!$D294+F_SEARCHES!$E294),0)</f>
        <v>6.2222222222771961E-2</v>
      </c>
      <c r="H294" s="32">
        <f>IFERROR(IF(MATCH(F_SEARCHES!$A294,'F_ ORDERS'!A:A,0),1,),0)</f>
        <v>1</v>
      </c>
    </row>
    <row r="295" spans="1:8" x14ac:dyDescent="0.2">
      <c r="A295" s="37" t="str">
        <f t="shared" si="4"/>
        <v>12.33.238.71|44602|0.961168981477385</v>
      </c>
      <c r="B295" s="32">
        <v>7293</v>
      </c>
      <c r="C295" s="32" t="s">
        <v>1200</v>
      </c>
      <c r="D295" s="38">
        <f>INT(DT!A295)</f>
        <v>44602</v>
      </c>
      <c r="E295" s="39">
        <f>DT!A295-INT(DT!A295)</f>
        <v>0.96116898147738539</v>
      </c>
      <c r="F295" s="32" t="s">
        <v>426</v>
      </c>
      <c r="G295" s="39">
        <f>IF(F_SEARCHES!$H295=1,(VLOOKUP(F_SEARCHES!$A295,'F_ ORDERS'!A:G,7,FALSE)+VLOOKUP(F_SEARCHES!$A295,'F_ ORDERS'!A:H,8,FALSE))-(F_SEARCHES!$D295+F_SEARCHES!$E295),0)</f>
        <v>0</v>
      </c>
      <c r="H295" s="32">
        <f>IFERROR(IF(MATCH(F_SEARCHES!$A295,'F_ ORDERS'!A:A,0),1,),0)</f>
        <v>0</v>
      </c>
    </row>
    <row r="296" spans="1:8" x14ac:dyDescent="0.2">
      <c r="A296" s="37" t="str">
        <f t="shared" si="4"/>
        <v>120.0.79.81|44621|0.15623842592322</v>
      </c>
      <c r="B296" s="32">
        <v>7294</v>
      </c>
      <c r="C296" s="32" t="s">
        <v>1201</v>
      </c>
      <c r="D296" s="38">
        <f>INT(DT!A296)</f>
        <v>44621</v>
      </c>
      <c r="E296" s="39">
        <f>DT!A296-INT(DT!A296)</f>
        <v>0.15623842592322035</v>
      </c>
      <c r="F296" s="32" t="s">
        <v>406</v>
      </c>
      <c r="G296" s="39">
        <f>IF(F_SEARCHES!$H296=1,(VLOOKUP(F_SEARCHES!$A296,'F_ ORDERS'!A:G,7,FALSE)+VLOOKUP(F_SEARCHES!$A296,'F_ ORDERS'!A:H,8,FALSE))-(F_SEARCHES!$D296+F_SEARCHES!$E296),0)</f>
        <v>2.1643518521159422E-2</v>
      </c>
      <c r="H296" s="32">
        <f>IFERROR(IF(MATCH(F_SEARCHES!$A296,'F_ ORDERS'!A:A,0),1,),0)</f>
        <v>1</v>
      </c>
    </row>
    <row r="297" spans="1:8" x14ac:dyDescent="0.2">
      <c r="A297" s="37" t="str">
        <f t="shared" si="4"/>
        <v>120.113.209.39|45016|0.858900462961174</v>
      </c>
      <c r="B297" s="32">
        <v>7295</v>
      </c>
      <c r="C297" s="32" t="s">
        <v>1202</v>
      </c>
      <c r="D297" s="38">
        <f>INT(DT!A297)</f>
        <v>45016</v>
      </c>
      <c r="E297" s="39">
        <f>DT!A297-INT(DT!A297)</f>
        <v>0.85890046296117362</v>
      </c>
      <c r="F297" s="32" t="s">
        <v>62</v>
      </c>
      <c r="G297" s="39">
        <f>IF(F_SEARCHES!$H297=1,(VLOOKUP(F_SEARCHES!$A297,'F_ ORDERS'!A:G,7,FALSE)+VLOOKUP(F_SEARCHES!$A297,'F_ ORDERS'!A:H,8,FALSE))-(F_SEARCHES!$D297+F_SEARCHES!$E297),0)</f>
        <v>0</v>
      </c>
      <c r="H297" s="32">
        <f>IFERROR(IF(MATCH(F_SEARCHES!$A297,'F_ ORDERS'!A:A,0),1,),0)</f>
        <v>0</v>
      </c>
    </row>
    <row r="298" spans="1:8" x14ac:dyDescent="0.2">
      <c r="A298" s="37" t="str">
        <f t="shared" si="4"/>
        <v>120.13.171.88|42797|0.601886574077071</v>
      </c>
      <c r="B298" s="32">
        <v>7296</v>
      </c>
      <c r="C298" s="32" t="s">
        <v>1203</v>
      </c>
      <c r="D298" s="38">
        <f>INT(DT!A298)</f>
        <v>42797</v>
      </c>
      <c r="E298" s="39">
        <f>DT!A298-INT(DT!A298)</f>
        <v>0.60188657407707069</v>
      </c>
      <c r="F298" s="32" t="s">
        <v>353</v>
      </c>
      <c r="G298" s="39">
        <f>IF(F_SEARCHES!$H298=1,(VLOOKUP(F_SEARCHES!$A298,'F_ ORDERS'!A:G,7,FALSE)+VLOOKUP(F_SEARCHES!$A298,'F_ ORDERS'!A:H,8,FALSE))-(F_SEARCHES!$D298+F_SEARCHES!$E298),0)</f>
        <v>0</v>
      </c>
      <c r="H298" s="32">
        <f>IFERROR(IF(MATCH(F_SEARCHES!$A298,'F_ ORDERS'!A:A,0),1,),0)</f>
        <v>0</v>
      </c>
    </row>
    <row r="299" spans="1:8" x14ac:dyDescent="0.2">
      <c r="A299" s="37" t="str">
        <f t="shared" si="4"/>
        <v>120.132.49.215|43142|0.192962962959427</v>
      </c>
      <c r="B299" s="32">
        <v>7297</v>
      </c>
      <c r="C299" s="32" t="s">
        <v>1204</v>
      </c>
      <c r="D299" s="38">
        <f>INT(DT!A299)</f>
        <v>43142</v>
      </c>
      <c r="E299" s="39">
        <f>DT!A299-INT(DT!A299)</f>
        <v>0.19296296295942739</v>
      </c>
      <c r="F299" s="32" t="s">
        <v>120</v>
      </c>
      <c r="G299" s="39">
        <f>IF(F_SEARCHES!$H299=1,(VLOOKUP(F_SEARCHES!$A299,'F_ ORDERS'!A:G,7,FALSE)+VLOOKUP(F_SEARCHES!$A299,'F_ ORDERS'!A:H,8,FALSE))-(F_SEARCHES!$D299+F_SEARCHES!$E299),0)</f>
        <v>0</v>
      </c>
      <c r="H299" s="32">
        <f>IFERROR(IF(MATCH(F_SEARCHES!$A299,'F_ ORDERS'!A:A,0),1,),0)</f>
        <v>0</v>
      </c>
    </row>
    <row r="300" spans="1:8" x14ac:dyDescent="0.2">
      <c r="A300" s="37" t="str">
        <f t="shared" si="4"/>
        <v>120.134.213.113|43793|0.0272106481497758</v>
      </c>
      <c r="B300" s="32">
        <v>7298</v>
      </c>
      <c r="C300" s="32" t="s">
        <v>1205</v>
      </c>
      <c r="D300" s="38">
        <f>INT(DT!A300)</f>
        <v>43793</v>
      </c>
      <c r="E300" s="39">
        <f>DT!A300-INT(DT!A300)</f>
        <v>2.7210648149775807E-2</v>
      </c>
      <c r="F300" s="32" t="s">
        <v>281</v>
      </c>
      <c r="G300" s="39">
        <f>IF(F_SEARCHES!$H300=1,(VLOOKUP(F_SEARCHES!$A300,'F_ ORDERS'!A:G,7,FALSE)+VLOOKUP(F_SEARCHES!$A300,'F_ ORDERS'!A:H,8,FALSE))-(F_SEARCHES!$D300+F_SEARCHES!$E300),0)</f>
        <v>0</v>
      </c>
      <c r="H300" s="32">
        <f>IFERROR(IF(MATCH(F_SEARCHES!$A300,'F_ ORDERS'!A:A,0),1,),0)</f>
        <v>0</v>
      </c>
    </row>
    <row r="301" spans="1:8" x14ac:dyDescent="0.2">
      <c r="A301" s="37" t="str">
        <f t="shared" si="4"/>
        <v>120.155.7.7|44502|0.875254629630945</v>
      </c>
      <c r="B301" s="32">
        <v>7299</v>
      </c>
      <c r="C301" s="32" t="s">
        <v>1206</v>
      </c>
      <c r="D301" s="38">
        <f>INT(DT!A301)</f>
        <v>44502</v>
      </c>
      <c r="E301" s="39">
        <f>DT!A301-INT(DT!A301)</f>
        <v>0.87525462963094469</v>
      </c>
      <c r="F301" s="32" t="s">
        <v>386</v>
      </c>
      <c r="G301" s="39">
        <f>IF(F_SEARCHES!$H301=1,(VLOOKUP(F_SEARCHES!$A301,'F_ ORDERS'!A:G,7,FALSE)+VLOOKUP(F_SEARCHES!$A301,'F_ ORDERS'!A:H,8,FALSE))-(F_SEARCHES!$D301+F_SEARCHES!$E301),0)</f>
        <v>2.1527777789742686E-3</v>
      </c>
      <c r="H301" s="32">
        <f>IFERROR(IF(MATCH(F_SEARCHES!$A301,'F_ ORDERS'!A:A,0),1,),0)</f>
        <v>1</v>
      </c>
    </row>
    <row r="302" spans="1:8" x14ac:dyDescent="0.2">
      <c r="A302" s="37" t="str">
        <f t="shared" si="4"/>
        <v>120.163.205.140|44856|0.615775462960301</v>
      </c>
      <c r="B302" s="32">
        <v>7300</v>
      </c>
      <c r="C302" s="32" t="s">
        <v>1207</v>
      </c>
      <c r="D302" s="38">
        <f>INT(DT!A302)</f>
        <v>44856</v>
      </c>
      <c r="E302" s="39">
        <f>DT!A302-INT(DT!A302)</f>
        <v>0.6157754629603005</v>
      </c>
      <c r="F302" s="32" t="s">
        <v>456</v>
      </c>
      <c r="G302" s="39">
        <f>IF(F_SEARCHES!$H302=1,(VLOOKUP(F_SEARCHES!$A302,'F_ ORDERS'!A:G,7,FALSE)+VLOOKUP(F_SEARCHES!$A302,'F_ ORDERS'!A:H,8,FALSE))-(F_SEARCHES!$D302+F_SEARCHES!$E302),0)</f>
        <v>0</v>
      </c>
      <c r="H302" s="32">
        <f>IFERROR(IF(MATCH(F_SEARCHES!$A302,'F_ ORDERS'!A:A,0),1,),0)</f>
        <v>0</v>
      </c>
    </row>
    <row r="303" spans="1:8" x14ac:dyDescent="0.2">
      <c r="A303" s="37" t="str">
        <f t="shared" si="4"/>
        <v>120.166.164.157|44330|0.1714699074073</v>
      </c>
      <c r="B303" s="32">
        <v>7301</v>
      </c>
      <c r="C303" s="32" t="s">
        <v>1208</v>
      </c>
      <c r="D303" s="38">
        <f>INT(DT!A303)</f>
        <v>44330</v>
      </c>
      <c r="E303" s="39">
        <f>DT!A303-INT(DT!A303)</f>
        <v>0.17146990740729962</v>
      </c>
      <c r="F303" s="32" t="s">
        <v>485</v>
      </c>
      <c r="G303" s="39">
        <f>IF(F_SEARCHES!$H303=1,(VLOOKUP(F_SEARCHES!$A303,'F_ ORDERS'!A:G,7,FALSE)+VLOOKUP(F_SEARCHES!$A303,'F_ ORDERS'!A:H,8,FALSE))-(F_SEARCHES!$D303+F_SEARCHES!$E303),0)</f>
        <v>0</v>
      </c>
      <c r="H303" s="32">
        <f>IFERROR(IF(MATCH(F_SEARCHES!$A303,'F_ ORDERS'!A:A,0),1,),0)</f>
        <v>0</v>
      </c>
    </row>
    <row r="304" spans="1:8" x14ac:dyDescent="0.2">
      <c r="A304" s="37" t="str">
        <f t="shared" si="4"/>
        <v>120.178.57.174|43490|0.878715277780429</v>
      </c>
      <c r="B304" s="32">
        <v>7302</v>
      </c>
      <c r="C304" s="32" t="s">
        <v>1209</v>
      </c>
      <c r="D304" s="38">
        <f>INT(DT!A304)</f>
        <v>43490</v>
      </c>
      <c r="E304" s="39">
        <f>DT!A304-INT(DT!A304)</f>
        <v>0.87871527778042946</v>
      </c>
      <c r="F304" s="32" t="s">
        <v>446</v>
      </c>
      <c r="G304" s="39">
        <f>IF(F_SEARCHES!$H304=1,(VLOOKUP(F_SEARCHES!$A304,'F_ ORDERS'!A:G,7,FALSE)+VLOOKUP(F_SEARCHES!$A304,'F_ ORDERS'!A:H,8,FALSE))-(F_SEARCHES!$D304+F_SEARCHES!$E304),0)</f>
        <v>8.9212962964666076E-2</v>
      </c>
      <c r="H304" s="32">
        <f>IFERROR(IF(MATCH(F_SEARCHES!$A304,'F_ ORDERS'!A:A,0),1,),0)</f>
        <v>1</v>
      </c>
    </row>
    <row r="305" spans="1:8" x14ac:dyDescent="0.2">
      <c r="A305" s="37" t="str">
        <f t="shared" si="4"/>
        <v>120.193.233.223|44240|0.840451388889051</v>
      </c>
      <c r="B305" s="32">
        <v>7303</v>
      </c>
      <c r="C305" s="32" t="s">
        <v>1210</v>
      </c>
      <c r="D305" s="38">
        <f>INT(DT!A305)</f>
        <v>44240</v>
      </c>
      <c r="E305" s="39">
        <f>DT!A305-INT(DT!A305)</f>
        <v>0.84045138888905058</v>
      </c>
      <c r="F305" s="32" t="s">
        <v>212</v>
      </c>
      <c r="G305" s="39">
        <f>IF(F_SEARCHES!$H305=1,(VLOOKUP(F_SEARCHES!$A305,'F_ ORDERS'!A:G,7,FALSE)+VLOOKUP(F_SEARCHES!$A305,'F_ ORDERS'!A:H,8,FALSE))-(F_SEARCHES!$D305+F_SEARCHES!$E305),0)</f>
        <v>1.4537037037371192E-2</v>
      </c>
      <c r="H305" s="32">
        <f>IFERROR(IF(MATCH(F_SEARCHES!$A305,'F_ ORDERS'!A:A,0),1,),0)</f>
        <v>1</v>
      </c>
    </row>
    <row r="306" spans="1:8" x14ac:dyDescent="0.2">
      <c r="A306" s="37" t="str">
        <f t="shared" si="4"/>
        <v>120.196.222.41|43257|0.14381944444176</v>
      </c>
      <c r="B306" s="32">
        <v>7304</v>
      </c>
      <c r="C306" s="32" t="s">
        <v>1211</v>
      </c>
      <c r="D306" s="38">
        <f>INT(DT!A306)</f>
        <v>43257</v>
      </c>
      <c r="E306" s="39">
        <f>DT!A306-INT(DT!A306)</f>
        <v>0.14381944444176042</v>
      </c>
      <c r="F306" s="32" t="s">
        <v>394</v>
      </c>
      <c r="G306" s="39">
        <f>IF(F_SEARCHES!$H306=1,(VLOOKUP(F_SEARCHES!$A306,'F_ ORDERS'!A:G,7,FALSE)+VLOOKUP(F_SEARCHES!$A306,'F_ ORDERS'!A:H,8,FALSE))-(F_SEARCHES!$D306+F_SEARCHES!$E306),0)</f>
        <v>4.2048611110658385E-2</v>
      </c>
      <c r="H306" s="32">
        <f>IFERROR(IF(MATCH(F_SEARCHES!$A306,'F_ ORDERS'!A:A,0),1,),0)</f>
        <v>1</v>
      </c>
    </row>
    <row r="307" spans="1:8" x14ac:dyDescent="0.2">
      <c r="A307" s="37" t="str">
        <f t="shared" si="4"/>
        <v>120.219.57.19|45200|0.735983796286746</v>
      </c>
      <c r="B307" s="32">
        <v>7305</v>
      </c>
      <c r="C307" s="32" t="s">
        <v>1212</v>
      </c>
      <c r="D307" s="38">
        <f>INT(DT!A307)</f>
        <v>45200</v>
      </c>
      <c r="E307" s="39">
        <f>DT!A307-INT(DT!A307)</f>
        <v>0.73598379628674593</v>
      </c>
      <c r="F307" s="32" t="s">
        <v>153</v>
      </c>
      <c r="G307" s="39">
        <f>IF(F_SEARCHES!$H307=1,(VLOOKUP(F_SEARCHES!$A307,'F_ ORDERS'!A:G,7,FALSE)+VLOOKUP(F_SEARCHES!$A307,'F_ ORDERS'!A:H,8,FALSE))-(F_SEARCHES!$D307+F_SEARCHES!$E307),0)</f>
        <v>6.303240740817273E-2</v>
      </c>
      <c r="H307" s="32">
        <f>IFERROR(IF(MATCH(F_SEARCHES!$A307,'F_ ORDERS'!A:A,0),1,),0)</f>
        <v>1</v>
      </c>
    </row>
    <row r="308" spans="1:8" x14ac:dyDescent="0.2">
      <c r="A308" s="37" t="str">
        <f t="shared" si="4"/>
        <v>120.222.197.88|44828|0.801574074066593</v>
      </c>
      <c r="B308" s="32">
        <v>7306</v>
      </c>
      <c r="C308" s="32" t="s">
        <v>1213</v>
      </c>
      <c r="D308" s="38">
        <f>INT(DT!A308)</f>
        <v>44828</v>
      </c>
      <c r="E308" s="39">
        <f>DT!A308-INT(DT!A308)</f>
        <v>0.80157407406659331</v>
      </c>
      <c r="F308" s="32" t="s">
        <v>81</v>
      </c>
      <c r="G308" s="39">
        <f>IF(F_SEARCHES!$H308=1,(VLOOKUP(F_SEARCHES!$A308,'F_ ORDERS'!A:G,7,FALSE)+VLOOKUP(F_SEARCHES!$A308,'F_ ORDERS'!A:H,8,FALSE))-(F_SEARCHES!$D308+F_SEARCHES!$E308),0)</f>
        <v>8.2754629620467313E-3</v>
      </c>
      <c r="H308" s="32">
        <f>IFERROR(IF(MATCH(F_SEARCHES!$A308,'F_ ORDERS'!A:A,0),1,),0)</f>
        <v>1</v>
      </c>
    </row>
    <row r="309" spans="1:8" x14ac:dyDescent="0.2">
      <c r="A309" s="37" t="str">
        <f t="shared" si="4"/>
        <v>120.225.249.77|42862|0.375474537038826</v>
      </c>
      <c r="B309" s="32">
        <v>7307</v>
      </c>
      <c r="C309" s="32" t="s">
        <v>1214</v>
      </c>
      <c r="D309" s="38">
        <f>INT(DT!A309)</f>
        <v>42862</v>
      </c>
      <c r="E309" s="39">
        <f>DT!A309-INT(DT!A309)</f>
        <v>0.37547453703882638</v>
      </c>
      <c r="F309" s="32" t="s">
        <v>412</v>
      </c>
      <c r="G309" s="39">
        <f>IF(F_SEARCHES!$H309=1,(VLOOKUP(F_SEARCHES!$A309,'F_ ORDERS'!A:G,7,FALSE)+VLOOKUP(F_SEARCHES!$A309,'F_ ORDERS'!A:H,8,FALSE))-(F_SEARCHES!$D309+F_SEARCHES!$E309),0)</f>
        <v>0.125138888892252</v>
      </c>
      <c r="H309" s="32">
        <f>IFERROR(IF(MATCH(F_SEARCHES!$A309,'F_ ORDERS'!A:A,0),1,),0)</f>
        <v>1</v>
      </c>
    </row>
    <row r="310" spans="1:8" x14ac:dyDescent="0.2">
      <c r="A310" s="37" t="str">
        <f t="shared" si="4"/>
        <v>120.41.175.163|43893|0.442280092589499</v>
      </c>
      <c r="B310" s="32">
        <v>7308</v>
      </c>
      <c r="C310" s="32" t="s">
        <v>1215</v>
      </c>
      <c r="D310" s="38">
        <f>INT(DT!A310)</f>
        <v>43893</v>
      </c>
      <c r="E310" s="39">
        <f>DT!A310-INT(DT!A310)</f>
        <v>0.44228009258949896</v>
      </c>
      <c r="F310" s="32" t="s">
        <v>214</v>
      </c>
      <c r="G310" s="39">
        <f>IF(F_SEARCHES!$H310=1,(VLOOKUP(F_SEARCHES!$A310,'F_ ORDERS'!A:G,7,FALSE)+VLOOKUP(F_SEARCHES!$A310,'F_ ORDERS'!A:H,8,FALSE))-(F_SEARCHES!$D310+F_SEARCHES!$E310),0)</f>
        <v>9.6064814715646207E-4</v>
      </c>
      <c r="H310" s="32">
        <f>IFERROR(IF(MATCH(F_SEARCHES!$A310,'F_ ORDERS'!A:A,0),1,),0)</f>
        <v>1</v>
      </c>
    </row>
    <row r="311" spans="1:8" x14ac:dyDescent="0.2">
      <c r="A311" s="37" t="str">
        <f t="shared" si="4"/>
        <v>120.76.222.111|45427|0.93798611110833</v>
      </c>
      <c r="B311" s="32">
        <v>7309</v>
      </c>
      <c r="C311" s="32" t="s">
        <v>1216</v>
      </c>
      <c r="D311" s="38">
        <f>INT(DT!A311)</f>
        <v>45427</v>
      </c>
      <c r="E311" s="39">
        <f>DT!A311-INT(DT!A311)</f>
        <v>0.93798611110833008</v>
      </c>
      <c r="F311" s="32" t="s">
        <v>303</v>
      </c>
      <c r="G311" s="39">
        <f>IF(F_SEARCHES!$H311=1,(VLOOKUP(F_SEARCHES!$A311,'F_ ORDERS'!A:G,7,FALSE)+VLOOKUP(F_SEARCHES!$A311,'F_ ORDERS'!A:H,8,FALSE))-(F_SEARCHES!$D311+F_SEARCHES!$E311),0)</f>
        <v>9.5833333332848269E-2</v>
      </c>
      <c r="H311" s="32">
        <f>IFERROR(IF(MATCH(F_SEARCHES!$A311,'F_ ORDERS'!A:A,0),1,),0)</f>
        <v>1</v>
      </c>
    </row>
    <row r="312" spans="1:8" x14ac:dyDescent="0.2">
      <c r="A312" s="37" t="str">
        <f t="shared" si="4"/>
        <v>120.79.10.172|43057|0.99393518519355</v>
      </c>
      <c r="B312" s="32">
        <v>7310</v>
      </c>
      <c r="C312" s="32" t="s">
        <v>1217</v>
      </c>
      <c r="D312" s="38">
        <f>INT(DT!A312)</f>
        <v>43057</v>
      </c>
      <c r="E312" s="39">
        <f>DT!A312-INT(DT!A312)</f>
        <v>0.99393518519354984</v>
      </c>
      <c r="F312" s="32" t="s">
        <v>171</v>
      </c>
      <c r="G312" s="39">
        <f>IF(F_SEARCHES!$H312=1,(VLOOKUP(F_SEARCHES!$A312,'F_ ORDERS'!A:G,7,FALSE)+VLOOKUP(F_SEARCHES!$A312,'F_ ORDERS'!A:H,8,FALSE))-(F_SEARCHES!$D312+F_SEARCHES!$E312),0)</f>
        <v>0.1133680555576575</v>
      </c>
      <c r="H312" s="32">
        <f>IFERROR(IF(MATCH(F_SEARCHES!$A312,'F_ ORDERS'!A:A,0),1,),0)</f>
        <v>1</v>
      </c>
    </row>
    <row r="313" spans="1:8" x14ac:dyDescent="0.2">
      <c r="A313" s="37" t="str">
        <f t="shared" si="4"/>
        <v>120.79.45.100|42896|0.612187500002619</v>
      </c>
      <c r="B313" s="32">
        <v>7311</v>
      </c>
      <c r="C313" s="32" t="s">
        <v>1218</v>
      </c>
      <c r="D313" s="38">
        <f>INT(DT!A313)</f>
        <v>42896</v>
      </c>
      <c r="E313" s="39">
        <f>DT!A313-INT(DT!A313)</f>
        <v>0.61218750000261934</v>
      </c>
      <c r="F313" s="32" t="s">
        <v>252</v>
      </c>
      <c r="G313" s="39">
        <f>IF(F_SEARCHES!$H313=1,(VLOOKUP(F_SEARCHES!$A313,'F_ ORDERS'!A:G,7,FALSE)+VLOOKUP(F_SEARCHES!$A313,'F_ ORDERS'!A:H,8,FALSE))-(F_SEARCHES!$D313+F_SEARCHES!$E313),0)</f>
        <v>4.6400462961173616E-2</v>
      </c>
      <c r="H313" s="32">
        <f>IFERROR(IF(MATCH(F_SEARCHES!$A313,'F_ ORDERS'!A:A,0),1,),0)</f>
        <v>1</v>
      </c>
    </row>
    <row r="314" spans="1:8" x14ac:dyDescent="0.2">
      <c r="A314" s="37" t="str">
        <f t="shared" si="4"/>
        <v>121.131.54.13|44748|0.0749074073974043</v>
      </c>
      <c r="B314" s="32">
        <v>7312</v>
      </c>
      <c r="C314" s="32" t="s">
        <v>1219</v>
      </c>
      <c r="D314" s="38">
        <f>INT(DT!A314)</f>
        <v>44748</v>
      </c>
      <c r="E314" s="39">
        <f>DT!A314-INT(DT!A314)</f>
        <v>7.4907407397404313E-2</v>
      </c>
      <c r="F314" s="32" t="s">
        <v>353</v>
      </c>
      <c r="G314" s="39">
        <f>IF(F_SEARCHES!$H314=1,(VLOOKUP(F_SEARCHES!$A314,'F_ ORDERS'!A:G,7,FALSE)+VLOOKUP(F_SEARCHES!$A314,'F_ ORDERS'!A:H,8,FALSE))-(F_SEARCHES!$D314+F_SEARCHES!$E314),0)</f>
        <v>9.5486111094942316E-3</v>
      </c>
      <c r="H314" s="32">
        <f>IFERROR(IF(MATCH(F_SEARCHES!$A314,'F_ ORDERS'!A:A,0),1,),0)</f>
        <v>1</v>
      </c>
    </row>
    <row r="315" spans="1:8" x14ac:dyDescent="0.2">
      <c r="A315" s="37" t="str">
        <f t="shared" si="4"/>
        <v>121.141.120.228|45420|0.866828703707142</v>
      </c>
      <c r="B315" s="32">
        <v>7313</v>
      </c>
      <c r="C315" s="32" t="s">
        <v>1220</v>
      </c>
      <c r="D315" s="38">
        <f>INT(DT!A315)</f>
        <v>45420</v>
      </c>
      <c r="E315" s="39">
        <f>DT!A315-INT(DT!A315)</f>
        <v>0.86682870370714227</v>
      </c>
      <c r="F315" s="32" t="s">
        <v>400</v>
      </c>
      <c r="G315" s="39">
        <f>IF(F_SEARCHES!$H315=1,(VLOOKUP(F_SEARCHES!$A315,'F_ ORDERS'!A:G,7,FALSE)+VLOOKUP(F_SEARCHES!$A315,'F_ ORDERS'!A:H,8,FALSE))-(F_SEARCHES!$D315+F_SEARCHES!$E315),0)</f>
        <v>4.7210648146574385E-2</v>
      </c>
      <c r="H315" s="32">
        <f>IFERROR(IF(MATCH(F_SEARCHES!$A315,'F_ ORDERS'!A:A,0),1,),0)</f>
        <v>1</v>
      </c>
    </row>
    <row r="316" spans="1:8" x14ac:dyDescent="0.2">
      <c r="A316" s="37" t="str">
        <f t="shared" si="4"/>
        <v>121.186.101.68|44421|0.590590277781303</v>
      </c>
      <c r="B316" s="32">
        <v>7314</v>
      </c>
      <c r="C316" s="32" t="s">
        <v>1221</v>
      </c>
      <c r="D316" s="38">
        <f>INT(DT!A316)</f>
        <v>44421</v>
      </c>
      <c r="E316" s="39">
        <f>DT!A316-INT(DT!A316)</f>
        <v>0.59059027778130258</v>
      </c>
      <c r="F316" s="32" t="s">
        <v>231</v>
      </c>
      <c r="G316" s="39">
        <f>IF(F_SEARCHES!$H316=1,(VLOOKUP(F_SEARCHES!$A316,'F_ ORDERS'!A:G,7,FALSE)+VLOOKUP(F_SEARCHES!$A316,'F_ ORDERS'!A:H,8,FALSE))-(F_SEARCHES!$D316+F_SEARCHES!$E316),0)</f>
        <v>0</v>
      </c>
      <c r="H316" s="32">
        <f>IFERROR(IF(MATCH(F_SEARCHES!$A316,'F_ ORDERS'!A:A,0),1,),0)</f>
        <v>0</v>
      </c>
    </row>
    <row r="317" spans="1:8" x14ac:dyDescent="0.2">
      <c r="A317" s="37" t="str">
        <f t="shared" si="4"/>
        <v>121.186.190.157|44813|0.707800925927586</v>
      </c>
      <c r="B317" s="32">
        <v>7315</v>
      </c>
      <c r="C317" s="32" t="s">
        <v>1222</v>
      </c>
      <c r="D317" s="38">
        <f>INT(DT!A317)</f>
        <v>44813</v>
      </c>
      <c r="E317" s="39">
        <f>DT!A317-INT(DT!A317)</f>
        <v>0.70780092592758592</v>
      </c>
      <c r="F317" s="32" t="s">
        <v>467</v>
      </c>
      <c r="G317" s="39">
        <f>IF(F_SEARCHES!$H317=1,(VLOOKUP(F_SEARCHES!$A317,'F_ ORDERS'!A:G,7,FALSE)+VLOOKUP(F_SEARCHES!$A317,'F_ ORDERS'!A:H,8,FALSE))-(F_SEARCHES!$D317+F_SEARCHES!$E317),0)</f>
        <v>7.6157407384016551E-3</v>
      </c>
      <c r="H317" s="32">
        <f>IFERROR(IF(MATCH(F_SEARCHES!$A317,'F_ ORDERS'!A:A,0),1,),0)</f>
        <v>1</v>
      </c>
    </row>
    <row r="318" spans="1:8" x14ac:dyDescent="0.2">
      <c r="A318" s="37" t="str">
        <f t="shared" si="4"/>
        <v>121.223.157.211|45606|0.159074074072123</v>
      </c>
      <c r="B318" s="32">
        <v>7316</v>
      </c>
      <c r="C318" s="32" t="s">
        <v>1223</v>
      </c>
      <c r="D318" s="38">
        <f>INT(DT!A318)</f>
        <v>45606</v>
      </c>
      <c r="E318" s="39">
        <f>DT!A318-INT(DT!A318)</f>
        <v>0.15907407407212304</v>
      </c>
      <c r="F318" s="32" t="s">
        <v>453</v>
      </c>
      <c r="G318" s="39">
        <f>IF(F_SEARCHES!$H318=1,(VLOOKUP(F_SEARCHES!$A318,'F_ ORDERS'!A:G,7,FALSE)+VLOOKUP(F_SEARCHES!$A318,'F_ ORDERS'!A:H,8,FALSE))-(F_SEARCHES!$D318+F_SEARCHES!$E318),0)</f>
        <v>0</v>
      </c>
      <c r="H318" s="32">
        <f>IFERROR(IF(MATCH(F_SEARCHES!$A318,'F_ ORDERS'!A:A,0),1,),0)</f>
        <v>0</v>
      </c>
    </row>
    <row r="319" spans="1:8" x14ac:dyDescent="0.2">
      <c r="A319" s="37" t="str">
        <f t="shared" si="4"/>
        <v>121.45.19.3|43249|0.281388888892252</v>
      </c>
      <c r="B319" s="32">
        <v>7317</v>
      </c>
      <c r="C319" s="32" t="s">
        <v>1224</v>
      </c>
      <c r="D319" s="38">
        <f>INT(DT!A319)</f>
        <v>43249</v>
      </c>
      <c r="E319" s="39">
        <f>DT!A319-INT(DT!A319)</f>
        <v>0.281388888892252</v>
      </c>
      <c r="F319" s="32" t="s">
        <v>305</v>
      </c>
      <c r="G319" s="39">
        <f>IF(F_SEARCHES!$H319=1,(VLOOKUP(F_SEARCHES!$A319,'F_ ORDERS'!A:G,7,FALSE)+VLOOKUP(F_SEARCHES!$A319,'F_ ORDERS'!A:H,8,FALSE))-(F_SEARCHES!$D319+F_SEARCHES!$E319),0)</f>
        <v>5.9988425928167999E-2</v>
      </c>
      <c r="H319" s="32">
        <f>IFERROR(IF(MATCH(F_SEARCHES!$A319,'F_ ORDERS'!A:A,0),1,),0)</f>
        <v>1</v>
      </c>
    </row>
    <row r="320" spans="1:8" x14ac:dyDescent="0.2">
      <c r="A320" s="37" t="str">
        <f t="shared" si="4"/>
        <v>121.48.147.13|45587|0.201354166667443</v>
      </c>
      <c r="B320" s="32">
        <v>7318</v>
      </c>
      <c r="C320" s="32" t="s">
        <v>1225</v>
      </c>
      <c r="D320" s="38">
        <f>INT(DT!A320)</f>
        <v>45587</v>
      </c>
      <c r="E320" s="39">
        <f>DT!A320-INT(DT!A320)</f>
        <v>0.20135416666744277</v>
      </c>
      <c r="F320" s="32" t="s">
        <v>359</v>
      </c>
      <c r="G320" s="39">
        <f>IF(F_SEARCHES!$H320=1,(VLOOKUP(F_SEARCHES!$A320,'F_ ORDERS'!A:G,7,FALSE)+VLOOKUP(F_SEARCHES!$A320,'F_ ORDERS'!A:H,8,FALSE))-(F_SEARCHES!$D320+F_SEARCHES!$E320),0)</f>
        <v>1.8240740741021E-2</v>
      </c>
      <c r="H320" s="32">
        <f>IFERROR(IF(MATCH(F_SEARCHES!$A320,'F_ ORDERS'!A:A,0),1,),0)</f>
        <v>1</v>
      </c>
    </row>
    <row r="321" spans="1:8" x14ac:dyDescent="0.2">
      <c r="A321" s="37" t="str">
        <f t="shared" si="4"/>
        <v>121.72.28.183|44911|0.255208333343035</v>
      </c>
      <c r="B321" s="32">
        <v>7319</v>
      </c>
      <c r="C321" s="32" t="s">
        <v>1226</v>
      </c>
      <c r="D321" s="38">
        <f>INT(DT!A321)</f>
        <v>44911</v>
      </c>
      <c r="E321" s="39">
        <f>DT!A321-INT(DT!A321)</f>
        <v>0.25520833334303461</v>
      </c>
      <c r="F321" s="32" t="s">
        <v>179</v>
      </c>
      <c r="G321" s="39">
        <f>IF(F_SEARCHES!$H321=1,(VLOOKUP(F_SEARCHES!$A321,'F_ ORDERS'!A:G,7,FALSE)+VLOOKUP(F_SEARCHES!$A321,'F_ ORDERS'!A:H,8,FALSE))-(F_SEARCHES!$D321+F_SEARCHES!$E321),0)</f>
        <v>2.9618055552418809E-2</v>
      </c>
      <c r="H321" s="32">
        <f>IFERROR(IF(MATCH(F_SEARCHES!$A321,'F_ ORDERS'!A:A,0),1,),0)</f>
        <v>1</v>
      </c>
    </row>
    <row r="322" spans="1:8" x14ac:dyDescent="0.2">
      <c r="A322" s="37" t="str">
        <f t="shared" ref="A322:A385" si="5">C322 &amp; "|" &amp; D322 &amp; "|" &amp; E322</f>
        <v>121.73.108.229|43752|0.182743055556784</v>
      </c>
      <c r="B322" s="32">
        <v>7320</v>
      </c>
      <c r="C322" s="32" t="s">
        <v>1227</v>
      </c>
      <c r="D322" s="38">
        <f>INT(DT!A322)</f>
        <v>43752</v>
      </c>
      <c r="E322" s="39">
        <f>DT!A322-INT(DT!A322)</f>
        <v>0.18274305555678438</v>
      </c>
      <c r="F322" s="32" t="s">
        <v>288</v>
      </c>
      <c r="G322" s="39">
        <f>IF(F_SEARCHES!$H322=1,(VLOOKUP(F_SEARCHES!$A322,'F_ ORDERS'!A:G,7,FALSE)+VLOOKUP(F_SEARCHES!$A322,'F_ ORDERS'!A:H,8,FALSE))-(F_SEARCHES!$D322+F_SEARCHES!$E322),0)</f>
        <v>0.11291666666511446</v>
      </c>
      <c r="H322" s="32">
        <f>IFERROR(IF(MATCH(F_SEARCHES!$A322,'F_ ORDERS'!A:A,0),1,),0)</f>
        <v>1</v>
      </c>
    </row>
    <row r="323" spans="1:8" x14ac:dyDescent="0.2">
      <c r="A323" s="37" t="str">
        <f t="shared" si="5"/>
        <v>121.98.117.47|45258|0.794953703712963</v>
      </c>
      <c r="B323" s="32">
        <v>7321</v>
      </c>
      <c r="C323" s="32" t="s">
        <v>1228</v>
      </c>
      <c r="D323" s="38">
        <f>INT(DT!A323)</f>
        <v>45258</v>
      </c>
      <c r="E323" s="39">
        <f>DT!A323-INT(DT!A323)</f>
        <v>0.79495370371296303</v>
      </c>
      <c r="F323" s="32" t="s">
        <v>265</v>
      </c>
      <c r="G323" s="39">
        <f>IF(F_SEARCHES!$H323=1,(VLOOKUP(F_SEARCHES!$A323,'F_ ORDERS'!A:G,7,FALSE)+VLOOKUP(F_SEARCHES!$A323,'F_ ORDERS'!A:H,8,FALSE))-(F_SEARCHES!$D323+F_SEARCHES!$E323),0)</f>
        <v>0</v>
      </c>
      <c r="H323" s="32">
        <f>IFERROR(IF(MATCH(F_SEARCHES!$A323,'F_ ORDERS'!A:A,0),1,),0)</f>
        <v>0</v>
      </c>
    </row>
    <row r="324" spans="1:8" x14ac:dyDescent="0.2">
      <c r="A324" s="37" t="str">
        <f t="shared" si="5"/>
        <v>122.126.168.77|45490|0.669062499997381</v>
      </c>
      <c r="B324" s="32">
        <v>7322</v>
      </c>
      <c r="C324" s="32" t="s">
        <v>1229</v>
      </c>
      <c r="D324" s="38">
        <f>INT(DT!A324)</f>
        <v>45490</v>
      </c>
      <c r="E324" s="39">
        <f>DT!A324-INT(DT!A324)</f>
        <v>0.66906249999738066</v>
      </c>
      <c r="F324" s="32" t="s">
        <v>439</v>
      </c>
      <c r="G324" s="39">
        <f>IF(F_SEARCHES!$H324=1,(VLOOKUP(F_SEARCHES!$A324,'F_ ORDERS'!A:G,7,FALSE)+VLOOKUP(F_SEARCHES!$A324,'F_ ORDERS'!A:H,8,FALSE))-(F_SEARCHES!$D324+F_SEARCHES!$E324),0)</f>
        <v>7.8599537038826384E-2</v>
      </c>
      <c r="H324" s="32">
        <f>IFERROR(IF(MATCH(F_SEARCHES!$A324,'F_ ORDERS'!A:A,0),1,),0)</f>
        <v>1</v>
      </c>
    </row>
    <row r="325" spans="1:8" x14ac:dyDescent="0.2">
      <c r="A325" s="37" t="str">
        <f t="shared" si="5"/>
        <v>122.131.16.116|44032|0.750150462961756</v>
      </c>
      <c r="B325" s="32">
        <v>7323</v>
      </c>
      <c r="C325" s="32" t="s">
        <v>1230</v>
      </c>
      <c r="D325" s="38">
        <f>INT(DT!A325)</f>
        <v>44032</v>
      </c>
      <c r="E325" s="39">
        <f>DT!A325-INT(DT!A325)</f>
        <v>0.75015046296175569</v>
      </c>
      <c r="F325" s="32" t="s">
        <v>320</v>
      </c>
      <c r="G325" s="39">
        <f>IF(F_SEARCHES!$H325=1,(VLOOKUP(F_SEARCHES!$A325,'F_ ORDERS'!A:G,7,FALSE)+VLOOKUP(F_SEARCHES!$A325,'F_ ORDERS'!A:H,8,FALSE))-(F_SEARCHES!$D325+F_SEARCHES!$E325),0)</f>
        <v>0</v>
      </c>
      <c r="H325" s="32">
        <f>IFERROR(IF(MATCH(F_SEARCHES!$A325,'F_ ORDERS'!A:A,0),1,),0)</f>
        <v>0</v>
      </c>
    </row>
    <row r="326" spans="1:8" x14ac:dyDescent="0.2">
      <c r="A326" s="37" t="str">
        <f t="shared" si="5"/>
        <v>122.133.45.34|43601|0.351747685177543</v>
      </c>
      <c r="B326" s="32">
        <v>7324</v>
      </c>
      <c r="C326" s="32" t="s">
        <v>1231</v>
      </c>
      <c r="D326" s="38">
        <f>INT(DT!A326)</f>
        <v>43601</v>
      </c>
      <c r="E326" s="39">
        <f>DT!A326-INT(DT!A326)</f>
        <v>0.35174768517754273</v>
      </c>
      <c r="F326" s="32" t="s">
        <v>342</v>
      </c>
      <c r="G326" s="39">
        <f>IF(F_SEARCHES!$H326=1,(VLOOKUP(F_SEARCHES!$A326,'F_ ORDERS'!A:G,7,FALSE)+VLOOKUP(F_SEARCHES!$A326,'F_ ORDERS'!A:H,8,FALSE))-(F_SEARCHES!$D326+F_SEARCHES!$E326),0)</f>
        <v>0.11233796296437504</v>
      </c>
      <c r="H326" s="32">
        <f>IFERROR(IF(MATCH(F_SEARCHES!$A326,'F_ ORDERS'!A:A,0),1,),0)</f>
        <v>1</v>
      </c>
    </row>
    <row r="327" spans="1:8" x14ac:dyDescent="0.2">
      <c r="A327" s="37" t="str">
        <f t="shared" si="5"/>
        <v>122.139.234.189|43673|0.663425925922638</v>
      </c>
      <c r="B327" s="32">
        <v>7325</v>
      </c>
      <c r="C327" s="32" t="s">
        <v>1232</v>
      </c>
      <c r="D327" s="38">
        <f>INT(DT!A327)</f>
        <v>43673</v>
      </c>
      <c r="E327" s="39">
        <f>DT!A327-INT(DT!A327)</f>
        <v>0.66342592592263827</v>
      </c>
      <c r="F327" s="32" t="s">
        <v>162</v>
      </c>
      <c r="G327" s="39">
        <f>IF(F_SEARCHES!$H327=1,(VLOOKUP(F_SEARCHES!$A327,'F_ ORDERS'!A:G,7,FALSE)+VLOOKUP(F_SEARCHES!$A327,'F_ ORDERS'!A:H,8,FALSE))-(F_SEARCHES!$D327+F_SEARCHES!$E327),0)</f>
        <v>0</v>
      </c>
      <c r="H327" s="32">
        <f>IFERROR(IF(MATCH(F_SEARCHES!$A327,'F_ ORDERS'!A:A,0),1,),0)</f>
        <v>0</v>
      </c>
    </row>
    <row r="328" spans="1:8" x14ac:dyDescent="0.2">
      <c r="A328" s="37" t="str">
        <f t="shared" si="5"/>
        <v>122.17.225.249|44730|0.78817129629897</v>
      </c>
      <c r="B328" s="32">
        <v>7326</v>
      </c>
      <c r="C328" s="32" t="s">
        <v>1233</v>
      </c>
      <c r="D328" s="38">
        <f>INT(DT!A328)</f>
        <v>44730</v>
      </c>
      <c r="E328" s="39">
        <f>DT!A328-INT(DT!A328)</f>
        <v>0.78817129629896954</v>
      </c>
      <c r="F328" s="32" t="s">
        <v>462</v>
      </c>
      <c r="G328" s="39">
        <f>IF(F_SEARCHES!$H328=1,(VLOOKUP(F_SEARCHES!$A328,'F_ ORDERS'!A:G,7,FALSE)+VLOOKUP(F_SEARCHES!$A328,'F_ ORDERS'!A:H,8,FALSE))-(F_SEARCHES!$D328+F_SEARCHES!$E328),0)</f>
        <v>0</v>
      </c>
      <c r="H328" s="32">
        <f>IFERROR(IF(MATCH(F_SEARCHES!$A328,'F_ ORDERS'!A:A,0),1,),0)</f>
        <v>0</v>
      </c>
    </row>
    <row r="329" spans="1:8" x14ac:dyDescent="0.2">
      <c r="A329" s="37" t="str">
        <f t="shared" si="5"/>
        <v>122.194.144.10|44955|0.0897453703728388</v>
      </c>
      <c r="B329" s="32">
        <v>7327</v>
      </c>
      <c r="C329" s="32" t="s">
        <v>1234</v>
      </c>
      <c r="D329" s="38">
        <f>INT(DT!A329)</f>
        <v>44955</v>
      </c>
      <c r="E329" s="39">
        <f>DT!A329-INT(DT!A329)</f>
        <v>8.9745370372838806E-2</v>
      </c>
      <c r="F329" s="32" t="s">
        <v>363</v>
      </c>
      <c r="G329" s="39">
        <f>IF(F_SEARCHES!$H329=1,(VLOOKUP(F_SEARCHES!$A329,'F_ ORDERS'!A:G,7,FALSE)+VLOOKUP(F_SEARCHES!$A329,'F_ ORDERS'!A:H,8,FALSE))-(F_SEARCHES!$D329+F_SEARCHES!$E329),0)</f>
        <v>0</v>
      </c>
      <c r="H329" s="32">
        <f>IFERROR(IF(MATCH(F_SEARCHES!$A329,'F_ ORDERS'!A:A,0),1,),0)</f>
        <v>0</v>
      </c>
    </row>
    <row r="330" spans="1:8" x14ac:dyDescent="0.2">
      <c r="A330" s="37" t="str">
        <f t="shared" si="5"/>
        <v>122.23.40.215|42613|0.983124999998836</v>
      </c>
      <c r="B330" s="32">
        <v>7328</v>
      </c>
      <c r="C330" s="32" t="s">
        <v>1235</v>
      </c>
      <c r="D330" s="38">
        <f>INT(DT!A330)</f>
        <v>42613</v>
      </c>
      <c r="E330" s="39">
        <f>DT!A330-INT(DT!A330)</f>
        <v>0.98312499999883585</v>
      </c>
      <c r="F330" s="32" t="s">
        <v>247</v>
      </c>
      <c r="G330" s="39">
        <f>IF(F_SEARCHES!$H330=1,(VLOOKUP(F_SEARCHES!$A330,'F_ ORDERS'!A:G,7,FALSE)+VLOOKUP(F_SEARCHES!$A330,'F_ ORDERS'!A:H,8,FALSE))-(F_SEARCHES!$D330+F_SEARCHES!$E330),0)</f>
        <v>3.6064814812561963E-2</v>
      </c>
      <c r="H330" s="32">
        <f>IFERROR(IF(MATCH(F_SEARCHES!$A330,'F_ ORDERS'!A:A,0),1,),0)</f>
        <v>1</v>
      </c>
    </row>
    <row r="331" spans="1:8" x14ac:dyDescent="0.2">
      <c r="A331" s="37" t="str">
        <f t="shared" si="5"/>
        <v>122.235.120.77|45264|0.298877314817219</v>
      </c>
      <c r="B331" s="32">
        <v>7329</v>
      </c>
      <c r="C331" s="32" t="s">
        <v>1236</v>
      </c>
      <c r="D331" s="38">
        <f>INT(DT!A331)</f>
        <v>45264</v>
      </c>
      <c r="E331" s="39">
        <f>DT!A331-INT(DT!A331)</f>
        <v>0.29887731481721858</v>
      </c>
      <c r="F331" s="32" t="s">
        <v>181</v>
      </c>
      <c r="G331" s="39">
        <f>IF(F_SEARCHES!$H331=1,(VLOOKUP(F_SEARCHES!$A331,'F_ ORDERS'!A:G,7,FALSE)+VLOOKUP(F_SEARCHES!$A331,'F_ ORDERS'!A:H,8,FALSE))-(F_SEARCHES!$D331+F_SEARCHES!$E331),0)</f>
        <v>0.11939814814832062</v>
      </c>
      <c r="H331" s="32">
        <f>IFERROR(IF(MATCH(F_SEARCHES!$A331,'F_ ORDERS'!A:A,0),1,),0)</f>
        <v>1</v>
      </c>
    </row>
    <row r="332" spans="1:8" x14ac:dyDescent="0.2">
      <c r="A332" s="37" t="str">
        <f t="shared" si="5"/>
        <v>122.237.220.208|44652|0.623819444437686</v>
      </c>
      <c r="B332" s="32">
        <v>7330</v>
      </c>
      <c r="C332" s="32" t="s">
        <v>1237</v>
      </c>
      <c r="D332" s="38">
        <f>INT(DT!A332)</f>
        <v>44652</v>
      </c>
      <c r="E332" s="39">
        <f>DT!A332-INT(DT!A332)</f>
        <v>0.62381944443768589</v>
      </c>
      <c r="F332" s="32" t="s">
        <v>415</v>
      </c>
      <c r="G332" s="39">
        <f>IF(F_SEARCHES!$H332=1,(VLOOKUP(F_SEARCHES!$A332,'F_ ORDERS'!A:G,7,FALSE)+VLOOKUP(F_SEARCHES!$A332,'F_ ORDERS'!A:H,8,FALSE))-(F_SEARCHES!$D332+F_SEARCHES!$E332),0)</f>
        <v>9.7337962943129241E-3</v>
      </c>
      <c r="H332" s="32">
        <f>IFERROR(IF(MATCH(F_SEARCHES!$A332,'F_ ORDERS'!A:A,0),1,),0)</f>
        <v>1</v>
      </c>
    </row>
    <row r="333" spans="1:8" x14ac:dyDescent="0.2">
      <c r="A333" s="37" t="str">
        <f t="shared" si="5"/>
        <v>122.240.225.110|42349|0.795428240737238</v>
      </c>
      <c r="B333" s="32">
        <v>7331</v>
      </c>
      <c r="C333" s="32" t="s">
        <v>1238</v>
      </c>
      <c r="D333" s="38">
        <f>INT(DT!A333)</f>
        <v>42349</v>
      </c>
      <c r="E333" s="39">
        <f>DT!A333-INT(DT!A333)</f>
        <v>0.7954282407372375</v>
      </c>
      <c r="F333" s="32" t="s">
        <v>123</v>
      </c>
      <c r="G333" s="39">
        <f>IF(F_SEARCHES!$H333=1,(VLOOKUP(F_SEARCHES!$A333,'F_ ORDERS'!A:G,7,FALSE)+VLOOKUP(F_SEARCHES!$A333,'F_ ORDERS'!A:H,8,FALSE))-(F_SEARCHES!$D333+F_SEARCHES!$E333),0)</f>
        <v>1.4386574075615499E-2</v>
      </c>
      <c r="H333" s="32">
        <f>IFERROR(IF(MATCH(F_SEARCHES!$A333,'F_ ORDERS'!A:A,0),1,),0)</f>
        <v>1</v>
      </c>
    </row>
    <row r="334" spans="1:8" x14ac:dyDescent="0.2">
      <c r="A334" s="37" t="str">
        <f t="shared" si="5"/>
        <v>122.243.29.160|42388|0.096400462956808</v>
      </c>
      <c r="B334" s="32">
        <v>7332</v>
      </c>
      <c r="C334" s="32" t="s">
        <v>1239</v>
      </c>
      <c r="D334" s="38">
        <f>INT(DT!A334)</f>
        <v>42388</v>
      </c>
      <c r="E334" s="39">
        <f>DT!A334-INT(DT!A334)</f>
        <v>9.6400462956808042E-2</v>
      </c>
      <c r="F334" s="32" t="s">
        <v>418</v>
      </c>
      <c r="G334" s="39">
        <f>IF(F_SEARCHES!$H334=1,(VLOOKUP(F_SEARCHES!$A334,'F_ ORDERS'!A:G,7,FALSE)+VLOOKUP(F_SEARCHES!$A334,'F_ ORDERS'!A:H,8,FALSE))-(F_SEARCHES!$D334+F_SEARCHES!$E334),0)</f>
        <v>0</v>
      </c>
      <c r="H334" s="32">
        <f>IFERROR(IF(MATCH(F_SEARCHES!$A334,'F_ ORDERS'!A:A,0),1,),0)</f>
        <v>0</v>
      </c>
    </row>
    <row r="335" spans="1:8" x14ac:dyDescent="0.2">
      <c r="A335" s="37" t="str">
        <f t="shared" si="5"/>
        <v>122.35.2.96|45598|0.899930555562605</v>
      </c>
      <c r="B335" s="32">
        <v>7333</v>
      </c>
      <c r="C335" s="32" t="s">
        <v>1240</v>
      </c>
      <c r="D335" s="38">
        <f>INT(DT!A335)</f>
        <v>45598</v>
      </c>
      <c r="E335" s="39">
        <f>DT!A335-INT(DT!A335)</f>
        <v>0.89993055556260515</v>
      </c>
      <c r="F335" s="32" t="s">
        <v>295</v>
      </c>
      <c r="G335" s="39">
        <f>IF(F_SEARCHES!$H335=1,(VLOOKUP(F_SEARCHES!$A335,'F_ ORDERS'!A:G,7,FALSE)+VLOOKUP(F_SEARCHES!$A335,'F_ ORDERS'!A:H,8,FALSE))-(F_SEARCHES!$D335+F_SEARCHES!$E335),0)</f>
        <v>0</v>
      </c>
      <c r="H335" s="32">
        <f>IFERROR(IF(MATCH(F_SEARCHES!$A335,'F_ ORDERS'!A:A,0),1,),0)</f>
        <v>0</v>
      </c>
    </row>
    <row r="336" spans="1:8" x14ac:dyDescent="0.2">
      <c r="A336" s="37" t="str">
        <f t="shared" si="5"/>
        <v>122.63.85.235|44611|0.679409722222772</v>
      </c>
      <c r="B336" s="32">
        <v>7334</v>
      </c>
      <c r="C336" s="32" t="s">
        <v>1241</v>
      </c>
      <c r="D336" s="38">
        <f>INT(DT!A336)</f>
        <v>44611</v>
      </c>
      <c r="E336" s="39">
        <f>DT!A336-INT(DT!A336)</f>
        <v>0.67940972222277196</v>
      </c>
      <c r="F336" s="32" t="s">
        <v>393</v>
      </c>
      <c r="G336" s="39">
        <f>IF(F_SEARCHES!$H336=1,(VLOOKUP(F_SEARCHES!$A336,'F_ ORDERS'!A:G,7,FALSE)+VLOOKUP(F_SEARCHES!$A336,'F_ ORDERS'!A:H,8,FALSE))-(F_SEARCHES!$D336+F_SEARCHES!$E336),0)</f>
        <v>0</v>
      </c>
      <c r="H336" s="32">
        <f>IFERROR(IF(MATCH(F_SEARCHES!$A336,'F_ ORDERS'!A:A,0),1,),0)</f>
        <v>0</v>
      </c>
    </row>
    <row r="337" spans="1:8" x14ac:dyDescent="0.2">
      <c r="A337" s="37" t="str">
        <f t="shared" si="5"/>
        <v>122.77.155.94|44300|0.908715277779265</v>
      </c>
      <c r="B337" s="32">
        <v>7335</v>
      </c>
      <c r="C337" s="32" t="s">
        <v>1242</v>
      </c>
      <c r="D337" s="38">
        <f>INT(DT!A337)</f>
        <v>44300</v>
      </c>
      <c r="E337" s="39">
        <f>DT!A337-INT(DT!A337)</f>
        <v>0.90871527777926531</v>
      </c>
      <c r="F337" s="32" t="s">
        <v>382</v>
      </c>
      <c r="G337" s="39">
        <f>IF(F_SEARCHES!$H337=1,(VLOOKUP(F_SEARCHES!$A337,'F_ ORDERS'!A:G,7,FALSE)+VLOOKUP(F_SEARCHES!$A337,'F_ ORDERS'!A:H,8,FALSE))-(F_SEARCHES!$D337+F_SEARCHES!$E337),0)</f>
        <v>9.488425926247146E-2</v>
      </c>
      <c r="H337" s="32">
        <f>IFERROR(IF(MATCH(F_SEARCHES!$A337,'F_ ORDERS'!A:A,0),1,),0)</f>
        <v>1</v>
      </c>
    </row>
    <row r="338" spans="1:8" x14ac:dyDescent="0.2">
      <c r="A338" s="37" t="str">
        <f t="shared" si="5"/>
        <v>122.78.88.10|44901|0.390775462961756</v>
      </c>
      <c r="B338" s="32">
        <v>7336</v>
      </c>
      <c r="C338" s="32" t="s">
        <v>1243</v>
      </c>
      <c r="D338" s="38">
        <f>INT(DT!A338)</f>
        <v>44901</v>
      </c>
      <c r="E338" s="39">
        <f>DT!A338-INT(DT!A338)</f>
        <v>0.39077546296175569</v>
      </c>
      <c r="F338" s="32" t="s">
        <v>79</v>
      </c>
      <c r="G338" s="39">
        <f>IF(F_SEARCHES!$H338=1,(VLOOKUP(F_SEARCHES!$A338,'F_ ORDERS'!A:G,7,FALSE)+VLOOKUP(F_SEARCHES!$A338,'F_ ORDERS'!A:H,8,FALSE))-(F_SEARCHES!$D338+F_SEARCHES!$E338),0)</f>
        <v>0</v>
      </c>
      <c r="H338" s="32">
        <f>IFERROR(IF(MATCH(F_SEARCHES!$A338,'F_ ORDERS'!A:A,0),1,),0)</f>
        <v>0</v>
      </c>
    </row>
    <row r="339" spans="1:8" x14ac:dyDescent="0.2">
      <c r="A339" s="37" t="str">
        <f t="shared" si="5"/>
        <v>122.90.28.6|44856|0.511168981480296</v>
      </c>
      <c r="B339" s="32">
        <v>7337</v>
      </c>
      <c r="C339" s="32" t="s">
        <v>1244</v>
      </c>
      <c r="D339" s="38">
        <f>INT(DT!A339)</f>
        <v>44856</v>
      </c>
      <c r="E339" s="39">
        <f>DT!A339-INT(DT!A339)</f>
        <v>0.51116898148029577</v>
      </c>
      <c r="F339" s="32" t="s">
        <v>218</v>
      </c>
      <c r="G339" s="39">
        <f>IF(F_SEARCHES!$H339=1,(VLOOKUP(F_SEARCHES!$A339,'F_ ORDERS'!A:G,7,FALSE)+VLOOKUP(F_SEARCHES!$A339,'F_ ORDERS'!A:H,8,FALSE))-(F_SEARCHES!$D339+F_SEARCHES!$E339),0)</f>
        <v>1.4687499999126885E-2</v>
      </c>
      <c r="H339" s="32">
        <f>IFERROR(IF(MATCH(F_SEARCHES!$A339,'F_ ORDERS'!A:A,0),1,),0)</f>
        <v>1</v>
      </c>
    </row>
    <row r="340" spans="1:8" x14ac:dyDescent="0.2">
      <c r="A340" s="37" t="str">
        <f t="shared" si="5"/>
        <v>122.95.138.100|44209|0.597847222219571</v>
      </c>
      <c r="B340" s="32">
        <v>7338</v>
      </c>
      <c r="C340" s="32" t="s">
        <v>1245</v>
      </c>
      <c r="D340" s="38">
        <f>INT(DT!A340)</f>
        <v>44209</v>
      </c>
      <c r="E340" s="39">
        <f>DT!A340-INT(DT!A340)</f>
        <v>0.59784722221957054</v>
      </c>
      <c r="F340" s="32" t="s">
        <v>440</v>
      </c>
      <c r="G340" s="39">
        <f>IF(F_SEARCHES!$H340=1,(VLOOKUP(F_SEARCHES!$A340,'F_ ORDERS'!A:G,7,FALSE)+VLOOKUP(F_SEARCHES!$A340,'F_ ORDERS'!A:H,8,FALSE))-(F_SEARCHES!$D340+F_SEARCHES!$E340),0)</f>
        <v>0</v>
      </c>
      <c r="H340" s="32">
        <f>IFERROR(IF(MATCH(F_SEARCHES!$A340,'F_ ORDERS'!A:A,0),1,),0)</f>
        <v>0</v>
      </c>
    </row>
    <row r="341" spans="1:8" x14ac:dyDescent="0.2">
      <c r="A341" s="37" t="str">
        <f t="shared" si="5"/>
        <v>123.110.112.186|45384|0.736898148148612</v>
      </c>
      <c r="B341" s="32">
        <v>7339</v>
      </c>
      <c r="C341" s="32" t="s">
        <v>1246</v>
      </c>
      <c r="D341" s="38">
        <f>INT(DT!A341)</f>
        <v>45384</v>
      </c>
      <c r="E341" s="39">
        <f>DT!A341-INT(DT!A341)</f>
        <v>0.73689814814861165</v>
      </c>
      <c r="F341" s="32" t="s">
        <v>153</v>
      </c>
      <c r="G341" s="39">
        <f>IF(F_SEARCHES!$H341=1,(VLOOKUP(F_SEARCHES!$A341,'F_ ORDERS'!A:G,7,FALSE)+VLOOKUP(F_SEARCHES!$A341,'F_ ORDERS'!A:H,8,FALSE))-(F_SEARCHES!$D341+F_SEARCHES!$E341),0)</f>
        <v>0.10521990740380716</v>
      </c>
      <c r="H341" s="32">
        <f>IFERROR(IF(MATCH(F_SEARCHES!$A341,'F_ ORDERS'!A:A,0),1,),0)</f>
        <v>1</v>
      </c>
    </row>
    <row r="342" spans="1:8" x14ac:dyDescent="0.2">
      <c r="A342" s="37" t="str">
        <f t="shared" si="5"/>
        <v>123.127.80.183|45243|0.475937499999418</v>
      </c>
      <c r="B342" s="32">
        <v>7340</v>
      </c>
      <c r="C342" s="32" t="s">
        <v>1247</v>
      </c>
      <c r="D342" s="38">
        <f>INT(DT!A342)</f>
        <v>45243</v>
      </c>
      <c r="E342" s="39">
        <f>DT!A342-INT(DT!A342)</f>
        <v>0.47593749999941792</v>
      </c>
      <c r="F342" s="32" t="s">
        <v>457</v>
      </c>
      <c r="G342" s="39">
        <f>IF(F_SEARCHES!$H342=1,(VLOOKUP(F_SEARCHES!$A342,'F_ ORDERS'!A:G,7,FALSE)+VLOOKUP(F_SEARCHES!$A342,'F_ ORDERS'!A:H,8,FALSE))-(F_SEARCHES!$D342+F_SEARCHES!$E342),0)</f>
        <v>0</v>
      </c>
      <c r="H342" s="32">
        <f>IFERROR(IF(MATCH(F_SEARCHES!$A342,'F_ ORDERS'!A:A,0),1,),0)</f>
        <v>0</v>
      </c>
    </row>
    <row r="343" spans="1:8" x14ac:dyDescent="0.2">
      <c r="A343" s="37" t="str">
        <f t="shared" si="5"/>
        <v>123.13.252.25|45465|0.647395833329938</v>
      </c>
      <c r="B343" s="32">
        <v>7341</v>
      </c>
      <c r="C343" s="32" t="s">
        <v>1248</v>
      </c>
      <c r="D343" s="38">
        <f>INT(DT!A343)</f>
        <v>45465</v>
      </c>
      <c r="E343" s="39">
        <f>DT!A343-INT(DT!A343)</f>
        <v>0.64739583332993789</v>
      </c>
      <c r="F343" s="32" t="s">
        <v>255</v>
      </c>
      <c r="G343" s="39">
        <f>IF(F_SEARCHES!$H343=1,(VLOOKUP(F_SEARCHES!$A343,'F_ ORDERS'!A:G,7,FALSE)+VLOOKUP(F_SEARCHES!$A343,'F_ ORDERS'!A:H,8,FALSE))-(F_SEARCHES!$D343+F_SEARCHES!$E343),0)</f>
        <v>0</v>
      </c>
      <c r="H343" s="32">
        <f>IFERROR(IF(MATCH(F_SEARCHES!$A343,'F_ ORDERS'!A:A,0),1,),0)</f>
        <v>0</v>
      </c>
    </row>
    <row r="344" spans="1:8" x14ac:dyDescent="0.2">
      <c r="A344" s="37" t="str">
        <f t="shared" si="5"/>
        <v>123.138.101.146|45353|0.95584490741021</v>
      </c>
      <c r="B344" s="32">
        <v>7342</v>
      </c>
      <c r="C344" s="32" t="s">
        <v>1249</v>
      </c>
      <c r="D344" s="38">
        <f>INT(DT!A344)</f>
        <v>45353</v>
      </c>
      <c r="E344" s="39">
        <f>DT!A344-INT(DT!A344)</f>
        <v>0.95584490741021</v>
      </c>
      <c r="F344" s="32" t="s">
        <v>439</v>
      </c>
      <c r="G344" s="39">
        <f>IF(F_SEARCHES!$H344=1,(VLOOKUP(F_SEARCHES!$A344,'F_ ORDERS'!A:G,7,FALSE)+VLOOKUP(F_SEARCHES!$A344,'F_ ORDERS'!A:H,8,FALSE))-(F_SEARCHES!$D344+F_SEARCHES!$E344),0)</f>
        <v>3.4050925925839692E-2</v>
      </c>
      <c r="H344" s="32">
        <f>IFERROR(IF(MATCH(F_SEARCHES!$A344,'F_ ORDERS'!A:A,0),1,),0)</f>
        <v>1</v>
      </c>
    </row>
    <row r="345" spans="1:8" x14ac:dyDescent="0.2">
      <c r="A345" s="37" t="str">
        <f t="shared" si="5"/>
        <v>123.139.184.59|44917|0.99129629629897</v>
      </c>
      <c r="B345" s="32">
        <v>7343</v>
      </c>
      <c r="C345" s="32" t="s">
        <v>1250</v>
      </c>
      <c r="D345" s="38">
        <f>INT(DT!A345)</f>
        <v>44917</v>
      </c>
      <c r="E345" s="39">
        <f>DT!A345-INT(DT!A345)</f>
        <v>0.99129629629896954</v>
      </c>
      <c r="F345" s="32" t="s">
        <v>248</v>
      </c>
      <c r="G345" s="39">
        <f>IF(F_SEARCHES!$H345=1,(VLOOKUP(F_SEARCHES!$A345,'F_ ORDERS'!A:G,7,FALSE)+VLOOKUP(F_SEARCHES!$A345,'F_ ORDERS'!A:H,8,FALSE))-(F_SEARCHES!$D345+F_SEARCHES!$E345),0)</f>
        <v>7.4606481481168885E-2</v>
      </c>
      <c r="H345" s="32">
        <f>IFERROR(IF(MATCH(F_SEARCHES!$A345,'F_ ORDERS'!A:A,0),1,),0)</f>
        <v>1</v>
      </c>
    </row>
    <row r="346" spans="1:8" x14ac:dyDescent="0.2">
      <c r="A346" s="37" t="str">
        <f t="shared" si="5"/>
        <v>123.143.247.41|45225|0.612407407410501</v>
      </c>
      <c r="B346" s="32">
        <v>7344</v>
      </c>
      <c r="C346" s="32" t="s">
        <v>1251</v>
      </c>
      <c r="D346" s="38">
        <f>INT(DT!A346)</f>
        <v>45225</v>
      </c>
      <c r="E346" s="39">
        <f>DT!A346-INT(DT!A346)</f>
        <v>0.61240740741050104</v>
      </c>
      <c r="F346" s="32" t="s">
        <v>207</v>
      </c>
      <c r="G346" s="39">
        <f>IF(F_SEARCHES!$H346=1,(VLOOKUP(F_SEARCHES!$A346,'F_ ORDERS'!A:G,7,FALSE)+VLOOKUP(F_SEARCHES!$A346,'F_ ORDERS'!A:H,8,FALSE))-(F_SEARCHES!$D346+F_SEARCHES!$E346),0)</f>
        <v>0.12225694444350665</v>
      </c>
      <c r="H346" s="32">
        <f>IFERROR(IF(MATCH(F_SEARCHES!$A346,'F_ ORDERS'!A:A,0),1,),0)</f>
        <v>1</v>
      </c>
    </row>
    <row r="347" spans="1:8" x14ac:dyDescent="0.2">
      <c r="A347" s="37" t="str">
        <f t="shared" si="5"/>
        <v>123.167.103.28|43376|0.869270833332848</v>
      </c>
      <c r="B347" s="32">
        <v>7345</v>
      </c>
      <c r="C347" s="32" t="s">
        <v>1252</v>
      </c>
      <c r="D347" s="38">
        <f>INT(DT!A347)</f>
        <v>43376</v>
      </c>
      <c r="E347" s="39">
        <f>DT!A347-INT(DT!A347)</f>
        <v>0.86927083333284827</v>
      </c>
      <c r="F347" s="32" t="s">
        <v>203</v>
      </c>
      <c r="G347" s="39">
        <f>IF(F_SEARCHES!$H347=1,(VLOOKUP(F_SEARCHES!$A347,'F_ ORDERS'!A:G,7,FALSE)+VLOOKUP(F_SEARCHES!$A347,'F_ ORDERS'!A:H,8,FALSE))-(F_SEARCHES!$D347+F_SEARCHES!$E347),0)</f>
        <v>0</v>
      </c>
      <c r="H347" s="32">
        <f>IFERROR(IF(MATCH(F_SEARCHES!$A347,'F_ ORDERS'!A:A,0),1,),0)</f>
        <v>0</v>
      </c>
    </row>
    <row r="348" spans="1:8" x14ac:dyDescent="0.2">
      <c r="A348" s="37" t="str">
        <f t="shared" si="5"/>
        <v>123.168.140.69|43321|0.999328703706851</v>
      </c>
      <c r="B348" s="32">
        <v>7346</v>
      </c>
      <c r="C348" s="32" t="s">
        <v>1253</v>
      </c>
      <c r="D348" s="38">
        <f>INT(DT!A348)</f>
        <v>43321</v>
      </c>
      <c r="E348" s="39">
        <f>DT!A348-INT(DT!A348)</f>
        <v>0.99932870370685123</v>
      </c>
      <c r="F348" s="32" t="s">
        <v>371</v>
      </c>
      <c r="G348" s="39">
        <f>IF(F_SEARCHES!$H348=1,(VLOOKUP(F_SEARCHES!$A348,'F_ ORDERS'!A:G,7,FALSE)+VLOOKUP(F_SEARCHES!$A348,'F_ ORDERS'!A:H,8,FALSE))-(F_SEARCHES!$D348+F_SEARCHES!$E348),0)</f>
        <v>9.1238425928167999E-2</v>
      </c>
      <c r="H348" s="32">
        <f>IFERROR(IF(MATCH(F_SEARCHES!$A348,'F_ ORDERS'!A:A,0),1,),0)</f>
        <v>1</v>
      </c>
    </row>
    <row r="349" spans="1:8" x14ac:dyDescent="0.2">
      <c r="A349" s="37" t="str">
        <f t="shared" si="5"/>
        <v>123.181.7.83|45204|0.715393518519704</v>
      </c>
      <c r="B349" s="32">
        <v>7347</v>
      </c>
      <c r="C349" s="32" t="s">
        <v>1254</v>
      </c>
      <c r="D349" s="38">
        <f>INT(DT!A349)</f>
        <v>45204</v>
      </c>
      <c r="E349" s="39">
        <f>DT!A349-INT(DT!A349)</f>
        <v>0.71539351851970423</v>
      </c>
      <c r="F349" s="32" t="s">
        <v>479</v>
      </c>
      <c r="G349" s="39">
        <f>IF(F_SEARCHES!$H349=1,(VLOOKUP(F_SEARCHES!$A349,'F_ ORDERS'!A:G,7,FALSE)+VLOOKUP(F_SEARCHES!$A349,'F_ ORDERS'!A:H,8,FALSE))-(F_SEARCHES!$D349+F_SEARCHES!$E349),0)</f>
        <v>6.1620370368473232E-2</v>
      </c>
      <c r="H349" s="32">
        <f>IFERROR(IF(MATCH(F_SEARCHES!$A349,'F_ ORDERS'!A:A,0),1,),0)</f>
        <v>1</v>
      </c>
    </row>
    <row r="350" spans="1:8" x14ac:dyDescent="0.2">
      <c r="A350" s="37" t="str">
        <f t="shared" si="5"/>
        <v>123.203.36.101|43902|0.957199074073287</v>
      </c>
      <c r="B350" s="32">
        <v>7348</v>
      </c>
      <c r="C350" s="32" t="s">
        <v>1255</v>
      </c>
      <c r="D350" s="38">
        <f>INT(DT!A350)</f>
        <v>43902</v>
      </c>
      <c r="E350" s="39">
        <f>DT!A350-INT(DT!A350)</f>
        <v>0.95719907407328719</v>
      </c>
      <c r="F350" s="32" t="s">
        <v>241</v>
      </c>
      <c r="G350" s="39">
        <f>IF(F_SEARCHES!$H350=1,(VLOOKUP(F_SEARCHES!$A350,'F_ ORDERS'!A:G,7,FALSE)+VLOOKUP(F_SEARCHES!$A350,'F_ ORDERS'!A:H,8,FALSE))-(F_SEARCHES!$D350+F_SEARCHES!$E350),0)</f>
        <v>0</v>
      </c>
      <c r="H350" s="32">
        <f>IFERROR(IF(MATCH(F_SEARCHES!$A350,'F_ ORDERS'!A:A,0),1,),0)</f>
        <v>0</v>
      </c>
    </row>
    <row r="351" spans="1:8" x14ac:dyDescent="0.2">
      <c r="A351" s="37" t="str">
        <f t="shared" si="5"/>
        <v>123.208.205.252|44957|0.724074074067175</v>
      </c>
      <c r="B351" s="32">
        <v>7349</v>
      </c>
      <c r="C351" s="32" t="s">
        <v>1256</v>
      </c>
      <c r="D351" s="38">
        <f>INT(DT!A351)</f>
        <v>44957</v>
      </c>
      <c r="E351" s="39">
        <f>DT!A351-INT(DT!A351)</f>
        <v>0.72407407406717539</v>
      </c>
      <c r="F351" s="32" t="s">
        <v>255</v>
      </c>
      <c r="G351" s="39">
        <f>IF(F_SEARCHES!$H351=1,(VLOOKUP(F_SEARCHES!$A351,'F_ ORDERS'!A:G,7,FALSE)+VLOOKUP(F_SEARCHES!$A351,'F_ ORDERS'!A:H,8,FALSE))-(F_SEARCHES!$D351+F_SEARCHES!$E351),0)</f>
        <v>0</v>
      </c>
      <c r="H351" s="32">
        <f>IFERROR(IF(MATCH(F_SEARCHES!$A351,'F_ ORDERS'!A:A,0),1,),0)</f>
        <v>0</v>
      </c>
    </row>
    <row r="352" spans="1:8" x14ac:dyDescent="0.2">
      <c r="A352" s="37" t="str">
        <f t="shared" si="5"/>
        <v>123.225.126.195|44894|0.678113425929041</v>
      </c>
      <c r="B352" s="32">
        <v>7350</v>
      </c>
      <c r="C352" s="32" t="s">
        <v>1257</v>
      </c>
      <c r="D352" s="38">
        <f>INT(DT!A352)</f>
        <v>44894</v>
      </c>
      <c r="E352" s="39">
        <f>DT!A352-INT(DT!A352)</f>
        <v>0.67811342592904111</v>
      </c>
      <c r="F352" s="32" t="s">
        <v>105</v>
      </c>
      <c r="G352" s="39">
        <f>IF(F_SEARCHES!$H352=1,(VLOOKUP(F_SEARCHES!$A352,'F_ ORDERS'!A:G,7,FALSE)+VLOOKUP(F_SEARCHES!$A352,'F_ ORDERS'!A:H,8,FALSE))-(F_SEARCHES!$D352+F_SEARCHES!$E352),0)</f>
        <v>0</v>
      </c>
      <c r="H352" s="32">
        <f>IFERROR(IF(MATCH(F_SEARCHES!$A352,'F_ ORDERS'!A:A,0),1,),0)</f>
        <v>0</v>
      </c>
    </row>
    <row r="353" spans="1:8" x14ac:dyDescent="0.2">
      <c r="A353" s="37" t="str">
        <f t="shared" si="5"/>
        <v>123.241.211.235|43911|0.6175925925927</v>
      </c>
      <c r="B353" s="32">
        <v>7351</v>
      </c>
      <c r="C353" s="32" t="s">
        <v>1258</v>
      </c>
      <c r="D353" s="38">
        <f>INT(DT!A353)</f>
        <v>43911</v>
      </c>
      <c r="E353" s="39">
        <f>DT!A353-INT(DT!A353)</f>
        <v>0.61759259259270038</v>
      </c>
      <c r="F353" s="32" t="s">
        <v>149</v>
      </c>
      <c r="G353" s="39">
        <f>IF(F_SEARCHES!$H353=1,(VLOOKUP(F_SEARCHES!$A353,'F_ ORDERS'!A:G,7,FALSE)+VLOOKUP(F_SEARCHES!$A353,'F_ ORDERS'!A:H,8,FALSE))-(F_SEARCHES!$D353+F_SEARCHES!$E353),0)</f>
        <v>0</v>
      </c>
      <c r="H353" s="32">
        <f>IFERROR(IF(MATCH(F_SEARCHES!$A353,'F_ ORDERS'!A:A,0),1,),0)</f>
        <v>0</v>
      </c>
    </row>
    <row r="354" spans="1:8" x14ac:dyDescent="0.2">
      <c r="A354" s="37" t="str">
        <f t="shared" si="5"/>
        <v>123.26.205.181|44799|0.0714699074087548</v>
      </c>
      <c r="B354" s="32">
        <v>7352</v>
      </c>
      <c r="C354" s="32" t="s">
        <v>1259</v>
      </c>
      <c r="D354" s="38">
        <f>INT(DT!A354)</f>
        <v>44799</v>
      </c>
      <c r="E354" s="39">
        <f>DT!A354-INT(DT!A354)</f>
        <v>7.1469907408754807E-2</v>
      </c>
      <c r="F354" s="32" t="s">
        <v>451</v>
      </c>
      <c r="G354" s="39">
        <f>IF(F_SEARCHES!$H354=1,(VLOOKUP(F_SEARCHES!$A354,'F_ ORDERS'!A:G,7,FALSE)+VLOOKUP(F_SEARCHES!$A354,'F_ ORDERS'!A:H,8,FALSE))-(F_SEARCHES!$D354+F_SEARCHES!$E354),0)</f>
        <v>0</v>
      </c>
      <c r="H354" s="32">
        <f>IFERROR(IF(MATCH(F_SEARCHES!$A354,'F_ ORDERS'!A:A,0),1,),0)</f>
        <v>0</v>
      </c>
    </row>
    <row r="355" spans="1:8" x14ac:dyDescent="0.2">
      <c r="A355" s="37" t="str">
        <f t="shared" si="5"/>
        <v>123.3.20.196|43521|0.206828703696374</v>
      </c>
      <c r="B355" s="32">
        <v>7353</v>
      </c>
      <c r="C355" s="32" t="s">
        <v>1260</v>
      </c>
      <c r="D355" s="38">
        <f>INT(DT!A355)</f>
        <v>43521</v>
      </c>
      <c r="E355" s="39">
        <f>DT!A355-INT(DT!A355)</f>
        <v>0.20682870369637385</v>
      </c>
      <c r="F355" s="32" t="s">
        <v>90</v>
      </c>
      <c r="G355" s="39">
        <f>IF(F_SEARCHES!$H355=1,(VLOOKUP(F_SEARCHES!$A355,'F_ ORDERS'!A:G,7,FALSE)+VLOOKUP(F_SEARCHES!$A355,'F_ ORDERS'!A:H,8,FALSE))-(F_SEARCHES!$D355+F_SEARCHES!$E355),0)</f>
        <v>4.315972221957054E-2</v>
      </c>
      <c r="H355" s="32">
        <f>IFERROR(IF(MATCH(F_SEARCHES!$A355,'F_ ORDERS'!A:A,0),1,),0)</f>
        <v>1</v>
      </c>
    </row>
    <row r="356" spans="1:8" x14ac:dyDescent="0.2">
      <c r="A356" s="37" t="str">
        <f t="shared" si="5"/>
        <v>123.35.56.196|44941|0.13873842592875</v>
      </c>
      <c r="B356" s="32">
        <v>7354</v>
      </c>
      <c r="C356" s="32" t="s">
        <v>1261</v>
      </c>
      <c r="D356" s="38">
        <f>INT(DT!A356)</f>
        <v>44941</v>
      </c>
      <c r="E356" s="39">
        <f>DT!A356-INT(DT!A356)</f>
        <v>0.13873842592875008</v>
      </c>
      <c r="F356" s="32" t="s">
        <v>183</v>
      </c>
      <c r="G356" s="39">
        <f>IF(F_SEARCHES!$H356=1,(VLOOKUP(F_SEARCHES!$A356,'F_ ORDERS'!A:G,7,FALSE)+VLOOKUP(F_SEARCHES!$A356,'F_ ORDERS'!A:H,8,FALSE))-(F_SEARCHES!$D356+F_SEARCHES!$E356),0)</f>
        <v>6.5995370372547768E-2</v>
      </c>
      <c r="H356" s="32">
        <f>IFERROR(IF(MATCH(F_SEARCHES!$A356,'F_ ORDERS'!A:A,0),1,),0)</f>
        <v>1</v>
      </c>
    </row>
    <row r="357" spans="1:8" x14ac:dyDescent="0.2">
      <c r="A357" s="37" t="str">
        <f t="shared" si="5"/>
        <v>123.39.236.215|45249|0.653148148150649</v>
      </c>
      <c r="B357" s="32">
        <v>7355</v>
      </c>
      <c r="C357" s="32" t="s">
        <v>1262</v>
      </c>
      <c r="D357" s="38">
        <f>INT(DT!A357)</f>
        <v>45249</v>
      </c>
      <c r="E357" s="39">
        <f>DT!A357-INT(DT!A357)</f>
        <v>0.65314814815064892</v>
      </c>
      <c r="F357" s="32" t="s">
        <v>432</v>
      </c>
      <c r="G357" s="39">
        <f>IF(F_SEARCHES!$H357=1,(VLOOKUP(F_SEARCHES!$A357,'F_ ORDERS'!A:G,7,FALSE)+VLOOKUP(F_SEARCHES!$A357,'F_ ORDERS'!A:H,8,FALSE))-(F_SEARCHES!$D357+F_SEARCHES!$E357),0)</f>
        <v>3.2407407416030765E-3</v>
      </c>
      <c r="H357" s="32">
        <f>IFERROR(IF(MATCH(F_SEARCHES!$A357,'F_ ORDERS'!A:A,0),1,),0)</f>
        <v>1</v>
      </c>
    </row>
    <row r="358" spans="1:8" x14ac:dyDescent="0.2">
      <c r="A358" s="37" t="str">
        <f t="shared" si="5"/>
        <v>123.52.118.134|44858|0.825995370367309</v>
      </c>
      <c r="B358" s="32">
        <v>7356</v>
      </c>
      <c r="C358" s="32" t="s">
        <v>1263</v>
      </c>
      <c r="D358" s="38">
        <f>INT(DT!A358)</f>
        <v>44858</v>
      </c>
      <c r="E358" s="39">
        <f>DT!A358-INT(DT!A358)</f>
        <v>0.82599537036730908</v>
      </c>
      <c r="F358" s="32" t="s">
        <v>374</v>
      </c>
      <c r="G358" s="39">
        <f>IF(F_SEARCHES!$H358=1,(VLOOKUP(F_SEARCHES!$A358,'F_ ORDERS'!A:G,7,FALSE)+VLOOKUP(F_SEARCHES!$A358,'F_ ORDERS'!A:H,8,FALSE))-(F_SEARCHES!$D358+F_SEARCHES!$E358),0)</f>
        <v>0</v>
      </c>
      <c r="H358" s="32">
        <f>IFERROR(IF(MATCH(F_SEARCHES!$A358,'F_ ORDERS'!A:A,0),1,),0)</f>
        <v>0</v>
      </c>
    </row>
    <row r="359" spans="1:8" x14ac:dyDescent="0.2">
      <c r="A359" s="37" t="str">
        <f t="shared" si="5"/>
        <v>123.90.230.154|44959|0.808993055557949</v>
      </c>
      <c r="B359" s="32">
        <v>7357</v>
      </c>
      <c r="C359" s="32" t="s">
        <v>1264</v>
      </c>
      <c r="D359" s="38">
        <f>INT(DT!A359)</f>
        <v>44959</v>
      </c>
      <c r="E359" s="39">
        <f>DT!A359-INT(DT!A359)</f>
        <v>0.80899305555794854</v>
      </c>
      <c r="F359" s="32" t="s">
        <v>440</v>
      </c>
      <c r="G359" s="39">
        <f>IF(F_SEARCHES!$H359=1,(VLOOKUP(F_SEARCHES!$A359,'F_ ORDERS'!A:G,7,FALSE)+VLOOKUP(F_SEARCHES!$A359,'F_ ORDERS'!A:H,8,FALSE))-(F_SEARCHES!$D359+F_SEARCHES!$E359),0)</f>
        <v>5.2719907405844424E-2</v>
      </c>
      <c r="H359" s="32">
        <f>IFERROR(IF(MATCH(F_SEARCHES!$A359,'F_ ORDERS'!A:A,0),1,),0)</f>
        <v>1</v>
      </c>
    </row>
    <row r="360" spans="1:8" x14ac:dyDescent="0.2">
      <c r="A360" s="37" t="str">
        <f t="shared" si="5"/>
        <v>124.109.102.3|45571|0.25780092592322</v>
      </c>
      <c r="B360" s="32">
        <v>7358</v>
      </c>
      <c r="C360" s="32" t="s">
        <v>1265</v>
      </c>
      <c r="D360" s="38">
        <f>INT(DT!A360)</f>
        <v>45571</v>
      </c>
      <c r="E360" s="39">
        <f>DT!A360-INT(DT!A360)</f>
        <v>0.25780092592322035</v>
      </c>
      <c r="F360" s="32" t="s">
        <v>365</v>
      </c>
      <c r="G360" s="39">
        <f>IF(F_SEARCHES!$H360=1,(VLOOKUP(F_SEARCHES!$A360,'F_ ORDERS'!A:G,7,FALSE)+VLOOKUP(F_SEARCHES!$A360,'F_ ORDERS'!A:H,8,FALSE))-(F_SEARCHES!$D360+F_SEARCHES!$E360),0)</f>
        <v>0</v>
      </c>
      <c r="H360" s="32">
        <f>IFERROR(IF(MATCH(F_SEARCHES!$A360,'F_ ORDERS'!A:A,0),1,),0)</f>
        <v>0</v>
      </c>
    </row>
    <row r="361" spans="1:8" x14ac:dyDescent="0.2">
      <c r="A361" s="37" t="str">
        <f t="shared" si="5"/>
        <v>124.119.211.223|45378|0.0618981481529772</v>
      </c>
      <c r="B361" s="32">
        <v>7359</v>
      </c>
      <c r="C361" s="32" t="s">
        <v>1266</v>
      </c>
      <c r="D361" s="38">
        <f>INT(DT!A361)</f>
        <v>45378</v>
      </c>
      <c r="E361" s="39">
        <f>DT!A361-INT(DT!A361)</f>
        <v>6.1898148152977228E-2</v>
      </c>
      <c r="F361" s="32" t="s">
        <v>83</v>
      </c>
      <c r="G361" s="39">
        <f>IF(F_SEARCHES!$H361=1,(VLOOKUP(F_SEARCHES!$A361,'F_ ORDERS'!A:G,7,FALSE)+VLOOKUP(F_SEARCHES!$A361,'F_ ORDERS'!A:H,8,FALSE))-(F_SEARCHES!$D361+F_SEARCHES!$E361),0)</f>
        <v>3.2673611109203193E-2</v>
      </c>
      <c r="H361" s="32">
        <f>IFERROR(IF(MATCH(F_SEARCHES!$A361,'F_ ORDERS'!A:A,0),1,),0)</f>
        <v>1</v>
      </c>
    </row>
    <row r="362" spans="1:8" x14ac:dyDescent="0.2">
      <c r="A362" s="37" t="str">
        <f t="shared" si="5"/>
        <v>124.119.46.246|44795|0.865960648152395</v>
      </c>
      <c r="B362" s="32">
        <v>7360</v>
      </c>
      <c r="C362" s="32" t="s">
        <v>1267</v>
      </c>
      <c r="D362" s="38">
        <f>INT(DT!A362)</f>
        <v>44795</v>
      </c>
      <c r="E362" s="39">
        <f>DT!A362-INT(DT!A362)</f>
        <v>0.86596064815239515</v>
      </c>
      <c r="F362" s="32" t="s">
        <v>232</v>
      </c>
      <c r="G362" s="39">
        <f>IF(F_SEARCHES!$H362=1,(VLOOKUP(F_SEARCHES!$A362,'F_ ORDERS'!A:G,7,FALSE)+VLOOKUP(F_SEARCHES!$A362,'F_ ORDERS'!A:H,8,FALSE))-(F_SEARCHES!$D362+F_SEARCHES!$E362),0)</f>
        <v>8.6377314815763384E-2</v>
      </c>
      <c r="H362" s="32">
        <f>IFERROR(IF(MATCH(F_SEARCHES!$A362,'F_ ORDERS'!A:A,0),1,),0)</f>
        <v>1</v>
      </c>
    </row>
    <row r="363" spans="1:8" x14ac:dyDescent="0.2">
      <c r="A363" s="37" t="str">
        <f t="shared" si="5"/>
        <v>124.125.40.155|44841|0.186863425922638</v>
      </c>
      <c r="B363" s="32">
        <v>7361</v>
      </c>
      <c r="C363" s="32" t="s">
        <v>1268</v>
      </c>
      <c r="D363" s="38">
        <f>INT(DT!A363)</f>
        <v>44841</v>
      </c>
      <c r="E363" s="39">
        <f>DT!A363-INT(DT!A363)</f>
        <v>0.18686342592263827</v>
      </c>
      <c r="F363" s="32" t="s">
        <v>430</v>
      </c>
      <c r="G363" s="39">
        <f>IF(F_SEARCHES!$H363=1,(VLOOKUP(F_SEARCHES!$A363,'F_ ORDERS'!A:G,7,FALSE)+VLOOKUP(F_SEARCHES!$A363,'F_ ORDERS'!A:H,8,FALSE))-(F_SEARCHES!$D363+F_SEARCHES!$E363),0)</f>
        <v>0</v>
      </c>
      <c r="H363" s="32">
        <f>IFERROR(IF(MATCH(F_SEARCHES!$A363,'F_ ORDERS'!A:A,0),1,),0)</f>
        <v>0</v>
      </c>
    </row>
    <row r="364" spans="1:8" x14ac:dyDescent="0.2">
      <c r="A364" s="37" t="str">
        <f t="shared" si="5"/>
        <v>124.131.247.129|45517|0.398900462962047</v>
      </c>
      <c r="B364" s="32">
        <v>7362</v>
      </c>
      <c r="C364" s="32" t="s">
        <v>1269</v>
      </c>
      <c r="D364" s="38">
        <f>INT(DT!A364)</f>
        <v>45517</v>
      </c>
      <c r="E364" s="39">
        <f>DT!A364-INT(DT!A364)</f>
        <v>0.39890046296204673</v>
      </c>
      <c r="F364" s="32" t="s">
        <v>152</v>
      </c>
      <c r="G364" s="39">
        <f>IF(F_SEARCHES!$H364=1,(VLOOKUP(F_SEARCHES!$A364,'F_ ORDERS'!A:G,7,FALSE)+VLOOKUP(F_SEARCHES!$A364,'F_ ORDERS'!A:H,8,FALSE))-(F_SEARCHES!$D364+F_SEARCHES!$E364),0)</f>
        <v>0</v>
      </c>
      <c r="H364" s="32">
        <f>IFERROR(IF(MATCH(F_SEARCHES!$A364,'F_ ORDERS'!A:A,0),1,),0)</f>
        <v>0</v>
      </c>
    </row>
    <row r="365" spans="1:8" x14ac:dyDescent="0.2">
      <c r="A365" s="37" t="str">
        <f t="shared" si="5"/>
        <v>124.148.61.10|45054|0.531724537038826</v>
      </c>
      <c r="B365" s="32">
        <v>7363</v>
      </c>
      <c r="C365" s="32" t="s">
        <v>1270</v>
      </c>
      <c r="D365" s="38">
        <f>INT(DT!A365)</f>
        <v>45054</v>
      </c>
      <c r="E365" s="39">
        <f>DT!A365-INT(DT!A365)</f>
        <v>0.53172453703882638</v>
      </c>
      <c r="F365" s="32" t="s">
        <v>332</v>
      </c>
      <c r="G365" s="39">
        <f>IF(F_SEARCHES!$H365=1,(VLOOKUP(F_SEARCHES!$A365,'F_ ORDERS'!A:G,7,FALSE)+VLOOKUP(F_SEARCHES!$A365,'F_ ORDERS'!A:H,8,FALSE))-(F_SEARCHES!$D365+F_SEARCHES!$E365),0)</f>
        <v>4.0972222224809229E-2</v>
      </c>
      <c r="H365" s="32">
        <f>IFERROR(IF(MATCH(F_SEARCHES!$A365,'F_ ORDERS'!A:A,0),1,),0)</f>
        <v>1</v>
      </c>
    </row>
    <row r="366" spans="1:8" x14ac:dyDescent="0.2">
      <c r="A366" s="37" t="str">
        <f t="shared" si="5"/>
        <v>124.21.40.29|42795|0.946956018517085</v>
      </c>
      <c r="B366" s="32">
        <v>7364</v>
      </c>
      <c r="C366" s="32" t="s">
        <v>1271</v>
      </c>
      <c r="D366" s="38">
        <f>INT(DT!A366)</f>
        <v>42795</v>
      </c>
      <c r="E366" s="39">
        <f>DT!A366-INT(DT!A366)</f>
        <v>0.94695601851708489</v>
      </c>
      <c r="F366" s="32" t="s">
        <v>449</v>
      </c>
      <c r="G366" s="39">
        <f>IF(F_SEARCHES!$H366=1,(VLOOKUP(F_SEARCHES!$A366,'F_ ORDERS'!A:G,7,FALSE)+VLOOKUP(F_SEARCHES!$A366,'F_ ORDERS'!A:H,8,FALSE))-(F_SEARCHES!$D366+F_SEARCHES!$E366),0)</f>
        <v>0.12174768518161727</v>
      </c>
      <c r="H366" s="32">
        <f>IFERROR(IF(MATCH(F_SEARCHES!$A366,'F_ ORDERS'!A:A,0),1,),0)</f>
        <v>1</v>
      </c>
    </row>
    <row r="367" spans="1:8" x14ac:dyDescent="0.2">
      <c r="A367" s="37" t="str">
        <f t="shared" si="5"/>
        <v>124.211.248.99|45006|0.851319444453111</v>
      </c>
      <c r="B367" s="32">
        <v>7365</v>
      </c>
      <c r="C367" s="32" t="s">
        <v>1272</v>
      </c>
      <c r="D367" s="38">
        <f>INT(DT!A367)</f>
        <v>45006</v>
      </c>
      <c r="E367" s="39">
        <f>DT!A367-INT(DT!A367)</f>
        <v>0.85131944445311092</v>
      </c>
      <c r="F367" s="32" t="s">
        <v>131</v>
      </c>
      <c r="G367" s="39">
        <f>IF(F_SEARCHES!$H367=1,(VLOOKUP(F_SEARCHES!$A367,'F_ ORDERS'!A:G,7,FALSE)+VLOOKUP(F_SEARCHES!$A367,'F_ ORDERS'!A:H,8,FALSE))-(F_SEARCHES!$D367+F_SEARCHES!$E367),0)</f>
        <v>9.5787037040281575E-2</v>
      </c>
      <c r="H367" s="32">
        <f>IFERROR(IF(MATCH(F_SEARCHES!$A367,'F_ ORDERS'!A:A,0),1,),0)</f>
        <v>1</v>
      </c>
    </row>
    <row r="368" spans="1:8" x14ac:dyDescent="0.2">
      <c r="A368" s="37" t="str">
        <f t="shared" si="5"/>
        <v>124.24.242.49|43916|0.701874999998836</v>
      </c>
      <c r="B368" s="32">
        <v>7366</v>
      </c>
      <c r="C368" s="32" t="s">
        <v>1273</v>
      </c>
      <c r="D368" s="38">
        <f>INT(DT!A368)</f>
        <v>43916</v>
      </c>
      <c r="E368" s="39">
        <f>DT!A368-INT(DT!A368)</f>
        <v>0.70187499999883585</v>
      </c>
      <c r="F368" s="32" t="s">
        <v>419</v>
      </c>
      <c r="G368" s="39">
        <f>IF(F_SEARCHES!$H368=1,(VLOOKUP(F_SEARCHES!$A368,'F_ ORDERS'!A:G,7,FALSE)+VLOOKUP(F_SEARCHES!$A368,'F_ ORDERS'!A:H,8,FALSE))-(F_SEARCHES!$D368+F_SEARCHES!$E368),0)</f>
        <v>0</v>
      </c>
      <c r="H368" s="32">
        <f>IFERROR(IF(MATCH(F_SEARCHES!$A368,'F_ ORDERS'!A:A,0),1,),0)</f>
        <v>0</v>
      </c>
    </row>
    <row r="369" spans="1:8" x14ac:dyDescent="0.2">
      <c r="A369" s="37" t="str">
        <f t="shared" si="5"/>
        <v>124.253.156.214|44341|0.713611111110367</v>
      </c>
      <c r="B369" s="32">
        <v>7367</v>
      </c>
      <c r="C369" s="32" t="s">
        <v>1274</v>
      </c>
      <c r="D369" s="38">
        <f>INT(DT!A369)</f>
        <v>44341</v>
      </c>
      <c r="E369" s="39">
        <f>DT!A369-INT(DT!A369)</f>
        <v>0.71361111111036735</v>
      </c>
      <c r="F369" s="32" t="s">
        <v>376</v>
      </c>
      <c r="G369" s="39">
        <f>IF(F_SEARCHES!$H369=1,(VLOOKUP(F_SEARCHES!$A369,'F_ ORDERS'!A:G,7,FALSE)+VLOOKUP(F_SEARCHES!$A369,'F_ ORDERS'!A:H,8,FALSE))-(F_SEARCHES!$D369+F_SEARCHES!$E369),0)</f>
        <v>9.710648148029577E-2</v>
      </c>
      <c r="H369" s="32">
        <f>IFERROR(IF(MATCH(F_SEARCHES!$A369,'F_ ORDERS'!A:A,0),1,),0)</f>
        <v>1</v>
      </c>
    </row>
    <row r="370" spans="1:8" x14ac:dyDescent="0.2">
      <c r="A370" s="37" t="str">
        <f t="shared" si="5"/>
        <v>124.66.86.3|42227|0.958298611112696</v>
      </c>
      <c r="B370" s="32">
        <v>7368</v>
      </c>
      <c r="C370" s="32" t="s">
        <v>1275</v>
      </c>
      <c r="D370" s="38">
        <f>INT(DT!A370)</f>
        <v>42227</v>
      </c>
      <c r="E370" s="39">
        <f>DT!A370-INT(DT!A370)</f>
        <v>0.95829861111269565</v>
      </c>
      <c r="F370" s="32" t="s">
        <v>90</v>
      </c>
      <c r="G370" s="39">
        <f>IF(F_SEARCHES!$H370=1,(VLOOKUP(F_SEARCHES!$A370,'F_ ORDERS'!A:G,7,FALSE)+VLOOKUP(F_SEARCHES!$A370,'F_ ORDERS'!A:H,8,FALSE))-(F_SEARCHES!$D370+F_SEARCHES!$E370),0)</f>
        <v>0</v>
      </c>
      <c r="H370" s="32">
        <f>IFERROR(IF(MATCH(F_SEARCHES!$A370,'F_ ORDERS'!A:A,0),1,),0)</f>
        <v>0</v>
      </c>
    </row>
    <row r="371" spans="1:8" x14ac:dyDescent="0.2">
      <c r="A371" s="37" t="str">
        <f t="shared" si="5"/>
        <v>124.96.168.250|43810|0.433194444442051</v>
      </c>
      <c r="B371" s="32">
        <v>7369</v>
      </c>
      <c r="C371" s="32" t="s">
        <v>1276</v>
      </c>
      <c r="D371" s="38">
        <f>INT(DT!A371)</f>
        <v>43810</v>
      </c>
      <c r="E371" s="39">
        <f>DT!A371-INT(DT!A371)</f>
        <v>0.43319444444205146</v>
      </c>
      <c r="F371" s="32" t="s">
        <v>408</v>
      </c>
      <c r="G371" s="39">
        <f>IF(F_SEARCHES!$H371=1,(VLOOKUP(F_SEARCHES!$A371,'F_ ORDERS'!A:G,7,FALSE)+VLOOKUP(F_SEARCHES!$A371,'F_ ORDERS'!A:H,8,FALSE))-(F_SEARCHES!$D371+F_SEARCHES!$E371),0)</f>
        <v>0.11497685185167938</v>
      </c>
      <c r="H371" s="32">
        <f>IFERROR(IF(MATCH(F_SEARCHES!$A371,'F_ ORDERS'!A:A,0),1,),0)</f>
        <v>1</v>
      </c>
    </row>
    <row r="372" spans="1:8" x14ac:dyDescent="0.2">
      <c r="A372" s="37" t="str">
        <f t="shared" si="5"/>
        <v>125.148.207.226|43324|0.794189814812853</v>
      </c>
      <c r="B372" s="32">
        <v>7370</v>
      </c>
      <c r="C372" s="32" t="s">
        <v>1277</v>
      </c>
      <c r="D372" s="38">
        <f>INT(DT!A372)</f>
        <v>43324</v>
      </c>
      <c r="E372" s="39">
        <f>DT!A372-INT(DT!A372)</f>
        <v>0.794189814812853</v>
      </c>
      <c r="F372" s="32" t="s">
        <v>368</v>
      </c>
      <c r="G372" s="39">
        <f>IF(F_SEARCHES!$H372=1,(VLOOKUP(F_SEARCHES!$A372,'F_ ORDERS'!A:G,7,FALSE)+VLOOKUP(F_SEARCHES!$A372,'F_ ORDERS'!A:H,8,FALSE))-(F_SEARCHES!$D372+F_SEARCHES!$E372),0)</f>
        <v>8.3576388889923692E-2</v>
      </c>
      <c r="H372" s="32">
        <f>IFERROR(IF(MATCH(F_SEARCHES!$A372,'F_ ORDERS'!A:A,0),1,),0)</f>
        <v>1</v>
      </c>
    </row>
    <row r="373" spans="1:8" x14ac:dyDescent="0.2">
      <c r="A373" s="37" t="str">
        <f t="shared" si="5"/>
        <v>125.159.190.166|42068|0.38182870370656</v>
      </c>
      <c r="B373" s="32">
        <v>7371</v>
      </c>
      <c r="C373" s="32" t="s">
        <v>1278</v>
      </c>
      <c r="D373" s="38">
        <f>INT(DT!A373)</f>
        <v>42068</v>
      </c>
      <c r="E373" s="39">
        <f>DT!A373-INT(DT!A373)</f>
        <v>0.38182870370656019</v>
      </c>
      <c r="F373" s="32" t="s">
        <v>120</v>
      </c>
      <c r="G373" s="39">
        <f>IF(F_SEARCHES!$H373=1,(VLOOKUP(F_SEARCHES!$A373,'F_ ORDERS'!A:G,7,FALSE)+VLOOKUP(F_SEARCHES!$A373,'F_ ORDERS'!A:H,8,FALSE))-(F_SEARCHES!$D373+F_SEARCHES!$E373),0)</f>
        <v>7.6516203705978114E-2</v>
      </c>
      <c r="H373" s="32">
        <f>IFERROR(IF(MATCH(F_SEARCHES!$A373,'F_ ORDERS'!A:A,0),1,),0)</f>
        <v>1</v>
      </c>
    </row>
    <row r="374" spans="1:8" x14ac:dyDescent="0.2">
      <c r="A374" s="37" t="str">
        <f t="shared" si="5"/>
        <v>125.177.155.165|42892|0.24489583333343</v>
      </c>
      <c r="B374" s="32">
        <v>7372</v>
      </c>
      <c r="C374" s="32" t="s">
        <v>1279</v>
      </c>
      <c r="D374" s="38">
        <f>INT(DT!A374)</f>
        <v>42892</v>
      </c>
      <c r="E374" s="39">
        <f>DT!A374-INT(DT!A374)</f>
        <v>0.24489583333343035</v>
      </c>
      <c r="F374" s="32" t="s">
        <v>246</v>
      </c>
      <c r="G374" s="39">
        <f>IF(F_SEARCHES!$H374=1,(VLOOKUP(F_SEARCHES!$A374,'F_ ORDERS'!A:G,7,FALSE)+VLOOKUP(F_SEARCHES!$A374,'F_ ORDERS'!A:H,8,FALSE))-(F_SEARCHES!$D374+F_SEARCHES!$E374),0)</f>
        <v>8.7847222239361145E-3</v>
      </c>
      <c r="H374" s="32">
        <f>IFERROR(IF(MATCH(F_SEARCHES!$A374,'F_ ORDERS'!A:A,0),1,),0)</f>
        <v>1</v>
      </c>
    </row>
    <row r="375" spans="1:8" x14ac:dyDescent="0.2">
      <c r="A375" s="37" t="str">
        <f t="shared" si="5"/>
        <v>125.180.217.124|43444|0.817708333343035</v>
      </c>
      <c r="B375" s="32">
        <v>7373</v>
      </c>
      <c r="C375" s="32" t="s">
        <v>1280</v>
      </c>
      <c r="D375" s="38">
        <f>INT(DT!A375)</f>
        <v>43444</v>
      </c>
      <c r="E375" s="39">
        <f>DT!A375-INT(DT!A375)</f>
        <v>0.81770833334303461</v>
      </c>
      <c r="F375" s="32" t="s">
        <v>402</v>
      </c>
      <c r="G375" s="39">
        <f>IF(F_SEARCHES!$H375=1,(VLOOKUP(F_SEARCHES!$A375,'F_ ORDERS'!A:G,7,FALSE)+VLOOKUP(F_SEARCHES!$A375,'F_ ORDERS'!A:H,8,FALSE))-(F_SEARCHES!$D375+F_SEARCHES!$E375),0)</f>
        <v>0</v>
      </c>
      <c r="H375" s="32">
        <f>IFERROR(IF(MATCH(F_SEARCHES!$A375,'F_ ORDERS'!A:A,0),1,),0)</f>
        <v>0</v>
      </c>
    </row>
    <row r="376" spans="1:8" x14ac:dyDescent="0.2">
      <c r="A376" s="37" t="str">
        <f t="shared" si="5"/>
        <v>125.200.151.129|45187|0.75048611110833</v>
      </c>
      <c r="B376" s="32">
        <v>7374</v>
      </c>
      <c r="C376" s="32" t="s">
        <v>1281</v>
      </c>
      <c r="D376" s="38">
        <f>INT(DT!A376)</f>
        <v>45187</v>
      </c>
      <c r="E376" s="39">
        <f>DT!A376-INT(DT!A376)</f>
        <v>0.75048611110833008</v>
      </c>
      <c r="F376" s="32" t="s">
        <v>119</v>
      </c>
      <c r="G376" s="39">
        <f>IF(F_SEARCHES!$H376=1,(VLOOKUP(F_SEARCHES!$A376,'F_ ORDERS'!A:G,7,FALSE)+VLOOKUP(F_SEARCHES!$A376,'F_ ORDERS'!A:H,8,FALSE))-(F_SEARCHES!$D376+F_SEARCHES!$E376),0)</f>
        <v>0</v>
      </c>
      <c r="H376" s="32">
        <f>IFERROR(IF(MATCH(F_SEARCHES!$A376,'F_ ORDERS'!A:A,0),1,),0)</f>
        <v>0</v>
      </c>
    </row>
    <row r="377" spans="1:8" x14ac:dyDescent="0.2">
      <c r="A377" s="37" t="str">
        <f t="shared" si="5"/>
        <v>125.240.104.130|43201|0.691990740742767</v>
      </c>
      <c r="B377" s="32">
        <v>7375</v>
      </c>
      <c r="C377" s="32" t="s">
        <v>1282</v>
      </c>
      <c r="D377" s="38">
        <f>INT(DT!A377)</f>
        <v>43201</v>
      </c>
      <c r="E377" s="39">
        <f>DT!A377-INT(DT!A377)</f>
        <v>0.69199074074276723</v>
      </c>
      <c r="F377" s="32" t="s">
        <v>437</v>
      </c>
      <c r="G377" s="39">
        <f>IF(F_SEARCHES!$H377=1,(VLOOKUP(F_SEARCHES!$A377,'F_ ORDERS'!A:G,7,FALSE)+VLOOKUP(F_SEARCHES!$A377,'F_ ORDERS'!A:H,8,FALSE))-(F_SEARCHES!$D377+F_SEARCHES!$E377),0)</f>
        <v>0.10138888889196096</v>
      </c>
      <c r="H377" s="32">
        <f>IFERROR(IF(MATCH(F_SEARCHES!$A377,'F_ ORDERS'!A:A,0),1,),0)</f>
        <v>1</v>
      </c>
    </row>
    <row r="378" spans="1:8" x14ac:dyDescent="0.2">
      <c r="A378" s="37" t="str">
        <f t="shared" si="5"/>
        <v>125.32.211.81|45577|0.850891203706851</v>
      </c>
      <c r="B378" s="32">
        <v>7376</v>
      </c>
      <c r="C378" s="32" t="s">
        <v>1283</v>
      </c>
      <c r="D378" s="38">
        <f>INT(DT!A378)</f>
        <v>45577</v>
      </c>
      <c r="E378" s="39">
        <f>DT!A378-INT(DT!A378)</f>
        <v>0.85089120370685123</v>
      </c>
      <c r="F378" s="32" t="s">
        <v>207</v>
      </c>
      <c r="G378" s="39">
        <f>IF(F_SEARCHES!$H378=1,(VLOOKUP(F_SEARCHES!$A378,'F_ ORDERS'!A:G,7,FALSE)+VLOOKUP(F_SEARCHES!$A378,'F_ ORDERS'!A:H,8,FALSE))-(F_SEARCHES!$D378+F_SEARCHES!$E378),0)</f>
        <v>2.768518518860219E-2</v>
      </c>
      <c r="H378" s="32">
        <f>IFERROR(IF(MATCH(F_SEARCHES!$A378,'F_ ORDERS'!A:A,0),1,),0)</f>
        <v>1</v>
      </c>
    </row>
    <row r="379" spans="1:8" x14ac:dyDescent="0.2">
      <c r="A379" s="37" t="str">
        <f t="shared" si="5"/>
        <v>125.58.129.65|45282|0.200138888889342</v>
      </c>
      <c r="B379" s="32">
        <v>7377</v>
      </c>
      <c r="C379" s="32" t="s">
        <v>1284</v>
      </c>
      <c r="D379" s="38">
        <f>INT(DT!A379)</f>
        <v>45282</v>
      </c>
      <c r="E379" s="39">
        <f>DT!A379-INT(DT!A379)</f>
        <v>0.20013888888934162</v>
      </c>
      <c r="F379" s="32" t="s">
        <v>147</v>
      </c>
      <c r="G379" s="39">
        <f>IF(F_SEARCHES!$H379=1,(VLOOKUP(F_SEARCHES!$A379,'F_ ORDERS'!A:G,7,FALSE)+VLOOKUP(F_SEARCHES!$A379,'F_ ORDERS'!A:H,8,FALSE))-(F_SEARCHES!$D379+F_SEARCHES!$E379),0)</f>
        <v>0.11615740740671754</v>
      </c>
      <c r="H379" s="32">
        <f>IFERROR(IF(MATCH(F_SEARCHES!$A379,'F_ ORDERS'!A:A,0),1,),0)</f>
        <v>1</v>
      </c>
    </row>
    <row r="380" spans="1:8" x14ac:dyDescent="0.2">
      <c r="A380" s="37" t="str">
        <f t="shared" si="5"/>
        <v>125.75.117.240|45328|0.795648148152395</v>
      </c>
      <c r="B380" s="32">
        <v>7378</v>
      </c>
      <c r="C380" s="32" t="s">
        <v>1285</v>
      </c>
      <c r="D380" s="38">
        <f>INT(DT!A380)</f>
        <v>45328</v>
      </c>
      <c r="E380" s="39">
        <f>DT!A380-INT(DT!A380)</f>
        <v>0.79564814815239515</v>
      </c>
      <c r="F380" s="32" t="s">
        <v>425</v>
      </c>
      <c r="G380" s="39">
        <f>IF(F_SEARCHES!$H380=1,(VLOOKUP(F_SEARCHES!$A380,'F_ ORDERS'!A:G,7,FALSE)+VLOOKUP(F_SEARCHES!$A380,'F_ ORDERS'!A:H,8,FALSE))-(F_SEARCHES!$D380+F_SEARCHES!$E380),0)</f>
        <v>1.5543981484370306E-2</v>
      </c>
      <c r="H380" s="32">
        <f>IFERROR(IF(MATCH(F_SEARCHES!$A380,'F_ ORDERS'!A:A,0),1,),0)</f>
        <v>1</v>
      </c>
    </row>
    <row r="381" spans="1:8" x14ac:dyDescent="0.2">
      <c r="A381" s="37" t="str">
        <f t="shared" si="5"/>
        <v>125.91.121.206|44727|0.437187499999709</v>
      </c>
      <c r="B381" s="32">
        <v>7379</v>
      </c>
      <c r="C381" s="32" t="s">
        <v>1286</v>
      </c>
      <c r="D381" s="38">
        <f>INT(DT!A381)</f>
        <v>44727</v>
      </c>
      <c r="E381" s="39">
        <f>DT!A381-INT(DT!A381)</f>
        <v>0.43718749999970896</v>
      </c>
      <c r="F381" s="32" t="s">
        <v>168</v>
      </c>
      <c r="G381" s="39">
        <f>IF(F_SEARCHES!$H381=1,(VLOOKUP(F_SEARCHES!$A381,'F_ ORDERS'!A:G,7,FALSE)+VLOOKUP(F_SEARCHES!$A381,'F_ ORDERS'!A:H,8,FALSE))-(F_SEARCHES!$D381+F_SEARCHES!$E381),0)</f>
        <v>7.2303240740438923E-2</v>
      </c>
      <c r="H381" s="32">
        <f>IFERROR(IF(MATCH(F_SEARCHES!$A381,'F_ ORDERS'!A:A,0),1,),0)</f>
        <v>1</v>
      </c>
    </row>
    <row r="382" spans="1:8" x14ac:dyDescent="0.2">
      <c r="A382" s="37" t="str">
        <f t="shared" si="5"/>
        <v>125.96.25.188|43989|0.905798611107457</v>
      </c>
      <c r="B382" s="32">
        <v>7380</v>
      </c>
      <c r="C382" s="32" t="s">
        <v>1287</v>
      </c>
      <c r="D382" s="38">
        <f>INT(DT!A382)</f>
        <v>43989</v>
      </c>
      <c r="E382" s="39">
        <f>DT!A382-INT(DT!A382)</f>
        <v>0.90579861110745696</v>
      </c>
      <c r="F382" s="32" t="s">
        <v>139</v>
      </c>
      <c r="G382" s="39">
        <f>IF(F_SEARCHES!$H382=1,(VLOOKUP(F_SEARCHES!$A382,'F_ ORDERS'!A:G,7,FALSE)+VLOOKUP(F_SEARCHES!$A382,'F_ ORDERS'!A:H,8,FALSE))-(F_SEARCHES!$D382+F_SEARCHES!$E382),0)</f>
        <v>2.7349537034751847E-2</v>
      </c>
      <c r="H382" s="32">
        <f>IFERROR(IF(MATCH(F_SEARCHES!$A382,'F_ ORDERS'!A:A,0),1,),0)</f>
        <v>1</v>
      </c>
    </row>
    <row r="383" spans="1:8" x14ac:dyDescent="0.2">
      <c r="A383" s="37" t="str">
        <f t="shared" si="5"/>
        <v>126.139.152.232|44078|0.612951388888177</v>
      </c>
      <c r="B383" s="32">
        <v>7381</v>
      </c>
      <c r="C383" s="32" t="s">
        <v>1288</v>
      </c>
      <c r="D383" s="38">
        <f>INT(DT!A383)</f>
        <v>44078</v>
      </c>
      <c r="E383" s="39">
        <f>DT!A383-INT(DT!A383)</f>
        <v>0.61295138888817746</v>
      </c>
      <c r="F383" s="32" t="s">
        <v>70</v>
      </c>
      <c r="G383" s="39">
        <f>IF(F_SEARCHES!$H383=1,(VLOOKUP(F_SEARCHES!$A383,'F_ ORDERS'!A:G,7,FALSE)+VLOOKUP(F_SEARCHES!$A383,'F_ ORDERS'!A:H,8,FALSE))-(F_SEARCHES!$D383+F_SEARCHES!$E383),0)</f>
        <v>0.12098379629605915</v>
      </c>
      <c r="H383" s="32">
        <f>IFERROR(IF(MATCH(F_SEARCHES!$A383,'F_ ORDERS'!A:A,0),1,),0)</f>
        <v>1</v>
      </c>
    </row>
    <row r="384" spans="1:8" x14ac:dyDescent="0.2">
      <c r="A384" s="37" t="str">
        <f t="shared" si="5"/>
        <v>126.143.109.221|43593|0.689490740740439</v>
      </c>
      <c r="B384" s="32">
        <v>7382</v>
      </c>
      <c r="C384" s="32" t="s">
        <v>1289</v>
      </c>
      <c r="D384" s="38">
        <f>INT(DT!A384)</f>
        <v>43593</v>
      </c>
      <c r="E384" s="39">
        <f>DT!A384-INT(DT!A384)</f>
        <v>0.68949074074043892</v>
      </c>
      <c r="F384" s="32" t="s">
        <v>439</v>
      </c>
      <c r="G384" s="39">
        <f>IF(F_SEARCHES!$H384=1,(VLOOKUP(F_SEARCHES!$A384,'F_ ORDERS'!A:G,7,FALSE)+VLOOKUP(F_SEARCHES!$A384,'F_ ORDERS'!A:H,8,FALSE))-(F_SEARCHES!$D384+F_SEARCHES!$E384),0)</f>
        <v>4.0185185185691807E-2</v>
      </c>
      <c r="H384" s="32">
        <f>IFERROR(IF(MATCH(F_SEARCHES!$A384,'F_ ORDERS'!A:A,0),1,),0)</f>
        <v>1</v>
      </c>
    </row>
    <row r="385" spans="1:8" x14ac:dyDescent="0.2">
      <c r="A385" s="37" t="str">
        <f t="shared" si="5"/>
        <v>126.188.201.193|44801|0.254363425927295</v>
      </c>
      <c r="B385" s="32">
        <v>7383</v>
      </c>
      <c r="C385" s="32" t="s">
        <v>1290</v>
      </c>
      <c r="D385" s="38">
        <f>INT(DT!A385)</f>
        <v>44801</v>
      </c>
      <c r="E385" s="39">
        <f>DT!A385-INT(DT!A385)</f>
        <v>0.25436342592729488</v>
      </c>
      <c r="F385" s="32" t="s">
        <v>325</v>
      </c>
      <c r="G385" s="39">
        <f>IF(F_SEARCHES!$H385=1,(VLOOKUP(F_SEARCHES!$A385,'F_ ORDERS'!A:G,7,FALSE)+VLOOKUP(F_SEARCHES!$A385,'F_ ORDERS'!A:H,8,FALSE))-(F_SEARCHES!$D385+F_SEARCHES!$E385),0)</f>
        <v>2.0254629635019228E-3</v>
      </c>
      <c r="H385" s="32">
        <f>IFERROR(IF(MATCH(F_SEARCHES!$A385,'F_ ORDERS'!A:A,0),1,),0)</f>
        <v>1</v>
      </c>
    </row>
    <row r="386" spans="1:8" x14ac:dyDescent="0.2">
      <c r="A386" s="37" t="str">
        <f t="shared" ref="A386:A449" si="6">C386 &amp; "|" &amp; D386 &amp; "|" &amp; E386</f>
        <v>126.189.24.136|44403|0.953032407407591</v>
      </c>
      <c r="B386" s="32">
        <v>7384</v>
      </c>
      <c r="C386" s="32" t="s">
        <v>1291</v>
      </c>
      <c r="D386" s="38">
        <f>INT(DT!A386)</f>
        <v>44403</v>
      </c>
      <c r="E386" s="39">
        <f>DT!A386-INT(DT!A386)</f>
        <v>0.95303240740759065</v>
      </c>
      <c r="F386" s="32" t="s">
        <v>195</v>
      </c>
      <c r="G386" s="39">
        <f>IF(F_SEARCHES!$H386=1,(VLOOKUP(F_SEARCHES!$A386,'F_ ORDERS'!A:G,7,FALSE)+VLOOKUP(F_SEARCHES!$A386,'F_ ORDERS'!A:H,8,FALSE))-(F_SEARCHES!$D386+F_SEARCHES!$E386),0)</f>
        <v>0</v>
      </c>
      <c r="H386" s="32">
        <f>IFERROR(IF(MATCH(F_SEARCHES!$A386,'F_ ORDERS'!A:A,0),1,),0)</f>
        <v>0</v>
      </c>
    </row>
    <row r="387" spans="1:8" x14ac:dyDescent="0.2">
      <c r="A387" s="37" t="str">
        <f t="shared" si="6"/>
        <v>126.217.58.214|45384|0.786481481482042</v>
      </c>
      <c r="B387" s="32">
        <v>7385</v>
      </c>
      <c r="C387" s="32" t="s">
        <v>1292</v>
      </c>
      <c r="D387" s="38">
        <f>INT(DT!A387)</f>
        <v>45384</v>
      </c>
      <c r="E387" s="39">
        <f>DT!A387-INT(DT!A387)</f>
        <v>0.786481481482042</v>
      </c>
      <c r="F387" s="32" t="s">
        <v>65</v>
      </c>
      <c r="G387" s="39">
        <f>IF(F_SEARCHES!$H387=1,(VLOOKUP(F_SEARCHES!$A387,'F_ ORDERS'!A:G,7,FALSE)+VLOOKUP(F_SEARCHES!$A387,'F_ ORDERS'!A:H,8,FALSE))-(F_SEARCHES!$D387+F_SEARCHES!$E387),0)</f>
        <v>0</v>
      </c>
      <c r="H387" s="32">
        <f>IFERROR(IF(MATCH(F_SEARCHES!$A387,'F_ ORDERS'!A:A,0),1,),0)</f>
        <v>0</v>
      </c>
    </row>
    <row r="388" spans="1:8" x14ac:dyDescent="0.2">
      <c r="A388" s="37" t="str">
        <f t="shared" si="6"/>
        <v>126.239.72.149|45378|0.884027777778101</v>
      </c>
      <c r="B388" s="32">
        <v>7386</v>
      </c>
      <c r="C388" s="32" t="s">
        <v>1293</v>
      </c>
      <c r="D388" s="38">
        <f>INT(DT!A388)</f>
        <v>45378</v>
      </c>
      <c r="E388" s="39">
        <f>DT!A388-INT(DT!A388)</f>
        <v>0.88402777777810115</v>
      </c>
      <c r="F388" s="32" t="s">
        <v>419</v>
      </c>
      <c r="G388" s="39">
        <f>IF(F_SEARCHES!$H388=1,(VLOOKUP(F_SEARCHES!$A388,'F_ ORDERS'!A:G,7,FALSE)+VLOOKUP(F_SEARCHES!$A388,'F_ ORDERS'!A:H,8,FALSE))-(F_SEARCHES!$D388+F_SEARCHES!$E388),0)</f>
        <v>6.2118055553582963E-2</v>
      </c>
      <c r="H388" s="32">
        <f>IFERROR(IF(MATCH(F_SEARCHES!$A388,'F_ ORDERS'!A:A,0),1,),0)</f>
        <v>1</v>
      </c>
    </row>
    <row r="389" spans="1:8" x14ac:dyDescent="0.2">
      <c r="A389" s="37" t="str">
        <f t="shared" si="6"/>
        <v>126.247.133.5|44219|0.091168981482042</v>
      </c>
      <c r="B389" s="32">
        <v>7387</v>
      </c>
      <c r="C389" s="32" t="s">
        <v>1294</v>
      </c>
      <c r="D389" s="38">
        <f>INT(DT!A389)</f>
        <v>44219</v>
      </c>
      <c r="E389" s="39">
        <f>DT!A389-INT(DT!A389)</f>
        <v>9.1168981482042E-2</v>
      </c>
      <c r="F389" s="32" t="s">
        <v>495</v>
      </c>
      <c r="G389" s="39">
        <f>IF(F_SEARCHES!$H389=1,(VLOOKUP(F_SEARCHES!$A389,'F_ ORDERS'!A:G,7,FALSE)+VLOOKUP(F_SEARCHES!$A389,'F_ ORDERS'!A:H,8,FALSE))-(F_SEARCHES!$D389+F_SEARCHES!$E389),0)</f>
        <v>7.8877314816054422E-2</v>
      </c>
      <c r="H389" s="32">
        <f>IFERROR(IF(MATCH(F_SEARCHES!$A389,'F_ ORDERS'!A:A,0),1,),0)</f>
        <v>1</v>
      </c>
    </row>
    <row r="390" spans="1:8" x14ac:dyDescent="0.2">
      <c r="A390" s="37" t="str">
        <f t="shared" si="6"/>
        <v>126.248.167.249|44636|0.462465277778392</v>
      </c>
      <c r="B390" s="32">
        <v>7388</v>
      </c>
      <c r="C390" s="32" t="s">
        <v>1295</v>
      </c>
      <c r="D390" s="38">
        <f>INT(DT!A390)</f>
        <v>44636</v>
      </c>
      <c r="E390" s="39">
        <f>DT!A390-INT(DT!A390)</f>
        <v>0.46246527777839219</v>
      </c>
      <c r="F390" s="32" t="s">
        <v>416</v>
      </c>
      <c r="G390" s="39">
        <f>IF(F_SEARCHES!$H390=1,(VLOOKUP(F_SEARCHES!$A390,'F_ ORDERS'!A:G,7,FALSE)+VLOOKUP(F_SEARCHES!$A390,'F_ ORDERS'!A:H,8,FALSE))-(F_SEARCHES!$D390+F_SEARCHES!$E390),0)</f>
        <v>7.4872685181617271E-2</v>
      </c>
      <c r="H390" s="32">
        <f>IFERROR(IF(MATCH(F_SEARCHES!$A390,'F_ ORDERS'!A:A,0),1,),0)</f>
        <v>1</v>
      </c>
    </row>
    <row r="391" spans="1:8" x14ac:dyDescent="0.2">
      <c r="A391" s="37" t="str">
        <f t="shared" si="6"/>
        <v>126.30.220.178|43890|0.464942129627161</v>
      </c>
      <c r="B391" s="32">
        <v>7389</v>
      </c>
      <c r="C391" s="32" t="s">
        <v>1296</v>
      </c>
      <c r="D391" s="38">
        <f>INT(DT!A391)</f>
        <v>43890</v>
      </c>
      <c r="E391" s="39">
        <f>DT!A391-INT(DT!A391)</f>
        <v>0.46494212962716119</v>
      </c>
      <c r="F391" s="32" t="s">
        <v>295</v>
      </c>
      <c r="G391" s="39">
        <f>IF(F_SEARCHES!$H391=1,(VLOOKUP(F_SEARCHES!$A391,'F_ ORDERS'!A:G,7,FALSE)+VLOOKUP(F_SEARCHES!$A391,'F_ ORDERS'!A:H,8,FALSE))-(F_SEARCHES!$D391+F_SEARCHES!$E391),0)</f>
        <v>0</v>
      </c>
      <c r="H391" s="32">
        <f>IFERROR(IF(MATCH(F_SEARCHES!$A391,'F_ ORDERS'!A:A,0),1,),0)</f>
        <v>0</v>
      </c>
    </row>
    <row r="392" spans="1:8" x14ac:dyDescent="0.2">
      <c r="A392" s="37" t="str">
        <f t="shared" si="6"/>
        <v>126.32.64.65|45486|0.828379629630945</v>
      </c>
      <c r="B392" s="32">
        <v>7390</v>
      </c>
      <c r="C392" s="32" t="s">
        <v>1297</v>
      </c>
      <c r="D392" s="38">
        <f>INT(DT!A392)</f>
        <v>45486</v>
      </c>
      <c r="E392" s="39">
        <f>DT!A392-INT(DT!A392)</f>
        <v>0.82837962963094469</v>
      </c>
      <c r="F392" s="32" t="s">
        <v>445</v>
      </c>
      <c r="G392" s="39">
        <f>IF(F_SEARCHES!$H392=1,(VLOOKUP(F_SEARCHES!$A392,'F_ ORDERS'!A:G,7,FALSE)+VLOOKUP(F_SEARCHES!$A392,'F_ ORDERS'!A:H,8,FALSE))-(F_SEARCHES!$D392+F_SEARCHES!$E392),0)</f>
        <v>4.2581018518831115E-2</v>
      </c>
      <c r="H392" s="32">
        <f>IFERROR(IF(MATCH(F_SEARCHES!$A392,'F_ ORDERS'!A:A,0),1,),0)</f>
        <v>1</v>
      </c>
    </row>
    <row r="393" spans="1:8" x14ac:dyDescent="0.2">
      <c r="A393" s="37" t="str">
        <f t="shared" si="6"/>
        <v>126.57.174.53|45302|0.7638078703676</v>
      </c>
      <c r="B393" s="32">
        <v>7391</v>
      </c>
      <c r="C393" s="32" t="s">
        <v>1298</v>
      </c>
      <c r="D393" s="38">
        <f>INT(DT!A393)</f>
        <v>45302</v>
      </c>
      <c r="E393" s="39">
        <f>DT!A393-INT(DT!A393)</f>
        <v>0.76380787036760012</v>
      </c>
      <c r="F393" s="32" t="s">
        <v>116</v>
      </c>
      <c r="G393" s="39">
        <f>IF(F_SEARCHES!$H393=1,(VLOOKUP(F_SEARCHES!$A393,'F_ ORDERS'!A:G,7,FALSE)+VLOOKUP(F_SEARCHES!$A393,'F_ ORDERS'!A:H,8,FALSE))-(F_SEARCHES!$D393+F_SEARCHES!$E393),0)</f>
        <v>0</v>
      </c>
      <c r="H393" s="32">
        <f>IFERROR(IF(MATCH(F_SEARCHES!$A393,'F_ ORDERS'!A:A,0),1,),0)</f>
        <v>0</v>
      </c>
    </row>
    <row r="394" spans="1:8" x14ac:dyDescent="0.2">
      <c r="A394" s="37" t="str">
        <f t="shared" si="6"/>
        <v>126.90.46.198|45474|0.680925925917109</v>
      </c>
      <c r="B394" s="32">
        <v>7392</v>
      </c>
      <c r="C394" s="32" t="s">
        <v>1299</v>
      </c>
      <c r="D394" s="38">
        <f>INT(DT!A394)</f>
        <v>45474</v>
      </c>
      <c r="E394" s="39">
        <f>DT!A394-INT(DT!A394)</f>
        <v>0.68092592591710854</v>
      </c>
      <c r="F394" s="32" t="s">
        <v>309</v>
      </c>
      <c r="G394" s="39">
        <f>IF(F_SEARCHES!$H394=1,(VLOOKUP(F_SEARCHES!$A394,'F_ ORDERS'!A:G,7,FALSE)+VLOOKUP(F_SEARCHES!$A394,'F_ ORDERS'!A:H,8,FALSE))-(F_SEARCHES!$D394+F_SEARCHES!$E394),0)</f>
        <v>0</v>
      </c>
      <c r="H394" s="32">
        <f>IFERROR(IF(MATCH(F_SEARCHES!$A394,'F_ ORDERS'!A:A,0),1,),0)</f>
        <v>0</v>
      </c>
    </row>
    <row r="395" spans="1:8" x14ac:dyDescent="0.2">
      <c r="A395" s="37" t="str">
        <f t="shared" si="6"/>
        <v>126.99.77.234|44687|0.729004629632982</v>
      </c>
      <c r="B395" s="32">
        <v>7393</v>
      </c>
      <c r="C395" s="32" t="s">
        <v>1300</v>
      </c>
      <c r="D395" s="38">
        <f>INT(DT!A395)</f>
        <v>44687</v>
      </c>
      <c r="E395" s="39">
        <f>DT!A395-INT(DT!A395)</f>
        <v>0.72900462963298196</v>
      </c>
      <c r="F395" s="32" t="s">
        <v>284</v>
      </c>
      <c r="G395" s="39">
        <f>IF(F_SEARCHES!$H395=1,(VLOOKUP(F_SEARCHES!$A395,'F_ ORDERS'!A:G,7,FALSE)+VLOOKUP(F_SEARCHES!$A395,'F_ ORDERS'!A:H,8,FALSE))-(F_SEARCHES!$D395+F_SEARCHES!$E395),0)</f>
        <v>8.516203703766223E-2</v>
      </c>
      <c r="H395" s="32">
        <f>IFERROR(IF(MATCH(F_SEARCHES!$A395,'F_ ORDERS'!A:A,0),1,),0)</f>
        <v>1</v>
      </c>
    </row>
    <row r="396" spans="1:8" x14ac:dyDescent="0.2">
      <c r="A396" s="37" t="str">
        <f t="shared" si="6"/>
        <v>127.122.162.75|44701|0.751192129631818</v>
      </c>
      <c r="B396" s="32">
        <v>7394</v>
      </c>
      <c r="C396" s="32" t="s">
        <v>1301</v>
      </c>
      <c r="D396" s="38">
        <f>INT(DT!A396)</f>
        <v>44701</v>
      </c>
      <c r="E396" s="39">
        <f>DT!A396-INT(DT!A396)</f>
        <v>0.75119212963181781</v>
      </c>
      <c r="F396" s="32" t="s">
        <v>348</v>
      </c>
      <c r="G396" s="39">
        <f>IF(F_SEARCHES!$H396=1,(VLOOKUP(F_SEARCHES!$A396,'F_ ORDERS'!A:G,7,FALSE)+VLOOKUP(F_SEARCHES!$A396,'F_ ORDERS'!A:H,8,FALSE))-(F_SEARCHES!$D396+F_SEARCHES!$E396),0)</f>
        <v>8.3969907405844424E-2</v>
      </c>
      <c r="H396" s="32">
        <f>IFERROR(IF(MATCH(F_SEARCHES!$A396,'F_ ORDERS'!A:A,0),1,),0)</f>
        <v>1</v>
      </c>
    </row>
    <row r="397" spans="1:8" x14ac:dyDescent="0.2">
      <c r="A397" s="37" t="str">
        <f t="shared" si="6"/>
        <v>127.152.46.28|43807|0.735370370370219</v>
      </c>
      <c r="B397" s="32">
        <v>7395</v>
      </c>
      <c r="C397" s="32" t="s">
        <v>1302</v>
      </c>
      <c r="D397" s="38">
        <f>INT(DT!A397)</f>
        <v>43807</v>
      </c>
      <c r="E397" s="39">
        <f>DT!A397-INT(DT!A397)</f>
        <v>0.73537037037021946</v>
      </c>
      <c r="F397" s="32" t="s">
        <v>286</v>
      </c>
      <c r="G397" s="39">
        <f>IF(F_SEARCHES!$H397=1,(VLOOKUP(F_SEARCHES!$A397,'F_ ORDERS'!A:G,7,FALSE)+VLOOKUP(F_SEARCHES!$A397,'F_ ORDERS'!A:H,8,FALSE))-(F_SEARCHES!$D397+F_SEARCHES!$E397),0)</f>
        <v>0</v>
      </c>
      <c r="H397" s="32">
        <f>IFERROR(IF(MATCH(F_SEARCHES!$A397,'F_ ORDERS'!A:A,0),1,),0)</f>
        <v>0</v>
      </c>
    </row>
    <row r="398" spans="1:8" x14ac:dyDescent="0.2">
      <c r="A398" s="37" t="str">
        <f t="shared" si="6"/>
        <v>127.17.30.7|44329|0.755949074082309</v>
      </c>
      <c r="B398" s="32">
        <v>7396</v>
      </c>
      <c r="C398" s="32" t="s">
        <v>1303</v>
      </c>
      <c r="D398" s="38">
        <f>INT(DT!A398)</f>
        <v>44329</v>
      </c>
      <c r="E398" s="39">
        <f>DT!A398-INT(DT!A398)</f>
        <v>0.75594907408230938</v>
      </c>
      <c r="F398" s="32" t="s">
        <v>141</v>
      </c>
      <c r="G398" s="39">
        <f>IF(F_SEARCHES!$H398=1,(VLOOKUP(F_SEARCHES!$A398,'F_ ORDERS'!A:G,7,FALSE)+VLOOKUP(F_SEARCHES!$A398,'F_ ORDERS'!A:H,8,FALSE))-(F_SEARCHES!$D398+F_SEARCHES!$E398),0)</f>
        <v>0.10216435185429873</v>
      </c>
      <c r="H398" s="32">
        <f>IFERROR(IF(MATCH(F_SEARCHES!$A398,'F_ ORDERS'!A:A,0),1,),0)</f>
        <v>1</v>
      </c>
    </row>
    <row r="399" spans="1:8" x14ac:dyDescent="0.2">
      <c r="A399" s="37" t="str">
        <f t="shared" si="6"/>
        <v>127.21.79.199|44976|0.756793981483497</v>
      </c>
      <c r="B399" s="32">
        <v>7397</v>
      </c>
      <c r="C399" s="32" t="s">
        <v>1304</v>
      </c>
      <c r="D399" s="38">
        <f>INT(DT!A399)</f>
        <v>44976</v>
      </c>
      <c r="E399" s="39">
        <f>DT!A399-INT(DT!A399)</f>
        <v>0.75679398148349719</v>
      </c>
      <c r="F399" s="32" t="s">
        <v>495</v>
      </c>
      <c r="G399" s="39">
        <f>IF(F_SEARCHES!$H399=1,(VLOOKUP(F_SEARCHES!$A399,'F_ ORDERS'!A:G,7,FALSE)+VLOOKUP(F_SEARCHES!$A399,'F_ ORDERS'!A:H,8,FALSE))-(F_SEARCHES!$D399+F_SEARCHES!$E399),0)</f>
        <v>2.4050925923802424E-2</v>
      </c>
      <c r="H399" s="32">
        <f>IFERROR(IF(MATCH(F_SEARCHES!$A399,'F_ ORDERS'!A:A,0),1,),0)</f>
        <v>1</v>
      </c>
    </row>
    <row r="400" spans="1:8" x14ac:dyDescent="0.2">
      <c r="A400" s="37" t="str">
        <f t="shared" si="6"/>
        <v>127.213.64.217|43315|0.265127314807614</v>
      </c>
      <c r="B400" s="32">
        <v>7398</v>
      </c>
      <c r="C400" s="32" t="s">
        <v>1305</v>
      </c>
      <c r="D400" s="38">
        <f>INT(DT!A400)</f>
        <v>43315</v>
      </c>
      <c r="E400" s="39">
        <f>DT!A400-INT(DT!A400)</f>
        <v>0.26512731480761431</v>
      </c>
      <c r="F400" s="32" t="s">
        <v>268</v>
      </c>
      <c r="G400" s="39">
        <f>IF(F_SEARCHES!$H400=1,(VLOOKUP(F_SEARCHES!$A400,'F_ ORDERS'!A:G,7,FALSE)+VLOOKUP(F_SEARCHES!$A400,'F_ ORDERS'!A:H,8,FALSE))-(F_SEARCHES!$D400+F_SEARCHES!$E400),0)</f>
        <v>0</v>
      </c>
      <c r="H400" s="32">
        <f>IFERROR(IF(MATCH(F_SEARCHES!$A400,'F_ ORDERS'!A:A,0),1,),0)</f>
        <v>0</v>
      </c>
    </row>
    <row r="401" spans="1:8" x14ac:dyDescent="0.2">
      <c r="A401" s="37" t="str">
        <f t="shared" si="6"/>
        <v>127.254.193.135|45337|0.442905092590081</v>
      </c>
      <c r="B401" s="32">
        <v>7399</v>
      </c>
      <c r="C401" s="32" t="s">
        <v>1306</v>
      </c>
      <c r="D401" s="38">
        <f>INT(DT!A401)</f>
        <v>45337</v>
      </c>
      <c r="E401" s="39">
        <f>DT!A401-INT(DT!A401)</f>
        <v>0.44290509259008104</v>
      </c>
      <c r="F401" s="32" t="s">
        <v>299</v>
      </c>
      <c r="G401" s="39">
        <f>IF(F_SEARCHES!$H401=1,(VLOOKUP(F_SEARCHES!$A401,'F_ ORDERS'!A:G,7,FALSE)+VLOOKUP(F_SEARCHES!$A401,'F_ ORDERS'!A:H,8,FALSE))-(F_SEARCHES!$D401+F_SEARCHES!$E401),0)</f>
        <v>0</v>
      </c>
      <c r="H401" s="32">
        <f>IFERROR(IF(MATCH(F_SEARCHES!$A401,'F_ ORDERS'!A:A,0),1,),0)</f>
        <v>0</v>
      </c>
    </row>
    <row r="402" spans="1:8" x14ac:dyDescent="0.2">
      <c r="A402" s="37" t="str">
        <f t="shared" si="6"/>
        <v>127.64.110.245|45441|0.736296296287037</v>
      </c>
      <c r="B402" s="32">
        <v>7400</v>
      </c>
      <c r="C402" s="32" t="s">
        <v>1307</v>
      </c>
      <c r="D402" s="38">
        <f>INT(DT!A402)</f>
        <v>45441</v>
      </c>
      <c r="E402" s="39">
        <f>DT!A402-INT(DT!A402)</f>
        <v>0.73629629628703697</v>
      </c>
      <c r="F402" s="32" t="s">
        <v>357</v>
      </c>
      <c r="G402" s="39">
        <f>IF(F_SEARCHES!$H402=1,(VLOOKUP(F_SEARCHES!$A402,'F_ ORDERS'!A:G,7,FALSE)+VLOOKUP(F_SEARCHES!$A402,'F_ ORDERS'!A:H,8,FALSE))-(F_SEARCHES!$D402+F_SEARCHES!$E402),0)</f>
        <v>0</v>
      </c>
      <c r="H402" s="32">
        <f>IFERROR(IF(MATCH(F_SEARCHES!$A402,'F_ ORDERS'!A:A,0),1,),0)</f>
        <v>0</v>
      </c>
    </row>
    <row r="403" spans="1:8" x14ac:dyDescent="0.2">
      <c r="A403" s="37" t="str">
        <f t="shared" si="6"/>
        <v>127.64.201.185|45546|0.052453703712672</v>
      </c>
      <c r="B403" s="32">
        <v>7401</v>
      </c>
      <c r="C403" s="32" t="s">
        <v>1308</v>
      </c>
      <c r="D403" s="38">
        <f>INT(DT!A403)</f>
        <v>45546</v>
      </c>
      <c r="E403" s="39">
        <f>DT!A403-INT(DT!A403)</f>
        <v>5.2453703712671995E-2</v>
      </c>
      <c r="F403" s="32" t="s">
        <v>344</v>
      </c>
      <c r="G403" s="39">
        <f>IF(F_SEARCHES!$H403=1,(VLOOKUP(F_SEARCHES!$A403,'F_ ORDERS'!A:G,7,FALSE)+VLOOKUP(F_SEARCHES!$A403,'F_ ORDERS'!A:H,8,FALSE))-(F_SEARCHES!$D403+F_SEARCHES!$E403),0)</f>
        <v>6.3518518516502809E-2</v>
      </c>
      <c r="H403" s="32">
        <f>IFERROR(IF(MATCH(F_SEARCHES!$A403,'F_ ORDERS'!A:A,0),1,),0)</f>
        <v>1</v>
      </c>
    </row>
    <row r="404" spans="1:8" x14ac:dyDescent="0.2">
      <c r="A404" s="37" t="str">
        <f t="shared" si="6"/>
        <v>127.69.55.161|44630|0.0971759259264218</v>
      </c>
      <c r="B404" s="32">
        <v>7402</v>
      </c>
      <c r="C404" s="32" t="s">
        <v>1309</v>
      </c>
      <c r="D404" s="38">
        <f>INT(DT!A404)</f>
        <v>44630</v>
      </c>
      <c r="E404" s="39">
        <f>DT!A404-INT(DT!A404)</f>
        <v>9.7175925926421769E-2</v>
      </c>
      <c r="F404" s="32" t="s">
        <v>398</v>
      </c>
      <c r="G404" s="39">
        <f>IF(F_SEARCHES!$H404=1,(VLOOKUP(F_SEARCHES!$A404,'F_ ORDERS'!A:G,7,FALSE)+VLOOKUP(F_SEARCHES!$A404,'F_ ORDERS'!A:H,8,FALSE))-(F_SEARCHES!$D404+F_SEARCHES!$E404),0)</f>
        <v>8.0300925925257616E-2</v>
      </c>
      <c r="H404" s="32">
        <f>IFERROR(IF(MATCH(F_SEARCHES!$A404,'F_ ORDERS'!A:A,0),1,),0)</f>
        <v>1</v>
      </c>
    </row>
    <row r="405" spans="1:8" x14ac:dyDescent="0.2">
      <c r="A405" s="37" t="str">
        <f t="shared" si="6"/>
        <v>127.79.76.182|43325|0.255428240736364</v>
      </c>
      <c r="B405" s="32">
        <v>7403</v>
      </c>
      <c r="C405" s="32" t="s">
        <v>1310</v>
      </c>
      <c r="D405" s="38">
        <f>INT(DT!A405)</f>
        <v>43325</v>
      </c>
      <c r="E405" s="39">
        <f>DT!A405-INT(DT!A405)</f>
        <v>0.25542824073636439</v>
      </c>
      <c r="F405" s="32" t="s">
        <v>216</v>
      </c>
      <c r="G405" s="39">
        <f>IF(F_SEARCHES!$H405=1,(VLOOKUP(F_SEARCHES!$A405,'F_ ORDERS'!A:G,7,FALSE)+VLOOKUP(F_SEARCHES!$A405,'F_ ORDERS'!A:H,8,FALSE))-(F_SEARCHES!$D405+F_SEARCHES!$E405),0)</f>
        <v>8.5960648146283347E-2</v>
      </c>
      <c r="H405" s="32">
        <f>IFERROR(IF(MATCH(F_SEARCHES!$A405,'F_ ORDERS'!A:A,0),1,),0)</f>
        <v>1</v>
      </c>
    </row>
    <row r="406" spans="1:8" x14ac:dyDescent="0.2">
      <c r="A406" s="37" t="str">
        <f t="shared" si="6"/>
        <v>127.95.133.187|44801|0.613460648150067</v>
      </c>
      <c r="B406" s="32">
        <v>7404</v>
      </c>
      <c r="C406" s="32" t="s">
        <v>1311</v>
      </c>
      <c r="D406" s="38">
        <f>INT(DT!A406)</f>
        <v>44801</v>
      </c>
      <c r="E406" s="39">
        <f>DT!A406-INT(DT!A406)</f>
        <v>0.61346064815006685</v>
      </c>
      <c r="F406" s="32" t="s">
        <v>299</v>
      </c>
      <c r="G406" s="39">
        <f>IF(F_SEARCHES!$H406=1,(VLOOKUP(F_SEARCHES!$A406,'F_ ORDERS'!A:G,7,FALSE)+VLOOKUP(F_SEARCHES!$A406,'F_ ORDERS'!A:H,8,FALSE))-(F_SEARCHES!$D406+F_SEARCHES!$E406),0)</f>
        <v>0</v>
      </c>
      <c r="H406" s="32">
        <f>IFERROR(IF(MATCH(F_SEARCHES!$A406,'F_ ORDERS'!A:A,0),1,),0)</f>
        <v>0</v>
      </c>
    </row>
    <row r="407" spans="1:8" x14ac:dyDescent="0.2">
      <c r="A407" s="37" t="str">
        <f t="shared" si="6"/>
        <v>127.96.240.192|42388|0.0287615740671754</v>
      </c>
      <c r="B407" s="32">
        <v>7405</v>
      </c>
      <c r="C407" s="32" t="s">
        <v>1312</v>
      </c>
      <c r="D407" s="38">
        <f>INT(DT!A407)</f>
        <v>42388</v>
      </c>
      <c r="E407" s="39">
        <f>DT!A407-INT(DT!A407)</f>
        <v>2.8761574067175388E-2</v>
      </c>
      <c r="F407" s="32" t="s">
        <v>293</v>
      </c>
      <c r="G407" s="39">
        <f>IF(F_SEARCHES!$H407=1,(VLOOKUP(F_SEARCHES!$A407,'F_ ORDERS'!A:G,7,FALSE)+VLOOKUP(F_SEARCHES!$A407,'F_ ORDERS'!A:H,8,FALSE))-(F_SEARCHES!$D407+F_SEARCHES!$E407),0)</f>
        <v>3.7129629628907423E-2</v>
      </c>
      <c r="H407" s="32">
        <f>IFERROR(IF(MATCH(F_SEARCHES!$A407,'F_ ORDERS'!A:A,0),1,),0)</f>
        <v>1</v>
      </c>
    </row>
    <row r="408" spans="1:8" x14ac:dyDescent="0.2">
      <c r="A408" s="37" t="str">
        <f t="shared" si="6"/>
        <v>128.121.254.88|44292|0.232048611112987</v>
      </c>
      <c r="B408" s="32">
        <v>7406</v>
      </c>
      <c r="C408" s="32" t="s">
        <v>1313</v>
      </c>
      <c r="D408" s="38">
        <f>INT(DT!A408)</f>
        <v>44292</v>
      </c>
      <c r="E408" s="39">
        <f>DT!A408-INT(DT!A408)</f>
        <v>0.23204861111298669</v>
      </c>
      <c r="F408" s="32" t="s">
        <v>279</v>
      </c>
      <c r="G408" s="39">
        <f>IF(F_SEARCHES!$H408=1,(VLOOKUP(F_SEARCHES!$A408,'F_ ORDERS'!A:G,7,FALSE)+VLOOKUP(F_SEARCHES!$A408,'F_ ORDERS'!A:H,8,FALSE))-(F_SEARCHES!$D408+F_SEARCHES!$E408),0)</f>
        <v>8.2465277781011537E-2</v>
      </c>
      <c r="H408" s="32">
        <f>IFERROR(IF(MATCH(F_SEARCHES!$A408,'F_ ORDERS'!A:A,0),1,),0)</f>
        <v>1</v>
      </c>
    </row>
    <row r="409" spans="1:8" x14ac:dyDescent="0.2">
      <c r="A409" s="37" t="str">
        <f t="shared" si="6"/>
        <v>128.158.69.91|44371|0.237407407410501</v>
      </c>
      <c r="B409" s="32">
        <v>7407</v>
      </c>
      <c r="C409" s="32" t="s">
        <v>1314</v>
      </c>
      <c r="D409" s="38">
        <f>INT(DT!A409)</f>
        <v>44371</v>
      </c>
      <c r="E409" s="39">
        <f>DT!A409-INT(DT!A409)</f>
        <v>0.23740740741050104</v>
      </c>
      <c r="F409" s="32" t="s">
        <v>450</v>
      </c>
      <c r="G409" s="39">
        <f>IF(F_SEARCHES!$H409=1,(VLOOKUP(F_SEARCHES!$A409,'F_ ORDERS'!A:G,7,FALSE)+VLOOKUP(F_SEARCHES!$A409,'F_ ORDERS'!A:H,8,FALSE))-(F_SEARCHES!$D409+F_SEARCHES!$E409),0)</f>
        <v>0.11321759259590181</v>
      </c>
      <c r="H409" s="32">
        <f>IFERROR(IF(MATCH(F_SEARCHES!$A409,'F_ ORDERS'!A:A,0),1,),0)</f>
        <v>1</v>
      </c>
    </row>
    <row r="410" spans="1:8" x14ac:dyDescent="0.2">
      <c r="A410" s="37" t="str">
        <f t="shared" si="6"/>
        <v>128.182.16.231|44613|0.513055555558822</v>
      </c>
      <c r="B410" s="32">
        <v>7408</v>
      </c>
      <c r="C410" s="32" t="s">
        <v>1315</v>
      </c>
      <c r="D410" s="38">
        <f>INT(DT!A410)</f>
        <v>44613</v>
      </c>
      <c r="E410" s="39">
        <f>DT!A410-INT(DT!A410)</f>
        <v>0.51305555555882165</v>
      </c>
      <c r="F410" s="32" t="s">
        <v>188</v>
      </c>
      <c r="G410" s="39">
        <f>IF(F_SEARCHES!$H410=1,(VLOOKUP(F_SEARCHES!$A410,'F_ ORDERS'!A:G,7,FALSE)+VLOOKUP(F_SEARCHES!$A410,'F_ ORDERS'!A:H,8,FALSE))-(F_SEARCHES!$D410+F_SEARCHES!$E410),0)</f>
        <v>1.8356481479713693E-2</v>
      </c>
      <c r="H410" s="32">
        <f>IFERROR(IF(MATCH(F_SEARCHES!$A410,'F_ ORDERS'!A:A,0),1,),0)</f>
        <v>1</v>
      </c>
    </row>
    <row r="411" spans="1:8" x14ac:dyDescent="0.2">
      <c r="A411" s="37" t="str">
        <f t="shared" si="6"/>
        <v>128.184.184.249|43990|0.715868055558531</v>
      </c>
      <c r="B411" s="32">
        <v>7409</v>
      </c>
      <c r="C411" s="32" t="s">
        <v>1316</v>
      </c>
      <c r="D411" s="38">
        <f>INT(DT!A411)</f>
        <v>43990</v>
      </c>
      <c r="E411" s="39">
        <f>DT!A411-INT(DT!A411)</f>
        <v>0.71586805555853061</v>
      </c>
      <c r="F411" s="32" t="s">
        <v>51</v>
      </c>
      <c r="G411" s="39">
        <f>IF(F_SEARCHES!$H411=1,(VLOOKUP(F_SEARCHES!$A411,'F_ ORDERS'!A:G,7,FALSE)+VLOOKUP(F_SEARCHES!$A411,'F_ ORDERS'!A:H,8,FALSE))-(F_SEARCHES!$D411+F_SEARCHES!$E411),0)</f>
        <v>0</v>
      </c>
      <c r="H411" s="32">
        <f>IFERROR(IF(MATCH(F_SEARCHES!$A411,'F_ ORDERS'!A:A,0),1,),0)</f>
        <v>0</v>
      </c>
    </row>
    <row r="412" spans="1:8" x14ac:dyDescent="0.2">
      <c r="A412" s="37" t="str">
        <f t="shared" si="6"/>
        <v>128.190.133.198|43764|0.720289351862448</v>
      </c>
      <c r="B412" s="32">
        <v>7410</v>
      </c>
      <c r="C412" s="32" t="s">
        <v>1317</v>
      </c>
      <c r="D412" s="38">
        <f>INT(DT!A412)</f>
        <v>43764</v>
      </c>
      <c r="E412" s="39">
        <f>DT!A412-INT(DT!A412)</f>
        <v>0.7202893518624478</v>
      </c>
      <c r="F412" s="32" t="s">
        <v>369</v>
      </c>
      <c r="G412" s="39">
        <f>IF(F_SEARCHES!$H412=1,(VLOOKUP(F_SEARCHES!$A412,'F_ ORDERS'!A:G,7,FALSE)+VLOOKUP(F_SEARCHES!$A412,'F_ ORDERS'!A:H,8,FALSE))-(F_SEARCHES!$D412+F_SEARCHES!$E412),0)</f>
        <v>0</v>
      </c>
      <c r="H412" s="32">
        <f>IFERROR(IF(MATCH(F_SEARCHES!$A412,'F_ ORDERS'!A:A,0),1,),0)</f>
        <v>0</v>
      </c>
    </row>
    <row r="413" spans="1:8" x14ac:dyDescent="0.2">
      <c r="A413" s="37" t="str">
        <f t="shared" si="6"/>
        <v>128.192.100.183|45043|0.443090277767624</v>
      </c>
      <c r="B413" s="32">
        <v>7411</v>
      </c>
      <c r="C413" s="32" t="s">
        <v>1318</v>
      </c>
      <c r="D413" s="38">
        <f>INT(DT!A413)</f>
        <v>45043</v>
      </c>
      <c r="E413" s="39">
        <f>DT!A413-INT(DT!A413)</f>
        <v>0.44309027776762377</v>
      </c>
      <c r="F413" s="32" t="s">
        <v>393</v>
      </c>
      <c r="G413" s="39">
        <f>IF(F_SEARCHES!$H413=1,(VLOOKUP(F_SEARCHES!$A413,'F_ ORDERS'!A:G,7,FALSE)+VLOOKUP(F_SEARCHES!$A413,'F_ ORDERS'!A:H,8,FALSE))-(F_SEARCHES!$D413+F_SEARCHES!$E413),0)</f>
        <v>0</v>
      </c>
      <c r="H413" s="32">
        <f>IFERROR(IF(MATCH(F_SEARCHES!$A413,'F_ ORDERS'!A:A,0),1,),0)</f>
        <v>0</v>
      </c>
    </row>
    <row r="414" spans="1:8" x14ac:dyDescent="0.2">
      <c r="A414" s="37" t="str">
        <f t="shared" si="6"/>
        <v>128.8.253.226|43823|0.808703703696665</v>
      </c>
      <c r="B414" s="32">
        <v>7412</v>
      </c>
      <c r="C414" s="32" t="s">
        <v>1319</v>
      </c>
      <c r="D414" s="38">
        <f>INT(DT!A414)</f>
        <v>43823</v>
      </c>
      <c r="E414" s="39">
        <f>DT!A414-INT(DT!A414)</f>
        <v>0.80870370369666489</v>
      </c>
      <c r="F414" s="32" t="s">
        <v>60</v>
      </c>
      <c r="G414" s="39">
        <f>IF(F_SEARCHES!$H414=1,(VLOOKUP(F_SEARCHES!$A414,'F_ ORDERS'!A:G,7,FALSE)+VLOOKUP(F_SEARCHES!$A414,'F_ ORDERS'!A:H,8,FALSE))-(F_SEARCHES!$D414+F_SEARCHES!$E414),0)</f>
        <v>0</v>
      </c>
      <c r="H414" s="32">
        <f>IFERROR(IF(MATCH(F_SEARCHES!$A414,'F_ ORDERS'!A:A,0),1,),0)</f>
        <v>0</v>
      </c>
    </row>
    <row r="415" spans="1:8" x14ac:dyDescent="0.2">
      <c r="A415" s="37" t="str">
        <f t="shared" si="6"/>
        <v>128.87.168.211|45222|0.830659722232667</v>
      </c>
      <c r="B415" s="32">
        <v>7413</v>
      </c>
      <c r="C415" s="32" t="s">
        <v>1320</v>
      </c>
      <c r="D415" s="38">
        <f>INT(DT!A415)</f>
        <v>45222</v>
      </c>
      <c r="E415" s="39">
        <f>DT!A415-INT(DT!A415)</f>
        <v>0.83065972223266726</v>
      </c>
      <c r="F415" s="32" t="s">
        <v>491</v>
      </c>
      <c r="G415" s="39">
        <f>IF(F_SEARCHES!$H415=1,(VLOOKUP(F_SEARCHES!$A415,'F_ ORDERS'!A:G,7,FALSE)+VLOOKUP(F_SEARCHES!$A415,'F_ ORDERS'!A:H,8,FALSE))-(F_SEARCHES!$D415+F_SEARCHES!$E415),0)</f>
        <v>0</v>
      </c>
      <c r="H415" s="32">
        <f>IFERROR(IF(MATCH(F_SEARCHES!$A415,'F_ ORDERS'!A:A,0),1,),0)</f>
        <v>0</v>
      </c>
    </row>
    <row r="416" spans="1:8" x14ac:dyDescent="0.2">
      <c r="A416" s="37" t="str">
        <f t="shared" si="6"/>
        <v>129.130.171.205|42208|0.294687499997963</v>
      </c>
      <c r="B416" s="32">
        <v>7414</v>
      </c>
      <c r="C416" s="32" t="s">
        <v>1321</v>
      </c>
      <c r="D416" s="38">
        <f>INT(DT!A416)</f>
        <v>42208</v>
      </c>
      <c r="E416" s="39">
        <f>DT!A416-INT(DT!A416)</f>
        <v>0.29468749999796273</v>
      </c>
      <c r="F416" s="32" t="s">
        <v>152</v>
      </c>
      <c r="G416" s="39">
        <f>IF(F_SEARCHES!$H416=1,(VLOOKUP(F_SEARCHES!$A416,'F_ ORDERS'!A:G,7,FALSE)+VLOOKUP(F_SEARCHES!$A416,'F_ ORDERS'!A:H,8,FALSE))-(F_SEARCHES!$D416+F_SEARCHES!$E416),0)</f>
        <v>2.6250000002619345E-2</v>
      </c>
      <c r="H416" s="32">
        <f>IFERROR(IF(MATCH(F_SEARCHES!$A416,'F_ ORDERS'!A:A,0),1,),0)</f>
        <v>1</v>
      </c>
    </row>
    <row r="417" spans="1:8" x14ac:dyDescent="0.2">
      <c r="A417" s="37" t="str">
        <f t="shared" si="6"/>
        <v>129.138.103.218|45448|0.551203703696956</v>
      </c>
      <c r="B417" s="32">
        <v>7415</v>
      </c>
      <c r="C417" s="32" t="s">
        <v>1322</v>
      </c>
      <c r="D417" s="38">
        <f>INT(DT!A417)</f>
        <v>45448</v>
      </c>
      <c r="E417" s="39">
        <f>DT!A417-INT(DT!A417)</f>
        <v>0.55120370369695593</v>
      </c>
      <c r="F417" s="32" t="s">
        <v>301</v>
      </c>
      <c r="G417" s="39">
        <f>IF(F_SEARCHES!$H417=1,(VLOOKUP(F_SEARCHES!$A417,'F_ ORDERS'!A:G,7,FALSE)+VLOOKUP(F_SEARCHES!$A417,'F_ ORDERS'!A:H,8,FALSE))-(F_SEARCHES!$D417+F_SEARCHES!$E417),0)</f>
        <v>0</v>
      </c>
      <c r="H417" s="32">
        <f>IFERROR(IF(MATCH(F_SEARCHES!$A417,'F_ ORDERS'!A:A,0),1,),0)</f>
        <v>0</v>
      </c>
    </row>
    <row r="418" spans="1:8" x14ac:dyDescent="0.2">
      <c r="A418" s="37" t="str">
        <f t="shared" si="6"/>
        <v>129.149.152.147|44253|0.400104166663368</v>
      </c>
      <c r="B418" s="32">
        <v>7416</v>
      </c>
      <c r="C418" s="32" t="s">
        <v>1323</v>
      </c>
      <c r="D418" s="38">
        <f>INT(DT!A418)</f>
        <v>44253</v>
      </c>
      <c r="E418" s="39">
        <f>DT!A418-INT(DT!A418)</f>
        <v>0.40010416666336823</v>
      </c>
      <c r="F418" s="32" t="s">
        <v>199</v>
      </c>
      <c r="G418" s="39">
        <f>IF(F_SEARCHES!$H418=1,(VLOOKUP(F_SEARCHES!$A418,'F_ ORDERS'!A:G,7,FALSE)+VLOOKUP(F_SEARCHES!$A418,'F_ ORDERS'!A:H,8,FALSE))-(F_SEARCHES!$D418+F_SEARCHES!$E418),0)</f>
        <v>0</v>
      </c>
      <c r="H418" s="32">
        <f>IFERROR(IF(MATCH(F_SEARCHES!$A418,'F_ ORDERS'!A:A,0),1,),0)</f>
        <v>0</v>
      </c>
    </row>
    <row r="419" spans="1:8" x14ac:dyDescent="0.2">
      <c r="A419" s="37" t="str">
        <f t="shared" si="6"/>
        <v>129.153.136.84|44803|0.589699074072996</v>
      </c>
      <c r="B419" s="32">
        <v>7417</v>
      </c>
      <c r="C419" s="32" t="s">
        <v>1324</v>
      </c>
      <c r="D419" s="38">
        <f>INT(DT!A419)</f>
        <v>44803</v>
      </c>
      <c r="E419" s="39">
        <f>DT!A419-INT(DT!A419)</f>
        <v>0.58969907407299615</v>
      </c>
      <c r="F419" s="32" t="s">
        <v>166</v>
      </c>
      <c r="G419" s="39">
        <f>IF(F_SEARCHES!$H419=1,(VLOOKUP(F_SEARCHES!$A419,'F_ ORDERS'!A:G,7,FALSE)+VLOOKUP(F_SEARCHES!$A419,'F_ ORDERS'!A:H,8,FALSE))-(F_SEARCHES!$D419+F_SEARCHES!$E419),0)</f>
        <v>5.2199074074451346E-2</v>
      </c>
      <c r="H419" s="32">
        <f>IFERROR(IF(MATCH(F_SEARCHES!$A419,'F_ ORDERS'!A:A,0),1,),0)</f>
        <v>1</v>
      </c>
    </row>
    <row r="420" spans="1:8" x14ac:dyDescent="0.2">
      <c r="A420" s="37" t="str">
        <f t="shared" si="6"/>
        <v>129.170.69.128|45366|0.86670138889167</v>
      </c>
      <c r="B420" s="32">
        <v>7418</v>
      </c>
      <c r="C420" s="32" t="s">
        <v>1325</v>
      </c>
      <c r="D420" s="38">
        <f>INT(DT!A420)</f>
        <v>45366</v>
      </c>
      <c r="E420" s="39">
        <f>DT!A420-INT(DT!A420)</f>
        <v>0.86670138889166992</v>
      </c>
      <c r="F420" s="32" t="s">
        <v>325</v>
      </c>
      <c r="G420" s="39">
        <f>IF(F_SEARCHES!$H420=1,(VLOOKUP(F_SEARCHES!$A420,'F_ ORDERS'!A:G,7,FALSE)+VLOOKUP(F_SEARCHES!$A420,'F_ ORDERS'!A:H,8,FALSE))-(F_SEARCHES!$D420+F_SEARCHES!$E420),0)</f>
        <v>0</v>
      </c>
      <c r="H420" s="32">
        <f>IFERROR(IF(MATCH(F_SEARCHES!$A420,'F_ ORDERS'!A:A,0),1,),0)</f>
        <v>0</v>
      </c>
    </row>
    <row r="421" spans="1:8" x14ac:dyDescent="0.2">
      <c r="A421" s="37" t="str">
        <f t="shared" si="6"/>
        <v>129.18.126.143|45580|0.415752314816928</v>
      </c>
      <c r="B421" s="32">
        <v>7419</v>
      </c>
      <c r="C421" s="32" t="s">
        <v>1326</v>
      </c>
      <c r="D421" s="38">
        <f>INT(DT!A421)</f>
        <v>45580</v>
      </c>
      <c r="E421" s="39">
        <f>DT!A421-INT(DT!A421)</f>
        <v>0.41575231481692754</v>
      </c>
      <c r="F421" s="32" t="s">
        <v>351</v>
      </c>
      <c r="G421" s="39">
        <f>IF(F_SEARCHES!$H421=1,(VLOOKUP(F_SEARCHES!$A421,'F_ ORDERS'!A:G,7,FALSE)+VLOOKUP(F_SEARCHES!$A421,'F_ ORDERS'!A:H,8,FALSE))-(F_SEARCHES!$D421+F_SEARCHES!$E421),0)</f>
        <v>0.11833333333197515</v>
      </c>
      <c r="H421" s="32">
        <f>IFERROR(IF(MATCH(F_SEARCHES!$A421,'F_ ORDERS'!A:A,0),1,),0)</f>
        <v>1</v>
      </c>
    </row>
    <row r="422" spans="1:8" x14ac:dyDescent="0.2">
      <c r="A422" s="37" t="str">
        <f t="shared" si="6"/>
        <v>129.216.121.77|43023|0.523576388892252</v>
      </c>
      <c r="B422" s="32">
        <v>7420</v>
      </c>
      <c r="C422" s="32" t="s">
        <v>1327</v>
      </c>
      <c r="D422" s="38">
        <f>INT(DT!A422)</f>
        <v>43023</v>
      </c>
      <c r="E422" s="39">
        <f>DT!A422-INT(DT!A422)</f>
        <v>0.523576388892252</v>
      </c>
      <c r="F422" s="32" t="s">
        <v>412</v>
      </c>
      <c r="G422" s="39">
        <f>IF(F_SEARCHES!$H422=1,(VLOOKUP(F_SEARCHES!$A422,'F_ ORDERS'!A:G,7,FALSE)+VLOOKUP(F_SEARCHES!$A422,'F_ ORDERS'!A:H,8,FALSE))-(F_SEARCHES!$D422+F_SEARCHES!$E422),0)</f>
        <v>0.11407407407386927</v>
      </c>
      <c r="H422" s="32">
        <f>IFERROR(IF(MATCH(F_SEARCHES!$A422,'F_ ORDERS'!A:A,0),1,),0)</f>
        <v>1</v>
      </c>
    </row>
    <row r="423" spans="1:8" x14ac:dyDescent="0.2">
      <c r="A423" s="37" t="str">
        <f t="shared" si="6"/>
        <v>129.231.168.37|44746|0.929155092591827</v>
      </c>
      <c r="B423" s="32">
        <v>7421</v>
      </c>
      <c r="C423" s="32" t="s">
        <v>1328</v>
      </c>
      <c r="D423" s="38">
        <f>INT(DT!A423)</f>
        <v>44746</v>
      </c>
      <c r="E423" s="39">
        <f>DT!A423-INT(DT!A423)</f>
        <v>0.92915509259182727</v>
      </c>
      <c r="F423" s="32" t="s">
        <v>462</v>
      </c>
      <c r="G423" s="39">
        <f>IF(F_SEARCHES!$H423=1,(VLOOKUP(F_SEARCHES!$A423,'F_ ORDERS'!A:G,7,FALSE)+VLOOKUP(F_SEARCHES!$A423,'F_ ORDERS'!A:H,8,FALSE))-(F_SEARCHES!$D423+F_SEARCHES!$E423),0)</f>
        <v>0.10353009259415558</v>
      </c>
      <c r="H423" s="32">
        <f>IFERROR(IF(MATCH(F_SEARCHES!$A423,'F_ ORDERS'!A:A,0),1,),0)</f>
        <v>1</v>
      </c>
    </row>
    <row r="424" spans="1:8" x14ac:dyDescent="0.2">
      <c r="A424" s="37" t="str">
        <f t="shared" si="6"/>
        <v>129.240.177.241|44278|0.361180555562896</v>
      </c>
      <c r="B424" s="32">
        <v>7422</v>
      </c>
      <c r="C424" s="32" t="s">
        <v>1329</v>
      </c>
      <c r="D424" s="38">
        <f>INT(DT!A424)</f>
        <v>44278</v>
      </c>
      <c r="E424" s="39">
        <f>DT!A424-INT(DT!A424)</f>
        <v>0.36118055556289619</v>
      </c>
      <c r="F424" s="32" t="s">
        <v>127</v>
      </c>
      <c r="G424" s="39">
        <f>IF(F_SEARCHES!$H424=1,(VLOOKUP(F_SEARCHES!$A424,'F_ ORDERS'!A:G,7,FALSE)+VLOOKUP(F_SEARCHES!$A424,'F_ ORDERS'!A:H,8,FALSE))-(F_SEARCHES!$D424+F_SEARCHES!$E424),0)</f>
        <v>2.7488425927003846E-2</v>
      </c>
      <c r="H424" s="32">
        <f>IFERROR(IF(MATCH(F_SEARCHES!$A424,'F_ ORDERS'!A:A,0),1,),0)</f>
        <v>1</v>
      </c>
    </row>
    <row r="425" spans="1:8" x14ac:dyDescent="0.2">
      <c r="A425" s="37" t="str">
        <f t="shared" si="6"/>
        <v>129.32.14.40|45084|0.362638888887886</v>
      </c>
      <c r="B425" s="32">
        <v>7423</v>
      </c>
      <c r="C425" s="32" t="s">
        <v>1330</v>
      </c>
      <c r="D425" s="38">
        <f>INT(DT!A425)</f>
        <v>45084</v>
      </c>
      <c r="E425" s="39">
        <f>DT!A425-INT(DT!A425)</f>
        <v>0.36263888888788642</v>
      </c>
      <c r="F425" s="32" t="s">
        <v>179</v>
      </c>
      <c r="G425" s="39">
        <f>IF(F_SEARCHES!$H425=1,(VLOOKUP(F_SEARCHES!$A425,'F_ ORDERS'!A:G,7,FALSE)+VLOOKUP(F_SEARCHES!$A425,'F_ ORDERS'!A:H,8,FALSE))-(F_SEARCHES!$D425+F_SEARCHES!$E425),0)</f>
        <v>9.526620370161254E-2</v>
      </c>
      <c r="H425" s="32">
        <f>IFERROR(IF(MATCH(F_SEARCHES!$A425,'F_ ORDERS'!A:A,0),1,),0)</f>
        <v>1</v>
      </c>
    </row>
    <row r="426" spans="1:8" x14ac:dyDescent="0.2">
      <c r="A426" s="37" t="str">
        <f t="shared" si="6"/>
        <v>129.77.188.152|44468|0.801585648150649</v>
      </c>
      <c r="B426" s="32">
        <v>7424</v>
      </c>
      <c r="C426" s="32" t="s">
        <v>1331</v>
      </c>
      <c r="D426" s="38">
        <f>INT(DT!A426)</f>
        <v>44468</v>
      </c>
      <c r="E426" s="39">
        <f>DT!A426-INT(DT!A426)</f>
        <v>0.80158564815064892</v>
      </c>
      <c r="F426" s="32" t="s">
        <v>378</v>
      </c>
      <c r="G426" s="39">
        <f>IF(F_SEARCHES!$H426=1,(VLOOKUP(F_SEARCHES!$A426,'F_ ORDERS'!A:G,7,FALSE)+VLOOKUP(F_SEARCHES!$A426,'F_ ORDERS'!A:H,8,FALSE))-(F_SEARCHES!$D426+F_SEARCHES!$E426),0)</f>
        <v>1.4155092590954155E-2</v>
      </c>
      <c r="H426" s="32">
        <f>IFERROR(IF(MATCH(F_SEARCHES!$A426,'F_ ORDERS'!A:A,0),1,),0)</f>
        <v>1</v>
      </c>
    </row>
    <row r="427" spans="1:8" x14ac:dyDescent="0.2">
      <c r="A427" s="37" t="str">
        <f t="shared" si="6"/>
        <v>129.98.154.179|41692|0.785081018519122</v>
      </c>
      <c r="B427" s="32">
        <v>7425</v>
      </c>
      <c r="C427" s="32" t="s">
        <v>1332</v>
      </c>
      <c r="D427" s="38">
        <f>INT(DT!A427)</f>
        <v>41692</v>
      </c>
      <c r="E427" s="39">
        <f>DT!A427-INT(DT!A427)</f>
        <v>0.78508101851912215</v>
      </c>
      <c r="F427" s="32" t="s">
        <v>349</v>
      </c>
      <c r="G427" s="39">
        <f>IF(F_SEARCHES!$H427=1,(VLOOKUP(F_SEARCHES!$A427,'F_ ORDERS'!A:G,7,FALSE)+VLOOKUP(F_SEARCHES!$A427,'F_ ORDERS'!A:H,8,FALSE))-(F_SEARCHES!$D427+F_SEARCHES!$E427),0)</f>
        <v>0.11604166666802485</v>
      </c>
      <c r="H427" s="32">
        <f>IFERROR(IF(MATCH(F_SEARCHES!$A427,'F_ ORDERS'!A:A,0),1,),0)</f>
        <v>1</v>
      </c>
    </row>
    <row r="428" spans="1:8" x14ac:dyDescent="0.2">
      <c r="A428" s="37" t="str">
        <f t="shared" si="6"/>
        <v>13.14.150.79|44509|0.216284722220735</v>
      </c>
      <c r="B428" s="32">
        <v>7426</v>
      </c>
      <c r="C428" s="32" t="s">
        <v>1333</v>
      </c>
      <c r="D428" s="38">
        <f>INT(DT!A428)</f>
        <v>44509</v>
      </c>
      <c r="E428" s="39">
        <f>DT!A428-INT(DT!A428)</f>
        <v>0.21628472222073469</v>
      </c>
      <c r="F428" s="32" t="s">
        <v>79</v>
      </c>
      <c r="G428" s="39">
        <f>IF(F_SEARCHES!$H428=1,(VLOOKUP(F_SEARCHES!$A428,'F_ ORDERS'!A:G,7,FALSE)+VLOOKUP(F_SEARCHES!$A428,'F_ ORDERS'!A:H,8,FALSE))-(F_SEARCHES!$D428+F_SEARCHES!$E428),0)</f>
        <v>0</v>
      </c>
      <c r="H428" s="32">
        <f>IFERROR(IF(MATCH(F_SEARCHES!$A428,'F_ ORDERS'!A:A,0),1,),0)</f>
        <v>0</v>
      </c>
    </row>
    <row r="429" spans="1:8" x14ac:dyDescent="0.2">
      <c r="A429" s="37" t="str">
        <f t="shared" si="6"/>
        <v>13.16.181.115|44590|0.0154282407384017</v>
      </c>
      <c r="B429" s="32">
        <v>7427</v>
      </c>
      <c r="C429" s="32" t="s">
        <v>1334</v>
      </c>
      <c r="D429" s="38">
        <f>INT(DT!A429)</f>
        <v>44590</v>
      </c>
      <c r="E429" s="39">
        <f>DT!A429-INT(DT!A429)</f>
        <v>1.5428240738401655E-2</v>
      </c>
      <c r="F429" s="32" t="s">
        <v>114</v>
      </c>
      <c r="G429" s="39">
        <f>IF(F_SEARCHES!$H429=1,(VLOOKUP(F_SEARCHES!$A429,'F_ ORDERS'!A:G,7,FALSE)+VLOOKUP(F_SEARCHES!$A429,'F_ ORDERS'!A:H,8,FALSE))-(F_SEARCHES!$D429+F_SEARCHES!$E429),0)</f>
        <v>7.7893518537166528E-3</v>
      </c>
      <c r="H429" s="32">
        <f>IFERROR(IF(MATCH(F_SEARCHES!$A429,'F_ ORDERS'!A:A,0),1,),0)</f>
        <v>1</v>
      </c>
    </row>
    <row r="430" spans="1:8" x14ac:dyDescent="0.2">
      <c r="A430" s="37" t="str">
        <f t="shared" si="6"/>
        <v>13.178.154.184|44909|0.0153935185226146</v>
      </c>
      <c r="B430" s="32">
        <v>7428</v>
      </c>
      <c r="C430" s="32" t="s">
        <v>1335</v>
      </c>
      <c r="D430" s="38">
        <f>INT(DT!A430)</f>
        <v>44909</v>
      </c>
      <c r="E430" s="39">
        <f>DT!A430-INT(DT!A430)</f>
        <v>1.5393518522614613E-2</v>
      </c>
      <c r="F430" s="32" t="s">
        <v>8</v>
      </c>
      <c r="G430" s="39">
        <f>IF(F_SEARCHES!$H430=1,(VLOOKUP(F_SEARCHES!$A430,'F_ ORDERS'!A:G,7,FALSE)+VLOOKUP(F_SEARCHES!$A430,'F_ ORDERS'!A:H,8,FALSE))-(F_SEARCHES!$D430+F_SEARCHES!$E430),0)</f>
        <v>0</v>
      </c>
      <c r="H430" s="32">
        <f>IFERROR(IF(MATCH(F_SEARCHES!$A430,'F_ ORDERS'!A:A,0),1,),0)</f>
        <v>0</v>
      </c>
    </row>
    <row r="431" spans="1:8" x14ac:dyDescent="0.2">
      <c r="A431" s="37" t="str">
        <f t="shared" si="6"/>
        <v>13.184.77.242|42589|0.148124999999709</v>
      </c>
      <c r="B431" s="32">
        <v>7429</v>
      </c>
      <c r="C431" s="32" t="s">
        <v>1336</v>
      </c>
      <c r="D431" s="38">
        <f>INT(DT!A431)</f>
        <v>42589</v>
      </c>
      <c r="E431" s="39">
        <f>DT!A431-INT(DT!A431)</f>
        <v>0.14812499999970896</v>
      </c>
      <c r="F431" s="32" t="s">
        <v>326</v>
      </c>
      <c r="G431" s="39">
        <f>IF(F_SEARCHES!$H431=1,(VLOOKUP(F_SEARCHES!$A431,'F_ ORDERS'!A:G,7,FALSE)+VLOOKUP(F_SEARCHES!$A431,'F_ ORDERS'!A:H,8,FALSE))-(F_SEARCHES!$D431+F_SEARCHES!$E431),0)</f>
        <v>6.8900462960300501E-2</v>
      </c>
      <c r="H431" s="32">
        <f>IFERROR(IF(MATCH(F_SEARCHES!$A431,'F_ ORDERS'!A:A,0),1,),0)</f>
        <v>1</v>
      </c>
    </row>
    <row r="432" spans="1:8" x14ac:dyDescent="0.2">
      <c r="A432" s="37" t="str">
        <f t="shared" si="6"/>
        <v>13.19.18.162|45012|0.620439814818383</v>
      </c>
      <c r="B432" s="32">
        <v>7430</v>
      </c>
      <c r="C432" s="32" t="s">
        <v>1337</v>
      </c>
      <c r="D432" s="38">
        <f>INT(DT!A432)</f>
        <v>45012</v>
      </c>
      <c r="E432" s="39">
        <f>DT!A432-INT(DT!A432)</f>
        <v>0.62043981481838273</v>
      </c>
      <c r="F432" s="32" t="s">
        <v>197</v>
      </c>
      <c r="G432" s="39">
        <f>IF(F_SEARCHES!$H432=1,(VLOOKUP(F_SEARCHES!$A432,'F_ ORDERS'!A:G,7,FALSE)+VLOOKUP(F_SEARCHES!$A432,'F_ ORDERS'!A:H,8,FALSE))-(F_SEARCHES!$D432+F_SEARCHES!$E432),0)</f>
        <v>6.4293981478840578E-2</v>
      </c>
      <c r="H432" s="32">
        <f>IFERROR(IF(MATCH(F_SEARCHES!$A432,'F_ ORDERS'!A:A,0),1,),0)</f>
        <v>1</v>
      </c>
    </row>
    <row r="433" spans="1:8" x14ac:dyDescent="0.2">
      <c r="A433" s="37" t="str">
        <f t="shared" si="6"/>
        <v>13.195.176.214|42051|0.507766203700157</v>
      </c>
      <c r="B433" s="32">
        <v>7431</v>
      </c>
      <c r="C433" s="32" t="s">
        <v>1338</v>
      </c>
      <c r="D433" s="38">
        <f>INT(DT!A433)</f>
        <v>42051</v>
      </c>
      <c r="E433" s="39">
        <f>DT!A433-INT(DT!A433)</f>
        <v>0.50776620370015735</v>
      </c>
      <c r="F433" s="32" t="s">
        <v>392</v>
      </c>
      <c r="G433" s="39">
        <f>IF(F_SEARCHES!$H433=1,(VLOOKUP(F_SEARCHES!$A433,'F_ ORDERS'!A:G,7,FALSE)+VLOOKUP(F_SEARCHES!$A433,'F_ ORDERS'!A:H,8,FALSE))-(F_SEARCHES!$D433+F_SEARCHES!$E433),0)</f>
        <v>1.8310185187146999E-2</v>
      </c>
      <c r="H433" s="32">
        <f>IFERROR(IF(MATCH(F_SEARCHES!$A433,'F_ ORDERS'!A:A,0),1,),0)</f>
        <v>1</v>
      </c>
    </row>
    <row r="434" spans="1:8" x14ac:dyDescent="0.2">
      <c r="A434" s="37" t="str">
        <f t="shared" si="6"/>
        <v>13.225.15.72|45591|0.686331018521741</v>
      </c>
      <c r="B434" s="32">
        <v>7432</v>
      </c>
      <c r="C434" s="32" t="s">
        <v>1339</v>
      </c>
      <c r="D434" s="38">
        <f>INT(DT!A434)</f>
        <v>45591</v>
      </c>
      <c r="E434" s="39">
        <f>DT!A434-INT(DT!A434)</f>
        <v>0.6863310185217415</v>
      </c>
      <c r="F434" s="32" t="s">
        <v>342</v>
      </c>
      <c r="G434" s="39">
        <f>IF(F_SEARCHES!$H434=1,(VLOOKUP(F_SEARCHES!$A434,'F_ ORDERS'!A:G,7,FALSE)+VLOOKUP(F_SEARCHES!$A434,'F_ ORDERS'!A:H,8,FALSE))-(F_SEARCHES!$D434+F_SEARCHES!$E434),0)</f>
        <v>0</v>
      </c>
      <c r="H434" s="32">
        <f>IFERROR(IF(MATCH(F_SEARCHES!$A434,'F_ ORDERS'!A:A,0),1,),0)</f>
        <v>0</v>
      </c>
    </row>
    <row r="435" spans="1:8" x14ac:dyDescent="0.2">
      <c r="A435" s="37" t="str">
        <f t="shared" si="6"/>
        <v>13.226.216.195|44497|0.997557870367018</v>
      </c>
      <c r="B435" s="32">
        <v>7433</v>
      </c>
      <c r="C435" s="32" t="s">
        <v>1340</v>
      </c>
      <c r="D435" s="38">
        <f>INT(DT!A435)</f>
        <v>44497</v>
      </c>
      <c r="E435" s="39">
        <f>DT!A435-INT(DT!A435)</f>
        <v>0.99755787036701804</v>
      </c>
      <c r="F435" s="32" t="s">
        <v>51</v>
      </c>
      <c r="G435" s="39">
        <f>IF(F_SEARCHES!$H435=1,(VLOOKUP(F_SEARCHES!$A435,'F_ ORDERS'!A:G,7,FALSE)+VLOOKUP(F_SEARCHES!$A435,'F_ ORDERS'!A:H,8,FALSE))-(F_SEARCHES!$D435+F_SEARCHES!$E435),0)</f>
        <v>0</v>
      </c>
      <c r="H435" s="32">
        <f>IFERROR(IF(MATCH(F_SEARCHES!$A435,'F_ ORDERS'!A:A,0),1,),0)</f>
        <v>0</v>
      </c>
    </row>
    <row r="436" spans="1:8" x14ac:dyDescent="0.2">
      <c r="A436" s="37" t="str">
        <f t="shared" si="6"/>
        <v>13.229.58.102|45444|0.656122685177252</v>
      </c>
      <c r="B436" s="32">
        <v>7434</v>
      </c>
      <c r="C436" s="32" t="s">
        <v>1341</v>
      </c>
      <c r="D436" s="38">
        <f>INT(DT!A436)</f>
        <v>45444</v>
      </c>
      <c r="E436" s="39">
        <f>DT!A436-INT(DT!A436)</f>
        <v>0.6561226851772517</v>
      </c>
      <c r="F436" s="32" t="s">
        <v>212</v>
      </c>
      <c r="G436" s="39">
        <f>IF(F_SEARCHES!$H436=1,(VLOOKUP(F_SEARCHES!$A436,'F_ ORDERS'!A:G,7,FALSE)+VLOOKUP(F_SEARCHES!$A436,'F_ ORDERS'!A:H,8,FALSE))-(F_SEARCHES!$D436+F_SEARCHES!$E436),0)</f>
        <v>2.2488425922347233E-2</v>
      </c>
      <c r="H436" s="32">
        <f>IFERROR(IF(MATCH(F_SEARCHES!$A436,'F_ ORDERS'!A:A,0),1,),0)</f>
        <v>1</v>
      </c>
    </row>
    <row r="437" spans="1:8" x14ac:dyDescent="0.2">
      <c r="A437" s="37" t="str">
        <f t="shared" si="6"/>
        <v>13.33.84.164|44798|0.885428240741021</v>
      </c>
      <c r="B437" s="32">
        <v>7435</v>
      </c>
      <c r="C437" s="32" t="s">
        <v>1342</v>
      </c>
      <c r="D437" s="38">
        <f>INT(DT!A437)</f>
        <v>44798</v>
      </c>
      <c r="E437" s="39">
        <f>DT!A437-INT(DT!A437)</f>
        <v>0.885428240741021</v>
      </c>
      <c r="F437" s="32" t="s">
        <v>433</v>
      </c>
      <c r="G437" s="39">
        <f>IF(F_SEARCHES!$H437=1,(VLOOKUP(F_SEARCHES!$A437,'F_ ORDERS'!A:G,7,FALSE)+VLOOKUP(F_SEARCHES!$A437,'F_ ORDERS'!A:H,8,FALSE))-(F_SEARCHES!$D437+F_SEARCHES!$E437),0)</f>
        <v>4.7557870369928423E-2</v>
      </c>
      <c r="H437" s="32">
        <f>IFERROR(IF(MATCH(F_SEARCHES!$A437,'F_ ORDERS'!A:A,0),1,),0)</f>
        <v>1</v>
      </c>
    </row>
    <row r="438" spans="1:8" x14ac:dyDescent="0.2">
      <c r="A438" s="37" t="str">
        <f t="shared" si="6"/>
        <v>13.5.179.215|45285|0.52344907407678</v>
      </c>
      <c r="B438" s="32">
        <v>7436</v>
      </c>
      <c r="C438" s="32" t="s">
        <v>1343</v>
      </c>
      <c r="D438" s="38">
        <f>INT(DT!A438)</f>
        <v>45285</v>
      </c>
      <c r="E438" s="39">
        <f>DT!A438-INT(DT!A438)</f>
        <v>0.52344907407677965</v>
      </c>
      <c r="F438" s="32" t="s">
        <v>86</v>
      </c>
      <c r="G438" s="39">
        <f>IF(F_SEARCHES!$H438=1,(VLOOKUP(F_SEARCHES!$A438,'F_ ORDERS'!A:G,7,FALSE)+VLOOKUP(F_SEARCHES!$A438,'F_ ORDERS'!A:H,8,FALSE))-(F_SEARCHES!$D438+F_SEARCHES!$E438),0)</f>
        <v>5.7395833333430346E-2</v>
      </c>
      <c r="H438" s="32">
        <f>IFERROR(IF(MATCH(F_SEARCHES!$A438,'F_ ORDERS'!A:A,0),1,),0)</f>
        <v>1</v>
      </c>
    </row>
    <row r="439" spans="1:8" x14ac:dyDescent="0.2">
      <c r="A439" s="37" t="str">
        <f t="shared" si="6"/>
        <v>13.55.244.155|44023|0.458668981482333</v>
      </c>
      <c r="B439" s="32">
        <v>7437</v>
      </c>
      <c r="C439" s="32" t="s">
        <v>1344</v>
      </c>
      <c r="D439" s="38">
        <f>INT(DT!A439)</f>
        <v>44023</v>
      </c>
      <c r="E439" s="39">
        <f>DT!A439-INT(DT!A439)</f>
        <v>0.45866898148233304</v>
      </c>
      <c r="F439" s="32" t="s">
        <v>378</v>
      </c>
      <c r="G439" s="39">
        <f>IF(F_SEARCHES!$H439=1,(VLOOKUP(F_SEARCHES!$A439,'F_ ORDERS'!A:G,7,FALSE)+VLOOKUP(F_SEARCHES!$A439,'F_ ORDERS'!A:H,8,FALSE))-(F_SEARCHES!$D439+F_SEARCHES!$E439),0)</f>
        <v>0</v>
      </c>
      <c r="H439" s="32">
        <f>IFERROR(IF(MATCH(F_SEARCHES!$A439,'F_ ORDERS'!A:A,0),1,),0)</f>
        <v>0</v>
      </c>
    </row>
    <row r="440" spans="1:8" x14ac:dyDescent="0.2">
      <c r="A440" s="37" t="str">
        <f t="shared" si="6"/>
        <v>13.79.2.112|44759|0.272997685176961</v>
      </c>
      <c r="B440" s="32">
        <v>7438</v>
      </c>
      <c r="C440" s="32" t="s">
        <v>1345</v>
      </c>
      <c r="D440" s="38">
        <f>INT(DT!A440)</f>
        <v>44759</v>
      </c>
      <c r="E440" s="39">
        <f>DT!A440-INT(DT!A440)</f>
        <v>0.27299768517696066</v>
      </c>
      <c r="F440" s="32" t="s">
        <v>119</v>
      </c>
      <c r="G440" s="39">
        <f>IF(F_SEARCHES!$H440=1,(VLOOKUP(F_SEARCHES!$A440,'F_ ORDERS'!A:G,7,FALSE)+VLOOKUP(F_SEARCHES!$A440,'F_ ORDERS'!A:H,8,FALSE))-(F_SEARCHES!$D440+F_SEARCHES!$E440),0)</f>
        <v>5.2777777775190771E-2</v>
      </c>
      <c r="H440" s="32">
        <f>IFERROR(IF(MATCH(F_SEARCHES!$A440,'F_ ORDERS'!A:A,0),1,),0)</f>
        <v>1</v>
      </c>
    </row>
    <row r="441" spans="1:8" x14ac:dyDescent="0.2">
      <c r="A441" s="37" t="str">
        <f t="shared" si="6"/>
        <v>130.0.34.132|43655|0.377997685187438</v>
      </c>
      <c r="B441" s="32">
        <v>7439</v>
      </c>
      <c r="C441" s="32" t="s">
        <v>1346</v>
      </c>
      <c r="D441" s="38">
        <f>INT(DT!A441)</f>
        <v>43655</v>
      </c>
      <c r="E441" s="39">
        <f>DT!A441-INT(DT!A441)</f>
        <v>0.37799768518743804</v>
      </c>
      <c r="F441" s="32" t="s">
        <v>170</v>
      </c>
      <c r="G441" s="39">
        <f>IF(F_SEARCHES!$H441=1,(VLOOKUP(F_SEARCHES!$A441,'F_ ORDERS'!A:G,7,FALSE)+VLOOKUP(F_SEARCHES!$A441,'F_ ORDERS'!A:H,8,FALSE))-(F_SEARCHES!$D441+F_SEARCHES!$E441),0)</f>
        <v>7.6377314813726116E-2</v>
      </c>
      <c r="H441" s="32">
        <f>IFERROR(IF(MATCH(F_SEARCHES!$A441,'F_ ORDERS'!A:A,0),1,),0)</f>
        <v>1</v>
      </c>
    </row>
    <row r="442" spans="1:8" x14ac:dyDescent="0.2">
      <c r="A442" s="37" t="str">
        <f t="shared" si="6"/>
        <v>130.115.64.125|44053|0.218900462961756</v>
      </c>
      <c r="B442" s="32">
        <v>7440</v>
      </c>
      <c r="C442" s="32" t="s">
        <v>1347</v>
      </c>
      <c r="D442" s="38">
        <f>INT(DT!A442)</f>
        <v>44053</v>
      </c>
      <c r="E442" s="39">
        <f>DT!A442-INT(DT!A442)</f>
        <v>0.21890046296175569</v>
      </c>
      <c r="F442" s="32" t="s">
        <v>442</v>
      </c>
      <c r="G442" s="39">
        <f>IF(F_SEARCHES!$H442=1,(VLOOKUP(F_SEARCHES!$A442,'F_ ORDERS'!A:G,7,FALSE)+VLOOKUP(F_SEARCHES!$A442,'F_ ORDERS'!A:H,8,FALSE))-(F_SEARCHES!$D442+F_SEARCHES!$E442),0)</f>
        <v>0</v>
      </c>
      <c r="H442" s="32">
        <f>IFERROR(IF(MATCH(F_SEARCHES!$A442,'F_ ORDERS'!A:A,0),1,),0)</f>
        <v>0</v>
      </c>
    </row>
    <row r="443" spans="1:8" x14ac:dyDescent="0.2">
      <c r="A443" s="37" t="str">
        <f t="shared" si="6"/>
        <v>130.121.85.179|44238|0.236782407409919</v>
      </c>
      <c r="B443" s="32">
        <v>7441</v>
      </c>
      <c r="C443" s="32" t="s">
        <v>1348</v>
      </c>
      <c r="D443" s="38">
        <f>INT(DT!A443)</f>
        <v>44238</v>
      </c>
      <c r="E443" s="39">
        <f>DT!A443-INT(DT!A443)</f>
        <v>0.23678240740991896</v>
      </c>
      <c r="F443" s="32" t="s">
        <v>201</v>
      </c>
      <c r="G443" s="39">
        <f>IF(F_SEARCHES!$H443=1,(VLOOKUP(F_SEARCHES!$A443,'F_ ORDERS'!A:G,7,FALSE)+VLOOKUP(F_SEARCHES!$A443,'F_ ORDERS'!A:H,8,FALSE))-(F_SEARCHES!$D443+F_SEARCHES!$E443),0)</f>
        <v>1.0648148148902692E-2</v>
      </c>
      <c r="H443" s="32">
        <f>IFERROR(IF(MATCH(F_SEARCHES!$A443,'F_ ORDERS'!A:A,0),1,),0)</f>
        <v>1</v>
      </c>
    </row>
    <row r="444" spans="1:8" x14ac:dyDescent="0.2">
      <c r="A444" s="37" t="str">
        <f t="shared" si="6"/>
        <v>130.136.216.129|45446|0.222094907410792</v>
      </c>
      <c r="B444" s="32">
        <v>7442</v>
      </c>
      <c r="C444" s="32" t="s">
        <v>1349</v>
      </c>
      <c r="D444" s="38">
        <f>INT(DT!A444)</f>
        <v>45446</v>
      </c>
      <c r="E444" s="39">
        <f>DT!A444-INT(DT!A444)</f>
        <v>0.22209490741079208</v>
      </c>
      <c r="F444" s="32" t="s">
        <v>173</v>
      </c>
      <c r="G444" s="39">
        <f>IF(F_SEARCHES!$H444=1,(VLOOKUP(F_SEARCHES!$A444,'F_ ORDERS'!A:G,7,FALSE)+VLOOKUP(F_SEARCHES!$A444,'F_ ORDERS'!A:H,8,FALSE))-(F_SEARCHES!$D444+F_SEARCHES!$E444),0)</f>
        <v>0</v>
      </c>
      <c r="H444" s="32">
        <f>IFERROR(IF(MATCH(F_SEARCHES!$A444,'F_ ORDERS'!A:A,0),1,),0)</f>
        <v>0</v>
      </c>
    </row>
    <row r="445" spans="1:8" x14ac:dyDescent="0.2">
      <c r="A445" s="37" t="str">
        <f t="shared" si="6"/>
        <v>130.181.220.93|44004|0.118356481478259</v>
      </c>
      <c r="B445" s="32">
        <v>7443</v>
      </c>
      <c r="C445" s="32" t="s">
        <v>1350</v>
      </c>
      <c r="D445" s="38">
        <f>INT(DT!A445)</f>
        <v>44004</v>
      </c>
      <c r="E445" s="39">
        <f>DT!A445-INT(DT!A445)</f>
        <v>0.1183564814782585</v>
      </c>
      <c r="F445" s="32" t="s">
        <v>496</v>
      </c>
      <c r="G445" s="39">
        <f>IF(F_SEARCHES!$H445=1,(VLOOKUP(F_SEARCHES!$A445,'F_ ORDERS'!A:G,7,FALSE)+VLOOKUP(F_SEARCHES!$A445,'F_ ORDERS'!A:H,8,FALSE))-(F_SEARCHES!$D445+F_SEARCHES!$E445),0)</f>
        <v>3.5277777780720498E-2</v>
      </c>
      <c r="H445" s="32">
        <f>IFERROR(IF(MATCH(F_SEARCHES!$A445,'F_ ORDERS'!A:A,0),1,),0)</f>
        <v>1</v>
      </c>
    </row>
    <row r="446" spans="1:8" x14ac:dyDescent="0.2">
      <c r="A446" s="37" t="str">
        <f t="shared" si="6"/>
        <v>130.189.166.189|43683|0.55517361110833</v>
      </c>
      <c r="B446" s="32">
        <v>7444</v>
      </c>
      <c r="C446" s="32" t="s">
        <v>1351</v>
      </c>
      <c r="D446" s="38">
        <f>INT(DT!A446)</f>
        <v>43683</v>
      </c>
      <c r="E446" s="39">
        <f>DT!A446-INT(DT!A446)</f>
        <v>0.55517361110833008</v>
      </c>
      <c r="F446" s="32" t="s">
        <v>400</v>
      </c>
      <c r="G446" s="39">
        <f>IF(F_SEARCHES!$H446=1,(VLOOKUP(F_SEARCHES!$A446,'F_ ORDERS'!A:G,7,FALSE)+VLOOKUP(F_SEARCHES!$A446,'F_ ORDERS'!A:H,8,FALSE))-(F_SEARCHES!$D446+F_SEARCHES!$E446),0)</f>
        <v>6.5300925925839692E-2</v>
      </c>
      <c r="H446" s="32">
        <f>IFERROR(IF(MATCH(F_SEARCHES!$A446,'F_ ORDERS'!A:A,0),1,),0)</f>
        <v>1</v>
      </c>
    </row>
    <row r="447" spans="1:8" x14ac:dyDescent="0.2">
      <c r="A447" s="37" t="str">
        <f t="shared" si="6"/>
        <v>130.209.234.156|43987|0.497627314813144</v>
      </c>
      <c r="B447" s="32">
        <v>7445</v>
      </c>
      <c r="C447" s="32" t="s">
        <v>1352</v>
      </c>
      <c r="D447" s="38">
        <f>INT(DT!A447)</f>
        <v>43987</v>
      </c>
      <c r="E447" s="39">
        <f>DT!A447-INT(DT!A447)</f>
        <v>0.49762731481314404</v>
      </c>
      <c r="F447" s="32" t="s">
        <v>371</v>
      </c>
      <c r="G447" s="39">
        <f>IF(F_SEARCHES!$H447=1,(VLOOKUP(F_SEARCHES!$A447,'F_ ORDERS'!A:G,7,FALSE)+VLOOKUP(F_SEARCHES!$A447,'F_ ORDERS'!A:H,8,FALSE))-(F_SEARCHES!$D447+F_SEARCHES!$E447),0)</f>
        <v>0</v>
      </c>
      <c r="H447" s="32">
        <f>IFERROR(IF(MATCH(F_SEARCHES!$A447,'F_ ORDERS'!A:A,0),1,),0)</f>
        <v>0</v>
      </c>
    </row>
    <row r="448" spans="1:8" x14ac:dyDescent="0.2">
      <c r="A448" s="37" t="str">
        <f t="shared" si="6"/>
        <v>130.211.90.204|44025|0.172662037039117</v>
      </c>
      <c r="B448" s="32">
        <v>7446</v>
      </c>
      <c r="C448" s="32" t="s">
        <v>1353</v>
      </c>
      <c r="D448" s="38">
        <f>INT(DT!A448)</f>
        <v>44025</v>
      </c>
      <c r="E448" s="39">
        <f>DT!A448-INT(DT!A448)</f>
        <v>0.17266203703911742</v>
      </c>
      <c r="F448" s="32" t="s">
        <v>161</v>
      </c>
      <c r="G448" s="39">
        <f>IF(F_SEARCHES!$H448=1,(VLOOKUP(F_SEARCHES!$A448,'F_ ORDERS'!A:G,7,FALSE)+VLOOKUP(F_SEARCHES!$A448,'F_ ORDERS'!A:H,8,FALSE))-(F_SEARCHES!$D448+F_SEARCHES!$E448),0)</f>
        <v>7.4074074072996154E-3</v>
      </c>
      <c r="H448" s="32">
        <f>IFERROR(IF(MATCH(F_SEARCHES!$A448,'F_ ORDERS'!A:A,0),1,),0)</f>
        <v>1</v>
      </c>
    </row>
    <row r="449" spans="1:8" x14ac:dyDescent="0.2">
      <c r="A449" s="37" t="str">
        <f t="shared" si="6"/>
        <v>130.22.17.249|45054|0.779444444437104</v>
      </c>
      <c r="B449" s="32">
        <v>7447</v>
      </c>
      <c r="C449" s="32" t="s">
        <v>1354</v>
      </c>
      <c r="D449" s="38">
        <f>INT(DT!A449)</f>
        <v>45054</v>
      </c>
      <c r="E449" s="39">
        <f>DT!A449-INT(DT!A449)</f>
        <v>0.77944444443710381</v>
      </c>
      <c r="F449" s="32" t="s">
        <v>183</v>
      </c>
      <c r="G449" s="39">
        <f>IF(F_SEARCHES!$H449=1,(VLOOKUP(F_SEARCHES!$A449,'F_ ORDERS'!A:G,7,FALSE)+VLOOKUP(F_SEARCHES!$A449,'F_ ORDERS'!A:H,8,FALSE))-(F_SEARCHES!$D449+F_SEARCHES!$E449),0)</f>
        <v>0</v>
      </c>
      <c r="H449" s="32">
        <f>IFERROR(IF(MATCH(F_SEARCHES!$A449,'F_ ORDERS'!A:A,0),1,),0)</f>
        <v>0</v>
      </c>
    </row>
    <row r="450" spans="1:8" x14ac:dyDescent="0.2">
      <c r="A450" s="37" t="str">
        <f t="shared" ref="A450:A513" si="7">C450 &amp; "|" &amp; D450 &amp; "|" &amp; E450</f>
        <v>130.228.58.187|44748|0.681134259262762</v>
      </c>
      <c r="B450" s="32">
        <v>7448</v>
      </c>
      <c r="C450" s="32" t="s">
        <v>1355</v>
      </c>
      <c r="D450" s="38">
        <f>INT(DT!A450)</f>
        <v>44748</v>
      </c>
      <c r="E450" s="39">
        <f>DT!A450-INT(DT!A450)</f>
        <v>0.6811342592627625</v>
      </c>
      <c r="F450" s="32" t="s">
        <v>344</v>
      </c>
      <c r="G450" s="39">
        <f>IF(F_SEARCHES!$H450=1,(VLOOKUP(F_SEARCHES!$A450,'F_ ORDERS'!A:G,7,FALSE)+VLOOKUP(F_SEARCHES!$A450,'F_ ORDERS'!A:H,8,FALSE))-(F_SEARCHES!$D450+F_SEARCHES!$E450),0)</f>
        <v>7.5937499997962732E-2</v>
      </c>
      <c r="H450" s="32">
        <f>IFERROR(IF(MATCH(F_SEARCHES!$A450,'F_ ORDERS'!A:A,0),1,),0)</f>
        <v>1</v>
      </c>
    </row>
    <row r="451" spans="1:8" x14ac:dyDescent="0.2">
      <c r="A451" s="37" t="str">
        <f t="shared" si="7"/>
        <v>130.238.148.98|44360|0.984768518523197</v>
      </c>
      <c r="B451" s="32">
        <v>7449</v>
      </c>
      <c r="C451" s="32" t="s">
        <v>1356</v>
      </c>
      <c r="D451" s="38">
        <f>INT(DT!A451)</f>
        <v>44360</v>
      </c>
      <c r="E451" s="39">
        <f>DT!A451-INT(DT!A451)</f>
        <v>0.98476851852319669</v>
      </c>
      <c r="F451" s="32" t="s">
        <v>425</v>
      </c>
      <c r="G451" s="39">
        <f>IF(F_SEARCHES!$H451=1,(VLOOKUP(F_SEARCHES!$A451,'F_ ORDERS'!A:G,7,FALSE)+VLOOKUP(F_SEARCHES!$A451,'F_ ORDERS'!A:H,8,FALSE))-(F_SEARCHES!$D451+F_SEARCHES!$E451),0)</f>
        <v>0.12089120370364981</v>
      </c>
      <c r="H451" s="32">
        <f>IFERROR(IF(MATCH(F_SEARCHES!$A451,'F_ ORDERS'!A:A,0),1,),0)</f>
        <v>1</v>
      </c>
    </row>
    <row r="452" spans="1:8" x14ac:dyDescent="0.2">
      <c r="A452" s="37" t="str">
        <f t="shared" si="7"/>
        <v>130.251.222.58|44429|0.807592592602305</v>
      </c>
      <c r="B452" s="32">
        <v>7450</v>
      </c>
      <c r="C452" s="32" t="s">
        <v>1357</v>
      </c>
      <c r="D452" s="38">
        <f>INT(DT!A452)</f>
        <v>44429</v>
      </c>
      <c r="E452" s="39">
        <f>DT!A452-INT(DT!A452)</f>
        <v>0.80759259260230465</v>
      </c>
      <c r="F452" s="32" t="s">
        <v>133</v>
      </c>
      <c r="G452" s="39">
        <f>IF(F_SEARCHES!$H452=1,(VLOOKUP(F_SEARCHES!$A452,'F_ ORDERS'!A:G,7,FALSE)+VLOOKUP(F_SEARCHES!$A452,'F_ ORDERS'!A:H,8,FALSE))-(F_SEARCHES!$D452+F_SEARCHES!$E452),0)</f>
        <v>6.267361110803904E-2</v>
      </c>
      <c r="H452" s="32">
        <f>IFERROR(IF(MATCH(F_SEARCHES!$A452,'F_ ORDERS'!A:A,0),1,),0)</f>
        <v>1</v>
      </c>
    </row>
    <row r="453" spans="1:8" x14ac:dyDescent="0.2">
      <c r="A453" s="37" t="str">
        <f t="shared" si="7"/>
        <v>130.34.23.46|44311|0.824409722219571</v>
      </c>
      <c r="B453" s="32">
        <v>7451</v>
      </c>
      <c r="C453" s="32" t="s">
        <v>1358</v>
      </c>
      <c r="D453" s="38">
        <f>INT(DT!A453)</f>
        <v>44311</v>
      </c>
      <c r="E453" s="39">
        <f>DT!A453-INT(DT!A453)</f>
        <v>0.82440972221957054</v>
      </c>
      <c r="F453" s="32" t="s">
        <v>463</v>
      </c>
      <c r="G453" s="39">
        <f>IF(F_SEARCHES!$H453=1,(VLOOKUP(F_SEARCHES!$A453,'F_ ORDERS'!A:G,7,FALSE)+VLOOKUP(F_SEARCHES!$A453,'F_ ORDERS'!A:H,8,FALSE))-(F_SEARCHES!$D453+F_SEARCHES!$E453),0)</f>
        <v>1.5439814815181307E-2</v>
      </c>
      <c r="H453" s="32">
        <f>IFERROR(IF(MATCH(F_SEARCHES!$A453,'F_ ORDERS'!A:A,0),1,),0)</f>
        <v>1</v>
      </c>
    </row>
    <row r="454" spans="1:8" x14ac:dyDescent="0.2">
      <c r="A454" s="37" t="str">
        <f t="shared" si="7"/>
        <v>130.41.32.41|45015|0.942395833342744</v>
      </c>
      <c r="B454" s="32">
        <v>7452</v>
      </c>
      <c r="C454" s="32" t="s">
        <v>1359</v>
      </c>
      <c r="D454" s="38">
        <f>INT(DT!A454)</f>
        <v>45015</v>
      </c>
      <c r="E454" s="39">
        <f>DT!A454-INT(DT!A454)</f>
        <v>0.94239583334274357</v>
      </c>
      <c r="F454" s="32" t="s">
        <v>366</v>
      </c>
      <c r="G454" s="39">
        <f>IF(F_SEARCHES!$H454=1,(VLOOKUP(F_SEARCHES!$A454,'F_ ORDERS'!A:G,7,FALSE)+VLOOKUP(F_SEARCHES!$A454,'F_ ORDERS'!A:H,8,FALSE))-(F_SEARCHES!$D454+F_SEARCHES!$E454),0)</f>
        <v>0</v>
      </c>
      <c r="H454" s="32">
        <f>IFERROR(IF(MATCH(F_SEARCHES!$A454,'F_ ORDERS'!A:A,0),1,),0)</f>
        <v>0</v>
      </c>
    </row>
    <row r="455" spans="1:8" x14ac:dyDescent="0.2">
      <c r="A455" s="37" t="str">
        <f t="shared" si="7"/>
        <v>130.56.240.105|45483|0.361782407409919</v>
      </c>
      <c r="B455" s="32">
        <v>7453</v>
      </c>
      <c r="C455" s="32" t="s">
        <v>1360</v>
      </c>
      <c r="D455" s="38">
        <f>INT(DT!A455)</f>
        <v>45483</v>
      </c>
      <c r="E455" s="39">
        <f>DT!A455-INT(DT!A455)</f>
        <v>0.36178240740991896</v>
      </c>
      <c r="F455" s="32" t="s">
        <v>35</v>
      </c>
      <c r="G455" s="39">
        <f>IF(F_SEARCHES!$H455=1,(VLOOKUP(F_SEARCHES!$A455,'F_ ORDERS'!A:G,7,FALSE)+VLOOKUP(F_SEARCHES!$A455,'F_ ORDERS'!A:H,8,FALSE))-(F_SEARCHES!$D455+F_SEARCHES!$E455),0)</f>
        <v>0.10822916666802485</v>
      </c>
      <c r="H455" s="32">
        <f>IFERROR(IF(MATCH(F_SEARCHES!$A455,'F_ ORDERS'!A:A,0),1,),0)</f>
        <v>1</v>
      </c>
    </row>
    <row r="456" spans="1:8" x14ac:dyDescent="0.2">
      <c r="A456" s="37" t="str">
        <f t="shared" si="7"/>
        <v>130.72.167.40|44224|0.168310185188602</v>
      </c>
      <c r="B456" s="32">
        <v>7454</v>
      </c>
      <c r="C456" s="32" t="s">
        <v>1361</v>
      </c>
      <c r="D456" s="38">
        <f>INT(DT!A456)</f>
        <v>44224</v>
      </c>
      <c r="E456" s="39">
        <f>DT!A456-INT(DT!A456)</f>
        <v>0.16831018518860219</v>
      </c>
      <c r="F456" s="32" t="s">
        <v>297</v>
      </c>
      <c r="G456" s="39">
        <f>IF(F_SEARCHES!$H456=1,(VLOOKUP(F_SEARCHES!$A456,'F_ ORDERS'!A:G,7,FALSE)+VLOOKUP(F_SEARCHES!$A456,'F_ ORDERS'!A:H,8,FALSE))-(F_SEARCHES!$D456+F_SEARCHES!$E456),0)</f>
        <v>0</v>
      </c>
      <c r="H456" s="32">
        <f>IFERROR(IF(MATCH(F_SEARCHES!$A456,'F_ ORDERS'!A:A,0),1,),0)</f>
        <v>0</v>
      </c>
    </row>
    <row r="457" spans="1:8" x14ac:dyDescent="0.2">
      <c r="A457" s="37" t="str">
        <f t="shared" si="7"/>
        <v>130.80.230.238|43017|0.421354166668607</v>
      </c>
      <c r="B457" s="32">
        <v>7455</v>
      </c>
      <c r="C457" s="32" t="s">
        <v>1362</v>
      </c>
      <c r="D457" s="38">
        <f>INT(DT!A457)</f>
        <v>43017</v>
      </c>
      <c r="E457" s="39">
        <f>DT!A457-INT(DT!A457)</f>
        <v>0.42135416666860692</v>
      </c>
      <c r="F457" s="32" t="s">
        <v>158</v>
      </c>
      <c r="G457" s="39">
        <f>IF(F_SEARCHES!$H457=1,(VLOOKUP(F_SEARCHES!$A457,'F_ ORDERS'!A:G,7,FALSE)+VLOOKUP(F_SEARCHES!$A457,'F_ ORDERS'!A:H,8,FALSE))-(F_SEARCHES!$D457+F_SEARCHES!$E457),0)</f>
        <v>5.1678240743058268E-2</v>
      </c>
      <c r="H457" s="32">
        <f>IFERROR(IF(MATCH(F_SEARCHES!$A457,'F_ ORDERS'!A:A,0),1,),0)</f>
        <v>1</v>
      </c>
    </row>
    <row r="458" spans="1:8" x14ac:dyDescent="0.2">
      <c r="A458" s="37" t="str">
        <f t="shared" si="7"/>
        <v>130.83.228.197|45615|0.369513888887013</v>
      </c>
      <c r="B458" s="32">
        <v>7456</v>
      </c>
      <c r="C458" s="32" t="s">
        <v>1363</v>
      </c>
      <c r="D458" s="38">
        <f>INT(DT!A458)</f>
        <v>45615</v>
      </c>
      <c r="E458" s="39">
        <f>DT!A458-INT(DT!A458)</f>
        <v>0.36951388888701331</v>
      </c>
      <c r="F458" s="32" t="s">
        <v>234</v>
      </c>
      <c r="G458" s="39">
        <f>IF(F_SEARCHES!$H458=1,(VLOOKUP(F_SEARCHES!$A458,'F_ ORDERS'!A:G,7,FALSE)+VLOOKUP(F_SEARCHES!$A458,'F_ ORDERS'!A:H,8,FALSE))-(F_SEARCHES!$D458+F_SEARCHES!$E458),0)</f>
        <v>0</v>
      </c>
      <c r="H458" s="32">
        <f>IFERROR(IF(MATCH(F_SEARCHES!$A458,'F_ ORDERS'!A:A,0),1,),0)</f>
        <v>0</v>
      </c>
    </row>
    <row r="459" spans="1:8" x14ac:dyDescent="0.2">
      <c r="A459" s="37" t="str">
        <f t="shared" si="7"/>
        <v>130.86.193.172|44184|0.485625000001164</v>
      </c>
      <c r="B459" s="32">
        <v>7457</v>
      </c>
      <c r="C459" s="32" t="s">
        <v>1364</v>
      </c>
      <c r="D459" s="38">
        <f>INT(DT!A459)</f>
        <v>44184</v>
      </c>
      <c r="E459" s="39">
        <f>DT!A459-INT(DT!A459)</f>
        <v>0.48562500000116415</v>
      </c>
      <c r="F459" s="32" t="s">
        <v>54</v>
      </c>
      <c r="G459" s="39">
        <f>IF(F_SEARCHES!$H459=1,(VLOOKUP(F_SEARCHES!$A459,'F_ ORDERS'!A:G,7,FALSE)+VLOOKUP(F_SEARCHES!$A459,'F_ ORDERS'!A:H,8,FALSE))-(F_SEARCHES!$D459+F_SEARCHES!$E459),0)</f>
        <v>0</v>
      </c>
      <c r="H459" s="32">
        <f>IFERROR(IF(MATCH(F_SEARCHES!$A459,'F_ ORDERS'!A:A,0),1,),0)</f>
        <v>0</v>
      </c>
    </row>
    <row r="460" spans="1:8" x14ac:dyDescent="0.2">
      <c r="A460" s="37" t="str">
        <f t="shared" si="7"/>
        <v>130.92.132.46|44776|0.38412037037051</v>
      </c>
      <c r="B460" s="32">
        <v>7458</v>
      </c>
      <c r="C460" s="32" t="s">
        <v>1365</v>
      </c>
      <c r="D460" s="38">
        <f>INT(DT!A460)</f>
        <v>44776</v>
      </c>
      <c r="E460" s="39">
        <f>DT!A460-INT(DT!A460)</f>
        <v>0.3841203703705105</v>
      </c>
      <c r="F460" s="32" t="s">
        <v>119</v>
      </c>
      <c r="G460" s="39">
        <f>IF(F_SEARCHES!$H460=1,(VLOOKUP(F_SEARCHES!$A460,'F_ ORDERS'!A:G,7,FALSE)+VLOOKUP(F_SEARCHES!$A460,'F_ ORDERS'!A:H,8,FALSE))-(F_SEARCHES!$D460+F_SEARCHES!$E460),0)</f>
        <v>0</v>
      </c>
      <c r="H460" s="32">
        <f>IFERROR(IF(MATCH(F_SEARCHES!$A460,'F_ ORDERS'!A:A,0),1,),0)</f>
        <v>0</v>
      </c>
    </row>
    <row r="461" spans="1:8" x14ac:dyDescent="0.2">
      <c r="A461" s="37" t="str">
        <f t="shared" si="7"/>
        <v>131.10.182.97|44777|0.65680555554718</v>
      </c>
      <c r="B461" s="32">
        <v>7459</v>
      </c>
      <c r="C461" s="32" t="s">
        <v>1366</v>
      </c>
      <c r="D461" s="38">
        <f>INT(DT!A461)</f>
        <v>44777</v>
      </c>
      <c r="E461" s="39">
        <f>DT!A461-INT(DT!A461)</f>
        <v>0.65680555554718012</v>
      </c>
      <c r="F461" s="32" t="s">
        <v>41</v>
      </c>
      <c r="G461" s="39">
        <f>IF(F_SEARCHES!$H461=1,(VLOOKUP(F_SEARCHES!$A461,'F_ ORDERS'!A:G,7,FALSE)+VLOOKUP(F_SEARCHES!$A461,'F_ ORDERS'!A:H,8,FALSE))-(F_SEARCHES!$D461+F_SEARCHES!$E461),0)</f>
        <v>4.9409722225391306E-2</v>
      </c>
      <c r="H461" s="32">
        <f>IFERROR(IF(MATCH(F_SEARCHES!$A461,'F_ ORDERS'!A:A,0),1,),0)</f>
        <v>1</v>
      </c>
    </row>
    <row r="462" spans="1:8" x14ac:dyDescent="0.2">
      <c r="A462" s="37" t="str">
        <f t="shared" si="7"/>
        <v>131.13.222.102|44192|0.695474537038535</v>
      </c>
      <c r="B462" s="32">
        <v>7460</v>
      </c>
      <c r="C462" s="32" t="s">
        <v>1367</v>
      </c>
      <c r="D462" s="38">
        <f>INT(DT!A462)</f>
        <v>44192</v>
      </c>
      <c r="E462" s="39">
        <f>DT!A462-INT(DT!A462)</f>
        <v>0.69547453703853535</v>
      </c>
      <c r="F462" s="32" t="s">
        <v>188</v>
      </c>
      <c r="G462" s="39">
        <f>IF(F_SEARCHES!$H462=1,(VLOOKUP(F_SEARCHES!$A462,'F_ ORDERS'!A:G,7,FALSE)+VLOOKUP(F_SEARCHES!$A462,'F_ ORDERS'!A:H,8,FALSE))-(F_SEARCHES!$D462+F_SEARCHES!$E462),0)</f>
        <v>7.7835648145992309E-2</v>
      </c>
      <c r="H462" s="32">
        <f>IFERROR(IF(MATCH(F_SEARCHES!$A462,'F_ ORDERS'!A:A,0),1,),0)</f>
        <v>1</v>
      </c>
    </row>
    <row r="463" spans="1:8" x14ac:dyDescent="0.2">
      <c r="A463" s="37" t="str">
        <f t="shared" si="7"/>
        <v>131.134.33.56|44674|0.543854166673555</v>
      </c>
      <c r="B463" s="32">
        <v>7461</v>
      </c>
      <c r="C463" s="32" t="s">
        <v>1368</v>
      </c>
      <c r="D463" s="38">
        <f>INT(DT!A463)</f>
        <v>44674</v>
      </c>
      <c r="E463" s="39">
        <f>DT!A463-INT(DT!A463)</f>
        <v>0.54385416667355457</v>
      </c>
      <c r="F463" s="32" t="s">
        <v>256</v>
      </c>
      <c r="G463" s="39">
        <f>IF(F_SEARCHES!$H463=1,(VLOOKUP(F_SEARCHES!$A463,'F_ ORDERS'!A:G,7,FALSE)+VLOOKUP(F_SEARCHES!$A463,'F_ ORDERS'!A:H,8,FALSE))-(F_SEARCHES!$D463+F_SEARCHES!$E463),0)</f>
        <v>9.7361111111240461E-2</v>
      </c>
      <c r="H463" s="32">
        <f>IFERROR(IF(MATCH(F_SEARCHES!$A463,'F_ ORDERS'!A:A,0),1,),0)</f>
        <v>1</v>
      </c>
    </row>
    <row r="464" spans="1:8" x14ac:dyDescent="0.2">
      <c r="A464" s="37" t="str">
        <f t="shared" si="7"/>
        <v>131.16.101.193|45587|0.805983796286455</v>
      </c>
      <c r="B464" s="32">
        <v>7462</v>
      </c>
      <c r="C464" s="32" t="s">
        <v>1369</v>
      </c>
      <c r="D464" s="38">
        <f>INT(DT!A464)</f>
        <v>45587</v>
      </c>
      <c r="E464" s="39">
        <f>DT!A464-INT(DT!A464)</f>
        <v>0.80598379628645489</v>
      </c>
      <c r="F464" s="32" t="s">
        <v>58</v>
      </c>
      <c r="G464" s="39">
        <f>IF(F_SEARCHES!$H464=1,(VLOOKUP(F_SEARCHES!$A464,'F_ ORDERS'!A:G,7,FALSE)+VLOOKUP(F_SEARCHES!$A464,'F_ ORDERS'!A:H,8,FALSE))-(F_SEARCHES!$D464+F_SEARCHES!$E464),0)</f>
        <v>6.4930555556202307E-2</v>
      </c>
      <c r="H464" s="32">
        <f>IFERROR(IF(MATCH(F_SEARCHES!$A464,'F_ ORDERS'!A:A,0),1,),0)</f>
        <v>1</v>
      </c>
    </row>
    <row r="465" spans="1:8" x14ac:dyDescent="0.2">
      <c r="A465" s="37" t="str">
        <f t="shared" si="7"/>
        <v>131.174.42.107|43206|0.536851851851679</v>
      </c>
      <c r="B465" s="32">
        <v>7463</v>
      </c>
      <c r="C465" s="32" t="s">
        <v>1370</v>
      </c>
      <c r="D465" s="38">
        <f>INT(DT!A465)</f>
        <v>43206</v>
      </c>
      <c r="E465" s="39">
        <f>DT!A465-INT(DT!A465)</f>
        <v>0.53685185185167938</v>
      </c>
      <c r="F465" s="32" t="s">
        <v>295</v>
      </c>
      <c r="G465" s="39">
        <f>IF(F_SEARCHES!$H465=1,(VLOOKUP(F_SEARCHES!$A465,'F_ ORDERS'!A:G,7,FALSE)+VLOOKUP(F_SEARCHES!$A465,'F_ ORDERS'!A:H,8,FALSE))-(F_SEARCHES!$D465+F_SEARCHES!$E465),0)</f>
        <v>0</v>
      </c>
      <c r="H465" s="32">
        <f>IFERROR(IF(MATCH(F_SEARCHES!$A465,'F_ ORDERS'!A:A,0),1,),0)</f>
        <v>0</v>
      </c>
    </row>
    <row r="466" spans="1:8" x14ac:dyDescent="0.2">
      <c r="A466" s="37" t="str">
        <f t="shared" si="7"/>
        <v>131.181.109.106|44618|0.397013888890797</v>
      </c>
      <c r="B466" s="32">
        <v>7464</v>
      </c>
      <c r="C466" s="32" t="s">
        <v>1371</v>
      </c>
      <c r="D466" s="38">
        <f>INT(DT!A466)</f>
        <v>44618</v>
      </c>
      <c r="E466" s="39">
        <f>DT!A466-INT(DT!A466)</f>
        <v>0.39701388889079681</v>
      </c>
      <c r="F466" s="32" t="s">
        <v>105</v>
      </c>
      <c r="G466" s="39">
        <f>IF(F_SEARCHES!$H466=1,(VLOOKUP(F_SEARCHES!$A466,'F_ ORDERS'!A:G,7,FALSE)+VLOOKUP(F_SEARCHES!$A466,'F_ ORDERS'!A:H,8,FALSE))-(F_SEARCHES!$D466+F_SEARCHES!$E466),0)</f>
        <v>0</v>
      </c>
      <c r="H466" s="32">
        <f>IFERROR(IF(MATCH(F_SEARCHES!$A466,'F_ ORDERS'!A:A,0),1,),0)</f>
        <v>0</v>
      </c>
    </row>
    <row r="467" spans="1:8" x14ac:dyDescent="0.2">
      <c r="A467" s="37" t="str">
        <f t="shared" si="7"/>
        <v>131.190.180.113|43515|0.692696759258979</v>
      </c>
      <c r="B467" s="32">
        <v>7465</v>
      </c>
      <c r="C467" s="32" t="s">
        <v>1372</v>
      </c>
      <c r="D467" s="38">
        <f>INT(DT!A467)</f>
        <v>43515</v>
      </c>
      <c r="E467" s="39">
        <f>DT!A467-INT(DT!A467)</f>
        <v>0.692696759258979</v>
      </c>
      <c r="F467" s="32" t="s">
        <v>112</v>
      </c>
      <c r="G467" s="39">
        <f>IF(F_SEARCHES!$H467=1,(VLOOKUP(F_SEARCHES!$A467,'F_ ORDERS'!A:G,7,FALSE)+VLOOKUP(F_SEARCHES!$A467,'F_ ORDERS'!A:H,8,FALSE))-(F_SEARCHES!$D467+F_SEARCHES!$E467),0)</f>
        <v>4.9618055556493346E-2</v>
      </c>
      <c r="H467" s="32">
        <f>IFERROR(IF(MATCH(F_SEARCHES!$A467,'F_ ORDERS'!A:A,0),1,),0)</f>
        <v>1</v>
      </c>
    </row>
    <row r="468" spans="1:8" x14ac:dyDescent="0.2">
      <c r="A468" s="37" t="str">
        <f t="shared" si="7"/>
        <v>131.190.52.158|44413|0.321307870370219</v>
      </c>
      <c r="B468" s="32">
        <v>7466</v>
      </c>
      <c r="C468" s="32" t="s">
        <v>1373</v>
      </c>
      <c r="D468" s="38">
        <f>INT(DT!A468)</f>
        <v>44413</v>
      </c>
      <c r="E468" s="39">
        <f>DT!A468-INT(DT!A468)</f>
        <v>0.32130787037021946</v>
      </c>
      <c r="F468" s="32" t="s">
        <v>423</v>
      </c>
      <c r="G468" s="39">
        <f>IF(F_SEARCHES!$H468=1,(VLOOKUP(F_SEARCHES!$A468,'F_ ORDERS'!A:G,7,FALSE)+VLOOKUP(F_SEARCHES!$A468,'F_ ORDERS'!A:H,8,FALSE))-(F_SEARCHES!$D468+F_SEARCHES!$E468),0)</f>
        <v>0.122523148151231</v>
      </c>
      <c r="H468" s="32">
        <f>IFERROR(IF(MATCH(F_SEARCHES!$A468,'F_ ORDERS'!A:A,0),1,),0)</f>
        <v>1</v>
      </c>
    </row>
    <row r="469" spans="1:8" x14ac:dyDescent="0.2">
      <c r="A469" s="37" t="str">
        <f t="shared" si="7"/>
        <v>131.194.224.254|44792|0.0533680555527098</v>
      </c>
      <c r="B469" s="32">
        <v>7467</v>
      </c>
      <c r="C469" s="32" t="s">
        <v>1374</v>
      </c>
      <c r="D469" s="38">
        <f>INT(DT!A469)</f>
        <v>44792</v>
      </c>
      <c r="E469" s="39">
        <f>DT!A469-INT(DT!A469)</f>
        <v>5.3368055552709848E-2</v>
      </c>
      <c r="F469" s="32" t="s">
        <v>156</v>
      </c>
      <c r="G469" s="39">
        <f>IF(F_SEARCHES!$H469=1,(VLOOKUP(F_SEARCHES!$A469,'F_ ORDERS'!A:G,7,FALSE)+VLOOKUP(F_SEARCHES!$A469,'F_ ORDERS'!A:H,8,FALSE))-(F_SEARCHES!$D469+F_SEARCHES!$E469),0)</f>
        <v>2.8958333336049691E-2</v>
      </c>
      <c r="H469" s="32">
        <f>IFERROR(IF(MATCH(F_SEARCHES!$A469,'F_ ORDERS'!A:A,0),1,),0)</f>
        <v>1</v>
      </c>
    </row>
    <row r="470" spans="1:8" x14ac:dyDescent="0.2">
      <c r="A470" s="37" t="str">
        <f t="shared" si="7"/>
        <v>131.198.32.79|43952|0.803692129629781</v>
      </c>
      <c r="B470" s="32">
        <v>7468</v>
      </c>
      <c r="C470" s="32" t="s">
        <v>1375</v>
      </c>
      <c r="D470" s="38">
        <f>INT(DT!A470)</f>
        <v>43952</v>
      </c>
      <c r="E470" s="39">
        <f>DT!A470-INT(DT!A470)</f>
        <v>0.80369212962978054</v>
      </c>
      <c r="F470" s="32" t="s">
        <v>466</v>
      </c>
      <c r="G470" s="39">
        <f>IF(F_SEARCHES!$H470=1,(VLOOKUP(F_SEARCHES!$A470,'F_ ORDERS'!A:G,7,FALSE)+VLOOKUP(F_SEARCHES!$A470,'F_ ORDERS'!A:H,8,FALSE))-(F_SEARCHES!$D470+F_SEARCHES!$E470),0)</f>
        <v>0</v>
      </c>
      <c r="H470" s="32">
        <f>IFERROR(IF(MATCH(F_SEARCHES!$A470,'F_ ORDERS'!A:A,0),1,),0)</f>
        <v>0</v>
      </c>
    </row>
    <row r="471" spans="1:8" x14ac:dyDescent="0.2">
      <c r="A471" s="37" t="str">
        <f t="shared" si="7"/>
        <v>131.199.76.62|42484|0.652013888888177</v>
      </c>
      <c r="B471" s="32">
        <v>7469</v>
      </c>
      <c r="C471" s="32" t="s">
        <v>1376</v>
      </c>
      <c r="D471" s="38">
        <f>INT(DT!A471)</f>
        <v>42484</v>
      </c>
      <c r="E471" s="39">
        <f>DT!A471-INT(DT!A471)</f>
        <v>0.65201388888817746</v>
      </c>
      <c r="F471" s="32" t="s">
        <v>149</v>
      </c>
      <c r="G471" s="39">
        <f>IF(F_SEARCHES!$H471=1,(VLOOKUP(F_SEARCHES!$A471,'F_ ORDERS'!A:G,7,FALSE)+VLOOKUP(F_SEARCHES!$A471,'F_ ORDERS'!A:H,8,FALSE))-(F_SEARCHES!$D471+F_SEARCHES!$E471),0)</f>
        <v>1.3819444444379769E-2</v>
      </c>
      <c r="H471" s="32">
        <f>IFERROR(IF(MATCH(F_SEARCHES!$A471,'F_ ORDERS'!A:A,0),1,),0)</f>
        <v>1</v>
      </c>
    </row>
    <row r="472" spans="1:8" x14ac:dyDescent="0.2">
      <c r="A472" s="37" t="str">
        <f t="shared" si="7"/>
        <v>131.202.216.204|45488|0.949733796296641</v>
      </c>
      <c r="B472" s="32">
        <v>7470</v>
      </c>
      <c r="C472" s="32" t="s">
        <v>1377</v>
      </c>
      <c r="D472" s="38">
        <f>INT(DT!A472)</f>
        <v>45488</v>
      </c>
      <c r="E472" s="39">
        <f>DT!A472-INT(DT!A472)</f>
        <v>0.94973379629664123</v>
      </c>
      <c r="F472" s="32" t="s">
        <v>344</v>
      </c>
      <c r="G472" s="39">
        <f>IF(F_SEARCHES!$H472=1,(VLOOKUP(F_SEARCHES!$A472,'F_ ORDERS'!A:G,7,FALSE)+VLOOKUP(F_SEARCHES!$A472,'F_ ORDERS'!A:H,8,FALSE))-(F_SEARCHES!$D472+F_SEARCHES!$E472),0)</f>
        <v>9.4363425923802424E-2</v>
      </c>
      <c r="H472" s="32">
        <f>IFERROR(IF(MATCH(F_SEARCHES!$A472,'F_ ORDERS'!A:A,0),1,),0)</f>
        <v>1</v>
      </c>
    </row>
    <row r="473" spans="1:8" x14ac:dyDescent="0.2">
      <c r="A473" s="37" t="str">
        <f t="shared" si="7"/>
        <v>131.207.208.221|44960|0.644282407396531</v>
      </c>
      <c r="B473" s="32">
        <v>7471</v>
      </c>
      <c r="C473" s="32" t="s">
        <v>1378</v>
      </c>
      <c r="D473" s="38">
        <f>INT(DT!A473)</f>
        <v>44960</v>
      </c>
      <c r="E473" s="39">
        <f>DT!A473-INT(DT!A473)</f>
        <v>0.6442824073965312</v>
      </c>
      <c r="F473" s="32" t="s">
        <v>65</v>
      </c>
      <c r="G473" s="39">
        <f>IF(F_SEARCHES!$H473=1,(VLOOKUP(F_SEARCHES!$A473,'F_ ORDERS'!A:G,7,FALSE)+VLOOKUP(F_SEARCHES!$A473,'F_ ORDERS'!A:H,8,FALSE))-(F_SEARCHES!$D473+F_SEARCHES!$E473),0)</f>
        <v>0</v>
      </c>
      <c r="H473" s="32">
        <f>IFERROR(IF(MATCH(F_SEARCHES!$A473,'F_ ORDERS'!A:A,0),1,),0)</f>
        <v>0</v>
      </c>
    </row>
    <row r="474" spans="1:8" x14ac:dyDescent="0.2">
      <c r="A474" s="37" t="str">
        <f t="shared" si="7"/>
        <v>131.237.209.62|45619|0.125254629630945</v>
      </c>
      <c r="B474" s="32">
        <v>7472</v>
      </c>
      <c r="C474" s="32" t="s">
        <v>1379</v>
      </c>
      <c r="D474" s="38">
        <f>INT(DT!A474)</f>
        <v>45619</v>
      </c>
      <c r="E474" s="39">
        <f>DT!A474-INT(DT!A474)</f>
        <v>0.12525462963094469</v>
      </c>
      <c r="F474" s="32" t="s">
        <v>119</v>
      </c>
      <c r="G474" s="39">
        <f>IF(F_SEARCHES!$H474=1,(VLOOKUP(F_SEARCHES!$A474,'F_ ORDERS'!A:G,7,FALSE)+VLOOKUP(F_SEARCHES!$A474,'F_ ORDERS'!A:H,8,FALSE))-(F_SEARCHES!$D474+F_SEARCHES!$E474),0)</f>
        <v>0</v>
      </c>
      <c r="H474" s="32">
        <f>IFERROR(IF(MATCH(F_SEARCHES!$A474,'F_ ORDERS'!A:A,0),1,),0)</f>
        <v>0</v>
      </c>
    </row>
    <row r="475" spans="1:8" x14ac:dyDescent="0.2">
      <c r="A475" s="37" t="str">
        <f t="shared" si="7"/>
        <v>131.53.229.215|44092|0.301180555557949</v>
      </c>
      <c r="B475" s="32">
        <v>7473</v>
      </c>
      <c r="C475" s="32" t="s">
        <v>1380</v>
      </c>
      <c r="D475" s="38">
        <f>INT(DT!A475)</f>
        <v>44092</v>
      </c>
      <c r="E475" s="39">
        <f>DT!A475-INT(DT!A475)</f>
        <v>0.30118055555794854</v>
      </c>
      <c r="F475" s="32" t="s">
        <v>171</v>
      </c>
      <c r="G475" s="39">
        <f>IF(F_SEARCHES!$H475=1,(VLOOKUP(F_SEARCHES!$A475,'F_ ORDERS'!A:G,7,FALSE)+VLOOKUP(F_SEARCHES!$A475,'F_ ORDERS'!A:H,8,FALSE))-(F_SEARCHES!$D475+F_SEARCHES!$E475),0)</f>
        <v>3.8483796299260575E-2</v>
      </c>
      <c r="H475" s="32">
        <f>IFERROR(IF(MATCH(F_SEARCHES!$A475,'F_ ORDERS'!A:A,0),1,),0)</f>
        <v>1</v>
      </c>
    </row>
    <row r="476" spans="1:8" x14ac:dyDescent="0.2">
      <c r="A476" s="37" t="str">
        <f t="shared" si="7"/>
        <v>131.72.147.11|44934|0.63456018519355</v>
      </c>
      <c r="B476" s="32">
        <v>7474</v>
      </c>
      <c r="C476" s="32" t="s">
        <v>1381</v>
      </c>
      <c r="D476" s="38">
        <f>INT(DT!A476)</f>
        <v>44934</v>
      </c>
      <c r="E476" s="39">
        <f>DT!A476-INT(DT!A476)</f>
        <v>0.63456018519354984</v>
      </c>
      <c r="F476" s="32" t="s">
        <v>268</v>
      </c>
      <c r="G476" s="39">
        <f>IF(F_SEARCHES!$H476=1,(VLOOKUP(F_SEARCHES!$A476,'F_ ORDERS'!A:G,7,FALSE)+VLOOKUP(F_SEARCHES!$A476,'F_ ORDERS'!A:H,8,FALSE))-(F_SEARCHES!$D476+F_SEARCHES!$E476),0)</f>
        <v>0</v>
      </c>
      <c r="H476" s="32">
        <f>IFERROR(IF(MATCH(F_SEARCHES!$A476,'F_ ORDERS'!A:A,0),1,),0)</f>
        <v>0</v>
      </c>
    </row>
    <row r="477" spans="1:8" x14ac:dyDescent="0.2">
      <c r="A477" s="37" t="str">
        <f t="shared" si="7"/>
        <v>131.97.32.239|44997|0.753668981480587</v>
      </c>
      <c r="B477" s="32">
        <v>7475</v>
      </c>
      <c r="C477" s="32" t="s">
        <v>1382</v>
      </c>
      <c r="D477" s="38">
        <f>INT(DT!A477)</f>
        <v>44997</v>
      </c>
      <c r="E477" s="39">
        <f>DT!A477-INT(DT!A477)</f>
        <v>0.75366898148058681</v>
      </c>
      <c r="F477" s="32" t="s">
        <v>131</v>
      </c>
      <c r="G477" s="39">
        <f>IF(F_SEARCHES!$H477=1,(VLOOKUP(F_SEARCHES!$A477,'F_ ORDERS'!A:G,7,FALSE)+VLOOKUP(F_SEARCHES!$A477,'F_ ORDERS'!A:H,8,FALSE))-(F_SEARCHES!$D477+F_SEARCHES!$E477),0)</f>
        <v>0</v>
      </c>
      <c r="H477" s="32">
        <f>IFERROR(IF(MATCH(F_SEARCHES!$A477,'F_ ORDERS'!A:A,0),1,),0)</f>
        <v>0</v>
      </c>
    </row>
    <row r="478" spans="1:8" x14ac:dyDescent="0.2">
      <c r="A478" s="37" t="str">
        <f t="shared" si="7"/>
        <v>132.117.145.254|45095|0.504560185181617</v>
      </c>
      <c r="B478" s="32">
        <v>7476</v>
      </c>
      <c r="C478" s="32" t="s">
        <v>1383</v>
      </c>
      <c r="D478" s="38">
        <f>INT(DT!A478)</f>
        <v>45095</v>
      </c>
      <c r="E478" s="39">
        <f>DT!A478-INT(DT!A478)</f>
        <v>0.50456018518161727</v>
      </c>
      <c r="F478" s="32" t="s">
        <v>483</v>
      </c>
      <c r="G478" s="39">
        <f>IF(F_SEARCHES!$H478=1,(VLOOKUP(F_SEARCHES!$A478,'F_ ORDERS'!A:G,7,FALSE)+VLOOKUP(F_SEARCHES!$A478,'F_ ORDERS'!A:H,8,FALSE))-(F_SEARCHES!$D478+F_SEARCHES!$E478),0)</f>
        <v>0</v>
      </c>
      <c r="H478" s="32">
        <f>IFERROR(IF(MATCH(F_SEARCHES!$A478,'F_ ORDERS'!A:A,0),1,),0)</f>
        <v>0</v>
      </c>
    </row>
    <row r="479" spans="1:8" x14ac:dyDescent="0.2">
      <c r="A479" s="37" t="str">
        <f t="shared" si="7"/>
        <v>132.147.132.69|45462|0.584247685183072</v>
      </c>
      <c r="B479" s="32">
        <v>7477</v>
      </c>
      <c r="C479" s="32" t="s">
        <v>1384</v>
      </c>
      <c r="D479" s="38">
        <f>INT(DT!A479)</f>
        <v>45462</v>
      </c>
      <c r="E479" s="39">
        <f>DT!A479-INT(DT!A479)</f>
        <v>0.58424768518307246</v>
      </c>
      <c r="F479" s="32" t="s">
        <v>112</v>
      </c>
      <c r="G479" s="39">
        <f>IF(F_SEARCHES!$H479=1,(VLOOKUP(F_SEARCHES!$A479,'F_ ORDERS'!A:G,7,FALSE)+VLOOKUP(F_SEARCHES!$A479,'F_ ORDERS'!A:H,8,FALSE))-(F_SEARCHES!$D479+F_SEARCHES!$E479),0)</f>
        <v>0</v>
      </c>
      <c r="H479" s="32">
        <f>IFERROR(IF(MATCH(F_SEARCHES!$A479,'F_ ORDERS'!A:A,0),1,),0)</f>
        <v>0</v>
      </c>
    </row>
    <row r="480" spans="1:8" x14ac:dyDescent="0.2">
      <c r="A480" s="37" t="str">
        <f t="shared" si="7"/>
        <v>132.147.208.221|44762|0.188958333332266</v>
      </c>
      <c r="B480" s="32">
        <v>7478</v>
      </c>
      <c r="C480" s="32" t="s">
        <v>1385</v>
      </c>
      <c r="D480" s="38">
        <f>INT(DT!A480)</f>
        <v>44762</v>
      </c>
      <c r="E480" s="39">
        <f>DT!A480-INT(DT!A480)</f>
        <v>0.18895833333226619</v>
      </c>
      <c r="F480" s="32" t="s">
        <v>248</v>
      </c>
      <c r="G480" s="39">
        <f>IF(F_SEARCHES!$H480=1,(VLOOKUP(F_SEARCHES!$A480,'F_ ORDERS'!A:G,7,FALSE)+VLOOKUP(F_SEARCHES!$A480,'F_ ORDERS'!A:H,8,FALSE))-(F_SEARCHES!$D480+F_SEARCHES!$E480),0)</f>
        <v>3.6817129628616385E-2</v>
      </c>
      <c r="H480" s="32">
        <f>IFERROR(IF(MATCH(F_SEARCHES!$A480,'F_ ORDERS'!A:A,0),1,),0)</f>
        <v>1</v>
      </c>
    </row>
    <row r="481" spans="1:8" x14ac:dyDescent="0.2">
      <c r="A481" s="37" t="str">
        <f t="shared" si="7"/>
        <v>132.183.103.115|44681|0.5796759259174</v>
      </c>
      <c r="B481" s="32">
        <v>7479</v>
      </c>
      <c r="C481" s="32" t="s">
        <v>1386</v>
      </c>
      <c r="D481" s="38">
        <f>INT(DT!A481)</f>
        <v>44681</v>
      </c>
      <c r="E481" s="39">
        <f>DT!A481-INT(DT!A481)</f>
        <v>0.57967592591739958</v>
      </c>
      <c r="F481" s="32" t="s">
        <v>205</v>
      </c>
      <c r="G481" s="39">
        <f>IF(F_SEARCHES!$H481=1,(VLOOKUP(F_SEARCHES!$A481,'F_ ORDERS'!A:G,7,FALSE)+VLOOKUP(F_SEARCHES!$A481,'F_ ORDERS'!A:H,8,FALSE))-(F_SEARCHES!$D481+F_SEARCHES!$E481),0)</f>
        <v>0.10563657407328719</v>
      </c>
      <c r="H481" s="32">
        <f>IFERROR(IF(MATCH(F_SEARCHES!$A481,'F_ ORDERS'!A:A,0),1,),0)</f>
        <v>1</v>
      </c>
    </row>
    <row r="482" spans="1:8" x14ac:dyDescent="0.2">
      <c r="A482" s="37" t="str">
        <f t="shared" si="7"/>
        <v>132.206.180.252|44259|0.254733796296932</v>
      </c>
      <c r="B482" s="32">
        <v>7480</v>
      </c>
      <c r="C482" s="32" t="s">
        <v>1387</v>
      </c>
      <c r="D482" s="38">
        <f>INT(DT!A482)</f>
        <v>44259</v>
      </c>
      <c r="E482" s="39">
        <f>DT!A482-INT(DT!A482)</f>
        <v>0.25473379629693227</v>
      </c>
      <c r="F482" s="32" t="s">
        <v>383</v>
      </c>
      <c r="G482" s="39">
        <f>IF(F_SEARCHES!$H482=1,(VLOOKUP(F_SEARCHES!$A482,'F_ ORDERS'!A:G,7,FALSE)+VLOOKUP(F_SEARCHES!$A482,'F_ ORDERS'!A:H,8,FALSE))-(F_SEARCHES!$D482+F_SEARCHES!$E482),0)</f>
        <v>0</v>
      </c>
      <c r="H482" s="32">
        <f>IFERROR(IF(MATCH(F_SEARCHES!$A482,'F_ ORDERS'!A:A,0),1,),0)</f>
        <v>0</v>
      </c>
    </row>
    <row r="483" spans="1:8" x14ac:dyDescent="0.2">
      <c r="A483" s="37" t="str">
        <f t="shared" si="7"/>
        <v>132.216.30.13|43623|0.360393518516503</v>
      </c>
      <c r="B483" s="32">
        <v>7481</v>
      </c>
      <c r="C483" s="32" t="s">
        <v>1388</v>
      </c>
      <c r="D483" s="38">
        <f>INT(DT!A483)</f>
        <v>43623</v>
      </c>
      <c r="E483" s="39">
        <f>DT!A483-INT(DT!A483)</f>
        <v>0.36039351851650281</v>
      </c>
      <c r="F483" s="32" t="s">
        <v>376</v>
      </c>
      <c r="G483" s="39">
        <f>IF(F_SEARCHES!$H483=1,(VLOOKUP(F_SEARCHES!$A483,'F_ ORDERS'!A:G,7,FALSE)+VLOOKUP(F_SEARCHES!$A483,'F_ ORDERS'!A:H,8,FALSE))-(F_SEARCHES!$D483+F_SEARCHES!$E483),0)</f>
        <v>4.8206018516793847E-2</v>
      </c>
      <c r="H483" s="32">
        <f>IFERROR(IF(MATCH(F_SEARCHES!$A483,'F_ ORDERS'!A:A,0),1,),0)</f>
        <v>1</v>
      </c>
    </row>
    <row r="484" spans="1:8" x14ac:dyDescent="0.2">
      <c r="A484" s="37" t="str">
        <f t="shared" si="7"/>
        <v>132.229.238.198|43576|0.690879629626579</v>
      </c>
      <c r="B484" s="32">
        <v>7482</v>
      </c>
      <c r="C484" s="32" t="s">
        <v>1389</v>
      </c>
      <c r="D484" s="38">
        <f>INT(DT!A484)</f>
        <v>43576</v>
      </c>
      <c r="E484" s="39">
        <f>DT!A484-INT(DT!A484)</f>
        <v>0.69087962962657912</v>
      </c>
      <c r="F484" s="32" t="s">
        <v>491</v>
      </c>
      <c r="G484" s="39">
        <f>IF(F_SEARCHES!$H484=1,(VLOOKUP(F_SEARCHES!$A484,'F_ ORDERS'!A:G,7,FALSE)+VLOOKUP(F_SEARCHES!$A484,'F_ ORDERS'!A:H,8,FALSE))-(F_SEARCHES!$D484+F_SEARCHES!$E484),0)</f>
        <v>0</v>
      </c>
      <c r="H484" s="32">
        <f>IFERROR(IF(MATCH(F_SEARCHES!$A484,'F_ ORDERS'!A:A,0),1,),0)</f>
        <v>0</v>
      </c>
    </row>
    <row r="485" spans="1:8" x14ac:dyDescent="0.2">
      <c r="A485" s="37" t="str">
        <f t="shared" si="7"/>
        <v>132.230.145.47|42022|0.452789351853426</v>
      </c>
      <c r="B485" s="32">
        <v>7483</v>
      </c>
      <c r="C485" s="32" t="s">
        <v>1390</v>
      </c>
      <c r="D485" s="38">
        <f>INT(DT!A485)</f>
        <v>42022</v>
      </c>
      <c r="E485" s="39">
        <f>DT!A485-INT(DT!A485)</f>
        <v>0.45278935185342561</v>
      </c>
      <c r="F485" s="32" t="s">
        <v>461</v>
      </c>
      <c r="G485" s="39">
        <f>IF(F_SEARCHES!$H485=1,(VLOOKUP(F_SEARCHES!$A485,'F_ ORDERS'!A:G,7,FALSE)+VLOOKUP(F_SEARCHES!$A485,'F_ ORDERS'!A:H,8,FALSE))-(F_SEARCHES!$D485+F_SEARCHES!$E485),0)</f>
        <v>0</v>
      </c>
      <c r="H485" s="32">
        <f>IFERROR(IF(MATCH(F_SEARCHES!$A485,'F_ ORDERS'!A:A,0),1,),0)</f>
        <v>0</v>
      </c>
    </row>
    <row r="486" spans="1:8" x14ac:dyDescent="0.2">
      <c r="A486" s="37" t="str">
        <f t="shared" si="7"/>
        <v>132.235.6.174|43874|0.259189814816636</v>
      </c>
      <c r="B486" s="32">
        <v>7484</v>
      </c>
      <c r="C486" s="32" t="s">
        <v>1391</v>
      </c>
      <c r="D486" s="38">
        <f>INT(DT!A486)</f>
        <v>43874</v>
      </c>
      <c r="E486" s="39">
        <f>DT!A486-INT(DT!A486)</f>
        <v>0.2591898148166365</v>
      </c>
      <c r="F486" s="32" t="s">
        <v>485</v>
      </c>
      <c r="G486" s="39">
        <f>IF(F_SEARCHES!$H486=1,(VLOOKUP(F_SEARCHES!$A486,'F_ ORDERS'!A:G,7,FALSE)+VLOOKUP(F_SEARCHES!$A486,'F_ ORDERS'!A:H,8,FALSE))-(F_SEARCHES!$D486+F_SEARCHES!$E486),0)</f>
        <v>9.2152777775481809E-2</v>
      </c>
      <c r="H486" s="32">
        <f>IFERROR(IF(MATCH(F_SEARCHES!$A486,'F_ ORDERS'!A:A,0),1,),0)</f>
        <v>1</v>
      </c>
    </row>
    <row r="487" spans="1:8" x14ac:dyDescent="0.2">
      <c r="A487" s="37" t="str">
        <f t="shared" si="7"/>
        <v>132.246.228.51|45428|0.90262731481198</v>
      </c>
      <c r="B487" s="32">
        <v>7485</v>
      </c>
      <c r="C487" s="32" t="s">
        <v>1392</v>
      </c>
      <c r="D487" s="38">
        <f>INT(DT!A487)</f>
        <v>45428</v>
      </c>
      <c r="E487" s="39">
        <f>DT!A487-INT(DT!A487)</f>
        <v>0.90262731481197989</v>
      </c>
      <c r="F487" s="32" t="s">
        <v>246</v>
      </c>
      <c r="G487" s="39">
        <f>IF(F_SEARCHES!$H487=1,(VLOOKUP(F_SEARCHES!$A487,'F_ ORDERS'!A:G,7,FALSE)+VLOOKUP(F_SEARCHES!$A487,'F_ ORDERS'!A:H,8,FALSE))-(F_SEARCHES!$D487+F_SEARCHES!$E487),0)</f>
        <v>7.2418981479131617E-2</v>
      </c>
      <c r="H487" s="32">
        <f>IFERROR(IF(MATCH(F_SEARCHES!$A487,'F_ ORDERS'!A:A,0),1,),0)</f>
        <v>1</v>
      </c>
    </row>
    <row r="488" spans="1:8" x14ac:dyDescent="0.2">
      <c r="A488" s="37" t="str">
        <f t="shared" si="7"/>
        <v>132.28.106.25|45281|0.355925925927295</v>
      </c>
      <c r="B488" s="32">
        <v>7486</v>
      </c>
      <c r="C488" s="32" t="s">
        <v>1393</v>
      </c>
      <c r="D488" s="38">
        <f>INT(DT!A488)</f>
        <v>45281</v>
      </c>
      <c r="E488" s="39">
        <f>DT!A488-INT(DT!A488)</f>
        <v>0.35592592592729488</v>
      </c>
      <c r="F488" s="32" t="s">
        <v>321</v>
      </c>
      <c r="G488" s="39">
        <f>IF(F_SEARCHES!$H488=1,(VLOOKUP(F_SEARCHES!$A488,'F_ ORDERS'!A:G,7,FALSE)+VLOOKUP(F_SEARCHES!$A488,'F_ ORDERS'!A:H,8,FALSE))-(F_SEARCHES!$D488+F_SEARCHES!$E488),0)</f>
        <v>7.4884259258396924E-2</v>
      </c>
      <c r="H488" s="32">
        <f>IFERROR(IF(MATCH(F_SEARCHES!$A488,'F_ ORDERS'!A:A,0),1,),0)</f>
        <v>1</v>
      </c>
    </row>
    <row r="489" spans="1:8" x14ac:dyDescent="0.2">
      <c r="A489" s="37" t="str">
        <f t="shared" si="7"/>
        <v>132.32.25.227|43091|0.510787037026603</v>
      </c>
      <c r="B489" s="32">
        <v>7487</v>
      </c>
      <c r="C489" s="32" t="s">
        <v>1394</v>
      </c>
      <c r="D489" s="38">
        <f>INT(DT!A489)</f>
        <v>43091</v>
      </c>
      <c r="E489" s="39">
        <f>DT!A489-INT(DT!A489)</f>
        <v>0.51078703702660277</v>
      </c>
      <c r="F489" s="32" t="s">
        <v>437</v>
      </c>
      <c r="G489" s="39">
        <f>IF(F_SEARCHES!$H489=1,(VLOOKUP(F_SEARCHES!$A489,'F_ ORDERS'!A:G,7,FALSE)+VLOOKUP(F_SEARCHES!$A489,'F_ ORDERS'!A:H,8,FALSE))-(F_SEARCHES!$D489+F_SEARCHES!$E489),0)</f>
        <v>0</v>
      </c>
      <c r="H489" s="32">
        <f>IFERROR(IF(MATCH(F_SEARCHES!$A489,'F_ ORDERS'!A:A,0),1,),0)</f>
        <v>0</v>
      </c>
    </row>
    <row r="490" spans="1:8" x14ac:dyDescent="0.2">
      <c r="A490" s="37" t="str">
        <f t="shared" si="7"/>
        <v>132.38.46.213|42863|0.949652777781012</v>
      </c>
      <c r="B490" s="32">
        <v>7488</v>
      </c>
      <c r="C490" s="32" t="s">
        <v>1395</v>
      </c>
      <c r="D490" s="38">
        <f>INT(DT!A490)</f>
        <v>42863</v>
      </c>
      <c r="E490" s="39">
        <f>DT!A490-INT(DT!A490)</f>
        <v>0.94965277778101154</v>
      </c>
      <c r="F490" s="32" t="s">
        <v>461</v>
      </c>
      <c r="G490" s="39">
        <f>IF(F_SEARCHES!$H490=1,(VLOOKUP(F_SEARCHES!$A490,'F_ ORDERS'!A:G,7,FALSE)+VLOOKUP(F_SEARCHES!$A490,'F_ ORDERS'!A:H,8,FALSE))-(F_SEARCHES!$D490+F_SEARCHES!$E490),0)</f>
        <v>3.8564814814890269E-2</v>
      </c>
      <c r="H490" s="32">
        <f>IFERROR(IF(MATCH(F_SEARCHES!$A490,'F_ ORDERS'!A:A,0),1,),0)</f>
        <v>1</v>
      </c>
    </row>
    <row r="491" spans="1:8" x14ac:dyDescent="0.2">
      <c r="A491" s="37" t="str">
        <f t="shared" si="7"/>
        <v>132.82.23.91|43780|0.767245370370802</v>
      </c>
      <c r="B491" s="32">
        <v>7489</v>
      </c>
      <c r="C491" s="32" t="s">
        <v>1396</v>
      </c>
      <c r="D491" s="38">
        <f>INT(DT!A491)</f>
        <v>43780</v>
      </c>
      <c r="E491" s="39">
        <f>DT!A491-INT(DT!A491)</f>
        <v>0.76724537037080154</v>
      </c>
      <c r="F491" s="32" t="s">
        <v>402</v>
      </c>
      <c r="G491" s="39">
        <f>IF(F_SEARCHES!$H491=1,(VLOOKUP(F_SEARCHES!$A491,'F_ ORDERS'!A:G,7,FALSE)+VLOOKUP(F_SEARCHES!$A491,'F_ ORDERS'!A:H,8,FALSE))-(F_SEARCHES!$D491+F_SEARCHES!$E491),0)</f>
        <v>0.11084490740904585</v>
      </c>
      <c r="H491" s="32">
        <f>IFERROR(IF(MATCH(F_SEARCHES!$A491,'F_ ORDERS'!A:A,0),1,),0)</f>
        <v>1</v>
      </c>
    </row>
    <row r="492" spans="1:8" x14ac:dyDescent="0.2">
      <c r="A492" s="37" t="str">
        <f t="shared" si="7"/>
        <v>133.10.23.90|44784|0.43478009258979</v>
      </c>
      <c r="B492" s="32">
        <v>7490</v>
      </c>
      <c r="C492" s="32" t="s">
        <v>1397</v>
      </c>
      <c r="D492" s="38">
        <f>INT(DT!A492)</f>
        <v>44784</v>
      </c>
      <c r="E492" s="39">
        <f>DT!A492-INT(DT!A492)</f>
        <v>0.43478009258979</v>
      </c>
      <c r="F492" s="32" t="s">
        <v>259</v>
      </c>
      <c r="G492" s="39">
        <f>IF(F_SEARCHES!$H492=1,(VLOOKUP(F_SEARCHES!$A492,'F_ ORDERS'!A:G,7,FALSE)+VLOOKUP(F_SEARCHES!$A492,'F_ ORDERS'!A:H,8,FALSE))-(F_SEARCHES!$D492+F_SEARCHES!$E492),0)</f>
        <v>4.9155092594446614E-2</v>
      </c>
      <c r="H492" s="32">
        <f>IFERROR(IF(MATCH(F_SEARCHES!$A492,'F_ ORDERS'!A:A,0),1,),0)</f>
        <v>1</v>
      </c>
    </row>
    <row r="493" spans="1:8" x14ac:dyDescent="0.2">
      <c r="A493" s="37" t="str">
        <f t="shared" si="7"/>
        <v>133.106.204.74|44935|0.997638888889924</v>
      </c>
      <c r="B493" s="32">
        <v>7491</v>
      </c>
      <c r="C493" s="32" t="s">
        <v>1398</v>
      </c>
      <c r="D493" s="38">
        <f>INT(DT!A493)</f>
        <v>44935</v>
      </c>
      <c r="E493" s="39">
        <f>DT!A493-INT(DT!A493)</f>
        <v>0.99763888888992369</v>
      </c>
      <c r="F493" s="32" t="s">
        <v>321</v>
      </c>
      <c r="G493" s="39">
        <f>IF(F_SEARCHES!$H493=1,(VLOOKUP(F_SEARCHES!$A493,'F_ ORDERS'!A:G,7,FALSE)+VLOOKUP(F_SEARCHES!$A493,'F_ ORDERS'!A:H,8,FALSE))-(F_SEARCHES!$D493+F_SEARCHES!$E493),0)</f>
        <v>3.7060185182781424E-2</v>
      </c>
      <c r="H493" s="32">
        <f>IFERROR(IF(MATCH(F_SEARCHES!$A493,'F_ ORDERS'!A:A,0),1,),0)</f>
        <v>1</v>
      </c>
    </row>
    <row r="494" spans="1:8" x14ac:dyDescent="0.2">
      <c r="A494" s="37" t="str">
        <f t="shared" si="7"/>
        <v>133.123.143.207|42246|0.331921296303335</v>
      </c>
      <c r="B494" s="32">
        <v>7492</v>
      </c>
      <c r="C494" s="32" t="s">
        <v>1399</v>
      </c>
      <c r="D494" s="38">
        <f>INT(DT!A494)</f>
        <v>42246</v>
      </c>
      <c r="E494" s="39">
        <f>DT!A494-INT(DT!A494)</f>
        <v>0.33192129630333511</v>
      </c>
      <c r="F494" s="32" t="s">
        <v>221</v>
      </c>
      <c r="G494" s="39">
        <f>IF(F_SEARCHES!$H494=1,(VLOOKUP(F_SEARCHES!$A494,'F_ ORDERS'!A:G,7,FALSE)+VLOOKUP(F_SEARCHES!$A494,'F_ ORDERS'!A:H,8,FALSE))-(F_SEARCHES!$D494+F_SEARCHES!$E494),0)</f>
        <v>0.12168981481227092</v>
      </c>
      <c r="H494" s="32">
        <f>IFERROR(IF(MATCH(F_SEARCHES!$A494,'F_ ORDERS'!A:A,0),1,),0)</f>
        <v>1</v>
      </c>
    </row>
    <row r="495" spans="1:8" x14ac:dyDescent="0.2">
      <c r="A495" s="37" t="str">
        <f t="shared" si="7"/>
        <v>133.137.199.200|43434|0.24825231480645</v>
      </c>
      <c r="B495" s="32">
        <v>7493</v>
      </c>
      <c r="C495" s="32" t="s">
        <v>1400</v>
      </c>
      <c r="D495" s="38">
        <f>INT(DT!A495)</f>
        <v>43434</v>
      </c>
      <c r="E495" s="39">
        <f>DT!A495-INT(DT!A495)</f>
        <v>0.24825231480645016</v>
      </c>
      <c r="F495" s="32" t="s">
        <v>316</v>
      </c>
      <c r="G495" s="39">
        <f>IF(F_SEARCHES!$H495=1,(VLOOKUP(F_SEARCHES!$A495,'F_ ORDERS'!A:G,7,FALSE)+VLOOKUP(F_SEARCHES!$A495,'F_ ORDERS'!A:H,8,FALSE))-(F_SEARCHES!$D495+F_SEARCHES!$E495),0)</f>
        <v>2.7835648150357883E-2</v>
      </c>
      <c r="H495" s="32">
        <f>IFERROR(IF(MATCH(F_SEARCHES!$A495,'F_ ORDERS'!A:A,0),1,),0)</f>
        <v>1</v>
      </c>
    </row>
    <row r="496" spans="1:8" x14ac:dyDescent="0.2">
      <c r="A496" s="37" t="str">
        <f t="shared" si="7"/>
        <v>133.144.212.72|42150|0.876759259263054</v>
      </c>
      <c r="B496" s="32">
        <v>7494</v>
      </c>
      <c r="C496" s="32" t="s">
        <v>1401</v>
      </c>
      <c r="D496" s="38">
        <f>INT(DT!A496)</f>
        <v>42150</v>
      </c>
      <c r="E496" s="39">
        <f>DT!A496-INT(DT!A496)</f>
        <v>0.87675925926305354</v>
      </c>
      <c r="F496" s="32" t="s">
        <v>479</v>
      </c>
      <c r="G496" s="39">
        <f>IF(F_SEARCHES!$H496=1,(VLOOKUP(F_SEARCHES!$A496,'F_ ORDERS'!A:G,7,FALSE)+VLOOKUP(F_SEARCHES!$A496,'F_ ORDERS'!A:H,8,FALSE))-(F_SEARCHES!$D496+F_SEARCHES!$E496),0)</f>
        <v>0</v>
      </c>
      <c r="H496" s="32">
        <f>IFERROR(IF(MATCH(F_SEARCHES!$A496,'F_ ORDERS'!A:A,0),1,),0)</f>
        <v>0</v>
      </c>
    </row>
    <row r="497" spans="1:8" x14ac:dyDescent="0.2">
      <c r="A497" s="37" t="str">
        <f t="shared" si="7"/>
        <v>133.153.45.222|43655|0.734155092592118</v>
      </c>
      <c r="B497" s="32">
        <v>7495</v>
      </c>
      <c r="C497" s="32" t="s">
        <v>1402</v>
      </c>
      <c r="D497" s="38">
        <f>INT(DT!A497)</f>
        <v>43655</v>
      </c>
      <c r="E497" s="39">
        <f>DT!A497-INT(DT!A497)</f>
        <v>0.73415509259211831</v>
      </c>
      <c r="F497" s="32" t="s">
        <v>461</v>
      </c>
      <c r="G497" s="39">
        <f>IF(F_SEARCHES!$H497=1,(VLOOKUP(F_SEARCHES!$A497,'F_ ORDERS'!A:G,7,FALSE)+VLOOKUP(F_SEARCHES!$A497,'F_ ORDERS'!A:H,8,FALSE))-(F_SEARCHES!$D497+F_SEARCHES!$E497),0)</f>
        <v>0.11179398147942265</v>
      </c>
      <c r="H497" s="32">
        <f>IFERROR(IF(MATCH(F_SEARCHES!$A497,'F_ ORDERS'!A:A,0),1,),0)</f>
        <v>1</v>
      </c>
    </row>
    <row r="498" spans="1:8" x14ac:dyDescent="0.2">
      <c r="A498" s="37" t="str">
        <f t="shared" si="7"/>
        <v>133.184.62.22|43815|0.717476851852552</v>
      </c>
      <c r="B498" s="32">
        <v>7496</v>
      </c>
      <c r="C498" s="32" t="s">
        <v>1403</v>
      </c>
      <c r="D498" s="38">
        <f>INT(DT!A498)</f>
        <v>43815</v>
      </c>
      <c r="E498" s="39">
        <f>DT!A498-INT(DT!A498)</f>
        <v>0.7174768518525525</v>
      </c>
      <c r="F498" s="32" t="s">
        <v>281</v>
      </c>
      <c r="G498" s="39">
        <f>IF(F_SEARCHES!$H498=1,(VLOOKUP(F_SEARCHES!$A498,'F_ ORDERS'!A:G,7,FALSE)+VLOOKUP(F_SEARCHES!$A498,'F_ ORDERS'!A:H,8,FALSE))-(F_SEARCHES!$D498+F_SEARCHES!$E498),0)</f>
        <v>3.2523148183827288E-3</v>
      </c>
      <c r="H498" s="32">
        <f>IFERROR(IF(MATCH(F_SEARCHES!$A498,'F_ ORDERS'!A:A,0),1,),0)</f>
        <v>1</v>
      </c>
    </row>
    <row r="499" spans="1:8" x14ac:dyDescent="0.2">
      <c r="A499" s="37" t="str">
        <f t="shared" si="7"/>
        <v>133.228.143.215|44929|0.812303240738402</v>
      </c>
      <c r="B499" s="32">
        <v>7497</v>
      </c>
      <c r="C499" s="32" t="s">
        <v>1404</v>
      </c>
      <c r="D499" s="38">
        <f>INT(DT!A499)</f>
        <v>44929</v>
      </c>
      <c r="E499" s="39">
        <f>DT!A499-INT(DT!A499)</f>
        <v>0.81230324073840166</v>
      </c>
      <c r="F499" s="32" t="s">
        <v>450</v>
      </c>
      <c r="G499" s="39">
        <f>IF(F_SEARCHES!$H499=1,(VLOOKUP(F_SEARCHES!$A499,'F_ ORDERS'!A:G,7,FALSE)+VLOOKUP(F_SEARCHES!$A499,'F_ ORDERS'!A:H,8,FALSE))-(F_SEARCHES!$D499+F_SEARCHES!$E499),0)</f>
        <v>9.0902777774317656E-2</v>
      </c>
      <c r="H499" s="32">
        <f>IFERROR(IF(MATCH(F_SEARCHES!$A499,'F_ ORDERS'!A:A,0),1,),0)</f>
        <v>1</v>
      </c>
    </row>
    <row r="500" spans="1:8" x14ac:dyDescent="0.2">
      <c r="A500" s="37" t="str">
        <f t="shared" si="7"/>
        <v>133.23.141.197|45240|0.295486111106584</v>
      </c>
      <c r="B500" s="32">
        <v>7498</v>
      </c>
      <c r="C500" s="32" t="s">
        <v>1405</v>
      </c>
      <c r="D500" s="38">
        <f>INT(DT!A500)</f>
        <v>45240</v>
      </c>
      <c r="E500" s="39">
        <f>DT!A500-INT(DT!A500)</f>
        <v>0.29548611110658385</v>
      </c>
      <c r="F500" s="32" t="s">
        <v>446</v>
      </c>
      <c r="G500" s="39">
        <f>IF(F_SEARCHES!$H500=1,(VLOOKUP(F_SEARCHES!$A500,'F_ ORDERS'!A:G,7,FALSE)+VLOOKUP(F_SEARCHES!$A500,'F_ ORDERS'!A:H,8,FALSE))-(F_SEARCHES!$D500+F_SEARCHES!$E500),0)</f>
        <v>0</v>
      </c>
      <c r="H500" s="32">
        <f>IFERROR(IF(MATCH(F_SEARCHES!$A500,'F_ ORDERS'!A:A,0),1,),0)</f>
        <v>0</v>
      </c>
    </row>
    <row r="501" spans="1:8" x14ac:dyDescent="0.2">
      <c r="A501" s="37" t="str">
        <f t="shared" si="7"/>
        <v>133.23.84.75|44599|0.905914351853426</v>
      </c>
      <c r="B501" s="32">
        <v>7499</v>
      </c>
      <c r="C501" s="32" t="s">
        <v>1406</v>
      </c>
      <c r="D501" s="38">
        <f>INT(DT!A501)</f>
        <v>44599</v>
      </c>
      <c r="E501" s="39">
        <f>DT!A501-INT(DT!A501)</f>
        <v>0.90591435185342561</v>
      </c>
      <c r="F501" s="32" t="s">
        <v>8</v>
      </c>
      <c r="G501" s="39">
        <f>IF(F_SEARCHES!$H501=1,(VLOOKUP(F_SEARCHES!$A501,'F_ ORDERS'!A:G,7,FALSE)+VLOOKUP(F_SEARCHES!$A501,'F_ ORDERS'!A:H,8,FALSE))-(F_SEARCHES!$D501+F_SEARCHES!$E501),0)</f>
        <v>5.2962962960009463E-2</v>
      </c>
      <c r="H501" s="32">
        <f>IFERROR(IF(MATCH(F_SEARCHES!$A501,'F_ ORDERS'!A:A,0),1,),0)</f>
        <v>1</v>
      </c>
    </row>
    <row r="502" spans="1:8" x14ac:dyDescent="0.2">
      <c r="A502" s="37" t="str">
        <f t="shared" si="7"/>
        <v>133.45.122.169|43447|0.877418981479423</v>
      </c>
      <c r="B502" s="32">
        <v>7500</v>
      </c>
      <c r="C502" s="32" t="s">
        <v>1407</v>
      </c>
      <c r="D502" s="38">
        <f>INT(DT!A502)</f>
        <v>43447</v>
      </c>
      <c r="E502" s="39">
        <f>DT!A502-INT(DT!A502)</f>
        <v>0.87741898147942265</v>
      </c>
      <c r="F502" s="32" t="s">
        <v>131</v>
      </c>
      <c r="G502" s="39">
        <f>IF(F_SEARCHES!$H502=1,(VLOOKUP(F_SEARCHES!$A502,'F_ ORDERS'!A:G,7,FALSE)+VLOOKUP(F_SEARCHES!$A502,'F_ ORDERS'!A:H,8,FALSE))-(F_SEARCHES!$D502+F_SEARCHES!$E502),0)</f>
        <v>1.1979166665696539E-2</v>
      </c>
      <c r="H502" s="32">
        <f>IFERROR(IF(MATCH(F_SEARCHES!$A502,'F_ ORDERS'!A:A,0),1,),0)</f>
        <v>1</v>
      </c>
    </row>
    <row r="503" spans="1:8" x14ac:dyDescent="0.2">
      <c r="A503" s="37" t="str">
        <f t="shared" si="7"/>
        <v>133.71.46.93|45065|0.278506944443507</v>
      </c>
      <c r="B503" s="32">
        <v>7501</v>
      </c>
      <c r="C503" s="32" t="s">
        <v>1408</v>
      </c>
      <c r="D503" s="38">
        <f>INT(DT!A503)</f>
        <v>45065</v>
      </c>
      <c r="E503" s="39">
        <f>DT!A503-INT(DT!A503)</f>
        <v>0.27850694444350665</v>
      </c>
      <c r="F503" s="32" t="s">
        <v>414</v>
      </c>
      <c r="G503" s="39">
        <f>IF(F_SEARCHES!$H503=1,(VLOOKUP(F_SEARCHES!$A503,'F_ ORDERS'!A:G,7,FALSE)+VLOOKUP(F_SEARCHES!$A503,'F_ ORDERS'!A:H,8,FALSE))-(F_SEARCHES!$D503+F_SEARCHES!$E503),0)</f>
        <v>0</v>
      </c>
      <c r="H503" s="32">
        <f>IFERROR(IF(MATCH(F_SEARCHES!$A503,'F_ ORDERS'!A:A,0),1,),0)</f>
        <v>0</v>
      </c>
    </row>
    <row r="504" spans="1:8" x14ac:dyDescent="0.2">
      <c r="A504" s="37" t="str">
        <f t="shared" si="7"/>
        <v>133.82.250.210|43874|0.432453703702777</v>
      </c>
      <c r="B504" s="32">
        <v>7502</v>
      </c>
      <c r="C504" s="32" t="s">
        <v>1409</v>
      </c>
      <c r="D504" s="38">
        <f>INT(DT!A504)</f>
        <v>43874</v>
      </c>
      <c r="E504" s="39">
        <f>DT!A504-INT(DT!A504)</f>
        <v>0.43245370370277669</v>
      </c>
      <c r="F504" s="32" t="s">
        <v>212</v>
      </c>
      <c r="G504" s="39">
        <f>IF(F_SEARCHES!$H504=1,(VLOOKUP(F_SEARCHES!$A504,'F_ ORDERS'!A:G,7,FALSE)+VLOOKUP(F_SEARCHES!$A504,'F_ ORDERS'!A:H,8,FALSE))-(F_SEARCHES!$D504+F_SEARCHES!$E504),0)</f>
        <v>0</v>
      </c>
      <c r="H504" s="32">
        <f>IFERROR(IF(MATCH(F_SEARCHES!$A504,'F_ ORDERS'!A:A,0),1,),0)</f>
        <v>0</v>
      </c>
    </row>
    <row r="505" spans="1:8" x14ac:dyDescent="0.2">
      <c r="A505" s="37" t="str">
        <f t="shared" si="7"/>
        <v>133.96.142.174|45048|0.849108796297514</v>
      </c>
      <c r="B505" s="32">
        <v>7503</v>
      </c>
      <c r="C505" s="32" t="s">
        <v>1410</v>
      </c>
      <c r="D505" s="38">
        <f>INT(DT!A505)</f>
        <v>45048</v>
      </c>
      <c r="E505" s="39">
        <f>DT!A505-INT(DT!A505)</f>
        <v>0.84910879629751435</v>
      </c>
      <c r="F505" s="32" t="s">
        <v>305</v>
      </c>
      <c r="G505" s="39">
        <f>IF(F_SEARCHES!$H505=1,(VLOOKUP(F_SEARCHES!$A505,'F_ ORDERS'!A:G,7,FALSE)+VLOOKUP(F_SEARCHES!$A505,'F_ ORDERS'!A:H,8,FALSE))-(F_SEARCHES!$D505+F_SEARCHES!$E505),0)</f>
        <v>9.8564814812561963E-2</v>
      </c>
      <c r="H505" s="32">
        <f>IFERROR(IF(MATCH(F_SEARCHES!$A505,'F_ ORDERS'!A:A,0),1,),0)</f>
        <v>1</v>
      </c>
    </row>
    <row r="506" spans="1:8" x14ac:dyDescent="0.2">
      <c r="A506" s="37" t="str">
        <f t="shared" si="7"/>
        <v>134.11.209.211|42993|0.510972222218697</v>
      </c>
      <c r="B506" s="32">
        <v>7504</v>
      </c>
      <c r="C506" s="32" t="s">
        <v>1411</v>
      </c>
      <c r="D506" s="38">
        <f>INT(DT!A506)</f>
        <v>42993</v>
      </c>
      <c r="E506" s="39">
        <f>DT!A506-INT(DT!A506)</f>
        <v>0.51097222221869742</v>
      </c>
      <c r="F506" s="32" t="s">
        <v>353</v>
      </c>
      <c r="G506" s="39">
        <f>IF(F_SEARCHES!$H506=1,(VLOOKUP(F_SEARCHES!$A506,'F_ ORDERS'!A:G,7,FALSE)+VLOOKUP(F_SEARCHES!$A506,'F_ ORDERS'!A:H,8,FALSE))-(F_SEARCHES!$D506+F_SEARCHES!$E506),0)</f>
        <v>5.8865740742476191E-2</v>
      </c>
      <c r="H506" s="32">
        <f>IFERROR(IF(MATCH(F_SEARCHES!$A506,'F_ ORDERS'!A:A,0),1,),0)</f>
        <v>1</v>
      </c>
    </row>
    <row r="507" spans="1:8" x14ac:dyDescent="0.2">
      <c r="A507" s="37" t="str">
        <f t="shared" si="7"/>
        <v>134.125.65.198|44881|0.871585648150358</v>
      </c>
      <c r="B507" s="32">
        <v>7505</v>
      </c>
      <c r="C507" s="32" t="s">
        <v>1412</v>
      </c>
      <c r="D507" s="38">
        <f>INT(DT!A507)</f>
        <v>44881</v>
      </c>
      <c r="E507" s="39">
        <f>DT!A507-INT(DT!A507)</f>
        <v>0.87158564815035788</v>
      </c>
      <c r="F507" s="32" t="s">
        <v>454</v>
      </c>
      <c r="G507" s="39">
        <f>IF(F_SEARCHES!$H507=1,(VLOOKUP(F_SEARCHES!$A507,'F_ ORDERS'!A:G,7,FALSE)+VLOOKUP(F_SEARCHES!$A507,'F_ ORDERS'!A:H,8,FALSE))-(F_SEARCHES!$D507+F_SEARCHES!$E507),0)</f>
        <v>0</v>
      </c>
      <c r="H507" s="32">
        <f>IFERROR(IF(MATCH(F_SEARCHES!$A507,'F_ ORDERS'!A:A,0),1,),0)</f>
        <v>0</v>
      </c>
    </row>
    <row r="508" spans="1:8" x14ac:dyDescent="0.2">
      <c r="A508" s="37" t="str">
        <f t="shared" si="7"/>
        <v>134.132.182.39|43816|0.718923611108039</v>
      </c>
      <c r="B508" s="32">
        <v>7506</v>
      </c>
      <c r="C508" s="32" t="s">
        <v>1413</v>
      </c>
      <c r="D508" s="38">
        <f>INT(DT!A508)</f>
        <v>43816</v>
      </c>
      <c r="E508" s="39">
        <f>DT!A508-INT(DT!A508)</f>
        <v>0.71892361110803904</v>
      </c>
      <c r="F508" s="32" t="s">
        <v>162</v>
      </c>
      <c r="G508" s="39">
        <f>IF(F_SEARCHES!$H508=1,(VLOOKUP(F_SEARCHES!$A508,'F_ ORDERS'!A:G,7,FALSE)+VLOOKUP(F_SEARCHES!$A508,'F_ ORDERS'!A:H,8,FALSE))-(F_SEARCHES!$D508+F_SEARCHES!$E508),0)</f>
        <v>0.112025462964084</v>
      </c>
      <c r="H508" s="32">
        <f>IFERROR(IF(MATCH(F_SEARCHES!$A508,'F_ ORDERS'!A:A,0),1,),0)</f>
        <v>1</v>
      </c>
    </row>
    <row r="509" spans="1:8" x14ac:dyDescent="0.2">
      <c r="A509" s="37" t="str">
        <f t="shared" si="7"/>
        <v>134.149.147.130|45451|0.608344907406718</v>
      </c>
      <c r="B509" s="32">
        <v>7507</v>
      </c>
      <c r="C509" s="32" t="s">
        <v>1414</v>
      </c>
      <c r="D509" s="38">
        <f>INT(DT!A509)</f>
        <v>45451</v>
      </c>
      <c r="E509" s="39">
        <f>DT!A509-INT(DT!A509)</f>
        <v>0.60834490740671754</v>
      </c>
      <c r="F509" s="32" t="s">
        <v>259</v>
      </c>
      <c r="G509" s="39">
        <f>IF(F_SEARCHES!$H509=1,(VLOOKUP(F_SEARCHES!$A509,'F_ ORDERS'!A:G,7,FALSE)+VLOOKUP(F_SEARCHES!$A509,'F_ ORDERS'!A:H,8,FALSE))-(F_SEARCHES!$D509+F_SEARCHES!$E509),0)</f>
        <v>0</v>
      </c>
      <c r="H509" s="32">
        <f>IFERROR(IF(MATCH(F_SEARCHES!$A509,'F_ ORDERS'!A:A,0),1,),0)</f>
        <v>0</v>
      </c>
    </row>
    <row r="510" spans="1:8" x14ac:dyDescent="0.2">
      <c r="A510" s="37" t="str">
        <f t="shared" si="7"/>
        <v>134.15.224.30|41415|0.145937499997672</v>
      </c>
      <c r="B510" s="32">
        <v>7508</v>
      </c>
      <c r="C510" s="32" t="s">
        <v>1415</v>
      </c>
      <c r="D510" s="38">
        <f>INT(DT!A510)</f>
        <v>41415</v>
      </c>
      <c r="E510" s="39">
        <f>DT!A510-INT(DT!A510)</f>
        <v>0.14593749999767169</v>
      </c>
      <c r="F510" s="32" t="s">
        <v>483</v>
      </c>
      <c r="G510" s="39">
        <f>IF(F_SEARCHES!$H510=1,(VLOOKUP(F_SEARCHES!$A510,'F_ ORDERS'!A:G,7,FALSE)+VLOOKUP(F_SEARCHES!$A510,'F_ ORDERS'!A:H,8,FALSE))-(F_SEARCHES!$D510+F_SEARCHES!$E510),0)</f>
        <v>0</v>
      </c>
      <c r="H510" s="32">
        <f>IFERROR(IF(MATCH(F_SEARCHES!$A510,'F_ ORDERS'!A:A,0),1,),0)</f>
        <v>0</v>
      </c>
    </row>
    <row r="511" spans="1:8" x14ac:dyDescent="0.2">
      <c r="A511" s="37" t="str">
        <f t="shared" si="7"/>
        <v>134.152.151.160|43667|0.558819444442634</v>
      </c>
      <c r="B511" s="32">
        <v>7509</v>
      </c>
      <c r="C511" s="32" t="s">
        <v>1416</v>
      </c>
      <c r="D511" s="38">
        <f>INT(DT!A511)</f>
        <v>43667</v>
      </c>
      <c r="E511" s="39">
        <f>DT!A511-INT(DT!A511)</f>
        <v>0.55881944444263354</v>
      </c>
      <c r="F511" s="32" t="s">
        <v>265</v>
      </c>
      <c r="G511" s="39">
        <f>IF(F_SEARCHES!$H511=1,(VLOOKUP(F_SEARCHES!$A511,'F_ ORDERS'!A:G,7,FALSE)+VLOOKUP(F_SEARCHES!$A511,'F_ ORDERS'!A:H,8,FALSE))-(F_SEARCHES!$D511+F_SEARCHES!$E511),0)</f>
        <v>0</v>
      </c>
      <c r="H511" s="32">
        <f>IFERROR(IF(MATCH(F_SEARCHES!$A511,'F_ ORDERS'!A:A,0),1,),0)</f>
        <v>0</v>
      </c>
    </row>
    <row r="512" spans="1:8" x14ac:dyDescent="0.2">
      <c r="A512" s="37" t="str">
        <f t="shared" si="7"/>
        <v>134.163.97.183|42566|0.759236111109203</v>
      </c>
      <c r="B512" s="32">
        <v>7510</v>
      </c>
      <c r="C512" s="32" t="s">
        <v>1417</v>
      </c>
      <c r="D512" s="38">
        <f>INT(DT!A512)</f>
        <v>42566</v>
      </c>
      <c r="E512" s="39">
        <f>DT!A512-INT(DT!A512)</f>
        <v>0.75923611110920319</v>
      </c>
      <c r="F512" s="32" t="s">
        <v>461</v>
      </c>
      <c r="G512" s="39">
        <f>IF(F_SEARCHES!$H512=1,(VLOOKUP(F_SEARCHES!$A512,'F_ ORDERS'!A:G,7,FALSE)+VLOOKUP(F_SEARCHES!$A512,'F_ ORDERS'!A:H,8,FALSE))-(F_SEARCHES!$D512+F_SEARCHES!$E512),0)</f>
        <v>9.7615740742185153E-2</v>
      </c>
      <c r="H512" s="32">
        <f>IFERROR(IF(MATCH(F_SEARCHES!$A512,'F_ ORDERS'!A:A,0),1,),0)</f>
        <v>1</v>
      </c>
    </row>
    <row r="513" spans="1:8" x14ac:dyDescent="0.2">
      <c r="A513" s="37" t="str">
        <f t="shared" si="7"/>
        <v>134.174.81.3|44921|0.270914351851388</v>
      </c>
      <c r="B513" s="32">
        <v>7511</v>
      </c>
      <c r="C513" s="32" t="s">
        <v>1418</v>
      </c>
      <c r="D513" s="38">
        <f>INT(DT!A513)</f>
        <v>44921</v>
      </c>
      <c r="E513" s="39">
        <f>DT!A513-INT(DT!A513)</f>
        <v>0.27091435185138835</v>
      </c>
      <c r="F513" s="32" t="s">
        <v>355</v>
      </c>
      <c r="G513" s="39">
        <f>IF(F_SEARCHES!$H513=1,(VLOOKUP(F_SEARCHES!$A513,'F_ ORDERS'!A:G,7,FALSE)+VLOOKUP(F_SEARCHES!$A513,'F_ ORDERS'!A:H,8,FALSE))-(F_SEARCHES!$D513+F_SEARCHES!$E513),0)</f>
        <v>9.2071759259852115E-2</v>
      </c>
      <c r="H513" s="32">
        <f>IFERROR(IF(MATCH(F_SEARCHES!$A513,'F_ ORDERS'!A:A,0),1,),0)</f>
        <v>1</v>
      </c>
    </row>
    <row r="514" spans="1:8" x14ac:dyDescent="0.2">
      <c r="A514" s="37" t="str">
        <f t="shared" ref="A514:A577" si="8">C514 &amp; "|" &amp; D514 &amp; "|" &amp; E514</f>
        <v>134.252.171.198|44424|0.773171296299552</v>
      </c>
      <c r="B514" s="32">
        <v>7512</v>
      </c>
      <c r="C514" s="32" t="s">
        <v>1419</v>
      </c>
      <c r="D514" s="38">
        <f>INT(DT!A514)</f>
        <v>44424</v>
      </c>
      <c r="E514" s="39">
        <f>DT!A514-INT(DT!A514)</f>
        <v>0.77317129629955161</v>
      </c>
      <c r="F514" s="32" t="s">
        <v>386</v>
      </c>
      <c r="G514" s="39">
        <f>IF(F_SEARCHES!$H514=1,(VLOOKUP(F_SEARCHES!$A514,'F_ ORDERS'!A:G,7,FALSE)+VLOOKUP(F_SEARCHES!$A514,'F_ ORDERS'!A:H,8,FALSE))-(F_SEARCHES!$D514+F_SEARCHES!$E514),0)</f>
        <v>0</v>
      </c>
      <c r="H514" s="32">
        <f>IFERROR(IF(MATCH(F_SEARCHES!$A514,'F_ ORDERS'!A:A,0),1,),0)</f>
        <v>0</v>
      </c>
    </row>
    <row r="515" spans="1:8" x14ac:dyDescent="0.2">
      <c r="A515" s="37" t="str">
        <f t="shared" si="8"/>
        <v>134.26.225.37|45425|0.792916666672681</v>
      </c>
      <c r="B515" s="32">
        <v>7513</v>
      </c>
      <c r="C515" s="32" t="s">
        <v>1420</v>
      </c>
      <c r="D515" s="38">
        <f>INT(DT!A515)</f>
        <v>45425</v>
      </c>
      <c r="E515" s="39">
        <f>DT!A515-INT(DT!A515)</f>
        <v>0.79291666667268146</v>
      </c>
      <c r="F515" s="32" t="s">
        <v>410</v>
      </c>
      <c r="G515" s="39">
        <f>IF(F_SEARCHES!$H515=1,(VLOOKUP(F_SEARCHES!$A515,'F_ ORDERS'!A:G,7,FALSE)+VLOOKUP(F_SEARCHES!$A515,'F_ ORDERS'!A:H,8,FALSE))-(F_SEARCHES!$D515+F_SEARCHES!$E515),0)</f>
        <v>0</v>
      </c>
      <c r="H515" s="32">
        <f>IFERROR(IF(MATCH(F_SEARCHES!$A515,'F_ ORDERS'!A:A,0),1,),0)</f>
        <v>0</v>
      </c>
    </row>
    <row r="516" spans="1:8" x14ac:dyDescent="0.2">
      <c r="A516" s="37" t="str">
        <f t="shared" si="8"/>
        <v>134.44.56.40|43694|0.403356481481751</v>
      </c>
      <c r="B516" s="32">
        <v>7514</v>
      </c>
      <c r="C516" s="32" t="s">
        <v>1421</v>
      </c>
      <c r="D516" s="38">
        <f>INT(DT!A516)</f>
        <v>43694</v>
      </c>
      <c r="E516" s="39">
        <f>DT!A516-INT(DT!A516)</f>
        <v>0.40335648148175096</v>
      </c>
      <c r="F516" s="32" t="s">
        <v>20</v>
      </c>
      <c r="G516" s="39">
        <f>IF(F_SEARCHES!$H516=1,(VLOOKUP(F_SEARCHES!$A516,'F_ ORDERS'!A:G,7,FALSE)+VLOOKUP(F_SEARCHES!$A516,'F_ ORDERS'!A:H,8,FALSE))-(F_SEARCHES!$D516+F_SEARCHES!$E516),0)</f>
        <v>5.670138888672227E-2</v>
      </c>
      <c r="H516" s="32">
        <f>IFERROR(IF(MATCH(F_SEARCHES!$A516,'F_ ORDERS'!A:A,0),1,),0)</f>
        <v>1</v>
      </c>
    </row>
    <row r="517" spans="1:8" x14ac:dyDescent="0.2">
      <c r="A517" s="37" t="str">
        <f t="shared" si="8"/>
        <v>134.67.230.25|45017|0.94400462962949</v>
      </c>
      <c r="B517" s="32">
        <v>7515</v>
      </c>
      <c r="C517" s="32" t="s">
        <v>1422</v>
      </c>
      <c r="D517" s="38">
        <f>INT(DT!A517)</f>
        <v>45017</v>
      </c>
      <c r="E517" s="39">
        <f>DT!A517-INT(DT!A517)</f>
        <v>0.9440046296294895</v>
      </c>
      <c r="F517" s="32" t="s">
        <v>38</v>
      </c>
      <c r="G517" s="39">
        <f>IF(F_SEARCHES!$H517=1,(VLOOKUP(F_SEARCHES!$A517,'F_ ORDERS'!A:G,7,FALSE)+VLOOKUP(F_SEARCHES!$A517,'F_ ORDERS'!A:H,8,FALSE))-(F_SEARCHES!$D517+F_SEARCHES!$E517),0)</f>
        <v>3.3055555555620231E-2</v>
      </c>
      <c r="H517" s="32">
        <f>IFERROR(IF(MATCH(F_SEARCHES!$A517,'F_ ORDERS'!A:A,0),1,),0)</f>
        <v>1</v>
      </c>
    </row>
    <row r="518" spans="1:8" x14ac:dyDescent="0.2">
      <c r="A518" s="37" t="str">
        <f t="shared" si="8"/>
        <v>134.67.42.195|45215|0.393692129633564</v>
      </c>
      <c r="B518" s="32">
        <v>7516</v>
      </c>
      <c r="C518" s="32" t="s">
        <v>1423</v>
      </c>
      <c r="D518" s="38">
        <f>INT(DT!A518)</f>
        <v>45215</v>
      </c>
      <c r="E518" s="39">
        <f>DT!A518-INT(DT!A518)</f>
        <v>0.39369212963356404</v>
      </c>
      <c r="F518" s="32" t="s">
        <v>391</v>
      </c>
      <c r="G518" s="39">
        <f>IF(F_SEARCHES!$H518=1,(VLOOKUP(F_SEARCHES!$A518,'F_ ORDERS'!A:G,7,FALSE)+VLOOKUP(F_SEARCHES!$A518,'F_ ORDERS'!A:H,8,FALSE))-(F_SEARCHES!$D518+F_SEARCHES!$E518),0)</f>
        <v>6.585648148029577E-2</v>
      </c>
      <c r="H518" s="32">
        <f>IFERROR(IF(MATCH(F_SEARCHES!$A518,'F_ ORDERS'!A:A,0),1,),0)</f>
        <v>1</v>
      </c>
    </row>
    <row r="519" spans="1:8" x14ac:dyDescent="0.2">
      <c r="A519" s="37" t="str">
        <f t="shared" si="8"/>
        <v>134.86.132.37|45449|0.290798611109494</v>
      </c>
      <c r="B519" s="32">
        <v>7517</v>
      </c>
      <c r="C519" s="32" t="s">
        <v>1424</v>
      </c>
      <c r="D519" s="38">
        <f>INT(DT!A519)</f>
        <v>45449</v>
      </c>
      <c r="E519" s="39">
        <f>DT!A519-INT(DT!A519)</f>
        <v>0.29079861110949423</v>
      </c>
      <c r="F519" s="32" t="s">
        <v>133</v>
      </c>
      <c r="G519" s="39">
        <f>IF(F_SEARCHES!$H519=1,(VLOOKUP(F_SEARCHES!$A519,'F_ ORDERS'!A:G,7,FALSE)+VLOOKUP(F_SEARCHES!$A519,'F_ ORDERS'!A:H,8,FALSE))-(F_SEARCHES!$D519+F_SEARCHES!$E519),0)</f>
        <v>0.11193287037167465</v>
      </c>
      <c r="H519" s="32">
        <f>IFERROR(IF(MATCH(F_SEARCHES!$A519,'F_ ORDERS'!A:A,0),1,),0)</f>
        <v>1</v>
      </c>
    </row>
    <row r="520" spans="1:8" x14ac:dyDescent="0.2">
      <c r="A520" s="37" t="str">
        <f t="shared" si="8"/>
        <v>134.93.191.148|44427|0.0703356481535593</v>
      </c>
      <c r="B520" s="32">
        <v>7518</v>
      </c>
      <c r="C520" s="32" t="s">
        <v>1425</v>
      </c>
      <c r="D520" s="38">
        <f>INT(DT!A520)</f>
        <v>44427</v>
      </c>
      <c r="E520" s="39">
        <f>DT!A520-INT(DT!A520)</f>
        <v>7.0335648153559305E-2</v>
      </c>
      <c r="F520" s="32" t="s">
        <v>439</v>
      </c>
      <c r="G520" s="39">
        <f>IF(F_SEARCHES!$H520=1,(VLOOKUP(F_SEARCHES!$A520,'F_ ORDERS'!A:G,7,FALSE)+VLOOKUP(F_SEARCHES!$A520,'F_ ORDERS'!A:H,8,FALSE))-(F_SEARCHES!$D520+F_SEARCHES!$E520),0)</f>
        <v>0</v>
      </c>
      <c r="H520" s="32">
        <f>IFERROR(IF(MATCH(F_SEARCHES!$A520,'F_ ORDERS'!A:A,0),1,),0)</f>
        <v>0</v>
      </c>
    </row>
    <row r="521" spans="1:8" x14ac:dyDescent="0.2">
      <c r="A521" s="37" t="str">
        <f t="shared" si="8"/>
        <v>135.107.158.66|42831|0.8497453703676</v>
      </c>
      <c r="B521" s="32">
        <v>7519</v>
      </c>
      <c r="C521" s="32" t="s">
        <v>1426</v>
      </c>
      <c r="D521" s="38">
        <f>INT(DT!A521)</f>
        <v>42831</v>
      </c>
      <c r="E521" s="39">
        <f>DT!A521-INT(DT!A521)</f>
        <v>0.84974537036760012</v>
      </c>
      <c r="F521" s="32" t="s">
        <v>489</v>
      </c>
      <c r="G521" s="39">
        <f>IF(F_SEARCHES!$H521=1,(VLOOKUP(F_SEARCHES!$A521,'F_ ORDERS'!A:G,7,FALSE)+VLOOKUP(F_SEARCHES!$A521,'F_ ORDERS'!A:H,8,FALSE))-(F_SEARCHES!$D521+F_SEARCHES!$E521),0)</f>
        <v>0</v>
      </c>
      <c r="H521" s="32">
        <f>IFERROR(IF(MATCH(F_SEARCHES!$A521,'F_ ORDERS'!A:A,0),1,),0)</f>
        <v>0</v>
      </c>
    </row>
    <row r="522" spans="1:8" x14ac:dyDescent="0.2">
      <c r="A522" s="37" t="str">
        <f t="shared" si="8"/>
        <v>135.132.216.183|44392|0.0363888888896327</v>
      </c>
      <c r="B522" s="32">
        <v>7520</v>
      </c>
      <c r="C522" s="32" t="s">
        <v>1427</v>
      </c>
      <c r="D522" s="38">
        <f>INT(DT!A522)</f>
        <v>44392</v>
      </c>
      <c r="E522" s="39">
        <f>DT!A522-INT(DT!A522)</f>
        <v>3.6388888889632653E-2</v>
      </c>
      <c r="F522" s="32" t="s">
        <v>73</v>
      </c>
      <c r="G522" s="39">
        <f>IF(F_SEARCHES!$H522=1,(VLOOKUP(F_SEARCHES!$A522,'F_ ORDERS'!A:G,7,FALSE)+VLOOKUP(F_SEARCHES!$A522,'F_ ORDERS'!A:H,8,FALSE))-(F_SEARCHES!$D522+F_SEARCHES!$E522),0)</f>
        <v>0</v>
      </c>
      <c r="H522" s="32">
        <f>IFERROR(IF(MATCH(F_SEARCHES!$A522,'F_ ORDERS'!A:A,0),1,),0)</f>
        <v>0</v>
      </c>
    </row>
    <row r="523" spans="1:8" x14ac:dyDescent="0.2">
      <c r="A523" s="37" t="str">
        <f t="shared" si="8"/>
        <v>135.145.94.176|45526|0.633761574077653</v>
      </c>
      <c r="B523" s="32">
        <v>7521</v>
      </c>
      <c r="C523" s="32" t="s">
        <v>1428</v>
      </c>
      <c r="D523" s="38">
        <f>INT(DT!A523)</f>
        <v>45526</v>
      </c>
      <c r="E523" s="39">
        <f>DT!A523-INT(DT!A523)</f>
        <v>0.63376157407765277</v>
      </c>
      <c r="F523" s="32" t="s">
        <v>141</v>
      </c>
      <c r="G523" s="39">
        <f>IF(F_SEARCHES!$H523=1,(VLOOKUP(F_SEARCHES!$A523,'F_ ORDERS'!A:G,7,FALSE)+VLOOKUP(F_SEARCHES!$A523,'F_ ORDERS'!A:H,8,FALSE))-(F_SEARCHES!$D523+F_SEARCHES!$E523),0)</f>
        <v>8.6585648146865424E-2</v>
      </c>
      <c r="H523" s="32">
        <f>IFERROR(IF(MATCH(F_SEARCHES!$A523,'F_ ORDERS'!A:A,0),1,),0)</f>
        <v>1</v>
      </c>
    </row>
    <row r="524" spans="1:8" x14ac:dyDescent="0.2">
      <c r="A524" s="37" t="str">
        <f t="shared" si="8"/>
        <v>135.163.65.175|45326|0.599236111112987</v>
      </c>
      <c r="B524" s="32">
        <v>7522</v>
      </c>
      <c r="C524" s="32" t="s">
        <v>1429</v>
      </c>
      <c r="D524" s="38">
        <f>INT(DT!A524)</f>
        <v>45326</v>
      </c>
      <c r="E524" s="39">
        <f>DT!A524-INT(DT!A524)</f>
        <v>0.59923611111298669</v>
      </c>
      <c r="F524" s="32" t="s">
        <v>465</v>
      </c>
      <c r="G524" s="39">
        <f>IF(F_SEARCHES!$H524=1,(VLOOKUP(F_SEARCHES!$A524,'F_ ORDERS'!A:G,7,FALSE)+VLOOKUP(F_SEARCHES!$A524,'F_ ORDERS'!A:H,8,FALSE))-(F_SEARCHES!$D524+F_SEARCHES!$E524),0)</f>
        <v>4.0555555555329192E-2</v>
      </c>
      <c r="H524" s="32">
        <f>IFERROR(IF(MATCH(F_SEARCHES!$A524,'F_ ORDERS'!A:A,0),1,),0)</f>
        <v>1</v>
      </c>
    </row>
    <row r="525" spans="1:8" x14ac:dyDescent="0.2">
      <c r="A525" s="37" t="str">
        <f t="shared" si="8"/>
        <v>135.171.145.125|43229|0.182256944441178</v>
      </c>
      <c r="B525" s="32">
        <v>7523</v>
      </c>
      <c r="C525" s="32" t="s">
        <v>1430</v>
      </c>
      <c r="D525" s="38">
        <f>INT(DT!A525)</f>
        <v>43229</v>
      </c>
      <c r="E525" s="39">
        <f>DT!A525-INT(DT!A525)</f>
        <v>0.18225694444117835</v>
      </c>
      <c r="F525" s="32" t="s">
        <v>358</v>
      </c>
      <c r="G525" s="39">
        <f>IF(F_SEARCHES!$H525=1,(VLOOKUP(F_SEARCHES!$A525,'F_ ORDERS'!A:G,7,FALSE)+VLOOKUP(F_SEARCHES!$A525,'F_ ORDERS'!A:H,8,FALSE))-(F_SEARCHES!$D525+F_SEARCHES!$E525),0)</f>
        <v>0</v>
      </c>
      <c r="H525" s="32">
        <f>IFERROR(IF(MATCH(F_SEARCHES!$A525,'F_ ORDERS'!A:A,0),1,),0)</f>
        <v>0</v>
      </c>
    </row>
    <row r="526" spans="1:8" x14ac:dyDescent="0.2">
      <c r="A526" s="37" t="str">
        <f t="shared" si="8"/>
        <v>135.228.183.57|44087|0.276122685187147</v>
      </c>
      <c r="B526" s="32">
        <v>7524</v>
      </c>
      <c r="C526" s="32" t="s">
        <v>1431</v>
      </c>
      <c r="D526" s="38">
        <f>INT(DT!A526)</f>
        <v>44087</v>
      </c>
      <c r="E526" s="39">
        <f>DT!A526-INT(DT!A526)</f>
        <v>0.276122685187147</v>
      </c>
      <c r="F526" s="32" t="s">
        <v>372</v>
      </c>
      <c r="G526" s="39">
        <f>IF(F_SEARCHES!$H526=1,(VLOOKUP(F_SEARCHES!$A526,'F_ ORDERS'!A:G,7,FALSE)+VLOOKUP(F_SEARCHES!$A526,'F_ ORDERS'!A:H,8,FALSE))-(F_SEARCHES!$D526+F_SEARCHES!$E526),0)</f>
        <v>1.9814814811979886E-2</v>
      </c>
      <c r="H526" s="32">
        <f>IFERROR(IF(MATCH(F_SEARCHES!$A526,'F_ ORDERS'!A:A,0),1,),0)</f>
        <v>1</v>
      </c>
    </row>
    <row r="527" spans="1:8" x14ac:dyDescent="0.2">
      <c r="A527" s="37" t="str">
        <f t="shared" si="8"/>
        <v>135.230.208.95|43248|0.146863425929041</v>
      </c>
      <c r="B527" s="32">
        <v>7525</v>
      </c>
      <c r="C527" s="32" t="s">
        <v>1432</v>
      </c>
      <c r="D527" s="38">
        <f>INT(DT!A527)</f>
        <v>43248</v>
      </c>
      <c r="E527" s="39">
        <f>DT!A527-INT(DT!A527)</f>
        <v>0.14686342592904111</v>
      </c>
      <c r="F527" s="32" t="s">
        <v>455</v>
      </c>
      <c r="G527" s="39">
        <f>IF(F_SEARCHES!$H527=1,(VLOOKUP(F_SEARCHES!$A527,'F_ ORDERS'!A:G,7,FALSE)+VLOOKUP(F_SEARCHES!$A527,'F_ ORDERS'!A:H,8,FALSE))-(F_SEARCHES!$D527+F_SEARCHES!$E527),0)</f>
        <v>2.6319444441469386E-2</v>
      </c>
      <c r="H527" s="32">
        <f>IFERROR(IF(MATCH(F_SEARCHES!$A527,'F_ ORDERS'!A:A,0),1,),0)</f>
        <v>1</v>
      </c>
    </row>
    <row r="528" spans="1:8" x14ac:dyDescent="0.2">
      <c r="A528" s="37" t="str">
        <f t="shared" si="8"/>
        <v>135.242.114.10|44984|0.183726851850224</v>
      </c>
      <c r="B528" s="32">
        <v>7526</v>
      </c>
      <c r="C528" s="32" t="s">
        <v>1433</v>
      </c>
      <c r="D528" s="38">
        <f>INT(DT!A528)</f>
        <v>44984</v>
      </c>
      <c r="E528" s="39">
        <f>DT!A528-INT(DT!A528)</f>
        <v>0.18372685185022419</v>
      </c>
      <c r="F528" s="32" t="s">
        <v>193</v>
      </c>
      <c r="G528" s="39">
        <f>IF(F_SEARCHES!$H528=1,(VLOOKUP(F_SEARCHES!$A528,'F_ ORDERS'!A:G,7,FALSE)+VLOOKUP(F_SEARCHES!$A528,'F_ ORDERS'!A:H,8,FALSE))-(F_SEARCHES!$D528+F_SEARCHES!$E528),0)</f>
        <v>0</v>
      </c>
      <c r="H528" s="32">
        <f>IFERROR(IF(MATCH(F_SEARCHES!$A528,'F_ ORDERS'!A:A,0),1,),0)</f>
        <v>0</v>
      </c>
    </row>
    <row r="529" spans="1:8" x14ac:dyDescent="0.2">
      <c r="A529" s="37" t="str">
        <f t="shared" si="8"/>
        <v>135.44.166.45|44883|0.297511574077362</v>
      </c>
      <c r="B529" s="32">
        <v>7527</v>
      </c>
      <c r="C529" s="32" t="s">
        <v>1434</v>
      </c>
      <c r="D529" s="38">
        <f>INT(DT!A529)</f>
        <v>44883</v>
      </c>
      <c r="E529" s="39">
        <f>DT!A529-INT(DT!A529)</f>
        <v>0.29751157407736173</v>
      </c>
      <c r="F529" s="32" t="s">
        <v>460</v>
      </c>
      <c r="G529" s="39">
        <f>IF(F_SEARCHES!$H529=1,(VLOOKUP(F_SEARCHES!$A529,'F_ ORDERS'!A:G,7,FALSE)+VLOOKUP(F_SEARCHES!$A529,'F_ ORDERS'!A:H,8,FALSE))-(F_SEARCHES!$D529+F_SEARCHES!$E529),0)</f>
        <v>2.5138888886431232E-2</v>
      </c>
      <c r="H529" s="32">
        <f>IFERROR(IF(MATCH(F_SEARCHES!$A529,'F_ ORDERS'!A:A,0),1,),0)</f>
        <v>1</v>
      </c>
    </row>
    <row r="530" spans="1:8" x14ac:dyDescent="0.2">
      <c r="A530" s="37" t="str">
        <f t="shared" si="8"/>
        <v>135.52.71.95|45390|0.65994212962687</v>
      </c>
      <c r="B530" s="32">
        <v>7528</v>
      </c>
      <c r="C530" s="32" t="s">
        <v>1435</v>
      </c>
      <c r="D530" s="38">
        <f>INT(DT!A530)</f>
        <v>45390</v>
      </c>
      <c r="E530" s="39">
        <f>DT!A530-INT(DT!A530)</f>
        <v>0.65994212962687016</v>
      </c>
      <c r="F530" s="32" t="s">
        <v>318</v>
      </c>
      <c r="G530" s="39">
        <f>IF(F_SEARCHES!$H530=1,(VLOOKUP(F_SEARCHES!$A530,'F_ ORDERS'!A:G,7,FALSE)+VLOOKUP(F_SEARCHES!$A530,'F_ ORDERS'!A:H,8,FALSE))-(F_SEARCHES!$D530+F_SEARCHES!$E530),0)</f>
        <v>0</v>
      </c>
      <c r="H530" s="32">
        <f>IFERROR(IF(MATCH(F_SEARCHES!$A530,'F_ ORDERS'!A:A,0),1,),0)</f>
        <v>0</v>
      </c>
    </row>
    <row r="531" spans="1:8" x14ac:dyDescent="0.2">
      <c r="A531" s="37" t="str">
        <f t="shared" si="8"/>
        <v>135.65.173.51|44697|0.635046296287328</v>
      </c>
      <c r="B531" s="32">
        <v>7529</v>
      </c>
      <c r="C531" s="32" t="s">
        <v>1436</v>
      </c>
      <c r="D531" s="38">
        <f>INT(DT!A531)</f>
        <v>44697</v>
      </c>
      <c r="E531" s="39">
        <f>DT!A531-INT(DT!A531)</f>
        <v>0.635046296287328</v>
      </c>
      <c r="F531" s="32" t="s">
        <v>159</v>
      </c>
      <c r="G531" s="39">
        <f>IF(F_SEARCHES!$H531=1,(VLOOKUP(F_SEARCHES!$A531,'F_ ORDERS'!A:G,7,FALSE)+VLOOKUP(F_SEARCHES!$A531,'F_ ORDERS'!A:H,8,FALSE))-(F_SEARCHES!$D531+F_SEARCHES!$E531),0)</f>
        <v>8.2233796296350192E-2</v>
      </c>
      <c r="H531" s="32">
        <f>IFERROR(IF(MATCH(F_SEARCHES!$A531,'F_ ORDERS'!A:A,0),1,),0)</f>
        <v>1</v>
      </c>
    </row>
    <row r="532" spans="1:8" x14ac:dyDescent="0.2">
      <c r="A532" s="37" t="str">
        <f t="shared" si="8"/>
        <v>135.83.213.140|42614|0.626122685192968</v>
      </c>
      <c r="B532" s="32">
        <v>7530</v>
      </c>
      <c r="C532" s="32" t="s">
        <v>1437</v>
      </c>
      <c r="D532" s="38">
        <f>INT(DT!A532)</f>
        <v>42614</v>
      </c>
      <c r="E532" s="39">
        <f>DT!A532-INT(DT!A532)</f>
        <v>0.62612268519296777</v>
      </c>
      <c r="F532" s="32" t="s">
        <v>68</v>
      </c>
      <c r="G532" s="39">
        <f>IF(F_SEARCHES!$H532=1,(VLOOKUP(F_SEARCHES!$A532,'F_ ORDERS'!A:G,7,FALSE)+VLOOKUP(F_SEARCHES!$A532,'F_ ORDERS'!A:H,8,FALSE))-(F_SEARCHES!$D532+F_SEARCHES!$E532),0)</f>
        <v>9.1053240743349306E-2</v>
      </c>
      <c r="H532" s="32">
        <f>IFERROR(IF(MATCH(F_SEARCHES!$A532,'F_ ORDERS'!A:A,0),1,),0)</f>
        <v>1</v>
      </c>
    </row>
    <row r="533" spans="1:8" x14ac:dyDescent="0.2">
      <c r="A533" s="37" t="str">
        <f t="shared" si="8"/>
        <v>136.111.123.12|41645|0.592395833336923</v>
      </c>
      <c r="B533" s="32">
        <v>7531</v>
      </c>
      <c r="C533" s="32" t="s">
        <v>1438</v>
      </c>
      <c r="D533" s="38">
        <f>INT(DT!A533)</f>
        <v>41645</v>
      </c>
      <c r="E533" s="39">
        <f>DT!A533-INT(DT!A533)</f>
        <v>0.59239583333692281</v>
      </c>
      <c r="F533" s="32" t="s">
        <v>376</v>
      </c>
      <c r="G533" s="39">
        <f>IF(F_SEARCHES!$H533=1,(VLOOKUP(F_SEARCHES!$A533,'F_ ORDERS'!A:G,7,FALSE)+VLOOKUP(F_SEARCHES!$A533,'F_ ORDERS'!A:H,8,FALSE))-(F_SEARCHES!$D533+F_SEARCHES!$E533),0)</f>
        <v>0.11172453704057261</v>
      </c>
      <c r="H533" s="32">
        <f>IFERROR(IF(MATCH(F_SEARCHES!$A533,'F_ ORDERS'!A:A,0),1,),0)</f>
        <v>1</v>
      </c>
    </row>
    <row r="534" spans="1:8" x14ac:dyDescent="0.2">
      <c r="A534" s="37" t="str">
        <f t="shared" si="8"/>
        <v>136.126.166.198|45477|0.862175925933116</v>
      </c>
      <c r="B534" s="32">
        <v>7532</v>
      </c>
      <c r="C534" s="32" t="s">
        <v>1439</v>
      </c>
      <c r="D534" s="38">
        <f>INT(DT!A534)</f>
        <v>45477</v>
      </c>
      <c r="E534" s="39">
        <f>DT!A534-INT(DT!A534)</f>
        <v>0.86217592593311565</v>
      </c>
      <c r="F534" s="32" t="s">
        <v>482</v>
      </c>
      <c r="G534" s="39">
        <f>IF(F_SEARCHES!$H534=1,(VLOOKUP(F_SEARCHES!$A534,'F_ ORDERS'!A:G,7,FALSE)+VLOOKUP(F_SEARCHES!$A534,'F_ ORDERS'!A:H,8,FALSE))-(F_SEARCHES!$D534+F_SEARCHES!$E534),0)</f>
        <v>0</v>
      </c>
      <c r="H534" s="32">
        <f>IFERROR(IF(MATCH(F_SEARCHES!$A534,'F_ ORDERS'!A:A,0),1,),0)</f>
        <v>0</v>
      </c>
    </row>
    <row r="535" spans="1:8" x14ac:dyDescent="0.2">
      <c r="A535" s="37" t="str">
        <f t="shared" si="8"/>
        <v>136.135.207.129|44935|0.79688657407678</v>
      </c>
      <c r="B535" s="32">
        <v>7533</v>
      </c>
      <c r="C535" s="32" t="s">
        <v>1440</v>
      </c>
      <c r="D535" s="38">
        <f>INT(DT!A535)</f>
        <v>44935</v>
      </c>
      <c r="E535" s="39">
        <f>DT!A535-INT(DT!A535)</f>
        <v>0.79688657407677965</v>
      </c>
      <c r="F535" s="32" t="s">
        <v>110</v>
      </c>
      <c r="G535" s="39">
        <f>IF(F_SEARCHES!$H535=1,(VLOOKUP(F_SEARCHES!$A535,'F_ ORDERS'!A:G,7,FALSE)+VLOOKUP(F_SEARCHES!$A535,'F_ ORDERS'!A:H,8,FALSE))-(F_SEARCHES!$D535+F_SEARCHES!$E535),0)</f>
        <v>0</v>
      </c>
      <c r="H535" s="32">
        <f>IFERROR(IF(MATCH(F_SEARCHES!$A535,'F_ ORDERS'!A:A,0),1,),0)</f>
        <v>0</v>
      </c>
    </row>
    <row r="536" spans="1:8" x14ac:dyDescent="0.2">
      <c r="A536" s="37" t="str">
        <f t="shared" si="8"/>
        <v>136.153.57.7|43357|0.498993055553001</v>
      </c>
      <c r="B536" s="32">
        <v>7534</v>
      </c>
      <c r="C536" s="32" t="s">
        <v>1441</v>
      </c>
      <c r="D536" s="38">
        <f>INT(DT!A536)</f>
        <v>43357</v>
      </c>
      <c r="E536" s="39">
        <f>DT!A536-INT(DT!A536)</f>
        <v>0.49899305555300089</v>
      </c>
      <c r="F536" s="32" t="s">
        <v>479</v>
      </c>
      <c r="G536" s="39">
        <f>IF(F_SEARCHES!$H536=1,(VLOOKUP(F_SEARCHES!$A536,'F_ ORDERS'!A:G,7,FALSE)+VLOOKUP(F_SEARCHES!$A536,'F_ ORDERS'!A:H,8,FALSE))-(F_SEARCHES!$D536+F_SEARCHES!$E536),0)</f>
        <v>0</v>
      </c>
      <c r="H536" s="32">
        <f>IFERROR(IF(MATCH(F_SEARCHES!$A536,'F_ ORDERS'!A:A,0),1,),0)</f>
        <v>0</v>
      </c>
    </row>
    <row r="537" spans="1:8" x14ac:dyDescent="0.2">
      <c r="A537" s="37" t="str">
        <f t="shared" si="8"/>
        <v>136.171.170.153|45090|0.195416666669189</v>
      </c>
      <c r="B537" s="32">
        <v>7535</v>
      </c>
      <c r="C537" s="32" t="s">
        <v>1442</v>
      </c>
      <c r="D537" s="38">
        <f>INT(DT!A537)</f>
        <v>45090</v>
      </c>
      <c r="E537" s="39">
        <f>DT!A537-INT(DT!A537)</f>
        <v>0.195416666669189</v>
      </c>
      <c r="F537" s="32" t="s">
        <v>73</v>
      </c>
      <c r="G537" s="39">
        <f>IF(F_SEARCHES!$H537=1,(VLOOKUP(F_SEARCHES!$A537,'F_ ORDERS'!A:G,7,FALSE)+VLOOKUP(F_SEARCHES!$A537,'F_ ORDERS'!A:H,8,FALSE))-(F_SEARCHES!$D537+F_SEARCHES!$E537),0)</f>
        <v>1.7615740740438923E-2</v>
      </c>
      <c r="H537" s="32">
        <f>IFERROR(IF(MATCH(F_SEARCHES!$A537,'F_ ORDERS'!A:A,0),1,),0)</f>
        <v>1</v>
      </c>
    </row>
    <row r="538" spans="1:8" x14ac:dyDescent="0.2">
      <c r="A538" s="37" t="str">
        <f t="shared" si="8"/>
        <v>136.189.43.167|44207|0.139432870368182</v>
      </c>
      <c r="B538" s="32">
        <v>7536</v>
      </c>
      <c r="C538" s="32" t="s">
        <v>1443</v>
      </c>
      <c r="D538" s="38">
        <f>INT(DT!A538)</f>
        <v>44207</v>
      </c>
      <c r="E538" s="39">
        <f>DT!A538-INT(DT!A538)</f>
        <v>0.13943287036818219</v>
      </c>
      <c r="F538" s="32" t="s">
        <v>241</v>
      </c>
      <c r="G538" s="39">
        <f>IF(F_SEARCHES!$H538=1,(VLOOKUP(F_SEARCHES!$A538,'F_ ORDERS'!A:G,7,FALSE)+VLOOKUP(F_SEARCHES!$A538,'F_ ORDERS'!A:H,8,FALSE))-(F_SEARCHES!$D538+F_SEARCHES!$E538),0)</f>
        <v>9.5509259255777579E-2</v>
      </c>
      <c r="H538" s="32">
        <f>IFERROR(IF(MATCH(F_SEARCHES!$A538,'F_ ORDERS'!A:A,0),1,),0)</f>
        <v>1</v>
      </c>
    </row>
    <row r="539" spans="1:8" x14ac:dyDescent="0.2">
      <c r="A539" s="37" t="str">
        <f t="shared" si="8"/>
        <v>136.23.14.187|44828|0.843495370369055</v>
      </c>
      <c r="B539" s="32">
        <v>7537</v>
      </c>
      <c r="C539" s="32" t="s">
        <v>1444</v>
      </c>
      <c r="D539" s="38">
        <f>INT(DT!A539)</f>
        <v>44828</v>
      </c>
      <c r="E539" s="39">
        <f>DT!A539-INT(DT!A539)</f>
        <v>0.84349537036905531</v>
      </c>
      <c r="F539" s="32" t="s">
        <v>433</v>
      </c>
      <c r="G539" s="39">
        <f>IF(F_SEARCHES!$H539=1,(VLOOKUP(F_SEARCHES!$A539,'F_ ORDERS'!A:G,7,FALSE)+VLOOKUP(F_SEARCHES!$A539,'F_ ORDERS'!A:H,8,FALSE))-(F_SEARCHES!$D539+F_SEARCHES!$E539),0)</f>
        <v>0</v>
      </c>
      <c r="H539" s="32">
        <f>IFERROR(IF(MATCH(F_SEARCHES!$A539,'F_ ORDERS'!A:A,0),1,),0)</f>
        <v>0</v>
      </c>
    </row>
    <row r="540" spans="1:8" x14ac:dyDescent="0.2">
      <c r="A540" s="37" t="str">
        <f t="shared" si="8"/>
        <v>136.230.54.231|45132|0.927974537036789</v>
      </c>
      <c r="B540" s="32">
        <v>7538</v>
      </c>
      <c r="C540" s="32" t="s">
        <v>1445</v>
      </c>
      <c r="D540" s="38">
        <f>INT(DT!A540)</f>
        <v>45132</v>
      </c>
      <c r="E540" s="39">
        <f>DT!A540-INT(DT!A540)</f>
        <v>0.92797453703678912</v>
      </c>
      <c r="F540" s="32" t="s">
        <v>482</v>
      </c>
      <c r="G540" s="39">
        <f>IF(F_SEARCHES!$H540=1,(VLOOKUP(F_SEARCHES!$A540,'F_ ORDERS'!A:G,7,FALSE)+VLOOKUP(F_SEARCHES!$A540,'F_ ORDERS'!A:H,8,FALSE))-(F_SEARCHES!$D540+F_SEARCHES!$E540),0)</f>
        <v>0</v>
      </c>
      <c r="H540" s="32">
        <f>IFERROR(IF(MATCH(F_SEARCHES!$A540,'F_ ORDERS'!A:A,0),1,),0)</f>
        <v>0</v>
      </c>
    </row>
    <row r="541" spans="1:8" x14ac:dyDescent="0.2">
      <c r="A541" s="37" t="str">
        <f t="shared" si="8"/>
        <v>136.240.143.246|45476|0.696261574077653</v>
      </c>
      <c r="B541" s="32">
        <v>7539</v>
      </c>
      <c r="C541" s="32" t="s">
        <v>1446</v>
      </c>
      <c r="D541" s="38">
        <f>INT(DT!A541)</f>
        <v>45476</v>
      </c>
      <c r="E541" s="39">
        <f>DT!A541-INT(DT!A541)</f>
        <v>0.69626157407765277</v>
      </c>
      <c r="F541" s="32" t="s">
        <v>79</v>
      </c>
      <c r="G541" s="39">
        <f>IF(F_SEARCHES!$H541=1,(VLOOKUP(F_SEARCHES!$A541,'F_ ORDERS'!A:G,7,FALSE)+VLOOKUP(F_SEARCHES!$A541,'F_ ORDERS'!A:H,8,FALSE))-(F_SEARCHES!$D541+F_SEARCHES!$E541),0)</f>
        <v>0</v>
      </c>
      <c r="H541" s="32">
        <f>IFERROR(IF(MATCH(F_SEARCHES!$A541,'F_ ORDERS'!A:A,0),1,),0)</f>
        <v>0</v>
      </c>
    </row>
    <row r="542" spans="1:8" x14ac:dyDescent="0.2">
      <c r="A542" s="37" t="str">
        <f t="shared" si="8"/>
        <v>136.244.112.111|43515|0.622777777767624</v>
      </c>
      <c r="B542" s="32">
        <v>7540</v>
      </c>
      <c r="C542" s="32" t="s">
        <v>1447</v>
      </c>
      <c r="D542" s="38">
        <f>INT(DT!A542)</f>
        <v>43515</v>
      </c>
      <c r="E542" s="39">
        <f>DT!A542-INT(DT!A542)</f>
        <v>0.62277777776762377</v>
      </c>
      <c r="F542" s="32" t="s">
        <v>203</v>
      </c>
      <c r="G542" s="39">
        <f>IF(F_SEARCHES!$H542=1,(VLOOKUP(F_SEARCHES!$A542,'F_ ORDERS'!A:G,7,FALSE)+VLOOKUP(F_SEARCHES!$A542,'F_ ORDERS'!A:H,8,FALSE))-(F_SEARCHES!$D542+F_SEARCHES!$E542),0)</f>
        <v>3.2523148183827288E-3</v>
      </c>
      <c r="H542" s="32">
        <f>IFERROR(IF(MATCH(F_SEARCHES!$A542,'F_ ORDERS'!A:A,0),1,),0)</f>
        <v>1</v>
      </c>
    </row>
    <row r="543" spans="1:8" x14ac:dyDescent="0.2">
      <c r="A543" s="37" t="str">
        <f t="shared" si="8"/>
        <v>136.249.121.133|42869|0.79325231481198</v>
      </c>
      <c r="B543" s="32">
        <v>7541</v>
      </c>
      <c r="C543" s="32" t="s">
        <v>1448</v>
      </c>
      <c r="D543" s="38">
        <f>INT(DT!A543)</f>
        <v>42869</v>
      </c>
      <c r="E543" s="39">
        <f>DT!A543-INT(DT!A543)</f>
        <v>0.79325231481197989</v>
      </c>
      <c r="F543" s="32" t="s">
        <v>359</v>
      </c>
      <c r="G543" s="39">
        <f>IF(F_SEARCHES!$H543=1,(VLOOKUP(F_SEARCHES!$A543,'F_ ORDERS'!A:G,7,FALSE)+VLOOKUP(F_SEARCHES!$A543,'F_ ORDERS'!A:H,8,FALSE))-(F_SEARCHES!$D543+F_SEARCHES!$E543),0)</f>
        <v>0</v>
      </c>
      <c r="H543" s="32">
        <f>IFERROR(IF(MATCH(F_SEARCHES!$A543,'F_ ORDERS'!A:A,0),1,),0)</f>
        <v>0</v>
      </c>
    </row>
    <row r="544" spans="1:8" x14ac:dyDescent="0.2">
      <c r="A544" s="37" t="str">
        <f t="shared" si="8"/>
        <v>136.255.159.224|45284|0.23840277778072</v>
      </c>
      <c r="B544" s="32">
        <v>7542</v>
      </c>
      <c r="C544" s="32" t="s">
        <v>1449</v>
      </c>
      <c r="D544" s="38">
        <f>INT(DT!A544)</f>
        <v>45284</v>
      </c>
      <c r="E544" s="39">
        <f>DT!A544-INT(DT!A544)</f>
        <v>0.2384027777807205</v>
      </c>
      <c r="F544" s="32" t="s">
        <v>46</v>
      </c>
      <c r="G544" s="39">
        <f>IF(F_SEARCHES!$H544=1,(VLOOKUP(F_SEARCHES!$A544,'F_ ORDERS'!A:G,7,FALSE)+VLOOKUP(F_SEARCHES!$A544,'F_ ORDERS'!A:H,8,FALSE))-(F_SEARCHES!$D544+F_SEARCHES!$E544),0)</f>
        <v>0</v>
      </c>
      <c r="H544" s="32">
        <f>IFERROR(IF(MATCH(F_SEARCHES!$A544,'F_ ORDERS'!A:A,0),1,),0)</f>
        <v>0</v>
      </c>
    </row>
    <row r="545" spans="1:8" x14ac:dyDescent="0.2">
      <c r="A545" s="37" t="str">
        <f t="shared" si="8"/>
        <v>136.44.12.52|42251|0.435474537036498</v>
      </c>
      <c r="B545" s="32">
        <v>7543</v>
      </c>
      <c r="C545" s="32" t="s">
        <v>1450</v>
      </c>
      <c r="D545" s="38">
        <f>INT(DT!A545)</f>
        <v>42251</v>
      </c>
      <c r="E545" s="39">
        <f>DT!A545-INT(DT!A545)</f>
        <v>0.43547453703649808</v>
      </c>
      <c r="F545" s="32" t="s">
        <v>168</v>
      </c>
      <c r="G545" s="39">
        <f>IF(F_SEARCHES!$H545=1,(VLOOKUP(F_SEARCHES!$A545,'F_ ORDERS'!A:G,7,FALSE)+VLOOKUP(F_SEARCHES!$A545,'F_ ORDERS'!A:H,8,FALSE))-(F_SEARCHES!$D545+F_SEARCHES!$E545),0)</f>
        <v>0</v>
      </c>
      <c r="H545" s="32">
        <f>IFERROR(IF(MATCH(F_SEARCHES!$A545,'F_ ORDERS'!A:A,0),1,),0)</f>
        <v>0</v>
      </c>
    </row>
    <row r="546" spans="1:8" x14ac:dyDescent="0.2">
      <c r="A546" s="37" t="str">
        <f t="shared" si="8"/>
        <v>137.1.193.28|44915|0.671145833330229</v>
      </c>
      <c r="B546" s="32">
        <v>7544</v>
      </c>
      <c r="C546" s="32" t="s">
        <v>1451</v>
      </c>
      <c r="D546" s="38">
        <f>INT(DT!A546)</f>
        <v>44915</v>
      </c>
      <c r="E546" s="39">
        <f>DT!A546-INT(DT!A546)</f>
        <v>0.67114583333022892</v>
      </c>
      <c r="F546" s="32" t="s">
        <v>89</v>
      </c>
      <c r="G546" s="39">
        <f>IF(F_SEARCHES!$H546=1,(VLOOKUP(F_SEARCHES!$A546,'F_ ORDERS'!A:G,7,FALSE)+VLOOKUP(F_SEARCHES!$A546,'F_ ORDERS'!A:H,8,FALSE))-(F_SEARCHES!$D546+F_SEARCHES!$E546),0)</f>
        <v>0</v>
      </c>
      <c r="H546" s="32">
        <f>IFERROR(IF(MATCH(F_SEARCHES!$A546,'F_ ORDERS'!A:A,0),1,),0)</f>
        <v>0</v>
      </c>
    </row>
    <row r="547" spans="1:8" x14ac:dyDescent="0.2">
      <c r="A547" s="37" t="str">
        <f t="shared" si="8"/>
        <v>137.103.210.35|44904|0.0379629629605915</v>
      </c>
      <c r="B547" s="32">
        <v>7545</v>
      </c>
      <c r="C547" s="32" t="s">
        <v>1452</v>
      </c>
      <c r="D547" s="38">
        <f>INT(DT!A547)</f>
        <v>44904</v>
      </c>
      <c r="E547" s="39">
        <f>DT!A547-INT(DT!A547)</f>
        <v>3.796296296059154E-2</v>
      </c>
      <c r="F547" s="32" t="s">
        <v>33</v>
      </c>
      <c r="G547" s="39">
        <f>IF(F_SEARCHES!$H547=1,(VLOOKUP(F_SEARCHES!$A547,'F_ ORDERS'!A:G,7,FALSE)+VLOOKUP(F_SEARCHES!$A547,'F_ ORDERS'!A:H,8,FALSE))-(F_SEARCHES!$D547+F_SEARCHES!$E547),0)</f>
        <v>9.2581018521741498E-2</v>
      </c>
      <c r="H547" s="32">
        <f>IFERROR(IF(MATCH(F_SEARCHES!$A547,'F_ ORDERS'!A:A,0),1,),0)</f>
        <v>1</v>
      </c>
    </row>
    <row r="548" spans="1:8" x14ac:dyDescent="0.2">
      <c r="A548" s="37" t="str">
        <f t="shared" si="8"/>
        <v>137.15.35.75|43454|0.270659722220444</v>
      </c>
      <c r="B548" s="32">
        <v>7546</v>
      </c>
      <c r="C548" s="32" t="s">
        <v>1453</v>
      </c>
      <c r="D548" s="38">
        <f>INT(DT!A548)</f>
        <v>43454</v>
      </c>
      <c r="E548" s="39">
        <f>DT!A548-INT(DT!A548)</f>
        <v>0.27065972222044365</v>
      </c>
      <c r="F548" s="32" t="s">
        <v>75</v>
      </c>
      <c r="G548" s="39">
        <f>IF(F_SEARCHES!$H548=1,(VLOOKUP(F_SEARCHES!$A548,'F_ ORDERS'!A:G,7,FALSE)+VLOOKUP(F_SEARCHES!$A548,'F_ ORDERS'!A:H,8,FALSE))-(F_SEARCHES!$D548+F_SEARCHES!$E548),0)</f>
        <v>0</v>
      </c>
      <c r="H548" s="32">
        <f>IFERROR(IF(MATCH(F_SEARCHES!$A548,'F_ ORDERS'!A:A,0),1,),0)</f>
        <v>0</v>
      </c>
    </row>
    <row r="549" spans="1:8" x14ac:dyDescent="0.2">
      <c r="A549" s="37" t="str">
        <f t="shared" si="8"/>
        <v>137.185.72.85|45526|0.785879629627743</v>
      </c>
      <c r="B549" s="32">
        <v>7547</v>
      </c>
      <c r="C549" s="32" t="s">
        <v>1454</v>
      </c>
      <c r="D549" s="38">
        <f>INT(DT!A549)</f>
        <v>45526</v>
      </c>
      <c r="E549" s="39">
        <f>DT!A549-INT(DT!A549)</f>
        <v>0.78587962962774327</v>
      </c>
      <c r="F549" s="32" t="s">
        <v>414</v>
      </c>
      <c r="G549" s="39">
        <f>IF(F_SEARCHES!$H549=1,(VLOOKUP(F_SEARCHES!$A549,'F_ ORDERS'!A:G,7,FALSE)+VLOOKUP(F_SEARCHES!$A549,'F_ ORDERS'!A:H,8,FALSE))-(F_SEARCHES!$D549+F_SEARCHES!$E549),0)</f>
        <v>0.12475694444583496</v>
      </c>
      <c r="H549" s="32">
        <f>IFERROR(IF(MATCH(F_SEARCHES!$A549,'F_ ORDERS'!A:A,0),1,),0)</f>
        <v>1</v>
      </c>
    </row>
    <row r="550" spans="1:8" x14ac:dyDescent="0.2">
      <c r="A550" s="37" t="str">
        <f t="shared" si="8"/>
        <v>137.68.227.242|45339|0.117685185192386</v>
      </c>
      <c r="B550" s="32">
        <v>7548</v>
      </c>
      <c r="C550" s="32" t="s">
        <v>1455</v>
      </c>
      <c r="D550" s="38">
        <f>INT(DT!A550)</f>
        <v>45339</v>
      </c>
      <c r="E550" s="39">
        <f>DT!A550-INT(DT!A550)</f>
        <v>0.11768518519238569</v>
      </c>
      <c r="F550" s="32" t="s">
        <v>184</v>
      </c>
      <c r="G550" s="39">
        <f>IF(F_SEARCHES!$H550=1,(VLOOKUP(F_SEARCHES!$A550,'F_ ORDERS'!A:G,7,FALSE)+VLOOKUP(F_SEARCHES!$A550,'F_ ORDERS'!A:H,8,FALSE))-(F_SEARCHES!$D550+F_SEARCHES!$E550),0)</f>
        <v>1.8356481479713693E-2</v>
      </c>
      <c r="H550" s="32">
        <f>IFERROR(IF(MATCH(F_SEARCHES!$A550,'F_ ORDERS'!A:A,0),1,),0)</f>
        <v>1</v>
      </c>
    </row>
    <row r="551" spans="1:8" x14ac:dyDescent="0.2">
      <c r="A551" s="37" t="str">
        <f t="shared" si="8"/>
        <v>137.86.217.233|43760|0.304560185177252</v>
      </c>
      <c r="B551" s="32">
        <v>7549</v>
      </c>
      <c r="C551" s="32" t="s">
        <v>1456</v>
      </c>
      <c r="D551" s="38">
        <f>INT(DT!A551)</f>
        <v>43760</v>
      </c>
      <c r="E551" s="39">
        <f>DT!A551-INT(DT!A551)</f>
        <v>0.3045601851772517</v>
      </c>
      <c r="F551" s="32" t="s">
        <v>33</v>
      </c>
      <c r="G551" s="39">
        <f>IF(F_SEARCHES!$H551=1,(VLOOKUP(F_SEARCHES!$A551,'F_ ORDERS'!A:G,7,FALSE)+VLOOKUP(F_SEARCHES!$A551,'F_ ORDERS'!A:H,8,FALSE))-(F_SEARCHES!$D551+F_SEARCHES!$E551),0)</f>
        <v>7.1331018516502809E-2</v>
      </c>
      <c r="H551" s="32">
        <f>IFERROR(IF(MATCH(F_SEARCHES!$A551,'F_ ORDERS'!A:A,0),1,),0)</f>
        <v>1</v>
      </c>
    </row>
    <row r="552" spans="1:8" x14ac:dyDescent="0.2">
      <c r="A552" s="37" t="str">
        <f t="shared" si="8"/>
        <v>137.94.102.115|43876|0.997395833343035</v>
      </c>
      <c r="B552" s="32">
        <v>7550</v>
      </c>
      <c r="C552" s="32" t="s">
        <v>1457</v>
      </c>
      <c r="D552" s="38">
        <f>INT(DT!A552)</f>
        <v>43876</v>
      </c>
      <c r="E552" s="39">
        <f>DT!A552-INT(DT!A552)</f>
        <v>0.99739583334303461</v>
      </c>
      <c r="F552" s="32" t="s">
        <v>359</v>
      </c>
      <c r="G552" s="39">
        <f>IF(F_SEARCHES!$H552=1,(VLOOKUP(F_SEARCHES!$A552,'F_ ORDERS'!A:G,7,FALSE)+VLOOKUP(F_SEARCHES!$A552,'F_ ORDERS'!A:H,8,FALSE))-(F_SEARCHES!$D552+F_SEARCHES!$E552),0)</f>
        <v>0.11387731481227092</v>
      </c>
      <c r="H552" s="32">
        <f>IFERROR(IF(MATCH(F_SEARCHES!$A552,'F_ ORDERS'!A:A,0),1,),0)</f>
        <v>1</v>
      </c>
    </row>
    <row r="553" spans="1:8" x14ac:dyDescent="0.2">
      <c r="A553" s="37" t="str">
        <f t="shared" si="8"/>
        <v>138.105.213.60|43600|0.175324074072705</v>
      </c>
      <c r="B553" s="32">
        <v>7551</v>
      </c>
      <c r="C553" s="32" t="s">
        <v>1458</v>
      </c>
      <c r="D553" s="38">
        <f>INT(DT!A553)</f>
        <v>43600</v>
      </c>
      <c r="E553" s="39">
        <f>DT!A553-INT(DT!A553)</f>
        <v>0.17532407407270512</v>
      </c>
      <c r="F553" s="32" t="s">
        <v>123</v>
      </c>
      <c r="G553" s="39">
        <f>IF(F_SEARCHES!$H553=1,(VLOOKUP(F_SEARCHES!$A553,'F_ ORDERS'!A:G,7,FALSE)+VLOOKUP(F_SEARCHES!$A553,'F_ ORDERS'!A:H,8,FALSE))-(F_SEARCHES!$D553+F_SEARCHES!$E553),0)</f>
        <v>0</v>
      </c>
      <c r="H553" s="32">
        <f>IFERROR(IF(MATCH(F_SEARCHES!$A553,'F_ ORDERS'!A:A,0),1,),0)</f>
        <v>0</v>
      </c>
    </row>
    <row r="554" spans="1:8" x14ac:dyDescent="0.2">
      <c r="A554" s="37" t="str">
        <f t="shared" si="8"/>
        <v>138.119.51.35|44805|0.512071759258106</v>
      </c>
      <c r="B554" s="32">
        <v>7552</v>
      </c>
      <c r="C554" s="32" t="s">
        <v>1459</v>
      </c>
      <c r="D554" s="38">
        <f>INT(DT!A554)</f>
        <v>44805</v>
      </c>
      <c r="E554" s="39">
        <f>DT!A554-INT(DT!A554)</f>
        <v>0.51207175925810589</v>
      </c>
      <c r="F554" s="32" t="s">
        <v>358</v>
      </c>
      <c r="G554" s="39">
        <f>IF(F_SEARCHES!$H554=1,(VLOOKUP(F_SEARCHES!$A554,'F_ ORDERS'!A:G,7,FALSE)+VLOOKUP(F_SEARCHES!$A554,'F_ ORDERS'!A:H,8,FALSE))-(F_SEARCHES!$D554+F_SEARCHES!$E554),0)</f>
        <v>0</v>
      </c>
      <c r="H554" s="32">
        <f>IFERROR(IF(MATCH(F_SEARCHES!$A554,'F_ ORDERS'!A:A,0),1,),0)</f>
        <v>0</v>
      </c>
    </row>
    <row r="555" spans="1:8" x14ac:dyDescent="0.2">
      <c r="A555" s="37" t="str">
        <f t="shared" si="8"/>
        <v>138.13.251.69|44785|0.27656250000291</v>
      </c>
      <c r="B555" s="32">
        <v>7553</v>
      </c>
      <c r="C555" s="32" t="s">
        <v>1460</v>
      </c>
      <c r="D555" s="38">
        <f>INT(DT!A555)</f>
        <v>44785</v>
      </c>
      <c r="E555" s="39">
        <f>DT!A555-INT(DT!A555)</f>
        <v>0.27656250000291038</v>
      </c>
      <c r="F555" s="32" t="s">
        <v>133</v>
      </c>
      <c r="G555" s="39">
        <f>IF(F_SEARCHES!$H555=1,(VLOOKUP(F_SEARCHES!$A555,'F_ ORDERS'!A:G,7,FALSE)+VLOOKUP(F_SEARCHES!$A555,'F_ ORDERS'!A:H,8,FALSE))-(F_SEARCHES!$D555+F_SEARCHES!$E555),0)</f>
        <v>1.4120370367891155E-2</v>
      </c>
      <c r="H555" s="32">
        <f>IFERROR(IF(MATCH(F_SEARCHES!$A555,'F_ ORDERS'!A:A,0),1,),0)</f>
        <v>1</v>
      </c>
    </row>
    <row r="556" spans="1:8" x14ac:dyDescent="0.2">
      <c r="A556" s="37" t="str">
        <f t="shared" si="8"/>
        <v>138.141.237.71|42436|0.10065972222219</v>
      </c>
      <c r="B556" s="32">
        <v>7554</v>
      </c>
      <c r="C556" s="32" t="s">
        <v>1461</v>
      </c>
      <c r="D556" s="38">
        <f>INT(DT!A556)</f>
        <v>42436</v>
      </c>
      <c r="E556" s="39">
        <f>DT!A556-INT(DT!A556)</f>
        <v>0.10065972222218988</v>
      </c>
      <c r="F556" s="32" t="s">
        <v>261</v>
      </c>
      <c r="G556" s="39">
        <f>IF(F_SEARCHES!$H556=1,(VLOOKUP(F_SEARCHES!$A556,'F_ ORDERS'!A:G,7,FALSE)+VLOOKUP(F_SEARCHES!$A556,'F_ ORDERS'!A:H,8,FALSE))-(F_SEARCHES!$D556+F_SEARCHES!$E556),0)</f>
        <v>0</v>
      </c>
      <c r="H556" s="32">
        <f>IFERROR(IF(MATCH(F_SEARCHES!$A556,'F_ ORDERS'!A:A,0),1,),0)</f>
        <v>0</v>
      </c>
    </row>
    <row r="557" spans="1:8" x14ac:dyDescent="0.2">
      <c r="A557" s="37" t="str">
        <f t="shared" si="8"/>
        <v>138.183.225.245|45620|0.23262731480645</v>
      </c>
      <c r="B557" s="32">
        <v>7555</v>
      </c>
      <c r="C557" s="32" t="s">
        <v>1462</v>
      </c>
      <c r="D557" s="38">
        <f>INT(DT!A557)</f>
        <v>45620</v>
      </c>
      <c r="E557" s="39">
        <f>DT!A557-INT(DT!A557)</f>
        <v>0.23262731480645016</v>
      </c>
      <c r="F557" s="32" t="s">
        <v>232</v>
      </c>
      <c r="G557" s="39">
        <f>IF(F_SEARCHES!$H557=1,(VLOOKUP(F_SEARCHES!$A557,'F_ ORDERS'!A:G,7,FALSE)+VLOOKUP(F_SEARCHES!$A557,'F_ ORDERS'!A:H,8,FALSE))-(F_SEARCHES!$D557+F_SEARCHES!$E557),0)</f>
        <v>0.114606481482042</v>
      </c>
      <c r="H557" s="32">
        <f>IFERROR(IF(MATCH(F_SEARCHES!$A557,'F_ ORDERS'!A:A,0),1,),0)</f>
        <v>1</v>
      </c>
    </row>
    <row r="558" spans="1:8" x14ac:dyDescent="0.2">
      <c r="A558" s="37" t="str">
        <f t="shared" si="8"/>
        <v>138.199.142.220|44984|0.613229166672681</v>
      </c>
      <c r="B558" s="32">
        <v>7556</v>
      </c>
      <c r="C558" s="32" t="s">
        <v>1463</v>
      </c>
      <c r="D558" s="38">
        <f>INT(DT!A558)</f>
        <v>44984</v>
      </c>
      <c r="E558" s="39">
        <f>DT!A558-INT(DT!A558)</f>
        <v>0.61322916667268146</v>
      </c>
      <c r="F558" s="32" t="s">
        <v>313</v>
      </c>
      <c r="G558" s="39">
        <f>IF(F_SEARCHES!$H558=1,(VLOOKUP(F_SEARCHES!$A558,'F_ ORDERS'!A:G,7,FALSE)+VLOOKUP(F_SEARCHES!$A558,'F_ ORDERS'!A:H,8,FALSE))-(F_SEARCHES!$D558+F_SEARCHES!$E558),0)</f>
        <v>6.6620370373129845E-2</v>
      </c>
      <c r="H558" s="32">
        <f>IFERROR(IF(MATCH(F_SEARCHES!$A558,'F_ ORDERS'!A:A,0),1,),0)</f>
        <v>1</v>
      </c>
    </row>
    <row r="559" spans="1:8" x14ac:dyDescent="0.2">
      <c r="A559" s="37" t="str">
        <f t="shared" si="8"/>
        <v>138.209.90.78|44252|0.411041666673555</v>
      </c>
      <c r="B559" s="32">
        <v>7557</v>
      </c>
      <c r="C559" s="32" t="s">
        <v>1464</v>
      </c>
      <c r="D559" s="38">
        <f>INT(DT!A559)</f>
        <v>44252</v>
      </c>
      <c r="E559" s="39">
        <f>DT!A559-INT(DT!A559)</f>
        <v>0.41104166667355457</v>
      </c>
      <c r="F559" s="32" t="s">
        <v>448</v>
      </c>
      <c r="G559" s="39">
        <f>IF(F_SEARCHES!$H559=1,(VLOOKUP(F_SEARCHES!$A559,'F_ ORDERS'!A:G,7,FALSE)+VLOOKUP(F_SEARCHES!$A559,'F_ ORDERS'!A:H,8,FALSE))-(F_SEARCHES!$D559+F_SEARCHES!$E559),0)</f>
        <v>5.1944444443506654E-2</v>
      </c>
      <c r="H559" s="32">
        <f>IFERROR(IF(MATCH(F_SEARCHES!$A559,'F_ ORDERS'!A:A,0),1,),0)</f>
        <v>1</v>
      </c>
    </row>
    <row r="560" spans="1:8" x14ac:dyDescent="0.2">
      <c r="A560" s="37" t="str">
        <f t="shared" si="8"/>
        <v>138.21.157.194|45045|0.642731481479132</v>
      </c>
      <c r="B560" s="32">
        <v>7558</v>
      </c>
      <c r="C560" s="32" t="s">
        <v>1465</v>
      </c>
      <c r="D560" s="38">
        <f>INT(DT!A560)</f>
        <v>45045</v>
      </c>
      <c r="E560" s="39">
        <f>DT!A560-INT(DT!A560)</f>
        <v>0.64273148147913162</v>
      </c>
      <c r="F560" s="32" t="s">
        <v>345</v>
      </c>
      <c r="G560" s="39">
        <f>IF(F_SEARCHES!$H560=1,(VLOOKUP(F_SEARCHES!$A560,'F_ ORDERS'!A:G,7,FALSE)+VLOOKUP(F_SEARCHES!$A560,'F_ ORDERS'!A:H,8,FALSE))-(F_SEARCHES!$D560+F_SEARCHES!$E560),0)</f>
        <v>9.2361111113859806E-2</v>
      </c>
      <c r="H560" s="32">
        <f>IFERROR(IF(MATCH(F_SEARCHES!$A560,'F_ ORDERS'!A:A,0),1,),0)</f>
        <v>1</v>
      </c>
    </row>
    <row r="561" spans="1:8" x14ac:dyDescent="0.2">
      <c r="A561" s="37" t="str">
        <f t="shared" si="8"/>
        <v>138.226.38.76|44149|0.359525462961756</v>
      </c>
      <c r="B561" s="32">
        <v>7559</v>
      </c>
      <c r="C561" s="32" t="s">
        <v>1466</v>
      </c>
      <c r="D561" s="38">
        <f>INT(DT!A561)</f>
        <v>44149</v>
      </c>
      <c r="E561" s="39">
        <f>DT!A561-INT(DT!A561)</f>
        <v>0.35952546296175569</v>
      </c>
      <c r="F561" s="32" t="s">
        <v>97</v>
      </c>
      <c r="G561" s="39">
        <f>IF(F_SEARCHES!$H561=1,(VLOOKUP(F_SEARCHES!$A561,'F_ ORDERS'!A:G,7,FALSE)+VLOOKUP(F_SEARCHES!$A561,'F_ ORDERS'!A:H,8,FALSE))-(F_SEARCHES!$D561+F_SEARCHES!$E561),0)</f>
        <v>1.3206018520577345E-2</v>
      </c>
      <c r="H561" s="32">
        <f>IFERROR(IF(MATCH(F_SEARCHES!$A561,'F_ ORDERS'!A:A,0),1,),0)</f>
        <v>1</v>
      </c>
    </row>
    <row r="562" spans="1:8" x14ac:dyDescent="0.2">
      <c r="A562" s="37" t="str">
        <f t="shared" si="8"/>
        <v>138.235.43.181|42708|0.49910879629897</v>
      </c>
      <c r="B562" s="32">
        <v>7560</v>
      </c>
      <c r="C562" s="32" t="s">
        <v>1467</v>
      </c>
      <c r="D562" s="38">
        <f>INT(DT!A562)</f>
        <v>42708</v>
      </c>
      <c r="E562" s="39">
        <f>DT!A562-INT(DT!A562)</f>
        <v>0.49910879629896954</v>
      </c>
      <c r="F562" s="32" t="s">
        <v>250</v>
      </c>
      <c r="G562" s="39">
        <f>IF(F_SEARCHES!$H562=1,(VLOOKUP(F_SEARCHES!$A562,'F_ ORDERS'!A:G,7,FALSE)+VLOOKUP(F_SEARCHES!$A562,'F_ ORDERS'!A:H,8,FALSE))-(F_SEARCHES!$D562+F_SEARCHES!$E562),0)</f>
        <v>6.8333333336340729E-2</v>
      </c>
      <c r="H562" s="32">
        <f>IFERROR(IF(MATCH(F_SEARCHES!$A562,'F_ ORDERS'!A:A,0),1,),0)</f>
        <v>1</v>
      </c>
    </row>
    <row r="563" spans="1:8" x14ac:dyDescent="0.2">
      <c r="A563" s="37" t="str">
        <f t="shared" si="8"/>
        <v>138.236.220.171|44225|0.768715277779847</v>
      </c>
      <c r="B563" s="32">
        <v>7561</v>
      </c>
      <c r="C563" s="32" t="s">
        <v>1468</v>
      </c>
      <c r="D563" s="38">
        <f>INT(DT!A563)</f>
        <v>44225</v>
      </c>
      <c r="E563" s="39">
        <f>DT!A563-INT(DT!A563)</f>
        <v>0.76871527777984738</v>
      </c>
      <c r="F563" s="32" t="s">
        <v>493</v>
      </c>
      <c r="G563" s="39">
        <f>IF(F_SEARCHES!$H563=1,(VLOOKUP(F_SEARCHES!$A563,'F_ ORDERS'!A:G,7,FALSE)+VLOOKUP(F_SEARCHES!$A563,'F_ ORDERS'!A:H,8,FALSE))-(F_SEARCHES!$D563+F_SEARCHES!$E563),0)</f>
        <v>0.12170138888905058</v>
      </c>
      <c r="H563" s="32">
        <f>IFERROR(IF(MATCH(F_SEARCHES!$A563,'F_ ORDERS'!A:A,0),1,),0)</f>
        <v>1</v>
      </c>
    </row>
    <row r="564" spans="1:8" x14ac:dyDescent="0.2">
      <c r="A564" s="37" t="str">
        <f t="shared" si="8"/>
        <v>138.49.209.25|44518|0.499421296299261</v>
      </c>
      <c r="B564" s="32">
        <v>7562</v>
      </c>
      <c r="C564" s="32" t="s">
        <v>1469</v>
      </c>
      <c r="D564" s="38">
        <f>INT(DT!A564)</f>
        <v>44518</v>
      </c>
      <c r="E564" s="39">
        <f>DT!A564-INT(DT!A564)</f>
        <v>0.49942129629926058</v>
      </c>
      <c r="F564" s="32" t="s">
        <v>450</v>
      </c>
      <c r="G564" s="39">
        <f>IF(F_SEARCHES!$H564=1,(VLOOKUP(F_SEARCHES!$A564,'F_ ORDERS'!A:G,7,FALSE)+VLOOKUP(F_SEARCHES!$A564,'F_ ORDERS'!A:H,8,FALSE))-(F_SEARCHES!$D564+F_SEARCHES!$E564),0)</f>
        <v>3.9606481484952383E-2</v>
      </c>
      <c r="H564" s="32">
        <f>IFERROR(IF(MATCH(F_SEARCHES!$A564,'F_ ORDERS'!A:A,0),1,),0)</f>
        <v>1</v>
      </c>
    </row>
    <row r="565" spans="1:8" x14ac:dyDescent="0.2">
      <c r="A565" s="37" t="str">
        <f t="shared" si="8"/>
        <v>138.67.93.71|44768|0.135682870371966</v>
      </c>
      <c r="B565" s="32">
        <v>7563</v>
      </c>
      <c r="C565" s="32" t="s">
        <v>1470</v>
      </c>
      <c r="D565" s="38">
        <f>INT(DT!A565)</f>
        <v>44768</v>
      </c>
      <c r="E565" s="39">
        <f>DT!A565-INT(DT!A565)</f>
        <v>0.13568287037196569</v>
      </c>
      <c r="F565" s="32" t="s">
        <v>426</v>
      </c>
      <c r="G565" s="39">
        <f>IF(F_SEARCHES!$H565=1,(VLOOKUP(F_SEARCHES!$A565,'F_ ORDERS'!A:G,7,FALSE)+VLOOKUP(F_SEARCHES!$A565,'F_ ORDERS'!A:H,8,FALSE))-(F_SEARCHES!$D565+F_SEARCHES!$E565),0)</f>
        <v>7.9097222223936114E-2</v>
      </c>
      <c r="H565" s="32">
        <f>IFERROR(IF(MATCH(F_SEARCHES!$A565,'F_ ORDERS'!A:A,0),1,),0)</f>
        <v>1</v>
      </c>
    </row>
    <row r="566" spans="1:8" x14ac:dyDescent="0.2">
      <c r="A566" s="37" t="str">
        <f t="shared" si="8"/>
        <v>139.151.228.175|44613|0.550185185187729</v>
      </c>
      <c r="B566" s="32">
        <v>7564</v>
      </c>
      <c r="C566" s="32" t="s">
        <v>1471</v>
      </c>
      <c r="D566" s="38">
        <f>INT(DT!A566)</f>
        <v>44613</v>
      </c>
      <c r="E566" s="39">
        <f>DT!A566-INT(DT!A566)</f>
        <v>0.55018518518772908</v>
      </c>
      <c r="F566" s="32" t="s">
        <v>450</v>
      </c>
      <c r="G566" s="39">
        <f>IF(F_SEARCHES!$H566=1,(VLOOKUP(F_SEARCHES!$A566,'F_ ORDERS'!A:G,7,FALSE)+VLOOKUP(F_SEARCHES!$A566,'F_ ORDERS'!A:H,8,FALSE))-(F_SEARCHES!$D566+F_SEARCHES!$E566),0)</f>
        <v>2.8159722220152617E-2</v>
      </c>
      <c r="H566" s="32">
        <f>IFERROR(IF(MATCH(F_SEARCHES!$A566,'F_ ORDERS'!A:A,0),1,),0)</f>
        <v>1</v>
      </c>
    </row>
    <row r="567" spans="1:8" x14ac:dyDescent="0.2">
      <c r="A567" s="37" t="str">
        <f t="shared" si="8"/>
        <v>139.155.130.138|44845|0.669108796297223</v>
      </c>
      <c r="B567" s="32">
        <v>7565</v>
      </c>
      <c r="C567" s="32" t="s">
        <v>1472</v>
      </c>
      <c r="D567" s="38">
        <f>INT(DT!A567)</f>
        <v>44845</v>
      </c>
      <c r="E567" s="39">
        <f>DT!A567-INT(DT!A567)</f>
        <v>0.66910879629722331</v>
      </c>
      <c r="F567" s="32" t="s">
        <v>209</v>
      </c>
      <c r="G567" s="39">
        <f>IF(F_SEARCHES!$H567=1,(VLOOKUP(F_SEARCHES!$A567,'F_ ORDERS'!A:G,7,FALSE)+VLOOKUP(F_SEARCHES!$A567,'F_ ORDERS'!A:H,8,FALSE))-(F_SEARCHES!$D567+F_SEARCHES!$E567),0)</f>
        <v>5.9722222220443655E-2</v>
      </c>
      <c r="H567" s="32">
        <f>IFERROR(IF(MATCH(F_SEARCHES!$A567,'F_ ORDERS'!A:A,0),1,),0)</f>
        <v>1</v>
      </c>
    </row>
    <row r="568" spans="1:8" x14ac:dyDescent="0.2">
      <c r="A568" s="37" t="str">
        <f t="shared" si="8"/>
        <v>139.18.151.103|42174|0.978009259262762</v>
      </c>
      <c r="B568" s="32">
        <v>7566</v>
      </c>
      <c r="C568" s="32" t="s">
        <v>1473</v>
      </c>
      <c r="D568" s="38">
        <f>INT(DT!A568)</f>
        <v>42174</v>
      </c>
      <c r="E568" s="39">
        <f>DT!A568-INT(DT!A568)</f>
        <v>0.9780092592627625</v>
      </c>
      <c r="F568" s="32" t="s">
        <v>466</v>
      </c>
      <c r="G568" s="39">
        <f>IF(F_SEARCHES!$H568=1,(VLOOKUP(F_SEARCHES!$A568,'F_ ORDERS'!A:G,7,FALSE)+VLOOKUP(F_SEARCHES!$A568,'F_ ORDERS'!A:H,8,FALSE))-(F_SEARCHES!$D568+F_SEARCHES!$E568),0)</f>
        <v>0</v>
      </c>
      <c r="H568" s="32">
        <f>IFERROR(IF(MATCH(F_SEARCHES!$A568,'F_ ORDERS'!A:A,0),1,),0)</f>
        <v>0</v>
      </c>
    </row>
    <row r="569" spans="1:8" x14ac:dyDescent="0.2">
      <c r="A569" s="37" t="str">
        <f t="shared" si="8"/>
        <v>139.198.146.232|43284|0.771064814813144</v>
      </c>
      <c r="B569" s="32">
        <v>7567</v>
      </c>
      <c r="C569" s="32" t="s">
        <v>1474</v>
      </c>
      <c r="D569" s="38">
        <f>INT(DT!A569)</f>
        <v>43284</v>
      </c>
      <c r="E569" s="39">
        <f>DT!A569-INT(DT!A569)</f>
        <v>0.77106481481314404</v>
      </c>
      <c r="F569" s="32" t="s">
        <v>358</v>
      </c>
      <c r="G569" s="39">
        <f>IF(F_SEARCHES!$H569=1,(VLOOKUP(F_SEARCHES!$A569,'F_ ORDERS'!A:G,7,FALSE)+VLOOKUP(F_SEARCHES!$A569,'F_ ORDERS'!A:H,8,FALSE))-(F_SEARCHES!$D569+F_SEARCHES!$E569),0)</f>
        <v>0</v>
      </c>
      <c r="H569" s="32">
        <f>IFERROR(IF(MATCH(F_SEARCHES!$A569,'F_ ORDERS'!A:A,0),1,),0)</f>
        <v>0</v>
      </c>
    </row>
    <row r="570" spans="1:8" x14ac:dyDescent="0.2">
      <c r="A570" s="37" t="str">
        <f t="shared" si="8"/>
        <v>139.22.212.206|43021|0.381111111113569</v>
      </c>
      <c r="B570" s="32">
        <v>7568</v>
      </c>
      <c r="C570" s="32" t="s">
        <v>1475</v>
      </c>
      <c r="D570" s="38">
        <f>INT(DT!A570)</f>
        <v>43021</v>
      </c>
      <c r="E570" s="39">
        <f>DT!A570-INT(DT!A570)</f>
        <v>0.38111111111356877</v>
      </c>
      <c r="F570" s="32" t="s">
        <v>395</v>
      </c>
      <c r="G570" s="39">
        <f>IF(F_SEARCHES!$H570=1,(VLOOKUP(F_SEARCHES!$A570,'F_ ORDERS'!A:G,7,FALSE)+VLOOKUP(F_SEARCHES!$A570,'F_ ORDERS'!A:H,8,FALSE))-(F_SEARCHES!$D570+F_SEARCHES!$E570),0)</f>
        <v>4.2303240741603076E-2</v>
      </c>
      <c r="H570" s="32">
        <f>IFERROR(IF(MATCH(F_SEARCHES!$A570,'F_ ORDERS'!A:A,0),1,),0)</f>
        <v>1</v>
      </c>
    </row>
    <row r="571" spans="1:8" x14ac:dyDescent="0.2">
      <c r="A571" s="37" t="str">
        <f t="shared" si="8"/>
        <v>139.227.156.219|44784|0.795173611113569</v>
      </c>
      <c r="B571" s="32">
        <v>7569</v>
      </c>
      <c r="C571" s="32" t="s">
        <v>1476</v>
      </c>
      <c r="D571" s="38">
        <f>INT(DT!A571)</f>
        <v>44784</v>
      </c>
      <c r="E571" s="39">
        <f>DT!A571-INT(DT!A571)</f>
        <v>0.79517361111356877</v>
      </c>
      <c r="F571" s="32" t="s">
        <v>207</v>
      </c>
      <c r="G571" s="39">
        <f>IF(F_SEARCHES!$H571=1,(VLOOKUP(F_SEARCHES!$A571,'F_ ORDERS'!A:G,7,FALSE)+VLOOKUP(F_SEARCHES!$A571,'F_ ORDERS'!A:H,8,FALSE))-(F_SEARCHES!$D571+F_SEARCHES!$E571),0)</f>
        <v>0</v>
      </c>
      <c r="H571" s="32">
        <f>IFERROR(IF(MATCH(F_SEARCHES!$A571,'F_ ORDERS'!A:A,0),1,),0)</f>
        <v>0</v>
      </c>
    </row>
    <row r="572" spans="1:8" x14ac:dyDescent="0.2">
      <c r="A572" s="37" t="str">
        <f t="shared" si="8"/>
        <v>139.28.230.86|42855|0.861423611109785</v>
      </c>
      <c r="B572" s="32">
        <v>7570</v>
      </c>
      <c r="C572" s="32" t="s">
        <v>1477</v>
      </c>
      <c r="D572" s="38">
        <f>INT(DT!A572)</f>
        <v>42855</v>
      </c>
      <c r="E572" s="39">
        <f>DT!A572-INT(DT!A572)</f>
        <v>0.86142361110978527</v>
      </c>
      <c r="F572" s="32" t="s">
        <v>452</v>
      </c>
      <c r="G572" s="39">
        <f>IF(F_SEARCHES!$H572=1,(VLOOKUP(F_SEARCHES!$A572,'F_ ORDERS'!A:G,7,FALSE)+VLOOKUP(F_SEARCHES!$A572,'F_ ORDERS'!A:H,8,FALSE))-(F_SEARCHES!$D572+F_SEARCHES!$E572),0)</f>
        <v>8.4004629628907423E-2</v>
      </c>
      <c r="H572" s="32">
        <f>IFERROR(IF(MATCH(F_SEARCHES!$A572,'F_ ORDERS'!A:A,0),1,),0)</f>
        <v>1</v>
      </c>
    </row>
    <row r="573" spans="1:8" x14ac:dyDescent="0.2">
      <c r="A573" s="37" t="str">
        <f t="shared" si="8"/>
        <v>139.28.57.145|43989|0.292777777780429</v>
      </c>
      <c r="B573" s="32">
        <v>7571</v>
      </c>
      <c r="C573" s="32" t="s">
        <v>1478</v>
      </c>
      <c r="D573" s="38">
        <f>INT(DT!A573)</f>
        <v>43989</v>
      </c>
      <c r="E573" s="39">
        <f>DT!A573-INT(DT!A573)</f>
        <v>0.29277777778042946</v>
      </c>
      <c r="F573" s="32" t="s">
        <v>143</v>
      </c>
      <c r="G573" s="39">
        <f>IF(F_SEARCHES!$H573=1,(VLOOKUP(F_SEARCHES!$A573,'F_ ORDERS'!A:G,7,FALSE)+VLOOKUP(F_SEARCHES!$A573,'F_ ORDERS'!A:H,8,FALSE))-(F_SEARCHES!$D573+F_SEARCHES!$E573),0)</f>
        <v>0.12484953703824431</v>
      </c>
      <c r="H573" s="32">
        <f>IFERROR(IF(MATCH(F_SEARCHES!$A573,'F_ ORDERS'!A:A,0),1,),0)</f>
        <v>1</v>
      </c>
    </row>
    <row r="574" spans="1:8" x14ac:dyDescent="0.2">
      <c r="A574" s="37" t="str">
        <f t="shared" si="8"/>
        <v>139.51.133.251|43693|0.532962962963211</v>
      </c>
      <c r="B574" s="32">
        <v>7572</v>
      </c>
      <c r="C574" s="32" t="s">
        <v>1479</v>
      </c>
      <c r="D574" s="38">
        <f>INT(DT!A574)</f>
        <v>43693</v>
      </c>
      <c r="E574" s="39">
        <f>DT!A574-INT(DT!A574)</f>
        <v>0.53296296296321088</v>
      </c>
      <c r="F574" s="32" t="s">
        <v>150</v>
      </c>
      <c r="G574" s="39">
        <f>IF(F_SEARCHES!$H574=1,(VLOOKUP(F_SEARCHES!$A574,'F_ ORDERS'!A:G,7,FALSE)+VLOOKUP(F_SEARCHES!$A574,'F_ ORDERS'!A:H,8,FALSE))-(F_SEARCHES!$D574+F_SEARCHES!$E574),0)</f>
        <v>0.11616898148349719</v>
      </c>
      <c r="H574" s="32">
        <f>IFERROR(IF(MATCH(F_SEARCHES!$A574,'F_ ORDERS'!A:A,0),1,),0)</f>
        <v>1</v>
      </c>
    </row>
    <row r="575" spans="1:8" x14ac:dyDescent="0.2">
      <c r="A575" s="37" t="str">
        <f t="shared" si="8"/>
        <v>139.53.222.234|44411|0.88791666666657</v>
      </c>
      <c r="B575" s="32">
        <v>7573</v>
      </c>
      <c r="C575" s="32" t="s">
        <v>1480</v>
      </c>
      <c r="D575" s="38">
        <f>INT(DT!A575)</f>
        <v>44411</v>
      </c>
      <c r="E575" s="39">
        <f>DT!A575-INT(DT!A575)</f>
        <v>0.88791666666656965</v>
      </c>
      <c r="F575" s="32" t="s">
        <v>89</v>
      </c>
      <c r="G575" s="39">
        <f>IF(F_SEARCHES!$H575=1,(VLOOKUP(F_SEARCHES!$A575,'F_ ORDERS'!A:G,7,FALSE)+VLOOKUP(F_SEARCHES!$A575,'F_ ORDERS'!A:H,8,FALSE))-(F_SEARCHES!$D575+F_SEARCHES!$E575),0)</f>
        <v>0.11719907407677965</v>
      </c>
      <c r="H575" s="32">
        <f>IFERROR(IF(MATCH(F_SEARCHES!$A575,'F_ ORDERS'!A:A,0),1,),0)</f>
        <v>1</v>
      </c>
    </row>
    <row r="576" spans="1:8" x14ac:dyDescent="0.2">
      <c r="A576" s="37" t="str">
        <f t="shared" si="8"/>
        <v>139.60.126.251|44711|0.139351851852552</v>
      </c>
      <c r="B576" s="32">
        <v>7574</v>
      </c>
      <c r="C576" s="32" t="s">
        <v>1481</v>
      </c>
      <c r="D576" s="38">
        <f>INT(DT!A576)</f>
        <v>44711</v>
      </c>
      <c r="E576" s="39">
        <f>DT!A576-INT(DT!A576)</f>
        <v>0.1393518518525525</v>
      </c>
      <c r="F576" s="32" t="s">
        <v>154</v>
      </c>
      <c r="G576" s="39">
        <f>IF(F_SEARCHES!$H576=1,(VLOOKUP(F_SEARCHES!$A576,'F_ ORDERS'!A:G,7,FALSE)+VLOOKUP(F_SEARCHES!$A576,'F_ ORDERS'!A:H,8,FALSE))-(F_SEARCHES!$D576+F_SEARCHES!$E576),0)</f>
        <v>0.11484953703620704</v>
      </c>
      <c r="H576" s="32">
        <f>IFERROR(IF(MATCH(F_SEARCHES!$A576,'F_ ORDERS'!A:A,0),1,),0)</f>
        <v>1</v>
      </c>
    </row>
    <row r="577" spans="1:8" x14ac:dyDescent="0.2">
      <c r="A577" s="37" t="str">
        <f t="shared" si="8"/>
        <v>139.66.126.127|44340|0.635543981479714</v>
      </c>
      <c r="B577" s="32">
        <v>7575</v>
      </c>
      <c r="C577" s="32" t="s">
        <v>1482</v>
      </c>
      <c r="D577" s="38">
        <f>INT(DT!A577)</f>
        <v>44340</v>
      </c>
      <c r="E577" s="39">
        <f>DT!A577-INT(DT!A577)</f>
        <v>0.63554398147971369</v>
      </c>
      <c r="F577" s="32" t="s">
        <v>439</v>
      </c>
      <c r="G577" s="39">
        <f>IF(F_SEARCHES!$H577=1,(VLOOKUP(F_SEARCHES!$A577,'F_ ORDERS'!A:G,7,FALSE)+VLOOKUP(F_SEARCHES!$A577,'F_ ORDERS'!A:H,8,FALSE))-(F_SEARCHES!$D577+F_SEARCHES!$E577),0)</f>
        <v>0</v>
      </c>
      <c r="H577" s="32">
        <f>IFERROR(IF(MATCH(F_SEARCHES!$A577,'F_ ORDERS'!A:A,0),1,),0)</f>
        <v>0</v>
      </c>
    </row>
    <row r="578" spans="1:8" x14ac:dyDescent="0.2">
      <c r="A578" s="37" t="str">
        <f t="shared" ref="A578:A641" si="9">C578 &amp; "|" &amp; D578 &amp; "|" &amp; E578</f>
        <v>139.95.76.132|43885|0.43296296295739</v>
      </c>
      <c r="B578" s="32">
        <v>7576</v>
      </c>
      <c r="C578" s="32" t="s">
        <v>1483</v>
      </c>
      <c r="D578" s="38">
        <f>INT(DT!A578)</f>
        <v>43885</v>
      </c>
      <c r="E578" s="39">
        <f>DT!A578-INT(DT!A578)</f>
        <v>0.43296296295739012</v>
      </c>
      <c r="F578" s="32" t="s">
        <v>223</v>
      </c>
      <c r="G578" s="39">
        <f>IF(F_SEARCHES!$H578=1,(VLOOKUP(F_SEARCHES!$A578,'F_ ORDERS'!A:G,7,FALSE)+VLOOKUP(F_SEARCHES!$A578,'F_ ORDERS'!A:H,8,FALSE))-(F_SEARCHES!$D578+F_SEARCHES!$E578),0)</f>
        <v>0</v>
      </c>
      <c r="H578" s="32">
        <f>IFERROR(IF(MATCH(F_SEARCHES!$A578,'F_ ORDERS'!A:A,0),1,),0)</f>
        <v>0</v>
      </c>
    </row>
    <row r="579" spans="1:8" x14ac:dyDescent="0.2">
      <c r="A579" s="37" t="str">
        <f t="shared" si="9"/>
        <v>14.103.117.243|42888|0.470104166663077</v>
      </c>
      <c r="B579" s="32">
        <v>7577</v>
      </c>
      <c r="C579" s="32" t="s">
        <v>1484</v>
      </c>
      <c r="D579" s="38">
        <f>INT(DT!A579)</f>
        <v>42888</v>
      </c>
      <c r="E579" s="39">
        <f>DT!A579-INT(DT!A579)</f>
        <v>0.47010416666307719</v>
      </c>
      <c r="F579" s="32" t="s">
        <v>483</v>
      </c>
      <c r="G579" s="39">
        <f>IF(F_SEARCHES!$H579=1,(VLOOKUP(F_SEARCHES!$A579,'F_ ORDERS'!A:G,7,FALSE)+VLOOKUP(F_SEARCHES!$A579,'F_ ORDERS'!A:H,8,FALSE))-(F_SEARCHES!$D579+F_SEARCHES!$E579),0)</f>
        <v>0</v>
      </c>
      <c r="H579" s="32">
        <f>IFERROR(IF(MATCH(F_SEARCHES!$A579,'F_ ORDERS'!A:A,0),1,),0)</f>
        <v>0</v>
      </c>
    </row>
    <row r="580" spans="1:8" x14ac:dyDescent="0.2">
      <c r="A580" s="37" t="str">
        <f t="shared" si="9"/>
        <v>14.140.110.48|43992|0.719467592592991</v>
      </c>
      <c r="B580" s="32">
        <v>7578</v>
      </c>
      <c r="C580" s="32" t="s">
        <v>1485</v>
      </c>
      <c r="D580" s="38">
        <f>INT(DT!A580)</f>
        <v>43992</v>
      </c>
      <c r="E580" s="39">
        <f>DT!A580-INT(DT!A580)</f>
        <v>0.71946759259299142</v>
      </c>
      <c r="F580" s="32" t="s">
        <v>368</v>
      </c>
      <c r="G580" s="39">
        <f>IF(F_SEARCHES!$H580=1,(VLOOKUP(F_SEARCHES!$A580,'F_ ORDERS'!A:G,7,FALSE)+VLOOKUP(F_SEARCHES!$A580,'F_ ORDERS'!A:H,8,FALSE))-(F_SEARCHES!$D580+F_SEARCHES!$E580),0)</f>
        <v>0.11134259259415558</v>
      </c>
      <c r="H580" s="32">
        <f>IFERROR(IF(MATCH(F_SEARCHES!$A580,'F_ ORDERS'!A:A,0),1,),0)</f>
        <v>1</v>
      </c>
    </row>
    <row r="581" spans="1:8" x14ac:dyDescent="0.2">
      <c r="A581" s="37" t="str">
        <f t="shared" si="9"/>
        <v>14.148.174.89|43191|0.906469907407882</v>
      </c>
      <c r="B581" s="32">
        <v>7579</v>
      </c>
      <c r="C581" s="32" t="s">
        <v>1486</v>
      </c>
      <c r="D581" s="38">
        <f>INT(DT!A581)</f>
        <v>43191</v>
      </c>
      <c r="E581" s="39">
        <f>DT!A581-INT(DT!A581)</f>
        <v>0.90646990740788169</v>
      </c>
      <c r="F581" s="32" t="s">
        <v>94</v>
      </c>
      <c r="G581" s="39">
        <f>IF(F_SEARCHES!$H581=1,(VLOOKUP(F_SEARCHES!$A581,'F_ ORDERS'!A:G,7,FALSE)+VLOOKUP(F_SEARCHES!$A581,'F_ ORDERS'!A:H,8,FALSE))-(F_SEARCHES!$D581+F_SEARCHES!$E581),0)</f>
        <v>0</v>
      </c>
      <c r="H581" s="32">
        <f>IFERROR(IF(MATCH(F_SEARCHES!$A581,'F_ ORDERS'!A:A,0),1,),0)</f>
        <v>0</v>
      </c>
    </row>
    <row r="582" spans="1:8" x14ac:dyDescent="0.2">
      <c r="A582" s="37" t="str">
        <f t="shared" si="9"/>
        <v>14.183.71.36|44465|0.520300925927586</v>
      </c>
      <c r="B582" s="32">
        <v>7580</v>
      </c>
      <c r="C582" s="32" t="s">
        <v>1487</v>
      </c>
      <c r="D582" s="38">
        <f>INT(DT!A582)</f>
        <v>44465</v>
      </c>
      <c r="E582" s="39">
        <f>DT!A582-INT(DT!A582)</f>
        <v>0.52030092592758592</v>
      </c>
      <c r="F582" s="32" t="s">
        <v>162</v>
      </c>
      <c r="G582" s="39">
        <f>IF(F_SEARCHES!$H582=1,(VLOOKUP(F_SEARCHES!$A582,'F_ ORDERS'!A:G,7,FALSE)+VLOOKUP(F_SEARCHES!$A582,'F_ ORDERS'!A:H,8,FALSE))-(F_SEARCHES!$D582+F_SEARCHES!$E582),0)</f>
        <v>4.3229166665696539E-2</v>
      </c>
      <c r="H582" s="32">
        <f>IFERROR(IF(MATCH(F_SEARCHES!$A582,'F_ ORDERS'!A:A,0),1,),0)</f>
        <v>1</v>
      </c>
    </row>
    <row r="583" spans="1:8" x14ac:dyDescent="0.2">
      <c r="A583" s="37" t="str">
        <f t="shared" si="9"/>
        <v>14.191.70.209|44767|0.459166666667443</v>
      </c>
      <c r="B583" s="32">
        <v>7581</v>
      </c>
      <c r="C583" s="32" t="s">
        <v>1488</v>
      </c>
      <c r="D583" s="38">
        <f>INT(DT!A583)</f>
        <v>44767</v>
      </c>
      <c r="E583" s="39">
        <f>DT!A583-INT(DT!A583)</f>
        <v>0.45916666666744277</v>
      </c>
      <c r="F583" s="32" t="s">
        <v>467</v>
      </c>
      <c r="G583" s="39">
        <f>IF(F_SEARCHES!$H583=1,(VLOOKUP(F_SEARCHES!$A583,'F_ ORDERS'!A:G,7,FALSE)+VLOOKUP(F_SEARCHES!$A583,'F_ ORDERS'!A:H,8,FALSE))-(F_SEARCHES!$D583+F_SEARCHES!$E583),0)</f>
        <v>0</v>
      </c>
      <c r="H583" s="32">
        <f>IFERROR(IF(MATCH(F_SEARCHES!$A583,'F_ ORDERS'!A:A,0),1,),0)</f>
        <v>0</v>
      </c>
    </row>
    <row r="584" spans="1:8" x14ac:dyDescent="0.2">
      <c r="A584" s="37" t="str">
        <f t="shared" si="9"/>
        <v>14.201.5.187|45441|0.201412037036789</v>
      </c>
      <c r="B584" s="32">
        <v>7582</v>
      </c>
      <c r="C584" s="32" t="s">
        <v>1489</v>
      </c>
      <c r="D584" s="38">
        <f>INT(DT!A584)</f>
        <v>45441</v>
      </c>
      <c r="E584" s="39">
        <f>DT!A584-INT(DT!A584)</f>
        <v>0.20141203703678912</v>
      </c>
      <c r="F584" s="32" t="s">
        <v>417</v>
      </c>
      <c r="G584" s="39">
        <f>IF(F_SEARCHES!$H584=1,(VLOOKUP(F_SEARCHES!$A584,'F_ ORDERS'!A:G,7,FALSE)+VLOOKUP(F_SEARCHES!$A584,'F_ ORDERS'!A:H,8,FALSE))-(F_SEARCHES!$D584+F_SEARCHES!$E584),0)</f>
        <v>6.883101852145046E-2</v>
      </c>
      <c r="H584" s="32">
        <f>IFERROR(IF(MATCH(F_SEARCHES!$A584,'F_ ORDERS'!A:A,0),1,),0)</f>
        <v>1</v>
      </c>
    </row>
    <row r="585" spans="1:8" x14ac:dyDescent="0.2">
      <c r="A585" s="37" t="str">
        <f t="shared" si="9"/>
        <v>14.219.51.235|43842|0.564270833332557</v>
      </c>
      <c r="B585" s="32">
        <v>7583</v>
      </c>
      <c r="C585" s="32" t="s">
        <v>1490</v>
      </c>
      <c r="D585" s="38">
        <f>INT(DT!A585)</f>
        <v>43842</v>
      </c>
      <c r="E585" s="39">
        <f>DT!A585-INT(DT!A585)</f>
        <v>0.56427083333255723</v>
      </c>
      <c r="F585" s="32" t="s">
        <v>428</v>
      </c>
      <c r="G585" s="39">
        <f>IF(F_SEARCHES!$H585=1,(VLOOKUP(F_SEARCHES!$A585,'F_ ORDERS'!A:G,7,FALSE)+VLOOKUP(F_SEARCHES!$A585,'F_ ORDERS'!A:H,8,FALSE))-(F_SEARCHES!$D585+F_SEARCHES!$E585),0)</f>
        <v>0</v>
      </c>
      <c r="H585" s="32">
        <f>IFERROR(IF(MATCH(F_SEARCHES!$A585,'F_ ORDERS'!A:A,0),1,),0)</f>
        <v>0</v>
      </c>
    </row>
    <row r="586" spans="1:8" x14ac:dyDescent="0.2">
      <c r="A586" s="37" t="str">
        <f t="shared" si="9"/>
        <v>14.223.252.132|45330|0.233981481476803</v>
      </c>
      <c r="B586" s="32">
        <v>7584</v>
      </c>
      <c r="C586" s="32" t="s">
        <v>1491</v>
      </c>
      <c r="D586" s="38">
        <f>INT(DT!A586)</f>
        <v>45330</v>
      </c>
      <c r="E586" s="39">
        <f>DT!A586-INT(DT!A586)</f>
        <v>0.23398148147680331</v>
      </c>
      <c r="F586" s="32" t="s">
        <v>468</v>
      </c>
      <c r="G586" s="39">
        <f>IF(F_SEARCHES!$H586=1,(VLOOKUP(F_SEARCHES!$A586,'F_ ORDERS'!A:G,7,FALSE)+VLOOKUP(F_SEARCHES!$A586,'F_ ORDERS'!A:H,8,FALSE))-(F_SEARCHES!$D586+F_SEARCHES!$E586),0)</f>
        <v>0</v>
      </c>
      <c r="H586" s="32">
        <f>IFERROR(IF(MATCH(F_SEARCHES!$A586,'F_ ORDERS'!A:A,0),1,),0)</f>
        <v>0</v>
      </c>
    </row>
    <row r="587" spans="1:8" x14ac:dyDescent="0.2">
      <c r="A587" s="37" t="str">
        <f t="shared" si="9"/>
        <v>14.247.74.136|44456|0.709016203712963</v>
      </c>
      <c r="B587" s="32">
        <v>7585</v>
      </c>
      <c r="C587" s="32" t="s">
        <v>1492</v>
      </c>
      <c r="D587" s="38">
        <f>INT(DT!A587)</f>
        <v>44456</v>
      </c>
      <c r="E587" s="39">
        <f>DT!A587-INT(DT!A587)</f>
        <v>0.70901620371296303</v>
      </c>
      <c r="F587" s="32" t="s">
        <v>272</v>
      </c>
      <c r="G587" s="39">
        <f>IF(F_SEARCHES!$H587=1,(VLOOKUP(F_SEARCHES!$A587,'F_ ORDERS'!A:G,7,FALSE)+VLOOKUP(F_SEARCHES!$A587,'F_ ORDERS'!A:H,8,FALSE))-(F_SEARCHES!$D587+F_SEARCHES!$E587),0)</f>
        <v>2.9166666645323858E-3</v>
      </c>
      <c r="H587" s="32">
        <f>IFERROR(IF(MATCH(F_SEARCHES!$A587,'F_ ORDERS'!A:A,0),1,),0)</f>
        <v>1</v>
      </c>
    </row>
    <row r="588" spans="1:8" x14ac:dyDescent="0.2">
      <c r="A588" s="37" t="str">
        <f t="shared" si="9"/>
        <v>14.44.209.241|45390|0.0333101851865649</v>
      </c>
      <c r="B588" s="32">
        <v>7586</v>
      </c>
      <c r="C588" s="32" t="s">
        <v>1493</v>
      </c>
      <c r="D588" s="38">
        <f>INT(DT!A588)</f>
        <v>45390</v>
      </c>
      <c r="E588" s="39">
        <f>DT!A588-INT(DT!A588)</f>
        <v>3.3310185186564922E-2</v>
      </c>
      <c r="F588" s="32" t="s">
        <v>299</v>
      </c>
      <c r="G588" s="39">
        <f>IF(F_SEARCHES!$H588=1,(VLOOKUP(F_SEARCHES!$A588,'F_ ORDERS'!A:G,7,FALSE)+VLOOKUP(F_SEARCHES!$A588,'F_ ORDERS'!A:H,8,FALSE))-(F_SEARCHES!$D588+F_SEARCHES!$E588),0)</f>
        <v>8.3391203705104999E-2</v>
      </c>
      <c r="H588" s="32">
        <f>IFERROR(IF(MATCH(F_SEARCHES!$A588,'F_ ORDERS'!A:A,0),1,),0)</f>
        <v>1</v>
      </c>
    </row>
    <row r="589" spans="1:8" x14ac:dyDescent="0.2">
      <c r="A589" s="37" t="str">
        <f t="shared" si="9"/>
        <v>14.48.219.53|42522|0.13552083333343</v>
      </c>
      <c r="B589" s="32">
        <v>7587</v>
      </c>
      <c r="C589" s="32" t="s">
        <v>1494</v>
      </c>
      <c r="D589" s="38">
        <f>INT(DT!A589)</f>
        <v>42522</v>
      </c>
      <c r="E589" s="39">
        <f>DT!A589-INT(DT!A589)</f>
        <v>0.13552083333343035</v>
      </c>
      <c r="F589" s="32" t="s">
        <v>68</v>
      </c>
      <c r="G589" s="39">
        <f>IF(F_SEARCHES!$H589=1,(VLOOKUP(F_SEARCHES!$A589,'F_ ORDERS'!A:G,7,FALSE)+VLOOKUP(F_SEARCHES!$A589,'F_ ORDERS'!A:H,8,FALSE))-(F_SEARCHES!$D589+F_SEARCHES!$E589),0)</f>
        <v>6.0532407442224212E-3</v>
      </c>
      <c r="H589" s="32">
        <f>IFERROR(IF(MATCH(F_SEARCHES!$A589,'F_ ORDERS'!A:A,0),1,),0)</f>
        <v>1</v>
      </c>
    </row>
    <row r="590" spans="1:8" x14ac:dyDescent="0.2">
      <c r="A590" s="37" t="str">
        <f t="shared" si="9"/>
        <v>14.52.232.70|42338|0.961238425923511</v>
      </c>
      <c r="B590" s="32">
        <v>7588</v>
      </c>
      <c r="C590" s="32" t="s">
        <v>1495</v>
      </c>
      <c r="D590" s="38">
        <f>INT(DT!A590)</f>
        <v>42338</v>
      </c>
      <c r="E590" s="39">
        <f>DT!A590-INT(DT!A590)</f>
        <v>0.96123842592351139</v>
      </c>
      <c r="F590" s="32" t="s">
        <v>432</v>
      </c>
      <c r="G590" s="39">
        <f>IF(F_SEARCHES!$H590=1,(VLOOKUP(F_SEARCHES!$A590,'F_ ORDERS'!A:G,7,FALSE)+VLOOKUP(F_SEARCHES!$A590,'F_ ORDERS'!A:H,8,FALSE))-(F_SEARCHES!$D590+F_SEARCHES!$E590),0)</f>
        <v>9.9027777774608694E-2</v>
      </c>
      <c r="H590" s="32">
        <f>IFERROR(IF(MATCH(F_SEARCHES!$A590,'F_ ORDERS'!A:A,0),1,),0)</f>
        <v>1</v>
      </c>
    </row>
    <row r="591" spans="1:8" x14ac:dyDescent="0.2">
      <c r="A591" s="37" t="str">
        <f t="shared" si="9"/>
        <v>14.6.200.209|44289|0.306192129632109</v>
      </c>
      <c r="B591" s="32">
        <v>7589</v>
      </c>
      <c r="C591" s="32" t="s">
        <v>1496</v>
      </c>
      <c r="D591" s="38">
        <f>INT(DT!A591)</f>
        <v>44289</v>
      </c>
      <c r="E591" s="39">
        <f>DT!A591-INT(DT!A591)</f>
        <v>0.30619212963210884</v>
      </c>
      <c r="F591" s="32" t="s">
        <v>51</v>
      </c>
      <c r="G591" s="39">
        <f>IF(F_SEARCHES!$H591=1,(VLOOKUP(F_SEARCHES!$A591,'F_ ORDERS'!A:G,7,FALSE)+VLOOKUP(F_SEARCHES!$A591,'F_ ORDERS'!A:H,8,FALSE))-(F_SEARCHES!$D591+F_SEARCHES!$E591),0)</f>
        <v>3.8692129630362615E-2</v>
      </c>
      <c r="H591" s="32">
        <f>IFERROR(IF(MATCH(F_SEARCHES!$A591,'F_ ORDERS'!A:A,0),1,),0)</f>
        <v>1</v>
      </c>
    </row>
    <row r="592" spans="1:8" x14ac:dyDescent="0.2">
      <c r="A592" s="37" t="str">
        <f t="shared" si="9"/>
        <v>14.92.2.59|42818|0.50739583333052</v>
      </c>
      <c r="B592" s="32">
        <v>7590</v>
      </c>
      <c r="C592" s="32" t="s">
        <v>1497</v>
      </c>
      <c r="D592" s="38">
        <f>INT(DT!A592)</f>
        <v>42818</v>
      </c>
      <c r="E592" s="39">
        <f>DT!A592-INT(DT!A592)</f>
        <v>0.50739583333051996</v>
      </c>
      <c r="F592" s="32" t="s">
        <v>247</v>
      </c>
      <c r="G592" s="39">
        <f>IF(F_SEARCHES!$H592=1,(VLOOKUP(F_SEARCHES!$A592,'F_ ORDERS'!A:G,7,FALSE)+VLOOKUP(F_SEARCHES!$A592,'F_ ORDERS'!A:H,8,FALSE))-(F_SEARCHES!$D592+F_SEARCHES!$E592),0)</f>
        <v>5.320601852145046E-2</v>
      </c>
      <c r="H592" s="32">
        <f>IFERROR(IF(MATCH(F_SEARCHES!$A592,'F_ ORDERS'!A:A,0),1,),0)</f>
        <v>1</v>
      </c>
    </row>
    <row r="593" spans="1:8" x14ac:dyDescent="0.2">
      <c r="A593" s="37" t="str">
        <f t="shared" si="9"/>
        <v>140.112.187.173|44939|0.109409722223063</v>
      </c>
      <c r="B593" s="32">
        <v>7591</v>
      </c>
      <c r="C593" s="32" t="s">
        <v>1498</v>
      </c>
      <c r="D593" s="38">
        <f>INT(DT!A593)</f>
        <v>44939</v>
      </c>
      <c r="E593" s="39">
        <f>DT!A593-INT(DT!A593)</f>
        <v>0.109409722223063</v>
      </c>
      <c r="F593" s="32" t="s">
        <v>112</v>
      </c>
      <c r="G593" s="39">
        <f>IF(F_SEARCHES!$H593=1,(VLOOKUP(F_SEARCHES!$A593,'F_ ORDERS'!A:G,7,FALSE)+VLOOKUP(F_SEARCHES!$A593,'F_ ORDERS'!A:H,8,FALSE))-(F_SEARCHES!$D593+F_SEARCHES!$E593),0)</f>
        <v>4.1701388887304347E-2</v>
      </c>
      <c r="H593" s="32">
        <f>IFERROR(IF(MATCH(F_SEARCHES!$A593,'F_ ORDERS'!A:A,0),1,),0)</f>
        <v>1</v>
      </c>
    </row>
    <row r="594" spans="1:8" x14ac:dyDescent="0.2">
      <c r="A594" s="37" t="str">
        <f t="shared" si="9"/>
        <v>140.12.43.111|45346|0.0271527777804295</v>
      </c>
      <c r="B594" s="32">
        <v>7592</v>
      </c>
      <c r="C594" s="32" t="s">
        <v>1499</v>
      </c>
      <c r="D594" s="38">
        <f>INT(DT!A594)</f>
        <v>45346</v>
      </c>
      <c r="E594" s="39">
        <f>DT!A594-INT(DT!A594)</f>
        <v>2.715277778042946E-2</v>
      </c>
      <c r="F594" s="32" t="s">
        <v>382</v>
      </c>
      <c r="G594" s="39">
        <f>IF(F_SEARCHES!$H594=1,(VLOOKUP(F_SEARCHES!$A594,'F_ ORDERS'!A:G,7,FALSE)+VLOOKUP(F_SEARCHES!$A594,'F_ ORDERS'!A:H,8,FALSE))-(F_SEARCHES!$D594+F_SEARCHES!$E594),0)</f>
        <v>0</v>
      </c>
      <c r="H594" s="32">
        <f>IFERROR(IF(MATCH(F_SEARCHES!$A594,'F_ ORDERS'!A:A,0),1,),0)</f>
        <v>0</v>
      </c>
    </row>
    <row r="595" spans="1:8" x14ac:dyDescent="0.2">
      <c r="A595" s="37" t="str">
        <f t="shared" si="9"/>
        <v>140.130.246.69|45192|0.673009259262471</v>
      </c>
      <c r="B595" s="32">
        <v>7593</v>
      </c>
      <c r="C595" s="32" t="s">
        <v>1500</v>
      </c>
      <c r="D595" s="38">
        <f>INT(DT!A595)</f>
        <v>45192</v>
      </c>
      <c r="E595" s="39">
        <f>DT!A595-INT(DT!A595)</f>
        <v>0.67300925926247146</v>
      </c>
      <c r="F595" s="32" t="s">
        <v>248</v>
      </c>
      <c r="G595" s="39">
        <f>IF(F_SEARCHES!$H595=1,(VLOOKUP(F_SEARCHES!$A595,'F_ ORDERS'!A:G,7,FALSE)+VLOOKUP(F_SEARCHES!$A595,'F_ ORDERS'!A:H,8,FALSE))-(F_SEARCHES!$D595+F_SEARCHES!$E595),0)</f>
        <v>5.6655092594155576E-2</v>
      </c>
      <c r="H595" s="32">
        <f>IFERROR(IF(MATCH(F_SEARCHES!$A595,'F_ ORDERS'!A:A,0),1,),0)</f>
        <v>1</v>
      </c>
    </row>
    <row r="596" spans="1:8" x14ac:dyDescent="0.2">
      <c r="A596" s="37" t="str">
        <f t="shared" si="9"/>
        <v>140.188.176.251|45415|0.476284722222772</v>
      </c>
      <c r="B596" s="32">
        <v>7594</v>
      </c>
      <c r="C596" s="32" t="s">
        <v>1501</v>
      </c>
      <c r="D596" s="38">
        <f>INT(DT!A596)</f>
        <v>45415</v>
      </c>
      <c r="E596" s="39">
        <f>DT!A596-INT(DT!A596)</f>
        <v>0.47628472222277196</v>
      </c>
      <c r="F596" s="32" t="s">
        <v>193</v>
      </c>
      <c r="G596" s="39">
        <f>IF(F_SEARCHES!$H596=1,(VLOOKUP(F_SEARCHES!$A596,'F_ ORDERS'!A:G,7,FALSE)+VLOOKUP(F_SEARCHES!$A596,'F_ ORDERS'!A:H,8,FALSE))-(F_SEARCHES!$D596+F_SEARCHES!$E596),0)</f>
        <v>7.8449074077070691E-2</v>
      </c>
      <c r="H596" s="32">
        <f>IFERROR(IF(MATCH(F_SEARCHES!$A596,'F_ ORDERS'!A:A,0),1,),0)</f>
        <v>1</v>
      </c>
    </row>
    <row r="597" spans="1:8" x14ac:dyDescent="0.2">
      <c r="A597" s="37" t="str">
        <f t="shared" si="9"/>
        <v>140.202.125.179|45478|0.919050925927877</v>
      </c>
      <c r="B597" s="32">
        <v>7595</v>
      </c>
      <c r="C597" s="32" t="s">
        <v>1502</v>
      </c>
      <c r="D597" s="38">
        <f>INT(DT!A597)</f>
        <v>45478</v>
      </c>
      <c r="E597" s="39">
        <f>DT!A597-INT(DT!A597)</f>
        <v>0.91905092592787696</v>
      </c>
      <c r="F597" s="32" t="s">
        <v>199</v>
      </c>
      <c r="G597" s="39">
        <f>IF(F_SEARCHES!$H597=1,(VLOOKUP(F_SEARCHES!$A597,'F_ ORDERS'!A:G,7,FALSE)+VLOOKUP(F_SEARCHES!$A597,'F_ ORDERS'!A:H,8,FALSE))-(F_SEARCHES!$D597+F_SEARCHES!$E597),0)</f>
        <v>8.4502314814017154E-2</v>
      </c>
      <c r="H597" s="32">
        <f>IFERROR(IF(MATCH(F_SEARCHES!$A597,'F_ ORDERS'!A:A,0),1,),0)</f>
        <v>1</v>
      </c>
    </row>
    <row r="598" spans="1:8" x14ac:dyDescent="0.2">
      <c r="A598" s="37" t="str">
        <f t="shared" si="9"/>
        <v>140.30.255.104|42763|0.342488425929332</v>
      </c>
      <c r="B598" s="32">
        <v>7596</v>
      </c>
      <c r="C598" s="32" t="s">
        <v>1503</v>
      </c>
      <c r="D598" s="38">
        <f>INT(DT!A598)</f>
        <v>42763</v>
      </c>
      <c r="E598" s="39">
        <f>DT!A598-INT(DT!A598)</f>
        <v>0.34248842592933215</v>
      </c>
      <c r="F598" s="32" t="s">
        <v>461</v>
      </c>
      <c r="G598" s="39">
        <f>IF(F_SEARCHES!$H598=1,(VLOOKUP(F_SEARCHES!$A598,'F_ ORDERS'!A:G,7,FALSE)+VLOOKUP(F_SEARCHES!$A598,'F_ ORDERS'!A:H,8,FALSE))-(F_SEARCHES!$D598+F_SEARCHES!$E598),0)</f>
        <v>8.7615740740147885E-2</v>
      </c>
      <c r="H598" s="32">
        <f>IFERROR(IF(MATCH(F_SEARCHES!$A598,'F_ ORDERS'!A:A,0),1,),0)</f>
        <v>1</v>
      </c>
    </row>
    <row r="599" spans="1:8" x14ac:dyDescent="0.2">
      <c r="A599" s="37" t="str">
        <f t="shared" si="9"/>
        <v>140.4.46.199|44332|0.385787037026603</v>
      </c>
      <c r="B599" s="32">
        <v>7597</v>
      </c>
      <c r="C599" s="32" t="s">
        <v>1504</v>
      </c>
      <c r="D599" s="38">
        <f>INT(DT!A599)</f>
        <v>44332</v>
      </c>
      <c r="E599" s="39">
        <f>DT!A599-INT(DT!A599)</f>
        <v>0.38578703702660277</v>
      </c>
      <c r="F599" s="32" t="s">
        <v>356</v>
      </c>
      <c r="G599" s="39">
        <f>IF(F_SEARCHES!$H599=1,(VLOOKUP(F_SEARCHES!$A599,'F_ ORDERS'!A:G,7,FALSE)+VLOOKUP(F_SEARCHES!$A599,'F_ ORDERS'!A:H,8,FALSE))-(F_SEARCHES!$D599+F_SEARCHES!$E599),0)</f>
        <v>0.11864583333226619</v>
      </c>
      <c r="H599" s="32">
        <f>IFERROR(IF(MATCH(F_SEARCHES!$A599,'F_ ORDERS'!A:A,0),1,),0)</f>
        <v>1</v>
      </c>
    </row>
    <row r="600" spans="1:8" x14ac:dyDescent="0.2">
      <c r="A600" s="37" t="str">
        <f t="shared" si="9"/>
        <v>140.63.46.110|44974|0.192199074066593</v>
      </c>
      <c r="B600" s="32">
        <v>7598</v>
      </c>
      <c r="C600" s="32" t="s">
        <v>1505</v>
      </c>
      <c r="D600" s="38">
        <f>INT(DT!A600)</f>
        <v>44974</v>
      </c>
      <c r="E600" s="39">
        <f>DT!A600-INT(DT!A600)</f>
        <v>0.19219907406659331</v>
      </c>
      <c r="F600" s="32" t="s">
        <v>273</v>
      </c>
      <c r="G600" s="39">
        <f>IF(F_SEARCHES!$H600=1,(VLOOKUP(F_SEARCHES!$A600,'F_ ORDERS'!A:G,7,FALSE)+VLOOKUP(F_SEARCHES!$A600,'F_ ORDERS'!A:H,8,FALSE))-(F_SEARCHES!$D600+F_SEARCHES!$E600),0)</f>
        <v>0</v>
      </c>
      <c r="H600" s="32">
        <f>IFERROR(IF(MATCH(F_SEARCHES!$A600,'F_ ORDERS'!A:A,0),1,),0)</f>
        <v>0</v>
      </c>
    </row>
    <row r="601" spans="1:8" x14ac:dyDescent="0.2">
      <c r="A601" s="37" t="str">
        <f t="shared" si="9"/>
        <v>141.115.207.127|43084|0.912488425929041</v>
      </c>
      <c r="B601" s="32">
        <v>7599</v>
      </c>
      <c r="C601" s="32" t="s">
        <v>1506</v>
      </c>
      <c r="D601" s="38">
        <f>INT(DT!A601)</f>
        <v>43084</v>
      </c>
      <c r="E601" s="39">
        <f>DT!A601-INT(DT!A601)</f>
        <v>0.91248842592904111</v>
      </c>
      <c r="F601" s="32" t="s">
        <v>168</v>
      </c>
      <c r="G601" s="39">
        <f>IF(F_SEARCHES!$H601=1,(VLOOKUP(F_SEARCHES!$A601,'F_ ORDERS'!A:G,7,FALSE)+VLOOKUP(F_SEARCHES!$A601,'F_ ORDERS'!A:H,8,FALSE))-(F_SEARCHES!$D601+F_SEARCHES!$E601),0)</f>
        <v>0.11681712963036261</v>
      </c>
      <c r="H601" s="32">
        <f>IFERROR(IF(MATCH(F_SEARCHES!$A601,'F_ ORDERS'!A:A,0),1,),0)</f>
        <v>1</v>
      </c>
    </row>
    <row r="602" spans="1:8" x14ac:dyDescent="0.2">
      <c r="A602" s="37" t="str">
        <f t="shared" si="9"/>
        <v>141.118.79.132|44044|0.456006944441469</v>
      </c>
      <c r="B602" s="32">
        <v>7600</v>
      </c>
      <c r="C602" s="32" t="s">
        <v>1507</v>
      </c>
      <c r="D602" s="38">
        <f>INT(DT!A602)</f>
        <v>44044</v>
      </c>
      <c r="E602" s="39">
        <f>DT!A602-INT(DT!A602)</f>
        <v>0.45600694444146939</v>
      </c>
      <c r="F602" s="32" t="s">
        <v>257</v>
      </c>
      <c r="G602" s="39">
        <f>IF(F_SEARCHES!$H602=1,(VLOOKUP(F_SEARCHES!$A602,'F_ ORDERS'!A:G,7,FALSE)+VLOOKUP(F_SEARCHES!$A602,'F_ ORDERS'!A:H,8,FALSE))-(F_SEARCHES!$D602+F_SEARCHES!$E602),0)</f>
        <v>0</v>
      </c>
      <c r="H602" s="32">
        <f>IFERROR(IF(MATCH(F_SEARCHES!$A602,'F_ ORDERS'!A:A,0),1,),0)</f>
        <v>0</v>
      </c>
    </row>
    <row r="603" spans="1:8" x14ac:dyDescent="0.2">
      <c r="A603" s="37" t="str">
        <f t="shared" si="9"/>
        <v>141.148.234.200|42738|0.232418981482624</v>
      </c>
      <c r="B603" s="32">
        <v>7601</v>
      </c>
      <c r="C603" s="32" t="s">
        <v>1508</v>
      </c>
      <c r="D603" s="38">
        <f>INT(DT!A603)</f>
        <v>42738</v>
      </c>
      <c r="E603" s="39">
        <f>DT!A603-INT(DT!A603)</f>
        <v>0.23241898148262408</v>
      </c>
      <c r="F603" s="32" t="s">
        <v>275</v>
      </c>
      <c r="G603" s="39">
        <f>IF(F_SEARCHES!$H603=1,(VLOOKUP(F_SEARCHES!$A603,'F_ ORDERS'!A:G,7,FALSE)+VLOOKUP(F_SEARCHES!$A603,'F_ ORDERS'!A:H,8,FALSE))-(F_SEARCHES!$D603+F_SEARCHES!$E603),0)</f>
        <v>0</v>
      </c>
      <c r="H603" s="32">
        <f>IFERROR(IF(MATCH(F_SEARCHES!$A603,'F_ ORDERS'!A:A,0),1,),0)</f>
        <v>0</v>
      </c>
    </row>
    <row r="604" spans="1:8" x14ac:dyDescent="0.2">
      <c r="A604" s="37" t="str">
        <f t="shared" si="9"/>
        <v>141.159.239.18|45599|0.0817939814805868</v>
      </c>
      <c r="B604" s="32">
        <v>7602</v>
      </c>
      <c r="C604" s="32" t="s">
        <v>1509</v>
      </c>
      <c r="D604" s="38">
        <f>INT(DT!A604)</f>
        <v>45599</v>
      </c>
      <c r="E604" s="39">
        <f>DT!A604-INT(DT!A604)</f>
        <v>8.1793981480586808E-2</v>
      </c>
      <c r="F604" s="32" t="s">
        <v>481</v>
      </c>
      <c r="G604" s="39">
        <f>IF(F_SEARCHES!$H604=1,(VLOOKUP(F_SEARCHES!$A604,'F_ ORDERS'!A:G,7,FALSE)+VLOOKUP(F_SEARCHES!$A604,'F_ ORDERS'!A:H,8,FALSE))-(F_SEARCHES!$D604+F_SEARCHES!$E604),0)</f>
        <v>7.3865740741894115E-2</v>
      </c>
      <c r="H604" s="32">
        <f>IFERROR(IF(MATCH(F_SEARCHES!$A604,'F_ ORDERS'!A:A,0),1,),0)</f>
        <v>1</v>
      </c>
    </row>
    <row r="605" spans="1:8" x14ac:dyDescent="0.2">
      <c r="A605" s="37" t="str">
        <f t="shared" si="9"/>
        <v>141.216.4.226|45032|0.978032407409046</v>
      </c>
      <c r="B605" s="32">
        <v>7603</v>
      </c>
      <c r="C605" s="32" t="s">
        <v>1510</v>
      </c>
      <c r="D605" s="38">
        <f>INT(DT!A605)</f>
        <v>45032</v>
      </c>
      <c r="E605" s="39">
        <f>DT!A605-INT(DT!A605)</f>
        <v>0.97803240740904585</v>
      </c>
      <c r="F605" s="32" t="s">
        <v>197</v>
      </c>
      <c r="G605" s="39">
        <f>IF(F_SEARCHES!$H605=1,(VLOOKUP(F_SEARCHES!$A605,'F_ ORDERS'!A:G,7,FALSE)+VLOOKUP(F_SEARCHES!$A605,'F_ ORDERS'!A:H,8,FALSE))-(F_SEARCHES!$D605+F_SEARCHES!$E605),0)</f>
        <v>6.9224537037371192E-2</v>
      </c>
      <c r="H605" s="32">
        <f>IFERROR(IF(MATCH(F_SEARCHES!$A605,'F_ ORDERS'!A:A,0),1,),0)</f>
        <v>1</v>
      </c>
    </row>
    <row r="606" spans="1:8" x14ac:dyDescent="0.2">
      <c r="A606" s="37" t="str">
        <f t="shared" si="9"/>
        <v>141.242.31.95|44930|0.863148148149776</v>
      </c>
      <c r="B606" s="32">
        <v>7604</v>
      </c>
      <c r="C606" s="32" t="s">
        <v>1511</v>
      </c>
      <c r="D606" s="38">
        <f>INT(DT!A606)</f>
        <v>44930</v>
      </c>
      <c r="E606" s="39">
        <f>DT!A606-INT(DT!A606)</f>
        <v>0.86314814814977581</v>
      </c>
      <c r="F606" s="32" t="s">
        <v>162</v>
      </c>
      <c r="G606" s="39">
        <f>IF(F_SEARCHES!$H606=1,(VLOOKUP(F_SEARCHES!$A606,'F_ ORDERS'!A:G,7,FALSE)+VLOOKUP(F_SEARCHES!$A606,'F_ ORDERS'!A:H,8,FALSE))-(F_SEARCHES!$D606+F_SEARCHES!$E606),0)</f>
        <v>0</v>
      </c>
      <c r="H606" s="32">
        <f>IFERROR(IF(MATCH(F_SEARCHES!$A606,'F_ ORDERS'!A:A,0),1,),0)</f>
        <v>0</v>
      </c>
    </row>
    <row r="607" spans="1:8" x14ac:dyDescent="0.2">
      <c r="A607" s="37" t="str">
        <f t="shared" si="9"/>
        <v>141.36.62.111|44821|0.11793981482333</v>
      </c>
      <c r="B607" s="32">
        <v>7605</v>
      </c>
      <c r="C607" s="32" t="s">
        <v>1512</v>
      </c>
      <c r="D607" s="38">
        <f>INT(DT!A607)</f>
        <v>44821</v>
      </c>
      <c r="E607" s="39">
        <f>DT!A607-INT(DT!A607)</f>
        <v>0.11793981482333038</v>
      </c>
      <c r="F607" s="32" t="s">
        <v>311</v>
      </c>
      <c r="G607" s="39">
        <f>IF(F_SEARCHES!$H607=1,(VLOOKUP(F_SEARCHES!$A607,'F_ ORDERS'!A:G,7,FALSE)+VLOOKUP(F_SEARCHES!$A607,'F_ ORDERS'!A:H,8,FALSE))-(F_SEARCHES!$D607+F_SEARCHES!$E607),0)</f>
        <v>0.10307870370161254</v>
      </c>
      <c r="H607" s="32">
        <f>IFERROR(IF(MATCH(F_SEARCHES!$A607,'F_ ORDERS'!A:A,0),1,),0)</f>
        <v>1</v>
      </c>
    </row>
    <row r="608" spans="1:8" x14ac:dyDescent="0.2">
      <c r="A608" s="37" t="str">
        <f t="shared" si="9"/>
        <v>141.47.174.12|41933|0.861527777778974</v>
      </c>
      <c r="B608" s="32">
        <v>7606</v>
      </c>
      <c r="C608" s="32" t="s">
        <v>1513</v>
      </c>
      <c r="D608" s="38">
        <f>INT(DT!A608)</f>
        <v>41933</v>
      </c>
      <c r="E608" s="39">
        <f>DT!A608-INT(DT!A608)</f>
        <v>0.86152777777897427</v>
      </c>
      <c r="F608" s="32" t="s">
        <v>97</v>
      </c>
      <c r="G608" s="39">
        <f>IF(F_SEARCHES!$H608=1,(VLOOKUP(F_SEARCHES!$A608,'F_ ORDERS'!A:G,7,FALSE)+VLOOKUP(F_SEARCHES!$A608,'F_ ORDERS'!A:H,8,FALSE))-(F_SEARCHES!$D608+F_SEARCHES!$E608),0)</f>
        <v>7.586805555911269E-2</v>
      </c>
      <c r="H608" s="32">
        <f>IFERROR(IF(MATCH(F_SEARCHES!$A608,'F_ ORDERS'!A:A,0),1,),0)</f>
        <v>1</v>
      </c>
    </row>
    <row r="609" spans="1:8" x14ac:dyDescent="0.2">
      <c r="A609" s="37" t="str">
        <f t="shared" si="9"/>
        <v>141.69.199.135|44965|0.704803240740148</v>
      </c>
      <c r="B609" s="32">
        <v>7607</v>
      </c>
      <c r="C609" s="32" t="s">
        <v>1514</v>
      </c>
      <c r="D609" s="38">
        <f>INT(DT!A609)</f>
        <v>44965</v>
      </c>
      <c r="E609" s="39">
        <f>DT!A609-INT(DT!A609)</f>
        <v>0.70480324074014788</v>
      </c>
      <c r="F609" s="32" t="s">
        <v>116</v>
      </c>
      <c r="G609" s="39">
        <f>IF(F_SEARCHES!$H609=1,(VLOOKUP(F_SEARCHES!$A609,'F_ ORDERS'!A:G,7,FALSE)+VLOOKUP(F_SEARCHES!$A609,'F_ ORDERS'!A:H,8,FALSE))-(F_SEARCHES!$D609+F_SEARCHES!$E609),0)</f>
        <v>4.5081018521159422E-2</v>
      </c>
      <c r="H609" s="32">
        <f>IFERROR(IF(MATCH(F_SEARCHES!$A609,'F_ ORDERS'!A:A,0),1,),0)</f>
        <v>1</v>
      </c>
    </row>
    <row r="610" spans="1:8" x14ac:dyDescent="0.2">
      <c r="A610" s="37" t="str">
        <f t="shared" si="9"/>
        <v>141.78.39.252|45141|0.436736111107166</v>
      </c>
      <c r="B610" s="32">
        <v>7608</v>
      </c>
      <c r="C610" s="32" t="s">
        <v>1515</v>
      </c>
      <c r="D610" s="38">
        <f>INT(DT!A610)</f>
        <v>45141</v>
      </c>
      <c r="E610" s="39">
        <f>DT!A610-INT(DT!A610)</f>
        <v>0.43673611110716593</v>
      </c>
      <c r="F610" s="32" t="s">
        <v>70</v>
      </c>
      <c r="G610" s="39">
        <f>IF(F_SEARCHES!$H610=1,(VLOOKUP(F_SEARCHES!$A610,'F_ ORDERS'!A:G,7,FALSE)+VLOOKUP(F_SEARCHES!$A610,'F_ ORDERS'!A:H,8,FALSE))-(F_SEARCHES!$D610+F_SEARCHES!$E610),0)</f>
        <v>2.9687499998544808E-2</v>
      </c>
      <c r="H610" s="32">
        <f>IFERROR(IF(MATCH(F_SEARCHES!$A610,'F_ ORDERS'!A:A,0),1,),0)</f>
        <v>1</v>
      </c>
    </row>
    <row r="611" spans="1:8" x14ac:dyDescent="0.2">
      <c r="A611" s="37" t="str">
        <f t="shared" si="9"/>
        <v>141.86.3.120|44563|0.0649884259328246</v>
      </c>
      <c r="B611" s="32">
        <v>7609</v>
      </c>
      <c r="C611" s="32" t="s">
        <v>1516</v>
      </c>
      <c r="D611" s="38">
        <f>INT(DT!A611)</f>
        <v>44563</v>
      </c>
      <c r="E611" s="39">
        <f>DT!A611-INT(DT!A611)</f>
        <v>6.4988425932824612E-2</v>
      </c>
      <c r="F611" s="32" t="s">
        <v>46</v>
      </c>
      <c r="G611" s="39">
        <f>IF(F_SEARCHES!$H611=1,(VLOOKUP(F_SEARCHES!$A611,'F_ ORDERS'!A:G,7,FALSE)+VLOOKUP(F_SEARCHES!$A611,'F_ ORDERS'!A:H,8,FALSE))-(F_SEARCHES!$D611+F_SEARCHES!$E611),0)</f>
        <v>8.3611111112986691E-2</v>
      </c>
      <c r="H611" s="32">
        <f>IFERROR(IF(MATCH(F_SEARCHES!$A611,'F_ ORDERS'!A:A,0),1,),0)</f>
        <v>1</v>
      </c>
    </row>
    <row r="612" spans="1:8" x14ac:dyDescent="0.2">
      <c r="A612" s="37" t="str">
        <f t="shared" si="9"/>
        <v>141.89.215.60|43877|0.399826388893416</v>
      </c>
      <c r="B612" s="32">
        <v>7610</v>
      </c>
      <c r="C612" s="32" t="s">
        <v>1517</v>
      </c>
      <c r="D612" s="38">
        <f>INT(DT!A612)</f>
        <v>43877</v>
      </c>
      <c r="E612" s="39">
        <f>DT!A612-INT(DT!A612)</f>
        <v>0.39982638889341615</v>
      </c>
      <c r="F612" s="32" t="s">
        <v>428</v>
      </c>
      <c r="G612" s="39">
        <f>IF(F_SEARCHES!$H612=1,(VLOOKUP(F_SEARCHES!$A612,'F_ ORDERS'!A:G,7,FALSE)+VLOOKUP(F_SEARCHES!$A612,'F_ ORDERS'!A:H,8,FALSE))-(F_SEARCHES!$D612+F_SEARCHES!$E612),0)</f>
        <v>6.64236111115315E-2</v>
      </c>
      <c r="H612" s="32">
        <f>IFERROR(IF(MATCH(F_SEARCHES!$A612,'F_ ORDERS'!A:A,0),1,),0)</f>
        <v>1</v>
      </c>
    </row>
    <row r="613" spans="1:8" x14ac:dyDescent="0.2">
      <c r="A613" s="37" t="str">
        <f t="shared" si="9"/>
        <v>142.102.126.200|45392|0.52295138889167</v>
      </c>
      <c r="B613" s="32">
        <v>7611</v>
      </c>
      <c r="C613" s="32" t="s">
        <v>1518</v>
      </c>
      <c r="D613" s="38">
        <f>INT(DT!A613)</f>
        <v>45392</v>
      </c>
      <c r="E613" s="39">
        <f>DT!A613-INT(DT!A613)</f>
        <v>0.52295138889166992</v>
      </c>
      <c r="F613" s="32" t="s">
        <v>345</v>
      </c>
      <c r="G613" s="39">
        <f>IF(F_SEARCHES!$H613=1,(VLOOKUP(F_SEARCHES!$A613,'F_ ORDERS'!A:G,7,FALSE)+VLOOKUP(F_SEARCHES!$A613,'F_ ORDERS'!A:H,8,FALSE))-(F_SEARCHES!$D613+F_SEARCHES!$E613),0)</f>
        <v>0</v>
      </c>
      <c r="H613" s="32">
        <f>IFERROR(IF(MATCH(F_SEARCHES!$A613,'F_ ORDERS'!A:A,0),1,),0)</f>
        <v>0</v>
      </c>
    </row>
    <row r="614" spans="1:8" x14ac:dyDescent="0.2">
      <c r="A614" s="37" t="str">
        <f t="shared" si="9"/>
        <v>142.106.31.255|44336|0.501932870371093</v>
      </c>
      <c r="B614" s="32">
        <v>7612</v>
      </c>
      <c r="C614" s="32" t="s">
        <v>1519</v>
      </c>
      <c r="D614" s="38">
        <f>INT(DT!A614)</f>
        <v>44336</v>
      </c>
      <c r="E614" s="39">
        <f>DT!A614-INT(DT!A614)</f>
        <v>0.50193287037109258</v>
      </c>
      <c r="F614" s="32" t="s">
        <v>332</v>
      </c>
      <c r="G614" s="39">
        <f>IF(F_SEARCHES!$H614=1,(VLOOKUP(F_SEARCHES!$A614,'F_ ORDERS'!A:G,7,FALSE)+VLOOKUP(F_SEARCHES!$A614,'F_ ORDERS'!A:H,8,FALSE))-(F_SEARCHES!$D614+F_SEARCHES!$E614),0)</f>
        <v>7.4699074073578231E-2</v>
      </c>
      <c r="H614" s="32">
        <f>IFERROR(IF(MATCH(F_SEARCHES!$A614,'F_ ORDERS'!A:A,0),1,),0)</f>
        <v>1</v>
      </c>
    </row>
    <row r="615" spans="1:8" x14ac:dyDescent="0.2">
      <c r="A615" s="37" t="str">
        <f t="shared" si="9"/>
        <v>142.172.243.60|44719|0.24951388889167</v>
      </c>
      <c r="B615" s="32">
        <v>7613</v>
      </c>
      <c r="C615" s="32" t="s">
        <v>1520</v>
      </c>
      <c r="D615" s="38">
        <f>INT(DT!A615)</f>
        <v>44719</v>
      </c>
      <c r="E615" s="39">
        <f>DT!A615-INT(DT!A615)</f>
        <v>0.24951388889166992</v>
      </c>
      <c r="F615" s="32" t="s">
        <v>31</v>
      </c>
      <c r="G615" s="39">
        <f>IF(F_SEARCHES!$H615=1,(VLOOKUP(F_SEARCHES!$A615,'F_ ORDERS'!A:G,7,FALSE)+VLOOKUP(F_SEARCHES!$A615,'F_ ORDERS'!A:H,8,FALSE))-(F_SEARCHES!$D615+F_SEARCHES!$E615),0)</f>
        <v>8.5023148145410232E-2</v>
      </c>
      <c r="H615" s="32">
        <f>IFERROR(IF(MATCH(F_SEARCHES!$A615,'F_ ORDERS'!A:A,0),1,),0)</f>
        <v>1</v>
      </c>
    </row>
    <row r="616" spans="1:8" x14ac:dyDescent="0.2">
      <c r="A616" s="37" t="str">
        <f t="shared" si="9"/>
        <v>142.179.212.121|45516|0.644641203696665</v>
      </c>
      <c r="B616" s="32">
        <v>7614</v>
      </c>
      <c r="C616" s="32" t="s">
        <v>1521</v>
      </c>
      <c r="D616" s="38">
        <f>INT(DT!A616)</f>
        <v>45516</v>
      </c>
      <c r="E616" s="39">
        <f>DT!A616-INT(DT!A616)</f>
        <v>0.64464120369666489</v>
      </c>
      <c r="F616" s="32" t="s">
        <v>60</v>
      </c>
      <c r="G616" s="39">
        <f>IF(F_SEARCHES!$H616=1,(VLOOKUP(F_SEARCHES!$A616,'F_ ORDERS'!A:G,7,FALSE)+VLOOKUP(F_SEARCHES!$A616,'F_ ORDERS'!A:H,8,FALSE))-(F_SEARCHES!$D616+F_SEARCHES!$E616),0)</f>
        <v>5.6990740740729962E-2</v>
      </c>
      <c r="H616" s="32">
        <f>IFERROR(IF(MATCH(F_SEARCHES!$A616,'F_ ORDERS'!A:A,0),1,),0)</f>
        <v>1</v>
      </c>
    </row>
    <row r="617" spans="1:8" x14ac:dyDescent="0.2">
      <c r="A617" s="37" t="str">
        <f t="shared" si="9"/>
        <v>142.188.161.72|45567|0.118263888893125</v>
      </c>
      <c r="B617" s="32">
        <v>7615</v>
      </c>
      <c r="C617" s="32" t="s">
        <v>1522</v>
      </c>
      <c r="D617" s="38">
        <f>INT(DT!A617)</f>
        <v>45567</v>
      </c>
      <c r="E617" s="39">
        <f>DT!A617-INT(DT!A617)</f>
        <v>0.11826388889312511</v>
      </c>
      <c r="F617" s="32" t="s">
        <v>121</v>
      </c>
      <c r="G617" s="39">
        <f>IF(F_SEARCHES!$H617=1,(VLOOKUP(F_SEARCHES!$A617,'F_ ORDERS'!A:G,7,FALSE)+VLOOKUP(F_SEARCHES!$A617,'F_ ORDERS'!A:H,8,FALSE))-(F_SEARCHES!$D617+F_SEARCHES!$E617),0)</f>
        <v>4.2233796295477077E-2</v>
      </c>
      <c r="H617" s="32">
        <f>IFERROR(IF(MATCH(F_SEARCHES!$A617,'F_ ORDERS'!A:A,0),1,),0)</f>
        <v>1</v>
      </c>
    </row>
    <row r="618" spans="1:8" x14ac:dyDescent="0.2">
      <c r="A618" s="37" t="str">
        <f t="shared" si="9"/>
        <v>142.194.38.140|44867|0.72466435185197</v>
      </c>
      <c r="B618" s="32">
        <v>7616</v>
      </c>
      <c r="C618" s="32" t="s">
        <v>1523</v>
      </c>
      <c r="D618" s="38">
        <f>INT(DT!A618)</f>
        <v>44867</v>
      </c>
      <c r="E618" s="39">
        <f>DT!A618-INT(DT!A618)</f>
        <v>0.72466435185197042</v>
      </c>
      <c r="F618" s="32" t="s">
        <v>299</v>
      </c>
      <c r="G618" s="39">
        <f>IF(F_SEARCHES!$H618=1,(VLOOKUP(F_SEARCHES!$A618,'F_ ORDERS'!A:G,7,FALSE)+VLOOKUP(F_SEARCHES!$A618,'F_ ORDERS'!A:H,8,FALSE))-(F_SEARCHES!$D618+F_SEARCHES!$E618),0)</f>
        <v>3.481481481139781E-2</v>
      </c>
      <c r="H618" s="32">
        <f>IFERROR(IF(MATCH(F_SEARCHES!$A618,'F_ ORDERS'!A:A,0),1,),0)</f>
        <v>1</v>
      </c>
    </row>
    <row r="619" spans="1:8" x14ac:dyDescent="0.2">
      <c r="A619" s="37" t="str">
        <f t="shared" si="9"/>
        <v>142.202.109.236|43622|0.733159722221899</v>
      </c>
      <c r="B619" s="32">
        <v>7617</v>
      </c>
      <c r="C619" s="32" t="s">
        <v>1524</v>
      </c>
      <c r="D619" s="38">
        <f>INT(DT!A619)</f>
        <v>43622</v>
      </c>
      <c r="E619" s="39">
        <f>DT!A619-INT(DT!A619)</f>
        <v>0.73315972222189885</v>
      </c>
      <c r="F619" s="32" t="s">
        <v>363</v>
      </c>
      <c r="G619" s="39">
        <f>IF(F_SEARCHES!$H619=1,(VLOOKUP(F_SEARCHES!$A619,'F_ ORDERS'!A:G,7,FALSE)+VLOOKUP(F_SEARCHES!$A619,'F_ ORDERS'!A:H,8,FALSE))-(F_SEARCHES!$D619+F_SEARCHES!$E619),0)</f>
        <v>0</v>
      </c>
      <c r="H619" s="32">
        <f>IFERROR(IF(MATCH(F_SEARCHES!$A619,'F_ ORDERS'!A:A,0),1,),0)</f>
        <v>0</v>
      </c>
    </row>
    <row r="620" spans="1:8" x14ac:dyDescent="0.2">
      <c r="A620" s="37" t="str">
        <f t="shared" si="9"/>
        <v>142.216.62.68|42363|0.130428240736364</v>
      </c>
      <c r="B620" s="32">
        <v>7618</v>
      </c>
      <c r="C620" s="32" t="s">
        <v>1525</v>
      </c>
      <c r="D620" s="38">
        <f>INT(DT!A620)</f>
        <v>42363</v>
      </c>
      <c r="E620" s="39">
        <f>DT!A620-INT(DT!A620)</f>
        <v>0.13042824073636439</v>
      </c>
      <c r="F620" s="32" t="s">
        <v>242</v>
      </c>
      <c r="G620" s="39">
        <f>IF(F_SEARCHES!$H620=1,(VLOOKUP(F_SEARCHES!$A620,'F_ ORDERS'!A:G,7,FALSE)+VLOOKUP(F_SEARCHES!$A620,'F_ ORDERS'!A:H,8,FALSE))-(F_SEARCHES!$D620+F_SEARCHES!$E620),0)</f>
        <v>0</v>
      </c>
      <c r="H620" s="32">
        <f>IFERROR(IF(MATCH(F_SEARCHES!$A620,'F_ ORDERS'!A:A,0),1,),0)</f>
        <v>0</v>
      </c>
    </row>
    <row r="621" spans="1:8" x14ac:dyDescent="0.2">
      <c r="A621" s="37" t="str">
        <f t="shared" si="9"/>
        <v>142.255.48.250|45223|0.214201388887886</v>
      </c>
      <c r="B621" s="32">
        <v>7619</v>
      </c>
      <c r="C621" s="32" t="s">
        <v>1526</v>
      </c>
      <c r="D621" s="38">
        <f>INT(DT!A621)</f>
        <v>45223</v>
      </c>
      <c r="E621" s="39">
        <f>DT!A621-INT(DT!A621)</f>
        <v>0.21420138888788642</v>
      </c>
      <c r="F621" s="32" t="s">
        <v>318</v>
      </c>
      <c r="G621" s="39">
        <f>IF(F_SEARCHES!$H621=1,(VLOOKUP(F_SEARCHES!$A621,'F_ ORDERS'!A:G,7,FALSE)+VLOOKUP(F_SEARCHES!$A621,'F_ ORDERS'!A:H,8,FALSE))-(F_SEARCHES!$D621+F_SEARCHES!$E621),0)</f>
        <v>6.9374999999126885E-2</v>
      </c>
      <c r="H621" s="32">
        <f>IFERROR(IF(MATCH(F_SEARCHES!$A621,'F_ ORDERS'!A:A,0),1,),0)</f>
        <v>1</v>
      </c>
    </row>
    <row r="622" spans="1:8" x14ac:dyDescent="0.2">
      <c r="A622" s="37" t="str">
        <f t="shared" si="9"/>
        <v>142.30.115.108|44936|0.169884259259561</v>
      </c>
      <c r="B622" s="32">
        <v>7620</v>
      </c>
      <c r="C622" s="32" t="s">
        <v>1527</v>
      </c>
      <c r="D622" s="38">
        <f>INT(DT!A622)</f>
        <v>44936</v>
      </c>
      <c r="E622" s="39">
        <f>DT!A622-INT(DT!A622)</f>
        <v>0.16988425925956108</v>
      </c>
      <c r="F622" s="32" t="s">
        <v>79</v>
      </c>
      <c r="G622" s="39">
        <f>IF(F_SEARCHES!$H622=1,(VLOOKUP(F_SEARCHES!$A622,'F_ ORDERS'!A:G,7,FALSE)+VLOOKUP(F_SEARCHES!$A622,'F_ ORDERS'!A:H,8,FALSE))-(F_SEARCHES!$D622+F_SEARCHES!$E622),0)</f>
        <v>0</v>
      </c>
      <c r="H622" s="32">
        <f>IFERROR(IF(MATCH(F_SEARCHES!$A622,'F_ ORDERS'!A:A,0),1,),0)</f>
        <v>0</v>
      </c>
    </row>
    <row r="623" spans="1:8" x14ac:dyDescent="0.2">
      <c r="A623" s="37" t="str">
        <f t="shared" si="9"/>
        <v>142.57.248.98|45257|0.110451388893125</v>
      </c>
      <c r="B623" s="32">
        <v>7621</v>
      </c>
      <c r="C623" s="32" t="s">
        <v>1528</v>
      </c>
      <c r="D623" s="38">
        <f>INT(DT!A623)</f>
        <v>45257</v>
      </c>
      <c r="E623" s="39">
        <f>DT!A623-INT(DT!A623)</f>
        <v>0.11045138889312511</v>
      </c>
      <c r="F623" s="32" t="s">
        <v>355</v>
      </c>
      <c r="G623" s="39">
        <f>IF(F_SEARCHES!$H623=1,(VLOOKUP(F_SEARCHES!$A623,'F_ ORDERS'!A:G,7,FALSE)+VLOOKUP(F_SEARCHES!$A623,'F_ ORDERS'!A:H,8,FALSE))-(F_SEARCHES!$D623+F_SEARCHES!$E623),0)</f>
        <v>8.8263888887013309E-2</v>
      </c>
      <c r="H623" s="32">
        <f>IFERROR(IF(MATCH(F_SEARCHES!$A623,'F_ ORDERS'!A:A,0),1,),0)</f>
        <v>1</v>
      </c>
    </row>
    <row r="624" spans="1:8" x14ac:dyDescent="0.2">
      <c r="A624" s="37" t="str">
        <f t="shared" si="9"/>
        <v>142.59.251.192|45030|0.0935185185226146</v>
      </c>
      <c r="B624" s="32">
        <v>7622</v>
      </c>
      <c r="C624" s="32" t="s">
        <v>1529</v>
      </c>
      <c r="D624" s="38">
        <f>INT(DT!A624)</f>
        <v>45030</v>
      </c>
      <c r="E624" s="39">
        <f>DT!A624-INT(DT!A624)</f>
        <v>9.3518518522614613E-2</v>
      </c>
      <c r="F624" s="32" t="s">
        <v>393</v>
      </c>
      <c r="G624" s="39">
        <f>IF(F_SEARCHES!$H624=1,(VLOOKUP(F_SEARCHES!$A624,'F_ ORDERS'!A:G,7,FALSE)+VLOOKUP(F_SEARCHES!$A624,'F_ ORDERS'!A:H,8,FALSE))-(F_SEARCHES!$D624+F_SEARCHES!$E624),0)</f>
        <v>0</v>
      </c>
      <c r="H624" s="32">
        <f>IFERROR(IF(MATCH(F_SEARCHES!$A624,'F_ ORDERS'!A:A,0),1,),0)</f>
        <v>0</v>
      </c>
    </row>
    <row r="625" spans="1:8" x14ac:dyDescent="0.2">
      <c r="A625" s="37" t="str">
        <f t="shared" si="9"/>
        <v>142.6.250.140|44381|0.774120370369928</v>
      </c>
      <c r="B625" s="32">
        <v>7623</v>
      </c>
      <c r="C625" s="32" t="s">
        <v>1530</v>
      </c>
      <c r="D625" s="38">
        <f>INT(DT!A625)</f>
        <v>44381</v>
      </c>
      <c r="E625" s="39">
        <f>DT!A625-INT(DT!A625)</f>
        <v>0.77412037036992842</v>
      </c>
      <c r="F625" s="32" t="s">
        <v>394</v>
      </c>
      <c r="G625" s="39">
        <f>IF(F_SEARCHES!$H625=1,(VLOOKUP(F_SEARCHES!$A625,'F_ ORDERS'!A:G,7,FALSE)+VLOOKUP(F_SEARCHES!$A625,'F_ ORDERS'!A:H,8,FALSE))-(F_SEARCHES!$D625+F_SEARCHES!$E625),0)</f>
        <v>3.7939814814308193E-2</v>
      </c>
      <c r="H625" s="32">
        <f>IFERROR(IF(MATCH(F_SEARCHES!$A625,'F_ ORDERS'!A:A,0),1,),0)</f>
        <v>1</v>
      </c>
    </row>
    <row r="626" spans="1:8" x14ac:dyDescent="0.2">
      <c r="A626" s="37" t="str">
        <f t="shared" si="9"/>
        <v>142.62.195.214|45595|0.798796296287037</v>
      </c>
      <c r="B626" s="32">
        <v>7624</v>
      </c>
      <c r="C626" s="32" t="s">
        <v>1531</v>
      </c>
      <c r="D626" s="38">
        <f>INT(DT!A626)</f>
        <v>45595</v>
      </c>
      <c r="E626" s="39">
        <f>DT!A626-INT(DT!A626)</f>
        <v>0.79879629628703697</v>
      </c>
      <c r="F626" s="32" t="s">
        <v>388</v>
      </c>
      <c r="G626" s="39">
        <f>IF(F_SEARCHES!$H626=1,(VLOOKUP(F_SEARCHES!$A626,'F_ ORDERS'!A:G,7,FALSE)+VLOOKUP(F_SEARCHES!$A626,'F_ ORDERS'!A:H,8,FALSE))-(F_SEARCHES!$D626+F_SEARCHES!$E626),0)</f>
        <v>0</v>
      </c>
      <c r="H626" s="32">
        <f>IFERROR(IF(MATCH(F_SEARCHES!$A626,'F_ ORDERS'!A:A,0),1,),0)</f>
        <v>0</v>
      </c>
    </row>
    <row r="627" spans="1:8" x14ac:dyDescent="0.2">
      <c r="A627" s="37" t="str">
        <f t="shared" si="9"/>
        <v>142.73.58.221|45151|0.287268518521159</v>
      </c>
      <c r="B627" s="32">
        <v>7625</v>
      </c>
      <c r="C627" s="32" t="s">
        <v>1532</v>
      </c>
      <c r="D627" s="38">
        <f>INT(DT!A627)</f>
        <v>45151</v>
      </c>
      <c r="E627" s="39">
        <f>DT!A627-INT(DT!A627)</f>
        <v>0.28726851852115942</v>
      </c>
      <c r="F627" s="32" t="s">
        <v>20</v>
      </c>
      <c r="G627" s="39">
        <f>IF(F_SEARCHES!$H627=1,(VLOOKUP(F_SEARCHES!$A627,'F_ ORDERS'!A:G,7,FALSE)+VLOOKUP(F_SEARCHES!$A627,'F_ ORDERS'!A:H,8,FALSE))-(F_SEARCHES!$D627+F_SEARCHES!$E627),0)</f>
        <v>0.11636574073781958</v>
      </c>
      <c r="H627" s="32">
        <f>IFERROR(IF(MATCH(F_SEARCHES!$A627,'F_ ORDERS'!A:A,0),1,),0)</f>
        <v>1</v>
      </c>
    </row>
    <row r="628" spans="1:8" x14ac:dyDescent="0.2">
      <c r="A628" s="37" t="str">
        <f t="shared" si="9"/>
        <v>142.98.171.131|45583|0.849270833343326</v>
      </c>
      <c r="B628" s="32">
        <v>7626</v>
      </c>
      <c r="C628" s="32" t="s">
        <v>1533</v>
      </c>
      <c r="D628" s="38">
        <f>INT(DT!A628)</f>
        <v>45583</v>
      </c>
      <c r="E628" s="39">
        <f>DT!A628-INT(DT!A628)</f>
        <v>0.84927083334332565</v>
      </c>
      <c r="F628" s="32" t="s">
        <v>28</v>
      </c>
      <c r="G628" s="39">
        <f>IF(F_SEARCHES!$H628=1,(VLOOKUP(F_SEARCHES!$A628,'F_ ORDERS'!A:G,7,FALSE)+VLOOKUP(F_SEARCHES!$A628,'F_ ORDERS'!A:H,8,FALSE))-(F_SEARCHES!$D628+F_SEARCHES!$E628),0)</f>
        <v>3.8935185184527654E-2</v>
      </c>
      <c r="H628" s="32">
        <f>IFERROR(IF(MATCH(F_SEARCHES!$A628,'F_ ORDERS'!A:A,0),1,),0)</f>
        <v>1</v>
      </c>
    </row>
    <row r="629" spans="1:8" x14ac:dyDescent="0.2">
      <c r="A629" s="37" t="str">
        <f t="shared" si="9"/>
        <v>143.1.227.240|43888|0.273043981476803</v>
      </c>
      <c r="B629" s="32">
        <v>7627</v>
      </c>
      <c r="C629" s="32" t="s">
        <v>1534</v>
      </c>
      <c r="D629" s="38">
        <f>INT(DT!A629)</f>
        <v>43888</v>
      </c>
      <c r="E629" s="39">
        <f>DT!A629-INT(DT!A629)</f>
        <v>0.27304398147680331</v>
      </c>
      <c r="F629" s="32" t="s">
        <v>467</v>
      </c>
      <c r="G629" s="39">
        <f>IF(F_SEARCHES!$H629=1,(VLOOKUP(F_SEARCHES!$A629,'F_ ORDERS'!A:G,7,FALSE)+VLOOKUP(F_SEARCHES!$A629,'F_ ORDERS'!A:H,8,FALSE))-(F_SEARCHES!$D629+F_SEARCHES!$E629),0)</f>
        <v>0.11553240740613546</v>
      </c>
      <c r="H629" s="32">
        <f>IFERROR(IF(MATCH(F_SEARCHES!$A629,'F_ ORDERS'!A:A,0),1,),0)</f>
        <v>1</v>
      </c>
    </row>
    <row r="630" spans="1:8" x14ac:dyDescent="0.2">
      <c r="A630" s="37" t="str">
        <f t="shared" si="9"/>
        <v>143.131.78.85|44706|0.462175925917109</v>
      </c>
      <c r="B630" s="32">
        <v>7628</v>
      </c>
      <c r="C630" s="32" t="s">
        <v>1535</v>
      </c>
      <c r="D630" s="38">
        <f>INT(DT!A630)</f>
        <v>44706</v>
      </c>
      <c r="E630" s="39">
        <f>DT!A630-INT(DT!A630)</f>
        <v>0.46217592591710854</v>
      </c>
      <c r="F630" s="32" t="s">
        <v>35</v>
      </c>
      <c r="G630" s="39">
        <f>IF(F_SEARCHES!$H630=1,(VLOOKUP(F_SEARCHES!$A630,'F_ ORDERS'!A:G,7,FALSE)+VLOOKUP(F_SEARCHES!$A630,'F_ ORDERS'!A:H,8,FALSE))-(F_SEARCHES!$D630+F_SEARCHES!$E630),0)</f>
        <v>0.10020833333692281</v>
      </c>
      <c r="H630" s="32">
        <f>IFERROR(IF(MATCH(F_SEARCHES!$A630,'F_ ORDERS'!A:A,0),1,),0)</f>
        <v>1</v>
      </c>
    </row>
    <row r="631" spans="1:8" x14ac:dyDescent="0.2">
      <c r="A631" s="37" t="str">
        <f t="shared" si="9"/>
        <v>143.154.80.118|44594|0.0345370370268938</v>
      </c>
      <c r="B631" s="32">
        <v>7629</v>
      </c>
      <c r="C631" s="32" t="s">
        <v>1536</v>
      </c>
      <c r="D631" s="38">
        <f>INT(DT!A631)</f>
        <v>44594</v>
      </c>
      <c r="E631" s="39">
        <f>DT!A631-INT(DT!A631)</f>
        <v>3.4537037026893813E-2</v>
      </c>
      <c r="F631" s="32" t="s">
        <v>428</v>
      </c>
      <c r="G631" s="39">
        <f>IF(F_SEARCHES!$H631=1,(VLOOKUP(F_SEARCHES!$A631,'F_ ORDERS'!A:G,7,FALSE)+VLOOKUP(F_SEARCHES!$A631,'F_ ORDERS'!A:H,8,FALSE))-(F_SEARCHES!$D631+F_SEARCHES!$E631),0)</f>
        <v>5.284722222131677E-2</v>
      </c>
      <c r="H631" s="32">
        <f>IFERROR(IF(MATCH(F_SEARCHES!$A631,'F_ ORDERS'!A:A,0),1,),0)</f>
        <v>1</v>
      </c>
    </row>
    <row r="632" spans="1:8" x14ac:dyDescent="0.2">
      <c r="A632" s="37" t="str">
        <f t="shared" si="9"/>
        <v>143.243.170.220|43604|0.0310532407384017</v>
      </c>
      <c r="B632" s="32">
        <v>7630</v>
      </c>
      <c r="C632" s="32" t="s">
        <v>1537</v>
      </c>
      <c r="D632" s="38">
        <f>INT(DT!A632)</f>
        <v>43604</v>
      </c>
      <c r="E632" s="39">
        <f>DT!A632-INT(DT!A632)</f>
        <v>3.1053240738401655E-2</v>
      </c>
      <c r="F632" s="32" t="s">
        <v>476</v>
      </c>
      <c r="G632" s="39">
        <f>IF(F_SEARCHES!$H632=1,(VLOOKUP(F_SEARCHES!$A632,'F_ ORDERS'!A:G,7,FALSE)+VLOOKUP(F_SEARCHES!$A632,'F_ ORDERS'!A:H,8,FALSE))-(F_SEARCHES!$D632+F_SEARCHES!$E632),0)</f>
        <v>0.10157407407677965</v>
      </c>
      <c r="H632" s="32">
        <f>IFERROR(IF(MATCH(F_SEARCHES!$A632,'F_ ORDERS'!A:A,0),1,),0)</f>
        <v>1</v>
      </c>
    </row>
    <row r="633" spans="1:8" x14ac:dyDescent="0.2">
      <c r="A633" s="37" t="str">
        <f t="shared" si="9"/>
        <v>143.249.250.142|45431|0.655601851853135</v>
      </c>
      <c r="B633" s="32">
        <v>7631</v>
      </c>
      <c r="C633" s="32" t="s">
        <v>1538</v>
      </c>
      <c r="D633" s="38">
        <f>INT(DT!A633)</f>
        <v>45431</v>
      </c>
      <c r="E633" s="39">
        <f>DT!A633-INT(DT!A633)</f>
        <v>0.65560185185313458</v>
      </c>
      <c r="F633" s="32" t="s">
        <v>361</v>
      </c>
      <c r="G633" s="39">
        <f>IF(F_SEARCHES!$H633=1,(VLOOKUP(F_SEARCHES!$A633,'F_ ORDERS'!A:G,7,FALSE)+VLOOKUP(F_SEARCHES!$A633,'F_ ORDERS'!A:H,8,FALSE))-(F_SEARCHES!$D633+F_SEARCHES!$E633),0)</f>
        <v>0</v>
      </c>
      <c r="H633" s="32">
        <f>IFERROR(IF(MATCH(F_SEARCHES!$A633,'F_ ORDERS'!A:A,0),1,),0)</f>
        <v>0</v>
      </c>
    </row>
    <row r="634" spans="1:8" x14ac:dyDescent="0.2">
      <c r="A634" s="37" t="str">
        <f t="shared" si="9"/>
        <v>143.62.141.0|44836|0.365462962960009</v>
      </c>
      <c r="B634" s="32">
        <v>7632</v>
      </c>
      <c r="C634" s="32" t="s">
        <v>1539</v>
      </c>
      <c r="D634" s="38">
        <f>INT(DT!A634)</f>
        <v>44836</v>
      </c>
      <c r="E634" s="39">
        <f>DT!A634-INT(DT!A634)</f>
        <v>0.36546296296000946</v>
      </c>
      <c r="F634" s="32" t="s">
        <v>44</v>
      </c>
      <c r="G634" s="39">
        <f>IF(F_SEARCHES!$H634=1,(VLOOKUP(F_SEARCHES!$A634,'F_ ORDERS'!A:G,7,FALSE)+VLOOKUP(F_SEARCHES!$A634,'F_ ORDERS'!A:H,8,FALSE))-(F_SEARCHES!$D634+F_SEARCHES!$E634),0)</f>
        <v>4.7847222223936114E-2</v>
      </c>
      <c r="H634" s="32">
        <f>IFERROR(IF(MATCH(F_SEARCHES!$A634,'F_ ORDERS'!A:A,0),1,),0)</f>
        <v>1</v>
      </c>
    </row>
    <row r="635" spans="1:8" x14ac:dyDescent="0.2">
      <c r="A635" s="37" t="str">
        <f t="shared" si="9"/>
        <v>143.64.158.87|45364|0.483692129630072</v>
      </c>
      <c r="B635" s="32">
        <v>7633</v>
      </c>
      <c r="C635" s="32" t="s">
        <v>1540</v>
      </c>
      <c r="D635" s="38">
        <f>INT(DT!A635)</f>
        <v>45364</v>
      </c>
      <c r="E635" s="39">
        <f>DT!A635-INT(DT!A635)</f>
        <v>0.48369212963007158</v>
      </c>
      <c r="F635" s="32" t="s">
        <v>119</v>
      </c>
      <c r="G635" s="39">
        <f>IF(F_SEARCHES!$H635=1,(VLOOKUP(F_SEARCHES!$A635,'F_ ORDERS'!A:G,7,FALSE)+VLOOKUP(F_SEARCHES!$A635,'F_ ORDERS'!A:H,8,FALSE))-(F_SEARCHES!$D635+F_SEARCHES!$E635),0)</f>
        <v>0.10275462963181781</v>
      </c>
      <c r="H635" s="32">
        <f>IFERROR(IF(MATCH(F_SEARCHES!$A635,'F_ ORDERS'!A:A,0),1,),0)</f>
        <v>1</v>
      </c>
    </row>
    <row r="636" spans="1:8" x14ac:dyDescent="0.2">
      <c r="A636" s="37" t="str">
        <f t="shared" si="9"/>
        <v>144.125.70.14|45180|0.480624999996508</v>
      </c>
      <c r="B636" s="32">
        <v>7634</v>
      </c>
      <c r="C636" s="32" t="s">
        <v>1541</v>
      </c>
      <c r="D636" s="38">
        <f>INT(DT!A636)</f>
        <v>45180</v>
      </c>
      <c r="E636" s="39">
        <f>DT!A636-INT(DT!A636)</f>
        <v>0.48062499999650754</v>
      </c>
      <c r="F636" s="32" t="s">
        <v>143</v>
      </c>
      <c r="G636" s="39">
        <f>IF(F_SEARCHES!$H636=1,(VLOOKUP(F_SEARCHES!$A636,'F_ ORDERS'!A:G,7,FALSE)+VLOOKUP(F_SEARCHES!$A636,'F_ ORDERS'!A:H,8,FALSE))-(F_SEARCHES!$D636+F_SEARCHES!$E636),0)</f>
        <v>0.12293981481343508</v>
      </c>
      <c r="H636" s="32">
        <f>IFERROR(IF(MATCH(F_SEARCHES!$A636,'F_ ORDERS'!A:A,0),1,),0)</f>
        <v>1</v>
      </c>
    </row>
    <row r="637" spans="1:8" x14ac:dyDescent="0.2">
      <c r="A637" s="37" t="str">
        <f t="shared" si="9"/>
        <v>144.159.168.16|45288|0.208113425927877</v>
      </c>
      <c r="B637" s="32">
        <v>7635</v>
      </c>
      <c r="C637" s="32" t="s">
        <v>1542</v>
      </c>
      <c r="D637" s="38">
        <f>INT(DT!A637)</f>
        <v>45288</v>
      </c>
      <c r="E637" s="39">
        <f>DT!A637-INT(DT!A637)</f>
        <v>0.20811342592787696</v>
      </c>
      <c r="F637" s="32" t="s">
        <v>38</v>
      </c>
      <c r="G637" s="39">
        <f>IF(F_SEARCHES!$H637=1,(VLOOKUP(F_SEARCHES!$A637,'F_ ORDERS'!A:G,7,FALSE)+VLOOKUP(F_SEARCHES!$A637,'F_ ORDERS'!A:H,8,FALSE))-(F_SEARCHES!$D637+F_SEARCHES!$E637),0)</f>
        <v>2.6875000003201421E-2</v>
      </c>
      <c r="H637" s="32">
        <f>IFERROR(IF(MATCH(F_SEARCHES!$A637,'F_ ORDERS'!A:A,0),1,),0)</f>
        <v>1</v>
      </c>
    </row>
    <row r="638" spans="1:8" x14ac:dyDescent="0.2">
      <c r="A638" s="37" t="str">
        <f t="shared" si="9"/>
        <v>144.179.179.72|44742|0.162939814807032</v>
      </c>
      <c r="B638" s="32">
        <v>7636</v>
      </c>
      <c r="C638" s="32" t="s">
        <v>1543</v>
      </c>
      <c r="D638" s="38">
        <f>INT(DT!A638)</f>
        <v>44742</v>
      </c>
      <c r="E638" s="39">
        <f>DT!A638-INT(DT!A638)</f>
        <v>0.16293981480703223</v>
      </c>
      <c r="F638" s="32" t="s">
        <v>436</v>
      </c>
      <c r="G638" s="39">
        <f>IF(F_SEARCHES!$H638=1,(VLOOKUP(F_SEARCHES!$A638,'F_ ORDERS'!A:G,7,FALSE)+VLOOKUP(F_SEARCHES!$A638,'F_ ORDERS'!A:H,8,FALSE))-(F_SEARCHES!$D638+F_SEARCHES!$E638),0)</f>
        <v>2.0624999997380655E-2</v>
      </c>
      <c r="H638" s="32">
        <f>IFERROR(IF(MATCH(F_SEARCHES!$A638,'F_ ORDERS'!A:A,0),1,),0)</f>
        <v>1</v>
      </c>
    </row>
    <row r="639" spans="1:8" x14ac:dyDescent="0.2">
      <c r="A639" s="37" t="str">
        <f t="shared" si="9"/>
        <v>144.199.20.62|45534|0.483564814807323</v>
      </c>
      <c r="B639" s="32">
        <v>7637</v>
      </c>
      <c r="C639" s="32" t="s">
        <v>1544</v>
      </c>
      <c r="D639" s="38">
        <f>INT(DT!A639)</f>
        <v>45534</v>
      </c>
      <c r="E639" s="39">
        <f>DT!A639-INT(DT!A639)</f>
        <v>0.48356481480732327</v>
      </c>
      <c r="F639" s="32" t="s">
        <v>316</v>
      </c>
      <c r="G639" s="39">
        <f>IF(F_SEARCHES!$H639=1,(VLOOKUP(F_SEARCHES!$A639,'F_ ORDERS'!A:G,7,FALSE)+VLOOKUP(F_SEARCHES!$A639,'F_ ORDERS'!A:H,8,FALSE))-(F_SEARCHES!$D639+F_SEARCHES!$E639),0)</f>
        <v>0</v>
      </c>
      <c r="H639" s="32">
        <f>IFERROR(IF(MATCH(F_SEARCHES!$A639,'F_ ORDERS'!A:A,0),1,),0)</f>
        <v>0</v>
      </c>
    </row>
    <row r="640" spans="1:8" x14ac:dyDescent="0.2">
      <c r="A640" s="37" t="str">
        <f t="shared" si="9"/>
        <v>144.234.94.224|45147|0.797974537039408</v>
      </c>
      <c r="B640" s="32">
        <v>7638</v>
      </c>
      <c r="C640" s="32" t="s">
        <v>1545</v>
      </c>
      <c r="D640" s="38">
        <f>INT(DT!A640)</f>
        <v>45147</v>
      </c>
      <c r="E640" s="39">
        <f>DT!A640-INT(DT!A640)</f>
        <v>0.79797453703940846</v>
      </c>
      <c r="F640" s="32" t="s">
        <v>428</v>
      </c>
      <c r="G640" s="39">
        <f>IF(F_SEARCHES!$H640=1,(VLOOKUP(F_SEARCHES!$A640,'F_ ORDERS'!A:G,7,FALSE)+VLOOKUP(F_SEARCHES!$A640,'F_ ORDERS'!A:H,8,FALSE))-(F_SEARCHES!$D640+F_SEARCHES!$E640),0)</f>
        <v>0</v>
      </c>
      <c r="H640" s="32">
        <f>IFERROR(IF(MATCH(F_SEARCHES!$A640,'F_ ORDERS'!A:A,0),1,),0)</f>
        <v>0</v>
      </c>
    </row>
    <row r="641" spans="1:8" x14ac:dyDescent="0.2">
      <c r="A641" s="37" t="str">
        <f t="shared" si="9"/>
        <v>144.66.250.17|45158|0.677175925928168</v>
      </c>
      <c r="B641" s="32">
        <v>7639</v>
      </c>
      <c r="C641" s="32" t="s">
        <v>1546</v>
      </c>
      <c r="D641" s="38">
        <f>INT(DT!A641)</f>
        <v>45158</v>
      </c>
      <c r="E641" s="39">
        <f>DT!A641-INT(DT!A641)</f>
        <v>0.677175925928168</v>
      </c>
      <c r="F641" s="32" t="s">
        <v>183</v>
      </c>
      <c r="G641" s="39">
        <f>IF(F_SEARCHES!$H641=1,(VLOOKUP(F_SEARCHES!$A641,'F_ ORDERS'!A:G,7,FALSE)+VLOOKUP(F_SEARCHES!$A641,'F_ ORDERS'!A:H,8,FALSE))-(F_SEARCHES!$D641+F_SEARCHES!$E641),0)</f>
        <v>0</v>
      </c>
      <c r="H641" s="32">
        <f>IFERROR(IF(MATCH(F_SEARCHES!$A641,'F_ ORDERS'!A:A,0),1,),0)</f>
        <v>0</v>
      </c>
    </row>
    <row r="642" spans="1:8" x14ac:dyDescent="0.2">
      <c r="A642" s="37" t="str">
        <f t="shared" ref="A642:A705" si="10">C642 &amp; "|" &amp; D642 &amp; "|" &amp; E642</f>
        <v>144.72.142.82|42837|0.235069444446708</v>
      </c>
      <c r="B642" s="32">
        <v>7640</v>
      </c>
      <c r="C642" s="32" t="s">
        <v>1547</v>
      </c>
      <c r="D642" s="38">
        <f>INT(DT!A642)</f>
        <v>42837</v>
      </c>
      <c r="E642" s="39">
        <f>DT!A642-INT(DT!A642)</f>
        <v>0.23506944444670808</v>
      </c>
      <c r="F642" s="32" t="s">
        <v>305</v>
      </c>
      <c r="G642" s="39">
        <f>IF(F_SEARCHES!$H642=1,(VLOOKUP(F_SEARCHES!$A642,'F_ ORDERS'!A:G,7,FALSE)+VLOOKUP(F_SEARCHES!$A642,'F_ ORDERS'!A:H,8,FALSE))-(F_SEARCHES!$D642+F_SEARCHES!$E642),0)</f>
        <v>0.1079629629603005</v>
      </c>
      <c r="H642" s="32">
        <f>IFERROR(IF(MATCH(F_SEARCHES!$A642,'F_ ORDERS'!A:A,0),1,),0)</f>
        <v>1</v>
      </c>
    </row>
    <row r="643" spans="1:8" x14ac:dyDescent="0.2">
      <c r="A643" s="37" t="str">
        <f t="shared" si="10"/>
        <v>144.77.102.21|45393|0.0962847222326673</v>
      </c>
      <c r="B643" s="32">
        <v>7641</v>
      </c>
      <c r="C643" s="32" t="s">
        <v>1548</v>
      </c>
      <c r="D643" s="38">
        <f>INT(DT!A643)</f>
        <v>45393</v>
      </c>
      <c r="E643" s="39">
        <f>DT!A643-INT(DT!A643)</f>
        <v>9.6284722232667264E-2</v>
      </c>
      <c r="F643" s="32" t="s">
        <v>212</v>
      </c>
      <c r="G643" s="39">
        <f>IF(F_SEARCHES!$H643=1,(VLOOKUP(F_SEARCHES!$A643,'F_ ORDERS'!A:G,7,FALSE)+VLOOKUP(F_SEARCHES!$A643,'F_ ORDERS'!A:H,8,FALSE))-(F_SEARCHES!$D643+F_SEARCHES!$E643),0)</f>
        <v>2.1909722221607808E-2</v>
      </c>
      <c r="H643" s="32">
        <f>IFERROR(IF(MATCH(F_SEARCHES!$A643,'F_ ORDERS'!A:A,0),1,),0)</f>
        <v>1</v>
      </c>
    </row>
    <row r="644" spans="1:8" x14ac:dyDescent="0.2">
      <c r="A644" s="37" t="str">
        <f t="shared" si="10"/>
        <v>144.84.185.49|44197|0.710462962961174</v>
      </c>
      <c r="B644" s="32">
        <v>7642</v>
      </c>
      <c r="C644" s="32" t="s">
        <v>1549</v>
      </c>
      <c r="D644" s="38">
        <f>INT(DT!A644)</f>
        <v>44197</v>
      </c>
      <c r="E644" s="39">
        <f>DT!A644-INT(DT!A644)</f>
        <v>0.71046296296117362</v>
      </c>
      <c r="F644" s="32" t="s">
        <v>305</v>
      </c>
      <c r="G644" s="39">
        <f>IF(F_SEARCHES!$H644=1,(VLOOKUP(F_SEARCHES!$A644,'F_ ORDERS'!A:G,7,FALSE)+VLOOKUP(F_SEARCHES!$A644,'F_ ORDERS'!A:H,8,FALSE))-(F_SEARCHES!$D644+F_SEARCHES!$E644),0)</f>
        <v>2.7638888888759539E-2</v>
      </c>
      <c r="H644" s="32">
        <f>IFERROR(IF(MATCH(F_SEARCHES!$A644,'F_ ORDERS'!A:A,0),1,),0)</f>
        <v>1</v>
      </c>
    </row>
    <row r="645" spans="1:8" x14ac:dyDescent="0.2">
      <c r="A645" s="37" t="str">
        <f t="shared" si="10"/>
        <v>144.95.190.141|43522|0.539039351846441</v>
      </c>
      <c r="B645" s="32">
        <v>7643</v>
      </c>
      <c r="C645" s="32" t="s">
        <v>1550</v>
      </c>
      <c r="D645" s="38">
        <f>INT(DT!A645)</f>
        <v>43522</v>
      </c>
      <c r="E645" s="39">
        <f>DT!A645-INT(DT!A645)</f>
        <v>0.5390393518464407</v>
      </c>
      <c r="F645" s="32" t="s">
        <v>51</v>
      </c>
      <c r="G645" s="39">
        <f>IF(F_SEARCHES!$H645=1,(VLOOKUP(F_SEARCHES!$A645,'F_ ORDERS'!A:G,7,FALSE)+VLOOKUP(F_SEARCHES!$A645,'F_ ORDERS'!A:H,8,FALSE))-(F_SEARCHES!$D645+F_SEARCHES!$E645),0)</f>
        <v>2.1365740743931383E-2</v>
      </c>
      <c r="H645" s="32">
        <f>IFERROR(IF(MATCH(F_SEARCHES!$A645,'F_ ORDERS'!A:A,0),1,),0)</f>
        <v>1</v>
      </c>
    </row>
    <row r="646" spans="1:8" x14ac:dyDescent="0.2">
      <c r="A646" s="37" t="str">
        <f t="shared" si="10"/>
        <v>145.0.2.253|44947|0.462731481478841</v>
      </c>
      <c r="B646" s="32">
        <v>7644</v>
      </c>
      <c r="C646" s="32" t="s">
        <v>1551</v>
      </c>
      <c r="D646" s="38">
        <f>INT(DT!A646)</f>
        <v>44947</v>
      </c>
      <c r="E646" s="39">
        <f>DT!A646-INT(DT!A646)</f>
        <v>0.46273148147884058</v>
      </c>
      <c r="F646" s="32" t="s">
        <v>219</v>
      </c>
      <c r="G646" s="39">
        <f>IF(F_SEARCHES!$H646=1,(VLOOKUP(F_SEARCHES!$A646,'F_ ORDERS'!A:G,7,FALSE)+VLOOKUP(F_SEARCHES!$A646,'F_ ORDERS'!A:H,8,FALSE))-(F_SEARCHES!$D646+F_SEARCHES!$E646),0)</f>
        <v>0</v>
      </c>
      <c r="H646" s="32">
        <f>IFERROR(IF(MATCH(F_SEARCHES!$A646,'F_ ORDERS'!A:A,0),1,),0)</f>
        <v>0</v>
      </c>
    </row>
    <row r="647" spans="1:8" x14ac:dyDescent="0.2">
      <c r="A647" s="37" t="str">
        <f t="shared" si="10"/>
        <v>145.132.198.252|43506|0.602175925916526</v>
      </c>
      <c r="B647" s="32">
        <v>7645</v>
      </c>
      <c r="C647" s="32" t="s">
        <v>1552</v>
      </c>
      <c r="D647" s="38">
        <f>INT(DT!A647)</f>
        <v>43506</v>
      </c>
      <c r="E647" s="39">
        <f>DT!A647-INT(DT!A647)</f>
        <v>0.60217592591652647</v>
      </c>
      <c r="F647" s="32" t="s">
        <v>60</v>
      </c>
      <c r="G647" s="39">
        <f>IF(F_SEARCHES!$H647=1,(VLOOKUP(F_SEARCHES!$A647,'F_ ORDERS'!A:G,7,FALSE)+VLOOKUP(F_SEARCHES!$A647,'F_ ORDERS'!A:H,8,FALSE))-(F_SEARCHES!$D647+F_SEARCHES!$E647),0)</f>
        <v>0</v>
      </c>
      <c r="H647" s="32">
        <f>IFERROR(IF(MATCH(F_SEARCHES!$A647,'F_ ORDERS'!A:A,0),1,),0)</f>
        <v>0</v>
      </c>
    </row>
    <row r="648" spans="1:8" x14ac:dyDescent="0.2">
      <c r="A648" s="37" t="str">
        <f t="shared" si="10"/>
        <v>145.141.169.25|42402|0.833865740736655</v>
      </c>
      <c r="B648" s="32">
        <v>7646</v>
      </c>
      <c r="C648" s="32" t="s">
        <v>1553</v>
      </c>
      <c r="D648" s="38">
        <f>INT(DT!A648)</f>
        <v>42402</v>
      </c>
      <c r="E648" s="39">
        <f>DT!A648-INT(DT!A648)</f>
        <v>0.83386574073665543</v>
      </c>
      <c r="F648" s="32" t="s">
        <v>112</v>
      </c>
      <c r="G648" s="39">
        <f>IF(F_SEARCHES!$H648=1,(VLOOKUP(F_SEARCHES!$A648,'F_ ORDERS'!A:G,7,FALSE)+VLOOKUP(F_SEARCHES!$A648,'F_ ORDERS'!A:H,8,FALSE))-(F_SEARCHES!$D648+F_SEARCHES!$E648),0)</f>
        <v>0</v>
      </c>
      <c r="H648" s="32">
        <f>IFERROR(IF(MATCH(F_SEARCHES!$A648,'F_ ORDERS'!A:A,0),1,),0)</f>
        <v>0</v>
      </c>
    </row>
    <row r="649" spans="1:8" x14ac:dyDescent="0.2">
      <c r="A649" s="37" t="str">
        <f t="shared" si="10"/>
        <v>145.16.181.39|45065|0.906898148146865</v>
      </c>
      <c r="B649" s="32">
        <v>7647</v>
      </c>
      <c r="C649" s="32" t="s">
        <v>1554</v>
      </c>
      <c r="D649" s="38">
        <f>INT(DT!A649)</f>
        <v>45065</v>
      </c>
      <c r="E649" s="39">
        <f>DT!A649-INT(DT!A649)</f>
        <v>0.90689814814686542</v>
      </c>
      <c r="F649" s="32" t="s">
        <v>369</v>
      </c>
      <c r="G649" s="39">
        <f>IF(F_SEARCHES!$H649=1,(VLOOKUP(F_SEARCHES!$A649,'F_ ORDERS'!A:G,7,FALSE)+VLOOKUP(F_SEARCHES!$A649,'F_ ORDERS'!A:H,8,FALSE))-(F_SEARCHES!$D649+F_SEARCHES!$E649),0)</f>
        <v>0</v>
      </c>
      <c r="H649" s="32">
        <f>IFERROR(IF(MATCH(F_SEARCHES!$A649,'F_ ORDERS'!A:A,0),1,),0)</f>
        <v>0</v>
      </c>
    </row>
    <row r="650" spans="1:8" x14ac:dyDescent="0.2">
      <c r="A650" s="37" t="str">
        <f t="shared" si="10"/>
        <v>145.192.128.149|44702|0.857326388890215</v>
      </c>
      <c r="B650" s="32">
        <v>7648</v>
      </c>
      <c r="C650" s="32" t="s">
        <v>1555</v>
      </c>
      <c r="D650" s="38">
        <f>INT(DT!A650)</f>
        <v>44702</v>
      </c>
      <c r="E650" s="39">
        <f>DT!A650-INT(DT!A650)</f>
        <v>0.85732638889021473</v>
      </c>
      <c r="F650" s="32" t="s">
        <v>284</v>
      </c>
      <c r="G650" s="39">
        <f>IF(F_SEARCHES!$H650=1,(VLOOKUP(F_SEARCHES!$A650,'F_ ORDERS'!A:G,7,FALSE)+VLOOKUP(F_SEARCHES!$A650,'F_ ORDERS'!A:H,8,FALSE))-(F_SEARCHES!$D650+F_SEARCHES!$E650),0)</f>
        <v>3.8912037038244307E-2</v>
      </c>
      <c r="H650" s="32">
        <f>IFERROR(IF(MATCH(F_SEARCHES!$A650,'F_ ORDERS'!A:A,0),1,),0)</f>
        <v>1</v>
      </c>
    </row>
    <row r="651" spans="1:8" x14ac:dyDescent="0.2">
      <c r="A651" s="37" t="str">
        <f t="shared" si="10"/>
        <v>145.229.108.41|41995|0.207418981481169</v>
      </c>
      <c r="B651" s="32">
        <v>7649</v>
      </c>
      <c r="C651" s="32" t="s">
        <v>1556</v>
      </c>
      <c r="D651" s="38">
        <f>INT(DT!A651)</f>
        <v>41995</v>
      </c>
      <c r="E651" s="39">
        <f>DT!A651-INT(DT!A651)</f>
        <v>0.20741898148116888</v>
      </c>
      <c r="F651" s="32" t="s">
        <v>487</v>
      </c>
      <c r="G651" s="39">
        <f>IF(F_SEARCHES!$H651=1,(VLOOKUP(F_SEARCHES!$A651,'F_ ORDERS'!A:G,7,FALSE)+VLOOKUP(F_SEARCHES!$A651,'F_ ORDERS'!A:H,8,FALSE))-(F_SEARCHES!$D651+F_SEARCHES!$E651),0)</f>
        <v>9.0625000011641532E-3</v>
      </c>
      <c r="H651" s="32">
        <f>IFERROR(IF(MATCH(F_SEARCHES!$A651,'F_ ORDERS'!A:A,0),1,),0)</f>
        <v>1</v>
      </c>
    </row>
    <row r="652" spans="1:8" x14ac:dyDescent="0.2">
      <c r="A652" s="37" t="str">
        <f t="shared" si="10"/>
        <v>145.235.234.141|43721|0.940590277779847</v>
      </c>
      <c r="B652" s="32">
        <v>7650</v>
      </c>
      <c r="C652" s="32" t="s">
        <v>1557</v>
      </c>
      <c r="D652" s="38">
        <f>INT(DT!A652)</f>
        <v>43721</v>
      </c>
      <c r="E652" s="39">
        <f>DT!A652-INT(DT!A652)</f>
        <v>0.94059027777984738</v>
      </c>
      <c r="F652" s="32" t="s">
        <v>454</v>
      </c>
      <c r="G652" s="39">
        <f>IF(F_SEARCHES!$H652=1,(VLOOKUP(F_SEARCHES!$A652,'F_ ORDERS'!A:G,7,FALSE)+VLOOKUP(F_SEARCHES!$A652,'F_ ORDERS'!A:H,8,FALSE))-(F_SEARCHES!$D652+F_SEARCHES!$E652),0)</f>
        <v>0</v>
      </c>
      <c r="H652" s="32">
        <f>IFERROR(IF(MATCH(F_SEARCHES!$A652,'F_ ORDERS'!A:A,0),1,),0)</f>
        <v>0</v>
      </c>
    </row>
    <row r="653" spans="1:8" x14ac:dyDescent="0.2">
      <c r="A653" s="37" t="str">
        <f t="shared" si="10"/>
        <v>145.4.74.181|45448|0.0164583333316841</v>
      </c>
      <c r="B653" s="32">
        <v>7651</v>
      </c>
      <c r="C653" s="32" t="s">
        <v>1558</v>
      </c>
      <c r="D653" s="38">
        <f>INT(DT!A653)</f>
        <v>45448</v>
      </c>
      <c r="E653" s="39">
        <f>DT!A653-INT(DT!A653)</f>
        <v>1.6458333331684116E-2</v>
      </c>
      <c r="F653" s="32" t="s">
        <v>426</v>
      </c>
      <c r="G653" s="39">
        <f>IF(F_SEARCHES!$H653=1,(VLOOKUP(F_SEARCHES!$A653,'F_ ORDERS'!A:G,7,FALSE)+VLOOKUP(F_SEARCHES!$A653,'F_ ORDERS'!A:H,8,FALSE))-(F_SEARCHES!$D653+F_SEARCHES!$E653),0)</f>
        <v>0</v>
      </c>
      <c r="H653" s="32">
        <f>IFERROR(IF(MATCH(F_SEARCHES!$A653,'F_ ORDERS'!A:A,0),1,),0)</f>
        <v>0</v>
      </c>
    </row>
    <row r="654" spans="1:8" x14ac:dyDescent="0.2">
      <c r="A654" s="37" t="str">
        <f t="shared" si="10"/>
        <v>145.50.70.246|43625|0.273715277777228</v>
      </c>
      <c r="B654" s="32">
        <v>7652</v>
      </c>
      <c r="C654" s="32" t="s">
        <v>1559</v>
      </c>
      <c r="D654" s="38">
        <f>INT(DT!A654)</f>
        <v>43625</v>
      </c>
      <c r="E654" s="39">
        <f>DT!A654-INT(DT!A654)</f>
        <v>0.27371527777722804</v>
      </c>
      <c r="F654" s="32" t="s">
        <v>157</v>
      </c>
      <c r="G654" s="39">
        <f>IF(F_SEARCHES!$H654=1,(VLOOKUP(F_SEARCHES!$A654,'F_ ORDERS'!A:G,7,FALSE)+VLOOKUP(F_SEARCHES!$A654,'F_ ORDERS'!A:H,8,FALSE))-(F_SEARCHES!$D654+F_SEARCHES!$E654),0)</f>
        <v>7.1469907408754807E-2</v>
      </c>
      <c r="H654" s="32">
        <f>IFERROR(IF(MATCH(F_SEARCHES!$A654,'F_ ORDERS'!A:A,0),1,),0)</f>
        <v>1</v>
      </c>
    </row>
    <row r="655" spans="1:8" x14ac:dyDescent="0.2">
      <c r="A655" s="37" t="str">
        <f t="shared" si="10"/>
        <v>145.56.212.130|44028|0.222349537027185</v>
      </c>
      <c r="B655" s="32">
        <v>7653</v>
      </c>
      <c r="C655" s="32" t="s">
        <v>1560</v>
      </c>
      <c r="D655" s="38">
        <f>INT(DT!A655)</f>
        <v>44028</v>
      </c>
      <c r="E655" s="39">
        <f>DT!A655-INT(DT!A655)</f>
        <v>0.22234953702718485</v>
      </c>
      <c r="F655" s="32" t="s">
        <v>164</v>
      </c>
      <c r="G655" s="39">
        <f>IF(F_SEARCHES!$H655=1,(VLOOKUP(F_SEARCHES!$A655,'F_ ORDERS'!A:G,7,FALSE)+VLOOKUP(F_SEARCHES!$A655,'F_ ORDERS'!A:H,8,FALSE))-(F_SEARCHES!$D655+F_SEARCHES!$E655),0)</f>
        <v>0</v>
      </c>
      <c r="H655" s="32">
        <f>IFERROR(IF(MATCH(F_SEARCHES!$A655,'F_ ORDERS'!A:A,0),1,),0)</f>
        <v>0</v>
      </c>
    </row>
    <row r="656" spans="1:8" x14ac:dyDescent="0.2">
      <c r="A656" s="37" t="str">
        <f t="shared" si="10"/>
        <v>145.59.233.174|43822|0.885949074072414</v>
      </c>
      <c r="B656" s="32">
        <v>7654</v>
      </c>
      <c r="C656" s="32" t="s">
        <v>1561</v>
      </c>
      <c r="D656" s="38">
        <f>INT(DT!A656)</f>
        <v>43822</v>
      </c>
      <c r="E656" s="39">
        <f>DT!A656-INT(DT!A656)</f>
        <v>0.88594907407241408</v>
      </c>
      <c r="F656" s="32" t="s">
        <v>268</v>
      </c>
      <c r="G656" s="39">
        <f>IF(F_SEARCHES!$H656=1,(VLOOKUP(F_SEARCHES!$A656,'F_ ORDERS'!A:G,7,FALSE)+VLOOKUP(F_SEARCHES!$A656,'F_ ORDERS'!A:H,8,FALSE))-(F_SEARCHES!$D656+F_SEARCHES!$E656),0)</f>
        <v>7.215277777868323E-2</v>
      </c>
      <c r="H656" s="32">
        <f>IFERROR(IF(MATCH(F_SEARCHES!$A656,'F_ ORDERS'!A:A,0),1,),0)</f>
        <v>1</v>
      </c>
    </row>
    <row r="657" spans="1:8" x14ac:dyDescent="0.2">
      <c r="A657" s="37" t="str">
        <f t="shared" si="10"/>
        <v>145.9.175.62|42845|0.76422453703708</v>
      </c>
      <c r="B657" s="32">
        <v>7655</v>
      </c>
      <c r="C657" s="32" t="s">
        <v>1562</v>
      </c>
      <c r="D657" s="38">
        <f>INT(DT!A657)</f>
        <v>42845</v>
      </c>
      <c r="E657" s="39">
        <f>DT!A657-INT(DT!A657)</f>
        <v>0.76422453703708015</v>
      </c>
      <c r="F657" s="32" t="s">
        <v>363</v>
      </c>
      <c r="G657" s="39">
        <f>IF(F_SEARCHES!$H657=1,(VLOOKUP(F_SEARCHES!$A657,'F_ ORDERS'!A:G,7,FALSE)+VLOOKUP(F_SEARCHES!$A657,'F_ ORDERS'!A:H,8,FALSE))-(F_SEARCHES!$D657+F_SEARCHES!$E657),0)</f>
        <v>0.10197916666948004</v>
      </c>
      <c r="H657" s="32">
        <f>IFERROR(IF(MATCH(F_SEARCHES!$A657,'F_ ORDERS'!A:A,0),1,),0)</f>
        <v>1</v>
      </c>
    </row>
    <row r="658" spans="1:8" x14ac:dyDescent="0.2">
      <c r="A658" s="37" t="str">
        <f t="shared" si="10"/>
        <v>145.97.101.20|45063|0.0708333333313931</v>
      </c>
      <c r="B658" s="32">
        <v>7656</v>
      </c>
      <c r="C658" s="32" t="s">
        <v>1563</v>
      </c>
      <c r="D658" s="38">
        <f>INT(DT!A658)</f>
        <v>45063</v>
      </c>
      <c r="E658" s="39">
        <f>DT!A658-INT(DT!A658)</f>
        <v>7.0833333331393078E-2</v>
      </c>
      <c r="F658" s="32" t="s">
        <v>51</v>
      </c>
      <c r="G658" s="39">
        <f>IF(F_SEARCHES!$H658=1,(VLOOKUP(F_SEARCHES!$A658,'F_ ORDERS'!A:G,7,FALSE)+VLOOKUP(F_SEARCHES!$A658,'F_ ORDERS'!A:H,8,FALSE))-(F_SEARCHES!$D658+F_SEARCHES!$E658),0)</f>
        <v>7.3194444441469386E-2</v>
      </c>
      <c r="H658" s="32">
        <f>IFERROR(IF(MATCH(F_SEARCHES!$A658,'F_ ORDERS'!A:A,0),1,),0)</f>
        <v>1</v>
      </c>
    </row>
    <row r="659" spans="1:8" x14ac:dyDescent="0.2">
      <c r="A659" s="37" t="str">
        <f t="shared" si="10"/>
        <v>146.108.107.232|44862|0.489548611112696</v>
      </c>
      <c r="B659" s="32">
        <v>7657</v>
      </c>
      <c r="C659" s="32" t="s">
        <v>1564</v>
      </c>
      <c r="D659" s="38">
        <f>INT(DT!A659)</f>
        <v>44862</v>
      </c>
      <c r="E659" s="39">
        <f>DT!A659-INT(DT!A659)</f>
        <v>0.48954861111269565</v>
      </c>
      <c r="F659" s="32" t="s">
        <v>73</v>
      </c>
      <c r="G659" s="39">
        <f>IF(F_SEARCHES!$H659=1,(VLOOKUP(F_SEARCHES!$A659,'F_ ORDERS'!A:G,7,FALSE)+VLOOKUP(F_SEARCHES!$A659,'F_ ORDERS'!A:H,8,FALSE))-(F_SEARCHES!$D659+F_SEARCHES!$E659),0)</f>
        <v>0</v>
      </c>
      <c r="H659" s="32">
        <f>IFERROR(IF(MATCH(F_SEARCHES!$A659,'F_ ORDERS'!A:A,0),1,),0)</f>
        <v>0</v>
      </c>
    </row>
    <row r="660" spans="1:8" x14ac:dyDescent="0.2">
      <c r="A660" s="37" t="str">
        <f t="shared" si="10"/>
        <v>146.129.51.214|45043|0.271238425928459</v>
      </c>
      <c r="B660" s="32">
        <v>7658</v>
      </c>
      <c r="C660" s="32" t="s">
        <v>1565</v>
      </c>
      <c r="D660" s="38">
        <f>INT(DT!A660)</f>
        <v>45043</v>
      </c>
      <c r="E660" s="39">
        <f>DT!A660-INT(DT!A660)</f>
        <v>0.27123842592845904</v>
      </c>
      <c r="F660" s="32" t="s">
        <v>286</v>
      </c>
      <c r="G660" s="39">
        <f>IF(F_SEARCHES!$H660=1,(VLOOKUP(F_SEARCHES!$A660,'F_ ORDERS'!A:G,7,FALSE)+VLOOKUP(F_SEARCHES!$A660,'F_ ORDERS'!A:H,8,FALSE))-(F_SEARCHES!$D660+F_SEARCHES!$E660),0)</f>
        <v>0.11684027777664596</v>
      </c>
      <c r="H660" s="32">
        <f>IFERROR(IF(MATCH(F_SEARCHES!$A660,'F_ ORDERS'!A:A,0),1,),0)</f>
        <v>1</v>
      </c>
    </row>
    <row r="661" spans="1:8" x14ac:dyDescent="0.2">
      <c r="A661" s="37" t="str">
        <f t="shared" si="10"/>
        <v>146.139.87.137|45476|0.0617476851766696</v>
      </c>
      <c r="B661" s="32">
        <v>7659</v>
      </c>
      <c r="C661" s="32" t="s">
        <v>1566</v>
      </c>
      <c r="D661" s="38">
        <f>INT(DT!A661)</f>
        <v>45476</v>
      </c>
      <c r="E661" s="39">
        <f>DT!A661-INT(DT!A661)</f>
        <v>6.174768517666962E-2</v>
      </c>
      <c r="F661" s="32" t="s">
        <v>470</v>
      </c>
      <c r="G661" s="39">
        <f>IF(F_SEARCHES!$H661=1,(VLOOKUP(F_SEARCHES!$A661,'F_ ORDERS'!A:G,7,FALSE)+VLOOKUP(F_SEARCHES!$A661,'F_ ORDERS'!A:H,8,FALSE))-(F_SEARCHES!$D661+F_SEARCHES!$E661),0)</f>
        <v>0</v>
      </c>
      <c r="H661" s="32">
        <f>IFERROR(IF(MATCH(F_SEARCHES!$A661,'F_ ORDERS'!A:A,0),1,),0)</f>
        <v>0</v>
      </c>
    </row>
    <row r="662" spans="1:8" x14ac:dyDescent="0.2">
      <c r="A662" s="37" t="str">
        <f t="shared" si="10"/>
        <v>146.157.72.242|45032|0.0309259259229293</v>
      </c>
      <c r="B662" s="32">
        <v>7660</v>
      </c>
      <c r="C662" s="32" t="s">
        <v>1567</v>
      </c>
      <c r="D662" s="38">
        <f>INT(DT!A662)</f>
        <v>45032</v>
      </c>
      <c r="E662" s="39">
        <f>DT!A662-INT(DT!A662)</f>
        <v>3.0925925922929309E-2</v>
      </c>
      <c r="F662" s="32" t="s">
        <v>183</v>
      </c>
      <c r="G662" s="39">
        <f>IF(F_SEARCHES!$H662=1,(VLOOKUP(F_SEARCHES!$A662,'F_ ORDERS'!A:G,7,FALSE)+VLOOKUP(F_SEARCHES!$A662,'F_ ORDERS'!A:H,8,FALSE))-(F_SEARCHES!$D662+F_SEARCHES!$E662),0)</f>
        <v>0</v>
      </c>
      <c r="H662" s="32">
        <f>IFERROR(IF(MATCH(F_SEARCHES!$A662,'F_ ORDERS'!A:A,0),1,),0)</f>
        <v>0</v>
      </c>
    </row>
    <row r="663" spans="1:8" x14ac:dyDescent="0.2">
      <c r="A663" s="37" t="str">
        <f t="shared" si="10"/>
        <v>146.171.26.159|43475|0.896388888890215</v>
      </c>
      <c r="B663" s="32">
        <v>7661</v>
      </c>
      <c r="C663" s="32" t="s">
        <v>1568</v>
      </c>
      <c r="D663" s="38">
        <f>INT(DT!A663)</f>
        <v>43475</v>
      </c>
      <c r="E663" s="39">
        <f>DT!A663-INT(DT!A663)</f>
        <v>0.89638888889021473</v>
      </c>
      <c r="F663" s="32" t="s">
        <v>489</v>
      </c>
      <c r="G663" s="39">
        <f>IF(F_SEARCHES!$H663=1,(VLOOKUP(F_SEARCHES!$A663,'F_ ORDERS'!A:G,7,FALSE)+VLOOKUP(F_SEARCHES!$A663,'F_ ORDERS'!A:H,8,FALSE))-(F_SEARCHES!$D663+F_SEARCHES!$E663),0)</f>
        <v>8.3009259258687962E-2</v>
      </c>
      <c r="H663" s="32">
        <f>IFERROR(IF(MATCH(F_SEARCHES!$A663,'F_ ORDERS'!A:A,0),1,),0)</f>
        <v>1</v>
      </c>
    </row>
    <row r="664" spans="1:8" x14ac:dyDescent="0.2">
      <c r="A664" s="37" t="str">
        <f t="shared" si="10"/>
        <v>146.180.153.227|43261|0.514571759260434</v>
      </c>
      <c r="B664" s="32">
        <v>7662</v>
      </c>
      <c r="C664" s="32" t="s">
        <v>1569</v>
      </c>
      <c r="D664" s="38">
        <f>INT(DT!A664)</f>
        <v>43261</v>
      </c>
      <c r="E664" s="39">
        <f>DT!A664-INT(DT!A664)</f>
        <v>0.51457175926043419</v>
      </c>
      <c r="F664" s="32" t="s">
        <v>329</v>
      </c>
      <c r="G664" s="39">
        <f>IF(F_SEARCHES!$H664=1,(VLOOKUP(F_SEARCHES!$A664,'F_ ORDERS'!A:G,7,FALSE)+VLOOKUP(F_SEARCHES!$A664,'F_ ORDERS'!A:H,8,FALSE))-(F_SEARCHES!$D664+F_SEARCHES!$E664),0)</f>
        <v>6.0162037036207039E-2</v>
      </c>
      <c r="H664" s="32">
        <f>IFERROR(IF(MATCH(F_SEARCHES!$A664,'F_ ORDERS'!A:A,0),1,),0)</f>
        <v>1</v>
      </c>
    </row>
    <row r="665" spans="1:8" x14ac:dyDescent="0.2">
      <c r="A665" s="37" t="str">
        <f t="shared" si="10"/>
        <v>146.20.187.155|43801|0.915509259262762</v>
      </c>
      <c r="B665" s="32">
        <v>7663</v>
      </c>
      <c r="C665" s="32" t="s">
        <v>1570</v>
      </c>
      <c r="D665" s="38">
        <f>INT(DT!A665)</f>
        <v>43801</v>
      </c>
      <c r="E665" s="39">
        <f>DT!A665-INT(DT!A665)</f>
        <v>0.9155092592627625</v>
      </c>
      <c r="F665" s="32" t="s">
        <v>398</v>
      </c>
      <c r="G665" s="39">
        <f>IF(F_SEARCHES!$H665=1,(VLOOKUP(F_SEARCHES!$A665,'F_ ORDERS'!A:G,7,FALSE)+VLOOKUP(F_SEARCHES!$A665,'F_ ORDERS'!A:H,8,FALSE))-(F_SEARCHES!$D665+F_SEARCHES!$E665),0)</f>
        <v>8.6967592593282461E-2</v>
      </c>
      <c r="H665" s="32">
        <f>IFERROR(IF(MATCH(F_SEARCHES!$A665,'F_ ORDERS'!A:A,0),1,),0)</f>
        <v>1</v>
      </c>
    </row>
    <row r="666" spans="1:8" x14ac:dyDescent="0.2">
      <c r="A666" s="37" t="str">
        <f t="shared" si="10"/>
        <v>146.209.8.233|44623|0.475439814807032</v>
      </c>
      <c r="B666" s="32">
        <v>7664</v>
      </c>
      <c r="C666" s="32" t="s">
        <v>1571</v>
      </c>
      <c r="D666" s="38">
        <f>INT(DT!A666)</f>
        <v>44623</v>
      </c>
      <c r="E666" s="39">
        <f>DT!A666-INT(DT!A666)</f>
        <v>0.47543981480703223</v>
      </c>
      <c r="F666" s="32" t="s">
        <v>441</v>
      </c>
      <c r="G666" s="39">
        <f>IF(F_SEARCHES!$H666=1,(VLOOKUP(F_SEARCHES!$A666,'F_ ORDERS'!A:G,7,FALSE)+VLOOKUP(F_SEARCHES!$A666,'F_ ORDERS'!A:H,8,FALSE))-(F_SEARCHES!$D666+F_SEARCHES!$E666),0)</f>
        <v>6.1435185183654539E-2</v>
      </c>
      <c r="H666" s="32">
        <f>IFERROR(IF(MATCH(F_SEARCHES!$A666,'F_ ORDERS'!A:A,0),1,),0)</f>
        <v>1</v>
      </c>
    </row>
    <row r="667" spans="1:8" x14ac:dyDescent="0.2">
      <c r="A667" s="37" t="str">
        <f t="shared" si="10"/>
        <v>146.234.251.72|43060|0.123460648137552</v>
      </c>
      <c r="B667" s="32">
        <v>7665</v>
      </c>
      <c r="C667" s="32" t="s">
        <v>1572</v>
      </c>
      <c r="D667" s="38">
        <f>INT(DT!A667)</f>
        <v>43060</v>
      </c>
      <c r="E667" s="39">
        <f>DT!A667-INT(DT!A667)</f>
        <v>0.1234606481375522</v>
      </c>
      <c r="F667" s="32" t="s">
        <v>246</v>
      </c>
      <c r="G667" s="39">
        <f>IF(F_SEARCHES!$H667=1,(VLOOKUP(F_SEARCHES!$A667,'F_ ORDERS'!A:G,7,FALSE)+VLOOKUP(F_SEARCHES!$A667,'F_ ORDERS'!A:H,8,FALSE))-(F_SEARCHES!$D667+F_SEARCHES!$E667),0)</f>
        <v>8.6886574077652767E-2</v>
      </c>
      <c r="H667" s="32">
        <f>IFERROR(IF(MATCH(F_SEARCHES!$A667,'F_ ORDERS'!A:A,0),1,),0)</f>
        <v>1</v>
      </c>
    </row>
    <row r="668" spans="1:8" x14ac:dyDescent="0.2">
      <c r="A668" s="37" t="str">
        <f t="shared" si="10"/>
        <v>146.235.76.91|45607|0.646192129628616</v>
      </c>
      <c r="B668" s="32">
        <v>7666</v>
      </c>
      <c r="C668" s="32" t="s">
        <v>1573</v>
      </c>
      <c r="D668" s="38">
        <f>INT(DT!A668)</f>
        <v>45607</v>
      </c>
      <c r="E668" s="39">
        <f>DT!A668-INT(DT!A668)</f>
        <v>0.64619212962861639</v>
      </c>
      <c r="F668" s="32" t="s">
        <v>491</v>
      </c>
      <c r="G668" s="39">
        <f>IF(F_SEARCHES!$H668=1,(VLOOKUP(F_SEARCHES!$A668,'F_ ORDERS'!A:G,7,FALSE)+VLOOKUP(F_SEARCHES!$A668,'F_ ORDERS'!A:H,8,FALSE))-(F_SEARCHES!$D668+F_SEARCHES!$E668),0)</f>
        <v>2.9826388890796807E-2</v>
      </c>
      <c r="H668" s="32">
        <f>IFERROR(IF(MATCH(F_SEARCHES!$A668,'F_ ORDERS'!A:A,0),1,),0)</f>
        <v>1</v>
      </c>
    </row>
    <row r="669" spans="1:8" x14ac:dyDescent="0.2">
      <c r="A669" s="37" t="str">
        <f t="shared" si="10"/>
        <v>146.238.171.254|45214|0.953888888892834</v>
      </c>
      <c r="B669" s="32">
        <v>7667</v>
      </c>
      <c r="C669" s="32" t="s">
        <v>1574</v>
      </c>
      <c r="D669" s="38">
        <f>INT(DT!A669)</f>
        <v>45214</v>
      </c>
      <c r="E669" s="39">
        <f>DT!A669-INT(DT!A669)</f>
        <v>0.95388888889283407</v>
      </c>
      <c r="F669" s="32" t="s">
        <v>365</v>
      </c>
      <c r="G669" s="39">
        <f>IF(F_SEARCHES!$H669=1,(VLOOKUP(F_SEARCHES!$A669,'F_ ORDERS'!A:G,7,FALSE)+VLOOKUP(F_SEARCHES!$A669,'F_ ORDERS'!A:H,8,FALSE))-(F_SEARCHES!$D669+F_SEARCHES!$E669),0)</f>
        <v>9.4293981484952383E-2</v>
      </c>
      <c r="H669" s="32">
        <f>IFERROR(IF(MATCH(F_SEARCHES!$A669,'F_ ORDERS'!A:A,0),1,),0)</f>
        <v>1</v>
      </c>
    </row>
    <row r="670" spans="1:8" x14ac:dyDescent="0.2">
      <c r="A670" s="37" t="str">
        <f t="shared" si="10"/>
        <v>146.29.104.62|45267|0.717083333336632</v>
      </c>
      <c r="B670" s="32">
        <v>7668</v>
      </c>
      <c r="C670" s="32" t="s">
        <v>1575</v>
      </c>
      <c r="D670" s="38">
        <f>INT(DT!A670)</f>
        <v>45267</v>
      </c>
      <c r="E670" s="39">
        <f>DT!A670-INT(DT!A670)</f>
        <v>0.71708333333663177</v>
      </c>
      <c r="F670" s="32" t="s">
        <v>121</v>
      </c>
      <c r="G670" s="39">
        <f>IF(F_SEARCHES!$H670=1,(VLOOKUP(F_SEARCHES!$A670,'F_ ORDERS'!A:G,7,FALSE)+VLOOKUP(F_SEARCHES!$A670,'F_ ORDERS'!A:H,8,FALSE))-(F_SEARCHES!$D670+F_SEARCHES!$E670),0)</f>
        <v>4.9305555556202307E-2</v>
      </c>
      <c r="H670" s="32">
        <f>IFERROR(IF(MATCH(F_SEARCHES!$A670,'F_ ORDERS'!A:A,0),1,),0)</f>
        <v>1</v>
      </c>
    </row>
    <row r="671" spans="1:8" x14ac:dyDescent="0.2">
      <c r="A671" s="37" t="str">
        <f t="shared" si="10"/>
        <v>146.68.128.170|43692|0.849050925928168</v>
      </c>
      <c r="B671" s="32">
        <v>7669</v>
      </c>
      <c r="C671" s="32" t="s">
        <v>1576</v>
      </c>
      <c r="D671" s="38">
        <f>INT(DT!A671)</f>
        <v>43692</v>
      </c>
      <c r="E671" s="39">
        <f>DT!A671-INT(DT!A671)</f>
        <v>0.849050925928168</v>
      </c>
      <c r="F671" s="32" t="s">
        <v>376</v>
      </c>
      <c r="G671" s="39">
        <f>IF(F_SEARCHES!$H671=1,(VLOOKUP(F_SEARCHES!$A671,'F_ ORDERS'!A:G,7,FALSE)+VLOOKUP(F_SEARCHES!$A671,'F_ ORDERS'!A:H,8,FALSE))-(F_SEARCHES!$D671+F_SEARCHES!$E671),0)</f>
        <v>0</v>
      </c>
      <c r="H671" s="32">
        <f>IFERROR(IF(MATCH(F_SEARCHES!$A671,'F_ ORDERS'!A:A,0),1,),0)</f>
        <v>0</v>
      </c>
    </row>
    <row r="672" spans="1:8" x14ac:dyDescent="0.2">
      <c r="A672" s="37" t="str">
        <f t="shared" si="10"/>
        <v>146.90.215.137|44215|0.520555555558531</v>
      </c>
      <c r="B672" s="32">
        <v>7670</v>
      </c>
      <c r="C672" s="32" t="s">
        <v>1577</v>
      </c>
      <c r="D672" s="38">
        <f>INT(DT!A672)</f>
        <v>44215</v>
      </c>
      <c r="E672" s="39">
        <f>DT!A672-INT(DT!A672)</f>
        <v>0.52055555555853061</v>
      </c>
      <c r="F672" s="32" t="s">
        <v>273</v>
      </c>
      <c r="G672" s="39">
        <f>IF(F_SEARCHES!$H672=1,(VLOOKUP(F_SEARCHES!$A672,'F_ ORDERS'!A:G,7,FALSE)+VLOOKUP(F_SEARCHES!$A672,'F_ ORDERS'!A:H,8,FALSE))-(F_SEARCHES!$D672+F_SEARCHES!$E672),0)</f>
        <v>0</v>
      </c>
      <c r="H672" s="32">
        <f>IFERROR(IF(MATCH(F_SEARCHES!$A672,'F_ ORDERS'!A:A,0),1,),0)</f>
        <v>0</v>
      </c>
    </row>
    <row r="673" spans="1:8" x14ac:dyDescent="0.2">
      <c r="A673" s="37" t="str">
        <f t="shared" si="10"/>
        <v>147.104.191.67|43343|0.93805555554718</v>
      </c>
      <c r="B673" s="32">
        <v>7671</v>
      </c>
      <c r="C673" s="32" t="s">
        <v>1578</v>
      </c>
      <c r="D673" s="38">
        <f>INT(DT!A673)</f>
        <v>43343</v>
      </c>
      <c r="E673" s="39">
        <f>DT!A673-INT(DT!A673)</f>
        <v>0.93805555554718012</v>
      </c>
      <c r="F673" s="32" t="s">
        <v>125</v>
      </c>
      <c r="G673" s="39">
        <f>IF(F_SEARCHES!$H673=1,(VLOOKUP(F_SEARCHES!$A673,'F_ ORDERS'!A:G,7,FALSE)+VLOOKUP(F_SEARCHES!$A673,'F_ ORDERS'!A:H,8,FALSE))-(F_SEARCHES!$D673+F_SEARCHES!$E673),0)</f>
        <v>0</v>
      </c>
      <c r="H673" s="32">
        <f>IFERROR(IF(MATCH(F_SEARCHES!$A673,'F_ ORDERS'!A:A,0),1,),0)</f>
        <v>0</v>
      </c>
    </row>
    <row r="674" spans="1:8" x14ac:dyDescent="0.2">
      <c r="A674" s="37" t="str">
        <f t="shared" si="10"/>
        <v>147.104.59.8|44855|0.363136574072996</v>
      </c>
      <c r="B674" s="32">
        <v>7672</v>
      </c>
      <c r="C674" s="32" t="s">
        <v>1579</v>
      </c>
      <c r="D674" s="38">
        <f>INT(DT!A674)</f>
        <v>44855</v>
      </c>
      <c r="E674" s="39">
        <f>DT!A674-INT(DT!A674)</f>
        <v>0.36313657407299615</v>
      </c>
      <c r="F674" s="32" t="s">
        <v>112</v>
      </c>
      <c r="G674" s="39">
        <f>IF(F_SEARCHES!$H674=1,(VLOOKUP(F_SEARCHES!$A674,'F_ ORDERS'!A:G,7,FALSE)+VLOOKUP(F_SEARCHES!$A674,'F_ ORDERS'!A:H,8,FALSE))-(F_SEARCHES!$D674+F_SEARCHES!$E674),0)</f>
        <v>0.10837962962978054</v>
      </c>
      <c r="H674" s="32">
        <f>IFERROR(IF(MATCH(F_SEARCHES!$A674,'F_ ORDERS'!A:A,0),1,),0)</f>
        <v>1</v>
      </c>
    </row>
    <row r="675" spans="1:8" x14ac:dyDescent="0.2">
      <c r="A675" s="37" t="str">
        <f t="shared" si="10"/>
        <v>147.142.222.71|44118|0.0481828703705105</v>
      </c>
      <c r="B675" s="32">
        <v>7673</v>
      </c>
      <c r="C675" s="32" t="s">
        <v>1580</v>
      </c>
      <c r="D675" s="38">
        <f>INT(DT!A675)</f>
        <v>44118</v>
      </c>
      <c r="E675" s="39">
        <f>DT!A675-INT(DT!A675)</f>
        <v>4.81828703705105E-2</v>
      </c>
      <c r="F675" s="32" t="s">
        <v>437</v>
      </c>
      <c r="G675" s="39">
        <f>IF(F_SEARCHES!$H675=1,(VLOOKUP(F_SEARCHES!$A675,'F_ ORDERS'!A:G,7,FALSE)+VLOOKUP(F_SEARCHES!$A675,'F_ ORDERS'!A:H,8,FALSE))-(F_SEARCHES!$D675+F_SEARCHES!$E675),0)</f>
        <v>4.5833333329937886E-2</v>
      </c>
      <c r="H675" s="32">
        <f>IFERROR(IF(MATCH(F_SEARCHES!$A675,'F_ ORDERS'!A:A,0),1,),0)</f>
        <v>1</v>
      </c>
    </row>
    <row r="676" spans="1:8" x14ac:dyDescent="0.2">
      <c r="A676" s="37" t="str">
        <f t="shared" si="10"/>
        <v>147.16.202.49|42178|0.593217592591827</v>
      </c>
      <c r="B676" s="32">
        <v>7674</v>
      </c>
      <c r="C676" s="32" t="s">
        <v>1581</v>
      </c>
      <c r="D676" s="38">
        <f>INT(DT!A676)</f>
        <v>42178</v>
      </c>
      <c r="E676" s="39">
        <f>DT!A676-INT(DT!A676)</f>
        <v>0.59321759259182727</v>
      </c>
      <c r="F676" s="32" t="s">
        <v>394</v>
      </c>
      <c r="G676" s="39">
        <f>IF(F_SEARCHES!$H676=1,(VLOOKUP(F_SEARCHES!$A676,'F_ ORDERS'!A:G,7,FALSE)+VLOOKUP(F_SEARCHES!$A676,'F_ ORDERS'!A:H,8,FALSE))-(F_SEARCHES!$D676+F_SEARCHES!$E676),0)</f>
        <v>5.7557870371965691E-2</v>
      </c>
      <c r="H676" s="32">
        <f>IFERROR(IF(MATCH(F_SEARCHES!$A676,'F_ ORDERS'!A:A,0),1,),0)</f>
        <v>1</v>
      </c>
    </row>
    <row r="677" spans="1:8" x14ac:dyDescent="0.2">
      <c r="A677" s="37" t="str">
        <f t="shared" si="10"/>
        <v>147.160.35.167|45247|0.920358796298387</v>
      </c>
      <c r="B677" s="32">
        <v>7675</v>
      </c>
      <c r="C677" s="32" t="s">
        <v>1582</v>
      </c>
      <c r="D677" s="38">
        <f>INT(DT!A677)</f>
        <v>45247</v>
      </c>
      <c r="E677" s="39">
        <f>DT!A677-INT(DT!A677)</f>
        <v>0.92035879629838746</v>
      </c>
      <c r="F677" s="32" t="s">
        <v>116</v>
      </c>
      <c r="G677" s="39">
        <f>IF(F_SEARCHES!$H677=1,(VLOOKUP(F_SEARCHES!$A677,'F_ ORDERS'!A:G,7,FALSE)+VLOOKUP(F_SEARCHES!$A677,'F_ ORDERS'!A:H,8,FALSE))-(F_SEARCHES!$D677+F_SEARCHES!$E677),0)</f>
        <v>0.12268518518249039</v>
      </c>
      <c r="H677" s="32">
        <f>IFERROR(IF(MATCH(F_SEARCHES!$A677,'F_ ORDERS'!A:A,0),1,),0)</f>
        <v>1</v>
      </c>
    </row>
    <row r="678" spans="1:8" x14ac:dyDescent="0.2">
      <c r="A678" s="37" t="str">
        <f t="shared" si="10"/>
        <v>147.20.215.188|44524|0.673645833332557</v>
      </c>
      <c r="B678" s="32">
        <v>7676</v>
      </c>
      <c r="C678" s="32" t="s">
        <v>1583</v>
      </c>
      <c r="D678" s="38">
        <f>INT(DT!A678)</f>
        <v>44524</v>
      </c>
      <c r="E678" s="39">
        <f>DT!A678-INT(DT!A678)</f>
        <v>0.67364583333255723</v>
      </c>
      <c r="F678" s="32" t="s">
        <v>25</v>
      </c>
      <c r="G678" s="39">
        <f>IF(F_SEARCHES!$H678=1,(VLOOKUP(F_SEARCHES!$A678,'F_ ORDERS'!A:G,7,FALSE)+VLOOKUP(F_SEARCHES!$A678,'F_ ORDERS'!A:H,8,FALSE))-(F_SEARCHES!$D678+F_SEARCHES!$E678),0)</f>
        <v>0</v>
      </c>
      <c r="H678" s="32">
        <f>IFERROR(IF(MATCH(F_SEARCHES!$A678,'F_ ORDERS'!A:A,0),1,),0)</f>
        <v>0</v>
      </c>
    </row>
    <row r="679" spans="1:8" x14ac:dyDescent="0.2">
      <c r="A679" s="37" t="str">
        <f t="shared" si="10"/>
        <v>147.241.229.4|45325|0.588680555556493</v>
      </c>
      <c r="B679" s="32">
        <v>7677</v>
      </c>
      <c r="C679" s="32" t="s">
        <v>1584</v>
      </c>
      <c r="D679" s="38">
        <f>INT(DT!A679)</f>
        <v>45325</v>
      </c>
      <c r="E679" s="39">
        <f>DT!A679-INT(DT!A679)</f>
        <v>0.58868055555649335</v>
      </c>
      <c r="F679" s="32" t="s">
        <v>309</v>
      </c>
      <c r="G679" s="39">
        <f>IF(F_SEARCHES!$H679=1,(VLOOKUP(F_SEARCHES!$A679,'F_ ORDERS'!A:G,7,FALSE)+VLOOKUP(F_SEARCHES!$A679,'F_ ORDERS'!A:H,8,FALSE))-(F_SEARCHES!$D679+F_SEARCHES!$E679),0)</f>
        <v>0</v>
      </c>
      <c r="H679" s="32">
        <f>IFERROR(IF(MATCH(F_SEARCHES!$A679,'F_ ORDERS'!A:A,0),1,),0)</f>
        <v>0</v>
      </c>
    </row>
    <row r="680" spans="1:8" x14ac:dyDescent="0.2">
      <c r="A680" s="37" t="str">
        <f t="shared" si="10"/>
        <v>147.243.30.234|44045|0.970659722217533</v>
      </c>
      <c r="B680" s="32">
        <v>7678</v>
      </c>
      <c r="C680" s="32" t="s">
        <v>1585</v>
      </c>
      <c r="D680" s="38">
        <f>INT(DT!A680)</f>
        <v>44045</v>
      </c>
      <c r="E680" s="39">
        <f>DT!A680-INT(DT!A680)</f>
        <v>0.97065972221753327</v>
      </c>
      <c r="F680" s="32" t="s">
        <v>68</v>
      </c>
      <c r="G680" s="39">
        <f>IF(F_SEARCHES!$H680=1,(VLOOKUP(F_SEARCHES!$A680,'F_ ORDERS'!A:G,7,FALSE)+VLOOKUP(F_SEARCHES!$A680,'F_ ORDERS'!A:H,8,FALSE))-(F_SEARCHES!$D680+F_SEARCHES!$E680),0)</f>
        <v>0</v>
      </c>
      <c r="H680" s="32">
        <f>IFERROR(IF(MATCH(F_SEARCHES!$A680,'F_ ORDERS'!A:A,0),1,),0)</f>
        <v>0</v>
      </c>
    </row>
    <row r="681" spans="1:8" x14ac:dyDescent="0.2">
      <c r="A681" s="37" t="str">
        <f t="shared" si="10"/>
        <v>147.249.67.119|43993|0.644178240741894</v>
      </c>
      <c r="B681" s="32">
        <v>7679</v>
      </c>
      <c r="C681" s="32" t="s">
        <v>1586</v>
      </c>
      <c r="D681" s="38">
        <f>INT(DT!A681)</f>
        <v>43993</v>
      </c>
      <c r="E681" s="39">
        <f>DT!A681-INT(DT!A681)</f>
        <v>0.64417824074189411</v>
      </c>
      <c r="F681" s="32" t="s">
        <v>349</v>
      </c>
      <c r="G681" s="39">
        <f>IF(F_SEARCHES!$H681=1,(VLOOKUP(F_SEARCHES!$A681,'F_ ORDERS'!A:G,7,FALSE)+VLOOKUP(F_SEARCHES!$A681,'F_ ORDERS'!A:H,8,FALSE))-(F_SEARCHES!$D681+F_SEARCHES!$E681),0)</f>
        <v>0</v>
      </c>
      <c r="H681" s="32">
        <f>IFERROR(IF(MATCH(F_SEARCHES!$A681,'F_ ORDERS'!A:A,0),1,),0)</f>
        <v>0</v>
      </c>
    </row>
    <row r="682" spans="1:8" x14ac:dyDescent="0.2">
      <c r="A682" s="37" t="str">
        <f t="shared" si="10"/>
        <v>147.44.241.27|43192|0.756087962960009</v>
      </c>
      <c r="B682" s="32">
        <v>7680</v>
      </c>
      <c r="C682" s="32" t="s">
        <v>1587</v>
      </c>
      <c r="D682" s="38">
        <f>INT(DT!A682)</f>
        <v>43192</v>
      </c>
      <c r="E682" s="39">
        <f>DT!A682-INT(DT!A682)</f>
        <v>0.75608796296000946</v>
      </c>
      <c r="F682" s="32" t="s">
        <v>97</v>
      </c>
      <c r="G682" s="39">
        <f>IF(F_SEARCHES!$H682=1,(VLOOKUP(F_SEARCHES!$A682,'F_ ORDERS'!A:G,7,FALSE)+VLOOKUP(F_SEARCHES!$A682,'F_ ORDERS'!A:H,8,FALSE))-(F_SEARCHES!$D682+F_SEARCHES!$E682),0)</f>
        <v>0.10335648147884058</v>
      </c>
      <c r="H682" s="32">
        <f>IFERROR(IF(MATCH(F_SEARCHES!$A682,'F_ ORDERS'!A:A,0),1,),0)</f>
        <v>1</v>
      </c>
    </row>
    <row r="683" spans="1:8" x14ac:dyDescent="0.2">
      <c r="A683" s="37" t="str">
        <f t="shared" si="10"/>
        <v>147.45.92.203|44336|0.575648148151231</v>
      </c>
      <c r="B683" s="32">
        <v>7681</v>
      </c>
      <c r="C683" s="32" t="s">
        <v>1588</v>
      </c>
      <c r="D683" s="38">
        <f>INT(DT!A683)</f>
        <v>44336</v>
      </c>
      <c r="E683" s="39">
        <f>DT!A683-INT(DT!A683)</f>
        <v>0.575648148151231</v>
      </c>
      <c r="F683" s="32" t="s">
        <v>433</v>
      </c>
      <c r="G683" s="39">
        <f>IF(F_SEARCHES!$H683=1,(VLOOKUP(F_SEARCHES!$A683,'F_ ORDERS'!A:G,7,FALSE)+VLOOKUP(F_SEARCHES!$A683,'F_ ORDERS'!A:H,8,FALSE))-(F_SEARCHES!$D683+F_SEARCHES!$E683),0)</f>
        <v>5.1782407404971309E-2</v>
      </c>
      <c r="H683" s="32">
        <f>IFERROR(IF(MATCH(F_SEARCHES!$A683,'F_ ORDERS'!A:A,0),1,),0)</f>
        <v>1</v>
      </c>
    </row>
    <row r="684" spans="1:8" x14ac:dyDescent="0.2">
      <c r="A684" s="37" t="str">
        <f t="shared" si="10"/>
        <v>147.6.74.227|45454|0.517071759262762</v>
      </c>
      <c r="B684" s="32">
        <v>7682</v>
      </c>
      <c r="C684" s="32" t="s">
        <v>1589</v>
      </c>
      <c r="D684" s="38">
        <f>INT(DT!A684)</f>
        <v>45454</v>
      </c>
      <c r="E684" s="39">
        <f>DT!A684-INT(DT!A684)</f>
        <v>0.5170717592627625</v>
      </c>
      <c r="F684" s="32" t="s">
        <v>259</v>
      </c>
      <c r="G684" s="39">
        <f>IF(F_SEARCHES!$H684=1,(VLOOKUP(F_SEARCHES!$A684,'F_ ORDERS'!A:G,7,FALSE)+VLOOKUP(F_SEARCHES!$A684,'F_ ORDERS'!A:H,8,FALSE))-(F_SEARCHES!$D684+F_SEARCHES!$E684),0)</f>
        <v>0</v>
      </c>
      <c r="H684" s="32">
        <f>IFERROR(IF(MATCH(F_SEARCHES!$A684,'F_ ORDERS'!A:A,0),1,),0)</f>
        <v>0</v>
      </c>
    </row>
    <row r="685" spans="1:8" x14ac:dyDescent="0.2">
      <c r="A685" s="37" t="str">
        <f t="shared" si="10"/>
        <v>147.84.66.194|43902|0.954212962962629</v>
      </c>
      <c r="B685" s="32">
        <v>7683</v>
      </c>
      <c r="C685" s="32" t="s">
        <v>1590</v>
      </c>
      <c r="D685" s="38">
        <f>INT(DT!A685)</f>
        <v>43902</v>
      </c>
      <c r="E685" s="39">
        <f>DT!A685-INT(DT!A685)</f>
        <v>0.95421296296262881</v>
      </c>
      <c r="F685" s="32" t="s">
        <v>479</v>
      </c>
      <c r="G685" s="39">
        <f>IF(F_SEARCHES!$H685=1,(VLOOKUP(F_SEARCHES!$A685,'F_ ORDERS'!A:G,7,FALSE)+VLOOKUP(F_SEARCHES!$A685,'F_ ORDERS'!A:H,8,FALSE))-(F_SEARCHES!$D685+F_SEARCHES!$E685),0)</f>
        <v>4.3784722220152617E-2</v>
      </c>
      <c r="H685" s="32">
        <f>IFERROR(IF(MATCH(F_SEARCHES!$A685,'F_ ORDERS'!A:A,0),1,),0)</f>
        <v>1</v>
      </c>
    </row>
    <row r="686" spans="1:8" x14ac:dyDescent="0.2">
      <c r="A686" s="37" t="str">
        <f t="shared" si="10"/>
        <v>148.124.176.121|44877|0.445486111108039</v>
      </c>
      <c r="B686" s="32">
        <v>7684</v>
      </c>
      <c r="C686" s="32" t="s">
        <v>1591</v>
      </c>
      <c r="D686" s="38">
        <f>INT(DT!A686)</f>
        <v>44877</v>
      </c>
      <c r="E686" s="39">
        <f>DT!A686-INT(DT!A686)</f>
        <v>0.44548611110803904</v>
      </c>
      <c r="F686" s="32" t="s">
        <v>121</v>
      </c>
      <c r="G686" s="39">
        <f>IF(F_SEARCHES!$H686=1,(VLOOKUP(F_SEARCHES!$A686,'F_ ORDERS'!A:G,7,FALSE)+VLOOKUP(F_SEARCHES!$A686,'F_ ORDERS'!A:H,8,FALSE))-(F_SEARCHES!$D686+F_SEARCHES!$E686),0)</f>
        <v>0</v>
      </c>
      <c r="H686" s="32">
        <f>IFERROR(IF(MATCH(F_SEARCHES!$A686,'F_ ORDERS'!A:A,0),1,),0)</f>
        <v>0</v>
      </c>
    </row>
    <row r="687" spans="1:8" x14ac:dyDescent="0.2">
      <c r="A687" s="37" t="str">
        <f t="shared" si="10"/>
        <v>148.154.190.47|43670|0.0052199074125383</v>
      </c>
      <c r="B687" s="32">
        <v>7685</v>
      </c>
      <c r="C687" s="32" t="s">
        <v>1592</v>
      </c>
      <c r="D687" s="38">
        <f>INT(DT!A687)</f>
        <v>43670</v>
      </c>
      <c r="E687" s="39">
        <f>DT!A687-INT(DT!A687)</f>
        <v>5.2199074125383049E-3</v>
      </c>
      <c r="F687" s="32" t="s">
        <v>307</v>
      </c>
      <c r="G687" s="39">
        <f>IF(F_SEARCHES!$H687=1,(VLOOKUP(F_SEARCHES!$A687,'F_ ORDERS'!A:G,7,FALSE)+VLOOKUP(F_SEARCHES!$A687,'F_ ORDERS'!A:H,8,FALSE))-(F_SEARCHES!$D687+F_SEARCHES!$E687),0)</f>
        <v>0</v>
      </c>
      <c r="H687" s="32">
        <f>IFERROR(IF(MATCH(F_SEARCHES!$A687,'F_ ORDERS'!A:A,0),1,),0)</f>
        <v>0</v>
      </c>
    </row>
    <row r="688" spans="1:8" x14ac:dyDescent="0.2">
      <c r="A688" s="37" t="str">
        <f t="shared" si="10"/>
        <v>148.213.39.236|43500|0.279016203712672</v>
      </c>
      <c r="B688" s="32">
        <v>7686</v>
      </c>
      <c r="C688" s="32" t="s">
        <v>1593</v>
      </c>
      <c r="D688" s="38">
        <f>INT(DT!A688)</f>
        <v>43500</v>
      </c>
      <c r="E688" s="39">
        <f>DT!A688-INT(DT!A688)</f>
        <v>0.279016203712672</v>
      </c>
      <c r="F688" s="32" t="s">
        <v>439</v>
      </c>
      <c r="G688" s="39">
        <f>IF(F_SEARCHES!$H688=1,(VLOOKUP(F_SEARCHES!$A688,'F_ ORDERS'!A:G,7,FALSE)+VLOOKUP(F_SEARCHES!$A688,'F_ ORDERS'!A:H,8,FALSE))-(F_SEARCHES!$D688+F_SEARCHES!$E688),0)</f>
        <v>3.5196759257814847E-2</v>
      </c>
      <c r="H688" s="32">
        <f>IFERROR(IF(MATCH(F_SEARCHES!$A688,'F_ ORDERS'!A:A,0),1,),0)</f>
        <v>1</v>
      </c>
    </row>
    <row r="689" spans="1:8" x14ac:dyDescent="0.2">
      <c r="A689" s="37" t="str">
        <f t="shared" si="10"/>
        <v>148.216.212.14|45309|0.936168981483206</v>
      </c>
      <c r="B689" s="32">
        <v>7687</v>
      </c>
      <c r="C689" s="32" t="s">
        <v>1594</v>
      </c>
      <c r="D689" s="38">
        <f>INT(DT!A689)</f>
        <v>45309</v>
      </c>
      <c r="E689" s="39">
        <f>DT!A689-INT(DT!A689)</f>
        <v>0.93616898148320615</v>
      </c>
      <c r="F689" s="32" t="s">
        <v>162</v>
      </c>
      <c r="G689" s="39">
        <f>IF(F_SEARCHES!$H689=1,(VLOOKUP(F_SEARCHES!$A689,'F_ ORDERS'!A:G,7,FALSE)+VLOOKUP(F_SEARCHES!$A689,'F_ ORDERS'!A:H,8,FALSE))-(F_SEARCHES!$D689+F_SEARCHES!$E689),0)</f>
        <v>8.4513888890796807E-2</v>
      </c>
      <c r="H689" s="32">
        <f>IFERROR(IF(MATCH(F_SEARCHES!$A689,'F_ ORDERS'!A:A,0),1,),0)</f>
        <v>1</v>
      </c>
    </row>
    <row r="690" spans="1:8" x14ac:dyDescent="0.2">
      <c r="A690" s="37" t="str">
        <f t="shared" si="10"/>
        <v>148.222.164.57|44729|0.411736111112987</v>
      </c>
      <c r="B690" s="32">
        <v>7688</v>
      </c>
      <c r="C690" s="32" t="s">
        <v>1595</v>
      </c>
      <c r="D690" s="38">
        <f>INT(DT!A690)</f>
        <v>44729</v>
      </c>
      <c r="E690" s="39">
        <f>DT!A690-INT(DT!A690)</f>
        <v>0.41173611111298669</v>
      </c>
      <c r="F690" s="32" t="s">
        <v>496</v>
      </c>
      <c r="G690" s="39">
        <f>IF(F_SEARCHES!$H690=1,(VLOOKUP(F_SEARCHES!$A690,'F_ ORDERS'!A:G,7,FALSE)+VLOOKUP(F_SEARCHES!$A690,'F_ ORDERS'!A:H,8,FALSE))-(F_SEARCHES!$D690+F_SEARCHES!$E690),0)</f>
        <v>1.9999999996798579E-2</v>
      </c>
      <c r="H690" s="32">
        <f>IFERROR(IF(MATCH(F_SEARCHES!$A690,'F_ ORDERS'!A:A,0),1,),0)</f>
        <v>1</v>
      </c>
    </row>
    <row r="691" spans="1:8" x14ac:dyDescent="0.2">
      <c r="A691" s="37" t="str">
        <f t="shared" si="10"/>
        <v>148.245.79.220|42973|0.488900462973106</v>
      </c>
      <c r="B691" s="32">
        <v>7689</v>
      </c>
      <c r="C691" s="32" t="s">
        <v>1596</v>
      </c>
      <c r="D691" s="38">
        <f>INT(DT!A691)</f>
        <v>42973</v>
      </c>
      <c r="E691" s="39">
        <f>DT!A691-INT(DT!A691)</f>
        <v>0.48890046297310619</v>
      </c>
      <c r="F691" s="32" t="s">
        <v>329</v>
      </c>
      <c r="G691" s="39">
        <f>IF(F_SEARCHES!$H691=1,(VLOOKUP(F_SEARCHES!$A691,'F_ ORDERS'!A:G,7,FALSE)+VLOOKUP(F_SEARCHES!$A691,'F_ ORDERS'!A:H,8,FALSE))-(F_SEARCHES!$D691+F_SEARCHES!$E691),0)</f>
        <v>7.8055555553874001E-2</v>
      </c>
      <c r="H691" s="32">
        <f>IFERROR(IF(MATCH(F_SEARCHES!$A691,'F_ ORDERS'!A:A,0),1,),0)</f>
        <v>1</v>
      </c>
    </row>
    <row r="692" spans="1:8" x14ac:dyDescent="0.2">
      <c r="A692" s="37" t="str">
        <f t="shared" si="10"/>
        <v>148.25.45.59|44034|0.741400462960883</v>
      </c>
      <c r="B692" s="32">
        <v>7690</v>
      </c>
      <c r="C692" s="32" t="s">
        <v>1597</v>
      </c>
      <c r="D692" s="38">
        <f>INT(DT!A692)</f>
        <v>44034</v>
      </c>
      <c r="E692" s="39">
        <f>DT!A692-INT(DT!A692)</f>
        <v>0.74140046296088258</v>
      </c>
      <c r="F692" s="32" t="s">
        <v>431</v>
      </c>
      <c r="G692" s="39">
        <f>IF(F_SEARCHES!$H692=1,(VLOOKUP(F_SEARCHES!$A692,'F_ ORDERS'!A:G,7,FALSE)+VLOOKUP(F_SEARCHES!$A692,'F_ ORDERS'!A:H,8,FALSE))-(F_SEARCHES!$D692+F_SEARCHES!$E692),0)</f>
        <v>2.3032407407299615E-2</v>
      </c>
      <c r="H692" s="32">
        <f>IFERROR(IF(MATCH(F_SEARCHES!$A692,'F_ ORDERS'!A:A,0),1,),0)</f>
        <v>1</v>
      </c>
    </row>
    <row r="693" spans="1:8" x14ac:dyDescent="0.2">
      <c r="A693" s="37" t="str">
        <f t="shared" si="10"/>
        <v>148.28.247.255|45188|0.496238425927004</v>
      </c>
      <c r="B693" s="32">
        <v>7691</v>
      </c>
      <c r="C693" s="32" t="s">
        <v>1598</v>
      </c>
      <c r="D693" s="38">
        <f>INT(DT!A693)</f>
        <v>45188</v>
      </c>
      <c r="E693" s="39">
        <f>DT!A693-INT(DT!A693)</f>
        <v>0.49623842592700385</v>
      </c>
      <c r="F693" s="32" t="s">
        <v>436</v>
      </c>
      <c r="G693" s="39">
        <f>IF(F_SEARCHES!$H693=1,(VLOOKUP(F_SEARCHES!$A693,'F_ ORDERS'!A:G,7,FALSE)+VLOOKUP(F_SEARCHES!$A693,'F_ ORDERS'!A:H,8,FALSE))-(F_SEARCHES!$D693+F_SEARCHES!$E693),0)</f>
        <v>4.0833333332557231E-2</v>
      </c>
      <c r="H693" s="32">
        <f>IFERROR(IF(MATCH(F_SEARCHES!$A693,'F_ ORDERS'!A:A,0),1,),0)</f>
        <v>1</v>
      </c>
    </row>
    <row r="694" spans="1:8" x14ac:dyDescent="0.2">
      <c r="A694" s="37" t="str">
        <f t="shared" si="10"/>
        <v>148.31.17.74|43753|0.958113425927877</v>
      </c>
      <c r="B694" s="32">
        <v>7692</v>
      </c>
      <c r="C694" s="32" t="s">
        <v>1599</v>
      </c>
      <c r="D694" s="38">
        <f>INT(DT!A694)</f>
        <v>43753</v>
      </c>
      <c r="E694" s="39">
        <f>DT!A694-INT(DT!A694)</f>
        <v>0.95811342592787696</v>
      </c>
      <c r="F694" s="32" t="s">
        <v>20</v>
      </c>
      <c r="G694" s="39">
        <f>IF(F_SEARCHES!$H694=1,(VLOOKUP(F_SEARCHES!$A694,'F_ ORDERS'!A:G,7,FALSE)+VLOOKUP(F_SEARCHES!$A694,'F_ ORDERS'!A:H,8,FALSE))-(F_SEARCHES!$D694+F_SEARCHES!$E694),0)</f>
        <v>0</v>
      </c>
      <c r="H694" s="32">
        <f>IFERROR(IF(MATCH(F_SEARCHES!$A694,'F_ ORDERS'!A:A,0),1,),0)</f>
        <v>0</v>
      </c>
    </row>
    <row r="695" spans="1:8" x14ac:dyDescent="0.2">
      <c r="A695" s="37" t="str">
        <f t="shared" si="10"/>
        <v>148.55.119.89|45215|0.0875000000014552</v>
      </c>
      <c r="B695" s="32">
        <v>7693</v>
      </c>
      <c r="C695" s="32" t="s">
        <v>1600</v>
      </c>
      <c r="D695" s="38">
        <f>INT(DT!A695)</f>
        <v>45215</v>
      </c>
      <c r="E695" s="39">
        <f>DT!A695-INT(DT!A695)</f>
        <v>8.7500000001455192E-2</v>
      </c>
      <c r="F695" s="32" t="s">
        <v>493</v>
      </c>
      <c r="G695" s="39">
        <f>IF(F_SEARCHES!$H695=1,(VLOOKUP(F_SEARCHES!$A695,'F_ ORDERS'!A:G,7,FALSE)+VLOOKUP(F_SEARCHES!$A695,'F_ ORDERS'!A:H,8,FALSE))-(F_SEARCHES!$D695+F_SEARCHES!$E695),0)</f>
        <v>9.6990740741603076E-2</v>
      </c>
      <c r="H695" s="32">
        <f>IFERROR(IF(MATCH(F_SEARCHES!$A695,'F_ ORDERS'!A:A,0),1,),0)</f>
        <v>1</v>
      </c>
    </row>
    <row r="696" spans="1:8" x14ac:dyDescent="0.2">
      <c r="A696" s="37" t="str">
        <f t="shared" si="10"/>
        <v>148.6.140.1|45220|0.701655092590954</v>
      </c>
      <c r="B696" s="32">
        <v>7694</v>
      </c>
      <c r="C696" s="32" t="s">
        <v>1601</v>
      </c>
      <c r="D696" s="38">
        <f>INT(DT!A696)</f>
        <v>45220</v>
      </c>
      <c r="E696" s="39">
        <f>DT!A696-INT(DT!A696)</f>
        <v>0.70165509259095415</v>
      </c>
      <c r="F696" s="32" t="s">
        <v>372</v>
      </c>
      <c r="G696" s="39">
        <f>IF(F_SEARCHES!$H696=1,(VLOOKUP(F_SEARCHES!$A696,'F_ ORDERS'!A:G,7,FALSE)+VLOOKUP(F_SEARCHES!$A696,'F_ ORDERS'!A:H,8,FALSE))-(F_SEARCHES!$D696+F_SEARCHES!$E696),0)</f>
        <v>0</v>
      </c>
      <c r="H696" s="32">
        <f>IFERROR(IF(MATCH(F_SEARCHES!$A696,'F_ ORDERS'!A:A,0),1,),0)</f>
        <v>0</v>
      </c>
    </row>
    <row r="697" spans="1:8" x14ac:dyDescent="0.2">
      <c r="A697" s="37" t="str">
        <f t="shared" si="10"/>
        <v>148.6.92.110|45536|0.763831018521159</v>
      </c>
      <c r="B697" s="32">
        <v>7695</v>
      </c>
      <c r="C697" s="32" t="s">
        <v>1602</v>
      </c>
      <c r="D697" s="38">
        <f>INT(DT!A697)</f>
        <v>45536</v>
      </c>
      <c r="E697" s="39">
        <f>DT!A697-INT(DT!A697)</f>
        <v>0.76383101852115942</v>
      </c>
      <c r="F697" s="32" t="s">
        <v>406</v>
      </c>
      <c r="G697" s="39">
        <f>IF(F_SEARCHES!$H697=1,(VLOOKUP(F_SEARCHES!$A697,'F_ ORDERS'!A:G,7,FALSE)+VLOOKUP(F_SEARCHES!$A697,'F_ ORDERS'!A:H,8,FALSE))-(F_SEARCHES!$D697+F_SEARCHES!$E697),0)</f>
        <v>8.5509259261016268E-2</v>
      </c>
      <c r="H697" s="32">
        <f>IFERROR(IF(MATCH(F_SEARCHES!$A697,'F_ ORDERS'!A:A,0),1,),0)</f>
        <v>1</v>
      </c>
    </row>
    <row r="698" spans="1:8" x14ac:dyDescent="0.2">
      <c r="A698" s="37" t="str">
        <f t="shared" si="10"/>
        <v>149.14.117.83|45208|0.227349537039117</v>
      </c>
      <c r="B698" s="32">
        <v>7696</v>
      </c>
      <c r="C698" s="32" t="s">
        <v>1603</v>
      </c>
      <c r="D698" s="38">
        <f>INT(DT!A698)</f>
        <v>45208</v>
      </c>
      <c r="E698" s="39">
        <f>DT!A698-INT(DT!A698)</f>
        <v>0.22734953703911742</v>
      </c>
      <c r="F698" s="32" t="s">
        <v>292</v>
      </c>
      <c r="G698" s="39">
        <f>IF(F_SEARCHES!$H698=1,(VLOOKUP(F_SEARCHES!$A698,'F_ ORDERS'!A:G,7,FALSE)+VLOOKUP(F_SEARCHES!$A698,'F_ ORDERS'!A:H,8,FALSE))-(F_SEARCHES!$D698+F_SEARCHES!$E698),0)</f>
        <v>0</v>
      </c>
      <c r="H698" s="32">
        <f>IFERROR(IF(MATCH(F_SEARCHES!$A698,'F_ ORDERS'!A:A,0),1,),0)</f>
        <v>0</v>
      </c>
    </row>
    <row r="699" spans="1:8" x14ac:dyDescent="0.2">
      <c r="A699" s="37" t="str">
        <f t="shared" si="10"/>
        <v>149.161.207.84|45264|0.269062500003201</v>
      </c>
      <c r="B699" s="32">
        <v>7697</v>
      </c>
      <c r="C699" s="32" t="s">
        <v>1604</v>
      </c>
      <c r="D699" s="38">
        <f>INT(DT!A699)</f>
        <v>45264</v>
      </c>
      <c r="E699" s="39">
        <f>DT!A699-INT(DT!A699)</f>
        <v>0.26906250000320142</v>
      </c>
      <c r="F699" s="32" t="s">
        <v>238</v>
      </c>
      <c r="G699" s="39">
        <f>IF(F_SEARCHES!$H699=1,(VLOOKUP(F_SEARCHES!$A699,'F_ ORDERS'!A:G,7,FALSE)+VLOOKUP(F_SEARCHES!$A699,'F_ ORDERS'!A:H,8,FALSE))-(F_SEARCHES!$D699+F_SEARCHES!$E699),0)</f>
        <v>5.8923611111822538E-2</v>
      </c>
      <c r="H699" s="32">
        <f>IFERROR(IF(MATCH(F_SEARCHES!$A699,'F_ ORDERS'!A:A,0),1,),0)</f>
        <v>1</v>
      </c>
    </row>
    <row r="700" spans="1:8" x14ac:dyDescent="0.2">
      <c r="A700" s="37" t="str">
        <f t="shared" si="10"/>
        <v>149.172.93.230|42728|0.147013888890797</v>
      </c>
      <c r="B700" s="32">
        <v>7698</v>
      </c>
      <c r="C700" s="32" t="s">
        <v>1605</v>
      </c>
      <c r="D700" s="38">
        <f>INT(DT!A700)</f>
        <v>42728</v>
      </c>
      <c r="E700" s="39">
        <f>DT!A700-INT(DT!A700)</f>
        <v>0.14701388889079681</v>
      </c>
      <c r="F700" s="32" t="s">
        <v>268</v>
      </c>
      <c r="G700" s="39">
        <f>IF(F_SEARCHES!$H700=1,(VLOOKUP(F_SEARCHES!$A700,'F_ ORDERS'!A:G,7,FALSE)+VLOOKUP(F_SEARCHES!$A700,'F_ ORDERS'!A:H,8,FALSE))-(F_SEARCHES!$D700+F_SEARCHES!$E700),0)</f>
        <v>7.7962962961464655E-2</v>
      </c>
      <c r="H700" s="32">
        <f>IFERROR(IF(MATCH(F_SEARCHES!$A700,'F_ ORDERS'!A:A,0),1,),0)</f>
        <v>1</v>
      </c>
    </row>
    <row r="701" spans="1:8" x14ac:dyDescent="0.2">
      <c r="A701" s="37" t="str">
        <f t="shared" si="10"/>
        <v>149.197.213.101|44997|0.865671296298387</v>
      </c>
      <c r="B701" s="32">
        <v>7699</v>
      </c>
      <c r="C701" s="32" t="s">
        <v>1606</v>
      </c>
      <c r="D701" s="38">
        <f>INT(DT!A701)</f>
        <v>44997</v>
      </c>
      <c r="E701" s="39">
        <f>DT!A701-INT(DT!A701)</f>
        <v>0.86567129629838746</v>
      </c>
      <c r="F701" s="32" t="s">
        <v>414</v>
      </c>
      <c r="G701" s="39">
        <f>IF(F_SEARCHES!$H701=1,(VLOOKUP(F_SEARCHES!$A701,'F_ ORDERS'!A:G,7,FALSE)+VLOOKUP(F_SEARCHES!$A701,'F_ ORDERS'!A:H,8,FALSE))-(F_SEARCHES!$D701+F_SEARCHES!$E701),0)</f>
        <v>8.6458333331393078E-2</v>
      </c>
      <c r="H701" s="32">
        <f>IFERROR(IF(MATCH(F_SEARCHES!$A701,'F_ ORDERS'!A:A,0),1,),0)</f>
        <v>1</v>
      </c>
    </row>
    <row r="702" spans="1:8" x14ac:dyDescent="0.2">
      <c r="A702" s="37" t="str">
        <f t="shared" si="10"/>
        <v>149.20.9.151|44873|0.335300925922638</v>
      </c>
      <c r="B702" s="32">
        <v>7700</v>
      </c>
      <c r="C702" s="32" t="s">
        <v>1607</v>
      </c>
      <c r="D702" s="38">
        <f>INT(DT!A702)</f>
        <v>44873</v>
      </c>
      <c r="E702" s="39">
        <f>DT!A702-INT(DT!A702)</f>
        <v>0.33530092592263827</v>
      </c>
      <c r="F702" s="32" t="s">
        <v>201</v>
      </c>
      <c r="G702" s="39">
        <f>IF(F_SEARCHES!$H702=1,(VLOOKUP(F_SEARCHES!$A702,'F_ ORDERS'!A:G,7,FALSE)+VLOOKUP(F_SEARCHES!$A702,'F_ ORDERS'!A:H,8,FALSE))-(F_SEARCHES!$D702+F_SEARCHES!$E702),0)</f>
        <v>0</v>
      </c>
      <c r="H702" s="32">
        <f>IFERROR(IF(MATCH(F_SEARCHES!$A702,'F_ ORDERS'!A:A,0),1,),0)</f>
        <v>0</v>
      </c>
    </row>
    <row r="703" spans="1:8" x14ac:dyDescent="0.2">
      <c r="A703" s="37" t="str">
        <f t="shared" si="10"/>
        <v>149.21.211.108|43919|0.107303240736655</v>
      </c>
      <c r="B703" s="32">
        <v>7701</v>
      </c>
      <c r="C703" s="32" t="s">
        <v>1608</v>
      </c>
      <c r="D703" s="38">
        <f>INT(DT!A703)</f>
        <v>43919</v>
      </c>
      <c r="E703" s="39">
        <f>DT!A703-INT(DT!A703)</f>
        <v>0.10730324073665543</v>
      </c>
      <c r="F703" s="32" t="s">
        <v>120</v>
      </c>
      <c r="G703" s="39">
        <f>IF(F_SEARCHES!$H703=1,(VLOOKUP(F_SEARCHES!$A703,'F_ ORDERS'!A:G,7,FALSE)+VLOOKUP(F_SEARCHES!$A703,'F_ ORDERS'!A:H,8,FALSE))-(F_SEARCHES!$D703+F_SEARCHES!$E703),0)</f>
        <v>7.4479166665696539E-2</v>
      </c>
      <c r="H703" s="32">
        <f>IFERROR(IF(MATCH(F_SEARCHES!$A703,'F_ ORDERS'!A:A,0),1,),0)</f>
        <v>1</v>
      </c>
    </row>
    <row r="704" spans="1:8" x14ac:dyDescent="0.2">
      <c r="A704" s="37" t="str">
        <f t="shared" si="10"/>
        <v>149.22.194.42|44037|0.299745370371966</v>
      </c>
      <c r="B704" s="32">
        <v>7702</v>
      </c>
      <c r="C704" s="32" t="s">
        <v>1609</v>
      </c>
      <c r="D704" s="38">
        <f>INT(DT!A704)</f>
        <v>44037</v>
      </c>
      <c r="E704" s="39">
        <f>DT!A704-INT(DT!A704)</f>
        <v>0.29974537037196569</v>
      </c>
      <c r="F704" s="32" t="s">
        <v>120</v>
      </c>
      <c r="G704" s="39">
        <f>IF(F_SEARCHES!$H704=1,(VLOOKUP(F_SEARCHES!$A704,'F_ ORDERS'!A:G,7,FALSE)+VLOOKUP(F_SEARCHES!$A704,'F_ ORDERS'!A:H,8,FALSE))-(F_SEARCHES!$D704+F_SEARCHES!$E704),0)</f>
        <v>0</v>
      </c>
      <c r="H704" s="32">
        <f>IFERROR(IF(MATCH(F_SEARCHES!$A704,'F_ ORDERS'!A:A,0),1,),0)</f>
        <v>0</v>
      </c>
    </row>
    <row r="705" spans="1:8" x14ac:dyDescent="0.2">
      <c r="A705" s="37" t="str">
        <f t="shared" si="10"/>
        <v>149.22.211.62|44852|0.776724537026894</v>
      </c>
      <c r="B705" s="32">
        <v>7703</v>
      </c>
      <c r="C705" s="32" t="s">
        <v>1610</v>
      </c>
      <c r="D705" s="38">
        <f>INT(DT!A705)</f>
        <v>44852</v>
      </c>
      <c r="E705" s="39">
        <f>DT!A705-INT(DT!A705)</f>
        <v>0.77672453702689381</v>
      </c>
      <c r="F705" s="32" t="s">
        <v>420</v>
      </c>
      <c r="G705" s="39">
        <f>IF(F_SEARCHES!$H705=1,(VLOOKUP(F_SEARCHES!$A705,'F_ ORDERS'!A:G,7,FALSE)+VLOOKUP(F_SEARCHES!$A705,'F_ ORDERS'!A:H,8,FALSE))-(F_SEARCHES!$D705+F_SEARCHES!$E705),0)</f>
        <v>0</v>
      </c>
      <c r="H705" s="32">
        <f>IFERROR(IF(MATCH(F_SEARCHES!$A705,'F_ ORDERS'!A:A,0),1,),0)</f>
        <v>0</v>
      </c>
    </row>
    <row r="706" spans="1:8" x14ac:dyDescent="0.2">
      <c r="A706" s="37" t="str">
        <f t="shared" ref="A706:A769" si="11">C706 &amp; "|" &amp; D706 &amp; "|" &amp; E706</f>
        <v>149.221.0.13|42700|0.509189814816636</v>
      </c>
      <c r="B706" s="32">
        <v>7704</v>
      </c>
      <c r="C706" s="32" t="s">
        <v>1611</v>
      </c>
      <c r="D706" s="38">
        <f>INT(DT!A706)</f>
        <v>42700</v>
      </c>
      <c r="E706" s="39">
        <f>DT!A706-INT(DT!A706)</f>
        <v>0.5091898148166365</v>
      </c>
      <c r="F706" s="32" t="s">
        <v>326</v>
      </c>
      <c r="G706" s="39">
        <f>IF(F_SEARCHES!$H706=1,(VLOOKUP(F_SEARCHES!$A706,'F_ ORDERS'!A:G,7,FALSE)+VLOOKUP(F_SEARCHES!$A706,'F_ ORDERS'!A:H,8,FALSE))-(F_SEARCHES!$D706+F_SEARCHES!$E706),0)</f>
        <v>0</v>
      </c>
      <c r="H706" s="32">
        <f>IFERROR(IF(MATCH(F_SEARCHES!$A706,'F_ ORDERS'!A:A,0),1,),0)</f>
        <v>0</v>
      </c>
    </row>
    <row r="707" spans="1:8" x14ac:dyDescent="0.2">
      <c r="A707" s="37" t="str">
        <f t="shared" si="11"/>
        <v>149.237.39.74|43711|0.597337962957681</v>
      </c>
      <c r="B707" s="32">
        <v>7705</v>
      </c>
      <c r="C707" s="32" t="s">
        <v>1612</v>
      </c>
      <c r="D707" s="38">
        <f>INT(DT!A707)</f>
        <v>43711</v>
      </c>
      <c r="E707" s="39">
        <f>DT!A707-INT(DT!A707)</f>
        <v>0.59733796295768116</v>
      </c>
      <c r="F707" s="32" t="s">
        <v>267</v>
      </c>
      <c r="G707" s="39">
        <f>IF(F_SEARCHES!$H707=1,(VLOOKUP(F_SEARCHES!$A707,'F_ ORDERS'!A:G,7,FALSE)+VLOOKUP(F_SEARCHES!$A707,'F_ ORDERS'!A:H,8,FALSE))-(F_SEARCHES!$D707+F_SEARCHES!$E707),0)</f>
        <v>1.3356481482333038E-2</v>
      </c>
      <c r="H707" s="32">
        <f>IFERROR(IF(MATCH(F_SEARCHES!$A707,'F_ ORDERS'!A:A,0),1,),0)</f>
        <v>1</v>
      </c>
    </row>
    <row r="708" spans="1:8" x14ac:dyDescent="0.2">
      <c r="A708" s="37" t="str">
        <f t="shared" si="11"/>
        <v>149.250.235.101|44004|0.337152777778101</v>
      </c>
      <c r="B708" s="32">
        <v>7706</v>
      </c>
      <c r="C708" s="32" t="s">
        <v>1613</v>
      </c>
      <c r="D708" s="38">
        <f>INT(DT!A708)</f>
        <v>44004</v>
      </c>
      <c r="E708" s="39">
        <f>DT!A708-INT(DT!A708)</f>
        <v>0.33715277777810115</v>
      </c>
      <c r="F708" s="32" t="s">
        <v>463</v>
      </c>
      <c r="G708" s="39">
        <f>IF(F_SEARCHES!$H708=1,(VLOOKUP(F_SEARCHES!$A708,'F_ ORDERS'!A:G,7,FALSE)+VLOOKUP(F_SEARCHES!$A708,'F_ ORDERS'!A:H,8,FALSE))-(F_SEARCHES!$D708+F_SEARCHES!$E708),0)</f>
        <v>0</v>
      </c>
      <c r="H708" s="32">
        <f>IFERROR(IF(MATCH(F_SEARCHES!$A708,'F_ ORDERS'!A:A,0),1,),0)</f>
        <v>0</v>
      </c>
    </row>
    <row r="709" spans="1:8" x14ac:dyDescent="0.2">
      <c r="A709" s="37" t="str">
        <f t="shared" si="11"/>
        <v>149.253.27.12|44080|0.647800925922638</v>
      </c>
      <c r="B709" s="32">
        <v>7707</v>
      </c>
      <c r="C709" s="32" t="s">
        <v>1614</v>
      </c>
      <c r="D709" s="38">
        <f>INT(DT!A709)</f>
        <v>44080</v>
      </c>
      <c r="E709" s="39">
        <f>DT!A709-INT(DT!A709)</f>
        <v>0.64780092592263827</v>
      </c>
      <c r="F709" s="32" t="s">
        <v>46</v>
      </c>
      <c r="G709" s="39">
        <f>IF(F_SEARCHES!$H709=1,(VLOOKUP(F_SEARCHES!$A709,'F_ ORDERS'!A:G,7,FALSE)+VLOOKUP(F_SEARCHES!$A709,'F_ ORDERS'!A:H,8,FALSE))-(F_SEARCHES!$D709+F_SEARCHES!$E709),0)</f>
        <v>0</v>
      </c>
      <c r="H709" s="32">
        <f>IFERROR(IF(MATCH(F_SEARCHES!$A709,'F_ ORDERS'!A:A,0),1,),0)</f>
        <v>0</v>
      </c>
    </row>
    <row r="710" spans="1:8" x14ac:dyDescent="0.2">
      <c r="A710" s="37" t="str">
        <f t="shared" si="11"/>
        <v>149.55.40.226|43945|0.211967592593282</v>
      </c>
      <c r="B710" s="32">
        <v>7708</v>
      </c>
      <c r="C710" s="32" t="s">
        <v>1615</v>
      </c>
      <c r="D710" s="38">
        <f>INT(DT!A710)</f>
        <v>43945</v>
      </c>
      <c r="E710" s="39">
        <f>DT!A710-INT(DT!A710)</f>
        <v>0.21196759259328246</v>
      </c>
      <c r="F710" s="32" t="s">
        <v>288</v>
      </c>
      <c r="G710" s="39">
        <f>IF(F_SEARCHES!$H710=1,(VLOOKUP(F_SEARCHES!$A710,'F_ ORDERS'!A:G,7,FALSE)+VLOOKUP(F_SEARCHES!$A710,'F_ ORDERS'!A:H,8,FALSE))-(F_SEARCHES!$D710+F_SEARCHES!$E710),0)</f>
        <v>7.5937499997962732E-2</v>
      </c>
      <c r="H710" s="32">
        <f>IFERROR(IF(MATCH(F_SEARCHES!$A710,'F_ ORDERS'!A:A,0),1,),0)</f>
        <v>1</v>
      </c>
    </row>
    <row r="711" spans="1:8" x14ac:dyDescent="0.2">
      <c r="A711" s="37" t="str">
        <f t="shared" si="11"/>
        <v>149.56.32.205|45023|0.263819444437104</v>
      </c>
      <c r="B711" s="32">
        <v>7709</v>
      </c>
      <c r="C711" s="32" t="s">
        <v>1616</v>
      </c>
      <c r="D711" s="38">
        <f>INT(DT!A711)</f>
        <v>45023</v>
      </c>
      <c r="E711" s="39">
        <f>DT!A711-INT(DT!A711)</f>
        <v>0.26381944443710381</v>
      </c>
      <c r="F711" s="32" t="s">
        <v>493</v>
      </c>
      <c r="G711" s="39">
        <f>IF(F_SEARCHES!$H711=1,(VLOOKUP(F_SEARCHES!$A711,'F_ ORDERS'!A:G,7,FALSE)+VLOOKUP(F_SEARCHES!$A711,'F_ ORDERS'!A:H,8,FALSE))-(F_SEARCHES!$D711+F_SEARCHES!$E711),0)</f>
        <v>7.6539351852261461E-2</v>
      </c>
      <c r="H711" s="32">
        <f>IFERROR(IF(MATCH(F_SEARCHES!$A711,'F_ ORDERS'!A:A,0),1,),0)</f>
        <v>1</v>
      </c>
    </row>
    <row r="712" spans="1:8" x14ac:dyDescent="0.2">
      <c r="A712" s="37" t="str">
        <f t="shared" si="11"/>
        <v>149.70.130.107|43178|0.0860648148227483</v>
      </c>
      <c r="B712" s="32">
        <v>7710</v>
      </c>
      <c r="C712" s="32" t="s">
        <v>1617</v>
      </c>
      <c r="D712" s="38">
        <f>INT(DT!A712)</f>
        <v>43178</v>
      </c>
      <c r="E712" s="39">
        <f>DT!A712-INT(DT!A712)</f>
        <v>8.6064814822748303E-2</v>
      </c>
      <c r="F712" s="32" t="s">
        <v>320</v>
      </c>
      <c r="G712" s="39">
        <f>IF(F_SEARCHES!$H712=1,(VLOOKUP(F_SEARCHES!$A712,'F_ ORDERS'!A:G,7,FALSE)+VLOOKUP(F_SEARCHES!$A712,'F_ ORDERS'!A:H,8,FALSE))-(F_SEARCHES!$D712+F_SEARCHES!$E712),0)</f>
        <v>0</v>
      </c>
      <c r="H712" s="32">
        <f>IFERROR(IF(MATCH(F_SEARCHES!$A712,'F_ ORDERS'!A:A,0),1,),0)</f>
        <v>0</v>
      </c>
    </row>
    <row r="713" spans="1:8" x14ac:dyDescent="0.2">
      <c r="A713" s="37" t="str">
        <f t="shared" si="11"/>
        <v>15.113.25.72|45513|0.36299768518802</v>
      </c>
      <c r="B713" s="32">
        <v>7711</v>
      </c>
      <c r="C713" s="32" t="s">
        <v>1618</v>
      </c>
      <c r="D713" s="38">
        <f>INT(DT!A713)</f>
        <v>45513</v>
      </c>
      <c r="E713" s="39">
        <f>DT!A713-INT(DT!A713)</f>
        <v>0.36299768518802011</v>
      </c>
      <c r="F713" s="32" t="s">
        <v>56</v>
      </c>
      <c r="G713" s="39">
        <f>IF(F_SEARCHES!$H713=1,(VLOOKUP(F_SEARCHES!$A713,'F_ ORDERS'!A:G,7,FALSE)+VLOOKUP(F_SEARCHES!$A713,'F_ ORDERS'!A:H,8,FALSE))-(F_SEARCHES!$D713+F_SEARCHES!$E713),0)</f>
        <v>0</v>
      </c>
      <c r="H713" s="32">
        <f>IFERROR(IF(MATCH(F_SEARCHES!$A713,'F_ ORDERS'!A:A,0),1,),0)</f>
        <v>0</v>
      </c>
    </row>
    <row r="714" spans="1:8" x14ac:dyDescent="0.2">
      <c r="A714" s="37" t="str">
        <f t="shared" si="11"/>
        <v>15.123.184.113|44553|0.572395833332848</v>
      </c>
      <c r="B714" s="32">
        <v>7712</v>
      </c>
      <c r="C714" s="32" t="s">
        <v>1619</v>
      </c>
      <c r="D714" s="38">
        <f>INT(DT!A714)</f>
        <v>44553</v>
      </c>
      <c r="E714" s="39">
        <f>DT!A714-INT(DT!A714)</f>
        <v>0.57239583333284827</v>
      </c>
      <c r="F714" s="32" t="s">
        <v>481</v>
      </c>
      <c r="G714" s="39">
        <f>IF(F_SEARCHES!$H714=1,(VLOOKUP(F_SEARCHES!$A714,'F_ ORDERS'!A:G,7,FALSE)+VLOOKUP(F_SEARCHES!$A714,'F_ ORDERS'!A:H,8,FALSE))-(F_SEARCHES!$D714+F_SEARCHES!$E714),0)</f>
        <v>4.1863425925839692E-2</v>
      </c>
      <c r="H714" s="32">
        <f>IFERROR(IF(MATCH(F_SEARCHES!$A714,'F_ ORDERS'!A:A,0),1,),0)</f>
        <v>1</v>
      </c>
    </row>
    <row r="715" spans="1:8" x14ac:dyDescent="0.2">
      <c r="A715" s="37" t="str">
        <f t="shared" si="11"/>
        <v>15.130.226.189|41860|0.58864583333343</v>
      </c>
      <c r="B715" s="32">
        <v>7713</v>
      </c>
      <c r="C715" s="32" t="s">
        <v>1620</v>
      </c>
      <c r="D715" s="38">
        <f>INT(DT!A715)</f>
        <v>41860</v>
      </c>
      <c r="E715" s="39">
        <f>DT!A715-INT(DT!A715)</f>
        <v>0.58864583333343035</v>
      </c>
      <c r="F715" s="32" t="s">
        <v>297</v>
      </c>
      <c r="G715" s="39">
        <f>IF(F_SEARCHES!$H715=1,(VLOOKUP(F_SEARCHES!$A715,'F_ ORDERS'!A:G,7,FALSE)+VLOOKUP(F_SEARCHES!$A715,'F_ ORDERS'!A:H,8,FALSE))-(F_SEARCHES!$D715+F_SEARCHES!$E715),0)</f>
        <v>0.10472222221869742</v>
      </c>
      <c r="H715" s="32">
        <f>IFERROR(IF(MATCH(F_SEARCHES!$A715,'F_ ORDERS'!A:A,0),1,),0)</f>
        <v>1</v>
      </c>
    </row>
    <row r="716" spans="1:8" x14ac:dyDescent="0.2">
      <c r="A716" s="37" t="str">
        <f t="shared" si="11"/>
        <v>15.143.19.158|45414|0.76473379629897</v>
      </c>
      <c r="B716" s="32">
        <v>7714</v>
      </c>
      <c r="C716" s="32" t="s">
        <v>1621</v>
      </c>
      <c r="D716" s="38">
        <f>INT(DT!A716)</f>
        <v>45414</v>
      </c>
      <c r="E716" s="39">
        <f>DT!A716-INT(DT!A716)</f>
        <v>0.76473379629896954</v>
      </c>
      <c r="F716" s="32" t="s">
        <v>102</v>
      </c>
      <c r="G716" s="39">
        <f>IF(F_SEARCHES!$H716=1,(VLOOKUP(F_SEARCHES!$A716,'F_ ORDERS'!A:G,7,FALSE)+VLOOKUP(F_SEARCHES!$A716,'F_ ORDERS'!A:H,8,FALSE))-(F_SEARCHES!$D716+F_SEARCHES!$E716),0)</f>
        <v>5.5162037038826384E-2</v>
      </c>
      <c r="H716" s="32">
        <f>IFERROR(IF(MATCH(F_SEARCHES!$A716,'F_ ORDERS'!A:A,0),1,),0)</f>
        <v>1</v>
      </c>
    </row>
    <row r="717" spans="1:8" x14ac:dyDescent="0.2">
      <c r="A717" s="37" t="str">
        <f t="shared" si="11"/>
        <v>15.163.16.214|44628|0.889837962960883</v>
      </c>
      <c r="B717" s="32">
        <v>7715</v>
      </c>
      <c r="C717" s="32" t="s">
        <v>1622</v>
      </c>
      <c r="D717" s="38">
        <f>INT(DT!A717)</f>
        <v>44628</v>
      </c>
      <c r="E717" s="39">
        <f>DT!A717-INT(DT!A717)</f>
        <v>0.88983796296088258</v>
      </c>
      <c r="F717" s="32" t="s">
        <v>177</v>
      </c>
      <c r="G717" s="39">
        <f>IF(F_SEARCHES!$H717=1,(VLOOKUP(F_SEARCHES!$A717,'F_ ORDERS'!A:G,7,FALSE)+VLOOKUP(F_SEARCHES!$A717,'F_ ORDERS'!A:H,8,FALSE))-(F_SEARCHES!$D717+F_SEARCHES!$E717),0)</f>
        <v>0</v>
      </c>
      <c r="H717" s="32">
        <f>IFERROR(IF(MATCH(F_SEARCHES!$A717,'F_ ORDERS'!A:A,0),1,),0)</f>
        <v>0</v>
      </c>
    </row>
    <row r="718" spans="1:8" x14ac:dyDescent="0.2">
      <c r="A718" s="37" t="str">
        <f t="shared" si="11"/>
        <v>15.163.56.222|45058|0.232569444437104</v>
      </c>
      <c r="B718" s="32">
        <v>7716</v>
      </c>
      <c r="C718" s="32" t="s">
        <v>1623</v>
      </c>
      <c r="D718" s="38">
        <f>INT(DT!A718)</f>
        <v>45058</v>
      </c>
      <c r="E718" s="39">
        <f>DT!A718-INT(DT!A718)</f>
        <v>0.23256944443710381</v>
      </c>
      <c r="F718" s="32" t="s">
        <v>423</v>
      </c>
      <c r="G718" s="39">
        <f>IF(F_SEARCHES!$H718=1,(VLOOKUP(F_SEARCHES!$A718,'F_ ORDERS'!A:G,7,FALSE)+VLOOKUP(F_SEARCHES!$A718,'F_ ORDERS'!A:H,8,FALSE))-(F_SEARCHES!$D718+F_SEARCHES!$E718),0)</f>
        <v>0</v>
      </c>
      <c r="H718" s="32">
        <f>IFERROR(IF(MATCH(F_SEARCHES!$A718,'F_ ORDERS'!A:A,0),1,),0)</f>
        <v>0</v>
      </c>
    </row>
    <row r="719" spans="1:8" x14ac:dyDescent="0.2">
      <c r="A719" s="37" t="str">
        <f t="shared" si="11"/>
        <v>15.183.232.214|44034|0.424722222232958</v>
      </c>
      <c r="B719" s="32">
        <v>7717</v>
      </c>
      <c r="C719" s="32" t="s">
        <v>1624</v>
      </c>
      <c r="D719" s="38">
        <f>INT(DT!A719)</f>
        <v>44034</v>
      </c>
      <c r="E719" s="39">
        <f>DT!A719-INT(DT!A719)</f>
        <v>0.4247222222329583</v>
      </c>
      <c r="F719" s="32" t="s">
        <v>332</v>
      </c>
      <c r="G719" s="39">
        <f>IF(F_SEARCHES!$H719=1,(VLOOKUP(F_SEARCHES!$A719,'F_ ORDERS'!A:G,7,FALSE)+VLOOKUP(F_SEARCHES!$A719,'F_ ORDERS'!A:H,8,FALSE))-(F_SEARCHES!$D719+F_SEARCHES!$E719),0)</f>
        <v>2.3842592592700385E-2</v>
      </c>
      <c r="H719" s="32">
        <f>IFERROR(IF(MATCH(F_SEARCHES!$A719,'F_ ORDERS'!A:A,0),1,),0)</f>
        <v>1</v>
      </c>
    </row>
    <row r="720" spans="1:8" x14ac:dyDescent="0.2">
      <c r="A720" s="37" t="str">
        <f t="shared" si="11"/>
        <v>15.202.193.57|44298|0.42556712962687</v>
      </c>
      <c r="B720" s="32">
        <v>7718</v>
      </c>
      <c r="C720" s="32" t="s">
        <v>1625</v>
      </c>
      <c r="D720" s="38">
        <f>INT(DT!A720)</f>
        <v>44298</v>
      </c>
      <c r="E720" s="39">
        <f>DT!A720-INT(DT!A720)</f>
        <v>0.42556712962687016</v>
      </c>
      <c r="F720" s="32" t="s">
        <v>288</v>
      </c>
      <c r="G720" s="39">
        <f>IF(F_SEARCHES!$H720=1,(VLOOKUP(F_SEARCHES!$A720,'F_ ORDERS'!A:G,7,FALSE)+VLOOKUP(F_SEARCHES!$A720,'F_ ORDERS'!A:H,8,FALSE))-(F_SEARCHES!$D720+F_SEARCHES!$E720),0)</f>
        <v>5.5706018516502809E-2</v>
      </c>
      <c r="H720" s="32">
        <f>IFERROR(IF(MATCH(F_SEARCHES!$A720,'F_ ORDERS'!A:A,0),1,),0)</f>
        <v>1</v>
      </c>
    </row>
    <row r="721" spans="1:8" x14ac:dyDescent="0.2">
      <c r="A721" s="37" t="str">
        <f t="shared" si="11"/>
        <v>15.245.82.250|41792|0.0786921296312357</v>
      </c>
      <c r="B721" s="32">
        <v>7719</v>
      </c>
      <c r="C721" s="32" t="s">
        <v>1626</v>
      </c>
      <c r="D721" s="38">
        <f>INT(DT!A721)</f>
        <v>41792</v>
      </c>
      <c r="E721" s="39">
        <f>DT!A721-INT(DT!A721)</f>
        <v>7.869212963123573E-2</v>
      </c>
      <c r="F721" s="32" t="s">
        <v>203</v>
      </c>
      <c r="G721" s="39">
        <f>IF(F_SEARCHES!$H721=1,(VLOOKUP(F_SEARCHES!$A721,'F_ ORDERS'!A:G,7,FALSE)+VLOOKUP(F_SEARCHES!$A721,'F_ ORDERS'!A:H,8,FALSE))-(F_SEARCHES!$D721+F_SEARCHES!$E721),0)</f>
        <v>0</v>
      </c>
      <c r="H721" s="32">
        <f>IFERROR(IF(MATCH(F_SEARCHES!$A721,'F_ ORDERS'!A:A,0),1,),0)</f>
        <v>0</v>
      </c>
    </row>
    <row r="722" spans="1:8" x14ac:dyDescent="0.2">
      <c r="A722" s="37" t="str">
        <f t="shared" si="11"/>
        <v>15.30.53.124|44880|0.888842592590663</v>
      </c>
      <c r="B722" s="32">
        <v>7720</v>
      </c>
      <c r="C722" s="32" t="s">
        <v>1627</v>
      </c>
      <c r="D722" s="38">
        <f>INT(DT!A722)</f>
        <v>44880</v>
      </c>
      <c r="E722" s="39">
        <f>DT!A722-INT(DT!A722)</f>
        <v>0.88884259259066312</v>
      </c>
      <c r="F722" s="32" t="s">
        <v>209</v>
      </c>
      <c r="G722" s="39">
        <f>IF(F_SEARCHES!$H722=1,(VLOOKUP(F_SEARCHES!$A722,'F_ ORDERS'!A:G,7,FALSE)+VLOOKUP(F_SEARCHES!$A722,'F_ ORDERS'!A:H,8,FALSE))-(F_SEARCHES!$D722+F_SEARCHES!$E722),0)</f>
        <v>0.11655092592263827</v>
      </c>
      <c r="H722" s="32">
        <f>IFERROR(IF(MATCH(F_SEARCHES!$A722,'F_ ORDERS'!A:A,0),1,),0)</f>
        <v>1</v>
      </c>
    </row>
    <row r="723" spans="1:8" x14ac:dyDescent="0.2">
      <c r="A723" s="37" t="str">
        <f t="shared" si="11"/>
        <v>15.35.34.37|45215|0.318703703713254</v>
      </c>
      <c r="B723" s="32">
        <v>7721</v>
      </c>
      <c r="C723" s="32" t="s">
        <v>1628</v>
      </c>
      <c r="D723" s="38">
        <f>INT(DT!A723)</f>
        <v>45215</v>
      </c>
      <c r="E723" s="39">
        <f>DT!A723-INT(DT!A723)</f>
        <v>0.31870370371325407</v>
      </c>
      <c r="F723" s="32" t="s">
        <v>348</v>
      </c>
      <c r="G723" s="39">
        <f>IF(F_SEARCHES!$H723=1,(VLOOKUP(F_SEARCHES!$A723,'F_ ORDERS'!A:G,7,FALSE)+VLOOKUP(F_SEARCHES!$A723,'F_ ORDERS'!A:H,8,FALSE))-(F_SEARCHES!$D723+F_SEARCHES!$E723),0)</f>
        <v>8.4745370368182193E-2</v>
      </c>
      <c r="H723" s="32">
        <f>IFERROR(IF(MATCH(F_SEARCHES!$A723,'F_ ORDERS'!A:A,0),1,),0)</f>
        <v>1</v>
      </c>
    </row>
    <row r="724" spans="1:8" x14ac:dyDescent="0.2">
      <c r="A724" s="37" t="str">
        <f t="shared" si="11"/>
        <v>15.40.17.228|41520|0.430358796293149</v>
      </c>
      <c r="B724" s="32">
        <v>7722</v>
      </c>
      <c r="C724" s="32" t="s">
        <v>1629</v>
      </c>
      <c r="D724" s="38">
        <f>INT(DT!A724)</f>
        <v>41520</v>
      </c>
      <c r="E724" s="39">
        <f>DT!A724-INT(DT!A724)</f>
        <v>0.43035879629314877</v>
      </c>
      <c r="F724" s="32" t="s">
        <v>463</v>
      </c>
      <c r="G724" s="39">
        <f>IF(F_SEARCHES!$H724=1,(VLOOKUP(F_SEARCHES!$A724,'F_ ORDERS'!A:G,7,FALSE)+VLOOKUP(F_SEARCHES!$A724,'F_ ORDERS'!A:H,8,FALSE))-(F_SEARCHES!$D724+F_SEARCHES!$E724),0)</f>
        <v>9.2222222221607808E-2</v>
      </c>
      <c r="H724" s="32">
        <f>IFERROR(IF(MATCH(F_SEARCHES!$A724,'F_ ORDERS'!A:A,0),1,),0)</f>
        <v>1</v>
      </c>
    </row>
    <row r="725" spans="1:8" x14ac:dyDescent="0.2">
      <c r="A725" s="37" t="str">
        <f t="shared" si="11"/>
        <v>15.64.46.247|44026|0.158495370371384</v>
      </c>
      <c r="B725" s="32">
        <v>7723</v>
      </c>
      <c r="C725" s="32" t="s">
        <v>1630</v>
      </c>
      <c r="D725" s="38">
        <f>INT(DT!A725)</f>
        <v>44026</v>
      </c>
      <c r="E725" s="39">
        <f>DT!A725-INT(DT!A725)</f>
        <v>0.15849537037138361</v>
      </c>
      <c r="F725" s="32" t="s">
        <v>246</v>
      </c>
      <c r="G725" s="39">
        <f>IF(F_SEARCHES!$H725=1,(VLOOKUP(F_SEARCHES!$A725,'F_ ORDERS'!A:G,7,FALSE)+VLOOKUP(F_SEARCHES!$A725,'F_ ORDERS'!A:H,8,FALSE))-(F_SEARCHES!$D725+F_SEARCHES!$E725),0)</f>
        <v>7.9548611109203193E-2</v>
      </c>
      <c r="H725" s="32">
        <f>IFERROR(IF(MATCH(F_SEARCHES!$A725,'F_ ORDERS'!A:A,0),1,),0)</f>
        <v>1</v>
      </c>
    </row>
    <row r="726" spans="1:8" x14ac:dyDescent="0.2">
      <c r="A726" s="37" t="str">
        <f t="shared" si="11"/>
        <v>15.68.89.31|44962|0.647719907407009</v>
      </c>
      <c r="B726" s="32">
        <v>7724</v>
      </c>
      <c r="C726" s="32" t="s">
        <v>1631</v>
      </c>
      <c r="D726" s="38">
        <f>INT(DT!A726)</f>
        <v>44962</v>
      </c>
      <c r="E726" s="39">
        <f>DT!A726-INT(DT!A726)</f>
        <v>0.64771990740700858</v>
      </c>
      <c r="F726" s="32" t="s">
        <v>360</v>
      </c>
      <c r="G726" s="39">
        <f>IF(F_SEARCHES!$H726=1,(VLOOKUP(F_SEARCHES!$A726,'F_ ORDERS'!A:G,7,FALSE)+VLOOKUP(F_SEARCHES!$A726,'F_ ORDERS'!A:H,8,FALSE))-(F_SEARCHES!$D726+F_SEARCHES!$E726),0)</f>
        <v>0</v>
      </c>
      <c r="H726" s="32">
        <f>IFERROR(IF(MATCH(F_SEARCHES!$A726,'F_ ORDERS'!A:A,0),1,),0)</f>
        <v>0</v>
      </c>
    </row>
    <row r="727" spans="1:8" x14ac:dyDescent="0.2">
      <c r="A727" s="37" t="str">
        <f t="shared" si="11"/>
        <v>15.77.245.141|44957|0.729861111110949</v>
      </c>
      <c r="B727" s="32">
        <v>7725</v>
      </c>
      <c r="C727" s="32" t="s">
        <v>1632</v>
      </c>
      <c r="D727" s="38">
        <f>INT(DT!A727)</f>
        <v>44957</v>
      </c>
      <c r="E727" s="39">
        <f>DT!A727-INT(DT!A727)</f>
        <v>0.72986111111094942</v>
      </c>
      <c r="F727" s="32" t="s">
        <v>212</v>
      </c>
      <c r="G727" s="39">
        <f>IF(F_SEARCHES!$H727=1,(VLOOKUP(F_SEARCHES!$A727,'F_ ORDERS'!A:G,7,FALSE)+VLOOKUP(F_SEARCHES!$A727,'F_ ORDERS'!A:H,8,FALSE))-(F_SEARCHES!$D727+F_SEARCHES!$E727),0)</f>
        <v>0</v>
      </c>
      <c r="H727" s="32">
        <f>IFERROR(IF(MATCH(F_SEARCHES!$A727,'F_ ORDERS'!A:A,0),1,),0)</f>
        <v>0</v>
      </c>
    </row>
    <row r="728" spans="1:8" x14ac:dyDescent="0.2">
      <c r="A728" s="37" t="str">
        <f t="shared" si="11"/>
        <v>15.96.148.226|44906|0.707696759258397</v>
      </c>
      <c r="B728" s="32">
        <v>7726</v>
      </c>
      <c r="C728" s="32" t="s">
        <v>1633</v>
      </c>
      <c r="D728" s="38">
        <f>INT(DT!A728)</f>
        <v>44906</v>
      </c>
      <c r="E728" s="39">
        <f>DT!A728-INT(DT!A728)</f>
        <v>0.70769675925839692</v>
      </c>
      <c r="F728" s="32" t="s">
        <v>127</v>
      </c>
      <c r="G728" s="39">
        <f>IF(F_SEARCHES!$H728=1,(VLOOKUP(F_SEARCHES!$A728,'F_ ORDERS'!A:G,7,FALSE)+VLOOKUP(F_SEARCHES!$A728,'F_ ORDERS'!A:H,8,FALSE))-(F_SEARCHES!$D728+F_SEARCHES!$E728),0)</f>
        <v>8.908564814919373E-2</v>
      </c>
      <c r="H728" s="32">
        <f>IFERROR(IF(MATCH(F_SEARCHES!$A728,'F_ ORDERS'!A:A,0),1,),0)</f>
        <v>1</v>
      </c>
    </row>
    <row r="729" spans="1:8" x14ac:dyDescent="0.2">
      <c r="A729" s="37" t="str">
        <f t="shared" si="11"/>
        <v>150.105.134.212|42432|0.312256944453111</v>
      </c>
      <c r="B729" s="32">
        <v>7727</v>
      </c>
      <c r="C729" s="32" t="s">
        <v>1634</v>
      </c>
      <c r="D729" s="38">
        <f>INT(DT!A729)</f>
        <v>42432</v>
      </c>
      <c r="E729" s="39">
        <f>DT!A729-INT(DT!A729)</f>
        <v>0.31225694445311092</v>
      </c>
      <c r="F729" s="32" t="s">
        <v>281</v>
      </c>
      <c r="G729" s="39">
        <f>IF(F_SEARCHES!$H729=1,(VLOOKUP(F_SEARCHES!$A729,'F_ ORDERS'!A:G,7,FALSE)+VLOOKUP(F_SEARCHES!$A729,'F_ ORDERS'!A:H,8,FALSE))-(F_SEARCHES!$D729+F_SEARCHES!$E729),0)</f>
        <v>0.12064814814948477</v>
      </c>
      <c r="H729" s="32">
        <f>IFERROR(IF(MATCH(F_SEARCHES!$A729,'F_ ORDERS'!A:A,0),1,),0)</f>
        <v>1</v>
      </c>
    </row>
    <row r="730" spans="1:8" x14ac:dyDescent="0.2">
      <c r="A730" s="37" t="str">
        <f t="shared" si="11"/>
        <v>150.11.21.139|44702|0.275370370371093</v>
      </c>
      <c r="B730" s="32">
        <v>7728</v>
      </c>
      <c r="C730" s="32" t="s">
        <v>1635</v>
      </c>
      <c r="D730" s="38">
        <f>INT(DT!A730)</f>
        <v>44702</v>
      </c>
      <c r="E730" s="39">
        <f>DT!A730-INT(DT!A730)</f>
        <v>0.27537037037109258</v>
      </c>
      <c r="F730" s="32" t="s">
        <v>77</v>
      </c>
      <c r="G730" s="39">
        <f>IF(F_SEARCHES!$H730=1,(VLOOKUP(F_SEARCHES!$A730,'F_ ORDERS'!A:G,7,FALSE)+VLOOKUP(F_SEARCHES!$A730,'F_ ORDERS'!A:H,8,FALSE))-(F_SEARCHES!$D730+F_SEARCHES!$E730),0)</f>
        <v>0</v>
      </c>
      <c r="H730" s="32">
        <f>IFERROR(IF(MATCH(F_SEARCHES!$A730,'F_ ORDERS'!A:A,0),1,),0)</f>
        <v>0</v>
      </c>
    </row>
    <row r="731" spans="1:8" x14ac:dyDescent="0.2">
      <c r="A731" s="37" t="str">
        <f t="shared" si="11"/>
        <v>150.116.56.40|44097|0.84020833332761</v>
      </c>
      <c r="B731" s="32">
        <v>7729</v>
      </c>
      <c r="C731" s="32" t="s">
        <v>1636</v>
      </c>
      <c r="D731" s="38">
        <f>INT(DT!A731)</f>
        <v>44097</v>
      </c>
      <c r="E731" s="39">
        <f>DT!A731-INT(DT!A731)</f>
        <v>0.84020833332760958</v>
      </c>
      <c r="F731" s="32" t="s">
        <v>493</v>
      </c>
      <c r="G731" s="39">
        <f>IF(F_SEARCHES!$H731=1,(VLOOKUP(F_SEARCHES!$A731,'F_ ORDERS'!A:G,7,FALSE)+VLOOKUP(F_SEARCHES!$A731,'F_ ORDERS'!A:H,8,FALSE))-(F_SEARCHES!$D731+F_SEARCHES!$E731),0)</f>
        <v>4.0636574070958886E-2</v>
      </c>
      <c r="H731" s="32">
        <f>IFERROR(IF(MATCH(F_SEARCHES!$A731,'F_ ORDERS'!A:A,0),1,),0)</f>
        <v>1</v>
      </c>
    </row>
    <row r="732" spans="1:8" x14ac:dyDescent="0.2">
      <c r="A732" s="37" t="str">
        <f t="shared" si="11"/>
        <v>150.165.48.57|43995|0.0228240740834735</v>
      </c>
      <c r="B732" s="32">
        <v>7730</v>
      </c>
      <c r="C732" s="32" t="s">
        <v>1637</v>
      </c>
      <c r="D732" s="38">
        <f>INT(DT!A732)</f>
        <v>43995</v>
      </c>
      <c r="E732" s="39">
        <f>DT!A732-INT(DT!A732)</f>
        <v>2.2824074083473533E-2</v>
      </c>
      <c r="F732" s="32" t="s">
        <v>495</v>
      </c>
      <c r="G732" s="39">
        <f>IF(F_SEARCHES!$H732=1,(VLOOKUP(F_SEARCHES!$A732,'F_ ORDERS'!A:G,7,FALSE)+VLOOKUP(F_SEARCHES!$A732,'F_ ORDERS'!A:H,8,FALSE))-(F_SEARCHES!$D732+F_SEARCHES!$E732),0)</f>
        <v>9.7789351850224193E-2</v>
      </c>
      <c r="H732" s="32">
        <f>IFERROR(IF(MATCH(F_SEARCHES!$A732,'F_ ORDERS'!A:A,0),1,),0)</f>
        <v>1</v>
      </c>
    </row>
    <row r="733" spans="1:8" x14ac:dyDescent="0.2">
      <c r="A733" s="37" t="str">
        <f t="shared" si="11"/>
        <v>150.168.21.140|45324|0.777141203696374</v>
      </c>
      <c r="B733" s="32">
        <v>7731</v>
      </c>
      <c r="C733" s="32" t="s">
        <v>1638</v>
      </c>
      <c r="D733" s="38">
        <f>INT(DT!A733)</f>
        <v>45324</v>
      </c>
      <c r="E733" s="39">
        <f>DT!A733-INT(DT!A733)</f>
        <v>0.77714120369637385</v>
      </c>
      <c r="F733" s="32" t="s">
        <v>242</v>
      </c>
      <c r="G733" s="39">
        <f>IF(F_SEARCHES!$H733=1,(VLOOKUP(F_SEARCHES!$A733,'F_ ORDERS'!A:G,7,FALSE)+VLOOKUP(F_SEARCHES!$A733,'F_ ORDERS'!A:H,8,FALSE))-(F_SEARCHES!$D733+F_SEARCHES!$E733),0)</f>
        <v>0</v>
      </c>
      <c r="H733" s="32">
        <f>IFERROR(IF(MATCH(F_SEARCHES!$A733,'F_ ORDERS'!A:A,0),1,),0)</f>
        <v>0</v>
      </c>
    </row>
    <row r="734" spans="1:8" x14ac:dyDescent="0.2">
      <c r="A734" s="37" t="str">
        <f t="shared" si="11"/>
        <v>150.254.218.91|45368|0.511689814811689</v>
      </c>
      <c r="B734" s="32">
        <v>7732</v>
      </c>
      <c r="C734" s="32" t="s">
        <v>1639</v>
      </c>
      <c r="D734" s="38">
        <f>INT(DT!A734)</f>
        <v>45368</v>
      </c>
      <c r="E734" s="39">
        <f>DT!A734-INT(DT!A734)</f>
        <v>0.51168981481168885</v>
      </c>
      <c r="F734" s="32" t="s">
        <v>218</v>
      </c>
      <c r="G734" s="39">
        <f>IF(F_SEARCHES!$H734=1,(VLOOKUP(F_SEARCHES!$A734,'F_ ORDERS'!A:G,7,FALSE)+VLOOKUP(F_SEARCHES!$A734,'F_ ORDERS'!A:H,8,FALSE))-(F_SEARCHES!$D734+F_SEARCHES!$E734),0)</f>
        <v>4.6145833330228925E-2</v>
      </c>
      <c r="H734" s="32">
        <f>IFERROR(IF(MATCH(F_SEARCHES!$A734,'F_ ORDERS'!A:A,0),1,),0)</f>
        <v>1</v>
      </c>
    </row>
    <row r="735" spans="1:8" x14ac:dyDescent="0.2">
      <c r="A735" s="37" t="str">
        <f t="shared" si="11"/>
        <v>150.85.165.151|45101|0.762650462973397</v>
      </c>
      <c r="B735" s="32">
        <v>7733</v>
      </c>
      <c r="C735" s="32" t="s">
        <v>1640</v>
      </c>
      <c r="D735" s="38">
        <f>INT(DT!A735)</f>
        <v>45101</v>
      </c>
      <c r="E735" s="39">
        <f>DT!A735-INT(DT!A735)</f>
        <v>0.76265046297339723</v>
      </c>
      <c r="F735" s="32" t="s">
        <v>107</v>
      </c>
      <c r="G735" s="39">
        <f>IF(F_SEARCHES!$H735=1,(VLOOKUP(F_SEARCHES!$A735,'F_ ORDERS'!A:G,7,FALSE)+VLOOKUP(F_SEARCHES!$A735,'F_ ORDERS'!A:H,8,FALSE))-(F_SEARCHES!$D735+F_SEARCHES!$E735),0)</f>
        <v>0</v>
      </c>
      <c r="H735" s="32">
        <f>IFERROR(IF(MATCH(F_SEARCHES!$A735,'F_ ORDERS'!A:A,0),1,),0)</f>
        <v>0</v>
      </c>
    </row>
    <row r="736" spans="1:8" x14ac:dyDescent="0.2">
      <c r="A736" s="37" t="str">
        <f t="shared" si="11"/>
        <v>151.105.101.81|44290|0.624374999999418</v>
      </c>
      <c r="B736" s="32">
        <v>7734</v>
      </c>
      <c r="C736" s="32" t="s">
        <v>1641</v>
      </c>
      <c r="D736" s="38">
        <f>INT(DT!A736)</f>
        <v>44290</v>
      </c>
      <c r="E736" s="39">
        <f>DT!A736-INT(DT!A736)</f>
        <v>0.62437499999941792</v>
      </c>
      <c r="F736" s="32" t="s">
        <v>241</v>
      </c>
      <c r="G736" s="39">
        <f>IF(F_SEARCHES!$H736=1,(VLOOKUP(F_SEARCHES!$A736,'F_ ORDERS'!A:G,7,FALSE)+VLOOKUP(F_SEARCHES!$A736,'F_ ORDERS'!A:H,8,FALSE))-(F_SEARCHES!$D736+F_SEARCHES!$E736),0)</f>
        <v>0</v>
      </c>
      <c r="H736" s="32">
        <f>IFERROR(IF(MATCH(F_SEARCHES!$A736,'F_ ORDERS'!A:A,0),1,),0)</f>
        <v>0</v>
      </c>
    </row>
    <row r="737" spans="1:8" x14ac:dyDescent="0.2">
      <c r="A737" s="37" t="str">
        <f t="shared" si="11"/>
        <v>151.109.89.133|44741|0.155578703706851</v>
      </c>
      <c r="B737" s="32">
        <v>7735</v>
      </c>
      <c r="C737" s="32" t="s">
        <v>1642</v>
      </c>
      <c r="D737" s="38">
        <f>INT(DT!A737)</f>
        <v>44741</v>
      </c>
      <c r="E737" s="39">
        <f>DT!A737-INT(DT!A737)</f>
        <v>0.15557870370685123</v>
      </c>
      <c r="F737" s="32" t="s">
        <v>373</v>
      </c>
      <c r="G737" s="39">
        <f>IF(F_SEARCHES!$H737=1,(VLOOKUP(F_SEARCHES!$A737,'F_ ORDERS'!A:G,7,FALSE)+VLOOKUP(F_SEARCHES!$A737,'F_ ORDERS'!A:H,8,FALSE))-(F_SEARCHES!$D737+F_SEARCHES!$E737),0)</f>
        <v>0</v>
      </c>
      <c r="H737" s="32">
        <f>IFERROR(IF(MATCH(F_SEARCHES!$A737,'F_ ORDERS'!A:A,0),1,),0)</f>
        <v>0</v>
      </c>
    </row>
    <row r="738" spans="1:8" x14ac:dyDescent="0.2">
      <c r="A738" s="37" t="str">
        <f t="shared" si="11"/>
        <v>151.139.26.117|44441|0.821932870370802</v>
      </c>
      <c r="B738" s="32">
        <v>7736</v>
      </c>
      <c r="C738" s="32" t="s">
        <v>1643</v>
      </c>
      <c r="D738" s="38">
        <f>INT(DT!A738)</f>
        <v>44441</v>
      </c>
      <c r="E738" s="39">
        <f>DT!A738-INT(DT!A738)</f>
        <v>0.82193287037080154</v>
      </c>
      <c r="F738" s="32" t="s">
        <v>407</v>
      </c>
      <c r="G738" s="39">
        <f>IF(F_SEARCHES!$H738=1,(VLOOKUP(F_SEARCHES!$A738,'F_ ORDERS'!A:G,7,FALSE)+VLOOKUP(F_SEARCHES!$A738,'F_ ORDERS'!A:H,8,FALSE))-(F_SEARCHES!$D738+F_SEARCHES!$E738),0)</f>
        <v>0.10839120370656019</v>
      </c>
      <c r="H738" s="32">
        <f>IFERROR(IF(MATCH(F_SEARCHES!$A738,'F_ ORDERS'!A:A,0),1,),0)</f>
        <v>1</v>
      </c>
    </row>
    <row r="739" spans="1:8" x14ac:dyDescent="0.2">
      <c r="A739" s="37" t="str">
        <f t="shared" si="11"/>
        <v>151.146.43.21|45314|0.219467592592991</v>
      </c>
      <c r="B739" s="32">
        <v>7737</v>
      </c>
      <c r="C739" s="32" t="s">
        <v>1644</v>
      </c>
      <c r="D739" s="38">
        <f>INT(DT!A739)</f>
        <v>45314</v>
      </c>
      <c r="E739" s="39">
        <f>DT!A739-INT(DT!A739)</f>
        <v>0.21946759259299142</v>
      </c>
      <c r="F739" s="32" t="s">
        <v>394</v>
      </c>
      <c r="G739" s="39">
        <f>IF(F_SEARCHES!$H739=1,(VLOOKUP(F_SEARCHES!$A739,'F_ ORDERS'!A:G,7,FALSE)+VLOOKUP(F_SEARCHES!$A739,'F_ ORDERS'!A:H,8,FALSE))-(F_SEARCHES!$D739+F_SEARCHES!$E739),0)</f>
        <v>0</v>
      </c>
      <c r="H739" s="32">
        <f>IFERROR(IF(MATCH(F_SEARCHES!$A739,'F_ ORDERS'!A:A,0),1,),0)</f>
        <v>0</v>
      </c>
    </row>
    <row r="740" spans="1:8" x14ac:dyDescent="0.2">
      <c r="A740" s="37" t="str">
        <f t="shared" si="11"/>
        <v>151.165.63.40|44822|0.29368055555824</v>
      </c>
      <c r="B740" s="32">
        <v>7738</v>
      </c>
      <c r="C740" s="32" t="s">
        <v>1645</v>
      </c>
      <c r="D740" s="38">
        <f>INT(DT!A740)</f>
        <v>44822</v>
      </c>
      <c r="E740" s="39">
        <f>DT!A740-INT(DT!A740)</f>
        <v>0.29368055555823958</v>
      </c>
      <c r="F740" s="32" t="s">
        <v>234</v>
      </c>
      <c r="G740" s="39">
        <f>IF(F_SEARCHES!$H740=1,(VLOOKUP(F_SEARCHES!$A740,'F_ ORDERS'!A:G,7,FALSE)+VLOOKUP(F_SEARCHES!$A740,'F_ ORDERS'!A:H,8,FALSE))-(F_SEARCHES!$D740+F_SEARCHES!$E740),0)</f>
        <v>9.9884259259852115E-2</v>
      </c>
      <c r="H740" s="32">
        <f>IFERROR(IF(MATCH(F_SEARCHES!$A740,'F_ ORDERS'!A:A,0),1,),0)</f>
        <v>1</v>
      </c>
    </row>
    <row r="741" spans="1:8" x14ac:dyDescent="0.2">
      <c r="A741" s="37" t="str">
        <f t="shared" si="11"/>
        <v>151.190.129.172|45550|0.0661574073965312</v>
      </c>
      <c r="B741" s="32">
        <v>7739</v>
      </c>
      <c r="C741" s="32" t="s">
        <v>1646</v>
      </c>
      <c r="D741" s="38">
        <f>INT(DT!A741)</f>
        <v>45550</v>
      </c>
      <c r="E741" s="39">
        <f>DT!A741-INT(DT!A741)</f>
        <v>6.6157407396531198E-2</v>
      </c>
      <c r="F741" s="32" t="s">
        <v>110</v>
      </c>
      <c r="G741" s="39">
        <f>IF(F_SEARCHES!$H741=1,(VLOOKUP(F_SEARCHES!$A741,'F_ ORDERS'!A:G,7,FALSE)+VLOOKUP(F_SEARCHES!$A741,'F_ ORDERS'!A:H,8,FALSE))-(F_SEARCHES!$D741+F_SEARCHES!$E741),0)</f>
        <v>3.9375000000291038E-2</v>
      </c>
      <c r="H741" s="32">
        <f>IFERROR(IF(MATCH(F_SEARCHES!$A741,'F_ ORDERS'!A:A,0),1,),0)</f>
        <v>1</v>
      </c>
    </row>
    <row r="742" spans="1:8" x14ac:dyDescent="0.2">
      <c r="A742" s="37" t="str">
        <f t="shared" si="11"/>
        <v>151.213.255.162|45149|0.274953703701613</v>
      </c>
      <c r="B742" s="32">
        <v>7740</v>
      </c>
      <c r="C742" s="32" t="s">
        <v>1647</v>
      </c>
      <c r="D742" s="38">
        <f>INT(DT!A742)</f>
        <v>45149</v>
      </c>
      <c r="E742" s="39">
        <f>DT!A742-INT(DT!A742)</f>
        <v>0.27495370370161254</v>
      </c>
      <c r="F742" s="32" t="s">
        <v>214</v>
      </c>
      <c r="G742" s="39">
        <f>IF(F_SEARCHES!$H742=1,(VLOOKUP(F_SEARCHES!$A742,'F_ ORDERS'!A:G,7,FALSE)+VLOOKUP(F_SEARCHES!$A742,'F_ ORDERS'!A:H,8,FALSE))-(F_SEARCHES!$D742+F_SEARCHES!$E742),0)</f>
        <v>1.0347222225391306E-2</v>
      </c>
      <c r="H742" s="32">
        <f>IFERROR(IF(MATCH(F_SEARCHES!$A742,'F_ ORDERS'!A:A,0),1,),0)</f>
        <v>1</v>
      </c>
    </row>
    <row r="743" spans="1:8" x14ac:dyDescent="0.2">
      <c r="A743" s="37" t="str">
        <f t="shared" si="11"/>
        <v>151.220.99.99|44626|0.590254629627452</v>
      </c>
      <c r="B743" s="32">
        <v>7741</v>
      </c>
      <c r="C743" s="32" t="s">
        <v>1648</v>
      </c>
      <c r="D743" s="38">
        <f>INT(DT!A743)</f>
        <v>44626</v>
      </c>
      <c r="E743" s="39">
        <f>DT!A743-INT(DT!A743)</f>
        <v>0.59025462962745223</v>
      </c>
      <c r="F743" s="32" t="s">
        <v>459</v>
      </c>
      <c r="G743" s="39">
        <f>IF(F_SEARCHES!$H743=1,(VLOOKUP(F_SEARCHES!$A743,'F_ ORDERS'!A:G,7,FALSE)+VLOOKUP(F_SEARCHES!$A743,'F_ ORDERS'!A:H,8,FALSE))-(F_SEARCHES!$D743+F_SEARCHES!$E743),0)</f>
        <v>4.0416666663077194E-2</v>
      </c>
      <c r="H743" s="32">
        <f>IFERROR(IF(MATCH(F_SEARCHES!$A743,'F_ ORDERS'!A:A,0),1,),0)</f>
        <v>1</v>
      </c>
    </row>
    <row r="744" spans="1:8" x14ac:dyDescent="0.2">
      <c r="A744" s="37" t="str">
        <f t="shared" si="11"/>
        <v>151.224.92.91|44774|0.141053240738984</v>
      </c>
      <c r="B744" s="32">
        <v>7742</v>
      </c>
      <c r="C744" s="32" t="s">
        <v>1649</v>
      </c>
      <c r="D744" s="38">
        <f>INT(DT!A744)</f>
        <v>44774</v>
      </c>
      <c r="E744" s="39">
        <f>DT!A744-INT(DT!A744)</f>
        <v>0.14105324073898373</v>
      </c>
      <c r="F744" s="32" t="s">
        <v>317</v>
      </c>
      <c r="G744" s="39">
        <f>IF(F_SEARCHES!$H744=1,(VLOOKUP(F_SEARCHES!$A744,'F_ ORDERS'!A:G,7,FALSE)+VLOOKUP(F_SEARCHES!$A744,'F_ ORDERS'!A:H,8,FALSE))-(F_SEARCHES!$D744+F_SEARCHES!$E744),0)</f>
        <v>8.6319444446417037E-2</v>
      </c>
      <c r="H744" s="32">
        <f>IFERROR(IF(MATCH(F_SEARCHES!$A744,'F_ ORDERS'!A:A,0),1,),0)</f>
        <v>1</v>
      </c>
    </row>
    <row r="745" spans="1:8" x14ac:dyDescent="0.2">
      <c r="A745" s="37" t="str">
        <f t="shared" si="11"/>
        <v>151.232.64.36|44144|0.559479166673555</v>
      </c>
      <c r="B745" s="32">
        <v>7743</v>
      </c>
      <c r="C745" s="32" t="s">
        <v>1650</v>
      </c>
      <c r="D745" s="38">
        <f>INT(DT!A745)</f>
        <v>44144</v>
      </c>
      <c r="E745" s="39">
        <f>DT!A745-INT(DT!A745)</f>
        <v>0.55947916667355457</v>
      </c>
      <c r="F745" s="32" t="s">
        <v>164</v>
      </c>
      <c r="G745" s="39">
        <f>IF(F_SEARCHES!$H745=1,(VLOOKUP(F_SEARCHES!$A745,'F_ ORDERS'!A:G,7,FALSE)+VLOOKUP(F_SEARCHES!$A745,'F_ ORDERS'!A:H,8,FALSE))-(F_SEARCHES!$D745+F_SEARCHES!$E745),0)</f>
        <v>1.0775462964375038E-2</v>
      </c>
      <c r="H745" s="32">
        <f>IFERROR(IF(MATCH(F_SEARCHES!$A745,'F_ ORDERS'!A:A,0),1,),0)</f>
        <v>1</v>
      </c>
    </row>
    <row r="746" spans="1:8" x14ac:dyDescent="0.2">
      <c r="A746" s="37" t="str">
        <f t="shared" si="11"/>
        <v>151.3.212.46|45124|0.354537037026603</v>
      </c>
      <c r="B746" s="32">
        <v>7744</v>
      </c>
      <c r="C746" s="32" t="s">
        <v>1651</v>
      </c>
      <c r="D746" s="38">
        <f>INT(DT!A746)</f>
        <v>45124</v>
      </c>
      <c r="E746" s="39">
        <f>DT!A746-INT(DT!A746)</f>
        <v>0.35453703702660277</v>
      </c>
      <c r="F746" s="32" t="s">
        <v>451</v>
      </c>
      <c r="G746" s="39">
        <f>IF(F_SEARCHES!$H746=1,(VLOOKUP(F_SEARCHES!$A746,'F_ ORDERS'!A:G,7,FALSE)+VLOOKUP(F_SEARCHES!$A746,'F_ ORDERS'!A:H,8,FALSE))-(F_SEARCHES!$D746+F_SEARCHES!$E746),0)</f>
        <v>3.5150462965248153E-2</v>
      </c>
      <c r="H746" s="32">
        <f>IFERROR(IF(MATCH(F_SEARCHES!$A746,'F_ ORDERS'!A:A,0),1,),0)</f>
        <v>1</v>
      </c>
    </row>
    <row r="747" spans="1:8" x14ac:dyDescent="0.2">
      <c r="A747" s="37" t="str">
        <f t="shared" si="11"/>
        <v>151.50.125.88|44107|0.656516203700448</v>
      </c>
      <c r="B747" s="32">
        <v>7745</v>
      </c>
      <c r="C747" s="32" t="s">
        <v>1652</v>
      </c>
      <c r="D747" s="38">
        <f>INT(DT!A747)</f>
        <v>44107</v>
      </c>
      <c r="E747" s="39">
        <f>DT!A747-INT(DT!A747)</f>
        <v>0.65651620370044839</v>
      </c>
      <c r="F747" s="32" t="s">
        <v>371</v>
      </c>
      <c r="G747" s="39">
        <f>IF(F_SEARCHES!$H747=1,(VLOOKUP(F_SEARCHES!$A747,'F_ ORDERS'!A:G,7,FALSE)+VLOOKUP(F_SEARCHES!$A747,'F_ ORDERS'!A:H,8,FALSE))-(F_SEARCHES!$D747+F_SEARCHES!$E747),0)</f>
        <v>9.6319444441178348E-2</v>
      </c>
      <c r="H747" s="32">
        <f>IFERROR(IF(MATCH(F_SEARCHES!$A747,'F_ ORDERS'!A:A,0),1,),0)</f>
        <v>1</v>
      </c>
    </row>
    <row r="748" spans="1:8" x14ac:dyDescent="0.2">
      <c r="A748" s="37" t="str">
        <f t="shared" si="11"/>
        <v>151.52.180.19|44948|0.668275462972815</v>
      </c>
      <c r="B748" s="32">
        <v>7746</v>
      </c>
      <c r="C748" s="32" t="s">
        <v>1653</v>
      </c>
      <c r="D748" s="38">
        <f>INT(DT!A748)</f>
        <v>44948</v>
      </c>
      <c r="E748" s="39">
        <f>DT!A748-INT(DT!A748)</f>
        <v>0.66827546297281515</v>
      </c>
      <c r="F748" s="32" t="s">
        <v>286</v>
      </c>
      <c r="G748" s="39">
        <f>IF(F_SEARCHES!$H748=1,(VLOOKUP(F_SEARCHES!$A748,'F_ ORDERS'!A:G,7,FALSE)+VLOOKUP(F_SEARCHES!$A748,'F_ ORDERS'!A:H,8,FALSE))-(F_SEARCHES!$D748+F_SEARCHES!$E748),0)</f>
        <v>6.7939814813144039E-2</v>
      </c>
      <c r="H748" s="32">
        <f>IFERROR(IF(MATCH(F_SEARCHES!$A748,'F_ ORDERS'!A:A,0),1,),0)</f>
        <v>1</v>
      </c>
    </row>
    <row r="749" spans="1:8" x14ac:dyDescent="0.2">
      <c r="A749" s="37" t="str">
        <f t="shared" si="11"/>
        <v>151.53.209.187|44569|0.05971064815094</v>
      </c>
      <c r="B749" s="32">
        <v>7747</v>
      </c>
      <c r="C749" s="32" t="s">
        <v>1654</v>
      </c>
      <c r="D749" s="38">
        <f>INT(DT!A749)</f>
        <v>44569</v>
      </c>
      <c r="E749" s="39">
        <f>DT!A749-INT(DT!A749)</f>
        <v>5.971064815093996E-2</v>
      </c>
      <c r="F749" s="32" t="s">
        <v>8</v>
      </c>
      <c r="G749" s="39">
        <f>IF(F_SEARCHES!$H749=1,(VLOOKUP(F_SEARCHES!$A749,'F_ ORDERS'!A:G,7,FALSE)+VLOOKUP(F_SEARCHES!$A749,'F_ ORDERS'!A:H,8,FALSE))-(F_SEARCHES!$D749+F_SEARCHES!$E749),0)</f>
        <v>0</v>
      </c>
      <c r="H749" s="32">
        <f>IFERROR(IF(MATCH(F_SEARCHES!$A749,'F_ ORDERS'!A:A,0),1,),0)</f>
        <v>0</v>
      </c>
    </row>
    <row r="750" spans="1:8" x14ac:dyDescent="0.2">
      <c r="A750" s="37" t="str">
        <f t="shared" si="11"/>
        <v>152.10.42.91|45344|0.3578240740826</v>
      </c>
      <c r="B750" s="32">
        <v>7748</v>
      </c>
      <c r="C750" s="32" t="s">
        <v>1655</v>
      </c>
      <c r="D750" s="38">
        <f>INT(DT!A750)</f>
        <v>45344</v>
      </c>
      <c r="E750" s="39">
        <f>DT!A750-INT(DT!A750)</f>
        <v>0.35782407408260042</v>
      </c>
      <c r="F750" s="32" t="s">
        <v>20</v>
      </c>
      <c r="G750" s="39">
        <f>IF(F_SEARCHES!$H750=1,(VLOOKUP(F_SEARCHES!$A750,'F_ ORDERS'!A:G,7,FALSE)+VLOOKUP(F_SEARCHES!$A750,'F_ ORDERS'!A:H,8,FALSE))-(F_SEARCHES!$D750+F_SEARCHES!$E750),0)</f>
        <v>7.6874999998835847E-2</v>
      </c>
      <c r="H750" s="32">
        <f>IFERROR(IF(MATCH(F_SEARCHES!$A750,'F_ ORDERS'!A:A,0),1,),0)</f>
        <v>1</v>
      </c>
    </row>
    <row r="751" spans="1:8" x14ac:dyDescent="0.2">
      <c r="A751" s="37" t="str">
        <f t="shared" si="11"/>
        <v>152.140.170.153|43184|0.0349652777804295</v>
      </c>
      <c r="B751" s="32">
        <v>7749</v>
      </c>
      <c r="C751" s="32" t="s">
        <v>1656</v>
      </c>
      <c r="D751" s="38">
        <f>INT(DT!A751)</f>
        <v>43184</v>
      </c>
      <c r="E751" s="39">
        <f>DT!A751-INT(DT!A751)</f>
        <v>3.496527778042946E-2</v>
      </c>
      <c r="F751" s="32" t="s">
        <v>452</v>
      </c>
      <c r="G751" s="39">
        <f>IF(F_SEARCHES!$H751=1,(VLOOKUP(F_SEARCHES!$A751,'F_ ORDERS'!A:G,7,FALSE)+VLOOKUP(F_SEARCHES!$A751,'F_ ORDERS'!A:H,8,FALSE))-(F_SEARCHES!$D751+F_SEARCHES!$E751),0)</f>
        <v>0.10677083333575865</v>
      </c>
      <c r="H751" s="32">
        <f>IFERROR(IF(MATCH(F_SEARCHES!$A751,'F_ ORDERS'!A:A,0),1,),0)</f>
        <v>1</v>
      </c>
    </row>
    <row r="752" spans="1:8" x14ac:dyDescent="0.2">
      <c r="A752" s="37" t="str">
        <f t="shared" si="11"/>
        <v>152.159.29.96|44684|0.330358796287328</v>
      </c>
      <c r="B752" s="32">
        <v>7750</v>
      </c>
      <c r="C752" s="32" t="s">
        <v>1657</v>
      </c>
      <c r="D752" s="38">
        <f>INT(DT!A752)</f>
        <v>44684</v>
      </c>
      <c r="E752" s="39">
        <f>DT!A752-INT(DT!A752)</f>
        <v>0.330358796287328</v>
      </c>
      <c r="F752" s="32" t="s">
        <v>51</v>
      </c>
      <c r="G752" s="39">
        <f>IF(F_SEARCHES!$H752=1,(VLOOKUP(F_SEARCHES!$A752,'F_ ORDERS'!A:G,7,FALSE)+VLOOKUP(F_SEARCHES!$A752,'F_ ORDERS'!A:H,8,FALSE))-(F_SEARCHES!$D752+F_SEARCHES!$E752),0)</f>
        <v>2.4131944446708076E-2</v>
      </c>
      <c r="H752" s="32">
        <f>IFERROR(IF(MATCH(F_SEARCHES!$A752,'F_ ORDERS'!A:A,0),1,),0)</f>
        <v>1</v>
      </c>
    </row>
    <row r="753" spans="1:8" x14ac:dyDescent="0.2">
      <c r="A753" s="37" t="str">
        <f t="shared" si="11"/>
        <v>152.190.172.50|44974|0.0644791666563833</v>
      </c>
      <c r="B753" s="32">
        <v>7751</v>
      </c>
      <c r="C753" s="32" t="s">
        <v>1658</v>
      </c>
      <c r="D753" s="38">
        <f>INT(DT!A753)</f>
        <v>44974</v>
      </c>
      <c r="E753" s="39">
        <f>DT!A753-INT(DT!A753)</f>
        <v>6.4479166656383313E-2</v>
      </c>
      <c r="F753" s="32" t="s">
        <v>481</v>
      </c>
      <c r="G753" s="39">
        <f>IF(F_SEARCHES!$H753=1,(VLOOKUP(F_SEARCHES!$A753,'F_ ORDERS'!A:G,7,FALSE)+VLOOKUP(F_SEARCHES!$A753,'F_ ORDERS'!A:H,8,FALSE))-(F_SEARCHES!$D753+F_SEARCHES!$E753),0)</f>
        <v>4.8611110833007842E-4</v>
      </c>
      <c r="H753" s="32">
        <f>IFERROR(IF(MATCH(F_SEARCHES!$A753,'F_ ORDERS'!A:A,0),1,),0)</f>
        <v>1</v>
      </c>
    </row>
    <row r="754" spans="1:8" x14ac:dyDescent="0.2">
      <c r="A754" s="37" t="str">
        <f t="shared" si="11"/>
        <v>152.214.167.66|44903|0.280949074076489</v>
      </c>
      <c r="B754" s="32">
        <v>7752</v>
      </c>
      <c r="C754" s="32" t="s">
        <v>1659</v>
      </c>
      <c r="D754" s="38">
        <f>INT(DT!A754)</f>
        <v>44903</v>
      </c>
      <c r="E754" s="39">
        <f>DT!A754-INT(DT!A754)</f>
        <v>0.28094907407648861</v>
      </c>
      <c r="F754" s="32" t="s">
        <v>410</v>
      </c>
      <c r="G754" s="39">
        <f>IF(F_SEARCHES!$H754=1,(VLOOKUP(F_SEARCHES!$A754,'F_ ORDERS'!A:G,7,FALSE)+VLOOKUP(F_SEARCHES!$A754,'F_ ORDERS'!A:H,8,FALSE))-(F_SEARCHES!$D754+F_SEARCHES!$E754),0)</f>
        <v>9.7685185173759237E-3</v>
      </c>
      <c r="H754" s="32">
        <f>IFERROR(IF(MATCH(F_SEARCHES!$A754,'F_ ORDERS'!A:A,0),1,),0)</f>
        <v>1</v>
      </c>
    </row>
    <row r="755" spans="1:8" x14ac:dyDescent="0.2">
      <c r="A755" s="37" t="str">
        <f t="shared" si="11"/>
        <v>152.250.115.47|44549|0.991493055553292</v>
      </c>
      <c r="B755" s="32">
        <v>7753</v>
      </c>
      <c r="C755" s="32" t="s">
        <v>1660</v>
      </c>
      <c r="D755" s="38">
        <f>INT(DT!A755)</f>
        <v>44549</v>
      </c>
      <c r="E755" s="39">
        <f>DT!A755-INT(DT!A755)</f>
        <v>0.99149305555329192</v>
      </c>
      <c r="F755" s="32" t="s">
        <v>177</v>
      </c>
      <c r="G755" s="39">
        <f>IF(F_SEARCHES!$H755=1,(VLOOKUP(F_SEARCHES!$A755,'F_ ORDERS'!A:G,7,FALSE)+VLOOKUP(F_SEARCHES!$A755,'F_ ORDERS'!A:H,8,FALSE))-(F_SEARCHES!$D755+F_SEARCHES!$E755),0)</f>
        <v>0</v>
      </c>
      <c r="H755" s="32">
        <f>IFERROR(IF(MATCH(F_SEARCHES!$A755,'F_ ORDERS'!A:A,0),1,),0)</f>
        <v>0</v>
      </c>
    </row>
    <row r="756" spans="1:8" x14ac:dyDescent="0.2">
      <c r="A756" s="37" t="str">
        <f t="shared" si="11"/>
        <v>152.48.95.242|45602|0.906504629630945</v>
      </c>
      <c r="B756" s="32">
        <v>7754</v>
      </c>
      <c r="C756" s="32" t="s">
        <v>1661</v>
      </c>
      <c r="D756" s="38">
        <f>INT(DT!A756)</f>
        <v>45602</v>
      </c>
      <c r="E756" s="39">
        <f>DT!A756-INT(DT!A756)</f>
        <v>0.90650462963094469</v>
      </c>
      <c r="F756" s="32" t="s">
        <v>406</v>
      </c>
      <c r="G756" s="39">
        <f>IF(F_SEARCHES!$H756=1,(VLOOKUP(F_SEARCHES!$A756,'F_ ORDERS'!A:G,7,FALSE)+VLOOKUP(F_SEARCHES!$A756,'F_ ORDERS'!A:H,8,FALSE))-(F_SEARCHES!$D756+F_SEARCHES!$E756),0)</f>
        <v>7.0891203700739425E-2</v>
      </c>
      <c r="H756" s="32">
        <f>IFERROR(IF(MATCH(F_SEARCHES!$A756,'F_ ORDERS'!A:A,0),1,),0)</f>
        <v>1</v>
      </c>
    </row>
    <row r="757" spans="1:8" x14ac:dyDescent="0.2">
      <c r="A757" s="37" t="str">
        <f t="shared" si="11"/>
        <v>152.83.85.156|44544|0.812534722223063</v>
      </c>
      <c r="B757" s="32">
        <v>7755</v>
      </c>
      <c r="C757" s="32" t="s">
        <v>1662</v>
      </c>
      <c r="D757" s="38">
        <f>INT(DT!A757)</f>
        <v>44544</v>
      </c>
      <c r="E757" s="39">
        <f>DT!A757-INT(DT!A757)</f>
        <v>0.812534722223063</v>
      </c>
      <c r="F757" s="32" t="s">
        <v>293</v>
      </c>
      <c r="G757" s="39">
        <f>IF(F_SEARCHES!$H757=1,(VLOOKUP(F_SEARCHES!$A757,'F_ ORDERS'!A:G,7,FALSE)+VLOOKUP(F_SEARCHES!$A757,'F_ ORDERS'!A:H,8,FALSE))-(F_SEARCHES!$D757+F_SEARCHES!$E757),0)</f>
        <v>0</v>
      </c>
      <c r="H757" s="32">
        <f>IFERROR(IF(MATCH(F_SEARCHES!$A757,'F_ ORDERS'!A:A,0),1,),0)</f>
        <v>0</v>
      </c>
    </row>
    <row r="758" spans="1:8" x14ac:dyDescent="0.2">
      <c r="A758" s="37" t="str">
        <f t="shared" si="11"/>
        <v>153.155.232.136|44650|0.156956018523488</v>
      </c>
      <c r="B758" s="32">
        <v>7756</v>
      </c>
      <c r="C758" s="32" t="s">
        <v>1663</v>
      </c>
      <c r="D758" s="38">
        <f>INT(DT!A758)</f>
        <v>44650</v>
      </c>
      <c r="E758" s="39">
        <f>DT!A758-INT(DT!A758)</f>
        <v>0.15695601852348773</v>
      </c>
      <c r="F758" s="32" t="s">
        <v>349</v>
      </c>
      <c r="G758" s="39">
        <f>IF(F_SEARCHES!$H758=1,(VLOOKUP(F_SEARCHES!$A758,'F_ ORDERS'!A:G,7,FALSE)+VLOOKUP(F_SEARCHES!$A758,'F_ ORDERS'!A:H,8,FALSE))-(F_SEARCHES!$D758+F_SEARCHES!$E758),0)</f>
        <v>0.11219907407212304</v>
      </c>
      <c r="H758" s="32">
        <f>IFERROR(IF(MATCH(F_SEARCHES!$A758,'F_ ORDERS'!A:A,0),1,),0)</f>
        <v>1</v>
      </c>
    </row>
    <row r="759" spans="1:8" x14ac:dyDescent="0.2">
      <c r="A759" s="37" t="str">
        <f t="shared" si="11"/>
        <v>153.20.113.15|43351|0.120405092602596</v>
      </c>
      <c r="B759" s="32">
        <v>7757</v>
      </c>
      <c r="C759" s="32" t="s">
        <v>1664</v>
      </c>
      <c r="D759" s="38">
        <f>INT(DT!A759)</f>
        <v>43351</v>
      </c>
      <c r="E759" s="39">
        <f>DT!A759-INT(DT!A759)</f>
        <v>0.12040509260259569</v>
      </c>
      <c r="F759" s="32" t="s">
        <v>316</v>
      </c>
      <c r="G759" s="39">
        <f>IF(F_SEARCHES!$H759=1,(VLOOKUP(F_SEARCHES!$A759,'F_ ORDERS'!A:G,7,FALSE)+VLOOKUP(F_SEARCHES!$A759,'F_ ORDERS'!A:H,8,FALSE))-(F_SEARCHES!$D759+F_SEARCHES!$E759),0)</f>
        <v>6.829861111327773E-2</v>
      </c>
      <c r="H759" s="32">
        <f>IFERROR(IF(MATCH(F_SEARCHES!$A759,'F_ ORDERS'!A:A,0),1,),0)</f>
        <v>1</v>
      </c>
    </row>
    <row r="760" spans="1:8" x14ac:dyDescent="0.2">
      <c r="A760" s="37" t="str">
        <f t="shared" si="11"/>
        <v>153.203.16.71|43830|0.484016203707142</v>
      </c>
      <c r="B760" s="32">
        <v>7758</v>
      </c>
      <c r="C760" s="32" t="s">
        <v>1665</v>
      </c>
      <c r="D760" s="38">
        <f>INT(DT!A760)</f>
        <v>43830</v>
      </c>
      <c r="E760" s="39">
        <f>DT!A760-INT(DT!A760)</f>
        <v>0.48401620370714227</v>
      </c>
      <c r="F760" s="32" t="s">
        <v>494</v>
      </c>
      <c r="G760" s="39">
        <f>IF(F_SEARCHES!$H760=1,(VLOOKUP(F_SEARCHES!$A760,'F_ ORDERS'!A:G,7,FALSE)+VLOOKUP(F_SEARCHES!$A760,'F_ ORDERS'!A:H,8,FALSE))-(F_SEARCHES!$D760+F_SEARCHES!$E760),0)</f>
        <v>0</v>
      </c>
      <c r="H760" s="32">
        <f>IFERROR(IF(MATCH(F_SEARCHES!$A760,'F_ ORDERS'!A:A,0),1,),0)</f>
        <v>0</v>
      </c>
    </row>
    <row r="761" spans="1:8" x14ac:dyDescent="0.2">
      <c r="A761" s="37" t="str">
        <f t="shared" si="11"/>
        <v>153.216.96.103|45136|0.584259259259852</v>
      </c>
      <c r="B761" s="32">
        <v>7759</v>
      </c>
      <c r="C761" s="32" t="s">
        <v>1666</v>
      </c>
      <c r="D761" s="38">
        <f>INT(DT!A761)</f>
        <v>45136</v>
      </c>
      <c r="E761" s="39">
        <f>DT!A761-INT(DT!A761)</f>
        <v>0.58425925925985212</v>
      </c>
      <c r="F761" s="32" t="s">
        <v>272</v>
      </c>
      <c r="G761" s="39">
        <f>IF(F_SEARCHES!$H761=1,(VLOOKUP(F_SEARCHES!$A761,'F_ ORDERS'!A:G,7,FALSE)+VLOOKUP(F_SEARCHES!$A761,'F_ ORDERS'!A:H,8,FALSE))-(F_SEARCHES!$D761+F_SEARCHES!$E761),0)</f>
        <v>8.5127314814599231E-2</v>
      </c>
      <c r="H761" s="32">
        <f>IFERROR(IF(MATCH(F_SEARCHES!$A761,'F_ ORDERS'!A:A,0),1,),0)</f>
        <v>1</v>
      </c>
    </row>
    <row r="762" spans="1:8" x14ac:dyDescent="0.2">
      <c r="A762" s="37" t="str">
        <f t="shared" si="11"/>
        <v>153.224.242.32|43830|0.0555555555474712</v>
      </c>
      <c r="B762" s="32">
        <v>7760</v>
      </c>
      <c r="C762" s="32" t="s">
        <v>1667</v>
      </c>
      <c r="D762" s="38">
        <f>INT(DT!A762)</f>
        <v>43830</v>
      </c>
      <c r="E762" s="39">
        <f>DT!A762-INT(DT!A762)</f>
        <v>5.5555555547471158E-2</v>
      </c>
      <c r="F762" s="32" t="s">
        <v>459</v>
      </c>
      <c r="G762" s="39">
        <f>IF(F_SEARCHES!$H762=1,(VLOOKUP(F_SEARCHES!$A762,'F_ ORDERS'!A:G,7,FALSE)+VLOOKUP(F_SEARCHES!$A762,'F_ ORDERS'!A:H,8,FALSE))-(F_SEARCHES!$D762+F_SEARCHES!$E762),0)</f>
        <v>0</v>
      </c>
      <c r="H762" s="32">
        <f>IFERROR(IF(MATCH(F_SEARCHES!$A762,'F_ ORDERS'!A:A,0),1,),0)</f>
        <v>0</v>
      </c>
    </row>
    <row r="763" spans="1:8" x14ac:dyDescent="0.2">
      <c r="A763" s="37" t="str">
        <f t="shared" si="11"/>
        <v>153.27.218.204|44625|0.180497685192677</v>
      </c>
      <c r="B763" s="32">
        <v>7761</v>
      </c>
      <c r="C763" s="32" t="s">
        <v>1668</v>
      </c>
      <c r="D763" s="38">
        <f>INT(DT!A763)</f>
        <v>44625</v>
      </c>
      <c r="E763" s="39">
        <f>DT!A763-INT(DT!A763)</f>
        <v>0.18049768519267673</v>
      </c>
      <c r="F763" s="32" t="s">
        <v>272</v>
      </c>
      <c r="G763" s="39">
        <f>IF(F_SEARCHES!$H763=1,(VLOOKUP(F_SEARCHES!$A763,'F_ ORDERS'!A:G,7,FALSE)+VLOOKUP(F_SEARCHES!$A763,'F_ ORDERS'!A:H,8,FALSE))-(F_SEARCHES!$D763+F_SEARCHES!$E763),0)</f>
        <v>0</v>
      </c>
      <c r="H763" s="32">
        <f>IFERROR(IF(MATCH(F_SEARCHES!$A763,'F_ ORDERS'!A:A,0),1,),0)</f>
        <v>0</v>
      </c>
    </row>
    <row r="764" spans="1:8" x14ac:dyDescent="0.2">
      <c r="A764" s="37" t="str">
        <f t="shared" si="11"/>
        <v>153.27.229.20|45357|0.0546875</v>
      </c>
      <c r="B764" s="32">
        <v>7762</v>
      </c>
      <c r="C764" s="32" t="s">
        <v>1669</v>
      </c>
      <c r="D764" s="38">
        <f>INT(DT!A764)</f>
        <v>45357</v>
      </c>
      <c r="E764" s="39">
        <f>DT!A764-INT(DT!A764)</f>
        <v>5.46875E-2</v>
      </c>
      <c r="F764" s="32" t="s">
        <v>425</v>
      </c>
      <c r="G764" s="39">
        <f>IF(F_SEARCHES!$H764=1,(VLOOKUP(F_SEARCHES!$A764,'F_ ORDERS'!A:G,7,FALSE)+VLOOKUP(F_SEARCHES!$A764,'F_ ORDERS'!A:H,8,FALSE))-(F_SEARCHES!$D764+F_SEARCHES!$E764),0)</f>
        <v>0</v>
      </c>
      <c r="H764" s="32">
        <f>IFERROR(IF(MATCH(F_SEARCHES!$A764,'F_ ORDERS'!A:A,0),1,),0)</f>
        <v>0</v>
      </c>
    </row>
    <row r="765" spans="1:8" x14ac:dyDescent="0.2">
      <c r="A765" s="37" t="str">
        <f t="shared" si="11"/>
        <v>153.67.205.49|43795|0.538425925922638</v>
      </c>
      <c r="B765" s="32">
        <v>7763</v>
      </c>
      <c r="C765" s="32" t="s">
        <v>1670</v>
      </c>
      <c r="D765" s="38">
        <f>INT(DT!A765)</f>
        <v>43795</v>
      </c>
      <c r="E765" s="39">
        <f>DT!A765-INT(DT!A765)</f>
        <v>0.53842592592263827</v>
      </c>
      <c r="F765" s="32" t="s">
        <v>489</v>
      </c>
      <c r="G765" s="39">
        <f>IF(F_SEARCHES!$H765=1,(VLOOKUP(F_SEARCHES!$A765,'F_ ORDERS'!A:G,7,FALSE)+VLOOKUP(F_SEARCHES!$A765,'F_ ORDERS'!A:H,8,FALSE))-(F_SEARCHES!$D765+F_SEARCHES!$E765),0)</f>
        <v>0.10571759259619284</v>
      </c>
      <c r="H765" s="32">
        <f>IFERROR(IF(MATCH(F_SEARCHES!$A765,'F_ ORDERS'!A:A,0),1,),0)</f>
        <v>1</v>
      </c>
    </row>
    <row r="766" spans="1:8" x14ac:dyDescent="0.2">
      <c r="A766" s="37" t="str">
        <f t="shared" si="11"/>
        <v>153.96.42.154|44924|0.0570717592636356</v>
      </c>
      <c r="B766" s="32">
        <v>7764</v>
      </c>
      <c r="C766" s="32" t="s">
        <v>1671</v>
      </c>
      <c r="D766" s="38">
        <f>INT(DT!A766)</f>
        <v>44924</v>
      </c>
      <c r="E766" s="39">
        <f>DT!A766-INT(DT!A766)</f>
        <v>5.7071759263635613E-2</v>
      </c>
      <c r="F766" s="32" t="s">
        <v>270</v>
      </c>
      <c r="G766" s="39">
        <f>IF(F_SEARCHES!$H766=1,(VLOOKUP(F_SEARCHES!$A766,'F_ ORDERS'!A:G,7,FALSE)+VLOOKUP(F_SEARCHES!$A766,'F_ ORDERS'!A:H,8,FALSE))-(F_SEARCHES!$D766+F_SEARCHES!$E766),0)</f>
        <v>0</v>
      </c>
      <c r="H766" s="32">
        <f>IFERROR(IF(MATCH(F_SEARCHES!$A766,'F_ ORDERS'!A:A,0),1,),0)</f>
        <v>0</v>
      </c>
    </row>
    <row r="767" spans="1:8" x14ac:dyDescent="0.2">
      <c r="A767" s="37" t="str">
        <f t="shared" si="11"/>
        <v>153.98.166.199|44910|0.959814814807032</v>
      </c>
      <c r="B767" s="32">
        <v>7765</v>
      </c>
      <c r="C767" s="32" t="s">
        <v>1672</v>
      </c>
      <c r="D767" s="38">
        <f>INT(DT!A767)</f>
        <v>44910</v>
      </c>
      <c r="E767" s="39">
        <f>DT!A767-INT(DT!A767)</f>
        <v>0.95981481480703223</v>
      </c>
      <c r="F767" s="32" t="s">
        <v>376</v>
      </c>
      <c r="G767" s="39">
        <f>IF(F_SEARCHES!$H767=1,(VLOOKUP(F_SEARCHES!$A767,'F_ ORDERS'!A:G,7,FALSE)+VLOOKUP(F_SEARCHES!$A767,'F_ ORDERS'!A:H,8,FALSE))-(F_SEARCHES!$D767+F_SEARCHES!$E767),0)</f>
        <v>6.065972222131677E-2</v>
      </c>
      <c r="H767" s="32">
        <f>IFERROR(IF(MATCH(F_SEARCHES!$A767,'F_ ORDERS'!A:A,0),1,),0)</f>
        <v>1</v>
      </c>
    </row>
    <row r="768" spans="1:8" x14ac:dyDescent="0.2">
      <c r="A768" s="37" t="str">
        <f t="shared" si="11"/>
        <v>154.0.135.113|43799|0.636261574072705</v>
      </c>
      <c r="B768" s="32">
        <v>7766</v>
      </c>
      <c r="C768" s="32" t="s">
        <v>1673</v>
      </c>
      <c r="D768" s="38">
        <f>INT(DT!A768)</f>
        <v>43799</v>
      </c>
      <c r="E768" s="39">
        <f>DT!A768-INT(DT!A768)</f>
        <v>0.63626157407270512</v>
      </c>
      <c r="F768" s="32" t="s">
        <v>405</v>
      </c>
      <c r="G768" s="39">
        <f>IF(F_SEARCHES!$H768=1,(VLOOKUP(F_SEARCHES!$A768,'F_ ORDERS'!A:G,7,FALSE)+VLOOKUP(F_SEARCHES!$A768,'F_ ORDERS'!A:H,8,FALSE))-(F_SEARCHES!$D768+F_SEARCHES!$E768),0)</f>
        <v>0</v>
      </c>
      <c r="H768" s="32">
        <f>IFERROR(IF(MATCH(F_SEARCHES!$A768,'F_ ORDERS'!A:A,0),1,),0)</f>
        <v>0</v>
      </c>
    </row>
    <row r="769" spans="1:8" x14ac:dyDescent="0.2">
      <c r="A769" s="37" t="str">
        <f t="shared" si="11"/>
        <v>154.151.22.103|44662|0.293414351850515</v>
      </c>
      <c r="B769" s="32">
        <v>7767</v>
      </c>
      <c r="C769" s="32" t="s">
        <v>1674</v>
      </c>
      <c r="D769" s="38">
        <f>INT(DT!A769)</f>
        <v>44662</v>
      </c>
      <c r="E769" s="39">
        <f>DT!A769-INT(DT!A769)</f>
        <v>0.29341435185051523</v>
      </c>
      <c r="F769" s="32" t="s">
        <v>189</v>
      </c>
      <c r="G769" s="39">
        <f>IF(F_SEARCHES!$H769=1,(VLOOKUP(F_SEARCHES!$A769,'F_ ORDERS'!A:G,7,FALSE)+VLOOKUP(F_SEARCHES!$A769,'F_ ORDERS'!A:H,8,FALSE))-(F_SEARCHES!$D769+F_SEARCHES!$E769),0)</f>
        <v>2.34375E-2</v>
      </c>
      <c r="H769" s="32">
        <f>IFERROR(IF(MATCH(F_SEARCHES!$A769,'F_ ORDERS'!A:A,0),1,),0)</f>
        <v>1</v>
      </c>
    </row>
    <row r="770" spans="1:8" x14ac:dyDescent="0.2">
      <c r="A770" s="37" t="str">
        <f t="shared" ref="A770:A833" si="12">C770 &amp; "|" &amp; D770 &amp; "|" &amp; E770</f>
        <v>154.168.229.72|45207|0.703981481477967</v>
      </c>
      <c r="B770" s="32">
        <v>7768</v>
      </c>
      <c r="C770" s="32" t="s">
        <v>1675</v>
      </c>
      <c r="D770" s="38">
        <f>INT(DT!A770)</f>
        <v>45207</v>
      </c>
      <c r="E770" s="39">
        <f>DT!A770-INT(DT!A770)</f>
        <v>0.70398148147796746</v>
      </c>
      <c r="F770" s="32" t="s">
        <v>116</v>
      </c>
      <c r="G770" s="39">
        <f>IF(F_SEARCHES!$H770=1,(VLOOKUP(F_SEARCHES!$A770,'F_ ORDERS'!A:G,7,FALSE)+VLOOKUP(F_SEARCHES!$A770,'F_ ORDERS'!A:H,8,FALSE))-(F_SEARCHES!$D770+F_SEARCHES!$E770),0)</f>
        <v>0</v>
      </c>
      <c r="H770" s="32">
        <f>IFERROR(IF(MATCH(F_SEARCHES!$A770,'F_ ORDERS'!A:A,0),1,),0)</f>
        <v>0</v>
      </c>
    </row>
    <row r="771" spans="1:8" x14ac:dyDescent="0.2">
      <c r="A771" s="37" t="str">
        <f t="shared" si="12"/>
        <v>154.181.192.81|42484|0.396631944437104</v>
      </c>
      <c r="B771" s="32">
        <v>7769</v>
      </c>
      <c r="C771" s="32" t="s">
        <v>1676</v>
      </c>
      <c r="D771" s="38">
        <f>INT(DT!A771)</f>
        <v>42484</v>
      </c>
      <c r="E771" s="39">
        <f>DT!A771-INT(DT!A771)</f>
        <v>0.39663194443710381</v>
      </c>
      <c r="F771" s="32" t="s">
        <v>361</v>
      </c>
      <c r="G771" s="39">
        <f>IF(F_SEARCHES!$H771=1,(VLOOKUP(F_SEARCHES!$A771,'F_ ORDERS'!A:G,7,FALSE)+VLOOKUP(F_SEARCHES!$A771,'F_ ORDERS'!A:H,8,FALSE))-(F_SEARCHES!$D771+F_SEARCHES!$E771),0)</f>
        <v>0</v>
      </c>
      <c r="H771" s="32">
        <f>IFERROR(IF(MATCH(F_SEARCHES!$A771,'F_ ORDERS'!A:A,0),1,),0)</f>
        <v>0</v>
      </c>
    </row>
    <row r="772" spans="1:8" x14ac:dyDescent="0.2">
      <c r="A772" s="37" t="str">
        <f t="shared" si="12"/>
        <v>154.192.184.99|44445|0.0637037037013215</v>
      </c>
      <c r="B772" s="32">
        <v>7770</v>
      </c>
      <c r="C772" s="32" t="s">
        <v>1677</v>
      </c>
      <c r="D772" s="38">
        <f>INT(DT!A772)</f>
        <v>44445</v>
      </c>
      <c r="E772" s="39">
        <f>DT!A772-INT(DT!A772)</f>
        <v>6.3703703701321501E-2</v>
      </c>
      <c r="F772" s="32" t="s">
        <v>479</v>
      </c>
      <c r="G772" s="39">
        <f>IF(F_SEARCHES!$H772=1,(VLOOKUP(F_SEARCHES!$A772,'F_ ORDERS'!A:G,7,FALSE)+VLOOKUP(F_SEARCHES!$A772,'F_ ORDERS'!A:H,8,FALSE))-(F_SEARCHES!$D772+F_SEARCHES!$E772),0)</f>
        <v>7.3379629626288079E-2</v>
      </c>
      <c r="H772" s="32">
        <f>IFERROR(IF(MATCH(F_SEARCHES!$A772,'F_ ORDERS'!A:A,0),1,),0)</f>
        <v>1</v>
      </c>
    </row>
    <row r="773" spans="1:8" x14ac:dyDescent="0.2">
      <c r="A773" s="37" t="str">
        <f t="shared" si="12"/>
        <v>154.192.240.130|44707|0.594270833331393</v>
      </c>
      <c r="B773" s="32">
        <v>7771</v>
      </c>
      <c r="C773" s="32" t="s">
        <v>1678</v>
      </c>
      <c r="D773" s="38">
        <f>INT(DT!A773)</f>
        <v>44707</v>
      </c>
      <c r="E773" s="39">
        <f>DT!A773-INT(DT!A773)</f>
        <v>0.59427083333139308</v>
      </c>
      <c r="F773" s="32" t="s">
        <v>356</v>
      </c>
      <c r="G773" s="39">
        <f>IF(F_SEARCHES!$H773=1,(VLOOKUP(F_SEARCHES!$A773,'F_ ORDERS'!A:G,7,FALSE)+VLOOKUP(F_SEARCHES!$A773,'F_ ORDERS'!A:H,8,FALSE))-(F_SEARCHES!$D773+F_SEARCHES!$E773),0)</f>
        <v>0</v>
      </c>
      <c r="H773" s="32">
        <f>IFERROR(IF(MATCH(F_SEARCHES!$A773,'F_ ORDERS'!A:A,0),1,),0)</f>
        <v>0</v>
      </c>
    </row>
    <row r="774" spans="1:8" x14ac:dyDescent="0.2">
      <c r="A774" s="37" t="str">
        <f t="shared" si="12"/>
        <v>154.193.32.152|43941|0.891273148146865</v>
      </c>
      <c r="B774" s="32">
        <v>7772</v>
      </c>
      <c r="C774" s="32" t="s">
        <v>1679</v>
      </c>
      <c r="D774" s="38">
        <f>INT(DT!A774)</f>
        <v>43941</v>
      </c>
      <c r="E774" s="39">
        <f>DT!A774-INT(DT!A774)</f>
        <v>0.89127314814686542</v>
      </c>
      <c r="F774" s="32" t="s">
        <v>173</v>
      </c>
      <c r="G774" s="39">
        <f>IF(F_SEARCHES!$H774=1,(VLOOKUP(F_SEARCHES!$A774,'F_ ORDERS'!A:G,7,FALSE)+VLOOKUP(F_SEARCHES!$A774,'F_ ORDERS'!A:H,8,FALSE))-(F_SEARCHES!$D774+F_SEARCHES!$E774),0)</f>
        <v>4.5983796298969537E-2</v>
      </c>
      <c r="H774" s="32">
        <f>IFERROR(IF(MATCH(F_SEARCHES!$A774,'F_ ORDERS'!A:A,0),1,),0)</f>
        <v>1</v>
      </c>
    </row>
    <row r="775" spans="1:8" x14ac:dyDescent="0.2">
      <c r="A775" s="37" t="str">
        <f t="shared" si="12"/>
        <v>154.193.70.201|41530|0.974444444436813</v>
      </c>
      <c r="B775" s="32">
        <v>7773</v>
      </c>
      <c r="C775" s="32" t="s">
        <v>1680</v>
      </c>
      <c r="D775" s="38">
        <f>INT(DT!A775)</f>
        <v>41530</v>
      </c>
      <c r="E775" s="39">
        <f>DT!A775-INT(DT!A775)</f>
        <v>0.97444444443681277</v>
      </c>
      <c r="F775" s="32" t="s">
        <v>221</v>
      </c>
      <c r="G775" s="39">
        <f>IF(F_SEARCHES!$H775=1,(VLOOKUP(F_SEARCHES!$A775,'F_ ORDERS'!A:G,7,FALSE)+VLOOKUP(F_SEARCHES!$A775,'F_ ORDERS'!A:H,8,FALSE))-(F_SEARCHES!$D775+F_SEARCHES!$E775),0)</f>
        <v>1.4548611114150845E-2</v>
      </c>
      <c r="H775" s="32">
        <f>IFERROR(IF(MATCH(F_SEARCHES!$A775,'F_ ORDERS'!A:A,0),1,),0)</f>
        <v>1</v>
      </c>
    </row>
    <row r="776" spans="1:8" x14ac:dyDescent="0.2">
      <c r="A776" s="37" t="str">
        <f t="shared" si="12"/>
        <v>154.224.149.37|45051|0.543321759258106</v>
      </c>
      <c r="B776" s="32">
        <v>7774</v>
      </c>
      <c r="C776" s="32" t="s">
        <v>1681</v>
      </c>
      <c r="D776" s="38">
        <f>INT(DT!A776)</f>
        <v>45051</v>
      </c>
      <c r="E776" s="39">
        <f>DT!A776-INT(DT!A776)</f>
        <v>0.54332175925810589</v>
      </c>
      <c r="F776" s="32" t="s">
        <v>376</v>
      </c>
      <c r="G776" s="39">
        <f>IF(F_SEARCHES!$H776=1,(VLOOKUP(F_SEARCHES!$A776,'F_ ORDERS'!A:G,7,FALSE)+VLOOKUP(F_SEARCHES!$A776,'F_ ORDERS'!A:H,8,FALSE))-(F_SEARCHES!$D776+F_SEARCHES!$E776),0)</f>
        <v>0</v>
      </c>
      <c r="H776" s="32">
        <f>IFERROR(IF(MATCH(F_SEARCHES!$A776,'F_ ORDERS'!A:A,0),1,),0)</f>
        <v>0</v>
      </c>
    </row>
    <row r="777" spans="1:8" x14ac:dyDescent="0.2">
      <c r="A777" s="37" t="str">
        <f t="shared" si="12"/>
        <v>154.236.102.240|45610|0.78479166667239</v>
      </c>
      <c r="B777" s="32">
        <v>7775</v>
      </c>
      <c r="C777" s="32" t="s">
        <v>1682</v>
      </c>
      <c r="D777" s="38">
        <f>INT(DT!A777)</f>
        <v>45610</v>
      </c>
      <c r="E777" s="39">
        <f>DT!A777-INT(DT!A777)</f>
        <v>0.78479166667239042</v>
      </c>
      <c r="F777" s="32" t="s">
        <v>102</v>
      </c>
      <c r="G777" s="39">
        <f>IF(F_SEARCHES!$H777=1,(VLOOKUP(F_SEARCHES!$A777,'F_ ORDERS'!A:G,7,FALSE)+VLOOKUP(F_SEARCHES!$A777,'F_ ORDERS'!A:H,8,FALSE))-(F_SEARCHES!$D777+F_SEARCHES!$E777),0)</f>
        <v>0</v>
      </c>
      <c r="H777" s="32">
        <f>IFERROR(IF(MATCH(F_SEARCHES!$A777,'F_ ORDERS'!A:A,0),1,),0)</f>
        <v>0</v>
      </c>
    </row>
    <row r="778" spans="1:8" x14ac:dyDescent="0.2">
      <c r="A778" s="37" t="str">
        <f t="shared" si="12"/>
        <v>154.3.124.143|44632|0.973564814812562</v>
      </c>
      <c r="B778" s="32">
        <v>7776</v>
      </c>
      <c r="C778" s="32" t="s">
        <v>1683</v>
      </c>
      <c r="D778" s="38">
        <f>INT(DT!A778)</f>
        <v>44632</v>
      </c>
      <c r="E778" s="39">
        <f>DT!A778-INT(DT!A778)</f>
        <v>0.97356481481256196</v>
      </c>
      <c r="F778" s="32" t="s">
        <v>384</v>
      </c>
      <c r="G778" s="39">
        <f>IF(F_SEARCHES!$H778=1,(VLOOKUP(F_SEARCHES!$A778,'F_ ORDERS'!A:G,7,FALSE)+VLOOKUP(F_SEARCHES!$A778,'F_ ORDERS'!A:H,8,FALSE))-(F_SEARCHES!$D778+F_SEARCHES!$E778),0)</f>
        <v>6.4814814686542377E-4</v>
      </c>
      <c r="H778" s="32">
        <f>IFERROR(IF(MATCH(F_SEARCHES!$A778,'F_ ORDERS'!A:A,0),1,),0)</f>
        <v>1</v>
      </c>
    </row>
    <row r="779" spans="1:8" x14ac:dyDescent="0.2">
      <c r="A779" s="37" t="str">
        <f t="shared" si="12"/>
        <v>154.77.134.30|44145|0.803078703713254</v>
      </c>
      <c r="B779" s="32">
        <v>7777</v>
      </c>
      <c r="C779" s="32" t="s">
        <v>1684</v>
      </c>
      <c r="D779" s="38">
        <f>INT(DT!A779)</f>
        <v>44145</v>
      </c>
      <c r="E779" s="39">
        <f>DT!A779-INT(DT!A779)</f>
        <v>0.80307870371325407</v>
      </c>
      <c r="F779" s="32" t="s">
        <v>20</v>
      </c>
      <c r="G779" s="39">
        <f>IF(F_SEARCHES!$H779=1,(VLOOKUP(F_SEARCHES!$A779,'F_ ORDERS'!A:G,7,FALSE)+VLOOKUP(F_SEARCHES!$A779,'F_ ORDERS'!A:H,8,FALSE))-(F_SEARCHES!$D779+F_SEARCHES!$E779),0)</f>
        <v>0</v>
      </c>
      <c r="H779" s="32">
        <f>IFERROR(IF(MATCH(F_SEARCHES!$A779,'F_ ORDERS'!A:A,0),1,),0)</f>
        <v>0</v>
      </c>
    </row>
    <row r="780" spans="1:8" x14ac:dyDescent="0.2">
      <c r="A780" s="37" t="str">
        <f t="shared" si="12"/>
        <v>155.10.224.57|45183|0.417245370372257</v>
      </c>
      <c r="B780" s="32">
        <v>7778</v>
      </c>
      <c r="C780" s="32" t="s">
        <v>1685</v>
      </c>
      <c r="D780" s="38">
        <f>INT(DT!A780)</f>
        <v>45183</v>
      </c>
      <c r="E780" s="39">
        <f>DT!A780-INT(DT!A780)</f>
        <v>0.41724537037225673</v>
      </c>
      <c r="F780" s="32" t="s">
        <v>357</v>
      </c>
      <c r="G780" s="39">
        <f>IF(F_SEARCHES!$H780=1,(VLOOKUP(F_SEARCHES!$A780,'F_ ORDERS'!A:G,7,FALSE)+VLOOKUP(F_SEARCHES!$A780,'F_ ORDERS'!A:H,8,FALSE))-(F_SEARCHES!$D780+F_SEARCHES!$E780),0)</f>
        <v>0</v>
      </c>
      <c r="H780" s="32">
        <f>IFERROR(IF(MATCH(F_SEARCHES!$A780,'F_ ORDERS'!A:A,0),1,),0)</f>
        <v>0</v>
      </c>
    </row>
    <row r="781" spans="1:8" x14ac:dyDescent="0.2">
      <c r="A781" s="37" t="str">
        <f t="shared" si="12"/>
        <v>155.110.161.59|45348|0.00802083333110204</v>
      </c>
      <c r="B781" s="32">
        <v>7779</v>
      </c>
      <c r="C781" s="32" t="s">
        <v>1686</v>
      </c>
      <c r="D781" s="38">
        <f>INT(DT!A781)</f>
        <v>45348</v>
      </c>
      <c r="E781" s="39">
        <f>DT!A781-INT(DT!A781)</f>
        <v>8.0208333311020397E-3</v>
      </c>
      <c r="F781" s="32" t="s">
        <v>386</v>
      </c>
      <c r="G781" s="39">
        <f>IF(F_SEARCHES!$H781=1,(VLOOKUP(F_SEARCHES!$A781,'F_ ORDERS'!A:G,7,FALSE)+VLOOKUP(F_SEARCHES!$A781,'F_ ORDERS'!A:H,8,FALSE))-(F_SEARCHES!$D781+F_SEARCHES!$E781),0)</f>
        <v>0</v>
      </c>
      <c r="H781" s="32">
        <f>IFERROR(IF(MATCH(F_SEARCHES!$A781,'F_ ORDERS'!A:A,0),1,),0)</f>
        <v>0</v>
      </c>
    </row>
    <row r="782" spans="1:8" x14ac:dyDescent="0.2">
      <c r="A782" s="37" t="str">
        <f t="shared" si="12"/>
        <v>155.121.115.237|45158|0.527719907397113</v>
      </c>
      <c r="B782" s="32">
        <v>7780</v>
      </c>
      <c r="C782" s="32" t="s">
        <v>1687</v>
      </c>
      <c r="D782" s="38">
        <f>INT(DT!A782)</f>
        <v>45158</v>
      </c>
      <c r="E782" s="39">
        <f>DT!A782-INT(DT!A782)</f>
        <v>0.52771990739711327</v>
      </c>
      <c r="F782" s="32" t="s">
        <v>121</v>
      </c>
      <c r="G782" s="39">
        <f>IF(F_SEARCHES!$H782=1,(VLOOKUP(F_SEARCHES!$A782,'F_ ORDERS'!A:G,7,FALSE)+VLOOKUP(F_SEARCHES!$A782,'F_ ORDERS'!A:H,8,FALSE))-(F_SEARCHES!$D782+F_SEARCHES!$E782),0)</f>
        <v>5.8877314811979886E-2</v>
      </c>
      <c r="H782" s="32">
        <f>IFERROR(IF(MATCH(F_SEARCHES!$A782,'F_ ORDERS'!A:A,0),1,),0)</f>
        <v>1</v>
      </c>
    </row>
    <row r="783" spans="1:8" x14ac:dyDescent="0.2">
      <c r="A783" s="37" t="str">
        <f t="shared" si="12"/>
        <v>155.129.93.203|43602|0.731631944443507</v>
      </c>
      <c r="B783" s="32">
        <v>7781</v>
      </c>
      <c r="C783" s="32" t="s">
        <v>1688</v>
      </c>
      <c r="D783" s="38">
        <f>INT(DT!A783)</f>
        <v>43602</v>
      </c>
      <c r="E783" s="39">
        <f>DT!A783-INT(DT!A783)</f>
        <v>0.73163194444350665</v>
      </c>
      <c r="F783" s="32" t="s">
        <v>443</v>
      </c>
      <c r="G783" s="39">
        <f>IF(F_SEARCHES!$H783=1,(VLOOKUP(F_SEARCHES!$A783,'F_ ORDERS'!A:G,7,FALSE)+VLOOKUP(F_SEARCHES!$A783,'F_ ORDERS'!A:H,8,FALSE))-(F_SEARCHES!$D783+F_SEARCHES!$E783),0)</f>
        <v>5.2129629628325347E-2</v>
      </c>
      <c r="H783" s="32">
        <f>IFERROR(IF(MATCH(F_SEARCHES!$A783,'F_ ORDERS'!A:A,0),1,),0)</f>
        <v>1</v>
      </c>
    </row>
    <row r="784" spans="1:8" x14ac:dyDescent="0.2">
      <c r="A784" s="37" t="str">
        <f t="shared" si="12"/>
        <v>155.13.148.231|42053|0.0309606481532683</v>
      </c>
      <c r="B784" s="32">
        <v>7782</v>
      </c>
      <c r="C784" s="32" t="s">
        <v>1689</v>
      </c>
      <c r="D784" s="38">
        <f>INT(DT!A784)</f>
        <v>42053</v>
      </c>
      <c r="E784" s="39">
        <f>DT!A784-INT(DT!A784)</f>
        <v>3.0960648153268266E-2</v>
      </c>
      <c r="F784" s="32" t="s">
        <v>242</v>
      </c>
      <c r="G784" s="39">
        <f>IF(F_SEARCHES!$H784=1,(VLOOKUP(F_SEARCHES!$A784,'F_ ORDERS'!A:G,7,FALSE)+VLOOKUP(F_SEARCHES!$A784,'F_ ORDERS'!A:H,8,FALSE))-(F_SEARCHES!$D784+F_SEARCHES!$E784),0)</f>
        <v>9.9999999998544808E-2</v>
      </c>
      <c r="H784" s="32">
        <f>IFERROR(IF(MATCH(F_SEARCHES!$A784,'F_ ORDERS'!A:A,0),1,),0)</f>
        <v>1</v>
      </c>
    </row>
    <row r="785" spans="1:8" x14ac:dyDescent="0.2">
      <c r="A785" s="37" t="str">
        <f t="shared" si="12"/>
        <v>155.130.229.190|43398|0.513182870367018</v>
      </c>
      <c r="B785" s="32">
        <v>7783</v>
      </c>
      <c r="C785" s="32" t="s">
        <v>1690</v>
      </c>
      <c r="D785" s="38">
        <f>INT(DT!A785)</f>
        <v>43398</v>
      </c>
      <c r="E785" s="39">
        <f>DT!A785-INT(DT!A785)</f>
        <v>0.51318287036701804</v>
      </c>
      <c r="F785" s="32" t="s">
        <v>317</v>
      </c>
      <c r="G785" s="39">
        <f>IF(F_SEARCHES!$H785=1,(VLOOKUP(F_SEARCHES!$A785,'F_ ORDERS'!A:G,7,FALSE)+VLOOKUP(F_SEARCHES!$A785,'F_ ORDERS'!A:H,8,FALSE))-(F_SEARCHES!$D785+F_SEARCHES!$E785),0)</f>
        <v>0</v>
      </c>
      <c r="H785" s="32">
        <f>IFERROR(IF(MATCH(F_SEARCHES!$A785,'F_ ORDERS'!A:A,0),1,),0)</f>
        <v>0</v>
      </c>
    </row>
    <row r="786" spans="1:8" x14ac:dyDescent="0.2">
      <c r="A786" s="37" t="str">
        <f t="shared" si="12"/>
        <v>155.135.247.129|42529|0.344444444446708</v>
      </c>
      <c r="B786" s="32">
        <v>7784</v>
      </c>
      <c r="C786" s="32" t="s">
        <v>1691</v>
      </c>
      <c r="D786" s="38">
        <f>INT(DT!A786)</f>
        <v>42529</v>
      </c>
      <c r="E786" s="39">
        <f>DT!A786-INT(DT!A786)</f>
        <v>0.34444444444670808</v>
      </c>
      <c r="F786" s="32" t="s">
        <v>392</v>
      </c>
      <c r="G786" s="39">
        <f>IF(F_SEARCHES!$H786=1,(VLOOKUP(F_SEARCHES!$A786,'F_ ORDERS'!A:G,7,FALSE)+VLOOKUP(F_SEARCHES!$A786,'F_ ORDERS'!A:H,8,FALSE))-(F_SEARCHES!$D786+F_SEARCHES!$E786),0)</f>
        <v>0</v>
      </c>
      <c r="H786" s="32">
        <f>IFERROR(IF(MATCH(F_SEARCHES!$A786,'F_ ORDERS'!A:A,0),1,),0)</f>
        <v>0</v>
      </c>
    </row>
    <row r="787" spans="1:8" x14ac:dyDescent="0.2">
      <c r="A787" s="37" t="str">
        <f t="shared" si="12"/>
        <v>155.138.35.238|45519|0.718680555546598</v>
      </c>
      <c r="B787" s="32">
        <v>7785</v>
      </c>
      <c r="C787" s="32" t="s">
        <v>1692</v>
      </c>
      <c r="D787" s="38">
        <f>INT(DT!A787)</f>
        <v>45519</v>
      </c>
      <c r="E787" s="39">
        <f>DT!A787-INT(DT!A787)</f>
        <v>0.71868055554659804</v>
      </c>
      <c r="F787" s="32" t="s">
        <v>468</v>
      </c>
      <c r="G787" s="39">
        <f>IF(F_SEARCHES!$H787=1,(VLOOKUP(F_SEARCHES!$A787,'F_ ORDERS'!A:G,7,FALSE)+VLOOKUP(F_SEARCHES!$A787,'F_ ORDERS'!A:H,8,FALSE))-(F_SEARCHES!$D787+F_SEARCHES!$E787),0)</f>
        <v>5.5243055554456078E-2</v>
      </c>
      <c r="H787" s="32">
        <f>IFERROR(IF(MATCH(F_SEARCHES!$A787,'F_ ORDERS'!A:A,0),1,),0)</f>
        <v>1</v>
      </c>
    </row>
    <row r="788" spans="1:8" x14ac:dyDescent="0.2">
      <c r="A788" s="37" t="str">
        <f t="shared" si="12"/>
        <v>155.151.161.134|45515|0.822939814817801</v>
      </c>
      <c r="B788" s="32">
        <v>7786</v>
      </c>
      <c r="C788" s="32" t="s">
        <v>1693</v>
      </c>
      <c r="D788" s="38">
        <f>INT(DT!A788)</f>
        <v>45515</v>
      </c>
      <c r="E788" s="39">
        <f>DT!A788-INT(DT!A788)</f>
        <v>0.82293981481780065</v>
      </c>
      <c r="F788" s="32" t="s">
        <v>96</v>
      </c>
      <c r="G788" s="39">
        <f>IF(F_SEARCHES!$H788=1,(VLOOKUP(F_SEARCHES!$A788,'F_ ORDERS'!A:G,7,FALSE)+VLOOKUP(F_SEARCHES!$A788,'F_ ORDERS'!A:H,8,FALSE))-(F_SEARCHES!$D788+F_SEARCHES!$E788),0)</f>
        <v>7.1689814816636499E-2</v>
      </c>
      <c r="H788" s="32">
        <f>IFERROR(IF(MATCH(F_SEARCHES!$A788,'F_ ORDERS'!A:A,0),1,),0)</f>
        <v>1</v>
      </c>
    </row>
    <row r="789" spans="1:8" x14ac:dyDescent="0.2">
      <c r="A789" s="37" t="str">
        <f t="shared" si="12"/>
        <v>155.176.116.61|45416|0.463402777779265</v>
      </c>
      <c r="B789" s="32">
        <v>7787</v>
      </c>
      <c r="C789" s="32" t="s">
        <v>1694</v>
      </c>
      <c r="D789" s="38">
        <f>INT(DT!A789)</f>
        <v>45416</v>
      </c>
      <c r="E789" s="39">
        <f>DT!A789-INT(DT!A789)</f>
        <v>0.46340277777926531</v>
      </c>
      <c r="F789" s="32" t="s">
        <v>81</v>
      </c>
      <c r="G789" s="39">
        <f>IF(F_SEARCHES!$H789=1,(VLOOKUP(F_SEARCHES!$A789,'F_ ORDERS'!A:G,7,FALSE)+VLOOKUP(F_SEARCHES!$A789,'F_ ORDERS'!A:H,8,FALSE))-(F_SEARCHES!$D789+F_SEARCHES!$E789),0)</f>
        <v>0</v>
      </c>
      <c r="H789" s="32">
        <f>IFERROR(IF(MATCH(F_SEARCHES!$A789,'F_ ORDERS'!A:A,0),1,),0)</f>
        <v>0</v>
      </c>
    </row>
    <row r="790" spans="1:8" x14ac:dyDescent="0.2">
      <c r="A790" s="37" t="str">
        <f t="shared" si="12"/>
        <v>155.2.228.190|43988|0.135000000002037</v>
      </c>
      <c r="B790" s="32">
        <v>7788</v>
      </c>
      <c r="C790" s="32" t="s">
        <v>1695</v>
      </c>
      <c r="D790" s="38">
        <f>INT(DT!A790)</f>
        <v>43988</v>
      </c>
      <c r="E790" s="39">
        <f>DT!A790-INT(DT!A790)</f>
        <v>0.13500000000203727</v>
      </c>
      <c r="F790" s="32" t="s">
        <v>381</v>
      </c>
      <c r="G790" s="39">
        <f>IF(F_SEARCHES!$H790=1,(VLOOKUP(F_SEARCHES!$A790,'F_ ORDERS'!A:G,7,FALSE)+VLOOKUP(F_SEARCHES!$A790,'F_ ORDERS'!A:H,8,FALSE))-(F_SEARCHES!$D790+F_SEARCHES!$E790),0)</f>
        <v>5.1724537035624962E-2</v>
      </c>
      <c r="H790" s="32">
        <f>IFERROR(IF(MATCH(F_SEARCHES!$A790,'F_ ORDERS'!A:A,0),1,),0)</f>
        <v>1</v>
      </c>
    </row>
    <row r="791" spans="1:8" x14ac:dyDescent="0.2">
      <c r="A791" s="37" t="str">
        <f t="shared" si="12"/>
        <v>155.20.151.32|44174|0.629305555557949</v>
      </c>
      <c r="B791" s="32">
        <v>7789</v>
      </c>
      <c r="C791" s="32" t="s">
        <v>1696</v>
      </c>
      <c r="D791" s="38">
        <f>INT(DT!A791)</f>
        <v>44174</v>
      </c>
      <c r="E791" s="39">
        <f>DT!A791-INT(DT!A791)</f>
        <v>0.62930555555794854</v>
      </c>
      <c r="F791" s="32" t="s">
        <v>299</v>
      </c>
      <c r="G791" s="39">
        <f>IF(F_SEARCHES!$H791=1,(VLOOKUP(F_SEARCHES!$A791,'F_ ORDERS'!A:G,7,FALSE)+VLOOKUP(F_SEARCHES!$A791,'F_ ORDERS'!A:H,8,FALSE))-(F_SEARCHES!$D791+F_SEARCHES!$E791),0)</f>
        <v>2.9826388890796807E-2</v>
      </c>
      <c r="H791" s="32">
        <f>IFERROR(IF(MATCH(F_SEARCHES!$A791,'F_ ORDERS'!A:A,0),1,),0)</f>
        <v>1</v>
      </c>
    </row>
    <row r="792" spans="1:8" x14ac:dyDescent="0.2">
      <c r="A792" s="37" t="str">
        <f t="shared" si="12"/>
        <v>155.248.13.4|45472|0.571388888893125</v>
      </c>
      <c r="B792" s="32">
        <v>7790</v>
      </c>
      <c r="C792" s="32" t="s">
        <v>1697</v>
      </c>
      <c r="D792" s="38">
        <f>INT(DT!A792)</f>
        <v>45472</v>
      </c>
      <c r="E792" s="39">
        <f>DT!A792-INT(DT!A792)</f>
        <v>0.57138888889312511</v>
      </c>
      <c r="F792" s="32" t="s">
        <v>429</v>
      </c>
      <c r="G792" s="39">
        <f>IF(F_SEARCHES!$H792=1,(VLOOKUP(F_SEARCHES!$A792,'F_ ORDERS'!A:G,7,FALSE)+VLOOKUP(F_SEARCHES!$A792,'F_ ORDERS'!A:H,8,FALSE))-(F_SEARCHES!$D792+F_SEARCHES!$E792),0)</f>
        <v>2.3564814815472346E-2</v>
      </c>
      <c r="H792" s="32">
        <f>IFERROR(IF(MATCH(F_SEARCHES!$A792,'F_ ORDERS'!A:A,0),1,),0)</f>
        <v>1</v>
      </c>
    </row>
    <row r="793" spans="1:8" x14ac:dyDescent="0.2">
      <c r="A793" s="37" t="str">
        <f t="shared" si="12"/>
        <v>155.67.9.234|44778|0.205451388887013</v>
      </c>
      <c r="B793" s="32">
        <v>7791</v>
      </c>
      <c r="C793" s="32" t="s">
        <v>1698</v>
      </c>
      <c r="D793" s="38">
        <f>INT(DT!A793)</f>
        <v>44778</v>
      </c>
      <c r="E793" s="39">
        <f>DT!A793-INT(DT!A793)</f>
        <v>0.20545138888701331</v>
      </c>
      <c r="F793" s="32" t="s">
        <v>421</v>
      </c>
      <c r="G793" s="39">
        <f>IF(F_SEARCHES!$H793=1,(VLOOKUP(F_SEARCHES!$A793,'F_ ORDERS'!A:G,7,FALSE)+VLOOKUP(F_SEARCHES!$A793,'F_ ORDERS'!A:H,8,FALSE))-(F_SEARCHES!$D793+F_SEARCHES!$E793),0)</f>
        <v>0</v>
      </c>
      <c r="H793" s="32">
        <f>IFERROR(IF(MATCH(F_SEARCHES!$A793,'F_ ORDERS'!A:A,0),1,),0)</f>
        <v>0</v>
      </c>
    </row>
    <row r="794" spans="1:8" x14ac:dyDescent="0.2">
      <c r="A794" s="37" t="str">
        <f t="shared" si="12"/>
        <v>155.96.232.138|45516|0.214571759257524</v>
      </c>
      <c r="B794" s="32">
        <v>7792</v>
      </c>
      <c r="C794" s="32" t="s">
        <v>1699</v>
      </c>
      <c r="D794" s="38">
        <f>INT(DT!A794)</f>
        <v>45516</v>
      </c>
      <c r="E794" s="39">
        <f>DT!A794-INT(DT!A794)</f>
        <v>0.21457175925752381</v>
      </c>
      <c r="F794" s="32" t="s">
        <v>116</v>
      </c>
      <c r="G794" s="39">
        <f>IF(F_SEARCHES!$H794=1,(VLOOKUP(F_SEARCHES!$A794,'F_ ORDERS'!A:G,7,FALSE)+VLOOKUP(F_SEARCHES!$A794,'F_ ORDERS'!A:H,8,FALSE))-(F_SEARCHES!$D794+F_SEARCHES!$E794),0)</f>
        <v>0</v>
      </c>
      <c r="H794" s="32">
        <f>IFERROR(IF(MATCH(F_SEARCHES!$A794,'F_ ORDERS'!A:A,0),1,),0)</f>
        <v>0</v>
      </c>
    </row>
    <row r="795" spans="1:8" x14ac:dyDescent="0.2">
      <c r="A795" s="37" t="str">
        <f t="shared" si="12"/>
        <v>156.108.19.35|44338|0.470011574070668</v>
      </c>
      <c r="B795" s="32">
        <v>7793</v>
      </c>
      <c r="C795" s="32" t="s">
        <v>1700</v>
      </c>
      <c r="D795" s="38">
        <f>INT(DT!A795)</f>
        <v>44338</v>
      </c>
      <c r="E795" s="39">
        <f>DT!A795-INT(DT!A795)</f>
        <v>0.47001157407066785</v>
      </c>
      <c r="F795" s="32" t="s">
        <v>153</v>
      </c>
      <c r="G795" s="39">
        <f>IF(F_SEARCHES!$H795=1,(VLOOKUP(F_SEARCHES!$A795,'F_ ORDERS'!A:G,7,FALSE)+VLOOKUP(F_SEARCHES!$A795,'F_ ORDERS'!A:H,8,FALSE))-(F_SEARCHES!$D795+F_SEARCHES!$E795),0)</f>
        <v>0</v>
      </c>
      <c r="H795" s="32">
        <f>IFERROR(IF(MATCH(F_SEARCHES!$A795,'F_ ORDERS'!A:A,0),1,),0)</f>
        <v>0</v>
      </c>
    </row>
    <row r="796" spans="1:8" x14ac:dyDescent="0.2">
      <c r="A796" s="37" t="str">
        <f t="shared" si="12"/>
        <v>156.108.54.122|43445|0.760208333333139</v>
      </c>
      <c r="B796" s="32">
        <v>7794</v>
      </c>
      <c r="C796" s="32" t="s">
        <v>1701</v>
      </c>
      <c r="D796" s="38">
        <f>INT(DT!A796)</f>
        <v>43445</v>
      </c>
      <c r="E796" s="39">
        <f>DT!A796-INT(DT!A796)</f>
        <v>0.76020833333313931</v>
      </c>
      <c r="F796" s="32" t="s">
        <v>123</v>
      </c>
      <c r="G796" s="39">
        <f>IF(F_SEARCHES!$H796=1,(VLOOKUP(F_SEARCHES!$A796,'F_ ORDERS'!A:G,7,FALSE)+VLOOKUP(F_SEARCHES!$A796,'F_ ORDERS'!A:H,8,FALSE))-(F_SEARCHES!$D796+F_SEARCHES!$E796),0)</f>
        <v>5.3634259260434192E-2</v>
      </c>
      <c r="H796" s="32">
        <f>IFERROR(IF(MATCH(F_SEARCHES!$A796,'F_ ORDERS'!A:A,0),1,),0)</f>
        <v>1</v>
      </c>
    </row>
    <row r="797" spans="1:8" x14ac:dyDescent="0.2">
      <c r="A797" s="37" t="str">
        <f t="shared" si="12"/>
        <v>156.123.228.71|43208|0.95543981481751</v>
      </c>
      <c r="B797" s="32">
        <v>7795</v>
      </c>
      <c r="C797" s="32" t="s">
        <v>1702</v>
      </c>
      <c r="D797" s="38">
        <f>INT(DT!A797)</f>
        <v>43208</v>
      </c>
      <c r="E797" s="39">
        <f>DT!A797-INT(DT!A797)</f>
        <v>0.95543981481750961</v>
      </c>
      <c r="F797" s="32" t="s">
        <v>157</v>
      </c>
      <c r="G797" s="39">
        <f>IF(F_SEARCHES!$H797=1,(VLOOKUP(F_SEARCHES!$A797,'F_ ORDERS'!A:G,7,FALSE)+VLOOKUP(F_SEARCHES!$A797,'F_ ORDERS'!A:H,8,FALSE))-(F_SEARCHES!$D797+F_SEARCHES!$E797),0)</f>
        <v>7.2013888886431232E-2</v>
      </c>
      <c r="H797" s="32">
        <f>IFERROR(IF(MATCH(F_SEARCHES!$A797,'F_ ORDERS'!A:A,0),1,),0)</f>
        <v>1</v>
      </c>
    </row>
    <row r="798" spans="1:8" x14ac:dyDescent="0.2">
      <c r="A798" s="37" t="str">
        <f t="shared" si="12"/>
        <v>156.146.133.208|42546|0.170543981483206</v>
      </c>
      <c r="B798" s="32">
        <v>7796</v>
      </c>
      <c r="C798" s="32" t="s">
        <v>1703</v>
      </c>
      <c r="D798" s="38">
        <f>INT(DT!A798)</f>
        <v>42546</v>
      </c>
      <c r="E798" s="39">
        <f>DT!A798-INT(DT!A798)</f>
        <v>0.17054398148320615</v>
      </c>
      <c r="F798" s="32" t="s">
        <v>489</v>
      </c>
      <c r="G798" s="39">
        <f>IF(F_SEARCHES!$H798=1,(VLOOKUP(F_SEARCHES!$A798,'F_ ORDERS'!A:G,7,FALSE)+VLOOKUP(F_SEARCHES!$A798,'F_ ORDERS'!A:H,8,FALSE))-(F_SEARCHES!$D798+F_SEARCHES!$E798),0)</f>
        <v>7.5810185153386556E-3</v>
      </c>
      <c r="H798" s="32">
        <f>IFERROR(IF(MATCH(F_SEARCHES!$A798,'F_ ORDERS'!A:A,0),1,),0)</f>
        <v>1</v>
      </c>
    </row>
    <row r="799" spans="1:8" x14ac:dyDescent="0.2">
      <c r="A799" s="37" t="str">
        <f t="shared" si="12"/>
        <v>156.162.42.75|43882|0.795995370368473</v>
      </c>
      <c r="B799" s="32">
        <v>7797</v>
      </c>
      <c r="C799" s="32" t="s">
        <v>1704</v>
      </c>
      <c r="D799" s="38">
        <f>INT(DT!A799)</f>
        <v>43882</v>
      </c>
      <c r="E799" s="39">
        <f>DT!A799-INT(DT!A799)</f>
        <v>0.79599537036847323</v>
      </c>
      <c r="F799" s="32" t="s">
        <v>158</v>
      </c>
      <c r="G799" s="39">
        <f>IF(F_SEARCHES!$H799=1,(VLOOKUP(F_SEARCHES!$A799,'F_ ORDERS'!A:G,7,FALSE)+VLOOKUP(F_SEARCHES!$A799,'F_ ORDERS'!A:H,8,FALSE))-(F_SEARCHES!$D799+F_SEARCHES!$E799),0)</f>
        <v>0</v>
      </c>
      <c r="H799" s="32">
        <f>IFERROR(IF(MATCH(F_SEARCHES!$A799,'F_ ORDERS'!A:A,0),1,),0)</f>
        <v>0</v>
      </c>
    </row>
    <row r="800" spans="1:8" x14ac:dyDescent="0.2">
      <c r="A800" s="37" t="str">
        <f t="shared" si="12"/>
        <v>156.20.102.186|45620|0.962962962963502</v>
      </c>
      <c r="B800" s="32">
        <v>7798</v>
      </c>
      <c r="C800" s="32" t="s">
        <v>1705</v>
      </c>
      <c r="D800" s="38">
        <f>INT(DT!A800)</f>
        <v>45620</v>
      </c>
      <c r="E800" s="39">
        <f>DT!A800-INT(DT!A800)</f>
        <v>0.96296296296350192</v>
      </c>
      <c r="F800" s="32" t="s">
        <v>342</v>
      </c>
      <c r="G800" s="39">
        <f>IF(F_SEARCHES!$H800=1,(VLOOKUP(F_SEARCHES!$A800,'F_ ORDERS'!A:G,7,FALSE)+VLOOKUP(F_SEARCHES!$A800,'F_ ORDERS'!A:H,8,FALSE))-(F_SEARCHES!$D800+F_SEARCHES!$E800),0)</f>
        <v>8.3564814813144039E-2</v>
      </c>
      <c r="H800" s="32">
        <f>IFERROR(IF(MATCH(F_SEARCHES!$A800,'F_ ORDERS'!A:A,0),1,),0)</f>
        <v>1</v>
      </c>
    </row>
    <row r="801" spans="1:8" x14ac:dyDescent="0.2">
      <c r="A801" s="37" t="str">
        <f t="shared" si="12"/>
        <v>156.230.178.75|44716|0.153726851851388</v>
      </c>
      <c r="B801" s="32">
        <v>7799</v>
      </c>
      <c r="C801" s="32" t="s">
        <v>1706</v>
      </c>
      <c r="D801" s="38">
        <f>INT(DT!A801)</f>
        <v>44716</v>
      </c>
      <c r="E801" s="39">
        <f>DT!A801-INT(DT!A801)</f>
        <v>0.15372685185138835</v>
      </c>
      <c r="F801" s="32" t="s">
        <v>277</v>
      </c>
      <c r="G801" s="39">
        <f>IF(F_SEARCHES!$H801=1,(VLOOKUP(F_SEARCHES!$A801,'F_ ORDERS'!A:G,7,FALSE)+VLOOKUP(F_SEARCHES!$A801,'F_ ORDERS'!A:H,8,FALSE))-(F_SEARCHES!$D801+F_SEARCHES!$E801),0)</f>
        <v>0</v>
      </c>
      <c r="H801" s="32">
        <f>IFERROR(IF(MATCH(F_SEARCHES!$A801,'F_ ORDERS'!A:A,0),1,),0)</f>
        <v>0</v>
      </c>
    </row>
    <row r="802" spans="1:8" x14ac:dyDescent="0.2">
      <c r="A802" s="37" t="str">
        <f t="shared" si="12"/>
        <v>156.4.249.173|44307|0.134097222216951</v>
      </c>
      <c r="B802" s="32">
        <v>7800</v>
      </c>
      <c r="C802" s="32" t="s">
        <v>1707</v>
      </c>
      <c r="D802" s="38">
        <f>INT(DT!A802)</f>
        <v>44307</v>
      </c>
      <c r="E802" s="39">
        <f>DT!A802-INT(DT!A802)</f>
        <v>0.1340972222169512</v>
      </c>
      <c r="F802" s="32" t="s">
        <v>73</v>
      </c>
      <c r="G802" s="39">
        <f>IF(F_SEARCHES!$H802=1,(VLOOKUP(F_SEARCHES!$A802,'F_ ORDERS'!A:G,7,FALSE)+VLOOKUP(F_SEARCHES!$A802,'F_ ORDERS'!A:H,8,FALSE))-(F_SEARCHES!$D802+F_SEARCHES!$E802),0)</f>
        <v>8.5925925923220348E-2</v>
      </c>
      <c r="H802" s="32">
        <f>IFERROR(IF(MATCH(F_SEARCHES!$A802,'F_ ORDERS'!A:A,0),1,),0)</f>
        <v>1</v>
      </c>
    </row>
    <row r="803" spans="1:8" x14ac:dyDescent="0.2">
      <c r="A803" s="37" t="str">
        <f t="shared" si="12"/>
        <v>156.66.88.204|44626|0.427465277767624</v>
      </c>
      <c r="B803" s="32">
        <v>7801</v>
      </c>
      <c r="C803" s="32" t="s">
        <v>1708</v>
      </c>
      <c r="D803" s="38">
        <f>INT(DT!A803)</f>
        <v>44626</v>
      </c>
      <c r="E803" s="39">
        <f>DT!A803-INT(DT!A803)</f>
        <v>0.42746527776762377</v>
      </c>
      <c r="F803" s="32" t="s">
        <v>116</v>
      </c>
      <c r="G803" s="39">
        <f>IF(F_SEARCHES!$H803=1,(VLOOKUP(F_SEARCHES!$A803,'F_ ORDERS'!A:G,7,FALSE)+VLOOKUP(F_SEARCHES!$A803,'F_ ORDERS'!A:H,8,FALSE))-(F_SEARCHES!$D803+F_SEARCHES!$E803),0)</f>
        <v>0</v>
      </c>
      <c r="H803" s="32">
        <f>IFERROR(IF(MATCH(F_SEARCHES!$A803,'F_ ORDERS'!A:A,0),1,),0)</f>
        <v>0</v>
      </c>
    </row>
    <row r="804" spans="1:8" x14ac:dyDescent="0.2">
      <c r="A804" s="37" t="str">
        <f t="shared" si="12"/>
        <v>156.90.138.195|44411|0.0814699074107921</v>
      </c>
      <c r="B804" s="32">
        <v>7802</v>
      </c>
      <c r="C804" s="32" t="s">
        <v>1709</v>
      </c>
      <c r="D804" s="38">
        <f>INT(DT!A804)</f>
        <v>44411</v>
      </c>
      <c r="E804" s="39">
        <f>DT!A804-INT(DT!A804)</f>
        <v>8.1469907410792075E-2</v>
      </c>
      <c r="F804" s="32" t="s">
        <v>8</v>
      </c>
      <c r="G804" s="39">
        <f>IF(F_SEARCHES!$H804=1,(VLOOKUP(F_SEARCHES!$A804,'F_ ORDERS'!A:G,7,FALSE)+VLOOKUP(F_SEARCHES!$A804,'F_ ORDERS'!A:H,8,FALSE))-(F_SEARCHES!$D804+F_SEARCHES!$E804),0)</f>
        <v>0</v>
      </c>
      <c r="H804" s="32">
        <f>IFERROR(IF(MATCH(F_SEARCHES!$A804,'F_ ORDERS'!A:A,0),1,),0)</f>
        <v>0</v>
      </c>
    </row>
    <row r="805" spans="1:8" x14ac:dyDescent="0.2">
      <c r="A805" s="37" t="str">
        <f t="shared" si="12"/>
        <v>157.1.182.41|43088|0.86793981482333</v>
      </c>
      <c r="B805" s="32">
        <v>7803</v>
      </c>
      <c r="C805" s="32" t="s">
        <v>1710</v>
      </c>
      <c r="D805" s="38">
        <f>INT(DT!A805)</f>
        <v>43088</v>
      </c>
      <c r="E805" s="39">
        <f>DT!A805-INT(DT!A805)</f>
        <v>0.86793981482333038</v>
      </c>
      <c r="F805" s="32" t="s">
        <v>297</v>
      </c>
      <c r="G805" s="39">
        <f>IF(F_SEARCHES!$H805=1,(VLOOKUP(F_SEARCHES!$A805,'F_ ORDERS'!A:G,7,FALSE)+VLOOKUP(F_SEARCHES!$A805,'F_ ORDERS'!A:H,8,FALSE))-(F_SEARCHES!$D805+F_SEARCHES!$E805),0)</f>
        <v>1.7708333332848269E-2</v>
      </c>
      <c r="H805" s="32">
        <f>IFERROR(IF(MATCH(F_SEARCHES!$A805,'F_ ORDERS'!A:A,0),1,),0)</f>
        <v>1</v>
      </c>
    </row>
    <row r="806" spans="1:8" x14ac:dyDescent="0.2">
      <c r="A806" s="37" t="str">
        <f t="shared" si="12"/>
        <v>157.12.115.74|44311|0.888935185183072</v>
      </c>
      <c r="B806" s="32">
        <v>7804</v>
      </c>
      <c r="C806" s="32" t="s">
        <v>1711</v>
      </c>
      <c r="D806" s="38">
        <f>INT(DT!A806)</f>
        <v>44311</v>
      </c>
      <c r="E806" s="39">
        <f>DT!A806-INT(DT!A806)</f>
        <v>0.88893518518307246</v>
      </c>
      <c r="F806" s="32" t="s">
        <v>199</v>
      </c>
      <c r="G806" s="39">
        <f>IF(F_SEARCHES!$H806=1,(VLOOKUP(F_SEARCHES!$A806,'F_ ORDERS'!A:G,7,FALSE)+VLOOKUP(F_SEARCHES!$A806,'F_ ORDERS'!A:H,8,FALSE))-(F_SEARCHES!$D806+F_SEARCHES!$E806),0)</f>
        <v>6.4490740740438923E-2</v>
      </c>
      <c r="H806" s="32">
        <f>IFERROR(IF(MATCH(F_SEARCHES!$A806,'F_ ORDERS'!A:A,0),1,),0)</f>
        <v>1</v>
      </c>
    </row>
    <row r="807" spans="1:8" x14ac:dyDescent="0.2">
      <c r="A807" s="37" t="str">
        <f t="shared" si="12"/>
        <v>157.14.31.169|44845|0.648576388892252</v>
      </c>
      <c r="B807" s="32">
        <v>7805</v>
      </c>
      <c r="C807" s="32" t="s">
        <v>1712</v>
      </c>
      <c r="D807" s="38">
        <f>INT(DT!A807)</f>
        <v>44845</v>
      </c>
      <c r="E807" s="39">
        <f>DT!A807-INT(DT!A807)</f>
        <v>0.648576388892252</v>
      </c>
      <c r="F807" s="32" t="s">
        <v>232</v>
      </c>
      <c r="G807" s="39">
        <f>IF(F_SEARCHES!$H807=1,(VLOOKUP(F_SEARCHES!$A807,'F_ ORDERS'!A:G,7,FALSE)+VLOOKUP(F_SEARCHES!$A807,'F_ ORDERS'!A:H,8,FALSE))-(F_SEARCHES!$D807+F_SEARCHES!$E807),0)</f>
        <v>0</v>
      </c>
      <c r="H807" s="32">
        <f>IFERROR(IF(MATCH(F_SEARCHES!$A807,'F_ ORDERS'!A:A,0),1,),0)</f>
        <v>0</v>
      </c>
    </row>
    <row r="808" spans="1:8" x14ac:dyDescent="0.2">
      <c r="A808" s="37" t="str">
        <f t="shared" si="12"/>
        <v>157.174.108.249|45108|0.155960648153268</v>
      </c>
      <c r="B808" s="32">
        <v>7806</v>
      </c>
      <c r="C808" s="32" t="s">
        <v>1713</v>
      </c>
      <c r="D808" s="38">
        <f>INT(DT!A808)</f>
        <v>45108</v>
      </c>
      <c r="E808" s="39">
        <f>DT!A808-INT(DT!A808)</f>
        <v>0.15596064815326827</v>
      </c>
      <c r="F808" s="32" t="s">
        <v>270</v>
      </c>
      <c r="G808" s="39">
        <f>IF(F_SEARCHES!$H808=1,(VLOOKUP(F_SEARCHES!$A808,'F_ ORDERS'!A:G,7,FALSE)+VLOOKUP(F_SEARCHES!$A808,'F_ ORDERS'!A:H,8,FALSE))-(F_SEARCHES!$D808+F_SEARCHES!$E808),0)</f>
        <v>0</v>
      </c>
      <c r="H808" s="32">
        <f>IFERROR(IF(MATCH(F_SEARCHES!$A808,'F_ ORDERS'!A:A,0),1,),0)</f>
        <v>0</v>
      </c>
    </row>
    <row r="809" spans="1:8" x14ac:dyDescent="0.2">
      <c r="A809" s="37" t="str">
        <f t="shared" si="12"/>
        <v>157.190.138.178|42747|0.738472222219571</v>
      </c>
      <c r="B809" s="32">
        <v>7807</v>
      </c>
      <c r="C809" s="32" t="s">
        <v>1714</v>
      </c>
      <c r="D809" s="38">
        <f>INT(DT!A809)</f>
        <v>42747</v>
      </c>
      <c r="E809" s="39">
        <f>DT!A809-INT(DT!A809)</f>
        <v>0.73847222221957054</v>
      </c>
      <c r="F809" s="32" t="s">
        <v>149</v>
      </c>
      <c r="G809" s="39">
        <f>IF(F_SEARCHES!$H809=1,(VLOOKUP(F_SEARCHES!$A809,'F_ ORDERS'!A:G,7,FALSE)+VLOOKUP(F_SEARCHES!$A809,'F_ ORDERS'!A:H,8,FALSE))-(F_SEARCHES!$D809+F_SEARCHES!$E809),0)</f>
        <v>0</v>
      </c>
      <c r="H809" s="32">
        <f>IFERROR(IF(MATCH(F_SEARCHES!$A809,'F_ ORDERS'!A:A,0),1,),0)</f>
        <v>0</v>
      </c>
    </row>
    <row r="810" spans="1:8" x14ac:dyDescent="0.2">
      <c r="A810" s="37" t="str">
        <f t="shared" si="12"/>
        <v>157.202.134.119|43779|0.888391203712672</v>
      </c>
      <c r="B810" s="32">
        <v>7808</v>
      </c>
      <c r="C810" s="32" t="s">
        <v>1715</v>
      </c>
      <c r="D810" s="38">
        <f>INT(DT!A810)</f>
        <v>43779</v>
      </c>
      <c r="E810" s="39">
        <f>DT!A810-INT(DT!A810)</f>
        <v>0.888391203712672</v>
      </c>
      <c r="F810" s="32" t="s">
        <v>418</v>
      </c>
      <c r="G810" s="39">
        <f>IF(F_SEARCHES!$H810=1,(VLOOKUP(F_SEARCHES!$A810,'F_ ORDERS'!A:G,7,FALSE)+VLOOKUP(F_SEARCHES!$A810,'F_ ORDERS'!A:H,8,FALSE))-(F_SEARCHES!$D810+F_SEARCHES!$E810),0)</f>
        <v>0.12460648148407927</v>
      </c>
      <c r="H810" s="32">
        <f>IFERROR(IF(MATCH(F_SEARCHES!$A810,'F_ ORDERS'!A:A,0),1,),0)</f>
        <v>1</v>
      </c>
    </row>
    <row r="811" spans="1:8" x14ac:dyDescent="0.2">
      <c r="A811" s="37" t="str">
        <f t="shared" si="12"/>
        <v>157.21.144.70|45103|0.800682870372839</v>
      </c>
      <c r="B811" s="32">
        <v>7809</v>
      </c>
      <c r="C811" s="32" t="s">
        <v>1716</v>
      </c>
      <c r="D811" s="38">
        <f>INT(DT!A811)</f>
        <v>45103</v>
      </c>
      <c r="E811" s="39">
        <f>DT!A811-INT(DT!A811)</f>
        <v>0.80068287037283881</v>
      </c>
      <c r="F811" s="32" t="s">
        <v>175</v>
      </c>
      <c r="G811" s="39">
        <f>IF(F_SEARCHES!$H811=1,(VLOOKUP(F_SEARCHES!$A811,'F_ ORDERS'!A:G,7,FALSE)+VLOOKUP(F_SEARCHES!$A811,'F_ ORDERS'!A:H,8,FALSE))-(F_SEARCHES!$D811+F_SEARCHES!$E811),0)</f>
        <v>0</v>
      </c>
      <c r="H811" s="32">
        <f>IFERROR(IF(MATCH(F_SEARCHES!$A811,'F_ ORDERS'!A:A,0),1,),0)</f>
        <v>0</v>
      </c>
    </row>
    <row r="812" spans="1:8" x14ac:dyDescent="0.2">
      <c r="A812" s="37" t="str">
        <f t="shared" si="12"/>
        <v>157.214.29.61|43587|0.89465277778072</v>
      </c>
      <c r="B812" s="32">
        <v>7810</v>
      </c>
      <c r="C812" s="32" t="s">
        <v>1717</v>
      </c>
      <c r="D812" s="38">
        <f>INT(DT!A812)</f>
        <v>43587</v>
      </c>
      <c r="E812" s="39">
        <f>DT!A812-INT(DT!A812)</f>
        <v>0.8946527777807205</v>
      </c>
      <c r="F812" s="32" t="s">
        <v>332</v>
      </c>
      <c r="G812" s="39">
        <f>IF(F_SEARCHES!$H812=1,(VLOOKUP(F_SEARCHES!$A812,'F_ ORDERS'!A:G,7,FALSE)+VLOOKUP(F_SEARCHES!$A812,'F_ ORDERS'!A:H,8,FALSE))-(F_SEARCHES!$D812+F_SEARCHES!$E812),0)</f>
        <v>0</v>
      </c>
      <c r="H812" s="32">
        <f>IFERROR(IF(MATCH(F_SEARCHES!$A812,'F_ ORDERS'!A:A,0),1,),0)</f>
        <v>0</v>
      </c>
    </row>
    <row r="813" spans="1:8" x14ac:dyDescent="0.2">
      <c r="A813" s="37" t="str">
        <f t="shared" si="12"/>
        <v>157.250.195.73|45529|0.743391203701322</v>
      </c>
      <c r="B813" s="32">
        <v>7811</v>
      </c>
      <c r="C813" s="32" t="s">
        <v>1718</v>
      </c>
      <c r="D813" s="38">
        <f>INT(DT!A813)</f>
        <v>45529</v>
      </c>
      <c r="E813" s="39">
        <f>DT!A813-INT(DT!A813)</f>
        <v>0.7433912037013215</v>
      </c>
      <c r="F813" s="32" t="s">
        <v>345</v>
      </c>
      <c r="G813" s="39">
        <f>IF(F_SEARCHES!$H813=1,(VLOOKUP(F_SEARCHES!$A813,'F_ ORDERS'!A:G,7,FALSE)+VLOOKUP(F_SEARCHES!$A813,'F_ ORDERS'!A:H,8,FALSE))-(F_SEARCHES!$D813+F_SEARCHES!$E813),0)</f>
        <v>0</v>
      </c>
      <c r="H813" s="32">
        <f>IFERROR(IF(MATCH(F_SEARCHES!$A813,'F_ ORDERS'!A:A,0),1,),0)</f>
        <v>0</v>
      </c>
    </row>
    <row r="814" spans="1:8" x14ac:dyDescent="0.2">
      <c r="A814" s="37" t="str">
        <f t="shared" si="12"/>
        <v>157.40.244.153|44848|0.615555555552419</v>
      </c>
      <c r="B814" s="32">
        <v>7812</v>
      </c>
      <c r="C814" s="32" t="s">
        <v>1719</v>
      </c>
      <c r="D814" s="38">
        <f>INT(DT!A814)</f>
        <v>44848</v>
      </c>
      <c r="E814" s="39">
        <f>DT!A814-INT(DT!A814)</f>
        <v>0.61555555555241881</v>
      </c>
      <c r="F814" s="32" t="s">
        <v>388</v>
      </c>
      <c r="G814" s="39">
        <f>IF(F_SEARCHES!$H814=1,(VLOOKUP(F_SEARCHES!$A814,'F_ ORDERS'!A:G,7,FALSE)+VLOOKUP(F_SEARCHES!$A814,'F_ ORDERS'!A:H,8,FALSE))-(F_SEARCHES!$D814+F_SEARCHES!$E814),0)</f>
        <v>0</v>
      </c>
      <c r="H814" s="32">
        <f>IFERROR(IF(MATCH(F_SEARCHES!$A814,'F_ ORDERS'!A:A,0),1,),0)</f>
        <v>0</v>
      </c>
    </row>
    <row r="815" spans="1:8" x14ac:dyDescent="0.2">
      <c r="A815" s="37" t="str">
        <f t="shared" si="12"/>
        <v>157.42.125.146|45412|0.888275462959427</v>
      </c>
      <c r="B815" s="32">
        <v>7813</v>
      </c>
      <c r="C815" s="32" t="s">
        <v>1720</v>
      </c>
      <c r="D815" s="38">
        <f>INT(DT!A815)</f>
        <v>45412</v>
      </c>
      <c r="E815" s="39">
        <f>DT!A815-INT(DT!A815)</f>
        <v>0.88827546295942739</v>
      </c>
      <c r="F815" s="32" t="s">
        <v>348</v>
      </c>
      <c r="G815" s="39">
        <f>IF(F_SEARCHES!$H815=1,(VLOOKUP(F_SEARCHES!$A815,'F_ ORDERS'!A:G,7,FALSE)+VLOOKUP(F_SEARCHES!$A815,'F_ ORDERS'!A:H,8,FALSE))-(F_SEARCHES!$D815+F_SEARCHES!$E815),0)</f>
        <v>0</v>
      </c>
      <c r="H815" s="32">
        <f>IFERROR(IF(MATCH(F_SEARCHES!$A815,'F_ ORDERS'!A:A,0),1,),0)</f>
        <v>0</v>
      </c>
    </row>
    <row r="816" spans="1:8" x14ac:dyDescent="0.2">
      <c r="A816" s="37" t="str">
        <f t="shared" si="12"/>
        <v>157.61.123.180|45317|0.817962962959427</v>
      </c>
      <c r="B816" s="32">
        <v>7814</v>
      </c>
      <c r="C816" s="32" t="s">
        <v>1721</v>
      </c>
      <c r="D816" s="38">
        <f>INT(DT!A816)</f>
        <v>45317</v>
      </c>
      <c r="E816" s="39">
        <f>DT!A816-INT(DT!A816)</f>
        <v>0.81796296295942739</v>
      </c>
      <c r="F816" s="32" t="s">
        <v>328</v>
      </c>
      <c r="G816" s="39">
        <f>IF(F_SEARCHES!$H816=1,(VLOOKUP(F_SEARCHES!$A816,'F_ ORDERS'!A:G,7,FALSE)+VLOOKUP(F_SEARCHES!$A816,'F_ ORDERS'!A:H,8,FALSE))-(F_SEARCHES!$D816+F_SEARCHES!$E816),0)</f>
        <v>0</v>
      </c>
      <c r="H816" s="32">
        <f>IFERROR(IF(MATCH(F_SEARCHES!$A816,'F_ ORDERS'!A:A,0),1,),0)</f>
        <v>0</v>
      </c>
    </row>
    <row r="817" spans="1:8" x14ac:dyDescent="0.2">
      <c r="A817" s="37" t="str">
        <f t="shared" si="12"/>
        <v>157.86.36.56|42443|0.755949074082309</v>
      </c>
      <c r="B817" s="32">
        <v>7815</v>
      </c>
      <c r="C817" s="32" t="s">
        <v>1722</v>
      </c>
      <c r="D817" s="38">
        <f>INT(DT!A817)</f>
        <v>42443</v>
      </c>
      <c r="E817" s="39">
        <f>DT!A817-INT(DT!A817)</f>
        <v>0.75594907408230938</v>
      </c>
      <c r="F817" s="32" t="s">
        <v>293</v>
      </c>
      <c r="G817" s="39">
        <f>IF(F_SEARCHES!$H817=1,(VLOOKUP(F_SEARCHES!$A817,'F_ ORDERS'!A:G,7,FALSE)+VLOOKUP(F_SEARCHES!$A817,'F_ ORDERS'!A:H,8,FALSE))-(F_SEARCHES!$D817+F_SEARCHES!$E817),0)</f>
        <v>0</v>
      </c>
      <c r="H817" s="32">
        <f>IFERROR(IF(MATCH(F_SEARCHES!$A817,'F_ ORDERS'!A:A,0),1,),0)</f>
        <v>0</v>
      </c>
    </row>
    <row r="818" spans="1:8" x14ac:dyDescent="0.2">
      <c r="A818" s="37" t="str">
        <f t="shared" si="12"/>
        <v>158.112.202.139|45071|0.676006944442634</v>
      </c>
      <c r="B818" s="32">
        <v>7816</v>
      </c>
      <c r="C818" s="32" t="s">
        <v>1723</v>
      </c>
      <c r="D818" s="38">
        <f>INT(DT!A818)</f>
        <v>45071</v>
      </c>
      <c r="E818" s="39">
        <f>DT!A818-INT(DT!A818)</f>
        <v>0.67600694444263354</v>
      </c>
      <c r="F818" s="32" t="s">
        <v>461</v>
      </c>
      <c r="G818" s="39">
        <f>IF(F_SEARCHES!$H818=1,(VLOOKUP(F_SEARCHES!$A818,'F_ ORDERS'!A:G,7,FALSE)+VLOOKUP(F_SEARCHES!$A818,'F_ ORDERS'!A:H,8,FALSE))-(F_SEARCHES!$D818+F_SEARCHES!$E818),0)</f>
        <v>0</v>
      </c>
      <c r="H818" s="32">
        <f>IFERROR(IF(MATCH(F_SEARCHES!$A818,'F_ ORDERS'!A:A,0),1,),0)</f>
        <v>0</v>
      </c>
    </row>
    <row r="819" spans="1:8" x14ac:dyDescent="0.2">
      <c r="A819" s="37" t="str">
        <f t="shared" si="12"/>
        <v>158.112.248.209|45430|0.72385416666657</v>
      </c>
      <c r="B819" s="32">
        <v>7817</v>
      </c>
      <c r="C819" s="32" t="s">
        <v>1724</v>
      </c>
      <c r="D819" s="38">
        <f>INT(DT!A819)</f>
        <v>45430</v>
      </c>
      <c r="E819" s="39">
        <f>DT!A819-INT(DT!A819)</f>
        <v>0.72385416666656965</v>
      </c>
      <c r="F819" s="32" t="s">
        <v>317</v>
      </c>
      <c r="G819" s="39">
        <f>IF(F_SEARCHES!$H819=1,(VLOOKUP(F_SEARCHES!$A819,'F_ ORDERS'!A:G,7,FALSE)+VLOOKUP(F_SEARCHES!$A819,'F_ ORDERS'!A:H,8,FALSE))-(F_SEARCHES!$D819+F_SEARCHES!$E819),0)</f>
        <v>7.3391203703067731E-2</v>
      </c>
      <c r="H819" s="32">
        <f>IFERROR(IF(MATCH(F_SEARCHES!$A819,'F_ ORDERS'!A:A,0),1,),0)</f>
        <v>1</v>
      </c>
    </row>
    <row r="820" spans="1:8" x14ac:dyDescent="0.2">
      <c r="A820" s="37" t="str">
        <f t="shared" si="12"/>
        <v>158.127.131.40|42422|0.444108796298678</v>
      </c>
      <c r="B820" s="32">
        <v>7818</v>
      </c>
      <c r="C820" s="32" t="s">
        <v>1725</v>
      </c>
      <c r="D820" s="38">
        <f>INT(DT!A820)</f>
        <v>42422</v>
      </c>
      <c r="E820" s="39">
        <f>DT!A820-INT(DT!A820)</f>
        <v>0.4441087962986785</v>
      </c>
      <c r="F820" s="32" t="s">
        <v>154</v>
      </c>
      <c r="G820" s="39">
        <f>IF(F_SEARCHES!$H820=1,(VLOOKUP(F_SEARCHES!$A820,'F_ ORDERS'!A:G,7,FALSE)+VLOOKUP(F_SEARCHES!$A820,'F_ ORDERS'!A:H,8,FALSE))-(F_SEARCHES!$D820+F_SEARCHES!$E820),0)</f>
        <v>6.4062500001455192E-2</v>
      </c>
      <c r="H820" s="32">
        <f>IFERROR(IF(MATCH(F_SEARCHES!$A820,'F_ ORDERS'!A:A,0),1,),0)</f>
        <v>1</v>
      </c>
    </row>
    <row r="821" spans="1:8" x14ac:dyDescent="0.2">
      <c r="A821" s="37" t="str">
        <f t="shared" si="12"/>
        <v>158.175.147.84|44896|0.212604166663368</v>
      </c>
      <c r="B821" s="32">
        <v>7819</v>
      </c>
      <c r="C821" s="32" t="s">
        <v>1726</v>
      </c>
      <c r="D821" s="38">
        <f>INT(DT!A821)</f>
        <v>44896</v>
      </c>
      <c r="E821" s="39">
        <f>DT!A821-INT(DT!A821)</f>
        <v>0.21260416666336823</v>
      </c>
      <c r="F821" s="32" t="s">
        <v>416</v>
      </c>
      <c r="G821" s="39">
        <f>IF(F_SEARCHES!$H821=1,(VLOOKUP(F_SEARCHES!$A821,'F_ ORDERS'!A:G,7,FALSE)+VLOOKUP(F_SEARCHES!$A821,'F_ ORDERS'!A:H,8,FALSE))-(F_SEARCHES!$D821+F_SEARCHES!$E821),0)</f>
        <v>0</v>
      </c>
      <c r="H821" s="32">
        <f>IFERROR(IF(MATCH(F_SEARCHES!$A821,'F_ ORDERS'!A:A,0),1,),0)</f>
        <v>0</v>
      </c>
    </row>
    <row r="822" spans="1:8" x14ac:dyDescent="0.2">
      <c r="A822" s="37" t="str">
        <f t="shared" si="12"/>
        <v>158.181.208.188|45046|0.769293981480587</v>
      </c>
      <c r="B822" s="32">
        <v>7820</v>
      </c>
      <c r="C822" s="32" t="s">
        <v>1727</v>
      </c>
      <c r="D822" s="38">
        <f>INT(DT!A822)</f>
        <v>45046</v>
      </c>
      <c r="E822" s="39">
        <f>DT!A822-INT(DT!A822)</f>
        <v>0.76929398148058681</v>
      </c>
      <c r="F822" s="32" t="s">
        <v>447</v>
      </c>
      <c r="G822" s="39">
        <f>IF(F_SEARCHES!$H822=1,(VLOOKUP(F_SEARCHES!$A822,'F_ ORDERS'!A:G,7,FALSE)+VLOOKUP(F_SEARCHES!$A822,'F_ ORDERS'!A:H,8,FALSE))-(F_SEARCHES!$D822+F_SEARCHES!$E822),0)</f>
        <v>6.1990740738110617E-2</v>
      </c>
      <c r="H822" s="32">
        <f>IFERROR(IF(MATCH(F_SEARCHES!$A822,'F_ ORDERS'!A:A,0),1,),0)</f>
        <v>1</v>
      </c>
    </row>
    <row r="823" spans="1:8" x14ac:dyDescent="0.2">
      <c r="A823" s="37" t="str">
        <f t="shared" si="12"/>
        <v>158.188.37.163|45093|0.461412037038826</v>
      </c>
      <c r="B823" s="32">
        <v>7821</v>
      </c>
      <c r="C823" s="32" t="s">
        <v>1728</v>
      </c>
      <c r="D823" s="38">
        <f>INT(DT!A823)</f>
        <v>45093</v>
      </c>
      <c r="E823" s="39">
        <f>DT!A823-INT(DT!A823)</f>
        <v>0.46141203703882638</v>
      </c>
      <c r="F823" s="32" t="s">
        <v>73</v>
      </c>
      <c r="G823" s="39">
        <f>IF(F_SEARCHES!$H823=1,(VLOOKUP(F_SEARCHES!$A823,'F_ ORDERS'!A:G,7,FALSE)+VLOOKUP(F_SEARCHES!$A823,'F_ ORDERS'!A:H,8,FALSE))-(F_SEARCHES!$D823+F_SEARCHES!$E823),0)</f>
        <v>0</v>
      </c>
      <c r="H823" s="32">
        <f>IFERROR(IF(MATCH(F_SEARCHES!$A823,'F_ ORDERS'!A:A,0),1,),0)</f>
        <v>0</v>
      </c>
    </row>
    <row r="824" spans="1:8" x14ac:dyDescent="0.2">
      <c r="A824" s="37" t="str">
        <f t="shared" si="12"/>
        <v>158.203.93.120|45116|0.997858796297805</v>
      </c>
      <c r="B824" s="32">
        <v>7822</v>
      </c>
      <c r="C824" s="32" t="s">
        <v>1729</v>
      </c>
      <c r="D824" s="38">
        <f>INT(DT!A824)</f>
        <v>45116</v>
      </c>
      <c r="E824" s="39">
        <f>DT!A824-INT(DT!A824)</f>
        <v>0.99785879629780538</v>
      </c>
      <c r="F824" s="32" t="s">
        <v>254</v>
      </c>
      <c r="G824" s="39">
        <f>IF(F_SEARCHES!$H824=1,(VLOOKUP(F_SEARCHES!$A824,'F_ ORDERS'!A:G,7,FALSE)+VLOOKUP(F_SEARCHES!$A824,'F_ ORDERS'!A:H,8,FALSE))-(F_SEARCHES!$D824+F_SEARCHES!$E824),0)</f>
        <v>4.372685185080627E-2</v>
      </c>
      <c r="H824" s="32">
        <f>IFERROR(IF(MATCH(F_SEARCHES!$A824,'F_ ORDERS'!A:A,0),1,),0)</f>
        <v>1</v>
      </c>
    </row>
    <row r="825" spans="1:8" x14ac:dyDescent="0.2">
      <c r="A825" s="37" t="str">
        <f t="shared" si="12"/>
        <v>158.240.201.21|44955|0.869513888887013</v>
      </c>
      <c r="B825" s="32">
        <v>7823</v>
      </c>
      <c r="C825" s="32" t="s">
        <v>1730</v>
      </c>
      <c r="D825" s="38">
        <f>INT(DT!A825)</f>
        <v>44955</v>
      </c>
      <c r="E825" s="39">
        <f>DT!A825-INT(DT!A825)</f>
        <v>0.86951388888701331</v>
      </c>
      <c r="F825" s="32" t="s">
        <v>277</v>
      </c>
      <c r="G825" s="39">
        <f>IF(F_SEARCHES!$H825=1,(VLOOKUP(F_SEARCHES!$A825,'F_ ORDERS'!A:G,7,FALSE)+VLOOKUP(F_SEARCHES!$A825,'F_ ORDERS'!A:H,8,FALSE))-(F_SEARCHES!$D825+F_SEARCHES!$E825),0)</f>
        <v>0</v>
      </c>
      <c r="H825" s="32">
        <f>IFERROR(IF(MATCH(F_SEARCHES!$A825,'F_ ORDERS'!A:A,0),1,),0)</f>
        <v>0</v>
      </c>
    </row>
    <row r="826" spans="1:8" x14ac:dyDescent="0.2">
      <c r="A826" s="37" t="str">
        <f t="shared" si="12"/>
        <v>158.251.54.211|44846|0.298865740740439</v>
      </c>
      <c r="B826" s="32">
        <v>7824</v>
      </c>
      <c r="C826" s="32" t="s">
        <v>1731</v>
      </c>
      <c r="D826" s="38">
        <f>INT(DT!A826)</f>
        <v>44846</v>
      </c>
      <c r="E826" s="39">
        <f>DT!A826-INT(DT!A826)</f>
        <v>0.29886574074043892</v>
      </c>
      <c r="F826" s="32" t="s">
        <v>417</v>
      </c>
      <c r="G826" s="39">
        <f>IF(F_SEARCHES!$H826=1,(VLOOKUP(F_SEARCHES!$A826,'F_ ORDERS'!A:G,7,FALSE)+VLOOKUP(F_SEARCHES!$A826,'F_ ORDERS'!A:H,8,FALSE))-(F_SEARCHES!$D826+F_SEARCHES!$E826),0)</f>
        <v>0</v>
      </c>
      <c r="H826" s="32">
        <f>IFERROR(IF(MATCH(F_SEARCHES!$A826,'F_ ORDERS'!A:A,0),1,),0)</f>
        <v>0</v>
      </c>
    </row>
    <row r="827" spans="1:8" x14ac:dyDescent="0.2">
      <c r="A827" s="37" t="str">
        <f t="shared" si="12"/>
        <v>158.254.226.232|44410|0.34787037037313</v>
      </c>
      <c r="B827" s="32">
        <v>7825</v>
      </c>
      <c r="C827" s="32" t="s">
        <v>1732</v>
      </c>
      <c r="D827" s="38">
        <f>INT(DT!A827)</f>
        <v>44410</v>
      </c>
      <c r="E827" s="39">
        <f>DT!A827-INT(DT!A827)</f>
        <v>0.34787037037312984</v>
      </c>
      <c r="F827" s="32" t="s">
        <v>364</v>
      </c>
      <c r="G827" s="39">
        <f>IF(F_SEARCHES!$H827=1,(VLOOKUP(F_SEARCHES!$A827,'F_ ORDERS'!A:G,7,FALSE)+VLOOKUP(F_SEARCHES!$A827,'F_ ORDERS'!A:H,8,FALSE))-(F_SEARCHES!$D827+F_SEARCHES!$E827),0)</f>
        <v>0</v>
      </c>
      <c r="H827" s="32">
        <f>IFERROR(IF(MATCH(F_SEARCHES!$A827,'F_ ORDERS'!A:A,0),1,),0)</f>
        <v>0</v>
      </c>
    </row>
    <row r="828" spans="1:8" x14ac:dyDescent="0.2">
      <c r="A828" s="37" t="str">
        <f t="shared" si="12"/>
        <v>158.254.62.38|45435|0.911435185182199</v>
      </c>
      <c r="B828" s="32">
        <v>7826</v>
      </c>
      <c r="C828" s="32" t="s">
        <v>1733</v>
      </c>
      <c r="D828" s="38">
        <f>INT(DT!A828)</f>
        <v>45435</v>
      </c>
      <c r="E828" s="39">
        <f>DT!A828-INT(DT!A828)</f>
        <v>0.91143518518219935</v>
      </c>
      <c r="F828" s="32" t="s">
        <v>481</v>
      </c>
      <c r="G828" s="39">
        <f>IF(F_SEARCHES!$H828=1,(VLOOKUP(F_SEARCHES!$A828,'F_ ORDERS'!A:G,7,FALSE)+VLOOKUP(F_SEARCHES!$A828,'F_ ORDERS'!A:H,8,FALSE))-(F_SEARCHES!$D828+F_SEARCHES!$E828),0)</f>
        <v>0</v>
      </c>
      <c r="H828" s="32">
        <f>IFERROR(IF(MATCH(F_SEARCHES!$A828,'F_ ORDERS'!A:A,0),1,),0)</f>
        <v>0</v>
      </c>
    </row>
    <row r="829" spans="1:8" x14ac:dyDescent="0.2">
      <c r="A829" s="37" t="str">
        <f t="shared" si="12"/>
        <v>158.32.254.163|45076|0.727997685193259</v>
      </c>
      <c r="B829" s="32">
        <v>7827</v>
      </c>
      <c r="C829" s="32" t="s">
        <v>1734</v>
      </c>
      <c r="D829" s="38">
        <f>INT(DT!A829)</f>
        <v>45076</v>
      </c>
      <c r="E829" s="39">
        <f>DT!A829-INT(DT!A829)</f>
        <v>0.7279976851932588</v>
      </c>
      <c r="F829" s="32" t="s">
        <v>465</v>
      </c>
      <c r="G829" s="39">
        <f>IF(F_SEARCHES!$H829=1,(VLOOKUP(F_SEARCHES!$A829,'F_ ORDERS'!A:G,7,FALSE)+VLOOKUP(F_SEARCHES!$A829,'F_ ORDERS'!A:H,8,FALSE))-(F_SEARCHES!$D829+F_SEARCHES!$E829),0)</f>
        <v>0</v>
      </c>
      <c r="H829" s="32">
        <f>IFERROR(IF(MATCH(F_SEARCHES!$A829,'F_ ORDERS'!A:A,0),1,),0)</f>
        <v>0</v>
      </c>
    </row>
    <row r="830" spans="1:8" x14ac:dyDescent="0.2">
      <c r="A830" s="37" t="str">
        <f t="shared" si="12"/>
        <v>158.47.115.200|43091|0.940023148148612</v>
      </c>
      <c r="B830" s="32">
        <v>7828</v>
      </c>
      <c r="C830" s="32" t="s">
        <v>1735</v>
      </c>
      <c r="D830" s="38">
        <f>INT(DT!A830)</f>
        <v>43091</v>
      </c>
      <c r="E830" s="39">
        <f>DT!A830-INT(DT!A830)</f>
        <v>0.94002314814861165</v>
      </c>
      <c r="F830" s="32" t="s">
        <v>157</v>
      </c>
      <c r="G830" s="39">
        <f>IF(F_SEARCHES!$H830=1,(VLOOKUP(F_SEARCHES!$A830,'F_ ORDERS'!A:G,7,FALSE)+VLOOKUP(F_SEARCHES!$A830,'F_ ORDERS'!A:H,8,FALSE))-(F_SEARCHES!$D830+F_SEARCHES!$E830),0)</f>
        <v>7.0254629630653653E-2</v>
      </c>
      <c r="H830" s="32">
        <f>IFERROR(IF(MATCH(F_SEARCHES!$A830,'F_ ORDERS'!A:A,0),1,),0)</f>
        <v>1</v>
      </c>
    </row>
    <row r="831" spans="1:8" x14ac:dyDescent="0.2">
      <c r="A831" s="37" t="str">
        <f t="shared" si="12"/>
        <v>158.7.221.62|44833|0.846597222232958</v>
      </c>
      <c r="B831" s="32">
        <v>7829</v>
      </c>
      <c r="C831" s="32" t="s">
        <v>1736</v>
      </c>
      <c r="D831" s="38">
        <f>INT(DT!A831)</f>
        <v>44833</v>
      </c>
      <c r="E831" s="39">
        <f>DT!A831-INT(DT!A831)</f>
        <v>0.8465972222329583</v>
      </c>
      <c r="F831" s="32" t="s">
        <v>28</v>
      </c>
      <c r="G831" s="39">
        <f>IF(F_SEARCHES!$H831=1,(VLOOKUP(F_SEARCHES!$A831,'F_ ORDERS'!A:G,7,FALSE)+VLOOKUP(F_SEARCHES!$A831,'F_ ORDERS'!A:H,8,FALSE))-(F_SEARCHES!$D831+F_SEARCHES!$E831),0)</f>
        <v>0</v>
      </c>
      <c r="H831" s="32">
        <f>IFERROR(IF(MATCH(F_SEARCHES!$A831,'F_ ORDERS'!A:A,0),1,),0)</f>
        <v>0</v>
      </c>
    </row>
    <row r="832" spans="1:8" x14ac:dyDescent="0.2">
      <c r="A832" s="37" t="str">
        <f t="shared" si="12"/>
        <v>158.87.15.65|44613|0.752083333332848</v>
      </c>
      <c r="B832" s="32">
        <v>7830</v>
      </c>
      <c r="C832" s="32" t="s">
        <v>1737</v>
      </c>
      <c r="D832" s="38">
        <f>INT(DT!A832)</f>
        <v>44613</v>
      </c>
      <c r="E832" s="39">
        <f>DT!A832-INT(DT!A832)</f>
        <v>0.75208333333284827</v>
      </c>
      <c r="F832" s="32" t="s">
        <v>193</v>
      </c>
      <c r="G832" s="39">
        <f>IF(F_SEARCHES!$H832=1,(VLOOKUP(F_SEARCHES!$A832,'F_ ORDERS'!A:G,7,FALSE)+VLOOKUP(F_SEARCHES!$A832,'F_ ORDERS'!A:H,8,FALSE))-(F_SEARCHES!$D832+F_SEARCHES!$E832),0)</f>
        <v>8.1990740742185153E-2</v>
      </c>
      <c r="H832" s="32">
        <f>IFERROR(IF(MATCH(F_SEARCHES!$A832,'F_ ORDERS'!A:A,0),1,),0)</f>
        <v>1</v>
      </c>
    </row>
    <row r="833" spans="1:8" x14ac:dyDescent="0.2">
      <c r="A833" s="37" t="str">
        <f t="shared" si="12"/>
        <v>158.99.206.246|43008|0.668912037042901</v>
      </c>
      <c r="B833" s="32">
        <v>7831</v>
      </c>
      <c r="C833" s="32" t="s">
        <v>1738</v>
      </c>
      <c r="D833" s="38">
        <f>INT(DT!A833)</f>
        <v>43008</v>
      </c>
      <c r="E833" s="39">
        <f>DT!A833-INT(DT!A833)</f>
        <v>0.66891203704290092</v>
      </c>
      <c r="F833" s="32" t="s">
        <v>404</v>
      </c>
      <c r="G833" s="39">
        <f>IF(F_SEARCHES!$H833=1,(VLOOKUP(F_SEARCHES!$A833,'F_ ORDERS'!A:G,7,FALSE)+VLOOKUP(F_SEARCHES!$A833,'F_ ORDERS'!A:H,8,FALSE))-(F_SEARCHES!$D833+F_SEARCHES!$E833),0)</f>
        <v>5.7407407439313829E-3</v>
      </c>
      <c r="H833" s="32">
        <f>IFERROR(IF(MATCH(F_SEARCHES!$A833,'F_ ORDERS'!A:A,0),1,),0)</f>
        <v>1</v>
      </c>
    </row>
    <row r="834" spans="1:8" x14ac:dyDescent="0.2">
      <c r="A834" s="37" t="str">
        <f t="shared" ref="A834:A897" si="13">C834 &amp; "|" &amp; D834 &amp; "|" &amp; E834</f>
        <v>159.104.13.132|45242|0.670740740737529</v>
      </c>
      <c r="B834" s="32">
        <v>7832</v>
      </c>
      <c r="C834" s="32" t="s">
        <v>1739</v>
      </c>
      <c r="D834" s="38">
        <f>INT(DT!A834)</f>
        <v>45242</v>
      </c>
      <c r="E834" s="39">
        <f>DT!A834-INT(DT!A834)</f>
        <v>0.67074074073752854</v>
      </c>
      <c r="F834" s="32" t="s">
        <v>191</v>
      </c>
      <c r="G834" s="39">
        <f>IF(F_SEARCHES!$H834=1,(VLOOKUP(F_SEARCHES!$A834,'F_ ORDERS'!A:G,7,FALSE)+VLOOKUP(F_SEARCHES!$A834,'F_ ORDERS'!A:H,8,FALSE))-(F_SEARCHES!$D834+F_SEARCHES!$E834),0)</f>
        <v>0.11703703703824431</v>
      </c>
      <c r="H834" s="32">
        <f>IFERROR(IF(MATCH(F_SEARCHES!$A834,'F_ ORDERS'!A:A,0),1,),0)</f>
        <v>1</v>
      </c>
    </row>
    <row r="835" spans="1:8" x14ac:dyDescent="0.2">
      <c r="A835" s="37" t="str">
        <f t="shared" si="13"/>
        <v>159.105.122.51|42693|0.0339467592566507</v>
      </c>
      <c r="B835" s="32">
        <v>7833</v>
      </c>
      <c r="C835" s="32" t="s">
        <v>1740</v>
      </c>
      <c r="D835" s="38">
        <f>INT(DT!A835)</f>
        <v>42693</v>
      </c>
      <c r="E835" s="39">
        <f>DT!A835-INT(DT!A835)</f>
        <v>3.3946759256650694E-2</v>
      </c>
      <c r="F835" s="32" t="s">
        <v>349</v>
      </c>
      <c r="G835" s="39">
        <f>IF(F_SEARCHES!$H835=1,(VLOOKUP(F_SEARCHES!$A835,'F_ ORDERS'!A:G,7,FALSE)+VLOOKUP(F_SEARCHES!$A835,'F_ ORDERS'!A:H,8,FALSE))-(F_SEARCHES!$D835+F_SEARCHES!$E835),0)</f>
        <v>6.1701388891378883E-2</v>
      </c>
      <c r="H835" s="32">
        <f>IFERROR(IF(MATCH(F_SEARCHES!$A835,'F_ ORDERS'!A:A,0),1,),0)</f>
        <v>1</v>
      </c>
    </row>
    <row r="836" spans="1:8" x14ac:dyDescent="0.2">
      <c r="A836" s="37" t="str">
        <f t="shared" si="13"/>
        <v>159.108.174.26|44254|0.983796296299261</v>
      </c>
      <c r="B836" s="32">
        <v>7834</v>
      </c>
      <c r="C836" s="32" t="s">
        <v>1741</v>
      </c>
      <c r="D836" s="38">
        <f>INT(DT!A836)</f>
        <v>44254</v>
      </c>
      <c r="E836" s="39">
        <f>DT!A836-INT(DT!A836)</f>
        <v>0.98379629629926058</v>
      </c>
      <c r="F836" s="32" t="s">
        <v>316</v>
      </c>
      <c r="G836" s="39">
        <f>IF(F_SEARCHES!$H836=1,(VLOOKUP(F_SEARCHES!$A836,'F_ ORDERS'!A:G,7,FALSE)+VLOOKUP(F_SEARCHES!$A836,'F_ ORDERS'!A:H,8,FALSE))-(F_SEARCHES!$D836+F_SEARCHES!$E836),0)</f>
        <v>0</v>
      </c>
      <c r="H836" s="32">
        <f>IFERROR(IF(MATCH(F_SEARCHES!$A836,'F_ ORDERS'!A:A,0),1,),0)</f>
        <v>0</v>
      </c>
    </row>
    <row r="837" spans="1:8" x14ac:dyDescent="0.2">
      <c r="A837" s="37" t="str">
        <f t="shared" si="13"/>
        <v>159.126.172.103|43129|0.45444444444729</v>
      </c>
      <c r="B837" s="32">
        <v>7835</v>
      </c>
      <c r="C837" s="32" t="s">
        <v>1742</v>
      </c>
      <c r="D837" s="38">
        <f>INT(DT!A837)</f>
        <v>43129</v>
      </c>
      <c r="E837" s="39">
        <f>DT!A837-INT(DT!A837)</f>
        <v>0.45444444444729015</v>
      </c>
      <c r="F837" s="32" t="s">
        <v>56</v>
      </c>
      <c r="G837" s="39">
        <f>IF(F_SEARCHES!$H837=1,(VLOOKUP(F_SEARCHES!$A837,'F_ ORDERS'!A:G,7,FALSE)+VLOOKUP(F_SEARCHES!$A837,'F_ ORDERS'!A:H,8,FALSE))-(F_SEARCHES!$D837+F_SEARCHES!$E837),0)</f>
        <v>0</v>
      </c>
      <c r="H837" s="32">
        <f>IFERROR(IF(MATCH(F_SEARCHES!$A837,'F_ ORDERS'!A:A,0),1,),0)</f>
        <v>0</v>
      </c>
    </row>
    <row r="838" spans="1:8" x14ac:dyDescent="0.2">
      <c r="A838" s="37" t="str">
        <f t="shared" si="13"/>
        <v>159.141.83.123|44570|0.49729166666657</v>
      </c>
      <c r="B838" s="32">
        <v>7836</v>
      </c>
      <c r="C838" s="32" t="s">
        <v>1743</v>
      </c>
      <c r="D838" s="38">
        <f>INT(DT!A838)</f>
        <v>44570</v>
      </c>
      <c r="E838" s="39">
        <f>DT!A838-INT(DT!A838)</f>
        <v>0.49729166666656965</v>
      </c>
      <c r="F838" s="32" t="s">
        <v>494</v>
      </c>
      <c r="G838" s="39">
        <f>IF(F_SEARCHES!$H838=1,(VLOOKUP(F_SEARCHES!$A838,'F_ ORDERS'!A:G,7,FALSE)+VLOOKUP(F_SEARCHES!$A838,'F_ ORDERS'!A:H,8,FALSE))-(F_SEARCHES!$D838+F_SEARCHES!$E838),0)</f>
        <v>0</v>
      </c>
      <c r="H838" s="32">
        <f>IFERROR(IF(MATCH(F_SEARCHES!$A838,'F_ ORDERS'!A:A,0),1,),0)</f>
        <v>0</v>
      </c>
    </row>
    <row r="839" spans="1:8" x14ac:dyDescent="0.2">
      <c r="A839" s="37" t="str">
        <f t="shared" si="13"/>
        <v>159.141.95.180|45374|0.658495370371384</v>
      </c>
      <c r="B839" s="32">
        <v>7837</v>
      </c>
      <c r="C839" s="32" t="s">
        <v>1744</v>
      </c>
      <c r="D839" s="38">
        <f>INT(DT!A839)</f>
        <v>45374</v>
      </c>
      <c r="E839" s="39">
        <f>DT!A839-INT(DT!A839)</f>
        <v>0.65849537037138361</v>
      </c>
      <c r="F839" s="32" t="s">
        <v>267</v>
      </c>
      <c r="G839" s="39">
        <f>IF(F_SEARCHES!$H839=1,(VLOOKUP(F_SEARCHES!$A839,'F_ ORDERS'!A:G,7,FALSE)+VLOOKUP(F_SEARCHES!$A839,'F_ ORDERS'!A:H,8,FALSE))-(F_SEARCHES!$D839+F_SEARCHES!$E839),0)</f>
        <v>0</v>
      </c>
      <c r="H839" s="32">
        <f>IFERROR(IF(MATCH(F_SEARCHES!$A839,'F_ ORDERS'!A:A,0),1,),0)</f>
        <v>0</v>
      </c>
    </row>
    <row r="840" spans="1:8" x14ac:dyDescent="0.2">
      <c r="A840" s="37" t="str">
        <f t="shared" si="13"/>
        <v>159.148.199.227|45246|0.00680555555300089</v>
      </c>
      <c r="B840" s="32">
        <v>7838</v>
      </c>
      <c r="C840" s="32" t="s">
        <v>1745</v>
      </c>
      <c r="D840" s="38">
        <f>INT(DT!A840)</f>
        <v>45246</v>
      </c>
      <c r="E840" s="39">
        <f>DT!A840-INT(DT!A840)</f>
        <v>6.805555553000886E-3</v>
      </c>
      <c r="F840" s="32" t="s">
        <v>416</v>
      </c>
      <c r="G840" s="39">
        <f>IF(F_SEARCHES!$H840=1,(VLOOKUP(F_SEARCHES!$A840,'F_ ORDERS'!A:G,7,FALSE)+VLOOKUP(F_SEARCHES!$A840,'F_ ORDERS'!A:H,8,FALSE))-(F_SEARCHES!$D840+F_SEARCHES!$E840),0)</f>
        <v>1.0173611110076308E-2</v>
      </c>
      <c r="H840" s="32">
        <f>IFERROR(IF(MATCH(F_SEARCHES!$A840,'F_ ORDERS'!A:A,0),1,),0)</f>
        <v>1</v>
      </c>
    </row>
    <row r="841" spans="1:8" x14ac:dyDescent="0.2">
      <c r="A841" s="37" t="str">
        <f t="shared" si="13"/>
        <v>159.241.170.218|45335|0.000312500000291038</v>
      </c>
      <c r="B841" s="32">
        <v>7839</v>
      </c>
      <c r="C841" s="32" t="s">
        <v>1746</v>
      </c>
      <c r="D841" s="38">
        <f>INT(DT!A841)</f>
        <v>45335</v>
      </c>
      <c r="E841" s="39">
        <f>DT!A841-INT(DT!A841)</f>
        <v>3.125000002910383E-4</v>
      </c>
      <c r="F841" s="32" t="s">
        <v>177</v>
      </c>
      <c r="G841" s="39">
        <f>IF(F_SEARCHES!$H841=1,(VLOOKUP(F_SEARCHES!$A841,'F_ ORDERS'!A:G,7,FALSE)+VLOOKUP(F_SEARCHES!$A841,'F_ ORDERS'!A:H,8,FALSE))-(F_SEARCHES!$D841+F_SEARCHES!$E841),0)</f>
        <v>0</v>
      </c>
      <c r="H841" s="32">
        <f>IFERROR(IF(MATCH(F_SEARCHES!$A841,'F_ ORDERS'!A:A,0),1,),0)</f>
        <v>0</v>
      </c>
    </row>
    <row r="842" spans="1:8" x14ac:dyDescent="0.2">
      <c r="A842" s="37" t="str">
        <f t="shared" si="13"/>
        <v>159.255.90.236|45620|0.208333333343035</v>
      </c>
      <c r="B842" s="32">
        <v>7840</v>
      </c>
      <c r="C842" s="32" t="s">
        <v>1747</v>
      </c>
      <c r="D842" s="38">
        <f>INT(DT!A842)</f>
        <v>45620</v>
      </c>
      <c r="E842" s="39">
        <f>DT!A842-INT(DT!A842)</f>
        <v>0.20833333334303461</v>
      </c>
      <c r="F842" s="32" t="s">
        <v>434</v>
      </c>
      <c r="G842" s="39">
        <f>IF(F_SEARCHES!$H842=1,(VLOOKUP(F_SEARCHES!$A842,'F_ ORDERS'!A:G,7,FALSE)+VLOOKUP(F_SEARCHES!$A842,'F_ ORDERS'!A:H,8,FALSE))-(F_SEARCHES!$D842+F_SEARCHES!$E842),0)</f>
        <v>5.2141203705104999E-2</v>
      </c>
      <c r="H842" s="32">
        <f>IFERROR(IF(MATCH(F_SEARCHES!$A842,'F_ ORDERS'!A:A,0),1,),0)</f>
        <v>1</v>
      </c>
    </row>
    <row r="843" spans="1:8" x14ac:dyDescent="0.2">
      <c r="A843" s="37" t="str">
        <f t="shared" si="13"/>
        <v>159.51.19.200|42679|0.676400462973106</v>
      </c>
      <c r="B843" s="32">
        <v>7841</v>
      </c>
      <c r="C843" s="32" t="s">
        <v>1748</v>
      </c>
      <c r="D843" s="38">
        <f>INT(DT!A843)</f>
        <v>42679</v>
      </c>
      <c r="E843" s="39">
        <f>DT!A843-INT(DT!A843)</f>
        <v>0.67640046297310619</v>
      </c>
      <c r="F843" s="32" t="s">
        <v>242</v>
      </c>
      <c r="G843" s="39">
        <f>IF(F_SEARCHES!$H843=1,(VLOOKUP(F_SEARCHES!$A843,'F_ ORDERS'!A:G,7,FALSE)+VLOOKUP(F_SEARCHES!$A843,'F_ ORDERS'!A:H,8,FALSE))-(F_SEARCHES!$D843+F_SEARCHES!$E843),0)</f>
        <v>3.5057870372838806E-2</v>
      </c>
      <c r="H843" s="32">
        <f>IFERROR(IF(MATCH(F_SEARCHES!$A843,'F_ ORDERS'!A:A,0),1,),0)</f>
        <v>1</v>
      </c>
    </row>
    <row r="844" spans="1:8" x14ac:dyDescent="0.2">
      <c r="A844" s="37" t="str">
        <f t="shared" si="13"/>
        <v>159.71.15.202|44661|0.211238425923511</v>
      </c>
      <c r="B844" s="32">
        <v>7842</v>
      </c>
      <c r="C844" s="32" t="s">
        <v>1749</v>
      </c>
      <c r="D844" s="38">
        <f>INT(DT!A844)</f>
        <v>44661</v>
      </c>
      <c r="E844" s="39">
        <f>DT!A844-INT(DT!A844)</f>
        <v>0.21123842592351139</v>
      </c>
      <c r="F844" s="32" t="s">
        <v>292</v>
      </c>
      <c r="G844" s="39">
        <f>IF(F_SEARCHES!$H844=1,(VLOOKUP(F_SEARCHES!$A844,'F_ ORDERS'!A:G,7,FALSE)+VLOOKUP(F_SEARCHES!$A844,'F_ ORDERS'!A:H,8,FALSE))-(F_SEARCHES!$D844+F_SEARCHES!$E844),0)</f>
        <v>0</v>
      </c>
      <c r="H844" s="32">
        <f>IFERROR(IF(MATCH(F_SEARCHES!$A844,'F_ ORDERS'!A:A,0),1,),0)</f>
        <v>0</v>
      </c>
    </row>
    <row r="845" spans="1:8" x14ac:dyDescent="0.2">
      <c r="A845" s="37" t="str">
        <f t="shared" si="13"/>
        <v>159.90.78.206|44806|0.57262731481751</v>
      </c>
      <c r="B845" s="32">
        <v>7843</v>
      </c>
      <c r="C845" s="32" t="s">
        <v>1750</v>
      </c>
      <c r="D845" s="38">
        <f>INT(DT!A845)</f>
        <v>44806</v>
      </c>
      <c r="E845" s="39">
        <f>DT!A845-INT(DT!A845)</f>
        <v>0.57262731481750961</v>
      </c>
      <c r="F845" s="32" t="s">
        <v>405</v>
      </c>
      <c r="G845" s="39">
        <f>IF(F_SEARCHES!$H845=1,(VLOOKUP(F_SEARCHES!$A845,'F_ ORDERS'!A:G,7,FALSE)+VLOOKUP(F_SEARCHES!$A845,'F_ ORDERS'!A:H,8,FALSE))-(F_SEARCHES!$D845+F_SEARCHES!$E845),0)</f>
        <v>0</v>
      </c>
      <c r="H845" s="32">
        <f>IFERROR(IF(MATCH(F_SEARCHES!$A845,'F_ ORDERS'!A:A,0),1,),0)</f>
        <v>0</v>
      </c>
    </row>
    <row r="846" spans="1:8" x14ac:dyDescent="0.2">
      <c r="A846" s="37" t="str">
        <f t="shared" si="13"/>
        <v>16.122.46.239|44347|0.289259259261598</v>
      </c>
      <c r="B846" s="32">
        <v>7844</v>
      </c>
      <c r="C846" s="32" t="s">
        <v>1751</v>
      </c>
      <c r="D846" s="38">
        <f>INT(DT!A846)</f>
        <v>44347</v>
      </c>
      <c r="E846" s="39">
        <f>DT!A846-INT(DT!A846)</f>
        <v>0.28925925926159834</v>
      </c>
      <c r="F846" s="32" t="s">
        <v>70</v>
      </c>
      <c r="G846" s="39">
        <f>IF(F_SEARCHES!$H846=1,(VLOOKUP(F_SEARCHES!$A846,'F_ ORDERS'!A:G,7,FALSE)+VLOOKUP(F_SEARCHES!$A846,'F_ ORDERS'!A:H,8,FALSE))-(F_SEARCHES!$D846+F_SEARCHES!$E846),0)</f>
        <v>0.12076388888817746</v>
      </c>
      <c r="H846" s="32">
        <f>IFERROR(IF(MATCH(F_SEARCHES!$A846,'F_ ORDERS'!A:A,0),1,),0)</f>
        <v>1</v>
      </c>
    </row>
    <row r="847" spans="1:8" x14ac:dyDescent="0.2">
      <c r="A847" s="37" t="str">
        <f t="shared" si="13"/>
        <v>16.160.28.18|45395|0.119537037040573</v>
      </c>
      <c r="B847" s="32">
        <v>7845</v>
      </c>
      <c r="C847" s="32" t="s">
        <v>1752</v>
      </c>
      <c r="D847" s="38">
        <f>INT(DT!A847)</f>
        <v>45395</v>
      </c>
      <c r="E847" s="39">
        <f>DT!A847-INT(DT!A847)</f>
        <v>0.11953703704057261</v>
      </c>
      <c r="F847" s="32" t="s">
        <v>197</v>
      </c>
      <c r="G847" s="39">
        <f>IF(F_SEARCHES!$H847=1,(VLOOKUP(F_SEARCHES!$A847,'F_ ORDERS'!A:G,7,FALSE)+VLOOKUP(F_SEARCHES!$A847,'F_ ORDERS'!A:H,8,FALSE))-(F_SEARCHES!$D847+F_SEARCHES!$E847),0)</f>
        <v>0</v>
      </c>
      <c r="H847" s="32">
        <f>IFERROR(IF(MATCH(F_SEARCHES!$A847,'F_ ORDERS'!A:A,0),1,),0)</f>
        <v>0</v>
      </c>
    </row>
    <row r="848" spans="1:8" x14ac:dyDescent="0.2">
      <c r="A848" s="37" t="str">
        <f t="shared" si="13"/>
        <v>16.189.188.78|43872|0.274814814816636</v>
      </c>
      <c r="B848" s="32">
        <v>7846</v>
      </c>
      <c r="C848" s="32" t="s">
        <v>1753</v>
      </c>
      <c r="D848" s="38">
        <f>INT(DT!A848)</f>
        <v>43872</v>
      </c>
      <c r="E848" s="39">
        <f>DT!A848-INT(DT!A848)</f>
        <v>0.2748148148166365</v>
      </c>
      <c r="F848" s="32" t="s">
        <v>402</v>
      </c>
      <c r="G848" s="39">
        <f>IF(F_SEARCHES!$H848=1,(VLOOKUP(F_SEARCHES!$A848,'F_ ORDERS'!A:G,7,FALSE)+VLOOKUP(F_SEARCHES!$A848,'F_ ORDERS'!A:H,8,FALSE))-(F_SEARCHES!$D848+F_SEARCHES!$E848),0)</f>
        <v>0</v>
      </c>
      <c r="H848" s="32">
        <f>IFERROR(IF(MATCH(F_SEARCHES!$A848,'F_ ORDERS'!A:A,0),1,),0)</f>
        <v>0</v>
      </c>
    </row>
    <row r="849" spans="1:8" x14ac:dyDescent="0.2">
      <c r="A849" s="37" t="str">
        <f t="shared" si="13"/>
        <v>16.193.13.105|44325|0.570949074077362</v>
      </c>
      <c r="B849" s="32">
        <v>7847</v>
      </c>
      <c r="C849" s="32" t="s">
        <v>1754</v>
      </c>
      <c r="D849" s="38">
        <f>INT(DT!A849)</f>
        <v>44325</v>
      </c>
      <c r="E849" s="39">
        <f>DT!A849-INT(DT!A849)</f>
        <v>0.57094907407736173</v>
      </c>
      <c r="F849" s="32" t="s">
        <v>495</v>
      </c>
      <c r="G849" s="39">
        <f>IF(F_SEARCHES!$H849=1,(VLOOKUP(F_SEARCHES!$A849,'F_ ORDERS'!A:G,7,FALSE)+VLOOKUP(F_SEARCHES!$A849,'F_ ORDERS'!A:H,8,FALSE))-(F_SEARCHES!$D849+F_SEARCHES!$E849),0)</f>
        <v>0</v>
      </c>
      <c r="H849" s="32">
        <f>IFERROR(IF(MATCH(F_SEARCHES!$A849,'F_ ORDERS'!A:A,0),1,),0)</f>
        <v>0</v>
      </c>
    </row>
    <row r="850" spans="1:8" x14ac:dyDescent="0.2">
      <c r="A850" s="37" t="str">
        <f t="shared" si="13"/>
        <v>16.248.196.7|43113|0.613541666672972</v>
      </c>
      <c r="B850" s="32">
        <v>7848</v>
      </c>
      <c r="C850" s="32" t="s">
        <v>1755</v>
      </c>
      <c r="D850" s="38">
        <f>INT(DT!A850)</f>
        <v>43113</v>
      </c>
      <c r="E850" s="39">
        <f>DT!A850-INT(DT!A850)</f>
        <v>0.6135416666729725</v>
      </c>
      <c r="F850" s="32" t="s">
        <v>162</v>
      </c>
      <c r="G850" s="39">
        <f>IF(F_SEARCHES!$H850=1,(VLOOKUP(F_SEARCHES!$A850,'F_ ORDERS'!A:G,7,FALSE)+VLOOKUP(F_SEARCHES!$A850,'F_ ORDERS'!A:H,8,FALSE))-(F_SEARCHES!$D850+F_SEARCHES!$E850),0)</f>
        <v>0</v>
      </c>
      <c r="H850" s="32">
        <f>IFERROR(IF(MATCH(F_SEARCHES!$A850,'F_ ORDERS'!A:A,0),1,),0)</f>
        <v>0</v>
      </c>
    </row>
    <row r="851" spans="1:8" x14ac:dyDescent="0.2">
      <c r="A851" s="37" t="str">
        <f t="shared" si="13"/>
        <v>16.42.185.234|43841|0.130266203712381</v>
      </c>
      <c r="B851" s="32">
        <v>7849</v>
      </c>
      <c r="C851" s="32" t="s">
        <v>1756</v>
      </c>
      <c r="D851" s="38">
        <f>INT(DT!A851)</f>
        <v>43841</v>
      </c>
      <c r="E851" s="39">
        <f>DT!A851-INT(DT!A851)</f>
        <v>0.13026620371238096</v>
      </c>
      <c r="F851" s="32" t="s">
        <v>335</v>
      </c>
      <c r="G851" s="39">
        <f>IF(F_SEARCHES!$H851=1,(VLOOKUP(F_SEARCHES!$A851,'F_ ORDERS'!A:G,7,FALSE)+VLOOKUP(F_SEARCHES!$A851,'F_ ORDERS'!A:H,8,FALSE))-(F_SEARCHES!$D851+F_SEARCHES!$E851),0)</f>
        <v>0</v>
      </c>
      <c r="H851" s="32">
        <f>IFERROR(IF(MATCH(F_SEARCHES!$A851,'F_ ORDERS'!A:A,0),1,),0)</f>
        <v>0</v>
      </c>
    </row>
    <row r="852" spans="1:8" x14ac:dyDescent="0.2">
      <c r="A852" s="37" t="str">
        <f t="shared" si="13"/>
        <v>16.71.129.143|45235|0.386643518519122</v>
      </c>
      <c r="B852" s="32">
        <v>7850</v>
      </c>
      <c r="C852" s="32" t="s">
        <v>1757</v>
      </c>
      <c r="D852" s="38">
        <f>INT(DT!A852)</f>
        <v>45235</v>
      </c>
      <c r="E852" s="39">
        <f>DT!A852-INT(DT!A852)</f>
        <v>0.38664351851912215</v>
      </c>
      <c r="F852" s="32" t="s">
        <v>256</v>
      </c>
      <c r="G852" s="39">
        <f>IF(F_SEARCHES!$H852=1,(VLOOKUP(F_SEARCHES!$A852,'F_ ORDERS'!A:G,7,FALSE)+VLOOKUP(F_SEARCHES!$A852,'F_ ORDERS'!A:H,8,FALSE))-(F_SEARCHES!$D852+F_SEARCHES!$E852),0)</f>
        <v>0</v>
      </c>
      <c r="H852" s="32">
        <f>IFERROR(IF(MATCH(F_SEARCHES!$A852,'F_ ORDERS'!A:A,0),1,),0)</f>
        <v>0</v>
      </c>
    </row>
    <row r="853" spans="1:8" x14ac:dyDescent="0.2">
      <c r="A853" s="37" t="str">
        <f t="shared" si="13"/>
        <v>16.72.71.6|45346|0.886689814811689</v>
      </c>
      <c r="B853" s="32">
        <v>7851</v>
      </c>
      <c r="C853" s="32" t="s">
        <v>1758</v>
      </c>
      <c r="D853" s="38">
        <f>INT(DT!A853)</f>
        <v>45346</v>
      </c>
      <c r="E853" s="39">
        <f>DT!A853-INT(DT!A853)</f>
        <v>0.88668981481168885</v>
      </c>
      <c r="F853" s="32" t="s">
        <v>313</v>
      </c>
      <c r="G853" s="39">
        <f>IF(F_SEARCHES!$H853=1,(VLOOKUP(F_SEARCHES!$A853,'F_ ORDERS'!A:G,7,FALSE)+VLOOKUP(F_SEARCHES!$A853,'F_ ORDERS'!A:H,8,FALSE))-(F_SEARCHES!$D853+F_SEARCHES!$E853),0)</f>
        <v>0.11434027777431766</v>
      </c>
      <c r="H853" s="32">
        <f>IFERROR(IF(MATCH(F_SEARCHES!$A853,'F_ ORDERS'!A:A,0),1,),0)</f>
        <v>1</v>
      </c>
    </row>
    <row r="854" spans="1:8" x14ac:dyDescent="0.2">
      <c r="A854" s="37" t="str">
        <f t="shared" si="13"/>
        <v>16.74.145.120|44014|0.33403935185197</v>
      </c>
      <c r="B854" s="32">
        <v>7852</v>
      </c>
      <c r="C854" s="32" t="s">
        <v>1759</v>
      </c>
      <c r="D854" s="38">
        <f>INT(DT!A854)</f>
        <v>44014</v>
      </c>
      <c r="E854" s="39">
        <f>DT!A854-INT(DT!A854)</f>
        <v>0.33403935185197042</v>
      </c>
      <c r="F854" s="32" t="s">
        <v>135</v>
      </c>
      <c r="G854" s="39">
        <f>IF(F_SEARCHES!$H854=1,(VLOOKUP(F_SEARCHES!$A854,'F_ ORDERS'!A:G,7,FALSE)+VLOOKUP(F_SEARCHES!$A854,'F_ ORDERS'!A:H,8,FALSE))-(F_SEARCHES!$D854+F_SEARCHES!$E854),0)</f>
        <v>8.5451388891669922E-2</v>
      </c>
      <c r="H854" s="32">
        <f>IFERROR(IF(MATCH(F_SEARCHES!$A854,'F_ ORDERS'!A:A,0),1,),0)</f>
        <v>1</v>
      </c>
    </row>
    <row r="855" spans="1:8" x14ac:dyDescent="0.2">
      <c r="A855" s="37" t="str">
        <f t="shared" si="13"/>
        <v>16.82.102.101|44022|0.284074074072123</v>
      </c>
      <c r="B855" s="32">
        <v>7853</v>
      </c>
      <c r="C855" s="32" t="s">
        <v>1760</v>
      </c>
      <c r="D855" s="38">
        <f>INT(DT!A855)</f>
        <v>44022</v>
      </c>
      <c r="E855" s="39">
        <f>DT!A855-INT(DT!A855)</f>
        <v>0.28407407407212304</v>
      </c>
      <c r="F855" s="32" t="s">
        <v>365</v>
      </c>
      <c r="G855" s="39">
        <f>IF(F_SEARCHES!$H855=1,(VLOOKUP(F_SEARCHES!$A855,'F_ ORDERS'!A:G,7,FALSE)+VLOOKUP(F_SEARCHES!$A855,'F_ ORDERS'!A:H,8,FALSE))-(F_SEARCHES!$D855+F_SEARCHES!$E855),0)</f>
        <v>2.414351851621177E-2</v>
      </c>
      <c r="H855" s="32">
        <f>IFERROR(IF(MATCH(F_SEARCHES!$A855,'F_ ORDERS'!A:A,0),1,),0)</f>
        <v>1</v>
      </c>
    </row>
    <row r="856" spans="1:8" x14ac:dyDescent="0.2">
      <c r="A856" s="37" t="str">
        <f t="shared" si="13"/>
        <v>160.101.212.30|44918|0.747627314813144</v>
      </c>
      <c r="B856" s="32">
        <v>7854</v>
      </c>
      <c r="C856" s="32" t="s">
        <v>1761</v>
      </c>
      <c r="D856" s="38">
        <f>INT(DT!A856)</f>
        <v>44918</v>
      </c>
      <c r="E856" s="39">
        <f>DT!A856-INT(DT!A856)</f>
        <v>0.74762731481314404</v>
      </c>
      <c r="F856" s="32" t="s">
        <v>159</v>
      </c>
      <c r="G856" s="39">
        <f>IF(F_SEARCHES!$H856=1,(VLOOKUP(F_SEARCHES!$A856,'F_ ORDERS'!A:G,7,FALSE)+VLOOKUP(F_SEARCHES!$A856,'F_ ORDERS'!A:H,8,FALSE))-(F_SEARCHES!$D856+F_SEARCHES!$E856),0)</f>
        <v>0</v>
      </c>
      <c r="H856" s="32">
        <f>IFERROR(IF(MATCH(F_SEARCHES!$A856,'F_ ORDERS'!A:A,0),1,),0)</f>
        <v>0</v>
      </c>
    </row>
    <row r="857" spans="1:8" x14ac:dyDescent="0.2">
      <c r="A857" s="37" t="str">
        <f t="shared" si="13"/>
        <v>160.134.202.228|42809|0.169120370366727</v>
      </c>
      <c r="B857" s="32">
        <v>7855</v>
      </c>
      <c r="C857" s="32" t="s">
        <v>1762</v>
      </c>
      <c r="D857" s="38">
        <f>INT(DT!A857)</f>
        <v>42809</v>
      </c>
      <c r="E857" s="39">
        <f>DT!A857-INT(DT!A857)</f>
        <v>0.169120370366727</v>
      </c>
      <c r="F857" s="32" t="s">
        <v>322</v>
      </c>
      <c r="G857" s="39">
        <f>IF(F_SEARCHES!$H857=1,(VLOOKUP(F_SEARCHES!$A857,'F_ ORDERS'!A:G,7,FALSE)+VLOOKUP(F_SEARCHES!$A857,'F_ ORDERS'!A:H,8,FALSE))-(F_SEARCHES!$D857+F_SEARCHES!$E857),0)</f>
        <v>2.0949074096279219E-3</v>
      </c>
      <c r="H857" s="32">
        <f>IFERROR(IF(MATCH(F_SEARCHES!$A857,'F_ ORDERS'!A:A,0),1,),0)</f>
        <v>1</v>
      </c>
    </row>
    <row r="858" spans="1:8" x14ac:dyDescent="0.2">
      <c r="A858" s="37" t="str">
        <f t="shared" si="13"/>
        <v>160.152.97.205|44229|0.337280092593573</v>
      </c>
      <c r="B858" s="32">
        <v>7856</v>
      </c>
      <c r="C858" s="32" t="s">
        <v>1763</v>
      </c>
      <c r="D858" s="38">
        <f>INT(DT!A858)</f>
        <v>44229</v>
      </c>
      <c r="E858" s="39">
        <f>DT!A858-INT(DT!A858)</f>
        <v>0.3372800925935735</v>
      </c>
      <c r="F858" s="32" t="s">
        <v>158</v>
      </c>
      <c r="G858" s="39">
        <f>IF(F_SEARCHES!$H858=1,(VLOOKUP(F_SEARCHES!$A858,'F_ ORDERS'!A:G,7,FALSE)+VLOOKUP(F_SEARCHES!$A858,'F_ ORDERS'!A:H,8,FALSE))-(F_SEARCHES!$D858+F_SEARCHES!$E858),0)</f>
        <v>6.8171296297805384E-2</v>
      </c>
      <c r="H858" s="32">
        <f>IFERROR(IF(MATCH(F_SEARCHES!$A858,'F_ ORDERS'!A:A,0),1,),0)</f>
        <v>1</v>
      </c>
    </row>
    <row r="859" spans="1:8" x14ac:dyDescent="0.2">
      <c r="A859" s="37" t="str">
        <f t="shared" si="13"/>
        <v>160.164.69.100|45549|0.284976851849933</v>
      </c>
      <c r="B859" s="32">
        <v>7857</v>
      </c>
      <c r="C859" s="32" t="s">
        <v>1764</v>
      </c>
      <c r="D859" s="38">
        <f>INT(DT!A859)</f>
        <v>45549</v>
      </c>
      <c r="E859" s="39">
        <f>DT!A859-INT(DT!A859)</f>
        <v>0.28497685184993315</v>
      </c>
      <c r="F859" s="32" t="s">
        <v>358</v>
      </c>
      <c r="G859" s="39">
        <f>IF(F_SEARCHES!$H859=1,(VLOOKUP(F_SEARCHES!$A859,'F_ ORDERS'!A:G,7,FALSE)+VLOOKUP(F_SEARCHES!$A859,'F_ ORDERS'!A:H,8,FALSE))-(F_SEARCHES!$D859+F_SEARCHES!$E859),0)</f>
        <v>0</v>
      </c>
      <c r="H859" s="32">
        <f>IFERROR(IF(MATCH(F_SEARCHES!$A859,'F_ ORDERS'!A:A,0),1,),0)</f>
        <v>0</v>
      </c>
    </row>
    <row r="860" spans="1:8" x14ac:dyDescent="0.2">
      <c r="A860" s="37" t="str">
        <f t="shared" si="13"/>
        <v>160.177.73.83|45403|0.604803240741603</v>
      </c>
      <c r="B860" s="32">
        <v>7858</v>
      </c>
      <c r="C860" s="32" t="s">
        <v>1765</v>
      </c>
      <c r="D860" s="38">
        <f>INT(DT!A860)</f>
        <v>45403</v>
      </c>
      <c r="E860" s="39">
        <f>DT!A860-INT(DT!A860)</f>
        <v>0.60480324074160308</v>
      </c>
      <c r="F860" s="32" t="s">
        <v>154</v>
      </c>
      <c r="G860" s="39">
        <f>IF(F_SEARCHES!$H860=1,(VLOOKUP(F_SEARCHES!$A860,'F_ ORDERS'!A:G,7,FALSE)+VLOOKUP(F_SEARCHES!$A860,'F_ ORDERS'!A:H,8,FALSE))-(F_SEARCHES!$D860+F_SEARCHES!$E860),0)</f>
        <v>2.6041666664241347E-2</v>
      </c>
      <c r="H860" s="32">
        <f>IFERROR(IF(MATCH(F_SEARCHES!$A860,'F_ ORDERS'!A:A,0),1,),0)</f>
        <v>1</v>
      </c>
    </row>
    <row r="861" spans="1:8" x14ac:dyDescent="0.2">
      <c r="A861" s="37" t="str">
        <f t="shared" si="13"/>
        <v>160.180.43.82|43910|0.39695601852145</v>
      </c>
      <c r="B861" s="32">
        <v>7859</v>
      </c>
      <c r="C861" s="32" t="s">
        <v>1766</v>
      </c>
      <c r="D861" s="38">
        <f>INT(DT!A861)</f>
        <v>43910</v>
      </c>
      <c r="E861" s="39">
        <f>DT!A861-INT(DT!A861)</f>
        <v>0.39695601852145046</v>
      </c>
      <c r="F861" s="32" t="s">
        <v>495</v>
      </c>
      <c r="G861" s="39">
        <f>IF(F_SEARCHES!$H861=1,(VLOOKUP(F_SEARCHES!$A861,'F_ ORDERS'!A:G,7,FALSE)+VLOOKUP(F_SEARCHES!$A861,'F_ ORDERS'!A:H,8,FALSE))-(F_SEARCHES!$D861+F_SEARCHES!$E861),0)</f>
        <v>1.2974537035916001E-2</v>
      </c>
      <c r="H861" s="32">
        <f>IFERROR(IF(MATCH(F_SEARCHES!$A861,'F_ ORDERS'!A:A,0),1,),0)</f>
        <v>1</v>
      </c>
    </row>
    <row r="862" spans="1:8" x14ac:dyDescent="0.2">
      <c r="A862" s="37" t="str">
        <f t="shared" si="13"/>
        <v>160.196.21.163|42778|0.490578703713254</v>
      </c>
      <c r="B862" s="32">
        <v>7860</v>
      </c>
      <c r="C862" s="32" t="s">
        <v>1767</v>
      </c>
      <c r="D862" s="38">
        <f>INT(DT!A862)</f>
        <v>42778</v>
      </c>
      <c r="E862" s="39">
        <f>DT!A862-INT(DT!A862)</f>
        <v>0.49057870371325407</v>
      </c>
      <c r="F862" s="32" t="s">
        <v>376</v>
      </c>
      <c r="G862" s="39">
        <f>IF(F_SEARCHES!$H862=1,(VLOOKUP(F_SEARCHES!$A862,'F_ ORDERS'!A:G,7,FALSE)+VLOOKUP(F_SEARCHES!$A862,'F_ ORDERS'!A:H,8,FALSE))-(F_SEARCHES!$D862+F_SEARCHES!$E862),0)</f>
        <v>0</v>
      </c>
      <c r="H862" s="32">
        <f>IFERROR(IF(MATCH(F_SEARCHES!$A862,'F_ ORDERS'!A:A,0),1,),0)</f>
        <v>0</v>
      </c>
    </row>
    <row r="863" spans="1:8" x14ac:dyDescent="0.2">
      <c r="A863" s="37" t="str">
        <f t="shared" si="13"/>
        <v>160.24.240.144|43700|0.699652777781012</v>
      </c>
      <c r="B863" s="32">
        <v>7861</v>
      </c>
      <c r="C863" s="32" t="s">
        <v>1768</v>
      </c>
      <c r="D863" s="38">
        <f>INT(DT!A863)</f>
        <v>43700</v>
      </c>
      <c r="E863" s="39">
        <f>DT!A863-INT(DT!A863)</f>
        <v>0.69965277778101154</v>
      </c>
      <c r="F863" s="32" t="s">
        <v>428</v>
      </c>
      <c r="G863" s="39">
        <f>IF(F_SEARCHES!$H863=1,(VLOOKUP(F_SEARCHES!$A863,'F_ ORDERS'!A:G,7,FALSE)+VLOOKUP(F_SEARCHES!$A863,'F_ ORDERS'!A:H,8,FALSE))-(F_SEARCHES!$D863+F_SEARCHES!$E863),0)</f>
        <v>4.4270833335758653E-2</v>
      </c>
      <c r="H863" s="32">
        <f>IFERROR(IF(MATCH(F_SEARCHES!$A863,'F_ ORDERS'!A:A,0),1,),0)</f>
        <v>1</v>
      </c>
    </row>
    <row r="864" spans="1:8" x14ac:dyDescent="0.2">
      <c r="A864" s="37" t="str">
        <f t="shared" si="13"/>
        <v>160.254.220.168|45548|0.874039351852844</v>
      </c>
      <c r="B864" s="32">
        <v>7862</v>
      </c>
      <c r="C864" s="32" t="s">
        <v>1769</v>
      </c>
      <c r="D864" s="38">
        <f>INT(DT!A864)</f>
        <v>45548</v>
      </c>
      <c r="E864" s="39">
        <f>DT!A864-INT(DT!A864)</f>
        <v>0.87403935185284354</v>
      </c>
      <c r="F864" s="32" t="s">
        <v>347</v>
      </c>
      <c r="G864" s="39">
        <f>IF(F_SEARCHES!$H864=1,(VLOOKUP(F_SEARCHES!$A864,'F_ ORDERS'!A:G,7,FALSE)+VLOOKUP(F_SEARCHES!$A864,'F_ ORDERS'!A:H,8,FALSE))-(F_SEARCHES!$D864+F_SEARCHES!$E864),0)</f>
        <v>5.9583333335467614E-2</v>
      </c>
      <c r="H864" s="32">
        <f>IFERROR(IF(MATCH(F_SEARCHES!$A864,'F_ ORDERS'!A:A,0),1,),0)</f>
        <v>1</v>
      </c>
    </row>
    <row r="865" spans="1:8" x14ac:dyDescent="0.2">
      <c r="A865" s="37" t="str">
        <f t="shared" si="13"/>
        <v>160.50.148.25|43362|0.417245370372257</v>
      </c>
      <c r="B865" s="32">
        <v>7863</v>
      </c>
      <c r="C865" s="32" t="s">
        <v>1770</v>
      </c>
      <c r="D865" s="38">
        <f>INT(DT!A865)</f>
        <v>43362</v>
      </c>
      <c r="E865" s="39">
        <f>DT!A865-INT(DT!A865)</f>
        <v>0.41724537037225673</v>
      </c>
      <c r="F865" s="32" t="s">
        <v>189</v>
      </c>
      <c r="G865" s="39">
        <f>IF(F_SEARCHES!$H865=1,(VLOOKUP(F_SEARCHES!$A865,'F_ ORDERS'!A:G,7,FALSE)+VLOOKUP(F_SEARCHES!$A865,'F_ ORDERS'!A:H,8,FALSE))-(F_SEARCHES!$D865+F_SEARCHES!$E865),0)</f>
        <v>4.1944444441469386E-2</v>
      </c>
      <c r="H865" s="32">
        <f>IFERROR(IF(MATCH(F_SEARCHES!$A865,'F_ ORDERS'!A:A,0),1,),0)</f>
        <v>1</v>
      </c>
    </row>
    <row r="866" spans="1:8" x14ac:dyDescent="0.2">
      <c r="A866" s="37" t="str">
        <f t="shared" si="13"/>
        <v>160.84.214.97|44505|0.827314814807323</v>
      </c>
      <c r="B866" s="32">
        <v>7864</v>
      </c>
      <c r="C866" s="32" t="s">
        <v>1771</v>
      </c>
      <c r="D866" s="38">
        <f>INT(DT!A866)</f>
        <v>44505</v>
      </c>
      <c r="E866" s="39">
        <f>DT!A866-INT(DT!A866)</f>
        <v>0.82731481480732327</v>
      </c>
      <c r="F866" s="32" t="s">
        <v>366</v>
      </c>
      <c r="G866" s="39">
        <f>IF(F_SEARCHES!$H866=1,(VLOOKUP(F_SEARCHES!$A866,'F_ ORDERS'!A:G,7,FALSE)+VLOOKUP(F_SEARCHES!$A866,'F_ ORDERS'!A:H,8,FALSE))-(F_SEARCHES!$D866+F_SEARCHES!$E866),0)</f>
        <v>9.7719907404098194E-2</v>
      </c>
      <c r="H866" s="32">
        <f>IFERROR(IF(MATCH(F_SEARCHES!$A866,'F_ ORDERS'!A:A,0),1,),0)</f>
        <v>1</v>
      </c>
    </row>
    <row r="867" spans="1:8" x14ac:dyDescent="0.2">
      <c r="A867" s="37" t="str">
        <f t="shared" si="13"/>
        <v>160.93.148.227|42830|0.774375000000873</v>
      </c>
      <c r="B867" s="32">
        <v>7865</v>
      </c>
      <c r="C867" s="32" t="s">
        <v>1772</v>
      </c>
      <c r="D867" s="38">
        <f>INT(DT!A867)</f>
        <v>42830</v>
      </c>
      <c r="E867" s="39">
        <f>DT!A867-INT(DT!A867)</f>
        <v>0.77437500000087311</v>
      </c>
      <c r="F867" s="32" t="s">
        <v>371</v>
      </c>
      <c r="G867" s="39">
        <f>IF(F_SEARCHES!$H867=1,(VLOOKUP(F_SEARCHES!$A867,'F_ ORDERS'!A:G,7,FALSE)+VLOOKUP(F_SEARCHES!$A867,'F_ ORDERS'!A:H,8,FALSE))-(F_SEARCHES!$D867+F_SEARCHES!$E867),0)</f>
        <v>6.6226851849933155E-2</v>
      </c>
      <c r="H867" s="32">
        <f>IFERROR(IF(MATCH(F_SEARCHES!$A867,'F_ ORDERS'!A:A,0),1,),0)</f>
        <v>1</v>
      </c>
    </row>
    <row r="868" spans="1:8" x14ac:dyDescent="0.2">
      <c r="A868" s="37" t="str">
        <f t="shared" si="13"/>
        <v>161.111.125.179|44965|0.245856481480587</v>
      </c>
      <c r="B868" s="32">
        <v>7866</v>
      </c>
      <c r="C868" s="32" t="s">
        <v>1773</v>
      </c>
      <c r="D868" s="38">
        <f>INT(DT!A868)</f>
        <v>44965</v>
      </c>
      <c r="E868" s="39">
        <f>DT!A868-INT(DT!A868)</f>
        <v>0.24585648148058681</v>
      </c>
      <c r="F868" s="32" t="s">
        <v>242</v>
      </c>
      <c r="G868" s="39">
        <f>IF(F_SEARCHES!$H868=1,(VLOOKUP(F_SEARCHES!$A868,'F_ ORDERS'!A:G,7,FALSE)+VLOOKUP(F_SEARCHES!$A868,'F_ ORDERS'!A:H,8,FALSE))-(F_SEARCHES!$D868+F_SEARCHES!$E868),0)</f>
        <v>4.3877314812561963E-2</v>
      </c>
      <c r="H868" s="32">
        <f>IFERROR(IF(MATCH(F_SEARCHES!$A868,'F_ ORDERS'!A:A,0),1,),0)</f>
        <v>1</v>
      </c>
    </row>
    <row r="869" spans="1:8" x14ac:dyDescent="0.2">
      <c r="A869" s="37" t="str">
        <f t="shared" si="13"/>
        <v>161.136.41.15|44573|0.552453703712672</v>
      </c>
      <c r="B869" s="32">
        <v>7867</v>
      </c>
      <c r="C869" s="32" t="s">
        <v>1774</v>
      </c>
      <c r="D869" s="38">
        <f>INT(DT!A869)</f>
        <v>44573</v>
      </c>
      <c r="E869" s="39">
        <f>DT!A869-INT(DT!A869)</f>
        <v>0.552453703712672</v>
      </c>
      <c r="F869" s="32" t="s">
        <v>170</v>
      </c>
      <c r="G869" s="39">
        <f>IF(F_SEARCHES!$H869=1,(VLOOKUP(F_SEARCHES!$A869,'F_ ORDERS'!A:G,7,FALSE)+VLOOKUP(F_SEARCHES!$A869,'F_ ORDERS'!A:H,8,FALSE))-(F_SEARCHES!$D869+F_SEARCHES!$E869),0)</f>
        <v>0</v>
      </c>
      <c r="H869" s="32">
        <f>IFERROR(IF(MATCH(F_SEARCHES!$A869,'F_ ORDERS'!A:A,0),1,),0)</f>
        <v>0</v>
      </c>
    </row>
    <row r="870" spans="1:8" x14ac:dyDescent="0.2">
      <c r="A870" s="37" t="str">
        <f t="shared" si="13"/>
        <v>161.150.223.13|43029|0.63635416667239</v>
      </c>
      <c r="B870" s="32">
        <v>7868</v>
      </c>
      <c r="C870" s="32" t="s">
        <v>1775</v>
      </c>
      <c r="D870" s="38">
        <f>INT(DT!A870)</f>
        <v>43029</v>
      </c>
      <c r="E870" s="39">
        <f>DT!A870-INT(DT!A870)</f>
        <v>0.63635416667239042</v>
      </c>
      <c r="F870" s="32" t="s">
        <v>449</v>
      </c>
      <c r="G870" s="39">
        <f>IF(F_SEARCHES!$H870=1,(VLOOKUP(F_SEARCHES!$A870,'F_ ORDERS'!A:G,7,FALSE)+VLOOKUP(F_SEARCHES!$A870,'F_ ORDERS'!A:H,8,FALSE))-(F_SEARCHES!$D870+F_SEARCHES!$E870),0)</f>
        <v>5.8726851850224193E-2</v>
      </c>
      <c r="H870" s="32">
        <f>IFERROR(IF(MATCH(F_SEARCHES!$A870,'F_ ORDERS'!A:A,0),1,),0)</f>
        <v>1</v>
      </c>
    </row>
    <row r="871" spans="1:8" x14ac:dyDescent="0.2">
      <c r="A871" s="37" t="str">
        <f t="shared" si="13"/>
        <v>161.168.215.136|43874|0.438715277778101</v>
      </c>
      <c r="B871" s="32">
        <v>7869</v>
      </c>
      <c r="C871" s="32" t="s">
        <v>1776</v>
      </c>
      <c r="D871" s="38">
        <f>INT(DT!A871)</f>
        <v>43874</v>
      </c>
      <c r="E871" s="39">
        <f>DT!A871-INT(DT!A871)</f>
        <v>0.43871527777810115</v>
      </c>
      <c r="F871" s="32" t="s">
        <v>125</v>
      </c>
      <c r="G871" s="39">
        <f>IF(F_SEARCHES!$H871=1,(VLOOKUP(F_SEARCHES!$A871,'F_ ORDERS'!A:G,7,FALSE)+VLOOKUP(F_SEARCHES!$A871,'F_ ORDERS'!A:H,8,FALSE))-(F_SEARCHES!$D871+F_SEARCHES!$E871),0)</f>
        <v>8.2638888852670789E-3</v>
      </c>
      <c r="H871" s="32">
        <f>IFERROR(IF(MATCH(F_SEARCHES!$A871,'F_ ORDERS'!A:A,0),1,),0)</f>
        <v>1</v>
      </c>
    </row>
    <row r="872" spans="1:8" x14ac:dyDescent="0.2">
      <c r="A872" s="37" t="str">
        <f t="shared" si="13"/>
        <v>161.172.219.70|42445|0.281319444453402</v>
      </c>
      <c r="B872" s="32">
        <v>7870</v>
      </c>
      <c r="C872" s="32" t="s">
        <v>1777</v>
      </c>
      <c r="D872" s="38">
        <f>INT(DT!A872)</f>
        <v>42445</v>
      </c>
      <c r="E872" s="39">
        <f>DT!A872-INT(DT!A872)</f>
        <v>0.28131944445340196</v>
      </c>
      <c r="F872" s="32" t="s">
        <v>452</v>
      </c>
      <c r="G872" s="39">
        <f>IF(F_SEARCHES!$H872=1,(VLOOKUP(F_SEARCHES!$A872,'F_ ORDERS'!A:G,7,FALSE)+VLOOKUP(F_SEARCHES!$A872,'F_ ORDERS'!A:H,8,FALSE))-(F_SEARCHES!$D872+F_SEARCHES!$E872),0)</f>
        <v>0</v>
      </c>
      <c r="H872" s="32">
        <f>IFERROR(IF(MATCH(F_SEARCHES!$A872,'F_ ORDERS'!A:A,0),1,),0)</f>
        <v>0</v>
      </c>
    </row>
    <row r="873" spans="1:8" x14ac:dyDescent="0.2">
      <c r="A873" s="37" t="str">
        <f t="shared" si="13"/>
        <v>161.184.5.225|44812|0.583321759258979</v>
      </c>
      <c r="B873" s="32">
        <v>7871</v>
      </c>
      <c r="C873" s="32" t="s">
        <v>1778</v>
      </c>
      <c r="D873" s="38">
        <f>INT(DT!A873)</f>
        <v>44812</v>
      </c>
      <c r="E873" s="39">
        <f>DT!A873-INT(DT!A873)</f>
        <v>0.583321759258979</v>
      </c>
      <c r="F873" s="32" t="s">
        <v>382</v>
      </c>
      <c r="G873" s="39">
        <f>IF(F_SEARCHES!$H873=1,(VLOOKUP(F_SEARCHES!$A873,'F_ ORDERS'!A:G,7,FALSE)+VLOOKUP(F_SEARCHES!$A873,'F_ ORDERS'!A:H,8,FALSE))-(F_SEARCHES!$D873+F_SEARCHES!$E873),0)</f>
        <v>4.8622685186273884E-2</v>
      </c>
      <c r="H873" s="32">
        <f>IFERROR(IF(MATCH(F_SEARCHES!$A873,'F_ ORDERS'!A:A,0),1,),0)</f>
        <v>1</v>
      </c>
    </row>
    <row r="874" spans="1:8" x14ac:dyDescent="0.2">
      <c r="A874" s="37" t="str">
        <f t="shared" si="13"/>
        <v>161.205.84.214|45278|0.211400462962047</v>
      </c>
      <c r="B874" s="32">
        <v>7872</v>
      </c>
      <c r="C874" s="32" t="s">
        <v>1779</v>
      </c>
      <c r="D874" s="38">
        <f>INT(DT!A874)</f>
        <v>45278</v>
      </c>
      <c r="E874" s="39">
        <f>DT!A874-INT(DT!A874)</f>
        <v>0.21140046296204673</v>
      </c>
      <c r="F874" s="32" t="s">
        <v>96</v>
      </c>
      <c r="G874" s="39">
        <f>IF(F_SEARCHES!$H874=1,(VLOOKUP(F_SEARCHES!$A874,'F_ ORDERS'!A:G,7,FALSE)+VLOOKUP(F_SEARCHES!$A874,'F_ ORDERS'!A:H,8,FALSE))-(F_SEARCHES!$D874+F_SEARCHES!$E874),0)</f>
        <v>0.10575231481197989</v>
      </c>
      <c r="H874" s="32">
        <f>IFERROR(IF(MATCH(F_SEARCHES!$A874,'F_ ORDERS'!A:A,0),1,),0)</f>
        <v>1</v>
      </c>
    </row>
    <row r="875" spans="1:8" x14ac:dyDescent="0.2">
      <c r="A875" s="37" t="str">
        <f t="shared" si="13"/>
        <v>161.206.86.97|44224|0.607708333336632</v>
      </c>
      <c r="B875" s="32">
        <v>7873</v>
      </c>
      <c r="C875" s="32" t="s">
        <v>1780</v>
      </c>
      <c r="D875" s="38">
        <f>INT(DT!A875)</f>
        <v>44224</v>
      </c>
      <c r="E875" s="39">
        <f>DT!A875-INT(DT!A875)</f>
        <v>0.60770833333663177</v>
      </c>
      <c r="F875" s="32" t="s">
        <v>123</v>
      </c>
      <c r="G875" s="39">
        <f>IF(F_SEARCHES!$H875=1,(VLOOKUP(F_SEARCHES!$A875,'F_ ORDERS'!A:G,7,FALSE)+VLOOKUP(F_SEARCHES!$A875,'F_ ORDERS'!A:H,8,FALSE))-(F_SEARCHES!$D875+F_SEARCHES!$E875),0)</f>
        <v>3.7430555552418809E-2</v>
      </c>
      <c r="H875" s="32">
        <f>IFERROR(IF(MATCH(F_SEARCHES!$A875,'F_ ORDERS'!A:A,0),1,),0)</f>
        <v>1</v>
      </c>
    </row>
    <row r="876" spans="1:8" x14ac:dyDescent="0.2">
      <c r="A876" s="37" t="str">
        <f t="shared" si="13"/>
        <v>161.233.212.140|44946|0.49358796296292</v>
      </c>
      <c r="B876" s="32">
        <v>7874</v>
      </c>
      <c r="C876" s="32" t="s">
        <v>1781</v>
      </c>
      <c r="D876" s="38">
        <f>INT(DT!A876)</f>
        <v>44946</v>
      </c>
      <c r="E876" s="39">
        <f>DT!A876-INT(DT!A876)</f>
        <v>0.49358796296291985</v>
      </c>
      <c r="F876" s="32" t="s">
        <v>183</v>
      </c>
      <c r="G876" s="39">
        <f>IF(F_SEARCHES!$H876=1,(VLOOKUP(F_SEARCHES!$A876,'F_ ORDERS'!A:G,7,FALSE)+VLOOKUP(F_SEARCHES!$A876,'F_ ORDERS'!A:H,8,FALSE))-(F_SEARCHES!$D876+F_SEARCHES!$E876),0)</f>
        <v>8.7962962934398092E-3</v>
      </c>
      <c r="H876" s="32">
        <f>IFERROR(IF(MATCH(F_SEARCHES!$A876,'F_ ORDERS'!A:A,0),1,),0)</f>
        <v>1</v>
      </c>
    </row>
    <row r="877" spans="1:8" x14ac:dyDescent="0.2">
      <c r="A877" s="37" t="str">
        <f t="shared" si="13"/>
        <v>161.235.203.37|45594|0.351747685177543</v>
      </c>
      <c r="B877" s="32">
        <v>7875</v>
      </c>
      <c r="C877" s="32" t="s">
        <v>1782</v>
      </c>
      <c r="D877" s="38">
        <f>INT(DT!A877)</f>
        <v>45594</v>
      </c>
      <c r="E877" s="39">
        <f>DT!A877-INT(DT!A877)</f>
        <v>0.35174768517754273</v>
      </c>
      <c r="F877" s="32" t="s">
        <v>391</v>
      </c>
      <c r="G877" s="39">
        <f>IF(F_SEARCHES!$H877=1,(VLOOKUP(F_SEARCHES!$A877,'F_ ORDERS'!A:G,7,FALSE)+VLOOKUP(F_SEARCHES!$A877,'F_ ORDERS'!A:H,8,FALSE))-(F_SEARCHES!$D877+F_SEARCHES!$E877),0)</f>
        <v>4.9421296294895001E-2</v>
      </c>
      <c r="H877" s="32">
        <f>IFERROR(IF(MATCH(F_SEARCHES!$A877,'F_ ORDERS'!A:A,0),1,),0)</f>
        <v>1</v>
      </c>
    </row>
    <row r="878" spans="1:8" x14ac:dyDescent="0.2">
      <c r="A878" s="37" t="str">
        <f t="shared" si="13"/>
        <v>161.248.155.6|43215|0.926817129628034</v>
      </c>
      <c r="B878" s="32">
        <v>7876</v>
      </c>
      <c r="C878" s="32" t="s">
        <v>1783</v>
      </c>
      <c r="D878" s="38">
        <f>INT(DT!A878)</f>
        <v>43215</v>
      </c>
      <c r="E878" s="39">
        <f>DT!A878-INT(DT!A878)</f>
        <v>0.92681712962803431</v>
      </c>
      <c r="F878" s="32" t="s">
        <v>168</v>
      </c>
      <c r="G878" s="39">
        <f>IF(F_SEARCHES!$H878=1,(VLOOKUP(F_SEARCHES!$A878,'F_ ORDERS'!A:G,7,FALSE)+VLOOKUP(F_SEARCHES!$A878,'F_ ORDERS'!A:H,8,FALSE))-(F_SEARCHES!$D878+F_SEARCHES!$E878),0)</f>
        <v>0</v>
      </c>
      <c r="H878" s="32">
        <f>IFERROR(IF(MATCH(F_SEARCHES!$A878,'F_ ORDERS'!A:A,0),1,),0)</f>
        <v>0</v>
      </c>
    </row>
    <row r="879" spans="1:8" x14ac:dyDescent="0.2">
      <c r="A879" s="37" t="str">
        <f t="shared" si="13"/>
        <v>161.46.83.255|42413|0.273159722222772</v>
      </c>
      <c r="B879" s="32">
        <v>7877</v>
      </c>
      <c r="C879" s="32" t="s">
        <v>1784</v>
      </c>
      <c r="D879" s="38">
        <f>INT(DT!A879)</f>
        <v>42413</v>
      </c>
      <c r="E879" s="39">
        <f>DT!A879-INT(DT!A879)</f>
        <v>0.27315972222277196</v>
      </c>
      <c r="F879" s="32" t="s">
        <v>275</v>
      </c>
      <c r="G879" s="39">
        <f>IF(F_SEARCHES!$H879=1,(VLOOKUP(F_SEARCHES!$A879,'F_ ORDERS'!A:G,7,FALSE)+VLOOKUP(F_SEARCHES!$A879,'F_ ORDERS'!A:H,8,FALSE))-(F_SEARCHES!$D879+F_SEARCHES!$E879),0)</f>
        <v>6.8865740737237502E-2</v>
      </c>
      <c r="H879" s="32">
        <f>IFERROR(IF(MATCH(F_SEARCHES!$A879,'F_ ORDERS'!A:A,0),1,),0)</f>
        <v>1</v>
      </c>
    </row>
    <row r="880" spans="1:8" x14ac:dyDescent="0.2">
      <c r="A880" s="37" t="str">
        <f t="shared" si="13"/>
        <v>161.55.220.180|44824|0.159502314818383</v>
      </c>
      <c r="B880" s="32">
        <v>7878</v>
      </c>
      <c r="C880" s="32" t="s">
        <v>1785</v>
      </c>
      <c r="D880" s="38">
        <f>INT(DT!A880)</f>
        <v>44824</v>
      </c>
      <c r="E880" s="39">
        <f>DT!A880-INT(DT!A880)</f>
        <v>0.15950231481838273</v>
      </c>
      <c r="F880" s="32" t="s">
        <v>73</v>
      </c>
      <c r="G880" s="39">
        <f>IF(F_SEARCHES!$H880=1,(VLOOKUP(F_SEARCHES!$A880,'F_ ORDERS'!A:G,7,FALSE)+VLOOKUP(F_SEARCHES!$A880,'F_ ORDERS'!A:H,8,FALSE))-(F_SEARCHES!$D880+F_SEARCHES!$E880),0)</f>
        <v>6.2129629630362615E-2</v>
      </c>
      <c r="H880" s="32">
        <f>IFERROR(IF(MATCH(F_SEARCHES!$A880,'F_ ORDERS'!A:A,0),1,),0)</f>
        <v>1</v>
      </c>
    </row>
    <row r="881" spans="1:8" x14ac:dyDescent="0.2">
      <c r="A881" s="37" t="str">
        <f t="shared" si="13"/>
        <v>161.56.37.127|45180|0.819305555553001</v>
      </c>
      <c r="B881" s="32">
        <v>7879</v>
      </c>
      <c r="C881" s="32" t="s">
        <v>1786</v>
      </c>
      <c r="D881" s="38">
        <f>INT(DT!A881)</f>
        <v>45180</v>
      </c>
      <c r="E881" s="39">
        <f>DT!A881-INT(DT!A881)</f>
        <v>0.81930555555300089</v>
      </c>
      <c r="F881" s="32" t="s">
        <v>121</v>
      </c>
      <c r="G881" s="39">
        <f>IF(F_SEARCHES!$H881=1,(VLOOKUP(F_SEARCHES!$A881,'F_ ORDERS'!A:G,7,FALSE)+VLOOKUP(F_SEARCHES!$A881,'F_ ORDERS'!A:H,8,FALSE))-(F_SEARCHES!$D881+F_SEARCHES!$E881),0)</f>
        <v>4.0277777807204984E-3</v>
      </c>
      <c r="H881" s="32">
        <f>IFERROR(IF(MATCH(F_SEARCHES!$A881,'F_ ORDERS'!A:A,0),1,),0)</f>
        <v>1</v>
      </c>
    </row>
    <row r="882" spans="1:8" x14ac:dyDescent="0.2">
      <c r="A882" s="37" t="str">
        <f t="shared" si="13"/>
        <v>161.62.101.7|43707|0.42696759258979</v>
      </c>
      <c r="B882" s="32">
        <v>7880</v>
      </c>
      <c r="C882" s="32" t="s">
        <v>1787</v>
      </c>
      <c r="D882" s="38">
        <f>INT(DT!A882)</f>
        <v>43707</v>
      </c>
      <c r="E882" s="39">
        <f>DT!A882-INT(DT!A882)</f>
        <v>0.42696759258979</v>
      </c>
      <c r="F882" s="32" t="s">
        <v>268</v>
      </c>
      <c r="G882" s="39">
        <f>IF(F_SEARCHES!$H882=1,(VLOOKUP(F_SEARCHES!$A882,'F_ ORDERS'!A:G,7,FALSE)+VLOOKUP(F_SEARCHES!$A882,'F_ ORDERS'!A:H,8,FALSE))-(F_SEARCHES!$D882+F_SEARCHES!$E882),0)</f>
        <v>0</v>
      </c>
      <c r="H882" s="32">
        <f>IFERROR(IF(MATCH(F_SEARCHES!$A882,'F_ ORDERS'!A:A,0),1,),0)</f>
        <v>0</v>
      </c>
    </row>
    <row r="883" spans="1:8" x14ac:dyDescent="0.2">
      <c r="A883" s="37" t="str">
        <f t="shared" si="13"/>
        <v>161.84.49.13|44199|0.364143518519995</v>
      </c>
      <c r="B883" s="32">
        <v>7881</v>
      </c>
      <c r="C883" s="32" t="s">
        <v>1788</v>
      </c>
      <c r="D883" s="38">
        <f>INT(DT!A883)</f>
        <v>44199</v>
      </c>
      <c r="E883" s="39">
        <f>DT!A883-INT(DT!A883)</f>
        <v>0.36414351851999527</v>
      </c>
      <c r="F883" s="32" t="s">
        <v>345</v>
      </c>
      <c r="G883" s="39">
        <f>IF(F_SEARCHES!$H883=1,(VLOOKUP(F_SEARCHES!$A883,'F_ ORDERS'!A:G,7,FALSE)+VLOOKUP(F_SEARCHES!$A883,'F_ ORDERS'!A:H,8,FALSE))-(F_SEARCHES!$D883+F_SEARCHES!$E883),0)</f>
        <v>0.10975694444641704</v>
      </c>
      <c r="H883" s="32">
        <f>IFERROR(IF(MATCH(F_SEARCHES!$A883,'F_ ORDERS'!A:A,0),1,),0)</f>
        <v>1</v>
      </c>
    </row>
    <row r="884" spans="1:8" x14ac:dyDescent="0.2">
      <c r="A884" s="37" t="str">
        <f t="shared" si="13"/>
        <v>162.1.249.102|44900|0.997858796297805</v>
      </c>
      <c r="B884" s="32">
        <v>7882</v>
      </c>
      <c r="C884" s="32" t="s">
        <v>1789</v>
      </c>
      <c r="D884" s="38">
        <f>INT(DT!A884)</f>
        <v>44900</v>
      </c>
      <c r="E884" s="39">
        <f>DT!A884-INT(DT!A884)</f>
        <v>0.99785879629780538</v>
      </c>
      <c r="F884" s="32" t="s">
        <v>266</v>
      </c>
      <c r="G884" s="39">
        <f>IF(F_SEARCHES!$H884=1,(VLOOKUP(F_SEARCHES!$A884,'F_ ORDERS'!A:G,7,FALSE)+VLOOKUP(F_SEARCHES!$A884,'F_ ORDERS'!A:H,8,FALSE))-(F_SEARCHES!$D884+F_SEARCHES!$E884),0)</f>
        <v>2.8831018520577345E-2</v>
      </c>
      <c r="H884" s="32">
        <f>IFERROR(IF(MATCH(F_SEARCHES!$A884,'F_ ORDERS'!A:A,0),1,),0)</f>
        <v>1</v>
      </c>
    </row>
    <row r="885" spans="1:8" x14ac:dyDescent="0.2">
      <c r="A885" s="37" t="str">
        <f t="shared" si="13"/>
        <v>162.133.159.91|44371|0.0606018518519704</v>
      </c>
      <c r="B885" s="32">
        <v>7883</v>
      </c>
      <c r="C885" s="32" t="s">
        <v>1790</v>
      </c>
      <c r="D885" s="38">
        <f>INT(DT!A885)</f>
        <v>44371</v>
      </c>
      <c r="E885" s="39">
        <f>DT!A885-INT(DT!A885)</f>
        <v>6.0601851851970423E-2</v>
      </c>
      <c r="F885" s="32" t="s">
        <v>449</v>
      </c>
      <c r="G885" s="39">
        <f>IF(F_SEARCHES!$H885=1,(VLOOKUP(F_SEARCHES!$A885,'F_ ORDERS'!A:G,7,FALSE)+VLOOKUP(F_SEARCHES!$A885,'F_ ORDERS'!A:H,8,FALSE))-(F_SEARCHES!$D885+F_SEARCHES!$E885),0)</f>
        <v>0.11292824074189411</v>
      </c>
      <c r="H885" s="32">
        <f>IFERROR(IF(MATCH(F_SEARCHES!$A885,'F_ ORDERS'!A:A,0),1,),0)</f>
        <v>1</v>
      </c>
    </row>
    <row r="886" spans="1:8" x14ac:dyDescent="0.2">
      <c r="A886" s="37" t="str">
        <f t="shared" si="13"/>
        <v>162.150.66.233|45236|0.568773148137552</v>
      </c>
      <c r="B886" s="32">
        <v>7884</v>
      </c>
      <c r="C886" s="32" t="s">
        <v>1791</v>
      </c>
      <c r="D886" s="38">
        <f>INT(DT!A886)</f>
        <v>45236</v>
      </c>
      <c r="E886" s="39">
        <f>DT!A886-INT(DT!A886)</f>
        <v>0.5687731481375522</v>
      </c>
      <c r="F886" s="32" t="s">
        <v>341</v>
      </c>
      <c r="G886" s="39">
        <f>IF(F_SEARCHES!$H886=1,(VLOOKUP(F_SEARCHES!$A886,'F_ ORDERS'!A:G,7,FALSE)+VLOOKUP(F_SEARCHES!$A886,'F_ ORDERS'!A:H,8,FALSE))-(F_SEARCHES!$D886+F_SEARCHES!$E886),0)</f>
        <v>0</v>
      </c>
      <c r="H886" s="32">
        <f>IFERROR(IF(MATCH(F_SEARCHES!$A886,'F_ ORDERS'!A:A,0),1,),0)</f>
        <v>0</v>
      </c>
    </row>
    <row r="887" spans="1:8" x14ac:dyDescent="0.2">
      <c r="A887" s="37" t="str">
        <f t="shared" si="13"/>
        <v>162.162.204.84|45209|0.273784722223354</v>
      </c>
      <c r="B887" s="32">
        <v>7885</v>
      </c>
      <c r="C887" s="32" t="s">
        <v>1792</v>
      </c>
      <c r="D887" s="38">
        <f>INT(DT!A887)</f>
        <v>45209</v>
      </c>
      <c r="E887" s="39">
        <f>DT!A887-INT(DT!A887)</f>
        <v>0.27378472222335404</v>
      </c>
      <c r="F887" s="32" t="s">
        <v>479</v>
      </c>
      <c r="G887" s="39">
        <f>IF(F_SEARCHES!$H887=1,(VLOOKUP(F_SEARCHES!$A887,'F_ ORDERS'!A:G,7,FALSE)+VLOOKUP(F_SEARCHES!$A887,'F_ ORDERS'!A:H,8,FALSE))-(F_SEARCHES!$D887+F_SEARCHES!$E887),0)</f>
        <v>0</v>
      </c>
      <c r="H887" s="32">
        <f>IFERROR(IF(MATCH(F_SEARCHES!$A887,'F_ ORDERS'!A:A,0),1,),0)</f>
        <v>0</v>
      </c>
    </row>
    <row r="888" spans="1:8" x14ac:dyDescent="0.2">
      <c r="A888" s="37" t="str">
        <f t="shared" si="13"/>
        <v>162.164.27.246|44912|0.373553240737238</v>
      </c>
      <c r="B888" s="32">
        <v>7886</v>
      </c>
      <c r="C888" s="32" t="s">
        <v>1793</v>
      </c>
      <c r="D888" s="38">
        <f>INT(DT!A888)</f>
        <v>44912</v>
      </c>
      <c r="E888" s="39">
        <f>DT!A888-INT(DT!A888)</f>
        <v>0.3735532407372375</v>
      </c>
      <c r="F888" s="32" t="s">
        <v>62</v>
      </c>
      <c r="G888" s="39">
        <f>IF(F_SEARCHES!$H888=1,(VLOOKUP(F_SEARCHES!$A888,'F_ ORDERS'!A:G,7,FALSE)+VLOOKUP(F_SEARCHES!$A888,'F_ ORDERS'!A:H,8,FALSE))-(F_SEARCHES!$D888+F_SEARCHES!$E888),0)</f>
        <v>0.10737268518278142</v>
      </c>
      <c r="H888" s="32">
        <f>IFERROR(IF(MATCH(F_SEARCHES!$A888,'F_ ORDERS'!A:A,0),1,),0)</f>
        <v>1</v>
      </c>
    </row>
    <row r="889" spans="1:8" x14ac:dyDescent="0.2">
      <c r="A889" s="37" t="str">
        <f t="shared" si="13"/>
        <v>162.17.222.166|44400|0.813761574070668</v>
      </c>
      <c r="B889" s="32">
        <v>7887</v>
      </c>
      <c r="C889" s="32" t="s">
        <v>1794</v>
      </c>
      <c r="D889" s="38">
        <f>INT(DT!A889)</f>
        <v>44400</v>
      </c>
      <c r="E889" s="39">
        <f>DT!A889-INT(DT!A889)</f>
        <v>0.81376157407066785</v>
      </c>
      <c r="F889" s="32" t="s">
        <v>386</v>
      </c>
      <c r="G889" s="39">
        <f>IF(F_SEARCHES!$H889=1,(VLOOKUP(F_SEARCHES!$A889,'F_ ORDERS'!A:G,7,FALSE)+VLOOKUP(F_SEARCHES!$A889,'F_ ORDERS'!A:H,8,FALSE))-(F_SEARCHES!$D889+F_SEARCHES!$E889),0)</f>
        <v>0</v>
      </c>
      <c r="H889" s="32">
        <f>IFERROR(IF(MATCH(F_SEARCHES!$A889,'F_ ORDERS'!A:A,0),1,),0)</f>
        <v>0</v>
      </c>
    </row>
    <row r="890" spans="1:8" x14ac:dyDescent="0.2">
      <c r="A890" s="37" t="str">
        <f t="shared" si="13"/>
        <v>162.186.208.189|44715|0.56439814814803</v>
      </c>
      <c r="B890" s="32">
        <v>7888</v>
      </c>
      <c r="C890" s="32" t="s">
        <v>1795</v>
      </c>
      <c r="D890" s="38">
        <f>INT(DT!A890)</f>
        <v>44715</v>
      </c>
      <c r="E890" s="39">
        <f>DT!A890-INT(DT!A890)</f>
        <v>0.56439814814802958</v>
      </c>
      <c r="F890" s="32" t="s">
        <v>54</v>
      </c>
      <c r="G890" s="39">
        <f>IF(F_SEARCHES!$H890=1,(VLOOKUP(F_SEARCHES!$A890,'F_ ORDERS'!A:G,7,FALSE)+VLOOKUP(F_SEARCHES!$A890,'F_ ORDERS'!A:H,8,FALSE))-(F_SEARCHES!$D890+F_SEARCHES!$E890),0)</f>
        <v>0</v>
      </c>
      <c r="H890" s="32">
        <f>IFERROR(IF(MATCH(F_SEARCHES!$A890,'F_ ORDERS'!A:A,0),1,),0)</f>
        <v>0</v>
      </c>
    </row>
    <row r="891" spans="1:8" x14ac:dyDescent="0.2">
      <c r="A891" s="37" t="str">
        <f t="shared" si="13"/>
        <v>162.206.95.55|44424|0.236898148148612</v>
      </c>
      <c r="B891" s="32">
        <v>7889</v>
      </c>
      <c r="C891" s="32" t="s">
        <v>1796</v>
      </c>
      <c r="D891" s="38">
        <f>INT(DT!A891)</f>
        <v>44424</v>
      </c>
      <c r="E891" s="39">
        <f>DT!A891-INT(DT!A891)</f>
        <v>0.23689814814861165</v>
      </c>
      <c r="F891" s="32" t="s">
        <v>324</v>
      </c>
      <c r="G891" s="39">
        <f>IF(F_SEARCHES!$H891=1,(VLOOKUP(F_SEARCHES!$A891,'F_ ORDERS'!A:G,7,FALSE)+VLOOKUP(F_SEARCHES!$A891,'F_ ORDERS'!A:H,8,FALSE))-(F_SEARCHES!$D891+F_SEARCHES!$E891),0)</f>
        <v>0</v>
      </c>
      <c r="H891" s="32">
        <f>IFERROR(IF(MATCH(F_SEARCHES!$A891,'F_ ORDERS'!A:A,0),1,),0)</f>
        <v>0</v>
      </c>
    </row>
    <row r="892" spans="1:8" x14ac:dyDescent="0.2">
      <c r="A892" s="37" t="str">
        <f t="shared" si="13"/>
        <v>162.209.227.227|45514|0.705659722232667</v>
      </c>
      <c r="B892" s="32">
        <v>7890</v>
      </c>
      <c r="C892" s="32" t="s">
        <v>1797</v>
      </c>
      <c r="D892" s="38">
        <f>INT(DT!A892)</f>
        <v>45514</v>
      </c>
      <c r="E892" s="39">
        <f>DT!A892-INT(DT!A892)</f>
        <v>0.70565972223266726</v>
      </c>
      <c r="F892" s="32" t="s">
        <v>209</v>
      </c>
      <c r="G892" s="39">
        <f>IF(F_SEARCHES!$H892=1,(VLOOKUP(F_SEARCHES!$A892,'F_ ORDERS'!A:G,7,FALSE)+VLOOKUP(F_SEARCHES!$A892,'F_ ORDERS'!A:H,8,FALSE))-(F_SEARCHES!$D892+F_SEARCHES!$E892),0)</f>
        <v>0</v>
      </c>
      <c r="H892" s="32">
        <f>IFERROR(IF(MATCH(F_SEARCHES!$A892,'F_ ORDERS'!A:A,0),1,),0)</f>
        <v>0</v>
      </c>
    </row>
    <row r="893" spans="1:8" x14ac:dyDescent="0.2">
      <c r="A893" s="37" t="str">
        <f t="shared" si="13"/>
        <v>162.226.103.56|43121|0.603854166656674</v>
      </c>
      <c r="B893" s="32">
        <v>7891</v>
      </c>
      <c r="C893" s="32" t="s">
        <v>1798</v>
      </c>
      <c r="D893" s="38">
        <f>INT(DT!A893)</f>
        <v>43121</v>
      </c>
      <c r="E893" s="39">
        <f>DT!A893-INT(DT!A893)</f>
        <v>0.60385416665667435</v>
      </c>
      <c r="F893" s="32" t="s">
        <v>454</v>
      </c>
      <c r="G893" s="39">
        <f>IF(F_SEARCHES!$H893=1,(VLOOKUP(F_SEARCHES!$A893,'F_ ORDERS'!A:G,7,FALSE)+VLOOKUP(F_SEARCHES!$A893,'F_ ORDERS'!A:H,8,FALSE))-(F_SEARCHES!$D893+F_SEARCHES!$E893),0)</f>
        <v>0</v>
      </c>
      <c r="H893" s="32">
        <f>IFERROR(IF(MATCH(F_SEARCHES!$A893,'F_ ORDERS'!A:A,0),1,),0)</f>
        <v>0</v>
      </c>
    </row>
    <row r="894" spans="1:8" x14ac:dyDescent="0.2">
      <c r="A894" s="37" t="str">
        <f t="shared" si="13"/>
        <v>162.228.168.32|41628|0.909479166657547</v>
      </c>
      <c r="B894" s="32">
        <v>7892</v>
      </c>
      <c r="C894" s="32" t="s">
        <v>1799</v>
      </c>
      <c r="D894" s="38">
        <f>INT(DT!A894)</f>
        <v>41628</v>
      </c>
      <c r="E894" s="39">
        <f>DT!A894-INT(DT!A894)</f>
        <v>0.90947916665754747</v>
      </c>
      <c r="F894" s="32" t="s">
        <v>123</v>
      </c>
      <c r="G894" s="39">
        <f>IF(F_SEARCHES!$H894=1,(VLOOKUP(F_SEARCHES!$A894,'F_ ORDERS'!A:G,7,FALSE)+VLOOKUP(F_SEARCHES!$A894,'F_ ORDERS'!A:H,8,FALSE))-(F_SEARCHES!$D894+F_SEARCHES!$E894),0)</f>
        <v>0</v>
      </c>
      <c r="H894" s="32">
        <f>IFERROR(IF(MATCH(F_SEARCHES!$A894,'F_ ORDERS'!A:A,0),1,),0)</f>
        <v>0</v>
      </c>
    </row>
    <row r="895" spans="1:8" x14ac:dyDescent="0.2">
      <c r="A895" s="37" t="str">
        <f t="shared" si="13"/>
        <v>162.24.229.89|45113|0.496631944442925</v>
      </c>
      <c r="B895" s="32">
        <v>7893</v>
      </c>
      <c r="C895" s="32" t="s">
        <v>1800</v>
      </c>
      <c r="D895" s="38">
        <f>INT(DT!A895)</f>
        <v>45113</v>
      </c>
      <c r="E895" s="39">
        <f>DT!A895-INT(DT!A895)</f>
        <v>0.49663194444292458</v>
      </c>
      <c r="F895" s="32" t="s">
        <v>380</v>
      </c>
      <c r="G895" s="39">
        <f>IF(F_SEARCHES!$H895=1,(VLOOKUP(F_SEARCHES!$A895,'F_ ORDERS'!A:G,7,FALSE)+VLOOKUP(F_SEARCHES!$A895,'F_ ORDERS'!A:H,8,FALSE))-(F_SEARCHES!$D895+F_SEARCHES!$E895),0)</f>
        <v>2.5567129632690921E-2</v>
      </c>
      <c r="H895" s="32">
        <f>IFERROR(IF(MATCH(F_SEARCHES!$A895,'F_ ORDERS'!A:A,0),1,),0)</f>
        <v>1</v>
      </c>
    </row>
    <row r="896" spans="1:8" x14ac:dyDescent="0.2">
      <c r="A896" s="37" t="str">
        <f t="shared" si="13"/>
        <v>162.255.221.188|45171|0.616064814807032</v>
      </c>
      <c r="B896" s="32">
        <v>7894</v>
      </c>
      <c r="C896" s="32" t="s">
        <v>1801</v>
      </c>
      <c r="D896" s="38">
        <f>INT(DT!A896)</f>
        <v>45171</v>
      </c>
      <c r="E896" s="39">
        <f>DT!A896-INT(DT!A896)</f>
        <v>0.61606481480703223</v>
      </c>
      <c r="F896" s="32" t="s">
        <v>129</v>
      </c>
      <c r="G896" s="39">
        <f>IF(F_SEARCHES!$H896=1,(VLOOKUP(F_SEARCHES!$A896,'F_ ORDERS'!A:G,7,FALSE)+VLOOKUP(F_SEARCHES!$A896,'F_ ORDERS'!A:H,8,FALSE))-(F_SEARCHES!$D896+F_SEARCHES!$E896),0)</f>
        <v>0</v>
      </c>
      <c r="H896" s="32">
        <f>IFERROR(IF(MATCH(F_SEARCHES!$A896,'F_ ORDERS'!A:A,0),1,),0)</f>
        <v>0</v>
      </c>
    </row>
    <row r="897" spans="1:8" x14ac:dyDescent="0.2">
      <c r="A897" s="37" t="str">
        <f t="shared" si="13"/>
        <v>162.3.221.36|45083|0.605034722218988</v>
      </c>
      <c r="B897" s="32">
        <v>7895</v>
      </c>
      <c r="C897" s="32" t="s">
        <v>1802</v>
      </c>
      <c r="D897" s="38">
        <f>INT(DT!A897)</f>
        <v>45083</v>
      </c>
      <c r="E897" s="39">
        <f>DT!A897-INT(DT!A897)</f>
        <v>0.60503472221898846</v>
      </c>
      <c r="F897" s="32" t="s">
        <v>357</v>
      </c>
      <c r="G897" s="39">
        <f>IF(F_SEARCHES!$H897=1,(VLOOKUP(F_SEARCHES!$A897,'F_ ORDERS'!A:G,7,FALSE)+VLOOKUP(F_SEARCHES!$A897,'F_ ORDERS'!A:H,8,FALSE))-(F_SEARCHES!$D897+F_SEARCHES!$E897),0)</f>
        <v>0</v>
      </c>
      <c r="H897" s="32">
        <f>IFERROR(IF(MATCH(F_SEARCHES!$A897,'F_ ORDERS'!A:A,0),1,),0)</f>
        <v>0</v>
      </c>
    </row>
    <row r="898" spans="1:8" x14ac:dyDescent="0.2">
      <c r="A898" s="37" t="str">
        <f t="shared" ref="A898:A961" si="14">C898 &amp; "|" &amp; D898 &amp; "|" &amp; E898</f>
        <v>162.9.34.224|44888|0.894872685188602</v>
      </c>
      <c r="B898" s="32">
        <v>7896</v>
      </c>
      <c r="C898" s="32" t="s">
        <v>1803</v>
      </c>
      <c r="D898" s="38">
        <f>INT(DT!A898)</f>
        <v>44888</v>
      </c>
      <c r="E898" s="39">
        <f>DT!A898-INT(DT!A898)</f>
        <v>0.89487268518860219</v>
      </c>
      <c r="F898" s="32" t="s">
        <v>462</v>
      </c>
      <c r="G898" s="39">
        <f>IF(F_SEARCHES!$H898=1,(VLOOKUP(F_SEARCHES!$A898,'F_ ORDERS'!A:G,7,FALSE)+VLOOKUP(F_SEARCHES!$A898,'F_ ORDERS'!A:H,8,FALSE))-(F_SEARCHES!$D898+F_SEARCHES!$E898),0)</f>
        <v>0</v>
      </c>
      <c r="H898" s="32">
        <f>IFERROR(IF(MATCH(F_SEARCHES!$A898,'F_ ORDERS'!A:A,0),1,),0)</f>
        <v>0</v>
      </c>
    </row>
    <row r="899" spans="1:8" x14ac:dyDescent="0.2">
      <c r="A899" s="37" t="str">
        <f t="shared" si="14"/>
        <v>163.111.124.246|45256|0.447476851848478</v>
      </c>
      <c r="B899" s="32">
        <v>7897</v>
      </c>
      <c r="C899" s="32" t="s">
        <v>1804</v>
      </c>
      <c r="D899" s="38">
        <f>INT(DT!A899)</f>
        <v>45256</v>
      </c>
      <c r="E899" s="39">
        <f>DT!A899-INT(DT!A899)</f>
        <v>0.44747685184847796</v>
      </c>
      <c r="F899" s="32" t="s">
        <v>272</v>
      </c>
      <c r="G899" s="39">
        <f>IF(F_SEARCHES!$H899=1,(VLOOKUP(F_SEARCHES!$A899,'F_ ORDERS'!A:G,7,FALSE)+VLOOKUP(F_SEARCHES!$A899,'F_ ORDERS'!A:H,8,FALSE))-(F_SEARCHES!$D899+F_SEARCHES!$E899),0)</f>
        <v>0</v>
      </c>
      <c r="H899" s="32">
        <f>IFERROR(IF(MATCH(F_SEARCHES!$A899,'F_ ORDERS'!A:A,0),1,),0)</f>
        <v>0</v>
      </c>
    </row>
    <row r="900" spans="1:8" x14ac:dyDescent="0.2">
      <c r="A900" s="37" t="str">
        <f t="shared" si="14"/>
        <v>163.126.118.238|45098|0.393287037033588</v>
      </c>
      <c r="B900" s="32">
        <v>7898</v>
      </c>
      <c r="C900" s="32" t="s">
        <v>1805</v>
      </c>
      <c r="D900" s="38">
        <f>INT(DT!A900)</f>
        <v>45098</v>
      </c>
      <c r="E900" s="39">
        <f>DT!A900-INT(DT!A900)</f>
        <v>0.39328703703358769</v>
      </c>
      <c r="F900" s="32" t="s">
        <v>461</v>
      </c>
      <c r="G900" s="39">
        <f>IF(F_SEARCHES!$H900=1,(VLOOKUP(F_SEARCHES!$A900,'F_ ORDERS'!A:G,7,FALSE)+VLOOKUP(F_SEARCHES!$A900,'F_ ORDERS'!A:H,8,FALSE))-(F_SEARCHES!$D900+F_SEARCHES!$E900),0)</f>
        <v>9.3055555553291924E-3</v>
      </c>
      <c r="H900" s="32">
        <f>IFERROR(IF(MATCH(F_SEARCHES!$A900,'F_ ORDERS'!A:A,0),1,),0)</f>
        <v>1</v>
      </c>
    </row>
    <row r="901" spans="1:8" x14ac:dyDescent="0.2">
      <c r="A901" s="37" t="str">
        <f t="shared" si="14"/>
        <v>163.140.201.244|42545|0.405798611107457</v>
      </c>
      <c r="B901" s="32">
        <v>7899</v>
      </c>
      <c r="C901" s="32" t="s">
        <v>1806</v>
      </c>
      <c r="D901" s="38">
        <f>INT(DT!A901)</f>
        <v>42545</v>
      </c>
      <c r="E901" s="39">
        <f>DT!A901-INT(DT!A901)</f>
        <v>0.40579861110745696</v>
      </c>
      <c r="F901" s="32" t="s">
        <v>96</v>
      </c>
      <c r="G901" s="39">
        <f>IF(F_SEARCHES!$H901=1,(VLOOKUP(F_SEARCHES!$A901,'F_ ORDERS'!A:G,7,FALSE)+VLOOKUP(F_SEARCHES!$A901,'F_ ORDERS'!A:H,8,FALSE))-(F_SEARCHES!$D901+F_SEARCHES!$E901),0)</f>
        <v>3.1180555553874001E-2</v>
      </c>
      <c r="H901" s="32">
        <f>IFERROR(IF(MATCH(F_SEARCHES!$A901,'F_ ORDERS'!A:A,0),1,),0)</f>
        <v>1</v>
      </c>
    </row>
    <row r="902" spans="1:8" x14ac:dyDescent="0.2">
      <c r="A902" s="37" t="str">
        <f t="shared" si="14"/>
        <v>163.222.211.254|42187|0.689409722217533</v>
      </c>
      <c r="B902" s="32">
        <v>7900</v>
      </c>
      <c r="C902" s="32" t="s">
        <v>1807</v>
      </c>
      <c r="D902" s="38">
        <f>INT(DT!A902)</f>
        <v>42187</v>
      </c>
      <c r="E902" s="39">
        <f>DT!A902-INT(DT!A902)</f>
        <v>0.68940972221753327</v>
      </c>
      <c r="F902" s="32" t="s">
        <v>141</v>
      </c>
      <c r="G902" s="39">
        <f>IF(F_SEARCHES!$H902=1,(VLOOKUP(F_SEARCHES!$A902,'F_ ORDERS'!A:G,7,FALSE)+VLOOKUP(F_SEARCHES!$A902,'F_ ORDERS'!A:H,8,FALSE))-(F_SEARCHES!$D902+F_SEARCHES!$E902),0)</f>
        <v>8.9270833334012423E-2</v>
      </c>
      <c r="H902" s="32">
        <f>IFERROR(IF(MATCH(F_SEARCHES!$A902,'F_ ORDERS'!A:A,0),1,),0)</f>
        <v>1</v>
      </c>
    </row>
    <row r="903" spans="1:8" x14ac:dyDescent="0.2">
      <c r="A903" s="37" t="str">
        <f t="shared" si="14"/>
        <v>163.223.245.35|45325|0.160925925927586</v>
      </c>
      <c r="B903" s="32">
        <v>7901</v>
      </c>
      <c r="C903" s="32" t="s">
        <v>1808</v>
      </c>
      <c r="D903" s="38">
        <f>INT(DT!A903)</f>
        <v>45325</v>
      </c>
      <c r="E903" s="39">
        <f>DT!A903-INT(DT!A903)</f>
        <v>0.16092592592758592</v>
      </c>
      <c r="F903" s="32" t="s">
        <v>434</v>
      </c>
      <c r="G903" s="39">
        <f>IF(F_SEARCHES!$H903=1,(VLOOKUP(F_SEARCHES!$A903,'F_ ORDERS'!A:G,7,FALSE)+VLOOKUP(F_SEARCHES!$A903,'F_ ORDERS'!A:H,8,FALSE))-(F_SEARCHES!$D903+F_SEARCHES!$E903),0)</f>
        <v>4.405092592787696E-2</v>
      </c>
      <c r="H903" s="32">
        <f>IFERROR(IF(MATCH(F_SEARCHES!$A903,'F_ ORDERS'!A:A,0),1,),0)</f>
        <v>1</v>
      </c>
    </row>
    <row r="904" spans="1:8" x14ac:dyDescent="0.2">
      <c r="A904" s="37" t="str">
        <f t="shared" si="14"/>
        <v>163.224.16.173|44669|0.793738425927586</v>
      </c>
      <c r="B904" s="32">
        <v>7902</v>
      </c>
      <c r="C904" s="32" t="s">
        <v>1809</v>
      </c>
      <c r="D904" s="38">
        <f>INT(DT!A904)</f>
        <v>44669</v>
      </c>
      <c r="E904" s="39">
        <f>DT!A904-INT(DT!A904)</f>
        <v>0.79373842592758592</v>
      </c>
      <c r="F904" s="32" t="s">
        <v>203</v>
      </c>
      <c r="G904" s="39">
        <f>IF(F_SEARCHES!$H904=1,(VLOOKUP(F_SEARCHES!$A904,'F_ ORDERS'!A:G,7,FALSE)+VLOOKUP(F_SEARCHES!$A904,'F_ ORDERS'!A:H,8,FALSE))-(F_SEARCHES!$D904+F_SEARCHES!$E904),0)</f>
        <v>0</v>
      </c>
      <c r="H904" s="32">
        <f>IFERROR(IF(MATCH(F_SEARCHES!$A904,'F_ ORDERS'!A:A,0),1,),0)</f>
        <v>0</v>
      </c>
    </row>
    <row r="905" spans="1:8" x14ac:dyDescent="0.2">
      <c r="A905" s="37" t="str">
        <f t="shared" si="14"/>
        <v>163.238.77.82|44035|0.189594907409628</v>
      </c>
      <c r="B905" s="32">
        <v>7903</v>
      </c>
      <c r="C905" s="32" t="s">
        <v>1810</v>
      </c>
      <c r="D905" s="38">
        <f>INT(DT!A905)</f>
        <v>44035</v>
      </c>
      <c r="E905" s="39">
        <f>DT!A905-INT(DT!A905)</f>
        <v>0.18959490740962792</v>
      </c>
      <c r="F905" s="32" t="s">
        <v>244</v>
      </c>
      <c r="G905" s="39">
        <f>IF(F_SEARCHES!$H905=1,(VLOOKUP(F_SEARCHES!$A905,'F_ ORDERS'!A:G,7,FALSE)+VLOOKUP(F_SEARCHES!$A905,'F_ ORDERS'!A:H,8,FALSE))-(F_SEARCHES!$D905+F_SEARCHES!$E905),0)</f>
        <v>0</v>
      </c>
      <c r="H905" s="32">
        <f>IFERROR(IF(MATCH(F_SEARCHES!$A905,'F_ ORDERS'!A:A,0),1,),0)</f>
        <v>0</v>
      </c>
    </row>
    <row r="906" spans="1:8" x14ac:dyDescent="0.2">
      <c r="A906" s="37" t="str">
        <f t="shared" si="14"/>
        <v>163.242.36.162|44345|0.754224537042319</v>
      </c>
      <c r="B906" s="32">
        <v>7904</v>
      </c>
      <c r="C906" s="32" t="s">
        <v>1811</v>
      </c>
      <c r="D906" s="38">
        <f>INT(DT!A906)</f>
        <v>44345</v>
      </c>
      <c r="E906" s="39">
        <f>DT!A906-INT(DT!A906)</f>
        <v>0.75422453704231884</v>
      </c>
      <c r="F906" s="32" t="s">
        <v>456</v>
      </c>
      <c r="G906" s="39">
        <f>IF(F_SEARCHES!$H906=1,(VLOOKUP(F_SEARCHES!$A906,'F_ ORDERS'!A:G,7,FALSE)+VLOOKUP(F_SEARCHES!$A906,'F_ ORDERS'!A:H,8,FALSE))-(F_SEARCHES!$D906+F_SEARCHES!$E906),0)</f>
        <v>4.4097222220443655E-2</v>
      </c>
      <c r="H906" s="32">
        <f>IFERROR(IF(MATCH(F_SEARCHES!$A906,'F_ ORDERS'!A:A,0),1,),0)</f>
        <v>1</v>
      </c>
    </row>
    <row r="907" spans="1:8" x14ac:dyDescent="0.2">
      <c r="A907" s="37" t="str">
        <f t="shared" si="14"/>
        <v>163.255.7.85|43783|0.195405092592409</v>
      </c>
      <c r="B907" s="32">
        <v>7905</v>
      </c>
      <c r="C907" s="32" t="s">
        <v>1812</v>
      </c>
      <c r="D907" s="38">
        <f>INT(DT!A907)</f>
        <v>43783</v>
      </c>
      <c r="E907" s="39">
        <f>DT!A907-INT(DT!A907)</f>
        <v>0.19540509259240935</v>
      </c>
      <c r="F907" s="32" t="s">
        <v>150</v>
      </c>
      <c r="G907" s="39">
        <f>IF(F_SEARCHES!$H907=1,(VLOOKUP(F_SEARCHES!$A907,'F_ ORDERS'!A:G,7,FALSE)+VLOOKUP(F_SEARCHES!$A907,'F_ ORDERS'!A:H,8,FALSE))-(F_SEARCHES!$D907+F_SEARCHES!$E907),0)</f>
        <v>0</v>
      </c>
      <c r="H907" s="32">
        <f>IFERROR(IF(MATCH(F_SEARCHES!$A907,'F_ ORDERS'!A:A,0),1,),0)</f>
        <v>0</v>
      </c>
    </row>
    <row r="908" spans="1:8" x14ac:dyDescent="0.2">
      <c r="A908" s="37" t="str">
        <f t="shared" si="14"/>
        <v>163.29.204.227|45214|0.0267939814802958</v>
      </c>
      <c r="B908" s="32">
        <v>7906</v>
      </c>
      <c r="C908" s="32" t="s">
        <v>1813</v>
      </c>
      <c r="D908" s="38">
        <f>INT(DT!A908)</f>
        <v>45214</v>
      </c>
      <c r="E908" s="39">
        <f>DT!A908-INT(DT!A908)</f>
        <v>2.679398148029577E-2</v>
      </c>
      <c r="F908" s="32" t="s">
        <v>248</v>
      </c>
      <c r="G908" s="39">
        <f>IF(F_SEARCHES!$H908=1,(VLOOKUP(F_SEARCHES!$A908,'F_ ORDERS'!A:G,7,FALSE)+VLOOKUP(F_SEARCHES!$A908,'F_ ORDERS'!A:H,8,FALSE))-(F_SEARCHES!$D908+F_SEARCHES!$E908),0)</f>
        <v>0</v>
      </c>
      <c r="H908" s="32">
        <f>IFERROR(IF(MATCH(F_SEARCHES!$A908,'F_ ORDERS'!A:A,0),1,),0)</f>
        <v>0</v>
      </c>
    </row>
    <row r="909" spans="1:8" x14ac:dyDescent="0.2">
      <c r="A909" s="37" t="str">
        <f t="shared" si="14"/>
        <v>163.3.92.196|44877|0.354108796287619</v>
      </c>
      <c r="B909" s="32">
        <v>7907</v>
      </c>
      <c r="C909" s="32" t="s">
        <v>1814</v>
      </c>
      <c r="D909" s="38">
        <f>INT(DT!A909)</f>
        <v>44877</v>
      </c>
      <c r="E909" s="39">
        <f>DT!A909-INT(DT!A909)</f>
        <v>0.35410879628761904</v>
      </c>
      <c r="F909" s="32" t="s">
        <v>318</v>
      </c>
      <c r="G909" s="39">
        <f>IF(F_SEARCHES!$H909=1,(VLOOKUP(F_SEARCHES!$A909,'F_ ORDERS'!A:G,7,FALSE)+VLOOKUP(F_SEARCHES!$A909,'F_ ORDERS'!A:H,8,FALSE))-(F_SEARCHES!$D909+F_SEARCHES!$E909),0)</f>
        <v>0</v>
      </c>
      <c r="H909" s="32">
        <f>IFERROR(IF(MATCH(F_SEARCHES!$A909,'F_ ORDERS'!A:A,0),1,),0)</f>
        <v>0</v>
      </c>
    </row>
    <row r="910" spans="1:8" x14ac:dyDescent="0.2">
      <c r="A910" s="37" t="str">
        <f t="shared" si="14"/>
        <v>163.36.8.100|43211|0.580034722217533</v>
      </c>
      <c r="B910" s="32">
        <v>7908</v>
      </c>
      <c r="C910" s="32" t="s">
        <v>1815</v>
      </c>
      <c r="D910" s="38">
        <f>INT(DT!A910)</f>
        <v>43211</v>
      </c>
      <c r="E910" s="39">
        <f>DT!A910-INT(DT!A910)</f>
        <v>0.58003472221753327</v>
      </c>
      <c r="F910" s="32" t="s">
        <v>83</v>
      </c>
      <c r="G910" s="39">
        <f>IF(F_SEARCHES!$H910=1,(VLOOKUP(F_SEARCHES!$A910,'F_ ORDERS'!A:G,7,FALSE)+VLOOKUP(F_SEARCHES!$A910,'F_ ORDERS'!A:H,8,FALSE))-(F_SEARCHES!$D910+F_SEARCHES!$E910),0)</f>
        <v>0</v>
      </c>
      <c r="H910" s="32">
        <f>IFERROR(IF(MATCH(F_SEARCHES!$A910,'F_ ORDERS'!A:A,0),1,),0)</f>
        <v>0</v>
      </c>
    </row>
    <row r="911" spans="1:8" x14ac:dyDescent="0.2">
      <c r="A911" s="37" t="str">
        <f t="shared" si="14"/>
        <v>163.62.223.173|45335|0.234097222222772</v>
      </c>
      <c r="B911" s="32">
        <v>7909</v>
      </c>
      <c r="C911" s="32" t="s">
        <v>1816</v>
      </c>
      <c r="D911" s="38">
        <f>INT(DT!A911)</f>
        <v>45335</v>
      </c>
      <c r="E911" s="39">
        <f>DT!A911-INT(DT!A911)</f>
        <v>0.23409722222277196</v>
      </c>
      <c r="F911" s="32" t="s">
        <v>386</v>
      </c>
      <c r="G911" s="39">
        <f>IF(F_SEARCHES!$H911=1,(VLOOKUP(F_SEARCHES!$A911,'F_ ORDERS'!A:G,7,FALSE)+VLOOKUP(F_SEARCHES!$A911,'F_ ORDERS'!A:H,8,FALSE))-(F_SEARCHES!$D911+F_SEARCHES!$E911),0)</f>
        <v>7.6273148144537117E-2</v>
      </c>
      <c r="H911" s="32">
        <f>IFERROR(IF(MATCH(F_SEARCHES!$A911,'F_ ORDERS'!A:A,0),1,),0)</f>
        <v>1</v>
      </c>
    </row>
    <row r="912" spans="1:8" x14ac:dyDescent="0.2">
      <c r="A912" s="37" t="str">
        <f t="shared" si="14"/>
        <v>163.78.180.26|45603|0.131099537036789</v>
      </c>
      <c r="B912" s="32">
        <v>7910</v>
      </c>
      <c r="C912" s="32" t="s">
        <v>1817</v>
      </c>
      <c r="D912" s="38">
        <f>INT(DT!A912)</f>
        <v>45603</v>
      </c>
      <c r="E912" s="39">
        <f>DT!A912-INT(DT!A912)</f>
        <v>0.13109953703678912</v>
      </c>
      <c r="F912" s="32" t="s">
        <v>141</v>
      </c>
      <c r="G912" s="39">
        <f>IF(F_SEARCHES!$H912=1,(VLOOKUP(F_SEARCHES!$A912,'F_ ORDERS'!A:G,7,FALSE)+VLOOKUP(F_SEARCHES!$A912,'F_ ORDERS'!A:H,8,FALSE))-(F_SEARCHES!$D912+F_SEARCHES!$E912),0)</f>
        <v>2.6006944441178348E-2</v>
      </c>
      <c r="H912" s="32">
        <f>IFERROR(IF(MATCH(F_SEARCHES!$A912,'F_ ORDERS'!A:A,0),1,),0)</f>
        <v>1</v>
      </c>
    </row>
    <row r="913" spans="1:8" x14ac:dyDescent="0.2">
      <c r="A913" s="37" t="str">
        <f t="shared" si="14"/>
        <v>163.79.36.249|44113|0.70502314814803</v>
      </c>
      <c r="B913" s="32">
        <v>7911</v>
      </c>
      <c r="C913" s="32" t="s">
        <v>1818</v>
      </c>
      <c r="D913" s="38">
        <f>INT(DT!A913)</f>
        <v>44113</v>
      </c>
      <c r="E913" s="39">
        <f>DT!A913-INT(DT!A913)</f>
        <v>0.70502314814802958</v>
      </c>
      <c r="F913" s="32" t="s">
        <v>246</v>
      </c>
      <c r="G913" s="39">
        <f>IF(F_SEARCHES!$H913=1,(VLOOKUP(F_SEARCHES!$A913,'F_ ORDERS'!A:G,7,FALSE)+VLOOKUP(F_SEARCHES!$A913,'F_ ORDERS'!A:H,8,FALSE))-(F_SEARCHES!$D913+F_SEARCHES!$E913),0)</f>
        <v>0</v>
      </c>
      <c r="H913" s="32">
        <f>IFERROR(IF(MATCH(F_SEARCHES!$A913,'F_ ORDERS'!A:A,0),1,),0)</f>
        <v>0</v>
      </c>
    </row>
    <row r="914" spans="1:8" x14ac:dyDescent="0.2">
      <c r="A914" s="37" t="str">
        <f t="shared" si="14"/>
        <v>163.8.251.119|44381|0.268425925933116</v>
      </c>
      <c r="B914" s="32">
        <v>7912</v>
      </c>
      <c r="C914" s="32" t="s">
        <v>1819</v>
      </c>
      <c r="D914" s="38">
        <f>INT(DT!A914)</f>
        <v>44381</v>
      </c>
      <c r="E914" s="39">
        <f>DT!A914-INT(DT!A914)</f>
        <v>0.26842592593311565</v>
      </c>
      <c r="F914" s="32" t="s">
        <v>284</v>
      </c>
      <c r="G914" s="39">
        <f>IF(F_SEARCHES!$H914=1,(VLOOKUP(F_SEARCHES!$A914,'F_ ORDERS'!A:G,7,FALSE)+VLOOKUP(F_SEARCHES!$A914,'F_ ORDERS'!A:H,8,FALSE))-(F_SEARCHES!$D914+F_SEARCHES!$E914),0)</f>
        <v>0</v>
      </c>
      <c r="H914" s="32">
        <f>IFERROR(IF(MATCH(F_SEARCHES!$A914,'F_ ORDERS'!A:A,0),1,),0)</f>
        <v>0</v>
      </c>
    </row>
    <row r="915" spans="1:8" x14ac:dyDescent="0.2">
      <c r="A915" s="37" t="str">
        <f t="shared" si="14"/>
        <v>164.106.193.203|45213|0.837858796287037</v>
      </c>
      <c r="B915" s="32">
        <v>7913</v>
      </c>
      <c r="C915" s="32" t="s">
        <v>1820</v>
      </c>
      <c r="D915" s="38">
        <f>INT(DT!A915)</f>
        <v>45213</v>
      </c>
      <c r="E915" s="39">
        <f>DT!A915-INT(DT!A915)</f>
        <v>0.83785879628703697</v>
      </c>
      <c r="F915" s="32" t="s">
        <v>303</v>
      </c>
      <c r="G915" s="39">
        <f>IF(F_SEARCHES!$H915=1,(VLOOKUP(F_SEARCHES!$A915,'F_ ORDERS'!A:G,7,FALSE)+VLOOKUP(F_SEARCHES!$A915,'F_ ORDERS'!A:H,8,FALSE))-(F_SEARCHES!$D915+F_SEARCHES!$E915),0)</f>
        <v>3.2407407707069069E-4</v>
      </c>
      <c r="H915" s="32">
        <f>IFERROR(IF(MATCH(F_SEARCHES!$A915,'F_ ORDERS'!A:A,0),1,),0)</f>
        <v>1</v>
      </c>
    </row>
    <row r="916" spans="1:8" x14ac:dyDescent="0.2">
      <c r="A916" s="37" t="str">
        <f t="shared" si="14"/>
        <v>164.168.157.153|44257|0.141365740739275</v>
      </c>
      <c r="B916" s="32">
        <v>7914</v>
      </c>
      <c r="C916" s="32" t="s">
        <v>1821</v>
      </c>
      <c r="D916" s="38">
        <f>INT(DT!A916)</f>
        <v>44257</v>
      </c>
      <c r="E916" s="39">
        <f>DT!A916-INT(DT!A916)</f>
        <v>0.14136574073927477</v>
      </c>
      <c r="F916" s="32" t="s">
        <v>391</v>
      </c>
      <c r="G916" s="39">
        <f>IF(F_SEARCHES!$H916=1,(VLOOKUP(F_SEARCHES!$A916,'F_ ORDERS'!A:G,7,FALSE)+VLOOKUP(F_SEARCHES!$A916,'F_ ORDERS'!A:H,8,FALSE))-(F_SEARCHES!$D916+F_SEARCHES!$E916),0)</f>
        <v>2.2997685184236616E-2</v>
      </c>
      <c r="H916" s="32">
        <f>IFERROR(IF(MATCH(F_SEARCHES!$A916,'F_ ORDERS'!A:A,0),1,),0)</f>
        <v>1</v>
      </c>
    </row>
    <row r="917" spans="1:8" x14ac:dyDescent="0.2">
      <c r="A917" s="37" t="str">
        <f t="shared" si="14"/>
        <v>164.173.127.188|43702|0.733761574083474</v>
      </c>
      <c r="B917" s="32">
        <v>7915</v>
      </c>
      <c r="C917" s="32" t="s">
        <v>1822</v>
      </c>
      <c r="D917" s="38">
        <f>INT(DT!A917)</f>
        <v>43702</v>
      </c>
      <c r="E917" s="39">
        <f>DT!A917-INT(DT!A917)</f>
        <v>0.73376157408347353</v>
      </c>
      <c r="F917" s="32" t="s">
        <v>452</v>
      </c>
      <c r="G917" s="39">
        <f>IF(F_SEARCHES!$H917=1,(VLOOKUP(F_SEARCHES!$A917,'F_ ORDERS'!A:G,7,FALSE)+VLOOKUP(F_SEARCHES!$A917,'F_ ORDERS'!A:H,8,FALSE))-(F_SEARCHES!$D917+F_SEARCHES!$E917),0)</f>
        <v>6.9421296298969537E-2</v>
      </c>
      <c r="H917" s="32">
        <f>IFERROR(IF(MATCH(F_SEARCHES!$A917,'F_ ORDERS'!A:A,0),1,),0)</f>
        <v>1</v>
      </c>
    </row>
    <row r="918" spans="1:8" x14ac:dyDescent="0.2">
      <c r="A918" s="37" t="str">
        <f t="shared" si="14"/>
        <v>164.205.32.77|45086|0.695486111108039</v>
      </c>
      <c r="B918" s="32">
        <v>7916</v>
      </c>
      <c r="C918" s="32" t="s">
        <v>1823</v>
      </c>
      <c r="D918" s="38">
        <f>INT(DT!A918)</f>
        <v>45086</v>
      </c>
      <c r="E918" s="39">
        <f>DT!A918-INT(DT!A918)</f>
        <v>0.69548611110803904</v>
      </c>
      <c r="F918" s="32" t="s">
        <v>49</v>
      </c>
      <c r="G918" s="39">
        <f>IF(F_SEARCHES!$H918=1,(VLOOKUP(F_SEARCHES!$A918,'F_ ORDERS'!A:G,7,FALSE)+VLOOKUP(F_SEARCHES!$A918,'F_ ORDERS'!A:H,8,FALSE))-(F_SEARCHES!$D918+F_SEARCHES!$E918),0)</f>
        <v>4.6203703706851229E-2</v>
      </c>
      <c r="H918" s="32">
        <f>IFERROR(IF(MATCH(F_SEARCHES!$A918,'F_ ORDERS'!A:A,0),1,),0)</f>
        <v>1</v>
      </c>
    </row>
    <row r="919" spans="1:8" x14ac:dyDescent="0.2">
      <c r="A919" s="37" t="str">
        <f t="shared" si="14"/>
        <v>164.240.240.246|45425|0.579988425917691</v>
      </c>
      <c r="B919" s="32">
        <v>7917</v>
      </c>
      <c r="C919" s="32" t="s">
        <v>1824</v>
      </c>
      <c r="D919" s="38">
        <f>INT(DT!A919)</f>
        <v>45425</v>
      </c>
      <c r="E919" s="39">
        <f>DT!A919-INT(DT!A919)</f>
        <v>0.57998842591769062</v>
      </c>
      <c r="F919" s="32" t="s">
        <v>309</v>
      </c>
      <c r="G919" s="39">
        <f>IF(F_SEARCHES!$H919=1,(VLOOKUP(F_SEARCHES!$A919,'F_ ORDERS'!A:G,7,FALSE)+VLOOKUP(F_SEARCHES!$A919,'F_ ORDERS'!A:H,8,FALSE))-(F_SEARCHES!$D919+F_SEARCHES!$E919),0)</f>
        <v>0</v>
      </c>
      <c r="H919" s="32">
        <f>IFERROR(IF(MATCH(F_SEARCHES!$A919,'F_ ORDERS'!A:A,0),1,),0)</f>
        <v>0</v>
      </c>
    </row>
    <row r="920" spans="1:8" x14ac:dyDescent="0.2">
      <c r="A920" s="37" t="str">
        <f t="shared" si="14"/>
        <v>164.45.53.195|44632|0.658599537040573</v>
      </c>
      <c r="B920" s="32">
        <v>7918</v>
      </c>
      <c r="C920" s="32" t="s">
        <v>1825</v>
      </c>
      <c r="D920" s="38">
        <f>INT(DT!A920)</f>
        <v>44632</v>
      </c>
      <c r="E920" s="39">
        <f>DT!A920-INT(DT!A920)</f>
        <v>0.65859953704057261</v>
      </c>
      <c r="F920" s="32" t="s">
        <v>428</v>
      </c>
      <c r="G920" s="39">
        <f>IF(F_SEARCHES!$H920=1,(VLOOKUP(F_SEARCHES!$A920,'F_ ORDERS'!A:G,7,FALSE)+VLOOKUP(F_SEARCHES!$A920,'F_ ORDERS'!A:H,8,FALSE))-(F_SEARCHES!$D920+F_SEARCHES!$E920),0)</f>
        <v>4.8125000001164153E-2</v>
      </c>
      <c r="H920" s="32">
        <f>IFERROR(IF(MATCH(F_SEARCHES!$A920,'F_ ORDERS'!A:A,0),1,),0)</f>
        <v>1</v>
      </c>
    </row>
    <row r="921" spans="1:8" x14ac:dyDescent="0.2">
      <c r="A921" s="37" t="str">
        <f t="shared" si="14"/>
        <v>164.69.129.83|45175|0.575752314813144</v>
      </c>
      <c r="B921" s="32">
        <v>7919</v>
      </c>
      <c r="C921" s="32" t="s">
        <v>1826</v>
      </c>
      <c r="D921" s="38">
        <f>INT(DT!A921)</f>
        <v>45175</v>
      </c>
      <c r="E921" s="39">
        <f>DT!A921-INT(DT!A921)</f>
        <v>0.57575231481314404</v>
      </c>
      <c r="F921" s="32" t="s">
        <v>397</v>
      </c>
      <c r="G921" s="39">
        <f>IF(F_SEARCHES!$H921=1,(VLOOKUP(F_SEARCHES!$A921,'F_ ORDERS'!A:G,7,FALSE)+VLOOKUP(F_SEARCHES!$A921,'F_ ORDERS'!A:H,8,FALSE))-(F_SEARCHES!$D921+F_SEARCHES!$E921),0)</f>
        <v>0</v>
      </c>
      <c r="H921" s="32">
        <f>IFERROR(IF(MATCH(F_SEARCHES!$A921,'F_ ORDERS'!A:A,0),1,),0)</f>
        <v>0</v>
      </c>
    </row>
    <row r="922" spans="1:8" x14ac:dyDescent="0.2">
      <c r="A922" s="37" t="str">
        <f t="shared" si="14"/>
        <v>165.102.151.27|45138|0.413333333330229</v>
      </c>
      <c r="B922" s="32">
        <v>7920</v>
      </c>
      <c r="C922" s="32" t="s">
        <v>1827</v>
      </c>
      <c r="D922" s="38">
        <f>INT(DT!A922)</f>
        <v>45138</v>
      </c>
      <c r="E922" s="39">
        <f>DT!A922-INT(DT!A922)</f>
        <v>0.41333333333022892</v>
      </c>
      <c r="F922" s="32" t="s">
        <v>177</v>
      </c>
      <c r="G922" s="39">
        <f>IF(F_SEARCHES!$H922=1,(VLOOKUP(F_SEARCHES!$A922,'F_ ORDERS'!A:G,7,FALSE)+VLOOKUP(F_SEARCHES!$A922,'F_ ORDERS'!A:H,8,FALSE))-(F_SEARCHES!$D922+F_SEARCHES!$E922),0)</f>
        <v>4.1030092594155576E-2</v>
      </c>
      <c r="H922" s="32">
        <f>IFERROR(IF(MATCH(F_SEARCHES!$A922,'F_ ORDERS'!A:A,0),1,),0)</f>
        <v>1</v>
      </c>
    </row>
    <row r="923" spans="1:8" x14ac:dyDescent="0.2">
      <c r="A923" s="37" t="str">
        <f t="shared" si="14"/>
        <v>165.190.228.237|45607|0.539849537039117</v>
      </c>
      <c r="B923" s="32">
        <v>7921</v>
      </c>
      <c r="C923" s="32" t="s">
        <v>1828</v>
      </c>
      <c r="D923" s="38">
        <f>INT(DT!A923)</f>
        <v>45607</v>
      </c>
      <c r="E923" s="39">
        <f>DT!A923-INT(DT!A923)</f>
        <v>0.53984953703911742</v>
      </c>
      <c r="F923" s="32" t="s">
        <v>372</v>
      </c>
      <c r="G923" s="39">
        <f>IF(F_SEARCHES!$H923=1,(VLOOKUP(F_SEARCHES!$A923,'F_ ORDERS'!A:G,7,FALSE)+VLOOKUP(F_SEARCHES!$A923,'F_ ORDERS'!A:H,8,FALSE))-(F_SEARCHES!$D923+F_SEARCHES!$E923),0)</f>
        <v>0</v>
      </c>
      <c r="H923" s="32">
        <f>IFERROR(IF(MATCH(F_SEARCHES!$A923,'F_ ORDERS'!A:A,0),1,),0)</f>
        <v>0</v>
      </c>
    </row>
    <row r="924" spans="1:8" x14ac:dyDescent="0.2">
      <c r="A924" s="37" t="str">
        <f t="shared" si="14"/>
        <v>165.213.1.75|43363|0.882638888891961</v>
      </c>
      <c r="B924" s="32">
        <v>7922</v>
      </c>
      <c r="C924" s="32" t="s">
        <v>1829</v>
      </c>
      <c r="D924" s="38">
        <f>INT(DT!A924)</f>
        <v>43363</v>
      </c>
      <c r="E924" s="39">
        <f>DT!A924-INT(DT!A924)</f>
        <v>0.88263888889196096</v>
      </c>
      <c r="F924" s="32" t="s">
        <v>454</v>
      </c>
      <c r="G924" s="39">
        <f>IF(F_SEARCHES!$H924=1,(VLOOKUP(F_SEARCHES!$A924,'F_ ORDERS'!A:G,7,FALSE)+VLOOKUP(F_SEARCHES!$A924,'F_ ORDERS'!A:H,8,FALSE))-(F_SEARCHES!$D924+F_SEARCHES!$E924),0)</f>
        <v>0</v>
      </c>
      <c r="H924" s="32">
        <f>IFERROR(IF(MATCH(F_SEARCHES!$A924,'F_ ORDERS'!A:A,0),1,),0)</f>
        <v>0</v>
      </c>
    </row>
    <row r="925" spans="1:8" x14ac:dyDescent="0.2">
      <c r="A925" s="37" t="str">
        <f t="shared" si="14"/>
        <v>165.220.17.90|43685|0.615509259259852</v>
      </c>
      <c r="B925" s="32">
        <v>7923</v>
      </c>
      <c r="C925" s="32" t="s">
        <v>1830</v>
      </c>
      <c r="D925" s="38">
        <f>INT(DT!A925)</f>
        <v>43685</v>
      </c>
      <c r="E925" s="39">
        <f>DT!A925-INT(DT!A925)</f>
        <v>0.61550925925985212</v>
      </c>
      <c r="F925" s="32" t="s">
        <v>299</v>
      </c>
      <c r="G925" s="39">
        <f>IF(F_SEARCHES!$H925=1,(VLOOKUP(F_SEARCHES!$A925,'F_ ORDERS'!A:G,7,FALSE)+VLOOKUP(F_SEARCHES!$A925,'F_ ORDERS'!A:H,8,FALSE))-(F_SEARCHES!$D925+F_SEARCHES!$E925),0)</f>
        <v>0</v>
      </c>
      <c r="H925" s="32">
        <f>IFERROR(IF(MATCH(F_SEARCHES!$A925,'F_ ORDERS'!A:A,0),1,),0)</f>
        <v>0</v>
      </c>
    </row>
    <row r="926" spans="1:8" x14ac:dyDescent="0.2">
      <c r="A926" s="37" t="str">
        <f t="shared" si="14"/>
        <v>165.226.140.68|45606|0.0527199074131204</v>
      </c>
      <c r="B926" s="32">
        <v>7924</v>
      </c>
      <c r="C926" s="32" t="s">
        <v>1831</v>
      </c>
      <c r="D926" s="38">
        <f>INT(DT!A926)</f>
        <v>45606</v>
      </c>
      <c r="E926" s="39">
        <f>DT!A926-INT(DT!A926)</f>
        <v>5.2719907413120382E-2</v>
      </c>
      <c r="F926" s="32" t="s">
        <v>467</v>
      </c>
      <c r="G926" s="39">
        <f>IF(F_SEARCHES!$H926=1,(VLOOKUP(F_SEARCHES!$A926,'F_ ORDERS'!A:G,7,FALSE)+VLOOKUP(F_SEARCHES!$A926,'F_ ORDERS'!A:H,8,FALSE))-(F_SEARCHES!$D926+F_SEARCHES!$E926),0)</f>
        <v>9.9999999998544808E-2</v>
      </c>
      <c r="H926" s="32">
        <f>IFERROR(IF(MATCH(F_SEARCHES!$A926,'F_ ORDERS'!A:A,0),1,),0)</f>
        <v>1</v>
      </c>
    </row>
    <row r="927" spans="1:8" x14ac:dyDescent="0.2">
      <c r="A927" s="37" t="str">
        <f t="shared" si="14"/>
        <v>165.238.214.104|43409|0.942002314812271</v>
      </c>
      <c r="B927" s="32">
        <v>7925</v>
      </c>
      <c r="C927" s="32" t="s">
        <v>1832</v>
      </c>
      <c r="D927" s="38">
        <f>INT(DT!A927)</f>
        <v>43409</v>
      </c>
      <c r="E927" s="39">
        <f>DT!A927-INT(DT!A927)</f>
        <v>0.94200231481227092</v>
      </c>
      <c r="F927" s="32" t="s">
        <v>195</v>
      </c>
      <c r="G927" s="39">
        <f>IF(F_SEARCHES!$H927=1,(VLOOKUP(F_SEARCHES!$A927,'F_ ORDERS'!A:G,7,FALSE)+VLOOKUP(F_SEARCHES!$A927,'F_ ORDERS'!A:H,8,FALSE))-(F_SEARCHES!$D927+F_SEARCHES!$E927),0)</f>
        <v>8.6574074077361729E-2</v>
      </c>
      <c r="H927" s="32">
        <f>IFERROR(IF(MATCH(F_SEARCHES!$A927,'F_ ORDERS'!A:A,0),1,),0)</f>
        <v>1</v>
      </c>
    </row>
    <row r="928" spans="1:8" x14ac:dyDescent="0.2">
      <c r="A928" s="37" t="str">
        <f t="shared" si="14"/>
        <v>165.248.13.196|43401|0.39202546296292</v>
      </c>
      <c r="B928" s="32">
        <v>7926</v>
      </c>
      <c r="C928" s="32" t="s">
        <v>1833</v>
      </c>
      <c r="D928" s="38">
        <f>INT(DT!A928)</f>
        <v>43401</v>
      </c>
      <c r="E928" s="39">
        <f>DT!A928-INT(DT!A928)</f>
        <v>0.39202546296291985</v>
      </c>
      <c r="F928" s="32" t="s">
        <v>171</v>
      </c>
      <c r="G928" s="39">
        <f>IF(F_SEARCHES!$H928=1,(VLOOKUP(F_SEARCHES!$A928,'F_ ORDERS'!A:G,7,FALSE)+VLOOKUP(F_SEARCHES!$A928,'F_ ORDERS'!A:H,8,FALSE))-(F_SEARCHES!$D928+F_SEARCHES!$E928),0)</f>
        <v>7.4756944442924578E-2</v>
      </c>
      <c r="H928" s="32">
        <f>IFERROR(IF(MATCH(F_SEARCHES!$A928,'F_ ORDERS'!A:A,0),1,),0)</f>
        <v>1</v>
      </c>
    </row>
    <row r="929" spans="1:8" x14ac:dyDescent="0.2">
      <c r="A929" s="37" t="str">
        <f t="shared" si="14"/>
        <v>165.28.60.180|43548|0.53817129629897</v>
      </c>
      <c r="B929" s="32">
        <v>7927</v>
      </c>
      <c r="C929" s="32" t="s">
        <v>1834</v>
      </c>
      <c r="D929" s="38">
        <f>INT(DT!A929)</f>
        <v>43548</v>
      </c>
      <c r="E929" s="39">
        <f>DT!A929-INT(DT!A929)</f>
        <v>0.53817129629896954</v>
      </c>
      <c r="F929" s="32" t="s">
        <v>398</v>
      </c>
      <c r="G929" s="39">
        <f>IF(F_SEARCHES!$H929=1,(VLOOKUP(F_SEARCHES!$A929,'F_ ORDERS'!A:G,7,FALSE)+VLOOKUP(F_SEARCHES!$A929,'F_ ORDERS'!A:H,8,FALSE))-(F_SEARCHES!$D929+F_SEARCHES!$E929),0)</f>
        <v>0</v>
      </c>
      <c r="H929" s="32">
        <f>IFERROR(IF(MATCH(F_SEARCHES!$A929,'F_ ORDERS'!A:A,0),1,),0)</f>
        <v>0</v>
      </c>
    </row>
    <row r="930" spans="1:8" x14ac:dyDescent="0.2">
      <c r="A930" s="37" t="str">
        <f t="shared" si="14"/>
        <v>165.42.118.16|43278|0.729027777779265</v>
      </c>
      <c r="B930" s="32">
        <v>7928</v>
      </c>
      <c r="C930" s="32" t="s">
        <v>1835</v>
      </c>
      <c r="D930" s="38">
        <f>INT(DT!A930)</f>
        <v>43278</v>
      </c>
      <c r="E930" s="39">
        <f>DT!A930-INT(DT!A930)</f>
        <v>0.72902777777926531</v>
      </c>
      <c r="F930" s="32" t="s">
        <v>125</v>
      </c>
      <c r="G930" s="39">
        <f>IF(F_SEARCHES!$H930=1,(VLOOKUP(F_SEARCHES!$A930,'F_ ORDERS'!A:G,7,FALSE)+VLOOKUP(F_SEARCHES!$A930,'F_ ORDERS'!A:H,8,FALSE))-(F_SEARCHES!$D930+F_SEARCHES!$E930),0)</f>
        <v>7.7743055553582963E-2</v>
      </c>
      <c r="H930" s="32">
        <f>IFERROR(IF(MATCH(F_SEARCHES!$A930,'F_ ORDERS'!A:A,0),1,),0)</f>
        <v>1</v>
      </c>
    </row>
    <row r="931" spans="1:8" x14ac:dyDescent="0.2">
      <c r="A931" s="37" t="str">
        <f t="shared" si="14"/>
        <v>165.43.127.24|43515|0.981493055558531</v>
      </c>
      <c r="B931" s="32">
        <v>7929</v>
      </c>
      <c r="C931" s="32" t="s">
        <v>1836</v>
      </c>
      <c r="D931" s="38">
        <f>INT(DT!A931)</f>
        <v>43515</v>
      </c>
      <c r="E931" s="39">
        <f>DT!A931-INT(DT!A931)</f>
        <v>0.98149305555853061</v>
      </c>
      <c r="F931" s="32" t="s">
        <v>384</v>
      </c>
      <c r="G931" s="39">
        <f>IF(F_SEARCHES!$H931=1,(VLOOKUP(F_SEARCHES!$A931,'F_ ORDERS'!A:G,7,FALSE)+VLOOKUP(F_SEARCHES!$A931,'F_ ORDERS'!A:H,8,FALSE))-(F_SEARCHES!$D931+F_SEARCHES!$E931),0)</f>
        <v>0</v>
      </c>
      <c r="H931" s="32">
        <f>IFERROR(IF(MATCH(F_SEARCHES!$A931,'F_ ORDERS'!A:A,0),1,),0)</f>
        <v>0</v>
      </c>
    </row>
    <row r="932" spans="1:8" x14ac:dyDescent="0.2">
      <c r="A932" s="37" t="str">
        <f t="shared" si="14"/>
        <v>165.57.219.15|45614|0.582673611112114</v>
      </c>
      <c r="B932" s="32">
        <v>7930</v>
      </c>
      <c r="C932" s="32" t="s">
        <v>1837</v>
      </c>
      <c r="D932" s="38">
        <f>INT(DT!A932)</f>
        <v>45614</v>
      </c>
      <c r="E932" s="39">
        <f>DT!A932-INT(DT!A932)</f>
        <v>0.58267361111211358</v>
      </c>
      <c r="F932" s="32" t="s">
        <v>402</v>
      </c>
      <c r="G932" s="39">
        <f>IF(F_SEARCHES!$H932=1,(VLOOKUP(F_SEARCHES!$A932,'F_ ORDERS'!A:G,7,FALSE)+VLOOKUP(F_SEARCHES!$A932,'F_ ORDERS'!A:H,8,FALSE))-(F_SEARCHES!$D932+F_SEARCHES!$E932),0)</f>
        <v>0</v>
      </c>
      <c r="H932" s="32">
        <f>IFERROR(IF(MATCH(F_SEARCHES!$A932,'F_ ORDERS'!A:A,0),1,),0)</f>
        <v>0</v>
      </c>
    </row>
    <row r="933" spans="1:8" x14ac:dyDescent="0.2">
      <c r="A933" s="37" t="str">
        <f t="shared" si="14"/>
        <v>165.78.73.109|44894|0.629525462973106</v>
      </c>
      <c r="B933" s="32">
        <v>7931</v>
      </c>
      <c r="C933" s="32" t="s">
        <v>1838</v>
      </c>
      <c r="D933" s="38">
        <f>INT(DT!A933)</f>
        <v>44894</v>
      </c>
      <c r="E933" s="39">
        <f>DT!A933-INT(DT!A933)</f>
        <v>0.62952546297310619</v>
      </c>
      <c r="F933" s="32" t="s">
        <v>33</v>
      </c>
      <c r="G933" s="39">
        <f>IF(F_SEARCHES!$H933=1,(VLOOKUP(F_SEARCHES!$A933,'F_ ORDERS'!A:G,7,FALSE)+VLOOKUP(F_SEARCHES!$A933,'F_ ORDERS'!A:H,8,FALSE))-(F_SEARCHES!$D933+F_SEARCHES!$E933),0)</f>
        <v>5.8414351849933155E-2</v>
      </c>
      <c r="H933" s="32">
        <f>IFERROR(IF(MATCH(F_SEARCHES!$A933,'F_ ORDERS'!A:A,0),1,),0)</f>
        <v>1</v>
      </c>
    </row>
    <row r="934" spans="1:8" x14ac:dyDescent="0.2">
      <c r="A934" s="37" t="str">
        <f t="shared" si="14"/>
        <v>166.103.45.245|45197|0.688113425916526</v>
      </c>
      <c r="B934" s="32">
        <v>7932</v>
      </c>
      <c r="C934" s="32" t="s">
        <v>1839</v>
      </c>
      <c r="D934" s="38">
        <f>INT(DT!A934)</f>
        <v>45197</v>
      </c>
      <c r="E934" s="39">
        <f>DT!A934-INT(DT!A934)</f>
        <v>0.68811342591652647</v>
      </c>
      <c r="F934" s="32" t="s">
        <v>433</v>
      </c>
      <c r="G934" s="39">
        <f>IF(F_SEARCHES!$H934=1,(VLOOKUP(F_SEARCHES!$A934,'F_ ORDERS'!A:G,7,FALSE)+VLOOKUP(F_SEARCHES!$A934,'F_ ORDERS'!A:H,8,FALSE))-(F_SEARCHES!$D934+F_SEARCHES!$E934),0)</f>
        <v>9.5902777778974269E-2</v>
      </c>
      <c r="H934" s="32">
        <f>IFERROR(IF(MATCH(F_SEARCHES!$A934,'F_ ORDERS'!A:A,0),1,),0)</f>
        <v>1</v>
      </c>
    </row>
    <row r="935" spans="1:8" x14ac:dyDescent="0.2">
      <c r="A935" s="37" t="str">
        <f t="shared" si="14"/>
        <v>166.119.159.243|45414|0.409849537027185</v>
      </c>
      <c r="B935" s="32">
        <v>7933</v>
      </c>
      <c r="C935" s="32" t="s">
        <v>1840</v>
      </c>
      <c r="D935" s="38">
        <f>INT(DT!A935)</f>
        <v>45414</v>
      </c>
      <c r="E935" s="39">
        <f>DT!A935-INT(DT!A935)</f>
        <v>0.40984953702718485</v>
      </c>
      <c r="F935" s="32" t="s">
        <v>232</v>
      </c>
      <c r="G935" s="39">
        <f>IF(F_SEARCHES!$H935=1,(VLOOKUP(F_SEARCHES!$A935,'F_ ORDERS'!A:G,7,FALSE)+VLOOKUP(F_SEARCHES!$A935,'F_ ORDERS'!A:H,8,FALSE))-(F_SEARCHES!$D935+F_SEARCHES!$E935),0)</f>
        <v>8.0960648148902692E-2</v>
      </c>
      <c r="H935" s="32">
        <f>IFERROR(IF(MATCH(F_SEARCHES!$A935,'F_ ORDERS'!A:A,0),1,),0)</f>
        <v>1</v>
      </c>
    </row>
    <row r="936" spans="1:8" x14ac:dyDescent="0.2">
      <c r="A936" s="37" t="str">
        <f t="shared" si="14"/>
        <v>166.134.12.54|44886|0.899131944446708</v>
      </c>
      <c r="B936" s="32">
        <v>7934</v>
      </c>
      <c r="C936" s="32" t="s">
        <v>1841</v>
      </c>
      <c r="D936" s="38">
        <f>INT(DT!A936)</f>
        <v>44886</v>
      </c>
      <c r="E936" s="39">
        <f>DT!A936-INT(DT!A936)</f>
        <v>0.89913194444670808</v>
      </c>
      <c r="F936" s="32" t="s">
        <v>31</v>
      </c>
      <c r="G936" s="39">
        <f>IF(F_SEARCHES!$H936=1,(VLOOKUP(F_SEARCHES!$A936,'F_ ORDERS'!A:G,7,FALSE)+VLOOKUP(F_SEARCHES!$A936,'F_ ORDERS'!A:H,8,FALSE))-(F_SEARCHES!$D936+F_SEARCHES!$E936),0)</f>
        <v>0</v>
      </c>
      <c r="H936" s="32">
        <f>IFERROR(IF(MATCH(F_SEARCHES!$A936,'F_ ORDERS'!A:A,0),1,),0)</f>
        <v>0</v>
      </c>
    </row>
    <row r="937" spans="1:8" x14ac:dyDescent="0.2">
      <c r="A937" s="37" t="str">
        <f t="shared" si="14"/>
        <v>166.158.180.186|45476|0.203773148146865</v>
      </c>
      <c r="B937" s="32">
        <v>7935</v>
      </c>
      <c r="C937" s="32" t="s">
        <v>1842</v>
      </c>
      <c r="D937" s="38">
        <f>INT(DT!A937)</f>
        <v>45476</v>
      </c>
      <c r="E937" s="39">
        <f>DT!A937-INT(DT!A937)</f>
        <v>0.20377314814686542</v>
      </c>
      <c r="F937" s="32" t="s">
        <v>446</v>
      </c>
      <c r="G937" s="39">
        <f>IF(F_SEARCHES!$H937=1,(VLOOKUP(F_SEARCHES!$A937,'F_ ORDERS'!A:G,7,FALSE)+VLOOKUP(F_SEARCHES!$A937,'F_ ORDERS'!A:H,8,FALSE))-(F_SEARCHES!$D937+F_SEARCHES!$E937),0)</f>
        <v>8.4085648144537117E-2</v>
      </c>
      <c r="H937" s="32">
        <f>IFERROR(IF(MATCH(F_SEARCHES!$A937,'F_ ORDERS'!A:A,0),1,),0)</f>
        <v>1</v>
      </c>
    </row>
    <row r="938" spans="1:8" x14ac:dyDescent="0.2">
      <c r="A938" s="37" t="str">
        <f t="shared" si="14"/>
        <v>166.187.156.35|44984|0.490798611106584</v>
      </c>
      <c r="B938" s="32">
        <v>7936</v>
      </c>
      <c r="C938" s="32" t="s">
        <v>1843</v>
      </c>
      <c r="D938" s="38">
        <f>INT(DT!A938)</f>
        <v>44984</v>
      </c>
      <c r="E938" s="39">
        <f>DT!A938-INT(DT!A938)</f>
        <v>0.49079861110658385</v>
      </c>
      <c r="F938" s="32" t="s">
        <v>360</v>
      </c>
      <c r="G938" s="39">
        <f>IF(F_SEARCHES!$H938=1,(VLOOKUP(F_SEARCHES!$A938,'F_ ORDERS'!A:G,7,FALSE)+VLOOKUP(F_SEARCHES!$A938,'F_ ORDERS'!A:H,8,FALSE))-(F_SEARCHES!$D938+F_SEARCHES!$E938),0)</f>
        <v>7.0578703700448386E-2</v>
      </c>
      <c r="H938" s="32">
        <f>IFERROR(IF(MATCH(F_SEARCHES!$A938,'F_ ORDERS'!A:A,0),1,),0)</f>
        <v>1</v>
      </c>
    </row>
    <row r="939" spans="1:8" x14ac:dyDescent="0.2">
      <c r="A939" s="37" t="str">
        <f t="shared" si="14"/>
        <v>166.194.230.125|45359|0.933611111111531</v>
      </c>
      <c r="B939" s="32">
        <v>7937</v>
      </c>
      <c r="C939" s="32" t="s">
        <v>1844</v>
      </c>
      <c r="D939" s="38">
        <f>INT(DT!A939)</f>
        <v>45359</v>
      </c>
      <c r="E939" s="39">
        <f>DT!A939-INT(DT!A939)</f>
        <v>0.9336111111115315</v>
      </c>
      <c r="F939" s="32" t="s">
        <v>162</v>
      </c>
      <c r="G939" s="39">
        <f>IF(F_SEARCHES!$H939=1,(VLOOKUP(F_SEARCHES!$A939,'F_ ORDERS'!A:G,7,FALSE)+VLOOKUP(F_SEARCHES!$A939,'F_ ORDERS'!A:H,8,FALSE))-(F_SEARCHES!$D939+F_SEARCHES!$E939),0)</f>
        <v>4.221064814919373E-2</v>
      </c>
      <c r="H939" s="32">
        <f>IFERROR(IF(MATCH(F_SEARCHES!$A939,'F_ ORDERS'!A:A,0),1,),0)</f>
        <v>1</v>
      </c>
    </row>
    <row r="940" spans="1:8" x14ac:dyDescent="0.2">
      <c r="A940" s="37" t="str">
        <f t="shared" si="14"/>
        <v>166.207.197.33|42213|0.375601851847023</v>
      </c>
      <c r="B940" s="32">
        <v>7938</v>
      </c>
      <c r="C940" s="32" t="s">
        <v>1845</v>
      </c>
      <c r="D940" s="38">
        <f>INT(DT!A940)</f>
        <v>42213</v>
      </c>
      <c r="E940" s="39">
        <f>DT!A940-INT(DT!A940)</f>
        <v>0.37560185184702277</v>
      </c>
      <c r="F940" s="32" t="s">
        <v>463</v>
      </c>
      <c r="G940" s="39">
        <f>IF(F_SEARCHES!$H940=1,(VLOOKUP(F_SEARCHES!$A940,'F_ ORDERS'!A:G,7,FALSE)+VLOOKUP(F_SEARCHES!$A940,'F_ ORDERS'!A:H,8,FALSE))-(F_SEARCHES!$D940+F_SEARCHES!$E940),0)</f>
        <v>2.3194444445834961E-2</v>
      </c>
      <c r="H940" s="32">
        <f>IFERROR(IF(MATCH(F_SEARCHES!$A940,'F_ ORDERS'!A:A,0),1,),0)</f>
        <v>1</v>
      </c>
    </row>
    <row r="941" spans="1:8" x14ac:dyDescent="0.2">
      <c r="A941" s="37" t="str">
        <f t="shared" si="14"/>
        <v>166.213.37.251|45244|0.627037037040282</v>
      </c>
      <c r="B941" s="32">
        <v>7939</v>
      </c>
      <c r="C941" s="32" t="s">
        <v>1846</v>
      </c>
      <c r="D941" s="38">
        <f>INT(DT!A941)</f>
        <v>45244</v>
      </c>
      <c r="E941" s="39">
        <f>DT!A941-INT(DT!A941)</f>
        <v>0.62703703704028158</v>
      </c>
      <c r="F941" s="32" t="s">
        <v>31</v>
      </c>
      <c r="G941" s="39">
        <f>IF(F_SEARCHES!$H941=1,(VLOOKUP(F_SEARCHES!$A941,'F_ ORDERS'!A:G,7,FALSE)+VLOOKUP(F_SEARCHES!$A941,'F_ ORDERS'!A:H,8,FALSE))-(F_SEARCHES!$D941+F_SEARCHES!$E941),0)</f>
        <v>0.10912037036905531</v>
      </c>
      <c r="H941" s="32">
        <f>IFERROR(IF(MATCH(F_SEARCHES!$A941,'F_ ORDERS'!A:A,0),1,),0)</f>
        <v>1</v>
      </c>
    </row>
    <row r="942" spans="1:8" x14ac:dyDescent="0.2">
      <c r="A942" s="37" t="str">
        <f t="shared" si="14"/>
        <v>166.238.4.25|44989|0.909097222232958</v>
      </c>
      <c r="B942" s="32">
        <v>7940</v>
      </c>
      <c r="C942" s="32" t="s">
        <v>1847</v>
      </c>
      <c r="D942" s="38">
        <f>INT(DT!A942)</f>
        <v>44989</v>
      </c>
      <c r="E942" s="39">
        <f>DT!A942-INT(DT!A942)</f>
        <v>0.9090972222329583</v>
      </c>
      <c r="F942" s="32" t="s">
        <v>487</v>
      </c>
      <c r="G942" s="39">
        <f>IF(F_SEARCHES!$H942=1,(VLOOKUP(F_SEARCHES!$A942,'F_ ORDERS'!A:G,7,FALSE)+VLOOKUP(F_SEARCHES!$A942,'F_ ORDERS'!A:H,8,FALSE))-(F_SEARCHES!$D942+F_SEARCHES!$E942),0)</f>
        <v>0</v>
      </c>
      <c r="H942" s="32">
        <f>IFERROR(IF(MATCH(F_SEARCHES!$A942,'F_ ORDERS'!A:A,0),1,),0)</f>
        <v>0</v>
      </c>
    </row>
    <row r="943" spans="1:8" x14ac:dyDescent="0.2">
      <c r="A943" s="37" t="str">
        <f t="shared" si="14"/>
        <v>166.36.53.61|44659|0.924143518517667</v>
      </c>
      <c r="B943" s="32">
        <v>7941</v>
      </c>
      <c r="C943" s="32" t="s">
        <v>1848</v>
      </c>
      <c r="D943" s="38">
        <f>INT(DT!A943)</f>
        <v>44659</v>
      </c>
      <c r="E943" s="39">
        <f>DT!A943-INT(DT!A943)</f>
        <v>0.92414351851766696</v>
      </c>
      <c r="F943" s="32" t="s">
        <v>284</v>
      </c>
      <c r="G943" s="39">
        <f>IF(F_SEARCHES!$H943=1,(VLOOKUP(F_SEARCHES!$A943,'F_ ORDERS'!A:G,7,FALSE)+VLOOKUP(F_SEARCHES!$A943,'F_ ORDERS'!A:H,8,FALSE))-(F_SEARCHES!$D943+F_SEARCHES!$E943),0)</f>
        <v>0</v>
      </c>
      <c r="H943" s="32">
        <f>IFERROR(IF(MATCH(F_SEARCHES!$A943,'F_ ORDERS'!A:A,0),1,),0)</f>
        <v>0</v>
      </c>
    </row>
    <row r="944" spans="1:8" x14ac:dyDescent="0.2">
      <c r="A944" s="37" t="str">
        <f t="shared" si="14"/>
        <v>166.7.214.183|42975|0.86340277778072</v>
      </c>
      <c r="B944" s="32">
        <v>7942</v>
      </c>
      <c r="C944" s="32" t="s">
        <v>1849</v>
      </c>
      <c r="D944" s="38">
        <f>INT(DT!A944)</f>
        <v>42975</v>
      </c>
      <c r="E944" s="39">
        <f>DT!A944-INT(DT!A944)</f>
        <v>0.8634027777807205</v>
      </c>
      <c r="F944" s="32" t="s">
        <v>437</v>
      </c>
      <c r="G944" s="39">
        <f>IF(F_SEARCHES!$H944=1,(VLOOKUP(F_SEARCHES!$A944,'F_ ORDERS'!A:G,7,FALSE)+VLOOKUP(F_SEARCHES!$A944,'F_ ORDERS'!A:H,8,FALSE))-(F_SEARCHES!$D944+F_SEARCHES!$E944),0)</f>
        <v>7.2638888887013309E-2</v>
      </c>
      <c r="H944" s="32">
        <f>IFERROR(IF(MATCH(F_SEARCHES!$A944,'F_ ORDERS'!A:A,0),1,),0)</f>
        <v>1</v>
      </c>
    </row>
    <row r="945" spans="1:8" x14ac:dyDescent="0.2">
      <c r="A945" s="37" t="str">
        <f t="shared" si="14"/>
        <v>166.90.126.96|43856|0.169849537036498</v>
      </c>
      <c r="B945" s="32">
        <v>7943</v>
      </c>
      <c r="C945" s="32" t="s">
        <v>1850</v>
      </c>
      <c r="D945" s="38">
        <f>INT(DT!A945)</f>
        <v>43856</v>
      </c>
      <c r="E945" s="39">
        <f>DT!A945-INT(DT!A945)</f>
        <v>0.16984953703649808</v>
      </c>
      <c r="F945" s="32" t="s">
        <v>41</v>
      </c>
      <c r="G945" s="39">
        <f>IF(F_SEARCHES!$H945=1,(VLOOKUP(F_SEARCHES!$A945,'F_ ORDERS'!A:G,7,FALSE)+VLOOKUP(F_SEARCHES!$A945,'F_ ORDERS'!A:H,8,FALSE))-(F_SEARCHES!$D945+F_SEARCHES!$E945),0)</f>
        <v>9.0081018519413192E-2</v>
      </c>
      <c r="H945" s="32">
        <f>IFERROR(IF(MATCH(F_SEARCHES!$A945,'F_ ORDERS'!A:A,0),1,),0)</f>
        <v>1</v>
      </c>
    </row>
    <row r="946" spans="1:8" x14ac:dyDescent="0.2">
      <c r="A946" s="37" t="str">
        <f t="shared" si="14"/>
        <v>167.119.161.30|45097|0.951793981483206</v>
      </c>
      <c r="B946" s="32">
        <v>7944</v>
      </c>
      <c r="C946" s="32" t="s">
        <v>1851</v>
      </c>
      <c r="D946" s="38">
        <f>INT(DT!A946)</f>
        <v>45097</v>
      </c>
      <c r="E946" s="39">
        <f>DT!A946-INT(DT!A946)</f>
        <v>0.95179398148320615</v>
      </c>
      <c r="F946" s="32" t="s">
        <v>107</v>
      </c>
      <c r="G946" s="39">
        <f>IF(F_SEARCHES!$H946=1,(VLOOKUP(F_SEARCHES!$A946,'F_ ORDERS'!A:G,7,FALSE)+VLOOKUP(F_SEARCHES!$A946,'F_ ORDERS'!A:H,8,FALSE))-(F_SEARCHES!$D946+F_SEARCHES!$E946),0)</f>
        <v>0</v>
      </c>
      <c r="H946" s="32">
        <f>IFERROR(IF(MATCH(F_SEARCHES!$A946,'F_ ORDERS'!A:A,0),1,),0)</f>
        <v>0</v>
      </c>
    </row>
    <row r="947" spans="1:8" x14ac:dyDescent="0.2">
      <c r="A947" s="37" t="str">
        <f t="shared" si="14"/>
        <v>167.124.113.197|44860|0.438634259262471</v>
      </c>
      <c r="B947" s="32">
        <v>7945</v>
      </c>
      <c r="C947" s="32" t="s">
        <v>1852</v>
      </c>
      <c r="D947" s="38">
        <f>INT(DT!A947)</f>
        <v>44860</v>
      </c>
      <c r="E947" s="39">
        <f>DT!A947-INT(DT!A947)</f>
        <v>0.43863425926247146</v>
      </c>
      <c r="F947" s="32" t="s">
        <v>341</v>
      </c>
      <c r="G947" s="39">
        <f>IF(F_SEARCHES!$H947=1,(VLOOKUP(F_SEARCHES!$A947,'F_ ORDERS'!A:G,7,FALSE)+VLOOKUP(F_SEARCHES!$A947,'F_ ORDERS'!A:H,8,FALSE))-(F_SEARCHES!$D947+F_SEARCHES!$E947),0)</f>
        <v>7.7615740738110617E-2</v>
      </c>
      <c r="H947" s="32">
        <f>IFERROR(IF(MATCH(F_SEARCHES!$A947,'F_ ORDERS'!A:A,0),1,),0)</f>
        <v>1</v>
      </c>
    </row>
    <row r="948" spans="1:8" x14ac:dyDescent="0.2">
      <c r="A948" s="37" t="str">
        <f t="shared" si="14"/>
        <v>167.143.196.24|44637|0.958159722220444</v>
      </c>
      <c r="B948" s="32">
        <v>7946</v>
      </c>
      <c r="C948" s="32" t="s">
        <v>1853</v>
      </c>
      <c r="D948" s="38">
        <f>INT(DT!A948)</f>
        <v>44637</v>
      </c>
      <c r="E948" s="39">
        <f>DT!A948-INT(DT!A948)</f>
        <v>0.95815972222044365</v>
      </c>
      <c r="F948" s="32" t="s">
        <v>143</v>
      </c>
      <c r="G948" s="39">
        <f>IF(F_SEARCHES!$H948=1,(VLOOKUP(F_SEARCHES!$A948,'F_ ORDERS'!A:G,7,FALSE)+VLOOKUP(F_SEARCHES!$A948,'F_ ORDERS'!A:H,8,FALSE))-(F_SEARCHES!$D948+F_SEARCHES!$E948),0)</f>
        <v>0</v>
      </c>
      <c r="H948" s="32">
        <f>IFERROR(IF(MATCH(F_SEARCHES!$A948,'F_ ORDERS'!A:A,0),1,),0)</f>
        <v>0</v>
      </c>
    </row>
    <row r="949" spans="1:8" x14ac:dyDescent="0.2">
      <c r="A949" s="37" t="str">
        <f t="shared" si="14"/>
        <v>167.17.190.112|43788|0.570173611107748</v>
      </c>
      <c r="B949" s="32">
        <v>7947</v>
      </c>
      <c r="C949" s="32" t="s">
        <v>1854</v>
      </c>
      <c r="D949" s="38">
        <f>INT(DT!A949)</f>
        <v>43788</v>
      </c>
      <c r="E949" s="39">
        <f>DT!A949-INT(DT!A949)</f>
        <v>0.570173611107748</v>
      </c>
      <c r="F949" s="32" t="s">
        <v>199</v>
      </c>
      <c r="G949" s="39">
        <f>IF(F_SEARCHES!$H949=1,(VLOOKUP(F_SEARCHES!$A949,'F_ ORDERS'!A:G,7,FALSE)+VLOOKUP(F_SEARCHES!$A949,'F_ ORDERS'!A:H,8,FALSE))-(F_SEARCHES!$D949+F_SEARCHES!$E949),0)</f>
        <v>0.10905092592292931</v>
      </c>
      <c r="H949" s="32">
        <f>IFERROR(IF(MATCH(F_SEARCHES!$A949,'F_ ORDERS'!A:A,0),1,),0)</f>
        <v>1</v>
      </c>
    </row>
    <row r="950" spans="1:8" x14ac:dyDescent="0.2">
      <c r="A950" s="37" t="str">
        <f t="shared" si="14"/>
        <v>167.201.72.139|44238|0.200729166666861</v>
      </c>
      <c r="B950" s="32">
        <v>7948</v>
      </c>
      <c r="C950" s="32" t="s">
        <v>1855</v>
      </c>
      <c r="D950" s="38">
        <f>INT(DT!A950)</f>
        <v>44238</v>
      </c>
      <c r="E950" s="39">
        <f>DT!A950-INT(DT!A950)</f>
        <v>0.20072916666686069</v>
      </c>
      <c r="F950" s="32" t="s">
        <v>259</v>
      </c>
      <c r="G950" s="39">
        <f>IF(F_SEARCHES!$H950=1,(VLOOKUP(F_SEARCHES!$A950,'F_ ORDERS'!A:G,7,FALSE)+VLOOKUP(F_SEARCHES!$A950,'F_ ORDERS'!A:H,8,FALSE))-(F_SEARCHES!$D950+F_SEARCHES!$E950),0)</f>
        <v>1.5752314815472346E-2</v>
      </c>
      <c r="H950" s="32">
        <f>IFERROR(IF(MATCH(F_SEARCHES!$A950,'F_ ORDERS'!A:A,0),1,),0)</f>
        <v>1</v>
      </c>
    </row>
    <row r="951" spans="1:8" x14ac:dyDescent="0.2">
      <c r="A951" s="37" t="str">
        <f t="shared" si="14"/>
        <v>167.209.65.174|44472|0.0539930555532919</v>
      </c>
      <c r="B951" s="32">
        <v>7949</v>
      </c>
      <c r="C951" s="32" t="s">
        <v>1856</v>
      </c>
      <c r="D951" s="38">
        <f>INT(DT!A951)</f>
        <v>44472</v>
      </c>
      <c r="E951" s="39">
        <f>DT!A951-INT(DT!A951)</f>
        <v>5.3993055553291924E-2</v>
      </c>
      <c r="F951" s="32" t="s">
        <v>177</v>
      </c>
      <c r="G951" s="39">
        <f>IF(F_SEARCHES!$H951=1,(VLOOKUP(F_SEARCHES!$A951,'F_ ORDERS'!A:G,7,FALSE)+VLOOKUP(F_SEARCHES!$A951,'F_ ORDERS'!A:H,8,FALSE))-(F_SEARCHES!$D951+F_SEARCHES!$E951),0)</f>
        <v>0</v>
      </c>
      <c r="H951" s="32">
        <f>IFERROR(IF(MATCH(F_SEARCHES!$A951,'F_ ORDERS'!A:A,0),1,),0)</f>
        <v>0</v>
      </c>
    </row>
    <row r="952" spans="1:8" x14ac:dyDescent="0.2">
      <c r="A952" s="37" t="str">
        <f t="shared" si="14"/>
        <v>167.210.243.19|45558|0.296238425922638</v>
      </c>
      <c r="B952" s="32">
        <v>7950</v>
      </c>
      <c r="C952" s="32" t="s">
        <v>1857</v>
      </c>
      <c r="D952" s="38">
        <f>INT(DT!A952)</f>
        <v>45558</v>
      </c>
      <c r="E952" s="39">
        <f>DT!A952-INT(DT!A952)</f>
        <v>0.29623842592263827</v>
      </c>
      <c r="F952" s="32" t="s">
        <v>483</v>
      </c>
      <c r="G952" s="39">
        <f>IF(F_SEARCHES!$H952=1,(VLOOKUP(F_SEARCHES!$A952,'F_ ORDERS'!A:G,7,FALSE)+VLOOKUP(F_SEARCHES!$A952,'F_ ORDERS'!A:H,8,FALSE))-(F_SEARCHES!$D952+F_SEARCHES!$E952),0)</f>
        <v>0</v>
      </c>
      <c r="H952" s="32">
        <f>IFERROR(IF(MATCH(F_SEARCHES!$A952,'F_ ORDERS'!A:A,0),1,),0)</f>
        <v>0</v>
      </c>
    </row>
    <row r="953" spans="1:8" x14ac:dyDescent="0.2">
      <c r="A953" s="37" t="str">
        <f t="shared" si="14"/>
        <v>167.227.65.205|45575|0.174976851849351</v>
      </c>
      <c r="B953" s="32">
        <v>7951</v>
      </c>
      <c r="C953" s="32" t="s">
        <v>1858</v>
      </c>
      <c r="D953" s="38">
        <f>INT(DT!A953)</f>
        <v>45575</v>
      </c>
      <c r="E953" s="39">
        <f>DT!A953-INT(DT!A953)</f>
        <v>0.17497685184935108</v>
      </c>
      <c r="F953" s="32" t="s">
        <v>183</v>
      </c>
      <c r="G953" s="39">
        <f>IF(F_SEARCHES!$H953=1,(VLOOKUP(F_SEARCHES!$A953,'F_ ORDERS'!A:G,7,FALSE)+VLOOKUP(F_SEARCHES!$A953,'F_ ORDERS'!A:H,8,FALSE))-(F_SEARCHES!$D953+F_SEARCHES!$E953),0)</f>
        <v>5.9722222220443655E-2</v>
      </c>
      <c r="H953" s="32">
        <f>IFERROR(IF(MATCH(F_SEARCHES!$A953,'F_ ORDERS'!A:A,0),1,),0)</f>
        <v>1</v>
      </c>
    </row>
    <row r="954" spans="1:8" x14ac:dyDescent="0.2">
      <c r="A954" s="37" t="str">
        <f t="shared" si="14"/>
        <v>167.40.13.207|43114|0.140555555546598</v>
      </c>
      <c r="B954" s="32">
        <v>7952</v>
      </c>
      <c r="C954" s="32" t="s">
        <v>1859</v>
      </c>
      <c r="D954" s="38">
        <f>INT(DT!A954)</f>
        <v>43114</v>
      </c>
      <c r="E954" s="39">
        <f>DT!A954-INT(DT!A954)</f>
        <v>0.14055555554659804</v>
      </c>
      <c r="F954" s="32" t="s">
        <v>201</v>
      </c>
      <c r="G954" s="39">
        <f>IF(F_SEARCHES!$H954=1,(VLOOKUP(F_SEARCHES!$A954,'F_ ORDERS'!A:G,7,FALSE)+VLOOKUP(F_SEARCHES!$A954,'F_ ORDERS'!A:H,8,FALSE))-(F_SEARCHES!$D954+F_SEARCHES!$E954),0)</f>
        <v>0</v>
      </c>
      <c r="H954" s="32">
        <f>IFERROR(IF(MATCH(F_SEARCHES!$A954,'F_ ORDERS'!A:A,0),1,),0)</f>
        <v>0</v>
      </c>
    </row>
    <row r="955" spans="1:8" x14ac:dyDescent="0.2">
      <c r="A955" s="37" t="str">
        <f t="shared" si="14"/>
        <v>167.48.203.207|45441|0.447719907409919</v>
      </c>
      <c r="B955" s="32">
        <v>7953</v>
      </c>
      <c r="C955" s="32" t="s">
        <v>1860</v>
      </c>
      <c r="D955" s="38">
        <f>INT(DT!A955)</f>
        <v>45441</v>
      </c>
      <c r="E955" s="39">
        <f>DT!A955-INT(DT!A955)</f>
        <v>0.44771990740991896</v>
      </c>
      <c r="F955" s="32" t="s">
        <v>423</v>
      </c>
      <c r="G955" s="39">
        <f>IF(F_SEARCHES!$H955=1,(VLOOKUP(F_SEARCHES!$A955,'F_ ORDERS'!A:G,7,FALSE)+VLOOKUP(F_SEARCHES!$A955,'F_ ORDERS'!A:H,8,FALSE))-(F_SEARCHES!$D955+F_SEARCHES!$E955),0)</f>
        <v>0</v>
      </c>
      <c r="H955" s="32">
        <f>IFERROR(IF(MATCH(F_SEARCHES!$A955,'F_ ORDERS'!A:A,0),1,),0)</f>
        <v>0</v>
      </c>
    </row>
    <row r="956" spans="1:8" x14ac:dyDescent="0.2">
      <c r="A956" s="37" t="str">
        <f t="shared" si="14"/>
        <v>167.59.145.227|45361|0.348009259258106</v>
      </c>
      <c r="B956" s="32">
        <v>7954</v>
      </c>
      <c r="C956" s="32" t="s">
        <v>1861</v>
      </c>
      <c r="D956" s="38">
        <f>INT(DT!A956)</f>
        <v>45361</v>
      </c>
      <c r="E956" s="39">
        <f>DT!A956-INT(DT!A956)</f>
        <v>0.34800925925810589</v>
      </c>
      <c r="F956" s="32" t="s">
        <v>114</v>
      </c>
      <c r="G956" s="39">
        <f>IF(F_SEARCHES!$H956=1,(VLOOKUP(F_SEARCHES!$A956,'F_ ORDERS'!A:G,7,FALSE)+VLOOKUP(F_SEARCHES!$A956,'F_ ORDERS'!A:H,8,FALSE))-(F_SEARCHES!$D956+F_SEARCHES!$E956),0)</f>
        <v>0</v>
      </c>
      <c r="H956" s="32">
        <f>IFERROR(IF(MATCH(F_SEARCHES!$A956,'F_ ORDERS'!A:A,0),1,),0)</f>
        <v>0</v>
      </c>
    </row>
    <row r="957" spans="1:8" x14ac:dyDescent="0.2">
      <c r="A957" s="37" t="str">
        <f t="shared" si="14"/>
        <v>167.63.6.55|44597|0.318194444436813</v>
      </c>
      <c r="B957" s="32">
        <v>7955</v>
      </c>
      <c r="C957" s="32" t="s">
        <v>1862</v>
      </c>
      <c r="D957" s="38">
        <f>INT(DT!A957)</f>
        <v>44597</v>
      </c>
      <c r="E957" s="39">
        <f>DT!A957-INT(DT!A957)</f>
        <v>0.31819444443681277</v>
      </c>
      <c r="F957" s="32" t="s">
        <v>321</v>
      </c>
      <c r="G957" s="39">
        <f>IF(F_SEARCHES!$H957=1,(VLOOKUP(F_SEARCHES!$A957,'F_ ORDERS'!A:G,7,FALSE)+VLOOKUP(F_SEARCHES!$A957,'F_ ORDERS'!A:H,8,FALSE))-(F_SEARCHES!$D957+F_SEARCHES!$E957),0)</f>
        <v>0</v>
      </c>
      <c r="H957" s="32">
        <f>IFERROR(IF(MATCH(F_SEARCHES!$A957,'F_ ORDERS'!A:A,0),1,),0)</f>
        <v>0</v>
      </c>
    </row>
    <row r="958" spans="1:8" x14ac:dyDescent="0.2">
      <c r="A958" s="37" t="str">
        <f t="shared" si="14"/>
        <v>167.70.50.162|43513|0.402997685181617</v>
      </c>
      <c r="B958" s="32">
        <v>7956</v>
      </c>
      <c r="C958" s="32" t="s">
        <v>1863</v>
      </c>
      <c r="D958" s="38">
        <f>INT(DT!A958)</f>
        <v>43513</v>
      </c>
      <c r="E958" s="39">
        <f>DT!A958-INT(DT!A958)</f>
        <v>0.40299768518161727</v>
      </c>
      <c r="F958" s="32" t="s">
        <v>150</v>
      </c>
      <c r="G958" s="39">
        <f>IF(F_SEARCHES!$H958=1,(VLOOKUP(F_SEARCHES!$A958,'F_ ORDERS'!A:G,7,FALSE)+VLOOKUP(F_SEARCHES!$A958,'F_ ORDERS'!A:H,8,FALSE))-(F_SEARCHES!$D958+F_SEARCHES!$E958),0)</f>
        <v>5.5555555554747116E-2</v>
      </c>
      <c r="H958" s="32">
        <f>IFERROR(IF(MATCH(F_SEARCHES!$A958,'F_ ORDERS'!A:A,0),1,),0)</f>
        <v>1</v>
      </c>
    </row>
    <row r="959" spans="1:8" x14ac:dyDescent="0.2">
      <c r="A959" s="37" t="str">
        <f t="shared" si="14"/>
        <v>167.99.97.117|43095|0.412268518521159</v>
      </c>
      <c r="B959" s="32">
        <v>7957</v>
      </c>
      <c r="C959" s="32" t="s">
        <v>1864</v>
      </c>
      <c r="D959" s="38">
        <f>INT(DT!A959)</f>
        <v>43095</v>
      </c>
      <c r="E959" s="39">
        <f>DT!A959-INT(DT!A959)</f>
        <v>0.41226851852115942</v>
      </c>
      <c r="F959" s="32" t="s">
        <v>476</v>
      </c>
      <c r="G959" s="39">
        <f>IF(F_SEARCHES!$H959=1,(VLOOKUP(F_SEARCHES!$A959,'F_ ORDERS'!A:G,7,FALSE)+VLOOKUP(F_SEARCHES!$A959,'F_ ORDERS'!A:H,8,FALSE))-(F_SEARCHES!$D959+F_SEARCHES!$E959),0)</f>
        <v>9.820601851970423E-2</v>
      </c>
      <c r="H959" s="32">
        <f>IFERROR(IF(MATCH(F_SEARCHES!$A959,'F_ ORDERS'!A:A,0),1,),0)</f>
        <v>1</v>
      </c>
    </row>
    <row r="960" spans="1:8" x14ac:dyDescent="0.2">
      <c r="A960" s="37" t="str">
        <f t="shared" si="14"/>
        <v>168.103.86.4|44659|0.19300925925927</v>
      </c>
      <c r="B960" s="32">
        <v>7958</v>
      </c>
      <c r="C960" s="32" t="s">
        <v>1865</v>
      </c>
      <c r="D960" s="38">
        <f>INT(DT!A960)</f>
        <v>44659</v>
      </c>
      <c r="E960" s="39">
        <f>DT!A960-INT(DT!A960)</f>
        <v>0.19300925925927004</v>
      </c>
      <c r="F960" s="32" t="s">
        <v>345</v>
      </c>
      <c r="G960" s="39">
        <f>IF(F_SEARCHES!$H960=1,(VLOOKUP(F_SEARCHES!$A960,'F_ ORDERS'!A:G,7,FALSE)+VLOOKUP(F_SEARCHES!$A960,'F_ ORDERS'!A:H,8,FALSE))-(F_SEARCHES!$D960+F_SEARCHES!$E960),0)</f>
        <v>8.0555555541650392E-3</v>
      </c>
      <c r="H960" s="32">
        <f>IFERROR(IF(MATCH(F_SEARCHES!$A960,'F_ ORDERS'!A:A,0),1,),0)</f>
        <v>1</v>
      </c>
    </row>
    <row r="961" spans="1:8" x14ac:dyDescent="0.2">
      <c r="A961" s="37" t="str">
        <f t="shared" si="14"/>
        <v>168.111.202.198|42561|0.661145833342744</v>
      </c>
      <c r="B961" s="32">
        <v>7959</v>
      </c>
      <c r="C961" s="32" t="s">
        <v>1866</v>
      </c>
      <c r="D961" s="38">
        <f>INT(DT!A961)</f>
        <v>42561</v>
      </c>
      <c r="E961" s="39">
        <f>DT!A961-INT(DT!A961)</f>
        <v>0.66114583334274357</v>
      </c>
      <c r="F961" s="32" t="s">
        <v>418</v>
      </c>
      <c r="G961" s="39">
        <f>IF(F_SEARCHES!$H961=1,(VLOOKUP(F_SEARCHES!$A961,'F_ ORDERS'!A:G,7,FALSE)+VLOOKUP(F_SEARCHES!$A961,'F_ ORDERS'!A:H,8,FALSE))-(F_SEARCHES!$D961+F_SEARCHES!$E961),0)</f>
        <v>2.0486111097852699E-3</v>
      </c>
      <c r="H961" s="32">
        <f>IFERROR(IF(MATCH(F_SEARCHES!$A961,'F_ ORDERS'!A:A,0),1,),0)</f>
        <v>1</v>
      </c>
    </row>
    <row r="962" spans="1:8" x14ac:dyDescent="0.2">
      <c r="A962" s="37" t="str">
        <f t="shared" ref="A962:A1025" si="15">C962 &amp; "|" &amp; D962 &amp; "|" &amp; E962</f>
        <v>168.131.53.6|44052|0.665902777778683</v>
      </c>
      <c r="B962" s="32">
        <v>7960</v>
      </c>
      <c r="C962" s="32" t="s">
        <v>1867</v>
      </c>
      <c r="D962" s="38">
        <f>INT(DT!A962)</f>
        <v>44052</v>
      </c>
      <c r="E962" s="39">
        <f>DT!A962-INT(DT!A962)</f>
        <v>0.66590277777868323</v>
      </c>
      <c r="F962" s="32" t="s">
        <v>102</v>
      </c>
      <c r="G962" s="39">
        <f>IF(F_SEARCHES!$H962=1,(VLOOKUP(F_SEARCHES!$A962,'F_ ORDERS'!A:G,7,FALSE)+VLOOKUP(F_SEARCHES!$A962,'F_ ORDERS'!A:H,8,FALSE))-(F_SEARCHES!$D962+F_SEARCHES!$E962),0)</f>
        <v>0.101423611107748</v>
      </c>
      <c r="H962" s="32">
        <f>IFERROR(IF(MATCH(F_SEARCHES!$A962,'F_ ORDERS'!A:A,0),1,),0)</f>
        <v>1</v>
      </c>
    </row>
    <row r="963" spans="1:8" x14ac:dyDescent="0.2">
      <c r="A963" s="37" t="str">
        <f t="shared" si="15"/>
        <v>168.135.142.119|42323|0.149108796293149</v>
      </c>
      <c r="B963" s="32">
        <v>7961</v>
      </c>
      <c r="C963" s="32" t="s">
        <v>1868</v>
      </c>
      <c r="D963" s="38">
        <f>INT(DT!A963)</f>
        <v>42323</v>
      </c>
      <c r="E963" s="39">
        <f>DT!A963-INT(DT!A963)</f>
        <v>0.14910879629314877</v>
      </c>
      <c r="F963" s="32" t="s">
        <v>281</v>
      </c>
      <c r="G963" s="39">
        <f>IF(F_SEARCHES!$H963=1,(VLOOKUP(F_SEARCHES!$A963,'F_ ORDERS'!A:G,7,FALSE)+VLOOKUP(F_SEARCHES!$A963,'F_ ORDERS'!A:H,8,FALSE))-(F_SEARCHES!$D963+F_SEARCHES!$E963),0)</f>
        <v>5.6851851848477963E-2</v>
      </c>
      <c r="H963" s="32">
        <f>IFERROR(IF(MATCH(F_SEARCHES!$A963,'F_ ORDERS'!A:A,0),1,),0)</f>
        <v>1</v>
      </c>
    </row>
    <row r="964" spans="1:8" x14ac:dyDescent="0.2">
      <c r="A964" s="37" t="str">
        <f t="shared" si="15"/>
        <v>168.146.153.129|44594|0.114131944443216</v>
      </c>
      <c r="B964" s="32">
        <v>7962</v>
      </c>
      <c r="C964" s="32" t="s">
        <v>1869</v>
      </c>
      <c r="D964" s="38">
        <f>INT(DT!A964)</f>
        <v>44594</v>
      </c>
      <c r="E964" s="39">
        <f>DT!A964-INT(DT!A964)</f>
        <v>0.11413194444321562</v>
      </c>
      <c r="F964" s="32" t="s">
        <v>457</v>
      </c>
      <c r="G964" s="39">
        <f>IF(F_SEARCHES!$H964=1,(VLOOKUP(F_SEARCHES!$A964,'F_ ORDERS'!A:G,7,FALSE)+VLOOKUP(F_SEARCHES!$A964,'F_ ORDERS'!A:H,8,FALSE))-(F_SEARCHES!$D964+F_SEARCHES!$E964),0)</f>
        <v>8.8796296295186039E-2</v>
      </c>
      <c r="H964" s="32">
        <f>IFERROR(IF(MATCH(F_SEARCHES!$A964,'F_ ORDERS'!A:A,0),1,),0)</f>
        <v>1</v>
      </c>
    </row>
    <row r="965" spans="1:8" x14ac:dyDescent="0.2">
      <c r="A965" s="37" t="str">
        <f t="shared" si="15"/>
        <v>168.147.160.2|45098|0.217592592591245</v>
      </c>
      <c r="B965" s="32">
        <v>7963</v>
      </c>
      <c r="C965" s="32" t="s">
        <v>1870</v>
      </c>
      <c r="D965" s="38">
        <f>INT(DT!A965)</f>
        <v>45098</v>
      </c>
      <c r="E965" s="39">
        <f>DT!A965-INT(DT!A965)</f>
        <v>0.21759259259124519</v>
      </c>
      <c r="F965" s="32" t="s">
        <v>238</v>
      </c>
      <c r="G965" s="39">
        <f>IF(F_SEARCHES!$H965=1,(VLOOKUP(F_SEARCHES!$A965,'F_ ORDERS'!A:G,7,FALSE)+VLOOKUP(F_SEARCHES!$A965,'F_ ORDERS'!A:H,8,FALSE))-(F_SEARCHES!$D965+F_SEARCHES!$E965),0)</f>
        <v>0</v>
      </c>
      <c r="H965" s="32">
        <f>IFERROR(IF(MATCH(F_SEARCHES!$A965,'F_ ORDERS'!A:A,0),1,),0)</f>
        <v>0</v>
      </c>
    </row>
    <row r="966" spans="1:8" x14ac:dyDescent="0.2">
      <c r="A966" s="37" t="str">
        <f t="shared" si="15"/>
        <v>168.185.84.18|43978|0.357025462959427</v>
      </c>
      <c r="B966" s="32">
        <v>7964</v>
      </c>
      <c r="C966" s="32" t="s">
        <v>1871</v>
      </c>
      <c r="D966" s="38">
        <f>INT(DT!A966)</f>
        <v>43978</v>
      </c>
      <c r="E966" s="39">
        <f>DT!A966-INT(DT!A966)</f>
        <v>0.35702546295942739</v>
      </c>
      <c r="F966" s="32" t="s">
        <v>449</v>
      </c>
      <c r="G966" s="39">
        <f>IF(F_SEARCHES!$H966=1,(VLOOKUP(F_SEARCHES!$A966,'F_ ORDERS'!A:G,7,FALSE)+VLOOKUP(F_SEARCHES!$A966,'F_ ORDERS'!A:H,8,FALSE))-(F_SEARCHES!$D966+F_SEARCHES!$E966),0)</f>
        <v>5.5902777778101154E-2</v>
      </c>
      <c r="H966" s="32">
        <f>IFERROR(IF(MATCH(F_SEARCHES!$A966,'F_ ORDERS'!A:A,0),1,),0)</f>
        <v>1</v>
      </c>
    </row>
    <row r="967" spans="1:8" x14ac:dyDescent="0.2">
      <c r="A967" s="37" t="str">
        <f t="shared" si="15"/>
        <v>168.187.225.36|45007|0.968078703706851</v>
      </c>
      <c r="B967" s="32">
        <v>7965</v>
      </c>
      <c r="C967" s="32" t="s">
        <v>1872</v>
      </c>
      <c r="D967" s="38">
        <f>INT(DT!A967)</f>
        <v>45007</v>
      </c>
      <c r="E967" s="39">
        <f>DT!A967-INT(DT!A967)</f>
        <v>0.96807870370685123</v>
      </c>
      <c r="F967" s="32" t="s">
        <v>357</v>
      </c>
      <c r="G967" s="39">
        <f>IF(F_SEARCHES!$H967=1,(VLOOKUP(F_SEARCHES!$A967,'F_ ORDERS'!A:G,7,FALSE)+VLOOKUP(F_SEARCHES!$A967,'F_ ORDERS'!A:H,8,FALSE))-(F_SEARCHES!$D967+F_SEARCHES!$E967),0)</f>
        <v>0</v>
      </c>
      <c r="H967" s="32">
        <f>IFERROR(IF(MATCH(F_SEARCHES!$A967,'F_ ORDERS'!A:A,0),1,),0)</f>
        <v>0</v>
      </c>
    </row>
    <row r="968" spans="1:8" x14ac:dyDescent="0.2">
      <c r="A968" s="37" t="str">
        <f t="shared" si="15"/>
        <v>168.213.248.222|45135|0.890474537038244</v>
      </c>
      <c r="B968" s="32">
        <v>7966</v>
      </c>
      <c r="C968" s="32" t="s">
        <v>1873</v>
      </c>
      <c r="D968" s="38">
        <f>INT(DT!A968)</f>
        <v>45135</v>
      </c>
      <c r="E968" s="39">
        <f>DT!A968-INT(DT!A968)</f>
        <v>0.89047453703824431</v>
      </c>
      <c r="F968" s="32" t="s">
        <v>408</v>
      </c>
      <c r="G968" s="39">
        <f>IF(F_SEARCHES!$H968=1,(VLOOKUP(F_SEARCHES!$A968,'F_ ORDERS'!A:G,7,FALSE)+VLOOKUP(F_SEARCHES!$A968,'F_ ORDERS'!A:H,8,FALSE))-(F_SEARCHES!$D968+F_SEARCHES!$E968),0)</f>
        <v>5.9097222219861578E-2</v>
      </c>
      <c r="H968" s="32">
        <f>IFERROR(IF(MATCH(F_SEARCHES!$A968,'F_ ORDERS'!A:A,0),1,),0)</f>
        <v>1</v>
      </c>
    </row>
    <row r="969" spans="1:8" x14ac:dyDescent="0.2">
      <c r="A969" s="37" t="str">
        <f t="shared" si="15"/>
        <v>168.3.246.11|45095|0.669120370366727</v>
      </c>
      <c r="B969" s="32">
        <v>7967</v>
      </c>
      <c r="C969" s="32" t="s">
        <v>1874</v>
      </c>
      <c r="D969" s="38">
        <f>INT(DT!A969)</f>
        <v>45095</v>
      </c>
      <c r="E969" s="39">
        <f>DT!A969-INT(DT!A969)</f>
        <v>0.669120370366727</v>
      </c>
      <c r="F969" s="32" t="s">
        <v>347</v>
      </c>
      <c r="G969" s="39">
        <f>IF(F_SEARCHES!$H969=1,(VLOOKUP(F_SEARCHES!$A969,'F_ ORDERS'!A:G,7,FALSE)+VLOOKUP(F_SEARCHES!$A969,'F_ ORDERS'!A:H,8,FALSE))-(F_SEARCHES!$D969+F_SEARCHES!$E969),0)</f>
        <v>0</v>
      </c>
      <c r="H969" s="32">
        <f>IFERROR(IF(MATCH(F_SEARCHES!$A969,'F_ ORDERS'!A:A,0),1,),0)</f>
        <v>0</v>
      </c>
    </row>
    <row r="970" spans="1:8" x14ac:dyDescent="0.2">
      <c r="A970" s="37" t="str">
        <f t="shared" si="15"/>
        <v>168.63.97.25|44155|0.683043981480296</v>
      </c>
      <c r="B970" s="32">
        <v>7968</v>
      </c>
      <c r="C970" s="32" t="s">
        <v>1875</v>
      </c>
      <c r="D970" s="38">
        <f>INT(DT!A970)</f>
        <v>44155</v>
      </c>
      <c r="E970" s="39">
        <f>DT!A970-INT(DT!A970)</f>
        <v>0.68304398148029577</v>
      </c>
      <c r="F970" s="32" t="s">
        <v>8</v>
      </c>
      <c r="G970" s="39">
        <f>IF(F_SEARCHES!$H970=1,(VLOOKUP(F_SEARCHES!$A970,'F_ ORDERS'!A:G,7,FALSE)+VLOOKUP(F_SEARCHES!$A970,'F_ ORDERS'!A:H,8,FALSE))-(F_SEARCHES!$D970+F_SEARCHES!$E970),0)</f>
        <v>0</v>
      </c>
      <c r="H970" s="32">
        <f>IFERROR(IF(MATCH(F_SEARCHES!$A970,'F_ ORDERS'!A:A,0),1,),0)</f>
        <v>0</v>
      </c>
    </row>
    <row r="971" spans="1:8" x14ac:dyDescent="0.2">
      <c r="A971" s="37" t="str">
        <f t="shared" si="15"/>
        <v>168.71.27.118|44322|0.598634259258688</v>
      </c>
      <c r="B971" s="32">
        <v>7969</v>
      </c>
      <c r="C971" s="32" t="s">
        <v>1876</v>
      </c>
      <c r="D971" s="38">
        <f>INT(DT!A971)</f>
        <v>44322</v>
      </c>
      <c r="E971" s="39">
        <f>DT!A971-INT(DT!A971)</f>
        <v>0.59863425925868796</v>
      </c>
      <c r="F971" s="32" t="s">
        <v>256</v>
      </c>
      <c r="G971" s="39">
        <f>IF(F_SEARCHES!$H971=1,(VLOOKUP(F_SEARCHES!$A971,'F_ ORDERS'!A:G,7,FALSE)+VLOOKUP(F_SEARCHES!$A971,'F_ ORDERS'!A:H,8,FALSE))-(F_SEARCHES!$D971+F_SEARCHES!$E971),0)</f>
        <v>0.12167824074276723</v>
      </c>
      <c r="H971" s="32">
        <f>IFERROR(IF(MATCH(F_SEARCHES!$A971,'F_ ORDERS'!A:A,0),1,),0)</f>
        <v>1</v>
      </c>
    </row>
    <row r="972" spans="1:8" x14ac:dyDescent="0.2">
      <c r="A972" s="37" t="str">
        <f t="shared" si="15"/>
        <v>168.85.220.70|44242|0.013425925928459</v>
      </c>
      <c r="B972" s="32">
        <v>7970</v>
      </c>
      <c r="C972" s="32" t="s">
        <v>1877</v>
      </c>
      <c r="D972" s="38">
        <f>INT(DT!A972)</f>
        <v>44242</v>
      </c>
      <c r="E972" s="39">
        <f>DT!A972-INT(DT!A972)</f>
        <v>1.3425925928459037E-2</v>
      </c>
      <c r="F972" s="32" t="s">
        <v>311</v>
      </c>
      <c r="G972" s="39">
        <f>IF(F_SEARCHES!$H972=1,(VLOOKUP(F_SEARCHES!$A972,'F_ ORDERS'!A:G,7,FALSE)+VLOOKUP(F_SEARCHES!$A972,'F_ ORDERS'!A:H,8,FALSE))-(F_SEARCHES!$D972+F_SEARCHES!$E972),0)</f>
        <v>6.4884259256359655E-2</v>
      </c>
      <c r="H972" s="32">
        <f>IFERROR(IF(MATCH(F_SEARCHES!$A972,'F_ ORDERS'!A:A,0),1,),0)</f>
        <v>1</v>
      </c>
    </row>
    <row r="973" spans="1:8" x14ac:dyDescent="0.2">
      <c r="A973" s="37" t="str">
        <f t="shared" si="15"/>
        <v>169.171.203.30|45318|0.0553819444467081</v>
      </c>
      <c r="B973" s="32">
        <v>7971</v>
      </c>
      <c r="C973" s="32" t="s">
        <v>1878</v>
      </c>
      <c r="D973" s="38">
        <f>INT(DT!A973)</f>
        <v>45318</v>
      </c>
      <c r="E973" s="39">
        <f>DT!A973-INT(DT!A973)</f>
        <v>5.5381944446708076E-2</v>
      </c>
      <c r="F973" s="32" t="s">
        <v>309</v>
      </c>
      <c r="G973" s="39">
        <f>IF(F_SEARCHES!$H973=1,(VLOOKUP(F_SEARCHES!$A973,'F_ ORDERS'!A:G,7,FALSE)+VLOOKUP(F_SEARCHES!$A973,'F_ ORDERS'!A:H,8,FALSE))-(F_SEARCHES!$D973+F_SEARCHES!$E973),0)</f>
        <v>0</v>
      </c>
      <c r="H973" s="32">
        <f>IFERROR(IF(MATCH(F_SEARCHES!$A973,'F_ ORDERS'!A:A,0),1,),0)</f>
        <v>0</v>
      </c>
    </row>
    <row r="974" spans="1:8" x14ac:dyDescent="0.2">
      <c r="A974" s="37" t="str">
        <f t="shared" si="15"/>
        <v>169.185.163.28|44948|0.663807870369055</v>
      </c>
      <c r="B974" s="32">
        <v>7972</v>
      </c>
      <c r="C974" s="32" t="s">
        <v>1879</v>
      </c>
      <c r="D974" s="38">
        <f>INT(DT!A974)</f>
        <v>44948</v>
      </c>
      <c r="E974" s="39">
        <f>DT!A974-INT(DT!A974)</f>
        <v>0.66380787036905531</v>
      </c>
      <c r="F974" s="32" t="s">
        <v>339</v>
      </c>
      <c r="G974" s="39">
        <f>IF(F_SEARCHES!$H974=1,(VLOOKUP(F_SEARCHES!$A974,'F_ ORDERS'!A:G,7,FALSE)+VLOOKUP(F_SEARCHES!$A974,'F_ ORDERS'!A:H,8,FALSE))-(F_SEARCHES!$D974+F_SEARCHES!$E974),0)</f>
        <v>7.568287036701804E-2</v>
      </c>
      <c r="H974" s="32">
        <f>IFERROR(IF(MATCH(F_SEARCHES!$A974,'F_ ORDERS'!A:A,0),1,),0)</f>
        <v>1</v>
      </c>
    </row>
    <row r="975" spans="1:8" x14ac:dyDescent="0.2">
      <c r="A975" s="37" t="str">
        <f t="shared" si="15"/>
        <v>169.199.219.185|43820|0.540833333332557</v>
      </c>
      <c r="B975" s="32">
        <v>7973</v>
      </c>
      <c r="C975" s="32" t="s">
        <v>1880</v>
      </c>
      <c r="D975" s="38">
        <f>INT(DT!A975)</f>
        <v>43820</v>
      </c>
      <c r="E975" s="39">
        <f>DT!A975-INT(DT!A975)</f>
        <v>0.54083333333255723</v>
      </c>
      <c r="F975" s="32" t="s">
        <v>316</v>
      </c>
      <c r="G975" s="39">
        <f>IF(F_SEARCHES!$H975=1,(VLOOKUP(F_SEARCHES!$A975,'F_ ORDERS'!A:G,7,FALSE)+VLOOKUP(F_SEARCHES!$A975,'F_ ORDERS'!A:H,8,FALSE))-(F_SEARCHES!$D975+F_SEARCHES!$E975),0)</f>
        <v>3.142361110803904E-2</v>
      </c>
      <c r="H975" s="32">
        <f>IFERROR(IF(MATCH(F_SEARCHES!$A975,'F_ ORDERS'!A:A,0),1,),0)</f>
        <v>1</v>
      </c>
    </row>
    <row r="976" spans="1:8" x14ac:dyDescent="0.2">
      <c r="A976" s="37" t="str">
        <f t="shared" si="15"/>
        <v>169.20.184.147|45290|0.715844907397695</v>
      </c>
      <c r="B976" s="32">
        <v>7974</v>
      </c>
      <c r="C976" s="32" t="s">
        <v>1881</v>
      </c>
      <c r="D976" s="38">
        <f>INT(DT!A976)</f>
        <v>45290</v>
      </c>
      <c r="E976" s="39">
        <f>DT!A976-INT(DT!A976)</f>
        <v>0.71584490739769535</v>
      </c>
      <c r="F976" s="32" t="s">
        <v>374</v>
      </c>
      <c r="G976" s="39">
        <f>IF(F_SEARCHES!$H976=1,(VLOOKUP(F_SEARCHES!$A976,'F_ ORDERS'!A:G,7,FALSE)+VLOOKUP(F_SEARCHES!$A976,'F_ ORDERS'!A:H,8,FALSE))-(F_SEARCHES!$D976+F_SEARCHES!$E976),0)</f>
        <v>7.7662037001573481E-3</v>
      </c>
      <c r="H976" s="32">
        <f>IFERROR(IF(MATCH(F_SEARCHES!$A976,'F_ ORDERS'!A:A,0),1,),0)</f>
        <v>1</v>
      </c>
    </row>
    <row r="977" spans="1:8" x14ac:dyDescent="0.2">
      <c r="A977" s="37" t="str">
        <f t="shared" si="15"/>
        <v>169.230.18.145|45134|0.743287037039408</v>
      </c>
      <c r="B977" s="32">
        <v>7975</v>
      </c>
      <c r="C977" s="32" t="s">
        <v>1882</v>
      </c>
      <c r="D977" s="38">
        <f>INT(DT!A977)</f>
        <v>45134</v>
      </c>
      <c r="E977" s="39">
        <f>DT!A977-INT(DT!A977)</f>
        <v>0.74328703703940846</v>
      </c>
      <c r="F977" s="32" t="s">
        <v>468</v>
      </c>
      <c r="G977" s="39">
        <f>IF(F_SEARCHES!$H977=1,(VLOOKUP(F_SEARCHES!$A977,'F_ ORDERS'!A:G,7,FALSE)+VLOOKUP(F_SEARCHES!$A977,'F_ ORDERS'!A:H,8,FALSE))-(F_SEARCHES!$D977+F_SEARCHES!$E977),0)</f>
        <v>4.5011574075033423E-2</v>
      </c>
      <c r="H977" s="32">
        <f>IFERROR(IF(MATCH(F_SEARCHES!$A977,'F_ ORDERS'!A:A,0),1,),0)</f>
        <v>1</v>
      </c>
    </row>
    <row r="978" spans="1:8" x14ac:dyDescent="0.2">
      <c r="A978" s="37" t="str">
        <f t="shared" si="15"/>
        <v>169.37.4.143|45495|0.391909722216951</v>
      </c>
      <c r="B978" s="32">
        <v>7976</v>
      </c>
      <c r="C978" s="32" t="s">
        <v>1883</v>
      </c>
      <c r="D978" s="38">
        <f>INT(DT!A978)</f>
        <v>45495</v>
      </c>
      <c r="E978" s="39">
        <f>DT!A978-INT(DT!A978)</f>
        <v>0.3919097222169512</v>
      </c>
      <c r="F978" s="32" t="s">
        <v>467</v>
      </c>
      <c r="G978" s="39">
        <f>IF(F_SEARCHES!$H978=1,(VLOOKUP(F_SEARCHES!$A978,'F_ ORDERS'!A:G,7,FALSE)+VLOOKUP(F_SEARCHES!$A978,'F_ ORDERS'!A:H,8,FALSE))-(F_SEARCHES!$D978+F_SEARCHES!$E978),0)</f>
        <v>0</v>
      </c>
      <c r="H978" s="32">
        <f>IFERROR(IF(MATCH(F_SEARCHES!$A978,'F_ ORDERS'!A:A,0),1,),0)</f>
        <v>0</v>
      </c>
    </row>
    <row r="979" spans="1:8" x14ac:dyDescent="0.2">
      <c r="A979" s="37" t="str">
        <f t="shared" si="15"/>
        <v>169.44.253.102|44023|0.578842592592991</v>
      </c>
      <c r="B979" s="32">
        <v>7977</v>
      </c>
      <c r="C979" s="32" t="s">
        <v>1884</v>
      </c>
      <c r="D979" s="38">
        <f>INT(DT!A979)</f>
        <v>44023</v>
      </c>
      <c r="E979" s="39">
        <f>DT!A979-INT(DT!A979)</f>
        <v>0.57884259259299142</v>
      </c>
      <c r="F979" s="32" t="s">
        <v>51</v>
      </c>
      <c r="G979" s="39">
        <f>IF(F_SEARCHES!$H979=1,(VLOOKUP(F_SEARCHES!$A979,'F_ ORDERS'!A:G,7,FALSE)+VLOOKUP(F_SEARCHES!$A979,'F_ ORDERS'!A:H,8,FALSE))-(F_SEARCHES!$D979+F_SEARCHES!$E979),0)</f>
        <v>0</v>
      </c>
      <c r="H979" s="32">
        <f>IFERROR(IF(MATCH(F_SEARCHES!$A979,'F_ ORDERS'!A:A,0),1,),0)</f>
        <v>0</v>
      </c>
    </row>
    <row r="980" spans="1:8" x14ac:dyDescent="0.2">
      <c r="A980" s="37" t="str">
        <f t="shared" si="15"/>
        <v>169.5.40.184|43536|0.0437268518508063</v>
      </c>
      <c r="B980" s="32">
        <v>7978</v>
      </c>
      <c r="C980" s="32" t="s">
        <v>1885</v>
      </c>
      <c r="D980" s="38">
        <f>INT(DT!A980)</f>
        <v>43536</v>
      </c>
      <c r="E980" s="39">
        <f>DT!A980-INT(DT!A980)</f>
        <v>4.372685185080627E-2</v>
      </c>
      <c r="F980" s="32" t="s">
        <v>420</v>
      </c>
      <c r="G980" s="39">
        <f>IF(F_SEARCHES!$H980=1,(VLOOKUP(F_SEARCHES!$A980,'F_ ORDERS'!A:G,7,FALSE)+VLOOKUP(F_SEARCHES!$A980,'F_ ORDERS'!A:H,8,FALSE))-(F_SEARCHES!$D980+F_SEARCHES!$E980),0)</f>
        <v>6.5625000002910383E-2</v>
      </c>
      <c r="H980" s="32">
        <f>IFERROR(IF(MATCH(F_SEARCHES!$A980,'F_ ORDERS'!A:A,0),1,),0)</f>
        <v>1</v>
      </c>
    </row>
    <row r="981" spans="1:8" x14ac:dyDescent="0.2">
      <c r="A981" s="37" t="str">
        <f t="shared" si="15"/>
        <v>169.54.85.7|44479|0.771643518521159</v>
      </c>
      <c r="B981" s="32">
        <v>7979</v>
      </c>
      <c r="C981" s="32" t="s">
        <v>1886</v>
      </c>
      <c r="D981" s="38">
        <f>INT(DT!A981)</f>
        <v>44479</v>
      </c>
      <c r="E981" s="39">
        <f>DT!A981-INT(DT!A981)</f>
        <v>0.77164351852115942</v>
      </c>
      <c r="F981" s="32" t="s">
        <v>431</v>
      </c>
      <c r="G981" s="39">
        <f>IF(F_SEARCHES!$H981=1,(VLOOKUP(F_SEARCHES!$A981,'F_ ORDERS'!A:G,7,FALSE)+VLOOKUP(F_SEARCHES!$A981,'F_ ORDERS'!A:H,8,FALSE))-(F_SEARCHES!$D981+F_SEARCHES!$E981),0)</f>
        <v>2.0034722219861578E-2</v>
      </c>
      <c r="H981" s="32">
        <f>IFERROR(IF(MATCH(F_SEARCHES!$A981,'F_ ORDERS'!A:A,0),1,),0)</f>
        <v>1</v>
      </c>
    </row>
    <row r="982" spans="1:8" x14ac:dyDescent="0.2">
      <c r="A982" s="37" t="str">
        <f t="shared" si="15"/>
        <v>169.6.249.214|44334|0.886076388887886</v>
      </c>
      <c r="B982" s="32">
        <v>7980</v>
      </c>
      <c r="C982" s="32" t="s">
        <v>1887</v>
      </c>
      <c r="D982" s="38">
        <f>INT(DT!A982)</f>
        <v>44334</v>
      </c>
      <c r="E982" s="39">
        <f>DT!A982-INT(DT!A982)</f>
        <v>0.88607638888788642</v>
      </c>
      <c r="F982" s="32" t="s">
        <v>429</v>
      </c>
      <c r="G982" s="39">
        <f>IF(F_SEARCHES!$H982=1,(VLOOKUP(F_SEARCHES!$A982,'F_ ORDERS'!A:G,7,FALSE)+VLOOKUP(F_SEARCHES!$A982,'F_ ORDERS'!A:H,8,FALSE))-(F_SEARCHES!$D982+F_SEARCHES!$E982),0)</f>
        <v>1.3796296298096422E-2</v>
      </c>
      <c r="H982" s="32">
        <f>IFERROR(IF(MATCH(F_SEARCHES!$A982,'F_ ORDERS'!A:A,0),1,),0)</f>
        <v>1</v>
      </c>
    </row>
    <row r="983" spans="1:8" x14ac:dyDescent="0.2">
      <c r="A983" s="37" t="str">
        <f t="shared" si="15"/>
        <v>169.61.55.222|45279|0.404178240736655</v>
      </c>
      <c r="B983" s="32">
        <v>7981</v>
      </c>
      <c r="C983" s="32" t="s">
        <v>1888</v>
      </c>
      <c r="D983" s="38">
        <f>INT(DT!A983)</f>
        <v>45279</v>
      </c>
      <c r="E983" s="39">
        <f>DT!A983-INT(DT!A983)</f>
        <v>0.40417824073665543</v>
      </c>
      <c r="F983" s="32" t="s">
        <v>465</v>
      </c>
      <c r="G983" s="39">
        <f>IF(F_SEARCHES!$H983=1,(VLOOKUP(F_SEARCHES!$A983,'F_ ORDERS'!A:G,7,FALSE)+VLOOKUP(F_SEARCHES!$A983,'F_ ORDERS'!A:H,8,FALSE))-(F_SEARCHES!$D983+F_SEARCHES!$E983),0)</f>
        <v>0.11702546296146465</v>
      </c>
      <c r="H983" s="32">
        <f>IFERROR(IF(MATCH(F_SEARCHES!$A983,'F_ ORDERS'!A:A,0),1,),0)</f>
        <v>1</v>
      </c>
    </row>
    <row r="984" spans="1:8" x14ac:dyDescent="0.2">
      <c r="A984" s="37" t="str">
        <f t="shared" si="15"/>
        <v>169.78.181.122|42848|0.320173611107748</v>
      </c>
      <c r="B984" s="32">
        <v>7982</v>
      </c>
      <c r="C984" s="32" t="s">
        <v>1889</v>
      </c>
      <c r="D984" s="38">
        <f>INT(DT!A984)</f>
        <v>42848</v>
      </c>
      <c r="E984" s="39">
        <f>DT!A984-INT(DT!A984)</f>
        <v>0.320173611107748</v>
      </c>
      <c r="F984" s="32" t="s">
        <v>154</v>
      </c>
      <c r="G984" s="39">
        <f>IF(F_SEARCHES!$H984=1,(VLOOKUP(F_SEARCHES!$A984,'F_ ORDERS'!A:G,7,FALSE)+VLOOKUP(F_SEARCHES!$A984,'F_ ORDERS'!A:H,8,FALSE))-(F_SEARCHES!$D984+F_SEARCHES!$E984),0)</f>
        <v>9.5648148148029577E-2</v>
      </c>
      <c r="H984" s="32">
        <f>IFERROR(IF(MATCH(F_SEARCHES!$A984,'F_ ORDERS'!A:A,0),1,),0)</f>
        <v>1</v>
      </c>
    </row>
    <row r="985" spans="1:8" x14ac:dyDescent="0.2">
      <c r="A985" s="37" t="str">
        <f t="shared" si="15"/>
        <v>17.108.18.52|42813|0.729780092602596</v>
      </c>
      <c r="B985" s="32">
        <v>7983</v>
      </c>
      <c r="C985" s="32" t="s">
        <v>1890</v>
      </c>
      <c r="D985" s="38">
        <f>INT(DT!A985)</f>
        <v>42813</v>
      </c>
      <c r="E985" s="39">
        <f>DT!A985-INT(DT!A985)</f>
        <v>0.72978009260259569</v>
      </c>
      <c r="F985" s="32" t="s">
        <v>466</v>
      </c>
      <c r="G985" s="39">
        <f>IF(F_SEARCHES!$H985=1,(VLOOKUP(F_SEARCHES!$A985,'F_ ORDERS'!A:G,7,FALSE)+VLOOKUP(F_SEARCHES!$A985,'F_ ORDERS'!A:H,8,FALSE))-(F_SEARCHES!$D985+F_SEARCHES!$E985),0)</f>
        <v>4.7719907408463769E-2</v>
      </c>
      <c r="H985" s="32">
        <f>IFERROR(IF(MATCH(F_SEARCHES!$A985,'F_ ORDERS'!A:A,0),1,),0)</f>
        <v>1</v>
      </c>
    </row>
    <row r="986" spans="1:8" x14ac:dyDescent="0.2">
      <c r="A986" s="37" t="str">
        <f t="shared" si="15"/>
        <v>17.114.124.152|45275|0.681354166663368</v>
      </c>
      <c r="B986" s="32">
        <v>7984</v>
      </c>
      <c r="C986" s="32" t="s">
        <v>1891</v>
      </c>
      <c r="D986" s="38">
        <f>INT(DT!A986)</f>
        <v>45275</v>
      </c>
      <c r="E986" s="39">
        <f>DT!A986-INT(DT!A986)</f>
        <v>0.68135416666336823</v>
      </c>
      <c r="F986" s="32" t="s">
        <v>468</v>
      </c>
      <c r="G986" s="39">
        <f>IF(F_SEARCHES!$H986=1,(VLOOKUP(F_SEARCHES!$A986,'F_ ORDERS'!A:G,7,FALSE)+VLOOKUP(F_SEARCHES!$A986,'F_ ORDERS'!A:H,8,FALSE))-(F_SEARCHES!$D986+F_SEARCHES!$E986),0)</f>
        <v>6.9560185220325366E-3</v>
      </c>
      <c r="H986" s="32">
        <f>IFERROR(IF(MATCH(F_SEARCHES!$A986,'F_ ORDERS'!A:A,0),1,),0)</f>
        <v>1</v>
      </c>
    </row>
    <row r="987" spans="1:8" x14ac:dyDescent="0.2">
      <c r="A987" s="37" t="str">
        <f t="shared" si="15"/>
        <v>17.119.200.15|44840|0.677928240736946</v>
      </c>
      <c r="B987" s="32">
        <v>7985</v>
      </c>
      <c r="C987" s="32" t="s">
        <v>1892</v>
      </c>
      <c r="D987" s="38">
        <f>INT(DT!A987)</f>
        <v>44840</v>
      </c>
      <c r="E987" s="39">
        <f>DT!A987-INT(DT!A987)</f>
        <v>0.67792824073694646</v>
      </c>
      <c r="F987" s="32" t="s">
        <v>392</v>
      </c>
      <c r="G987" s="39">
        <f>IF(F_SEARCHES!$H987=1,(VLOOKUP(F_SEARCHES!$A987,'F_ ORDERS'!A:G,7,FALSE)+VLOOKUP(F_SEARCHES!$A987,'F_ ORDERS'!A:H,8,FALSE))-(F_SEARCHES!$D987+F_SEARCHES!$E987),0)</f>
        <v>9.9178240743640345E-2</v>
      </c>
      <c r="H987" s="32">
        <f>IFERROR(IF(MATCH(F_SEARCHES!$A987,'F_ ORDERS'!A:A,0),1,),0)</f>
        <v>1</v>
      </c>
    </row>
    <row r="988" spans="1:8" x14ac:dyDescent="0.2">
      <c r="A988" s="37" t="str">
        <f t="shared" si="15"/>
        <v>17.121.103.180|45036|0.502060185186565</v>
      </c>
      <c r="B988" s="32">
        <v>7986</v>
      </c>
      <c r="C988" s="32" t="s">
        <v>1893</v>
      </c>
      <c r="D988" s="38">
        <f>INT(DT!A988)</f>
        <v>45036</v>
      </c>
      <c r="E988" s="39">
        <f>DT!A988-INT(DT!A988)</f>
        <v>0.50206018518656492</v>
      </c>
      <c r="F988" s="32" t="s">
        <v>290</v>
      </c>
      <c r="G988" s="39">
        <f>IF(F_SEARCHES!$H988=1,(VLOOKUP(F_SEARCHES!$A988,'F_ ORDERS'!A:G,7,FALSE)+VLOOKUP(F_SEARCHES!$A988,'F_ ORDERS'!A:H,8,FALSE))-(F_SEARCHES!$D988+F_SEARCHES!$E988),0)</f>
        <v>1.6377314816054422E-2</v>
      </c>
      <c r="H988" s="32">
        <f>IFERROR(IF(MATCH(F_SEARCHES!$A988,'F_ ORDERS'!A:A,0),1,),0)</f>
        <v>1</v>
      </c>
    </row>
    <row r="989" spans="1:8" x14ac:dyDescent="0.2">
      <c r="A989" s="37" t="str">
        <f t="shared" si="15"/>
        <v>17.123.118.94|44728|0.987824074072705</v>
      </c>
      <c r="B989" s="32">
        <v>7987</v>
      </c>
      <c r="C989" s="32" t="s">
        <v>1894</v>
      </c>
      <c r="D989" s="38">
        <f>INT(DT!A989)</f>
        <v>44728</v>
      </c>
      <c r="E989" s="39">
        <f>DT!A989-INT(DT!A989)</f>
        <v>0.98782407407270512</v>
      </c>
      <c r="F989" s="32" t="s">
        <v>267</v>
      </c>
      <c r="G989" s="39">
        <f>IF(F_SEARCHES!$H989=1,(VLOOKUP(F_SEARCHES!$A989,'F_ ORDERS'!A:G,7,FALSE)+VLOOKUP(F_SEARCHES!$A989,'F_ ORDERS'!A:H,8,FALSE))-(F_SEARCHES!$D989+F_SEARCHES!$E989),0)</f>
        <v>0</v>
      </c>
      <c r="H989" s="32">
        <f>IFERROR(IF(MATCH(F_SEARCHES!$A989,'F_ ORDERS'!A:A,0),1,),0)</f>
        <v>0</v>
      </c>
    </row>
    <row r="990" spans="1:8" x14ac:dyDescent="0.2">
      <c r="A990" s="37" t="str">
        <f t="shared" si="15"/>
        <v>17.14.19.112|43992|0.961643518523488</v>
      </c>
      <c r="B990" s="32">
        <v>7988</v>
      </c>
      <c r="C990" s="32" t="s">
        <v>1895</v>
      </c>
      <c r="D990" s="38">
        <f>INT(DT!A990)</f>
        <v>43992</v>
      </c>
      <c r="E990" s="39">
        <f>DT!A990-INT(DT!A990)</f>
        <v>0.96164351852348773</v>
      </c>
      <c r="F990" s="32" t="s">
        <v>236</v>
      </c>
      <c r="G990" s="39">
        <f>IF(F_SEARCHES!$H990=1,(VLOOKUP(F_SEARCHES!$A990,'F_ ORDERS'!A:G,7,FALSE)+VLOOKUP(F_SEARCHES!$A990,'F_ ORDERS'!A:H,8,FALSE))-(F_SEARCHES!$D990+F_SEARCHES!$E990),0)</f>
        <v>5.6793981479131617E-2</v>
      </c>
      <c r="H990" s="32">
        <f>IFERROR(IF(MATCH(F_SEARCHES!$A990,'F_ ORDERS'!A:A,0),1,),0)</f>
        <v>1</v>
      </c>
    </row>
    <row r="991" spans="1:8" x14ac:dyDescent="0.2">
      <c r="A991" s="37" t="str">
        <f t="shared" si="15"/>
        <v>17.155.163.134|45598|0.358587962960883</v>
      </c>
      <c r="B991" s="32">
        <v>7989</v>
      </c>
      <c r="C991" s="32" t="s">
        <v>1896</v>
      </c>
      <c r="D991" s="38">
        <f>INT(DT!A991)</f>
        <v>45598</v>
      </c>
      <c r="E991" s="39">
        <f>DT!A991-INT(DT!A991)</f>
        <v>0.35858796296088258</v>
      </c>
      <c r="F991" s="32" t="s">
        <v>424</v>
      </c>
      <c r="G991" s="39">
        <f>IF(F_SEARCHES!$H991=1,(VLOOKUP(F_SEARCHES!$A991,'F_ ORDERS'!A:G,7,FALSE)+VLOOKUP(F_SEARCHES!$A991,'F_ ORDERS'!A:H,8,FALSE))-(F_SEARCHES!$D991+F_SEARCHES!$E991),0)</f>
        <v>9.0833333335467614E-2</v>
      </c>
      <c r="H991" s="32">
        <f>IFERROR(IF(MATCH(F_SEARCHES!$A991,'F_ ORDERS'!A:A,0),1,),0)</f>
        <v>1</v>
      </c>
    </row>
    <row r="992" spans="1:8" x14ac:dyDescent="0.2">
      <c r="A992" s="37" t="str">
        <f t="shared" si="15"/>
        <v>17.158.203.21|43453|0.406192129630654</v>
      </c>
      <c r="B992" s="32">
        <v>7990</v>
      </c>
      <c r="C992" s="32" t="s">
        <v>1897</v>
      </c>
      <c r="D992" s="38">
        <f>INT(DT!A992)</f>
        <v>43453</v>
      </c>
      <c r="E992" s="39">
        <f>DT!A992-INT(DT!A992)</f>
        <v>0.40619212963065365</v>
      </c>
      <c r="F992" s="32" t="s">
        <v>186</v>
      </c>
      <c r="G992" s="39">
        <f>IF(F_SEARCHES!$H992=1,(VLOOKUP(F_SEARCHES!$A992,'F_ ORDERS'!A:G,7,FALSE)+VLOOKUP(F_SEARCHES!$A992,'F_ ORDERS'!A:H,8,FALSE))-(F_SEARCHES!$D992+F_SEARCHES!$E992),0)</f>
        <v>7.4768518534256145E-3</v>
      </c>
      <c r="H992" s="32">
        <f>IFERROR(IF(MATCH(F_SEARCHES!$A992,'F_ ORDERS'!A:A,0),1,),0)</f>
        <v>1</v>
      </c>
    </row>
    <row r="993" spans="1:8" x14ac:dyDescent="0.2">
      <c r="A993" s="37" t="str">
        <f t="shared" si="15"/>
        <v>17.181.218.253|44810|0.114004629627743</v>
      </c>
      <c r="B993" s="32">
        <v>7991</v>
      </c>
      <c r="C993" s="32" t="s">
        <v>1898</v>
      </c>
      <c r="D993" s="38">
        <f>INT(DT!A993)</f>
        <v>44810</v>
      </c>
      <c r="E993" s="39">
        <f>DT!A993-INT(DT!A993)</f>
        <v>0.11400462962774327</v>
      </c>
      <c r="F993" s="32" t="s">
        <v>240</v>
      </c>
      <c r="G993" s="39">
        <f>IF(F_SEARCHES!$H993=1,(VLOOKUP(F_SEARCHES!$A993,'F_ ORDERS'!A:G,7,FALSE)+VLOOKUP(F_SEARCHES!$A993,'F_ ORDERS'!A:H,8,FALSE))-(F_SEARCHES!$D993+F_SEARCHES!$E993),0)</f>
        <v>8.3506944443797693E-2</v>
      </c>
      <c r="H993" s="32">
        <f>IFERROR(IF(MATCH(F_SEARCHES!$A993,'F_ ORDERS'!A:A,0),1,),0)</f>
        <v>1</v>
      </c>
    </row>
    <row r="994" spans="1:8" x14ac:dyDescent="0.2">
      <c r="A994" s="37" t="str">
        <f t="shared" si="15"/>
        <v>17.195.108.245|42970|0.639629629629781</v>
      </c>
      <c r="B994" s="32">
        <v>7992</v>
      </c>
      <c r="C994" s="32" t="s">
        <v>1899</v>
      </c>
      <c r="D994" s="38">
        <f>INT(DT!A994)</f>
        <v>42970</v>
      </c>
      <c r="E994" s="39">
        <f>DT!A994-INT(DT!A994)</f>
        <v>0.63962962962978054</v>
      </c>
      <c r="F994" s="32" t="s">
        <v>252</v>
      </c>
      <c r="G994" s="39">
        <f>IF(F_SEARCHES!$H994=1,(VLOOKUP(F_SEARCHES!$A994,'F_ ORDERS'!A:G,7,FALSE)+VLOOKUP(F_SEARCHES!$A994,'F_ ORDERS'!A:H,8,FALSE))-(F_SEARCHES!$D994+F_SEARCHES!$E994),0)</f>
        <v>0</v>
      </c>
      <c r="H994" s="32">
        <f>IFERROR(IF(MATCH(F_SEARCHES!$A994,'F_ ORDERS'!A:A,0),1,),0)</f>
        <v>0</v>
      </c>
    </row>
    <row r="995" spans="1:8" x14ac:dyDescent="0.2">
      <c r="A995" s="37" t="str">
        <f t="shared" si="15"/>
        <v>17.208.254.95|44602|0.355439814811689</v>
      </c>
      <c r="B995" s="32">
        <v>7993</v>
      </c>
      <c r="C995" s="32" t="s">
        <v>1900</v>
      </c>
      <c r="D995" s="38">
        <f>INT(DT!A995)</f>
        <v>44602</v>
      </c>
      <c r="E995" s="39">
        <f>DT!A995-INT(DT!A995)</f>
        <v>0.35543981481168885</v>
      </c>
      <c r="F995" s="32" t="s">
        <v>51</v>
      </c>
      <c r="G995" s="39">
        <f>IF(F_SEARCHES!$H995=1,(VLOOKUP(F_SEARCHES!$A995,'F_ ORDERS'!A:G,7,FALSE)+VLOOKUP(F_SEARCHES!$A995,'F_ ORDERS'!A:H,8,FALSE))-(F_SEARCHES!$D995+F_SEARCHES!$E995),0)</f>
        <v>0</v>
      </c>
      <c r="H995" s="32">
        <f>IFERROR(IF(MATCH(F_SEARCHES!$A995,'F_ ORDERS'!A:A,0),1,),0)</f>
        <v>0</v>
      </c>
    </row>
    <row r="996" spans="1:8" x14ac:dyDescent="0.2">
      <c r="A996" s="37" t="str">
        <f t="shared" si="15"/>
        <v>17.208.67.76|43848|0.775358796287037</v>
      </c>
      <c r="B996" s="32">
        <v>7994</v>
      </c>
      <c r="C996" s="32" t="s">
        <v>1901</v>
      </c>
      <c r="D996" s="38">
        <f>INT(DT!A996)</f>
        <v>43848</v>
      </c>
      <c r="E996" s="39">
        <f>DT!A996-INT(DT!A996)</f>
        <v>0.77535879628703697</v>
      </c>
      <c r="F996" s="32" t="s">
        <v>400</v>
      </c>
      <c r="G996" s="39">
        <f>IF(F_SEARCHES!$H996=1,(VLOOKUP(F_SEARCHES!$A996,'F_ ORDERS'!A:G,7,FALSE)+VLOOKUP(F_SEARCHES!$A996,'F_ ORDERS'!A:H,8,FALSE))-(F_SEARCHES!$D996+F_SEARCHES!$E996),0)</f>
        <v>8.094907407212304E-2</v>
      </c>
      <c r="H996" s="32">
        <f>IFERROR(IF(MATCH(F_SEARCHES!$A996,'F_ ORDERS'!A:A,0),1,),0)</f>
        <v>1</v>
      </c>
    </row>
    <row r="997" spans="1:8" x14ac:dyDescent="0.2">
      <c r="A997" s="37" t="str">
        <f t="shared" si="15"/>
        <v>17.23.252.110|45454|0.945601851846732</v>
      </c>
      <c r="B997" s="32">
        <v>7995</v>
      </c>
      <c r="C997" s="32" t="s">
        <v>1902</v>
      </c>
      <c r="D997" s="38">
        <f>INT(DT!A997)</f>
        <v>45454</v>
      </c>
      <c r="E997" s="39">
        <f>DT!A997-INT(DT!A997)</f>
        <v>0.94560185184673173</v>
      </c>
      <c r="F997" s="32" t="s">
        <v>496</v>
      </c>
      <c r="G997" s="39">
        <f>IF(F_SEARCHES!$H997=1,(VLOOKUP(F_SEARCHES!$A997,'F_ ORDERS'!A:G,7,FALSE)+VLOOKUP(F_SEARCHES!$A997,'F_ ORDERS'!A:H,8,FALSE))-(F_SEARCHES!$D997+F_SEARCHES!$E997),0)</f>
        <v>0</v>
      </c>
      <c r="H997" s="32">
        <f>IFERROR(IF(MATCH(F_SEARCHES!$A997,'F_ ORDERS'!A:A,0),1,),0)</f>
        <v>0</v>
      </c>
    </row>
    <row r="998" spans="1:8" x14ac:dyDescent="0.2">
      <c r="A998" s="37" t="str">
        <f t="shared" si="15"/>
        <v>17.234.143.215|45312|0.736631944440887</v>
      </c>
      <c r="B998" s="32">
        <v>7996</v>
      </c>
      <c r="C998" s="32" t="s">
        <v>1903</v>
      </c>
      <c r="D998" s="38">
        <f>INT(DT!A998)</f>
        <v>45312</v>
      </c>
      <c r="E998" s="39">
        <f>DT!A998-INT(DT!A998)</f>
        <v>0.73663194444088731</v>
      </c>
      <c r="F998" s="32" t="s">
        <v>197</v>
      </c>
      <c r="G998" s="39">
        <f>IF(F_SEARCHES!$H998=1,(VLOOKUP(F_SEARCHES!$A998,'F_ ORDERS'!A:G,7,FALSE)+VLOOKUP(F_SEARCHES!$A998,'F_ ORDERS'!A:H,8,FALSE))-(F_SEARCHES!$D998+F_SEARCHES!$E998),0)</f>
        <v>3.0347222222189885E-2</v>
      </c>
      <c r="H998" s="32">
        <f>IFERROR(IF(MATCH(F_SEARCHES!$A998,'F_ ORDERS'!A:A,0),1,),0)</f>
        <v>1</v>
      </c>
    </row>
    <row r="999" spans="1:8" x14ac:dyDescent="0.2">
      <c r="A999" s="37" t="str">
        <f t="shared" si="15"/>
        <v>17.55.234.237|44923|0.279178240736655</v>
      </c>
      <c r="B999" s="32">
        <v>7997</v>
      </c>
      <c r="C999" s="32" t="s">
        <v>1904</v>
      </c>
      <c r="D999" s="38">
        <f>INT(DT!A999)</f>
        <v>44923</v>
      </c>
      <c r="E999" s="39">
        <f>DT!A999-INT(DT!A999)</f>
        <v>0.27917824073665543</v>
      </c>
      <c r="F999" s="32" t="s">
        <v>447</v>
      </c>
      <c r="G999" s="39">
        <f>IF(F_SEARCHES!$H999=1,(VLOOKUP(F_SEARCHES!$A999,'F_ ORDERS'!A:G,7,FALSE)+VLOOKUP(F_SEARCHES!$A999,'F_ ORDERS'!A:H,8,FALSE))-(F_SEARCHES!$D999+F_SEARCHES!$E999),0)</f>
        <v>4.8252314816636499E-2</v>
      </c>
      <c r="H999" s="32">
        <f>IFERROR(IF(MATCH(F_SEARCHES!$A999,'F_ ORDERS'!A:A,0),1,),0)</f>
        <v>1</v>
      </c>
    </row>
    <row r="1000" spans="1:8" x14ac:dyDescent="0.2">
      <c r="A1000" s="37" t="str">
        <f t="shared" si="15"/>
        <v>17.98.142.133|44899|0.718356481476803</v>
      </c>
      <c r="B1000" s="32">
        <v>7998</v>
      </c>
      <c r="C1000" s="32" t="s">
        <v>1905</v>
      </c>
      <c r="D1000" s="38">
        <f>INT(DT!A1000)</f>
        <v>44899</v>
      </c>
      <c r="E1000" s="39">
        <f>DT!A1000-INT(DT!A1000)</f>
        <v>0.71835648147680331</v>
      </c>
      <c r="F1000" s="32" t="s">
        <v>107</v>
      </c>
      <c r="G1000" s="39">
        <f>IF(F_SEARCHES!$H1000=1,(VLOOKUP(F_SEARCHES!$A1000,'F_ ORDERS'!A:G,7,FALSE)+VLOOKUP(F_SEARCHES!$A1000,'F_ ORDERS'!A:H,8,FALSE))-(F_SEARCHES!$D1000+F_SEARCHES!$E1000),0)</f>
        <v>2.1168981482333038E-2</v>
      </c>
      <c r="H1000" s="32">
        <f>IFERROR(IF(MATCH(F_SEARCHES!$A1000,'F_ ORDERS'!A:A,0),1,),0)</f>
        <v>1</v>
      </c>
    </row>
    <row r="1001" spans="1:8" x14ac:dyDescent="0.2">
      <c r="A1001" s="37" t="str">
        <f t="shared" si="15"/>
        <v>17.99.108.85|45587|0.655023148152395</v>
      </c>
      <c r="B1001" s="32">
        <v>7999</v>
      </c>
      <c r="C1001" s="32" t="s">
        <v>1906</v>
      </c>
      <c r="D1001" s="38">
        <f>INT(DT!A1001)</f>
        <v>45587</v>
      </c>
      <c r="E1001" s="39">
        <f>DT!A1001-INT(DT!A1001)</f>
        <v>0.65502314815239515</v>
      </c>
      <c r="F1001" s="32" t="s">
        <v>154</v>
      </c>
      <c r="G1001" s="39">
        <f>IF(F_SEARCHES!$H1001=1,(VLOOKUP(F_SEARCHES!$A1001,'F_ ORDERS'!A:G,7,FALSE)+VLOOKUP(F_SEARCHES!$A1001,'F_ ORDERS'!A:H,8,FALSE))-(F_SEARCHES!$D1001+F_SEARCHES!$E1001),0)</f>
        <v>0</v>
      </c>
      <c r="H1001" s="32">
        <f>IFERROR(IF(MATCH(F_SEARCHES!$A1001,'F_ ORDERS'!A:A,0),1,),0)</f>
        <v>0</v>
      </c>
    </row>
    <row r="1002" spans="1:8" x14ac:dyDescent="0.2">
      <c r="A1002" s="37" t="str">
        <f t="shared" si="15"/>
        <v>170.108.89.52|43874|0.828344907407882</v>
      </c>
      <c r="B1002" s="32">
        <v>8000</v>
      </c>
      <c r="C1002" s="32" t="s">
        <v>1907</v>
      </c>
      <c r="D1002" s="38">
        <f>INT(DT!A1002)</f>
        <v>43874</v>
      </c>
      <c r="E1002" s="39">
        <f>DT!A1002-INT(DT!A1002)</f>
        <v>0.82834490740788169</v>
      </c>
      <c r="F1002" s="32" t="s">
        <v>44</v>
      </c>
      <c r="G1002" s="39">
        <f>IF(F_SEARCHES!$H1002=1,(VLOOKUP(F_SEARCHES!$A1002,'F_ ORDERS'!A:G,7,FALSE)+VLOOKUP(F_SEARCHES!$A1002,'F_ ORDERS'!A:H,8,FALSE))-(F_SEARCHES!$D1002+F_SEARCHES!$E1002),0)</f>
        <v>2.8472222220443655E-2</v>
      </c>
      <c r="H1002" s="32">
        <f>IFERROR(IF(MATCH(F_SEARCHES!$A1002,'F_ ORDERS'!A:A,0),1,),0)</f>
        <v>1</v>
      </c>
    </row>
    <row r="1003" spans="1:8" x14ac:dyDescent="0.2">
      <c r="A1003" s="37" t="str">
        <f t="shared" si="15"/>
        <v>170.110.168.9|45510|0.454583333332266</v>
      </c>
      <c r="B1003" s="32">
        <v>8001</v>
      </c>
      <c r="C1003" s="32" t="s">
        <v>1908</v>
      </c>
      <c r="D1003" s="38">
        <f>INT(DT!A1003)</f>
        <v>45510</v>
      </c>
      <c r="E1003" s="39">
        <f>DT!A1003-INT(DT!A1003)</f>
        <v>0.45458333333226619</v>
      </c>
      <c r="F1003" s="32" t="s">
        <v>121</v>
      </c>
      <c r="G1003" s="39">
        <f>IF(F_SEARCHES!$H1003=1,(VLOOKUP(F_SEARCHES!$A1003,'F_ ORDERS'!A:G,7,FALSE)+VLOOKUP(F_SEARCHES!$A1003,'F_ ORDERS'!A:H,8,FALSE))-(F_SEARCHES!$D1003+F_SEARCHES!$E1003),0)</f>
        <v>0.12280092592845904</v>
      </c>
      <c r="H1003" s="32">
        <f>IFERROR(IF(MATCH(F_SEARCHES!$A1003,'F_ ORDERS'!A:A,0),1,),0)</f>
        <v>1</v>
      </c>
    </row>
    <row r="1004" spans="1:8" x14ac:dyDescent="0.2">
      <c r="A1004" s="37" t="str">
        <f t="shared" si="15"/>
        <v>170.125.104.89|44612|0.575567129628325</v>
      </c>
      <c r="B1004" s="32">
        <v>8002</v>
      </c>
      <c r="C1004" s="32" t="s">
        <v>1909</v>
      </c>
      <c r="D1004" s="38">
        <f>INT(DT!A1004)</f>
        <v>44612</v>
      </c>
      <c r="E1004" s="39">
        <f>DT!A1004-INT(DT!A1004)</f>
        <v>0.57556712962832535</v>
      </c>
      <c r="F1004" s="32" t="s">
        <v>393</v>
      </c>
      <c r="G1004" s="39">
        <f>IF(F_SEARCHES!$H1004=1,(VLOOKUP(F_SEARCHES!$A1004,'F_ ORDERS'!A:G,7,FALSE)+VLOOKUP(F_SEARCHES!$A1004,'F_ ORDERS'!A:H,8,FALSE))-(F_SEARCHES!$D1004+F_SEARCHES!$E1004),0)</f>
        <v>8.5763888855581172E-3</v>
      </c>
      <c r="H1004" s="32">
        <f>IFERROR(IF(MATCH(F_SEARCHES!$A1004,'F_ ORDERS'!A:A,0),1,),0)</f>
        <v>1</v>
      </c>
    </row>
    <row r="1005" spans="1:8" x14ac:dyDescent="0.2">
      <c r="A1005" s="37" t="str">
        <f t="shared" si="15"/>
        <v>170.213.239.58|45496|0.794733796297805</v>
      </c>
      <c r="B1005" s="32">
        <v>8003</v>
      </c>
      <c r="C1005" s="32" t="s">
        <v>1910</v>
      </c>
      <c r="D1005" s="38">
        <f>INT(DT!A1005)</f>
        <v>45496</v>
      </c>
      <c r="E1005" s="39">
        <f>DT!A1005-INT(DT!A1005)</f>
        <v>0.79473379629780538</v>
      </c>
      <c r="F1005" s="32" t="s">
        <v>166</v>
      </c>
      <c r="G1005" s="39">
        <f>IF(F_SEARCHES!$H1005=1,(VLOOKUP(F_SEARCHES!$A1005,'F_ ORDERS'!A:G,7,FALSE)+VLOOKUP(F_SEARCHES!$A1005,'F_ ORDERS'!A:H,8,FALSE))-(F_SEARCHES!$D1005+F_SEARCHES!$E1005),0)</f>
        <v>4.9525462964083999E-2</v>
      </c>
      <c r="H1005" s="32">
        <f>IFERROR(IF(MATCH(F_SEARCHES!$A1005,'F_ ORDERS'!A:A,0),1,),0)</f>
        <v>1</v>
      </c>
    </row>
    <row r="1006" spans="1:8" x14ac:dyDescent="0.2">
      <c r="A1006" s="37" t="str">
        <f t="shared" si="15"/>
        <v>170.218.87.203|41974|0.670497685183364</v>
      </c>
      <c r="B1006" s="32">
        <v>8004</v>
      </c>
      <c r="C1006" s="32" t="s">
        <v>1911</v>
      </c>
      <c r="D1006" s="38">
        <f>INT(DT!A1006)</f>
        <v>41974</v>
      </c>
      <c r="E1006" s="39">
        <f>DT!A1006-INT(DT!A1006)</f>
        <v>0.6704976851833635</v>
      </c>
      <c r="F1006" s="32" t="s">
        <v>327</v>
      </c>
      <c r="G1006" s="39">
        <f>IF(F_SEARCHES!$H1006=1,(VLOOKUP(F_SEARCHES!$A1006,'F_ ORDERS'!A:G,7,FALSE)+VLOOKUP(F_SEARCHES!$A1006,'F_ ORDERS'!A:H,8,FALSE))-(F_SEARCHES!$D1006+F_SEARCHES!$E1006),0)</f>
        <v>9.3171296299260575E-2</v>
      </c>
      <c r="H1006" s="32">
        <f>IFERROR(IF(MATCH(F_SEARCHES!$A1006,'F_ ORDERS'!A:A,0),1,),0)</f>
        <v>1</v>
      </c>
    </row>
    <row r="1007" spans="1:8" x14ac:dyDescent="0.2">
      <c r="A1007" s="37" t="str">
        <f t="shared" si="15"/>
        <v>170.219.238.61|45349|0.798796296287037</v>
      </c>
      <c r="B1007" s="32">
        <v>8005</v>
      </c>
      <c r="C1007" s="32" t="s">
        <v>1912</v>
      </c>
      <c r="D1007" s="38">
        <f>INT(DT!A1007)</f>
        <v>45349</v>
      </c>
      <c r="E1007" s="39">
        <f>DT!A1007-INT(DT!A1007)</f>
        <v>0.79879629628703697</v>
      </c>
      <c r="F1007" s="32" t="s">
        <v>349</v>
      </c>
      <c r="G1007" s="39">
        <f>IF(F_SEARCHES!$H1007=1,(VLOOKUP(F_SEARCHES!$A1007,'F_ ORDERS'!A:G,7,FALSE)+VLOOKUP(F_SEARCHES!$A1007,'F_ ORDERS'!A:H,8,FALSE))-(F_SEARCHES!$D1007+F_SEARCHES!$E1007),0)</f>
        <v>9.5891203702194616E-2</v>
      </c>
      <c r="H1007" s="32">
        <f>IFERROR(IF(MATCH(F_SEARCHES!$A1007,'F_ ORDERS'!A:A,0),1,),0)</f>
        <v>1</v>
      </c>
    </row>
    <row r="1008" spans="1:8" x14ac:dyDescent="0.2">
      <c r="A1008" s="37" t="str">
        <f t="shared" si="15"/>
        <v>170.223.219.214|42599|0.771944444437395</v>
      </c>
      <c r="B1008" s="32">
        <v>8006</v>
      </c>
      <c r="C1008" s="32" t="s">
        <v>1913</v>
      </c>
      <c r="D1008" s="38">
        <f>INT(DT!A1008)</f>
        <v>42599</v>
      </c>
      <c r="E1008" s="39">
        <f>DT!A1008-INT(DT!A1008)</f>
        <v>0.77194444443739485</v>
      </c>
      <c r="F1008" s="32" t="s">
        <v>123</v>
      </c>
      <c r="G1008" s="39">
        <f>IF(F_SEARCHES!$H1008=1,(VLOOKUP(F_SEARCHES!$A1008,'F_ ORDERS'!A:G,7,FALSE)+VLOOKUP(F_SEARCHES!$A1008,'F_ ORDERS'!A:H,8,FALSE))-(F_SEARCHES!$D1008+F_SEARCHES!$E1008),0)</f>
        <v>0</v>
      </c>
      <c r="H1008" s="32">
        <f>IFERROR(IF(MATCH(F_SEARCHES!$A1008,'F_ ORDERS'!A:A,0),1,),0)</f>
        <v>0</v>
      </c>
    </row>
    <row r="1009" spans="1:8" x14ac:dyDescent="0.2">
      <c r="A1009" s="37" t="str">
        <f t="shared" si="15"/>
        <v>170.73.201.223|44525|0.402291666672681</v>
      </c>
      <c r="B1009" s="32">
        <v>8007</v>
      </c>
      <c r="C1009" s="32" t="s">
        <v>1914</v>
      </c>
      <c r="D1009" s="38">
        <f>INT(DT!A1009)</f>
        <v>44525</v>
      </c>
      <c r="E1009" s="39">
        <f>DT!A1009-INT(DT!A1009)</f>
        <v>0.40229166667268146</v>
      </c>
      <c r="F1009" s="32" t="s">
        <v>79</v>
      </c>
      <c r="G1009" s="39">
        <f>IF(F_SEARCHES!$H1009=1,(VLOOKUP(F_SEARCHES!$A1009,'F_ ORDERS'!A:G,7,FALSE)+VLOOKUP(F_SEARCHES!$A1009,'F_ ORDERS'!A:H,8,FALSE))-(F_SEARCHES!$D1009+F_SEARCHES!$E1009),0)</f>
        <v>7.5925925921183079E-3</v>
      </c>
      <c r="H1009" s="32">
        <f>IFERROR(IF(MATCH(F_SEARCHES!$A1009,'F_ ORDERS'!A:A,0),1,),0)</f>
        <v>1</v>
      </c>
    </row>
    <row r="1010" spans="1:8" x14ac:dyDescent="0.2">
      <c r="A1010" s="37" t="str">
        <f t="shared" si="15"/>
        <v>171.100.60.168|42825|0.278796296297514</v>
      </c>
      <c r="B1010" s="32">
        <v>8008</v>
      </c>
      <c r="C1010" s="32" t="s">
        <v>1915</v>
      </c>
      <c r="D1010" s="38">
        <f>INT(DT!A1010)</f>
        <v>42825</v>
      </c>
      <c r="E1010" s="39">
        <f>DT!A1010-INT(DT!A1010)</f>
        <v>0.27879629629751435</v>
      </c>
      <c r="F1010" s="32" t="s">
        <v>149</v>
      </c>
      <c r="G1010" s="39">
        <f>IF(F_SEARCHES!$H1010=1,(VLOOKUP(F_SEARCHES!$A1010,'F_ ORDERS'!A:G,7,FALSE)+VLOOKUP(F_SEARCHES!$A1010,'F_ ORDERS'!A:H,8,FALSE))-(F_SEARCHES!$D1010+F_SEARCHES!$E1010),0)</f>
        <v>6.8923611113859806E-2</v>
      </c>
      <c r="H1010" s="32">
        <f>IFERROR(IF(MATCH(F_SEARCHES!$A1010,'F_ ORDERS'!A:A,0),1,),0)</f>
        <v>1</v>
      </c>
    </row>
    <row r="1011" spans="1:8" x14ac:dyDescent="0.2">
      <c r="A1011" s="37" t="str">
        <f t="shared" si="15"/>
        <v>171.121.65.191|42674|0.253483796303044</v>
      </c>
      <c r="B1011" s="32">
        <v>8009</v>
      </c>
      <c r="C1011" s="32" t="s">
        <v>1916</v>
      </c>
      <c r="D1011" s="38">
        <f>INT(DT!A1011)</f>
        <v>42674</v>
      </c>
      <c r="E1011" s="39">
        <f>DT!A1011-INT(DT!A1011)</f>
        <v>0.25348379630304407</v>
      </c>
      <c r="F1011" s="32" t="s">
        <v>14</v>
      </c>
      <c r="G1011" s="39">
        <f>IF(F_SEARCHES!$H1011=1,(VLOOKUP(F_SEARCHES!$A1011,'F_ ORDERS'!A:G,7,FALSE)+VLOOKUP(F_SEARCHES!$A1011,'F_ ORDERS'!A:H,8,FALSE))-(F_SEARCHES!$D1011+F_SEARCHES!$E1011),0)</f>
        <v>0</v>
      </c>
      <c r="H1011" s="32">
        <f>IFERROR(IF(MATCH(F_SEARCHES!$A1011,'F_ ORDERS'!A:A,0),1,),0)</f>
        <v>0</v>
      </c>
    </row>
    <row r="1012" spans="1:8" x14ac:dyDescent="0.2">
      <c r="A1012" s="37" t="str">
        <f t="shared" si="15"/>
        <v>171.136.136.21|42354|0.132777777776937</v>
      </c>
      <c r="B1012" s="32">
        <v>8010</v>
      </c>
      <c r="C1012" s="32" t="s">
        <v>1917</v>
      </c>
      <c r="D1012" s="38">
        <f>INT(DT!A1012)</f>
        <v>42354</v>
      </c>
      <c r="E1012" s="39">
        <f>DT!A1012-INT(DT!A1012)</f>
        <v>0.132777777776937</v>
      </c>
      <c r="F1012" s="32" t="s">
        <v>281</v>
      </c>
      <c r="G1012" s="39">
        <f>IF(F_SEARCHES!$H1012=1,(VLOOKUP(F_SEARCHES!$A1012,'F_ ORDERS'!A:G,7,FALSE)+VLOOKUP(F_SEARCHES!$A1012,'F_ ORDERS'!A:H,8,FALSE))-(F_SEARCHES!$D1012+F_SEARCHES!$E1012),0)</f>
        <v>0</v>
      </c>
      <c r="H1012" s="32">
        <f>IFERROR(IF(MATCH(F_SEARCHES!$A1012,'F_ ORDERS'!A:A,0),1,),0)</f>
        <v>0</v>
      </c>
    </row>
    <row r="1013" spans="1:8" x14ac:dyDescent="0.2">
      <c r="A1013" s="37" t="str">
        <f t="shared" si="15"/>
        <v>171.147.175.57|45214|0.887789351851097</v>
      </c>
      <c r="B1013" s="32">
        <v>8011</v>
      </c>
      <c r="C1013" s="32" t="s">
        <v>1918</v>
      </c>
      <c r="D1013" s="38">
        <f>INT(DT!A1013)</f>
        <v>45214</v>
      </c>
      <c r="E1013" s="39">
        <f>DT!A1013-INT(DT!A1013)</f>
        <v>0.88778935185109731</v>
      </c>
      <c r="F1013" s="32" t="s">
        <v>430</v>
      </c>
      <c r="G1013" s="39">
        <f>IF(F_SEARCHES!$H1013=1,(VLOOKUP(F_SEARCHES!$A1013,'F_ ORDERS'!A:G,7,FALSE)+VLOOKUP(F_SEARCHES!$A1013,'F_ ORDERS'!A:H,8,FALSE))-(F_SEARCHES!$D1013+F_SEARCHES!$E1013),0)</f>
        <v>3.3888888887304347E-2</v>
      </c>
      <c r="H1013" s="32">
        <f>IFERROR(IF(MATCH(F_SEARCHES!$A1013,'F_ ORDERS'!A:A,0),1,),0)</f>
        <v>1</v>
      </c>
    </row>
    <row r="1014" spans="1:8" x14ac:dyDescent="0.2">
      <c r="A1014" s="37" t="str">
        <f t="shared" si="15"/>
        <v>171.152.200.26|44654|0.713703703702777</v>
      </c>
      <c r="B1014" s="32">
        <v>8012</v>
      </c>
      <c r="C1014" s="32" t="s">
        <v>1919</v>
      </c>
      <c r="D1014" s="38">
        <f>INT(DT!A1014)</f>
        <v>44654</v>
      </c>
      <c r="E1014" s="39">
        <f>DT!A1014-INT(DT!A1014)</f>
        <v>0.71370370370277669</v>
      </c>
      <c r="F1014" s="32" t="s">
        <v>297</v>
      </c>
      <c r="G1014" s="39">
        <f>IF(F_SEARCHES!$H1014=1,(VLOOKUP(F_SEARCHES!$A1014,'F_ ORDERS'!A:G,7,FALSE)+VLOOKUP(F_SEARCHES!$A1014,'F_ ORDERS'!A:H,8,FALSE))-(F_SEARCHES!$D1014+F_SEARCHES!$E1014),0)</f>
        <v>7.5937499997962732E-2</v>
      </c>
      <c r="H1014" s="32">
        <f>IFERROR(IF(MATCH(F_SEARCHES!$A1014,'F_ ORDERS'!A:A,0),1,),0)</f>
        <v>1</v>
      </c>
    </row>
    <row r="1015" spans="1:8" x14ac:dyDescent="0.2">
      <c r="A1015" s="37" t="str">
        <f t="shared" si="15"/>
        <v>171.159.224.91|44168|0.315532407410501</v>
      </c>
      <c r="B1015" s="32">
        <v>8013</v>
      </c>
      <c r="C1015" s="32" t="s">
        <v>1920</v>
      </c>
      <c r="D1015" s="38">
        <f>INT(DT!A1015)</f>
        <v>44168</v>
      </c>
      <c r="E1015" s="39">
        <f>DT!A1015-INT(DT!A1015)</f>
        <v>0.31553240741050104</v>
      </c>
      <c r="F1015" s="32" t="s">
        <v>432</v>
      </c>
      <c r="G1015" s="39">
        <f>IF(F_SEARCHES!$H1015=1,(VLOOKUP(F_SEARCHES!$A1015,'F_ ORDERS'!A:G,7,FALSE)+VLOOKUP(F_SEARCHES!$A1015,'F_ ORDERS'!A:H,8,FALSE))-(F_SEARCHES!$D1015+F_SEARCHES!$E1015),0)</f>
        <v>5.9305555558239575E-2</v>
      </c>
      <c r="H1015" s="32">
        <f>IFERROR(IF(MATCH(F_SEARCHES!$A1015,'F_ ORDERS'!A:A,0),1,),0)</f>
        <v>1</v>
      </c>
    </row>
    <row r="1016" spans="1:8" x14ac:dyDescent="0.2">
      <c r="A1016" s="37" t="str">
        <f t="shared" si="15"/>
        <v>171.178.216.210|43903|0.205208333332848</v>
      </c>
      <c r="B1016" s="32">
        <v>8014</v>
      </c>
      <c r="C1016" s="32" t="s">
        <v>1921</v>
      </c>
      <c r="D1016" s="38">
        <f>INT(DT!A1016)</f>
        <v>43903</v>
      </c>
      <c r="E1016" s="39">
        <f>DT!A1016-INT(DT!A1016)</f>
        <v>0.20520833333284827</v>
      </c>
      <c r="F1016" s="32" t="s">
        <v>301</v>
      </c>
      <c r="G1016" s="39">
        <f>IF(F_SEARCHES!$H1016=1,(VLOOKUP(F_SEARCHES!$A1016,'F_ ORDERS'!A:G,7,FALSE)+VLOOKUP(F_SEARCHES!$A1016,'F_ ORDERS'!A:H,8,FALSE))-(F_SEARCHES!$D1016+F_SEARCHES!$E1016),0)</f>
        <v>0</v>
      </c>
      <c r="H1016" s="32">
        <f>IFERROR(IF(MATCH(F_SEARCHES!$A1016,'F_ ORDERS'!A:A,0),1,),0)</f>
        <v>0</v>
      </c>
    </row>
    <row r="1017" spans="1:8" x14ac:dyDescent="0.2">
      <c r="A1017" s="37" t="str">
        <f t="shared" si="15"/>
        <v>171.188.39.14|45314|0.8341203703676</v>
      </c>
      <c r="B1017" s="32">
        <v>8015</v>
      </c>
      <c r="C1017" s="32" t="s">
        <v>1922</v>
      </c>
      <c r="D1017" s="38">
        <f>INT(DT!A1017)</f>
        <v>45314</v>
      </c>
      <c r="E1017" s="39">
        <f>DT!A1017-INT(DT!A1017)</f>
        <v>0.83412037036760012</v>
      </c>
      <c r="F1017" s="32" t="s">
        <v>412</v>
      </c>
      <c r="G1017" s="39">
        <f>IF(F_SEARCHES!$H1017=1,(VLOOKUP(F_SEARCHES!$A1017,'F_ ORDERS'!A:G,7,FALSE)+VLOOKUP(F_SEARCHES!$A1017,'F_ ORDERS'!A:H,8,FALSE))-(F_SEARCHES!$D1017+F_SEARCHES!$E1017),0)</f>
        <v>3.7592592590954155E-2</v>
      </c>
      <c r="H1017" s="32">
        <f>IFERROR(IF(MATCH(F_SEARCHES!$A1017,'F_ ORDERS'!A:A,0),1,),0)</f>
        <v>1</v>
      </c>
    </row>
    <row r="1018" spans="1:8" x14ac:dyDescent="0.2">
      <c r="A1018" s="37" t="str">
        <f t="shared" si="15"/>
        <v>171.20.75.10|45604|0.278206018519995</v>
      </c>
      <c r="B1018" s="32">
        <v>8016</v>
      </c>
      <c r="C1018" s="32" t="s">
        <v>1923</v>
      </c>
      <c r="D1018" s="38">
        <f>INT(DT!A1018)</f>
        <v>45604</v>
      </c>
      <c r="E1018" s="39">
        <f>DT!A1018-INT(DT!A1018)</f>
        <v>0.27820601851999527</v>
      </c>
      <c r="F1018" s="32" t="s">
        <v>173</v>
      </c>
      <c r="G1018" s="39">
        <f>IF(F_SEARCHES!$H1018=1,(VLOOKUP(F_SEARCHES!$A1018,'F_ ORDERS'!A:G,7,FALSE)+VLOOKUP(F_SEARCHES!$A1018,'F_ ORDERS'!A:H,8,FALSE))-(F_SEARCHES!$D1018+F_SEARCHES!$E1018),0)</f>
        <v>6.2314814815181307E-2</v>
      </c>
      <c r="H1018" s="32">
        <f>IFERROR(IF(MATCH(F_SEARCHES!$A1018,'F_ ORDERS'!A:A,0),1,),0)</f>
        <v>1</v>
      </c>
    </row>
    <row r="1019" spans="1:8" x14ac:dyDescent="0.2">
      <c r="A1019" s="37" t="str">
        <f t="shared" si="15"/>
        <v>171.201.31.57|44927|0.577268518522033</v>
      </c>
      <c r="B1019" s="32">
        <v>8017</v>
      </c>
      <c r="C1019" s="32" t="s">
        <v>1924</v>
      </c>
      <c r="D1019" s="38">
        <f>INT(DT!A1019)</f>
        <v>44927</v>
      </c>
      <c r="E1019" s="39">
        <f>DT!A1019-INT(DT!A1019)</f>
        <v>0.57726851852203254</v>
      </c>
      <c r="F1019" s="32" t="s">
        <v>424</v>
      </c>
      <c r="G1019" s="39">
        <f>IF(F_SEARCHES!$H1019=1,(VLOOKUP(F_SEARCHES!$A1019,'F_ ORDERS'!A:G,7,FALSE)+VLOOKUP(F_SEARCHES!$A1019,'F_ ORDERS'!A:H,8,FALSE))-(F_SEARCHES!$D1019+F_SEARCHES!$E1019),0)</f>
        <v>9.7453703703649808E-2</v>
      </c>
      <c r="H1019" s="32">
        <f>IFERROR(IF(MATCH(F_SEARCHES!$A1019,'F_ ORDERS'!A:A,0),1,),0)</f>
        <v>1</v>
      </c>
    </row>
    <row r="1020" spans="1:8" x14ac:dyDescent="0.2">
      <c r="A1020" s="37" t="str">
        <f t="shared" si="15"/>
        <v>171.222.36.108|44774|0.873912037037371</v>
      </c>
      <c r="B1020" s="32">
        <v>8018</v>
      </c>
      <c r="C1020" s="32" t="s">
        <v>1925</v>
      </c>
      <c r="D1020" s="38">
        <f>INT(DT!A1020)</f>
        <v>44774</v>
      </c>
      <c r="E1020" s="39">
        <f>DT!A1020-INT(DT!A1020)</f>
        <v>0.87391203703737119</v>
      </c>
      <c r="F1020" s="32" t="s">
        <v>351</v>
      </c>
      <c r="G1020" s="39">
        <f>IF(F_SEARCHES!$H1020=1,(VLOOKUP(F_SEARCHES!$A1020,'F_ ORDERS'!A:G,7,FALSE)+VLOOKUP(F_SEARCHES!$A1020,'F_ ORDERS'!A:H,8,FALSE))-(F_SEARCHES!$D1020+F_SEARCHES!$E1020),0)</f>
        <v>0</v>
      </c>
      <c r="H1020" s="32">
        <f>IFERROR(IF(MATCH(F_SEARCHES!$A1020,'F_ ORDERS'!A:A,0),1,),0)</f>
        <v>0</v>
      </c>
    </row>
    <row r="1021" spans="1:8" x14ac:dyDescent="0.2">
      <c r="A1021" s="37" t="str">
        <f t="shared" si="15"/>
        <v>171.232.143.229|43032|0.848310185181617</v>
      </c>
      <c r="B1021" s="32">
        <v>8019</v>
      </c>
      <c r="C1021" s="32" t="s">
        <v>1926</v>
      </c>
      <c r="D1021" s="38">
        <f>INT(DT!A1021)</f>
        <v>43032</v>
      </c>
      <c r="E1021" s="39">
        <f>DT!A1021-INT(DT!A1021)</f>
        <v>0.84831018518161727</v>
      </c>
      <c r="F1021" s="32" t="s">
        <v>324</v>
      </c>
      <c r="G1021" s="39">
        <f>IF(F_SEARCHES!$H1021=1,(VLOOKUP(F_SEARCHES!$A1021,'F_ ORDERS'!A:G,7,FALSE)+VLOOKUP(F_SEARCHES!$A1021,'F_ ORDERS'!A:H,8,FALSE))-(F_SEARCHES!$D1021+F_SEARCHES!$E1021),0)</f>
        <v>7.9687500001455192E-2</v>
      </c>
      <c r="H1021" s="32">
        <f>IFERROR(IF(MATCH(F_SEARCHES!$A1021,'F_ ORDERS'!A:A,0),1,),0)</f>
        <v>1</v>
      </c>
    </row>
    <row r="1022" spans="1:8" x14ac:dyDescent="0.2">
      <c r="A1022" s="37" t="str">
        <f t="shared" si="15"/>
        <v>171.42.131.18|45170|0.777916666673264</v>
      </c>
      <c r="B1022" s="32">
        <v>8020</v>
      </c>
      <c r="C1022" s="32" t="s">
        <v>1927</v>
      </c>
      <c r="D1022" s="38">
        <f>INT(DT!A1022)</f>
        <v>45170</v>
      </c>
      <c r="E1022" s="39">
        <f>DT!A1022-INT(DT!A1022)</f>
        <v>0.77791666667326353</v>
      </c>
      <c r="F1022" s="32" t="s">
        <v>351</v>
      </c>
      <c r="G1022" s="39">
        <f>IF(F_SEARCHES!$H1022=1,(VLOOKUP(F_SEARCHES!$A1022,'F_ ORDERS'!A:G,7,FALSE)+VLOOKUP(F_SEARCHES!$A1022,'F_ ORDERS'!A:H,8,FALSE))-(F_SEARCHES!$D1022+F_SEARCHES!$E1022),0)</f>
        <v>0</v>
      </c>
      <c r="H1022" s="32">
        <f>IFERROR(IF(MATCH(F_SEARCHES!$A1022,'F_ ORDERS'!A:A,0),1,),0)</f>
        <v>0</v>
      </c>
    </row>
    <row r="1023" spans="1:8" x14ac:dyDescent="0.2">
      <c r="A1023" s="37" t="str">
        <f t="shared" si="15"/>
        <v>171.99.57.102|44863|0.647418981483497</v>
      </c>
      <c r="B1023" s="32">
        <v>8021</v>
      </c>
      <c r="C1023" s="32" t="s">
        <v>1928</v>
      </c>
      <c r="D1023" s="38">
        <f>INT(DT!A1023)</f>
        <v>44863</v>
      </c>
      <c r="E1023" s="39">
        <f>DT!A1023-INT(DT!A1023)</f>
        <v>0.64741898148349719</v>
      </c>
      <c r="F1023" s="32" t="s">
        <v>410</v>
      </c>
      <c r="G1023" s="39">
        <f>IF(F_SEARCHES!$H1023=1,(VLOOKUP(F_SEARCHES!$A1023,'F_ ORDERS'!A:G,7,FALSE)+VLOOKUP(F_SEARCHES!$A1023,'F_ ORDERS'!A:H,8,FALSE))-(F_SEARCHES!$D1023+F_SEARCHES!$E1023),0)</f>
        <v>0</v>
      </c>
      <c r="H1023" s="32">
        <f>IFERROR(IF(MATCH(F_SEARCHES!$A1023,'F_ ORDERS'!A:A,0),1,),0)</f>
        <v>0</v>
      </c>
    </row>
    <row r="1024" spans="1:8" x14ac:dyDescent="0.2">
      <c r="A1024" s="37" t="str">
        <f t="shared" si="15"/>
        <v>172.117.119.189|45270|0.623530092590954</v>
      </c>
      <c r="B1024" s="32">
        <v>8022</v>
      </c>
      <c r="C1024" s="32" t="s">
        <v>1929</v>
      </c>
      <c r="D1024" s="38">
        <f>INT(DT!A1024)</f>
        <v>45270</v>
      </c>
      <c r="E1024" s="39">
        <f>DT!A1024-INT(DT!A1024)</f>
        <v>0.62353009259095415</v>
      </c>
      <c r="F1024" s="32" t="s">
        <v>162</v>
      </c>
      <c r="G1024" s="39">
        <f>IF(F_SEARCHES!$H1024=1,(VLOOKUP(F_SEARCHES!$A1024,'F_ ORDERS'!A:G,7,FALSE)+VLOOKUP(F_SEARCHES!$A1024,'F_ ORDERS'!A:H,8,FALSE))-(F_SEARCHES!$D1024+F_SEARCHES!$E1024),0)</f>
        <v>0.11526620370568708</v>
      </c>
      <c r="H1024" s="32">
        <f>IFERROR(IF(MATCH(F_SEARCHES!$A1024,'F_ ORDERS'!A:A,0),1,),0)</f>
        <v>1</v>
      </c>
    </row>
    <row r="1025" spans="1:8" x14ac:dyDescent="0.2">
      <c r="A1025" s="37" t="str">
        <f t="shared" si="15"/>
        <v>172.120.10.134|43449|0.812997685192386</v>
      </c>
      <c r="B1025" s="32">
        <v>8023</v>
      </c>
      <c r="C1025" s="32" t="s">
        <v>1930</v>
      </c>
      <c r="D1025" s="38">
        <f>INT(DT!A1025)</f>
        <v>43449</v>
      </c>
      <c r="E1025" s="39">
        <f>DT!A1025-INT(DT!A1025)</f>
        <v>0.81299768519238569</v>
      </c>
      <c r="F1025" s="32" t="s">
        <v>429</v>
      </c>
      <c r="G1025" s="39">
        <f>IF(F_SEARCHES!$H1025=1,(VLOOKUP(F_SEARCHES!$A1025,'F_ ORDERS'!A:G,7,FALSE)+VLOOKUP(F_SEARCHES!$A1025,'F_ ORDERS'!A:H,8,FALSE))-(F_SEARCHES!$D1025+F_SEARCHES!$E1025),0)</f>
        <v>0.11928240740962792</v>
      </c>
      <c r="H1025" s="32">
        <f>IFERROR(IF(MATCH(F_SEARCHES!$A1025,'F_ ORDERS'!A:A,0),1,),0)</f>
        <v>1</v>
      </c>
    </row>
    <row r="1026" spans="1:8" x14ac:dyDescent="0.2">
      <c r="A1026" s="37" t="str">
        <f t="shared" ref="A1026:A1089" si="16">C1026 &amp; "|" &amp; D1026 &amp; "|" &amp; E1026</f>
        <v>172.156.140.47|43443|0.485902777778392</v>
      </c>
      <c r="B1026" s="32">
        <v>8024</v>
      </c>
      <c r="C1026" s="32" t="s">
        <v>1931</v>
      </c>
      <c r="D1026" s="38">
        <f>INT(DT!A1026)</f>
        <v>43443</v>
      </c>
      <c r="E1026" s="39">
        <f>DT!A1026-INT(DT!A1026)</f>
        <v>0.48590277777839219</v>
      </c>
      <c r="F1026" s="32" t="s">
        <v>437</v>
      </c>
      <c r="G1026" s="39">
        <f>IF(F_SEARCHES!$H1026=1,(VLOOKUP(F_SEARCHES!$A1026,'F_ ORDERS'!A:G,7,FALSE)+VLOOKUP(F_SEARCHES!$A1026,'F_ ORDERS'!A:H,8,FALSE))-(F_SEARCHES!$D1026+F_SEARCHES!$E1026),0)</f>
        <v>0</v>
      </c>
      <c r="H1026" s="32">
        <f>IFERROR(IF(MATCH(F_SEARCHES!$A1026,'F_ ORDERS'!A:A,0),1,),0)</f>
        <v>0</v>
      </c>
    </row>
    <row r="1027" spans="1:8" x14ac:dyDescent="0.2">
      <c r="A1027" s="37" t="str">
        <f t="shared" si="16"/>
        <v>172.157.234.33|42943|0.779953703713545</v>
      </c>
      <c r="B1027" s="32">
        <v>8025</v>
      </c>
      <c r="C1027" s="32" t="s">
        <v>1932</v>
      </c>
      <c r="D1027" s="38">
        <f>INT(DT!A1027)</f>
        <v>42943</v>
      </c>
      <c r="E1027" s="39">
        <f>DT!A1027-INT(DT!A1027)</f>
        <v>0.77995370371354511</v>
      </c>
      <c r="F1027" s="32" t="s">
        <v>83</v>
      </c>
      <c r="G1027" s="39">
        <f>IF(F_SEARCHES!$H1027=1,(VLOOKUP(F_SEARCHES!$A1027,'F_ ORDERS'!A:G,7,FALSE)+VLOOKUP(F_SEARCHES!$A1027,'F_ ORDERS'!A:H,8,FALSE))-(F_SEARCHES!$D1027+F_SEARCHES!$E1027),0)</f>
        <v>4.1944444441469386E-2</v>
      </c>
      <c r="H1027" s="32">
        <f>IFERROR(IF(MATCH(F_SEARCHES!$A1027,'F_ ORDERS'!A:A,0),1,),0)</f>
        <v>1</v>
      </c>
    </row>
    <row r="1028" spans="1:8" x14ac:dyDescent="0.2">
      <c r="A1028" s="37" t="str">
        <f t="shared" si="16"/>
        <v>172.157.4.118|45351|0.87861111111124</v>
      </c>
      <c r="B1028" s="32">
        <v>8026</v>
      </c>
      <c r="C1028" s="32" t="s">
        <v>1933</v>
      </c>
      <c r="D1028" s="38">
        <f>INT(DT!A1028)</f>
        <v>45351</v>
      </c>
      <c r="E1028" s="39">
        <f>DT!A1028-INT(DT!A1028)</f>
        <v>0.87861111111124046</v>
      </c>
      <c r="F1028" s="32" t="s">
        <v>351</v>
      </c>
      <c r="G1028" s="39">
        <f>IF(F_SEARCHES!$H1028=1,(VLOOKUP(F_SEARCHES!$A1028,'F_ ORDERS'!A:G,7,FALSE)+VLOOKUP(F_SEARCHES!$A1028,'F_ ORDERS'!A:H,8,FALSE))-(F_SEARCHES!$D1028+F_SEARCHES!$E1028),0)</f>
        <v>0</v>
      </c>
      <c r="H1028" s="32">
        <f>IFERROR(IF(MATCH(F_SEARCHES!$A1028,'F_ ORDERS'!A:A,0),1,),0)</f>
        <v>0</v>
      </c>
    </row>
    <row r="1029" spans="1:8" x14ac:dyDescent="0.2">
      <c r="A1029" s="37" t="str">
        <f t="shared" si="16"/>
        <v>172.165.9.188|41570|0.908333333332848</v>
      </c>
      <c r="B1029" s="32">
        <v>8027</v>
      </c>
      <c r="C1029" s="32" t="s">
        <v>1934</v>
      </c>
      <c r="D1029" s="38">
        <f>INT(DT!A1029)</f>
        <v>41570</v>
      </c>
      <c r="E1029" s="39">
        <f>DT!A1029-INT(DT!A1029)</f>
        <v>0.90833333333284827</v>
      </c>
      <c r="F1029" s="32" t="s">
        <v>326</v>
      </c>
      <c r="G1029" s="39">
        <f>IF(F_SEARCHES!$H1029=1,(VLOOKUP(F_SEARCHES!$A1029,'F_ ORDERS'!A:G,7,FALSE)+VLOOKUP(F_SEARCHES!$A1029,'F_ ORDERS'!A:H,8,FALSE))-(F_SEARCHES!$D1029+F_SEARCHES!$E1029),0)</f>
        <v>8.0590277779265307E-2</v>
      </c>
      <c r="H1029" s="32">
        <f>IFERROR(IF(MATCH(F_SEARCHES!$A1029,'F_ ORDERS'!A:A,0),1,),0)</f>
        <v>1</v>
      </c>
    </row>
    <row r="1030" spans="1:8" x14ac:dyDescent="0.2">
      <c r="A1030" s="37" t="str">
        <f t="shared" si="16"/>
        <v>172.172.124.143|42376|0.544432870367018</v>
      </c>
      <c r="B1030" s="32">
        <v>8028</v>
      </c>
      <c r="C1030" s="32" t="s">
        <v>1935</v>
      </c>
      <c r="D1030" s="38">
        <f>INT(DT!A1030)</f>
        <v>42376</v>
      </c>
      <c r="E1030" s="39">
        <f>DT!A1030-INT(DT!A1030)</f>
        <v>0.54443287036701804</v>
      </c>
      <c r="F1030" s="32" t="s">
        <v>424</v>
      </c>
      <c r="G1030" s="39">
        <f>IF(F_SEARCHES!$H1030=1,(VLOOKUP(F_SEARCHES!$A1030,'F_ ORDERS'!A:G,7,FALSE)+VLOOKUP(F_SEARCHES!$A1030,'F_ ORDERS'!A:H,8,FALSE))-(F_SEARCHES!$D1030+F_SEARCHES!$E1030),0)</f>
        <v>5.2106481482042E-2</v>
      </c>
      <c r="H1030" s="32">
        <f>IFERROR(IF(MATCH(F_SEARCHES!$A1030,'F_ ORDERS'!A:A,0),1,),0)</f>
        <v>1</v>
      </c>
    </row>
    <row r="1031" spans="1:8" x14ac:dyDescent="0.2">
      <c r="A1031" s="37" t="str">
        <f t="shared" si="16"/>
        <v>172.178.180.152|44902|0.574606481481169</v>
      </c>
      <c r="B1031" s="32">
        <v>8029</v>
      </c>
      <c r="C1031" s="32" t="s">
        <v>1936</v>
      </c>
      <c r="D1031" s="38">
        <f>INT(DT!A1031)</f>
        <v>44902</v>
      </c>
      <c r="E1031" s="39">
        <f>DT!A1031-INT(DT!A1031)</f>
        <v>0.57460648148116888</v>
      </c>
      <c r="F1031" s="32" t="s">
        <v>100</v>
      </c>
      <c r="G1031" s="39">
        <f>IF(F_SEARCHES!$H1031=1,(VLOOKUP(F_SEARCHES!$A1031,'F_ ORDERS'!A:G,7,FALSE)+VLOOKUP(F_SEARCHES!$A1031,'F_ ORDERS'!A:H,8,FALSE))-(F_SEARCHES!$D1031+F_SEARCHES!$E1031),0)</f>
        <v>4.1250000002037268E-2</v>
      </c>
      <c r="H1031" s="32">
        <f>IFERROR(IF(MATCH(F_SEARCHES!$A1031,'F_ ORDERS'!A:A,0),1,),0)</f>
        <v>1</v>
      </c>
    </row>
    <row r="1032" spans="1:8" x14ac:dyDescent="0.2">
      <c r="A1032" s="37" t="str">
        <f t="shared" si="16"/>
        <v>172.183.75.201|42994|0.705474537040573</v>
      </c>
      <c r="B1032" s="32">
        <v>8030</v>
      </c>
      <c r="C1032" s="32" t="s">
        <v>1937</v>
      </c>
      <c r="D1032" s="38">
        <f>INT(DT!A1032)</f>
        <v>42994</v>
      </c>
      <c r="E1032" s="39">
        <f>DT!A1032-INT(DT!A1032)</f>
        <v>0.70547453704057261</v>
      </c>
      <c r="F1032" s="32" t="s">
        <v>147</v>
      </c>
      <c r="G1032" s="39">
        <f>IF(F_SEARCHES!$H1032=1,(VLOOKUP(F_SEARCHES!$A1032,'F_ ORDERS'!A:G,7,FALSE)+VLOOKUP(F_SEARCHES!$A1032,'F_ ORDERS'!A:H,8,FALSE))-(F_SEARCHES!$D1032+F_SEARCHES!$E1032),0)</f>
        <v>0.12309027777519077</v>
      </c>
      <c r="H1032" s="32">
        <f>IFERROR(IF(MATCH(F_SEARCHES!$A1032,'F_ ORDERS'!A:A,0),1,),0)</f>
        <v>1</v>
      </c>
    </row>
    <row r="1033" spans="1:8" x14ac:dyDescent="0.2">
      <c r="A1033" s="37" t="str">
        <f t="shared" si="16"/>
        <v>172.191.33.109|44660|0.37731481481751</v>
      </c>
      <c r="B1033" s="32">
        <v>8031</v>
      </c>
      <c r="C1033" s="32" t="s">
        <v>1938</v>
      </c>
      <c r="D1033" s="38">
        <f>INT(DT!A1033)</f>
        <v>44660</v>
      </c>
      <c r="E1033" s="39">
        <f>DT!A1033-INT(DT!A1033)</f>
        <v>0.37731481481750961</v>
      </c>
      <c r="F1033" s="32" t="s">
        <v>181</v>
      </c>
      <c r="G1033" s="39">
        <f>IF(F_SEARCHES!$H1033=1,(VLOOKUP(F_SEARCHES!$A1033,'F_ ORDERS'!A:G,7,FALSE)+VLOOKUP(F_SEARCHES!$A1033,'F_ ORDERS'!A:H,8,FALSE))-(F_SEARCHES!$D1033+F_SEARCHES!$E1033),0)</f>
        <v>0</v>
      </c>
      <c r="H1033" s="32">
        <f>IFERROR(IF(MATCH(F_SEARCHES!$A1033,'F_ ORDERS'!A:A,0),1,),0)</f>
        <v>0</v>
      </c>
    </row>
    <row r="1034" spans="1:8" x14ac:dyDescent="0.2">
      <c r="A1034" s="37" t="str">
        <f t="shared" si="16"/>
        <v>172.95.93.159|45314|0.583888888890215</v>
      </c>
      <c r="B1034" s="32">
        <v>8032</v>
      </c>
      <c r="C1034" s="32" t="s">
        <v>1939</v>
      </c>
      <c r="D1034" s="38">
        <f>INT(DT!A1034)</f>
        <v>45314</v>
      </c>
      <c r="E1034" s="39">
        <f>DT!A1034-INT(DT!A1034)</f>
        <v>0.58388888889021473</v>
      </c>
      <c r="F1034" s="32" t="s">
        <v>197</v>
      </c>
      <c r="G1034" s="39">
        <f>IF(F_SEARCHES!$H1034=1,(VLOOKUP(F_SEARCHES!$A1034,'F_ ORDERS'!A:G,7,FALSE)+VLOOKUP(F_SEARCHES!$A1034,'F_ ORDERS'!A:H,8,FALSE))-(F_SEARCHES!$D1034+F_SEARCHES!$E1034),0)</f>
        <v>0</v>
      </c>
      <c r="H1034" s="32">
        <f>IFERROR(IF(MATCH(F_SEARCHES!$A1034,'F_ ORDERS'!A:A,0),1,),0)</f>
        <v>0</v>
      </c>
    </row>
    <row r="1035" spans="1:8" x14ac:dyDescent="0.2">
      <c r="A1035" s="37" t="str">
        <f t="shared" si="16"/>
        <v>173.136.5.32|44057|0.770428240743058</v>
      </c>
      <c r="B1035" s="32">
        <v>8033</v>
      </c>
      <c r="C1035" s="32" t="s">
        <v>1940</v>
      </c>
      <c r="D1035" s="38">
        <f>INT(DT!A1035)</f>
        <v>44057</v>
      </c>
      <c r="E1035" s="39">
        <f>DT!A1035-INT(DT!A1035)</f>
        <v>0.77042824074305827</v>
      </c>
      <c r="F1035" s="32" t="s">
        <v>448</v>
      </c>
      <c r="G1035" s="39">
        <f>IF(F_SEARCHES!$H1035=1,(VLOOKUP(F_SEARCHES!$A1035,'F_ ORDERS'!A:G,7,FALSE)+VLOOKUP(F_SEARCHES!$A1035,'F_ ORDERS'!A:H,8,FALSE))-(F_SEARCHES!$D1035+F_SEARCHES!$E1035),0)</f>
        <v>6.5104166664241347E-2</v>
      </c>
      <c r="H1035" s="32">
        <f>IFERROR(IF(MATCH(F_SEARCHES!$A1035,'F_ ORDERS'!A:A,0),1,),0)</f>
        <v>1</v>
      </c>
    </row>
    <row r="1036" spans="1:8" x14ac:dyDescent="0.2">
      <c r="A1036" s="37" t="str">
        <f t="shared" si="16"/>
        <v>173.193.144.154|45254|0.0847685185217415</v>
      </c>
      <c r="B1036" s="32">
        <v>8034</v>
      </c>
      <c r="C1036" s="32" t="s">
        <v>1941</v>
      </c>
      <c r="D1036" s="38">
        <f>INT(DT!A1036)</f>
        <v>45254</v>
      </c>
      <c r="E1036" s="39">
        <f>DT!A1036-INT(DT!A1036)</f>
        <v>8.4768518521741498E-2</v>
      </c>
      <c r="F1036" s="32" t="s">
        <v>223</v>
      </c>
      <c r="G1036" s="39">
        <f>IF(F_SEARCHES!$H1036=1,(VLOOKUP(F_SEARCHES!$A1036,'F_ ORDERS'!A:G,7,FALSE)+VLOOKUP(F_SEARCHES!$A1036,'F_ ORDERS'!A:H,8,FALSE))-(F_SEARCHES!$D1036+F_SEARCHES!$E1036),0)</f>
        <v>0</v>
      </c>
      <c r="H1036" s="32">
        <f>IFERROR(IF(MATCH(F_SEARCHES!$A1036,'F_ ORDERS'!A:A,0),1,),0)</f>
        <v>0</v>
      </c>
    </row>
    <row r="1037" spans="1:8" x14ac:dyDescent="0.2">
      <c r="A1037" s="37" t="str">
        <f t="shared" si="16"/>
        <v>173.202.173.232|45103|0.290358796286455</v>
      </c>
      <c r="B1037" s="32">
        <v>8035</v>
      </c>
      <c r="C1037" s="32" t="s">
        <v>1942</v>
      </c>
      <c r="D1037" s="38">
        <f>INT(DT!A1037)</f>
        <v>45103</v>
      </c>
      <c r="E1037" s="39">
        <f>DT!A1037-INT(DT!A1037)</f>
        <v>0.29035879628645489</v>
      </c>
      <c r="F1037" s="32" t="s">
        <v>435</v>
      </c>
      <c r="G1037" s="39">
        <f>IF(F_SEARCHES!$H1037=1,(VLOOKUP(F_SEARCHES!$A1037,'F_ ORDERS'!A:G,7,FALSE)+VLOOKUP(F_SEARCHES!$A1037,'F_ ORDERS'!A:H,8,FALSE))-(F_SEARCHES!$D1037+F_SEARCHES!$E1037),0)</f>
        <v>0</v>
      </c>
      <c r="H1037" s="32">
        <f>IFERROR(IF(MATCH(F_SEARCHES!$A1037,'F_ ORDERS'!A:A,0),1,),0)</f>
        <v>0</v>
      </c>
    </row>
    <row r="1038" spans="1:8" x14ac:dyDescent="0.2">
      <c r="A1038" s="37" t="str">
        <f t="shared" si="16"/>
        <v>173.223.126.195|44383|0.905370370368473</v>
      </c>
      <c r="B1038" s="32">
        <v>8036</v>
      </c>
      <c r="C1038" s="32" t="s">
        <v>1943</v>
      </c>
      <c r="D1038" s="38">
        <f>INT(DT!A1038)</f>
        <v>44383</v>
      </c>
      <c r="E1038" s="39">
        <f>DT!A1038-INT(DT!A1038)</f>
        <v>0.90537037036847323</v>
      </c>
      <c r="F1038" s="32" t="s">
        <v>374</v>
      </c>
      <c r="G1038" s="39">
        <f>IF(F_SEARCHES!$H1038=1,(VLOOKUP(F_SEARCHES!$A1038,'F_ ORDERS'!A:G,7,FALSE)+VLOOKUP(F_SEARCHES!$A1038,'F_ ORDERS'!A:H,8,FALSE))-(F_SEARCHES!$D1038+F_SEARCHES!$E1038),0)</f>
        <v>0</v>
      </c>
      <c r="H1038" s="32">
        <f>IFERROR(IF(MATCH(F_SEARCHES!$A1038,'F_ ORDERS'!A:A,0),1,),0)</f>
        <v>0</v>
      </c>
    </row>
    <row r="1039" spans="1:8" x14ac:dyDescent="0.2">
      <c r="A1039" s="37" t="str">
        <f t="shared" si="16"/>
        <v>173.245.169.248|44588|0.597546296303335</v>
      </c>
      <c r="B1039" s="32">
        <v>8037</v>
      </c>
      <c r="C1039" s="32" t="s">
        <v>1944</v>
      </c>
      <c r="D1039" s="38">
        <f>INT(DT!A1039)</f>
        <v>44588</v>
      </c>
      <c r="E1039" s="39">
        <f>DT!A1039-INT(DT!A1039)</f>
        <v>0.59754629630333511</v>
      </c>
      <c r="F1039" s="32" t="s">
        <v>421</v>
      </c>
      <c r="G1039" s="39">
        <f>IF(F_SEARCHES!$H1039=1,(VLOOKUP(F_SEARCHES!$A1039,'F_ ORDERS'!A:G,7,FALSE)+VLOOKUP(F_SEARCHES!$A1039,'F_ ORDERS'!A:H,8,FALSE))-(F_SEARCHES!$D1039+F_SEARCHES!$E1039),0)</f>
        <v>0.12061342592642177</v>
      </c>
      <c r="H1039" s="32">
        <f>IFERROR(IF(MATCH(F_SEARCHES!$A1039,'F_ ORDERS'!A:A,0),1,),0)</f>
        <v>1</v>
      </c>
    </row>
    <row r="1040" spans="1:8" x14ac:dyDescent="0.2">
      <c r="A1040" s="37" t="str">
        <f t="shared" si="16"/>
        <v>173.84.121.63|45188|0.511284722218988</v>
      </c>
      <c r="B1040" s="32">
        <v>8038</v>
      </c>
      <c r="C1040" s="32" t="s">
        <v>1945</v>
      </c>
      <c r="D1040" s="38">
        <f>INT(DT!A1040)</f>
        <v>45188</v>
      </c>
      <c r="E1040" s="39">
        <f>DT!A1040-INT(DT!A1040)</f>
        <v>0.51128472221898846</v>
      </c>
      <c r="F1040" s="32" t="s">
        <v>307</v>
      </c>
      <c r="G1040" s="39">
        <f>IF(F_SEARCHES!$H1040=1,(VLOOKUP(F_SEARCHES!$A1040,'F_ ORDERS'!A:G,7,FALSE)+VLOOKUP(F_SEARCHES!$A1040,'F_ ORDERS'!A:H,8,FALSE))-(F_SEARCHES!$D1040+F_SEARCHES!$E1040),0)</f>
        <v>2.4583333331975155E-2</v>
      </c>
      <c r="H1040" s="32">
        <f>IFERROR(IF(MATCH(F_SEARCHES!$A1040,'F_ ORDERS'!A:A,0),1,),0)</f>
        <v>1</v>
      </c>
    </row>
    <row r="1041" spans="1:8" x14ac:dyDescent="0.2">
      <c r="A1041" s="37" t="str">
        <f t="shared" si="16"/>
        <v>174.101.237.157|43813|0.915694444447581</v>
      </c>
      <c r="B1041" s="32">
        <v>8039</v>
      </c>
      <c r="C1041" s="32" t="s">
        <v>1946</v>
      </c>
      <c r="D1041" s="38">
        <f>INT(DT!A1041)</f>
        <v>43813</v>
      </c>
      <c r="E1041" s="39">
        <f>DT!A1041-INT(DT!A1041)</f>
        <v>0.91569444444758119</v>
      </c>
      <c r="F1041" s="32" t="s">
        <v>279</v>
      </c>
      <c r="G1041" s="39">
        <f>IF(F_SEARCHES!$H1041=1,(VLOOKUP(F_SEARCHES!$A1041,'F_ ORDERS'!A:G,7,FALSE)+VLOOKUP(F_SEARCHES!$A1041,'F_ ORDERS'!A:H,8,FALSE))-(F_SEARCHES!$D1041+F_SEARCHES!$E1041),0)</f>
        <v>0</v>
      </c>
      <c r="H1041" s="32">
        <f>IFERROR(IF(MATCH(F_SEARCHES!$A1041,'F_ ORDERS'!A:A,0),1,),0)</f>
        <v>0</v>
      </c>
    </row>
    <row r="1042" spans="1:8" x14ac:dyDescent="0.2">
      <c r="A1042" s="37" t="str">
        <f t="shared" si="16"/>
        <v>174.124.148.159|43649|0.199236111111531</v>
      </c>
      <c r="B1042" s="32">
        <v>8040</v>
      </c>
      <c r="C1042" s="32" t="s">
        <v>1947</v>
      </c>
      <c r="D1042" s="38">
        <f>INT(DT!A1042)</f>
        <v>43649</v>
      </c>
      <c r="E1042" s="39">
        <f>DT!A1042-INT(DT!A1042)</f>
        <v>0.1992361111115315</v>
      </c>
      <c r="F1042" s="32" t="s">
        <v>429</v>
      </c>
      <c r="G1042" s="39">
        <f>IF(F_SEARCHES!$H1042=1,(VLOOKUP(F_SEARCHES!$A1042,'F_ ORDERS'!A:G,7,FALSE)+VLOOKUP(F_SEARCHES!$A1042,'F_ ORDERS'!A:H,8,FALSE))-(F_SEARCHES!$D1042+F_SEARCHES!$E1042),0)</f>
        <v>3.4189814818091691E-2</v>
      </c>
      <c r="H1042" s="32">
        <f>IFERROR(IF(MATCH(F_SEARCHES!$A1042,'F_ ORDERS'!A:A,0),1,),0)</f>
        <v>1</v>
      </c>
    </row>
    <row r="1043" spans="1:8" x14ac:dyDescent="0.2">
      <c r="A1043" s="37" t="str">
        <f t="shared" si="16"/>
        <v>174.125.140.119|45338|0.380289351851388</v>
      </c>
      <c r="B1043" s="32">
        <v>8041</v>
      </c>
      <c r="C1043" s="32" t="s">
        <v>1948</v>
      </c>
      <c r="D1043" s="38">
        <f>INT(DT!A1043)</f>
        <v>45338</v>
      </c>
      <c r="E1043" s="39">
        <f>DT!A1043-INT(DT!A1043)</f>
        <v>0.38028935185138835</v>
      </c>
      <c r="F1043" s="32" t="s">
        <v>75</v>
      </c>
      <c r="G1043" s="39">
        <f>IF(F_SEARCHES!$H1043=1,(VLOOKUP(F_SEARCHES!$A1043,'F_ ORDERS'!A:G,7,FALSE)+VLOOKUP(F_SEARCHES!$A1043,'F_ ORDERS'!A:H,8,FALSE))-(F_SEARCHES!$D1043+F_SEARCHES!$E1043),0)</f>
        <v>0</v>
      </c>
      <c r="H1043" s="32">
        <f>IFERROR(IF(MATCH(F_SEARCHES!$A1043,'F_ ORDERS'!A:A,0),1,),0)</f>
        <v>0</v>
      </c>
    </row>
    <row r="1044" spans="1:8" x14ac:dyDescent="0.2">
      <c r="A1044" s="37" t="str">
        <f t="shared" si="16"/>
        <v>174.167.188.212|44699|0.296608796299552</v>
      </c>
      <c r="B1044" s="32">
        <v>8042</v>
      </c>
      <c r="C1044" s="32" t="s">
        <v>1949</v>
      </c>
      <c r="D1044" s="38">
        <f>INT(DT!A1044)</f>
        <v>44699</v>
      </c>
      <c r="E1044" s="39">
        <f>DT!A1044-INT(DT!A1044)</f>
        <v>0.29660879629955161</v>
      </c>
      <c r="F1044" s="32" t="s">
        <v>345</v>
      </c>
      <c r="G1044" s="39">
        <f>IF(F_SEARCHES!$H1044=1,(VLOOKUP(F_SEARCHES!$A1044,'F_ ORDERS'!A:G,7,FALSE)+VLOOKUP(F_SEARCHES!$A1044,'F_ ORDERS'!A:H,8,FALSE))-(F_SEARCHES!$D1044+F_SEARCHES!$E1044),0)</f>
        <v>0</v>
      </c>
      <c r="H1044" s="32">
        <f>IFERROR(IF(MATCH(F_SEARCHES!$A1044,'F_ ORDERS'!A:A,0),1,),0)</f>
        <v>0</v>
      </c>
    </row>
    <row r="1045" spans="1:8" x14ac:dyDescent="0.2">
      <c r="A1045" s="37" t="str">
        <f t="shared" si="16"/>
        <v>174.169.142.169|45414|0.804641203700157</v>
      </c>
      <c r="B1045" s="32">
        <v>8043</v>
      </c>
      <c r="C1045" s="32" t="s">
        <v>1950</v>
      </c>
      <c r="D1045" s="38">
        <f>INT(DT!A1045)</f>
        <v>45414</v>
      </c>
      <c r="E1045" s="39">
        <f>DT!A1045-INT(DT!A1045)</f>
        <v>0.80464120370015735</v>
      </c>
      <c r="F1045" s="32" t="s">
        <v>351</v>
      </c>
      <c r="G1045" s="39">
        <f>IF(F_SEARCHES!$H1045=1,(VLOOKUP(F_SEARCHES!$A1045,'F_ ORDERS'!A:G,7,FALSE)+VLOOKUP(F_SEARCHES!$A1045,'F_ ORDERS'!A:H,8,FALSE))-(F_SEARCHES!$D1045+F_SEARCHES!$E1045),0)</f>
        <v>0.11559027777548181</v>
      </c>
      <c r="H1045" s="32">
        <f>IFERROR(IF(MATCH(F_SEARCHES!$A1045,'F_ ORDERS'!A:A,0),1,),0)</f>
        <v>1</v>
      </c>
    </row>
    <row r="1046" spans="1:8" x14ac:dyDescent="0.2">
      <c r="A1046" s="37" t="str">
        <f t="shared" si="16"/>
        <v>174.178.1.189|44489|0.308321759257524</v>
      </c>
      <c r="B1046" s="32">
        <v>8044</v>
      </c>
      <c r="C1046" s="32" t="s">
        <v>1951</v>
      </c>
      <c r="D1046" s="38">
        <f>INT(DT!A1046)</f>
        <v>44489</v>
      </c>
      <c r="E1046" s="39">
        <f>DT!A1046-INT(DT!A1046)</f>
        <v>0.30832175925752381</v>
      </c>
      <c r="F1046" s="32" t="s">
        <v>135</v>
      </c>
      <c r="G1046" s="39">
        <f>IF(F_SEARCHES!$H1046=1,(VLOOKUP(F_SEARCHES!$A1046,'F_ ORDERS'!A:G,7,FALSE)+VLOOKUP(F_SEARCHES!$A1046,'F_ ORDERS'!A:H,8,FALSE))-(F_SEARCHES!$D1046+F_SEARCHES!$E1046),0)</f>
        <v>6.6817129627452232E-2</v>
      </c>
      <c r="H1046" s="32">
        <f>IFERROR(IF(MATCH(F_SEARCHES!$A1046,'F_ ORDERS'!A:A,0),1,),0)</f>
        <v>1</v>
      </c>
    </row>
    <row r="1047" spans="1:8" x14ac:dyDescent="0.2">
      <c r="A1047" s="37" t="str">
        <f t="shared" si="16"/>
        <v>174.196.115.165|44644|0.442511574066884</v>
      </c>
      <c r="B1047" s="32">
        <v>8045</v>
      </c>
      <c r="C1047" s="32" t="s">
        <v>1952</v>
      </c>
      <c r="D1047" s="38">
        <f>INT(DT!A1047)</f>
        <v>44644</v>
      </c>
      <c r="E1047" s="39">
        <f>DT!A1047-INT(DT!A1047)</f>
        <v>0.44251157406688435</v>
      </c>
      <c r="F1047" s="32" t="s">
        <v>58</v>
      </c>
      <c r="G1047" s="39">
        <f>IF(F_SEARCHES!$H1047=1,(VLOOKUP(F_SEARCHES!$A1047,'F_ ORDERS'!A:G,7,FALSE)+VLOOKUP(F_SEARCHES!$A1047,'F_ ORDERS'!A:H,8,FALSE))-(F_SEARCHES!$D1047+F_SEARCHES!$E1047),0)</f>
        <v>5.0856481480877846E-2</v>
      </c>
      <c r="H1047" s="32">
        <f>IFERROR(IF(MATCH(F_SEARCHES!$A1047,'F_ ORDERS'!A:A,0),1,),0)</f>
        <v>1</v>
      </c>
    </row>
    <row r="1048" spans="1:8" x14ac:dyDescent="0.2">
      <c r="A1048" s="37" t="str">
        <f t="shared" si="16"/>
        <v>174.203.134.75|45431|0.423657407409337</v>
      </c>
      <c r="B1048" s="32">
        <v>8046</v>
      </c>
      <c r="C1048" s="32" t="s">
        <v>1953</v>
      </c>
      <c r="D1048" s="38">
        <f>INT(DT!A1048)</f>
        <v>45431</v>
      </c>
      <c r="E1048" s="39">
        <f>DT!A1048-INT(DT!A1048)</f>
        <v>0.42365740740933688</v>
      </c>
      <c r="F1048" s="32" t="s">
        <v>421</v>
      </c>
      <c r="G1048" s="39">
        <f>IF(F_SEARCHES!$H1048=1,(VLOOKUP(F_SEARCHES!$A1048,'F_ ORDERS'!A:G,7,FALSE)+VLOOKUP(F_SEARCHES!$A1048,'F_ ORDERS'!A:H,8,FALSE))-(F_SEARCHES!$D1048+F_SEARCHES!$E1048),0)</f>
        <v>0.10475694444176042</v>
      </c>
      <c r="H1048" s="32">
        <f>IFERROR(IF(MATCH(F_SEARCHES!$A1048,'F_ ORDERS'!A:A,0),1,),0)</f>
        <v>1</v>
      </c>
    </row>
    <row r="1049" spans="1:8" x14ac:dyDescent="0.2">
      <c r="A1049" s="37" t="str">
        <f t="shared" si="16"/>
        <v>174.235.54.144|44410|0.949884259258397</v>
      </c>
      <c r="B1049" s="32">
        <v>8047</v>
      </c>
      <c r="C1049" s="32" t="s">
        <v>1954</v>
      </c>
      <c r="D1049" s="38">
        <f>INT(DT!A1049)</f>
        <v>44410</v>
      </c>
      <c r="E1049" s="39">
        <f>DT!A1049-INT(DT!A1049)</f>
        <v>0.94988425925839692</v>
      </c>
      <c r="F1049" s="32" t="s">
        <v>372</v>
      </c>
      <c r="G1049" s="39">
        <f>IF(F_SEARCHES!$H1049=1,(VLOOKUP(F_SEARCHES!$A1049,'F_ ORDERS'!A:G,7,FALSE)+VLOOKUP(F_SEARCHES!$A1049,'F_ ORDERS'!A:H,8,FALSE))-(F_SEARCHES!$D1049+F_SEARCHES!$E1049),0)</f>
        <v>3.6087962966121268E-2</v>
      </c>
      <c r="H1049" s="32">
        <f>IFERROR(IF(MATCH(F_SEARCHES!$A1049,'F_ ORDERS'!A:A,0),1,),0)</f>
        <v>1</v>
      </c>
    </row>
    <row r="1050" spans="1:8" x14ac:dyDescent="0.2">
      <c r="A1050" s="37" t="str">
        <f t="shared" si="16"/>
        <v>174.251.92.198|45313|0.90937500000291</v>
      </c>
      <c r="B1050" s="32">
        <v>8048</v>
      </c>
      <c r="C1050" s="32" t="s">
        <v>1955</v>
      </c>
      <c r="D1050" s="38">
        <f>INT(DT!A1050)</f>
        <v>45313</v>
      </c>
      <c r="E1050" s="39">
        <f>DT!A1050-INT(DT!A1050)</f>
        <v>0.90937500000291038</v>
      </c>
      <c r="F1050" s="32" t="s">
        <v>412</v>
      </c>
      <c r="G1050" s="39">
        <f>IF(F_SEARCHES!$H1050=1,(VLOOKUP(F_SEARCHES!$A1050,'F_ ORDERS'!A:G,7,FALSE)+VLOOKUP(F_SEARCHES!$A1050,'F_ ORDERS'!A:H,8,FALSE))-(F_SEARCHES!$D1050+F_SEARCHES!$E1050),0)</f>
        <v>0</v>
      </c>
      <c r="H1050" s="32">
        <f>IFERROR(IF(MATCH(F_SEARCHES!$A1050,'F_ ORDERS'!A:A,0),1,),0)</f>
        <v>0</v>
      </c>
    </row>
    <row r="1051" spans="1:8" x14ac:dyDescent="0.2">
      <c r="A1051" s="37" t="str">
        <f t="shared" si="16"/>
        <v>174.254.35.80|45263|0.107222222221026</v>
      </c>
      <c r="B1051" s="32">
        <v>8049</v>
      </c>
      <c r="C1051" s="32" t="s">
        <v>1956</v>
      </c>
      <c r="D1051" s="38">
        <f>INT(DT!A1051)</f>
        <v>45263</v>
      </c>
      <c r="E1051" s="39">
        <f>DT!A1051-INT(DT!A1051)</f>
        <v>0.10722222222102573</v>
      </c>
      <c r="F1051" s="32" t="s">
        <v>462</v>
      </c>
      <c r="G1051" s="39">
        <f>IF(F_SEARCHES!$H1051=1,(VLOOKUP(F_SEARCHES!$A1051,'F_ ORDERS'!A:G,7,FALSE)+VLOOKUP(F_SEARCHES!$A1051,'F_ ORDERS'!A:H,8,FALSE))-(F_SEARCHES!$D1051+F_SEARCHES!$E1051),0)</f>
        <v>0.10380787037138361</v>
      </c>
      <c r="H1051" s="32">
        <f>IFERROR(IF(MATCH(F_SEARCHES!$A1051,'F_ ORDERS'!A:A,0),1,),0)</f>
        <v>1</v>
      </c>
    </row>
    <row r="1052" spans="1:8" x14ac:dyDescent="0.2">
      <c r="A1052" s="37" t="str">
        <f t="shared" si="16"/>
        <v>174.255.132.187|42668|0.888541666667152</v>
      </c>
      <c r="B1052" s="32">
        <v>8050</v>
      </c>
      <c r="C1052" s="32" t="s">
        <v>1957</v>
      </c>
      <c r="D1052" s="38">
        <f>INT(DT!A1052)</f>
        <v>42668</v>
      </c>
      <c r="E1052" s="39">
        <f>DT!A1052-INT(DT!A1052)</f>
        <v>0.88854166666715173</v>
      </c>
      <c r="F1052" s="32" t="s">
        <v>317</v>
      </c>
      <c r="G1052" s="39">
        <f>IF(F_SEARCHES!$H1052=1,(VLOOKUP(F_SEARCHES!$A1052,'F_ ORDERS'!A:G,7,FALSE)+VLOOKUP(F_SEARCHES!$A1052,'F_ ORDERS'!A:H,8,FALSE))-(F_SEARCHES!$D1052+F_SEARCHES!$E1052),0)</f>
        <v>6.009259259008104E-2</v>
      </c>
      <c r="H1052" s="32">
        <f>IFERROR(IF(MATCH(F_SEARCHES!$A1052,'F_ ORDERS'!A:A,0),1,),0)</f>
        <v>1</v>
      </c>
    </row>
    <row r="1053" spans="1:8" x14ac:dyDescent="0.2">
      <c r="A1053" s="37" t="str">
        <f t="shared" si="16"/>
        <v>174.57.186.59|45550|0.925243055557075</v>
      </c>
      <c r="B1053" s="32">
        <v>8051</v>
      </c>
      <c r="C1053" s="32" t="s">
        <v>1958</v>
      </c>
      <c r="D1053" s="38">
        <f>INT(DT!A1053)</f>
        <v>45550</v>
      </c>
      <c r="E1053" s="39">
        <f>DT!A1053-INT(DT!A1053)</f>
        <v>0.92524305555707542</v>
      </c>
      <c r="F1053" s="32" t="s">
        <v>374</v>
      </c>
      <c r="G1053" s="39">
        <f>IF(F_SEARCHES!$H1053=1,(VLOOKUP(F_SEARCHES!$A1053,'F_ ORDERS'!A:G,7,FALSE)+VLOOKUP(F_SEARCHES!$A1053,'F_ ORDERS'!A:H,8,FALSE))-(F_SEARCHES!$D1053+F_SEARCHES!$E1053),0)</f>
        <v>0.10024305555270985</v>
      </c>
      <c r="H1053" s="32">
        <f>IFERROR(IF(MATCH(F_SEARCHES!$A1053,'F_ ORDERS'!A:A,0),1,),0)</f>
        <v>1</v>
      </c>
    </row>
    <row r="1054" spans="1:8" x14ac:dyDescent="0.2">
      <c r="A1054" s="37" t="str">
        <f t="shared" si="16"/>
        <v>174.89.65.130|42459|0.376122685192968</v>
      </c>
      <c r="B1054" s="32">
        <v>8052</v>
      </c>
      <c r="C1054" s="32" t="s">
        <v>1959</v>
      </c>
      <c r="D1054" s="38">
        <f>INT(DT!A1054)</f>
        <v>42459</v>
      </c>
      <c r="E1054" s="39">
        <f>DT!A1054-INT(DT!A1054)</f>
        <v>0.37612268519296777</v>
      </c>
      <c r="F1054" s="32" t="s">
        <v>279</v>
      </c>
      <c r="G1054" s="39">
        <f>IF(F_SEARCHES!$H1054=1,(VLOOKUP(F_SEARCHES!$A1054,'F_ ORDERS'!A:G,7,FALSE)+VLOOKUP(F_SEARCHES!$A1054,'F_ ORDERS'!A:H,8,FALSE))-(F_SEARCHES!$D1054+F_SEARCHES!$E1054),0)</f>
        <v>0</v>
      </c>
      <c r="H1054" s="32">
        <f>IFERROR(IF(MATCH(F_SEARCHES!$A1054,'F_ ORDERS'!A:A,0),1,),0)</f>
        <v>0</v>
      </c>
    </row>
    <row r="1055" spans="1:8" x14ac:dyDescent="0.2">
      <c r="A1055" s="37" t="str">
        <f t="shared" si="16"/>
        <v>174.93.179.123|43501|0.45501157407125</v>
      </c>
      <c r="B1055" s="32">
        <v>8053</v>
      </c>
      <c r="C1055" s="32" t="s">
        <v>1960</v>
      </c>
      <c r="D1055" s="38">
        <f>INT(DT!A1055)</f>
        <v>43501</v>
      </c>
      <c r="E1055" s="39">
        <f>DT!A1055-INT(DT!A1055)</f>
        <v>0.45501157407124992</v>
      </c>
      <c r="F1055" s="32" t="s">
        <v>123</v>
      </c>
      <c r="G1055" s="39">
        <f>IF(F_SEARCHES!$H1055=1,(VLOOKUP(F_SEARCHES!$A1055,'F_ ORDERS'!A:G,7,FALSE)+VLOOKUP(F_SEARCHES!$A1055,'F_ ORDERS'!A:H,8,FALSE))-(F_SEARCHES!$D1055+F_SEARCHES!$E1055),0)</f>
        <v>0</v>
      </c>
      <c r="H1055" s="32">
        <f>IFERROR(IF(MATCH(F_SEARCHES!$A1055,'F_ ORDERS'!A:A,0),1,),0)</f>
        <v>0</v>
      </c>
    </row>
    <row r="1056" spans="1:8" x14ac:dyDescent="0.2">
      <c r="A1056" s="37" t="str">
        <f t="shared" si="16"/>
        <v>174.99.141.73|43991|0.293356481481169</v>
      </c>
      <c r="B1056" s="32">
        <v>8054</v>
      </c>
      <c r="C1056" s="32" t="s">
        <v>1961</v>
      </c>
      <c r="D1056" s="38">
        <f>INT(DT!A1056)</f>
        <v>43991</v>
      </c>
      <c r="E1056" s="39">
        <f>DT!A1056-INT(DT!A1056)</f>
        <v>0.29335648148116888</v>
      </c>
      <c r="F1056" s="32" t="s">
        <v>33</v>
      </c>
      <c r="G1056" s="39">
        <f>IF(F_SEARCHES!$H1056=1,(VLOOKUP(F_SEARCHES!$A1056,'F_ ORDERS'!A:G,7,FALSE)+VLOOKUP(F_SEARCHES!$A1056,'F_ ORDERS'!A:H,8,FALSE))-(F_SEARCHES!$D1056+F_SEARCHES!$E1056),0)</f>
        <v>0</v>
      </c>
      <c r="H1056" s="32">
        <f>IFERROR(IF(MATCH(F_SEARCHES!$A1056,'F_ ORDERS'!A:A,0),1,),0)</f>
        <v>0</v>
      </c>
    </row>
    <row r="1057" spans="1:8" x14ac:dyDescent="0.2">
      <c r="A1057" s="37" t="str">
        <f t="shared" si="16"/>
        <v>175.10.207.154|42554|0.0255092592633446</v>
      </c>
      <c r="B1057" s="32">
        <v>8055</v>
      </c>
      <c r="C1057" s="32" t="s">
        <v>1962</v>
      </c>
      <c r="D1057" s="38">
        <f>INT(DT!A1057)</f>
        <v>42554</v>
      </c>
      <c r="E1057" s="39">
        <f>DT!A1057-INT(DT!A1057)</f>
        <v>2.5509259263344575E-2</v>
      </c>
      <c r="F1057" s="32" t="s">
        <v>120</v>
      </c>
      <c r="G1057" s="39">
        <f>IF(F_SEARCHES!$H1057=1,(VLOOKUP(F_SEARCHES!$A1057,'F_ ORDERS'!A:G,7,FALSE)+VLOOKUP(F_SEARCHES!$A1057,'F_ ORDERS'!A:H,8,FALSE))-(F_SEARCHES!$D1057+F_SEARCHES!$E1057),0)</f>
        <v>0</v>
      </c>
      <c r="H1057" s="32">
        <f>IFERROR(IF(MATCH(F_SEARCHES!$A1057,'F_ ORDERS'!A:A,0),1,),0)</f>
        <v>0</v>
      </c>
    </row>
    <row r="1058" spans="1:8" x14ac:dyDescent="0.2">
      <c r="A1058" s="37" t="str">
        <f t="shared" si="16"/>
        <v>175.117.62.240|44240|0.898136574076489</v>
      </c>
      <c r="B1058" s="32">
        <v>8056</v>
      </c>
      <c r="C1058" s="32" t="s">
        <v>1963</v>
      </c>
      <c r="D1058" s="38">
        <f>INT(DT!A1058)</f>
        <v>44240</v>
      </c>
      <c r="E1058" s="39">
        <f>DT!A1058-INT(DT!A1058)</f>
        <v>0.89813657407648861</v>
      </c>
      <c r="F1058" s="32" t="s">
        <v>337</v>
      </c>
      <c r="G1058" s="39">
        <f>IF(F_SEARCHES!$H1058=1,(VLOOKUP(F_SEARCHES!$A1058,'F_ ORDERS'!A:G,7,FALSE)+VLOOKUP(F_SEARCHES!$A1058,'F_ ORDERS'!A:H,8,FALSE))-(F_SEARCHES!$D1058+F_SEARCHES!$E1058),0)</f>
        <v>8.130787037225673E-2</v>
      </c>
      <c r="H1058" s="32">
        <f>IFERROR(IF(MATCH(F_SEARCHES!$A1058,'F_ ORDERS'!A:A,0),1,),0)</f>
        <v>1</v>
      </c>
    </row>
    <row r="1059" spans="1:8" x14ac:dyDescent="0.2">
      <c r="A1059" s="37" t="str">
        <f t="shared" si="16"/>
        <v>175.120.238.249|45358|0.949942129627743</v>
      </c>
      <c r="B1059" s="32">
        <v>8057</v>
      </c>
      <c r="C1059" s="32" t="s">
        <v>1964</v>
      </c>
      <c r="D1059" s="38">
        <f>INT(DT!A1059)</f>
        <v>45358</v>
      </c>
      <c r="E1059" s="39">
        <f>DT!A1059-INT(DT!A1059)</f>
        <v>0.94994212962774327</v>
      </c>
      <c r="F1059" s="32" t="s">
        <v>254</v>
      </c>
      <c r="G1059" s="39">
        <f>IF(F_SEARCHES!$H1059=1,(VLOOKUP(F_SEARCHES!$A1059,'F_ ORDERS'!A:G,7,FALSE)+VLOOKUP(F_SEARCHES!$A1059,'F_ ORDERS'!A:H,8,FALSE))-(F_SEARCHES!$D1059+F_SEARCHES!$E1059),0)</f>
        <v>2.5370370371092577E-2</v>
      </c>
      <c r="H1059" s="32">
        <f>IFERROR(IF(MATCH(F_SEARCHES!$A1059,'F_ ORDERS'!A:A,0),1,),0)</f>
        <v>1</v>
      </c>
    </row>
    <row r="1060" spans="1:8" x14ac:dyDescent="0.2">
      <c r="A1060" s="37" t="str">
        <f t="shared" si="16"/>
        <v>175.128.76.18|43743|0.625949074077653</v>
      </c>
      <c r="B1060" s="32">
        <v>8058</v>
      </c>
      <c r="C1060" s="32" t="s">
        <v>1965</v>
      </c>
      <c r="D1060" s="38">
        <f>INT(DT!A1060)</f>
        <v>43743</v>
      </c>
      <c r="E1060" s="39">
        <f>DT!A1060-INT(DT!A1060)</f>
        <v>0.62594907407765277</v>
      </c>
      <c r="F1060" s="32" t="s">
        <v>212</v>
      </c>
      <c r="G1060" s="39">
        <f>IF(F_SEARCHES!$H1060=1,(VLOOKUP(F_SEARCHES!$A1060,'F_ ORDERS'!A:G,7,FALSE)+VLOOKUP(F_SEARCHES!$A1060,'F_ ORDERS'!A:H,8,FALSE))-(F_SEARCHES!$D1060+F_SEARCHES!$E1060),0)</f>
        <v>8.9930555550381541E-3</v>
      </c>
      <c r="H1060" s="32">
        <f>IFERROR(IF(MATCH(F_SEARCHES!$A1060,'F_ ORDERS'!A:A,0),1,),0)</f>
        <v>1</v>
      </c>
    </row>
    <row r="1061" spans="1:8" x14ac:dyDescent="0.2">
      <c r="A1061" s="37" t="str">
        <f t="shared" si="16"/>
        <v>175.133.24.200|43241|0.724409722221026</v>
      </c>
      <c r="B1061" s="32">
        <v>8059</v>
      </c>
      <c r="C1061" s="32" t="s">
        <v>1966</v>
      </c>
      <c r="D1061" s="38">
        <f>INT(DT!A1061)</f>
        <v>43241</v>
      </c>
      <c r="E1061" s="39">
        <f>DT!A1061-INT(DT!A1061)</f>
        <v>0.72440972222102573</v>
      </c>
      <c r="F1061" s="32" t="s">
        <v>94</v>
      </c>
      <c r="G1061" s="39">
        <f>IF(F_SEARCHES!$H1061=1,(VLOOKUP(F_SEARCHES!$A1061,'F_ ORDERS'!A:G,7,FALSE)+VLOOKUP(F_SEARCHES!$A1061,'F_ ORDERS'!A:H,8,FALSE))-(F_SEARCHES!$D1061+F_SEARCHES!$E1061),0)</f>
        <v>6.4039351855171844E-2</v>
      </c>
      <c r="H1061" s="32">
        <f>IFERROR(IF(MATCH(F_SEARCHES!$A1061,'F_ ORDERS'!A:A,0),1,),0)</f>
        <v>1</v>
      </c>
    </row>
    <row r="1062" spans="1:8" x14ac:dyDescent="0.2">
      <c r="A1062" s="37" t="str">
        <f t="shared" si="16"/>
        <v>175.138.224.157|45384|0.287499999998545</v>
      </c>
      <c r="B1062" s="32">
        <v>8060</v>
      </c>
      <c r="C1062" s="32" t="s">
        <v>1967</v>
      </c>
      <c r="D1062" s="38">
        <f>INT(DT!A1062)</f>
        <v>45384</v>
      </c>
      <c r="E1062" s="39">
        <f>DT!A1062-INT(DT!A1062)</f>
        <v>0.28749999999854481</v>
      </c>
      <c r="F1062" s="32" t="s">
        <v>440</v>
      </c>
      <c r="G1062" s="39">
        <f>IF(F_SEARCHES!$H1062=1,(VLOOKUP(F_SEARCHES!$A1062,'F_ ORDERS'!A:G,7,FALSE)+VLOOKUP(F_SEARCHES!$A1062,'F_ ORDERS'!A:H,8,FALSE))-(F_SEARCHES!$D1062+F_SEARCHES!$E1062),0)</f>
        <v>2.534722225391306E-3</v>
      </c>
      <c r="H1062" s="32">
        <f>IFERROR(IF(MATCH(F_SEARCHES!$A1062,'F_ ORDERS'!A:A,0),1,),0)</f>
        <v>1</v>
      </c>
    </row>
    <row r="1063" spans="1:8" x14ac:dyDescent="0.2">
      <c r="A1063" s="37" t="str">
        <f t="shared" si="16"/>
        <v>175.171.31.215|45282|0.990046296297805</v>
      </c>
      <c r="B1063" s="32">
        <v>8061</v>
      </c>
      <c r="C1063" s="32" t="s">
        <v>1968</v>
      </c>
      <c r="D1063" s="38">
        <f>INT(DT!A1063)</f>
        <v>45282</v>
      </c>
      <c r="E1063" s="39">
        <f>DT!A1063-INT(DT!A1063)</f>
        <v>0.99004629629780538</v>
      </c>
      <c r="F1063" s="32" t="s">
        <v>131</v>
      </c>
      <c r="G1063" s="39">
        <f>IF(F_SEARCHES!$H1063=1,(VLOOKUP(F_SEARCHES!$A1063,'F_ ORDERS'!A:G,7,FALSE)+VLOOKUP(F_SEARCHES!$A1063,'F_ ORDERS'!A:H,8,FALSE))-(F_SEARCHES!$D1063+F_SEARCHES!$E1063),0)</f>
        <v>4.931712963298196E-2</v>
      </c>
      <c r="H1063" s="32">
        <f>IFERROR(IF(MATCH(F_SEARCHES!$A1063,'F_ ORDERS'!A:A,0),1,),0)</f>
        <v>1</v>
      </c>
    </row>
    <row r="1064" spans="1:8" x14ac:dyDescent="0.2">
      <c r="A1064" s="37" t="str">
        <f t="shared" si="16"/>
        <v>175.240.45.149|44376|0.984606481477385</v>
      </c>
      <c r="B1064" s="32">
        <v>8062</v>
      </c>
      <c r="C1064" s="32" t="s">
        <v>1969</v>
      </c>
      <c r="D1064" s="38">
        <f>INT(DT!A1064)</f>
        <v>44376</v>
      </c>
      <c r="E1064" s="39">
        <f>DT!A1064-INT(DT!A1064)</f>
        <v>0.98460648147738539</v>
      </c>
      <c r="F1064" s="32" t="s">
        <v>374</v>
      </c>
      <c r="G1064" s="39">
        <f>IF(F_SEARCHES!$H1064=1,(VLOOKUP(F_SEARCHES!$A1064,'F_ ORDERS'!A:G,7,FALSE)+VLOOKUP(F_SEARCHES!$A1064,'F_ ORDERS'!A:H,8,FALSE))-(F_SEARCHES!$D1064+F_SEARCHES!$E1064),0)</f>
        <v>0</v>
      </c>
      <c r="H1064" s="32">
        <f>IFERROR(IF(MATCH(F_SEARCHES!$A1064,'F_ ORDERS'!A:A,0),1,),0)</f>
        <v>0</v>
      </c>
    </row>
    <row r="1065" spans="1:8" x14ac:dyDescent="0.2">
      <c r="A1065" s="37" t="str">
        <f t="shared" si="16"/>
        <v>175.51.56.127|45594|0.928506944437686</v>
      </c>
      <c r="B1065" s="32">
        <v>8063</v>
      </c>
      <c r="C1065" s="32" t="s">
        <v>1970</v>
      </c>
      <c r="D1065" s="38">
        <f>INT(DT!A1065)</f>
        <v>45594</v>
      </c>
      <c r="E1065" s="39">
        <f>DT!A1065-INT(DT!A1065)</f>
        <v>0.92850694443768589</v>
      </c>
      <c r="F1065" s="32" t="s">
        <v>437</v>
      </c>
      <c r="G1065" s="39">
        <f>IF(F_SEARCHES!$H1065=1,(VLOOKUP(F_SEARCHES!$A1065,'F_ ORDERS'!A:G,7,FALSE)+VLOOKUP(F_SEARCHES!$A1065,'F_ ORDERS'!A:H,8,FALSE))-(F_SEARCHES!$D1065+F_SEARCHES!$E1065),0)</f>
        <v>0</v>
      </c>
      <c r="H1065" s="32">
        <f>IFERROR(IF(MATCH(F_SEARCHES!$A1065,'F_ ORDERS'!A:A,0),1,),0)</f>
        <v>0</v>
      </c>
    </row>
    <row r="1066" spans="1:8" x14ac:dyDescent="0.2">
      <c r="A1066" s="37" t="str">
        <f t="shared" si="16"/>
        <v>175.71.203.142|42865|0.754386574073578</v>
      </c>
      <c r="B1066" s="32">
        <v>8064</v>
      </c>
      <c r="C1066" s="32" t="s">
        <v>1971</v>
      </c>
      <c r="D1066" s="38">
        <f>INT(DT!A1066)</f>
        <v>42865</v>
      </c>
      <c r="E1066" s="39">
        <f>DT!A1066-INT(DT!A1066)</f>
        <v>0.75438657407357823</v>
      </c>
      <c r="F1066" s="32" t="s">
        <v>288</v>
      </c>
      <c r="G1066" s="39">
        <f>IF(F_SEARCHES!$H1066=1,(VLOOKUP(F_SEARCHES!$A1066,'F_ ORDERS'!A:G,7,FALSE)+VLOOKUP(F_SEARCHES!$A1066,'F_ ORDERS'!A:H,8,FALSE))-(F_SEARCHES!$D1066+F_SEARCHES!$E1066),0)</f>
        <v>9.060185185080627E-2</v>
      </c>
      <c r="H1066" s="32">
        <f>IFERROR(IF(MATCH(F_SEARCHES!$A1066,'F_ ORDERS'!A:A,0),1,),0)</f>
        <v>1</v>
      </c>
    </row>
    <row r="1067" spans="1:8" x14ac:dyDescent="0.2">
      <c r="A1067" s="37" t="str">
        <f t="shared" si="16"/>
        <v>176.104.86.184|44966|0.401736111110949</v>
      </c>
      <c r="B1067" s="32">
        <v>8065</v>
      </c>
      <c r="C1067" s="32" t="s">
        <v>1972</v>
      </c>
      <c r="D1067" s="38">
        <f>INT(DT!A1067)</f>
        <v>44966</v>
      </c>
      <c r="E1067" s="39">
        <f>DT!A1067-INT(DT!A1067)</f>
        <v>0.40173611111094942</v>
      </c>
      <c r="F1067" s="32" t="s">
        <v>141</v>
      </c>
      <c r="G1067" s="39">
        <f>IF(F_SEARCHES!$H1067=1,(VLOOKUP(F_SEARCHES!$A1067,'F_ ORDERS'!A:G,7,FALSE)+VLOOKUP(F_SEARCHES!$A1067,'F_ ORDERS'!A:H,8,FALSE))-(F_SEARCHES!$D1067+F_SEARCHES!$E1067),0)</f>
        <v>2.3680555554165039E-2</v>
      </c>
      <c r="H1067" s="32">
        <f>IFERROR(IF(MATCH(F_SEARCHES!$A1067,'F_ ORDERS'!A:A,0),1,),0)</f>
        <v>1</v>
      </c>
    </row>
    <row r="1068" spans="1:8" x14ac:dyDescent="0.2">
      <c r="A1068" s="37" t="str">
        <f t="shared" si="16"/>
        <v>176.113.255.113|45524|0.929965277777228</v>
      </c>
      <c r="B1068" s="32">
        <v>8066</v>
      </c>
      <c r="C1068" s="32" t="s">
        <v>1973</v>
      </c>
      <c r="D1068" s="38">
        <f>INT(DT!A1068)</f>
        <v>45524</v>
      </c>
      <c r="E1068" s="39">
        <f>DT!A1068-INT(DT!A1068)</f>
        <v>0.92996527777722804</v>
      </c>
      <c r="F1068" s="32" t="s">
        <v>41</v>
      </c>
      <c r="G1068" s="39">
        <f>IF(F_SEARCHES!$H1068=1,(VLOOKUP(F_SEARCHES!$A1068,'F_ ORDERS'!A:G,7,FALSE)+VLOOKUP(F_SEARCHES!$A1068,'F_ ORDERS'!A:H,8,FALSE))-(F_SEARCHES!$D1068+F_SEARCHES!$E1068),0)</f>
        <v>4.2002314818091691E-2</v>
      </c>
      <c r="H1068" s="32">
        <f>IFERROR(IF(MATCH(F_SEARCHES!$A1068,'F_ ORDERS'!A:A,0),1,),0)</f>
        <v>1</v>
      </c>
    </row>
    <row r="1069" spans="1:8" x14ac:dyDescent="0.2">
      <c r="A1069" s="37" t="str">
        <f t="shared" si="16"/>
        <v>176.142.170.191|45427|0.62920138888876</v>
      </c>
      <c r="B1069" s="32">
        <v>8067</v>
      </c>
      <c r="C1069" s="32" t="s">
        <v>1974</v>
      </c>
      <c r="D1069" s="38">
        <f>INT(DT!A1069)</f>
        <v>45427</v>
      </c>
      <c r="E1069" s="39">
        <f>DT!A1069-INT(DT!A1069)</f>
        <v>0.62920138888875954</v>
      </c>
      <c r="F1069" s="32" t="s">
        <v>454</v>
      </c>
      <c r="G1069" s="39">
        <f>IF(F_SEARCHES!$H1069=1,(VLOOKUP(F_SEARCHES!$A1069,'F_ ORDERS'!A:G,7,FALSE)+VLOOKUP(F_SEARCHES!$A1069,'F_ ORDERS'!A:H,8,FALSE))-(F_SEARCHES!$D1069+F_SEARCHES!$E1069),0)</f>
        <v>0</v>
      </c>
      <c r="H1069" s="32">
        <f>IFERROR(IF(MATCH(F_SEARCHES!$A1069,'F_ ORDERS'!A:A,0),1,),0)</f>
        <v>0</v>
      </c>
    </row>
    <row r="1070" spans="1:8" x14ac:dyDescent="0.2">
      <c r="A1070" s="37" t="str">
        <f t="shared" si="16"/>
        <v>176.16.111.34|44810|0.049212962956517</v>
      </c>
      <c r="B1070" s="32">
        <v>8068</v>
      </c>
      <c r="C1070" s="32" t="s">
        <v>1975</v>
      </c>
      <c r="D1070" s="38">
        <f>INT(DT!A1070)</f>
        <v>44810</v>
      </c>
      <c r="E1070" s="39">
        <f>DT!A1070-INT(DT!A1070)</f>
        <v>4.9212962956517003E-2</v>
      </c>
      <c r="F1070" s="32" t="s">
        <v>358</v>
      </c>
      <c r="G1070" s="39">
        <f>IF(F_SEARCHES!$H1070=1,(VLOOKUP(F_SEARCHES!$A1070,'F_ ORDERS'!A:G,7,FALSE)+VLOOKUP(F_SEARCHES!$A1070,'F_ ORDERS'!A:H,8,FALSE))-(F_SEARCHES!$D1070+F_SEARCHES!$E1070),0)</f>
        <v>0</v>
      </c>
      <c r="H1070" s="32">
        <f>IFERROR(IF(MATCH(F_SEARCHES!$A1070,'F_ ORDERS'!A:A,0),1,),0)</f>
        <v>0</v>
      </c>
    </row>
    <row r="1071" spans="1:8" x14ac:dyDescent="0.2">
      <c r="A1071" s="37" t="str">
        <f t="shared" si="16"/>
        <v>176.190.122.153|44432|0.114594907412538</v>
      </c>
      <c r="B1071" s="32">
        <v>8069</v>
      </c>
      <c r="C1071" s="32" t="s">
        <v>1976</v>
      </c>
      <c r="D1071" s="38">
        <f>INT(DT!A1071)</f>
        <v>44432</v>
      </c>
      <c r="E1071" s="39">
        <f>DT!A1071-INT(DT!A1071)</f>
        <v>0.1145949074125383</v>
      </c>
      <c r="F1071" s="32" t="s">
        <v>380</v>
      </c>
      <c r="G1071" s="39">
        <f>IF(F_SEARCHES!$H1071=1,(VLOOKUP(F_SEARCHES!$A1071,'F_ ORDERS'!A:G,7,FALSE)+VLOOKUP(F_SEARCHES!$A1071,'F_ ORDERS'!A:H,8,FALSE))-(F_SEARCHES!$D1071+F_SEARCHES!$E1071),0)</f>
        <v>5.8738425927003846E-2</v>
      </c>
      <c r="H1071" s="32">
        <f>IFERROR(IF(MATCH(F_SEARCHES!$A1071,'F_ ORDERS'!A:A,0),1,),0)</f>
        <v>1</v>
      </c>
    </row>
    <row r="1072" spans="1:8" x14ac:dyDescent="0.2">
      <c r="A1072" s="37" t="str">
        <f t="shared" si="16"/>
        <v>176.199.232.218|44995|0.371712962973106</v>
      </c>
      <c r="B1072" s="32">
        <v>8070</v>
      </c>
      <c r="C1072" s="32" t="s">
        <v>1977</v>
      </c>
      <c r="D1072" s="38">
        <f>INT(DT!A1072)</f>
        <v>44995</v>
      </c>
      <c r="E1072" s="39">
        <f>DT!A1072-INT(DT!A1072)</f>
        <v>0.37171296297310619</v>
      </c>
      <c r="F1072" s="32" t="s">
        <v>279</v>
      </c>
      <c r="G1072" s="39">
        <f>IF(F_SEARCHES!$H1072=1,(VLOOKUP(F_SEARCHES!$A1072,'F_ ORDERS'!A:G,7,FALSE)+VLOOKUP(F_SEARCHES!$A1072,'F_ ORDERS'!A:H,8,FALSE))-(F_SEARCHES!$D1072+F_SEARCHES!$E1072),0)</f>
        <v>0</v>
      </c>
      <c r="H1072" s="32">
        <f>IFERROR(IF(MATCH(F_SEARCHES!$A1072,'F_ ORDERS'!A:A,0),1,),0)</f>
        <v>0</v>
      </c>
    </row>
    <row r="1073" spans="1:8" x14ac:dyDescent="0.2">
      <c r="A1073" s="37" t="str">
        <f t="shared" si="16"/>
        <v>176.206.152.23|41627|0.396840277782758</v>
      </c>
      <c r="B1073" s="32">
        <v>8071</v>
      </c>
      <c r="C1073" s="32" t="s">
        <v>1978</v>
      </c>
      <c r="D1073" s="38">
        <f>INT(DT!A1073)</f>
        <v>41627</v>
      </c>
      <c r="E1073" s="39">
        <f>DT!A1073-INT(DT!A1073)</f>
        <v>0.39684027778275777</v>
      </c>
      <c r="F1073" s="32" t="s">
        <v>218</v>
      </c>
      <c r="G1073" s="39">
        <f>IF(F_SEARCHES!$H1073=1,(VLOOKUP(F_SEARCHES!$A1073,'F_ ORDERS'!A:G,7,FALSE)+VLOOKUP(F_SEARCHES!$A1073,'F_ ORDERS'!A:H,8,FALSE))-(F_SEARCHES!$D1073+F_SEARCHES!$E1073),0)</f>
        <v>0</v>
      </c>
      <c r="H1073" s="32">
        <f>IFERROR(IF(MATCH(F_SEARCHES!$A1073,'F_ ORDERS'!A:A,0),1,),0)</f>
        <v>0</v>
      </c>
    </row>
    <row r="1074" spans="1:8" x14ac:dyDescent="0.2">
      <c r="A1074" s="37" t="str">
        <f t="shared" si="16"/>
        <v>176.208.44.64|44477|0.698958333327028</v>
      </c>
      <c r="B1074" s="32">
        <v>8072</v>
      </c>
      <c r="C1074" s="32" t="s">
        <v>1979</v>
      </c>
      <c r="D1074" s="38">
        <f>INT(DT!A1074)</f>
        <v>44477</v>
      </c>
      <c r="E1074" s="39">
        <f>DT!A1074-INT(DT!A1074)</f>
        <v>0.6989583333270275</v>
      </c>
      <c r="F1074" s="32" t="s">
        <v>417</v>
      </c>
      <c r="G1074" s="39">
        <f>IF(F_SEARCHES!$H1074=1,(VLOOKUP(F_SEARCHES!$A1074,'F_ ORDERS'!A:G,7,FALSE)+VLOOKUP(F_SEARCHES!$A1074,'F_ ORDERS'!A:H,8,FALSE))-(F_SEARCHES!$D1074+F_SEARCHES!$E1074),0)</f>
        <v>2.0532407404971309E-2</v>
      </c>
      <c r="H1074" s="32">
        <f>IFERROR(IF(MATCH(F_SEARCHES!$A1074,'F_ ORDERS'!A:A,0),1,),0)</f>
        <v>1</v>
      </c>
    </row>
    <row r="1075" spans="1:8" x14ac:dyDescent="0.2">
      <c r="A1075" s="37" t="str">
        <f t="shared" si="16"/>
        <v>176.251.28.245|44748|0.619363425932534</v>
      </c>
      <c r="B1075" s="32">
        <v>8073</v>
      </c>
      <c r="C1075" s="32" t="s">
        <v>1980</v>
      </c>
      <c r="D1075" s="38">
        <f>INT(DT!A1075)</f>
        <v>44748</v>
      </c>
      <c r="E1075" s="39">
        <f>DT!A1075-INT(DT!A1075)</f>
        <v>0.61936342593253357</v>
      </c>
      <c r="F1075" s="32" t="s">
        <v>410</v>
      </c>
      <c r="G1075" s="39">
        <f>IF(F_SEARCHES!$H1075=1,(VLOOKUP(F_SEARCHES!$A1075,'F_ ORDERS'!A:G,7,FALSE)+VLOOKUP(F_SEARCHES!$A1075,'F_ ORDERS'!A:H,8,FALSE))-(F_SEARCHES!$D1075+F_SEARCHES!$E1075),0)</f>
        <v>0</v>
      </c>
      <c r="H1075" s="32">
        <f>IFERROR(IF(MATCH(F_SEARCHES!$A1075,'F_ ORDERS'!A:A,0),1,),0)</f>
        <v>0</v>
      </c>
    </row>
    <row r="1076" spans="1:8" x14ac:dyDescent="0.2">
      <c r="A1076" s="37" t="str">
        <f t="shared" si="16"/>
        <v>176.34.74.205|43939|0.978483796287037</v>
      </c>
      <c r="B1076" s="32">
        <v>8074</v>
      </c>
      <c r="C1076" s="32" t="s">
        <v>1981</v>
      </c>
      <c r="D1076" s="38">
        <f>INT(DT!A1076)</f>
        <v>43939</v>
      </c>
      <c r="E1076" s="39">
        <f>DT!A1076-INT(DT!A1076)</f>
        <v>0.97848379628703697</v>
      </c>
      <c r="F1076" s="32" t="s">
        <v>375</v>
      </c>
      <c r="G1076" s="39">
        <f>IF(F_SEARCHES!$H1076=1,(VLOOKUP(F_SEARCHES!$A1076,'F_ ORDERS'!A:G,7,FALSE)+VLOOKUP(F_SEARCHES!$A1076,'F_ ORDERS'!A:H,8,FALSE))-(F_SEARCHES!$D1076+F_SEARCHES!$E1076),0)</f>
        <v>9.615740740991896E-2</v>
      </c>
      <c r="H1076" s="32">
        <f>IFERROR(IF(MATCH(F_SEARCHES!$A1076,'F_ ORDERS'!A:A,0),1,),0)</f>
        <v>1</v>
      </c>
    </row>
    <row r="1077" spans="1:8" x14ac:dyDescent="0.2">
      <c r="A1077" s="37" t="str">
        <f t="shared" si="16"/>
        <v>176.43.90.89|45540|0.950324074066884</v>
      </c>
      <c r="B1077" s="32">
        <v>8075</v>
      </c>
      <c r="C1077" s="32" t="s">
        <v>1982</v>
      </c>
      <c r="D1077" s="38">
        <f>INT(DT!A1077)</f>
        <v>45540</v>
      </c>
      <c r="E1077" s="39">
        <f>DT!A1077-INT(DT!A1077)</f>
        <v>0.95032407406688435</v>
      </c>
      <c r="F1077" s="32" t="s">
        <v>494</v>
      </c>
      <c r="G1077" s="39">
        <f>IF(F_SEARCHES!$H1077=1,(VLOOKUP(F_SEARCHES!$A1077,'F_ ORDERS'!A:G,7,FALSE)+VLOOKUP(F_SEARCHES!$A1077,'F_ ORDERS'!A:H,8,FALSE))-(F_SEARCHES!$D1077+F_SEARCHES!$E1077),0)</f>
        <v>7.4189814811688848E-2</v>
      </c>
      <c r="H1077" s="32">
        <f>IFERROR(IF(MATCH(F_SEARCHES!$A1077,'F_ ORDERS'!A:A,0),1,),0)</f>
        <v>1</v>
      </c>
    </row>
    <row r="1078" spans="1:8" x14ac:dyDescent="0.2">
      <c r="A1078" s="37" t="str">
        <f t="shared" si="16"/>
        <v>176.48.31.234|44421|0.311087962960301</v>
      </c>
      <c r="B1078" s="32">
        <v>8076</v>
      </c>
      <c r="C1078" s="32" t="s">
        <v>1983</v>
      </c>
      <c r="D1078" s="38">
        <f>INT(DT!A1078)</f>
        <v>44421</v>
      </c>
      <c r="E1078" s="39">
        <f>DT!A1078-INT(DT!A1078)</f>
        <v>0.3110879629603005</v>
      </c>
      <c r="F1078" s="32" t="s">
        <v>193</v>
      </c>
      <c r="G1078" s="39">
        <f>IF(F_SEARCHES!$H1078=1,(VLOOKUP(F_SEARCHES!$A1078,'F_ ORDERS'!A:G,7,FALSE)+VLOOKUP(F_SEARCHES!$A1078,'F_ ORDERS'!A:H,8,FALSE))-(F_SEARCHES!$D1078+F_SEARCHES!$E1078),0)</f>
        <v>8.2511574073578231E-2</v>
      </c>
      <c r="H1078" s="32">
        <f>IFERROR(IF(MATCH(F_SEARCHES!$A1078,'F_ ORDERS'!A:A,0),1,),0)</f>
        <v>1</v>
      </c>
    </row>
    <row r="1079" spans="1:8" x14ac:dyDescent="0.2">
      <c r="A1079" s="37" t="str">
        <f t="shared" si="16"/>
        <v>176.8.78.181|43723|0.684050925927295</v>
      </c>
      <c r="B1079" s="32">
        <v>8077</v>
      </c>
      <c r="C1079" s="32" t="s">
        <v>1984</v>
      </c>
      <c r="D1079" s="38">
        <f>INT(DT!A1079)</f>
        <v>43723</v>
      </c>
      <c r="E1079" s="39">
        <f>DT!A1079-INT(DT!A1079)</f>
        <v>0.68405092592729488</v>
      </c>
      <c r="F1079" s="32" t="s">
        <v>324</v>
      </c>
      <c r="G1079" s="39">
        <f>IF(F_SEARCHES!$H1079=1,(VLOOKUP(F_SEARCHES!$A1079,'F_ ORDERS'!A:G,7,FALSE)+VLOOKUP(F_SEARCHES!$A1079,'F_ ORDERS'!A:H,8,FALSE))-(F_SEARCHES!$D1079+F_SEARCHES!$E1079),0)</f>
        <v>0</v>
      </c>
      <c r="H1079" s="32">
        <f>IFERROR(IF(MATCH(F_SEARCHES!$A1079,'F_ ORDERS'!A:A,0),1,),0)</f>
        <v>0</v>
      </c>
    </row>
    <row r="1080" spans="1:8" x14ac:dyDescent="0.2">
      <c r="A1080" s="37" t="str">
        <f t="shared" si="16"/>
        <v>176.94.170.59|45597|0.0445486111129867</v>
      </c>
      <c r="B1080" s="32">
        <v>8078</v>
      </c>
      <c r="C1080" s="32" t="s">
        <v>1985</v>
      </c>
      <c r="D1080" s="38">
        <f>INT(DT!A1080)</f>
        <v>45597</v>
      </c>
      <c r="E1080" s="39">
        <f>DT!A1080-INT(DT!A1080)</f>
        <v>4.4548611112986691E-2</v>
      </c>
      <c r="F1080" s="32" t="s">
        <v>397</v>
      </c>
      <c r="G1080" s="39">
        <f>IF(F_SEARCHES!$H1080=1,(VLOOKUP(F_SEARCHES!$A1080,'F_ ORDERS'!A:G,7,FALSE)+VLOOKUP(F_SEARCHES!$A1080,'F_ ORDERS'!A:H,8,FALSE))-(F_SEARCHES!$D1080+F_SEARCHES!$E1080),0)</f>
        <v>0</v>
      </c>
      <c r="H1080" s="32">
        <f>IFERROR(IF(MATCH(F_SEARCHES!$A1080,'F_ ORDERS'!A:A,0),1,),0)</f>
        <v>0</v>
      </c>
    </row>
    <row r="1081" spans="1:8" x14ac:dyDescent="0.2">
      <c r="A1081" s="37" t="str">
        <f t="shared" si="16"/>
        <v>177.109.231.112|45579|0.782673611109203</v>
      </c>
      <c r="B1081" s="32">
        <v>8079</v>
      </c>
      <c r="C1081" s="32" t="s">
        <v>1986</v>
      </c>
      <c r="D1081" s="38">
        <f>INT(DT!A1081)</f>
        <v>45579</v>
      </c>
      <c r="E1081" s="39">
        <f>DT!A1081-INT(DT!A1081)</f>
        <v>0.78267361110920319</v>
      </c>
      <c r="F1081" s="32" t="s">
        <v>351</v>
      </c>
      <c r="G1081" s="39">
        <f>IF(F_SEARCHES!$H1081=1,(VLOOKUP(F_SEARCHES!$A1081,'F_ ORDERS'!A:G,7,FALSE)+VLOOKUP(F_SEARCHES!$A1081,'F_ ORDERS'!A:H,8,FALSE))-(F_SEARCHES!$D1081+F_SEARCHES!$E1081),0)</f>
        <v>1.579861110803904E-2</v>
      </c>
      <c r="H1081" s="32">
        <f>IFERROR(IF(MATCH(F_SEARCHES!$A1081,'F_ ORDERS'!A:A,0),1,),0)</f>
        <v>1</v>
      </c>
    </row>
    <row r="1082" spans="1:8" x14ac:dyDescent="0.2">
      <c r="A1082" s="37" t="str">
        <f t="shared" si="16"/>
        <v>177.113.200.67|42406|0.645011574073578</v>
      </c>
      <c r="B1082" s="32">
        <v>8080</v>
      </c>
      <c r="C1082" s="32" t="s">
        <v>1987</v>
      </c>
      <c r="D1082" s="38">
        <f>INT(DT!A1082)</f>
        <v>42406</v>
      </c>
      <c r="E1082" s="39">
        <f>DT!A1082-INT(DT!A1082)</f>
        <v>0.64501157407357823</v>
      </c>
      <c r="F1082" s="32" t="s">
        <v>281</v>
      </c>
      <c r="G1082" s="39">
        <f>IF(F_SEARCHES!$H1082=1,(VLOOKUP(F_SEARCHES!$A1082,'F_ ORDERS'!A:G,7,FALSE)+VLOOKUP(F_SEARCHES!$A1082,'F_ ORDERS'!A:H,8,FALSE))-(F_SEARCHES!$D1082+F_SEARCHES!$E1082),0)</f>
        <v>0</v>
      </c>
      <c r="H1082" s="32">
        <f>IFERROR(IF(MATCH(F_SEARCHES!$A1082,'F_ ORDERS'!A:A,0),1,),0)</f>
        <v>0</v>
      </c>
    </row>
    <row r="1083" spans="1:8" x14ac:dyDescent="0.2">
      <c r="A1083" s="37" t="str">
        <f t="shared" si="16"/>
        <v>177.139.161.116|44353|0.127650462956808</v>
      </c>
      <c r="B1083" s="32">
        <v>8081</v>
      </c>
      <c r="C1083" s="32" t="s">
        <v>1988</v>
      </c>
      <c r="D1083" s="38">
        <f>INT(DT!A1083)</f>
        <v>44353</v>
      </c>
      <c r="E1083" s="39">
        <f>DT!A1083-INT(DT!A1083)</f>
        <v>0.12765046295680804</v>
      </c>
      <c r="F1083" s="32" t="s">
        <v>28</v>
      </c>
      <c r="G1083" s="39">
        <f>IF(F_SEARCHES!$H1083=1,(VLOOKUP(F_SEARCHES!$A1083,'F_ ORDERS'!A:G,7,FALSE)+VLOOKUP(F_SEARCHES!$A1083,'F_ ORDERS'!A:H,8,FALSE))-(F_SEARCHES!$D1083+F_SEARCHES!$E1083),0)</f>
        <v>0</v>
      </c>
      <c r="H1083" s="32">
        <f>IFERROR(IF(MATCH(F_SEARCHES!$A1083,'F_ ORDERS'!A:A,0),1,),0)</f>
        <v>0</v>
      </c>
    </row>
    <row r="1084" spans="1:8" x14ac:dyDescent="0.2">
      <c r="A1084" s="37" t="str">
        <f t="shared" si="16"/>
        <v>177.169.44.206|43662|0.672557870369928</v>
      </c>
      <c r="B1084" s="32">
        <v>8082</v>
      </c>
      <c r="C1084" s="32" t="s">
        <v>1989</v>
      </c>
      <c r="D1084" s="38">
        <f>INT(DT!A1084)</f>
        <v>43662</v>
      </c>
      <c r="E1084" s="39">
        <f>DT!A1084-INT(DT!A1084)</f>
        <v>0.67255787036992842</v>
      </c>
      <c r="F1084" s="32" t="s">
        <v>314</v>
      </c>
      <c r="G1084" s="39">
        <f>IF(F_SEARCHES!$H1084=1,(VLOOKUP(F_SEARCHES!$A1084,'F_ ORDERS'!A:G,7,FALSE)+VLOOKUP(F_SEARCHES!$A1084,'F_ ORDERS'!A:H,8,FALSE))-(F_SEARCHES!$D1084+F_SEARCHES!$E1084),0)</f>
        <v>0</v>
      </c>
      <c r="H1084" s="32">
        <f>IFERROR(IF(MATCH(F_SEARCHES!$A1084,'F_ ORDERS'!A:A,0),1,),0)</f>
        <v>0</v>
      </c>
    </row>
    <row r="1085" spans="1:8" x14ac:dyDescent="0.2">
      <c r="A1085" s="37" t="str">
        <f t="shared" si="16"/>
        <v>177.229.185.61|44840|0.434826388889633</v>
      </c>
      <c r="B1085" s="32">
        <v>8083</v>
      </c>
      <c r="C1085" s="32" t="s">
        <v>1990</v>
      </c>
      <c r="D1085" s="38">
        <f>INT(DT!A1085)</f>
        <v>44840</v>
      </c>
      <c r="E1085" s="39">
        <f>DT!A1085-INT(DT!A1085)</f>
        <v>0.43482638888963265</v>
      </c>
      <c r="F1085" s="32" t="s">
        <v>267</v>
      </c>
      <c r="G1085" s="39">
        <f>IF(F_SEARCHES!$H1085=1,(VLOOKUP(F_SEARCHES!$A1085,'F_ ORDERS'!A:G,7,FALSE)+VLOOKUP(F_SEARCHES!$A1085,'F_ ORDERS'!A:H,8,FALSE))-(F_SEARCHES!$D1085+F_SEARCHES!$E1085),0)</f>
        <v>7.1226851854589768E-2</v>
      </c>
      <c r="H1085" s="32">
        <f>IFERROR(IF(MATCH(F_SEARCHES!$A1085,'F_ ORDERS'!A:A,0),1,),0)</f>
        <v>1</v>
      </c>
    </row>
    <row r="1086" spans="1:8" x14ac:dyDescent="0.2">
      <c r="A1086" s="37" t="str">
        <f t="shared" si="16"/>
        <v>177.239.15.106|44590|0.181759259263345</v>
      </c>
      <c r="B1086" s="32">
        <v>8084</v>
      </c>
      <c r="C1086" s="32" t="s">
        <v>1991</v>
      </c>
      <c r="D1086" s="38">
        <f>INT(DT!A1086)</f>
        <v>44590</v>
      </c>
      <c r="E1086" s="39">
        <f>DT!A1086-INT(DT!A1086)</f>
        <v>0.18175925926334457</v>
      </c>
      <c r="F1086" s="32" t="s">
        <v>116</v>
      </c>
      <c r="G1086" s="39">
        <f>IF(F_SEARCHES!$H1086=1,(VLOOKUP(F_SEARCHES!$A1086,'F_ ORDERS'!A:G,7,FALSE)+VLOOKUP(F_SEARCHES!$A1086,'F_ ORDERS'!A:H,8,FALSE))-(F_SEARCHES!$D1086+F_SEARCHES!$E1086),0)</f>
        <v>0</v>
      </c>
      <c r="H1086" s="32">
        <f>IFERROR(IF(MATCH(F_SEARCHES!$A1086,'F_ ORDERS'!A:A,0),1,),0)</f>
        <v>0</v>
      </c>
    </row>
    <row r="1087" spans="1:8" x14ac:dyDescent="0.2">
      <c r="A1087" s="37" t="str">
        <f t="shared" si="16"/>
        <v>177.26.210.94|44704|0.0451273148064502</v>
      </c>
      <c r="B1087" s="32">
        <v>8085</v>
      </c>
      <c r="C1087" s="32" t="s">
        <v>1992</v>
      </c>
      <c r="D1087" s="38">
        <f>INT(DT!A1087)</f>
        <v>44704</v>
      </c>
      <c r="E1087" s="39">
        <f>DT!A1087-INT(DT!A1087)</f>
        <v>4.5127314806450158E-2</v>
      </c>
      <c r="F1087" s="32" t="s">
        <v>425</v>
      </c>
      <c r="G1087" s="39">
        <f>IF(F_SEARCHES!$H1087=1,(VLOOKUP(F_SEARCHES!$A1087,'F_ ORDERS'!A:G,7,FALSE)+VLOOKUP(F_SEARCHES!$A1087,'F_ ORDERS'!A:H,8,FALSE))-(F_SEARCHES!$D1087+F_SEARCHES!$E1087),0)</f>
        <v>2.5231481486116536E-3</v>
      </c>
      <c r="H1087" s="32">
        <f>IFERROR(IF(MATCH(F_SEARCHES!$A1087,'F_ ORDERS'!A:A,0),1,),0)</f>
        <v>1</v>
      </c>
    </row>
    <row r="1088" spans="1:8" x14ac:dyDescent="0.2">
      <c r="A1088" s="37" t="str">
        <f t="shared" si="16"/>
        <v>177.6.68.82|43821|0.557743055556784</v>
      </c>
      <c r="B1088" s="32">
        <v>8086</v>
      </c>
      <c r="C1088" s="32" t="s">
        <v>1993</v>
      </c>
      <c r="D1088" s="38">
        <f>INT(DT!A1088)</f>
        <v>43821</v>
      </c>
      <c r="E1088" s="39">
        <f>DT!A1088-INT(DT!A1088)</f>
        <v>0.55774305555678438</v>
      </c>
      <c r="F1088" s="32" t="s">
        <v>487</v>
      </c>
      <c r="G1088" s="39">
        <f>IF(F_SEARCHES!$H1088=1,(VLOOKUP(F_SEARCHES!$A1088,'F_ ORDERS'!A:G,7,FALSE)+VLOOKUP(F_SEARCHES!$A1088,'F_ ORDERS'!A:H,8,FALSE))-(F_SEARCHES!$D1088+F_SEARCHES!$E1088),0)</f>
        <v>1.2685185181908309E-2</v>
      </c>
      <c r="H1088" s="32">
        <f>IFERROR(IF(MATCH(F_SEARCHES!$A1088,'F_ ORDERS'!A:A,0),1,),0)</f>
        <v>1</v>
      </c>
    </row>
    <row r="1089" spans="1:8" x14ac:dyDescent="0.2">
      <c r="A1089" s="37" t="str">
        <f t="shared" si="16"/>
        <v>177.68.120.149|45362|0.718622685177252</v>
      </c>
      <c r="B1089" s="32">
        <v>8087</v>
      </c>
      <c r="C1089" s="32" t="s">
        <v>1994</v>
      </c>
      <c r="D1089" s="38">
        <f>INT(DT!A1089)</f>
        <v>45362</v>
      </c>
      <c r="E1089" s="39">
        <f>DT!A1089-INT(DT!A1089)</f>
        <v>0.7186226851772517</v>
      </c>
      <c r="F1089" s="32" t="s">
        <v>454</v>
      </c>
      <c r="G1089" s="39">
        <f>IF(F_SEARCHES!$H1089=1,(VLOOKUP(F_SEARCHES!$A1089,'F_ ORDERS'!A:G,7,FALSE)+VLOOKUP(F_SEARCHES!$A1089,'F_ ORDERS'!A:H,8,FALSE))-(F_SEARCHES!$D1089+F_SEARCHES!$E1089),0)</f>
        <v>8.2754629620467313E-3</v>
      </c>
      <c r="H1089" s="32">
        <f>IFERROR(IF(MATCH(F_SEARCHES!$A1089,'F_ ORDERS'!A:A,0),1,),0)</f>
        <v>1</v>
      </c>
    </row>
    <row r="1090" spans="1:8" x14ac:dyDescent="0.2">
      <c r="A1090" s="37" t="str">
        <f t="shared" ref="A1090:A1153" si="17">C1090 &amp; "|" &amp; D1090 &amp; "|" &amp; E1090</f>
        <v>177.76.70.182|45258|0.520543981481751</v>
      </c>
      <c r="B1090" s="32">
        <v>8088</v>
      </c>
      <c r="C1090" s="32" t="s">
        <v>1995</v>
      </c>
      <c r="D1090" s="38">
        <f>INT(DT!A1090)</f>
        <v>45258</v>
      </c>
      <c r="E1090" s="39">
        <f>DT!A1090-INT(DT!A1090)</f>
        <v>0.52054398148175096</v>
      </c>
      <c r="F1090" s="32" t="s">
        <v>381</v>
      </c>
      <c r="G1090" s="39">
        <f>IF(F_SEARCHES!$H1090=1,(VLOOKUP(F_SEARCHES!$A1090,'F_ ORDERS'!A:G,7,FALSE)+VLOOKUP(F_SEARCHES!$A1090,'F_ ORDERS'!A:H,8,FALSE))-(F_SEARCHES!$D1090+F_SEARCHES!$E1090),0)</f>
        <v>0</v>
      </c>
      <c r="H1090" s="32">
        <f>IFERROR(IF(MATCH(F_SEARCHES!$A1090,'F_ ORDERS'!A:A,0),1,),0)</f>
        <v>0</v>
      </c>
    </row>
    <row r="1091" spans="1:8" x14ac:dyDescent="0.2">
      <c r="A1091" s="37" t="str">
        <f t="shared" si="17"/>
        <v>177.79.67.220|43732|0.15436342592875</v>
      </c>
      <c r="B1091" s="32">
        <v>8089</v>
      </c>
      <c r="C1091" s="32" t="s">
        <v>1996</v>
      </c>
      <c r="D1091" s="38">
        <f>INT(DT!A1091)</f>
        <v>43732</v>
      </c>
      <c r="E1091" s="39">
        <f>DT!A1091-INT(DT!A1091)</f>
        <v>0.15436342592875008</v>
      </c>
      <c r="F1091" s="32" t="s">
        <v>212</v>
      </c>
      <c r="G1091" s="39">
        <f>IF(F_SEARCHES!$H1091=1,(VLOOKUP(F_SEARCHES!$A1091,'F_ ORDERS'!A:G,7,FALSE)+VLOOKUP(F_SEARCHES!$A1091,'F_ ORDERS'!A:H,8,FALSE))-(F_SEARCHES!$D1091+F_SEARCHES!$E1091),0)</f>
        <v>6.098379629838746E-2</v>
      </c>
      <c r="H1091" s="32">
        <f>IFERROR(IF(MATCH(F_SEARCHES!$A1091,'F_ ORDERS'!A:A,0),1,),0)</f>
        <v>1</v>
      </c>
    </row>
    <row r="1092" spans="1:8" x14ac:dyDescent="0.2">
      <c r="A1092" s="37" t="str">
        <f t="shared" si="17"/>
        <v>178.103.206.246|43955|0.952280092591536</v>
      </c>
      <c r="B1092" s="32">
        <v>8090</v>
      </c>
      <c r="C1092" s="32" t="s">
        <v>1997</v>
      </c>
      <c r="D1092" s="38">
        <f>INT(DT!A1092)</f>
        <v>43955</v>
      </c>
      <c r="E1092" s="39">
        <f>DT!A1092-INT(DT!A1092)</f>
        <v>0.95228009259153623</v>
      </c>
      <c r="F1092" s="32" t="s">
        <v>451</v>
      </c>
      <c r="G1092" s="39">
        <f>IF(F_SEARCHES!$H1092=1,(VLOOKUP(F_SEARCHES!$A1092,'F_ ORDERS'!A:G,7,FALSE)+VLOOKUP(F_SEARCHES!$A1092,'F_ ORDERS'!A:H,8,FALSE))-(F_SEARCHES!$D1092+F_SEARCHES!$E1092),0)</f>
        <v>9.9490740743931383E-2</v>
      </c>
      <c r="H1092" s="32">
        <f>IFERROR(IF(MATCH(F_SEARCHES!$A1092,'F_ ORDERS'!A:A,0),1,),0)</f>
        <v>1</v>
      </c>
    </row>
    <row r="1093" spans="1:8" x14ac:dyDescent="0.2">
      <c r="A1093" s="37" t="str">
        <f t="shared" si="17"/>
        <v>178.106.112.252|45139|0.72202546295739</v>
      </c>
      <c r="B1093" s="32">
        <v>8091</v>
      </c>
      <c r="C1093" s="32" t="s">
        <v>1998</v>
      </c>
      <c r="D1093" s="38">
        <f>INT(DT!A1093)</f>
        <v>45139</v>
      </c>
      <c r="E1093" s="39">
        <f>DT!A1093-INT(DT!A1093)</f>
        <v>0.72202546295739012</v>
      </c>
      <c r="F1093" s="32" t="s">
        <v>107</v>
      </c>
      <c r="G1093" s="39">
        <f>IF(F_SEARCHES!$H1093=1,(VLOOKUP(F_SEARCHES!$A1093,'F_ ORDERS'!A:G,7,FALSE)+VLOOKUP(F_SEARCHES!$A1093,'F_ ORDERS'!A:H,8,FALSE))-(F_SEARCHES!$D1093+F_SEARCHES!$E1093),0)</f>
        <v>0</v>
      </c>
      <c r="H1093" s="32">
        <f>IFERROR(IF(MATCH(F_SEARCHES!$A1093,'F_ ORDERS'!A:A,0),1,),0)</f>
        <v>0</v>
      </c>
    </row>
    <row r="1094" spans="1:8" x14ac:dyDescent="0.2">
      <c r="A1094" s="37" t="str">
        <f t="shared" si="17"/>
        <v>178.121.208.48|44594|0.16546296296292</v>
      </c>
      <c r="B1094" s="32">
        <v>8092</v>
      </c>
      <c r="C1094" s="32" t="s">
        <v>1999</v>
      </c>
      <c r="D1094" s="38">
        <f>INT(DT!A1094)</f>
        <v>44594</v>
      </c>
      <c r="E1094" s="39">
        <f>DT!A1094-INT(DT!A1094)</f>
        <v>0.16546296296291985</v>
      </c>
      <c r="F1094" s="32" t="s">
        <v>14</v>
      </c>
      <c r="G1094" s="39">
        <f>IF(F_SEARCHES!$H1094=1,(VLOOKUP(F_SEARCHES!$A1094,'F_ ORDERS'!A:G,7,FALSE)+VLOOKUP(F_SEARCHES!$A1094,'F_ ORDERS'!A:H,8,FALSE))-(F_SEARCHES!$D1094+F_SEARCHES!$E1094),0)</f>
        <v>0.11733796296175569</v>
      </c>
      <c r="H1094" s="32">
        <f>IFERROR(IF(MATCH(F_SEARCHES!$A1094,'F_ ORDERS'!A:A,0),1,),0)</f>
        <v>1</v>
      </c>
    </row>
    <row r="1095" spans="1:8" x14ac:dyDescent="0.2">
      <c r="A1095" s="37" t="str">
        <f t="shared" si="17"/>
        <v>178.143.230.236|44344|0.577673611107457</v>
      </c>
      <c r="B1095" s="32">
        <v>8093</v>
      </c>
      <c r="C1095" s="32" t="s">
        <v>2000</v>
      </c>
      <c r="D1095" s="38">
        <f>INT(DT!A1095)</f>
        <v>44344</v>
      </c>
      <c r="E1095" s="39">
        <f>DT!A1095-INT(DT!A1095)</f>
        <v>0.57767361110745696</v>
      </c>
      <c r="F1095" s="32" t="s">
        <v>425</v>
      </c>
      <c r="G1095" s="39">
        <f>IF(F_SEARCHES!$H1095=1,(VLOOKUP(F_SEARCHES!$A1095,'F_ ORDERS'!A:G,7,FALSE)+VLOOKUP(F_SEARCHES!$A1095,'F_ ORDERS'!A:H,8,FALSE))-(F_SEARCHES!$D1095+F_SEARCHES!$E1095),0)</f>
        <v>0</v>
      </c>
      <c r="H1095" s="32">
        <f>IFERROR(IF(MATCH(F_SEARCHES!$A1095,'F_ ORDERS'!A:A,0),1,),0)</f>
        <v>0</v>
      </c>
    </row>
    <row r="1096" spans="1:8" x14ac:dyDescent="0.2">
      <c r="A1096" s="37" t="str">
        <f t="shared" si="17"/>
        <v>178.185.209.65|45129|0.750289351846732</v>
      </c>
      <c r="B1096" s="32">
        <v>8094</v>
      </c>
      <c r="C1096" s="32" t="s">
        <v>2001</v>
      </c>
      <c r="D1096" s="38">
        <f>INT(DT!A1096)</f>
        <v>45129</v>
      </c>
      <c r="E1096" s="39">
        <f>DT!A1096-INT(DT!A1096)</f>
        <v>0.75028935184673173</v>
      </c>
      <c r="F1096" s="32" t="s">
        <v>495</v>
      </c>
      <c r="G1096" s="39">
        <f>IF(F_SEARCHES!$H1096=1,(VLOOKUP(F_SEARCHES!$A1096,'F_ ORDERS'!A:G,7,FALSE)+VLOOKUP(F_SEARCHES!$A1096,'F_ ORDERS'!A:H,8,FALSE))-(F_SEARCHES!$D1096+F_SEARCHES!$E1096),0)</f>
        <v>8.2106481480877846E-2</v>
      </c>
      <c r="H1096" s="32">
        <f>IFERROR(IF(MATCH(F_SEARCHES!$A1096,'F_ ORDERS'!A:A,0),1,),0)</f>
        <v>1</v>
      </c>
    </row>
    <row r="1097" spans="1:8" x14ac:dyDescent="0.2">
      <c r="A1097" s="37" t="str">
        <f t="shared" si="17"/>
        <v>178.21.38.217|45512|0.660509259258106</v>
      </c>
      <c r="B1097" s="32">
        <v>8095</v>
      </c>
      <c r="C1097" s="32" t="s">
        <v>2002</v>
      </c>
      <c r="D1097" s="38">
        <f>INT(DT!A1097)</f>
        <v>45512</v>
      </c>
      <c r="E1097" s="39">
        <f>DT!A1097-INT(DT!A1097)</f>
        <v>0.66050925925810589</v>
      </c>
      <c r="F1097" s="32" t="s">
        <v>360</v>
      </c>
      <c r="G1097" s="39">
        <f>IF(F_SEARCHES!$H1097=1,(VLOOKUP(F_SEARCHES!$A1097,'F_ ORDERS'!A:G,7,FALSE)+VLOOKUP(F_SEARCHES!$A1097,'F_ ORDERS'!A:H,8,FALSE))-(F_SEARCHES!$D1097+F_SEARCHES!$E1097),0)</f>
        <v>4.1516203702485655E-2</v>
      </c>
      <c r="H1097" s="32">
        <f>IFERROR(IF(MATCH(F_SEARCHES!$A1097,'F_ ORDERS'!A:A,0),1,),0)</f>
        <v>1</v>
      </c>
    </row>
    <row r="1098" spans="1:8" x14ac:dyDescent="0.2">
      <c r="A1098" s="37" t="str">
        <f t="shared" si="17"/>
        <v>178.228.98.75|44182|0.940243055556493</v>
      </c>
      <c r="B1098" s="32">
        <v>8096</v>
      </c>
      <c r="C1098" s="32" t="s">
        <v>2003</v>
      </c>
      <c r="D1098" s="38">
        <f>INT(DT!A1098)</f>
        <v>44182</v>
      </c>
      <c r="E1098" s="39">
        <f>DT!A1098-INT(DT!A1098)</f>
        <v>0.94024305555649335</v>
      </c>
      <c r="F1098" s="32" t="s">
        <v>219</v>
      </c>
      <c r="G1098" s="39">
        <f>IF(F_SEARCHES!$H1098=1,(VLOOKUP(F_SEARCHES!$A1098,'F_ ORDERS'!A:G,7,FALSE)+VLOOKUP(F_SEARCHES!$A1098,'F_ ORDERS'!A:H,8,FALSE))-(F_SEARCHES!$D1098+F_SEARCHES!$E1098),0)</f>
        <v>0</v>
      </c>
      <c r="H1098" s="32">
        <f>IFERROR(IF(MATCH(F_SEARCHES!$A1098,'F_ ORDERS'!A:A,0),1,),0)</f>
        <v>0</v>
      </c>
    </row>
    <row r="1099" spans="1:8" x14ac:dyDescent="0.2">
      <c r="A1099" s="37" t="str">
        <f t="shared" si="17"/>
        <v>178.244.243.93|44761|0.604224537033588</v>
      </c>
      <c r="B1099" s="32">
        <v>8097</v>
      </c>
      <c r="C1099" s="32" t="s">
        <v>2004</v>
      </c>
      <c r="D1099" s="38">
        <f>INT(DT!A1099)</f>
        <v>44761</v>
      </c>
      <c r="E1099" s="39">
        <f>DT!A1099-INT(DT!A1099)</f>
        <v>0.60422453703358769</v>
      </c>
      <c r="F1099" s="32" t="s">
        <v>342</v>
      </c>
      <c r="G1099" s="39">
        <f>IF(F_SEARCHES!$H1099=1,(VLOOKUP(F_SEARCHES!$A1099,'F_ ORDERS'!A:G,7,FALSE)+VLOOKUP(F_SEARCHES!$A1099,'F_ ORDERS'!A:H,8,FALSE))-(F_SEARCHES!$D1099+F_SEARCHES!$E1099),0)</f>
        <v>0</v>
      </c>
      <c r="H1099" s="32">
        <f>IFERROR(IF(MATCH(F_SEARCHES!$A1099,'F_ ORDERS'!A:A,0),1,),0)</f>
        <v>0</v>
      </c>
    </row>
    <row r="1100" spans="1:8" x14ac:dyDescent="0.2">
      <c r="A1100" s="37" t="str">
        <f t="shared" si="17"/>
        <v>178.255.49.213|44033|0.762696759258688</v>
      </c>
      <c r="B1100" s="32">
        <v>8098</v>
      </c>
      <c r="C1100" s="32" t="s">
        <v>2005</v>
      </c>
      <c r="D1100" s="38">
        <f>INT(DT!A1100)</f>
        <v>44033</v>
      </c>
      <c r="E1100" s="39">
        <f>DT!A1100-INT(DT!A1100)</f>
        <v>0.76269675925868796</v>
      </c>
      <c r="F1100" s="32" t="s">
        <v>326</v>
      </c>
      <c r="G1100" s="39">
        <f>IF(F_SEARCHES!$H1100=1,(VLOOKUP(F_SEARCHES!$A1100,'F_ ORDERS'!A:G,7,FALSE)+VLOOKUP(F_SEARCHES!$A1100,'F_ ORDERS'!A:H,8,FALSE))-(F_SEARCHES!$D1100+F_SEARCHES!$E1100),0)</f>
        <v>7.7870370369055308E-2</v>
      </c>
      <c r="H1100" s="32">
        <f>IFERROR(IF(MATCH(F_SEARCHES!$A1100,'F_ ORDERS'!A:A,0),1,),0)</f>
        <v>1</v>
      </c>
    </row>
    <row r="1101" spans="1:8" x14ac:dyDescent="0.2">
      <c r="A1101" s="37" t="str">
        <f t="shared" si="17"/>
        <v>178.51.89.118|42523|0.250636574077362</v>
      </c>
      <c r="B1101" s="32">
        <v>8099</v>
      </c>
      <c r="C1101" s="32" t="s">
        <v>2006</v>
      </c>
      <c r="D1101" s="38">
        <f>INT(DT!A1101)</f>
        <v>42523</v>
      </c>
      <c r="E1101" s="39">
        <f>DT!A1101-INT(DT!A1101)</f>
        <v>0.25063657407736173</v>
      </c>
      <c r="F1101" s="32" t="s">
        <v>92</v>
      </c>
      <c r="G1101" s="39">
        <f>IF(F_SEARCHES!$H1101=1,(VLOOKUP(F_SEARCHES!$A1101,'F_ ORDERS'!A:G,7,FALSE)+VLOOKUP(F_SEARCHES!$A1101,'F_ ORDERS'!A:H,8,FALSE))-(F_SEARCHES!$D1101+F_SEARCHES!$E1101),0)</f>
        <v>5.2465277774899732E-2</v>
      </c>
      <c r="H1101" s="32">
        <f>IFERROR(IF(MATCH(F_SEARCHES!$A1101,'F_ ORDERS'!A:A,0),1,),0)</f>
        <v>1</v>
      </c>
    </row>
    <row r="1102" spans="1:8" x14ac:dyDescent="0.2">
      <c r="A1102" s="37" t="str">
        <f t="shared" si="17"/>
        <v>178.76.251.108|44131|0.422002314822748</v>
      </c>
      <c r="B1102" s="32">
        <v>8100</v>
      </c>
      <c r="C1102" s="32" t="s">
        <v>2007</v>
      </c>
      <c r="D1102" s="38">
        <f>INT(DT!A1102)</f>
        <v>44131</v>
      </c>
      <c r="E1102" s="39">
        <f>DT!A1102-INT(DT!A1102)</f>
        <v>0.4220023148227483</v>
      </c>
      <c r="F1102" s="32" t="s">
        <v>212</v>
      </c>
      <c r="G1102" s="39">
        <f>IF(F_SEARCHES!$H1102=1,(VLOOKUP(F_SEARCHES!$A1102,'F_ ORDERS'!A:G,7,FALSE)+VLOOKUP(F_SEARCHES!$A1102,'F_ ORDERS'!A:H,8,FALSE))-(F_SEARCHES!$D1102+F_SEARCHES!$E1102),0)</f>
        <v>0</v>
      </c>
      <c r="H1102" s="32">
        <f>IFERROR(IF(MATCH(F_SEARCHES!$A1102,'F_ ORDERS'!A:A,0),1,),0)</f>
        <v>0</v>
      </c>
    </row>
    <row r="1103" spans="1:8" x14ac:dyDescent="0.2">
      <c r="A1103" s="37" t="str">
        <f t="shared" si="17"/>
        <v>178.96.123.174|43722|0.638136574067175</v>
      </c>
      <c r="B1103" s="32">
        <v>8101</v>
      </c>
      <c r="C1103" s="32" t="s">
        <v>2008</v>
      </c>
      <c r="D1103" s="38">
        <f>INT(DT!A1103)</f>
        <v>43722</v>
      </c>
      <c r="E1103" s="39">
        <f>DT!A1103-INT(DT!A1103)</f>
        <v>0.63813657406717539</v>
      </c>
      <c r="F1103" s="32" t="s">
        <v>41</v>
      </c>
      <c r="G1103" s="39">
        <f>IF(F_SEARCHES!$H1103=1,(VLOOKUP(F_SEARCHES!$A1103,'F_ ORDERS'!A:G,7,FALSE)+VLOOKUP(F_SEARCHES!$A1103,'F_ ORDERS'!A:H,8,FALSE))-(F_SEARCHES!$D1103+F_SEARCHES!$E1103),0)</f>
        <v>7.9004629631526768E-2</v>
      </c>
      <c r="H1103" s="32">
        <f>IFERROR(IF(MATCH(F_SEARCHES!$A1103,'F_ ORDERS'!A:A,0),1,),0)</f>
        <v>1</v>
      </c>
    </row>
    <row r="1104" spans="1:8" x14ac:dyDescent="0.2">
      <c r="A1104" s="37" t="str">
        <f t="shared" si="17"/>
        <v>179.128.161.147|45527|0.252372685186856</v>
      </c>
      <c r="B1104" s="32">
        <v>8102</v>
      </c>
      <c r="C1104" s="32" t="s">
        <v>2009</v>
      </c>
      <c r="D1104" s="38">
        <f>INT(DT!A1104)</f>
        <v>45527</v>
      </c>
      <c r="E1104" s="39">
        <f>DT!A1104-INT(DT!A1104)</f>
        <v>0.25237268518685596</v>
      </c>
      <c r="F1104" s="32" t="s">
        <v>344</v>
      </c>
      <c r="G1104" s="39">
        <f>IF(F_SEARCHES!$H1104=1,(VLOOKUP(F_SEARCHES!$A1104,'F_ ORDERS'!A:G,7,FALSE)+VLOOKUP(F_SEARCHES!$A1104,'F_ ORDERS'!A:H,8,FALSE))-(F_SEARCHES!$D1104+F_SEARCHES!$E1104),0)</f>
        <v>0</v>
      </c>
      <c r="H1104" s="32">
        <f>IFERROR(IF(MATCH(F_SEARCHES!$A1104,'F_ ORDERS'!A:A,0),1,),0)</f>
        <v>0</v>
      </c>
    </row>
    <row r="1105" spans="1:8" x14ac:dyDescent="0.2">
      <c r="A1105" s="37" t="str">
        <f t="shared" si="17"/>
        <v>179.142.10.12|43689|0.571747685193259</v>
      </c>
      <c r="B1105" s="32">
        <v>8103</v>
      </c>
      <c r="C1105" s="32" t="s">
        <v>2010</v>
      </c>
      <c r="D1105" s="38">
        <f>INT(DT!A1105)</f>
        <v>43689</v>
      </c>
      <c r="E1105" s="39">
        <f>DT!A1105-INT(DT!A1105)</f>
        <v>0.5717476851932588</v>
      </c>
      <c r="F1105" s="32" t="s">
        <v>453</v>
      </c>
      <c r="G1105" s="39">
        <f>IF(F_SEARCHES!$H1105=1,(VLOOKUP(F_SEARCHES!$A1105,'F_ ORDERS'!A:G,7,FALSE)+VLOOKUP(F_SEARCHES!$A1105,'F_ ORDERS'!A:H,8,FALSE))-(F_SEARCHES!$D1105+F_SEARCHES!$E1105),0)</f>
        <v>2.6064814817800652E-2</v>
      </c>
      <c r="H1105" s="32">
        <f>IFERROR(IF(MATCH(F_SEARCHES!$A1105,'F_ ORDERS'!A:A,0),1,),0)</f>
        <v>1</v>
      </c>
    </row>
    <row r="1106" spans="1:8" x14ac:dyDescent="0.2">
      <c r="A1106" s="37" t="str">
        <f t="shared" si="17"/>
        <v>179.174.25.52|44583|0.885312500002328</v>
      </c>
      <c r="B1106" s="32">
        <v>8104</v>
      </c>
      <c r="C1106" s="32" t="s">
        <v>2011</v>
      </c>
      <c r="D1106" s="38">
        <f>INT(DT!A1106)</f>
        <v>44583</v>
      </c>
      <c r="E1106" s="39">
        <f>DT!A1106-INT(DT!A1106)</f>
        <v>0.88531250000232831</v>
      </c>
      <c r="F1106" s="32" t="s">
        <v>139</v>
      </c>
      <c r="G1106" s="39">
        <f>IF(F_SEARCHES!$H1106=1,(VLOOKUP(F_SEARCHES!$A1106,'F_ ORDERS'!A:G,7,FALSE)+VLOOKUP(F_SEARCHES!$A1106,'F_ ORDERS'!A:H,8,FALSE))-(F_SEARCHES!$D1106+F_SEARCHES!$E1106),0)</f>
        <v>0</v>
      </c>
      <c r="H1106" s="32">
        <f>IFERROR(IF(MATCH(F_SEARCHES!$A1106,'F_ ORDERS'!A:A,0),1,),0)</f>
        <v>0</v>
      </c>
    </row>
    <row r="1107" spans="1:8" x14ac:dyDescent="0.2">
      <c r="A1107" s="37" t="str">
        <f t="shared" si="17"/>
        <v>179.175.209.48|44345|0.752025462963502</v>
      </c>
      <c r="B1107" s="32">
        <v>8105</v>
      </c>
      <c r="C1107" s="32" t="s">
        <v>2012</v>
      </c>
      <c r="D1107" s="38">
        <f>INT(DT!A1107)</f>
        <v>44345</v>
      </c>
      <c r="E1107" s="39">
        <f>DT!A1107-INT(DT!A1107)</f>
        <v>0.75202546296350192</v>
      </c>
      <c r="F1107" s="32" t="s">
        <v>364</v>
      </c>
      <c r="G1107" s="39">
        <f>IF(F_SEARCHES!$H1107=1,(VLOOKUP(F_SEARCHES!$A1107,'F_ ORDERS'!A:G,7,FALSE)+VLOOKUP(F_SEARCHES!$A1107,'F_ ORDERS'!A:H,8,FALSE))-(F_SEARCHES!$D1107+F_SEARCHES!$E1107),0)</f>
        <v>0</v>
      </c>
      <c r="H1107" s="32">
        <f>IFERROR(IF(MATCH(F_SEARCHES!$A1107,'F_ ORDERS'!A:A,0),1,),0)</f>
        <v>0</v>
      </c>
    </row>
    <row r="1108" spans="1:8" x14ac:dyDescent="0.2">
      <c r="A1108" s="37" t="str">
        <f t="shared" si="17"/>
        <v>179.177.27.10|45143|0.426863425927877</v>
      </c>
      <c r="B1108" s="32">
        <v>8106</v>
      </c>
      <c r="C1108" s="32" t="s">
        <v>2013</v>
      </c>
      <c r="D1108" s="38">
        <f>INT(DT!A1108)</f>
        <v>45143</v>
      </c>
      <c r="E1108" s="39">
        <f>DT!A1108-INT(DT!A1108)</f>
        <v>0.42686342592787696</v>
      </c>
      <c r="F1108" s="32" t="s">
        <v>454</v>
      </c>
      <c r="G1108" s="39">
        <f>IF(F_SEARCHES!$H1108=1,(VLOOKUP(F_SEARCHES!$A1108,'F_ ORDERS'!A:G,7,FALSE)+VLOOKUP(F_SEARCHES!$A1108,'F_ ORDERS'!A:H,8,FALSE))-(F_SEARCHES!$D1108+F_SEARCHES!$E1108),0)</f>
        <v>0</v>
      </c>
      <c r="H1108" s="32">
        <f>IFERROR(IF(MATCH(F_SEARCHES!$A1108,'F_ ORDERS'!A:A,0),1,),0)</f>
        <v>0</v>
      </c>
    </row>
    <row r="1109" spans="1:8" x14ac:dyDescent="0.2">
      <c r="A1109" s="37" t="str">
        <f t="shared" si="17"/>
        <v>179.19.115.177|45071|0.934282407397404</v>
      </c>
      <c r="B1109" s="32">
        <v>8107</v>
      </c>
      <c r="C1109" s="32" t="s">
        <v>2014</v>
      </c>
      <c r="D1109" s="38">
        <f>INT(DT!A1109)</f>
        <v>45071</v>
      </c>
      <c r="E1109" s="39">
        <f>DT!A1109-INT(DT!A1109)</f>
        <v>0.93428240739740431</v>
      </c>
      <c r="F1109" s="32" t="s">
        <v>451</v>
      </c>
      <c r="G1109" s="39">
        <f>IF(F_SEARCHES!$H1109=1,(VLOOKUP(F_SEARCHES!$A1109,'F_ ORDERS'!A:G,7,FALSE)+VLOOKUP(F_SEARCHES!$A1109,'F_ ORDERS'!A:H,8,FALSE))-(F_SEARCHES!$D1109+F_SEARCHES!$E1109),0)</f>
        <v>0.10587962962745223</v>
      </c>
      <c r="H1109" s="32">
        <f>IFERROR(IF(MATCH(F_SEARCHES!$A1109,'F_ ORDERS'!A:A,0),1,),0)</f>
        <v>1</v>
      </c>
    </row>
    <row r="1110" spans="1:8" x14ac:dyDescent="0.2">
      <c r="A1110" s="37" t="str">
        <f t="shared" si="17"/>
        <v>179.205.99.254|43707|0.511215277780138</v>
      </c>
      <c r="B1110" s="32">
        <v>8108</v>
      </c>
      <c r="C1110" s="32" t="s">
        <v>2015</v>
      </c>
      <c r="D1110" s="38">
        <f>INT(DT!A1110)</f>
        <v>43707</v>
      </c>
      <c r="E1110" s="39">
        <f>DT!A1110-INT(DT!A1110)</f>
        <v>0.51121527778013842</v>
      </c>
      <c r="F1110" s="32" t="s">
        <v>261</v>
      </c>
      <c r="G1110" s="39">
        <f>IF(F_SEARCHES!$H1110=1,(VLOOKUP(F_SEARCHES!$A1110,'F_ ORDERS'!A:G,7,FALSE)+VLOOKUP(F_SEARCHES!$A1110,'F_ ORDERS'!A:H,8,FALSE))-(F_SEARCHES!$D1110+F_SEARCHES!$E1110),0)</f>
        <v>0</v>
      </c>
      <c r="H1110" s="32">
        <f>IFERROR(IF(MATCH(F_SEARCHES!$A1110,'F_ ORDERS'!A:A,0),1,),0)</f>
        <v>0</v>
      </c>
    </row>
    <row r="1111" spans="1:8" x14ac:dyDescent="0.2">
      <c r="A1111" s="37" t="str">
        <f t="shared" si="17"/>
        <v>179.206.56.132|44204|0.889618055553001</v>
      </c>
      <c r="B1111" s="32">
        <v>8109</v>
      </c>
      <c r="C1111" s="32" t="s">
        <v>2016</v>
      </c>
      <c r="D1111" s="38">
        <f>INT(DT!A1111)</f>
        <v>44204</v>
      </c>
      <c r="E1111" s="39">
        <f>DT!A1111-INT(DT!A1111)</f>
        <v>0.88961805555300089</v>
      </c>
      <c r="F1111" s="32" t="s">
        <v>54</v>
      </c>
      <c r="G1111" s="39">
        <f>IF(F_SEARCHES!$H1111=1,(VLOOKUP(F_SEARCHES!$A1111,'F_ ORDERS'!A:G,7,FALSE)+VLOOKUP(F_SEARCHES!$A1111,'F_ ORDERS'!A:H,8,FALSE))-(F_SEARCHES!$D1111+F_SEARCHES!$E1111),0)</f>
        <v>0</v>
      </c>
      <c r="H1111" s="32">
        <f>IFERROR(IF(MATCH(F_SEARCHES!$A1111,'F_ ORDERS'!A:A,0),1,),0)</f>
        <v>0</v>
      </c>
    </row>
    <row r="1112" spans="1:8" x14ac:dyDescent="0.2">
      <c r="A1112" s="37" t="str">
        <f t="shared" si="17"/>
        <v>179.244.186.234|42723|0.0509490740732872</v>
      </c>
      <c r="B1112" s="32">
        <v>8110</v>
      </c>
      <c r="C1112" s="32" t="s">
        <v>2017</v>
      </c>
      <c r="D1112" s="38">
        <f>INT(DT!A1112)</f>
        <v>42723</v>
      </c>
      <c r="E1112" s="39">
        <f>DT!A1112-INT(DT!A1112)</f>
        <v>5.0949074073287193E-2</v>
      </c>
      <c r="F1112" s="32" t="s">
        <v>376</v>
      </c>
      <c r="G1112" s="39">
        <f>IF(F_SEARCHES!$H1112=1,(VLOOKUP(F_SEARCHES!$A1112,'F_ ORDERS'!A:G,7,FALSE)+VLOOKUP(F_SEARCHES!$A1112,'F_ ORDERS'!A:H,8,FALSE))-(F_SEARCHES!$D1112+F_SEARCHES!$E1112),0)</f>
        <v>0</v>
      </c>
      <c r="H1112" s="32">
        <f>IFERROR(IF(MATCH(F_SEARCHES!$A1112,'F_ ORDERS'!A:A,0),1,),0)</f>
        <v>0</v>
      </c>
    </row>
    <row r="1113" spans="1:8" x14ac:dyDescent="0.2">
      <c r="A1113" s="37" t="str">
        <f t="shared" si="17"/>
        <v>179.47.68.54|44840|0.0241550925929914</v>
      </c>
      <c r="B1113" s="32">
        <v>8111</v>
      </c>
      <c r="C1113" s="32" t="s">
        <v>2018</v>
      </c>
      <c r="D1113" s="38">
        <f>INT(DT!A1113)</f>
        <v>44840</v>
      </c>
      <c r="E1113" s="39">
        <f>DT!A1113-INT(DT!A1113)</f>
        <v>2.4155092592991423E-2</v>
      </c>
      <c r="F1113" s="32" t="s">
        <v>121</v>
      </c>
      <c r="G1113" s="39">
        <f>IF(F_SEARCHES!$H1113=1,(VLOOKUP(F_SEARCHES!$A1113,'F_ ORDERS'!A:G,7,FALSE)+VLOOKUP(F_SEARCHES!$A1113,'F_ ORDERS'!A:H,8,FALSE))-(F_SEARCHES!$D1113+F_SEARCHES!$E1113),0)</f>
        <v>7.7465277776354924E-2</v>
      </c>
      <c r="H1113" s="32">
        <f>IFERROR(IF(MATCH(F_SEARCHES!$A1113,'F_ ORDERS'!A:A,0),1,),0)</f>
        <v>1</v>
      </c>
    </row>
    <row r="1114" spans="1:8" x14ac:dyDescent="0.2">
      <c r="A1114" s="37" t="str">
        <f t="shared" si="17"/>
        <v>18.101.48.84|42050|0.908287037040282</v>
      </c>
      <c r="B1114" s="32">
        <v>8112</v>
      </c>
      <c r="C1114" s="32" t="s">
        <v>2019</v>
      </c>
      <c r="D1114" s="38">
        <f>INT(DT!A1114)</f>
        <v>42050</v>
      </c>
      <c r="E1114" s="39">
        <f>DT!A1114-INT(DT!A1114)</f>
        <v>0.90828703704028158</v>
      </c>
      <c r="F1114" s="32" t="s">
        <v>466</v>
      </c>
      <c r="G1114" s="39">
        <f>IF(F_SEARCHES!$H1114=1,(VLOOKUP(F_SEARCHES!$A1114,'F_ ORDERS'!A:G,7,FALSE)+VLOOKUP(F_SEARCHES!$A1114,'F_ ORDERS'!A:H,8,FALSE))-(F_SEARCHES!$D1114+F_SEARCHES!$E1114),0)</f>
        <v>0</v>
      </c>
      <c r="H1114" s="32">
        <f>IFERROR(IF(MATCH(F_SEARCHES!$A1114,'F_ ORDERS'!A:A,0),1,),0)</f>
        <v>0</v>
      </c>
    </row>
    <row r="1115" spans="1:8" x14ac:dyDescent="0.2">
      <c r="A1115" s="37" t="str">
        <f t="shared" si="17"/>
        <v>18.128.246.95|45591|0.0528009259287501</v>
      </c>
      <c r="B1115" s="32">
        <v>8113</v>
      </c>
      <c r="C1115" s="32" t="s">
        <v>2020</v>
      </c>
      <c r="D1115" s="38">
        <f>INT(DT!A1115)</f>
        <v>45591</v>
      </c>
      <c r="E1115" s="39">
        <f>DT!A1115-INT(DT!A1115)</f>
        <v>5.2800925928750075E-2</v>
      </c>
      <c r="F1115" s="32" t="s">
        <v>394</v>
      </c>
      <c r="G1115" s="39">
        <f>IF(F_SEARCHES!$H1115=1,(VLOOKUP(F_SEARCHES!$A1115,'F_ ORDERS'!A:G,7,FALSE)+VLOOKUP(F_SEARCHES!$A1115,'F_ ORDERS'!A:H,8,FALSE))-(F_SEARCHES!$D1115+F_SEARCHES!$E1115),0)</f>
        <v>0</v>
      </c>
      <c r="H1115" s="32">
        <f>IFERROR(IF(MATCH(F_SEARCHES!$A1115,'F_ ORDERS'!A:A,0),1,),0)</f>
        <v>0</v>
      </c>
    </row>
    <row r="1116" spans="1:8" x14ac:dyDescent="0.2">
      <c r="A1116" s="37" t="str">
        <f t="shared" si="17"/>
        <v>18.145.47.220|44391|0.852835648147448</v>
      </c>
      <c r="B1116" s="32">
        <v>8114</v>
      </c>
      <c r="C1116" s="32" t="s">
        <v>2021</v>
      </c>
      <c r="D1116" s="38">
        <f>INT(DT!A1116)</f>
        <v>44391</v>
      </c>
      <c r="E1116" s="39">
        <f>DT!A1116-INT(DT!A1116)</f>
        <v>0.8528356481474475</v>
      </c>
      <c r="F1116" s="32" t="s">
        <v>363</v>
      </c>
      <c r="G1116" s="39">
        <f>IF(F_SEARCHES!$H1116=1,(VLOOKUP(F_SEARCHES!$A1116,'F_ ORDERS'!A:G,7,FALSE)+VLOOKUP(F_SEARCHES!$A1116,'F_ ORDERS'!A:H,8,FALSE))-(F_SEARCHES!$D1116+F_SEARCHES!$E1116),0)</f>
        <v>4.2349537034169771E-2</v>
      </c>
      <c r="H1116" s="32">
        <f>IFERROR(IF(MATCH(F_SEARCHES!$A1116,'F_ ORDERS'!A:A,0),1,),0)</f>
        <v>1</v>
      </c>
    </row>
    <row r="1117" spans="1:8" x14ac:dyDescent="0.2">
      <c r="A1117" s="37" t="str">
        <f t="shared" si="17"/>
        <v>18.186.64.140|43905|0.254479166673264</v>
      </c>
      <c r="B1117" s="32">
        <v>8115</v>
      </c>
      <c r="C1117" s="32" t="s">
        <v>2022</v>
      </c>
      <c r="D1117" s="38">
        <f>INT(DT!A1117)</f>
        <v>43905</v>
      </c>
      <c r="E1117" s="39">
        <f>DT!A1117-INT(DT!A1117)</f>
        <v>0.25447916667326353</v>
      </c>
      <c r="F1117" s="32" t="s">
        <v>333</v>
      </c>
      <c r="G1117" s="39">
        <f>IF(F_SEARCHES!$H1117=1,(VLOOKUP(F_SEARCHES!$A1117,'F_ ORDERS'!A:G,7,FALSE)+VLOOKUP(F_SEARCHES!$A1117,'F_ ORDERS'!A:H,8,FALSE))-(F_SEARCHES!$D1117+F_SEARCHES!$E1117),0)</f>
        <v>0</v>
      </c>
      <c r="H1117" s="32">
        <f>IFERROR(IF(MATCH(F_SEARCHES!$A1117,'F_ ORDERS'!A:A,0),1,),0)</f>
        <v>0</v>
      </c>
    </row>
    <row r="1118" spans="1:8" x14ac:dyDescent="0.2">
      <c r="A1118" s="37" t="str">
        <f t="shared" si="17"/>
        <v>18.188.115.209|44130|0.0887731481489027</v>
      </c>
      <c r="B1118" s="32">
        <v>8116</v>
      </c>
      <c r="C1118" s="32" t="s">
        <v>2023</v>
      </c>
      <c r="D1118" s="38">
        <f>INT(DT!A1118)</f>
        <v>44130</v>
      </c>
      <c r="E1118" s="39">
        <f>DT!A1118-INT(DT!A1118)</f>
        <v>8.8773148148902692E-2</v>
      </c>
      <c r="F1118" s="32" t="s">
        <v>241</v>
      </c>
      <c r="G1118" s="39">
        <f>IF(F_SEARCHES!$H1118=1,(VLOOKUP(F_SEARCHES!$A1118,'F_ ORDERS'!A:G,7,FALSE)+VLOOKUP(F_SEARCHES!$A1118,'F_ ORDERS'!A:H,8,FALSE))-(F_SEARCHES!$D1118+F_SEARCHES!$E1118),0)</f>
        <v>0.10754629629809642</v>
      </c>
      <c r="H1118" s="32">
        <f>IFERROR(IF(MATCH(F_SEARCHES!$A1118,'F_ ORDERS'!A:A,0),1,),0)</f>
        <v>1</v>
      </c>
    </row>
    <row r="1119" spans="1:8" x14ac:dyDescent="0.2">
      <c r="A1119" s="37" t="str">
        <f t="shared" si="17"/>
        <v>18.225.238.9|45021|0.283379629632691</v>
      </c>
      <c r="B1119" s="32">
        <v>8117</v>
      </c>
      <c r="C1119" s="32" t="s">
        <v>2024</v>
      </c>
      <c r="D1119" s="38">
        <f>INT(DT!A1119)</f>
        <v>45021</v>
      </c>
      <c r="E1119" s="39">
        <f>DT!A1119-INT(DT!A1119)</f>
        <v>0.28337962963269092</v>
      </c>
      <c r="F1119" s="32" t="s">
        <v>307</v>
      </c>
      <c r="G1119" s="39">
        <f>IF(F_SEARCHES!$H1119=1,(VLOOKUP(F_SEARCHES!$A1119,'F_ ORDERS'!A:G,7,FALSE)+VLOOKUP(F_SEARCHES!$A1119,'F_ ORDERS'!A:H,8,FALSE))-(F_SEARCHES!$D1119+F_SEARCHES!$E1119),0)</f>
        <v>5.2893518513883464E-3</v>
      </c>
      <c r="H1119" s="32">
        <f>IFERROR(IF(MATCH(F_SEARCHES!$A1119,'F_ ORDERS'!A:A,0),1,),0)</f>
        <v>1</v>
      </c>
    </row>
    <row r="1120" spans="1:8" x14ac:dyDescent="0.2">
      <c r="A1120" s="37" t="str">
        <f t="shared" si="17"/>
        <v>18.234.2.155|45583|0.507488425922929</v>
      </c>
      <c r="B1120" s="32">
        <v>8118</v>
      </c>
      <c r="C1120" s="32" t="s">
        <v>2025</v>
      </c>
      <c r="D1120" s="38">
        <f>INT(DT!A1120)</f>
        <v>45583</v>
      </c>
      <c r="E1120" s="39">
        <f>DT!A1120-INT(DT!A1120)</f>
        <v>0.50748842592292931</v>
      </c>
      <c r="F1120" s="32" t="s">
        <v>441</v>
      </c>
      <c r="G1120" s="39">
        <f>IF(F_SEARCHES!$H1120=1,(VLOOKUP(F_SEARCHES!$A1120,'F_ ORDERS'!A:G,7,FALSE)+VLOOKUP(F_SEARCHES!$A1120,'F_ ORDERS'!A:H,8,FALSE))-(F_SEARCHES!$D1120+F_SEARCHES!$E1120),0)</f>
        <v>0</v>
      </c>
      <c r="H1120" s="32">
        <f>IFERROR(IF(MATCH(F_SEARCHES!$A1120,'F_ ORDERS'!A:A,0),1,),0)</f>
        <v>0</v>
      </c>
    </row>
    <row r="1121" spans="1:8" x14ac:dyDescent="0.2">
      <c r="A1121" s="37" t="str">
        <f t="shared" si="17"/>
        <v>18.242.5.144|44426|0.782604166663077</v>
      </c>
      <c r="B1121" s="32">
        <v>8119</v>
      </c>
      <c r="C1121" s="32" t="s">
        <v>2026</v>
      </c>
      <c r="D1121" s="38">
        <f>INT(DT!A1121)</f>
        <v>44426</v>
      </c>
      <c r="E1121" s="39">
        <f>DT!A1121-INT(DT!A1121)</f>
        <v>0.78260416666307719</v>
      </c>
      <c r="F1121" s="32" t="s">
        <v>127</v>
      </c>
      <c r="G1121" s="39">
        <f>IF(F_SEARCHES!$H1121=1,(VLOOKUP(F_SEARCHES!$A1121,'F_ ORDERS'!A:G,7,FALSE)+VLOOKUP(F_SEARCHES!$A1121,'F_ ORDERS'!A:H,8,FALSE))-(F_SEARCHES!$D1121+F_SEARCHES!$E1121),0)</f>
        <v>2.0138888889050577E-2</v>
      </c>
      <c r="H1121" s="32">
        <f>IFERROR(IF(MATCH(F_SEARCHES!$A1121,'F_ ORDERS'!A:A,0),1,),0)</f>
        <v>1</v>
      </c>
    </row>
    <row r="1122" spans="1:8" x14ac:dyDescent="0.2">
      <c r="A1122" s="37" t="str">
        <f t="shared" si="17"/>
        <v>18.51.157.13|44439|0.804641203700157</v>
      </c>
      <c r="B1122" s="32">
        <v>8120</v>
      </c>
      <c r="C1122" s="32" t="s">
        <v>2027</v>
      </c>
      <c r="D1122" s="38">
        <f>INT(DT!A1122)</f>
        <v>44439</v>
      </c>
      <c r="E1122" s="39">
        <f>DT!A1122-INT(DT!A1122)</f>
        <v>0.80464120370015735</v>
      </c>
      <c r="F1122" s="32" t="s">
        <v>423</v>
      </c>
      <c r="G1122" s="39">
        <f>IF(F_SEARCHES!$H1122=1,(VLOOKUP(F_SEARCHES!$A1122,'F_ ORDERS'!A:G,7,FALSE)+VLOOKUP(F_SEARCHES!$A1122,'F_ ORDERS'!A:H,8,FALSE))-(F_SEARCHES!$D1122+F_SEARCHES!$E1122),0)</f>
        <v>7.7060185183654539E-2</v>
      </c>
      <c r="H1122" s="32">
        <f>IFERROR(IF(MATCH(F_SEARCHES!$A1122,'F_ ORDERS'!A:A,0),1,),0)</f>
        <v>1</v>
      </c>
    </row>
    <row r="1123" spans="1:8" x14ac:dyDescent="0.2">
      <c r="A1123" s="37" t="str">
        <f t="shared" si="17"/>
        <v>18.55.191.20|43210|0.801793981481751</v>
      </c>
      <c r="B1123" s="32">
        <v>8121</v>
      </c>
      <c r="C1123" s="32" t="s">
        <v>2028</v>
      </c>
      <c r="D1123" s="38">
        <f>INT(DT!A1123)</f>
        <v>43210</v>
      </c>
      <c r="E1123" s="39">
        <f>DT!A1123-INT(DT!A1123)</f>
        <v>0.80179398148175096</v>
      </c>
      <c r="F1123" s="32" t="s">
        <v>162</v>
      </c>
      <c r="G1123" s="39">
        <f>IF(F_SEARCHES!$H1123=1,(VLOOKUP(F_SEARCHES!$A1123,'F_ ORDERS'!A:G,7,FALSE)+VLOOKUP(F_SEARCHES!$A1123,'F_ ORDERS'!A:H,8,FALSE))-(F_SEARCHES!$D1123+F_SEARCHES!$E1123),0)</f>
        <v>0</v>
      </c>
      <c r="H1123" s="32">
        <f>IFERROR(IF(MATCH(F_SEARCHES!$A1123,'F_ ORDERS'!A:A,0),1,),0)</f>
        <v>0</v>
      </c>
    </row>
    <row r="1124" spans="1:8" x14ac:dyDescent="0.2">
      <c r="A1124" s="37" t="str">
        <f t="shared" si="17"/>
        <v>180.215.14.36|42684|0.100949074083474</v>
      </c>
      <c r="B1124" s="32">
        <v>8122</v>
      </c>
      <c r="C1124" s="32" t="s">
        <v>2029</v>
      </c>
      <c r="D1124" s="38">
        <f>INT(DT!A1124)</f>
        <v>42684</v>
      </c>
      <c r="E1124" s="39">
        <f>DT!A1124-INT(DT!A1124)</f>
        <v>0.10094907408347353</v>
      </c>
      <c r="F1124" s="32" t="s">
        <v>14</v>
      </c>
      <c r="G1124" s="39">
        <f>IF(F_SEARCHES!$H1124=1,(VLOOKUP(F_SEARCHES!$A1124,'F_ ORDERS'!A:G,7,FALSE)+VLOOKUP(F_SEARCHES!$A1124,'F_ ORDERS'!A:H,8,FALSE))-(F_SEARCHES!$D1124+F_SEARCHES!$E1124),0)</f>
        <v>4.6493055553582963E-2</v>
      </c>
      <c r="H1124" s="32">
        <f>IFERROR(IF(MATCH(F_SEARCHES!$A1124,'F_ ORDERS'!A:A,0),1,),0)</f>
        <v>1</v>
      </c>
    </row>
    <row r="1125" spans="1:8" x14ac:dyDescent="0.2">
      <c r="A1125" s="37" t="str">
        <f t="shared" si="17"/>
        <v>180.225.21.154|45542|0.231863425928168</v>
      </c>
      <c r="B1125" s="32">
        <v>8123</v>
      </c>
      <c r="C1125" s="32" t="s">
        <v>2030</v>
      </c>
      <c r="D1125" s="38">
        <f>INT(DT!A1125)</f>
        <v>45542</v>
      </c>
      <c r="E1125" s="39">
        <f>DT!A1125-INT(DT!A1125)</f>
        <v>0.231863425928168</v>
      </c>
      <c r="F1125" s="32" t="s">
        <v>397</v>
      </c>
      <c r="G1125" s="39">
        <f>IF(F_SEARCHES!$H1125=1,(VLOOKUP(F_SEARCHES!$A1125,'F_ ORDERS'!A:G,7,FALSE)+VLOOKUP(F_SEARCHES!$A1125,'F_ ORDERS'!A:H,8,FALSE))-(F_SEARCHES!$D1125+F_SEARCHES!$E1125),0)</f>
        <v>0</v>
      </c>
      <c r="H1125" s="32">
        <f>IFERROR(IF(MATCH(F_SEARCHES!$A1125,'F_ ORDERS'!A:A,0),1,),0)</f>
        <v>0</v>
      </c>
    </row>
    <row r="1126" spans="1:8" x14ac:dyDescent="0.2">
      <c r="A1126" s="37" t="str">
        <f t="shared" si="17"/>
        <v>180.232.217.245|45467|0.850289351852552</v>
      </c>
      <c r="B1126" s="32">
        <v>8124</v>
      </c>
      <c r="C1126" s="32" t="s">
        <v>2031</v>
      </c>
      <c r="D1126" s="38">
        <f>INT(DT!A1126)</f>
        <v>45467</v>
      </c>
      <c r="E1126" s="39">
        <f>DT!A1126-INT(DT!A1126)</f>
        <v>0.8502893518525525</v>
      </c>
      <c r="F1126" s="32" t="s">
        <v>102</v>
      </c>
      <c r="G1126" s="39">
        <f>IF(F_SEARCHES!$H1126=1,(VLOOKUP(F_SEARCHES!$A1126,'F_ ORDERS'!A:G,7,FALSE)+VLOOKUP(F_SEARCHES!$A1126,'F_ ORDERS'!A:H,8,FALSE))-(F_SEARCHES!$D1126+F_SEARCHES!$E1126),0)</f>
        <v>0.10207175926188938</v>
      </c>
      <c r="H1126" s="32">
        <f>IFERROR(IF(MATCH(F_SEARCHES!$A1126,'F_ ORDERS'!A:A,0),1,),0)</f>
        <v>1</v>
      </c>
    </row>
    <row r="1127" spans="1:8" x14ac:dyDescent="0.2">
      <c r="A1127" s="37" t="str">
        <f t="shared" si="17"/>
        <v>180.234.10.140|45206|0.376562500001455</v>
      </c>
      <c r="B1127" s="32">
        <v>8125</v>
      </c>
      <c r="C1127" s="32" t="s">
        <v>2032</v>
      </c>
      <c r="D1127" s="38">
        <f>INT(DT!A1127)</f>
        <v>45206</v>
      </c>
      <c r="E1127" s="39">
        <f>DT!A1127-INT(DT!A1127)</f>
        <v>0.37656250000145519</v>
      </c>
      <c r="F1127" s="32" t="s">
        <v>439</v>
      </c>
      <c r="G1127" s="39">
        <f>IF(F_SEARCHES!$H1127=1,(VLOOKUP(F_SEARCHES!$A1127,'F_ ORDERS'!A:G,7,FALSE)+VLOOKUP(F_SEARCHES!$A1127,'F_ ORDERS'!A:H,8,FALSE))-(F_SEARCHES!$D1127+F_SEARCHES!$E1127),0)</f>
        <v>0</v>
      </c>
      <c r="H1127" s="32">
        <f>IFERROR(IF(MATCH(F_SEARCHES!$A1127,'F_ ORDERS'!A:A,0),1,),0)</f>
        <v>0</v>
      </c>
    </row>
    <row r="1128" spans="1:8" x14ac:dyDescent="0.2">
      <c r="A1128" s="37" t="str">
        <f t="shared" si="17"/>
        <v>180.239.195.52|44460|0.238055555557366</v>
      </c>
      <c r="B1128" s="32">
        <v>8126</v>
      </c>
      <c r="C1128" s="32" t="s">
        <v>2033</v>
      </c>
      <c r="D1128" s="38">
        <f>INT(DT!A1128)</f>
        <v>44460</v>
      </c>
      <c r="E1128" s="39">
        <f>DT!A1128-INT(DT!A1128)</f>
        <v>0.23805555555736646</v>
      </c>
      <c r="F1128" s="32" t="s">
        <v>164</v>
      </c>
      <c r="G1128" s="39">
        <f>IF(F_SEARCHES!$H1128=1,(VLOOKUP(F_SEARCHES!$A1128,'F_ ORDERS'!A:G,7,FALSE)+VLOOKUP(F_SEARCHES!$A1128,'F_ ORDERS'!A:H,8,FALSE))-(F_SEARCHES!$D1128+F_SEARCHES!$E1128),0)</f>
        <v>0</v>
      </c>
      <c r="H1128" s="32">
        <f>IFERROR(IF(MATCH(F_SEARCHES!$A1128,'F_ ORDERS'!A:A,0),1,),0)</f>
        <v>0</v>
      </c>
    </row>
    <row r="1129" spans="1:8" x14ac:dyDescent="0.2">
      <c r="A1129" s="37" t="str">
        <f t="shared" si="17"/>
        <v>180.60.11.141|43600|0.478229166663368</v>
      </c>
      <c r="B1129" s="32">
        <v>8127</v>
      </c>
      <c r="C1129" s="32" t="s">
        <v>2034</v>
      </c>
      <c r="D1129" s="38">
        <f>INT(DT!A1129)</f>
        <v>43600</v>
      </c>
      <c r="E1129" s="39">
        <f>DT!A1129-INT(DT!A1129)</f>
        <v>0.47822916666336823</v>
      </c>
      <c r="F1129" s="32" t="s">
        <v>149</v>
      </c>
      <c r="G1129" s="39">
        <f>IF(F_SEARCHES!$H1129=1,(VLOOKUP(F_SEARCHES!$A1129,'F_ ORDERS'!A:G,7,FALSE)+VLOOKUP(F_SEARCHES!$A1129,'F_ ORDERS'!A:H,8,FALSE))-(F_SEARCHES!$D1129+F_SEARCHES!$E1129),0)</f>
        <v>8.7326388886140194E-2</v>
      </c>
      <c r="H1129" s="32">
        <f>IFERROR(IF(MATCH(F_SEARCHES!$A1129,'F_ ORDERS'!A:A,0),1,),0)</f>
        <v>1</v>
      </c>
    </row>
    <row r="1130" spans="1:8" x14ac:dyDescent="0.2">
      <c r="A1130" s="37" t="str">
        <f t="shared" si="17"/>
        <v>180.71.115.236|43921|0.349097222220735</v>
      </c>
      <c r="B1130" s="32">
        <v>8128</v>
      </c>
      <c r="C1130" s="32" t="s">
        <v>2035</v>
      </c>
      <c r="D1130" s="38">
        <f>INT(DT!A1130)</f>
        <v>43921</v>
      </c>
      <c r="E1130" s="39">
        <f>DT!A1130-INT(DT!A1130)</f>
        <v>0.34909722222073469</v>
      </c>
      <c r="F1130" s="32" t="s">
        <v>467</v>
      </c>
      <c r="G1130" s="39">
        <f>IF(F_SEARCHES!$H1130=1,(VLOOKUP(F_SEARCHES!$A1130,'F_ ORDERS'!A:G,7,FALSE)+VLOOKUP(F_SEARCHES!$A1130,'F_ ORDERS'!A:H,8,FALSE))-(F_SEARCHES!$D1130+F_SEARCHES!$E1130),0)</f>
        <v>1.894675925723277E-2</v>
      </c>
      <c r="H1130" s="32">
        <f>IFERROR(IF(MATCH(F_SEARCHES!$A1130,'F_ ORDERS'!A:A,0),1,),0)</f>
        <v>1</v>
      </c>
    </row>
    <row r="1131" spans="1:8" x14ac:dyDescent="0.2">
      <c r="A1131" s="37" t="str">
        <f t="shared" si="17"/>
        <v>180.79.253.221|44864|0.83314814815094</v>
      </c>
      <c r="B1131" s="32">
        <v>8129</v>
      </c>
      <c r="C1131" s="32" t="s">
        <v>2036</v>
      </c>
      <c r="D1131" s="38">
        <f>INT(DT!A1131)</f>
        <v>44864</v>
      </c>
      <c r="E1131" s="39">
        <f>DT!A1131-INT(DT!A1131)</f>
        <v>0.83314814815093996</v>
      </c>
      <c r="F1131" s="32" t="s">
        <v>446</v>
      </c>
      <c r="G1131" s="39">
        <f>IF(F_SEARCHES!$H1131=1,(VLOOKUP(F_SEARCHES!$A1131,'F_ ORDERS'!A:G,7,FALSE)+VLOOKUP(F_SEARCHES!$A1131,'F_ ORDERS'!A:H,8,FALSE))-(F_SEARCHES!$D1131+F_SEARCHES!$E1131),0)</f>
        <v>8.6585648146865424E-2</v>
      </c>
      <c r="H1131" s="32">
        <f>IFERROR(IF(MATCH(F_SEARCHES!$A1131,'F_ ORDERS'!A:A,0),1,),0)</f>
        <v>1</v>
      </c>
    </row>
    <row r="1132" spans="1:8" x14ac:dyDescent="0.2">
      <c r="A1132" s="37" t="str">
        <f t="shared" si="17"/>
        <v>180.82.190.143|45121|0.592106481482915</v>
      </c>
      <c r="B1132" s="32">
        <v>8130</v>
      </c>
      <c r="C1132" s="32" t="s">
        <v>2037</v>
      </c>
      <c r="D1132" s="38">
        <f>INT(DT!A1132)</f>
        <v>45121</v>
      </c>
      <c r="E1132" s="39">
        <f>DT!A1132-INT(DT!A1132)</f>
        <v>0.59210648148291511</v>
      </c>
      <c r="F1132" s="32" t="s">
        <v>425</v>
      </c>
      <c r="G1132" s="39">
        <f>IF(F_SEARCHES!$H1132=1,(VLOOKUP(F_SEARCHES!$A1132,'F_ ORDERS'!A:G,7,FALSE)+VLOOKUP(F_SEARCHES!$A1132,'F_ ORDERS'!A:H,8,FALSE))-(F_SEARCHES!$D1132+F_SEARCHES!$E1132),0)</f>
        <v>0.11037037037021946</v>
      </c>
      <c r="H1132" s="32">
        <f>IFERROR(IF(MATCH(F_SEARCHES!$A1132,'F_ ORDERS'!A:A,0),1,),0)</f>
        <v>1</v>
      </c>
    </row>
    <row r="1133" spans="1:8" x14ac:dyDescent="0.2">
      <c r="A1133" s="37" t="str">
        <f t="shared" si="17"/>
        <v>180.9.203.8|44959|0.427766203712963</v>
      </c>
      <c r="B1133" s="32">
        <v>8131</v>
      </c>
      <c r="C1133" s="32" t="s">
        <v>2038</v>
      </c>
      <c r="D1133" s="38">
        <f>INT(DT!A1133)</f>
        <v>44959</v>
      </c>
      <c r="E1133" s="39">
        <f>DT!A1133-INT(DT!A1133)</f>
        <v>0.42776620371296303</v>
      </c>
      <c r="F1133" s="32" t="s">
        <v>177</v>
      </c>
      <c r="G1133" s="39">
        <f>IF(F_SEARCHES!$H1133=1,(VLOOKUP(F_SEARCHES!$A1133,'F_ ORDERS'!A:G,7,FALSE)+VLOOKUP(F_SEARCHES!$A1133,'F_ ORDERS'!A:H,8,FALSE))-(F_SEARCHES!$D1133+F_SEARCHES!$E1133),0)</f>
        <v>3.0196759260434192E-2</v>
      </c>
      <c r="H1133" s="32">
        <f>IFERROR(IF(MATCH(F_SEARCHES!$A1133,'F_ ORDERS'!A:A,0),1,),0)</f>
        <v>1</v>
      </c>
    </row>
    <row r="1134" spans="1:8" x14ac:dyDescent="0.2">
      <c r="A1134" s="37" t="str">
        <f t="shared" si="17"/>
        <v>181.113.141.44|45376|0.762106481481169</v>
      </c>
      <c r="B1134" s="32">
        <v>8132</v>
      </c>
      <c r="C1134" s="32" t="s">
        <v>2039</v>
      </c>
      <c r="D1134" s="38">
        <f>INT(DT!A1134)</f>
        <v>45376</v>
      </c>
      <c r="E1134" s="39">
        <f>DT!A1134-INT(DT!A1134)</f>
        <v>0.76210648148116888</v>
      </c>
      <c r="F1134" s="32" t="s">
        <v>374</v>
      </c>
      <c r="G1134" s="39">
        <f>IF(F_SEARCHES!$H1134=1,(VLOOKUP(F_SEARCHES!$A1134,'F_ ORDERS'!A:G,7,FALSE)+VLOOKUP(F_SEARCHES!$A1134,'F_ ORDERS'!A:H,8,FALSE))-(F_SEARCHES!$D1134+F_SEARCHES!$E1134),0)</f>
        <v>2.0671296297223307E-2</v>
      </c>
      <c r="H1134" s="32">
        <f>IFERROR(IF(MATCH(F_SEARCHES!$A1134,'F_ ORDERS'!A:A,0),1,),0)</f>
        <v>1</v>
      </c>
    </row>
    <row r="1135" spans="1:8" x14ac:dyDescent="0.2">
      <c r="A1135" s="37" t="str">
        <f t="shared" si="17"/>
        <v>181.148.1.19|45425|0.623067129628907</v>
      </c>
      <c r="B1135" s="32">
        <v>8133</v>
      </c>
      <c r="C1135" s="32" t="s">
        <v>2040</v>
      </c>
      <c r="D1135" s="38">
        <f>INT(DT!A1135)</f>
        <v>45425</v>
      </c>
      <c r="E1135" s="39">
        <f>DT!A1135-INT(DT!A1135)</f>
        <v>0.62306712962890742</v>
      </c>
      <c r="F1135" s="32" t="s">
        <v>381</v>
      </c>
      <c r="G1135" s="39">
        <f>IF(F_SEARCHES!$H1135=1,(VLOOKUP(F_SEARCHES!$A1135,'F_ ORDERS'!A:G,7,FALSE)+VLOOKUP(F_SEARCHES!$A1135,'F_ ORDERS'!A:H,8,FALSE))-(F_SEARCHES!$D1135+F_SEARCHES!$E1135),0)</f>
        <v>3.2777777778392192E-2</v>
      </c>
      <c r="H1135" s="32">
        <f>IFERROR(IF(MATCH(F_SEARCHES!$A1135,'F_ ORDERS'!A:A,0),1,),0)</f>
        <v>1</v>
      </c>
    </row>
    <row r="1136" spans="1:8" x14ac:dyDescent="0.2">
      <c r="A1136" s="37" t="str">
        <f t="shared" si="17"/>
        <v>181.153.252.140|45190|0.981226851850806</v>
      </c>
      <c r="B1136" s="32">
        <v>8134</v>
      </c>
      <c r="C1136" s="32" t="s">
        <v>2041</v>
      </c>
      <c r="D1136" s="38">
        <f>INT(DT!A1136)</f>
        <v>45190</v>
      </c>
      <c r="E1136" s="39">
        <f>DT!A1136-INT(DT!A1136)</f>
        <v>0.98122685185080627</v>
      </c>
      <c r="F1136" s="32" t="s">
        <v>86</v>
      </c>
      <c r="G1136" s="39">
        <f>IF(F_SEARCHES!$H1136=1,(VLOOKUP(F_SEARCHES!$A1136,'F_ ORDERS'!A:G,7,FALSE)+VLOOKUP(F_SEARCHES!$A1136,'F_ ORDERS'!A:H,8,FALSE))-(F_SEARCHES!$D1136+F_SEARCHES!$E1136),0)</f>
        <v>8.3645833336049691E-2</v>
      </c>
      <c r="H1136" s="32">
        <f>IFERROR(IF(MATCH(F_SEARCHES!$A1136,'F_ ORDERS'!A:A,0),1,),0)</f>
        <v>1</v>
      </c>
    </row>
    <row r="1137" spans="1:8" x14ac:dyDescent="0.2">
      <c r="A1137" s="37" t="str">
        <f t="shared" si="17"/>
        <v>181.189.229.37|44106|0.0340277777795563</v>
      </c>
      <c r="B1137" s="32">
        <v>8135</v>
      </c>
      <c r="C1137" s="32" t="s">
        <v>2042</v>
      </c>
      <c r="D1137" s="38">
        <f>INT(DT!A1137)</f>
        <v>44106</v>
      </c>
      <c r="E1137" s="39">
        <f>DT!A1137-INT(DT!A1137)</f>
        <v>3.4027777779556345E-2</v>
      </c>
      <c r="F1137" s="32" t="s">
        <v>215</v>
      </c>
      <c r="G1137" s="39">
        <f>IF(F_SEARCHES!$H1137=1,(VLOOKUP(F_SEARCHES!$A1137,'F_ ORDERS'!A:G,7,FALSE)+VLOOKUP(F_SEARCHES!$A1137,'F_ ORDERS'!A:H,8,FALSE))-(F_SEARCHES!$D1137+F_SEARCHES!$E1137),0)</f>
        <v>9.0844907404971309E-2</v>
      </c>
      <c r="H1137" s="32">
        <f>IFERROR(IF(MATCH(F_SEARCHES!$A1137,'F_ ORDERS'!A:A,0),1,),0)</f>
        <v>1</v>
      </c>
    </row>
    <row r="1138" spans="1:8" x14ac:dyDescent="0.2">
      <c r="A1138" s="37" t="str">
        <f t="shared" si="17"/>
        <v>181.19.242.173|44933|0.551215277781012</v>
      </c>
      <c r="B1138" s="32">
        <v>8136</v>
      </c>
      <c r="C1138" s="32" t="s">
        <v>2043</v>
      </c>
      <c r="D1138" s="38">
        <f>INT(DT!A1138)</f>
        <v>44933</v>
      </c>
      <c r="E1138" s="39">
        <f>DT!A1138-INT(DT!A1138)</f>
        <v>0.55121527778101154</v>
      </c>
      <c r="F1138" s="32" t="s">
        <v>275</v>
      </c>
      <c r="G1138" s="39">
        <f>IF(F_SEARCHES!$H1138=1,(VLOOKUP(F_SEARCHES!$A1138,'F_ ORDERS'!A:G,7,FALSE)+VLOOKUP(F_SEARCHES!$A1138,'F_ ORDERS'!A:H,8,FALSE))-(F_SEARCHES!$D1138+F_SEARCHES!$E1138),0)</f>
        <v>4.5486111121135764E-3</v>
      </c>
      <c r="H1138" s="32">
        <f>IFERROR(IF(MATCH(F_SEARCHES!$A1138,'F_ ORDERS'!A:A,0),1,),0)</f>
        <v>1</v>
      </c>
    </row>
    <row r="1139" spans="1:8" x14ac:dyDescent="0.2">
      <c r="A1139" s="37" t="str">
        <f t="shared" si="17"/>
        <v>181.200.74.40|44625|0.330474537040573</v>
      </c>
      <c r="B1139" s="32">
        <v>8137</v>
      </c>
      <c r="C1139" s="32" t="s">
        <v>2044</v>
      </c>
      <c r="D1139" s="38">
        <f>INT(DT!A1139)</f>
        <v>44625</v>
      </c>
      <c r="E1139" s="39">
        <f>DT!A1139-INT(DT!A1139)</f>
        <v>0.33047453704057261</v>
      </c>
      <c r="F1139" s="32" t="s">
        <v>184</v>
      </c>
      <c r="G1139" s="39">
        <f>IF(F_SEARCHES!$H1139=1,(VLOOKUP(F_SEARCHES!$A1139,'F_ ORDERS'!A:G,7,FALSE)+VLOOKUP(F_SEARCHES!$A1139,'F_ ORDERS'!A:H,8,FALSE))-(F_SEARCHES!$D1139+F_SEARCHES!$E1139),0)</f>
        <v>8.6655092592991423E-2</v>
      </c>
      <c r="H1139" s="32">
        <f>IFERROR(IF(MATCH(F_SEARCHES!$A1139,'F_ ORDERS'!A:A,0),1,),0)</f>
        <v>1</v>
      </c>
    </row>
    <row r="1140" spans="1:8" x14ac:dyDescent="0.2">
      <c r="A1140" s="37" t="str">
        <f t="shared" si="17"/>
        <v>181.215.135.134|44716|0.531458333331102</v>
      </c>
      <c r="B1140" s="32">
        <v>8138</v>
      </c>
      <c r="C1140" s="32" t="s">
        <v>2045</v>
      </c>
      <c r="D1140" s="38">
        <f>INT(DT!A1140)</f>
        <v>44716</v>
      </c>
      <c r="E1140" s="39">
        <f>DT!A1140-INT(DT!A1140)</f>
        <v>0.53145833333110204</v>
      </c>
      <c r="F1140" s="32" t="s">
        <v>351</v>
      </c>
      <c r="G1140" s="39">
        <f>IF(F_SEARCHES!$H1140=1,(VLOOKUP(F_SEARCHES!$A1140,'F_ ORDERS'!A:G,7,FALSE)+VLOOKUP(F_SEARCHES!$A1140,'F_ ORDERS'!A:H,8,FALSE))-(F_SEARCHES!$D1140+F_SEARCHES!$E1140),0)</f>
        <v>0</v>
      </c>
      <c r="H1140" s="32">
        <f>IFERROR(IF(MATCH(F_SEARCHES!$A1140,'F_ ORDERS'!A:A,0),1,),0)</f>
        <v>0</v>
      </c>
    </row>
    <row r="1141" spans="1:8" x14ac:dyDescent="0.2">
      <c r="A1141" s="37" t="str">
        <f t="shared" si="17"/>
        <v>181.227.159.72|45304|0.894062500003201</v>
      </c>
      <c r="B1141" s="32">
        <v>8139</v>
      </c>
      <c r="C1141" s="32" t="s">
        <v>2046</v>
      </c>
      <c r="D1141" s="38">
        <f>INT(DT!A1141)</f>
        <v>45304</v>
      </c>
      <c r="E1141" s="39">
        <f>DT!A1141-INT(DT!A1141)</f>
        <v>0.89406250000320142</v>
      </c>
      <c r="F1141" s="32" t="s">
        <v>214</v>
      </c>
      <c r="G1141" s="39">
        <f>IF(F_SEARCHES!$H1141=1,(VLOOKUP(F_SEARCHES!$A1141,'F_ ORDERS'!A:G,7,FALSE)+VLOOKUP(F_SEARCHES!$A1141,'F_ ORDERS'!A:H,8,FALSE))-(F_SEARCHES!$D1141+F_SEARCHES!$E1141),0)</f>
        <v>2.0254629635019228E-3</v>
      </c>
      <c r="H1141" s="32">
        <f>IFERROR(IF(MATCH(F_SEARCHES!$A1141,'F_ ORDERS'!A:A,0),1,),0)</f>
        <v>1</v>
      </c>
    </row>
    <row r="1142" spans="1:8" x14ac:dyDescent="0.2">
      <c r="A1142" s="37" t="str">
        <f t="shared" si="17"/>
        <v>181.56.16.37|43500|0.552361111112987</v>
      </c>
      <c r="B1142" s="32">
        <v>8140</v>
      </c>
      <c r="C1142" s="32" t="s">
        <v>2047</v>
      </c>
      <c r="D1142" s="38">
        <f>INT(DT!A1142)</f>
        <v>43500</v>
      </c>
      <c r="E1142" s="39">
        <f>DT!A1142-INT(DT!A1142)</f>
        <v>0.55236111111298669</v>
      </c>
      <c r="F1142" s="32" t="s">
        <v>412</v>
      </c>
      <c r="G1142" s="39">
        <f>IF(F_SEARCHES!$H1142=1,(VLOOKUP(F_SEARCHES!$A1142,'F_ ORDERS'!A:G,7,FALSE)+VLOOKUP(F_SEARCHES!$A1142,'F_ ORDERS'!A:H,8,FALSE))-(F_SEARCHES!$D1142+F_SEARCHES!$E1142),0)</f>
        <v>6.2349537038244307E-2</v>
      </c>
      <c r="H1142" s="32">
        <f>IFERROR(IF(MATCH(F_SEARCHES!$A1142,'F_ ORDERS'!A:A,0),1,),0)</f>
        <v>1</v>
      </c>
    </row>
    <row r="1143" spans="1:8" x14ac:dyDescent="0.2">
      <c r="A1143" s="37" t="str">
        <f t="shared" si="17"/>
        <v>181.77.218.203|43466|0.496932870366436</v>
      </c>
      <c r="B1143" s="32">
        <v>8141</v>
      </c>
      <c r="C1143" s="32" t="s">
        <v>2048</v>
      </c>
      <c r="D1143" s="38">
        <f>INT(DT!A1143)</f>
        <v>43466</v>
      </c>
      <c r="E1143" s="39">
        <f>DT!A1143-INT(DT!A1143)</f>
        <v>0.49693287036643596</v>
      </c>
      <c r="F1143" s="32" t="s">
        <v>279</v>
      </c>
      <c r="G1143" s="39">
        <f>IF(F_SEARCHES!$H1143=1,(VLOOKUP(F_SEARCHES!$A1143,'F_ ORDERS'!A:G,7,FALSE)+VLOOKUP(F_SEARCHES!$A1143,'F_ ORDERS'!A:H,8,FALSE))-(F_SEARCHES!$D1143+F_SEARCHES!$E1143),0)</f>
        <v>0</v>
      </c>
      <c r="H1143" s="32">
        <f>IFERROR(IF(MATCH(F_SEARCHES!$A1143,'F_ ORDERS'!A:A,0),1,),0)</f>
        <v>0</v>
      </c>
    </row>
    <row r="1144" spans="1:8" x14ac:dyDescent="0.2">
      <c r="A1144" s="37" t="str">
        <f t="shared" si="17"/>
        <v>181.88.71.48|43806|0.989988425928459</v>
      </c>
      <c r="B1144" s="32">
        <v>8142</v>
      </c>
      <c r="C1144" s="32" t="s">
        <v>2049</v>
      </c>
      <c r="D1144" s="38">
        <f>INT(DT!A1144)</f>
        <v>43806</v>
      </c>
      <c r="E1144" s="39">
        <f>DT!A1144-INT(DT!A1144)</f>
        <v>0.98998842592845904</v>
      </c>
      <c r="F1144" s="32" t="s">
        <v>349</v>
      </c>
      <c r="G1144" s="39">
        <f>IF(F_SEARCHES!$H1144=1,(VLOOKUP(F_SEARCHES!$A1144,'F_ ORDERS'!A:G,7,FALSE)+VLOOKUP(F_SEARCHES!$A1144,'F_ ORDERS'!A:H,8,FALSE))-(F_SEARCHES!$D1144+F_SEARCHES!$E1144),0)</f>
        <v>0</v>
      </c>
      <c r="H1144" s="32">
        <f>IFERROR(IF(MATCH(F_SEARCHES!$A1144,'F_ ORDERS'!A:A,0),1,),0)</f>
        <v>0</v>
      </c>
    </row>
    <row r="1145" spans="1:8" x14ac:dyDescent="0.2">
      <c r="A1145" s="37" t="str">
        <f t="shared" si="17"/>
        <v>181.92.227.19|44650|0.118263888893125</v>
      </c>
      <c r="B1145" s="32">
        <v>8143</v>
      </c>
      <c r="C1145" s="32" t="s">
        <v>2050</v>
      </c>
      <c r="D1145" s="38">
        <f>INT(DT!A1145)</f>
        <v>44650</v>
      </c>
      <c r="E1145" s="39">
        <f>DT!A1145-INT(DT!A1145)</f>
        <v>0.11826388889312511</v>
      </c>
      <c r="F1145" s="32" t="s">
        <v>81</v>
      </c>
      <c r="G1145" s="39">
        <f>IF(F_SEARCHES!$H1145=1,(VLOOKUP(F_SEARCHES!$A1145,'F_ ORDERS'!A:G,7,FALSE)+VLOOKUP(F_SEARCHES!$A1145,'F_ ORDERS'!A:H,8,FALSE))-(F_SEARCHES!$D1145+F_SEARCHES!$E1145),0)</f>
        <v>0</v>
      </c>
      <c r="H1145" s="32">
        <f>IFERROR(IF(MATCH(F_SEARCHES!$A1145,'F_ ORDERS'!A:A,0),1,),0)</f>
        <v>0</v>
      </c>
    </row>
    <row r="1146" spans="1:8" x14ac:dyDescent="0.2">
      <c r="A1146" s="37" t="str">
        <f t="shared" si="17"/>
        <v>182.112.215.52|45260|0.0384606481529772</v>
      </c>
      <c r="B1146" s="32">
        <v>8144</v>
      </c>
      <c r="C1146" s="32" t="s">
        <v>2051</v>
      </c>
      <c r="D1146" s="38">
        <f>INT(DT!A1146)</f>
        <v>45260</v>
      </c>
      <c r="E1146" s="39">
        <f>DT!A1146-INT(DT!A1146)</f>
        <v>3.8460648152977228E-2</v>
      </c>
      <c r="F1146" s="32" t="s">
        <v>107</v>
      </c>
      <c r="G1146" s="39">
        <f>IF(F_SEARCHES!$H1146=1,(VLOOKUP(F_SEARCHES!$A1146,'F_ ORDERS'!A:G,7,FALSE)+VLOOKUP(F_SEARCHES!$A1146,'F_ ORDERS'!A:H,8,FALSE))-(F_SEARCHES!$D1146+F_SEARCHES!$E1146),0)</f>
        <v>0.12468749999970896</v>
      </c>
      <c r="H1146" s="32">
        <f>IFERROR(IF(MATCH(F_SEARCHES!$A1146,'F_ ORDERS'!A:A,0),1,),0)</f>
        <v>1</v>
      </c>
    </row>
    <row r="1147" spans="1:8" x14ac:dyDescent="0.2">
      <c r="A1147" s="37" t="str">
        <f t="shared" si="17"/>
        <v>182.13.202.17|45419|0.608425925922347</v>
      </c>
      <c r="B1147" s="32">
        <v>8145</v>
      </c>
      <c r="C1147" s="32" t="s">
        <v>2052</v>
      </c>
      <c r="D1147" s="38">
        <f>INT(DT!A1147)</f>
        <v>45419</v>
      </c>
      <c r="E1147" s="39">
        <f>DT!A1147-INT(DT!A1147)</f>
        <v>0.60842592592234723</v>
      </c>
      <c r="F1147" s="32" t="s">
        <v>164</v>
      </c>
      <c r="G1147" s="39">
        <f>IF(F_SEARCHES!$H1147=1,(VLOOKUP(F_SEARCHES!$A1147,'F_ ORDERS'!A:G,7,FALSE)+VLOOKUP(F_SEARCHES!$A1147,'F_ ORDERS'!A:H,8,FALSE))-(F_SEARCHES!$D1147+F_SEARCHES!$E1147),0)</f>
        <v>5.521990740817273E-2</v>
      </c>
      <c r="H1147" s="32">
        <f>IFERROR(IF(MATCH(F_SEARCHES!$A1147,'F_ ORDERS'!A:A,0),1,),0)</f>
        <v>1</v>
      </c>
    </row>
    <row r="1148" spans="1:8" x14ac:dyDescent="0.2">
      <c r="A1148" s="37" t="str">
        <f t="shared" si="17"/>
        <v>182.147.30.149|42879|0.764976851853135</v>
      </c>
      <c r="B1148" s="32">
        <v>8146</v>
      </c>
      <c r="C1148" s="32" t="s">
        <v>2053</v>
      </c>
      <c r="D1148" s="38">
        <f>INT(DT!A1148)</f>
        <v>42879</v>
      </c>
      <c r="E1148" s="39">
        <f>DT!A1148-INT(DT!A1148)</f>
        <v>0.76497685185313458</v>
      </c>
      <c r="F1148" s="32" t="s">
        <v>281</v>
      </c>
      <c r="G1148" s="39">
        <f>IF(F_SEARCHES!$H1148=1,(VLOOKUP(F_SEARCHES!$A1148,'F_ ORDERS'!A:G,7,FALSE)+VLOOKUP(F_SEARCHES!$A1148,'F_ ORDERS'!A:H,8,FALSE))-(F_SEARCHES!$D1148+F_SEARCHES!$E1148),0)</f>
        <v>0</v>
      </c>
      <c r="H1148" s="32">
        <f>IFERROR(IF(MATCH(F_SEARCHES!$A1148,'F_ ORDERS'!A:A,0),1,),0)</f>
        <v>0</v>
      </c>
    </row>
    <row r="1149" spans="1:8" x14ac:dyDescent="0.2">
      <c r="A1149" s="37" t="str">
        <f t="shared" si="17"/>
        <v>182.15.19.37|45218|0.663599537037953</v>
      </c>
      <c r="B1149" s="32">
        <v>8147</v>
      </c>
      <c r="C1149" s="32" t="s">
        <v>2054</v>
      </c>
      <c r="D1149" s="38">
        <f>INT(DT!A1149)</f>
        <v>45218</v>
      </c>
      <c r="E1149" s="39">
        <f>DT!A1149-INT(DT!A1149)</f>
        <v>0.66359953703795327</v>
      </c>
      <c r="F1149" s="32" t="s">
        <v>164</v>
      </c>
      <c r="G1149" s="39">
        <f>IF(F_SEARCHES!$H1149=1,(VLOOKUP(F_SEARCHES!$A1149,'F_ ORDERS'!A:G,7,FALSE)+VLOOKUP(F_SEARCHES!$A1149,'F_ ORDERS'!A:H,8,FALSE))-(F_SEARCHES!$D1149+F_SEARCHES!$E1149),0)</f>
        <v>0.10583333333488554</v>
      </c>
      <c r="H1149" s="32">
        <f>IFERROR(IF(MATCH(F_SEARCHES!$A1149,'F_ ORDERS'!A:A,0),1,),0)</f>
        <v>1</v>
      </c>
    </row>
    <row r="1150" spans="1:8" x14ac:dyDescent="0.2">
      <c r="A1150" s="37" t="str">
        <f t="shared" si="17"/>
        <v>182.171.71.161|44340|0.937743055546889</v>
      </c>
      <c r="B1150" s="32">
        <v>8148</v>
      </c>
      <c r="C1150" s="32" t="s">
        <v>2055</v>
      </c>
      <c r="D1150" s="38">
        <f>INT(DT!A1150)</f>
        <v>44340</v>
      </c>
      <c r="E1150" s="39">
        <f>DT!A1150-INT(DT!A1150)</f>
        <v>0.93774305554688908</v>
      </c>
      <c r="F1150" s="32" t="s">
        <v>359</v>
      </c>
      <c r="G1150" s="39">
        <f>IF(F_SEARCHES!$H1150=1,(VLOOKUP(F_SEARCHES!$A1150,'F_ ORDERS'!A:G,7,FALSE)+VLOOKUP(F_SEARCHES!$A1150,'F_ ORDERS'!A:H,8,FALSE))-(F_SEARCHES!$D1150+F_SEARCHES!$E1150),0)</f>
        <v>3.7835648145119194E-2</v>
      </c>
      <c r="H1150" s="32">
        <f>IFERROR(IF(MATCH(F_SEARCHES!$A1150,'F_ ORDERS'!A:A,0),1,),0)</f>
        <v>1</v>
      </c>
    </row>
    <row r="1151" spans="1:8" x14ac:dyDescent="0.2">
      <c r="A1151" s="37" t="str">
        <f t="shared" si="17"/>
        <v>182.219.24.125|44821|0.473692129628034</v>
      </c>
      <c r="B1151" s="32">
        <v>8149</v>
      </c>
      <c r="C1151" s="32" t="s">
        <v>2056</v>
      </c>
      <c r="D1151" s="38">
        <f>INT(DT!A1151)</f>
        <v>44821</v>
      </c>
      <c r="E1151" s="39">
        <f>DT!A1151-INT(DT!A1151)</f>
        <v>0.47369212962803431</v>
      </c>
      <c r="F1151" s="32" t="s">
        <v>325</v>
      </c>
      <c r="G1151" s="39">
        <f>IF(F_SEARCHES!$H1151=1,(VLOOKUP(F_SEARCHES!$A1151,'F_ ORDERS'!A:G,7,FALSE)+VLOOKUP(F_SEARCHES!$A1151,'F_ ORDERS'!A:H,8,FALSE))-(F_SEARCHES!$D1151+F_SEARCHES!$E1151),0)</f>
        <v>1.3622685182781424E-2</v>
      </c>
      <c r="H1151" s="32">
        <f>IFERROR(IF(MATCH(F_SEARCHES!$A1151,'F_ ORDERS'!A:A,0),1,),0)</f>
        <v>1</v>
      </c>
    </row>
    <row r="1152" spans="1:8" x14ac:dyDescent="0.2">
      <c r="A1152" s="37" t="str">
        <f t="shared" si="17"/>
        <v>182.241.203.57|45453|0.07310185184906</v>
      </c>
      <c r="B1152" s="32">
        <v>8150</v>
      </c>
      <c r="C1152" s="32" t="s">
        <v>2057</v>
      </c>
      <c r="D1152" s="38">
        <f>INT(DT!A1152)</f>
        <v>45453</v>
      </c>
      <c r="E1152" s="39">
        <f>DT!A1152-INT(DT!A1152)</f>
        <v>7.310185184906004E-2</v>
      </c>
      <c r="F1152" s="32" t="s">
        <v>197</v>
      </c>
      <c r="G1152" s="39">
        <f>IF(F_SEARCHES!$H1152=1,(VLOOKUP(F_SEARCHES!$A1152,'F_ ORDERS'!A:G,7,FALSE)+VLOOKUP(F_SEARCHES!$A1152,'F_ ORDERS'!A:H,8,FALSE))-(F_SEARCHES!$D1152+F_SEARCHES!$E1152),0)</f>
        <v>0.11420138888934162</v>
      </c>
      <c r="H1152" s="32">
        <f>IFERROR(IF(MATCH(F_SEARCHES!$A1152,'F_ ORDERS'!A:A,0),1,),0)</f>
        <v>1</v>
      </c>
    </row>
    <row r="1153" spans="1:8" x14ac:dyDescent="0.2">
      <c r="A1153" s="37" t="str">
        <f t="shared" si="17"/>
        <v>182.246.123.176|44682|0.786435185182199</v>
      </c>
      <c r="B1153" s="32">
        <v>8151</v>
      </c>
      <c r="C1153" s="32" t="s">
        <v>2058</v>
      </c>
      <c r="D1153" s="38">
        <f>INT(DT!A1153)</f>
        <v>44682</v>
      </c>
      <c r="E1153" s="39">
        <f>DT!A1153-INT(DT!A1153)</f>
        <v>0.78643518518219935</v>
      </c>
      <c r="F1153" s="32" t="s">
        <v>332</v>
      </c>
      <c r="G1153" s="39">
        <f>IF(F_SEARCHES!$H1153=1,(VLOOKUP(F_SEARCHES!$A1153,'F_ ORDERS'!A:G,7,FALSE)+VLOOKUP(F_SEARCHES!$A1153,'F_ ORDERS'!A:H,8,FALSE))-(F_SEARCHES!$D1153+F_SEARCHES!$E1153),0)</f>
        <v>0</v>
      </c>
      <c r="H1153" s="32">
        <f>IFERROR(IF(MATCH(F_SEARCHES!$A1153,'F_ ORDERS'!A:A,0),1,),0)</f>
        <v>0</v>
      </c>
    </row>
    <row r="1154" spans="1:8" x14ac:dyDescent="0.2">
      <c r="A1154" s="37" t="str">
        <f t="shared" ref="A1154:A1217" si="18">C1154 &amp; "|" &amp; D1154 &amp; "|" &amp; E1154</f>
        <v>182.32.54.122|45164|0.0113310185188311</v>
      </c>
      <c r="B1154" s="32">
        <v>8152</v>
      </c>
      <c r="C1154" s="32" t="s">
        <v>2059</v>
      </c>
      <c r="D1154" s="38">
        <f>INT(DT!A1154)</f>
        <v>45164</v>
      </c>
      <c r="E1154" s="39">
        <f>DT!A1154-INT(DT!A1154)</f>
        <v>1.1331018518831115E-2</v>
      </c>
      <c r="F1154" s="32" t="s">
        <v>468</v>
      </c>
      <c r="G1154" s="39">
        <f>IF(F_SEARCHES!$H1154=1,(VLOOKUP(F_SEARCHES!$A1154,'F_ ORDERS'!A:G,7,FALSE)+VLOOKUP(F_SEARCHES!$A1154,'F_ ORDERS'!A:H,8,FALSE))-(F_SEARCHES!$D1154+F_SEARCHES!$E1154),0)</f>
        <v>4.2013888887595385E-2</v>
      </c>
      <c r="H1154" s="32">
        <f>IFERROR(IF(MATCH(F_SEARCHES!$A1154,'F_ ORDERS'!A:A,0),1,),0)</f>
        <v>1</v>
      </c>
    </row>
    <row r="1155" spans="1:8" x14ac:dyDescent="0.2">
      <c r="A1155" s="37" t="str">
        <f t="shared" si="18"/>
        <v>182.56.221.60|45329|0.365925925929332</v>
      </c>
      <c r="B1155" s="32">
        <v>8153</v>
      </c>
      <c r="C1155" s="32" t="s">
        <v>2060</v>
      </c>
      <c r="D1155" s="38">
        <f>INT(DT!A1155)</f>
        <v>45329</v>
      </c>
      <c r="E1155" s="39">
        <f>DT!A1155-INT(DT!A1155)</f>
        <v>0.36592592592933215</v>
      </c>
      <c r="F1155" s="32" t="s">
        <v>105</v>
      </c>
      <c r="G1155" s="39">
        <f>IF(F_SEARCHES!$H1155=1,(VLOOKUP(F_SEARCHES!$A1155,'F_ ORDERS'!A:G,7,FALSE)+VLOOKUP(F_SEARCHES!$A1155,'F_ ORDERS'!A:H,8,FALSE))-(F_SEARCHES!$D1155+F_SEARCHES!$E1155),0)</f>
        <v>8.4108796298096422E-2</v>
      </c>
      <c r="H1155" s="32">
        <f>IFERROR(IF(MATCH(F_SEARCHES!$A1155,'F_ ORDERS'!A:A,0),1,),0)</f>
        <v>1</v>
      </c>
    </row>
    <row r="1156" spans="1:8" x14ac:dyDescent="0.2">
      <c r="A1156" s="37" t="str">
        <f t="shared" si="18"/>
        <v>182.79.240.109|45351|0.0642939814788406</v>
      </c>
      <c r="B1156" s="32">
        <v>8154</v>
      </c>
      <c r="C1156" s="32" t="s">
        <v>2061</v>
      </c>
      <c r="D1156" s="38">
        <f>INT(DT!A1156)</f>
        <v>45351</v>
      </c>
      <c r="E1156" s="39">
        <f>DT!A1156-INT(DT!A1156)</f>
        <v>6.4293981478840578E-2</v>
      </c>
      <c r="F1156" s="32" t="s">
        <v>419</v>
      </c>
      <c r="G1156" s="39">
        <f>IF(F_SEARCHES!$H1156=1,(VLOOKUP(F_SEARCHES!$A1156,'F_ ORDERS'!A:G,7,FALSE)+VLOOKUP(F_SEARCHES!$A1156,'F_ ORDERS'!A:H,8,FALSE))-(F_SEARCHES!$D1156+F_SEARCHES!$E1156),0)</f>
        <v>5.189814815093996E-2</v>
      </c>
      <c r="H1156" s="32">
        <f>IFERROR(IF(MATCH(F_SEARCHES!$A1156,'F_ ORDERS'!A:A,0),1,),0)</f>
        <v>1</v>
      </c>
    </row>
    <row r="1157" spans="1:8" x14ac:dyDescent="0.2">
      <c r="A1157" s="37" t="str">
        <f t="shared" si="18"/>
        <v>183.100.46.11|45419|0.94663194444729</v>
      </c>
      <c r="B1157" s="32">
        <v>8155</v>
      </c>
      <c r="C1157" s="32" t="s">
        <v>2062</v>
      </c>
      <c r="D1157" s="38">
        <f>INT(DT!A1157)</f>
        <v>45419</v>
      </c>
      <c r="E1157" s="39">
        <f>DT!A1157-INT(DT!A1157)</f>
        <v>0.94663194444729015</v>
      </c>
      <c r="F1157" s="32" t="s">
        <v>391</v>
      </c>
      <c r="G1157" s="39">
        <f>IF(F_SEARCHES!$H1157=1,(VLOOKUP(F_SEARCHES!$A1157,'F_ ORDERS'!A:G,7,FALSE)+VLOOKUP(F_SEARCHES!$A1157,'F_ ORDERS'!A:H,8,FALSE))-(F_SEARCHES!$D1157+F_SEARCHES!$E1157),0)</f>
        <v>0</v>
      </c>
      <c r="H1157" s="32">
        <f>IFERROR(IF(MATCH(F_SEARCHES!$A1157,'F_ ORDERS'!A:A,0),1,),0)</f>
        <v>0</v>
      </c>
    </row>
    <row r="1158" spans="1:8" x14ac:dyDescent="0.2">
      <c r="A1158" s="37" t="str">
        <f t="shared" si="18"/>
        <v>183.132.2.115|42592|0.942685185182199</v>
      </c>
      <c r="B1158" s="32">
        <v>8156</v>
      </c>
      <c r="C1158" s="32" t="s">
        <v>2063</v>
      </c>
      <c r="D1158" s="38">
        <f>INT(DT!A1158)</f>
        <v>42592</v>
      </c>
      <c r="E1158" s="39">
        <f>DT!A1158-INT(DT!A1158)</f>
        <v>0.94268518518219935</v>
      </c>
      <c r="F1158" s="32" t="s">
        <v>28</v>
      </c>
      <c r="G1158" s="39">
        <f>IF(F_SEARCHES!$H1158=1,(VLOOKUP(F_SEARCHES!$A1158,'F_ ORDERS'!A:G,7,FALSE)+VLOOKUP(F_SEARCHES!$A1158,'F_ ORDERS'!A:H,8,FALSE))-(F_SEARCHES!$D1158+F_SEARCHES!$E1158),0)</f>
        <v>8.1423611110949423E-2</v>
      </c>
      <c r="H1158" s="32">
        <f>IFERROR(IF(MATCH(F_SEARCHES!$A1158,'F_ ORDERS'!A:A,0),1,),0)</f>
        <v>1</v>
      </c>
    </row>
    <row r="1159" spans="1:8" x14ac:dyDescent="0.2">
      <c r="A1159" s="37" t="str">
        <f t="shared" si="18"/>
        <v>183.136.122.45|45196|0.158229166656383</v>
      </c>
      <c r="B1159" s="32">
        <v>8157</v>
      </c>
      <c r="C1159" s="32" t="s">
        <v>2064</v>
      </c>
      <c r="D1159" s="38">
        <f>INT(DT!A1159)</f>
        <v>45196</v>
      </c>
      <c r="E1159" s="39">
        <f>DT!A1159-INT(DT!A1159)</f>
        <v>0.15822916665638331</v>
      </c>
      <c r="F1159" s="32" t="s">
        <v>447</v>
      </c>
      <c r="G1159" s="39">
        <f>IF(F_SEARCHES!$H1159=1,(VLOOKUP(F_SEARCHES!$A1159,'F_ ORDERS'!A:G,7,FALSE)+VLOOKUP(F_SEARCHES!$A1159,'F_ ORDERS'!A:H,8,FALSE))-(F_SEARCHES!$D1159+F_SEARCHES!$E1159),0)</f>
        <v>0</v>
      </c>
      <c r="H1159" s="32">
        <f>IFERROR(IF(MATCH(F_SEARCHES!$A1159,'F_ ORDERS'!A:A,0),1,),0)</f>
        <v>0</v>
      </c>
    </row>
    <row r="1160" spans="1:8" x14ac:dyDescent="0.2">
      <c r="A1160" s="37" t="str">
        <f t="shared" si="18"/>
        <v>183.160.231.198|44429|0.0355324073971133</v>
      </c>
      <c r="B1160" s="32">
        <v>8158</v>
      </c>
      <c r="C1160" s="32" t="s">
        <v>2065</v>
      </c>
      <c r="D1160" s="38">
        <f>INT(DT!A1160)</f>
        <v>44429</v>
      </c>
      <c r="E1160" s="39">
        <f>DT!A1160-INT(DT!A1160)</f>
        <v>3.5532407397113275E-2</v>
      </c>
      <c r="F1160" s="32" t="s">
        <v>105</v>
      </c>
      <c r="G1160" s="39">
        <f>IF(F_SEARCHES!$H1160=1,(VLOOKUP(F_SEARCHES!$A1160,'F_ ORDERS'!A:G,7,FALSE)+VLOOKUP(F_SEARCHES!$A1160,'F_ ORDERS'!A:H,8,FALSE))-(F_SEARCHES!$D1160+F_SEARCHES!$E1160),0)</f>
        <v>0.12078703703446081</v>
      </c>
      <c r="H1160" s="32">
        <f>IFERROR(IF(MATCH(F_SEARCHES!$A1160,'F_ ORDERS'!A:A,0),1,),0)</f>
        <v>1</v>
      </c>
    </row>
    <row r="1161" spans="1:8" x14ac:dyDescent="0.2">
      <c r="A1161" s="37" t="str">
        <f t="shared" si="18"/>
        <v>183.203.138.241|45384|0.756712962960592</v>
      </c>
      <c r="B1161" s="32">
        <v>8159</v>
      </c>
      <c r="C1161" s="32" t="s">
        <v>2066</v>
      </c>
      <c r="D1161" s="38">
        <f>INT(DT!A1161)</f>
        <v>45384</v>
      </c>
      <c r="E1161" s="39">
        <f>DT!A1161-INT(DT!A1161)</f>
        <v>0.75671296296059154</v>
      </c>
      <c r="F1161" s="32" t="s">
        <v>68</v>
      </c>
      <c r="G1161" s="39">
        <f>IF(F_SEARCHES!$H1161=1,(VLOOKUP(F_SEARCHES!$A1161,'F_ ORDERS'!A:G,7,FALSE)+VLOOKUP(F_SEARCHES!$A1161,'F_ ORDERS'!A:H,8,FALSE))-(F_SEARCHES!$D1161+F_SEARCHES!$E1161),0)</f>
        <v>4.2581018518831115E-2</v>
      </c>
      <c r="H1161" s="32">
        <f>IFERROR(IF(MATCH(F_SEARCHES!$A1161,'F_ ORDERS'!A:A,0),1,),0)</f>
        <v>1</v>
      </c>
    </row>
    <row r="1162" spans="1:8" x14ac:dyDescent="0.2">
      <c r="A1162" s="37" t="str">
        <f t="shared" si="18"/>
        <v>183.227.164.115|44704|0.1622453703676</v>
      </c>
      <c r="B1162" s="32">
        <v>8160</v>
      </c>
      <c r="C1162" s="32" t="s">
        <v>2067</v>
      </c>
      <c r="D1162" s="38">
        <f>INT(DT!A1162)</f>
        <v>44704</v>
      </c>
      <c r="E1162" s="39">
        <f>DT!A1162-INT(DT!A1162)</f>
        <v>0.16224537036760012</v>
      </c>
      <c r="F1162" s="32" t="s">
        <v>442</v>
      </c>
      <c r="G1162" s="39">
        <f>IF(F_SEARCHES!$H1162=1,(VLOOKUP(F_SEARCHES!$A1162,'F_ ORDERS'!A:G,7,FALSE)+VLOOKUP(F_SEARCHES!$A1162,'F_ ORDERS'!A:H,8,FALSE))-(F_SEARCHES!$D1162+F_SEARCHES!$E1162),0)</f>
        <v>6.3425925909541547E-3</v>
      </c>
      <c r="H1162" s="32">
        <f>IFERROR(IF(MATCH(F_SEARCHES!$A1162,'F_ ORDERS'!A:A,0),1,),0)</f>
        <v>1</v>
      </c>
    </row>
    <row r="1163" spans="1:8" x14ac:dyDescent="0.2">
      <c r="A1163" s="37" t="str">
        <f t="shared" si="18"/>
        <v>183.25.161.92|42942|0.557546296302462</v>
      </c>
      <c r="B1163" s="32">
        <v>8161</v>
      </c>
      <c r="C1163" s="32" t="s">
        <v>2068</v>
      </c>
      <c r="D1163" s="38">
        <f>INT(DT!A1163)</f>
        <v>42942</v>
      </c>
      <c r="E1163" s="39">
        <f>DT!A1163-INT(DT!A1163)</f>
        <v>0.557546296302462</v>
      </c>
      <c r="F1163" s="32" t="s">
        <v>419</v>
      </c>
      <c r="G1163" s="39">
        <f>IF(F_SEARCHES!$H1163=1,(VLOOKUP(F_SEARCHES!$A1163,'F_ ORDERS'!A:G,7,FALSE)+VLOOKUP(F_SEARCHES!$A1163,'F_ ORDERS'!A:H,8,FALSE))-(F_SEARCHES!$D1163+F_SEARCHES!$E1163),0)</f>
        <v>2.061342592787696E-2</v>
      </c>
      <c r="H1163" s="32">
        <f>IFERROR(IF(MATCH(F_SEARCHES!$A1163,'F_ ORDERS'!A:A,0),1,),0)</f>
        <v>1</v>
      </c>
    </row>
    <row r="1164" spans="1:8" x14ac:dyDescent="0.2">
      <c r="A1164" s="37" t="str">
        <f t="shared" si="18"/>
        <v>183.62.60.14|44643|0.890474537038244</v>
      </c>
      <c r="B1164" s="32">
        <v>8162</v>
      </c>
      <c r="C1164" s="32" t="s">
        <v>2069</v>
      </c>
      <c r="D1164" s="38">
        <f>INT(DT!A1164)</f>
        <v>44643</v>
      </c>
      <c r="E1164" s="39">
        <f>DT!A1164-INT(DT!A1164)</f>
        <v>0.89047453703824431</v>
      </c>
      <c r="F1164" s="32" t="s">
        <v>483</v>
      </c>
      <c r="G1164" s="39">
        <f>IF(F_SEARCHES!$H1164=1,(VLOOKUP(F_SEARCHES!$A1164,'F_ ORDERS'!A:G,7,FALSE)+VLOOKUP(F_SEARCHES!$A1164,'F_ ORDERS'!A:H,8,FALSE))-(F_SEARCHES!$D1164+F_SEARCHES!$E1164),0)</f>
        <v>3.6898148151522037E-2</v>
      </c>
      <c r="H1164" s="32">
        <f>IFERROR(IF(MATCH(F_SEARCHES!$A1164,'F_ ORDERS'!A:A,0),1,),0)</f>
        <v>1</v>
      </c>
    </row>
    <row r="1165" spans="1:8" x14ac:dyDescent="0.2">
      <c r="A1165" s="37" t="str">
        <f t="shared" si="18"/>
        <v>183.66.94.131|42499|0.0658101851877291</v>
      </c>
      <c r="B1165" s="32">
        <v>8163</v>
      </c>
      <c r="C1165" s="32" t="s">
        <v>2070</v>
      </c>
      <c r="D1165" s="38">
        <f>INT(DT!A1165)</f>
        <v>42499</v>
      </c>
      <c r="E1165" s="39">
        <f>DT!A1165-INT(DT!A1165)</f>
        <v>6.5810185187729076E-2</v>
      </c>
      <c r="F1165" s="32" t="s">
        <v>415</v>
      </c>
      <c r="G1165" s="39">
        <f>IF(F_SEARCHES!$H1165=1,(VLOOKUP(F_SEARCHES!$A1165,'F_ ORDERS'!A:G,7,FALSE)+VLOOKUP(F_SEARCHES!$A1165,'F_ ORDERS'!A:H,8,FALSE))-(F_SEARCHES!$D1165+F_SEARCHES!$E1165),0)</f>
        <v>8.6458333316841163E-3</v>
      </c>
      <c r="H1165" s="32">
        <f>IFERROR(IF(MATCH(F_SEARCHES!$A1165,'F_ ORDERS'!A:A,0),1,),0)</f>
        <v>1</v>
      </c>
    </row>
    <row r="1166" spans="1:8" x14ac:dyDescent="0.2">
      <c r="A1166" s="37" t="str">
        <f t="shared" si="18"/>
        <v>183.77.17.103|42575|0.704780092586589</v>
      </c>
      <c r="B1166" s="32">
        <v>8164</v>
      </c>
      <c r="C1166" s="32" t="s">
        <v>2071</v>
      </c>
      <c r="D1166" s="38">
        <f>INT(DT!A1166)</f>
        <v>42575</v>
      </c>
      <c r="E1166" s="39">
        <f>DT!A1166-INT(DT!A1166)</f>
        <v>0.70478009258658858</v>
      </c>
      <c r="F1166" s="32" t="s">
        <v>28</v>
      </c>
      <c r="G1166" s="39">
        <f>IF(F_SEARCHES!$H1166=1,(VLOOKUP(F_SEARCHES!$A1166,'F_ ORDERS'!A:G,7,FALSE)+VLOOKUP(F_SEARCHES!$A1166,'F_ ORDERS'!A:H,8,FALSE))-(F_SEARCHES!$D1166+F_SEARCHES!$E1166),0)</f>
        <v>0</v>
      </c>
      <c r="H1166" s="32">
        <f>IFERROR(IF(MATCH(F_SEARCHES!$A1166,'F_ ORDERS'!A:A,0),1,),0)</f>
        <v>0</v>
      </c>
    </row>
    <row r="1167" spans="1:8" x14ac:dyDescent="0.2">
      <c r="A1167" s="37" t="str">
        <f t="shared" si="18"/>
        <v>183.92.239.130|44011|0.948356481480005</v>
      </c>
      <c r="B1167" s="32">
        <v>8165</v>
      </c>
      <c r="C1167" s="32" t="s">
        <v>2072</v>
      </c>
      <c r="D1167" s="38">
        <f>INT(DT!A1167)</f>
        <v>44011</v>
      </c>
      <c r="E1167" s="39">
        <f>DT!A1167-INT(DT!A1167)</f>
        <v>0.94835648148000473</v>
      </c>
      <c r="F1167" s="32" t="s">
        <v>408</v>
      </c>
      <c r="G1167" s="39">
        <f>IF(F_SEARCHES!$H1167=1,(VLOOKUP(F_SEARCHES!$A1167,'F_ ORDERS'!A:G,7,FALSE)+VLOOKUP(F_SEARCHES!$A1167,'F_ ORDERS'!A:H,8,FALSE))-(F_SEARCHES!$D1167+F_SEARCHES!$E1167),0)</f>
        <v>0.10954861110803904</v>
      </c>
      <c r="H1167" s="32">
        <f>IFERROR(IF(MATCH(F_SEARCHES!$A1167,'F_ ORDERS'!A:A,0),1,),0)</f>
        <v>1</v>
      </c>
    </row>
    <row r="1168" spans="1:8" x14ac:dyDescent="0.2">
      <c r="A1168" s="37" t="str">
        <f t="shared" si="18"/>
        <v>183.95.87.184|43814|0.419641203712672</v>
      </c>
      <c r="B1168" s="32">
        <v>8166</v>
      </c>
      <c r="C1168" s="32" t="s">
        <v>2073</v>
      </c>
      <c r="D1168" s="38">
        <f>INT(DT!A1168)</f>
        <v>43814</v>
      </c>
      <c r="E1168" s="39">
        <f>DT!A1168-INT(DT!A1168)</f>
        <v>0.419641203712672</v>
      </c>
      <c r="F1168" s="32" t="s">
        <v>309</v>
      </c>
      <c r="G1168" s="39">
        <f>IF(F_SEARCHES!$H1168=1,(VLOOKUP(F_SEARCHES!$A1168,'F_ ORDERS'!A:G,7,FALSE)+VLOOKUP(F_SEARCHES!$A1168,'F_ ORDERS'!A:H,8,FALSE))-(F_SEARCHES!$D1168+F_SEARCHES!$E1168),0)</f>
        <v>0</v>
      </c>
      <c r="H1168" s="32">
        <f>IFERROR(IF(MATCH(F_SEARCHES!$A1168,'F_ ORDERS'!A:A,0),1,),0)</f>
        <v>0</v>
      </c>
    </row>
    <row r="1169" spans="1:8" x14ac:dyDescent="0.2">
      <c r="A1169" s="37" t="str">
        <f t="shared" si="18"/>
        <v>184.22.231.130|41688|0.770740740743349</v>
      </c>
      <c r="B1169" s="32">
        <v>8167</v>
      </c>
      <c r="C1169" s="32" t="s">
        <v>2074</v>
      </c>
      <c r="D1169" s="38">
        <f>INT(DT!A1169)</f>
        <v>41688</v>
      </c>
      <c r="E1169" s="39">
        <f>DT!A1169-INT(DT!A1169)</f>
        <v>0.77074074074334931</v>
      </c>
      <c r="F1169" s="32" t="s">
        <v>171</v>
      </c>
      <c r="G1169" s="39">
        <f>IF(F_SEARCHES!$H1169=1,(VLOOKUP(F_SEARCHES!$A1169,'F_ ORDERS'!A:G,7,FALSE)+VLOOKUP(F_SEARCHES!$A1169,'F_ ORDERS'!A:H,8,FALSE))-(F_SEARCHES!$D1169+F_SEARCHES!$E1169),0)</f>
        <v>9.2199074075324461E-2</v>
      </c>
      <c r="H1169" s="32">
        <f>IFERROR(IF(MATCH(F_SEARCHES!$A1169,'F_ ORDERS'!A:A,0),1,),0)</f>
        <v>1</v>
      </c>
    </row>
    <row r="1170" spans="1:8" x14ac:dyDescent="0.2">
      <c r="A1170" s="37" t="str">
        <f t="shared" si="18"/>
        <v>184.239.248.118|44272|0.569791666668607</v>
      </c>
      <c r="B1170" s="32">
        <v>8168</v>
      </c>
      <c r="C1170" s="32" t="s">
        <v>2075</v>
      </c>
      <c r="D1170" s="38">
        <f>INT(DT!A1170)</f>
        <v>44272</v>
      </c>
      <c r="E1170" s="39">
        <f>DT!A1170-INT(DT!A1170)</f>
        <v>0.56979166666860692</v>
      </c>
      <c r="F1170" s="32" t="s">
        <v>320</v>
      </c>
      <c r="G1170" s="39">
        <f>IF(F_SEARCHES!$H1170=1,(VLOOKUP(F_SEARCHES!$A1170,'F_ ORDERS'!A:G,7,FALSE)+VLOOKUP(F_SEARCHES!$A1170,'F_ ORDERS'!A:H,8,FALSE))-(F_SEARCHES!$D1170+F_SEARCHES!$E1170),0)</f>
        <v>7.2557870371383615E-2</v>
      </c>
      <c r="H1170" s="32">
        <f>IFERROR(IF(MATCH(F_SEARCHES!$A1170,'F_ ORDERS'!A:A,0),1,),0)</f>
        <v>1</v>
      </c>
    </row>
    <row r="1171" spans="1:8" x14ac:dyDescent="0.2">
      <c r="A1171" s="37" t="str">
        <f t="shared" si="18"/>
        <v>184.252.173.52|45043|0.120671296303044</v>
      </c>
      <c r="B1171" s="32">
        <v>8169</v>
      </c>
      <c r="C1171" s="32" t="s">
        <v>2076</v>
      </c>
      <c r="D1171" s="38">
        <f>INT(DT!A1171)</f>
        <v>45043</v>
      </c>
      <c r="E1171" s="39">
        <f>DT!A1171-INT(DT!A1171)</f>
        <v>0.12067129630304407</v>
      </c>
      <c r="F1171" s="32" t="s">
        <v>410</v>
      </c>
      <c r="G1171" s="39">
        <f>IF(F_SEARCHES!$H1171=1,(VLOOKUP(F_SEARCHES!$A1171,'F_ ORDERS'!A:G,7,FALSE)+VLOOKUP(F_SEARCHES!$A1171,'F_ ORDERS'!A:H,8,FALSE))-(F_SEARCHES!$D1171+F_SEARCHES!$E1171),0)</f>
        <v>0</v>
      </c>
      <c r="H1171" s="32">
        <f>IFERROR(IF(MATCH(F_SEARCHES!$A1171,'F_ ORDERS'!A:A,0),1,),0)</f>
        <v>0</v>
      </c>
    </row>
    <row r="1172" spans="1:8" x14ac:dyDescent="0.2">
      <c r="A1172" s="37" t="str">
        <f t="shared" si="18"/>
        <v>184.99.148.112|43706|0.967638888891088</v>
      </c>
      <c r="B1172" s="32">
        <v>8170</v>
      </c>
      <c r="C1172" s="32" t="s">
        <v>2077</v>
      </c>
      <c r="D1172" s="38">
        <f>INT(DT!A1172)</f>
        <v>43706</v>
      </c>
      <c r="E1172" s="39">
        <f>DT!A1172-INT(DT!A1172)</f>
        <v>0.96763888889108784</v>
      </c>
      <c r="F1172" s="32" t="s">
        <v>361</v>
      </c>
      <c r="G1172" s="39">
        <f>IF(F_SEARCHES!$H1172=1,(VLOOKUP(F_SEARCHES!$A1172,'F_ ORDERS'!A:G,7,FALSE)+VLOOKUP(F_SEARCHES!$A1172,'F_ ORDERS'!A:H,8,FALSE))-(F_SEARCHES!$D1172+F_SEARCHES!$E1172),0)</f>
        <v>0</v>
      </c>
      <c r="H1172" s="32">
        <f>IFERROR(IF(MATCH(F_SEARCHES!$A1172,'F_ ORDERS'!A:A,0),1,),0)</f>
        <v>0</v>
      </c>
    </row>
    <row r="1173" spans="1:8" x14ac:dyDescent="0.2">
      <c r="A1173" s="37" t="str">
        <f t="shared" si="18"/>
        <v>185.110.157.108|45389|0.308321759257524</v>
      </c>
      <c r="B1173" s="32">
        <v>8171</v>
      </c>
      <c r="C1173" s="32" t="s">
        <v>2078</v>
      </c>
      <c r="D1173" s="38">
        <f>INT(DT!A1173)</f>
        <v>45389</v>
      </c>
      <c r="E1173" s="39">
        <f>DT!A1173-INT(DT!A1173)</f>
        <v>0.30832175925752381</v>
      </c>
      <c r="F1173" s="32" t="s">
        <v>441</v>
      </c>
      <c r="G1173" s="39">
        <f>IF(F_SEARCHES!$H1173=1,(VLOOKUP(F_SEARCHES!$A1173,'F_ ORDERS'!A:G,7,FALSE)+VLOOKUP(F_SEARCHES!$A1173,'F_ ORDERS'!A:H,8,FALSE))-(F_SEARCHES!$D1173+F_SEARCHES!$E1173),0)</f>
        <v>5.9826388889632653E-2</v>
      </c>
      <c r="H1173" s="32">
        <f>IFERROR(IF(MATCH(F_SEARCHES!$A1173,'F_ ORDERS'!A:A,0),1,),0)</f>
        <v>1</v>
      </c>
    </row>
    <row r="1174" spans="1:8" x14ac:dyDescent="0.2">
      <c r="A1174" s="37" t="str">
        <f t="shared" si="18"/>
        <v>185.111.111.117|43333|0.184212962973106</v>
      </c>
      <c r="B1174" s="32">
        <v>8172</v>
      </c>
      <c r="C1174" s="32" t="s">
        <v>2079</v>
      </c>
      <c r="D1174" s="38">
        <f>INT(DT!A1174)</f>
        <v>43333</v>
      </c>
      <c r="E1174" s="39">
        <f>DT!A1174-INT(DT!A1174)</f>
        <v>0.18421296297310619</v>
      </c>
      <c r="F1174" s="32" t="s">
        <v>405</v>
      </c>
      <c r="G1174" s="39">
        <f>IF(F_SEARCHES!$H1174=1,(VLOOKUP(F_SEARCHES!$A1174,'F_ ORDERS'!A:G,7,FALSE)+VLOOKUP(F_SEARCHES!$A1174,'F_ ORDERS'!A:H,8,FALSE))-(F_SEARCHES!$D1174+F_SEARCHES!$E1174),0)</f>
        <v>7.6967592591245193E-2</v>
      </c>
      <c r="H1174" s="32">
        <f>IFERROR(IF(MATCH(F_SEARCHES!$A1174,'F_ ORDERS'!A:A,0),1,),0)</f>
        <v>1</v>
      </c>
    </row>
    <row r="1175" spans="1:8" x14ac:dyDescent="0.2">
      <c r="A1175" s="37" t="str">
        <f t="shared" si="18"/>
        <v>185.162.98.192|43891|0.64712962962949</v>
      </c>
      <c r="B1175" s="32">
        <v>8173</v>
      </c>
      <c r="C1175" s="32" t="s">
        <v>2080</v>
      </c>
      <c r="D1175" s="38">
        <f>INT(DT!A1175)</f>
        <v>43891</v>
      </c>
      <c r="E1175" s="39">
        <f>DT!A1175-INT(DT!A1175)</f>
        <v>0.6471296296294895</v>
      </c>
      <c r="F1175" s="32" t="s">
        <v>123</v>
      </c>
      <c r="G1175" s="39">
        <f>IF(F_SEARCHES!$H1175=1,(VLOOKUP(F_SEARCHES!$A1175,'F_ ORDERS'!A:G,7,FALSE)+VLOOKUP(F_SEARCHES!$A1175,'F_ ORDERS'!A:H,8,FALSE))-(F_SEARCHES!$D1175+F_SEARCHES!$E1175),0)</f>
        <v>0</v>
      </c>
      <c r="H1175" s="32">
        <f>IFERROR(IF(MATCH(F_SEARCHES!$A1175,'F_ ORDERS'!A:A,0),1,),0)</f>
        <v>0</v>
      </c>
    </row>
    <row r="1176" spans="1:8" x14ac:dyDescent="0.2">
      <c r="A1176" s="37" t="str">
        <f t="shared" si="18"/>
        <v>185.163.229.86|44842|0.148344907407591</v>
      </c>
      <c r="B1176" s="32">
        <v>8174</v>
      </c>
      <c r="C1176" s="32" t="s">
        <v>2081</v>
      </c>
      <c r="D1176" s="38">
        <f>INT(DT!A1176)</f>
        <v>44842</v>
      </c>
      <c r="E1176" s="39">
        <f>DT!A1176-INT(DT!A1176)</f>
        <v>0.14834490740759065</v>
      </c>
      <c r="F1176" s="32" t="s">
        <v>374</v>
      </c>
      <c r="G1176" s="39">
        <f>IF(F_SEARCHES!$H1176=1,(VLOOKUP(F_SEARCHES!$A1176,'F_ ORDERS'!A:G,7,FALSE)+VLOOKUP(F_SEARCHES!$A1176,'F_ ORDERS'!A:H,8,FALSE))-(F_SEARCHES!$D1176+F_SEARCHES!$E1176),0)</f>
        <v>6.712962962774327E-2</v>
      </c>
      <c r="H1176" s="32">
        <f>IFERROR(IF(MATCH(F_SEARCHES!$A1176,'F_ ORDERS'!A:A,0),1,),0)</f>
        <v>1</v>
      </c>
    </row>
    <row r="1177" spans="1:8" x14ac:dyDescent="0.2">
      <c r="A1177" s="37" t="str">
        <f t="shared" si="18"/>
        <v>185.221.221.30|43416|0.049108796287328</v>
      </c>
      <c r="B1177" s="32">
        <v>8175</v>
      </c>
      <c r="C1177" s="32" t="s">
        <v>2082</v>
      </c>
      <c r="D1177" s="38">
        <f>INT(DT!A1177)</f>
        <v>43416</v>
      </c>
      <c r="E1177" s="39">
        <f>DT!A1177-INT(DT!A1177)</f>
        <v>4.9108796287328005E-2</v>
      </c>
      <c r="F1177" s="32" t="s">
        <v>453</v>
      </c>
      <c r="G1177" s="39">
        <f>IF(F_SEARCHES!$H1177=1,(VLOOKUP(F_SEARCHES!$A1177,'F_ ORDERS'!A:G,7,FALSE)+VLOOKUP(F_SEARCHES!$A1177,'F_ ORDERS'!A:H,8,FALSE))-(F_SEARCHES!$D1177+F_SEARCHES!$E1177),0)</f>
        <v>0</v>
      </c>
      <c r="H1177" s="32">
        <f>IFERROR(IF(MATCH(F_SEARCHES!$A1177,'F_ ORDERS'!A:A,0),1,),0)</f>
        <v>0</v>
      </c>
    </row>
    <row r="1178" spans="1:8" x14ac:dyDescent="0.2">
      <c r="A1178" s="37" t="str">
        <f t="shared" si="18"/>
        <v>185.233.110.128|44943|0.466469907412829</v>
      </c>
      <c r="B1178" s="32">
        <v>8176</v>
      </c>
      <c r="C1178" s="32" t="s">
        <v>2083</v>
      </c>
      <c r="D1178" s="38">
        <f>INT(DT!A1178)</f>
        <v>44943</v>
      </c>
      <c r="E1178" s="39">
        <f>DT!A1178-INT(DT!A1178)</f>
        <v>0.46646990741282934</v>
      </c>
      <c r="F1178" s="32" t="s">
        <v>470</v>
      </c>
      <c r="G1178" s="39">
        <f>IF(F_SEARCHES!$H1178=1,(VLOOKUP(F_SEARCHES!$A1178,'F_ ORDERS'!A:G,7,FALSE)+VLOOKUP(F_SEARCHES!$A1178,'F_ ORDERS'!A:H,8,FALSE))-(F_SEARCHES!$D1178+F_SEARCHES!$E1178),0)</f>
        <v>6.4444444447872229E-2</v>
      </c>
      <c r="H1178" s="32">
        <f>IFERROR(IF(MATCH(F_SEARCHES!$A1178,'F_ ORDERS'!A:A,0),1,),0)</f>
        <v>1</v>
      </c>
    </row>
    <row r="1179" spans="1:8" x14ac:dyDescent="0.2">
      <c r="A1179" s="37" t="str">
        <f t="shared" si="18"/>
        <v>185.61.219.125|44615|0.511342592602887</v>
      </c>
      <c r="B1179" s="32">
        <v>8177</v>
      </c>
      <c r="C1179" s="32" t="s">
        <v>2084</v>
      </c>
      <c r="D1179" s="38">
        <f>INT(DT!A1179)</f>
        <v>44615</v>
      </c>
      <c r="E1179" s="39">
        <f>DT!A1179-INT(DT!A1179)</f>
        <v>0.51134259260288673</v>
      </c>
      <c r="F1179" s="32" t="s">
        <v>393</v>
      </c>
      <c r="G1179" s="39">
        <f>IF(F_SEARCHES!$H1179=1,(VLOOKUP(F_SEARCHES!$A1179,'F_ ORDERS'!A:G,7,FALSE)+VLOOKUP(F_SEARCHES!$A1179,'F_ ORDERS'!A:H,8,FALSE))-(F_SEARCHES!$D1179+F_SEARCHES!$E1179),0)</f>
        <v>1.8344907410209998E-2</v>
      </c>
      <c r="H1179" s="32">
        <f>IFERROR(IF(MATCH(F_SEARCHES!$A1179,'F_ ORDERS'!A:A,0),1,),0)</f>
        <v>1</v>
      </c>
    </row>
    <row r="1180" spans="1:8" x14ac:dyDescent="0.2">
      <c r="A1180" s="37" t="str">
        <f t="shared" si="18"/>
        <v>186.100.135.227|44166|0.106828703712381</v>
      </c>
      <c r="B1180" s="32">
        <v>8178</v>
      </c>
      <c r="C1180" s="32" t="s">
        <v>2085</v>
      </c>
      <c r="D1180" s="38">
        <f>INT(DT!A1180)</f>
        <v>44166</v>
      </c>
      <c r="E1180" s="39">
        <f>DT!A1180-INT(DT!A1180)</f>
        <v>0.10682870371238096</v>
      </c>
      <c r="F1180" s="32" t="s">
        <v>476</v>
      </c>
      <c r="G1180" s="39">
        <f>IF(F_SEARCHES!$H1180=1,(VLOOKUP(F_SEARCHES!$A1180,'F_ ORDERS'!A:G,7,FALSE)+VLOOKUP(F_SEARCHES!$A1180,'F_ ORDERS'!A:H,8,FALSE))-(F_SEARCHES!$D1180+F_SEARCHES!$E1180),0)</f>
        <v>0</v>
      </c>
      <c r="H1180" s="32">
        <f>IFERROR(IF(MATCH(F_SEARCHES!$A1180,'F_ ORDERS'!A:A,0),1,),0)</f>
        <v>0</v>
      </c>
    </row>
    <row r="1181" spans="1:8" x14ac:dyDescent="0.2">
      <c r="A1181" s="37" t="str">
        <f t="shared" si="18"/>
        <v>186.125.242.235|44731|0.888993055552419</v>
      </c>
      <c r="B1181" s="32">
        <v>8179</v>
      </c>
      <c r="C1181" s="32" t="s">
        <v>2086</v>
      </c>
      <c r="D1181" s="38">
        <f>INT(DT!A1181)</f>
        <v>44731</v>
      </c>
      <c r="E1181" s="39">
        <f>DT!A1181-INT(DT!A1181)</f>
        <v>0.88899305555241881</v>
      </c>
      <c r="F1181" s="32" t="s">
        <v>324</v>
      </c>
      <c r="G1181" s="39">
        <f>IF(F_SEARCHES!$H1181=1,(VLOOKUP(F_SEARCHES!$A1181,'F_ ORDERS'!A:G,7,FALSE)+VLOOKUP(F_SEARCHES!$A1181,'F_ ORDERS'!A:H,8,FALSE))-(F_SEARCHES!$D1181+F_SEARCHES!$E1181),0)</f>
        <v>0</v>
      </c>
      <c r="H1181" s="32">
        <f>IFERROR(IF(MATCH(F_SEARCHES!$A1181,'F_ ORDERS'!A:A,0),1,),0)</f>
        <v>0</v>
      </c>
    </row>
    <row r="1182" spans="1:8" x14ac:dyDescent="0.2">
      <c r="A1182" s="37" t="str">
        <f t="shared" si="18"/>
        <v>186.130.53.59|44146|0.924201388887013</v>
      </c>
      <c r="B1182" s="32">
        <v>8180</v>
      </c>
      <c r="C1182" s="32" t="s">
        <v>2087</v>
      </c>
      <c r="D1182" s="38">
        <f>INT(DT!A1182)</f>
        <v>44146</v>
      </c>
      <c r="E1182" s="39">
        <f>DT!A1182-INT(DT!A1182)</f>
        <v>0.92420138888701331</v>
      </c>
      <c r="F1182" s="32" t="s">
        <v>487</v>
      </c>
      <c r="G1182" s="39">
        <f>IF(F_SEARCHES!$H1182=1,(VLOOKUP(F_SEARCHES!$A1182,'F_ ORDERS'!A:G,7,FALSE)+VLOOKUP(F_SEARCHES!$A1182,'F_ ORDERS'!A:H,8,FALSE))-(F_SEARCHES!$D1182+F_SEARCHES!$E1182),0)</f>
        <v>0</v>
      </c>
      <c r="H1182" s="32">
        <f>IFERROR(IF(MATCH(F_SEARCHES!$A1182,'F_ ORDERS'!A:A,0),1,),0)</f>
        <v>0</v>
      </c>
    </row>
    <row r="1183" spans="1:8" x14ac:dyDescent="0.2">
      <c r="A1183" s="37" t="str">
        <f t="shared" si="18"/>
        <v>186.135.212.238|45168|0.816863425927295</v>
      </c>
      <c r="B1183" s="32">
        <v>8181</v>
      </c>
      <c r="C1183" s="32" t="s">
        <v>2088</v>
      </c>
      <c r="D1183" s="38">
        <f>INT(DT!A1183)</f>
        <v>45168</v>
      </c>
      <c r="E1183" s="39">
        <f>DT!A1183-INT(DT!A1183)</f>
        <v>0.81686342592729488</v>
      </c>
      <c r="F1183" s="32" t="s">
        <v>8</v>
      </c>
      <c r="G1183" s="39">
        <f>IF(F_SEARCHES!$H1183=1,(VLOOKUP(F_SEARCHES!$A1183,'F_ ORDERS'!A:G,7,FALSE)+VLOOKUP(F_SEARCHES!$A1183,'F_ ORDERS'!A:H,8,FALSE))-(F_SEARCHES!$D1183+F_SEARCHES!$E1183),0)</f>
        <v>9.8217592589207925E-2</v>
      </c>
      <c r="H1183" s="32">
        <f>IFERROR(IF(MATCH(F_SEARCHES!$A1183,'F_ ORDERS'!A:A,0),1,),0)</f>
        <v>1</v>
      </c>
    </row>
    <row r="1184" spans="1:8" x14ac:dyDescent="0.2">
      <c r="A1184" s="37" t="str">
        <f t="shared" si="18"/>
        <v>186.245.82.227|43357|0.772662037037662</v>
      </c>
      <c r="B1184" s="32">
        <v>8182</v>
      </c>
      <c r="C1184" s="32" t="s">
        <v>2089</v>
      </c>
      <c r="D1184" s="38">
        <f>INT(DT!A1184)</f>
        <v>43357</v>
      </c>
      <c r="E1184" s="39">
        <f>DT!A1184-INT(DT!A1184)</f>
        <v>0.77266203703766223</v>
      </c>
      <c r="F1184" s="32" t="s">
        <v>466</v>
      </c>
      <c r="G1184" s="39">
        <f>IF(F_SEARCHES!$H1184=1,(VLOOKUP(F_SEARCHES!$A1184,'F_ ORDERS'!A:G,7,FALSE)+VLOOKUP(F_SEARCHES!$A1184,'F_ ORDERS'!A:H,8,FALSE))-(F_SEARCHES!$D1184+F_SEARCHES!$E1184),0)</f>
        <v>0.10592592592729488</v>
      </c>
      <c r="H1184" s="32">
        <f>IFERROR(IF(MATCH(F_SEARCHES!$A1184,'F_ ORDERS'!A:A,0),1,),0)</f>
        <v>1</v>
      </c>
    </row>
    <row r="1185" spans="1:8" x14ac:dyDescent="0.2">
      <c r="A1185" s="37" t="str">
        <f t="shared" si="18"/>
        <v>186.27.91.126|43267|0.717048611113569</v>
      </c>
      <c r="B1185" s="32">
        <v>8183</v>
      </c>
      <c r="C1185" s="32" t="s">
        <v>2090</v>
      </c>
      <c r="D1185" s="38">
        <f>INT(DT!A1185)</f>
        <v>43267</v>
      </c>
      <c r="E1185" s="39">
        <f>DT!A1185-INT(DT!A1185)</f>
        <v>0.71704861111356877</v>
      </c>
      <c r="F1185" s="32" t="s">
        <v>141</v>
      </c>
      <c r="G1185" s="39">
        <f>IF(F_SEARCHES!$H1185=1,(VLOOKUP(F_SEARCHES!$A1185,'F_ ORDERS'!A:G,7,FALSE)+VLOOKUP(F_SEARCHES!$A1185,'F_ ORDERS'!A:H,8,FALSE))-(F_SEARCHES!$D1185+F_SEARCHES!$E1185),0)</f>
        <v>0</v>
      </c>
      <c r="H1185" s="32">
        <f>IFERROR(IF(MATCH(F_SEARCHES!$A1185,'F_ ORDERS'!A:A,0),1,),0)</f>
        <v>0</v>
      </c>
    </row>
    <row r="1186" spans="1:8" x14ac:dyDescent="0.2">
      <c r="A1186" s="37" t="str">
        <f t="shared" si="18"/>
        <v>186.32.134.1|44413|0.786087962973397</v>
      </c>
      <c r="B1186" s="32">
        <v>8184</v>
      </c>
      <c r="C1186" s="32" t="s">
        <v>2091</v>
      </c>
      <c r="D1186" s="38">
        <f>INT(DT!A1186)</f>
        <v>44413</v>
      </c>
      <c r="E1186" s="39">
        <f>DT!A1186-INT(DT!A1186)</f>
        <v>0.78608796297339723</v>
      </c>
      <c r="F1186" s="32" t="s">
        <v>485</v>
      </c>
      <c r="G1186" s="39">
        <f>IF(F_SEARCHES!$H1186=1,(VLOOKUP(F_SEARCHES!$A1186,'F_ ORDERS'!A:G,7,FALSE)+VLOOKUP(F_SEARCHES!$A1186,'F_ ORDERS'!A:H,8,FALSE))-(F_SEARCHES!$D1186+F_SEARCHES!$E1186),0)</f>
        <v>9.3900462961755693E-2</v>
      </c>
      <c r="H1186" s="32">
        <f>IFERROR(IF(MATCH(F_SEARCHES!$A1186,'F_ ORDERS'!A:A,0),1,),0)</f>
        <v>1</v>
      </c>
    </row>
    <row r="1187" spans="1:8" x14ac:dyDescent="0.2">
      <c r="A1187" s="37" t="str">
        <f t="shared" si="18"/>
        <v>186.53.199.252|45352|0.562847222223354</v>
      </c>
      <c r="B1187" s="32">
        <v>8185</v>
      </c>
      <c r="C1187" s="32" t="s">
        <v>2092</v>
      </c>
      <c r="D1187" s="38">
        <f>INT(DT!A1187)</f>
        <v>45352</v>
      </c>
      <c r="E1187" s="39">
        <f>DT!A1187-INT(DT!A1187)</f>
        <v>0.56284722222335404</v>
      </c>
      <c r="F1187" s="32" t="s">
        <v>453</v>
      </c>
      <c r="G1187" s="39">
        <f>IF(F_SEARCHES!$H1187=1,(VLOOKUP(F_SEARCHES!$A1187,'F_ ORDERS'!A:G,7,FALSE)+VLOOKUP(F_SEARCHES!$A1187,'F_ ORDERS'!A:H,8,FALSE))-(F_SEARCHES!$D1187+F_SEARCHES!$E1187),0)</f>
        <v>0.11540509259066312</v>
      </c>
      <c r="H1187" s="32">
        <f>IFERROR(IF(MATCH(F_SEARCHES!$A1187,'F_ ORDERS'!A:A,0),1,),0)</f>
        <v>1</v>
      </c>
    </row>
    <row r="1188" spans="1:8" x14ac:dyDescent="0.2">
      <c r="A1188" s="37" t="str">
        <f t="shared" si="18"/>
        <v>186.58.108.192|45363|0.441724537042319</v>
      </c>
      <c r="B1188" s="32">
        <v>8186</v>
      </c>
      <c r="C1188" s="32" t="s">
        <v>2093</v>
      </c>
      <c r="D1188" s="38">
        <f>INT(DT!A1188)</f>
        <v>45363</v>
      </c>
      <c r="E1188" s="39">
        <f>DT!A1188-INT(DT!A1188)</f>
        <v>0.44172453704231884</v>
      </c>
      <c r="F1188" s="32" t="s">
        <v>255</v>
      </c>
      <c r="G1188" s="39">
        <f>IF(F_SEARCHES!$H1188=1,(VLOOKUP(F_SEARCHES!$A1188,'F_ ORDERS'!A:G,7,FALSE)+VLOOKUP(F_SEARCHES!$A1188,'F_ ORDERS'!A:H,8,FALSE))-(F_SEARCHES!$D1188+F_SEARCHES!$E1188),0)</f>
        <v>3.403935184906004E-2</v>
      </c>
      <c r="H1188" s="32">
        <f>IFERROR(IF(MATCH(F_SEARCHES!$A1188,'F_ ORDERS'!A:A,0),1,),0)</f>
        <v>1</v>
      </c>
    </row>
    <row r="1189" spans="1:8" x14ac:dyDescent="0.2">
      <c r="A1189" s="37" t="str">
        <f t="shared" si="18"/>
        <v>186.67.197.213|45131|0.736250000001746</v>
      </c>
      <c r="B1189" s="32">
        <v>8187</v>
      </c>
      <c r="C1189" s="32" t="s">
        <v>2094</v>
      </c>
      <c r="D1189" s="38">
        <f>INT(DT!A1189)</f>
        <v>45131</v>
      </c>
      <c r="E1189" s="39">
        <f>DT!A1189-INT(DT!A1189)</f>
        <v>0.73625000000174623</v>
      </c>
      <c r="F1189" s="32" t="s">
        <v>398</v>
      </c>
      <c r="G1189" s="39">
        <f>IF(F_SEARCHES!$H1189=1,(VLOOKUP(F_SEARCHES!$A1189,'F_ ORDERS'!A:G,7,FALSE)+VLOOKUP(F_SEARCHES!$A1189,'F_ ORDERS'!A:H,8,FALSE))-(F_SEARCHES!$D1189+F_SEARCHES!$E1189),0)</f>
        <v>0</v>
      </c>
      <c r="H1189" s="32">
        <f>IFERROR(IF(MATCH(F_SEARCHES!$A1189,'F_ ORDERS'!A:A,0),1,),0)</f>
        <v>0</v>
      </c>
    </row>
    <row r="1190" spans="1:8" x14ac:dyDescent="0.2">
      <c r="A1190" s="37" t="str">
        <f t="shared" si="18"/>
        <v>186.77.156.163|43917|0.163402777783631</v>
      </c>
      <c r="B1190" s="32">
        <v>8188</v>
      </c>
      <c r="C1190" s="32" t="s">
        <v>2095</v>
      </c>
      <c r="D1190" s="38">
        <f>INT(DT!A1190)</f>
        <v>43917</v>
      </c>
      <c r="E1190" s="39">
        <f>DT!A1190-INT(DT!A1190)</f>
        <v>0.16340277778363088</v>
      </c>
      <c r="F1190" s="32" t="s">
        <v>54</v>
      </c>
      <c r="G1190" s="39">
        <f>IF(F_SEARCHES!$H1190=1,(VLOOKUP(F_SEARCHES!$A1190,'F_ ORDERS'!A:G,7,FALSE)+VLOOKUP(F_SEARCHES!$A1190,'F_ ORDERS'!A:H,8,FALSE))-(F_SEARCHES!$D1190+F_SEARCHES!$E1190),0)</f>
        <v>0</v>
      </c>
      <c r="H1190" s="32">
        <f>IFERROR(IF(MATCH(F_SEARCHES!$A1190,'F_ ORDERS'!A:A,0),1,),0)</f>
        <v>0</v>
      </c>
    </row>
    <row r="1191" spans="1:8" x14ac:dyDescent="0.2">
      <c r="A1191" s="37" t="str">
        <f t="shared" si="18"/>
        <v>186.83.73.97|42215|0.913541666668607</v>
      </c>
      <c r="B1191" s="32">
        <v>8189</v>
      </c>
      <c r="C1191" s="32" t="s">
        <v>2096</v>
      </c>
      <c r="D1191" s="38">
        <f>INT(DT!A1191)</f>
        <v>42215</v>
      </c>
      <c r="E1191" s="39">
        <f>DT!A1191-INT(DT!A1191)</f>
        <v>0.91354166666860692</v>
      </c>
      <c r="F1191" s="32" t="s">
        <v>395</v>
      </c>
      <c r="G1191" s="39">
        <f>IF(F_SEARCHES!$H1191=1,(VLOOKUP(F_SEARCHES!$A1191,'F_ ORDERS'!A:G,7,FALSE)+VLOOKUP(F_SEARCHES!$A1191,'F_ ORDERS'!A:H,8,FALSE))-(F_SEARCHES!$D1191+F_SEARCHES!$E1191),0)</f>
        <v>1.9421296296059154E-2</v>
      </c>
      <c r="H1191" s="32">
        <f>IFERROR(IF(MATCH(F_SEARCHES!$A1191,'F_ ORDERS'!A:A,0),1,),0)</f>
        <v>1</v>
      </c>
    </row>
    <row r="1192" spans="1:8" x14ac:dyDescent="0.2">
      <c r="A1192" s="37" t="str">
        <f t="shared" si="18"/>
        <v>187.13.129.243|45015|0.258553240739275</v>
      </c>
      <c r="B1192" s="32">
        <v>8190</v>
      </c>
      <c r="C1192" s="32" t="s">
        <v>2097</v>
      </c>
      <c r="D1192" s="38">
        <f>INT(DT!A1192)</f>
        <v>45015</v>
      </c>
      <c r="E1192" s="39">
        <f>DT!A1192-INT(DT!A1192)</f>
        <v>0.25855324073927477</v>
      </c>
      <c r="F1192" s="32" t="s">
        <v>86</v>
      </c>
      <c r="G1192" s="39">
        <f>IF(F_SEARCHES!$H1192=1,(VLOOKUP(F_SEARCHES!$A1192,'F_ ORDERS'!A:G,7,FALSE)+VLOOKUP(F_SEARCHES!$A1192,'F_ ORDERS'!A:H,8,FALSE))-(F_SEARCHES!$D1192+F_SEARCHES!$E1192),0)</f>
        <v>0.11791666666977108</v>
      </c>
      <c r="H1192" s="32">
        <f>IFERROR(IF(MATCH(F_SEARCHES!$A1192,'F_ ORDERS'!A:A,0),1,),0)</f>
        <v>1</v>
      </c>
    </row>
    <row r="1193" spans="1:8" x14ac:dyDescent="0.2">
      <c r="A1193" s="37" t="str">
        <f t="shared" si="18"/>
        <v>187.134.228.102|42920|0.416307870371384</v>
      </c>
      <c r="B1193" s="32">
        <v>8191</v>
      </c>
      <c r="C1193" s="32" t="s">
        <v>2098</v>
      </c>
      <c r="D1193" s="38">
        <f>INT(DT!A1193)</f>
        <v>42920</v>
      </c>
      <c r="E1193" s="39">
        <f>DT!A1193-INT(DT!A1193)</f>
        <v>0.41630787037138361</v>
      </c>
      <c r="F1193" s="32" t="s">
        <v>242</v>
      </c>
      <c r="G1193" s="39">
        <f>IF(F_SEARCHES!$H1193=1,(VLOOKUP(F_SEARCHES!$A1193,'F_ ORDERS'!A:G,7,FALSE)+VLOOKUP(F_SEARCHES!$A1193,'F_ ORDERS'!A:H,8,FALSE))-(F_SEARCHES!$D1193+F_SEARCHES!$E1193),0)</f>
        <v>0</v>
      </c>
      <c r="H1193" s="32">
        <f>IFERROR(IF(MATCH(F_SEARCHES!$A1193,'F_ ORDERS'!A:A,0),1,),0)</f>
        <v>0</v>
      </c>
    </row>
    <row r="1194" spans="1:8" x14ac:dyDescent="0.2">
      <c r="A1194" s="37" t="str">
        <f t="shared" si="18"/>
        <v>187.147.78.10|44480|0.135682870371966</v>
      </c>
      <c r="B1194" s="32">
        <v>8192</v>
      </c>
      <c r="C1194" s="32" t="s">
        <v>2099</v>
      </c>
      <c r="D1194" s="38">
        <f>INT(DT!A1194)</f>
        <v>44480</v>
      </c>
      <c r="E1194" s="39">
        <f>DT!A1194-INT(DT!A1194)</f>
        <v>0.13568287037196569</v>
      </c>
      <c r="F1194" s="32" t="s">
        <v>400</v>
      </c>
      <c r="G1194" s="39">
        <f>IF(F_SEARCHES!$H1194=1,(VLOOKUP(F_SEARCHES!$A1194,'F_ ORDERS'!A:G,7,FALSE)+VLOOKUP(F_SEARCHES!$A1194,'F_ ORDERS'!A:H,8,FALSE))-(F_SEARCHES!$D1194+F_SEARCHES!$E1194),0)</f>
        <v>0.11759259259270038</v>
      </c>
      <c r="H1194" s="32">
        <f>IFERROR(IF(MATCH(F_SEARCHES!$A1194,'F_ ORDERS'!A:A,0),1,),0)</f>
        <v>1</v>
      </c>
    </row>
    <row r="1195" spans="1:8" x14ac:dyDescent="0.2">
      <c r="A1195" s="37" t="str">
        <f t="shared" si="18"/>
        <v>187.165.99.9|44786|0.482534722221317</v>
      </c>
      <c r="B1195" s="32">
        <v>8193</v>
      </c>
      <c r="C1195" s="32" t="s">
        <v>2100</v>
      </c>
      <c r="D1195" s="38">
        <f>INT(DT!A1195)</f>
        <v>44786</v>
      </c>
      <c r="E1195" s="39">
        <f>DT!A1195-INT(DT!A1195)</f>
        <v>0.48253472222131677</v>
      </c>
      <c r="F1195" s="32" t="s">
        <v>158</v>
      </c>
      <c r="G1195" s="39">
        <f>IF(F_SEARCHES!$H1195=1,(VLOOKUP(F_SEARCHES!$A1195,'F_ ORDERS'!A:G,7,FALSE)+VLOOKUP(F_SEARCHES!$A1195,'F_ ORDERS'!A:H,8,FALSE))-(F_SEARCHES!$D1195+F_SEARCHES!$E1195),0)</f>
        <v>0</v>
      </c>
      <c r="H1195" s="32">
        <f>IFERROR(IF(MATCH(F_SEARCHES!$A1195,'F_ ORDERS'!A:A,0),1,),0)</f>
        <v>0</v>
      </c>
    </row>
    <row r="1196" spans="1:8" x14ac:dyDescent="0.2">
      <c r="A1196" s="37" t="str">
        <f t="shared" si="18"/>
        <v>187.25.218.178|44107|0.529907407406427</v>
      </c>
      <c r="B1196" s="32">
        <v>8194</v>
      </c>
      <c r="C1196" s="32" t="s">
        <v>2101</v>
      </c>
      <c r="D1196" s="38">
        <f>INT(DT!A1196)</f>
        <v>44107</v>
      </c>
      <c r="E1196" s="39">
        <f>DT!A1196-INT(DT!A1196)</f>
        <v>0.5299074074064265</v>
      </c>
      <c r="F1196" s="32" t="s">
        <v>298</v>
      </c>
      <c r="G1196" s="39">
        <f>IF(F_SEARCHES!$H1196=1,(VLOOKUP(F_SEARCHES!$A1196,'F_ ORDERS'!A:G,7,FALSE)+VLOOKUP(F_SEARCHES!$A1196,'F_ ORDERS'!A:H,8,FALSE))-(F_SEARCHES!$D1196+F_SEARCHES!$E1196),0)</f>
        <v>1.5914351854007691E-2</v>
      </c>
      <c r="H1196" s="32">
        <f>IFERROR(IF(MATCH(F_SEARCHES!$A1196,'F_ ORDERS'!A:A,0),1,),0)</f>
        <v>1</v>
      </c>
    </row>
    <row r="1197" spans="1:8" x14ac:dyDescent="0.2">
      <c r="A1197" s="37" t="str">
        <f t="shared" si="18"/>
        <v>187.250.234.71|45078|0.528784722220735</v>
      </c>
      <c r="B1197" s="32">
        <v>8195</v>
      </c>
      <c r="C1197" s="32" t="s">
        <v>2102</v>
      </c>
      <c r="D1197" s="38">
        <f>INT(DT!A1197)</f>
        <v>45078</v>
      </c>
      <c r="E1197" s="39">
        <f>DT!A1197-INT(DT!A1197)</f>
        <v>0.52878472222073469</v>
      </c>
      <c r="F1197" s="32" t="s">
        <v>437</v>
      </c>
      <c r="G1197" s="39">
        <f>IF(F_SEARCHES!$H1197=1,(VLOOKUP(F_SEARCHES!$A1197,'F_ ORDERS'!A:G,7,FALSE)+VLOOKUP(F_SEARCHES!$A1197,'F_ ORDERS'!A:H,8,FALSE))-(F_SEARCHES!$D1197+F_SEARCHES!$E1197),0)</f>
        <v>0</v>
      </c>
      <c r="H1197" s="32">
        <f>IFERROR(IF(MATCH(F_SEARCHES!$A1197,'F_ ORDERS'!A:A,0),1,),0)</f>
        <v>0</v>
      </c>
    </row>
    <row r="1198" spans="1:8" x14ac:dyDescent="0.2">
      <c r="A1198" s="37" t="str">
        <f t="shared" si="18"/>
        <v>187.251.229.77|45552|0.647291666668025</v>
      </c>
      <c r="B1198" s="32">
        <v>8196</v>
      </c>
      <c r="C1198" s="32" t="s">
        <v>2103</v>
      </c>
      <c r="D1198" s="38">
        <f>INT(DT!A1198)</f>
        <v>45552</v>
      </c>
      <c r="E1198" s="39">
        <f>DT!A1198-INT(DT!A1198)</f>
        <v>0.64729166666802485</v>
      </c>
      <c r="F1198" s="32" t="s">
        <v>341</v>
      </c>
      <c r="G1198" s="39">
        <f>IF(F_SEARCHES!$H1198=1,(VLOOKUP(F_SEARCHES!$A1198,'F_ ORDERS'!A:G,7,FALSE)+VLOOKUP(F_SEARCHES!$A1198,'F_ ORDERS'!A:H,8,FALSE))-(F_SEARCHES!$D1198+F_SEARCHES!$E1198),0)</f>
        <v>9.1678240743931383E-2</v>
      </c>
      <c r="H1198" s="32">
        <f>IFERROR(IF(MATCH(F_SEARCHES!$A1198,'F_ ORDERS'!A:A,0),1,),0)</f>
        <v>1</v>
      </c>
    </row>
    <row r="1199" spans="1:8" x14ac:dyDescent="0.2">
      <c r="A1199" s="37" t="str">
        <f t="shared" si="18"/>
        <v>187.34.25.239|45341|0.771423611113278</v>
      </c>
      <c r="B1199" s="32">
        <v>8197</v>
      </c>
      <c r="C1199" s="32" t="s">
        <v>2104</v>
      </c>
      <c r="D1199" s="38">
        <f>INT(DT!A1199)</f>
        <v>45341</v>
      </c>
      <c r="E1199" s="39">
        <f>DT!A1199-INT(DT!A1199)</f>
        <v>0.77142361111327773</v>
      </c>
      <c r="F1199" s="32" t="s">
        <v>244</v>
      </c>
      <c r="G1199" s="39">
        <f>IF(F_SEARCHES!$H1199=1,(VLOOKUP(F_SEARCHES!$A1199,'F_ ORDERS'!A:G,7,FALSE)+VLOOKUP(F_SEARCHES!$A1199,'F_ ORDERS'!A:H,8,FALSE))-(F_SEARCHES!$D1199+F_SEARCHES!$E1199),0)</f>
        <v>0</v>
      </c>
      <c r="H1199" s="32">
        <f>IFERROR(IF(MATCH(F_SEARCHES!$A1199,'F_ ORDERS'!A:A,0),1,),0)</f>
        <v>0</v>
      </c>
    </row>
    <row r="1200" spans="1:8" x14ac:dyDescent="0.2">
      <c r="A1200" s="37" t="str">
        <f t="shared" si="18"/>
        <v>187.39.41.97|43826|0.715925925927877</v>
      </c>
      <c r="B1200" s="32">
        <v>8198</v>
      </c>
      <c r="C1200" s="32" t="s">
        <v>2105</v>
      </c>
      <c r="D1200" s="38">
        <f>INT(DT!A1200)</f>
        <v>43826</v>
      </c>
      <c r="E1200" s="39">
        <f>DT!A1200-INT(DT!A1200)</f>
        <v>0.71592592592787696</v>
      </c>
      <c r="F1200" s="32" t="s">
        <v>92</v>
      </c>
      <c r="G1200" s="39">
        <f>IF(F_SEARCHES!$H1200=1,(VLOOKUP(F_SEARCHES!$A1200,'F_ ORDERS'!A:G,7,FALSE)+VLOOKUP(F_SEARCHES!$A1200,'F_ ORDERS'!A:H,8,FALSE))-(F_SEARCHES!$D1200+F_SEARCHES!$E1200),0)</f>
        <v>0</v>
      </c>
      <c r="H1200" s="32">
        <f>IFERROR(IF(MATCH(F_SEARCHES!$A1200,'F_ ORDERS'!A:A,0),1,),0)</f>
        <v>0</v>
      </c>
    </row>
    <row r="1201" spans="1:8" x14ac:dyDescent="0.2">
      <c r="A1201" s="37" t="str">
        <f t="shared" si="18"/>
        <v>187.52.255.130|42551|0.818090277767624</v>
      </c>
      <c r="B1201" s="32">
        <v>8199</v>
      </c>
      <c r="C1201" s="32" t="s">
        <v>2106</v>
      </c>
      <c r="D1201" s="38">
        <f>INT(DT!A1201)</f>
        <v>42551</v>
      </c>
      <c r="E1201" s="39">
        <f>DT!A1201-INT(DT!A1201)</f>
        <v>0.81809027776762377</v>
      </c>
      <c r="F1201" s="32" t="s">
        <v>97</v>
      </c>
      <c r="G1201" s="39">
        <f>IF(F_SEARCHES!$H1201=1,(VLOOKUP(F_SEARCHES!$A1201,'F_ ORDERS'!A:G,7,FALSE)+VLOOKUP(F_SEARCHES!$A1201,'F_ ORDERS'!A:H,8,FALSE))-(F_SEARCHES!$D1201+F_SEARCHES!$E1201),0)</f>
        <v>2.2928240738110617E-2</v>
      </c>
      <c r="H1201" s="32">
        <f>IFERROR(IF(MATCH(F_SEARCHES!$A1201,'F_ ORDERS'!A:A,0),1,),0)</f>
        <v>1</v>
      </c>
    </row>
    <row r="1202" spans="1:8" x14ac:dyDescent="0.2">
      <c r="A1202" s="37" t="str">
        <f t="shared" si="18"/>
        <v>187.60.252.195|45290|0.948379629633564</v>
      </c>
      <c r="B1202" s="32">
        <v>8200</v>
      </c>
      <c r="C1202" s="32" t="s">
        <v>2107</v>
      </c>
      <c r="D1202" s="38">
        <f>INT(DT!A1202)</f>
        <v>45290</v>
      </c>
      <c r="E1202" s="39">
        <f>DT!A1202-INT(DT!A1202)</f>
        <v>0.94837962963356404</v>
      </c>
      <c r="F1202" s="32" t="s">
        <v>284</v>
      </c>
      <c r="G1202" s="39">
        <f>IF(F_SEARCHES!$H1202=1,(VLOOKUP(F_SEARCHES!$A1202,'F_ ORDERS'!A:G,7,FALSE)+VLOOKUP(F_SEARCHES!$A1202,'F_ ORDERS'!A:H,8,FALSE))-(F_SEARCHES!$D1202+F_SEARCHES!$E1202),0)</f>
        <v>6.7060185181617271E-2</v>
      </c>
      <c r="H1202" s="32">
        <f>IFERROR(IF(MATCH(F_SEARCHES!$A1202,'F_ ORDERS'!A:A,0),1,),0)</f>
        <v>1</v>
      </c>
    </row>
    <row r="1203" spans="1:8" x14ac:dyDescent="0.2">
      <c r="A1203" s="37" t="str">
        <f t="shared" si="18"/>
        <v>187.74.199.209|45588|0.38887731480645</v>
      </c>
      <c r="B1203" s="32">
        <v>8201</v>
      </c>
      <c r="C1203" s="32" t="s">
        <v>2108</v>
      </c>
      <c r="D1203" s="38">
        <f>INT(DT!A1203)</f>
        <v>45588</v>
      </c>
      <c r="E1203" s="39">
        <f>DT!A1203-INT(DT!A1203)</f>
        <v>0.38887731480645016</v>
      </c>
      <c r="F1203" s="32" t="s">
        <v>348</v>
      </c>
      <c r="G1203" s="39">
        <f>IF(F_SEARCHES!$H1203=1,(VLOOKUP(F_SEARCHES!$A1203,'F_ ORDERS'!A:G,7,FALSE)+VLOOKUP(F_SEARCHES!$A1203,'F_ ORDERS'!A:H,8,FALSE))-(F_SEARCHES!$D1203+F_SEARCHES!$E1203),0)</f>
        <v>0.11509259259037208</v>
      </c>
      <c r="H1203" s="32">
        <f>IFERROR(IF(MATCH(F_SEARCHES!$A1203,'F_ ORDERS'!A:A,0),1,),0)</f>
        <v>1</v>
      </c>
    </row>
    <row r="1204" spans="1:8" x14ac:dyDescent="0.2">
      <c r="A1204" s="37" t="str">
        <f t="shared" si="18"/>
        <v>187.75.226.209|44670|0.576145833343617</v>
      </c>
      <c r="B1204" s="32">
        <v>8202</v>
      </c>
      <c r="C1204" s="32" t="s">
        <v>2109</v>
      </c>
      <c r="D1204" s="38">
        <f>INT(DT!A1204)</f>
        <v>44670</v>
      </c>
      <c r="E1204" s="39">
        <f>DT!A1204-INT(DT!A1204)</f>
        <v>0.57614583334361669</v>
      </c>
      <c r="F1204" s="32" t="s">
        <v>324</v>
      </c>
      <c r="G1204" s="39">
        <f>IF(F_SEARCHES!$H1204=1,(VLOOKUP(F_SEARCHES!$A1204,'F_ ORDERS'!A:G,7,FALSE)+VLOOKUP(F_SEARCHES!$A1204,'F_ ORDERS'!A:H,8,FALSE))-(F_SEARCHES!$D1204+F_SEARCHES!$E1204),0)</f>
        <v>0.10782407407532446</v>
      </c>
      <c r="H1204" s="32">
        <f>IFERROR(IF(MATCH(F_SEARCHES!$A1204,'F_ ORDERS'!A:A,0),1,),0)</f>
        <v>1</v>
      </c>
    </row>
    <row r="1205" spans="1:8" x14ac:dyDescent="0.2">
      <c r="A1205" s="37" t="str">
        <f t="shared" si="18"/>
        <v>188.120.210.173|44659|0.475381944437686</v>
      </c>
      <c r="B1205" s="32">
        <v>8203</v>
      </c>
      <c r="C1205" s="32" t="s">
        <v>2110</v>
      </c>
      <c r="D1205" s="38">
        <f>INT(DT!A1205)</f>
        <v>44659</v>
      </c>
      <c r="E1205" s="39">
        <f>DT!A1205-INT(DT!A1205)</f>
        <v>0.47538194443768589</v>
      </c>
      <c r="F1205" s="32" t="s">
        <v>467</v>
      </c>
      <c r="G1205" s="39">
        <f>IF(F_SEARCHES!$H1205=1,(VLOOKUP(F_SEARCHES!$A1205,'F_ ORDERS'!A:G,7,FALSE)+VLOOKUP(F_SEARCHES!$A1205,'F_ ORDERS'!A:H,8,FALSE))-(F_SEARCHES!$D1205+F_SEARCHES!$E1205),0)</f>
        <v>0</v>
      </c>
      <c r="H1205" s="32">
        <f>IFERROR(IF(MATCH(F_SEARCHES!$A1205,'F_ ORDERS'!A:A,0),1,),0)</f>
        <v>0</v>
      </c>
    </row>
    <row r="1206" spans="1:8" x14ac:dyDescent="0.2">
      <c r="A1206" s="37" t="str">
        <f t="shared" si="18"/>
        <v>188.123.110.127|43587|0.432199074071832</v>
      </c>
      <c r="B1206" s="32">
        <v>8204</v>
      </c>
      <c r="C1206" s="32" t="s">
        <v>2111</v>
      </c>
      <c r="D1206" s="38">
        <f>INT(DT!A1206)</f>
        <v>43587</v>
      </c>
      <c r="E1206" s="39">
        <f>DT!A1206-INT(DT!A1206)</f>
        <v>0.432199074071832</v>
      </c>
      <c r="F1206" s="32" t="s">
        <v>125</v>
      </c>
      <c r="G1206" s="39">
        <f>IF(F_SEARCHES!$H1206=1,(VLOOKUP(F_SEARCHES!$A1206,'F_ ORDERS'!A:G,7,FALSE)+VLOOKUP(F_SEARCHES!$A1206,'F_ ORDERS'!A:H,8,FALSE))-(F_SEARCHES!$D1206+F_SEARCHES!$E1206),0)</f>
        <v>7.0370370376622304E-3</v>
      </c>
      <c r="H1206" s="32">
        <f>IFERROR(IF(MATCH(F_SEARCHES!$A1206,'F_ ORDERS'!A:A,0),1,),0)</f>
        <v>1</v>
      </c>
    </row>
    <row r="1207" spans="1:8" x14ac:dyDescent="0.2">
      <c r="A1207" s="37" t="str">
        <f t="shared" si="18"/>
        <v>188.131.104.130|44854|0.981261574066593</v>
      </c>
      <c r="B1207" s="32">
        <v>8205</v>
      </c>
      <c r="C1207" s="32" t="s">
        <v>2112</v>
      </c>
      <c r="D1207" s="38">
        <f>INT(DT!A1207)</f>
        <v>44854</v>
      </c>
      <c r="E1207" s="39">
        <f>DT!A1207-INT(DT!A1207)</f>
        <v>0.98126157406659331</v>
      </c>
      <c r="F1207" s="32" t="s">
        <v>266</v>
      </c>
      <c r="G1207" s="39">
        <f>IF(F_SEARCHES!$H1207=1,(VLOOKUP(F_SEARCHES!$A1207,'F_ ORDERS'!A:G,7,FALSE)+VLOOKUP(F_SEARCHES!$A1207,'F_ ORDERS'!A:H,8,FALSE))-(F_SEARCHES!$D1207+F_SEARCHES!$E1207),0)</f>
        <v>6.5023148148611654E-2</v>
      </c>
      <c r="H1207" s="32">
        <f>IFERROR(IF(MATCH(F_SEARCHES!$A1207,'F_ ORDERS'!A:A,0),1,),0)</f>
        <v>1</v>
      </c>
    </row>
    <row r="1208" spans="1:8" x14ac:dyDescent="0.2">
      <c r="A1208" s="37" t="str">
        <f t="shared" si="18"/>
        <v>188.159.137.190|45613|0.0849305555530009</v>
      </c>
      <c r="B1208" s="32">
        <v>8206</v>
      </c>
      <c r="C1208" s="32" t="s">
        <v>2113</v>
      </c>
      <c r="D1208" s="38">
        <f>INT(DT!A1208)</f>
        <v>45613</v>
      </c>
      <c r="E1208" s="39">
        <f>DT!A1208-INT(DT!A1208)</f>
        <v>8.4930555553000886E-2</v>
      </c>
      <c r="F1208" s="32" t="s">
        <v>107</v>
      </c>
      <c r="G1208" s="39">
        <f>IF(F_SEARCHES!$H1208=1,(VLOOKUP(F_SEARCHES!$A1208,'F_ ORDERS'!A:G,7,FALSE)+VLOOKUP(F_SEARCHES!$A1208,'F_ ORDERS'!A:H,8,FALSE))-(F_SEARCHES!$D1208+F_SEARCHES!$E1208),0)</f>
        <v>0</v>
      </c>
      <c r="H1208" s="32">
        <f>IFERROR(IF(MATCH(F_SEARCHES!$A1208,'F_ ORDERS'!A:A,0),1,),0)</f>
        <v>0</v>
      </c>
    </row>
    <row r="1209" spans="1:8" x14ac:dyDescent="0.2">
      <c r="A1209" s="37" t="str">
        <f t="shared" si="18"/>
        <v>188.163.49.127|45377|0.733900462961174</v>
      </c>
      <c r="B1209" s="32">
        <v>8207</v>
      </c>
      <c r="C1209" s="32" t="s">
        <v>2114</v>
      </c>
      <c r="D1209" s="38">
        <f>INT(DT!A1209)</f>
        <v>45377</v>
      </c>
      <c r="E1209" s="39">
        <f>DT!A1209-INT(DT!A1209)</f>
        <v>0.73390046296117362</v>
      </c>
      <c r="F1209" s="32" t="s">
        <v>265</v>
      </c>
      <c r="G1209" s="39">
        <f>IF(F_SEARCHES!$H1209=1,(VLOOKUP(F_SEARCHES!$A1209,'F_ ORDERS'!A:G,7,FALSE)+VLOOKUP(F_SEARCHES!$A1209,'F_ ORDERS'!A:H,8,FALSE))-(F_SEARCHES!$D1209+F_SEARCHES!$E1209),0)</f>
        <v>0</v>
      </c>
      <c r="H1209" s="32">
        <f>IFERROR(IF(MATCH(F_SEARCHES!$A1209,'F_ ORDERS'!A:A,0),1,),0)</f>
        <v>0</v>
      </c>
    </row>
    <row r="1210" spans="1:8" x14ac:dyDescent="0.2">
      <c r="A1210" s="37" t="str">
        <f t="shared" si="18"/>
        <v>188.202.186.234|45161|0.430613425916818</v>
      </c>
      <c r="B1210" s="32">
        <v>8208</v>
      </c>
      <c r="C1210" s="32" t="s">
        <v>2115</v>
      </c>
      <c r="D1210" s="38">
        <f>INT(DT!A1210)</f>
        <v>45161</v>
      </c>
      <c r="E1210" s="39">
        <f>DT!A1210-INT(DT!A1210)</f>
        <v>0.4306134259168175</v>
      </c>
      <c r="F1210" s="32" t="s">
        <v>332</v>
      </c>
      <c r="G1210" s="39">
        <f>IF(F_SEARCHES!$H1210=1,(VLOOKUP(F_SEARCHES!$A1210,'F_ ORDERS'!A:G,7,FALSE)+VLOOKUP(F_SEARCHES!$A1210,'F_ ORDERS'!A:H,8,FALSE))-(F_SEARCHES!$D1210+F_SEARCHES!$E1210),0)</f>
        <v>7.2071759255777579E-2</v>
      </c>
      <c r="H1210" s="32">
        <f>IFERROR(IF(MATCH(F_SEARCHES!$A1210,'F_ ORDERS'!A:A,0),1,),0)</f>
        <v>1</v>
      </c>
    </row>
    <row r="1211" spans="1:8" x14ac:dyDescent="0.2">
      <c r="A1211" s="37" t="str">
        <f t="shared" si="18"/>
        <v>188.249.54.52|45466|0.964004629633564</v>
      </c>
      <c r="B1211" s="32">
        <v>8209</v>
      </c>
      <c r="C1211" s="32" t="s">
        <v>2116</v>
      </c>
      <c r="D1211" s="38">
        <f>INT(DT!A1211)</f>
        <v>45466</v>
      </c>
      <c r="E1211" s="39">
        <f>DT!A1211-INT(DT!A1211)</f>
        <v>0.96400462963356404</v>
      </c>
      <c r="F1211" s="32" t="s">
        <v>266</v>
      </c>
      <c r="G1211" s="39">
        <f>IF(F_SEARCHES!$H1211=1,(VLOOKUP(F_SEARCHES!$A1211,'F_ ORDERS'!A:G,7,FALSE)+VLOOKUP(F_SEARCHES!$A1211,'F_ ORDERS'!A:H,8,FALSE))-(F_SEARCHES!$D1211+F_SEARCHES!$E1211),0)</f>
        <v>0.12440972222248092</v>
      </c>
      <c r="H1211" s="32">
        <f>IFERROR(IF(MATCH(F_SEARCHES!$A1211,'F_ ORDERS'!A:A,0),1,),0)</f>
        <v>1</v>
      </c>
    </row>
    <row r="1212" spans="1:8" x14ac:dyDescent="0.2">
      <c r="A1212" s="37" t="str">
        <f t="shared" si="18"/>
        <v>188.27.203.39|45223|0.0584837963033351</v>
      </c>
      <c r="B1212" s="32">
        <v>8210</v>
      </c>
      <c r="C1212" s="32" t="s">
        <v>2117</v>
      </c>
      <c r="D1212" s="38">
        <f>INT(DT!A1212)</f>
        <v>45223</v>
      </c>
      <c r="E1212" s="39">
        <f>DT!A1212-INT(DT!A1212)</f>
        <v>5.8483796303335112E-2</v>
      </c>
      <c r="F1212" s="32" t="s">
        <v>445</v>
      </c>
      <c r="G1212" s="39">
        <f>IF(F_SEARCHES!$H1212=1,(VLOOKUP(F_SEARCHES!$A1212,'F_ ORDERS'!A:G,7,FALSE)+VLOOKUP(F_SEARCHES!$A1212,'F_ ORDERS'!A:H,8,FALSE))-(F_SEARCHES!$D1212+F_SEARCHES!$E1212),0)</f>
        <v>3.7592592590954155E-2</v>
      </c>
      <c r="H1212" s="32">
        <f>IFERROR(IF(MATCH(F_SEARCHES!$A1212,'F_ ORDERS'!A:A,0),1,),0)</f>
        <v>1</v>
      </c>
    </row>
    <row r="1213" spans="1:8" x14ac:dyDescent="0.2">
      <c r="A1213" s="37" t="str">
        <f t="shared" si="18"/>
        <v>188.57.241.109|44279|0.031458333331102</v>
      </c>
      <c r="B1213" s="32">
        <v>8211</v>
      </c>
      <c r="C1213" s="32" t="s">
        <v>2118</v>
      </c>
      <c r="D1213" s="38">
        <f>INT(DT!A1213)</f>
        <v>44279</v>
      </c>
      <c r="E1213" s="39">
        <f>DT!A1213-INT(DT!A1213)</f>
        <v>3.145833333110204E-2</v>
      </c>
      <c r="F1213" s="32" t="s">
        <v>398</v>
      </c>
      <c r="G1213" s="39">
        <f>IF(F_SEARCHES!$H1213=1,(VLOOKUP(F_SEARCHES!$A1213,'F_ ORDERS'!A:G,7,FALSE)+VLOOKUP(F_SEARCHES!$A1213,'F_ ORDERS'!A:H,8,FALSE))-(F_SEARCHES!$D1213+F_SEARCHES!$E1213),0)</f>
        <v>8.0092592594155576E-2</v>
      </c>
      <c r="H1213" s="32">
        <f>IFERROR(IF(MATCH(F_SEARCHES!$A1213,'F_ ORDERS'!A:A,0),1,),0)</f>
        <v>1</v>
      </c>
    </row>
    <row r="1214" spans="1:8" x14ac:dyDescent="0.2">
      <c r="A1214" s="37" t="str">
        <f t="shared" si="18"/>
        <v>189.110.204.4|45513|0.517465277778683</v>
      </c>
      <c r="B1214" s="32">
        <v>8212</v>
      </c>
      <c r="C1214" s="32" t="s">
        <v>2119</v>
      </c>
      <c r="D1214" s="38">
        <f>INT(DT!A1214)</f>
        <v>45513</v>
      </c>
      <c r="E1214" s="39">
        <f>DT!A1214-INT(DT!A1214)</f>
        <v>0.51746527777868323</v>
      </c>
      <c r="F1214" s="32" t="s">
        <v>462</v>
      </c>
      <c r="G1214" s="39">
        <f>IF(F_SEARCHES!$H1214=1,(VLOOKUP(F_SEARCHES!$A1214,'F_ ORDERS'!A:G,7,FALSE)+VLOOKUP(F_SEARCHES!$A1214,'F_ ORDERS'!A:H,8,FALSE))-(F_SEARCHES!$D1214+F_SEARCHES!$E1214),0)</f>
        <v>0.11689814814599231</v>
      </c>
      <c r="H1214" s="32">
        <f>IFERROR(IF(MATCH(F_SEARCHES!$A1214,'F_ ORDERS'!A:A,0),1,),0)</f>
        <v>1</v>
      </c>
    </row>
    <row r="1215" spans="1:8" x14ac:dyDescent="0.2">
      <c r="A1215" s="37" t="str">
        <f t="shared" si="18"/>
        <v>189.205.130.195|45229|0.635925925933407</v>
      </c>
      <c r="B1215" s="32">
        <v>8213</v>
      </c>
      <c r="C1215" s="32" t="s">
        <v>2120</v>
      </c>
      <c r="D1215" s="38">
        <f>INT(DT!A1215)</f>
        <v>45229</v>
      </c>
      <c r="E1215" s="39">
        <f>DT!A1215-INT(DT!A1215)</f>
        <v>0.63592592593340669</v>
      </c>
      <c r="F1215" s="32" t="s">
        <v>468</v>
      </c>
      <c r="G1215" s="39">
        <f>IF(F_SEARCHES!$H1215=1,(VLOOKUP(F_SEARCHES!$A1215,'F_ ORDERS'!A:G,7,FALSE)+VLOOKUP(F_SEARCHES!$A1215,'F_ ORDERS'!A:H,8,FALSE))-(F_SEARCHES!$D1215+F_SEARCHES!$E1215),0)</f>
        <v>0</v>
      </c>
      <c r="H1215" s="32">
        <f>IFERROR(IF(MATCH(F_SEARCHES!$A1215,'F_ ORDERS'!A:A,0),1,),0)</f>
        <v>0</v>
      </c>
    </row>
    <row r="1216" spans="1:8" x14ac:dyDescent="0.2">
      <c r="A1216" s="37" t="str">
        <f t="shared" si="18"/>
        <v>189.216.243.144|44947|0.768981481480296</v>
      </c>
      <c r="B1216" s="32">
        <v>8214</v>
      </c>
      <c r="C1216" s="32" t="s">
        <v>2121</v>
      </c>
      <c r="D1216" s="38">
        <f>INT(DT!A1216)</f>
        <v>44947</v>
      </c>
      <c r="E1216" s="39">
        <f>DT!A1216-INT(DT!A1216)</f>
        <v>0.76898148148029577</v>
      </c>
      <c r="F1216" s="32" t="s">
        <v>54</v>
      </c>
      <c r="G1216" s="39">
        <f>IF(F_SEARCHES!$H1216=1,(VLOOKUP(F_SEARCHES!$A1216,'F_ ORDERS'!A:G,7,FALSE)+VLOOKUP(F_SEARCHES!$A1216,'F_ ORDERS'!A:H,8,FALSE))-(F_SEARCHES!$D1216+F_SEARCHES!$E1216),0)</f>
        <v>1.4351851859828457E-3</v>
      </c>
      <c r="H1216" s="32">
        <f>IFERROR(IF(MATCH(F_SEARCHES!$A1216,'F_ ORDERS'!A:A,0),1,),0)</f>
        <v>1</v>
      </c>
    </row>
    <row r="1217" spans="1:8" x14ac:dyDescent="0.2">
      <c r="A1217" s="37" t="str">
        <f t="shared" si="18"/>
        <v>189.252.185.100|45247|0.362743055557075</v>
      </c>
      <c r="B1217" s="32">
        <v>8215</v>
      </c>
      <c r="C1217" s="32" t="s">
        <v>2122</v>
      </c>
      <c r="D1217" s="38">
        <f>INT(DT!A1217)</f>
        <v>45247</v>
      </c>
      <c r="E1217" s="39">
        <f>DT!A1217-INT(DT!A1217)</f>
        <v>0.36274305555707542</v>
      </c>
      <c r="F1217" s="32" t="s">
        <v>283</v>
      </c>
      <c r="G1217" s="39">
        <f>IF(F_SEARCHES!$H1217=1,(VLOOKUP(F_SEARCHES!$A1217,'F_ ORDERS'!A:G,7,FALSE)+VLOOKUP(F_SEARCHES!$A1217,'F_ ORDERS'!A:H,8,FALSE))-(F_SEARCHES!$D1217+F_SEARCHES!$E1217),0)</f>
        <v>9.1446759259270038E-2</v>
      </c>
      <c r="H1217" s="32">
        <f>IFERROR(IF(MATCH(F_SEARCHES!$A1217,'F_ ORDERS'!A:A,0),1,),0)</f>
        <v>1</v>
      </c>
    </row>
    <row r="1218" spans="1:8" x14ac:dyDescent="0.2">
      <c r="A1218" s="37" t="str">
        <f t="shared" ref="A1218:A1281" si="19">C1218 &amp; "|" &amp; D1218 &amp; "|" &amp; E1218</f>
        <v>189.3.54.66|45043|0.960277777783631</v>
      </c>
      <c r="B1218" s="32">
        <v>8216</v>
      </c>
      <c r="C1218" s="32" t="s">
        <v>2123</v>
      </c>
      <c r="D1218" s="38">
        <f>INT(DT!A1218)</f>
        <v>45043</v>
      </c>
      <c r="E1218" s="39">
        <f>DT!A1218-INT(DT!A1218)</f>
        <v>0.96027777778363088</v>
      </c>
      <c r="F1218" s="32" t="s">
        <v>355</v>
      </c>
      <c r="G1218" s="39">
        <f>IF(F_SEARCHES!$H1218=1,(VLOOKUP(F_SEARCHES!$A1218,'F_ ORDERS'!A:G,7,FALSE)+VLOOKUP(F_SEARCHES!$A1218,'F_ ORDERS'!A:H,8,FALSE))-(F_SEARCHES!$D1218+F_SEARCHES!$E1218),0)</f>
        <v>0</v>
      </c>
      <c r="H1218" s="32">
        <f>IFERROR(IF(MATCH(F_SEARCHES!$A1218,'F_ ORDERS'!A:A,0),1,),0)</f>
        <v>0</v>
      </c>
    </row>
    <row r="1219" spans="1:8" x14ac:dyDescent="0.2">
      <c r="A1219" s="37" t="str">
        <f t="shared" si="19"/>
        <v>189.47.244.50|43512|0.765659722223063</v>
      </c>
      <c r="B1219" s="32">
        <v>8217</v>
      </c>
      <c r="C1219" s="32" t="s">
        <v>2124</v>
      </c>
      <c r="D1219" s="38">
        <f>INT(DT!A1219)</f>
        <v>43512</v>
      </c>
      <c r="E1219" s="39">
        <f>DT!A1219-INT(DT!A1219)</f>
        <v>0.765659722223063</v>
      </c>
      <c r="F1219" s="32" t="s">
        <v>394</v>
      </c>
      <c r="G1219" s="39">
        <f>IF(F_SEARCHES!$H1219=1,(VLOOKUP(F_SEARCHES!$A1219,'F_ ORDERS'!A:G,7,FALSE)+VLOOKUP(F_SEARCHES!$A1219,'F_ ORDERS'!A:H,8,FALSE))-(F_SEARCHES!$D1219+F_SEARCHES!$E1219),0)</f>
        <v>0</v>
      </c>
      <c r="H1219" s="32">
        <f>IFERROR(IF(MATCH(F_SEARCHES!$A1219,'F_ ORDERS'!A:A,0),1,),0)</f>
        <v>0</v>
      </c>
    </row>
    <row r="1220" spans="1:8" x14ac:dyDescent="0.2">
      <c r="A1220" s="37" t="str">
        <f t="shared" si="19"/>
        <v>189.6.47.198|44232|0.418495370373421</v>
      </c>
      <c r="B1220" s="32">
        <v>8218</v>
      </c>
      <c r="C1220" s="32" t="s">
        <v>2125</v>
      </c>
      <c r="D1220" s="38">
        <f>INT(DT!A1220)</f>
        <v>44232</v>
      </c>
      <c r="E1220" s="39">
        <f>DT!A1220-INT(DT!A1220)</f>
        <v>0.41849537037342088</v>
      </c>
      <c r="F1220" s="32" t="s">
        <v>236</v>
      </c>
      <c r="G1220" s="39">
        <f>IF(F_SEARCHES!$H1220=1,(VLOOKUP(F_SEARCHES!$A1220,'F_ ORDERS'!A:G,7,FALSE)+VLOOKUP(F_SEARCHES!$A1220,'F_ ORDERS'!A:H,8,FALSE))-(F_SEARCHES!$D1220+F_SEARCHES!$E1220),0)</f>
        <v>0</v>
      </c>
      <c r="H1220" s="32">
        <f>IFERROR(IF(MATCH(F_SEARCHES!$A1220,'F_ ORDERS'!A:A,0),1,),0)</f>
        <v>0</v>
      </c>
    </row>
    <row r="1221" spans="1:8" x14ac:dyDescent="0.2">
      <c r="A1221" s="37" t="str">
        <f t="shared" si="19"/>
        <v>189.71.210.160|45297|0.5216203703676</v>
      </c>
      <c r="B1221" s="32">
        <v>8219</v>
      </c>
      <c r="C1221" s="32" t="s">
        <v>2126</v>
      </c>
      <c r="D1221" s="38">
        <f>INT(DT!A1221)</f>
        <v>45297</v>
      </c>
      <c r="E1221" s="39">
        <f>DT!A1221-INT(DT!A1221)</f>
        <v>0.52162037036760012</v>
      </c>
      <c r="F1221" s="32" t="s">
        <v>218</v>
      </c>
      <c r="G1221" s="39">
        <f>IF(F_SEARCHES!$H1221=1,(VLOOKUP(F_SEARCHES!$A1221,'F_ ORDERS'!A:G,7,FALSE)+VLOOKUP(F_SEARCHES!$A1221,'F_ ORDERS'!A:H,8,FALSE))-(F_SEARCHES!$D1221+F_SEARCHES!$E1221),0)</f>
        <v>5.840277778042946E-2</v>
      </c>
      <c r="H1221" s="32">
        <f>IFERROR(IF(MATCH(F_SEARCHES!$A1221,'F_ ORDERS'!A:A,0),1,),0)</f>
        <v>1</v>
      </c>
    </row>
    <row r="1222" spans="1:8" x14ac:dyDescent="0.2">
      <c r="A1222" s="37" t="str">
        <f t="shared" si="19"/>
        <v>189.77.116.38|45072|0.681030092593573</v>
      </c>
      <c r="B1222" s="32">
        <v>8220</v>
      </c>
      <c r="C1222" s="32" t="s">
        <v>2127</v>
      </c>
      <c r="D1222" s="38">
        <f>INT(DT!A1222)</f>
        <v>45072</v>
      </c>
      <c r="E1222" s="39">
        <f>DT!A1222-INT(DT!A1222)</f>
        <v>0.6810300925935735</v>
      </c>
      <c r="F1222" s="32" t="s">
        <v>457</v>
      </c>
      <c r="G1222" s="39">
        <f>IF(F_SEARCHES!$H1222=1,(VLOOKUP(F_SEARCHES!$A1222,'F_ ORDERS'!A:G,7,FALSE)+VLOOKUP(F_SEARCHES!$A1222,'F_ ORDERS'!A:H,8,FALSE))-(F_SEARCHES!$D1222+F_SEARCHES!$E1222),0)</f>
        <v>0.11824074073956581</v>
      </c>
      <c r="H1222" s="32">
        <f>IFERROR(IF(MATCH(F_SEARCHES!$A1222,'F_ ORDERS'!A:A,0),1,),0)</f>
        <v>1</v>
      </c>
    </row>
    <row r="1223" spans="1:8" x14ac:dyDescent="0.2">
      <c r="A1223" s="37" t="str">
        <f t="shared" si="19"/>
        <v>19.133.180.186|45207|0.450115740743058</v>
      </c>
      <c r="B1223" s="32">
        <v>8221</v>
      </c>
      <c r="C1223" s="32" t="s">
        <v>2128</v>
      </c>
      <c r="D1223" s="38">
        <f>INT(DT!A1223)</f>
        <v>45207</v>
      </c>
      <c r="E1223" s="39">
        <f>DT!A1223-INT(DT!A1223)</f>
        <v>0.45011574074305827</v>
      </c>
      <c r="F1223" s="32" t="s">
        <v>56</v>
      </c>
      <c r="G1223" s="39">
        <f>IF(F_SEARCHES!$H1223=1,(VLOOKUP(F_SEARCHES!$A1223,'F_ ORDERS'!A:G,7,FALSE)+VLOOKUP(F_SEARCHES!$A1223,'F_ ORDERS'!A:H,8,FALSE))-(F_SEARCHES!$D1223+F_SEARCHES!$E1223),0)</f>
        <v>6.0636574075033423E-2</v>
      </c>
      <c r="H1223" s="32">
        <f>IFERROR(IF(MATCH(F_SEARCHES!$A1223,'F_ ORDERS'!A:A,0),1,),0)</f>
        <v>1</v>
      </c>
    </row>
    <row r="1224" spans="1:8" x14ac:dyDescent="0.2">
      <c r="A1224" s="37" t="str">
        <f t="shared" si="19"/>
        <v>19.137.170.41|45330|0.559479166673555</v>
      </c>
      <c r="B1224" s="32">
        <v>8222</v>
      </c>
      <c r="C1224" s="32" t="s">
        <v>2129</v>
      </c>
      <c r="D1224" s="38">
        <f>INT(DT!A1224)</f>
        <v>45330</v>
      </c>
      <c r="E1224" s="39">
        <f>DT!A1224-INT(DT!A1224)</f>
        <v>0.55947916667355457</v>
      </c>
      <c r="F1224" s="32" t="s">
        <v>44</v>
      </c>
      <c r="G1224" s="39">
        <f>IF(F_SEARCHES!$H1224=1,(VLOOKUP(F_SEARCHES!$A1224,'F_ ORDERS'!A:G,7,FALSE)+VLOOKUP(F_SEARCHES!$A1224,'F_ ORDERS'!A:H,8,FALSE))-(F_SEARCHES!$D1224+F_SEARCHES!$E1224),0)</f>
        <v>9.4826388885849155E-2</v>
      </c>
      <c r="H1224" s="32">
        <f>IFERROR(IF(MATCH(F_SEARCHES!$A1224,'F_ ORDERS'!A:A,0),1,),0)</f>
        <v>1</v>
      </c>
    </row>
    <row r="1225" spans="1:8" x14ac:dyDescent="0.2">
      <c r="A1225" s="37" t="str">
        <f t="shared" si="19"/>
        <v>19.151.142.39|45137|0.028495370366727</v>
      </c>
      <c r="B1225" s="32">
        <v>8223</v>
      </c>
      <c r="C1225" s="32" t="s">
        <v>2130</v>
      </c>
      <c r="D1225" s="38">
        <f>INT(DT!A1225)</f>
        <v>45137</v>
      </c>
      <c r="E1225" s="39">
        <f>DT!A1225-INT(DT!A1225)</f>
        <v>2.8495370366727002E-2</v>
      </c>
      <c r="F1225" s="32" t="s">
        <v>351</v>
      </c>
      <c r="G1225" s="39">
        <f>IF(F_SEARCHES!$H1225=1,(VLOOKUP(F_SEARCHES!$A1225,'F_ ORDERS'!A:G,7,FALSE)+VLOOKUP(F_SEARCHES!$A1225,'F_ ORDERS'!A:H,8,FALSE))-(F_SEARCHES!$D1225+F_SEARCHES!$E1225),0)</f>
        <v>5.3796296298969537E-2</v>
      </c>
      <c r="H1225" s="32">
        <f>IFERROR(IF(MATCH(F_SEARCHES!$A1225,'F_ ORDERS'!A:A,0),1,),0)</f>
        <v>1</v>
      </c>
    </row>
    <row r="1226" spans="1:8" x14ac:dyDescent="0.2">
      <c r="A1226" s="37" t="str">
        <f t="shared" si="19"/>
        <v>19.161.46.184|45295|0.586307870369637</v>
      </c>
      <c r="B1226" s="32">
        <v>8224</v>
      </c>
      <c r="C1226" s="32" t="s">
        <v>2131</v>
      </c>
      <c r="D1226" s="38">
        <f>INT(DT!A1226)</f>
        <v>45295</v>
      </c>
      <c r="E1226" s="39">
        <f>DT!A1226-INT(DT!A1226)</f>
        <v>0.58630787036963739</v>
      </c>
      <c r="F1226" s="32" t="s">
        <v>195</v>
      </c>
      <c r="G1226" s="39">
        <f>IF(F_SEARCHES!$H1226=1,(VLOOKUP(F_SEARCHES!$A1226,'F_ ORDERS'!A:G,7,FALSE)+VLOOKUP(F_SEARCHES!$A1226,'F_ ORDERS'!A:H,8,FALSE))-(F_SEARCHES!$D1226+F_SEARCHES!$E1226),0)</f>
        <v>2.753472221957054E-2</v>
      </c>
      <c r="H1226" s="32">
        <f>IFERROR(IF(MATCH(F_SEARCHES!$A1226,'F_ ORDERS'!A:A,0),1,),0)</f>
        <v>1</v>
      </c>
    </row>
    <row r="1227" spans="1:8" x14ac:dyDescent="0.2">
      <c r="A1227" s="37" t="str">
        <f t="shared" si="19"/>
        <v>19.183.111.25|44710|0.738796296296641</v>
      </c>
      <c r="B1227" s="32">
        <v>8225</v>
      </c>
      <c r="C1227" s="32" t="s">
        <v>2132</v>
      </c>
      <c r="D1227" s="38">
        <f>INT(DT!A1227)</f>
        <v>44710</v>
      </c>
      <c r="E1227" s="39">
        <f>DT!A1227-INT(DT!A1227)</f>
        <v>0.73879629629664123</v>
      </c>
      <c r="F1227" s="32" t="s">
        <v>215</v>
      </c>
      <c r="G1227" s="39">
        <f>IF(F_SEARCHES!$H1227=1,(VLOOKUP(F_SEARCHES!$A1227,'F_ ORDERS'!A:G,7,FALSE)+VLOOKUP(F_SEARCHES!$A1227,'F_ ORDERS'!A:H,8,FALSE))-(F_SEARCHES!$D1227+F_SEARCHES!$E1227),0)</f>
        <v>6.5057870371674653E-2</v>
      </c>
      <c r="H1227" s="32">
        <f>IFERROR(IF(MATCH(F_SEARCHES!$A1227,'F_ ORDERS'!A:A,0),1,),0)</f>
        <v>1</v>
      </c>
    </row>
    <row r="1228" spans="1:8" x14ac:dyDescent="0.2">
      <c r="A1228" s="37" t="str">
        <f t="shared" si="19"/>
        <v>19.238.189.160|44501|0.58001157407125</v>
      </c>
      <c r="B1228" s="32">
        <v>8226</v>
      </c>
      <c r="C1228" s="32" t="s">
        <v>2133</v>
      </c>
      <c r="D1228" s="38">
        <f>INT(DT!A1228)</f>
        <v>44501</v>
      </c>
      <c r="E1228" s="39">
        <f>DT!A1228-INT(DT!A1228)</f>
        <v>0.58001157407124992</v>
      </c>
      <c r="F1228" s="32" t="s">
        <v>386</v>
      </c>
      <c r="G1228" s="39">
        <f>IF(F_SEARCHES!$H1228=1,(VLOOKUP(F_SEARCHES!$A1228,'F_ ORDERS'!A:G,7,FALSE)+VLOOKUP(F_SEARCHES!$A1228,'F_ ORDERS'!A:H,8,FALSE))-(F_SEARCHES!$D1228+F_SEARCHES!$E1228),0)</f>
        <v>9.3449074076488614E-2</v>
      </c>
      <c r="H1228" s="32">
        <f>IFERROR(IF(MATCH(F_SEARCHES!$A1228,'F_ ORDERS'!A:A,0),1,),0)</f>
        <v>1</v>
      </c>
    </row>
    <row r="1229" spans="1:8" x14ac:dyDescent="0.2">
      <c r="A1229" s="37" t="str">
        <f t="shared" si="19"/>
        <v>19.240.255.236|45593|0.654421296298096</v>
      </c>
      <c r="B1229" s="32">
        <v>8227</v>
      </c>
      <c r="C1229" s="32" t="s">
        <v>2134</v>
      </c>
      <c r="D1229" s="38">
        <f>INT(DT!A1229)</f>
        <v>45593</v>
      </c>
      <c r="E1229" s="39">
        <f>DT!A1229-INT(DT!A1229)</f>
        <v>0.65442129629809642</v>
      </c>
      <c r="F1229" s="32" t="s">
        <v>397</v>
      </c>
      <c r="G1229" s="39">
        <f>IF(F_SEARCHES!$H1229=1,(VLOOKUP(F_SEARCHES!$A1229,'F_ ORDERS'!A:G,7,FALSE)+VLOOKUP(F_SEARCHES!$A1229,'F_ ORDERS'!A:H,8,FALSE))-(F_SEARCHES!$D1229+F_SEARCHES!$E1229),0)</f>
        <v>0</v>
      </c>
      <c r="H1229" s="32">
        <f>IFERROR(IF(MATCH(F_SEARCHES!$A1229,'F_ ORDERS'!A:A,0),1,),0)</f>
        <v>0</v>
      </c>
    </row>
    <row r="1230" spans="1:8" x14ac:dyDescent="0.2">
      <c r="A1230" s="37" t="str">
        <f t="shared" si="19"/>
        <v>19.31.123.203|43441|0.137025462972815</v>
      </c>
      <c r="B1230" s="32">
        <v>8228</v>
      </c>
      <c r="C1230" s="32" t="s">
        <v>2135</v>
      </c>
      <c r="D1230" s="38">
        <f>INT(DT!A1230)</f>
        <v>43441</v>
      </c>
      <c r="E1230" s="39">
        <f>DT!A1230-INT(DT!A1230)</f>
        <v>0.13702546297281515</v>
      </c>
      <c r="F1230" s="32" t="s">
        <v>407</v>
      </c>
      <c r="G1230" s="39">
        <f>IF(F_SEARCHES!$H1230=1,(VLOOKUP(F_SEARCHES!$A1230,'F_ ORDERS'!A:G,7,FALSE)+VLOOKUP(F_SEARCHES!$A1230,'F_ ORDERS'!A:H,8,FALSE))-(F_SEARCHES!$D1230+F_SEARCHES!$E1230),0)</f>
        <v>0</v>
      </c>
      <c r="H1230" s="32">
        <f>IFERROR(IF(MATCH(F_SEARCHES!$A1230,'F_ ORDERS'!A:A,0),1,),0)</f>
        <v>0</v>
      </c>
    </row>
    <row r="1231" spans="1:8" x14ac:dyDescent="0.2">
      <c r="A1231" s="37" t="str">
        <f t="shared" si="19"/>
        <v>19.53.151.192|44820|0.466134259258979</v>
      </c>
      <c r="B1231" s="32">
        <v>8229</v>
      </c>
      <c r="C1231" s="32" t="s">
        <v>2136</v>
      </c>
      <c r="D1231" s="38">
        <f>INT(DT!A1231)</f>
        <v>44820</v>
      </c>
      <c r="E1231" s="39">
        <f>DT!A1231-INT(DT!A1231)</f>
        <v>0.466134259258979</v>
      </c>
      <c r="F1231" s="32" t="s">
        <v>430</v>
      </c>
      <c r="G1231" s="39">
        <f>IF(F_SEARCHES!$H1231=1,(VLOOKUP(F_SEARCHES!$A1231,'F_ ORDERS'!A:G,7,FALSE)+VLOOKUP(F_SEARCHES!$A1231,'F_ ORDERS'!A:H,8,FALSE))-(F_SEARCHES!$D1231+F_SEARCHES!$E1231),0)</f>
        <v>0</v>
      </c>
      <c r="H1231" s="32">
        <f>IFERROR(IF(MATCH(F_SEARCHES!$A1231,'F_ ORDERS'!A:A,0),1,),0)</f>
        <v>0</v>
      </c>
    </row>
    <row r="1232" spans="1:8" x14ac:dyDescent="0.2">
      <c r="A1232" s="37" t="str">
        <f t="shared" si="19"/>
        <v>19.75.25.100|44516|0.268263888887304</v>
      </c>
      <c r="B1232" s="32">
        <v>8230</v>
      </c>
      <c r="C1232" s="32" t="s">
        <v>2137</v>
      </c>
      <c r="D1232" s="38">
        <f>INT(DT!A1232)</f>
        <v>44516</v>
      </c>
      <c r="E1232" s="39">
        <f>DT!A1232-INT(DT!A1232)</f>
        <v>0.26826388888730435</v>
      </c>
      <c r="F1232" s="32" t="s">
        <v>423</v>
      </c>
      <c r="G1232" s="39">
        <f>IF(F_SEARCHES!$H1232=1,(VLOOKUP(F_SEARCHES!$A1232,'F_ ORDERS'!A:G,7,FALSE)+VLOOKUP(F_SEARCHES!$A1232,'F_ ORDERS'!A:H,8,FALSE))-(F_SEARCHES!$D1232+F_SEARCHES!$E1232),0)</f>
        <v>6.4247685186273884E-2</v>
      </c>
      <c r="H1232" s="32">
        <f>IFERROR(IF(MATCH(F_SEARCHES!$A1232,'F_ ORDERS'!A:A,0),1,),0)</f>
        <v>1</v>
      </c>
    </row>
    <row r="1233" spans="1:8" x14ac:dyDescent="0.2">
      <c r="A1233" s="37" t="str">
        <f t="shared" si="19"/>
        <v>190.12.127.140|44678|0.218946759261598</v>
      </c>
      <c r="B1233" s="32">
        <v>8231</v>
      </c>
      <c r="C1233" s="32" t="s">
        <v>2138</v>
      </c>
      <c r="D1233" s="38">
        <f>INT(DT!A1233)</f>
        <v>44678</v>
      </c>
      <c r="E1233" s="39">
        <f>DT!A1233-INT(DT!A1233)</f>
        <v>0.21894675926159834</v>
      </c>
      <c r="F1233" s="32" t="s">
        <v>318</v>
      </c>
      <c r="G1233" s="39">
        <f>IF(F_SEARCHES!$H1233=1,(VLOOKUP(F_SEARCHES!$A1233,'F_ ORDERS'!A:G,7,FALSE)+VLOOKUP(F_SEARCHES!$A1233,'F_ ORDERS'!A:H,8,FALSE))-(F_SEARCHES!$D1233+F_SEARCHES!$E1233),0)</f>
        <v>6.7824074067175388E-3</v>
      </c>
      <c r="H1233" s="32">
        <f>IFERROR(IF(MATCH(F_SEARCHES!$A1233,'F_ ORDERS'!A:A,0),1,),0)</f>
        <v>1</v>
      </c>
    </row>
    <row r="1234" spans="1:8" x14ac:dyDescent="0.2">
      <c r="A1234" s="37" t="str">
        <f t="shared" si="19"/>
        <v>190.125.50.141|45543|0.114456018520286</v>
      </c>
      <c r="B1234" s="32">
        <v>8232</v>
      </c>
      <c r="C1234" s="32" t="s">
        <v>2139</v>
      </c>
      <c r="D1234" s="38">
        <f>INT(DT!A1234)</f>
        <v>45543</v>
      </c>
      <c r="E1234" s="39">
        <f>DT!A1234-INT(DT!A1234)</f>
        <v>0.11445601852028631</v>
      </c>
      <c r="F1234" s="32" t="s">
        <v>322</v>
      </c>
      <c r="G1234" s="39">
        <f>IF(F_SEARCHES!$H1234=1,(VLOOKUP(F_SEARCHES!$A1234,'F_ ORDERS'!A:G,7,FALSE)+VLOOKUP(F_SEARCHES!$A1234,'F_ ORDERS'!A:H,8,FALSE))-(F_SEARCHES!$D1234+F_SEARCHES!$E1234),0)</f>
        <v>0</v>
      </c>
      <c r="H1234" s="32">
        <f>IFERROR(IF(MATCH(F_SEARCHES!$A1234,'F_ ORDERS'!A:A,0),1,),0)</f>
        <v>0</v>
      </c>
    </row>
    <row r="1235" spans="1:8" x14ac:dyDescent="0.2">
      <c r="A1235" s="37" t="str">
        <f t="shared" si="19"/>
        <v>190.147.101.139|44389|0.301215277781012</v>
      </c>
      <c r="B1235" s="32">
        <v>8233</v>
      </c>
      <c r="C1235" s="32" t="s">
        <v>2140</v>
      </c>
      <c r="D1235" s="38">
        <f>INT(DT!A1235)</f>
        <v>44389</v>
      </c>
      <c r="E1235" s="39">
        <f>DT!A1235-INT(DT!A1235)</f>
        <v>0.30121527778101154</v>
      </c>
      <c r="F1235" s="32" t="s">
        <v>317</v>
      </c>
      <c r="G1235" s="39">
        <f>IF(F_SEARCHES!$H1235=1,(VLOOKUP(F_SEARCHES!$A1235,'F_ ORDERS'!A:G,7,FALSE)+VLOOKUP(F_SEARCHES!$A1235,'F_ ORDERS'!A:H,8,FALSE))-(F_SEARCHES!$D1235+F_SEARCHES!$E1235),0)</f>
        <v>0.10111111111473292</v>
      </c>
      <c r="H1235" s="32">
        <f>IFERROR(IF(MATCH(F_SEARCHES!$A1235,'F_ ORDERS'!A:A,0),1,),0)</f>
        <v>1</v>
      </c>
    </row>
    <row r="1236" spans="1:8" x14ac:dyDescent="0.2">
      <c r="A1236" s="37" t="str">
        <f t="shared" si="19"/>
        <v>190.15.29.51|44476|0.88363425926218</v>
      </c>
      <c r="B1236" s="32">
        <v>8234</v>
      </c>
      <c r="C1236" s="32" t="s">
        <v>2141</v>
      </c>
      <c r="D1236" s="38">
        <f>INT(DT!A1236)</f>
        <v>44476</v>
      </c>
      <c r="E1236" s="39">
        <f>DT!A1236-INT(DT!A1236)</f>
        <v>0.88363425926218042</v>
      </c>
      <c r="F1236" s="32" t="s">
        <v>141</v>
      </c>
      <c r="G1236" s="39">
        <f>IF(F_SEARCHES!$H1236=1,(VLOOKUP(F_SEARCHES!$A1236,'F_ ORDERS'!A:G,7,FALSE)+VLOOKUP(F_SEARCHES!$A1236,'F_ ORDERS'!A:H,8,FALSE))-(F_SEARCHES!$D1236+F_SEARCHES!$E1236),0)</f>
        <v>0</v>
      </c>
      <c r="H1236" s="32">
        <f>IFERROR(IF(MATCH(F_SEARCHES!$A1236,'F_ ORDERS'!A:A,0),1,),0)</f>
        <v>0</v>
      </c>
    </row>
    <row r="1237" spans="1:8" x14ac:dyDescent="0.2">
      <c r="A1237" s="37" t="str">
        <f t="shared" si="19"/>
        <v>190.165.112.247|43437|0.527754629627452</v>
      </c>
      <c r="B1237" s="32">
        <v>8235</v>
      </c>
      <c r="C1237" s="32" t="s">
        <v>2142</v>
      </c>
      <c r="D1237" s="38">
        <f>INT(DT!A1237)</f>
        <v>43437</v>
      </c>
      <c r="E1237" s="39">
        <f>DT!A1237-INT(DT!A1237)</f>
        <v>0.52775462962745223</v>
      </c>
      <c r="F1237" s="32" t="s">
        <v>89</v>
      </c>
      <c r="G1237" s="39">
        <f>IF(F_SEARCHES!$H1237=1,(VLOOKUP(F_SEARCHES!$A1237,'F_ ORDERS'!A:G,7,FALSE)+VLOOKUP(F_SEARCHES!$A1237,'F_ ORDERS'!A:H,8,FALSE))-(F_SEARCHES!$D1237+F_SEARCHES!$E1237),0)</f>
        <v>0</v>
      </c>
      <c r="H1237" s="32">
        <f>IFERROR(IF(MATCH(F_SEARCHES!$A1237,'F_ ORDERS'!A:A,0),1,),0)</f>
        <v>0</v>
      </c>
    </row>
    <row r="1238" spans="1:8" x14ac:dyDescent="0.2">
      <c r="A1238" s="37" t="str">
        <f t="shared" si="19"/>
        <v>190.242.192.228|45078|0.867280092592409</v>
      </c>
      <c r="B1238" s="32">
        <v>8236</v>
      </c>
      <c r="C1238" s="32" t="s">
        <v>2143</v>
      </c>
      <c r="D1238" s="38">
        <f>INT(DT!A1238)</f>
        <v>45078</v>
      </c>
      <c r="E1238" s="39">
        <f>DT!A1238-INT(DT!A1238)</f>
        <v>0.86728009259240935</v>
      </c>
      <c r="F1238" s="32" t="s">
        <v>209</v>
      </c>
      <c r="G1238" s="39">
        <f>IF(F_SEARCHES!$H1238=1,(VLOOKUP(F_SEARCHES!$A1238,'F_ ORDERS'!A:G,7,FALSE)+VLOOKUP(F_SEARCHES!$A1238,'F_ ORDERS'!A:H,8,FALSE))-(F_SEARCHES!$D1238+F_SEARCHES!$E1238),0)</f>
        <v>4.4537037036207039E-2</v>
      </c>
      <c r="H1238" s="32">
        <f>IFERROR(IF(MATCH(F_SEARCHES!$A1238,'F_ ORDERS'!A:A,0),1,),0)</f>
        <v>1</v>
      </c>
    </row>
    <row r="1239" spans="1:8" x14ac:dyDescent="0.2">
      <c r="A1239" s="37" t="str">
        <f t="shared" si="19"/>
        <v>190.43.45.175|45423|0.960706018522615</v>
      </c>
      <c r="B1239" s="32">
        <v>8237</v>
      </c>
      <c r="C1239" s="32" t="s">
        <v>2144</v>
      </c>
      <c r="D1239" s="38">
        <f>INT(DT!A1239)</f>
        <v>45423</v>
      </c>
      <c r="E1239" s="39">
        <f>DT!A1239-INT(DT!A1239)</f>
        <v>0.96070601852261461</v>
      </c>
      <c r="F1239" s="32" t="s">
        <v>341</v>
      </c>
      <c r="G1239" s="39">
        <f>IF(F_SEARCHES!$H1239=1,(VLOOKUP(F_SEARCHES!$A1239,'F_ ORDERS'!A:G,7,FALSE)+VLOOKUP(F_SEARCHES!$A1239,'F_ ORDERS'!A:H,8,FALSE))-(F_SEARCHES!$D1239+F_SEARCHES!$E1239),0)</f>
        <v>0</v>
      </c>
      <c r="H1239" s="32">
        <f>IFERROR(IF(MATCH(F_SEARCHES!$A1239,'F_ ORDERS'!A:A,0),1,),0)</f>
        <v>0</v>
      </c>
    </row>
    <row r="1240" spans="1:8" x14ac:dyDescent="0.2">
      <c r="A1240" s="37" t="str">
        <f t="shared" si="19"/>
        <v>191.103.240.131|43988|0.181979166656674</v>
      </c>
      <c r="B1240" s="32">
        <v>8238</v>
      </c>
      <c r="C1240" s="32" t="s">
        <v>2145</v>
      </c>
      <c r="D1240" s="38">
        <f>INT(DT!A1240)</f>
        <v>43988</v>
      </c>
      <c r="E1240" s="39">
        <f>DT!A1240-INT(DT!A1240)</f>
        <v>0.18197916665667435</v>
      </c>
      <c r="F1240" s="32" t="s">
        <v>162</v>
      </c>
      <c r="G1240" s="39">
        <f>IF(F_SEARCHES!$H1240=1,(VLOOKUP(F_SEARCHES!$A1240,'F_ ORDERS'!A:G,7,FALSE)+VLOOKUP(F_SEARCHES!$A1240,'F_ ORDERS'!A:H,8,FALSE))-(F_SEARCHES!$D1240+F_SEARCHES!$E1240),0)</f>
        <v>3.6388888889632653E-2</v>
      </c>
      <c r="H1240" s="32">
        <f>IFERROR(IF(MATCH(F_SEARCHES!$A1240,'F_ ORDERS'!A:A,0),1,),0)</f>
        <v>1</v>
      </c>
    </row>
    <row r="1241" spans="1:8" x14ac:dyDescent="0.2">
      <c r="A1241" s="37" t="str">
        <f t="shared" si="19"/>
        <v>191.12.4.94|44334|0.421435185176961</v>
      </c>
      <c r="B1241" s="32">
        <v>8239</v>
      </c>
      <c r="C1241" s="32" t="s">
        <v>2146</v>
      </c>
      <c r="D1241" s="38">
        <f>INT(DT!A1241)</f>
        <v>44334</v>
      </c>
      <c r="E1241" s="39">
        <f>DT!A1241-INT(DT!A1241)</f>
        <v>0.42143518517696066</v>
      </c>
      <c r="F1241" s="32" t="s">
        <v>33</v>
      </c>
      <c r="G1241" s="39">
        <f>IF(F_SEARCHES!$H1241=1,(VLOOKUP(F_SEARCHES!$A1241,'F_ ORDERS'!A:G,7,FALSE)+VLOOKUP(F_SEARCHES!$A1241,'F_ ORDERS'!A:H,8,FALSE))-(F_SEARCHES!$D1241+F_SEARCHES!$E1241),0)</f>
        <v>0</v>
      </c>
      <c r="H1241" s="32">
        <f>IFERROR(IF(MATCH(F_SEARCHES!$A1241,'F_ ORDERS'!A:A,0),1,),0)</f>
        <v>0</v>
      </c>
    </row>
    <row r="1242" spans="1:8" x14ac:dyDescent="0.2">
      <c r="A1242" s="37" t="str">
        <f t="shared" si="19"/>
        <v>191.135.136.175|45136|0.785960648150649</v>
      </c>
      <c r="B1242" s="32">
        <v>8240</v>
      </c>
      <c r="C1242" s="32" t="s">
        <v>2147</v>
      </c>
      <c r="D1242" s="38">
        <f>INT(DT!A1242)</f>
        <v>45136</v>
      </c>
      <c r="E1242" s="39">
        <f>DT!A1242-INT(DT!A1242)</f>
        <v>0.78596064815064892</v>
      </c>
      <c r="F1242" s="32" t="s">
        <v>110</v>
      </c>
      <c r="G1242" s="39">
        <f>IF(F_SEARCHES!$H1242=1,(VLOOKUP(F_SEARCHES!$A1242,'F_ ORDERS'!A:G,7,FALSE)+VLOOKUP(F_SEARCHES!$A1242,'F_ ORDERS'!A:H,8,FALSE))-(F_SEARCHES!$D1242+F_SEARCHES!$E1242),0)</f>
        <v>0.12262731481314404</v>
      </c>
      <c r="H1242" s="32">
        <f>IFERROR(IF(MATCH(F_SEARCHES!$A1242,'F_ ORDERS'!A:A,0),1,),0)</f>
        <v>1</v>
      </c>
    </row>
    <row r="1243" spans="1:8" x14ac:dyDescent="0.2">
      <c r="A1243" s="37" t="str">
        <f t="shared" si="19"/>
        <v>191.199.166.142|44771|0.010081018517667</v>
      </c>
      <c r="B1243" s="32">
        <v>8241</v>
      </c>
      <c r="C1243" s="32" t="s">
        <v>2148</v>
      </c>
      <c r="D1243" s="38">
        <f>INT(DT!A1243)</f>
        <v>44771</v>
      </c>
      <c r="E1243" s="39">
        <f>DT!A1243-INT(DT!A1243)</f>
        <v>1.0081018517666962E-2</v>
      </c>
      <c r="F1243" s="32" t="s">
        <v>400</v>
      </c>
      <c r="G1243" s="39">
        <f>IF(F_SEARCHES!$H1243=1,(VLOOKUP(F_SEARCHES!$A1243,'F_ ORDERS'!A:G,7,FALSE)+VLOOKUP(F_SEARCHES!$A1243,'F_ ORDERS'!A:H,8,FALSE))-(F_SEARCHES!$D1243+F_SEARCHES!$E1243),0)</f>
        <v>0</v>
      </c>
      <c r="H1243" s="32">
        <f>IFERROR(IF(MATCH(F_SEARCHES!$A1243,'F_ ORDERS'!A:A,0),1,),0)</f>
        <v>0</v>
      </c>
    </row>
    <row r="1244" spans="1:8" x14ac:dyDescent="0.2">
      <c r="A1244" s="37" t="str">
        <f t="shared" si="19"/>
        <v>191.201.8.35|45363|0.932210648148612</v>
      </c>
      <c r="B1244" s="32">
        <v>8242</v>
      </c>
      <c r="C1244" s="32" t="s">
        <v>2149</v>
      </c>
      <c r="D1244" s="38">
        <f>INT(DT!A1244)</f>
        <v>45363</v>
      </c>
      <c r="E1244" s="39">
        <f>DT!A1244-INT(DT!A1244)</f>
        <v>0.93221064814861165</v>
      </c>
      <c r="F1244" s="32" t="s">
        <v>183</v>
      </c>
      <c r="G1244" s="39">
        <f>IF(F_SEARCHES!$H1244=1,(VLOOKUP(F_SEARCHES!$A1244,'F_ ORDERS'!A:G,7,FALSE)+VLOOKUP(F_SEARCHES!$A1244,'F_ ORDERS'!A:H,8,FALSE))-(F_SEARCHES!$D1244+F_SEARCHES!$E1244),0)</f>
        <v>4.5810185183654539E-2</v>
      </c>
      <c r="H1244" s="32">
        <f>IFERROR(IF(MATCH(F_SEARCHES!$A1244,'F_ ORDERS'!A:A,0),1,),0)</f>
        <v>1</v>
      </c>
    </row>
    <row r="1245" spans="1:8" x14ac:dyDescent="0.2">
      <c r="A1245" s="37" t="str">
        <f t="shared" si="19"/>
        <v>191.204.241.5|45076|0.10747685185197</v>
      </c>
      <c r="B1245" s="32">
        <v>8243</v>
      </c>
      <c r="C1245" s="32" t="s">
        <v>2150</v>
      </c>
      <c r="D1245" s="38">
        <f>INT(DT!A1245)</f>
        <v>45076</v>
      </c>
      <c r="E1245" s="39">
        <f>DT!A1245-INT(DT!A1245)</f>
        <v>0.10747685185197042</v>
      </c>
      <c r="F1245" s="32" t="s">
        <v>175</v>
      </c>
      <c r="G1245" s="39">
        <f>IF(F_SEARCHES!$H1245=1,(VLOOKUP(F_SEARCHES!$A1245,'F_ ORDERS'!A:G,7,FALSE)+VLOOKUP(F_SEARCHES!$A1245,'F_ ORDERS'!A:H,8,FALSE))-(F_SEARCHES!$D1245+F_SEARCHES!$E1245),0)</f>
        <v>8.7152777778101154E-3</v>
      </c>
      <c r="H1245" s="32">
        <f>IFERROR(IF(MATCH(F_SEARCHES!$A1245,'F_ ORDERS'!A:A,0),1,),0)</f>
        <v>1</v>
      </c>
    </row>
    <row r="1246" spans="1:8" x14ac:dyDescent="0.2">
      <c r="A1246" s="37" t="str">
        <f t="shared" si="19"/>
        <v>191.205.239.10|44770|0.994224537040282</v>
      </c>
      <c r="B1246" s="32">
        <v>8244</v>
      </c>
      <c r="C1246" s="32" t="s">
        <v>2151</v>
      </c>
      <c r="D1246" s="38">
        <f>INT(DT!A1246)</f>
        <v>44770</v>
      </c>
      <c r="E1246" s="39">
        <f>DT!A1246-INT(DT!A1246)</f>
        <v>0.99422453704028158</v>
      </c>
      <c r="F1246" s="32" t="s">
        <v>116</v>
      </c>
      <c r="G1246" s="39">
        <f>IF(F_SEARCHES!$H1246=1,(VLOOKUP(F_SEARCHES!$A1246,'F_ ORDERS'!A:G,7,FALSE)+VLOOKUP(F_SEARCHES!$A1246,'F_ ORDERS'!A:H,8,FALSE))-(F_SEARCHES!$D1246+F_SEARCHES!$E1246),0)</f>
        <v>0.10100694444554392</v>
      </c>
      <c r="H1246" s="32">
        <f>IFERROR(IF(MATCH(F_SEARCHES!$A1246,'F_ ORDERS'!A:A,0),1,),0)</f>
        <v>1</v>
      </c>
    </row>
    <row r="1247" spans="1:8" x14ac:dyDescent="0.2">
      <c r="A1247" s="37" t="str">
        <f t="shared" si="19"/>
        <v>191.222.106.170|43341|0.793831018519995</v>
      </c>
      <c r="B1247" s="32">
        <v>8245</v>
      </c>
      <c r="C1247" s="32" t="s">
        <v>2152</v>
      </c>
      <c r="D1247" s="38">
        <f>INT(DT!A1247)</f>
        <v>43341</v>
      </c>
      <c r="E1247" s="39">
        <f>DT!A1247-INT(DT!A1247)</f>
        <v>0.79383101851999527</v>
      </c>
      <c r="F1247" s="32" t="s">
        <v>419</v>
      </c>
      <c r="G1247" s="39">
        <f>IF(F_SEARCHES!$H1247=1,(VLOOKUP(F_SEARCHES!$A1247,'F_ ORDERS'!A:G,7,FALSE)+VLOOKUP(F_SEARCHES!$A1247,'F_ ORDERS'!A:H,8,FALSE))-(F_SEARCHES!$D1247+F_SEARCHES!$E1247),0)</f>
        <v>6.320601851621177E-2</v>
      </c>
      <c r="H1247" s="32">
        <f>IFERROR(IF(MATCH(F_SEARCHES!$A1247,'F_ ORDERS'!A:A,0),1,),0)</f>
        <v>1</v>
      </c>
    </row>
    <row r="1248" spans="1:8" x14ac:dyDescent="0.2">
      <c r="A1248" s="37" t="str">
        <f t="shared" si="19"/>
        <v>191.230.79.181|44792|0.695405092592409</v>
      </c>
      <c r="B1248" s="32">
        <v>8246</v>
      </c>
      <c r="C1248" s="32" t="s">
        <v>2153</v>
      </c>
      <c r="D1248" s="38">
        <f>INT(DT!A1248)</f>
        <v>44792</v>
      </c>
      <c r="E1248" s="39">
        <f>DT!A1248-INT(DT!A1248)</f>
        <v>0.69540509259240935</v>
      </c>
      <c r="F1248" s="32" t="s">
        <v>189</v>
      </c>
      <c r="G1248" s="39">
        <f>IF(F_SEARCHES!$H1248=1,(VLOOKUP(F_SEARCHES!$A1248,'F_ ORDERS'!A:G,7,FALSE)+VLOOKUP(F_SEARCHES!$A1248,'F_ ORDERS'!A:H,8,FALSE))-(F_SEARCHES!$D1248+F_SEARCHES!$E1248),0)</f>
        <v>6.953703703766223E-2</v>
      </c>
      <c r="H1248" s="32">
        <f>IFERROR(IF(MATCH(F_SEARCHES!$A1248,'F_ ORDERS'!A:A,0),1,),0)</f>
        <v>1</v>
      </c>
    </row>
    <row r="1249" spans="1:8" x14ac:dyDescent="0.2">
      <c r="A1249" s="37" t="str">
        <f t="shared" si="19"/>
        <v>191.26.132.153|44161|0.0243287037010305</v>
      </c>
      <c r="B1249" s="32">
        <v>8247</v>
      </c>
      <c r="C1249" s="32" t="s">
        <v>2154</v>
      </c>
      <c r="D1249" s="38">
        <f>INT(DT!A1249)</f>
        <v>44161</v>
      </c>
      <c r="E1249" s="39">
        <f>DT!A1249-INT(DT!A1249)</f>
        <v>2.4328703701030463E-2</v>
      </c>
      <c r="F1249" s="32" t="s">
        <v>127</v>
      </c>
      <c r="G1249" s="39">
        <f>IF(F_SEARCHES!$H1249=1,(VLOOKUP(F_SEARCHES!$A1249,'F_ ORDERS'!A:G,7,FALSE)+VLOOKUP(F_SEARCHES!$A1249,'F_ ORDERS'!A:H,8,FALSE))-(F_SEARCHES!$D1249+F_SEARCHES!$E1249),0)</f>
        <v>0</v>
      </c>
      <c r="H1249" s="32">
        <f>IFERROR(IF(MATCH(F_SEARCHES!$A1249,'F_ ORDERS'!A:A,0),1,),0)</f>
        <v>0</v>
      </c>
    </row>
    <row r="1250" spans="1:8" x14ac:dyDescent="0.2">
      <c r="A1250" s="37" t="str">
        <f t="shared" si="19"/>
        <v>191.47.204.98|44560|0.155636574083474</v>
      </c>
      <c r="B1250" s="32">
        <v>8248</v>
      </c>
      <c r="C1250" s="32" t="s">
        <v>2155</v>
      </c>
      <c r="D1250" s="38">
        <f>INT(DT!A1250)</f>
        <v>44560</v>
      </c>
      <c r="E1250" s="39">
        <f>DT!A1250-INT(DT!A1250)</f>
        <v>0.15563657408347353</v>
      </c>
      <c r="F1250" s="32" t="s">
        <v>440</v>
      </c>
      <c r="G1250" s="39">
        <f>IF(F_SEARCHES!$H1250=1,(VLOOKUP(F_SEARCHES!$A1250,'F_ ORDERS'!A:G,7,FALSE)+VLOOKUP(F_SEARCHES!$A1250,'F_ ORDERS'!A:H,8,FALSE))-(F_SEARCHES!$D1250+F_SEARCHES!$E1250),0)</f>
        <v>1.6620370370219462E-2</v>
      </c>
      <c r="H1250" s="32">
        <f>IFERROR(IF(MATCH(F_SEARCHES!$A1250,'F_ ORDERS'!A:A,0),1,),0)</f>
        <v>1</v>
      </c>
    </row>
    <row r="1251" spans="1:8" x14ac:dyDescent="0.2">
      <c r="A1251" s="37" t="str">
        <f t="shared" si="19"/>
        <v>191.70.51.105|45001|0.554641203700157</v>
      </c>
      <c r="B1251" s="32">
        <v>8249</v>
      </c>
      <c r="C1251" s="32" t="s">
        <v>2156</v>
      </c>
      <c r="D1251" s="38">
        <f>INT(DT!A1251)</f>
        <v>45001</v>
      </c>
      <c r="E1251" s="39">
        <f>DT!A1251-INT(DT!A1251)</f>
        <v>0.55464120370015735</v>
      </c>
      <c r="F1251" s="32" t="s">
        <v>406</v>
      </c>
      <c r="G1251" s="39">
        <f>IF(F_SEARCHES!$H1251=1,(VLOOKUP(F_SEARCHES!$A1251,'F_ ORDERS'!A:G,7,FALSE)+VLOOKUP(F_SEARCHES!$A1251,'F_ ORDERS'!A:H,8,FALSE))-(F_SEARCHES!$D1251+F_SEARCHES!$E1251),0)</f>
        <v>5.4513888899236917E-3</v>
      </c>
      <c r="H1251" s="32">
        <f>IFERROR(IF(MATCH(F_SEARCHES!$A1251,'F_ ORDERS'!A:A,0),1,),0)</f>
        <v>1</v>
      </c>
    </row>
    <row r="1252" spans="1:8" x14ac:dyDescent="0.2">
      <c r="A1252" s="37" t="str">
        <f t="shared" si="19"/>
        <v>192.112.242.235|44182|0.733715277783631</v>
      </c>
      <c r="B1252" s="32">
        <v>8250</v>
      </c>
      <c r="C1252" s="32" t="s">
        <v>2157</v>
      </c>
      <c r="D1252" s="38">
        <f>INT(DT!A1252)</f>
        <v>44182</v>
      </c>
      <c r="E1252" s="39">
        <f>DT!A1252-INT(DT!A1252)</f>
        <v>0.73371527778363088</v>
      </c>
      <c r="F1252" s="32" t="s">
        <v>62</v>
      </c>
      <c r="G1252" s="39">
        <f>IF(F_SEARCHES!$H1252=1,(VLOOKUP(F_SEARCHES!$A1252,'F_ ORDERS'!A:G,7,FALSE)+VLOOKUP(F_SEARCHES!$A1252,'F_ ORDERS'!A:H,8,FALSE))-(F_SEARCHES!$D1252+F_SEARCHES!$E1252),0)</f>
        <v>6.2013888891669922E-2</v>
      </c>
      <c r="H1252" s="32">
        <f>IFERROR(IF(MATCH(F_SEARCHES!$A1252,'F_ ORDERS'!A:A,0),1,),0)</f>
        <v>1</v>
      </c>
    </row>
    <row r="1253" spans="1:8" x14ac:dyDescent="0.2">
      <c r="A1253" s="37" t="str">
        <f t="shared" si="19"/>
        <v>192.127.143.134|44681|0.343287037037953</v>
      </c>
      <c r="B1253" s="32">
        <v>8251</v>
      </c>
      <c r="C1253" s="32" t="s">
        <v>2158</v>
      </c>
      <c r="D1253" s="38">
        <f>INT(DT!A1253)</f>
        <v>44681</v>
      </c>
      <c r="E1253" s="39">
        <f>DT!A1253-INT(DT!A1253)</f>
        <v>0.34328703703795327</v>
      </c>
      <c r="F1253" s="32" t="s">
        <v>49</v>
      </c>
      <c r="G1253" s="39">
        <f>IF(F_SEARCHES!$H1253=1,(VLOOKUP(F_SEARCHES!$A1253,'F_ ORDERS'!A:G,7,FALSE)+VLOOKUP(F_SEARCHES!$A1253,'F_ ORDERS'!A:H,8,FALSE))-(F_SEARCHES!$D1253+F_SEARCHES!$E1253),0)</f>
        <v>1.099537037225673E-2</v>
      </c>
      <c r="H1253" s="32">
        <f>IFERROR(IF(MATCH(F_SEARCHES!$A1253,'F_ ORDERS'!A:A,0),1,),0)</f>
        <v>1</v>
      </c>
    </row>
    <row r="1254" spans="1:8" x14ac:dyDescent="0.2">
      <c r="A1254" s="37" t="str">
        <f t="shared" si="19"/>
        <v>192.144.120.179|45616|0.804895833331102</v>
      </c>
      <c r="B1254" s="32">
        <v>8252</v>
      </c>
      <c r="C1254" s="32" t="s">
        <v>2159</v>
      </c>
      <c r="D1254" s="38">
        <f>INT(DT!A1254)</f>
        <v>45616</v>
      </c>
      <c r="E1254" s="39">
        <f>DT!A1254-INT(DT!A1254)</f>
        <v>0.80489583333110204</v>
      </c>
      <c r="F1254" s="32" t="s">
        <v>329</v>
      </c>
      <c r="G1254" s="39">
        <f>IF(F_SEARCHES!$H1254=1,(VLOOKUP(F_SEARCHES!$A1254,'F_ ORDERS'!A:G,7,FALSE)+VLOOKUP(F_SEARCHES!$A1254,'F_ ORDERS'!A:H,8,FALSE))-(F_SEARCHES!$D1254+F_SEARCHES!$E1254),0)</f>
        <v>0</v>
      </c>
      <c r="H1254" s="32">
        <f>IFERROR(IF(MATCH(F_SEARCHES!$A1254,'F_ ORDERS'!A:A,0),1,),0)</f>
        <v>0</v>
      </c>
    </row>
    <row r="1255" spans="1:8" x14ac:dyDescent="0.2">
      <c r="A1255" s="37" t="str">
        <f t="shared" si="19"/>
        <v>192.154.254.154|45083|0.942777777767333</v>
      </c>
      <c r="B1255" s="32">
        <v>8253</v>
      </c>
      <c r="C1255" s="32" t="s">
        <v>2160</v>
      </c>
      <c r="D1255" s="38">
        <f>INT(DT!A1255)</f>
        <v>45083</v>
      </c>
      <c r="E1255" s="39">
        <f>DT!A1255-INT(DT!A1255)</f>
        <v>0.94277777776733274</v>
      </c>
      <c r="F1255" s="32" t="s">
        <v>44</v>
      </c>
      <c r="G1255" s="39">
        <f>IF(F_SEARCHES!$H1255=1,(VLOOKUP(F_SEARCHES!$A1255,'F_ ORDERS'!A:G,7,FALSE)+VLOOKUP(F_SEARCHES!$A1255,'F_ ORDERS'!A:H,8,FALSE))-(F_SEARCHES!$D1255+F_SEARCHES!$E1255),0)</f>
        <v>0</v>
      </c>
      <c r="H1255" s="32">
        <f>IFERROR(IF(MATCH(F_SEARCHES!$A1255,'F_ ORDERS'!A:A,0),1,),0)</f>
        <v>0</v>
      </c>
    </row>
    <row r="1256" spans="1:8" x14ac:dyDescent="0.2">
      <c r="A1256" s="37" t="str">
        <f t="shared" si="19"/>
        <v>192.164.222.253|45174|0.00325231481838273</v>
      </c>
      <c r="B1256" s="32">
        <v>8254</v>
      </c>
      <c r="C1256" s="32" t="s">
        <v>2161</v>
      </c>
      <c r="D1256" s="38">
        <f>INT(DT!A1256)</f>
        <v>45174</v>
      </c>
      <c r="E1256" s="39">
        <f>DT!A1256-INT(DT!A1256)</f>
        <v>3.2523148183827288E-3</v>
      </c>
      <c r="F1256" s="32" t="s">
        <v>229</v>
      </c>
      <c r="G1256" s="39">
        <f>IF(F_SEARCHES!$H1256=1,(VLOOKUP(F_SEARCHES!$A1256,'F_ ORDERS'!A:G,7,FALSE)+VLOOKUP(F_SEARCHES!$A1256,'F_ ORDERS'!A:H,8,FALSE))-(F_SEARCHES!$D1256+F_SEARCHES!$E1256),0)</f>
        <v>2.3611111100763083E-3</v>
      </c>
      <c r="H1256" s="32">
        <f>IFERROR(IF(MATCH(F_SEARCHES!$A1256,'F_ ORDERS'!A:A,0),1,),0)</f>
        <v>1</v>
      </c>
    </row>
    <row r="1257" spans="1:8" x14ac:dyDescent="0.2">
      <c r="A1257" s="37" t="str">
        <f t="shared" si="19"/>
        <v>192.166.88.131|44487|0.728125000001455</v>
      </c>
      <c r="B1257" s="32">
        <v>8255</v>
      </c>
      <c r="C1257" s="32" t="s">
        <v>2162</v>
      </c>
      <c r="D1257" s="38">
        <f>INT(DT!A1257)</f>
        <v>44487</v>
      </c>
      <c r="E1257" s="39">
        <f>DT!A1257-INT(DT!A1257)</f>
        <v>0.72812500000145519</v>
      </c>
      <c r="F1257" s="32" t="s">
        <v>246</v>
      </c>
      <c r="G1257" s="39">
        <f>IF(F_SEARCHES!$H1257=1,(VLOOKUP(F_SEARCHES!$A1257,'F_ ORDERS'!A:G,7,FALSE)+VLOOKUP(F_SEARCHES!$A1257,'F_ ORDERS'!A:H,8,FALSE))-(F_SEARCHES!$D1257+F_SEARCHES!$E1257),0)</f>
        <v>1.0162037040572613E-2</v>
      </c>
      <c r="H1257" s="32">
        <f>IFERROR(IF(MATCH(F_SEARCHES!$A1257,'F_ ORDERS'!A:A,0),1,),0)</f>
        <v>1</v>
      </c>
    </row>
    <row r="1258" spans="1:8" x14ac:dyDescent="0.2">
      <c r="A1258" s="37" t="str">
        <f t="shared" si="19"/>
        <v>192.174.112.215|45120|0.177256944436522</v>
      </c>
      <c r="B1258" s="32">
        <v>8256</v>
      </c>
      <c r="C1258" s="32" t="s">
        <v>2163</v>
      </c>
      <c r="D1258" s="38">
        <f>INT(DT!A1258)</f>
        <v>45120</v>
      </c>
      <c r="E1258" s="39">
        <f>DT!A1258-INT(DT!A1258)</f>
        <v>0.17725694443652174</v>
      </c>
      <c r="F1258" s="32" t="s">
        <v>177</v>
      </c>
      <c r="G1258" s="39">
        <f>IF(F_SEARCHES!$H1258=1,(VLOOKUP(F_SEARCHES!$A1258,'F_ ORDERS'!A:G,7,FALSE)+VLOOKUP(F_SEARCHES!$A1258,'F_ ORDERS'!A:H,8,FALSE))-(F_SEARCHES!$D1258+F_SEARCHES!$E1258),0)</f>
        <v>0.10637731481256196</v>
      </c>
      <c r="H1258" s="32">
        <f>IFERROR(IF(MATCH(F_SEARCHES!$A1258,'F_ ORDERS'!A:A,0),1,),0)</f>
        <v>1</v>
      </c>
    </row>
    <row r="1259" spans="1:8" x14ac:dyDescent="0.2">
      <c r="A1259" s="37" t="str">
        <f t="shared" si="19"/>
        <v>192.174.232.42|45578|0.406956018523488</v>
      </c>
      <c r="B1259" s="32">
        <v>8257</v>
      </c>
      <c r="C1259" s="32" t="s">
        <v>2164</v>
      </c>
      <c r="D1259" s="38">
        <f>INT(DT!A1259)</f>
        <v>45578</v>
      </c>
      <c r="E1259" s="39">
        <f>DT!A1259-INT(DT!A1259)</f>
        <v>0.40695601852348773</v>
      </c>
      <c r="F1259" s="32" t="s">
        <v>90</v>
      </c>
      <c r="G1259" s="39">
        <f>IF(F_SEARCHES!$H1259=1,(VLOOKUP(F_SEARCHES!$A1259,'F_ ORDERS'!A:G,7,FALSE)+VLOOKUP(F_SEARCHES!$A1259,'F_ ORDERS'!A:H,8,FALSE))-(F_SEARCHES!$D1259+F_SEARCHES!$E1259),0)</f>
        <v>1.6678240739565808E-2</v>
      </c>
      <c r="H1259" s="32">
        <f>IFERROR(IF(MATCH(F_SEARCHES!$A1259,'F_ ORDERS'!A:A,0),1,),0)</f>
        <v>1</v>
      </c>
    </row>
    <row r="1260" spans="1:8" x14ac:dyDescent="0.2">
      <c r="A1260" s="37" t="str">
        <f t="shared" si="19"/>
        <v>192.198.17.82|44990|0.597453703696374</v>
      </c>
      <c r="B1260" s="32">
        <v>8258</v>
      </c>
      <c r="C1260" s="32" t="s">
        <v>2165</v>
      </c>
      <c r="D1260" s="38">
        <f>INT(DT!A1260)</f>
        <v>44990</v>
      </c>
      <c r="E1260" s="39">
        <f>DT!A1260-INT(DT!A1260)</f>
        <v>0.59745370369637385</v>
      </c>
      <c r="F1260" s="32" t="s">
        <v>318</v>
      </c>
      <c r="G1260" s="39">
        <f>IF(F_SEARCHES!$H1260=1,(VLOOKUP(F_SEARCHES!$A1260,'F_ ORDERS'!A:G,7,FALSE)+VLOOKUP(F_SEARCHES!$A1260,'F_ ORDERS'!A:H,8,FALSE))-(F_SEARCHES!$D1260+F_SEARCHES!$E1260),0)</f>
        <v>6.2175925922929309E-2</v>
      </c>
      <c r="H1260" s="32">
        <f>IFERROR(IF(MATCH(F_SEARCHES!$A1260,'F_ ORDERS'!A:A,0),1,),0)</f>
        <v>1</v>
      </c>
    </row>
    <row r="1261" spans="1:8" x14ac:dyDescent="0.2">
      <c r="A1261" s="37" t="str">
        <f t="shared" si="19"/>
        <v>192.211.45.135|44721|0.125266203700448</v>
      </c>
      <c r="B1261" s="32">
        <v>8259</v>
      </c>
      <c r="C1261" s="32" t="s">
        <v>2166</v>
      </c>
      <c r="D1261" s="38">
        <f>INT(DT!A1261)</f>
        <v>44721</v>
      </c>
      <c r="E1261" s="39">
        <f>DT!A1261-INT(DT!A1261)</f>
        <v>0.12526620370044839</v>
      </c>
      <c r="F1261" s="32" t="s">
        <v>368</v>
      </c>
      <c r="G1261" s="39">
        <f>IF(F_SEARCHES!$H1261=1,(VLOOKUP(F_SEARCHES!$A1261,'F_ ORDERS'!A:G,7,FALSE)+VLOOKUP(F_SEARCHES!$A1261,'F_ ORDERS'!A:H,8,FALSE))-(F_SEARCHES!$D1261+F_SEARCHES!$E1261),0)</f>
        <v>0</v>
      </c>
      <c r="H1261" s="32">
        <f>IFERROR(IF(MATCH(F_SEARCHES!$A1261,'F_ ORDERS'!A:A,0),1,),0)</f>
        <v>0</v>
      </c>
    </row>
    <row r="1262" spans="1:8" x14ac:dyDescent="0.2">
      <c r="A1262" s="37" t="str">
        <f t="shared" si="19"/>
        <v>192.23.127.241|43054|0.967152777782758</v>
      </c>
      <c r="B1262" s="32">
        <v>8260</v>
      </c>
      <c r="C1262" s="32" t="s">
        <v>2167</v>
      </c>
      <c r="D1262" s="38">
        <f>INT(DT!A1262)</f>
        <v>43054</v>
      </c>
      <c r="E1262" s="39">
        <f>DT!A1262-INT(DT!A1262)</f>
        <v>0.96715277778275777</v>
      </c>
      <c r="F1262" s="32" t="s">
        <v>489</v>
      </c>
      <c r="G1262" s="39">
        <f>IF(F_SEARCHES!$H1262=1,(VLOOKUP(F_SEARCHES!$A1262,'F_ ORDERS'!A:G,7,FALSE)+VLOOKUP(F_SEARCHES!$A1262,'F_ ORDERS'!A:H,8,FALSE))-(F_SEARCHES!$D1262+F_SEARCHES!$E1262),0)</f>
        <v>0</v>
      </c>
      <c r="H1262" s="32">
        <f>IFERROR(IF(MATCH(F_SEARCHES!$A1262,'F_ ORDERS'!A:A,0),1,),0)</f>
        <v>0</v>
      </c>
    </row>
    <row r="1263" spans="1:8" x14ac:dyDescent="0.2">
      <c r="A1263" s="37" t="str">
        <f t="shared" si="19"/>
        <v>192.232.152.3|44777|0.0991666666668607</v>
      </c>
      <c r="B1263" s="32">
        <v>8261</v>
      </c>
      <c r="C1263" s="32" t="s">
        <v>2168</v>
      </c>
      <c r="D1263" s="38">
        <f>INT(DT!A1263)</f>
        <v>44777</v>
      </c>
      <c r="E1263" s="39">
        <f>DT!A1263-INT(DT!A1263)</f>
        <v>9.9166666666860692E-2</v>
      </c>
      <c r="F1263" s="32" t="s">
        <v>211</v>
      </c>
      <c r="G1263" s="39">
        <f>IF(F_SEARCHES!$H1263=1,(VLOOKUP(F_SEARCHES!$A1263,'F_ ORDERS'!A:G,7,FALSE)+VLOOKUP(F_SEARCHES!$A1263,'F_ ORDERS'!A:H,8,FALSE))-(F_SEARCHES!$D1263+F_SEARCHES!$E1263),0)</f>
        <v>0</v>
      </c>
      <c r="H1263" s="32">
        <f>IFERROR(IF(MATCH(F_SEARCHES!$A1263,'F_ ORDERS'!A:A,0),1,),0)</f>
        <v>0</v>
      </c>
    </row>
    <row r="1264" spans="1:8" x14ac:dyDescent="0.2">
      <c r="A1264" s="37" t="str">
        <f t="shared" si="19"/>
        <v>192.34.100.178|43727|0.43239583333343</v>
      </c>
      <c r="B1264" s="32">
        <v>8262</v>
      </c>
      <c r="C1264" s="32" t="s">
        <v>2169</v>
      </c>
      <c r="D1264" s="38">
        <f>INT(DT!A1264)</f>
        <v>43727</v>
      </c>
      <c r="E1264" s="39">
        <f>DT!A1264-INT(DT!A1264)</f>
        <v>0.43239583333343035</v>
      </c>
      <c r="F1264" s="32" t="s">
        <v>229</v>
      </c>
      <c r="G1264" s="39">
        <f>IF(F_SEARCHES!$H1264=1,(VLOOKUP(F_SEARCHES!$A1264,'F_ ORDERS'!A:G,7,FALSE)+VLOOKUP(F_SEARCHES!$A1264,'F_ ORDERS'!A:H,8,FALSE))-(F_SEARCHES!$D1264+F_SEARCHES!$E1264),0)</f>
        <v>0</v>
      </c>
      <c r="H1264" s="32">
        <f>IFERROR(IF(MATCH(F_SEARCHES!$A1264,'F_ ORDERS'!A:A,0),1,),0)</f>
        <v>0</v>
      </c>
    </row>
    <row r="1265" spans="1:8" x14ac:dyDescent="0.2">
      <c r="A1265" s="37" t="str">
        <f t="shared" si="19"/>
        <v>192.42.246.103|42870|0.317048611112114</v>
      </c>
      <c r="B1265" s="32">
        <v>8263</v>
      </c>
      <c r="C1265" s="32" t="s">
        <v>2170</v>
      </c>
      <c r="D1265" s="38">
        <f>INT(DT!A1265)</f>
        <v>42870</v>
      </c>
      <c r="E1265" s="39">
        <f>DT!A1265-INT(DT!A1265)</f>
        <v>0.31704861111211358</v>
      </c>
      <c r="F1265" s="32" t="s">
        <v>376</v>
      </c>
      <c r="G1265" s="39">
        <f>IF(F_SEARCHES!$H1265=1,(VLOOKUP(F_SEARCHES!$A1265,'F_ ORDERS'!A:G,7,FALSE)+VLOOKUP(F_SEARCHES!$A1265,'F_ ORDERS'!A:H,8,FALSE))-(F_SEARCHES!$D1265+F_SEARCHES!$E1265),0)</f>
        <v>0</v>
      </c>
      <c r="H1265" s="32">
        <f>IFERROR(IF(MATCH(F_SEARCHES!$A1265,'F_ ORDERS'!A:A,0),1,),0)</f>
        <v>0</v>
      </c>
    </row>
    <row r="1266" spans="1:8" x14ac:dyDescent="0.2">
      <c r="A1266" s="37" t="str">
        <f t="shared" si="19"/>
        <v>192.81.85.183|44575|0.620243055556784</v>
      </c>
      <c r="B1266" s="32">
        <v>8264</v>
      </c>
      <c r="C1266" s="32" t="s">
        <v>2171</v>
      </c>
      <c r="D1266" s="38">
        <f>INT(DT!A1266)</f>
        <v>44575</v>
      </c>
      <c r="E1266" s="39">
        <f>DT!A1266-INT(DT!A1266)</f>
        <v>0.62024305555678438</v>
      </c>
      <c r="F1266" s="32" t="s">
        <v>360</v>
      </c>
      <c r="G1266" s="39">
        <f>IF(F_SEARCHES!$H1266=1,(VLOOKUP(F_SEARCHES!$A1266,'F_ ORDERS'!A:G,7,FALSE)+VLOOKUP(F_SEARCHES!$A1266,'F_ ORDERS'!A:H,8,FALSE))-(F_SEARCHES!$D1266+F_SEARCHES!$E1266),0)</f>
        <v>0.11807870370103046</v>
      </c>
      <c r="H1266" s="32">
        <f>IFERROR(IF(MATCH(F_SEARCHES!$A1266,'F_ ORDERS'!A:A,0),1,),0)</f>
        <v>1</v>
      </c>
    </row>
    <row r="1267" spans="1:8" x14ac:dyDescent="0.2">
      <c r="A1267" s="37" t="str">
        <f t="shared" si="19"/>
        <v>193.107.255.50|45521|0.895092592589208</v>
      </c>
      <c r="B1267" s="32">
        <v>8265</v>
      </c>
      <c r="C1267" s="32" t="s">
        <v>2172</v>
      </c>
      <c r="D1267" s="38">
        <f>INT(DT!A1267)</f>
        <v>45521</v>
      </c>
      <c r="E1267" s="39">
        <f>DT!A1267-INT(DT!A1267)</f>
        <v>0.89509259258920792</v>
      </c>
      <c r="F1267" s="32" t="s">
        <v>391</v>
      </c>
      <c r="G1267" s="39">
        <f>IF(F_SEARCHES!$H1267=1,(VLOOKUP(F_SEARCHES!$A1267,'F_ ORDERS'!A:G,7,FALSE)+VLOOKUP(F_SEARCHES!$A1267,'F_ ORDERS'!A:H,8,FALSE))-(F_SEARCHES!$D1267+F_SEARCHES!$E1267),0)</f>
        <v>0</v>
      </c>
      <c r="H1267" s="32">
        <f>IFERROR(IF(MATCH(F_SEARCHES!$A1267,'F_ ORDERS'!A:A,0),1,),0)</f>
        <v>0</v>
      </c>
    </row>
    <row r="1268" spans="1:8" x14ac:dyDescent="0.2">
      <c r="A1268" s="37" t="str">
        <f t="shared" si="19"/>
        <v>193.12.82.73|44789|0.27203703703708</v>
      </c>
      <c r="B1268" s="32">
        <v>8266</v>
      </c>
      <c r="C1268" s="32" t="s">
        <v>2173</v>
      </c>
      <c r="D1268" s="38">
        <f>INT(DT!A1268)</f>
        <v>44789</v>
      </c>
      <c r="E1268" s="39">
        <f>DT!A1268-INT(DT!A1268)</f>
        <v>0.27203703703708015</v>
      </c>
      <c r="F1268" s="32" t="s">
        <v>44</v>
      </c>
      <c r="G1268" s="39">
        <f>IF(F_SEARCHES!$H1268=1,(VLOOKUP(F_SEARCHES!$A1268,'F_ ORDERS'!A:G,7,FALSE)+VLOOKUP(F_SEARCHES!$A1268,'F_ ORDERS'!A:H,8,FALSE))-(F_SEARCHES!$D1268+F_SEARCHES!$E1268),0)</f>
        <v>7.3761574072705116E-2</v>
      </c>
      <c r="H1268" s="32">
        <f>IFERROR(IF(MATCH(F_SEARCHES!$A1268,'F_ ORDERS'!A:A,0),1,),0)</f>
        <v>1</v>
      </c>
    </row>
    <row r="1269" spans="1:8" x14ac:dyDescent="0.2">
      <c r="A1269" s="37" t="str">
        <f t="shared" si="19"/>
        <v>193.124.65.151|45312|0.936053240737238</v>
      </c>
      <c r="B1269" s="32">
        <v>8267</v>
      </c>
      <c r="C1269" s="32" t="s">
        <v>2174</v>
      </c>
      <c r="D1269" s="38">
        <f>INT(DT!A1269)</f>
        <v>45312</v>
      </c>
      <c r="E1269" s="39">
        <f>DT!A1269-INT(DT!A1269)</f>
        <v>0.9360532407372375</v>
      </c>
      <c r="F1269" s="32" t="s">
        <v>31</v>
      </c>
      <c r="G1269" s="39">
        <f>IF(F_SEARCHES!$H1269=1,(VLOOKUP(F_SEARCHES!$A1269,'F_ ORDERS'!A:G,7,FALSE)+VLOOKUP(F_SEARCHES!$A1269,'F_ ORDERS'!A:H,8,FALSE))-(F_SEARCHES!$D1269+F_SEARCHES!$E1269),0)</f>
        <v>0</v>
      </c>
      <c r="H1269" s="32">
        <f>IFERROR(IF(MATCH(F_SEARCHES!$A1269,'F_ ORDERS'!A:A,0),1,),0)</f>
        <v>0</v>
      </c>
    </row>
    <row r="1270" spans="1:8" x14ac:dyDescent="0.2">
      <c r="A1270" s="37" t="str">
        <f t="shared" si="19"/>
        <v>193.162.16.238|44396|0.210023148152686</v>
      </c>
      <c r="B1270" s="32">
        <v>8268</v>
      </c>
      <c r="C1270" s="32" t="s">
        <v>2175</v>
      </c>
      <c r="D1270" s="38">
        <f>INT(DT!A1270)</f>
        <v>44396</v>
      </c>
      <c r="E1270" s="39">
        <f>DT!A1270-INT(DT!A1270)</f>
        <v>0.21002314815268619</v>
      </c>
      <c r="F1270" s="32" t="s">
        <v>51</v>
      </c>
      <c r="G1270" s="39">
        <f>IF(F_SEARCHES!$H1270=1,(VLOOKUP(F_SEARCHES!$A1270,'F_ ORDERS'!A:G,7,FALSE)+VLOOKUP(F_SEARCHES!$A1270,'F_ ORDERS'!A:H,8,FALSE))-(F_SEARCHES!$D1270+F_SEARCHES!$E1270),0)</f>
        <v>7.2118055555620231E-2</v>
      </c>
      <c r="H1270" s="32">
        <f>IFERROR(IF(MATCH(F_SEARCHES!$A1270,'F_ ORDERS'!A:A,0),1,),0)</f>
        <v>1</v>
      </c>
    </row>
    <row r="1271" spans="1:8" x14ac:dyDescent="0.2">
      <c r="A1271" s="37" t="str">
        <f t="shared" si="19"/>
        <v>193.162.161.26|42302|0.352719907408755</v>
      </c>
      <c r="B1271" s="32">
        <v>8269</v>
      </c>
      <c r="C1271" s="32" t="s">
        <v>2176</v>
      </c>
      <c r="D1271" s="38">
        <f>INT(DT!A1271)</f>
        <v>42302</v>
      </c>
      <c r="E1271" s="39">
        <f>DT!A1271-INT(DT!A1271)</f>
        <v>0.35271990740875481</v>
      </c>
      <c r="F1271" s="32" t="s">
        <v>135</v>
      </c>
      <c r="G1271" s="39">
        <f>IF(F_SEARCHES!$H1271=1,(VLOOKUP(F_SEARCHES!$A1271,'F_ ORDERS'!A:G,7,FALSE)+VLOOKUP(F_SEARCHES!$A1271,'F_ ORDERS'!A:H,8,FALSE))-(F_SEARCHES!$D1271+F_SEARCHES!$E1271),0)</f>
        <v>0</v>
      </c>
      <c r="H1271" s="32">
        <f>IFERROR(IF(MATCH(F_SEARCHES!$A1271,'F_ ORDERS'!A:A,0),1,),0)</f>
        <v>0</v>
      </c>
    </row>
    <row r="1272" spans="1:8" x14ac:dyDescent="0.2">
      <c r="A1272" s="37" t="str">
        <f t="shared" si="19"/>
        <v>193.211.46.92|44482|0.0645138888867223</v>
      </c>
      <c r="B1272" s="32">
        <v>8270</v>
      </c>
      <c r="C1272" s="32" t="s">
        <v>2177</v>
      </c>
      <c r="D1272" s="38">
        <f>INT(DT!A1272)</f>
        <v>44482</v>
      </c>
      <c r="E1272" s="39">
        <f>DT!A1272-INT(DT!A1272)</f>
        <v>6.451388888672227E-2</v>
      </c>
      <c r="F1272" s="32" t="s">
        <v>419</v>
      </c>
      <c r="G1272" s="39">
        <f>IF(F_SEARCHES!$H1272=1,(VLOOKUP(F_SEARCHES!$A1272,'F_ ORDERS'!A:G,7,FALSE)+VLOOKUP(F_SEARCHES!$A1272,'F_ ORDERS'!A:H,8,FALSE))-(F_SEARCHES!$D1272+F_SEARCHES!$E1272),0)</f>
        <v>4.2766203703649808E-2</v>
      </c>
      <c r="H1272" s="32">
        <f>IFERROR(IF(MATCH(F_SEARCHES!$A1272,'F_ ORDERS'!A:A,0),1,),0)</f>
        <v>1</v>
      </c>
    </row>
    <row r="1273" spans="1:8" x14ac:dyDescent="0.2">
      <c r="A1273" s="37" t="str">
        <f t="shared" si="19"/>
        <v>193.219.128.213|45273|0.836990740739566</v>
      </c>
      <c r="B1273" s="32">
        <v>8271</v>
      </c>
      <c r="C1273" s="32" t="s">
        <v>2178</v>
      </c>
      <c r="D1273" s="38">
        <f>INT(DT!A1273)</f>
        <v>45273</v>
      </c>
      <c r="E1273" s="39">
        <f>DT!A1273-INT(DT!A1273)</f>
        <v>0.83699074073956581</v>
      </c>
      <c r="F1273" s="32" t="s">
        <v>290</v>
      </c>
      <c r="G1273" s="39">
        <f>IF(F_SEARCHES!$H1273=1,(VLOOKUP(F_SEARCHES!$A1273,'F_ ORDERS'!A:G,7,FALSE)+VLOOKUP(F_SEARCHES!$A1273,'F_ ORDERS'!A:H,8,FALSE))-(F_SEARCHES!$D1273+F_SEARCHES!$E1273),0)</f>
        <v>0</v>
      </c>
      <c r="H1273" s="32">
        <f>IFERROR(IF(MATCH(F_SEARCHES!$A1273,'F_ ORDERS'!A:A,0),1,),0)</f>
        <v>0</v>
      </c>
    </row>
    <row r="1274" spans="1:8" x14ac:dyDescent="0.2">
      <c r="A1274" s="37" t="str">
        <f t="shared" si="19"/>
        <v>193.53.124.109|45158|0.833888888890215</v>
      </c>
      <c r="B1274" s="32">
        <v>8272</v>
      </c>
      <c r="C1274" s="32" t="s">
        <v>2179</v>
      </c>
      <c r="D1274" s="38">
        <f>INT(DT!A1274)</f>
        <v>45158</v>
      </c>
      <c r="E1274" s="39">
        <f>DT!A1274-INT(DT!A1274)</f>
        <v>0.83388888889021473</v>
      </c>
      <c r="F1274" s="32" t="s">
        <v>33</v>
      </c>
      <c r="G1274" s="39">
        <f>IF(F_SEARCHES!$H1274=1,(VLOOKUP(F_SEARCHES!$A1274,'F_ ORDERS'!A:G,7,FALSE)+VLOOKUP(F_SEARCHES!$A1274,'F_ ORDERS'!A:H,8,FALSE))-(F_SEARCHES!$D1274+F_SEARCHES!$E1274),0)</f>
        <v>0</v>
      </c>
      <c r="H1274" s="32">
        <f>IFERROR(IF(MATCH(F_SEARCHES!$A1274,'F_ ORDERS'!A:A,0),1,),0)</f>
        <v>0</v>
      </c>
    </row>
    <row r="1275" spans="1:8" x14ac:dyDescent="0.2">
      <c r="A1275" s="37" t="str">
        <f t="shared" si="19"/>
        <v>193.71.196.85|43881|0.744930555556493</v>
      </c>
      <c r="B1275" s="32">
        <v>8273</v>
      </c>
      <c r="C1275" s="32" t="s">
        <v>2180</v>
      </c>
      <c r="D1275" s="38">
        <f>INT(DT!A1275)</f>
        <v>43881</v>
      </c>
      <c r="E1275" s="39">
        <f>DT!A1275-INT(DT!A1275)</f>
        <v>0.74493055555649335</v>
      </c>
      <c r="F1275" s="32" t="s">
        <v>366</v>
      </c>
      <c r="G1275" s="39">
        <f>IF(F_SEARCHES!$H1275=1,(VLOOKUP(F_SEARCHES!$A1275,'F_ ORDERS'!A:G,7,FALSE)+VLOOKUP(F_SEARCHES!$A1275,'F_ ORDERS'!A:H,8,FALSE))-(F_SEARCHES!$D1275+F_SEARCHES!$E1275),0)</f>
        <v>8.7384259262762498E-2</v>
      </c>
      <c r="H1275" s="32">
        <f>IFERROR(IF(MATCH(F_SEARCHES!$A1275,'F_ ORDERS'!A:A,0),1,),0)</f>
        <v>1</v>
      </c>
    </row>
    <row r="1276" spans="1:8" x14ac:dyDescent="0.2">
      <c r="A1276" s="37" t="str">
        <f t="shared" si="19"/>
        <v>193.90.26.81|44944|0.110636574070668</v>
      </c>
      <c r="B1276" s="32">
        <v>8274</v>
      </c>
      <c r="C1276" s="32" t="s">
        <v>2181</v>
      </c>
      <c r="D1276" s="38">
        <f>INT(DT!A1276)</f>
        <v>44944</v>
      </c>
      <c r="E1276" s="39">
        <f>DT!A1276-INT(DT!A1276)</f>
        <v>0.11063657407066785</v>
      </c>
      <c r="F1276" s="32" t="s">
        <v>297</v>
      </c>
      <c r="G1276" s="39">
        <f>IF(F_SEARCHES!$H1276=1,(VLOOKUP(F_SEARCHES!$A1276,'F_ ORDERS'!A:G,7,FALSE)+VLOOKUP(F_SEARCHES!$A1276,'F_ ORDERS'!A:H,8,FALSE))-(F_SEARCHES!$D1276+F_SEARCHES!$E1276),0)</f>
        <v>2.7835648150357883E-2</v>
      </c>
      <c r="H1276" s="32">
        <f>IFERROR(IF(MATCH(F_SEARCHES!$A1276,'F_ ORDERS'!A:A,0),1,),0)</f>
        <v>1</v>
      </c>
    </row>
    <row r="1277" spans="1:8" x14ac:dyDescent="0.2">
      <c r="A1277" s="37" t="str">
        <f t="shared" si="19"/>
        <v>194.11.22.43|45126|0.214872685188311</v>
      </c>
      <c r="B1277" s="32">
        <v>8275</v>
      </c>
      <c r="C1277" s="32" t="s">
        <v>2182</v>
      </c>
      <c r="D1277" s="38">
        <f>INT(DT!A1277)</f>
        <v>45126</v>
      </c>
      <c r="E1277" s="39">
        <f>DT!A1277-INT(DT!A1277)</f>
        <v>0.21487268518831115</v>
      </c>
      <c r="F1277" s="32" t="s">
        <v>41</v>
      </c>
      <c r="G1277" s="39">
        <f>IF(F_SEARCHES!$H1277=1,(VLOOKUP(F_SEARCHES!$A1277,'F_ ORDERS'!A:G,7,FALSE)+VLOOKUP(F_SEARCHES!$A1277,'F_ ORDERS'!A:H,8,FALSE))-(F_SEARCHES!$D1277+F_SEARCHES!$E1277),0)</f>
        <v>7.4930555558239575E-2</v>
      </c>
      <c r="H1277" s="32">
        <f>IFERROR(IF(MATCH(F_SEARCHES!$A1277,'F_ ORDERS'!A:A,0),1,),0)</f>
        <v>1</v>
      </c>
    </row>
    <row r="1278" spans="1:8" x14ac:dyDescent="0.2">
      <c r="A1278" s="37" t="str">
        <f t="shared" si="19"/>
        <v>194.114.4.204|45005|0.871203703696665</v>
      </c>
      <c r="B1278" s="32">
        <v>8276</v>
      </c>
      <c r="C1278" s="32" t="s">
        <v>2183</v>
      </c>
      <c r="D1278" s="38">
        <f>INT(DT!A1278)</f>
        <v>45005</v>
      </c>
      <c r="E1278" s="39">
        <f>DT!A1278-INT(DT!A1278)</f>
        <v>0.87120370369666489</v>
      </c>
      <c r="F1278" s="32" t="s">
        <v>326</v>
      </c>
      <c r="G1278" s="39">
        <f>IF(F_SEARCHES!$H1278=1,(VLOOKUP(F_SEARCHES!$A1278,'F_ ORDERS'!A:G,7,FALSE)+VLOOKUP(F_SEARCHES!$A1278,'F_ ORDERS'!A:H,8,FALSE))-(F_SEARCHES!$D1278+F_SEARCHES!$E1278),0)</f>
        <v>0</v>
      </c>
      <c r="H1278" s="32">
        <f>IFERROR(IF(MATCH(F_SEARCHES!$A1278,'F_ ORDERS'!A:A,0),1,),0)</f>
        <v>0</v>
      </c>
    </row>
    <row r="1279" spans="1:8" x14ac:dyDescent="0.2">
      <c r="A1279" s="37" t="str">
        <f t="shared" si="19"/>
        <v>194.12.74.231|43149|0.110763888893416</v>
      </c>
      <c r="B1279" s="32">
        <v>8277</v>
      </c>
      <c r="C1279" s="32" t="s">
        <v>2184</v>
      </c>
      <c r="D1279" s="38">
        <f>INT(DT!A1279)</f>
        <v>43149</v>
      </c>
      <c r="E1279" s="39">
        <f>DT!A1279-INT(DT!A1279)</f>
        <v>0.11076388889341615</v>
      </c>
      <c r="F1279" s="32" t="s">
        <v>199</v>
      </c>
      <c r="G1279" s="39">
        <f>IF(F_SEARCHES!$H1279=1,(VLOOKUP(F_SEARCHES!$A1279,'F_ ORDERS'!A:G,7,FALSE)+VLOOKUP(F_SEARCHES!$A1279,'F_ ORDERS'!A:H,8,FALSE))-(F_SEARCHES!$D1279+F_SEARCHES!$E1279),0)</f>
        <v>0</v>
      </c>
      <c r="H1279" s="32">
        <f>IFERROR(IF(MATCH(F_SEARCHES!$A1279,'F_ ORDERS'!A:A,0),1,),0)</f>
        <v>0</v>
      </c>
    </row>
    <row r="1280" spans="1:8" x14ac:dyDescent="0.2">
      <c r="A1280" s="37" t="str">
        <f t="shared" si="19"/>
        <v>194.123.29.45|42157|0.384305555562605</v>
      </c>
      <c r="B1280" s="32">
        <v>8278</v>
      </c>
      <c r="C1280" s="32" t="s">
        <v>2185</v>
      </c>
      <c r="D1280" s="38">
        <f>INT(DT!A1280)</f>
        <v>42157</v>
      </c>
      <c r="E1280" s="39">
        <f>DT!A1280-INT(DT!A1280)</f>
        <v>0.38430555556260515</v>
      </c>
      <c r="F1280" s="32" t="s">
        <v>326</v>
      </c>
      <c r="G1280" s="39">
        <f>IF(F_SEARCHES!$H1280=1,(VLOOKUP(F_SEARCHES!$A1280,'F_ ORDERS'!A:G,7,FALSE)+VLOOKUP(F_SEARCHES!$A1280,'F_ ORDERS'!A:H,8,FALSE))-(F_SEARCHES!$D1280+F_SEARCHES!$E1280),0)</f>
        <v>3.6157407404971309E-2</v>
      </c>
      <c r="H1280" s="32">
        <f>IFERROR(IF(MATCH(F_SEARCHES!$A1280,'F_ ORDERS'!A:A,0),1,),0)</f>
        <v>1</v>
      </c>
    </row>
    <row r="1281" spans="1:8" x14ac:dyDescent="0.2">
      <c r="A1281" s="37" t="str">
        <f t="shared" si="19"/>
        <v>194.133.215.126|45544|0.224039351851388</v>
      </c>
      <c r="B1281" s="32">
        <v>8279</v>
      </c>
      <c r="C1281" s="32" t="s">
        <v>2186</v>
      </c>
      <c r="D1281" s="38">
        <f>INT(DT!A1281)</f>
        <v>45544</v>
      </c>
      <c r="E1281" s="39">
        <f>DT!A1281-INT(DT!A1281)</f>
        <v>0.22403935185138835</v>
      </c>
      <c r="F1281" s="32" t="s">
        <v>465</v>
      </c>
      <c r="G1281" s="39">
        <f>IF(F_SEARCHES!$H1281=1,(VLOOKUP(F_SEARCHES!$A1281,'F_ ORDERS'!A:G,7,FALSE)+VLOOKUP(F_SEARCHES!$A1281,'F_ ORDERS'!A:H,8,FALSE))-(F_SEARCHES!$D1281+F_SEARCHES!$E1281),0)</f>
        <v>0</v>
      </c>
      <c r="H1281" s="32">
        <f>IFERROR(IF(MATCH(F_SEARCHES!$A1281,'F_ ORDERS'!A:A,0),1,),0)</f>
        <v>0</v>
      </c>
    </row>
    <row r="1282" spans="1:8" x14ac:dyDescent="0.2">
      <c r="A1282" s="37" t="str">
        <f t="shared" ref="A1282:A1345" si="20">C1282 &amp; "|" &amp; D1282 &amp; "|" &amp; E1282</f>
        <v>194.147.174.170|45123|0.367222222223063</v>
      </c>
      <c r="B1282" s="32">
        <v>8280</v>
      </c>
      <c r="C1282" s="32" t="s">
        <v>2187</v>
      </c>
      <c r="D1282" s="38">
        <f>INT(DT!A1282)</f>
        <v>45123</v>
      </c>
      <c r="E1282" s="39">
        <f>DT!A1282-INT(DT!A1282)</f>
        <v>0.367222222223063</v>
      </c>
      <c r="F1282" s="32" t="s">
        <v>441</v>
      </c>
      <c r="G1282" s="39">
        <f>IF(F_SEARCHES!$H1282=1,(VLOOKUP(F_SEARCHES!$A1282,'F_ ORDERS'!A:G,7,FALSE)+VLOOKUP(F_SEARCHES!$A1282,'F_ ORDERS'!A:H,8,FALSE))-(F_SEARCHES!$D1282+F_SEARCHES!$E1282),0)</f>
        <v>0</v>
      </c>
      <c r="H1282" s="32">
        <f>IFERROR(IF(MATCH(F_SEARCHES!$A1282,'F_ ORDERS'!A:A,0),1,),0)</f>
        <v>0</v>
      </c>
    </row>
    <row r="1283" spans="1:8" x14ac:dyDescent="0.2">
      <c r="A1283" s="37" t="str">
        <f t="shared" si="20"/>
        <v>194.213.32.133|44165|0.601793981477385</v>
      </c>
      <c r="B1283" s="32">
        <v>8281</v>
      </c>
      <c r="C1283" s="32" t="s">
        <v>2188</v>
      </c>
      <c r="D1283" s="38">
        <f>INT(DT!A1283)</f>
        <v>44165</v>
      </c>
      <c r="E1283" s="39">
        <f>DT!A1283-INT(DT!A1283)</f>
        <v>0.60179398147738539</v>
      </c>
      <c r="F1283" s="32" t="s">
        <v>369</v>
      </c>
      <c r="G1283" s="39">
        <f>IF(F_SEARCHES!$H1283=1,(VLOOKUP(F_SEARCHES!$A1283,'F_ ORDERS'!A:G,7,FALSE)+VLOOKUP(F_SEARCHES!$A1283,'F_ ORDERS'!A:H,8,FALSE))-(F_SEARCHES!$D1283+F_SEARCHES!$E1283),0)</f>
        <v>6.1574074061354622E-3</v>
      </c>
      <c r="H1283" s="32">
        <f>IFERROR(IF(MATCH(F_SEARCHES!$A1283,'F_ ORDERS'!A:A,0),1,),0)</f>
        <v>1</v>
      </c>
    </row>
    <row r="1284" spans="1:8" x14ac:dyDescent="0.2">
      <c r="A1284" s="37" t="str">
        <f t="shared" si="20"/>
        <v>194.222.225.87|44865|0.150451388886722</v>
      </c>
      <c r="B1284" s="32">
        <v>8282</v>
      </c>
      <c r="C1284" s="32" t="s">
        <v>2189</v>
      </c>
      <c r="D1284" s="38">
        <f>INT(DT!A1284)</f>
        <v>44865</v>
      </c>
      <c r="E1284" s="39">
        <f>DT!A1284-INT(DT!A1284)</f>
        <v>0.15045138888672227</v>
      </c>
      <c r="F1284" s="32" t="s">
        <v>79</v>
      </c>
      <c r="G1284" s="39">
        <f>IF(F_SEARCHES!$H1284=1,(VLOOKUP(F_SEARCHES!$A1284,'F_ ORDERS'!A:G,7,FALSE)+VLOOKUP(F_SEARCHES!$A1284,'F_ ORDERS'!A:H,8,FALSE))-(F_SEARCHES!$D1284+F_SEARCHES!$E1284),0)</f>
        <v>0</v>
      </c>
      <c r="H1284" s="32">
        <f>IFERROR(IF(MATCH(F_SEARCHES!$A1284,'F_ ORDERS'!A:A,0),1,),0)</f>
        <v>0</v>
      </c>
    </row>
    <row r="1285" spans="1:8" x14ac:dyDescent="0.2">
      <c r="A1285" s="37" t="str">
        <f t="shared" si="20"/>
        <v>194.250.11.239|44854|0.0535648148070322</v>
      </c>
      <c r="B1285" s="32">
        <v>8283</v>
      </c>
      <c r="C1285" s="32" t="s">
        <v>2190</v>
      </c>
      <c r="D1285" s="38">
        <f>INT(DT!A1285)</f>
        <v>44854</v>
      </c>
      <c r="E1285" s="39">
        <f>DT!A1285-INT(DT!A1285)</f>
        <v>5.3564814807032235E-2</v>
      </c>
      <c r="F1285" s="32" t="s">
        <v>451</v>
      </c>
      <c r="G1285" s="39">
        <f>IF(F_SEARCHES!$H1285=1,(VLOOKUP(F_SEARCHES!$A1285,'F_ ORDERS'!A:G,7,FALSE)+VLOOKUP(F_SEARCHES!$A1285,'F_ ORDERS'!A:H,8,FALSE))-(F_SEARCHES!$D1285+F_SEARCHES!$E1285),0)</f>
        <v>0.11686342592292931</v>
      </c>
      <c r="H1285" s="32">
        <f>IFERROR(IF(MATCH(F_SEARCHES!$A1285,'F_ ORDERS'!A:A,0),1,),0)</f>
        <v>1</v>
      </c>
    </row>
    <row r="1286" spans="1:8" x14ac:dyDescent="0.2">
      <c r="A1286" s="37" t="str">
        <f t="shared" si="20"/>
        <v>194.255.131.157|44432|0.28981481482333</v>
      </c>
      <c r="B1286" s="32">
        <v>8284</v>
      </c>
      <c r="C1286" s="32" t="s">
        <v>2191</v>
      </c>
      <c r="D1286" s="38">
        <f>INT(DT!A1286)</f>
        <v>44432</v>
      </c>
      <c r="E1286" s="39">
        <f>DT!A1286-INT(DT!A1286)</f>
        <v>0.28981481482333038</v>
      </c>
      <c r="F1286" s="32" t="s">
        <v>439</v>
      </c>
      <c r="G1286" s="39">
        <f>IF(F_SEARCHES!$H1286=1,(VLOOKUP(F_SEARCHES!$A1286,'F_ ORDERS'!A:G,7,FALSE)+VLOOKUP(F_SEARCHES!$A1286,'F_ ORDERS'!A:H,8,FALSE))-(F_SEARCHES!$D1286+F_SEARCHES!$E1286),0)</f>
        <v>0</v>
      </c>
      <c r="H1286" s="32">
        <f>IFERROR(IF(MATCH(F_SEARCHES!$A1286,'F_ ORDERS'!A:A,0),1,),0)</f>
        <v>0</v>
      </c>
    </row>
    <row r="1287" spans="1:8" x14ac:dyDescent="0.2">
      <c r="A1287" s="37" t="str">
        <f t="shared" si="20"/>
        <v>194.87.218.155|45438|0.60065972222219</v>
      </c>
      <c r="B1287" s="32">
        <v>8285</v>
      </c>
      <c r="C1287" s="32" t="s">
        <v>2192</v>
      </c>
      <c r="D1287" s="38">
        <f>INT(DT!A1287)</f>
        <v>45438</v>
      </c>
      <c r="E1287" s="39">
        <f>DT!A1287-INT(DT!A1287)</f>
        <v>0.60065972222218988</v>
      </c>
      <c r="F1287" s="32" t="s">
        <v>415</v>
      </c>
      <c r="G1287" s="39">
        <f>IF(F_SEARCHES!$H1287=1,(VLOOKUP(F_SEARCHES!$A1287,'F_ ORDERS'!A:G,7,FALSE)+VLOOKUP(F_SEARCHES!$A1287,'F_ ORDERS'!A:H,8,FALSE))-(F_SEARCHES!$D1287+F_SEARCHES!$E1287),0)</f>
        <v>0</v>
      </c>
      <c r="H1287" s="32">
        <f>IFERROR(IF(MATCH(F_SEARCHES!$A1287,'F_ ORDERS'!A:A,0),1,),0)</f>
        <v>0</v>
      </c>
    </row>
    <row r="1288" spans="1:8" x14ac:dyDescent="0.2">
      <c r="A1288" s="37" t="str">
        <f t="shared" si="20"/>
        <v>195.102.234.38|45373|0.541805555556493</v>
      </c>
      <c r="B1288" s="32">
        <v>8286</v>
      </c>
      <c r="C1288" s="32" t="s">
        <v>2193</v>
      </c>
      <c r="D1288" s="38">
        <f>INT(DT!A1288)</f>
        <v>45373</v>
      </c>
      <c r="E1288" s="39">
        <f>DT!A1288-INT(DT!A1288)</f>
        <v>0.54180555555649335</v>
      </c>
      <c r="F1288" s="32" t="s">
        <v>345</v>
      </c>
      <c r="G1288" s="39">
        <f>IF(F_SEARCHES!$H1288=1,(VLOOKUP(F_SEARCHES!$A1288,'F_ ORDERS'!A:G,7,FALSE)+VLOOKUP(F_SEARCHES!$A1288,'F_ ORDERS'!A:H,8,FALSE))-(F_SEARCHES!$D1288+F_SEARCHES!$E1288),0)</f>
        <v>6.0844907406135462E-2</v>
      </c>
      <c r="H1288" s="32">
        <f>IFERROR(IF(MATCH(F_SEARCHES!$A1288,'F_ ORDERS'!A:A,0),1,),0)</f>
        <v>1</v>
      </c>
    </row>
    <row r="1289" spans="1:8" x14ac:dyDescent="0.2">
      <c r="A1289" s="37" t="str">
        <f t="shared" si="20"/>
        <v>195.106.103.223|42973|0.0735995370268938</v>
      </c>
      <c r="B1289" s="32">
        <v>8287</v>
      </c>
      <c r="C1289" s="32" t="s">
        <v>2194</v>
      </c>
      <c r="D1289" s="38">
        <f>INT(DT!A1289)</f>
        <v>42973</v>
      </c>
      <c r="E1289" s="39">
        <f>DT!A1289-INT(DT!A1289)</f>
        <v>7.3599537026893813E-2</v>
      </c>
      <c r="F1289" s="32" t="s">
        <v>295</v>
      </c>
      <c r="G1289" s="39">
        <f>IF(F_SEARCHES!$H1289=1,(VLOOKUP(F_SEARCHES!$A1289,'F_ ORDERS'!A:G,7,FALSE)+VLOOKUP(F_SEARCHES!$A1289,'F_ ORDERS'!A:H,8,FALSE))-(F_SEARCHES!$D1289+F_SEARCHES!$E1289),0)</f>
        <v>0</v>
      </c>
      <c r="H1289" s="32">
        <f>IFERROR(IF(MATCH(F_SEARCHES!$A1289,'F_ ORDERS'!A:A,0),1,),0)</f>
        <v>0</v>
      </c>
    </row>
    <row r="1290" spans="1:8" x14ac:dyDescent="0.2">
      <c r="A1290" s="37" t="str">
        <f t="shared" si="20"/>
        <v>195.111.47.240|44577|0.340266203696956</v>
      </c>
      <c r="B1290" s="32">
        <v>8288</v>
      </c>
      <c r="C1290" s="32" t="s">
        <v>2195</v>
      </c>
      <c r="D1290" s="38">
        <f>INT(DT!A1290)</f>
        <v>44577</v>
      </c>
      <c r="E1290" s="39">
        <f>DT!A1290-INT(DT!A1290)</f>
        <v>0.34026620369695593</v>
      </c>
      <c r="F1290" s="32" t="s">
        <v>268</v>
      </c>
      <c r="G1290" s="39">
        <f>IF(F_SEARCHES!$H1290=1,(VLOOKUP(F_SEARCHES!$A1290,'F_ ORDERS'!A:G,7,FALSE)+VLOOKUP(F_SEARCHES!$A1290,'F_ ORDERS'!A:H,8,FALSE))-(F_SEARCHES!$D1290+F_SEARCHES!$E1290),0)</f>
        <v>0</v>
      </c>
      <c r="H1290" s="32">
        <f>IFERROR(IF(MATCH(F_SEARCHES!$A1290,'F_ ORDERS'!A:A,0),1,),0)</f>
        <v>0</v>
      </c>
    </row>
    <row r="1291" spans="1:8" x14ac:dyDescent="0.2">
      <c r="A1291" s="37" t="str">
        <f t="shared" si="20"/>
        <v>195.114.76.171|44095|0.959016203712963</v>
      </c>
      <c r="B1291" s="32">
        <v>8289</v>
      </c>
      <c r="C1291" s="32" t="s">
        <v>2196</v>
      </c>
      <c r="D1291" s="38">
        <f>INT(DT!A1291)</f>
        <v>44095</v>
      </c>
      <c r="E1291" s="39">
        <f>DT!A1291-INT(DT!A1291)</f>
        <v>0.95901620371296303</v>
      </c>
      <c r="F1291" s="32" t="s">
        <v>440</v>
      </c>
      <c r="G1291" s="39">
        <f>IF(F_SEARCHES!$H1291=1,(VLOOKUP(F_SEARCHES!$A1291,'F_ ORDERS'!A:G,7,FALSE)+VLOOKUP(F_SEARCHES!$A1291,'F_ ORDERS'!A:H,8,FALSE))-(F_SEARCHES!$D1291+F_SEARCHES!$E1291),0)</f>
        <v>0</v>
      </c>
      <c r="H1291" s="32">
        <f>IFERROR(IF(MATCH(F_SEARCHES!$A1291,'F_ ORDERS'!A:A,0),1,),0)</f>
        <v>0</v>
      </c>
    </row>
    <row r="1292" spans="1:8" x14ac:dyDescent="0.2">
      <c r="A1292" s="37" t="str">
        <f t="shared" si="20"/>
        <v>195.124.152.74|44414|0.440069444441178</v>
      </c>
      <c r="B1292" s="32">
        <v>8290</v>
      </c>
      <c r="C1292" s="32" t="s">
        <v>2197</v>
      </c>
      <c r="D1292" s="38">
        <f>INT(DT!A1292)</f>
        <v>44414</v>
      </c>
      <c r="E1292" s="39">
        <f>DT!A1292-INT(DT!A1292)</f>
        <v>0.44006944444117835</v>
      </c>
      <c r="F1292" s="32" t="s">
        <v>361</v>
      </c>
      <c r="G1292" s="39">
        <f>IF(F_SEARCHES!$H1292=1,(VLOOKUP(F_SEARCHES!$A1292,'F_ ORDERS'!A:G,7,FALSE)+VLOOKUP(F_SEARCHES!$A1292,'F_ ORDERS'!A:H,8,FALSE))-(F_SEARCHES!$D1292+F_SEARCHES!$E1292),0)</f>
        <v>0</v>
      </c>
      <c r="H1292" s="32">
        <f>IFERROR(IF(MATCH(F_SEARCHES!$A1292,'F_ ORDERS'!A:A,0),1,),0)</f>
        <v>0</v>
      </c>
    </row>
    <row r="1293" spans="1:8" x14ac:dyDescent="0.2">
      <c r="A1293" s="37" t="str">
        <f t="shared" si="20"/>
        <v>195.131.205.164|42131|0.665925925917691</v>
      </c>
      <c r="B1293" s="32">
        <v>8291</v>
      </c>
      <c r="C1293" s="32" t="s">
        <v>2198</v>
      </c>
      <c r="D1293" s="38">
        <f>INT(DT!A1293)</f>
        <v>42131</v>
      </c>
      <c r="E1293" s="39">
        <f>DT!A1293-INT(DT!A1293)</f>
        <v>0.66592592591769062</v>
      </c>
      <c r="F1293" s="32" t="s">
        <v>335</v>
      </c>
      <c r="G1293" s="39">
        <f>IF(F_SEARCHES!$H1293=1,(VLOOKUP(F_SEARCHES!$A1293,'F_ ORDERS'!A:G,7,FALSE)+VLOOKUP(F_SEARCHES!$A1293,'F_ ORDERS'!A:H,8,FALSE))-(F_SEARCHES!$D1293+F_SEARCHES!$E1293),0)</f>
        <v>7.3530092595319729E-2</v>
      </c>
      <c r="H1293" s="32">
        <f>IFERROR(IF(MATCH(F_SEARCHES!$A1293,'F_ ORDERS'!A:A,0),1,),0)</f>
        <v>1</v>
      </c>
    </row>
    <row r="1294" spans="1:8" x14ac:dyDescent="0.2">
      <c r="A1294" s="37" t="str">
        <f t="shared" si="20"/>
        <v>195.132.188.225|45342|0.36349537037313</v>
      </c>
      <c r="B1294" s="32">
        <v>8292</v>
      </c>
      <c r="C1294" s="32" t="s">
        <v>2199</v>
      </c>
      <c r="D1294" s="38">
        <f>INT(DT!A1294)</f>
        <v>45342</v>
      </c>
      <c r="E1294" s="39">
        <f>DT!A1294-INT(DT!A1294)</f>
        <v>0.36349537037312984</v>
      </c>
      <c r="F1294" s="32" t="s">
        <v>494</v>
      </c>
      <c r="G1294" s="39">
        <f>IF(F_SEARCHES!$H1294=1,(VLOOKUP(F_SEARCHES!$A1294,'F_ ORDERS'!A:G,7,FALSE)+VLOOKUP(F_SEARCHES!$A1294,'F_ ORDERS'!A:H,8,FALSE))-(F_SEARCHES!$D1294+F_SEARCHES!$E1294),0)</f>
        <v>9.6793981480004732E-2</v>
      </c>
      <c r="H1294" s="32">
        <f>IFERROR(IF(MATCH(F_SEARCHES!$A1294,'F_ ORDERS'!A:A,0),1,),0)</f>
        <v>1</v>
      </c>
    </row>
    <row r="1295" spans="1:8" x14ac:dyDescent="0.2">
      <c r="A1295" s="37" t="str">
        <f t="shared" si="20"/>
        <v>195.133.93.137|43978|0.71744212962949</v>
      </c>
      <c r="B1295" s="32">
        <v>8293</v>
      </c>
      <c r="C1295" s="32" t="s">
        <v>2200</v>
      </c>
      <c r="D1295" s="38">
        <f>INT(DT!A1295)</f>
        <v>43978</v>
      </c>
      <c r="E1295" s="39">
        <f>DT!A1295-INT(DT!A1295)</f>
        <v>0.7174421296294895</v>
      </c>
      <c r="F1295" s="32" t="s">
        <v>44</v>
      </c>
      <c r="G1295" s="39">
        <f>IF(F_SEARCHES!$H1295=1,(VLOOKUP(F_SEARCHES!$A1295,'F_ ORDERS'!A:G,7,FALSE)+VLOOKUP(F_SEARCHES!$A1295,'F_ ORDERS'!A:H,8,FALSE))-(F_SEARCHES!$D1295+F_SEARCHES!$E1295),0)</f>
        <v>0</v>
      </c>
      <c r="H1295" s="32">
        <f>IFERROR(IF(MATCH(F_SEARCHES!$A1295,'F_ ORDERS'!A:A,0),1,),0)</f>
        <v>0</v>
      </c>
    </row>
    <row r="1296" spans="1:8" x14ac:dyDescent="0.2">
      <c r="A1296" s="37" t="str">
        <f t="shared" si="20"/>
        <v>195.137.157.14|44045|0.00484953704290092</v>
      </c>
      <c r="B1296" s="32">
        <v>8294</v>
      </c>
      <c r="C1296" s="32" t="s">
        <v>2201</v>
      </c>
      <c r="D1296" s="38">
        <f>INT(DT!A1296)</f>
        <v>44045</v>
      </c>
      <c r="E1296" s="39">
        <f>DT!A1296-INT(DT!A1296)</f>
        <v>4.8495370429009199E-3</v>
      </c>
      <c r="F1296" s="32" t="s">
        <v>376</v>
      </c>
      <c r="G1296" s="39">
        <f>IF(F_SEARCHES!$H1296=1,(VLOOKUP(F_SEARCHES!$A1296,'F_ ORDERS'!A:G,7,FALSE)+VLOOKUP(F_SEARCHES!$A1296,'F_ ORDERS'!A:H,8,FALSE))-(F_SEARCHES!$D1296+F_SEARCHES!$E1296),0)</f>
        <v>8.2210648150066845E-2</v>
      </c>
      <c r="H1296" s="32">
        <f>IFERROR(IF(MATCH(F_SEARCHES!$A1296,'F_ ORDERS'!A:A,0),1,),0)</f>
        <v>1</v>
      </c>
    </row>
    <row r="1297" spans="1:8" x14ac:dyDescent="0.2">
      <c r="A1297" s="37" t="str">
        <f t="shared" si="20"/>
        <v>195.138.25.235|43561|0.343252314807614</v>
      </c>
      <c r="B1297" s="32">
        <v>8295</v>
      </c>
      <c r="C1297" s="32" t="s">
        <v>2202</v>
      </c>
      <c r="D1297" s="38">
        <f>INT(DT!A1297)</f>
        <v>43561</v>
      </c>
      <c r="E1297" s="39">
        <f>DT!A1297-INT(DT!A1297)</f>
        <v>0.34325231480761431</v>
      </c>
      <c r="F1297" s="32" t="s">
        <v>246</v>
      </c>
      <c r="G1297" s="39">
        <f>IF(F_SEARCHES!$H1297=1,(VLOOKUP(F_SEARCHES!$A1297,'F_ ORDERS'!A:G,7,FALSE)+VLOOKUP(F_SEARCHES!$A1297,'F_ ORDERS'!A:H,8,FALSE))-(F_SEARCHES!$D1297+F_SEARCHES!$E1297),0)</f>
        <v>5.5543981477967463E-2</v>
      </c>
      <c r="H1297" s="32">
        <f>IFERROR(IF(MATCH(F_SEARCHES!$A1297,'F_ ORDERS'!A:A,0),1,),0)</f>
        <v>1</v>
      </c>
    </row>
    <row r="1298" spans="1:8" x14ac:dyDescent="0.2">
      <c r="A1298" s="37" t="str">
        <f t="shared" si="20"/>
        <v>195.157.40.195|45092|0.344143518523197</v>
      </c>
      <c r="B1298" s="32">
        <v>8296</v>
      </c>
      <c r="C1298" s="32" t="s">
        <v>2203</v>
      </c>
      <c r="D1298" s="38">
        <f>INT(DT!A1298)</f>
        <v>45092</v>
      </c>
      <c r="E1298" s="39">
        <f>DT!A1298-INT(DT!A1298)</f>
        <v>0.34414351852319669</v>
      </c>
      <c r="F1298" s="32" t="s">
        <v>116</v>
      </c>
      <c r="G1298" s="39">
        <f>IF(F_SEARCHES!$H1298=1,(VLOOKUP(F_SEARCHES!$A1298,'F_ ORDERS'!A:G,7,FALSE)+VLOOKUP(F_SEARCHES!$A1298,'F_ ORDERS'!A:H,8,FALSE))-(F_SEARCHES!$D1298+F_SEARCHES!$E1298),0)</f>
        <v>4.6157407407008577E-2</v>
      </c>
      <c r="H1298" s="32">
        <f>IFERROR(IF(MATCH(F_SEARCHES!$A1298,'F_ ORDERS'!A:A,0),1,),0)</f>
        <v>1</v>
      </c>
    </row>
    <row r="1299" spans="1:8" x14ac:dyDescent="0.2">
      <c r="A1299" s="37" t="str">
        <f t="shared" si="20"/>
        <v>195.171.43.217|44685|0.696319444446999</v>
      </c>
      <c r="B1299" s="32">
        <v>8297</v>
      </c>
      <c r="C1299" s="32" t="s">
        <v>2204</v>
      </c>
      <c r="D1299" s="38">
        <f>INT(DT!A1299)</f>
        <v>44685</v>
      </c>
      <c r="E1299" s="39">
        <f>DT!A1299-INT(DT!A1299)</f>
        <v>0.69631944444699911</v>
      </c>
      <c r="F1299" s="32" t="s">
        <v>325</v>
      </c>
      <c r="G1299" s="39">
        <f>IF(F_SEARCHES!$H1299=1,(VLOOKUP(F_SEARCHES!$A1299,'F_ ORDERS'!A:G,7,FALSE)+VLOOKUP(F_SEARCHES!$A1299,'F_ ORDERS'!A:H,8,FALSE))-(F_SEARCHES!$D1299+F_SEARCHES!$E1299),0)</f>
        <v>0</v>
      </c>
      <c r="H1299" s="32">
        <f>IFERROR(IF(MATCH(F_SEARCHES!$A1299,'F_ ORDERS'!A:A,0),1,),0)</f>
        <v>0</v>
      </c>
    </row>
    <row r="1300" spans="1:8" x14ac:dyDescent="0.2">
      <c r="A1300" s="37" t="str">
        <f t="shared" si="20"/>
        <v>195.36.109.36|43173|0.483634259260725</v>
      </c>
      <c r="B1300" s="32">
        <v>8298</v>
      </c>
      <c r="C1300" s="32" t="s">
        <v>2205</v>
      </c>
      <c r="D1300" s="38">
        <f>INT(DT!A1300)</f>
        <v>43173</v>
      </c>
      <c r="E1300" s="39">
        <f>DT!A1300-INT(DT!A1300)</f>
        <v>0.48363425926072523</v>
      </c>
      <c r="F1300" s="32" t="s">
        <v>297</v>
      </c>
      <c r="G1300" s="39">
        <f>IF(F_SEARCHES!$H1300=1,(VLOOKUP(F_SEARCHES!$A1300,'F_ ORDERS'!A:G,7,FALSE)+VLOOKUP(F_SEARCHES!$A1300,'F_ ORDERS'!A:H,8,FALSE))-(F_SEARCHES!$D1300+F_SEARCHES!$E1300),0)</f>
        <v>2.7557870373129845E-2</v>
      </c>
      <c r="H1300" s="32">
        <f>IFERROR(IF(MATCH(F_SEARCHES!$A1300,'F_ ORDERS'!A:A,0),1,),0)</f>
        <v>1</v>
      </c>
    </row>
    <row r="1301" spans="1:8" x14ac:dyDescent="0.2">
      <c r="A1301" s="37" t="str">
        <f t="shared" si="20"/>
        <v>195.48.112.169|43801|0.648263888891961</v>
      </c>
      <c r="B1301" s="32">
        <v>8299</v>
      </c>
      <c r="C1301" s="32" t="s">
        <v>2206</v>
      </c>
      <c r="D1301" s="38">
        <f>INT(DT!A1301)</f>
        <v>43801</v>
      </c>
      <c r="E1301" s="39">
        <f>DT!A1301-INT(DT!A1301)</f>
        <v>0.64826388889196096</v>
      </c>
      <c r="F1301" s="32" t="s">
        <v>89</v>
      </c>
      <c r="G1301" s="39">
        <f>IF(F_SEARCHES!$H1301=1,(VLOOKUP(F_SEARCHES!$A1301,'F_ ORDERS'!A:G,7,FALSE)+VLOOKUP(F_SEARCHES!$A1301,'F_ ORDERS'!A:H,8,FALSE))-(F_SEARCHES!$D1301+F_SEARCHES!$E1301),0)</f>
        <v>0.10343750000174623</v>
      </c>
      <c r="H1301" s="32">
        <f>IFERROR(IF(MATCH(F_SEARCHES!$A1301,'F_ ORDERS'!A:A,0),1,),0)</f>
        <v>1</v>
      </c>
    </row>
    <row r="1302" spans="1:8" x14ac:dyDescent="0.2">
      <c r="A1302" s="37" t="str">
        <f t="shared" si="20"/>
        <v>195.70.24.156|44669|0.571307870370219</v>
      </c>
      <c r="B1302" s="32">
        <v>8300</v>
      </c>
      <c r="C1302" s="32" t="s">
        <v>2207</v>
      </c>
      <c r="D1302" s="38">
        <f>INT(DT!A1302)</f>
        <v>44669</v>
      </c>
      <c r="E1302" s="39">
        <f>DT!A1302-INT(DT!A1302)</f>
        <v>0.57130787037021946</v>
      </c>
      <c r="F1302" s="32" t="s">
        <v>496</v>
      </c>
      <c r="G1302" s="39">
        <f>IF(F_SEARCHES!$H1302=1,(VLOOKUP(F_SEARCHES!$A1302,'F_ ORDERS'!A:G,7,FALSE)+VLOOKUP(F_SEARCHES!$A1302,'F_ ORDERS'!A:H,8,FALSE))-(F_SEARCHES!$D1302+F_SEARCHES!$E1302),0)</f>
        <v>7.1469907408754807E-2</v>
      </c>
      <c r="H1302" s="32">
        <f>IFERROR(IF(MATCH(F_SEARCHES!$A1302,'F_ ORDERS'!A:A,0),1,),0)</f>
        <v>1</v>
      </c>
    </row>
    <row r="1303" spans="1:8" x14ac:dyDescent="0.2">
      <c r="A1303" s="37" t="str">
        <f t="shared" si="20"/>
        <v>195.75.102.187|42885|0.5252546296324</v>
      </c>
      <c r="B1303" s="32">
        <v>8301</v>
      </c>
      <c r="C1303" s="32" t="s">
        <v>2208</v>
      </c>
      <c r="D1303" s="38">
        <f>INT(DT!A1303)</f>
        <v>42885</v>
      </c>
      <c r="E1303" s="39">
        <f>DT!A1303-INT(DT!A1303)</f>
        <v>0.52525462963239988</v>
      </c>
      <c r="F1303" s="32" t="s">
        <v>154</v>
      </c>
      <c r="G1303" s="39">
        <f>IF(F_SEARCHES!$H1303=1,(VLOOKUP(F_SEARCHES!$A1303,'F_ ORDERS'!A:G,7,FALSE)+VLOOKUP(F_SEARCHES!$A1303,'F_ ORDERS'!A:H,8,FALSE))-(F_SEARCHES!$D1303+F_SEARCHES!$E1303),0)</f>
        <v>8.908564814919373E-2</v>
      </c>
      <c r="H1303" s="32">
        <f>IFERROR(IF(MATCH(F_SEARCHES!$A1303,'F_ ORDERS'!A:A,0),1,),0)</f>
        <v>1</v>
      </c>
    </row>
    <row r="1304" spans="1:8" x14ac:dyDescent="0.2">
      <c r="A1304" s="37" t="str">
        <f t="shared" si="20"/>
        <v>195.75.2.199|42538|0.00314814814919373</v>
      </c>
      <c r="B1304" s="32">
        <v>8302</v>
      </c>
      <c r="C1304" s="32" t="s">
        <v>2209</v>
      </c>
      <c r="D1304" s="38">
        <f>INT(DT!A1304)</f>
        <v>42538</v>
      </c>
      <c r="E1304" s="39">
        <f>DT!A1304-INT(DT!A1304)</f>
        <v>3.1481481491937302E-3</v>
      </c>
      <c r="F1304" s="32" t="s">
        <v>322</v>
      </c>
      <c r="G1304" s="39">
        <f>IF(F_SEARCHES!$H1304=1,(VLOOKUP(F_SEARCHES!$A1304,'F_ ORDERS'!A:G,7,FALSE)+VLOOKUP(F_SEARCHES!$A1304,'F_ ORDERS'!A:H,8,FALSE))-(F_SEARCHES!$D1304+F_SEARCHES!$E1304),0)</f>
        <v>0.11998842592583969</v>
      </c>
      <c r="H1304" s="32">
        <f>IFERROR(IF(MATCH(F_SEARCHES!$A1304,'F_ ORDERS'!A:A,0),1,),0)</f>
        <v>1</v>
      </c>
    </row>
    <row r="1305" spans="1:8" x14ac:dyDescent="0.2">
      <c r="A1305" s="37" t="str">
        <f t="shared" si="20"/>
        <v>195.88.48.186|42231|0.183425925926713</v>
      </c>
      <c r="B1305" s="32">
        <v>8303</v>
      </c>
      <c r="C1305" s="32" t="s">
        <v>2210</v>
      </c>
      <c r="D1305" s="38">
        <f>INT(DT!A1305)</f>
        <v>42231</v>
      </c>
      <c r="E1305" s="39">
        <f>DT!A1305-INT(DT!A1305)</f>
        <v>0.18342592592671281</v>
      </c>
      <c r="F1305" s="32" t="s">
        <v>246</v>
      </c>
      <c r="G1305" s="39">
        <f>IF(F_SEARCHES!$H1305=1,(VLOOKUP(F_SEARCHES!$A1305,'F_ ORDERS'!A:G,7,FALSE)+VLOOKUP(F_SEARCHES!$A1305,'F_ ORDERS'!A:H,8,FALSE))-(F_SEARCHES!$D1305+F_SEARCHES!$E1305),0)</f>
        <v>0</v>
      </c>
      <c r="H1305" s="32">
        <f>IFERROR(IF(MATCH(F_SEARCHES!$A1305,'F_ ORDERS'!A:A,0),1,),0)</f>
        <v>0</v>
      </c>
    </row>
    <row r="1306" spans="1:8" x14ac:dyDescent="0.2">
      <c r="A1306" s="37" t="str">
        <f t="shared" si="20"/>
        <v>195.90.40.220|41825|0.327812499999709</v>
      </c>
      <c r="B1306" s="32">
        <v>8304</v>
      </c>
      <c r="C1306" s="32" t="s">
        <v>2211</v>
      </c>
      <c r="D1306" s="38">
        <f>INT(DT!A1306)</f>
        <v>41825</v>
      </c>
      <c r="E1306" s="39">
        <f>DT!A1306-INT(DT!A1306)</f>
        <v>0.32781249999970896</v>
      </c>
      <c r="F1306" s="32" t="s">
        <v>275</v>
      </c>
      <c r="G1306" s="39">
        <f>IF(F_SEARCHES!$H1306=1,(VLOOKUP(F_SEARCHES!$A1306,'F_ ORDERS'!A:G,7,FALSE)+VLOOKUP(F_SEARCHES!$A1306,'F_ ORDERS'!A:H,8,FALSE))-(F_SEARCHES!$D1306+F_SEARCHES!$E1306),0)</f>
        <v>0</v>
      </c>
      <c r="H1306" s="32">
        <f>IFERROR(IF(MATCH(F_SEARCHES!$A1306,'F_ ORDERS'!A:A,0),1,),0)</f>
        <v>0</v>
      </c>
    </row>
    <row r="1307" spans="1:8" x14ac:dyDescent="0.2">
      <c r="A1307" s="37" t="str">
        <f t="shared" si="20"/>
        <v>195.98.62.231|43687|0.817152777781303</v>
      </c>
      <c r="B1307" s="32">
        <v>8305</v>
      </c>
      <c r="C1307" s="32" t="s">
        <v>2212</v>
      </c>
      <c r="D1307" s="38">
        <f>INT(DT!A1307)</f>
        <v>43687</v>
      </c>
      <c r="E1307" s="39">
        <f>DT!A1307-INT(DT!A1307)</f>
        <v>0.81715277778130258</v>
      </c>
      <c r="F1307" s="32" t="s">
        <v>493</v>
      </c>
      <c r="G1307" s="39">
        <f>IF(F_SEARCHES!$H1307=1,(VLOOKUP(F_SEARCHES!$A1307,'F_ ORDERS'!A:G,7,FALSE)+VLOOKUP(F_SEARCHES!$A1307,'F_ ORDERS'!A:H,8,FALSE))-(F_SEARCHES!$D1307+F_SEARCHES!$E1307),0)</f>
        <v>0</v>
      </c>
      <c r="H1307" s="32">
        <f>IFERROR(IF(MATCH(F_SEARCHES!$A1307,'F_ ORDERS'!A:A,0),1,),0)</f>
        <v>0</v>
      </c>
    </row>
    <row r="1308" spans="1:8" x14ac:dyDescent="0.2">
      <c r="A1308" s="37" t="str">
        <f t="shared" si="20"/>
        <v>196.109.202.43|42093|0.353599537040282</v>
      </c>
      <c r="B1308" s="32">
        <v>8306</v>
      </c>
      <c r="C1308" s="32" t="s">
        <v>2213</v>
      </c>
      <c r="D1308" s="38">
        <f>INT(DT!A1308)</f>
        <v>42093</v>
      </c>
      <c r="E1308" s="39">
        <f>DT!A1308-INT(DT!A1308)</f>
        <v>0.35359953704028158</v>
      </c>
      <c r="F1308" s="32" t="s">
        <v>454</v>
      </c>
      <c r="G1308" s="39">
        <f>IF(F_SEARCHES!$H1308=1,(VLOOKUP(F_SEARCHES!$A1308,'F_ ORDERS'!A:G,7,FALSE)+VLOOKUP(F_SEARCHES!$A1308,'F_ ORDERS'!A:H,8,FALSE))-(F_SEARCHES!$D1308+F_SEARCHES!$E1308),0)</f>
        <v>0</v>
      </c>
      <c r="H1308" s="32">
        <f>IFERROR(IF(MATCH(F_SEARCHES!$A1308,'F_ ORDERS'!A:A,0),1,),0)</f>
        <v>0</v>
      </c>
    </row>
    <row r="1309" spans="1:8" x14ac:dyDescent="0.2">
      <c r="A1309" s="37" t="str">
        <f t="shared" si="20"/>
        <v>196.117.43.170|44614|0.200381944443507</v>
      </c>
      <c r="B1309" s="32">
        <v>8307</v>
      </c>
      <c r="C1309" s="32" t="s">
        <v>2214</v>
      </c>
      <c r="D1309" s="38">
        <f>INT(DT!A1309)</f>
        <v>44614</v>
      </c>
      <c r="E1309" s="39">
        <f>DT!A1309-INT(DT!A1309)</f>
        <v>0.20038194444350665</v>
      </c>
      <c r="F1309" s="32" t="s">
        <v>184</v>
      </c>
      <c r="G1309" s="39">
        <f>IF(F_SEARCHES!$H1309=1,(VLOOKUP(F_SEARCHES!$A1309,'F_ ORDERS'!A:G,7,FALSE)+VLOOKUP(F_SEARCHES!$A1309,'F_ ORDERS'!A:H,8,FALSE))-(F_SEARCHES!$D1309+F_SEARCHES!$E1309),0)</f>
        <v>0</v>
      </c>
      <c r="H1309" s="32">
        <f>IFERROR(IF(MATCH(F_SEARCHES!$A1309,'F_ ORDERS'!A:A,0),1,),0)</f>
        <v>0</v>
      </c>
    </row>
    <row r="1310" spans="1:8" x14ac:dyDescent="0.2">
      <c r="A1310" s="37" t="str">
        <f t="shared" si="20"/>
        <v>196.135.36.54|44211|0.634756944447872</v>
      </c>
      <c r="B1310" s="32">
        <v>8308</v>
      </c>
      <c r="C1310" s="32" t="s">
        <v>2215</v>
      </c>
      <c r="D1310" s="38">
        <f>INT(DT!A1310)</f>
        <v>44211</v>
      </c>
      <c r="E1310" s="39">
        <f>DT!A1310-INT(DT!A1310)</f>
        <v>0.63475694444787223</v>
      </c>
      <c r="F1310" s="32" t="s">
        <v>474</v>
      </c>
      <c r="G1310" s="39">
        <f>IF(F_SEARCHES!$H1310=1,(VLOOKUP(F_SEARCHES!$A1310,'F_ ORDERS'!A:G,7,FALSE)+VLOOKUP(F_SEARCHES!$A1310,'F_ ORDERS'!A:H,8,FALSE))-(F_SEARCHES!$D1310+F_SEARCHES!$E1310),0)</f>
        <v>3.3784722225391306E-2</v>
      </c>
      <c r="H1310" s="32">
        <f>IFERROR(IF(MATCH(F_SEARCHES!$A1310,'F_ ORDERS'!A:A,0),1,),0)</f>
        <v>1</v>
      </c>
    </row>
    <row r="1311" spans="1:8" x14ac:dyDescent="0.2">
      <c r="A1311" s="37" t="str">
        <f t="shared" si="20"/>
        <v>196.142.34.5|45434|0.2339699074073</v>
      </c>
      <c r="B1311" s="32">
        <v>8309</v>
      </c>
      <c r="C1311" s="32" t="s">
        <v>2216</v>
      </c>
      <c r="D1311" s="38">
        <f>INT(DT!A1311)</f>
        <v>45434</v>
      </c>
      <c r="E1311" s="39">
        <f>DT!A1311-INT(DT!A1311)</f>
        <v>0.23396990740729962</v>
      </c>
      <c r="F1311" s="32" t="s">
        <v>309</v>
      </c>
      <c r="G1311" s="39">
        <f>IF(F_SEARCHES!$H1311=1,(VLOOKUP(F_SEARCHES!$A1311,'F_ ORDERS'!A:G,7,FALSE)+VLOOKUP(F_SEARCHES!$A1311,'F_ ORDERS'!A:H,8,FALSE))-(F_SEARCHES!$D1311+F_SEARCHES!$E1311),0)</f>
        <v>0</v>
      </c>
      <c r="H1311" s="32">
        <f>IFERROR(IF(MATCH(F_SEARCHES!$A1311,'F_ ORDERS'!A:A,0),1,),0)</f>
        <v>0</v>
      </c>
    </row>
    <row r="1312" spans="1:8" x14ac:dyDescent="0.2">
      <c r="A1312" s="37" t="str">
        <f t="shared" si="20"/>
        <v>196.151.62.13|44023|0.295509259260143</v>
      </c>
      <c r="B1312" s="32">
        <v>8310</v>
      </c>
      <c r="C1312" s="32" t="s">
        <v>2217</v>
      </c>
      <c r="D1312" s="38">
        <f>INT(DT!A1312)</f>
        <v>44023</v>
      </c>
      <c r="E1312" s="39">
        <f>DT!A1312-INT(DT!A1312)</f>
        <v>0.29550925926014315</v>
      </c>
      <c r="F1312" s="32" t="s">
        <v>369</v>
      </c>
      <c r="G1312" s="39">
        <f>IF(F_SEARCHES!$H1312=1,(VLOOKUP(F_SEARCHES!$A1312,'F_ ORDERS'!A:G,7,FALSE)+VLOOKUP(F_SEARCHES!$A1312,'F_ ORDERS'!A:H,8,FALSE))-(F_SEARCHES!$D1312+F_SEARCHES!$E1312),0)</f>
        <v>0.11053240740875481</v>
      </c>
      <c r="H1312" s="32">
        <f>IFERROR(IF(MATCH(F_SEARCHES!$A1312,'F_ ORDERS'!A:A,0),1,),0)</f>
        <v>1</v>
      </c>
    </row>
    <row r="1313" spans="1:8" x14ac:dyDescent="0.2">
      <c r="A1313" s="37" t="str">
        <f t="shared" si="20"/>
        <v>196.164.14.227|44994|0.295995370368473</v>
      </c>
      <c r="B1313" s="32">
        <v>8311</v>
      </c>
      <c r="C1313" s="32" t="s">
        <v>2218</v>
      </c>
      <c r="D1313" s="38">
        <f>INT(DT!A1313)</f>
        <v>44994</v>
      </c>
      <c r="E1313" s="39">
        <f>DT!A1313-INT(DT!A1313)</f>
        <v>0.29599537036847323</v>
      </c>
      <c r="F1313" s="32" t="s">
        <v>248</v>
      </c>
      <c r="G1313" s="39">
        <f>IF(F_SEARCHES!$H1313=1,(VLOOKUP(F_SEARCHES!$A1313,'F_ ORDERS'!A:G,7,FALSE)+VLOOKUP(F_SEARCHES!$A1313,'F_ ORDERS'!A:H,8,FALSE))-(F_SEARCHES!$D1313+F_SEARCHES!$E1313),0)</f>
        <v>0</v>
      </c>
      <c r="H1313" s="32">
        <f>IFERROR(IF(MATCH(F_SEARCHES!$A1313,'F_ ORDERS'!A:A,0),1,),0)</f>
        <v>0</v>
      </c>
    </row>
    <row r="1314" spans="1:8" x14ac:dyDescent="0.2">
      <c r="A1314" s="37" t="str">
        <f t="shared" si="20"/>
        <v>196.164.50.58|44127|0.305844907408755</v>
      </c>
      <c r="B1314" s="32">
        <v>8312</v>
      </c>
      <c r="C1314" s="32" t="s">
        <v>2219</v>
      </c>
      <c r="D1314" s="38">
        <f>INT(DT!A1314)</f>
        <v>44127</v>
      </c>
      <c r="E1314" s="39">
        <f>DT!A1314-INT(DT!A1314)</f>
        <v>0.30584490740875481</v>
      </c>
      <c r="F1314" s="32" t="s">
        <v>284</v>
      </c>
      <c r="G1314" s="39">
        <f>IF(F_SEARCHES!$H1314=1,(VLOOKUP(F_SEARCHES!$A1314,'F_ ORDERS'!A:G,7,FALSE)+VLOOKUP(F_SEARCHES!$A1314,'F_ ORDERS'!A:H,8,FALSE))-(F_SEARCHES!$D1314+F_SEARCHES!$E1314),0)</f>
        <v>0.11923611110978527</v>
      </c>
      <c r="H1314" s="32">
        <f>IFERROR(IF(MATCH(F_SEARCHES!$A1314,'F_ ORDERS'!A:A,0),1,),0)</f>
        <v>1</v>
      </c>
    </row>
    <row r="1315" spans="1:8" x14ac:dyDescent="0.2">
      <c r="A1315" s="37" t="str">
        <f t="shared" si="20"/>
        <v>196.21.176.227|45094|0.0536226851763786</v>
      </c>
      <c r="B1315" s="32">
        <v>8313</v>
      </c>
      <c r="C1315" s="32" t="s">
        <v>2220</v>
      </c>
      <c r="D1315" s="38">
        <f>INT(DT!A1315)</f>
        <v>45094</v>
      </c>
      <c r="E1315" s="39">
        <f>DT!A1315-INT(DT!A1315)</f>
        <v>5.3622685176378582E-2</v>
      </c>
      <c r="F1315" s="32" t="s">
        <v>353</v>
      </c>
      <c r="G1315" s="39">
        <f>IF(F_SEARCHES!$H1315=1,(VLOOKUP(F_SEARCHES!$A1315,'F_ ORDERS'!A:G,7,FALSE)+VLOOKUP(F_SEARCHES!$A1315,'F_ ORDERS'!A:H,8,FALSE))-(F_SEARCHES!$D1315+F_SEARCHES!$E1315),0)</f>
        <v>0</v>
      </c>
      <c r="H1315" s="32">
        <f>IFERROR(IF(MATCH(F_SEARCHES!$A1315,'F_ ORDERS'!A:A,0),1,),0)</f>
        <v>0</v>
      </c>
    </row>
    <row r="1316" spans="1:8" x14ac:dyDescent="0.2">
      <c r="A1316" s="37" t="str">
        <f t="shared" si="20"/>
        <v>196.216.205.233|44523|0.101446759261307</v>
      </c>
      <c r="B1316" s="32">
        <v>8314</v>
      </c>
      <c r="C1316" s="32" t="s">
        <v>2221</v>
      </c>
      <c r="D1316" s="38">
        <f>INT(DT!A1316)</f>
        <v>44523</v>
      </c>
      <c r="E1316" s="39">
        <f>DT!A1316-INT(DT!A1316)</f>
        <v>0.10144675926130731</v>
      </c>
      <c r="F1316" s="32" t="s">
        <v>102</v>
      </c>
      <c r="G1316" s="39">
        <f>IF(F_SEARCHES!$H1316=1,(VLOOKUP(F_SEARCHES!$A1316,'F_ ORDERS'!A:G,7,FALSE)+VLOOKUP(F_SEARCHES!$A1316,'F_ ORDERS'!A:H,8,FALSE))-(F_SEARCHES!$D1316+F_SEARCHES!$E1316),0)</f>
        <v>7.2800925918272696E-3</v>
      </c>
      <c r="H1316" s="32">
        <f>IFERROR(IF(MATCH(F_SEARCHES!$A1316,'F_ ORDERS'!A:A,0),1,),0)</f>
        <v>1</v>
      </c>
    </row>
    <row r="1317" spans="1:8" x14ac:dyDescent="0.2">
      <c r="A1317" s="37" t="str">
        <f t="shared" si="20"/>
        <v>196.226.121.59|45365|0.105219907396531</v>
      </c>
      <c r="B1317" s="32">
        <v>8315</v>
      </c>
      <c r="C1317" s="32" t="s">
        <v>2222</v>
      </c>
      <c r="D1317" s="38">
        <f>INT(DT!A1317)</f>
        <v>45365</v>
      </c>
      <c r="E1317" s="39">
        <f>DT!A1317-INT(DT!A1317)</f>
        <v>0.1052199073965312</v>
      </c>
      <c r="F1317" s="32" t="s">
        <v>207</v>
      </c>
      <c r="G1317" s="39">
        <f>IF(F_SEARCHES!$H1317=1,(VLOOKUP(F_SEARCHES!$A1317,'F_ ORDERS'!A:G,7,FALSE)+VLOOKUP(F_SEARCHES!$A1317,'F_ ORDERS'!A:H,8,FALSE))-(F_SEARCHES!$D1317+F_SEARCHES!$E1317),0)</f>
        <v>4.4988425928750075E-2</v>
      </c>
      <c r="H1317" s="32">
        <f>IFERROR(IF(MATCH(F_SEARCHES!$A1317,'F_ ORDERS'!A:A,0),1,),0)</f>
        <v>1</v>
      </c>
    </row>
    <row r="1318" spans="1:8" x14ac:dyDescent="0.2">
      <c r="A1318" s="37" t="str">
        <f t="shared" si="20"/>
        <v>196.232.170.190|45001|0.759606481478841</v>
      </c>
      <c r="B1318" s="32">
        <v>8316</v>
      </c>
      <c r="C1318" s="32" t="s">
        <v>2223</v>
      </c>
      <c r="D1318" s="38">
        <f>INT(DT!A1318)</f>
        <v>45001</v>
      </c>
      <c r="E1318" s="39">
        <f>DT!A1318-INT(DT!A1318)</f>
        <v>0.75960648147884058</v>
      </c>
      <c r="F1318" s="32" t="s">
        <v>270</v>
      </c>
      <c r="G1318" s="39">
        <f>IF(F_SEARCHES!$H1318=1,(VLOOKUP(F_SEARCHES!$A1318,'F_ ORDERS'!A:G,7,FALSE)+VLOOKUP(F_SEARCHES!$A1318,'F_ ORDERS'!A:H,8,FALSE))-(F_SEARCHES!$D1318+F_SEARCHES!$E1318),0)</f>
        <v>9.6736111110658385E-2</v>
      </c>
      <c r="H1318" s="32">
        <f>IFERROR(IF(MATCH(F_SEARCHES!$A1318,'F_ ORDERS'!A:A,0),1,),0)</f>
        <v>1</v>
      </c>
    </row>
    <row r="1319" spans="1:8" x14ac:dyDescent="0.2">
      <c r="A1319" s="37" t="str">
        <f t="shared" si="20"/>
        <v>196.29.218.182|45547|0.0971875000032014</v>
      </c>
      <c r="B1319" s="32">
        <v>8317</v>
      </c>
      <c r="C1319" s="32" t="s">
        <v>2224</v>
      </c>
      <c r="D1319" s="38">
        <f>INT(DT!A1319)</f>
        <v>45547</v>
      </c>
      <c r="E1319" s="39">
        <f>DT!A1319-INT(DT!A1319)</f>
        <v>9.7187500003201421E-2</v>
      </c>
      <c r="F1319" s="32" t="s">
        <v>363</v>
      </c>
      <c r="G1319" s="39">
        <f>IF(F_SEARCHES!$H1319=1,(VLOOKUP(F_SEARCHES!$A1319,'F_ ORDERS'!A:G,7,FALSE)+VLOOKUP(F_SEARCHES!$A1319,'F_ ORDERS'!A:H,8,FALSE))-(F_SEARCHES!$D1319+F_SEARCHES!$E1319),0)</f>
        <v>5.043981481139781E-2</v>
      </c>
      <c r="H1319" s="32">
        <f>IFERROR(IF(MATCH(F_SEARCHES!$A1319,'F_ ORDERS'!A:A,0),1,),0)</f>
        <v>1</v>
      </c>
    </row>
    <row r="1320" spans="1:8" x14ac:dyDescent="0.2">
      <c r="A1320" s="37" t="str">
        <f t="shared" si="20"/>
        <v>196.32.22.183|44911|0.457094907396822</v>
      </c>
      <c r="B1320" s="32">
        <v>8318</v>
      </c>
      <c r="C1320" s="32" t="s">
        <v>2225</v>
      </c>
      <c r="D1320" s="38">
        <f>INT(DT!A1320)</f>
        <v>44911</v>
      </c>
      <c r="E1320" s="39">
        <f>DT!A1320-INT(DT!A1320)</f>
        <v>0.45709490739682224</v>
      </c>
      <c r="F1320" s="32" t="s">
        <v>332</v>
      </c>
      <c r="G1320" s="39">
        <f>IF(F_SEARCHES!$H1320=1,(VLOOKUP(F_SEARCHES!$A1320,'F_ ORDERS'!A:G,7,FALSE)+VLOOKUP(F_SEARCHES!$A1320,'F_ ORDERS'!A:H,8,FALSE))-(F_SEARCHES!$D1320+F_SEARCHES!$E1320),0)</f>
        <v>0</v>
      </c>
      <c r="H1320" s="32">
        <f>IFERROR(IF(MATCH(F_SEARCHES!$A1320,'F_ ORDERS'!A:A,0),1,),0)</f>
        <v>0</v>
      </c>
    </row>
    <row r="1321" spans="1:8" x14ac:dyDescent="0.2">
      <c r="A1321" s="37" t="str">
        <f t="shared" si="20"/>
        <v>196.32.81.201|44503|0.21686342592875</v>
      </c>
      <c r="B1321" s="32">
        <v>8319</v>
      </c>
      <c r="C1321" s="32" t="s">
        <v>2226</v>
      </c>
      <c r="D1321" s="38">
        <f>INT(DT!A1321)</f>
        <v>44503</v>
      </c>
      <c r="E1321" s="39">
        <f>DT!A1321-INT(DT!A1321)</f>
        <v>0.21686342592875008</v>
      </c>
      <c r="F1321" s="32" t="s">
        <v>299</v>
      </c>
      <c r="G1321" s="39">
        <f>IF(F_SEARCHES!$H1321=1,(VLOOKUP(F_SEARCHES!$A1321,'F_ ORDERS'!A:G,7,FALSE)+VLOOKUP(F_SEARCHES!$A1321,'F_ ORDERS'!A:H,8,FALSE))-(F_SEARCHES!$D1321+F_SEARCHES!$E1321),0)</f>
        <v>2.2673611114441883E-2</v>
      </c>
      <c r="H1321" s="32">
        <f>IFERROR(IF(MATCH(F_SEARCHES!$A1321,'F_ ORDERS'!A:A,0),1,),0)</f>
        <v>1</v>
      </c>
    </row>
    <row r="1322" spans="1:8" x14ac:dyDescent="0.2">
      <c r="A1322" s="37" t="str">
        <f t="shared" si="20"/>
        <v>196.43.30.19|44351|0.60665509258979</v>
      </c>
      <c r="B1322" s="32">
        <v>8320</v>
      </c>
      <c r="C1322" s="32" t="s">
        <v>2227</v>
      </c>
      <c r="D1322" s="38">
        <f>INT(DT!A1322)</f>
        <v>44351</v>
      </c>
      <c r="E1322" s="39">
        <f>DT!A1322-INT(DT!A1322)</f>
        <v>0.60665509258979</v>
      </c>
      <c r="F1322" s="32" t="s">
        <v>275</v>
      </c>
      <c r="G1322" s="39">
        <f>IF(F_SEARCHES!$H1322=1,(VLOOKUP(F_SEARCHES!$A1322,'F_ ORDERS'!A:G,7,FALSE)+VLOOKUP(F_SEARCHES!$A1322,'F_ ORDERS'!A:H,8,FALSE))-(F_SEARCHES!$D1322+F_SEARCHES!$E1322),0)</f>
        <v>0</v>
      </c>
      <c r="H1322" s="32">
        <f>IFERROR(IF(MATCH(F_SEARCHES!$A1322,'F_ ORDERS'!A:A,0),1,),0)</f>
        <v>0</v>
      </c>
    </row>
    <row r="1323" spans="1:8" x14ac:dyDescent="0.2">
      <c r="A1323" s="37" t="str">
        <f t="shared" si="20"/>
        <v>196.5.25.23|45326|0.190787037026894</v>
      </c>
      <c r="B1323" s="32">
        <v>8321</v>
      </c>
      <c r="C1323" s="32" t="s">
        <v>2228</v>
      </c>
      <c r="D1323" s="38">
        <f>INT(DT!A1323)</f>
        <v>45326</v>
      </c>
      <c r="E1323" s="39">
        <f>DT!A1323-INT(DT!A1323)</f>
        <v>0.19078703702689381</v>
      </c>
      <c r="F1323" s="32" t="s">
        <v>301</v>
      </c>
      <c r="G1323" s="39">
        <f>IF(F_SEARCHES!$H1323=1,(VLOOKUP(F_SEARCHES!$A1323,'F_ ORDERS'!A:G,7,FALSE)+VLOOKUP(F_SEARCHES!$A1323,'F_ ORDERS'!A:H,8,FALSE))-(F_SEARCHES!$D1323+F_SEARCHES!$E1323),0)</f>
        <v>0</v>
      </c>
      <c r="H1323" s="32">
        <f>IFERROR(IF(MATCH(F_SEARCHES!$A1323,'F_ ORDERS'!A:A,0),1,),0)</f>
        <v>0</v>
      </c>
    </row>
    <row r="1324" spans="1:8" x14ac:dyDescent="0.2">
      <c r="A1324" s="37" t="str">
        <f t="shared" si="20"/>
        <v>196.90.181.146|45278|0.783252314817219</v>
      </c>
      <c r="B1324" s="32">
        <v>8322</v>
      </c>
      <c r="C1324" s="32" t="s">
        <v>2229</v>
      </c>
      <c r="D1324" s="38">
        <f>INT(DT!A1324)</f>
        <v>45278</v>
      </c>
      <c r="E1324" s="39">
        <f>DT!A1324-INT(DT!A1324)</f>
        <v>0.78325231481721858</v>
      </c>
      <c r="F1324" s="32" t="s">
        <v>311</v>
      </c>
      <c r="G1324" s="39">
        <f>IF(F_SEARCHES!$H1324=1,(VLOOKUP(F_SEARCHES!$A1324,'F_ ORDERS'!A:G,7,FALSE)+VLOOKUP(F_SEARCHES!$A1324,'F_ ORDERS'!A:H,8,FALSE))-(F_SEARCHES!$D1324+F_SEARCHES!$E1324),0)</f>
        <v>0</v>
      </c>
      <c r="H1324" s="32">
        <f>IFERROR(IF(MATCH(F_SEARCHES!$A1324,'F_ ORDERS'!A:A,0),1,),0)</f>
        <v>0</v>
      </c>
    </row>
    <row r="1325" spans="1:8" x14ac:dyDescent="0.2">
      <c r="A1325" s="37" t="str">
        <f t="shared" si="20"/>
        <v>197.100.4.72|44696|0.105474537027476</v>
      </c>
      <c r="B1325" s="32">
        <v>8323</v>
      </c>
      <c r="C1325" s="32" t="s">
        <v>2230</v>
      </c>
      <c r="D1325" s="38">
        <f>INT(DT!A1325)</f>
        <v>44696</v>
      </c>
      <c r="E1325" s="39">
        <f>DT!A1325-INT(DT!A1325)</f>
        <v>0.10547453702747589</v>
      </c>
      <c r="F1325" s="32" t="s">
        <v>326</v>
      </c>
      <c r="G1325" s="39">
        <f>IF(F_SEARCHES!$H1325=1,(VLOOKUP(F_SEARCHES!$A1325,'F_ ORDERS'!A:G,7,FALSE)+VLOOKUP(F_SEARCHES!$A1325,'F_ ORDERS'!A:H,8,FALSE))-(F_SEARCHES!$D1325+F_SEARCHES!$E1325),0)</f>
        <v>7.4340277780720498E-2</v>
      </c>
      <c r="H1325" s="32">
        <f>IFERROR(IF(MATCH(F_SEARCHES!$A1325,'F_ ORDERS'!A:A,0),1,),0)</f>
        <v>1</v>
      </c>
    </row>
    <row r="1326" spans="1:8" x14ac:dyDescent="0.2">
      <c r="A1326" s="37" t="str">
        <f t="shared" si="20"/>
        <v>197.15.48.121|45166|0.879502314812271</v>
      </c>
      <c r="B1326" s="32">
        <v>8324</v>
      </c>
      <c r="C1326" s="32" t="s">
        <v>2231</v>
      </c>
      <c r="D1326" s="38">
        <f>INT(DT!A1326)</f>
        <v>45166</v>
      </c>
      <c r="E1326" s="39">
        <f>DT!A1326-INT(DT!A1326)</f>
        <v>0.87950231481227092</v>
      </c>
      <c r="F1326" s="32" t="s">
        <v>375</v>
      </c>
      <c r="G1326" s="39">
        <f>IF(F_SEARCHES!$H1326=1,(VLOOKUP(F_SEARCHES!$A1326,'F_ ORDERS'!A:G,7,FALSE)+VLOOKUP(F_SEARCHES!$A1326,'F_ ORDERS'!A:H,8,FALSE))-(F_SEARCHES!$D1326+F_SEARCHES!$E1326),0)</f>
        <v>0</v>
      </c>
      <c r="H1326" s="32">
        <f>IFERROR(IF(MATCH(F_SEARCHES!$A1326,'F_ ORDERS'!A:A,0),1,),0)</f>
        <v>0</v>
      </c>
    </row>
    <row r="1327" spans="1:8" x14ac:dyDescent="0.2">
      <c r="A1327" s="37" t="str">
        <f t="shared" si="20"/>
        <v>197.161.27.216|44371|0.139490740737529</v>
      </c>
      <c r="B1327" s="32">
        <v>8325</v>
      </c>
      <c r="C1327" s="32" t="s">
        <v>2232</v>
      </c>
      <c r="D1327" s="38">
        <f>INT(DT!A1327)</f>
        <v>44371</v>
      </c>
      <c r="E1327" s="39">
        <f>DT!A1327-INT(DT!A1327)</f>
        <v>0.13949074073752854</v>
      </c>
      <c r="F1327" s="32" t="s">
        <v>153</v>
      </c>
      <c r="G1327" s="39">
        <f>IF(F_SEARCHES!$H1327=1,(VLOOKUP(F_SEARCHES!$A1327,'F_ ORDERS'!A:G,7,FALSE)+VLOOKUP(F_SEARCHES!$A1327,'F_ ORDERS'!A:H,8,FALSE))-(F_SEARCHES!$D1327+F_SEARCHES!$E1327),0)</f>
        <v>6.0474537036498077E-2</v>
      </c>
      <c r="H1327" s="32">
        <f>IFERROR(IF(MATCH(F_SEARCHES!$A1327,'F_ ORDERS'!A:A,0),1,),0)</f>
        <v>1</v>
      </c>
    </row>
    <row r="1328" spans="1:8" x14ac:dyDescent="0.2">
      <c r="A1328" s="37" t="str">
        <f t="shared" si="20"/>
        <v>197.164.68.45|43801|0.503402777780138</v>
      </c>
      <c r="B1328" s="32">
        <v>8326</v>
      </c>
      <c r="C1328" s="32" t="s">
        <v>2233</v>
      </c>
      <c r="D1328" s="38">
        <f>INT(DT!A1328)</f>
        <v>43801</v>
      </c>
      <c r="E1328" s="39">
        <f>DT!A1328-INT(DT!A1328)</f>
        <v>0.50340277778013842</v>
      </c>
      <c r="F1328" s="32" t="s">
        <v>378</v>
      </c>
      <c r="G1328" s="39">
        <f>IF(F_SEARCHES!$H1328=1,(VLOOKUP(F_SEARCHES!$A1328,'F_ ORDERS'!A:G,7,FALSE)+VLOOKUP(F_SEARCHES!$A1328,'F_ ORDERS'!A:H,8,FALSE))-(F_SEARCHES!$D1328+F_SEARCHES!$E1328),0)</f>
        <v>3.5023148149775807E-2</v>
      </c>
      <c r="H1328" s="32">
        <f>IFERROR(IF(MATCH(F_SEARCHES!$A1328,'F_ ORDERS'!A:A,0),1,),0)</f>
        <v>1</v>
      </c>
    </row>
    <row r="1329" spans="1:8" x14ac:dyDescent="0.2">
      <c r="A1329" s="37" t="str">
        <f t="shared" si="20"/>
        <v>197.189.97.52|43526|0.962164351847605</v>
      </c>
      <c r="B1329" s="32">
        <v>8327</v>
      </c>
      <c r="C1329" s="32" t="s">
        <v>2234</v>
      </c>
      <c r="D1329" s="38">
        <f>INT(DT!A1329)</f>
        <v>43526</v>
      </c>
      <c r="E1329" s="39">
        <f>DT!A1329-INT(DT!A1329)</f>
        <v>0.96216435184760485</v>
      </c>
      <c r="F1329" s="32" t="s">
        <v>317</v>
      </c>
      <c r="G1329" s="39">
        <f>IF(F_SEARCHES!$H1329=1,(VLOOKUP(F_SEARCHES!$A1329,'F_ ORDERS'!A:G,7,FALSE)+VLOOKUP(F_SEARCHES!$A1329,'F_ ORDERS'!A:H,8,FALSE))-(F_SEARCHES!$D1329+F_SEARCHES!$E1329),0)</f>
        <v>9.2337962960300501E-2</v>
      </c>
      <c r="H1329" s="32">
        <f>IFERROR(IF(MATCH(F_SEARCHES!$A1329,'F_ ORDERS'!A:A,0),1,),0)</f>
        <v>1</v>
      </c>
    </row>
    <row r="1330" spans="1:8" x14ac:dyDescent="0.2">
      <c r="A1330" s="37" t="str">
        <f t="shared" si="20"/>
        <v>197.202.130.97|44440|0.890949074077071</v>
      </c>
      <c r="B1330" s="32">
        <v>8328</v>
      </c>
      <c r="C1330" s="32" t="s">
        <v>2235</v>
      </c>
      <c r="D1330" s="38">
        <f>INT(DT!A1330)</f>
        <v>44440</v>
      </c>
      <c r="E1330" s="39">
        <f>DT!A1330-INT(DT!A1330)</f>
        <v>0.89094907407707069</v>
      </c>
      <c r="F1330" s="32" t="s">
        <v>360</v>
      </c>
      <c r="G1330" s="39">
        <f>IF(F_SEARCHES!$H1330=1,(VLOOKUP(F_SEARCHES!$A1330,'F_ ORDERS'!A:G,7,FALSE)+VLOOKUP(F_SEARCHES!$A1330,'F_ ORDERS'!A:H,8,FALSE))-(F_SEARCHES!$D1330+F_SEARCHES!$E1330),0)</f>
        <v>6.9328703684732318E-3</v>
      </c>
      <c r="H1330" s="32">
        <f>IFERROR(IF(MATCH(F_SEARCHES!$A1330,'F_ ORDERS'!A:A,0),1,),0)</f>
        <v>1</v>
      </c>
    </row>
    <row r="1331" spans="1:8" x14ac:dyDescent="0.2">
      <c r="A1331" s="37" t="str">
        <f t="shared" si="20"/>
        <v>197.208.163.227|44419|0.443171296297805</v>
      </c>
      <c r="B1331" s="32">
        <v>8329</v>
      </c>
      <c r="C1331" s="32" t="s">
        <v>2236</v>
      </c>
      <c r="D1331" s="38">
        <f>INT(DT!A1331)</f>
        <v>44419</v>
      </c>
      <c r="E1331" s="39">
        <f>DT!A1331-INT(DT!A1331)</f>
        <v>0.44317129629780538</v>
      </c>
      <c r="F1331" s="32" t="s">
        <v>366</v>
      </c>
      <c r="G1331" s="39">
        <f>IF(F_SEARCHES!$H1331=1,(VLOOKUP(F_SEARCHES!$A1331,'F_ ORDERS'!A:G,7,FALSE)+VLOOKUP(F_SEARCHES!$A1331,'F_ ORDERS'!A:H,8,FALSE))-(F_SEARCHES!$D1331+F_SEARCHES!$E1331),0)</f>
        <v>0</v>
      </c>
      <c r="H1331" s="32">
        <f>IFERROR(IF(MATCH(F_SEARCHES!$A1331,'F_ ORDERS'!A:A,0),1,),0)</f>
        <v>0</v>
      </c>
    </row>
    <row r="1332" spans="1:8" x14ac:dyDescent="0.2">
      <c r="A1332" s="37" t="str">
        <f t="shared" si="20"/>
        <v>197.27.237.36|43240|0.0427777777804295</v>
      </c>
      <c r="B1332" s="32">
        <v>8330</v>
      </c>
      <c r="C1332" s="32" t="s">
        <v>2237</v>
      </c>
      <c r="D1332" s="38">
        <f>INT(DT!A1332)</f>
        <v>43240</v>
      </c>
      <c r="E1332" s="39">
        <f>DT!A1332-INT(DT!A1332)</f>
        <v>4.277777778042946E-2</v>
      </c>
      <c r="F1332" s="32" t="s">
        <v>463</v>
      </c>
      <c r="G1332" s="39">
        <f>IF(F_SEARCHES!$H1332=1,(VLOOKUP(F_SEARCHES!$A1332,'F_ ORDERS'!A:G,7,FALSE)+VLOOKUP(F_SEARCHES!$A1332,'F_ ORDERS'!A:H,8,FALSE))-(F_SEARCHES!$D1332+F_SEARCHES!$E1332),0)</f>
        <v>5.059027778042946E-2</v>
      </c>
      <c r="H1332" s="32">
        <f>IFERROR(IF(MATCH(F_SEARCHES!$A1332,'F_ ORDERS'!A:A,0),1,),0)</f>
        <v>1</v>
      </c>
    </row>
    <row r="1333" spans="1:8" x14ac:dyDescent="0.2">
      <c r="A1333" s="37" t="str">
        <f t="shared" si="20"/>
        <v>197.41.179.149|43842|0.825995370367309</v>
      </c>
      <c r="B1333" s="32">
        <v>8331</v>
      </c>
      <c r="C1333" s="32" t="s">
        <v>2238</v>
      </c>
      <c r="D1333" s="38">
        <f>INT(DT!A1333)</f>
        <v>43842</v>
      </c>
      <c r="E1333" s="39">
        <f>DT!A1333-INT(DT!A1333)</f>
        <v>0.82599537036730908</v>
      </c>
      <c r="F1333" s="32" t="s">
        <v>349</v>
      </c>
      <c r="G1333" s="39">
        <f>IF(F_SEARCHES!$H1333=1,(VLOOKUP(F_SEARCHES!$A1333,'F_ ORDERS'!A:G,7,FALSE)+VLOOKUP(F_SEARCHES!$A1333,'F_ ORDERS'!A:H,8,FALSE))-(F_SEARCHES!$D1333+F_SEARCHES!$E1333),0)</f>
        <v>0</v>
      </c>
      <c r="H1333" s="32">
        <f>IFERROR(IF(MATCH(F_SEARCHES!$A1333,'F_ ORDERS'!A:A,0),1,),0)</f>
        <v>0</v>
      </c>
    </row>
    <row r="1334" spans="1:8" x14ac:dyDescent="0.2">
      <c r="A1334" s="37" t="str">
        <f t="shared" si="20"/>
        <v>197.59.32.94|45444|0.539456018523197</v>
      </c>
      <c r="B1334" s="32">
        <v>8332</v>
      </c>
      <c r="C1334" s="32" t="s">
        <v>2239</v>
      </c>
      <c r="D1334" s="38">
        <f>INT(DT!A1334)</f>
        <v>45444</v>
      </c>
      <c r="E1334" s="39">
        <f>DT!A1334-INT(DT!A1334)</f>
        <v>0.53945601852319669</v>
      </c>
      <c r="F1334" s="32" t="s">
        <v>129</v>
      </c>
      <c r="G1334" s="39">
        <f>IF(F_SEARCHES!$H1334=1,(VLOOKUP(F_SEARCHES!$A1334,'F_ ORDERS'!A:G,7,FALSE)+VLOOKUP(F_SEARCHES!$A1334,'F_ ORDERS'!A:H,8,FALSE))-(F_SEARCHES!$D1334+F_SEARCHES!$E1334),0)</f>
        <v>5.1145833334885538E-2</v>
      </c>
      <c r="H1334" s="32">
        <f>IFERROR(IF(MATCH(F_SEARCHES!$A1334,'F_ ORDERS'!A:A,0),1,),0)</f>
        <v>1</v>
      </c>
    </row>
    <row r="1335" spans="1:8" x14ac:dyDescent="0.2">
      <c r="A1335" s="37" t="str">
        <f t="shared" si="20"/>
        <v>197.76.66.173|45401|0.0531828703678912</v>
      </c>
      <c r="B1335" s="32">
        <v>8333</v>
      </c>
      <c r="C1335" s="32" t="s">
        <v>2240</v>
      </c>
      <c r="D1335" s="38">
        <f>INT(DT!A1335)</f>
        <v>45401</v>
      </c>
      <c r="E1335" s="39">
        <f>DT!A1335-INT(DT!A1335)</f>
        <v>5.3182870367891155E-2</v>
      </c>
      <c r="F1335" s="32" t="s">
        <v>41</v>
      </c>
      <c r="G1335" s="39">
        <f>IF(F_SEARCHES!$H1335=1,(VLOOKUP(F_SEARCHES!$A1335,'F_ ORDERS'!A:G,7,FALSE)+VLOOKUP(F_SEARCHES!$A1335,'F_ ORDERS'!A:H,8,FALSE))-(F_SEARCHES!$D1335+F_SEARCHES!$E1335),0)</f>
        <v>0</v>
      </c>
      <c r="H1335" s="32">
        <f>IFERROR(IF(MATCH(F_SEARCHES!$A1335,'F_ ORDERS'!A:A,0),1,),0)</f>
        <v>0</v>
      </c>
    </row>
    <row r="1336" spans="1:8" x14ac:dyDescent="0.2">
      <c r="A1336" s="37" t="str">
        <f t="shared" si="20"/>
        <v>197.8.52.17|43808|0.189166666663368</v>
      </c>
      <c r="B1336" s="32">
        <v>8334</v>
      </c>
      <c r="C1336" s="32" t="s">
        <v>2241</v>
      </c>
      <c r="D1336" s="38">
        <f>INT(DT!A1336)</f>
        <v>43808</v>
      </c>
      <c r="E1336" s="39">
        <f>DT!A1336-INT(DT!A1336)</f>
        <v>0.18916666666336823</v>
      </c>
      <c r="F1336" s="32" t="s">
        <v>127</v>
      </c>
      <c r="G1336" s="39">
        <f>IF(F_SEARCHES!$H1336=1,(VLOOKUP(F_SEARCHES!$A1336,'F_ ORDERS'!A:G,7,FALSE)+VLOOKUP(F_SEARCHES!$A1336,'F_ ORDERS'!A:H,8,FALSE))-(F_SEARCHES!$D1336+F_SEARCHES!$E1336),0)</f>
        <v>0</v>
      </c>
      <c r="H1336" s="32">
        <f>IFERROR(IF(MATCH(F_SEARCHES!$A1336,'F_ ORDERS'!A:A,0),1,),0)</f>
        <v>0</v>
      </c>
    </row>
    <row r="1337" spans="1:8" x14ac:dyDescent="0.2">
      <c r="A1337" s="37" t="str">
        <f t="shared" si="20"/>
        <v>198.0.134.137|43532|0.824201388888469</v>
      </c>
      <c r="B1337" s="32">
        <v>8335</v>
      </c>
      <c r="C1337" s="32" t="s">
        <v>2242</v>
      </c>
      <c r="D1337" s="38">
        <f>INT(DT!A1337)</f>
        <v>43532</v>
      </c>
      <c r="E1337" s="39">
        <f>DT!A1337-INT(DT!A1337)</f>
        <v>0.8242013888884685</v>
      </c>
      <c r="F1337" s="32" t="s">
        <v>314</v>
      </c>
      <c r="G1337" s="39">
        <f>IF(F_SEARCHES!$H1337=1,(VLOOKUP(F_SEARCHES!$A1337,'F_ ORDERS'!A:G,7,FALSE)+VLOOKUP(F_SEARCHES!$A1337,'F_ ORDERS'!A:H,8,FALSE))-(F_SEARCHES!$D1337+F_SEARCHES!$E1337),0)</f>
        <v>7.9768518517084885E-2</v>
      </c>
      <c r="H1337" s="32">
        <f>IFERROR(IF(MATCH(F_SEARCHES!$A1337,'F_ ORDERS'!A:A,0),1,),0)</f>
        <v>1</v>
      </c>
    </row>
    <row r="1338" spans="1:8" x14ac:dyDescent="0.2">
      <c r="A1338" s="37" t="str">
        <f t="shared" si="20"/>
        <v>198.100.81.70|45321|0.884479166663368</v>
      </c>
      <c r="B1338" s="32">
        <v>8336</v>
      </c>
      <c r="C1338" s="32" t="s">
        <v>2243</v>
      </c>
      <c r="D1338" s="38">
        <f>INT(DT!A1338)</f>
        <v>45321</v>
      </c>
      <c r="E1338" s="39">
        <f>DT!A1338-INT(DT!A1338)</f>
        <v>0.88447916666336823</v>
      </c>
      <c r="F1338" s="32" t="s">
        <v>110</v>
      </c>
      <c r="G1338" s="39">
        <f>IF(F_SEARCHES!$H1338=1,(VLOOKUP(F_SEARCHES!$A1338,'F_ ORDERS'!A:G,7,FALSE)+VLOOKUP(F_SEARCHES!$A1338,'F_ ORDERS'!A:H,8,FALSE))-(F_SEARCHES!$D1338+F_SEARCHES!$E1338),0)</f>
        <v>8.480324073752854E-2</v>
      </c>
      <c r="H1338" s="32">
        <f>IFERROR(IF(MATCH(F_SEARCHES!$A1338,'F_ ORDERS'!A:A,0),1,),0)</f>
        <v>1</v>
      </c>
    </row>
    <row r="1339" spans="1:8" x14ac:dyDescent="0.2">
      <c r="A1339" s="37" t="str">
        <f t="shared" si="20"/>
        <v>198.101.62.117|44109|0.750347222223354</v>
      </c>
      <c r="B1339" s="32">
        <v>8337</v>
      </c>
      <c r="C1339" s="32" t="s">
        <v>2244</v>
      </c>
      <c r="D1339" s="38">
        <f>INT(DT!A1339)</f>
        <v>44109</v>
      </c>
      <c r="E1339" s="39">
        <f>DT!A1339-INT(DT!A1339)</f>
        <v>0.75034722222335404</v>
      </c>
      <c r="F1339" s="32" t="s">
        <v>159</v>
      </c>
      <c r="G1339" s="39">
        <f>IF(F_SEARCHES!$H1339=1,(VLOOKUP(F_SEARCHES!$A1339,'F_ ORDERS'!A:G,7,FALSE)+VLOOKUP(F_SEARCHES!$A1339,'F_ ORDERS'!A:H,8,FALSE))-(F_SEARCHES!$D1339+F_SEARCHES!$E1339),0)</f>
        <v>6.1979166668606922E-2</v>
      </c>
      <c r="H1339" s="32">
        <f>IFERROR(IF(MATCH(F_SEARCHES!$A1339,'F_ ORDERS'!A:A,0),1,),0)</f>
        <v>1</v>
      </c>
    </row>
    <row r="1340" spans="1:8" x14ac:dyDescent="0.2">
      <c r="A1340" s="37" t="str">
        <f t="shared" si="20"/>
        <v>198.127.57.59|42881|0.173310185193259</v>
      </c>
      <c r="B1340" s="32">
        <v>8338</v>
      </c>
      <c r="C1340" s="32" t="s">
        <v>2245</v>
      </c>
      <c r="D1340" s="38">
        <f>INT(DT!A1340)</f>
        <v>42881</v>
      </c>
      <c r="E1340" s="39">
        <f>DT!A1340-INT(DT!A1340)</f>
        <v>0.1733101851932588</v>
      </c>
      <c r="F1340" s="32" t="s">
        <v>252</v>
      </c>
      <c r="G1340" s="39">
        <f>IF(F_SEARCHES!$H1340=1,(VLOOKUP(F_SEARCHES!$A1340,'F_ ORDERS'!A:G,7,FALSE)+VLOOKUP(F_SEARCHES!$A1340,'F_ ORDERS'!A:H,8,FALSE))-(F_SEARCHES!$D1340+F_SEARCHES!$E1340),0)</f>
        <v>0.12548611110833008</v>
      </c>
      <c r="H1340" s="32">
        <f>IFERROR(IF(MATCH(F_SEARCHES!$A1340,'F_ ORDERS'!A:A,0),1,),0)</f>
        <v>1</v>
      </c>
    </row>
    <row r="1341" spans="1:8" x14ac:dyDescent="0.2">
      <c r="A1341" s="37" t="str">
        <f t="shared" si="20"/>
        <v>198.13.61.186|45092|0.53173611110833</v>
      </c>
      <c r="B1341" s="32">
        <v>8339</v>
      </c>
      <c r="C1341" s="32" t="s">
        <v>2246</v>
      </c>
      <c r="D1341" s="38">
        <f>INT(DT!A1341)</f>
        <v>45092</v>
      </c>
      <c r="E1341" s="39">
        <f>DT!A1341-INT(DT!A1341)</f>
        <v>0.53173611110833008</v>
      </c>
      <c r="F1341" s="32" t="s">
        <v>345</v>
      </c>
      <c r="G1341" s="39">
        <f>IF(F_SEARCHES!$H1341=1,(VLOOKUP(F_SEARCHES!$A1341,'F_ ORDERS'!A:G,7,FALSE)+VLOOKUP(F_SEARCHES!$A1341,'F_ ORDERS'!A:H,8,FALSE))-(F_SEARCHES!$D1341+F_SEARCHES!$E1341),0)</f>
        <v>5.1388888889050577E-2</v>
      </c>
      <c r="H1341" s="32">
        <f>IFERROR(IF(MATCH(F_SEARCHES!$A1341,'F_ ORDERS'!A:A,0),1,),0)</f>
        <v>1</v>
      </c>
    </row>
    <row r="1342" spans="1:8" x14ac:dyDescent="0.2">
      <c r="A1342" s="37" t="str">
        <f t="shared" si="20"/>
        <v>198.130.53.73|43943|0.752071759263345</v>
      </c>
      <c r="B1342" s="32">
        <v>8340</v>
      </c>
      <c r="C1342" s="32" t="s">
        <v>2247</v>
      </c>
      <c r="D1342" s="38">
        <f>INT(DT!A1342)</f>
        <v>43943</v>
      </c>
      <c r="E1342" s="39">
        <f>DT!A1342-INT(DT!A1342)</f>
        <v>0.75207175926334457</v>
      </c>
      <c r="F1342" s="32" t="s">
        <v>8</v>
      </c>
      <c r="G1342" s="39">
        <f>IF(F_SEARCHES!$H1342=1,(VLOOKUP(F_SEARCHES!$A1342,'F_ ORDERS'!A:G,7,FALSE)+VLOOKUP(F_SEARCHES!$A1342,'F_ ORDERS'!A:H,8,FALSE))-(F_SEARCHES!$D1342+F_SEARCHES!$E1342),0)</f>
        <v>0</v>
      </c>
      <c r="H1342" s="32">
        <f>IFERROR(IF(MATCH(F_SEARCHES!$A1342,'F_ ORDERS'!A:A,0),1,),0)</f>
        <v>0</v>
      </c>
    </row>
    <row r="1343" spans="1:8" x14ac:dyDescent="0.2">
      <c r="A1343" s="37" t="str">
        <f t="shared" si="20"/>
        <v>198.134.171.81|44827|0.952083333329938</v>
      </c>
      <c r="B1343" s="32">
        <v>8341</v>
      </c>
      <c r="C1343" s="32" t="s">
        <v>2248</v>
      </c>
      <c r="D1343" s="38">
        <f>INT(DT!A1343)</f>
        <v>44827</v>
      </c>
      <c r="E1343" s="39">
        <f>DT!A1343-INT(DT!A1343)</f>
        <v>0.95208333332993789</v>
      </c>
      <c r="F1343" s="32" t="s">
        <v>62</v>
      </c>
      <c r="G1343" s="39">
        <f>IF(F_SEARCHES!$H1343=1,(VLOOKUP(F_SEARCHES!$A1343,'F_ ORDERS'!A:G,7,FALSE)+VLOOKUP(F_SEARCHES!$A1343,'F_ ORDERS'!A:H,8,FALSE))-(F_SEARCHES!$D1343+F_SEARCHES!$E1343),0)</f>
        <v>0</v>
      </c>
      <c r="H1343" s="32">
        <f>IFERROR(IF(MATCH(F_SEARCHES!$A1343,'F_ ORDERS'!A:A,0),1,),0)</f>
        <v>0</v>
      </c>
    </row>
    <row r="1344" spans="1:8" x14ac:dyDescent="0.2">
      <c r="A1344" s="37" t="str">
        <f t="shared" si="20"/>
        <v>198.160.32.27|42742|0.219351851847023</v>
      </c>
      <c r="B1344" s="32">
        <v>8342</v>
      </c>
      <c r="C1344" s="32" t="s">
        <v>2249</v>
      </c>
      <c r="D1344" s="38">
        <f>INT(DT!A1344)</f>
        <v>42742</v>
      </c>
      <c r="E1344" s="39">
        <f>DT!A1344-INT(DT!A1344)</f>
        <v>0.21935185184702277</v>
      </c>
      <c r="F1344" s="32" t="s">
        <v>492</v>
      </c>
      <c r="G1344" s="39">
        <f>IF(F_SEARCHES!$H1344=1,(VLOOKUP(F_SEARCHES!$A1344,'F_ ORDERS'!A:G,7,FALSE)+VLOOKUP(F_SEARCHES!$A1344,'F_ ORDERS'!A:H,8,FALSE))-(F_SEARCHES!$D1344+F_SEARCHES!$E1344),0)</f>
        <v>8.8981481480004732E-2</v>
      </c>
      <c r="H1344" s="32">
        <f>IFERROR(IF(MATCH(F_SEARCHES!$A1344,'F_ ORDERS'!A:A,0),1,),0)</f>
        <v>1</v>
      </c>
    </row>
    <row r="1345" spans="1:8" x14ac:dyDescent="0.2">
      <c r="A1345" s="37" t="str">
        <f t="shared" si="20"/>
        <v>198.177.96.105|45188|0.359270833330811</v>
      </c>
      <c r="B1345" s="32">
        <v>8343</v>
      </c>
      <c r="C1345" s="32" t="s">
        <v>2250</v>
      </c>
      <c r="D1345" s="38">
        <f>INT(DT!A1345)</f>
        <v>45188</v>
      </c>
      <c r="E1345" s="39">
        <f>DT!A1345-INT(DT!A1345)</f>
        <v>0.359270833330811</v>
      </c>
      <c r="F1345" s="32" t="s">
        <v>191</v>
      </c>
      <c r="G1345" s="39">
        <f>IF(F_SEARCHES!$H1345=1,(VLOOKUP(F_SEARCHES!$A1345,'F_ ORDERS'!A:G,7,FALSE)+VLOOKUP(F_SEARCHES!$A1345,'F_ ORDERS'!A:H,8,FALSE))-(F_SEARCHES!$D1345+F_SEARCHES!$E1345),0)</f>
        <v>7.2997685187146999E-2</v>
      </c>
      <c r="H1345" s="32">
        <f>IFERROR(IF(MATCH(F_SEARCHES!$A1345,'F_ ORDERS'!A:A,0),1,),0)</f>
        <v>1</v>
      </c>
    </row>
    <row r="1346" spans="1:8" x14ac:dyDescent="0.2">
      <c r="A1346" s="37" t="str">
        <f t="shared" ref="A1346:A1409" si="21">C1346 &amp; "|" &amp; D1346 &amp; "|" &amp; E1346</f>
        <v>198.198.122.189|43773|0.354050925932825</v>
      </c>
      <c r="B1346" s="32">
        <v>8344</v>
      </c>
      <c r="C1346" s="32" t="s">
        <v>2251</v>
      </c>
      <c r="D1346" s="38">
        <f>INT(DT!A1346)</f>
        <v>43773</v>
      </c>
      <c r="E1346" s="39">
        <f>DT!A1346-INT(DT!A1346)</f>
        <v>0.35405092593282461</v>
      </c>
      <c r="F1346" s="32" t="s">
        <v>171</v>
      </c>
      <c r="G1346" s="39">
        <f>IF(F_SEARCHES!$H1346=1,(VLOOKUP(F_SEARCHES!$A1346,'F_ ORDERS'!A:G,7,FALSE)+VLOOKUP(F_SEARCHES!$A1346,'F_ ORDERS'!A:H,8,FALSE))-(F_SEARCHES!$D1346+F_SEARCHES!$E1346),0)</f>
        <v>2.7800925927294884E-2</v>
      </c>
      <c r="H1346" s="32">
        <f>IFERROR(IF(MATCH(F_SEARCHES!$A1346,'F_ ORDERS'!A:A,0),1,),0)</f>
        <v>1</v>
      </c>
    </row>
    <row r="1347" spans="1:8" x14ac:dyDescent="0.2">
      <c r="A1347" s="37" t="str">
        <f t="shared" si="21"/>
        <v>198.201.126.208|44969|0.494583333333139</v>
      </c>
      <c r="B1347" s="32">
        <v>8345</v>
      </c>
      <c r="C1347" s="32" t="s">
        <v>2252</v>
      </c>
      <c r="D1347" s="38">
        <f>INT(DT!A1347)</f>
        <v>44969</v>
      </c>
      <c r="E1347" s="39">
        <f>DT!A1347-INT(DT!A1347)</f>
        <v>0.49458333333313931</v>
      </c>
      <c r="F1347" s="32" t="s">
        <v>434</v>
      </c>
      <c r="G1347" s="39">
        <f>IF(F_SEARCHES!$H1347=1,(VLOOKUP(F_SEARCHES!$A1347,'F_ ORDERS'!A:G,7,FALSE)+VLOOKUP(F_SEARCHES!$A1347,'F_ ORDERS'!A:H,8,FALSE))-(F_SEARCHES!$D1347+F_SEARCHES!$E1347),0)</f>
        <v>0</v>
      </c>
      <c r="H1347" s="32">
        <f>IFERROR(IF(MATCH(F_SEARCHES!$A1347,'F_ ORDERS'!A:A,0),1,),0)</f>
        <v>0</v>
      </c>
    </row>
    <row r="1348" spans="1:8" x14ac:dyDescent="0.2">
      <c r="A1348" s="37" t="str">
        <f t="shared" si="21"/>
        <v>198.248.195.87|43354|0.00990740740962792</v>
      </c>
      <c r="B1348" s="32">
        <v>8346</v>
      </c>
      <c r="C1348" s="32" t="s">
        <v>2253</v>
      </c>
      <c r="D1348" s="38">
        <f>INT(DT!A1348)</f>
        <v>43354</v>
      </c>
      <c r="E1348" s="39">
        <f>DT!A1348-INT(DT!A1348)</f>
        <v>9.9074074096279219E-3</v>
      </c>
      <c r="F1348" s="32" t="s">
        <v>297</v>
      </c>
      <c r="G1348" s="39">
        <f>IF(F_SEARCHES!$H1348=1,(VLOOKUP(F_SEARCHES!$A1348,'F_ ORDERS'!A:G,7,FALSE)+VLOOKUP(F_SEARCHES!$A1348,'F_ ORDERS'!A:H,8,FALSE))-(F_SEARCHES!$D1348+F_SEARCHES!$E1348),0)</f>
        <v>9.0891203704813961E-2</v>
      </c>
      <c r="H1348" s="32">
        <f>IFERROR(IF(MATCH(F_SEARCHES!$A1348,'F_ ORDERS'!A:A,0),1,),0)</f>
        <v>1</v>
      </c>
    </row>
    <row r="1349" spans="1:8" x14ac:dyDescent="0.2">
      <c r="A1349" s="37" t="str">
        <f t="shared" si="21"/>
        <v>198.3.76.236|43584|0.284143518518249</v>
      </c>
      <c r="B1349" s="32">
        <v>8347</v>
      </c>
      <c r="C1349" s="32" t="s">
        <v>2254</v>
      </c>
      <c r="D1349" s="38">
        <f>INT(DT!A1349)</f>
        <v>43584</v>
      </c>
      <c r="E1349" s="39">
        <f>DT!A1349-INT(DT!A1349)</f>
        <v>0.28414351851824904</v>
      </c>
      <c r="F1349" s="32" t="s">
        <v>469</v>
      </c>
      <c r="G1349" s="39">
        <f>IF(F_SEARCHES!$H1349=1,(VLOOKUP(F_SEARCHES!$A1349,'F_ ORDERS'!A:G,7,FALSE)+VLOOKUP(F_SEARCHES!$A1349,'F_ ORDERS'!A:H,8,FALSE))-(F_SEARCHES!$D1349+F_SEARCHES!$E1349),0)</f>
        <v>2.0798611112695653E-2</v>
      </c>
      <c r="H1349" s="32">
        <f>IFERROR(IF(MATCH(F_SEARCHES!$A1349,'F_ ORDERS'!A:A,0),1,),0)</f>
        <v>1</v>
      </c>
    </row>
    <row r="1350" spans="1:8" x14ac:dyDescent="0.2">
      <c r="A1350" s="37" t="str">
        <f t="shared" si="21"/>
        <v>198.48.127.74|44471|0.430682870370219</v>
      </c>
      <c r="B1350" s="32">
        <v>8348</v>
      </c>
      <c r="C1350" s="32" t="s">
        <v>2255</v>
      </c>
      <c r="D1350" s="38">
        <f>INT(DT!A1350)</f>
        <v>44471</v>
      </c>
      <c r="E1350" s="39">
        <f>DT!A1350-INT(DT!A1350)</f>
        <v>0.43068287037021946</v>
      </c>
      <c r="F1350" s="32" t="s">
        <v>35</v>
      </c>
      <c r="G1350" s="39">
        <f>IF(F_SEARCHES!$H1350=1,(VLOOKUP(F_SEARCHES!$A1350,'F_ ORDERS'!A:G,7,FALSE)+VLOOKUP(F_SEARCHES!$A1350,'F_ ORDERS'!A:H,8,FALSE))-(F_SEARCHES!$D1350+F_SEARCHES!$E1350),0)</f>
        <v>8.912037037225673E-2</v>
      </c>
      <c r="H1350" s="32">
        <f>IFERROR(IF(MATCH(F_SEARCHES!$A1350,'F_ ORDERS'!A:A,0),1,),0)</f>
        <v>1</v>
      </c>
    </row>
    <row r="1351" spans="1:8" x14ac:dyDescent="0.2">
      <c r="A1351" s="37" t="str">
        <f t="shared" si="21"/>
        <v>198.52.248.68|45005|0.354398148148903</v>
      </c>
      <c r="B1351" s="32">
        <v>8349</v>
      </c>
      <c r="C1351" s="32" t="s">
        <v>2256</v>
      </c>
      <c r="D1351" s="38">
        <f>INT(DT!A1351)</f>
        <v>45005</v>
      </c>
      <c r="E1351" s="39">
        <f>DT!A1351-INT(DT!A1351)</f>
        <v>0.35439814814890269</v>
      </c>
      <c r="F1351" s="32" t="s">
        <v>470</v>
      </c>
      <c r="G1351" s="39">
        <f>IF(F_SEARCHES!$H1351=1,(VLOOKUP(F_SEARCHES!$A1351,'F_ ORDERS'!A:G,7,FALSE)+VLOOKUP(F_SEARCHES!$A1351,'F_ ORDERS'!A:H,8,FALSE))-(F_SEARCHES!$D1351+F_SEARCHES!$E1351),0)</f>
        <v>0.12399305555300089</v>
      </c>
      <c r="H1351" s="32">
        <f>IFERROR(IF(MATCH(F_SEARCHES!$A1351,'F_ ORDERS'!A:A,0),1,),0)</f>
        <v>1</v>
      </c>
    </row>
    <row r="1352" spans="1:8" x14ac:dyDescent="0.2">
      <c r="A1352" s="37" t="str">
        <f t="shared" si="21"/>
        <v>198.58.62.23|44350|0.940150462956808</v>
      </c>
      <c r="B1352" s="32">
        <v>8350</v>
      </c>
      <c r="C1352" s="32" t="s">
        <v>2257</v>
      </c>
      <c r="D1352" s="38">
        <f>INT(DT!A1352)</f>
        <v>44350</v>
      </c>
      <c r="E1352" s="39">
        <f>DT!A1352-INT(DT!A1352)</f>
        <v>0.94015046295680804</v>
      </c>
      <c r="F1352" s="32" t="s">
        <v>358</v>
      </c>
      <c r="G1352" s="39">
        <f>IF(F_SEARCHES!$H1352=1,(VLOOKUP(F_SEARCHES!$A1352,'F_ ORDERS'!A:G,7,FALSE)+VLOOKUP(F_SEARCHES!$A1352,'F_ ORDERS'!A:H,8,FALSE))-(F_SEARCHES!$D1352+F_SEARCHES!$E1352),0)</f>
        <v>0</v>
      </c>
      <c r="H1352" s="32">
        <f>IFERROR(IF(MATCH(F_SEARCHES!$A1352,'F_ ORDERS'!A:A,0),1,),0)</f>
        <v>0</v>
      </c>
    </row>
    <row r="1353" spans="1:8" x14ac:dyDescent="0.2">
      <c r="A1353" s="37" t="str">
        <f t="shared" si="21"/>
        <v>198.72.63.218|45102|0.405023148152395</v>
      </c>
      <c r="B1353" s="32">
        <v>8351</v>
      </c>
      <c r="C1353" s="32" t="s">
        <v>2258</v>
      </c>
      <c r="D1353" s="38">
        <f>INT(DT!A1353)</f>
        <v>45102</v>
      </c>
      <c r="E1353" s="39">
        <f>DT!A1353-INT(DT!A1353)</f>
        <v>0.40502314815239515</v>
      </c>
      <c r="F1353" s="32" t="s">
        <v>374</v>
      </c>
      <c r="G1353" s="39">
        <f>IF(F_SEARCHES!$H1353=1,(VLOOKUP(F_SEARCHES!$A1353,'F_ ORDERS'!A:G,7,FALSE)+VLOOKUP(F_SEARCHES!$A1353,'F_ ORDERS'!A:H,8,FALSE))-(F_SEARCHES!$D1353+F_SEARCHES!$E1353),0)</f>
        <v>0</v>
      </c>
      <c r="H1353" s="32">
        <f>IFERROR(IF(MATCH(F_SEARCHES!$A1353,'F_ ORDERS'!A:A,0),1,),0)</f>
        <v>0</v>
      </c>
    </row>
    <row r="1354" spans="1:8" x14ac:dyDescent="0.2">
      <c r="A1354" s="37" t="str">
        <f t="shared" si="21"/>
        <v>198.8.87.209|45348|0.317094907397404</v>
      </c>
      <c r="B1354" s="32">
        <v>8352</v>
      </c>
      <c r="C1354" s="32" t="s">
        <v>2259</v>
      </c>
      <c r="D1354" s="38">
        <f>INT(DT!A1354)</f>
        <v>45348</v>
      </c>
      <c r="E1354" s="39">
        <f>DT!A1354-INT(DT!A1354)</f>
        <v>0.31709490739740431</v>
      </c>
      <c r="F1354" s="32" t="s">
        <v>179</v>
      </c>
      <c r="G1354" s="39">
        <f>IF(F_SEARCHES!$H1354=1,(VLOOKUP(F_SEARCHES!$A1354,'F_ ORDERS'!A:G,7,FALSE)+VLOOKUP(F_SEARCHES!$A1354,'F_ ORDERS'!A:H,8,FALSE))-(F_SEARCHES!$D1354+F_SEARCHES!$E1354),0)</f>
        <v>0</v>
      </c>
      <c r="H1354" s="32">
        <f>IFERROR(IF(MATCH(F_SEARCHES!$A1354,'F_ ORDERS'!A:A,0),1,),0)</f>
        <v>0</v>
      </c>
    </row>
    <row r="1355" spans="1:8" x14ac:dyDescent="0.2">
      <c r="A1355" s="37" t="str">
        <f t="shared" si="21"/>
        <v>198.81.125.34|45483|0.301388888889051</v>
      </c>
      <c r="B1355" s="32">
        <v>8353</v>
      </c>
      <c r="C1355" s="32" t="s">
        <v>2260</v>
      </c>
      <c r="D1355" s="38">
        <f>INT(DT!A1355)</f>
        <v>45483</v>
      </c>
      <c r="E1355" s="39">
        <f>DT!A1355-INT(DT!A1355)</f>
        <v>0.30138888888905058</v>
      </c>
      <c r="F1355" s="32" t="s">
        <v>395</v>
      </c>
      <c r="G1355" s="39">
        <f>IF(F_SEARCHES!$H1355=1,(VLOOKUP(F_SEARCHES!$A1355,'F_ ORDERS'!A:G,7,FALSE)+VLOOKUP(F_SEARCHES!$A1355,'F_ ORDERS'!A:H,8,FALSE))-(F_SEARCHES!$D1355+F_SEARCHES!$E1355),0)</f>
        <v>0.10268518518569181</v>
      </c>
      <c r="H1355" s="32">
        <f>IFERROR(IF(MATCH(F_SEARCHES!$A1355,'F_ ORDERS'!A:A,0),1,),0)</f>
        <v>1</v>
      </c>
    </row>
    <row r="1356" spans="1:8" x14ac:dyDescent="0.2">
      <c r="A1356" s="37" t="str">
        <f t="shared" si="21"/>
        <v>198.85.125.167|43882|0.620833333327028</v>
      </c>
      <c r="B1356" s="32">
        <v>8354</v>
      </c>
      <c r="C1356" s="32" t="s">
        <v>2261</v>
      </c>
      <c r="D1356" s="38">
        <f>INT(DT!A1356)</f>
        <v>43882</v>
      </c>
      <c r="E1356" s="39">
        <f>DT!A1356-INT(DT!A1356)</f>
        <v>0.6208333333270275</v>
      </c>
      <c r="F1356" s="32" t="s">
        <v>216</v>
      </c>
      <c r="G1356" s="39">
        <f>IF(F_SEARCHES!$H1356=1,(VLOOKUP(F_SEARCHES!$A1356,'F_ ORDERS'!A:G,7,FALSE)+VLOOKUP(F_SEARCHES!$A1356,'F_ ORDERS'!A:H,8,FALSE))-(F_SEARCHES!$D1356+F_SEARCHES!$E1356),0)</f>
        <v>0.11875000000145519</v>
      </c>
      <c r="H1356" s="32">
        <f>IFERROR(IF(MATCH(F_SEARCHES!$A1356,'F_ ORDERS'!A:A,0),1,),0)</f>
        <v>1</v>
      </c>
    </row>
    <row r="1357" spans="1:8" x14ac:dyDescent="0.2">
      <c r="A1357" s="37" t="str">
        <f t="shared" si="21"/>
        <v>198.9.101.245|45336|0.696354166670062</v>
      </c>
      <c r="B1357" s="32">
        <v>8355</v>
      </c>
      <c r="C1357" s="32" t="s">
        <v>2262</v>
      </c>
      <c r="D1357" s="38">
        <f>INT(DT!A1357)</f>
        <v>45336</v>
      </c>
      <c r="E1357" s="39">
        <f>DT!A1357-INT(DT!A1357)</f>
        <v>0.69635416667006211</v>
      </c>
      <c r="F1357" s="32" t="s">
        <v>145</v>
      </c>
      <c r="G1357" s="39">
        <f>IF(F_SEARCHES!$H1357=1,(VLOOKUP(F_SEARCHES!$A1357,'F_ ORDERS'!A:G,7,FALSE)+VLOOKUP(F_SEARCHES!$A1357,'F_ ORDERS'!A:H,8,FALSE))-(F_SEARCHES!$D1357+F_SEARCHES!$E1357),0)</f>
        <v>3.5567129627452232E-2</v>
      </c>
      <c r="H1357" s="32">
        <f>IFERROR(IF(MATCH(F_SEARCHES!$A1357,'F_ ORDERS'!A:A,0),1,),0)</f>
        <v>1</v>
      </c>
    </row>
    <row r="1358" spans="1:8" x14ac:dyDescent="0.2">
      <c r="A1358" s="37" t="str">
        <f t="shared" si="21"/>
        <v>199.134.177.91|43470|0.015659722223063</v>
      </c>
      <c r="B1358" s="32">
        <v>8356</v>
      </c>
      <c r="C1358" s="32" t="s">
        <v>2263</v>
      </c>
      <c r="D1358" s="38">
        <f>INT(DT!A1358)</f>
        <v>43470</v>
      </c>
      <c r="E1358" s="39">
        <f>DT!A1358-INT(DT!A1358)</f>
        <v>1.5659722223063E-2</v>
      </c>
      <c r="F1358" s="32" t="s">
        <v>419</v>
      </c>
      <c r="G1358" s="39">
        <f>IF(F_SEARCHES!$H1358=1,(VLOOKUP(F_SEARCHES!$A1358,'F_ ORDERS'!A:G,7,FALSE)+VLOOKUP(F_SEARCHES!$A1358,'F_ ORDERS'!A:H,8,FALSE))-(F_SEARCHES!$D1358+F_SEARCHES!$E1358),0)</f>
        <v>3.1481481484661344E-2</v>
      </c>
      <c r="H1358" s="32">
        <f>IFERROR(IF(MATCH(F_SEARCHES!$A1358,'F_ ORDERS'!A:A,0),1,),0)</f>
        <v>1</v>
      </c>
    </row>
    <row r="1359" spans="1:8" x14ac:dyDescent="0.2">
      <c r="A1359" s="37" t="str">
        <f t="shared" si="21"/>
        <v>199.139.195.21|44039|0.719201388892543</v>
      </c>
      <c r="B1359" s="32">
        <v>8357</v>
      </c>
      <c r="C1359" s="32" t="s">
        <v>2264</v>
      </c>
      <c r="D1359" s="38">
        <f>INT(DT!A1359)</f>
        <v>44039</v>
      </c>
      <c r="E1359" s="39">
        <f>DT!A1359-INT(DT!A1359)</f>
        <v>0.71920138889254304</v>
      </c>
      <c r="F1359" s="32" t="s">
        <v>383</v>
      </c>
      <c r="G1359" s="39">
        <f>IF(F_SEARCHES!$H1359=1,(VLOOKUP(F_SEARCHES!$A1359,'F_ ORDERS'!A:G,7,FALSE)+VLOOKUP(F_SEARCHES!$A1359,'F_ ORDERS'!A:H,8,FALSE))-(F_SEARCHES!$D1359+F_SEARCHES!$E1359),0)</f>
        <v>1.7210648147738539E-2</v>
      </c>
      <c r="H1359" s="32">
        <f>IFERROR(IF(MATCH(F_SEARCHES!$A1359,'F_ ORDERS'!A:A,0),1,),0)</f>
        <v>1</v>
      </c>
    </row>
    <row r="1360" spans="1:8" x14ac:dyDescent="0.2">
      <c r="A1360" s="37" t="str">
        <f t="shared" si="21"/>
        <v>199.15.220.32|45498|0.529965277783049</v>
      </c>
      <c r="B1360" s="32">
        <v>8358</v>
      </c>
      <c r="C1360" s="32" t="s">
        <v>2265</v>
      </c>
      <c r="D1360" s="38">
        <f>INT(DT!A1360)</f>
        <v>45498</v>
      </c>
      <c r="E1360" s="39">
        <f>DT!A1360-INT(DT!A1360)</f>
        <v>0.5299652777830488</v>
      </c>
      <c r="F1360" s="32" t="s">
        <v>256</v>
      </c>
      <c r="G1360" s="39">
        <f>IF(F_SEARCHES!$H1360=1,(VLOOKUP(F_SEARCHES!$A1360,'F_ ORDERS'!A:G,7,FALSE)+VLOOKUP(F_SEARCHES!$A1360,'F_ ORDERS'!A:H,8,FALSE))-(F_SEARCHES!$D1360+F_SEARCHES!$E1360),0)</f>
        <v>0.11408564815064892</v>
      </c>
      <c r="H1360" s="32">
        <f>IFERROR(IF(MATCH(F_SEARCHES!$A1360,'F_ ORDERS'!A:A,0),1,),0)</f>
        <v>1</v>
      </c>
    </row>
    <row r="1361" spans="1:8" x14ac:dyDescent="0.2">
      <c r="A1361" s="37" t="str">
        <f t="shared" si="21"/>
        <v>199.151.28.254|45035|0.210208333330229</v>
      </c>
      <c r="B1361" s="32">
        <v>8359</v>
      </c>
      <c r="C1361" s="32" t="s">
        <v>2266</v>
      </c>
      <c r="D1361" s="38">
        <f>INT(DT!A1361)</f>
        <v>45035</v>
      </c>
      <c r="E1361" s="39">
        <f>DT!A1361-INT(DT!A1361)</f>
        <v>0.21020833333022892</v>
      </c>
      <c r="F1361" s="32" t="s">
        <v>427</v>
      </c>
      <c r="G1361" s="39">
        <f>IF(F_SEARCHES!$H1361=1,(VLOOKUP(F_SEARCHES!$A1361,'F_ ORDERS'!A:G,7,FALSE)+VLOOKUP(F_SEARCHES!$A1361,'F_ ORDERS'!A:H,8,FALSE))-(F_SEARCHES!$D1361+F_SEARCHES!$E1361),0)</f>
        <v>7.4953703704522923E-2</v>
      </c>
      <c r="H1361" s="32">
        <f>IFERROR(IF(MATCH(F_SEARCHES!$A1361,'F_ ORDERS'!A:A,0),1,),0)</f>
        <v>1</v>
      </c>
    </row>
    <row r="1362" spans="1:8" x14ac:dyDescent="0.2">
      <c r="A1362" s="37" t="str">
        <f t="shared" si="21"/>
        <v>199.27.245.153|45560|0.243229166670062</v>
      </c>
      <c r="B1362" s="32">
        <v>8360</v>
      </c>
      <c r="C1362" s="32" t="s">
        <v>2267</v>
      </c>
      <c r="D1362" s="38">
        <f>INT(DT!A1362)</f>
        <v>45560</v>
      </c>
      <c r="E1362" s="39">
        <f>DT!A1362-INT(DT!A1362)</f>
        <v>0.24322916667006211</v>
      </c>
      <c r="F1362" s="32" t="s">
        <v>299</v>
      </c>
      <c r="G1362" s="39">
        <f>IF(F_SEARCHES!$H1362=1,(VLOOKUP(F_SEARCHES!$A1362,'F_ ORDERS'!A:G,7,FALSE)+VLOOKUP(F_SEARCHES!$A1362,'F_ ORDERS'!A:H,8,FALSE))-(F_SEARCHES!$D1362+F_SEARCHES!$E1362),0)</f>
        <v>7.1319444446999114E-2</v>
      </c>
      <c r="H1362" s="32">
        <f>IFERROR(IF(MATCH(F_SEARCHES!$A1362,'F_ ORDERS'!A:A,0),1,),0)</f>
        <v>1</v>
      </c>
    </row>
    <row r="1363" spans="1:8" x14ac:dyDescent="0.2">
      <c r="A1363" s="37" t="str">
        <f t="shared" si="21"/>
        <v>199.36.249.16|42876|0.25584490741312</v>
      </c>
      <c r="B1363" s="32">
        <v>8361</v>
      </c>
      <c r="C1363" s="32" t="s">
        <v>2268</v>
      </c>
      <c r="D1363" s="38">
        <f>INT(DT!A1363)</f>
        <v>42876</v>
      </c>
      <c r="E1363" s="39">
        <f>DT!A1363-INT(DT!A1363)</f>
        <v>0.25584490741312038</v>
      </c>
      <c r="F1363" s="32" t="s">
        <v>28</v>
      </c>
      <c r="G1363" s="39">
        <f>IF(F_SEARCHES!$H1363=1,(VLOOKUP(F_SEARCHES!$A1363,'F_ ORDERS'!A:G,7,FALSE)+VLOOKUP(F_SEARCHES!$A1363,'F_ ORDERS'!A:H,8,FALSE))-(F_SEARCHES!$D1363+F_SEARCHES!$E1363),0)</f>
        <v>0</v>
      </c>
      <c r="H1363" s="32">
        <f>IFERROR(IF(MATCH(F_SEARCHES!$A1363,'F_ ORDERS'!A:A,0),1,),0)</f>
        <v>0</v>
      </c>
    </row>
    <row r="1364" spans="1:8" x14ac:dyDescent="0.2">
      <c r="A1364" s="37" t="str">
        <f t="shared" si="21"/>
        <v>199.40.7.52|44000|0.162337962960009</v>
      </c>
      <c r="B1364" s="32">
        <v>8362</v>
      </c>
      <c r="C1364" s="32" t="s">
        <v>2269</v>
      </c>
      <c r="D1364" s="38">
        <f>INT(DT!A1364)</f>
        <v>44000</v>
      </c>
      <c r="E1364" s="39">
        <f>DT!A1364-INT(DT!A1364)</f>
        <v>0.16233796296000946</v>
      </c>
      <c r="F1364" s="32" t="s">
        <v>439</v>
      </c>
      <c r="G1364" s="39">
        <f>IF(F_SEARCHES!$H1364=1,(VLOOKUP(F_SEARCHES!$A1364,'F_ ORDERS'!A:G,7,FALSE)+VLOOKUP(F_SEARCHES!$A1364,'F_ ORDERS'!A:H,8,FALSE))-(F_SEARCHES!$D1364+F_SEARCHES!$E1364),0)</f>
        <v>9.7731481480877846E-2</v>
      </c>
      <c r="H1364" s="32">
        <f>IFERROR(IF(MATCH(F_SEARCHES!$A1364,'F_ ORDERS'!A:A,0),1,),0)</f>
        <v>1</v>
      </c>
    </row>
    <row r="1365" spans="1:8" x14ac:dyDescent="0.2">
      <c r="A1365" s="37" t="str">
        <f t="shared" si="21"/>
        <v>199.53.254.205|45540|0.305567129631527</v>
      </c>
      <c r="B1365" s="32">
        <v>8363</v>
      </c>
      <c r="C1365" s="32" t="s">
        <v>2270</v>
      </c>
      <c r="D1365" s="38">
        <f>INT(DT!A1365)</f>
        <v>45540</v>
      </c>
      <c r="E1365" s="39">
        <f>DT!A1365-INT(DT!A1365)</f>
        <v>0.30556712963152677</v>
      </c>
      <c r="F1365" s="32" t="s">
        <v>94</v>
      </c>
      <c r="G1365" s="39">
        <f>IF(F_SEARCHES!$H1365=1,(VLOOKUP(F_SEARCHES!$A1365,'F_ ORDERS'!A:G,7,FALSE)+VLOOKUP(F_SEARCHES!$A1365,'F_ ORDERS'!A:H,8,FALSE))-(F_SEARCHES!$D1365+F_SEARCHES!$E1365),0)</f>
        <v>0</v>
      </c>
      <c r="H1365" s="32">
        <f>IFERROR(IF(MATCH(F_SEARCHES!$A1365,'F_ ORDERS'!A:A,0),1,),0)</f>
        <v>0</v>
      </c>
    </row>
    <row r="1366" spans="1:8" x14ac:dyDescent="0.2">
      <c r="A1366" s="37" t="str">
        <f t="shared" si="21"/>
        <v>199.68.105.198|44036|0.0838078703673091</v>
      </c>
      <c r="B1366" s="32">
        <v>8364</v>
      </c>
      <c r="C1366" s="32" t="s">
        <v>2271</v>
      </c>
      <c r="D1366" s="38">
        <f>INT(DT!A1366)</f>
        <v>44036</v>
      </c>
      <c r="E1366" s="39">
        <f>DT!A1366-INT(DT!A1366)</f>
        <v>8.3807870367309079E-2</v>
      </c>
      <c r="F1366" s="32" t="s">
        <v>424</v>
      </c>
      <c r="G1366" s="39">
        <f>IF(F_SEARCHES!$H1366=1,(VLOOKUP(F_SEARCHES!$A1366,'F_ ORDERS'!A:G,7,FALSE)+VLOOKUP(F_SEARCHES!$A1366,'F_ ORDERS'!A:H,8,FALSE))-(F_SEARCHES!$D1366+F_SEARCHES!$E1366),0)</f>
        <v>7.0289351853716653E-2</v>
      </c>
      <c r="H1366" s="32">
        <f>IFERROR(IF(MATCH(F_SEARCHES!$A1366,'F_ ORDERS'!A:A,0),1,),0)</f>
        <v>1</v>
      </c>
    </row>
    <row r="1367" spans="1:8" x14ac:dyDescent="0.2">
      <c r="A1367" s="37" t="str">
        <f t="shared" si="21"/>
        <v>199.76.181.82|43727|0.188703703701322</v>
      </c>
      <c r="B1367" s="32">
        <v>8365</v>
      </c>
      <c r="C1367" s="32" t="s">
        <v>2272</v>
      </c>
      <c r="D1367" s="38">
        <f>INT(DT!A1367)</f>
        <v>43727</v>
      </c>
      <c r="E1367" s="39">
        <f>DT!A1367-INT(DT!A1367)</f>
        <v>0.1887037037013215</v>
      </c>
      <c r="F1367" s="32" t="s">
        <v>320</v>
      </c>
      <c r="G1367" s="39">
        <f>IF(F_SEARCHES!$H1367=1,(VLOOKUP(F_SEARCHES!$A1367,'F_ ORDERS'!A:G,7,FALSE)+VLOOKUP(F_SEARCHES!$A1367,'F_ ORDERS'!A:H,8,FALSE))-(F_SEARCHES!$D1367+F_SEARCHES!$E1367),0)</f>
        <v>8.781250000174623E-2</v>
      </c>
      <c r="H1367" s="32">
        <f>IFERROR(IF(MATCH(F_SEARCHES!$A1367,'F_ ORDERS'!A:A,0),1,),0)</f>
        <v>1</v>
      </c>
    </row>
    <row r="1368" spans="1:8" x14ac:dyDescent="0.2">
      <c r="A1368" s="37" t="str">
        <f t="shared" si="21"/>
        <v>2.1.201.72|42244|0.426226851850515</v>
      </c>
      <c r="B1368" s="32">
        <v>8366</v>
      </c>
      <c r="C1368" s="32" t="s">
        <v>2273</v>
      </c>
      <c r="D1368" s="38">
        <f>INT(DT!A1368)</f>
        <v>42244</v>
      </c>
      <c r="E1368" s="39">
        <f>DT!A1368-INT(DT!A1368)</f>
        <v>0.42622685185051523</v>
      </c>
      <c r="F1368" s="32" t="s">
        <v>97</v>
      </c>
      <c r="G1368" s="39">
        <f>IF(F_SEARCHES!$H1368=1,(VLOOKUP(F_SEARCHES!$A1368,'F_ ORDERS'!A:G,7,FALSE)+VLOOKUP(F_SEARCHES!$A1368,'F_ ORDERS'!A:H,8,FALSE))-(F_SEARCHES!$D1368+F_SEARCHES!$E1368),0)</f>
        <v>6.4976851848769002E-2</v>
      </c>
      <c r="H1368" s="32">
        <f>IFERROR(IF(MATCH(F_SEARCHES!$A1368,'F_ ORDERS'!A:A,0),1,),0)</f>
        <v>1</v>
      </c>
    </row>
    <row r="1369" spans="1:8" x14ac:dyDescent="0.2">
      <c r="A1369" s="37" t="str">
        <f t="shared" si="21"/>
        <v>2.120.112.68|44906|0.96324074074073</v>
      </c>
      <c r="B1369" s="32">
        <v>8367</v>
      </c>
      <c r="C1369" s="32" t="s">
        <v>2274</v>
      </c>
      <c r="D1369" s="38">
        <f>INT(DT!A1369)</f>
        <v>44906</v>
      </c>
      <c r="E1369" s="39">
        <f>DT!A1369-INT(DT!A1369)</f>
        <v>0.96324074074072996</v>
      </c>
      <c r="F1369" s="32" t="s">
        <v>107</v>
      </c>
      <c r="G1369" s="39">
        <f>IF(F_SEARCHES!$H1369=1,(VLOOKUP(F_SEARCHES!$A1369,'F_ ORDERS'!A:G,7,FALSE)+VLOOKUP(F_SEARCHES!$A1369,'F_ ORDERS'!A:H,8,FALSE))-(F_SEARCHES!$D1369+F_SEARCHES!$E1369),0)</f>
        <v>1.4930555553291924E-2</v>
      </c>
      <c r="H1369" s="32">
        <f>IFERROR(IF(MATCH(F_SEARCHES!$A1369,'F_ ORDERS'!A:A,0),1,),0)</f>
        <v>1</v>
      </c>
    </row>
    <row r="1370" spans="1:8" x14ac:dyDescent="0.2">
      <c r="A1370" s="37" t="str">
        <f t="shared" si="21"/>
        <v>2.125.252.128|45464|0.817685185182199</v>
      </c>
      <c r="B1370" s="32">
        <v>8368</v>
      </c>
      <c r="C1370" s="32" t="s">
        <v>2275</v>
      </c>
      <c r="D1370" s="38">
        <f>INT(DT!A1370)</f>
        <v>45464</v>
      </c>
      <c r="E1370" s="39">
        <f>DT!A1370-INT(DT!A1370)</f>
        <v>0.81768518518219935</v>
      </c>
      <c r="F1370" s="32" t="s">
        <v>392</v>
      </c>
      <c r="G1370" s="39">
        <f>IF(F_SEARCHES!$H1370=1,(VLOOKUP(F_SEARCHES!$A1370,'F_ ORDERS'!A:G,7,FALSE)+VLOOKUP(F_SEARCHES!$A1370,'F_ ORDERS'!A:H,8,FALSE))-(F_SEARCHES!$D1370+F_SEARCHES!$E1370),0)</f>
        <v>7.0532407407881692E-2</v>
      </c>
      <c r="H1370" s="32">
        <f>IFERROR(IF(MATCH(F_SEARCHES!$A1370,'F_ ORDERS'!A:A,0),1,),0)</f>
        <v>1</v>
      </c>
    </row>
    <row r="1371" spans="1:8" x14ac:dyDescent="0.2">
      <c r="A1371" s="37" t="str">
        <f t="shared" si="21"/>
        <v>2.131.130.187|44523|0.691504629627161</v>
      </c>
      <c r="B1371" s="32">
        <v>8369</v>
      </c>
      <c r="C1371" s="32" t="s">
        <v>2276</v>
      </c>
      <c r="D1371" s="38">
        <f>INT(DT!A1371)</f>
        <v>44523</v>
      </c>
      <c r="E1371" s="39">
        <f>DT!A1371-INT(DT!A1371)</f>
        <v>0.69150462962716119</v>
      </c>
      <c r="F1371" s="32" t="s">
        <v>156</v>
      </c>
      <c r="G1371" s="39">
        <f>IF(F_SEARCHES!$H1371=1,(VLOOKUP(F_SEARCHES!$A1371,'F_ ORDERS'!A:G,7,FALSE)+VLOOKUP(F_SEARCHES!$A1371,'F_ ORDERS'!A:H,8,FALSE))-(F_SEARCHES!$D1371+F_SEARCHES!$E1371),0)</f>
        <v>3.5474537035042886E-2</v>
      </c>
      <c r="H1371" s="32">
        <f>IFERROR(IF(MATCH(F_SEARCHES!$A1371,'F_ ORDERS'!A:A,0),1,),0)</f>
        <v>1</v>
      </c>
    </row>
    <row r="1372" spans="1:8" x14ac:dyDescent="0.2">
      <c r="A1372" s="37" t="str">
        <f t="shared" si="21"/>
        <v>2.171.133.145|44380|0.195752314823039</v>
      </c>
      <c r="B1372" s="32">
        <v>8370</v>
      </c>
      <c r="C1372" s="32" t="s">
        <v>2277</v>
      </c>
      <c r="D1372" s="38">
        <f>INT(DT!A1372)</f>
        <v>44380</v>
      </c>
      <c r="E1372" s="39">
        <f>DT!A1372-INT(DT!A1372)</f>
        <v>0.19575231482303934</v>
      </c>
      <c r="F1372" s="32" t="s">
        <v>221</v>
      </c>
      <c r="G1372" s="39">
        <f>IF(F_SEARCHES!$H1372=1,(VLOOKUP(F_SEARCHES!$A1372,'F_ ORDERS'!A:G,7,FALSE)+VLOOKUP(F_SEARCHES!$A1372,'F_ ORDERS'!A:H,8,FALSE))-(F_SEARCHES!$D1372+F_SEARCHES!$E1372),0)</f>
        <v>0</v>
      </c>
      <c r="H1372" s="32">
        <f>IFERROR(IF(MATCH(F_SEARCHES!$A1372,'F_ ORDERS'!A:A,0),1,),0)</f>
        <v>0</v>
      </c>
    </row>
    <row r="1373" spans="1:8" x14ac:dyDescent="0.2">
      <c r="A1373" s="37" t="str">
        <f t="shared" si="21"/>
        <v>2.177.57.254|44283|0.618680555562605</v>
      </c>
      <c r="B1373" s="32">
        <v>8371</v>
      </c>
      <c r="C1373" s="32" t="s">
        <v>2278</v>
      </c>
      <c r="D1373" s="38">
        <f>INT(DT!A1373)</f>
        <v>44283</v>
      </c>
      <c r="E1373" s="39">
        <f>DT!A1373-INT(DT!A1373)</f>
        <v>0.61868055556260515</v>
      </c>
      <c r="F1373" s="32" t="s">
        <v>221</v>
      </c>
      <c r="G1373" s="39">
        <f>IF(F_SEARCHES!$H1373=1,(VLOOKUP(F_SEARCHES!$A1373,'F_ ORDERS'!A:G,7,FALSE)+VLOOKUP(F_SEARCHES!$A1373,'F_ ORDERS'!A:H,8,FALSE))-(F_SEARCHES!$D1373+F_SEARCHES!$E1373),0)</f>
        <v>3.2210648147156462E-2</v>
      </c>
      <c r="H1373" s="32">
        <f>IFERROR(IF(MATCH(F_SEARCHES!$A1373,'F_ ORDERS'!A:A,0),1,),0)</f>
        <v>1</v>
      </c>
    </row>
    <row r="1374" spans="1:8" x14ac:dyDescent="0.2">
      <c r="A1374" s="37" t="str">
        <f t="shared" si="21"/>
        <v>2.246.99.38|43693|0.754074074073287</v>
      </c>
      <c r="B1374" s="32">
        <v>8372</v>
      </c>
      <c r="C1374" s="32" t="s">
        <v>2279</v>
      </c>
      <c r="D1374" s="38">
        <f>INT(DT!A1374)</f>
        <v>43693</v>
      </c>
      <c r="E1374" s="39">
        <f>DT!A1374-INT(DT!A1374)</f>
        <v>0.75407407407328719</v>
      </c>
      <c r="F1374" s="32" t="s">
        <v>295</v>
      </c>
      <c r="G1374" s="39">
        <f>IF(F_SEARCHES!$H1374=1,(VLOOKUP(F_SEARCHES!$A1374,'F_ ORDERS'!A:G,7,FALSE)+VLOOKUP(F_SEARCHES!$A1374,'F_ ORDERS'!A:H,8,FALSE))-(F_SEARCHES!$D1374+F_SEARCHES!$E1374),0)</f>
        <v>0</v>
      </c>
      <c r="H1374" s="32">
        <f>IFERROR(IF(MATCH(F_SEARCHES!$A1374,'F_ ORDERS'!A:A,0),1,),0)</f>
        <v>0</v>
      </c>
    </row>
    <row r="1375" spans="1:8" x14ac:dyDescent="0.2">
      <c r="A1375" s="37" t="str">
        <f t="shared" si="21"/>
        <v>2.42.178.172|42919|0.850231481483206</v>
      </c>
      <c r="B1375" s="32">
        <v>8373</v>
      </c>
      <c r="C1375" s="32" t="s">
        <v>2280</v>
      </c>
      <c r="D1375" s="38">
        <f>INT(DT!A1375)</f>
        <v>42919</v>
      </c>
      <c r="E1375" s="39">
        <f>DT!A1375-INT(DT!A1375)</f>
        <v>0.85023148148320615</v>
      </c>
      <c r="F1375" s="32" t="s">
        <v>90</v>
      </c>
      <c r="G1375" s="39">
        <f>IF(F_SEARCHES!$H1375=1,(VLOOKUP(F_SEARCHES!$A1375,'F_ ORDERS'!A:G,7,FALSE)+VLOOKUP(F_SEARCHES!$A1375,'F_ ORDERS'!A:H,8,FALSE))-(F_SEARCHES!$D1375+F_SEARCHES!$E1375),0)</f>
        <v>0</v>
      </c>
      <c r="H1375" s="32">
        <f>IFERROR(IF(MATCH(F_SEARCHES!$A1375,'F_ ORDERS'!A:A,0),1,),0)</f>
        <v>0</v>
      </c>
    </row>
    <row r="1376" spans="1:8" x14ac:dyDescent="0.2">
      <c r="A1376" s="37" t="str">
        <f t="shared" si="21"/>
        <v>2.7.199.91|44957|0.653819444436522</v>
      </c>
      <c r="B1376" s="32">
        <v>8374</v>
      </c>
      <c r="C1376" s="32" t="s">
        <v>2281</v>
      </c>
      <c r="D1376" s="38">
        <f>INT(DT!A1376)</f>
        <v>44957</v>
      </c>
      <c r="E1376" s="39">
        <f>DT!A1376-INT(DT!A1376)</f>
        <v>0.65381944443652174</v>
      </c>
      <c r="F1376" s="32" t="s">
        <v>348</v>
      </c>
      <c r="G1376" s="39">
        <f>IF(F_SEARCHES!$H1376=1,(VLOOKUP(F_SEARCHES!$A1376,'F_ ORDERS'!A:G,7,FALSE)+VLOOKUP(F_SEARCHES!$A1376,'F_ ORDERS'!A:H,8,FALSE))-(F_SEARCHES!$D1376+F_SEARCHES!$E1376),0)</f>
        <v>8.0659722225391306E-2</v>
      </c>
      <c r="H1376" s="32">
        <f>IFERROR(IF(MATCH(F_SEARCHES!$A1376,'F_ ORDERS'!A:A,0),1,),0)</f>
        <v>1</v>
      </c>
    </row>
    <row r="1377" spans="1:8" x14ac:dyDescent="0.2">
      <c r="A1377" s="37" t="str">
        <f t="shared" si="21"/>
        <v>2.83.171.1|42196|0.378518518518831</v>
      </c>
      <c r="B1377" s="32">
        <v>8375</v>
      </c>
      <c r="C1377" s="32" t="s">
        <v>2282</v>
      </c>
      <c r="D1377" s="38">
        <f>INT(DT!A1377)</f>
        <v>42196</v>
      </c>
      <c r="E1377" s="39">
        <f>DT!A1377-INT(DT!A1377)</f>
        <v>0.37851851851883112</v>
      </c>
      <c r="F1377" s="32" t="s">
        <v>62</v>
      </c>
      <c r="G1377" s="39">
        <f>IF(F_SEARCHES!$H1377=1,(VLOOKUP(F_SEARCHES!$A1377,'F_ ORDERS'!A:G,7,FALSE)+VLOOKUP(F_SEARCHES!$A1377,'F_ ORDERS'!A:H,8,FALSE))-(F_SEARCHES!$D1377+F_SEARCHES!$E1377),0)</f>
        <v>5.7291666664241347E-2</v>
      </c>
      <c r="H1377" s="32">
        <f>IFERROR(IF(MATCH(F_SEARCHES!$A1377,'F_ ORDERS'!A:A,0),1,),0)</f>
        <v>1</v>
      </c>
    </row>
    <row r="1378" spans="1:8" x14ac:dyDescent="0.2">
      <c r="A1378" s="37" t="str">
        <f t="shared" si="21"/>
        <v>20.110.60.146|45559|0.768877314818383</v>
      </c>
      <c r="B1378" s="32">
        <v>8376</v>
      </c>
      <c r="C1378" s="32" t="s">
        <v>2283</v>
      </c>
      <c r="D1378" s="38">
        <f>INT(DT!A1378)</f>
        <v>45559</v>
      </c>
      <c r="E1378" s="39">
        <f>DT!A1378-INT(DT!A1378)</f>
        <v>0.76887731481838273</v>
      </c>
      <c r="F1378" s="32" t="s">
        <v>129</v>
      </c>
      <c r="G1378" s="39">
        <f>IF(F_SEARCHES!$H1378=1,(VLOOKUP(F_SEARCHES!$A1378,'F_ ORDERS'!A:G,7,FALSE)+VLOOKUP(F_SEARCHES!$A1378,'F_ ORDERS'!A:H,8,FALSE))-(F_SEARCHES!$D1378+F_SEARCHES!$E1378),0)</f>
        <v>8.5069444445252884E-2</v>
      </c>
      <c r="H1378" s="32">
        <f>IFERROR(IF(MATCH(F_SEARCHES!$A1378,'F_ ORDERS'!A:A,0),1,),0)</f>
        <v>1</v>
      </c>
    </row>
    <row r="1379" spans="1:8" x14ac:dyDescent="0.2">
      <c r="A1379" s="37" t="str">
        <f t="shared" si="21"/>
        <v>20.124.85.41|44980|0.811851851853135</v>
      </c>
      <c r="B1379" s="32">
        <v>8377</v>
      </c>
      <c r="C1379" s="32" t="s">
        <v>2284</v>
      </c>
      <c r="D1379" s="38">
        <f>INT(DT!A1379)</f>
        <v>44980</v>
      </c>
      <c r="E1379" s="39">
        <f>DT!A1379-INT(DT!A1379)</f>
        <v>0.81185185185313458</v>
      </c>
      <c r="F1379" s="32" t="s">
        <v>442</v>
      </c>
      <c r="G1379" s="39">
        <f>IF(F_SEARCHES!$H1379=1,(VLOOKUP(F_SEARCHES!$A1379,'F_ ORDERS'!A:G,7,FALSE)+VLOOKUP(F_SEARCHES!$A1379,'F_ ORDERS'!A:H,8,FALSE))-(F_SEARCHES!$D1379+F_SEARCHES!$E1379),0)</f>
        <v>1.7812500002037268E-2</v>
      </c>
      <c r="H1379" s="32">
        <f>IFERROR(IF(MATCH(F_SEARCHES!$A1379,'F_ ORDERS'!A:A,0),1,),0)</f>
        <v>1</v>
      </c>
    </row>
    <row r="1380" spans="1:8" x14ac:dyDescent="0.2">
      <c r="A1380" s="37" t="str">
        <f t="shared" si="21"/>
        <v>20.156.139.226|44717|0.470914351848478</v>
      </c>
      <c r="B1380" s="32">
        <v>8378</v>
      </c>
      <c r="C1380" s="32" t="s">
        <v>2285</v>
      </c>
      <c r="D1380" s="38">
        <f>INT(DT!A1380)</f>
        <v>44717</v>
      </c>
      <c r="E1380" s="39">
        <f>DT!A1380-INT(DT!A1380)</f>
        <v>0.47091435184847796</v>
      </c>
      <c r="F1380" s="32" t="s">
        <v>267</v>
      </c>
      <c r="G1380" s="39">
        <f>IF(F_SEARCHES!$H1380=1,(VLOOKUP(F_SEARCHES!$A1380,'F_ ORDERS'!A:G,7,FALSE)+VLOOKUP(F_SEARCHES!$A1380,'F_ ORDERS'!A:H,8,FALSE))-(F_SEARCHES!$D1380+F_SEARCHES!$E1380),0)</f>
        <v>3.2638888886140194E-2</v>
      </c>
      <c r="H1380" s="32">
        <f>IFERROR(IF(MATCH(F_SEARCHES!$A1380,'F_ ORDERS'!A:A,0),1,),0)</f>
        <v>1</v>
      </c>
    </row>
    <row r="1381" spans="1:8" x14ac:dyDescent="0.2">
      <c r="A1381" s="37" t="str">
        <f t="shared" si="21"/>
        <v>20.158.202.251|45146|0.723043981481169</v>
      </c>
      <c r="B1381" s="32">
        <v>8379</v>
      </c>
      <c r="C1381" s="32" t="s">
        <v>2286</v>
      </c>
      <c r="D1381" s="38">
        <f>INT(DT!A1381)</f>
        <v>45146</v>
      </c>
      <c r="E1381" s="39">
        <f>DT!A1381-INT(DT!A1381)</f>
        <v>0.72304398148116888</v>
      </c>
      <c r="F1381" s="32" t="s">
        <v>330</v>
      </c>
      <c r="G1381" s="39">
        <f>IF(F_SEARCHES!$H1381=1,(VLOOKUP(F_SEARCHES!$A1381,'F_ ORDERS'!A:G,7,FALSE)+VLOOKUP(F_SEARCHES!$A1381,'F_ ORDERS'!A:H,8,FALSE))-(F_SEARCHES!$D1381+F_SEARCHES!$E1381),0)</f>
        <v>0</v>
      </c>
      <c r="H1381" s="32">
        <f>IFERROR(IF(MATCH(F_SEARCHES!$A1381,'F_ ORDERS'!A:A,0),1,),0)</f>
        <v>0</v>
      </c>
    </row>
    <row r="1382" spans="1:8" x14ac:dyDescent="0.2">
      <c r="A1382" s="37" t="str">
        <f t="shared" si="21"/>
        <v>20.184.141.91|44003|0.224710648137261</v>
      </c>
      <c r="B1382" s="32">
        <v>8380</v>
      </c>
      <c r="C1382" s="32" t="s">
        <v>2287</v>
      </c>
      <c r="D1382" s="38">
        <f>INT(DT!A1382)</f>
        <v>44003</v>
      </c>
      <c r="E1382" s="39">
        <f>DT!A1382-INT(DT!A1382)</f>
        <v>0.22471064813726116</v>
      </c>
      <c r="F1382" s="32" t="s">
        <v>359</v>
      </c>
      <c r="G1382" s="39">
        <f>IF(F_SEARCHES!$H1382=1,(VLOOKUP(F_SEARCHES!$A1382,'F_ ORDERS'!A:G,7,FALSE)+VLOOKUP(F_SEARCHES!$A1382,'F_ ORDERS'!A:H,8,FALSE))-(F_SEARCHES!$D1382+F_SEARCHES!$E1382),0)</f>
        <v>7.7939814815181307E-2</v>
      </c>
      <c r="H1382" s="32">
        <f>IFERROR(IF(MATCH(F_SEARCHES!$A1382,'F_ ORDERS'!A:A,0),1,),0)</f>
        <v>1</v>
      </c>
    </row>
    <row r="1383" spans="1:8" x14ac:dyDescent="0.2">
      <c r="A1383" s="37" t="str">
        <f t="shared" si="21"/>
        <v>20.21.1.206|43125|0.765243055553583</v>
      </c>
      <c r="B1383" s="32">
        <v>8381</v>
      </c>
      <c r="C1383" s="32" t="s">
        <v>2288</v>
      </c>
      <c r="D1383" s="38">
        <f>INT(DT!A1383)</f>
        <v>43125</v>
      </c>
      <c r="E1383" s="39">
        <f>DT!A1383-INT(DT!A1383)</f>
        <v>0.76524305555358296</v>
      </c>
      <c r="F1383" s="32" t="s">
        <v>125</v>
      </c>
      <c r="G1383" s="39">
        <f>IF(F_SEARCHES!$H1383=1,(VLOOKUP(F_SEARCHES!$A1383,'F_ ORDERS'!A:G,7,FALSE)+VLOOKUP(F_SEARCHES!$A1383,'F_ ORDERS'!A:H,8,FALSE))-(F_SEARCHES!$D1383+F_SEARCHES!$E1383),0)</f>
        <v>5.2835648144537117E-2</v>
      </c>
      <c r="H1383" s="32">
        <f>IFERROR(IF(MATCH(F_SEARCHES!$A1383,'F_ ORDERS'!A:A,0),1,),0)</f>
        <v>1</v>
      </c>
    </row>
    <row r="1384" spans="1:8" x14ac:dyDescent="0.2">
      <c r="A1384" s="37" t="str">
        <f t="shared" si="21"/>
        <v>20.225.68.180|42993|0.850358796298678</v>
      </c>
      <c r="B1384" s="32">
        <v>8382</v>
      </c>
      <c r="C1384" s="32" t="s">
        <v>2289</v>
      </c>
      <c r="D1384" s="38">
        <f>INT(DT!A1384)</f>
        <v>42993</v>
      </c>
      <c r="E1384" s="39">
        <f>DT!A1384-INT(DT!A1384)</f>
        <v>0.8503587962986785</v>
      </c>
      <c r="F1384" s="32" t="s">
        <v>263</v>
      </c>
      <c r="G1384" s="39">
        <f>IF(F_SEARCHES!$H1384=1,(VLOOKUP(F_SEARCHES!$A1384,'F_ ORDERS'!A:G,7,FALSE)+VLOOKUP(F_SEARCHES!$A1384,'F_ ORDERS'!A:H,8,FALSE))-(F_SEARCHES!$D1384+F_SEARCHES!$E1384),0)</f>
        <v>4.3391203704231884E-2</v>
      </c>
      <c r="H1384" s="32">
        <f>IFERROR(IF(MATCH(F_SEARCHES!$A1384,'F_ ORDERS'!A:A,0),1,),0)</f>
        <v>1</v>
      </c>
    </row>
    <row r="1385" spans="1:8" x14ac:dyDescent="0.2">
      <c r="A1385" s="37" t="str">
        <f t="shared" si="21"/>
        <v>20.236.82.180|43226|0.452488425922638</v>
      </c>
      <c r="B1385" s="32">
        <v>8383</v>
      </c>
      <c r="C1385" s="32" t="s">
        <v>2290</v>
      </c>
      <c r="D1385" s="38">
        <f>INT(DT!A1385)</f>
        <v>43226</v>
      </c>
      <c r="E1385" s="39">
        <f>DT!A1385-INT(DT!A1385)</f>
        <v>0.45248842592263827</v>
      </c>
      <c r="F1385" s="32" t="s">
        <v>147</v>
      </c>
      <c r="G1385" s="39">
        <f>IF(F_SEARCHES!$H1385=1,(VLOOKUP(F_SEARCHES!$A1385,'F_ ORDERS'!A:G,7,FALSE)+VLOOKUP(F_SEARCHES!$A1385,'F_ ORDERS'!A:H,8,FALSE))-(F_SEARCHES!$D1385+F_SEARCHES!$E1385),0)</f>
        <v>0</v>
      </c>
      <c r="H1385" s="32">
        <f>IFERROR(IF(MATCH(F_SEARCHES!$A1385,'F_ ORDERS'!A:A,0),1,),0)</f>
        <v>0</v>
      </c>
    </row>
    <row r="1386" spans="1:8" x14ac:dyDescent="0.2">
      <c r="A1386" s="37" t="str">
        <f t="shared" si="21"/>
        <v>20.237.164.88|42198|0.456724537027185</v>
      </c>
      <c r="B1386" s="32">
        <v>8384</v>
      </c>
      <c r="C1386" s="32" t="s">
        <v>2291</v>
      </c>
      <c r="D1386" s="38">
        <f>INT(DT!A1386)</f>
        <v>42198</v>
      </c>
      <c r="E1386" s="39">
        <f>DT!A1386-INT(DT!A1386)</f>
        <v>0.45672453702718485</v>
      </c>
      <c r="F1386" s="32" t="s">
        <v>342</v>
      </c>
      <c r="G1386" s="39">
        <f>IF(F_SEARCHES!$H1386=1,(VLOOKUP(F_SEARCHES!$A1386,'F_ ORDERS'!A:G,7,FALSE)+VLOOKUP(F_SEARCHES!$A1386,'F_ ORDERS'!A:H,8,FALSE))-(F_SEARCHES!$D1386+F_SEARCHES!$E1386),0)</f>
        <v>0</v>
      </c>
      <c r="H1386" s="32">
        <f>IFERROR(IF(MATCH(F_SEARCHES!$A1386,'F_ ORDERS'!A:A,0),1,),0)</f>
        <v>0</v>
      </c>
    </row>
    <row r="1387" spans="1:8" x14ac:dyDescent="0.2">
      <c r="A1387" s="37" t="str">
        <f t="shared" si="21"/>
        <v>20.71.10.83|45215|0.45082175925927</v>
      </c>
      <c r="B1387" s="32">
        <v>8385</v>
      </c>
      <c r="C1387" s="32" t="s">
        <v>2292</v>
      </c>
      <c r="D1387" s="38">
        <f>INT(DT!A1387)</f>
        <v>45215</v>
      </c>
      <c r="E1387" s="39">
        <f>DT!A1387-INT(DT!A1387)</f>
        <v>0.45082175925927004</v>
      </c>
      <c r="F1387" s="32" t="s">
        <v>330</v>
      </c>
      <c r="G1387" s="39">
        <f>IF(F_SEARCHES!$H1387=1,(VLOOKUP(F_SEARCHES!$A1387,'F_ ORDERS'!A:G,7,FALSE)+VLOOKUP(F_SEARCHES!$A1387,'F_ ORDERS'!A:H,8,FALSE))-(F_SEARCHES!$D1387+F_SEARCHES!$E1387),0)</f>
        <v>2.1041666666860692E-2</v>
      </c>
      <c r="H1387" s="32">
        <f>IFERROR(IF(MATCH(F_SEARCHES!$A1387,'F_ ORDERS'!A:A,0),1,),0)</f>
        <v>1</v>
      </c>
    </row>
    <row r="1388" spans="1:8" x14ac:dyDescent="0.2">
      <c r="A1388" s="37" t="str">
        <f t="shared" si="21"/>
        <v>20.8.82.76|45266|0.931458333332557</v>
      </c>
      <c r="B1388" s="32">
        <v>8386</v>
      </c>
      <c r="C1388" s="32" t="s">
        <v>2293</v>
      </c>
      <c r="D1388" s="38">
        <f>INT(DT!A1388)</f>
        <v>45266</v>
      </c>
      <c r="E1388" s="39">
        <f>DT!A1388-INT(DT!A1388)</f>
        <v>0.93145833333255723</v>
      </c>
      <c r="F1388" s="32" t="s">
        <v>357</v>
      </c>
      <c r="G1388" s="39">
        <f>IF(F_SEARCHES!$H1388=1,(VLOOKUP(F_SEARCHES!$A1388,'F_ ORDERS'!A:G,7,FALSE)+VLOOKUP(F_SEARCHES!$A1388,'F_ ORDERS'!A:H,8,FALSE))-(F_SEARCHES!$D1388+F_SEARCHES!$E1388),0)</f>
        <v>0</v>
      </c>
      <c r="H1388" s="32">
        <f>IFERROR(IF(MATCH(F_SEARCHES!$A1388,'F_ ORDERS'!A:A,0),1,),0)</f>
        <v>0</v>
      </c>
    </row>
    <row r="1389" spans="1:8" x14ac:dyDescent="0.2">
      <c r="A1389" s="37" t="str">
        <f t="shared" si="21"/>
        <v>20.81.185.125|42072|0.464027777779847</v>
      </c>
      <c r="B1389" s="32">
        <v>8387</v>
      </c>
      <c r="C1389" s="32" t="s">
        <v>2294</v>
      </c>
      <c r="D1389" s="38">
        <f>INT(DT!A1389)</f>
        <v>42072</v>
      </c>
      <c r="E1389" s="39">
        <f>DT!A1389-INT(DT!A1389)</f>
        <v>0.46402777777984738</v>
      </c>
      <c r="F1389" s="32" t="s">
        <v>56</v>
      </c>
      <c r="G1389" s="39">
        <f>IF(F_SEARCHES!$H1389=1,(VLOOKUP(F_SEARCHES!$A1389,'F_ ORDERS'!A:G,7,FALSE)+VLOOKUP(F_SEARCHES!$A1389,'F_ ORDERS'!A:H,8,FALSE))-(F_SEARCHES!$D1389+F_SEARCHES!$E1389),0)</f>
        <v>1.841435184906004E-2</v>
      </c>
      <c r="H1389" s="32">
        <f>IFERROR(IF(MATCH(F_SEARCHES!$A1389,'F_ ORDERS'!A:A,0),1,),0)</f>
        <v>1</v>
      </c>
    </row>
    <row r="1390" spans="1:8" x14ac:dyDescent="0.2">
      <c r="A1390" s="37" t="str">
        <f t="shared" si="21"/>
        <v>20.91.144.152|44939|0.126296296286455</v>
      </c>
      <c r="B1390" s="32">
        <v>8388</v>
      </c>
      <c r="C1390" s="32" t="s">
        <v>2295</v>
      </c>
      <c r="D1390" s="38">
        <f>INT(DT!A1390)</f>
        <v>44939</v>
      </c>
      <c r="E1390" s="39">
        <f>DT!A1390-INT(DT!A1390)</f>
        <v>0.12629629628645489</v>
      </c>
      <c r="F1390" s="32" t="s">
        <v>477</v>
      </c>
      <c r="G1390" s="39">
        <f>IF(F_SEARCHES!$H1390=1,(VLOOKUP(F_SEARCHES!$A1390,'F_ ORDERS'!A:G,7,FALSE)+VLOOKUP(F_SEARCHES!$A1390,'F_ ORDERS'!A:H,8,FALSE))-(F_SEARCHES!$D1390+F_SEARCHES!$E1390),0)</f>
        <v>0</v>
      </c>
      <c r="H1390" s="32">
        <f>IFERROR(IF(MATCH(F_SEARCHES!$A1390,'F_ ORDERS'!A:A,0),1,),0)</f>
        <v>0</v>
      </c>
    </row>
    <row r="1391" spans="1:8" x14ac:dyDescent="0.2">
      <c r="A1391" s="37" t="str">
        <f t="shared" si="21"/>
        <v>200.103.87.111|45393|0.524594907408755</v>
      </c>
      <c r="B1391" s="32">
        <v>8389</v>
      </c>
      <c r="C1391" s="32" t="s">
        <v>2296</v>
      </c>
      <c r="D1391" s="38">
        <f>INT(DT!A1391)</f>
        <v>45393</v>
      </c>
      <c r="E1391" s="39">
        <f>DT!A1391-INT(DT!A1391)</f>
        <v>0.52459490740875481</v>
      </c>
      <c r="F1391" s="32" t="s">
        <v>356</v>
      </c>
      <c r="G1391" s="39">
        <f>IF(F_SEARCHES!$H1391=1,(VLOOKUP(F_SEARCHES!$A1391,'F_ ORDERS'!A:G,7,FALSE)+VLOOKUP(F_SEARCHES!$A1391,'F_ ORDERS'!A:H,8,FALSE))-(F_SEARCHES!$D1391+F_SEARCHES!$E1391),0)</f>
        <v>0.10296296296291985</v>
      </c>
      <c r="H1391" s="32">
        <f>IFERROR(IF(MATCH(F_SEARCHES!$A1391,'F_ ORDERS'!A:A,0),1,),0)</f>
        <v>1</v>
      </c>
    </row>
    <row r="1392" spans="1:8" x14ac:dyDescent="0.2">
      <c r="A1392" s="37" t="str">
        <f t="shared" si="21"/>
        <v>200.121.23.26|44952|0.498634259260143</v>
      </c>
      <c r="B1392" s="32">
        <v>8390</v>
      </c>
      <c r="C1392" s="32" t="s">
        <v>2297</v>
      </c>
      <c r="D1392" s="38">
        <f>INT(DT!A1392)</f>
        <v>44952</v>
      </c>
      <c r="E1392" s="39">
        <f>DT!A1392-INT(DT!A1392)</f>
        <v>0.49863425926014315</v>
      </c>
      <c r="F1392" s="32" t="s">
        <v>382</v>
      </c>
      <c r="G1392" s="39">
        <f>IF(F_SEARCHES!$H1392=1,(VLOOKUP(F_SEARCHES!$A1392,'F_ ORDERS'!A:G,7,FALSE)+VLOOKUP(F_SEARCHES!$A1392,'F_ ORDERS'!A:H,8,FALSE))-(F_SEARCHES!$D1392+F_SEARCHES!$E1392),0)</f>
        <v>8.6747685185400769E-2</v>
      </c>
      <c r="H1392" s="32">
        <f>IFERROR(IF(MATCH(F_SEARCHES!$A1392,'F_ ORDERS'!A:A,0),1,),0)</f>
        <v>1</v>
      </c>
    </row>
    <row r="1393" spans="1:8" x14ac:dyDescent="0.2">
      <c r="A1393" s="37" t="str">
        <f t="shared" si="21"/>
        <v>200.136.124.67|45009|0.891493055547471</v>
      </c>
      <c r="B1393" s="32">
        <v>8391</v>
      </c>
      <c r="C1393" s="32" t="s">
        <v>2298</v>
      </c>
      <c r="D1393" s="38">
        <f>INT(DT!A1393)</f>
        <v>45009</v>
      </c>
      <c r="E1393" s="39">
        <f>DT!A1393-INT(DT!A1393)</f>
        <v>0.89149305554747116</v>
      </c>
      <c r="F1393" s="32" t="s">
        <v>376</v>
      </c>
      <c r="G1393" s="39">
        <f>IF(F_SEARCHES!$H1393=1,(VLOOKUP(F_SEARCHES!$A1393,'F_ ORDERS'!A:G,7,FALSE)+VLOOKUP(F_SEARCHES!$A1393,'F_ ORDERS'!A:H,8,FALSE))-(F_SEARCHES!$D1393+F_SEARCHES!$E1393),0)</f>
        <v>0</v>
      </c>
      <c r="H1393" s="32">
        <f>IFERROR(IF(MATCH(F_SEARCHES!$A1393,'F_ ORDERS'!A:A,0),1,),0)</f>
        <v>0</v>
      </c>
    </row>
    <row r="1394" spans="1:8" x14ac:dyDescent="0.2">
      <c r="A1394" s="37" t="str">
        <f t="shared" si="21"/>
        <v>200.190.139.117|44191|0.237106481479714</v>
      </c>
      <c r="B1394" s="32">
        <v>8392</v>
      </c>
      <c r="C1394" s="32" t="s">
        <v>2299</v>
      </c>
      <c r="D1394" s="38">
        <f>INT(DT!A1394)</f>
        <v>44191</v>
      </c>
      <c r="E1394" s="39">
        <f>DT!A1394-INT(DT!A1394)</f>
        <v>0.23710648147971369</v>
      </c>
      <c r="F1394" s="32" t="s">
        <v>173</v>
      </c>
      <c r="G1394" s="39">
        <f>IF(F_SEARCHES!$H1394=1,(VLOOKUP(F_SEARCHES!$A1394,'F_ ORDERS'!A:G,7,FALSE)+VLOOKUP(F_SEARCHES!$A1394,'F_ ORDERS'!A:H,8,FALSE))-(F_SEARCHES!$D1394+F_SEARCHES!$E1394),0)</f>
        <v>1.5046296321088448E-3</v>
      </c>
      <c r="H1394" s="32">
        <f>IFERROR(IF(MATCH(F_SEARCHES!$A1394,'F_ ORDERS'!A:A,0),1,),0)</f>
        <v>1</v>
      </c>
    </row>
    <row r="1395" spans="1:8" x14ac:dyDescent="0.2">
      <c r="A1395" s="37" t="str">
        <f t="shared" si="21"/>
        <v>200.192.145.80|45413|0.620196759256942</v>
      </c>
      <c r="B1395" s="32">
        <v>8393</v>
      </c>
      <c r="C1395" s="32" t="s">
        <v>2300</v>
      </c>
      <c r="D1395" s="38">
        <f>INT(DT!A1395)</f>
        <v>45413</v>
      </c>
      <c r="E1395" s="39">
        <f>DT!A1395-INT(DT!A1395)</f>
        <v>0.62019675925694173</v>
      </c>
      <c r="F1395" s="32" t="s">
        <v>375</v>
      </c>
      <c r="G1395" s="39">
        <f>IF(F_SEARCHES!$H1395=1,(VLOOKUP(F_SEARCHES!$A1395,'F_ ORDERS'!A:G,7,FALSE)+VLOOKUP(F_SEARCHES!$A1395,'F_ ORDERS'!A:H,8,FALSE))-(F_SEARCHES!$D1395+F_SEARCHES!$E1395),0)</f>
        <v>6.1423611114150845E-2</v>
      </c>
      <c r="H1395" s="32">
        <f>IFERROR(IF(MATCH(F_SEARCHES!$A1395,'F_ ORDERS'!A:A,0),1,),0)</f>
        <v>1</v>
      </c>
    </row>
    <row r="1396" spans="1:8" x14ac:dyDescent="0.2">
      <c r="A1396" s="37" t="str">
        <f t="shared" si="21"/>
        <v>200.194.164.109|45079|0.761539351849933</v>
      </c>
      <c r="B1396" s="32">
        <v>8394</v>
      </c>
      <c r="C1396" s="32" t="s">
        <v>2301</v>
      </c>
      <c r="D1396" s="38">
        <f>INT(DT!A1396)</f>
        <v>45079</v>
      </c>
      <c r="E1396" s="39">
        <f>DT!A1396-INT(DT!A1396)</f>
        <v>0.76153935184993315</v>
      </c>
      <c r="F1396" s="32" t="s">
        <v>119</v>
      </c>
      <c r="G1396" s="39">
        <f>IF(F_SEARCHES!$H1396=1,(VLOOKUP(F_SEARCHES!$A1396,'F_ ORDERS'!A:G,7,FALSE)+VLOOKUP(F_SEARCHES!$A1396,'F_ ORDERS'!A:H,8,FALSE))-(F_SEARCHES!$D1396+F_SEARCHES!$E1396),0)</f>
        <v>6.303240740817273E-2</v>
      </c>
      <c r="H1396" s="32">
        <f>IFERROR(IF(MATCH(F_SEARCHES!$A1396,'F_ ORDERS'!A:A,0),1,),0)</f>
        <v>1</v>
      </c>
    </row>
    <row r="1397" spans="1:8" x14ac:dyDescent="0.2">
      <c r="A1397" s="37" t="str">
        <f t="shared" si="21"/>
        <v>200.201.254.147|42414|0.476226851853426</v>
      </c>
      <c r="B1397" s="32">
        <v>8395</v>
      </c>
      <c r="C1397" s="32" t="s">
        <v>2302</v>
      </c>
      <c r="D1397" s="38">
        <f>INT(DT!A1397)</f>
        <v>42414</v>
      </c>
      <c r="E1397" s="39">
        <f>DT!A1397-INT(DT!A1397)</f>
        <v>0.47622685185342561</v>
      </c>
      <c r="F1397" s="32" t="s">
        <v>353</v>
      </c>
      <c r="G1397" s="39">
        <f>IF(F_SEARCHES!$H1397=1,(VLOOKUP(F_SEARCHES!$A1397,'F_ ORDERS'!A:G,7,FALSE)+VLOOKUP(F_SEARCHES!$A1397,'F_ ORDERS'!A:H,8,FALSE))-(F_SEARCHES!$D1397+F_SEARCHES!$E1397),0)</f>
        <v>0</v>
      </c>
      <c r="H1397" s="32">
        <f>IFERROR(IF(MATCH(F_SEARCHES!$A1397,'F_ ORDERS'!A:A,0),1,),0)</f>
        <v>0</v>
      </c>
    </row>
    <row r="1398" spans="1:8" x14ac:dyDescent="0.2">
      <c r="A1398" s="37" t="str">
        <f t="shared" si="21"/>
        <v>200.206.117.136|45107|0.605648148150067</v>
      </c>
      <c r="B1398" s="32">
        <v>8396</v>
      </c>
      <c r="C1398" s="32" t="s">
        <v>2303</v>
      </c>
      <c r="D1398" s="38">
        <f>INT(DT!A1398)</f>
        <v>45107</v>
      </c>
      <c r="E1398" s="39">
        <f>DT!A1398-INT(DT!A1398)</f>
        <v>0.60564814815006685</v>
      </c>
      <c r="F1398" s="32" t="s">
        <v>201</v>
      </c>
      <c r="G1398" s="39">
        <f>IF(F_SEARCHES!$H1398=1,(VLOOKUP(F_SEARCHES!$A1398,'F_ ORDERS'!A:G,7,FALSE)+VLOOKUP(F_SEARCHES!$A1398,'F_ ORDERS'!A:H,8,FALSE))-(F_SEARCHES!$D1398+F_SEARCHES!$E1398),0)</f>
        <v>6.655092591245193E-3</v>
      </c>
      <c r="H1398" s="32">
        <f>IFERROR(IF(MATCH(F_SEARCHES!$A1398,'F_ ORDERS'!A:A,0),1,),0)</f>
        <v>1</v>
      </c>
    </row>
    <row r="1399" spans="1:8" x14ac:dyDescent="0.2">
      <c r="A1399" s="37" t="str">
        <f t="shared" si="21"/>
        <v>200.40.173.90|44620|0.426527777781303</v>
      </c>
      <c r="B1399" s="32">
        <v>8397</v>
      </c>
      <c r="C1399" s="32" t="s">
        <v>2304</v>
      </c>
      <c r="D1399" s="38">
        <f>INT(DT!A1399)</f>
        <v>44620</v>
      </c>
      <c r="E1399" s="39">
        <f>DT!A1399-INT(DT!A1399)</f>
        <v>0.42652777778130258</v>
      </c>
      <c r="F1399" s="32" t="s">
        <v>31</v>
      </c>
      <c r="G1399" s="39">
        <f>IF(F_SEARCHES!$H1399=1,(VLOOKUP(F_SEARCHES!$A1399,'F_ ORDERS'!A:G,7,FALSE)+VLOOKUP(F_SEARCHES!$A1399,'F_ ORDERS'!A:H,8,FALSE))-(F_SEARCHES!$D1399+F_SEARCHES!$E1399),0)</f>
        <v>0</v>
      </c>
      <c r="H1399" s="32">
        <f>IFERROR(IF(MATCH(F_SEARCHES!$A1399,'F_ ORDERS'!A:A,0),1,),0)</f>
        <v>0</v>
      </c>
    </row>
    <row r="1400" spans="1:8" x14ac:dyDescent="0.2">
      <c r="A1400" s="37" t="str">
        <f t="shared" si="21"/>
        <v>200.7.193.103|44742|0.72335648148146</v>
      </c>
      <c r="B1400" s="32">
        <v>8398</v>
      </c>
      <c r="C1400" s="32" t="s">
        <v>2305</v>
      </c>
      <c r="D1400" s="38">
        <f>INT(DT!A1400)</f>
        <v>44742</v>
      </c>
      <c r="E1400" s="39">
        <f>DT!A1400-INT(DT!A1400)</f>
        <v>0.72335648148145992</v>
      </c>
      <c r="F1400" s="32" t="s">
        <v>344</v>
      </c>
      <c r="G1400" s="39">
        <f>IF(F_SEARCHES!$H1400=1,(VLOOKUP(F_SEARCHES!$A1400,'F_ ORDERS'!A:G,7,FALSE)+VLOOKUP(F_SEARCHES!$A1400,'F_ ORDERS'!A:H,8,FALSE))-(F_SEARCHES!$D1400+F_SEARCHES!$E1400),0)</f>
        <v>4.7222222223354038E-2</v>
      </c>
      <c r="H1400" s="32">
        <f>IFERROR(IF(MATCH(F_SEARCHES!$A1400,'F_ ORDERS'!A:A,0),1,),0)</f>
        <v>1</v>
      </c>
    </row>
    <row r="1401" spans="1:8" x14ac:dyDescent="0.2">
      <c r="A1401" s="37" t="str">
        <f t="shared" si="21"/>
        <v>200.72.97.202|44525|0.335173611107166</v>
      </c>
      <c r="B1401" s="32">
        <v>8399</v>
      </c>
      <c r="C1401" s="32" t="s">
        <v>2306</v>
      </c>
      <c r="D1401" s="38">
        <f>INT(DT!A1401)</f>
        <v>44525</v>
      </c>
      <c r="E1401" s="39">
        <f>DT!A1401-INT(DT!A1401)</f>
        <v>0.33517361110716593</v>
      </c>
      <c r="F1401" s="32" t="s">
        <v>129</v>
      </c>
      <c r="G1401" s="39">
        <f>IF(F_SEARCHES!$H1401=1,(VLOOKUP(F_SEARCHES!$A1401,'F_ ORDERS'!A:G,7,FALSE)+VLOOKUP(F_SEARCHES!$A1401,'F_ ORDERS'!A:H,8,FALSE))-(F_SEARCHES!$D1401+F_SEARCHES!$E1401),0)</f>
        <v>5.4606481484370306E-2</v>
      </c>
      <c r="H1401" s="32">
        <f>IFERROR(IF(MATCH(F_SEARCHES!$A1401,'F_ ORDERS'!A:A,0),1,),0)</f>
        <v>1</v>
      </c>
    </row>
    <row r="1402" spans="1:8" x14ac:dyDescent="0.2">
      <c r="A1402" s="37" t="str">
        <f t="shared" si="21"/>
        <v>201.10.48.126|45060|0.25319444444176</v>
      </c>
      <c r="B1402" s="32">
        <v>8400</v>
      </c>
      <c r="C1402" s="32" t="s">
        <v>2307</v>
      </c>
      <c r="D1402" s="38">
        <f>INT(DT!A1402)</f>
        <v>45060</v>
      </c>
      <c r="E1402" s="39">
        <f>DT!A1402-INT(DT!A1402)</f>
        <v>0.25319444444176042</v>
      </c>
      <c r="F1402" s="32" t="s">
        <v>92</v>
      </c>
      <c r="G1402" s="39">
        <f>IF(F_SEARCHES!$H1402=1,(VLOOKUP(F_SEARCHES!$A1402,'F_ ORDERS'!A:G,7,FALSE)+VLOOKUP(F_SEARCHES!$A1402,'F_ ORDERS'!A:H,8,FALSE))-(F_SEARCHES!$D1402+F_SEARCHES!$E1402),0)</f>
        <v>0.10043981481430819</v>
      </c>
      <c r="H1402" s="32">
        <f>IFERROR(IF(MATCH(F_SEARCHES!$A1402,'F_ ORDERS'!A:A,0),1,),0)</f>
        <v>1</v>
      </c>
    </row>
    <row r="1403" spans="1:8" x14ac:dyDescent="0.2">
      <c r="A1403" s="37" t="str">
        <f t="shared" si="21"/>
        <v>201.101.72.182|44489|0.812361111107748</v>
      </c>
      <c r="B1403" s="32">
        <v>8401</v>
      </c>
      <c r="C1403" s="32" t="s">
        <v>2308</v>
      </c>
      <c r="D1403" s="38">
        <f>INT(DT!A1403)</f>
        <v>44489</v>
      </c>
      <c r="E1403" s="39">
        <f>DT!A1403-INT(DT!A1403)</f>
        <v>0.812361111107748</v>
      </c>
      <c r="F1403" s="32" t="s">
        <v>353</v>
      </c>
      <c r="G1403" s="39">
        <f>IF(F_SEARCHES!$H1403=1,(VLOOKUP(F_SEARCHES!$A1403,'F_ ORDERS'!A:G,7,FALSE)+VLOOKUP(F_SEARCHES!$A1403,'F_ ORDERS'!A:H,8,FALSE))-(F_SEARCHES!$D1403+F_SEARCHES!$E1403),0)</f>
        <v>9.8495370402815752E-3</v>
      </c>
      <c r="H1403" s="32">
        <f>IFERROR(IF(MATCH(F_SEARCHES!$A1403,'F_ ORDERS'!A:A,0),1,),0)</f>
        <v>1</v>
      </c>
    </row>
    <row r="1404" spans="1:8" x14ac:dyDescent="0.2">
      <c r="A1404" s="37" t="str">
        <f t="shared" si="21"/>
        <v>201.104.251.179|43438|0.0875694444475812</v>
      </c>
      <c r="B1404" s="32">
        <v>8402</v>
      </c>
      <c r="C1404" s="32" t="s">
        <v>2309</v>
      </c>
      <c r="D1404" s="38">
        <f>INT(DT!A1404)</f>
        <v>43438</v>
      </c>
      <c r="E1404" s="39">
        <f>DT!A1404-INT(DT!A1404)</f>
        <v>8.7569444447581191E-2</v>
      </c>
      <c r="F1404" s="32" t="s">
        <v>186</v>
      </c>
      <c r="G1404" s="39">
        <f>IF(F_SEARCHES!$H1404=1,(VLOOKUP(F_SEARCHES!$A1404,'F_ ORDERS'!A:G,7,FALSE)+VLOOKUP(F_SEARCHES!$A1404,'F_ ORDERS'!A:H,8,FALSE))-(F_SEARCHES!$D1404+F_SEARCHES!$E1404),0)</f>
        <v>9.9490740743931383E-2</v>
      </c>
      <c r="H1404" s="32">
        <f>IFERROR(IF(MATCH(F_SEARCHES!$A1404,'F_ ORDERS'!A:A,0),1,),0)</f>
        <v>1</v>
      </c>
    </row>
    <row r="1405" spans="1:8" x14ac:dyDescent="0.2">
      <c r="A1405" s="37" t="str">
        <f t="shared" si="21"/>
        <v>201.154.224.197|45309|0.800844907396822</v>
      </c>
      <c r="B1405" s="32">
        <v>8403</v>
      </c>
      <c r="C1405" s="32" t="s">
        <v>2310</v>
      </c>
      <c r="D1405" s="38">
        <f>INT(DT!A1405)</f>
        <v>45309</v>
      </c>
      <c r="E1405" s="39">
        <f>DT!A1405-INT(DT!A1405)</f>
        <v>0.80084490739682224</v>
      </c>
      <c r="F1405" s="32" t="s">
        <v>487</v>
      </c>
      <c r="G1405" s="39">
        <f>IF(F_SEARCHES!$H1405=1,(VLOOKUP(F_SEARCHES!$A1405,'F_ ORDERS'!A:G,7,FALSE)+VLOOKUP(F_SEARCHES!$A1405,'F_ ORDERS'!A:H,8,FALSE))-(F_SEARCHES!$D1405+F_SEARCHES!$E1405),0)</f>
        <v>0</v>
      </c>
      <c r="H1405" s="32">
        <f>IFERROR(IF(MATCH(F_SEARCHES!$A1405,'F_ ORDERS'!A:A,0),1,),0)</f>
        <v>0</v>
      </c>
    </row>
    <row r="1406" spans="1:8" x14ac:dyDescent="0.2">
      <c r="A1406" s="37" t="str">
        <f t="shared" si="21"/>
        <v>201.170.170.159|45079|0.286215277767042</v>
      </c>
      <c r="B1406" s="32">
        <v>8404</v>
      </c>
      <c r="C1406" s="32" t="s">
        <v>2311</v>
      </c>
      <c r="D1406" s="38">
        <f>INT(DT!A1406)</f>
        <v>45079</v>
      </c>
      <c r="E1406" s="39">
        <f>DT!A1406-INT(DT!A1406)</f>
        <v>0.2862152777670417</v>
      </c>
      <c r="F1406" s="32" t="s">
        <v>459</v>
      </c>
      <c r="G1406" s="39">
        <f>IF(F_SEARCHES!$H1406=1,(VLOOKUP(F_SEARCHES!$A1406,'F_ ORDERS'!A:G,7,FALSE)+VLOOKUP(F_SEARCHES!$A1406,'F_ ORDERS'!A:H,8,FALSE))-(F_SEARCHES!$D1406+F_SEARCHES!$E1406),0)</f>
        <v>0.11908564814802958</v>
      </c>
      <c r="H1406" s="32">
        <f>IFERROR(IF(MATCH(F_SEARCHES!$A1406,'F_ ORDERS'!A:A,0),1,),0)</f>
        <v>1</v>
      </c>
    </row>
    <row r="1407" spans="1:8" x14ac:dyDescent="0.2">
      <c r="A1407" s="37" t="str">
        <f t="shared" si="21"/>
        <v>201.251.74.82|42737|0.429062499999418</v>
      </c>
      <c r="B1407" s="32">
        <v>8405</v>
      </c>
      <c r="C1407" s="32" t="s">
        <v>2312</v>
      </c>
      <c r="D1407" s="38">
        <f>INT(DT!A1407)</f>
        <v>42737</v>
      </c>
      <c r="E1407" s="39">
        <f>DT!A1407-INT(DT!A1407)</f>
        <v>0.42906249999941792</v>
      </c>
      <c r="F1407" s="32" t="s">
        <v>92</v>
      </c>
      <c r="G1407" s="39">
        <f>IF(F_SEARCHES!$H1407=1,(VLOOKUP(F_SEARCHES!$A1407,'F_ ORDERS'!A:G,7,FALSE)+VLOOKUP(F_SEARCHES!$A1407,'F_ ORDERS'!A:H,8,FALSE))-(F_SEARCHES!$D1407+F_SEARCHES!$E1407),0)</f>
        <v>0.11961805555620231</v>
      </c>
      <c r="H1407" s="32">
        <f>IFERROR(IF(MATCH(F_SEARCHES!$A1407,'F_ ORDERS'!A:A,0),1,),0)</f>
        <v>1</v>
      </c>
    </row>
    <row r="1408" spans="1:8" x14ac:dyDescent="0.2">
      <c r="A1408" s="37" t="str">
        <f t="shared" si="21"/>
        <v>201.62.132.203|45255|0.505451388889924</v>
      </c>
      <c r="B1408" s="32">
        <v>8406</v>
      </c>
      <c r="C1408" s="32" t="s">
        <v>2313</v>
      </c>
      <c r="D1408" s="38">
        <f>INT(DT!A1408)</f>
        <v>45255</v>
      </c>
      <c r="E1408" s="39">
        <f>DT!A1408-INT(DT!A1408)</f>
        <v>0.50545138888992369</v>
      </c>
      <c r="F1408" s="32" t="s">
        <v>423</v>
      </c>
      <c r="G1408" s="39">
        <f>IF(F_SEARCHES!$H1408=1,(VLOOKUP(F_SEARCHES!$A1408,'F_ ORDERS'!A:G,7,FALSE)+VLOOKUP(F_SEARCHES!$A1408,'F_ ORDERS'!A:H,8,FALSE))-(F_SEARCHES!$D1408+F_SEARCHES!$E1408),0)</f>
        <v>0.11304398148058681</v>
      </c>
      <c r="H1408" s="32">
        <f>IFERROR(IF(MATCH(F_SEARCHES!$A1408,'F_ ORDERS'!A:A,0),1,),0)</f>
        <v>1</v>
      </c>
    </row>
    <row r="1409" spans="1:8" x14ac:dyDescent="0.2">
      <c r="A1409" s="37" t="str">
        <f t="shared" si="21"/>
        <v>201.79.166.164|45436|0.134166666663077</v>
      </c>
      <c r="B1409" s="32">
        <v>8407</v>
      </c>
      <c r="C1409" s="32" t="s">
        <v>2314</v>
      </c>
      <c r="D1409" s="38">
        <f>INT(DT!A1409)</f>
        <v>45436</v>
      </c>
      <c r="E1409" s="39">
        <f>DT!A1409-INT(DT!A1409)</f>
        <v>0.13416666666307719</v>
      </c>
      <c r="F1409" s="32" t="s">
        <v>248</v>
      </c>
      <c r="G1409" s="39">
        <f>IF(F_SEARCHES!$H1409=1,(VLOOKUP(F_SEARCHES!$A1409,'F_ ORDERS'!A:G,7,FALSE)+VLOOKUP(F_SEARCHES!$A1409,'F_ ORDERS'!A:H,8,FALSE))-(F_SEARCHES!$D1409+F_SEARCHES!$E1409),0)</f>
        <v>2.8483796297223307E-2</v>
      </c>
      <c r="H1409" s="32">
        <f>IFERROR(IF(MATCH(F_SEARCHES!$A1409,'F_ ORDERS'!A:A,0),1,),0)</f>
        <v>1</v>
      </c>
    </row>
    <row r="1410" spans="1:8" x14ac:dyDescent="0.2">
      <c r="A1410" s="37" t="str">
        <f t="shared" ref="A1410:A1473" si="22">C1410 &amp; "|" &amp; D1410 &amp; "|" &amp; E1410</f>
        <v>201.8.140.183|44693|0.995324074072414</v>
      </c>
      <c r="B1410" s="32">
        <v>8408</v>
      </c>
      <c r="C1410" s="32" t="s">
        <v>2315</v>
      </c>
      <c r="D1410" s="38">
        <f>INT(DT!A1410)</f>
        <v>44693</v>
      </c>
      <c r="E1410" s="39">
        <f>DT!A1410-INT(DT!A1410)</f>
        <v>0.99532407407241408</v>
      </c>
      <c r="F1410" s="32" t="s">
        <v>347</v>
      </c>
      <c r="G1410" s="39">
        <f>IF(F_SEARCHES!$H1410=1,(VLOOKUP(F_SEARCHES!$A1410,'F_ ORDERS'!A:G,7,FALSE)+VLOOKUP(F_SEARCHES!$A1410,'F_ ORDERS'!A:H,8,FALSE))-(F_SEARCHES!$D1410+F_SEARCHES!$E1410),0)</f>
        <v>3.8263888891378883E-2</v>
      </c>
      <c r="H1410" s="32">
        <f>IFERROR(IF(MATCH(F_SEARCHES!$A1410,'F_ ORDERS'!A:A,0),1,),0)</f>
        <v>1</v>
      </c>
    </row>
    <row r="1411" spans="1:8" x14ac:dyDescent="0.2">
      <c r="A1411" s="37" t="str">
        <f t="shared" si="22"/>
        <v>201.85.15.0|45352|0.497025462973397</v>
      </c>
      <c r="B1411" s="32">
        <v>8409</v>
      </c>
      <c r="C1411" s="32" t="s">
        <v>2316</v>
      </c>
      <c r="D1411" s="38">
        <f>INT(DT!A1411)</f>
        <v>45352</v>
      </c>
      <c r="E1411" s="39">
        <f>DT!A1411-INT(DT!A1411)</f>
        <v>0.49702546297339723</v>
      </c>
      <c r="F1411" s="32" t="s">
        <v>107</v>
      </c>
      <c r="G1411" s="39">
        <f>IF(F_SEARCHES!$H1411=1,(VLOOKUP(F_SEARCHES!$A1411,'F_ ORDERS'!A:G,7,FALSE)+VLOOKUP(F_SEARCHES!$A1411,'F_ ORDERS'!A:H,8,FALSE))-(F_SEARCHES!$D1411+F_SEARCHES!$E1411),0)</f>
        <v>1.3148148151230998E-2</v>
      </c>
      <c r="H1411" s="32">
        <f>IFERROR(IF(MATCH(F_SEARCHES!$A1411,'F_ ORDERS'!A:A,0),1,),0)</f>
        <v>1</v>
      </c>
    </row>
    <row r="1412" spans="1:8" x14ac:dyDescent="0.2">
      <c r="A1412" s="37" t="str">
        <f t="shared" si="22"/>
        <v>202.103.239.38|44530|0.502546296287619</v>
      </c>
      <c r="B1412" s="32">
        <v>8410</v>
      </c>
      <c r="C1412" s="32" t="s">
        <v>2317</v>
      </c>
      <c r="D1412" s="38">
        <f>INT(DT!A1412)</f>
        <v>44530</v>
      </c>
      <c r="E1412" s="39">
        <f>DT!A1412-INT(DT!A1412)</f>
        <v>0.50254629628761904</v>
      </c>
      <c r="F1412" s="32" t="s">
        <v>345</v>
      </c>
      <c r="G1412" s="39">
        <f>IF(F_SEARCHES!$H1412=1,(VLOOKUP(F_SEARCHES!$A1412,'F_ ORDERS'!A:G,7,FALSE)+VLOOKUP(F_SEARCHES!$A1412,'F_ ORDERS'!A:H,8,FALSE))-(F_SEARCHES!$D1412+F_SEARCHES!$E1412),0)</f>
        <v>0</v>
      </c>
      <c r="H1412" s="32">
        <f>IFERROR(IF(MATCH(F_SEARCHES!$A1412,'F_ ORDERS'!A:A,0),1,),0)</f>
        <v>0</v>
      </c>
    </row>
    <row r="1413" spans="1:8" x14ac:dyDescent="0.2">
      <c r="A1413" s="37" t="str">
        <f t="shared" si="22"/>
        <v>202.106.213.149|45071|0.280925925922929</v>
      </c>
      <c r="B1413" s="32">
        <v>8411</v>
      </c>
      <c r="C1413" s="32" t="s">
        <v>2318</v>
      </c>
      <c r="D1413" s="38">
        <f>INT(DT!A1413)</f>
        <v>45071</v>
      </c>
      <c r="E1413" s="39">
        <f>DT!A1413-INT(DT!A1413)</f>
        <v>0.28092592592292931</v>
      </c>
      <c r="F1413" s="32" t="s">
        <v>179</v>
      </c>
      <c r="G1413" s="39">
        <f>IF(F_SEARCHES!$H1413=1,(VLOOKUP(F_SEARCHES!$A1413,'F_ ORDERS'!A:G,7,FALSE)+VLOOKUP(F_SEARCHES!$A1413,'F_ ORDERS'!A:H,8,FALSE))-(F_SEARCHES!$D1413+F_SEARCHES!$E1413),0)</f>
        <v>9.2013888861401938E-3</v>
      </c>
      <c r="H1413" s="32">
        <f>IFERROR(IF(MATCH(F_SEARCHES!$A1413,'F_ ORDERS'!A:A,0),1,),0)</f>
        <v>1</v>
      </c>
    </row>
    <row r="1414" spans="1:8" x14ac:dyDescent="0.2">
      <c r="A1414" s="37" t="str">
        <f t="shared" si="22"/>
        <v>202.136.187.196|44127|0.8129050925927</v>
      </c>
      <c r="B1414" s="32">
        <v>8412</v>
      </c>
      <c r="C1414" s="32" t="s">
        <v>2319</v>
      </c>
      <c r="D1414" s="38">
        <f>INT(DT!A1414)</f>
        <v>44127</v>
      </c>
      <c r="E1414" s="39">
        <f>DT!A1414-INT(DT!A1414)</f>
        <v>0.81290509259270038</v>
      </c>
      <c r="F1414" s="32" t="s">
        <v>236</v>
      </c>
      <c r="G1414" s="39">
        <f>IF(F_SEARCHES!$H1414=1,(VLOOKUP(F_SEARCHES!$A1414,'F_ ORDERS'!A:G,7,FALSE)+VLOOKUP(F_SEARCHES!$A1414,'F_ ORDERS'!A:H,8,FALSE))-(F_SEARCHES!$D1414+F_SEARCHES!$E1414),0)</f>
        <v>0</v>
      </c>
      <c r="H1414" s="32">
        <f>IFERROR(IF(MATCH(F_SEARCHES!$A1414,'F_ ORDERS'!A:A,0),1,),0)</f>
        <v>0</v>
      </c>
    </row>
    <row r="1415" spans="1:8" x14ac:dyDescent="0.2">
      <c r="A1415" s="37" t="str">
        <f t="shared" si="22"/>
        <v>202.171.255.4|43242|0.498530092590954</v>
      </c>
      <c r="B1415" s="32">
        <v>8413</v>
      </c>
      <c r="C1415" s="32" t="s">
        <v>2320</v>
      </c>
      <c r="D1415" s="38">
        <f>INT(DT!A1415)</f>
        <v>43242</v>
      </c>
      <c r="E1415" s="39">
        <f>DT!A1415-INT(DT!A1415)</f>
        <v>0.49853009259095415</v>
      </c>
      <c r="F1415" s="32" t="s">
        <v>201</v>
      </c>
      <c r="G1415" s="39">
        <f>IF(F_SEARCHES!$H1415=1,(VLOOKUP(F_SEARCHES!$A1415,'F_ ORDERS'!A:G,7,FALSE)+VLOOKUP(F_SEARCHES!$A1415,'F_ ORDERS'!A:H,8,FALSE))-(F_SEARCHES!$D1415+F_SEARCHES!$E1415),0)</f>
        <v>8.1111111110658385E-2</v>
      </c>
      <c r="H1415" s="32">
        <f>IFERROR(IF(MATCH(F_SEARCHES!$A1415,'F_ ORDERS'!A:A,0),1,),0)</f>
        <v>1</v>
      </c>
    </row>
    <row r="1416" spans="1:8" x14ac:dyDescent="0.2">
      <c r="A1416" s="37" t="str">
        <f t="shared" si="22"/>
        <v>202.186.55.0|45598|0.499467592591827</v>
      </c>
      <c r="B1416" s="32">
        <v>8414</v>
      </c>
      <c r="C1416" s="32" t="s">
        <v>2321</v>
      </c>
      <c r="D1416" s="38">
        <f>INT(DT!A1416)</f>
        <v>45598</v>
      </c>
      <c r="E1416" s="39">
        <f>DT!A1416-INT(DT!A1416)</f>
        <v>0.49946759259182727</v>
      </c>
      <c r="F1416" s="32" t="s">
        <v>487</v>
      </c>
      <c r="G1416" s="39">
        <f>IF(F_SEARCHES!$H1416=1,(VLOOKUP(F_SEARCHES!$A1416,'F_ ORDERS'!A:G,7,FALSE)+VLOOKUP(F_SEARCHES!$A1416,'F_ ORDERS'!A:H,8,FALSE))-(F_SEARCHES!$D1416+F_SEARCHES!$E1416),0)</f>
        <v>0</v>
      </c>
      <c r="H1416" s="32">
        <f>IFERROR(IF(MATCH(F_SEARCHES!$A1416,'F_ ORDERS'!A:A,0),1,),0)</f>
        <v>0</v>
      </c>
    </row>
    <row r="1417" spans="1:8" x14ac:dyDescent="0.2">
      <c r="A1417" s="37" t="str">
        <f t="shared" si="22"/>
        <v>202.189.250.73|42087|0.0682291666671517</v>
      </c>
      <c r="B1417" s="32">
        <v>8415</v>
      </c>
      <c r="C1417" s="32" t="s">
        <v>2322</v>
      </c>
      <c r="D1417" s="38">
        <f>INT(DT!A1417)</f>
        <v>42087</v>
      </c>
      <c r="E1417" s="39">
        <f>DT!A1417-INT(DT!A1417)</f>
        <v>6.8229166667151731E-2</v>
      </c>
      <c r="F1417" s="32" t="s">
        <v>326</v>
      </c>
      <c r="G1417" s="39">
        <f>IF(F_SEARCHES!$H1417=1,(VLOOKUP(F_SEARCHES!$A1417,'F_ ORDERS'!A:G,7,FALSE)+VLOOKUP(F_SEARCHES!$A1417,'F_ ORDERS'!A:H,8,FALSE))-(F_SEARCHES!$D1417+F_SEARCHES!$E1417),0)</f>
        <v>4.2291666664823424E-2</v>
      </c>
      <c r="H1417" s="32">
        <f>IFERROR(IF(MATCH(F_SEARCHES!$A1417,'F_ ORDERS'!A:A,0),1,),0)</f>
        <v>1</v>
      </c>
    </row>
    <row r="1418" spans="1:8" x14ac:dyDescent="0.2">
      <c r="A1418" s="37" t="str">
        <f t="shared" si="22"/>
        <v>202.210.139.33|43387|0.125787037039117</v>
      </c>
      <c r="B1418" s="32">
        <v>8416</v>
      </c>
      <c r="C1418" s="32" t="s">
        <v>2323</v>
      </c>
      <c r="D1418" s="38">
        <f>INT(DT!A1418)</f>
        <v>43387</v>
      </c>
      <c r="E1418" s="39">
        <f>DT!A1418-INT(DT!A1418)</f>
        <v>0.12578703703911742</v>
      </c>
      <c r="F1418" s="32" t="s">
        <v>14</v>
      </c>
      <c r="G1418" s="39">
        <f>IF(F_SEARCHES!$H1418=1,(VLOOKUP(F_SEARCHES!$A1418,'F_ ORDERS'!A:G,7,FALSE)+VLOOKUP(F_SEARCHES!$A1418,'F_ ORDERS'!A:H,8,FALSE))-(F_SEARCHES!$D1418+F_SEARCHES!$E1418),0)</f>
        <v>1.2037037035042886E-2</v>
      </c>
      <c r="H1418" s="32">
        <f>IFERROR(IF(MATCH(F_SEARCHES!$A1418,'F_ ORDERS'!A:A,0),1,),0)</f>
        <v>1</v>
      </c>
    </row>
    <row r="1419" spans="1:8" x14ac:dyDescent="0.2">
      <c r="A1419" s="37" t="str">
        <f t="shared" si="22"/>
        <v>202.221.168.100|44178|0.044293981482042</v>
      </c>
      <c r="B1419" s="32">
        <v>8417</v>
      </c>
      <c r="C1419" s="32" t="s">
        <v>2324</v>
      </c>
      <c r="D1419" s="38">
        <f>INT(DT!A1419)</f>
        <v>44178</v>
      </c>
      <c r="E1419" s="39">
        <f>DT!A1419-INT(DT!A1419)</f>
        <v>4.4293981482042E-2</v>
      </c>
      <c r="F1419" s="32" t="s">
        <v>326</v>
      </c>
      <c r="G1419" s="39">
        <f>IF(F_SEARCHES!$H1419=1,(VLOOKUP(F_SEARCHES!$A1419,'F_ ORDERS'!A:G,7,FALSE)+VLOOKUP(F_SEARCHES!$A1419,'F_ ORDERS'!A:H,8,FALSE))-(F_SEARCHES!$D1419+F_SEARCHES!$E1419),0)</f>
        <v>0</v>
      </c>
      <c r="H1419" s="32">
        <f>IFERROR(IF(MATCH(F_SEARCHES!$A1419,'F_ ORDERS'!A:A,0),1,),0)</f>
        <v>0</v>
      </c>
    </row>
    <row r="1420" spans="1:8" x14ac:dyDescent="0.2">
      <c r="A1420" s="37" t="str">
        <f t="shared" si="22"/>
        <v>202.232.96.158|43553|0.333356481482042</v>
      </c>
      <c r="B1420" s="32">
        <v>8418</v>
      </c>
      <c r="C1420" s="32" t="s">
        <v>2325</v>
      </c>
      <c r="D1420" s="38">
        <f>INT(DT!A1420)</f>
        <v>43553</v>
      </c>
      <c r="E1420" s="39">
        <f>DT!A1420-INT(DT!A1420)</f>
        <v>0.333356481482042</v>
      </c>
      <c r="F1420" s="32" t="s">
        <v>398</v>
      </c>
      <c r="G1420" s="39">
        <f>IF(F_SEARCHES!$H1420=1,(VLOOKUP(F_SEARCHES!$A1420,'F_ ORDERS'!A:G,7,FALSE)+VLOOKUP(F_SEARCHES!$A1420,'F_ ORDERS'!A:H,8,FALSE))-(F_SEARCHES!$D1420+F_SEARCHES!$E1420),0)</f>
        <v>1.2696759258687962E-2</v>
      </c>
      <c r="H1420" s="32">
        <f>IFERROR(IF(MATCH(F_SEARCHES!$A1420,'F_ ORDERS'!A:A,0),1,),0)</f>
        <v>1</v>
      </c>
    </row>
    <row r="1421" spans="1:8" x14ac:dyDescent="0.2">
      <c r="A1421" s="37" t="str">
        <f t="shared" si="22"/>
        <v>202.237.239.189|45219|0.704317129631818</v>
      </c>
      <c r="B1421" s="32">
        <v>8419</v>
      </c>
      <c r="C1421" s="32" t="s">
        <v>2326</v>
      </c>
      <c r="D1421" s="38">
        <f>INT(DT!A1421)</f>
        <v>45219</v>
      </c>
      <c r="E1421" s="39">
        <f>DT!A1421-INT(DT!A1421)</f>
        <v>0.70431712963181781</v>
      </c>
      <c r="F1421" s="32" t="s">
        <v>286</v>
      </c>
      <c r="G1421" s="39">
        <f>IF(F_SEARCHES!$H1421=1,(VLOOKUP(F_SEARCHES!$A1421,'F_ ORDERS'!A:G,7,FALSE)+VLOOKUP(F_SEARCHES!$A1421,'F_ ORDERS'!A:H,8,FALSE))-(F_SEARCHES!$D1421+F_SEARCHES!$E1421),0)</f>
        <v>2.8032407404680271E-2</v>
      </c>
      <c r="H1421" s="32">
        <f>IFERROR(IF(MATCH(F_SEARCHES!$A1421,'F_ ORDERS'!A:A,0),1,),0)</f>
        <v>1</v>
      </c>
    </row>
    <row r="1422" spans="1:8" x14ac:dyDescent="0.2">
      <c r="A1422" s="37" t="str">
        <f t="shared" si="22"/>
        <v>202.251.220.130|42918|0.349560185182781</v>
      </c>
      <c r="B1422" s="32">
        <v>8420</v>
      </c>
      <c r="C1422" s="32" t="s">
        <v>2327</v>
      </c>
      <c r="D1422" s="38">
        <f>INT(DT!A1422)</f>
        <v>42918</v>
      </c>
      <c r="E1422" s="39">
        <f>DT!A1422-INT(DT!A1422)</f>
        <v>0.34956018518278142</v>
      </c>
      <c r="F1422" s="32" t="s">
        <v>158</v>
      </c>
      <c r="G1422" s="39">
        <f>IF(F_SEARCHES!$H1422=1,(VLOOKUP(F_SEARCHES!$A1422,'F_ ORDERS'!A:G,7,FALSE)+VLOOKUP(F_SEARCHES!$A1422,'F_ ORDERS'!A:H,8,FALSE))-(F_SEARCHES!$D1422+F_SEARCHES!$E1422),0)</f>
        <v>0</v>
      </c>
      <c r="H1422" s="32">
        <f>IFERROR(IF(MATCH(F_SEARCHES!$A1422,'F_ ORDERS'!A:A,0),1,),0)</f>
        <v>0</v>
      </c>
    </row>
    <row r="1423" spans="1:8" x14ac:dyDescent="0.2">
      <c r="A1423" s="37" t="str">
        <f t="shared" si="22"/>
        <v>202.252.78.191|43949|0.238622685188602</v>
      </c>
      <c r="B1423" s="32">
        <v>8421</v>
      </c>
      <c r="C1423" s="32" t="s">
        <v>2328</v>
      </c>
      <c r="D1423" s="38">
        <f>INT(DT!A1423)</f>
        <v>43949</v>
      </c>
      <c r="E1423" s="39">
        <f>DT!A1423-INT(DT!A1423)</f>
        <v>0.23862268518860219</v>
      </c>
      <c r="F1423" s="32" t="s">
        <v>373</v>
      </c>
      <c r="G1423" s="39">
        <f>IF(F_SEARCHES!$H1423=1,(VLOOKUP(F_SEARCHES!$A1423,'F_ ORDERS'!A:G,7,FALSE)+VLOOKUP(F_SEARCHES!$A1423,'F_ ORDERS'!A:H,8,FALSE))-(F_SEARCHES!$D1423+F_SEARCHES!$E1423),0)</f>
        <v>7.4143518519122154E-2</v>
      </c>
      <c r="H1423" s="32">
        <f>IFERROR(IF(MATCH(F_SEARCHES!$A1423,'F_ ORDERS'!A:A,0),1,),0)</f>
        <v>1</v>
      </c>
    </row>
    <row r="1424" spans="1:8" x14ac:dyDescent="0.2">
      <c r="A1424" s="37" t="str">
        <f t="shared" si="22"/>
        <v>202.39.236.12|45113|0.818587962960009</v>
      </c>
      <c r="B1424" s="32">
        <v>8422</v>
      </c>
      <c r="C1424" s="32" t="s">
        <v>2329</v>
      </c>
      <c r="D1424" s="38">
        <f>INT(DT!A1424)</f>
        <v>45113</v>
      </c>
      <c r="E1424" s="39">
        <f>DT!A1424-INT(DT!A1424)</f>
        <v>0.81858796296000946</v>
      </c>
      <c r="F1424" s="32" t="s">
        <v>380</v>
      </c>
      <c r="G1424" s="39">
        <f>IF(F_SEARCHES!$H1424=1,(VLOOKUP(F_SEARCHES!$A1424,'F_ ORDERS'!A:G,7,FALSE)+VLOOKUP(F_SEARCHES!$A1424,'F_ ORDERS'!A:H,8,FALSE))-(F_SEARCHES!$D1424+F_SEARCHES!$E1424),0)</f>
        <v>6.8784722221607808E-2</v>
      </c>
      <c r="H1424" s="32">
        <f>IFERROR(IF(MATCH(F_SEARCHES!$A1424,'F_ ORDERS'!A:A,0),1,),0)</f>
        <v>1</v>
      </c>
    </row>
    <row r="1425" spans="1:8" x14ac:dyDescent="0.2">
      <c r="A1425" s="37" t="str">
        <f t="shared" si="22"/>
        <v>202.63.91.193|42914|0.196909722217242</v>
      </c>
      <c r="B1425" s="32">
        <v>8423</v>
      </c>
      <c r="C1425" s="32" t="s">
        <v>2330</v>
      </c>
      <c r="D1425" s="38">
        <f>INT(DT!A1425)</f>
        <v>42914</v>
      </c>
      <c r="E1425" s="39">
        <f>DT!A1425-INT(DT!A1425)</f>
        <v>0.19690972221724223</v>
      </c>
      <c r="F1425" s="32" t="s">
        <v>150</v>
      </c>
      <c r="G1425" s="39">
        <f>IF(F_SEARCHES!$H1425=1,(VLOOKUP(F_SEARCHES!$A1425,'F_ ORDERS'!A:G,7,FALSE)+VLOOKUP(F_SEARCHES!$A1425,'F_ ORDERS'!A:H,8,FALSE))-(F_SEARCHES!$D1425+F_SEARCHES!$E1425),0)</f>
        <v>9.0277777781011537E-2</v>
      </c>
      <c r="H1425" s="32">
        <f>IFERROR(IF(MATCH(F_SEARCHES!$A1425,'F_ ORDERS'!A:A,0),1,),0)</f>
        <v>1</v>
      </c>
    </row>
    <row r="1426" spans="1:8" x14ac:dyDescent="0.2">
      <c r="A1426" s="37" t="str">
        <f t="shared" si="22"/>
        <v>202.8.220.36|45496|0.309618055558531</v>
      </c>
      <c r="B1426" s="32">
        <v>8424</v>
      </c>
      <c r="C1426" s="32" t="s">
        <v>2331</v>
      </c>
      <c r="D1426" s="38">
        <f>INT(DT!A1426)</f>
        <v>45496</v>
      </c>
      <c r="E1426" s="39">
        <f>DT!A1426-INT(DT!A1426)</f>
        <v>0.30961805555853061</v>
      </c>
      <c r="F1426" s="32" t="s">
        <v>25</v>
      </c>
      <c r="G1426" s="39">
        <f>IF(F_SEARCHES!$H1426=1,(VLOOKUP(F_SEARCHES!$A1426,'F_ ORDERS'!A:G,7,FALSE)+VLOOKUP(F_SEARCHES!$A1426,'F_ ORDERS'!A:H,8,FALSE))-(F_SEARCHES!$D1426+F_SEARCHES!$E1426),0)</f>
        <v>5.2025462966412306E-2</v>
      </c>
      <c r="H1426" s="32">
        <f>IFERROR(IF(MATCH(F_SEARCHES!$A1426,'F_ ORDERS'!A:A,0),1,),0)</f>
        <v>1</v>
      </c>
    </row>
    <row r="1427" spans="1:8" x14ac:dyDescent="0.2">
      <c r="A1427" s="37" t="str">
        <f t="shared" si="22"/>
        <v>202.8.44.125|45388|0.76841435184906</v>
      </c>
      <c r="B1427" s="32">
        <v>8425</v>
      </c>
      <c r="C1427" s="32" t="s">
        <v>2332</v>
      </c>
      <c r="D1427" s="38">
        <f>INT(DT!A1427)</f>
        <v>45388</v>
      </c>
      <c r="E1427" s="39">
        <f>DT!A1427-INT(DT!A1427)</f>
        <v>0.76841435184906004</v>
      </c>
      <c r="F1427" s="32" t="s">
        <v>465</v>
      </c>
      <c r="G1427" s="39">
        <f>IF(F_SEARCHES!$H1427=1,(VLOOKUP(F_SEARCHES!$A1427,'F_ ORDERS'!A:G,7,FALSE)+VLOOKUP(F_SEARCHES!$A1427,'F_ ORDERS'!A:H,8,FALSE))-(F_SEARCHES!$D1427+F_SEARCHES!$E1427),0)</f>
        <v>2.3344907407590654E-2</v>
      </c>
      <c r="H1427" s="32">
        <f>IFERROR(IF(MATCH(F_SEARCHES!$A1427,'F_ ORDERS'!A:A,0),1,),0)</f>
        <v>1</v>
      </c>
    </row>
    <row r="1428" spans="1:8" x14ac:dyDescent="0.2">
      <c r="A1428" s="37" t="str">
        <f t="shared" si="22"/>
        <v>203.11.153.111|45262|0.012800925927877</v>
      </c>
      <c r="B1428" s="32">
        <v>8426</v>
      </c>
      <c r="C1428" s="32" t="s">
        <v>2333</v>
      </c>
      <c r="D1428" s="38">
        <f>INT(DT!A1428)</f>
        <v>45262</v>
      </c>
      <c r="E1428" s="39">
        <f>DT!A1428-INT(DT!A1428)</f>
        <v>1.280092592787696E-2</v>
      </c>
      <c r="F1428" s="32" t="s">
        <v>68</v>
      </c>
      <c r="G1428" s="39">
        <f>IF(F_SEARCHES!$H1428=1,(VLOOKUP(F_SEARCHES!$A1428,'F_ ORDERS'!A:G,7,FALSE)+VLOOKUP(F_SEARCHES!$A1428,'F_ ORDERS'!A:H,8,FALSE))-(F_SEARCHES!$D1428+F_SEARCHES!$E1428),0)</f>
        <v>0</v>
      </c>
      <c r="H1428" s="32">
        <f>IFERROR(IF(MATCH(F_SEARCHES!$A1428,'F_ ORDERS'!A:A,0),1,),0)</f>
        <v>0</v>
      </c>
    </row>
    <row r="1429" spans="1:8" x14ac:dyDescent="0.2">
      <c r="A1429" s="37" t="str">
        <f t="shared" si="22"/>
        <v>203.116.63.209|44959|0.445671296292858</v>
      </c>
      <c r="B1429" s="32">
        <v>8427</v>
      </c>
      <c r="C1429" s="32" t="s">
        <v>2334</v>
      </c>
      <c r="D1429" s="38">
        <f>INT(DT!A1429)</f>
        <v>44959</v>
      </c>
      <c r="E1429" s="39">
        <f>DT!A1429-INT(DT!A1429)</f>
        <v>0.44567129629285773</v>
      </c>
      <c r="F1429" s="32" t="s">
        <v>277</v>
      </c>
      <c r="G1429" s="39">
        <f>IF(F_SEARCHES!$H1429=1,(VLOOKUP(F_SEARCHES!$A1429,'F_ ORDERS'!A:G,7,FALSE)+VLOOKUP(F_SEARCHES!$A1429,'F_ ORDERS'!A:H,8,FALSE))-(F_SEARCHES!$D1429+F_SEARCHES!$E1429),0)</f>
        <v>3.796296296059154E-2</v>
      </c>
      <c r="H1429" s="32">
        <f>IFERROR(IF(MATCH(F_SEARCHES!$A1429,'F_ ORDERS'!A:A,0),1,),0)</f>
        <v>1</v>
      </c>
    </row>
    <row r="1430" spans="1:8" x14ac:dyDescent="0.2">
      <c r="A1430" s="37" t="str">
        <f t="shared" si="22"/>
        <v>203.164.255.235|44898|0.0222337962986785</v>
      </c>
      <c r="B1430" s="32">
        <v>8428</v>
      </c>
      <c r="C1430" s="32" t="s">
        <v>2335</v>
      </c>
      <c r="D1430" s="38">
        <f>INT(DT!A1430)</f>
        <v>44898</v>
      </c>
      <c r="E1430" s="39">
        <f>DT!A1430-INT(DT!A1430)</f>
        <v>2.2233796298678499E-2</v>
      </c>
      <c r="F1430" s="32" t="s">
        <v>250</v>
      </c>
      <c r="G1430" s="39">
        <f>IF(F_SEARCHES!$H1430=1,(VLOOKUP(F_SEARCHES!$A1430,'F_ ORDERS'!A:G,7,FALSE)+VLOOKUP(F_SEARCHES!$A1430,'F_ ORDERS'!A:H,8,FALSE))-(F_SEARCHES!$D1430+F_SEARCHES!$E1430),0)</f>
        <v>9.954861111327773E-2</v>
      </c>
      <c r="H1430" s="32">
        <f>IFERROR(IF(MATCH(F_SEARCHES!$A1430,'F_ ORDERS'!A:A,0),1,),0)</f>
        <v>1</v>
      </c>
    </row>
    <row r="1431" spans="1:8" x14ac:dyDescent="0.2">
      <c r="A1431" s="37" t="str">
        <f t="shared" si="22"/>
        <v>203.176.150.253|45346|0.901203703702777</v>
      </c>
      <c r="B1431" s="32">
        <v>8429</v>
      </c>
      <c r="C1431" s="32" t="s">
        <v>2336</v>
      </c>
      <c r="D1431" s="38">
        <f>INT(DT!A1431)</f>
        <v>45346</v>
      </c>
      <c r="E1431" s="39">
        <f>DT!A1431-INT(DT!A1431)</f>
        <v>0.90120370370277669</v>
      </c>
      <c r="F1431" s="32" t="s">
        <v>158</v>
      </c>
      <c r="G1431" s="39">
        <f>IF(F_SEARCHES!$H1431=1,(VLOOKUP(F_SEARCHES!$A1431,'F_ ORDERS'!A:G,7,FALSE)+VLOOKUP(F_SEARCHES!$A1431,'F_ ORDERS'!A:H,8,FALSE))-(F_SEARCHES!$D1431+F_SEARCHES!$E1431),0)</f>
        <v>4.4340277774608694E-2</v>
      </c>
      <c r="H1431" s="32">
        <f>IFERROR(IF(MATCH(F_SEARCHES!$A1431,'F_ ORDERS'!A:A,0),1,),0)</f>
        <v>1</v>
      </c>
    </row>
    <row r="1432" spans="1:8" x14ac:dyDescent="0.2">
      <c r="A1432" s="37" t="str">
        <f t="shared" si="22"/>
        <v>203.187.73.107|45367|0.547152777777228</v>
      </c>
      <c r="B1432" s="32">
        <v>8430</v>
      </c>
      <c r="C1432" s="32" t="s">
        <v>2337</v>
      </c>
      <c r="D1432" s="38">
        <f>INT(DT!A1432)</f>
        <v>45367</v>
      </c>
      <c r="E1432" s="39">
        <f>DT!A1432-INT(DT!A1432)</f>
        <v>0.54715277777722804</v>
      </c>
      <c r="F1432" s="32" t="s">
        <v>428</v>
      </c>
      <c r="G1432" s="39">
        <f>IF(F_SEARCHES!$H1432=1,(VLOOKUP(F_SEARCHES!$A1432,'F_ ORDERS'!A:G,7,FALSE)+VLOOKUP(F_SEARCHES!$A1432,'F_ ORDERS'!A:H,8,FALSE))-(F_SEARCHES!$D1432+F_SEARCHES!$E1432),0)</f>
        <v>8.6689814779674634E-3</v>
      </c>
      <c r="H1432" s="32">
        <f>IFERROR(IF(MATCH(F_SEARCHES!$A1432,'F_ ORDERS'!A:A,0),1,),0)</f>
        <v>1</v>
      </c>
    </row>
    <row r="1433" spans="1:8" x14ac:dyDescent="0.2">
      <c r="A1433" s="37" t="str">
        <f t="shared" si="22"/>
        <v>203.218.131.49|44851|0.438692129631818</v>
      </c>
      <c r="B1433" s="32">
        <v>8431</v>
      </c>
      <c r="C1433" s="32" t="s">
        <v>2338</v>
      </c>
      <c r="D1433" s="38">
        <f>INT(DT!A1433)</f>
        <v>44851</v>
      </c>
      <c r="E1433" s="39">
        <f>DT!A1433-INT(DT!A1433)</f>
        <v>0.43869212963181781</v>
      </c>
      <c r="F1433" s="32" t="s">
        <v>451</v>
      </c>
      <c r="G1433" s="39">
        <f>IF(F_SEARCHES!$H1433=1,(VLOOKUP(F_SEARCHES!$A1433,'F_ ORDERS'!A:G,7,FALSE)+VLOOKUP(F_SEARCHES!$A1433,'F_ ORDERS'!A:H,8,FALSE))-(F_SEARCHES!$D1433+F_SEARCHES!$E1433),0)</f>
        <v>9.3229166668606922E-2</v>
      </c>
      <c r="H1433" s="32">
        <f>IFERROR(IF(MATCH(F_SEARCHES!$A1433,'F_ ORDERS'!A:A,0),1,),0)</f>
        <v>1</v>
      </c>
    </row>
    <row r="1434" spans="1:8" x14ac:dyDescent="0.2">
      <c r="A1434" s="37" t="str">
        <f t="shared" si="22"/>
        <v>203.235.176.79|43463|0.39788194445282</v>
      </c>
      <c r="B1434" s="32">
        <v>8432</v>
      </c>
      <c r="C1434" s="32" t="s">
        <v>2339</v>
      </c>
      <c r="D1434" s="38">
        <f>INT(DT!A1434)</f>
        <v>43463</v>
      </c>
      <c r="E1434" s="39">
        <f>DT!A1434-INT(DT!A1434)</f>
        <v>0.39788194445281988</v>
      </c>
      <c r="F1434" s="32" t="s">
        <v>359</v>
      </c>
      <c r="G1434" s="39">
        <f>IF(F_SEARCHES!$H1434=1,(VLOOKUP(F_SEARCHES!$A1434,'F_ ORDERS'!A:G,7,FALSE)+VLOOKUP(F_SEARCHES!$A1434,'F_ ORDERS'!A:H,8,FALSE))-(F_SEARCHES!$D1434+F_SEARCHES!$E1434),0)</f>
        <v>0</v>
      </c>
      <c r="H1434" s="32">
        <f>IFERROR(IF(MATCH(F_SEARCHES!$A1434,'F_ ORDERS'!A:A,0),1,),0)</f>
        <v>0</v>
      </c>
    </row>
    <row r="1435" spans="1:8" x14ac:dyDescent="0.2">
      <c r="A1435" s="37" t="str">
        <f t="shared" si="22"/>
        <v>203.24.65.237|45253|0.807581018518249</v>
      </c>
      <c r="B1435" s="32">
        <v>8433</v>
      </c>
      <c r="C1435" s="32" t="s">
        <v>2340</v>
      </c>
      <c r="D1435" s="38">
        <f>INT(DT!A1435)</f>
        <v>45253</v>
      </c>
      <c r="E1435" s="39">
        <f>DT!A1435-INT(DT!A1435)</f>
        <v>0.80758101851824904</v>
      </c>
      <c r="F1435" s="32" t="s">
        <v>468</v>
      </c>
      <c r="G1435" s="39">
        <f>IF(F_SEARCHES!$H1435=1,(VLOOKUP(F_SEARCHES!$A1435,'F_ ORDERS'!A:G,7,FALSE)+VLOOKUP(F_SEARCHES!$A1435,'F_ ORDERS'!A:H,8,FALSE))-(F_SEARCHES!$D1435+F_SEARCHES!$E1435),0)</f>
        <v>0</v>
      </c>
      <c r="H1435" s="32">
        <f>IFERROR(IF(MATCH(F_SEARCHES!$A1435,'F_ ORDERS'!A:A,0),1,),0)</f>
        <v>0</v>
      </c>
    </row>
    <row r="1436" spans="1:8" x14ac:dyDescent="0.2">
      <c r="A1436" s="37" t="str">
        <f t="shared" si="22"/>
        <v>203.55.95.44|44324|0.0877083333325572</v>
      </c>
      <c r="B1436" s="32">
        <v>8434</v>
      </c>
      <c r="C1436" s="32" t="s">
        <v>2341</v>
      </c>
      <c r="D1436" s="38">
        <f>INT(DT!A1436)</f>
        <v>44324</v>
      </c>
      <c r="E1436" s="39">
        <f>DT!A1436-INT(DT!A1436)</f>
        <v>8.7708333332557231E-2</v>
      </c>
      <c r="F1436" s="32" t="s">
        <v>214</v>
      </c>
      <c r="G1436" s="39">
        <f>IF(F_SEARCHES!$H1436=1,(VLOOKUP(F_SEARCHES!$A1436,'F_ ORDERS'!A:G,7,FALSE)+VLOOKUP(F_SEARCHES!$A1436,'F_ ORDERS'!A:H,8,FALSE))-(F_SEARCHES!$D1436+F_SEARCHES!$E1436),0)</f>
        <v>0</v>
      </c>
      <c r="H1436" s="32">
        <f>IFERROR(IF(MATCH(F_SEARCHES!$A1436,'F_ ORDERS'!A:A,0),1,),0)</f>
        <v>0</v>
      </c>
    </row>
    <row r="1437" spans="1:8" x14ac:dyDescent="0.2">
      <c r="A1437" s="37" t="str">
        <f t="shared" si="22"/>
        <v>203.88.87.243|45248|0.819224537037371</v>
      </c>
      <c r="B1437" s="32">
        <v>8435</v>
      </c>
      <c r="C1437" s="32" t="s">
        <v>2342</v>
      </c>
      <c r="D1437" s="38">
        <f>INT(DT!A1437)</f>
        <v>45248</v>
      </c>
      <c r="E1437" s="39">
        <f>DT!A1437-INT(DT!A1437)</f>
        <v>0.81922453703737119</v>
      </c>
      <c r="F1437" s="32" t="s">
        <v>348</v>
      </c>
      <c r="G1437" s="39">
        <f>IF(F_SEARCHES!$H1437=1,(VLOOKUP(F_SEARCHES!$A1437,'F_ ORDERS'!A:G,7,FALSE)+VLOOKUP(F_SEARCHES!$A1437,'F_ ORDERS'!A:H,8,FALSE))-(F_SEARCHES!$D1437+F_SEARCHES!$E1437),0)</f>
        <v>9.8981481482042E-2</v>
      </c>
      <c r="H1437" s="32">
        <f>IFERROR(IF(MATCH(F_SEARCHES!$A1437,'F_ ORDERS'!A:A,0),1,),0)</f>
        <v>1</v>
      </c>
    </row>
    <row r="1438" spans="1:8" x14ac:dyDescent="0.2">
      <c r="A1438" s="37" t="str">
        <f t="shared" si="22"/>
        <v>203.9.29.110|44673|0.70918981480645</v>
      </c>
      <c r="B1438" s="32">
        <v>8436</v>
      </c>
      <c r="C1438" s="32" t="s">
        <v>2343</v>
      </c>
      <c r="D1438" s="38">
        <f>INT(DT!A1438)</f>
        <v>44673</v>
      </c>
      <c r="E1438" s="39">
        <f>DT!A1438-INT(DT!A1438)</f>
        <v>0.70918981480645016</v>
      </c>
      <c r="F1438" s="32" t="s">
        <v>310</v>
      </c>
      <c r="G1438" s="39">
        <f>IF(F_SEARCHES!$H1438=1,(VLOOKUP(F_SEARCHES!$A1438,'F_ ORDERS'!A:G,7,FALSE)+VLOOKUP(F_SEARCHES!$A1438,'F_ ORDERS'!A:H,8,FALSE))-(F_SEARCHES!$D1438+F_SEARCHES!$E1438),0)</f>
        <v>6.9247685183654539E-2</v>
      </c>
      <c r="H1438" s="32">
        <f>IFERROR(IF(MATCH(F_SEARCHES!$A1438,'F_ ORDERS'!A:A,0),1,),0)</f>
        <v>1</v>
      </c>
    </row>
    <row r="1439" spans="1:8" x14ac:dyDescent="0.2">
      <c r="A1439" s="37" t="str">
        <f t="shared" si="22"/>
        <v>204.1.3.160|45480|0.641967592593573</v>
      </c>
      <c r="B1439" s="32">
        <v>8437</v>
      </c>
      <c r="C1439" s="32" t="s">
        <v>2344</v>
      </c>
      <c r="D1439" s="38">
        <f>INT(DT!A1439)</f>
        <v>45480</v>
      </c>
      <c r="E1439" s="39">
        <f>DT!A1439-INT(DT!A1439)</f>
        <v>0.6419675925935735</v>
      </c>
      <c r="F1439" s="32" t="s">
        <v>263</v>
      </c>
      <c r="G1439" s="39">
        <f>IF(F_SEARCHES!$H1439=1,(VLOOKUP(F_SEARCHES!$A1439,'F_ ORDERS'!A:G,7,FALSE)+VLOOKUP(F_SEARCHES!$A1439,'F_ ORDERS'!A:H,8,FALSE))-(F_SEARCHES!$D1439+F_SEARCHES!$E1439),0)</f>
        <v>0.11077546296291985</v>
      </c>
      <c r="H1439" s="32">
        <f>IFERROR(IF(MATCH(F_SEARCHES!$A1439,'F_ ORDERS'!A:A,0),1,),0)</f>
        <v>1</v>
      </c>
    </row>
    <row r="1440" spans="1:8" x14ac:dyDescent="0.2">
      <c r="A1440" s="37" t="str">
        <f t="shared" si="22"/>
        <v>204.132.201.163|44869|0.639212962960301</v>
      </c>
      <c r="B1440" s="32">
        <v>8438</v>
      </c>
      <c r="C1440" s="32" t="s">
        <v>2345</v>
      </c>
      <c r="D1440" s="38">
        <f>INT(DT!A1440)</f>
        <v>44869</v>
      </c>
      <c r="E1440" s="39">
        <f>DT!A1440-INT(DT!A1440)</f>
        <v>0.6392129629603005</v>
      </c>
      <c r="F1440" s="32" t="s">
        <v>164</v>
      </c>
      <c r="G1440" s="39">
        <f>IF(F_SEARCHES!$H1440=1,(VLOOKUP(F_SEARCHES!$A1440,'F_ ORDERS'!A:G,7,FALSE)+VLOOKUP(F_SEARCHES!$A1440,'F_ ORDERS'!A:H,8,FALSE))-(F_SEARCHES!$D1440+F_SEARCHES!$E1440),0)</f>
        <v>0</v>
      </c>
      <c r="H1440" s="32">
        <f>IFERROR(IF(MATCH(F_SEARCHES!$A1440,'F_ ORDERS'!A:A,0),1,),0)</f>
        <v>0</v>
      </c>
    </row>
    <row r="1441" spans="1:8" x14ac:dyDescent="0.2">
      <c r="A1441" s="37" t="str">
        <f t="shared" si="22"/>
        <v>204.139.156.220|44180|0.179456018522615</v>
      </c>
      <c r="B1441" s="32">
        <v>8439</v>
      </c>
      <c r="C1441" s="32" t="s">
        <v>2346</v>
      </c>
      <c r="D1441" s="38">
        <f>INT(DT!A1441)</f>
        <v>44180</v>
      </c>
      <c r="E1441" s="39">
        <f>DT!A1441-INT(DT!A1441)</f>
        <v>0.17945601852261461</v>
      </c>
      <c r="F1441" s="32" t="s">
        <v>214</v>
      </c>
      <c r="G1441" s="39">
        <f>IF(F_SEARCHES!$H1441=1,(VLOOKUP(F_SEARCHES!$A1441,'F_ ORDERS'!A:G,7,FALSE)+VLOOKUP(F_SEARCHES!$A1441,'F_ ORDERS'!A:H,8,FALSE))-(F_SEARCHES!$D1441+F_SEARCHES!$E1441),0)</f>
        <v>3.4976851849933155E-2</v>
      </c>
      <c r="H1441" s="32">
        <f>IFERROR(IF(MATCH(F_SEARCHES!$A1441,'F_ ORDERS'!A:A,0),1,),0)</f>
        <v>1</v>
      </c>
    </row>
    <row r="1442" spans="1:8" x14ac:dyDescent="0.2">
      <c r="A1442" s="37" t="str">
        <f t="shared" si="22"/>
        <v>204.143.69.92|44522|0.564178240740148</v>
      </c>
      <c r="B1442" s="32">
        <v>8440</v>
      </c>
      <c r="C1442" s="32" t="s">
        <v>2347</v>
      </c>
      <c r="D1442" s="38">
        <f>INT(DT!A1442)</f>
        <v>44522</v>
      </c>
      <c r="E1442" s="39">
        <f>DT!A1442-INT(DT!A1442)</f>
        <v>0.56417824074014788</v>
      </c>
      <c r="F1442" s="32" t="s">
        <v>97</v>
      </c>
      <c r="G1442" s="39">
        <f>IF(F_SEARCHES!$H1442=1,(VLOOKUP(F_SEARCHES!$A1442,'F_ ORDERS'!A:G,7,FALSE)+VLOOKUP(F_SEARCHES!$A1442,'F_ ORDERS'!A:H,8,FALSE))-(F_SEARCHES!$D1442+F_SEARCHES!$E1442),0)</f>
        <v>6.8171296297805384E-2</v>
      </c>
      <c r="H1442" s="32">
        <f>IFERROR(IF(MATCH(F_SEARCHES!$A1442,'F_ ORDERS'!A:A,0),1,),0)</f>
        <v>1</v>
      </c>
    </row>
    <row r="1443" spans="1:8" x14ac:dyDescent="0.2">
      <c r="A1443" s="37" t="str">
        <f t="shared" si="22"/>
        <v>204.160.62.40|45304|0.0294097222213168</v>
      </c>
      <c r="B1443" s="32">
        <v>8441</v>
      </c>
      <c r="C1443" s="32" t="s">
        <v>2348</v>
      </c>
      <c r="D1443" s="38">
        <f>INT(DT!A1443)</f>
        <v>45304</v>
      </c>
      <c r="E1443" s="39">
        <f>DT!A1443-INT(DT!A1443)</f>
        <v>2.940972222131677E-2</v>
      </c>
      <c r="F1443" s="32" t="s">
        <v>261</v>
      </c>
      <c r="G1443" s="39">
        <f>IF(F_SEARCHES!$H1443=1,(VLOOKUP(F_SEARCHES!$A1443,'F_ ORDERS'!A:G,7,FALSE)+VLOOKUP(F_SEARCHES!$A1443,'F_ ORDERS'!A:H,8,FALSE))-(F_SEARCHES!$D1443+F_SEARCHES!$E1443),0)</f>
        <v>0</v>
      </c>
      <c r="H1443" s="32">
        <f>IFERROR(IF(MATCH(F_SEARCHES!$A1443,'F_ ORDERS'!A:A,0),1,),0)</f>
        <v>0</v>
      </c>
    </row>
    <row r="1444" spans="1:8" x14ac:dyDescent="0.2">
      <c r="A1444" s="37" t="str">
        <f t="shared" si="22"/>
        <v>204.179.132.239|45032|0.515671296299843</v>
      </c>
      <c r="B1444" s="32">
        <v>8442</v>
      </c>
      <c r="C1444" s="32" t="s">
        <v>2349</v>
      </c>
      <c r="D1444" s="38">
        <f>INT(DT!A1444)</f>
        <v>45032</v>
      </c>
      <c r="E1444" s="39">
        <f>DT!A1444-INT(DT!A1444)</f>
        <v>0.51567129629984265</v>
      </c>
      <c r="F1444" s="32" t="s">
        <v>398</v>
      </c>
      <c r="G1444" s="39">
        <f>IF(F_SEARCHES!$H1444=1,(VLOOKUP(F_SEARCHES!$A1444,'F_ ORDERS'!A:G,7,FALSE)+VLOOKUP(F_SEARCHES!$A1444,'F_ ORDERS'!A:H,8,FALSE))-(F_SEARCHES!$D1444+F_SEARCHES!$E1444),0)</f>
        <v>0</v>
      </c>
      <c r="H1444" s="32">
        <f>IFERROR(IF(MATCH(F_SEARCHES!$A1444,'F_ ORDERS'!A:A,0),1,),0)</f>
        <v>0</v>
      </c>
    </row>
    <row r="1445" spans="1:8" x14ac:dyDescent="0.2">
      <c r="A1445" s="37" t="str">
        <f t="shared" si="22"/>
        <v>204.187.159.46|45074|0.932569444441469</v>
      </c>
      <c r="B1445" s="32">
        <v>8443</v>
      </c>
      <c r="C1445" s="32" t="s">
        <v>2350</v>
      </c>
      <c r="D1445" s="38">
        <f>INT(DT!A1445)</f>
        <v>45074</v>
      </c>
      <c r="E1445" s="39">
        <f>DT!A1445-INT(DT!A1445)</f>
        <v>0.93256944444146939</v>
      </c>
      <c r="F1445" s="32" t="s">
        <v>73</v>
      </c>
      <c r="G1445" s="39">
        <f>IF(F_SEARCHES!$H1445=1,(VLOOKUP(F_SEARCHES!$A1445,'F_ ORDERS'!A:G,7,FALSE)+VLOOKUP(F_SEARCHES!$A1445,'F_ ORDERS'!A:H,8,FALSE))-(F_SEARCHES!$D1445+F_SEARCHES!$E1445),0)</f>
        <v>0</v>
      </c>
      <c r="H1445" s="32">
        <f>IFERROR(IF(MATCH(F_SEARCHES!$A1445,'F_ ORDERS'!A:A,0),1,),0)</f>
        <v>0</v>
      </c>
    </row>
    <row r="1446" spans="1:8" x14ac:dyDescent="0.2">
      <c r="A1446" s="37" t="str">
        <f t="shared" si="22"/>
        <v>204.209.33.42|45484|0.685092592590081</v>
      </c>
      <c r="B1446" s="32">
        <v>8444</v>
      </c>
      <c r="C1446" s="32" t="s">
        <v>2351</v>
      </c>
      <c r="D1446" s="38">
        <f>INT(DT!A1446)</f>
        <v>45484</v>
      </c>
      <c r="E1446" s="39">
        <f>DT!A1446-INT(DT!A1446)</f>
        <v>0.68509259259008104</v>
      </c>
      <c r="F1446" s="32" t="s">
        <v>58</v>
      </c>
      <c r="G1446" s="39">
        <f>IF(F_SEARCHES!$H1446=1,(VLOOKUP(F_SEARCHES!$A1446,'F_ ORDERS'!A:G,7,FALSE)+VLOOKUP(F_SEARCHES!$A1446,'F_ ORDERS'!A:H,8,FALSE))-(F_SEARCHES!$D1446+F_SEARCHES!$E1446),0)</f>
        <v>0</v>
      </c>
      <c r="H1446" s="32">
        <f>IFERROR(IF(MATCH(F_SEARCHES!$A1446,'F_ ORDERS'!A:A,0),1,),0)</f>
        <v>0</v>
      </c>
    </row>
    <row r="1447" spans="1:8" x14ac:dyDescent="0.2">
      <c r="A1447" s="37" t="str">
        <f t="shared" si="22"/>
        <v>204.213.86.65|45151|0.183055555557075</v>
      </c>
      <c r="B1447" s="32">
        <v>8445</v>
      </c>
      <c r="C1447" s="32" t="s">
        <v>2352</v>
      </c>
      <c r="D1447" s="38">
        <f>INT(DT!A1447)</f>
        <v>45151</v>
      </c>
      <c r="E1447" s="39">
        <f>DT!A1447-INT(DT!A1447)</f>
        <v>0.18305555555707542</v>
      </c>
      <c r="F1447" s="32" t="s">
        <v>266</v>
      </c>
      <c r="G1447" s="39">
        <f>IF(F_SEARCHES!$H1447=1,(VLOOKUP(F_SEARCHES!$A1447,'F_ ORDERS'!A:G,7,FALSE)+VLOOKUP(F_SEARCHES!$A1447,'F_ ORDERS'!A:H,8,FALSE))-(F_SEARCHES!$D1447+F_SEARCHES!$E1447),0)</f>
        <v>0</v>
      </c>
      <c r="H1447" s="32">
        <f>IFERROR(IF(MATCH(F_SEARCHES!$A1447,'F_ ORDERS'!A:A,0),1,),0)</f>
        <v>0</v>
      </c>
    </row>
    <row r="1448" spans="1:8" x14ac:dyDescent="0.2">
      <c r="A1448" s="37" t="str">
        <f t="shared" si="22"/>
        <v>204.234.73.245|45177|0.0446874999979627</v>
      </c>
      <c r="B1448" s="32">
        <v>8446</v>
      </c>
      <c r="C1448" s="32" t="s">
        <v>2353</v>
      </c>
      <c r="D1448" s="38">
        <f>INT(DT!A1448)</f>
        <v>45177</v>
      </c>
      <c r="E1448" s="39">
        <f>DT!A1448-INT(DT!A1448)</f>
        <v>4.4687499997962732E-2</v>
      </c>
      <c r="F1448" s="32" t="s">
        <v>268</v>
      </c>
      <c r="G1448" s="39">
        <f>IF(F_SEARCHES!$H1448=1,(VLOOKUP(F_SEARCHES!$A1448,'F_ ORDERS'!A:G,7,FALSE)+VLOOKUP(F_SEARCHES!$A1448,'F_ ORDERS'!A:H,8,FALSE))-(F_SEARCHES!$D1448+F_SEARCHES!$E1448),0)</f>
        <v>2.4687500001164153E-2</v>
      </c>
      <c r="H1448" s="32">
        <f>IFERROR(IF(MATCH(F_SEARCHES!$A1448,'F_ ORDERS'!A:A,0),1,),0)</f>
        <v>1</v>
      </c>
    </row>
    <row r="1449" spans="1:8" x14ac:dyDescent="0.2">
      <c r="A1449" s="37" t="str">
        <f t="shared" si="22"/>
        <v>204.39.197.16|43528|0.623043981482624</v>
      </c>
      <c r="B1449" s="32">
        <v>8447</v>
      </c>
      <c r="C1449" s="32" t="s">
        <v>2354</v>
      </c>
      <c r="D1449" s="38">
        <f>INT(DT!A1449)</f>
        <v>43528</v>
      </c>
      <c r="E1449" s="39">
        <f>DT!A1449-INT(DT!A1449)</f>
        <v>0.62304398148262408</v>
      </c>
      <c r="F1449" s="32" t="s">
        <v>361</v>
      </c>
      <c r="G1449" s="39">
        <f>IF(F_SEARCHES!$H1449=1,(VLOOKUP(F_SEARCHES!$A1449,'F_ ORDERS'!A:G,7,FALSE)+VLOOKUP(F_SEARCHES!$A1449,'F_ ORDERS'!A:H,8,FALSE))-(F_SEARCHES!$D1449+F_SEARCHES!$E1449),0)</f>
        <v>0</v>
      </c>
      <c r="H1449" s="32">
        <f>IFERROR(IF(MATCH(F_SEARCHES!$A1449,'F_ ORDERS'!A:A,0),1,),0)</f>
        <v>0</v>
      </c>
    </row>
    <row r="1450" spans="1:8" x14ac:dyDescent="0.2">
      <c r="A1450" s="37" t="str">
        <f t="shared" si="22"/>
        <v>205.118.47.108|45118|0.842141203713254</v>
      </c>
      <c r="B1450" s="32">
        <v>8448</v>
      </c>
      <c r="C1450" s="32" t="s">
        <v>2355</v>
      </c>
      <c r="D1450" s="38">
        <f>INT(DT!A1450)</f>
        <v>45118</v>
      </c>
      <c r="E1450" s="39">
        <f>DT!A1450-INT(DT!A1450)</f>
        <v>0.84214120371325407</v>
      </c>
      <c r="F1450" s="32" t="s">
        <v>175</v>
      </c>
      <c r="G1450" s="39">
        <f>IF(F_SEARCHES!$H1450=1,(VLOOKUP(F_SEARCHES!$A1450,'F_ ORDERS'!A:G,7,FALSE)+VLOOKUP(F_SEARCHES!$A1450,'F_ ORDERS'!A:H,8,FALSE))-(F_SEARCHES!$D1450+F_SEARCHES!$E1450),0)</f>
        <v>3.6493055558821652E-2</v>
      </c>
      <c r="H1450" s="32">
        <f>IFERROR(IF(MATCH(F_SEARCHES!$A1450,'F_ ORDERS'!A:A,0),1,),0)</f>
        <v>1</v>
      </c>
    </row>
    <row r="1451" spans="1:8" x14ac:dyDescent="0.2">
      <c r="A1451" s="37" t="str">
        <f t="shared" si="22"/>
        <v>205.13.94.25|44367|0.730706018519413</v>
      </c>
      <c r="B1451" s="32">
        <v>8449</v>
      </c>
      <c r="C1451" s="32" t="s">
        <v>2356</v>
      </c>
      <c r="D1451" s="38">
        <f>INT(DT!A1451)</f>
        <v>44367</v>
      </c>
      <c r="E1451" s="39">
        <f>DT!A1451-INT(DT!A1451)</f>
        <v>0.73070601851941319</v>
      </c>
      <c r="F1451" s="32" t="s">
        <v>427</v>
      </c>
      <c r="G1451" s="39">
        <f>IF(F_SEARCHES!$H1451=1,(VLOOKUP(F_SEARCHES!$A1451,'F_ ORDERS'!A:G,7,FALSE)+VLOOKUP(F_SEARCHES!$A1451,'F_ ORDERS'!A:H,8,FALSE))-(F_SEARCHES!$D1451+F_SEARCHES!$E1451),0)</f>
        <v>0</v>
      </c>
      <c r="H1451" s="32">
        <f>IFERROR(IF(MATCH(F_SEARCHES!$A1451,'F_ ORDERS'!A:A,0),1,),0)</f>
        <v>0</v>
      </c>
    </row>
    <row r="1452" spans="1:8" x14ac:dyDescent="0.2">
      <c r="A1452" s="37" t="str">
        <f t="shared" si="22"/>
        <v>205.226.179.77|45290|0.310254629628616</v>
      </c>
      <c r="B1452" s="32">
        <v>8450</v>
      </c>
      <c r="C1452" s="32" t="s">
        <v>2357</v>
      </c>
      <c r="D1452" s="38">
        <f>INT(DT!A1452)</f>
        <v>45290</v>
      </c>
      <c r="E1452" s="39">
        <f>DT!A1452-INT(DT!A1452)</f>
        <v>0.31025462962861639</v>
      </c>
      <c r="F1452" s="32" t="s">
        <v>341</v>
      </c>
      <c r="G1452" s="39">
        <f>IF(F_SEARCHES!$H1452=1,(VLOOKUP(F_SEARCHES!$A1452,'F_ ORDERS'!A:G,7,FALSE)+VLOOKUP(F_SEARCHES!$A1452,'F_ ORDERS'!A:H,8,FALSE))-(F_SEARCHES!$D1452+F_SEARCHES!$E1452),0)</f>
        <v>0</v>
      </c>
      <c r="H1452" s="32">
        <f>IFERROR(IF(MATCH(F_SEARCHES!$A1452,'F_ ORDERS'!A:A,0),1,),0)</f>
        <v>0</v>
      </c>
    </row>
    <row r="1453" spans="1:8" x14ac:dyDescent="0.2">
      <c r="A1453" s="37" t="str">
        <f t="shared" si="22"/>
        <v>205.231.159.20|44493|0.555428240739275</v>
      </c>
      <c r="B1453" s="32">
        <v>8451</v>
      </c>
      <c r="C1453" s="32" t="s">
        <v>2358</v>
      </c>
      <c r="D1453" s="38">
        <f>INT(DT!A1453)</f>
        <v>44493</v>
      </c>
      <c r="E1453" s="39">
        <f>DT!A1453-INT(DT!A1453)</f>
        <v>0.55542824073927477</v>
      </c>
      <c r="F1453" s="32" t="s">
        <v>353</v>
      </c>
      <c r="G1453" s="39">
        <f>IF(F_SEARCHES!$H1453=1,(VLOOKUP(F_SEARCHES!$A1453,'F_ ORDERS'!A:G,7,FALSE)+VLOOKUP(F_SEARCHES!$A1453,'F_ ORDERS'!A:H,8,FALSE))-(F_SEARCHES!$D1453+F_SEARCHES!$E1453),0)</f>
        <v>7.6377314813726116E-2</v>
      </c>
      <c r="H1453" s="32">
        <f>IFERROR(IF(MATCH(F_SEARCHES!$A1453,'F_ ORDERS'!A:A,0),1,),0)</f>
        <v>1</v>
      </c>
    </row>
    <row r="1454" spans="1:8" x14ac:dyDescent="0.2">
      <c r="A1454" s="37" t="str">
        <f t="shared" si="22"/>
        <v>205.232.8.157|41754|0.726203703707142</v>
      </c>
      <c r="B1454" s="32">
        <v>8452</v>
      </c>
      <c r="C1454" s="32" t="s">
        <v>2359</v>
      </c>
      <c r="D1454" s="38">
        <f>INT(DT!A1454)</f>
        <v>41754</v>
      </c>
      <c r="E1454" s="39">
        <f>DT!A1454-INT(DT!A1454)</f>
        <v>0.72620370370714227</v>
      </c>
      <c r="F1454" s="32" t="s">
        <v>347</v>
      </c>
      <c r="G1454" s="39">
        <f>IF(F_SEARCHES!$H1454=1,(VLOOKUP(F_SEARCHES!$A1454,'F_ ORDERS'!A:G,7,FALSE)+VLOOKUP(F_SEARCHES!$A1454,'F_ ORDERS'!A:H,8,FALSE))-(F_SEARCHES!$D1454+F_SEARCHES!$E1454),0)</f>
        <v>4.5925925922347233E-2</v>
      </c>
      <c r="H1454" s="32">
        <f>IFERROR(IF(MATCH(F_SEARCHES!$A1454,'F_ ORDERS'!A:A,0),1,),0)</f>
        <v>1</v>
      </c>
    </row>
    <row r="1455" spans="1:8" x14ac:dyDescent="0.2">
      <c r="A1455" s="37" t="str">
        <f t="shared" si="22"/>
        <v>205.238.223.216|44184|0.433182870372548</v>
      </c>
      <c r="B1455" s="32">
        <v>8453</v>
      </c>
      <c r="C1455" s="32" t="s">
        <v>2360</v>
      </c>
      <c r="D1455" s="38">
        <f>INT(DT!A1455)</f>
        <v>44184</v>
      </c>
      <c r="E1455" s="39">
        <f>DT!A1455-INT(DT!A1455)</f>
        <v>0.43318287037254777</v>
      </c>
      <c r="F1455" s="32" t="s">
        <v>8</v>
      </c>
      <c r="G1455" s="39">
        <f>IF(F_SEARCHES!$H1455=1,(VLOOKUP(F_SEARCHES!$A1455,'F_ ORDERS'!A:G,7,FALSE)+VLOOKUP(F_SEARCHES!$A1455,'F_ ORDERS'!A:H,8,FALSE))-(F_SEARCHES!$D1455+F_SEARCHES!$E1455),0)</f>
        <v>9.2048611113568768E-2</v>
      </c>
      <c r="H1455" s="32">
        <f>IFERROR(IF(MATCH(F_SEARCHES!$A1455,'F_ ORDERS'!A:A,0),1,),0)</f>
        <v>1</v>
      </c>
    </row>
    <row r="1456" spans="1:8" x14ac:dyDescent="0.2">
      <c r="A1456" s="37" t="str">
        <f t="shared" si="22"/>
        <v>205.244.54.67|43221|0.391689814823621</v>
      </c>
      <c r="B1456" s="32">
        <v>8454</v>
      </c>
      <c r="C1456" s="32" t="s">
        <v>2361</v>
      </c>
      <c r="D1456" s="38">
        <f>INT(DT!A1456)</f>
        <v>43221</v>
      </c>
      <c r="E1456" s="39">
        <f>DT!A1456-INT(DT!A1456)</f>
        <v>0.39168981482362142</v>
      </c>
      <c r="F1456" s="32" t="s">
        <v>402</v>
      </c>
      <c r="G1456" s="39">
        <f>IF(F_SEARCHES!$H1456=1,(VLOOKUP(F_SEARCHES!$A1456,'F_ ORDERS'!A:G,7,FALSE)+VLOOKUP(F_SEARCHES!$A1456,'F_ ORDERS'!A:H,8,FALSE))-(F_SEARCHES!$D1456+F_SEARCHES!$E1456),0)</f>
        <v>0</v>
      </c>
      <c r="H1456" s="32">
        <f>IFERROR(IF(MATCH(F_SEARCHES!$A1456,'F_ ORDERS'!A:A,0),1,),0)</f>
        <v>0</v>
      </c>
    </row>
    <row r="1457" spans="1:8" x14ac:dyDescent="0.2">
      <c r="A1457" s="37" t="str">
        <f t="shared" si="22"/>
        <v>205.47.160.133|42480|0.298483796286746</v>
      </c>
      <c r="B1457" s="32">
        <v>8455</v>
      </c>
      <c r="C1457" s="32" t="s">
        <v>2362</v>
      </c>
      <c r="D1457" s="38">
        <f>INT(DT!A1457)</f>
        <v>42480</v>
      </c>
      <c r="E1457" s="39">
        <f>DT!A1457-INT(DT!A1457)</f>
        <v>0.29848379628674593</v>
      </c>
      <c r="F1457" s="32" t="s">
        <v>460</v>
      </c>
      <c r="G1457" s="39">
        <f>IF(F_SEARCHES!$H1457=1,(VLOOKUP(F_SEARCHES!$A1457,'F_ ORDERS'!A:G,7,FALSE)+VLOOKUP(F_SEARCHES!$A1457,'F_ ORDERS'!A:H,8,FALSE))-(F_SEARCHES!$D1457+F_SEARCHES!$E1457),0)</f>
        <v>0</v>
      </c>
      <c r="H1457" s="32">
        <f>IFERROR(IF(MATCH(F_SEARCHES!$A1457,'F_ ORDERS'!A:A,0),1,),0)</f>
        <v>0</v>
      </c>
    </row>
    <row r="1458" spans="1:8" x14ac:dyDescent="0.2">
      <c r="A1458" s="37" t="str">
        <f t="shared" si="22"/>
        <v>205.49.236.34|44618|0.845185185193259</v>
      </c>
      <c r="B1458" s="32">
        <v>8456</v>
      </c>
      <c r="C1458" s="32" t="s">
        <v>2363</v>
      </c>
      <c r="D1458" s="38">
        <f>INT(DT!A1458)</f>
        <v>44618</v>
      </c>
      <c r="E1458" s="39">
        <f>DT!A1458-INT(DT!A1458)</f>
        <v>0.8451851851932588</v>
      </c>
      <c r="F1458" s="32" t="s">
        <v>310</v>
      </c>
      <c r="G1458" s="39">
        <f>IF(F_SEARCHES!$H1458=1,(VLOOKUP(F_SEARCHES!$A1458,'F_ ORDERS'!A:G,7,FALSE)+VLOOKUP(F_SEARCHES!$A1458,'F_ ORDERS'!A:H,8,FALSE))-(F_SEARCHES!$D1458+F_SEARCHES!$E1458),0)</f>
        <v>0</v>
      </c>
      <c r="H1458" s="32">
        <f>IFERROR(IF(MATCH(F_SEARCHES!$A1458,'F_ ORDERS'!A:A,0),1,),0)</f>
        <v>0</v>
      </c>
    </row>
    <row r="1459" spans="1:8" x14ac:dyDescent="0.2">
      <c r="A1459" s="37" t="str">
        <f t="shared" si="22"/>
        <v>205.50.245.35|45235|0.68100694444729</v>
      </c>
      <c r="B1459" s="32">
        <v>8457</v>
      </c>
      <c r="C1459" s="32" t="s">
        <v>2364</v>
      </c>
      <c r="D1459" s="38">
        <f>INT(DT!A1459)</f>
        <v>45235</v>
      </c>
      <c r="E1459" s="39">
        <f>DT!A1459-INT(DT!A1459)</f>
        <v>0.68100694444729015</v>
      </c>
      <c r="F1459" s="32" t="s">
        <v>322</v>
      </c>
      <c r="G1459" s="39">
        <f>IF(F_SEARCHES!$H1459=1,(VLOOKUP(F_SEARCHES!$A1459,'F_ ORDERS'!A:G,7,FALSE)+VLOOKUP(F_SEARCHES!$A1459,'F_ ORDERS'!A:H,8,FALSE))-(F_SEARCHES!$D1459+F_SEARCHES!$E1459),0)</f>
        <v>0</v>
      </c>
      <c r="H1459" s="32">
        <f>IFERROR(IF(MATCH(F_SEARCHES!$A1459,'F_ ORDERS'!A:A,0),1,),0)</f>
        <v>0</v>
      </c>
    </row>
    <row r="1460" spans="1:8" x14ac:dyDescent="0.2">
      <c r="A1460" s="37" t="str">
        <f t="shared" si="22"/>
        <v>205.61.143.145|45022|0.632465277776646</v>
      </c>
      <c r="B1460" s="32">
        <v>8458</v>
      </c>
      <c r="C1460" s="32" t="s">
        <v>2365</v>
      </c>
      <c r="D1460" s="38">
        <f>INT(DT!A1460)</f>
        <v>45022</v>
      </c>
      <c r="E1460" s="39">
        <f>DT!A1460-INT(DT!A1460)</f>
        <v>0.63246527777664596</v>
      </c>
      <c r="F1460" s="32" t="s">
        <v>421</v>
      </c>
      <c r="G1460" s="39">
        <f>IF(F_SEARCHES!$H1460=1,(VLOOKUP(F_SEARCHES!$A1460,'F_ ORDERS'!A:G,7,FALSE)+VLOOKUP(F_SEARCHES!$A1460,'F_ ORDERS'!A:H,8,FALSE))-(F_SEARCHES!$D1460+F_SEARCHES!$E1460),0)</f>
        <v>0</v>
      </c>
      <c r="H1460" s="32">
        <f>IFERROR(IF(MATCH(F_SEARCHES!$A1460,'F_ ORDERS'!A:A,0),1,),0)</f>
        <v>0</v>
      </c>
    </row>
    <row r="1461" spans="1:8" x14ac:dyDescent="0.2">
      <c r="A1461" s="37" t="str">
        <f t="shared" si="22"/>
        <v>205.61.91.31|44808|0.319583333330229</v>
      </c>
      <c r="B1461" s="32">
        <v>8459</v>
      </c>
      <c r="C1461" s="32" t="s">
        <v>2366</v>
      </c>
      <c r="D1461" s="38">
        <f>INT(DT!A1461)</f>
        <v>44808</v>
      </c>
      <c r="E1461" s="39">
        <f>DT!A1461-INT(DT!A1461)</f>
        <v>0.31958333333022892</v>
      </c>
      <c r="F1461" s="32" t="s">
        <v>351</v>
      </c>
      <c r="G1461" s="39">
        <f>IF(F_SEARCHES!$H1461=1,(VLOOKUP(F_SEARCHES!$A1461,'F_ ORDERS'!A:G,7,FALSE)+VLOOKUP(F_SEARCHES!$A1461,'F_ ORDERS'!A:H,8,FALSE))-(F_SEARCHES!$D1461+F_SEARCHES!$E1461),0)</f>
        <v>0</v>
      </c>
      <c r="H1461" s="32">
        <f>IFERROR(IF(MATCH(F_SEARCHES!$A1461,'F_ ORDERS'!A:A,0),1,),0)</f>
        <v>0</v>
      </c>
    </row>
    <row r="1462" spans="1:8" x14ac:dyDescent="0.2">
      <c r="A1462" s="37" t="str">
        <f t="shared" si="22"/>
        <v>205.78.136.153|44745|0.814733796287328</v>
      </c>
      <c r="B1462" s="32">
        <v>8460</v>
      </c>
      <c r="C1462" s="32" t="s">
        <v>2367</v>
      </c>
      <c r="D1462" s="38">
        <f>INT(DT!A1462)</f>
        <v>44745</v>
      </c>
      <c r="E1462" s="39">
        <f>DT!A1462-INT(DT!A1462)</f>
        <v>0.814733796287328</v>
      </c>
      <c r="F1462" s="32" t="s">
        <v>447</v>
      </c>
      <c r="G1462" s="39">
        <f>IF(F_SEARCHES!$H1462=1,(VLOOKUP(F_SEARCHES!$A1462,'F_ ORDERS'!A:G,7,FALSE)+VLOOKUP(F_SEARCHES!$A1462,'F_ ORDERS'!A:H,8,FALSE))-(F_SEARCHES!$D1462+F_SEARCHES!$E1462),0)</f>
        <v>0.10405092592554865</v>
      </c>
      <c r="H1462" s="32">
        <f>IFERROR(IF(MATCH(F_SEARCHES!$A1462,'F_ ORDERS'!A:A,0),1,),0)</f>
        <v>1</v>
      </c>
    </row>
    <row r="1463" spans="1:8" x14ac:dyDescent="0.2">
      <c r="A1463" s="37" t="str">
        <f t="shared" si="22"/>
        <v>206.107.50.88|44695|0.350798611107166</v>
      </c>
      <c r="B1463" s="32">
        <v>8461</v>
      </c>
      <c r="C1463" s="32" t="s">
        <v>2368</v>
      </c>
      <c r="D1463" s="38">
        <f>INT(DT!A1463)</f>
        <v>44695</v>
      </c>
      <c r="E1463" s="39">
        <f>DT!A1463-INT(DT!A1463)</f>
        <v>0.35079861110716593</v>
      </c>
      <c r="F1463" s="32" t="s">
        <v>277</v>
      </c>
      <c r="G1463" s="39">
        <f>IF(F_SEARCHES!$H1463=1,(VLOOKUP(F_SEARCHES!$A1463,'F_ ORDERS'!A:G,7,FALSE)+VLOOKUP(F_SEARCHES!$A1463,'F_ ORDERS'!A:H,8,FALSE))-(F_SEARCHES!$D1463+F_SEARCHES!$E1463),0)</f>
        <v>0</v>
      </c>
      <c r="H1463" s="32">
        <f>IFERROR(IF(MATCH(F_SEARCHES!$A1463,'F_ ORDERS'!A:A,0),1,),0)</f>
        <v>0</v>
      </c>
    </row>
    <row r="1464" spans="1:8" x14ac:dyDescent="0.2">
      <c r="A1464" s="37" t="str">
        <f t="shared" si="22"/>
        <v>206.11.255.8|44244|0.644456018519122</v>
      </c>
      <c r="B1464" s="32">
        <v>8462</v>
      </c>
      <c r="C1464" s="32" t="s">
        <v>2369</v>
      </c>
      <c r="D1464" s="38">
        <f>INT(DT!A1464)</f>
        <v>44244</v>
      </c>
      <c r="E1464" s="39">
        <f>DT!A1464-INT(DT!A1464)</f>
        <v>0.64445601851912215</v>
      </c>
      <c r="F1464" s="32" t="s">
        <v>259</v>
      </c>
      <c r="G1464" s="39">
        <f>IF(F_SEARCHES!$H1464=1,(VLOOKUP(F_SEARCHES!$A1464,'F_ ORDERS'!A:G,7,FALSE)+VLOOKUP(F_SEARCHES!$A1464,'F_ ORDERS'!A:H,8,FALSE))-(F_SEARCHES!$D1464+F_SEARCHES!$E1464),0)</f>
        <v>8.6886574077652767E-2</v>
      </c>
      <c r="H1464" s="32">
        <f>IFERROR(IF(MATCH(F_SEARCHES!$A1464,'F_ ORDERS'!A:A,0),1,),0)</f>
        <v>1</v>
      </c>
    </row>
    <row r="1465" spans="1:8" x14ac:dyDescent="0.2">
      <c r="A1465" s="37" t="str">
        <f t="shared" si="22"/>
        <v>206.122.179.105|45538|0.790127314823621</v>
      </c>
      <c r="B1465" s="32">
        <v>8463</v>
      </c>
      <c r="C1465" s="32" t="s">
        <v>2370</v>
      </c>
      <c r="D1465" s="38">
        <f>INT(DT!A1465)</f>
        <v>45538</v>
      </c>
      <c r="E1465" s="39">
        <f>DT!A1465-INT(DT!A1465)</f>
        <v>0.79012731482362142</v>
      </c>
      <c r="F1465" s="32" t="s">
        <v>353</v>
      </c>
      <c r="G1465" s="39">
        <f>IF(F_SEARCHES!$H1465=1,(VLOOKUP(F_SEARCHES!$A1465,'F_ ORDERS'!A:G,7,FALSE)+VLOOKUP(F_SEARCHES!$A1465,'F_ ORDERS'!A:H,8,FALSE))-(F_SEARCHES!$D1465+F_SEARCHES!$E1465),0)</f>
        <v>4.3495370373420883E-2</v>
      </c>
      <c r="H1465" s="32">
        <f>IFERROR(IF(MATCH(F_SEARCHES!$A1465,'F_ ORDERS'!A:A,0),1,),0)</f>
        <v>1</v>
      </c>
    </row>
    <row r="1466" spans="1:8" x14ac:dyDescent="0.2">
      <c r="A1466" s="37" t="str">
        <f t="shared" si="22"/>
        <v>206.130.111.211|45543|0.94077546295739</v>
      </c>
      <c r="B1466" s="32">
        <v>8464</v>
      </c>
      <c r="C1466" s="32" t="s">
        <v>2371</v>
      </c>
      <c r="D1466" s="38">
        <f>INT(DT!A1466)</f>
        <v>45543</v>
      </c>
      <c r="E1466" s="39">
        <f>DT!A1466-INT(DT!A1466)</f>
        <v>0.94077546295739012</v>
      </c>
      <c r="F1466" s="32" t="s">
        <v>81</v>
      </c>
      <c r="G1466" s="39">
        <f>IF(F_SEARCHES!$H1466=1,(VLOOKUP(F_SEARCHES!$A1466,'F_ ORDERS'!A:G,7,FALSE)+VLOOKUP(F_SEARCHES!$A1466,'F_ ORDERS'!A:H,8,FALSE))-(F_SEARCHES!$D1466+F_SEARCHES!$E1466),0)</f>
        <v>0.11386574074276723</v>
      </c>
      <c r="H1466" s="32">
        <f>IFERROR(IF(MATCH(F_SEARCHES!$A1466,'F_ ORDERS'!A:A,0),1,),0)</f>
        <v>1</v>
      </c>
    </row>
    <row r="1467" spans="1:8" x14ac:dyDescent="0.2">
      <c r="A1467" s="37" t="str">
        <f t="shared" si="22"/>
        <v>206.149.111.154|45577|0.0113888888881775</v>
      </c>
      <c r="B1467" s="32">
        <v>8465</v>
      </c>
      <c r="C1467" s="32" t="s">
        <v>2372</v>
      </c>
      <c r="D1467" s="38">
        <f>INT(DT!A1467)</f>
        <v>45577</v>
      </c>
      <c r="E1467" s="39">
        <f>DT!A1467-INT(DT!A1467)</f>
        <v>1.1388888888177462E-2</v>
      </c>
      <c r="F1467" s="32" t="s">
        <v>391</v>
      </c>
      <c r="G1467" s="39">
        <f>IF(F_SEARCHES!$H1467=1,(VLOOKUP(F_SEARCHES!$A1467,'F_ ORDERS'!A:G,7,FALSE)+VLOOKUP(F_SEARCHES!$A1467,'F_ ORDERS'!A:H,8,FALSE))-(F_SEARCHES!$D1467+F_SEARCHES!$E1467),0)</f>
        <v>3.8449074076197576E-2</v>
      </c>
      <c r="H1467" s="32">
        <f>IFERROR(IF(MATCH(F_SEARCHES!$A1467,'F_ ORDERS'!A:A,0),1,),0)</f>
        <v>1</v>
      </c>
    </row>
    <row r="1468" spans="1:8" x14ac:dyDescent="0.2">
      <c r="A1468" s="37" t="str">
        <f t="shared" si="22"/>
        <v>206.155.177.146|43400|0.272222222221899</v>
      </c>
      <c r="B1468" s="32">
        <v>8466</v>
      </c>
      <c r="C1468" s="32" t="s">
        <v>2373</v>
      </c>
      <c r="D1468" s="38">
        <f>INT(DT!A1468)</f>
        <v>43400</v>
      </c>
      <c r="E1468" s="39">
        <f>DT!A1468-INT(DT!A1468)</f>
        <v>0.27222222222189885</v>
      </c>
      <c r="F1468" s="32" t="s">
        <v>218</v>
      </c>
      <c r="G1468" s="39">
        <f>IF(F_SEARCHES!$H1468=1,(VLOOKUP(F_SEARCHES!$A1468,'F_ ORDERS'!A:G,7,FALSE)+VLOOKUP(F_SEARCHES!$A1468,'F_ ORDERS'!A:H,8,FALSE))-(F_SEARCHES!$D1468+F_SEARCHES!$E1468),0)</f>
        <v>0</v>
      </c>
      <c r="H1468" s="32">
        <f>IFERROR(IF(MATCH(F_SEARCHES!$A1468,'F_ ORDERS'!A:A,0),1,),0)</f>
        <v>0</v>
      </c>
    </row>
    <row r="1469" spans="1:8" x14ac:dyDescent="0.2">
      <c r="A1469" s="37" t="str">
        <f t="shared" si="22"/>
        <v>206.175.142.23|44194|0.640081018522324</v>
      </c>
      <c r="B1469" s="32">
        <v>8467</v>
      </c>
      <c r="C1469" s="32" t="s">
        <v>2374</v>
      </c>
      <c r="D1469" s="38">
        <f>INT(DT!A1469)</f>
        <v>44194</v>
      </c>
      <c r="E1469" s="39">
        <f>DT!A1469-INT(DT!A1469)</f>
        <v>0.64008101852232357</v>
      </c>
      <c r="F1469" s="32" t="s">
        <v>496</v>
      </c>
      <c r="G1469" s="39">
        <f>IF(F_SEARCHES!$H1469=1,(VLOOKUP(F_SEARCHES!$A1469,'F_ ORDERS'!A:G,7,FALSE)+VLOOKUP(F_SEARCHES!$A1469,'F_ ORDERS'!A:H,8,FALSE))-(F_SEARCHES!$D1469+F_SEARCHES!$E1469),0)</f>
        <v>1.1192129626579117E-2</v>
      </c>
      <c r="H1469" s="32">
        <f>IFERROR(IF(MATCH(F_SEARCHES!$A1469,'F_ ORDERS'!A:A,0),1,),0)</f>
        <v>1</v>
      </c>
    </row>
    <row r="1470" spans="1:8" x14ac:dyDescent="0.2">
      <c r="A1470" s="37" t="str">
        <f t="shared" si="22"/>
        <v>206.2.67.93|44632|0.591516203712672</v>
      </c>
      <c r="B1470" s="32">
        <v>8468</v>
      </c>
      <c r="C1470" s="32" t="s">
        <v>2375</v>
      </c>
      <c r="D1470" s="38">
        <f>INT(DT!A1470)</f>
        <v>44632</v>
      </c>
      <c r="E1470" s="39">
        <f>DT!A1470-INT(DT!A1470)</f>
        <v>0.591516203712672</v>
      </c>
      <c r="F1470" s="32" t="s">
        <v>477</v>
      </c>
      <c r="G1470" s="39">
        <f>IF(F_SEARCHES!$H1470=1,(VLOOKUP(F_SEARCHES!$A1470,'F_ ORDERS'!A:G,7,FALSE)+VLOOKUP(F_SEARCHES!$A1470,'F_ ORDERS'!A:H,8,FALSE))-(F_SEARCHES!$D1470+F_SEARCHES!$E1470),0)</f>
        <v>0</v>
      </c>
      <c r="H1470" s="32">
        <f>IFERROR(IF(MATCH(F_SEARCHES!$A1470,'F_ ORDERS'!A:A,0),1,),0)</f>
        <v>0</v>
      </c>
    </row>
    <row r="1471" spans="1:8" x14ac:dyDescent="0.2">
      <c r="A1471" s="37" t="str">
        <f t="shared" si="22"/>
        <v>206.236.139.182|44911|0.548159722216951</v>
      </c>
      <c r="B1471" s="32">
        <v>8469</v>
      </c>
      <c r="C1471" s="32" t="s">
        <v>2376</v>
      </c>
      <c r="D1471" s="38">
        <f>INT(DT!A1471)</f>
        <v>44911</v>
      </c>
      <c r="E1471" s="39">
        <f>DT!A1471-INT(DT!A1471)</f>
        <v>0.5481597222169512</v>
      </c>
      <c r="F1471" s="32" t="s">
        <v>374</v>
      </c>
      <c r="G1471" s="39">
        <f>IF(F_SEARCHES!$H1471=1,(VLOOKUP(F_SEARCHES!$A1471,'F_ ORDERS'!A:G,7,FALSE)+VLOOKUP(F_SEARCHES!$A1471,'F_ ORDERS'!A:H,8,FALSE))-(F_SEARCHES!$D1471+F_SEARCHES!$E1471),0)</f>
        <v>1.4236111113859806E-2</v>
      </c>
      <c r="H1471" s="32">
        <f>IFERROR(IF(MATCH(F_SEARCHES!$A1471,'F_ ORDERS'!A:A,0),1,),0)</f>
        <v>1</v>
      </c>
    </row>
    <row r="1472" spans="1:8" x14ac:dyDescent="0.2">
      <c r="A1472" s="37" t="str">
        <f t="shared" si="22"/>
        <v>206.45.183.125|44978|0.418495370373421</v>
      </c>
      <c r="B1472" s="32">
        <v>8470</v>
      </c>
      <c r="C1472" s="32" t="s">
        <v>2377</v>
      </c>
      <c r="D1472" s="38">
        <f>INT(DT!A1472)</f>
        <v>44978</v>
      </c>
      <c r="E1472" s="39">
        <f>DT!A1472-INT(DT!A1472)</f>
        <v>0.41849537037342088</v>
      </c>
      <c r="F1472" s="32" t="s">
        <v>73</v>
      </c>
      <c r="G1472" s="39">
        <f>IF(F_SEARCHES!$H1472=1,(VLOOKUP(F_SEARCHES!$A1472,'F_ ORDERS'!A:G,7,FALSE)+VLOOKUP(F_SEARCHES!$A1472,'F_ ORDERS'!A:H,8,FALSE))-(F_SEARCHES!$D1472+F_SEARCHES!$E1472),0)</f>
        <v>0.12149305555794854</v>
      </c>
      <c r="H1472" s="32">
        <f>IFERROR(IF(MATCH(F_SEARCHES!$A1472,'F_ ORDERS'!A:A,0),1,),0)</f>
        <v>1</v>
      </c>
    </row>
    <row r="1473" spans="1:8" x14ac:dyDescent="0.2">
      <c r="A1473" s="37" t="str">
        <f t="shared" si="22"/>
        <v>206.69.26.202|43778|0.586504629631236</v>
      </c>
      <c r="B1473" s="32">
        <v>8471</v>
      </c>
      <c r="C1473" s="32" t="s">
        <v>2378</v>
      </c>
      <c r="D1473" s="38">
        <f>INT(DT!A1473)</f>
        <v>43778</v>
      </c>
      <c r="E1473" s="39">
        <f>DT!A1473-INT(DT!A1473)</f>
        <v>0.58650462963123573</v>
      </c>
      <c r="F1473" s="32" t="s">
        <v>382</v>
      </c>
      <c r="G1473" s="39">
        <f>IF(F_SEARCHES!$H1473=1,(VLOOKUP(F_SEARCHES!$A1473,'F_ ORDERS'!A:G,7,FALSE)+VLOOKUP(F_SEARCHES!$A1473,'F_ ORDERS'!A:H,8,FALSE))-(F_SEARCHES!$D1473+F_SEARCHES!$E1473),0)</f>
        <v>0.12166666666598758</v>
      </c>
      <c r="H1473" s="32">
        <f>IFERROR(IF(MATCH(F_SEARCHES!$A1473,'F_ ORDERS'!A:A,0),1,),0)</f>
        <v>1</v>
      </c>
    </row>
    <row r="1474" spans="1:8" x14ac:dyDescent="0.2">
      <c r="A1474" s="37" t="str">
        <f t="shared" ref="A1474:A1537" si="23">C1474 &amp; "|" &amp; D1474 &amp; "|" &amp; E1474</f>
        <v>206.8.163.80|43722|0.607245370367309</v>
      </c>
      <c r="B1474" s="32">
        <v>8472</v>
      </c>
      <c r="C1474" s="32" t="s">
        <v>2379</v>
      </c>
      <c r="D1474" s="38">
        <f>INT(DT!A1474)</f>
        <v>43722</v>
      </c>
      <c r="E1474" s="39">
        <f>DT!A1474-INT(DT!A1474)</f>
        <v>0.60724537036730908</v>
      </c>
      <c r="F1474" s="32" t="s">
        <v>86</v>
      </c>
      <c r="G1474" s="39">
        <f>IF(F_SEARCHES!$H1474=1,(VLOOKUP(F_SEARCHES!$A1474,'F_ ORDERS'!A:G,7,FALSE)+VLOOKUP(F_SEARCHES!$A1474,'F_ ORDERS'!A:H,8,FALSE))-(F_SEARCHES!$D1474+F_SEARCHES!$E1474),0)</f>
        <v>5.5034722223354038E-2</v>
      </c>
      <c r="H1474" s="32">
        <f>IFERROR(IF(MATCH(F_SEARCHES!$A1474,'F_ ORDERS'!A:A,0),1,),0)</f>
        <v>1</v>
      </c>
    </row>
    <row r="1475" spans="1:8" x14ac:dyDescent="0.2">
      <c r="A1475" s="37" t="str">
        <f t="shared" si="23"/>
        <v>206.92.30.113|43243|0.341134259258979</v>
      </c>
      <c r="B1475" s="32">
        <v>8473</v>
      </c>
      <c r="C1475" s="32" t="s">
        <v>2380</v>
      </c>
      <c r="D1475" s="38">
        <f>INT(DT!A1475)</f>
        <v>43243</v>
      </c>
      <c r="E1475" s="39">
        <f>DT!A1475-INT(DT!A1475)</f>
        <v>0.341134259258979</v>
      </c>
      <c r="F1475" s="32" t="s">
        <v>211</v>
      </c>
      <c r="G1475" s="39">
        <f>IF(F_SEARCHES!$H1475=1,(VLOOKUP(F_SEARCHES!$A1475,'F_ ORDERS'!A:G,7,FALSE)+VLOOKUP(F_SEARCHES!$A1475,'F_ ORDERS'!A:H,8,FALSE))-(F_SEARCHES!$D1475+F_SEARCHES!$E1475),0)</f>
        <v>5.2604166667151731E-2</v>
      </c>
      <c r="H1475" s="32">
        <f>IFERROR(IF(MATCH(F_SEARCHES!$A1475,'F_ ORDERS'!A:A,0),1,),0)</f>
        <v>1</v>
      </c>
    </row>
    <row r="1476" spans="1:8" x14ac:dyDescent="0.2">
      <c r="A1476" s="37" t="str">
        <f t="shared" si="23"/>
        <v>206.94.170.190|44780|0.243368055562314</v>
      </c>
      <c r="B1476" s="32">
        <v>8474</v>
      </c>
      <c r="C1476" s="32" t="s">
        <v>2381</v>
      </c>
      <c r="D1476" s="38">
        <f>INT(DT!A1476)</f>
        <v>44780</v>
      </c>
      <c r="E1476" s="39">
        <f>DT!A1476-INT(DT!A1476)</f>
        <v>0.24336805556231411</v>
      </c>
      <c r="F1476" s="32" t="s">
        <v>31</v>
      </c>
      <c r="G1476" s="39">
        <f>IF(F_SEARCHES!$H1476=1,(VLOOKUP(F_SEARCHES!$A1476,'F_ ORDERS'!A:G,7,FALSE)+VLOOKUP(F_SEARCHES!$A1476,'F_ ORDERS'!A:H,8,FALSE))-(F_SEARCHES!$D1476+F_SEARCHES!$E1476),0)</f>
        <v>7.4999999997089617E-2</v>
      </c>
      <c r="H1476" s="32">
        <f>IFERROR(IF(MATCH(F_SEARCHES!$A1476,'F_ ORDERS'!A:A,0),1,),0)</f>
        <v>1</v>
      </c>
    </row>
    <row r="1477" spans="1:8" x14ac:dyDescent="0.2">
      <c r="A1477" s="37" t="str">
        <f t="shared" si="23"/>
        <v>207.0.34.89|45230|0.115451388890506</v>
      </c>
      <c r="B1477" s="32">
        <v>8475</v>
      </c>
      <c r="C1477" s="32" t="s">
        <v>2382</v>
      </c>
      <c r="D1477" s="38">
        <f>INT(DT!A1477)</f>
        <v>45230</v>
      </c>
      <c r="E1477" s="39">
        <f>DT!A1477-INT(DT!A1477)</f>
        <v>0.11545138889050577</v>
      </c>
      <c r="F1477" s="32" t="s">
        <v>96</v>
      </c>
      <c r="G1477" s="39">
        <f>IF(F_SEARCHES!$H1477=1,(VLOOKUP(F_SEARCHES!$A1477,'F_ ORDERS'!A:G,7,FALSE)+VLOOKUP(F_SEARCHES!$A1477,'F_ ORDERS'!A:H,8,FALSE))-(F_SEARCHES!$D1477+F_SEARCHES!$E1477),0)</f>
        <v>7.2083333332557231E-2</v>
      </c>
      <c r="H1477" s="32">
        <f>IFERROR(IF(MATCH(F_SEARCHES!$A1477,'F_ ORDERS'!A:A,0),1,),0)</f>
        <v>1</v>
      </c>
    </row>
    <row r="1478" spans="1:8" x14ac:dyDescent="0.2">
      <c r="A1478" s="37" t="str">
        <f t="shared" si="23"/>
        <v>207.124.139.94|44702|0.278252314812562</v>
      </c>
      <c r="B1478" s="32">
        <v>8476</v>
      </c>
      <c r="C1478" s="32" t="s">
        <v>2383</v>
      </c>
      <c r="D1478" s="38">
        <f>INT(DT!A1478)</f>
        <v>44702</v>
      </c>
      <c r="E1478" s="39">
        <f>DT!A1478-INT(DT!A1478)</f>
        <v>0.27825231481256196</v>
      </c>
      <c r="F1478" s="32" t="s">
        <v>86</v>
      </c>
      <c r="G1478" s="39">
        <f>IF(F_SEARCHES!$H1478=1,(VLOOKUP(F_SEARCHES!$A1478,'F_ ORDERS'!A:G,7,FALSE)+VLOOKUP(F_SEARCHES!$A1478,'F_ ORDERS'!A:H,8,FALSE))-(F_SEARCHES!$D1478+F_SEARCHES!$E1478),0)</f>
        <v>2.2222222251002677E-3</v>
      </c>
      <c r="H1478" s="32">
        <f>IFERROR(IF(MATCH(F_SEARCHES!$A1478,'F_ ORDERS'!A:A,0),1,),0)</f>
        <v>1</v>
      </c>
    </row>
    <row r="1479" spans="1:8" x14ac:dyDescent="0.2">
      <c r="A1479" s="37" t="str">
        <f t="shared" si="23"/>
        <v>207.138.206.123|45284|0.257627314822457</v>
      </c>
      <c r="B1479" s="32">
        <v>8477</v>
      </c>
      <c r="C1479" s="32" t="s">
        <v>2384</v>
      </c>
      <c r="D1479" s="38">
        <f>INT(DT!A1479)</f>
        <v>45284</v>
      </c>
      <c r="E1479" s="39">
        <f>DT!A1479-INT(DT!A1479)</f>
        <v>0.25762731482245727</v>
      </c>
      <c r="F1479" s="32" t="s">
        <v>333</v>
      </c>
      <c r="G1479" s="39">
        <f>IF(F_SEARCHES!$H1479=1,(VLOOKUP(F_SEARCHES!$A1479,'F_ ORDERS'!A:G,7,FALSE)+VLOOKUP(F_SEARCHES!$A1479,'F_ ORDERS'!A:H,8,FALSE))-(F_SEARCHES!$D1479+F_SEARCHES!$E1479),0)</f>
        <v>2.2268518521741498E-2</v>
      </c>
      <c r="H1479" s="32">
        <f>IFERROR(IF(MATCH(F_SEARCHES!$A1479,'F_ ORDERS'!A:A,0),1,),0)</f>
        <v>1</v>
      </c>
    </row>
    <row r="1480" spans="1:8" x14ac:dyDescent="0.2">
      <c r="A1480" s="37" t="str">
        <f t="shared" si="23"/>
        <v>207.15.67.109|45400|0.72887731481751</v>
      </c>
      <c r="B1480" s="32">
        <v>8478</v>
      </c>
      <c r="C1480" s="32" t="s">
        <v>2385</v>
      </c>
      <c r="D1480" s="38">
        <f>INT(DT!A1480)</f>
        <v>45400</v>
      </c>
      <c r="E1480" s="39">
        <f>DT!A1480-INT(DT!A1480)</f>
        <v>0.72887731481750961</v>
      </c>
      <c r="F1480" s="32" t="s">
        <v>467</v>
      </c>
      <c r="G1480" s="39">
        <f>IF(F_SEARCHES!$H1480=1,(VLOOKUP(F_SEARCHES!$A1480,'F_ ORDERS'!A:G,7,FALSE)+VLOOKUP(F_SEARCHES!$A1480,'F_ ORDERS'!A:H,8,FALSE))-(F_SEARCHES!$D1480+F_SEARCHES!$E1480),0)</f>
        <v>3.0787037030677311E-3</v>
      </c>
      <c r="H1480" s="32">
        <f>IFERROR(IF(MATCH(F_SEARCHES!$A1480,'F_ ORDERS'!A:A,0),1,),0)</f>
        <v>1</v>
      </c>
    </row>
    <row r="1481" spans="1:8" x14ac:dyDescent="0.2">
      <c r="A1481" s="37" t="str">
        <f t="shared" si="23"/>
        <v>207.160.115.40|42989|0.294826388890215</v>
      </c>
      <c r="B1481" s="32">
        <v>8479</v>
      </c>
      <c r="C1481" s="32" t="s">
        <v>2386</v>
      </c>
      <c r="D1481" s="38">
        <f>INT(DT!A1481)</f>
        <v>42989</v>
      </c>
      <c r="E1481" s="39">
        <f>DT!A1481-INT(DT!A1481)</f>
        <v>0.29482638889021473</v>
      </c>
      <c r="F1481" s="32" t="s">
        <v>369</v>
      </c>
      <c r="G1481" s="39">
        <f>IF(F_SEARCHES!$H1481=1,(VLOOKUP(F_SEARCHES!$A1481,'F_ ORDERS'!A:G,7,FALSE)+VLOOKUP(F_SEARCHES!$A1481,'F_ ORDERS'!A:H,8,FALSE))-(F_SEARCHES!$D1481+F_SEARCHES!$E1481),0)</f>
        <v>6.9016203706269152E-2</v>
      </c>
      <c r="H1481" s="32">
        <f>IFERROR(IF(MATCH(F_SEARCHES!$A1481,'F_ ORDERS'!A:A,0),1,),0)</f>
        <v>1</v>
      </c>
    </row>
    <row r="1482" spans="1:8" x14ac:dyDescent="0.2">
      <c r="A1482" s="37" t="str">
        <f t="shared" si="23"/>
        <v>207.170.229.123|44861|0.291909722232958</v>
      </c>
      <c r="B1482" s="32">
        <v>8480</v>
      </c>
      <c r="C1482" s="32" t="s">
        <v>2387</v>
      </c>
      <c r="D1482" s="38">
        <f>INT(DT!A1482)</f>
        <v>44861</v>
      </c>
      <c r="E1482" s="39">
        <f>DT!A1482-INT(DT!A1482)</f>
        <v>0.2919097222329583</v>
      </c>
      <c r="F1482" s="32" t="s">
        <v>173</v>
      </c>
      <c r="G1482" s="39">
        <f>IF(F_SEARCHES!$H1482=1,(VLOOKUP(F_SEARCHES!$A1482,'F_ ORDERS'!A:G,7,FALSE)+VLOOKUP(F_SEARCHES!$A1482,'F_ ORDERS'!A:H,8,FALSE))-(F_SEARCHES!$D1482+F_SEARCHES!$E1482),0)</f>
        <v>2.569444444088731E-2</v>
      </c>
      <c r="H1482" s="32">
        <f>IFERROR(IF(MATCH(F_SEARCHES!$A1482,'F_ ORDERS'!A:A,0),1,),0)</f>
        <v>1</v>
      </c>
    </row>
    <row r="1483" spans="1:8" x14ac:dyDescent="0.2">
      <c r="A1483" s="37" t="str">
        <f t="shared" si="23"/>
        <v>207.183.129.22|43488|0.0242361111086211</v>
      </c>
      <c r="B1483" s="32">
        <v>8481</v>
      </c>
      <c r="C1483" s="32" t="s">
        <v>2388</v>
      </c>
      <c r="D1483" s="38">
        <f>INT(DT!A1483)</f>
        <v>43488</v>
      </c>
      <c r="E1483" s="39">
        <f>DT!A1483-INT(DT!A1483)</f>
        <v>2.4236111108621117E-2</v>
      </c>
      <c r="F1483" s="32" t="s">
        <v>201</v>
      </c>
      <c r="G1483" s="39">
        <f>IF(F_SEARCHES!$H1483=1,(VLOOKUP(F_SEARCHES!$A1483,'F_ ORDERS'!A:G,7,FALSE)+VLOOKUP(F_SEARCHES!$A1483,'F_ ORDERS'!A:H,8,FALSE))-(F_SEARCHES!$D1483+F_SEARCHES!$E1483),0)</f>
        <v>0</v>
      </c>
      <c r="H1483" s="32">
        <f>IFERROR(IF(MATCH(F_SEARCHES!$A1483,'F_ ORDERS'!A:A,0),1,),0)</f>
        <v>0</v>
      </c>
    </row>
    <row r="1484" spans="1:8" x14ac:dyDescent="0.2">
      <c r="A1484" s="37" t="str">
        <f t="shared" si="23"/>
        <v>207.187.80.13|44095|0.607314814813435</v>
      </c>
      <c r="B1484" s="32">
        <v>8482</v>
      </c>
      <c r="C1484" s="32" t="s">
        <v>2389</v>
      </c>
      <c r="D1484" s="38">
        <f>INT(DT!A1484)</f>
        <v>44095</v>
      </c>
      <c r="E1484" s="39">
        <f>DT!A1484-INT(DT!A1484)</f>
        <v>0.60731481481343508</v>
      </c>
      <c r="F1484" s="32" t="s">
        <v>147</v>
      </c>
      <c r="G1484" s="39">
        <f>IF(F_SEARCHES!$H1484=1,(VLOOKUP(F_SEARCHES!$A1484,'F_ ORDERS'!A:G,7,FALSE)+VLOOKUP(F_SEARCHES!$A1484,'F_ ORDERS'!A:H,8,FALSE))-(F_SEARCHES!$D1484+F_SEARCHES!$E1484),0)</f>
        <v>0</v>
      </c>
      <c r="H1484" s="32">
        <f>IFERROR(IF(MATCH(F_SEARCHES!$A1484,'F_ ORDERS'!A:A,0),1,),0)</f>
        <v>0</v>
      </c>
    </row>
    <row r="1485" spans="1:8" x14ac:dyDescent="0.2">
      <c r="A1485" s="37" t="str">
        <f t="shared" si="23"/>
        <v>207.222.10.248|45242|0.920173611113569</v>
      </c>
      <c r="B1485" s="32">
        <v>8483</v>
      </c>
      <c r="C1485" s="32" t="s">
        <v>2390</v>
      </c>
      <c r="D1485" s="38">
        <f>INT(DT!A1485)</f>
        <v>45242</v>
      </c>
      <c r="E1485" s="39">
        <f>DT!A1485-INT(DT!A1485)</f>
        <v>0.92017361111356877</v>
      </c>
      <c r="F1485" s="32" t="s">
        <v>382</v>
      </c>
      <c r="G1485" s="39">
        <f>IF(F_SEARCHES!$H1485=1,(VLOOKUP(F_SEARCHES!$A1485,'F_ ORDERS'!A:G,7,FALSE)+VLOOKUP(F_SEARCHES!$A1485,'F_ ORDERS'!A:H,8,FALSE))-(F_SEARCHES!$D1485+F_SEARCHES!$E1485),0)</f>
        <v>6.1122685183363501E-2</v>
      </c>
      <c r="H1485" s="32">
        <f>IFERROR(IF(MATCH(F_SEARCHES!$A1485,'F_ ORDERS'!A:A,0),1,),0)</f>
        <v>1</v>
      </c>
    </row>
    <row r="1486" spans="1:8" x14ac:dyDescent="0.2">
      <c r="A1486" s="37" t="str">
        <f t="shared" si="23"/>
        <v>207.222.86.232|42990|0.424560185187147</v>
      </c>
      <c r="B1486" s="32">
        <v>8484</v>
      </c>
      <c r="C1486" s="32" t="s">
        <v>2391</v>
      </c>
      <c r="D1486" s="38">
        <f>INT(DT!A1486)</f>
        <v>42990</v>
      </c>
      <c r="E1486" s="39">
        <f>DT!A1486-INT(DT!A1486)</f>
        <v>0.424560185187147</v>
      </c>
      <c r="F1486" s="32" t="s">
        <v>281</v>
      </c>
      <c r="G1486" s="39">
        <f>IF(F_SEARCHES!$H1486=1,(VLOOKUP(F_SEARCHES!$A1486,'F_ ORDERS'!A:G,7,FALSE)+VLOOKUP(F_SEARCHES!$A1486,'F_ ORDERS'!A:H,8,FALSE))-(F_SEARCHES!$D1486+F_SEARCHES!$E1486),0)</f>
        <v>0</v>
      </c>
      <c r="H1486" s="32">
        <f>IFERROR(IF(MATCH(F_SEARCHES!$A1486,'F_ ORDERS'!A:A,0),1,),0)</f>
        <v>0</v>
      </c>
    </row>
    <row r="1487" spans="1:8" x14ac:dyDescent="0.2">
      <c r="A1487" s="37" t="str">
        <f t="shared" si="23"/>
        <v>207.24.11.90|44254|0.0112152777801384</v>
      </c>
      <c r="B1487" s="32">
        <v>8485</v>
      </c>
      <c r="C1487" s="32" t="s">
        <v>2392</v>
      </c>
      <c r="D1487" s="38">
        <f>INT(DT!A1487)</f>
        <v>44254</v>
      </c>
      <c r="E1487" s="39">
        <f>DT!A1487-INT(DT!A1487)</f>
        <v>1.1215277780138422E-2</v>
      </c>
      <c r="F1487" s="32" t="s">
        <v>257</v>
      </c>
      <c r="G1487" s="39">
        <f>IF(F_SEARCHES!$H1487=1,(VLOOKUP(F_SEARCHES!$A1487,'F_ ORDERS'!A:G,7,FALSE)+VLOOKUP(F_SEARCHES!$A1487,'F_ ORDERS'!A:H,8,FALSE))-(F_SEARCHES!$D1487+F_SEARCHES!$E1487),0)</f>
        <v>5.4282407436403446E-3</v>
      </c>
      <c r="H1487" s="32">
        <f>IFERROR(IF(MATCH(F_SEARCHES!$A1487,'F_ ORDERS'!A:A,0),1,),0)</f>
        <v>1</v>
      </c>
    </row>
    <row r="1488" spans="1:8" x14ac:dyDescent="0.2">
      <c r="A1488" s="37" t="str">
        <f t="shared" si="23"/>
        <v>207.245.96.242|44360|0.965439814812271</v>
      </c>
      <c r="B1488" s="32">
        <v>8486</v>
      </c>
      <c r="C1488" s="32" t="s">
        <v>2393</v>
      </c>
      <c r="D1488" s="38">
        <f>INT(DT!A1488)</f>
        <v>44360</v>
      </c>
      <c r="E1488" s="39">
        <f>DT!A1488-INT(DT!A1488)</f>
        <v>0.96543981481227092</v>
      </c>
      <c r="F1488" s="32" t="s">
        <v>394</v>
      </c>
      <c r="G1488" s="39">
        <f>IF(F_SEARCHES!$H1488=1,(VLOOKUP(F_SEARCHES!$A1488,'F_ ORDERS'!A:G,7,FALSE)+VLOOKUP(F_SEARCHES!$A1488,'F_ ORDERS'!A:H,8,FALSE))-(F_SEARCHES!$D1488+F_SEARCHES!$E1488),0)</f>
        <v>0</v>
      </c>
      <c r="H1488" s="32">
        <f>IFERROR(IF(MATCH(F_SEARCHES!$A1488,'F_ ORDERS'!A:A,0),1,),0)</f>
        <v>0</v>
      </c>
    </row>
    <row r="1489" spans="1:8" x14ac:dyDescent="0.2">
      <c r="A1489" s="37" t="str">
        <f t="shared" si="23"/>
        <v>207.253.180.115|44473|0.901550925933407</v>
      </c>
      <c r="B1489" s="32">
        <v>8487</v>
      </c>
      <c r="C1489" s="32" t="s">
        <v>2394</v>
      </c>
      <c r="D1489" s="38">
        <f>INT(DT!A1489)</f>
        <v>44473</v>
      </c>
      <c r="E1489" s="39">
        <f>DT!A1489-INT(DT!A1489)</f>
        <v>0.90155092593340669</v>
      </c>
      <c r="F1489" s="32" t="s">
        <v>131</v>
      </c>
      <c r="G1489" s="39">
        <f>IF(F_SEARCHES!$H1489=1,(VLOOKUP(F_SEARCHES!$A1489,'F_ ORDERS'!A:G,7,FALSE)+VLOOKUP(F_SEARCHES!$A1489,'F_ ORDERS'!A:H,8,FALSE))-(F_SEARCHES!$D1489+F_SEARCHES!$E1489),0)</f>
        <v>0.11811342592409346</v>
      </c>
      <c r="H1489" s="32">
        <f>IFERROR(IF(MATCH(F_SEARCHES!$A1489,'F_ ORDERS'!A:A,0),1,),0)</f>
        <v>1</v>
      </c>
    </row>
    <row r="1490" spans="1:8" x14ac:dyDescent="0.2">
      <c r="A1490" s="37" t="str">
        <f t="shared" si="23"/>
        <v>207.55.123.185|44656|0.303807870368473</v>
      </c>
      <c r="B1490" s="32">
        <v>8488</v>
      </c>
      <c r="C1490" s="32" t="s">
        <v>2395</v>
      </c>
      <c r="D1490" s="38">
        <f>INT(DT!A1490)</f>
        <v>44656</v>
      </c>
      <c r="E1490" s="39">
        <f>DT!A1490-INT(DT!A1490)</f>
        <v>0.30380787036847323</v>
      </c>
      <c r="F1490" s="32" t="s">
        <v>322</v>
      </c>
      <c r="G1490" s="39">
        <f>IF(F_SEARCHES!$H1490=1,(VLOOKUP(F_SEARCHES!$A1490,'F_ ORDERS'!A:G,7,FALSE)+VLOOKUP(F_SEARCHES!$A1490,'F_ ORDERS'!A:H,8,FALSE))-(F_SEARCHES!$D1490+F_SEARCHES!$E1490),0)</f>
        <v>6.2060185184236616E-2</v>
      </c>
      <c r="H1490" s="32">
        <f>IFERROR(IF(MATCH(F_SEARCHES!$A1490,'F_ ORDERS'!A:A,0),1,),0)</f>
        <v>1</v>
      </c>
    </row>
    <row r="1491" spans="1:8" x14ac:dyDescent="0.2">
      <c r="A1491" s="37" t="str">
        <f t="shared" si="23"/>
        <v>207.99.114.35|45336|0.255578703712672</v>
      </c>
      <c r="B1491" s="32">
        <v>8489</v>
      </c>
      <c r="C1491" s="32" t="s">
        <v>2396</v>
      </c>
      <c r="D1491" s="38">
        <f>INT(DT!A1491)</f>
        <v>45336</v>
      </c>
      <c r="E1491" s="39">
        <f>DT!A1491-INT(DT!A1491)</f>
        <v>0.255578703712672</v>
      </c>
      <c r="F1491" s="32" t="s">
        <v>310</v>
      </c>
      <c r="G1491" s="39">
        <f>IF(F_SEARCHES!$H1491=1,(VLOOKUP(F_SEARCHES!$A1491,'F_ ORDERS'!A:G,7,FALSE)+VLOOKUP(F_SEARCHES!$A1491,'F_ ORDERS'!A:H,8,FALSE))-(F_SEARCHES!$D1491+F_SEARCHES!$E1491),0)</f>
        <v>0.12325231481372612</v>
      </c>
      <c r="H1491" s="32">
        <f>IFERROR(IF(MATCH(F_SEARCHES!$A1491,'F_ ORDERS'!A:A,0),1,),0)</f>
        <v>1</v>
      </c>
    </row>
    <row r="1492" spans="1:8" x14ac:dyDescent="0.2">
      <c r="A1492" s="37" t="str">
        <f t="shared" si="23"/>
        <v>208.108.64.71|45043|0.61357638888876</v>
      </c>
      <c r="B1492" s="32">
        <v>8490</v>
      </c>
      <c r="C1492" s="32" t="s">
        <v>2397</v>
      </c>
      <c r="D1492" s="38">
        <f>INT(DT!A1492)</f>
        <v>45043</v>
      </c>
      <c r="E1492" s="39">
        <f>DT!A1492-INT(DT!A1492)</f>
        <v>0.61357638888875954</v>
      </c>
      <c r="F1492" s="32" t="s">
        <v>197</v>
      </c>
      <c r="G1492" s="39">
        <f>IF(F_SEARCHES!$H1492=1,(VLOOKUP(F_SEARCHES!$A1492,'F_ ORDERS'!A:G,7,FALSE)+VLOOKUP(F_SEARCHES!$A1492,'F_ ORDERS'!A:H,8,FALSE))-(F_SEARCHES!$D1492+F_SEARCHES!$E1492),0)</f>
        <v>0</v>
      </c>
      <c r="H1492" s="32">
        <f>IFERROR(IF(MATCH(F_SEARCHES!$A1492,'F_ ORDERS'!A:A,0),1,),0)</f>
        <v>0</v>
      </c>
    </row>
    <row r="1493" spans="1:8" x14ac:dyDescent="0.2">
      <c r="A1493" s="37" t="str">
        <f t="shared" si="23"/>
        <v>208.121.50.205|43624|0.736157407409337</v>
      </c>
      <c r="B1493" s="32">
        <v>8491</v>
      </c>
      <c r="C1493" s="32" t="s">
        <v>2398</v>
      </c>
      <c r="D1493" s="38">
        <f>INT(DT!A1493)</f>
        <v>43624</v>
      </c>
      <c r="E1493" s="39">
        <f>DT!A1493-INT(DT!A1493)</f>
        <v>0.73615740740933688</v>
      </c>
      <c r="F1493" s="32" t="s">
        <v>428</v>
      </c>
      <c r="G1493" s="39">
        <f>IF(F_SEARCHES!$H1493=1,(VLOOKUP(F_SEARCHES!$A1493,'F_ ORDERS'!A:G,7,FALSE)+VLOOKUP(F_SEARCHES!$A1493,'F_ ORDERS'!A:H,8,FALSE))-(F_SEARCHES!$D1493+F_SEARCHES!$E1493),0)</f>
        <v>0</v>
      </c>
      <c r="H1493" s="32">
        <f>IFERROR(IF(MATCH(F_SEARCHES!$A1493,'F_ ORDERS'!A:A,0),1,),0)</f>
        <v>0</v>
      </c>
    </row>
    <row r="1494" spans="1:8" x14ac:dyDescent="0.2">
      <c r="A1494" s="37" t="str">
        <f t="shared" si="23"/>
        <v>208.229.235.16|45354|0.419768518520868</v>
      </c>
      <c r="B1494" s="32">
        <v>8492</v>
      </c>
      <c r="C1494" s="32" t="s">
        <v>2399</v>
      </c>
      <c r="D1494" s="38">
        <f>INT(DT!A1494)</f>
        <v>45354</v>
      </c>
      <c r="E1494" s="39">
        <f>DT!A1494-INT(DT!A1494)</f>
        <v>0.41976851852086838</v>
      </c>
      <c r="F1494" s="32" t="s">
        <v>373</v>
      </c>
      <c r="G1494" s="39">
        <f>IF(F_SEARCHES!$H1494=1,(VLOOKUP(F_SEARCHES!$A1494,'F_ ORDERS'!A:G,7,FALSE)+VLOOKUP(F_SEARCHES!$A1494,'F_ ORDERS'!A:H,8,FALSE))-(F_SEARCHES!$D1494+F_SEARCHES!$E1494),0)</f>
        <v>7.9756944447581191E-2</v>
      </c>
      <c r="H1494" s="32">
        <f>IFERROR(IF(MATCH(F_SEARCHES!$A1494,'F_ ORDERS'!A:A,0),1,),0)</f>
        <v>1</v>
      </c>
    </row>
    <row r="1495" spans="1:8" x14ac:dyDescent="0.2">
      <c r="A1495" s="37" t="str">
        <f t="shared" si="23"/>
        <v>208.243.83.221|45416|0.0358449073974043</v>
      </c>
      <c r="B1495" s="32">
        <v>8493</v>
      </c>
      <c r="C1495" s="32" t="s">
        <v>2400</v>
      </c>
      <c r="D1495" s="38">
        <f>INT(DT!A1495)</f>
        <v>45416</v>
      </c>
      <c r="E1495" s="39">
        <f>DT!A1495-INT(DT!A1495)</f>
        <v>3.5844907397404313E-2</v>
      </c>
      <c r="F1495" s="32" t="s">
        <v>492</v>
      </c>
      <c r="G1495" s="39">
        <f>IF(F_SEARCHES!$H1495=1,(VLOOKUP(F_SEARCHES!$A1495,'F_ ORDERS'!A:G,7,FALSE)+VLOOKUP(F_SEARCHES!$A1495,'F_ ORDERS'!A:H,8,FALSE))-(F_SEARCHES!$D1495+F_SEARCHES!$E1495),0)</f>
        <v>6.2002314814890269E-2</v>
      </c>
      <c r="H1495" s="32">
        <f>IFERROR(IF(MATCH(F_SEARCHES!$A1495,'F_ ORDERS'!A:A,0),1,),0)</f>
        <v>1</v>
      </c>
    </row>
    <row r="1496" spans="1:8" x14ac:dyDescent="0.2">
      <c r="A1496" s="37" t="str">
        <f t="shared" si="23"/>
        <v>208.255.218.231|44642|0.19892361111124</v>
      </c>
      <c r="B1496" s="32">
        <v>8494</v>
      </c>
      <c r="C1496" s="32" t="s">
        <v>2401</v>
      </c>
      <c r="D1496" s="38">
        <f>INT(DT!A1496)</f>
        <v>44642</v>
      </c>
      <c r="E1496" s="39">
        <f>DT!A1496-INT(DT!A1496)</f>
        <v>0.19892361111124046</v>
      </c>
      <c r="F1496" s="32" t="s">
        <v>166</v>
      </c>
      <c r="G1496" s="39">
        <f>IF(F_SEARCHES!$H1496=1,(VLOOKUP(F_SEARCHES!$A1496,'F_ ORDERS'!A:G,7,FALSE)+VLOOKUP(F_SEARCHES!$A1496,'F_ ORDERS'!A:H,8,FALSE))-(F_SEARCHES!$D1496+F_SEARCHES!$E1496),0)</f>
        <v>0</v>
      </c>
      <c r="H1496" s="32">
        <f>IFERROR(IF(MATCH(F_SEARCHES!$A1496,'F_ ORDERS'!A:A,0),1,),0)</f>
        <v>0</v>
      </c>
    </row>
    <row r="1497" spans="1:8" x14ac:dyDescent="0.2">
      <c r="A1497" s="37" t="str">
        <f t="shared" si="23"/>
        <v>208.41.190.73|44507|0.127141203702195</v>
      </c>
      <c r="B1497" s="32">
        <v>8495</v>
      </c>
      <c r="C1497" s="32" t="s">
        <v>2402</v>
      </c>
      <c r="D1497" s="38">
        <f>INT(DT!A1497)</f>
        <v>44507</v>
      </c>
      <c r="E1497" s="39">
        <f>DT!A1497-INT(DT!A1497)</f>
        <v>0.12714120370219462</v>
      </c>
      <c r="F1497" s="32" t="s">
        <v>281</v>
      </c>
      <c r="G1497" s="39">
        <f>IF(F_SEARCHES!$H1497=1,(VLOOKUP(F_SEARCHES!$A1497,'F_ ORDERS'!A:G,7,FALSE)+VLOOKUP(F_SEARCHES!$A1497,'F_ ORDERS'!A:H,8,FALSE))-(F_SEARCHES!$D1497+F_SEARCHES!$E1497),0)</f>
        <v>8.72453703705105E-2</v>
      </c>
      <c r="H1497" s="32">
        <f>IFERROR(IF(MATCH(F_SEARCHES!$A1497,'F_ ORDERS'!A:A,0),1,),0)</f>
        <v>1</v>
      </c>
    </row>
    <row r="1498" spans="1:8" x14ac:dyDescent="0.2">
      <c r="A1498" s="37" t="str">
        <f t="shared" si="23"/>
        <v>208.42.104.1|44226|0.344247685192386</v>
      </c>
      <c r="B1498" s="32">
        <v>8496</v>
      </c>
      <c r="C1498" s="32" t="s">
        <v>2403</v>
      </c>
      <c r="D1498" s="38">
        <f>INT(DT!A1498)</f>
        <v>44226</v>
      </c>
      <c r="E1498" s="39">
        <f>DT!A1498-INT(DT!A1498)</f>
        <v>0.34424768519238569</v>
      </c>
      <c r="F1498" s="32" t="s">
        <v>299</v>
      </c>
      <c r="G1498" s="39">
        <f>IF(F_SEARCHES!$H1498=1,(VLOOKUP(F_SEARCHES!$A1498,'F_ ORDERS'!A:G,7,FALSE)+VLOOKUP(F_SEARCHES!$A1498,'F_ ORDERS'!A:H,8,FALSE))-(F_SEARCHES!$D1498+F_SEARCHES!$E1498),0)</f>
        <v>0.11981481481780065</v>
      </c>
      <c r="H1498" s="32">
        <f>IFERROR(IF(MATCH(F_SEARCHES!$A1498,'F_ ORDERS'!A:A,0),1,),0)</f>
        <v>1</v>
      </c>
    </row>
    <row r="1499" spans="1:8" x14ac:dyDescent="0.2">
      <c r="A1499" s="37" t="str">
        <f t="shared" si="23"/>
        <v>208.43.117.119|44903|0.988344907396822</v>
      </c>
      <c r="B1499" s="32">
        <v>8497</v>
      </c>
      <c r="C1499" s="32" t="s">
        <v>2404</v>
      </c>
      <c r="D1499" s="38">
        <f>INT(DT!A1499)</f>
        <v>44903</v>
      </c>
      <c r="E1499" s="39">
        <f>DT!A1499-INT(DT!A1499)</f>
        <v>0.98834490739682224</v>
      </c>
      <c r="F1499" s="32" t="s">
        <v>326</v>
      </c>
      <c r="G1499" s="39">
        <f>IF(F_SEARCHES!$H1499=1,(VLOOKUP(F_SEARCHES!$A1499,'F_ ORDERS'!A:G,7,FALSE)+VLOOKUP(F_SEARCHES!$A1499,'F_ ORDERS'!A:H,8,FALSE))-(F_SEARCHES!$D1499+F_SEARCHES!$E1499),0)</f>
        <v>0</v>
      </c>
      <c r="H1499" s="32">
        <f>IFERROR(IF(MATCH(F_SEARCHES!$A1499,'F_ ORDERS'!A:A,0),1,),0)</f>
        <v>0</v>
      </c>
    </row>
    <row r="1500" spans="1:8" x14ac:dyDescent="0.2">
      <c r="A1500" s="37" t="str">
        <f t="shared" si="23"/>
        <v>208.58.147.17|44676|0.86034722221666</v>
      </c>
      <c r="B1500" s="32">
        <v>8498</v>
      </c>
      <c r="C1500" s="32" t="s">
        <v>2405</v>
      </c>
      <c r="D1500" s="38">
        <f>INT(DT!A1500)</f>
        <v>44676</v>
      </c>
      <c r="E1500" s="39">
        <f>DT!A1500-INT(DT!A1500)</f>
        <v>0.86034722221666016</v>
      </c>
      <c r="F1500" s="32" t="s">
        <v>65</v>
      </c>
      <c r="G1500" s="39">
        <f>IF(F_SEARCHES!$H1500=1,(VLOOKUP(F_SEARCHES!$A1500,'F_ ORDERS'!A:G,7,FALSE)+VLOOKUP(F_SEARCHES!$A1500,'F_ ORDERS'!A:H,8,FALSE))-(F_SEARCHES!$D1500+F_SEARCHES!$E1500),0)</f>
        <v>0</v>
      </c>
      <c r="H1500" s="32">
        <f>IFERROR(IF(MATCH(F_SEARCHES!$A1500,'F_ ORDERS'!A:A,0),1,),0)</f>
        <v>0</v>
      </c>
    </row>
    <row r="1501" spans="1:8" x14ac:dyDescent="0.2">
      <c r="A1501" s="37" t="str">
        <f t="shared" si="23"/>
        <v>208.98.252.151|45364|0.767534722217533</v>
      </c>
      <c r="B1501" s="32">
        <v>8499</v>
      </c>
      <c r="C1501" s="32" t="s">
        <v>2406</v>
      </c>
      <c r="D1501" s="38">
        <f>INT(DT!A1501)</f>
        <v>45364</v>
      </c>
      <c r="E1501" s="39">
        <f>DT!A1501-INT(DT!A1501)</f>
        <v>0.76753472221753327</v>
      </c>
      <c r="F1501" s="32" t="s">
        <v>197</v>
      </c>
      <c r="G1501" s="39">
        <f>IF(F_SEARCHES!$H1501=1,(VLOOKUP(F_SEARCHES!$A1501,'F_ ORDERS'!A:G,7,FALSE)+VLOOKUP(F_SEARCHES!$A1501,'F_ ORDERS'!A:H,8,FALSE))-(F_SEARCHES!$D1501+F_SEARCHES!$E1501),0)</f>
        <v>1.2222222219861578E-2</v>
      </c>
      <c r="H1501" s="32">
        <f>IFERROR(IF(MATCH(F_SEARCHES!$A1501,'F_ ORDERS'!A:A,0),1,),0)</f>
        <v>1</v>
      </c>
    </row>
    <row r="1502" spans="1:8" x14ac:dyDescent="0.2">
      <c r="A1502" s="37" t="str">
        <f t="shared" si="23"/>
        <v>209.101.87.41|44047|0.504942129628034</v>
      </c>
      <c r="B1502" s="32">
        <v>8500</v>
      </c>
      <c r="C1502" s="32" t="s">
        <v>2407</v>
      </c>
      <c r="D1502" s="38">
        <f>INT(DT!A1502)</f>
        <v>44047</v>
      </c>
      <c r="E1502" s="39">
        <f>DT!A1502-INT(DT!A1502)</f>
        <v>0.50494212962803431</v>
      </c>
      <c r="F1502" s="32" t="s">
        <v>139</v>
      </c>
      <c r="G1502" s="39">
        <f>IF(F_SEARCHES!$H1502=1,(VLOOKUP(F_SEARCHES!$A1502,'F_ ORDERS'!A:G,7,FALSE)+VLOOKUP(F_SEARCHES!$A1502,'F_ ORDERS'!A:H,8,FALSE))-(F_SEARCHES!$D1502+F_SEARCHES!$E1502),0)</f>
        <v>0</v>
      </c>
      <c r="H1502" s="32">
        <f>IFERROR(IF(MATCH(F_SEARCHES!$A1502,'F_ ORDERS'!A:A,0),1,),0)</f>
        <v>0</v>
      </c>
    </row>
    <row r="1503" spans="1:8" x14ac:dyDescent="0.2">
      <c r="A1503" s="37" t="str">
        <f t="shared" si="23"/>
        <v>209.112.176.127|45123|0.302141203712381</v>
      </c>
      <c r="B1503" s="32">
        <v>8501</v>
      </c>
      <c r="C1503" s="32" t="s">
        <v>2408</v>
      </c>
      <c r="D1503" s="38">
        <f>INT(DT!A1503)</f>
        <v>45123</v>
      </c>
      <c r="E1503" s="39">
        <f>DT!A1503-INT(DT!A1503)</f>
        <v>0.30214120371238096</v>
      </c>
      <c r="F1503" s="32" t="s">
        <v>365</v>
      </c>
      <c r="G1503" s="39">
        <f>IF(F_SEARCHES!$H1503=1,(VLOOKUP(F_SEARCHES!$A1503,'F_ ORDERS'!A:G,7,FALSE)+VLOOKUP(F_SEARCHES!$A1503,'F_ ORDERS'!A:H,8,FALSE))-(F_SEARCHES!$D1503+F_SEARCHES!$E1503),0)</f>
        <v>2.1736111113568768E-2</v>
      </c>
      <c r="H1503" s="32">
        <f>IFERROR(IF(MATCH(F_SEARCHES!$A1503,'F_ ORDERS'!A:A,0),1,),0)</f>
        <v>1</v>
      </c>
    </row>
    <row r="1504" spans="1:8" x14ac:dyDescent="0.2">
      <c r="A1504" s="37" t="str">
        <f t="shared" si="23"/>
        <v>209.169.229.144|45407|0.40436342592875</v>
      </c>
      <c r="B1504" s="32">
        <v>8502</v>
      </c>
      <c r="C1504" s="32" t="s">
        <v>2409</v>
      </c>
      <c r="D1504" s="38">
        <f>INT(DT!A1504)</f>
        <v>45407</v>
      </c>
      <c r="E1504" s="39">
        <f>DT!A1504-INT(DT!A1504)</f>
        <v>0.40436342592875008</v>
      </c>
      <c r="F1504" s="32" t="s">
        <v>100</v>
      </c>
      <c r="G1504" s="39">
        <f>IF(F_SEARCHES!$H1504=1,(VLOOKUP(F_SEARCHES!$A1504,'F_ ORDERS'!A:G,7,FALSE)+VLOOKUP(F_SEARCHES!$A1504,'F_ ORDERS'!A:H,8,FALSE))-(F_SEARCHES!$D1504+F_SEARCHES!$E1504),0)</f>
        <v>4.3749999997089617E-2</v>
      </c>
      <c r="H1504" s="32">
        <f>IFERROR(IF(MATCH(F_SEARCHES!$A1504,'F_ ORDERS'!A:A,0),1,),0)</f>
        <v>1</v>
      </c>
    </row>
    <row r="1505" spans="1:8" x14ac:dyDescent="0.2">
      <c r="A1505" s="37" t="str">
        <f t="shared" si="23"/>
        <v>209.176.32.156|44571|0.0752083333427436</v>
      </c>
      <c r="B1505" s="32">
        <v>8503</v>
      </c>
      <c r="C1505" s="32" t="s">
        <v>2410</v>
      </c>
      <c r="D1505" s="38">
        <f>INT(DT!A1505)</f>
        <v>44571</v>
      </c>
      <c r="E1505" s="39">
        <f>DT!A1505-INT(DT!A1505)</f>
        <v>7.5208333342743572E-2</v>
      </c>
      <c r="F1505" s="32" t="s">
        <v>366</v>
      </c>
      <c r="G1505" s="39">
        <f>IF(F_SEARCHES!$H1505=1,(VLOOKUP(F_SEARCHES!$A1505,'F_ ORDERS'!A:G,7,FALSE)+VLOOKUP(F_SEARCHES!$A1505,'F_ ORDERS'!A:H,8,FALSE))-(F_SEARCHES!$D1505+F_SEARCHES!$E1505),0)</f>
        <v>1.377314816636499E-3</v>
      </c>
      <c r="H1505" s="32">
        <f>IFERROR(IF(MATCH(F_SEARCHES!$A1505,'F_ ORDERS'!A:A,0),1,),0)</f>
        <v>1</v>
      </c>
    </row>
    <row r="1506" spans="1:8" x14ac:dyDescent="0.2">
      <c r="A1506" s="37" t="str">
        <f t="shared" si="23"/>
        <v>209.207.124.35|44156|0.804027777783631</v>
      </c>
      <c r="B1506" s="32">
        <v>8504</v>
      </c>
      <c r="C1506" s="32" t="s">
        <v>2411</v>
      </c>
      <c r="D1506" s="38">
        <f>INT(DT!A1506)</f>
        <v>44156</v>
      </c>
      <c r="E1506" s="39">
        <f>DT!A1506-INT(DT!A1506)</f>
        <v>0.80402777778363088</v>
      </c>
      <c r="F1506" s="32" t="s">
        <v>90</v>
      </c>
      <c r="G1506" s="39">
        <f>IF(F_SEARCHES!$H1506=1,(VLOOKUP(F_SEARCHES!$A1506,'F_ ORDERS'!A:G,7,FALSE)+VLOOKUP(F_SEARCHES!$A1506,'F_ ORDERS'!A:H,8,FALSE))-(F_SEARCHES!$D1506+F_SEARCHES!$E1506),0)</f>
        <v>0</v>
      </c>
      <c r="H1506" s="32">
        <f>IFERROR(IF(MATCH(F_SEARCHES!$A1506,'F_ ORDERS'!A:A,0),1,),0)</f>
        <v>0</v>
      </c>
    </row>
    <row r="1507" spans="1:8" x14ac:dyDescent="0.2">
      <c r="A1507" s="37" t="str">
        <f t="shared" si="23"/>
        <v>209.248.198.60|44878|0.075543981482042</v>
      </c>
      <c r="B1507" s="32">
        <v>8505</v>
      </c>
      <c r="C1507" s="32" t="s">
        <v>2412</v>
      </c>
      <c r="D1507" s="38">
        <f>INT(DT!A1507)</f>
        <v>44878</v>
      </c>
      <c r="E1507" s="39">
        <f>DT!A1507-INT(DT!A1507)</f>
        <v>7.5543981482042E-2</v>
      </c>
      <c r="F1507" s="32" t="s">
        <v>105</v>
      </c>
      <c r="G1507" s="39">
        <f>IF(F_SEARCHES!$H1507=1,(VLOOKUP(F_SEARCHES!$A1507,'F_ ORDERS'!A:G,7,FALSE)+VLOOKUP(F_SEARCHES!$A1507,'F_ ORDERS'!A:H,8,FALSE))-(F_SEARCHES!$D1507+F_SEARCHES!$E1507),0)</f>
        <v>0</v>
      </c>
      <c r="H1507" s="32">
        <f>IFERROR(IF(MATCH(F_SEARCHES!$A1507,'F_ ORDERS'!A:A,0),1,),0)</f>
        <v>0</v>
      </c>
    </row>
    <row r="1508" spans="1:8" x14ac:dyDescent="0.2">
      <c r="A1508" s="37" t="str">
        <f t="shared" si="23"/>
        <v>209.30.48.107|45258|0.182858796302753</v>
      </c>
      <c r="B1508" s="32">
        <v>8506</v>
      </c>
      <c r="C1508" s="32" t="s">
        <v>2413</v>
      </c>
      <c r="D1508" s="38">
        <f>INT(DT!A1508)</f>
        <v>45258</v>
      </c>
      <c r="E1508" s="39">
        <f>DT!A1508-INT(DT!A1508)</f>
        <v>0.18285879630275303</v>
      </c>
      <c r="F1508" s="32" t="s">
        <v>303</v>
      </c>
      <c r="G1508" s="39">
        <f>IF(F_SEARCHES!$H1508=1,(VLOOKUP(F_SEARCHES!$A1508,'F_ ORDERS'!A:G,7,FALSE)+VLOOKUP(F_SEARCHES!$A1508,'F_ ORDERS'!A:H,8,FALSE))-(F_SEARCHES!$D1508+F_SEARCHES!$E1508),0)</f>
        <v>3.9710648146865424E-2</v>
      </c>
      <c r="H1508" s="32">
        <f>IFERROR(IF(MATCH(F_SEARCHES!$A1508,'F_ ORDERS'!A:A,0),1,),0)</f>
        <v>1</v>
      </c>
    </row>
    <row r="1509" spans="1:8" x14ac:dyDescent="0.2">
      <c r="A1509" s="37" t="str">
        <f t="shared" si="23"/>
        <v>209.41.153.228|44074|0.349004629628325</v>
      </c>
      <c r="B1509" s="32">
        <v>8507</v>
      </c>
      <c r="C1509" s="32" t="s">
        <v>2414</v>
      </c>
      <c r="D1509" s="38">
        <f>INT(DT!A1509)</f>
        <v>44074</v>
      </c>
      <c r="E1509" s="39">
        <f>DT!A1509-INT(DT!A1509)</f>
        <v>0.34900462962832535</v>
      </c>
      <c r="F1509" s="32" t="s">
        <v>188</v>
      </c>
      <c r="G1509" s="39">
        <f>IF(F_SEARCHES!$H1509=1,(VLOOKUP(F_SEARCHES!$A1509,'F_ ORDERS'!A:G,7,FALSE)+VLOOKUP(F_SEARCHES!$A1509,'F_ ORDERS'!A:H,8,FALSE))-(F_SEARCHES!$D1509+F_SEARCHES!$E1509),0)</f>
        <v>4.5127314813726116E-2</v>
      </c>
      <c r="H1509" s="32">
        <f>IFERROR(IF(MATCH(F_SEARCHES!$A1509,'F_ ORDERS'!A:A,0),1,),0)</f>
        <v>1</v>
      </c>
    </row>
    <row r="1510" spans="1:8" x14ac:dyDescent="0.2">
      <c r="A1510" s="37" t="str">
        <f t="shared" si="23"/>
        <v>209.53.249.103|44934|0.510891203703068</v>
      </c>
      <c r="B1510" s="32">
        <v>8508</v>
      </c>
      <c r="C1510" s="32" t="s">
        <v>2415</v>
      </c>
      <c r="D1510" s="38">
        <f>INT(DT!A1510)</f>
        <v>44934</v>
      </c>
      <c r="E1510" s="39">
        <f>DT!A1510-INT(DT!A1510)</f>
        <v>0.51089120370306773</v>
      </c>
      <c r="F1510" s="32" t="s">
        <v>358</v>
      </c>
      <c r="G1510" s="39">
        <f>IF(F_SEARCHES!$H1510=1,(VLOOKUP(F_SEARCHES!$A1510,'F_ ORDERS'!A:G,7,FALSE)+VLOOKUP(F_SEARCHES!$A1510,'F_ ORDERS'!A:H,8,FALSE))-(F_SEARCHES!$D1510+F_SEARCHES!$E1510),0)</f>
        <v>8.2245370373129845E-2</v>
      </c>
      <c r="H1510" s="32">
        <f>IFERROR(IF(MATCH(F_SEARCHES!$A1510,'F_ ORDERS'!A:A,0),1,),0)</f>
        <v>1</v>
      </c>
    </row>
    <row r="1511" spans="1:8" x14ac:dyDescent="0.2">
      <c r="A1511" s="37" t="str">
        <f t="shared" si="23"/>
        <v>209.62.186.247|44980|0.338159722232376</v>
      </c>
      <c r="B1511" s="32">
        <v>8509</v>
      </c>
      <c r="C1511" s="32" t="s">
        <v>2416</v>
      </c>
      <c r="D1511" s="38">
        <f>INT(DT!A1511)</f>
        <v>44980</v>
      </c>
      <c r="E1511" s="39">
        <f>DT!A1511-INT(DT!A1511)</f>
        <v>0.33815972223237623</v>
      </c>
      <c r="F1511" s="32" t="s">
        <v>465</v>
      </c>
      <c r="G1511" s="39">
        <f>IF(F_SEARCHES!$H1511=1,(VLOOKUP(F_SEARCHES!$A1511,'F_ ORDERS'!A:G,7,FALSE)+VLOOKUP(F_SEARCHES!$A1511,'F_ ORDERS'!A:H,8,FALSE))-(F_SEARCHES!$D1511+F_SEARCHES!$E1511),0)</f>
        <v>2.899305555911269E-2</v>
      </c>
      <c r="H1511" s="32">
        <f>IFERROR(IF(MATCH(F_SEARCHES!$A1511,'F_ ORDERS'!A:A,0),1,),0)</f>
        <v>1</v>
      </c>
    </row>
    <row r="1512" spans="1:8" x14ac:dyDescent="0.2">
      <c r="A1512" s="37" t="str">
        <f t="shared" si="23"/>
        <v>209.72.204.140|44231|0.546724537038244</v>
      </c>
      <c r="B1512" s="32">
        <v>8510</v>
      </c>
      <c r="C1512" s="32" t="s">
        <v>2417</v>
      </c>
      <c r="D1512" s="38">
        <f>INT(DT!A1512)</f>
        <v>44231</v>
      </c>
      <c r="E1512" s="39">
        <f>DT!A1512-INT(DT!A1512)</f>
        <v>0.54672453703824431</v>
      </c>
      <c r="F1512" s="32" t="s">
        <v>324</v>
      </c>
      <c r="G1512" s="39">
        <f>IF(F_SEARCHES!$H1512=1,(VLOOKUP(F_SEARCHES!$A1512,'F_ ORDERS'!A:G,7,FALSE)+VLOOKUP(F_SEARCHES!$A1512,'F_ ORDERS'!A:H,8,FALSE))-(F_SEARCHES!$D1512+F_SEARCHES!$E1512),0)</f>
        <v>0</v>
      </c>
      <c r="H1512" s="32">
        <f>IFERROR(IF(MATCH(F_SEARCHES!$A1512,'F_ ORDERS'!A:A,0),1,),0)</f>
        <v>0</v>
      </c>
    </row>
    <row r="1513" spans="1:8" x14ac:dyDescent="0.2">
      <c r="A1513" s="37" t="str">
        <f t="shared" si="23"/>
        <v>21.109.44.195|45551|0.289594907408173</v>
      </c>
      <c r="B1513" s="32">
        <v>8511</v>
      </c>
      <c r="C1513" s="32" t="s">
        <v>2418</v>
      </c>
      <c r="D1513" s="38">
        <f>INT(DT!A1513)</f>
        <v>45551</v>
      </c>
      <c r="E1513" s="39">
        <f>DT!A1513-INT(DT!A1513)</f>
        <v>0.28959490740817273</v>
      </c>
      <c r="F1513" s="32" t="s">
        <v>371</v>
      </c>
      <c r="G1513" s="39">
        <f>IF(F_SEARCHES!$H1513=1,(VLOOKUP(F_SEARCHES!$A1513,'F_ ORDERS'!A:G,7,FALSE)+VLOOKUP(F_SEARCHES!$A1513,'F_ ORDERS'!A:H,8,FALSE))-(F_SEARCHES!$D1513+F_SEARCHES!$E1513),0)</f>
        <v>2.0162037035333924E-2</v>
      </c>
      <c r="H1513" s="32">
        <f>IFERROR(IF(MATCH(F_SEARCHES!$A1513,'F_ ORDERS'!A:A,0),1,),0)</f>
        <v>1</v>
      </c>
    </row>
    <row r="1514" spans="1:8" x14ac:dyDescent="0.2">
      <c r="A1514" s="37" t="str">
        <f t="shared" si="23"/>
        <v>21.110.12.49|45478|0.494340277778974</v>
      </c>
      <c r="B1514" s="32">
        <v>8512</v>
      </c>
      <c r="C1514" s="32" t="s">
        <v>2419</v>
      </c>
      <c r="D1514" s="38">
        <f>INT(DT!A1514)</f>
        <v>45478</v>
      </c>
      <c r="E1514" s="39">
        <f>DT!A1514-INT(DT!A1514)</f>
        <v>0.49434027777897427</v>
      </c>
      <c r="F1514" s="32" t="s">
        <v>248</v>
      </c>
      <c r="G1514" s="39">
        <f>IF(F_SEARCHES!$H1514=1,(VLOOKUP(F_SEARCHES!$A1514,'F_ ORDERS'!A:G,7,FALSE)+VLOOKUP(F_SEARCHES!$A1514,'F_ ORDERS'!A:H,8,FALSE))-(F_SEARCHES!$D1514+F_SEARCHES!$E1514),0)</f>
        <v>3.531249999650754E-2</v>
      </c>
      <c r="H1514" s="32">
        <f>IFERROR(IF(MATCH(F_SEARCHES!$A1514,'F_ ORDERS'!A:A,0),1,),0)</f>
        <v>1</v>
      </c>
    </row>
    <row r="1515" spans="1:8" x14ac:dyDescent="0.2">
      <c r="A1515" s="37" t="str">
        <f t="shared" si="23"/>
        <v>21.171.147.117|44046|0.923750000001746</v>
      </c>
      <c r="B1515" s="32">
        <v>8513</v>
      </c>
      <c r="C1515" s="32" t="s">
        <v>2420</v>
      </c>
      <c r="D1515" s="38">
        <f>INT(DT!A1515)</f>
        <v>44046</v>
      </c>
      <c r="E1515" s="39">
        <f>DT!A1515-INT(DT!A1515)</f>
        <v>0.92375000000174623</v>
      </c>
      <c r="F1515" s="32" t="s">
        <v>349</v>
      </c>
      <c r="G1515" s="39">
        <f>IF(F_SEARCHES!$H1515=1,(VLOOKUP(F_SEARCHES!$A1515,'F_ ORDERS'!A:G,7,FALSE)+VLOOKUP(F_SEARCHES!$A1515,'F_ ORDERS'!A:H,8,FALSE))-(F_SEARCHES!$D1515+F_SEARCHES!$E1515),0)</f>
        <v>9.6458333333430346E-2</v>
      </c>
      <c r="H1515" s="32">
        <f>IFERROR(IF(MATCH(F_SEARCHES!$A1515,'F_ ORDERS'!A:A,0),1,),0)</f>
        <v>1</v>
      </c>
    </row>
    <row r="1516" spans="1:8" x14ac:dyDescent="0.2">
      <c r="A1516" s="37" t="str">
        <f t="shared" si="23"/>
        <v>21.196.78.147|44839|0.11127314814803</v>
      </c>
      <c r="B1516" s="32">
        <v>8514</v>
      </c>
      <c r="C1516" s="32" t="s">
        <v>2421</v>
      </c>
      <c r="D1516" s="38">
        <f>INT(DT!A1516)</f>
        <v>44839</v>
      </c>
      <c r="E1516" s="39">
        <f>DT!A1516-INT(DT!A1516)</f>
        <v>0.11127314814802958</v>
      </c>
      <c r="F1516" s="32" t="s">
        <v>234</v>
      </c>
      <c r="G1516" s="39">
        <f>IF(F_SEARCHES!$H1516=1,(VLOOKUP(F_SEARCHES!$A1516,'F_ ORDERS'!A:G,7,FALSE)+VLOOKUP(F_SEARCHES!$A1516,'F_ ORDERS'!A:H,8,FALSE))-(F_SEARCHES!$D1516+F_SEARCHES!$E1516),0)</f>
        <v>1.5636574076779652E-2</v>
      </c>
      <c r="H1516" s="32">
        <f>IFERROR(IF(MATCH(F_SEARCHES!$A1516,'F_ ORDERS'!A:A,0),1,),0)</f>
        <v>1</v>
      </c>
    </row>
    <row r="1517" spans="1:8" x14ac:dyDescent="0.2">
      <c r="A1517" s="37" t="str">
        <f t="shared" si="23"/>
        <v>21.219.254.71|44773|0.789594907408173</v>
      </c>
      <c r="B1517" s="32">
        <v>8515</v>
      </c>
      <c r="C1517" s="32" t="s">
        <v>2422</v>
      </c>
      <c r="D1517" s="38">
        <f>INT(DT!A1517)</f>
        <v>44773</v>
      </c>
      <c r="E1517" s="39">
        <f>DT!A1517-INT(DT!A1517)</f>
        <v>0.78959490740817273</v>
      </c>
      <c r="F1517" s="32" t="s">
        <v>470</v>
      </c>
      <c r="G1517" s="39">
        <f>IF(F_SEARCHES!$H1517=1,(VLOOKUP(F_SEARCHES!$A1517,'F_ ORDERS'!A:G,7,FALSE)+VLOOKUP(F_SEARCHES!$A1517,'F_ ORDERS'!A:H,8,FALSE))-(F_SEARCHES!$D1517+F_SEARCHES!$E1517),0)</f>
        <v>0</v>
      </c>
      <c r="H1517" s="32">
        <f>IFERROR(IF(MATCH(F_SEARCHES!$A1517,'F_ ORDERS'!A:A,0),1,),0)</f>
        <v>0</v>
      </c>
    </row>
    <row r="1518" spans="1:8" x14ac:dyDescent="0.2">
      <c r="A1518" s="37" t="str">
        <f t="shared" si="23"/>
        <v>21.22.244.178|44414|0.24489583333343</v>
      </c>
      <c r="B1518" s="32">
        <v>8516</v>
      </c>
      <c r="C1518" s="32" t="s">
        <v>2423</v>
      </c>
      <c r="D1518" s="38">
        <f>INT(DT!A1518)</f>
        <v>44414</v>
      </c>
      <c r="E1518" s="39">
        <f>DT!A1518-INT(DT!A1518)</f>
        <v>0.24489583333343035</v>
      </c>
      <c r="F1518" s="32" t="s">
        <v>265</v>
      </c>
      <c r="G1518" s="39">
        <f>IF(F_SEARCHES!$H1518=1,(VLOOKUP(F_SEARCHES!$A1518,'F_ ORDERS'!A:G,7,FALSE)+VLOOKUP(F_SEARCHES!$A1518,'F_ ORDERS'!A:H,8,FALSE))-(F_SEARCHES!$D1518+F_SEARCHES!$E1518),0)</f>
        <v>0</v>
      </c>
      <c r="H1518" s="32">
        <f>IFERROR(IF(MATCH(F_SEARCHES!$A1518,'F_ ORDERS'!A:A,0),1,),0)</f>
        <v>0</v>
      </c>
    </row>
    <row r="1519" spans="1:8" x14ac:dyDescent="0.2">
      <c r="A1519" s="37" t="str">
        <f t="shared" si="23"/>
        <v>21.220.130.107|45149|0.707719907397404</v>
      </c>
      <c r="B1519" s="32">
        <v>8517</v>
      </c>
      <c r="C1519" s="32" t="s">
        <v>2424</v>
      </c>
      <c r="D1519" s="38">
        <f>INT(DT!A1519)</f>
        <v>45149</v>
      </c>
      <c r="E1519" s="39">
        <f>DT!A1519-INT(DT!A1519)</f>
        <v>0.70771990739740431</v>
      </c>
      <c r="F1519" s="32" t="s">
        <v>357</v>
      </c>
      <c r="G1519" s="39">
        <f>IF(F_SEARCHES!$H1519=1,(VLOOKUP(F_SEARCHES!$A1519,'F_ ORDERS'!A:G,7,FALSE)+VLOOKUP(F_SEARCHES!$A1519,'F_ ORDERS'!A:H,8,FALSE))-(F_SEARCHES!$D1519+F_SEARCHES!$E1519),0)</f>
        <v>7.8391203700448386E-2</v>
      </c>
      <c r="H1519" s="32">
        <f>IFERROR(IF(MATCH(F_SEARCHES!$A1519,'F_ ORDERS'!A:A,0),1,),0)</f>
        <v>1</v>
      </c>
    </row>
    <row r="1520" spans="1:8" x14ac:dyDescent="0.2">
      <c r="A1520" s="37" t="str">
        <f t="shared" si="23"/>
        <v>21.222.70.250|43440|0.206469907410792</v>
      </c>
      <c r="B1520" s="32">
        <v>8518</v>
      </c>
      <c r="C1520" s="32" t="s">
        <v>2425</v>
      </c>
      <c r="D1520" s="38">
        <f>INT(DT!A1520)</f>
        <v>43440</v>
      </c>
      <c r="E1520" s="39">
        <f>DT!A1520-INT(DT!A1520)</f>
        <v>0.20646990741079208</v>
      </c>
      <c r="F1520" s="32" t="s">
        <v>429</v>
      </c>
      <c r="G1520" s="39">
        <f>IF(F_SEARCHES!$H1520=1,(VLOOKUP(F_SEARCHES!$A1520,'F_ ORDERS'!A:G,7,FALSE)+VLOOKUP(F_SEARCHES!$A1520,'F_ ORDERS'!A:H,8,FALSE))-(F_SEARCHES!$D1520+F_SEARCHES!$E1520),0)</f>
        <v>1.9004629626579117E-2</v>
      </c>
      <c r="H1520" s="32">
        <f>IFERROR(IF(MATCH(F_SEARCHES!$A1520,'F_ ORDERS'!A:A,0),1,),0)</f>
        <v>1</v>
      </c>
    </row>
    <row r="1521" spans="1:8" x14ac:dyDescent="0.2">
      <c r="A1521" s="37" t="str">
        <f t="shared" si="23"/>
        <v>21.225.219.143|45608|0.471087962956517</v>
      </c>
      <c r="B1521" s="32">
        <v>8519</v>
      </c>
      <c r="C1521" s="32" t="s">
        <v>2426</v>
      </c>
      <c r="D1521" s="38">
        <f>INT(DT!A1521)</f>
        <v>45608</v>
      </c>
      <c r="E1521" s="39">
        <f>DT!A1521-INT(DT!A1521)</f>
        <v>0.471087962956517</v>
      </c>
      <c r="F1521" s="32" t="s">
        <v>270</v>
      </c>
      <c r="G1521" s="39">
        <f>IF(F_SEARCHES!$H1521=1,(VLOOKUP(F_SEARCHES!$A1521,'F_ ORDERS'!A:G,7,FALSE)+VLOOKUP(F_SEARCHES!$A1521,'F_ ORDERS'!A:H,8,FALSE))-(F_SEARCHES!$D1521+F_SEARCHES!$E1521),0)</f>
        <v>4.7800925924093463E-2</v>
      </c>
      <c r="H1521" s="32">
        <f>IFERROR(IF(MATCH(F_SEARCHES!$A1521,'F_ ORDERS'!A:A,0),1,),0)</f>
        <v>1</v>
      </c>
    </row>
    <row r="1522" spans="1:8" x14ac:dyDescent="0.2">
      <c r="A1522" s="37" t="str">
        <f t="shared" si="23"/>
        <v>21.231.247.90|44097|0.864108796296932</v>
      </c>
      <c r="B1522" s="32">
        <v>8520</v>
      </c>
      <c r="C1522" s="32" t="s">
        <v>2427</v>
      </c>
      <c r="D1522" s="38">
        <f>INT(DT!A1522)</f>
        <v>44097</v>
      </c>
      <c r="E1522" s="39">
        <f>DT!A1522-INT(DT!A1522)</f>
        <v>0.86410879629693227</v>
      </c>
      <c r="F1522" s="32" t="s">
        <v>68</v>
      </c>
      <c r="G1522" s="39">
        <f>IF(F_SEARCHES!$H1522=1,(VLOOKUP(F_SEARCHES!$A1522,'F_ ORDERS'!A:G,7,FALSE)+VLOOKUP(F_SEARCHES!$A1522,'F_ ORDERS'!A:H,8,FALSE))-(F_SEARCHES!$D1522+F_SEARCHES!$E1522),0)</f>
        <v>0</v>
      </c>
      <c r="H1522" s="32">
        <f>IFERROR(IF(MATCH(F_SEARCHES!$A1522,'F_ ORDERS'!A:A,0),1,),0)</f>
        <v>0</v>
      </c>
    </row>
    <row r="1523" spans="1:8" x14ac:dyDescent="0.2">
      <c r="A1523" s="37" t="str">
        <f t="shared" si="23"/>
        <v>21.233.184.26|44921|0.264131944437395</v>
      </c>
      <c r="B1523" s="32">
        <v>8521</v>
      </c>
      <c r="C1523" s="32" t="s">
        <v>2428</v>
      </c>
      <c r="D1523" s="38">
        <f>INT(DT!A1523)</f>
        <v>44921</v>
      </c>
      <c r="E1523" s="39">
        <f>DT!A1523-INT(DT!A1523)</f>
        <v>0.26413194443739485</v>
      </c>
      <c r="F1523" s="32" t="s">
        <v>265</v>
      </c>
      <c r="G1523" s="39">
        <f>IF(F_SEARCHES!$H1523=1,(VLOOKUP(F_SEARCHES!$A1523,'F_ ORDERS'!A:G,7,FALSE)+VLOOKUP(F_SEARCHES!$A1523,'F_ ORDERS'!A:H,8,FALSE))-(F_SEARCHES!$D1523+F_SEARCHES!$E1523),0)</f>
        <v>8.2453703704231884E-2</v>
      </c>
      <c r="H1523" s="32">
        <f>IFERROR(IF(MATCH(F_SEARCHES!$A1523,'F_ ORDERS'!A:A,0),1,),0)</f>
        <v>1</v>
      </c>
    </row>
    <row r="1524" spans="1:8" x14ac:dyDescent="0.2">
      <c r="A1524" s="37" t="str">
        <f t="shared" si="23"/>
        <v>21.255.131.198|43929|0.81446759258688</v>
      </c>
      <c r="B1524" s="32">
        <v>8522</v>
      </c>
      <c r="C1524" s="32" t="s">
        <v>2429</v>
      </c>
      <c r="D1524" s="38">
        <f>INT(DT!A1524)</f>
        <v>43929</v>
      </c>
      <c r="E1524" s="39">
        <f>DT!A1524-INT(DT!A1524)</f>
        <v>0.81446759258687962</v>
      </c>
      <c r="F1524" s="32" t="s">
        <v>295</v>
      </c>
      <c r="G1524" s="39">
        <f>IF(F_SEARCHES!$H1524=1,(VLOOKUP(F_SEARCHES!$A1524,'F_ ORDERS'!A:G,7,FALSE)+VLOOKUP(F_SEARCHES!$A1524,'F_ ORDERS'!A:H,8,FALSE))-(F_SEARCHES!$D1524+F_SEARCHES!$E1524),0)</f>
        <v>7.4733796296641231E-2</v>
      </c>
      <c r="H1524" s="32">
        <f>IFERROR(IF(MATCH(F_SEARCHES!$A1524,'F_ ORDERS'!A:A,0),1,),0)</f>
        <v>1</v>
      </c>
    </row>
    <row r="1525" spans="1:8" x14ac:dyDescent="0.2">
      <c r="A1525" s="37" t="str">
        <f t="shared" si="23"/>
        <v>21.32.209.8|44821|0.592337962960301</v>
      </c>
      <c r="B1525" s="32">
        <v>8523</v>
      </c>
      <c r="C1525" s="32" t="s">
        <v>2430</v>
      </c>
      <c r="D1525" s="38">
        <f>INT(DT!A1525)</f>
        <v>44821</v>
      </c>
      <c r="E1525" s="39">
        <f>DT!A1525-INT(DT!A1525)</f>
        <v>0.5923379629603005</v>
      </c>
      <c r="F1525" s="32" t="s">
        <v>100</v>
      </c>
      <c r="G1525" s="39">
        <f>IF(F_SEARCHES!$H1525=1,(VLOOKUP(F_SEARCHES!$A1525,'F_ ORDERS'!A:G,7,FALSE)+VLOOKUP(F_SEARCHES!$A1525,'F_ ORDERS'!A:H,8,FALSE))-(F_SEARCHES!$D1525+F_SEARCHES!$E1525),0)</f>
        <v>4.2268518518540077E-2</v>
      </c>
      <c r="H1525" s="32">
        <f>IFERROR(IF(MATCH(F_SEARCHES!$A1525,'F_ ORDERS'!A:A,0),1,),0)</f>
        <v>1</v>
      </c>
    </row>
    <row r="1526" spans="1:8" x14ac:dyDescent="0.2">
      <c r="A1526" s="37" t="str">
        <f t="shared" si="23"/>
        <v>21.42.31.164|44421|0.301307870373421</v>
      </c>
      <c r="B1526" s="32">
        <v>8524</v>
      </c>
      <c r="C1526" s="32" t="s">
        <v>2431</v>
      </c>
      <c r="D1526" s="38">
        <f>INT(DT!A1526)</f>
        <v>44421</v>
      </c>
      <c r="E1526" s="39">
        <f>DT!A1526-INT(DT!A1526)</f>
        <v>0.30130787037342088</v>
      </c>
      <c r="F1526" s="32" t="s">
        <v>211</v>
      </c>
      <c r="G1526" s="39">
        <f>IF(F_SEARCHES!$H1526=1,(VLOOKUP(F_SEARCHES!$A1526,'F_ ORDERS'!A:G,7,FALSE)+VLOOKUP(F_SEARCHES!$A1526,'F_ ORDERS'!A:H,8,FALSE))-(F_SEARCHES!$D1526+F_SEARCHES!$E1526),0)</f>
        <v>0</v>
      </c>
      <c r="H1526" s="32">
        <f>IFERROR(IF(MATCH(F_SEARCHES!$A1526,'F_ ORDERS'!A:A,0),1,),0)</f>
        <v>0</v>
      </c>
    </row>
    <row r="1527" spans="1:8" x14ac:dyDescent="0.2">
      <c r="A1527" s="37" t="str">
        <f t="shared" si="23"/>
        <v>21.53.177.107|42221|0.611863425932825</v>
      </c>
      <c r="B1527" s="32">
        <v>8525</v>
      </c>
      <c r="C1527" s="32" t="s">
        <v>2432</v>
      </c>
      <c r="D1527" s="38">
        <f>INT(DT!A1527)</f>
        <v>42221</v>
      </c>
      <c r="E1527" s="39">
        <f>DT!A1527-INT(DT!A1527)</f>
        <v>0.61186342593282461</v>
      </c>
      <c r="F1527" s="32" t="s">
        <v>449</v>
      </c>
      <c r="G1527" s="39">
        <f>IF(F_SEARCHES!$H1527=1,(VLOOKUP(F_SEARCHES!$A1527,'F_ ORDERS'!A:G,7,FALSE)+VLOOKUP(F_SEARCHES!$A1527,'F_ ORDERS'!A:H,8,FALSE))-(F_SEARCHES!$D1527+F_SEARCHES!$E1527),0)</f>
        <v>0</v>
      </c>
      <c r="H1527" s="32">
        <f>IFERROR(IF(MATCH(F_SEARCHES!$A1527,'F_ ORDERS'!A:A,0),1,),0)</f>
        <v>0</v>
      </c>
    </row>
    <row r="1528" spans="1:8" x14ac:dyDescent="0.2">
      <c r="A1528" s="37" t="str">
        <f t="shared" si="23"/>
        <v>21.73.136.0|42077|0.284490740741603</v>
      </c>
      <c r="B1528" s="32">
        <v>8526</v>
      </c>
      <c r="C1528" s="32" t="s">
        <v>2433</v>
      </c>
      <c r="D1528" s="38">
        <f>INT(DT!A1528)</f>
        <v>42077</v>
      </c>
      <c r="E1528" s="39">
        <f>DT!A1528-INT(DT!A1528)</f>
        <v>0.28449074074160308</v>
      </c>
      <c r="F1528" s="32" t="s">
        <v>376</v>
      </c>
      <c r="G1528" s="39">
        <f>IF(F_SEARCHES!$H1528=1,(VLOOKUP(F_SEARCHES!$A1528,'F_ ORDERS'!A:G,7,FALSE)+VLOOKUP(F_SEARCHES!$A1528,'F_ ORDERS'!A:H,8,FALSE))-(F_SEARCHES!$D1528+F_SEARCHES!$E1528),0)</f>
        <v>3.3541666663950309E-2</v>
      </c>
      <c r="H1528" s="32">
        <f>IFERROR(IF(MATCH(F_SEARCHES!$A1528,'F_ ORDERS'!A:A,0),1,),0)</f>
        <v>1</v>
      </c>
    </row>
    <row r="1529" spans="1:8" x14ac:dyDescent="0.2">
      <c r="A1529" s="37" t="str">
        <f t="shared" si="23"/>
        <v>210.15.141.138|45440|0.84606481481751</v>
      </c>
      <c r="B1529" s="32">
        <v>8527</v>
      </c>
      <c r="C1529" s="32" t="s">
        <v>2434</v>
      </c>
      <c r="D1529" s="38">
        <f>INT(DT!A1529)</f>
        <v>45440</v>
      </c>
      <c r="E1529" s="39">
        <f>DT!A1529-INT(DT!A1529)</f>
        <v>0.84606481481750961</v>
      </c>
      <c r="F1529" s="32" t="s">
        <v>44</v>
      </c>
      <c r="G1529" s="39">
        <f>IF(F_SEARCHES!$H1529=1,(VLOOKUP(F_SEARCHES!$A1529,'F_ ORDERS'!A:G,7,FALSE)+VLOOKUP(F_SEARCHES!$A1529,'F_ ORDERS'!A:H,8,FALSE))-(F_SEARCHES!$D1529+F_SEARCHES!$E1529),0)</f>
        <v>9.0277777781011537E-4</v>
      </c>
      <c r="H1529" s="32">
        <f>IFERROR(IF(MATCH(F_SEARCHES!$A1529,'F_ ORDERS'!A:A,0),1,),0)</f>
        <v>1</v>
      </c>
    </row>
    <row r="1530" spans="1:8" x14ac:dyDescent="0.2">
      <c r="A1530" s="37" t="str">
        <f t="shared" si="23"/>
        <v>210.166.8.44|44092|0.312187499999709</v>
      </c>
      <c r="B1530" s="32">
        <v>8528</v>
      </c>
      <c r="C1530" s="32" t="s">
        <v>2435</v>
      </c>
      <c r="D1530" s="38">
        <f>INT(DT!A1530)</f>
        <v>44092</v>
      </c>
      <c r="E1530" s="39">
        <f>DT!A1530-INT(DT!A1530)</f>
        <v>0.31218749999970896</v>
      </c>
      <c r="F1530" s="32" t="s">
        <v>119</v>
      </c>
      <c r="G1530" s="39">
        <f>IF(F_SEARCHES!$H1530=1,(VLOOKUP(F_SEARCHES!$A1530,'F_ ORDERS'!A:G,7,FALSE)+VLOOKUP(F_SEARCHES!$A1530,'F_ ORDERS'!A:H,8,FALSE))-(F_SEARCHES!$D1530+F_SEARCHES!$E1530),0)</f>
        <v>0</v>
      </c>
      <c r="H1530" s="32">
        <f>IFERROR(IF(MATCH(F_SEARCHES!$A1530,'F_ ORDERS'!A:A,0),1,),0)</f>
        <v>0</v>
      </c>
    </row>
    <row r="1531" spans="1:8" x14ac:dyDescent="0.2">
      <c r="A1531" s="37" t="str">
        <f t="shared" si="23"/>
        <v>210.196.18.123|44903|0.649108796293149</v>
      </c>
      <c r="B1531" s="32">
        <v>8529</v>
      </c>
      <c r="C1531" s="32" t="s">
        <v>2436</v>
      </c>
      <c r="D1531" s="38">
        <f>INT(DT!A1531)</f>
        <v>44903</v>
      </c>
      <c r="E1531" s="39">
        <f>DT!A1531-INT(DT!A1531)</f>
        <v>0.64910879629314877</v>
      </c>
      <c r="F1531" s="32" t="s">
        <v>107</v>
      </c>
      <c r="G1531" s="39">
        <f>IF(F_SEARCHES!$H1531=1,(VLOOKUP(F_SEARCHES!$A1531,'F_ ORDERS'!A:G,7,FALSE)+VLOOKUP(F_SEARCHES!$A1531,'F_ ORDERS'!A:H,8,FALSE))-(F_SEARCHES!$D1531+F_SEARCHES!$E1531),0)</f>
        <v>0</v>
      </c>
      <c r="H1531" s="32">
        <f>IFERROR(IF(MATCH(F_SEARCHES!$A1531,'F_ ORDERS'!A:A,0),1,),0)</f>
        <v>0</v>
      </c>
    </row>
    <row r="1532" spans="1:8" x14ac:dyDescent="0.2">
      <c r="A1532" s="37" t="str">
        <f t="shared" si="23"/>
        <v>210.204.7.206|43856|0.73634259258688</v>
      </c>
      <c r="B1532" s="32">
        <v>8530</v>
      </c>
      <c r="C1532" s="32" t="s">
        <v>2437</v>
      </c>
      <c r="D1532" s="38">
        <f>INT(DT!A1532)</f>
        <v>43856</v>
      </c>
      <c r="E1532" s="39">
        <f>DT!A1532-INT(DT!A1532)</f>
        <v>0.73634259258687962</v>
      </c>
      <c r="F1532" s="32" t="s">
        <v>487</v>
      </c>
      <c r="G1532" s="39">
        <f>IF(F_SEARCHES!$H1532=1,(VLOOKUP(F_SEARCHES!$A1532,'F_ ORDERS'!A:G,7,FALSE)+VLOOKUP(F_SEARCHES!$A1532,'F_ ORDERS'!A:H,8,FALSE))-(F_SEARCHES!$D1532+F_SEARCHES!$E1532),0)</f>
        <v>0.10476851851854008</v>
      </c>
      <c r="H1532" s="32">
        <f>IFERROR(IF(MATCH(F_SEARCHES!$A1532,'F_ ORDERS'!A:A,0),1,),0)</f>
        <v>1</v>
      </c>
    </row>
    <row r="1533" spans="1:8" x14ac:dyDescent="0.2">
      <c r="A1533" s="37" t="str">
        <f t="shared" si="23"/>
        <v>210.217.59.171|42953|0.389629629629781</v>
      </c>
      <c r="B1533" s="32">
        <v>8531</v>
      </c>
      <c r="C1533" s="32" t="s">
        <v>2438</v>
      </c>
      <c r="D1533" s="38">
        <f>INT(DT!A1533)</f>
        <v>42953</v>
      </c>
      <c r="E1533" s="39">
        <f>DT!A1533-INT(DT!A1533)</f>
        <v>0.38962962962978054</v>
      </c>
      <c r="F1533" s="32" t="s">
        <v>244</v>
      </c>
      <c r="G1533" s="39">
        <f>IF(F_SEARCHES!$H1533=1,(VLOOKUP(F_SEARCHES!$A1533,'F_ ORDERS'!A:G,7,FALSE)+VLOOKUP(F_SEARCHES!$A1533,'F_ ORDERS'!A:H,8,FALSE))-(F_SEARCHES!$D1533+F_SEARCHES!$E1533),0)</f>
        <v>1.3101851851388346E-2</v>
      </c>
      <c r="H1533" s="32">
        <f>IFERROR(IF(MATCH(F_SEARCHES!$A1533,'F_ ORDERS'!A:A,0),1,),0)</f>
        <v>1</v>
      </c>
    </row>
    <row r="1534" spans="1:8" x14ac:dyDescent="0.2">
      <c r="A1534" s="37" t="str">
        <f t="shared" si="23"/>
        <v>210.218.28.212|43881|0.0278935185197042</v>
      </c>
      <c r="B1534" s="32">
        <v>8532</v>
      </c>
      <c r="C1534" s="32" t="s">
        <v>2439</v>
      </c>
      <c r="D1534" s="38">
        <f>INT(DT!A1534)</f>
        <v>43881</v>
      </c>
      <c r="E1534" s="39">
        <f>DT!A1534-INT(DT!A1534)</f>
        <v>2.789351851970423E-2</v>
      </c>
      <c r="F1534" s="32" t="s">
        <v>455</v>
      </c>
      <c r="G1534" s="39">
        <f>IF(F_SEARCHES!$H1534=1,(VLOOKUP(F_SEARCHES!$A1534,'F_ ORDERS'!A:G,7,FALSE)+VLOOKUP(F_SEARCHES!$A1534,'F_ ORDERS'!A:H,8,FALSE))-(F_SEARCHES!$D1534+F_SEARCHES!$E1534),0)</f>
        <v>0</v>
      </c>
      <c r="H1534" s="32">
        <f>IFERROR(IF(MATCH(F_SEARCHES!$A1534,'F_ ORDERS'!A:A,0),1,),0)</f>
        <v>0</v>
      </c>
    </row>
    <row r="1535" spans="1:8" x14ac:dyDescent="0.2">
      <c r="A1535" s="37" t="str">
        <f t="shared" si="23"/>
        <v>210.249.81.97|42421|0.189548611109785</v>
      </c>
      <c r="B1535" s="32">
        <v>8533</v>
      </c>
      <c r="C1535" s="32" t="s">
        <v>2440</v>
      </c>
      <c r="D1535" s="38">
        <f>INT(DT!A1535)</f>
        <v>42421</v>
      </c>
      <c r="E1535" s="39">
        <f>DT!A1535-INT(DT!A1535)</f>
        <v>0.18954861110978527</v>
      </c>
      <c r="F1535" s="32" t="s">
        <v>461</v>
      </c>
      <c r="G1535" s="39">
        <f>IF(F_SEARCHES!$H1535=1,(VLOOKUP(F_SEARCHES!$A1535,'F_ ORDERS'!A:G,7,FALSE)+VLOOKUP(F_SEARCHES!$A1535,'F_ ORDERS'!A:H,8,FALSE))-(F_SEARCHES!$D1535+F_SEARCHES!$E1535),0)</f>
        <v>0</v>
      </c>
      <c r="H1535" s="32">
        <f>IFERROR(IF(MATCH(F_SEARCHES!$A1535,'F_ ORDERS'!A:A,0),1,),0)</f>
        <v>0</v>
      </c>
    </row>
    <row r="1536" spans="1:8" x14ac:dyDescent="0.2">
      <c r="A1536" s="37" t="str">
        <f t="shared" si="23"/>
        <v>210.46.101.151|43041|0.125231481477385</v>
      </c>
      <c r="B1536" s="32">
        <v>8534</v>
      </c>
      <c r="C1536" s="32" t="s">
        <v>2441</v>
      </c>
      <c r="D1536" s="38">
        <f>INT(DT!A1536)</f>
        <v>43041</v>
      </c>
      <c r="E1536" s="39">
        <f>DT!A1536-INT(DT!A1536)</f>
        <v>0.12523148147738539</v>
      </c>
      <c r="F1536" s="32" t="s">
        <v>355</v>
      </c>
      <c r="G1536" s="39">
        <f>IF(F_SEARCHES!$H1536=1,(VLOOKUP(F_SEARCHES!$A1536,'F_ ORDERS'!A:G,7,FALSE)+VLOOKUP(F_SEARCHES!$A1536,'F_ ORDERS'!A:H,8,FALSE))-(F_SEARCHES!$D1536+F_SEARCHES!$E1536),0)</f>
        <v>7.5416666666569654E-2</v>
      </c>
      <c r="H1536" s="32">
        <f>IFERROR(IF(MATCH(F_SEARCHES!$A1536,'F_ ORDERS'!A:A,0),1,),0)</f>
        <v>1</v>
      </c>
    </row>
    <row r="1537" spans="1:8" x14ac:dyDescent="0.2">
      <c r="A1537" s="37" t="str">
        <f t="shared" si="23"/>
        <v>210.58.172.100|45567|0.344178240738984</v>
      </c>
      <c r="B1537" s="32">
        <v>8535</v>
      </c>
      <c r="C1537" s="32" t="s">
        <v>2442</v>
      </c>
      <c r="D1537" s="38">
        <f>INT(DT!A1537)</f>
        <v>45567</v>
      </c>
      <c r="E1537" s="39">
        <f>DT!A1537-INT(DT!A1537)</f>
        <v>0.34417824073898373</v>
      </c>
      <c r="F1537" s="32" t="s">
        <v>440</v>
      </c>
      <c r="G1537" s="39">
        <f>IF(F_SEARCHES!$H1537=1,(VLOOKUP(F_SEARCHES!$A1537,'F_ ORDERS'!A:G,7,FALSE)+VLOOKUP(F_SEARCHES!$A1537,'F_ ORDERS'!A:H,8,FALSE))-(F_SEARCHES!$D1537+F_SEARCHES!$E1537),0)</f>
        <v>0.10660879629722331</v>
      </c>
      <c r="H1537" s="32">
        <f>IFERROR(IF(MATCH(F_SEARCHES!$A1537,'F_ ORDERS'!A:A,0),1,),0)</f>
        <v>1</v>
      </c>
    </row>
    <row r="1538" spans="1:8" x14ac:dyDescent="0.2">
      <c r="A1538" s="37" t="str">
        <f t="shared" ref="A1538:A1601" si="24">C1538 &amp; "|" &amp; D1538 &amp; "|" &amp; E1538</f>
        <v>210.59.163.248|44261|0.378946759257815</v>
      </c>
      <c r="B1538" s="32">
        <v>8536</v>
      </c>
      <c r="C1538" s="32" t="s">
        <v>2443</v>
      </c>
      <c r="D1538" s="38">
        <f>INT(DT!A1538)</f>
        <v>44261</v>
      </c>
      <c r="E1538" s="39">
        <f>DT!A1538-INT(DT!A1538)</f>
        <v>0.37894675925781485</v>
      </c>
      <c r="F1538" s="32" t="s">
        <v>139</v>
      </c>
      <c r="G1538" s="39">
        <f>IF(F_SEARCHES!$H1538=1,(VLOOKUP(F_SEARCHES!$A1538,'F_ ORDERS'!A:G,7,FALSE)+VLOOKUP(F_SEARCHES!$A1538,'F_ ORDERS'!A:H,8,FALSE))-(F_SEARCHES!$D1538+F_SEARCHES!$E1538),0)</f>
        <v>0</v>
      </c>
      <c r="H1538" s="32">
        <f>IFERROR(IF(MATCH(F_SEARCHES!$A1538,'F_ ORDERS'!A:A,0),1,),0)</f>
        <v>0</v>
      </c>
    </row>
    <row r="1539" spans="1:8" x14ac:dyDescent="0.2">
      <c r="A1539" s="37" t="str">
        <f t="shared" si="24"/>
        <v>210.63.217.190|45430|0.0692592592604342</v>
      </c>
      <c r="B1539" s="32">
        <v>8537</v>
      </c>
      <c r="C1539" s="32" t="s">
        <v>2444</v>
      </c>
      <c r="D1539" s="38">
        <f>INT(DT!A1539)</f>
        <v>45430</v>
      </c>
      <c r="E1539" s="39">
        <f>DT!A1539-INT(DT!A1539)</f>
        <v>6.9259259260434192E-2</v>
      </c>
      <c r="F1539" s="32" t="s">
        <v>428</v>
      </c>
      <c r="G1539" s="39">
        <f>IF(F_SEARCHES!$H1539=1,(VLOOKUP(F_SEARCHES!$A1539,'F_ ORDERS'!A:G,7,FALSE)+VLOOKUP(F_SEARCHES!$A1539,'F_ ORDERS'!A:H,8,FALSE))-(F_SEARCHES!$D1539+F_SEARCHES!$E1539),0)</f>
        <v>0</v>
      </c>
      <c r="H1539" s="32">
        <f>IFERROR(IF(MATCH(F_SEARCHES!$A1539,'F_ ORDERS'!A:A,0),1,),0)</f>
        <v>0</v>
      </c>
    </row>
    <row r="1540" spans="1:8" x14ac:dyDescent="0.2">
      <c r="A1540" s="37" t="str">
        <f t="shared" si="24"/>
        <v>210.70.44.108|43631|0.508680555547471</v>
      </c>
      <c r="B1540" s="32">
        <v>8538</v>
      </c>
      <c r="C1540" s="32" t="s">
        <v>2445</v>
      </c>
      <c r="D1540" s="38">
        <f>INT(DT!A1540)</f>
        <v>43631</v>
      </c>
      <c r="E1540" s="39">
        <f>DT!A1540-INT(DT!A1540)</f>
        <v>0.50868055554747116</v>
      </c>
      <c r="F1540" s="32" t="s">
        <v>150</v>
      </c>
      <c r="G1540" s="39">
        <f>IF(F_SEARCHES!$H1540=1,(VLOOKUP(F_SEARCHES!$A1540,'F_ ORDERS'!A:G,7,FALSE)+VLOOKUP(F_SEARCHES!$A1540,'F_ ORDERS'!A:H,8,FALSE))-(F_SEARCHES!$D1540+F_SEARCHES!$E1540),0)</f>
        <v>8.222222221957054E-2</v>
      </c>
      <c r="H1540" s="32">
        <f>IFERROR(IF(MATCH(F_SEARCHES!$A1540,'F_ ORDERS'!A:A,0),1,),0)</f>
        <v>1</v>
      </c>
    </row>
    <row r="1541" spans="1:8" x14ac:dyDescent="0.2">
      <c r="A1541" s="37" t="str">
        <f t="shared" si="24"/>
        <v>210.72.242.102|44499|0.961898148147156</v>
      </c>
      <c r="B1541" s="32">
        <v>8539</v>
      </c>
      <c r="C1541" s="32" t="s">
        <v>2446</v>
      </c>
      <c r="D1541" s="38">
        <f>INT(DT!A1541)</f>
        <v>44499</v>
      </c>
      <c r="E1541" s="39">
        <f>DT!A1541-INT(DT!A1541)</f>
        <v>0.96189814814715646</v>
      </c>
      <c r="F1541" s="32" t="s">
        <v>418</v>
      </c>
      <c r="G1541" s="39">
        <f>IF(F_SEARCHES!$H1541=1,(VLOOKUP(F_SEARCHES!$A1541,'F_ ORDERS'!A:G,7,FALSE)+VLOOKUP(F_SEARCHES!$A1541,'F_ ORDERS'!A:H,8,FALSE))-(F_SEARCHES!$D1541+F_SEARCHES!$E1541),0)</f>
        <v>1.3969907406135462E-2</v>
      </c>
      <c r="H1541" s="32">
        <f>IFERROR(IF(MATCH(F_SEARCHES!$A1541,'F_ ORDERS'!A:A,0),1,),0)</f>
        <v>1</v>
      </c>
    </row>
    <row r="1542" spans="1:8" x14ac:dyDescent="0.2">
      <c r="A1542" s="37" t="str">
        <f t="shared" si="24"/>
        <v>210.72.79.202|44804|0.107858796298387</v>
      </c>
      <c r="B1542" s="32">
        <v>8540</v>
      </c>
      <c r="C1542" s="32" t="s">
        <v>2447</v>
      </c>
      <c r="D1542" s="38">
        <f>INT(DT!A1542)</f>
        <v>44804</v>
      </c>
      <c r="E1542" s="39">
        <f>DT!A1542-INT(DT!A1542)</f>
        <v>0.10785879629838746</v>
      </c>
      <c r="F1542" s="32" t="s">
        <v>236</v>
      </c>
      <c r="G1542" s="39">
        <f>IF(F_SEARCHES!$H1542=1,(VLOOKUP(F_SEARCHES!$A1542,'F_ ORDERS'!A:G,7,FALSE)+VLOOKUP(F_SEARCHES!$A1542,'F_ ORDERS'!A:H,8,FALSE))-(F_SEARCHES!$D1542+F_SEARCHES!$E1542),0)</f>
        <v>0.12542824073898373</v>
      </c>
      <c r="H1542" s="32">
        <f>IFERROR(IF(MATCH(F_SEARCHES!$A1542,'F_ ORDERS'!A:A,0),1,),0)</f>
        <v>1</v>
      </c>
    </row>
    <row r="1543" spans="1:8" x14ac:dyDescent="0.2">
      <c r="A1543" s="37" t="str">
        <f t="shared" si="24"/>
        <v>210.77.26.218|45005|0.299618055556493</v>
      </c>
      <c r="B1543" s="32">
        <v>8541</v>
      </c>
      <c r="C1543" s="32" t="s">
        <v>2448</v>
      </c>
      <c r="D1543" s="38">
        <f>INT(DT!A1543)</f>
        <v>45005</v>
      </c>
      <c r="E1543" s="39">
        <f>DT!A1543-INT(DT!A1543)</f>
        <v>0.29961805555649335</v>
      </c>
      <c r="F1543" s="32" t="s">
        <v>28</v>
      </c>
      <c r="G1543" s="39">
        <f>IF(F_SEARCHES!$H1543=1,(VLOOKUP(F_SEARCHES!$A1543,'F_ ORDERS'!A:G,7,FALSE)+VLOOKUP(F_SEARCHES!$A1543,'F_ ORDERS'!A:H,8,FALSE))-(F_SEARCHES!$D1543+F_SEARCHES!$E1543),0)</f>
        <v>3.329861110978527E-2</v>
      </c>
      <c r="H1543" s="32">
        <f>IFERROR(IF(MATCH(F_SEARCHES!$A1543,'F_ ORDERS'!A:A,0),1,),0)</f>
        <v>1</v>
      </c>
    </row>
    <row r="1544" spans="1:8" x14ac:dyDescent="0.2">
      <c r="A1544" s="37" t="str">
        <f t="shared" si="24"/>
        <v>210.90.132.71|43050|0.171249999999418</v>
      </c>
      <c r="B1544" s="32">
        <v>8542</v>
      </c>
      <c r="C1544" s="32" t="s">
        <v>2449</v>
      </c>
      <c r="D1544" s="38">
        <f>INT(DT!A1544)</f>
        <v>43050</v>
      </c>
      <c r="E1544" s="39">
        <f>DT!A1544-INT(DT!A1544)</f>
        <v>0.17124999999941792</v>
      </c>
      <c r="F1544" s="32" t="s">
        <v>479</v>
      </c>
      <c r="G1544" s="39">
        <f>IF(F_SEARCHES!$H1544=1,(VLOOKUP(F_SEARCHES!$A1544,'F_ ORDERS'!A:G,7,FALSE)+VLOOKUP(F_SEARCHES!$A1544,'F_ ORDERS'!A:H,8,FALSE))-(F_SEARCHES!$D1544+F_SEARCHES!$E1544),0)</f>
        <v>0</v>
      </c>
      <c r="H1544" s="32">
        <f>IFERROR(IF(MATCH(F_SEARCHES!$A1544,'F_ ORDERS'!A:A,0),1,),0)</f>
        <v>0</v>
      </c>
    </row>
    <row r="1545" spans="1:8" x14ac:dyDescent="0.2">
      <c r="A1545" s="37" t="str">
        <f t="shared" si="24"/>
        <v>211.123.179.96|45264|0.423263888893416</v>
      </c>
      <c r="B1545" s="32">
        <v>8543</v>
      </c>
      <c r="C1545" s="32" t="s">
        <v>2450</v>
      </c>
      <c r="D1545" s="38">
        <f>INT(DT!A1545)</f>
        <v>45264</v>
      </c>
      <c r="E1545" s="39">
        <f>DT!A1545-INT(DT!A1545)</f>
        <v>0.42326388889341615</v>
      </c>
      <c r="F1545" s="32" t="s">
        <v>496</v>
      </c>
      <c r="G1545" s="39">
        <f>IF(F_SEARCHES!$H1545=1,(VLOOKUP(F_SEARCHES!$A1545,'F_ ORDERS'!A:G,7,FALSE)+VLOOKUP(F_SEARCHES!$A1545,'F_ ORDERS'!A:H,8,FALSE))-(F_SEARCHES!$D1545+F_SEARCHES!$E1545),0)</f>
        <v>5.5069444446417037E-2</v>
      </c>
      <c r="H1545" s="32">
        <f>IFERROR(IF(MATCH(F_SEARCHES!$A1545,'F_ ORDERS'!A:A,0),1,),0)</f>
        <v>1</v>
      </c>
    </row>
    <row r="1546" spans="1:8" x14ac:dyDescent="0.2">
      <c r="A1546" s="37" t="str">
        <f t="shared" si="24"/>
        <v>211.200.41.185|43720|0.726111111107457</v>
      </c>
      <c r="B1546" s="32">
        <v>8544</v>
      </c>
      <c r="C1546" s="32" t="s">
        <v>2451</v>
      </c>
      <c r="D1546" s="38">
        <f>INT(DT!A1546)</f>
        <v>43720</v>
      </c>
      <c r="E1546" s="39">
        <f>DT!A1546-INT(DT!A1546)</f>
        <v>0.72611111110745696</v>
      </c>
      <c r="F1546" s="32" t="s">
        <v>467</v>
      </c>
      <c r="G1546" s="39">
        <f>IF(F_SEARCHES!$H1546=1,(VLOOKUP(F_SEARCHES!$A1546,'F_ ORDERS'!A:G,7,FALSE)+VLOOKUP(F_SEARCHES!$A1546,'F_ ORDERS'!A:H,8,FALSE))-(F_SEARCHES!$D1546+F_SEARCHES!$E1546),0)</f>
        <v>9.2326388890796807E-2</v>
      </c>
      <c r="H1546" s="32">
        <f>IFERROR(IF(MATCH(F_SEARCHES!$A1546,'F_ ORDERS'!A:A,0),1,),0)</f>
        <v>1</v>
      </c>
    </row>
    <row r="1547" spans="1:8" x14ac:dyDescent="0.2">
      <c r="A1547" s="37" t="str">
        <f t="shared" si="24"/>
        <v>211.233.136.239|44305|0.529212962959718</v>
      </c>
      <c r="B1547" s="32">
        <v>8545</v>
      </c>
      <c r="C1547" s="32" t="s">
        <v>2452</v>
      </c>
      <c r="D1547" s="38">
        <f>INT(DT!A1547)</f>
        <v>44305</v>
      </c>
      <c r="E1547" s="39">
        <f>DT!A1547-INT(DT!A1547)</f>
        <v>0.52921296295971842</v>
      </c>
      <c r="F1547" s="32" t="s">
        <v>236</v>
      </c>
      <c r="G1547" s="39">
        <f>IF(F_SEARCHES!$H1547=1,(VLOOKUP(F_SEARCHES!$A1547,'F_ ORDERS'!A:G,7,FALSE)+VLOOKUP(F_SEARCHES!$A1547,'F_ ORDERS'!A:H,8,FALSE))-(F_SEARCHES!$D1547+F_SEARCHES!$E1547),0)</f>
        <v>6.0266203705396038E-2</v>
      </c>
      <c r="H1547" s="32">
        <f>IFERROR(IF(MATCH(F_SEARCHES!$A1547,'F_ ORDERS'!A:A,0),1,),0)</f>
        <v>1</v>
      </c>
    </row>
    <row r="1548" spans="1:8" x14ac:dyDescent="0.2">
      <c r="A1548" s="37" t="str">
        <f t="shared" si="24"/>
        <v>211.249.197.75|45394|0.436793981476512</v>
      </c>
      <c r="B1548" s="32">
        <v>8546</v>
      </c>
      <c r="C1548" s="32" t="s">
        <v>2453</v>
      </c>
      <c r="D1548" s="38">
        <f>INT(DT!A1548)</f>
        <v>45394</v>
      </c>
      <c r="E1548" s="39">
        <f>DT!A1548-INT(DT!A1548)</f>
        <v>0.43679398147651227</v>
      </c>
      <c r="F1548" s="32" t="s">
        <v>65</v>
      </c>
      <c r="G1548" s="39">
        <f>IF(F_SEARCHES!$H1548=1,(VLOOKUP(F_SEARCHES!$A1548,'F_ ORDERS'!A:G,7,FALSE)+VLOOKUP(F_SEARCHES!$A1548,'F_ ORDERS'!A:H,8,FALSE))-(F_SEARCHES!$D1548+F_SEARCHES!$E1548),0)</f>
        <v>0</v>
      </c>
      <c r="H1548" s="32">
        <f>IFERROR(IF(MATCH(F_SEARCHES!$A1548,'F_ ORDERS'!A:A,0),1,),0)</f>
        <v>0</v>
      </c>
    </row>
    <row r="1549" spans="1:8" x14ac:dyDescent="0.2">
      <c r="A1549" s="37" t="str">
        <f t="shared" si="24"/>
        <v>211.48.245.83|42973|0.416215277778974</v>
      </c>
      <c r="B1549" s="32">
        <v>8547</v>
      </c>
      <c r="C1549" s="32" t="s">
        <v>2454</v>
      </c>
      <c r="D1549" s="38">
        <f>INT(DT!A1549)</f>
        <v>42973</v>
      </c>
      <c r="E1549" s="39">
        <f>DT!A1549-INT(DT!A1549)</f>
        <v>0.41621527777897427</v>
      </c>
      <c r="F1549" s="32" t="s">
        <v>268</v>
      </c>
      <c r="G1549" s="39">
        <f>IF(F_SEARCHES!$H1549=1,(VLOOKUP(F_SEARCHES!$A1549,'F_ ORDERS'!A:G,7,FALSE)+VLOOKUP(F_SEARCHES!$A1549,'F_ ORDERS'!A:H,8,FALSE))-(F_SEARCHES!$D1549+F_SEARCHES!$E1549),0)</f>
        <v>6.4039351855171844E-2</v>
      </c>
      <c r="H1549" s="32">
        <f>IFERROR(IF(MATCH(F_SEARCHES!$A1549,'F_ ORDERS'!A:A,0),1,),0)</f>
        <v>1</v>
      </c>
    </row>
    <row r="1550" spans="1:8" x14ac:dyDescent="0.2">
      <c r="A1550" s="37" t="str">
        <f t="shared" si="24"/>
        <v>211.69.150.41|44786|0.872673611112987</v>
      </c>
      <c r="B1550" s="32">
        <v>8548</v>
      </c>
      <c r="C1550" s="32" t="s">
        <v>2455</v>
      </c>
      <c r="D1550" s="38">
        <f>INT(DT!A1550)</f>
        <v>44786</v>
      </c>
      <c r="E1550" s="39">
        <f>DT!A1550-INT(DT!A1550)</f>
        <v>0.87267361111298669</v>
      </c>
      <c r="F1550" s="32" t="s">
        <v>227</v>
      </c>
      <c r="G1550" s="39">
        <f>IF(F_SEARCHES!$H1550=1,(VLOOKUP(F_SEARCHES!$A1550,'F_ ORDERS'!A:G,7,FALSE)+VLOOKUP(F_SEARCHES!$A1550,'F_ ORDERS'!A:H,8,FALSE))-(F_SEARCHES!$D1550+F_SEARCHES!$E1550),0)</f>
        <v>0.12438657407619758</v>
      </c>
      <c r="H1550" s="32">
        <f>IFERROR(IF(MATCH(F_SEARCHES!$A1550,'F_ ORDERS'!A:A,0),1,),0)</f>
        <v>1</v>
      </c>
    </row>
    <row r="1551" spans="1:8" x14ac:dyDescent="0.2">
      <c r="A1551" s="37" t="str">
        <f t="shared" si="24"/>
        <v>211.75.199.130|45512|0.228715277778974</v>
      </c>
      <c r="B1551" s="32">
        <v>8549</v>
      </c>
      <c r="C1551" s="32" t="s">
        <v>2456</v>
      </c>
      <c r="D1551" s="38">
        <f>INT(DT!A1551)</f>
        <v>45512</v>
      </c>
      <c r="E1551" s="39">
        <f>DT!A1551-INT(DT!A1551)</f>
        <v>0.22871527777897427</v>
      </c>
      <c r="F1551" s="32" t="s">
        <v>33</v>
      </c>
      <c r="G1551" s="39">
        <f>IF(F_SEARCHES!$H1551=1,(VLOOKUP(F_SEARCHES!$A1551,'F_ ORDERS'!A:G,7,FALSE)+VLOOKUP(F_SEARCHES!$A1551,'F_ ORDERS'!A:H,8,FALSE))-(F_SEARCHES!$D1551+F_SEARCHES!$E1551),0)</f>
        <v>6.7662037035916001E-2</v>
      </c>
      <c r="H1551" s="32">
        <f>IFERROR(IF(MATCH(F_SEARCHES!$A1551,'F_ ORDERS'!A:A,0),1,),0)</f>
        <v>1</v>
      </c>
    </row>
    <row r="1552" spans="1:8" x14ac:dyDescent="0.2">
      <c r="A1552" s="37" t="str">
        <f t="shared" si="24"/>
        <v>211.77.108.6|43470|0.707499999996799</v>
      </c>
      <c r="B1552" s="32">
        <v>8550</v>
      </c>
      <c r="C1552" s="32" t="s">
        <v>2457</v>
      </c>
      <c r="D1552" s="38">
        <f>INT(DT!A1552)</f>
        <v>43470</v>
      </c>
      <c r="E1552" s="39">
        <f>DT!A1552-INT(DT!A1552)</f>
        <v>0.70749999999679858</v>
      </c>
      <c r="F1552" s="32" t="s">
        <v>364</v>
      </c>
      <c r="G1552" s="39">
        <f>IF(F_SEARCHES!$H1552=1,(VLOOKUP(F_SEARCHES!$A1552,'F_ ORDERS'!A:G,7,FALSE)+VLOOKUP(F_SEARCHES!$A1552,'F_ ORDERS'!A:H,8,FALSE))-(F_SEARCHES!$D1552+F_SEARCHES!$E1552),0)</f>
        <v>6.4814814686542377E-4</v>
      </c>
      <c r="H1552" s="32">
        <f>IFERROR(IF(MATCH(F_SEARCHES!$A1552,'F_ ORDERS'!A:A,0),1,),0)</f>
        <v>1</v>
      </c>
    </row>
    <row r="1553" spans="1:8" x14ac:dyDescent="0.2">
      <c r="A1553" s="37" t="str">
        <f t="shared" si="24"/>
        <v>212.109.180.195|43621|0.895995370367018</v>
      </c>
      <c r="B1553" s="32">
        <v>8551</v>
      </c>
      <c r="C1553" s="32" t="s">
        <v>2458</v>
      </c>
      <c r="D1553" s="38">
        <f>INT(DT!A1553)</f>
        <v>43621</v>
      </c>
      <c r="E1553" s="39">
        <f>DT!A1553-INT(DT!A1553)</f>
        <v>0.89599537036701804</v>
      </c>
      <c r="F1553" s="32" t="s">
        <v>149</v>
      </c>
      <c r="G1553" s="39">
        <f>IF(F_SEARCHES!$H1553=1,(VLOOKUP(F_SEARCHES!$A1553,'F_ ORDERS'!A:G,7,FALSE)+VLOOKUP(F_SEARCHES!$A1553,'F_ ORDERS'!A:H,8,FALSE))-(F_SEARCHES!$D1553+F_SEARCHES!$E1553),0)</f>
        <v>0</v>
      </c>
      <c r="H1553" s="32">
        <f>IFERROR(IF(MATCH(F_SEARCHES!$A1553,'F_ ORDERS'!A:A,0),1,),0)</f>
        <v>0</v>
      </c>
    </row>
    <row r="1554" spans="1:8" x14ac:dyDescent="0.2">
      <c r="A1554" s="37" t="str">
        <f t="shared" si="24"/>
        <v>212.142.189.176|43882|0.592337962960301</v>
      </c>
      <c r="B1554" s="32">
        <v>8552</v>
      </c>
      <c r="C1554" s="32" t="s">
        <v>2459</v>
      </c>
      <c r="D1554" s="38">
        <f>INT(DT!A1554)</f>
        <v>43882</v>
      </c>
      <c r="E1554" s="39">
        <f>DT!A1554-INT(DT!A1554)</f>
        <v>0.5923379629603005</v>
      </c>
      <c r="F1554" s="32" t="s">
        <v>127</v>
      </c>
      <c r="G1554" s="39">
        <f>IF(F_SEARCHES!$H1554=1,(VLOOKUP(F_SEARCHES!$A1554,'F_ ORDERS'!A:G,7,FALSE)+VLOOKUP(F_SEARCHES!$A1554,'F_ ORDERS'!A:H,8,FALSE))-(F_SEARCHES!$D1554+F_SEARCHES!$E1554),0)</f>
        <v>6.7453703704813961E-2</v>
      </c>
      <c r="H1554" s="32">
        <f>IFERROR(IF(MATCH(F_SEARCHES!$A1554,'F_ ORDERS'!A:A,0),1,),0)</f>
        <v>1</v>
      </c>
    </row>
    <row r="1555" spans="1:8" x14ac:dyDescent="0.2">
      <c r="A1555" s="37" t="str">
        <f t="shared" si="24"/>
        <v>212.170.204.139|43968|0.0136574074131204</v>
      </c>
      <c r="B1555" s="32">
        <v>8553</v>
      </c>
      <c r="C1555" s="32" t="s">
        <v>2460</v>
      </c>
      <c r="D1555" s="38">
        <f>INT(DT!A1555)</f>
        <v>43968</v>
      </c>
      <c r="E1555" s="39">
        <f>DT!A1555-INT(DT!A1555)</f>
        <v>1.3657407413120382E-2</v>
      </c>
      <c r="F1555" s="32" t="s">
        <v>229</v>
      </c>
      <c r="G1555" s="39">
        <f>IF(F_SEARCHES!$H1555=1,(VLOOKUP(F_SEARCHES!$A1555,'F_ ORDERS'!A:G,7,FALSE)+VLOOKUP(F_SEARCHES!$A1555,'F_ ORDERS'!A:H,8,FALSE))-(F_SEARCHES!$D1555+F_SEARCHES!$E1555),0)</f>
        <v>0.10839120370656019</v>
      </c>
      <c r="H1555" s="32">
        <f>IFERROR(IF(MATCH(F_SEARCHES!$A1555,'F_ ORDERS'!A:A,0),1,),0)</f>
        <v>1</v>
      </c>
    </row>
    <row r="1556" spans="1:8" x14ac:dyDescent="0.2">
      <c r="A1556" s="37" t="str">
        <f t="shared" si="24"/>
        <v>212.188.153.87|44248|0.689456018517376</v>
      </c>
      <c r="B1556" s="32">
        <v>8554</v>
      </c>
      <c r="C1556" s="32" t="s">
        <v>2461</v>
      </c>
      <c r="D1556" s="38">
        <f>INT(DT!A1556)</f>
        <v>44248</v>
      </c>
      <c r="E1556" s="39">
        <f>DT!A1556-INT(DT!A1556)</f>
        <v>0.68945601851737592</v>
      </c>
      <c r="F1556" s="32" t="s">
        <v>73</v>
      </c>
      <c r="G1556" s="39">
        <f>IF(F_SEARCHES!$H1556=1,(VLOOKUP(F_SEARCHES!$A1556,'F_ ORDERS'!A:G,7,FALSE)+VLOOKUP(F_SEARCHES!$A1556,'F_ ORDERS'!A:H,8,FALSE))-(F_SEARCHES!$D1556+F_SEARCHES!$E1556),0)</f>
        <v>5.1782407404971309E-2</v>
      </c>
      <c r="H1556" s="32">
        <f>IFERROR(IF(MATCH(F_SEARCHES!$A1556,'F_ ORDERS'!A:A,0),1,),0)</f>
        <v>1</v>
      </c>
    </row>
    <row r="1557" spans="1:8" x14ac:dyDescent="0.2">
      <c r="A1557" s="37" t="str">
        <f t="shared" si="24"/>
        <v>212.217.203.190|44284|0.60059027778334</v>
      </c>
      <c r="B1557" s="32">
        <v>8555</v>
      </c>
      <c r="C1557" s="32" t="s">
        <v>2462</v>
      </c>
      <c r="D1557" s="38">
        <f>INT(DT!A1557)</f>
        <v>44284</v>
      </c>
      <c r="E1557" s="39">
        <f>DT!A1557-INT(DT!A1557)</f>
        <v>0.60059027778333984</v>
      </c>
      <c r="F1557" s="32" t="s">
        <v>345</v>
      </c>
      <c r="G1557" s="39">
        <f>IF(F_SEARCHES!$H1557=1,(VLOOKUP(F_SEARCHES!$A1557,'F_ ORDERS'!A:G,7,FALSE)+VLOOKUP(F_SEARCHES!$A1557,'F_ ORDERS'!A:H,8,FALSE))-(F_SEARCHES!$D1557+F_SEARCHES!$E1557),0)</f>
        <v>3.976851851621177E-2</v>
      </c>
      <c r="H1557" s="32">
        <f>IFERROR(IF(MATCH(F_SEARCHES!$A1557,'F_ ORDERS'!A:A,0),1,),0)</f>
        <v>1</v>
      </c>
    </row>
    <row r="1558" spans="1:8" x14ac:dyDescent="0.2">
      <c r="A1558" s="37" t="str">
        <f t="shared" si="24"/>
        <v>212.87.151.83|45418|0.865046296297805</v>
      </c>
      <c r="B1558" s="32">
        <v>8556</v>
      </c>
      <c r="C1558" s="32" t="s">
        <v>2463</v>
      </c>
      <c r="D1558" s="38">
        <f>INT(DT!A1558)</f>
        <v>45418</v>
      </c>
      <c r="E1558" s="39">
        <f>DT!A1558-INT(DT!A1558)</f>
        <v>0.86504629629780538</v>
      </c>
      <c r="F1558" s="32" t="s">
        <v>378</v>
      </c>
      <c r="G1558" s="39">
        <f>IF(F_SEARCHES!$H1558=1,(VLOOKUP(F_SEARCHES!$A1558,'F_ ORDERS'!A:G,7,FALSE)+VLOOKUP(F_SEARCHES!$A1558,'F_ ORDERS'!A:H,8,FALSE))-(F_SEARCHES!$D1558+F_SEARCHES!$E1558),0)</f>
        <v>0</v>
      </c>
      <c r="H1558" s="32">
        <f>IFERROR(IF(MATCH(F_SEARCHES!$A1558,'F_ ORDERS'!A:A,0),1,),0)</f>
        <v>0</v>
      </c>
    </row>
    <row r="1559" spans="1:8" x14ac:dyDescent="0.2">
      <c r="A1559" s="37" t="str">
        <f t="shared" si="24"/>
        <v>213.109.82.241|45583|0.0389814814770943</v>
      </c>
      <c r="B1559" s="32">
        <v>8557</v>
      </c>
      <c r="C1559" s="32" t="s">
        <v>2464</v>
      </c>
      <c r="D1559" s="38">
        <f>INT(DT!A1559)</f>
        <v>45583</v>
      </c>
      <c r="E1559" s="39">
        <f>DT!A1559-INT(DT!A1559)</f>
        <v>3.8981481477094349E-2</v>
      </c>
      <c r="F1559" s="32" t="s">
        <v>319</v>
      </c>
      <c r="G1559" s="39">
        <f>IF(F_SEARCHES!$H1559=1,(VLOOKUP(F_SEARCHES!$A1559,'F_ ORDERS'!A:G,7,FALSE)+VLOOKUP(F_SEARCHES!$A1559,'F_ ORDERS'!A:H,8,FALSE))-(F_SEARCHES!$D1559+F_SEARCHES!$E1559),0)</f>
        <v>0</v>
      </c>
      <c r="H1559" s="32">
        <f>IFERROR(IF(MATCH(F_SEARCHES!$A1559,'F_ ORDERS'!A:A,0),1,),0)</f>
        <v>0</v>
      </c>
    </row>
    <row r="1560" spans="1:8" x14ac:dyDescent="0.2">
      <c r="A1560" s="37" t="str">
        <f t="shared" si="24"/>
        <v>213.120.209.232|44900|0.505717592590372</v>
      </c>
      <c r="B1560" s="32">
        <v>8558</v>
      </c>
      <c r="C1560" s="32" t="s">
        <v>2465</v>
      </c>
      <c r="D1560" s="38">
        <f>INT(DT!A1560)</f>
        <v>44900</v>
      </c>
      <c r="E1560" s="39">
        <f>DT!A1560-INT(DT!A1560)</f>
        <v>0.50571759259037208</v>
      </c>
      <c r="F1560" s="32" t="s">
        <v>238</v>
      </c>
      <c r="G1560" s="39">
        <f>IF(F_SEARCHES!$H1560=1,(VLOOKUP(F_SEARCHES!$A1560,'F_ ORDERS'!A:G,7,FALSE)+VLOOKUP(F_SEARCHES!$A1560,'F_ ORDERS'!A:H,8,FALSE))-(F_SEARCHES!$D1560+F_SEARCHES!$E1560),0)</f>
        <v>1.5706018515629694E-2</v>
      </c>
      <c r="H1560" s="32">
        <f>IFERROR(IF(MATCH(F_SEARCHES!$A1560,'F_ ORDERS'!A:A,0),1,),0)</f>
        <v>1</v>
      </c>
    </row>
    <row r="1561" spans="1:8" x14ac:dyDescent="0.2">
      <c r="A1561" s="37" t="str">
        <f t="shared" si="24"/>
        <v>213.144.155.153|45533|0.152071759257524</v>
      </c>
      <c r="B1561" s="32">
        <v>8559</v>
      </c>
      <c r="C1561" s="32" t="s">
        <v>2466</v>
      </c>
      <c r="D1561" s="38">
        <f>INT(DT!A1561)</f>
        <v>45533</v>
      </c>
      <c r="E1561" s="39">
        <f>DT!A1561-INT(DT!A1561)</f>
        <v>0.15207175925752381</v>
      </c>
      <c r="F1561" s="32" t="s">
        <v>241</v>
      </c>
      <c r="G1561" s="39">
        <f>IF(F_SEARCHES!$H1561=1,(VLOOKUP(F_SEARCHES!$A1561,'F_ ORDERS'!A:G,7,FALSE)+VLOOKUP(F_SEARCHES!$A1561,'F_ ORDERS'!A:H,8,FALSE))-(F_SEARCHES!$D1561+F_SEARCHES!$E1561),0)</f>
        <v>0</v>
      </c>
      <c r="H1561" s="32">
        <f>IFERROR(IF(MATCH(F_SEARCHES!$A1561,'F_ ORDERS'!A:A,0),1,),0)</f>
        <v>0</v>
      </c>
    </row>
    <row r="1562" spans="1:8" x14ac:dyDescent="0.2">
      <c r="A1562" s="37" t="str">
        <f t="shared" si="24"/>
        <v>213.16.198.20|44971|0.928425925929332</v>
      </c>
      <c r="B1562" s="32">
        <v>8560</v>
      </c>
      <c r="C1562" s="32" t="s">
        <v>2467</v>
      </c>
      <c r="D1562" s="38">
        <f>INT(DT!A1562)</f>
        <v>44971</v>
      </c>
      <c r="E1562" s="39">
        <f>DT!A1562-INT(DT!A1562)</f>
        <v>0.92842592592933215</v>
      </c>
      <c r="F1562" s="32" t="s">
        <v>49</v>
      </c>
      <c r="G1562" s="39">
        <f>IF(F_SEARCHES!$H1562=1,(VLOOKUP(F_SEARCHES!$A1562,'F_ ORDERS'!A:G,7,FALSE)+VLOOKUP(F_SEARCHES!$A1562,'F_ ORDERS'!A:H,8,FALSE))-(F_SEARCHES!$D1562+F_SEARCHES!$E1562),0)</f>
        <v>1.9479166665405501E-2</v>
      </c>
      <c r="H1562" s="32">
        <f>IFERROR(IF(MATCH(F_SEARCHES!$A1562,'F_ ORDERS'!A:A,0),1,),0)</f>
        <v>1</v>
      </c>
    </row>
    <row r="1563" spans="1:8" x14ac:dyDescent="0.2">
      <c r="A1563" s="37" t="str">
        <f t="shared" si="24"/>
        <v>213.206.202.205|42195|0.535682870373421</v>
      </c>
      <c r="B1563" s="32">
        <v>8561</v>
      </c>
      <c r="C1563" s="32" t="s">
        <v>2468</v>
      </c>
      <c r="D1563" s="38">
        <f>INT(DT!A1563)</f>
        <v>42195</v>
      </c>
      <c r="E1563" s="39">
        <f>DT!A1563-INT(DT!A1563)</f>
        <v>0.53568287037342088</v>
      </c>
      <c r="F1563" s="32" t="s">
        <v>247</v>
      </c>
      <c r="G1563" s="39">
        <f>IF(F_SEARCHES!$H1563=1,(VLOOKUP(F_SEARCHES!$A1563,'F_ ORDERS'!A:G,7,FALSE)+VLOOKUP(F_SEARCHES!$A1563,'F_ ORDERS'!A:H,8,FALSE))-(F_SEARCHES!$D1563+F_SEARCHES!$E1563),0)</f>
        <v>0.11314814814977581</v>
      </c>
      <c r="H1563" s="32">
        <f>IFERROR(IF(MATCH(F_SEARCHES!$A1563,'F_ ORDERS'!A:A,0),1,),0)</f>
        <v>1</v>
      </c>
    </row>
    <row r="1564" spans="1:8" x14ac:dyDescent="0.2">
      <c r="A1564" s="37" t="str">
        <f t="shared" si="24"/>
        <v>213.213.25.175|42038|0.600694444452529</v>
      </c>
      <c r="B1564" s="32">
        <v>8562</v>
      </c>
      <c r="C1564" s="32" t="s">
        <v>2469</v>
      </c>
      <c r="D1564" s="38">
        <f>INT(DT!A1564)</f>
        <v>42038</v>
      </c>
      <c r="E1564" s="39">
        <f>DT!A1564-INT(DT!A1564)</f>
        <v>0.60069444445252884</v>
      </c>
      <c r="F1564" s="32" t="s">
        <v>120</v>
      </c>
      <c r="G1564" s="39">
        <f>IF(F_SEARCHES!$H1564=1,(VLOOKUP(F_SEARCHES!$A1564,'F_ ORDERS'!A:G,7,FALSE)+VLOOKUP(F_SEARCHES!$A1564,'F_ ORDERS'!A:H,8,FALSE))-(F_SEARCHES!$D1564+F_SEARCHES!$E1564),0)</f>
        <v>0</v>
      </c>
      <c r="H1564" s="32">
        <f>IFERROR(IF(MATCH(F_SEARCHES!$A1564,'F_ ORDERS'!A:A,0),1,),0)</f>
        <v>0</v>
      </c>
    </row>
    <row r="1565" spans="1:8" x14ac:dyDescent="0.2">
      <c r="A1565" s="37" t="str">
        <f t="shared" si="24"/>
        <v>213.234.54.22|45058|0.113414351850224</v>
      </c>
      <c r="B1565" s="32">
        <v>8563</v>
      </c>
      <c r="C1565" s="32" t="s">
        <v>2470</v>
      </c>
      <c r="D1565" s="38">
        <f>INT(DT!A1565)</f>
        <v>45058</v>
      </c>
      <c r="E1565" s="39">
        <f>DT!A1565-INT(DT!A1565)</f>
        <v>0.11341435185022419</v>
      </c>
      <c r="F1565" s="32" t="s">
        <v>372</v>
      </c>
      <c r="G1565" s="39">
        <f>IF(F_SEARCHES!$H1565=1,(VLOOKUP(F_SEARCHES!$A1565,'F_ ORDERS'!A:G,7,FALSE)+VLOOKUP(F_SEARCHES!$A1565,'F_ ORDERS'!A:H,8,FALSE))-(F_SEARCHES!$D1565+F_SEARCHES!$E1565),0)</f>
        <v>5.2083333139307797E-4</v>
      </c>
      <c r="H1565" s="32">
        <f>IFERROR(IF(MATCH(F_SEARCHES!$A1565,'F_ ORDERS'!A:A,0),1,),0)</f>
        <v>1</v>
      </c>
    </row>
    <row r="1566" spans="1:8" x14ac:dyDescent="0.2">
      <c r="A1566" s="37" t="str">
        <f t="shared" si="24"/>
        <v>213.27.3.182|43064|0.453402777777228</v>
      </c>
      <c r="B1566" s="32">
        <v>8564</v>
      </c>
      <c r="C1566" s="32" t="s">
        <v>2471</v>
      </c>
      <c r="D1566" s="38">
        <f>INT(DT!A1566)</f>
        <v>43064</v>
      </c>
      <c r="E1566" s="39">
        <f>DT!A1566-INT(DT!A1566)</f>
        <v>0.45340277777722804</v>
      </c>
      <c r="F1566" s="32" t="s">
        <v>154</v>
      </c>
      <c r="G1566" s="39">
        <f>IF(F_SEARCHES!$H1566=1,(VLOOKUP(F_SEARCHES!$A1566,'F_ ORDERS'!A:G,7,FALSE)+VLOOKUP(F_SEARCHES!$A1566,'F_ ORDERS'!A:H,8,FALSE))-(F_SEARCHES!$D1566+F_SEARCHES!$E1566),0)</f>
        <v>0</v>
      </c>
      <c r="H1566" s="32">
        <f>IFERROR(IF(MATCH(F_SEARCHES!$A1566,'F_ ORDERS'!A:A,0),1,),0)</f>
        <v>0</v>
      </c>
    </row>
    <row r="1567" spans="1:8" x14ac:dyDescent="0.2">
      <c r="A1567" s="37" t="str">
        <f t="shared" si="24"/>
        <v>213.35.50.210|42018|0.192337962973397</v>
      </c>
      <c r="B1567" s="32">
        <v>8565</v>
      </c>
      <c r="C1567" s="32" t="s">
        <v>2472</v>
      </c>
      <c r="D1567" s="38">
        <f>INT(DT!A1567)</f>
        <v>42018</v>
      </c>
      <c r="E1567" s="39">
        <f>DT!A1567-INT(DT!A1567)</f>
        <v>0.19233796297339723</v>
      </c>
      <c r="F1567" s="32" t="s">
        <v>342</v>
      </c>
      <c r="G1567" s="39">
        <f>IF(F_SEARCHES!$H1567=1,(VLOOKUP(F_SEARCHES!$A1567,'F_ ORDERS'!A:G,7,FALSE)+VLOOKUP(F_SEARCHES!$A1567,'F_ ORDERS'!A:H,8,FALSE))-(F_SEARCHES!$D1567+F_SEARCHES!$E1567),0)</f>
        <v>0</v>
      </c>
      <c r="H1567" s="32">
        <f>IFERROR(IF(MATCH(F_SEARCHES!$A1567,'F_ ORDERS'!A:A,0),1,),0)</f>
        <v>0</v>
      </c>
    </row>
    <row r="1568" spans="1:8" x14ac:dyDescent="0.2">
      <c r="A1568" s="37" t="str">
        <f t="shared" si="24"/>
        <v>213.47.142.103|44756|0.996273148150067</v>
      </c>
      <c r="B1568" s="32">
        <v>8566</v>
      </c>
      <c r="C1568" s="32" t="s">
        <v>2473</v>
      </c>
      <c r="D1568" s="38">
        <f>INT(DT!A1568)</f>
        <v>44756</v>
      </c>
      <c r="E1568" s="39">
        <f>DT!A1568-INT(DT!A1568)</f>
        <v>0.99627314815006685</v>
      </c>
      <c r="F1568" s="32" t="s">
        <v>382</v>
      </c>
      <c r="G1568" s="39">
        <f>IF(F_SEARCHES!$H1568=1,(VLOOKUP(F_SEARCHES!$A1568,'F_ ORDERS'!A:G,7,FALSE)+VLOOKUP(F_SEARCHES!$A1568,'F_ ORDERS'!A:H,8,FALSE))-(F_SEARCHES!$D1568+F_SEARCHES!$E1568),0)</f>
        <v>8.6689814779674634E-3</v>
      </c>
      <c r="H1568" s="32">
        <f>IFERROR(IF(MATCH(F_SEARCHES!$A1568,'F_ ORDERS'!A:A,0),1,),0)</f>
        <v>1</v>
      </c>
    </row>
    <row r="1569" spans="1:8" x14ac:dyDescent="0.2">
      <c r="A1569" s="37" t="str">
        <f t="shared" si="24"/>
        <v>213.47.68.157|45521|0.0952430555626052</v>
      </c>
      <c r="B1569" s="32">
        <v>8567</v>
      </c>
      <c r="C1569" s="32" t="s">
        <v>2474</v>
      </c>
      <c r="D1569" s="38">
        <f>INT(DT!A1569)</f>
        <v>45521</v>
      </c>
      <c r="E1569" s="39">
        <f>DT!A1569-INT(DT!A1569)</f>
        <v>9.524305556260515E-2</v>
      </c>
      <c r="F1569" s="32" t="s">
        <v>166</v>
      </c>
      <c r="G1569" s="39">
        <f>IF(F_SEARCHES!$H1569=1,(VLOOKUP(F_SEARCHES!$A1569,'F_ ORDERS'!A:G,7,FALSE)+VLOOKUP(F_SEARCHES!$A1569,'F_ ORDERS'!A:H,8,FALSE))-(F_SEARCHES!$D1569+F_SEARCHES!$E1569),0)</f>
        <v>0</v>
      </c>
      <c r="H1569" s="32">
        <f>IFERROR(IF(MATCH(F_SEARCHES!$A1569,'F_ ORDERS'!A:A,0),1,),0)</f>
        <v>0</v>
      </c>
    </row>
    <row r="1570" spans="1:8" x14ac:dyDescent="0.2">
      <c r="A1570" s="37" t="str">
        <f t="shared" si="24"/>
        <v>213.73.244.59|43738|0.979733796302753</v>
      </c>
      <c r="B1570" s="32">
        <v>8568</v>
      </c>
      <c r="C1570" s="32" t="s">
        <v>2475</v>
      </c>
      <c r="D1570" s="38">
        <f>INT(DT!A1570)</f>
        <v>43738</v>
      </c>
      <c r="E1570" s="39">
        <f>DT!A1570-INT(DT!A1570)</f>
        <v>0.97973379630275303</v>
      </c>
      <c r="F1570" s="32" t="s">
        <v>491</v>
      </c>
      <c r="G1570" s="39">
        <f>IF(F_SEARCHES!$H1570=1,(VLOOKUP(F_SEARCHES!$A1570,'F_ ORDERS'!A:G,7,FALSE)+VLOOKUP(F_SEARCHES!$A1570,'F_ ORDERS'!A:H,8,FALSE))-(F_SEARCHES!$D1570+F_SEARCHES!$E1570),0)</f>
        <v>7.7546296233776957E-4</v>
      </c>
      <c r="H1570" s="32">
        <f>IFERROR(IF(MATCH(F_SEARCHES!$A1570,'F_ ORDERS'!A:A,0),1,),0)</f>
        <v>1</v>
      </c>
    </row>
    <row r="1571" spans="1:8" x14ac:dyDescent="0.2">
      <c r="A1571" s="37" t="str">
        <f t="shared" si="24"/>
        <v>213.84.79.100|45064|0.428437499998836</v>
      </c>
      <c r="B1571" s="32">
        <v>8569</v>
      </c>
      <c r="C1571" s="32" t="s">
        <v>2476</v>
      </c>
      <c r="D1571" s="38">
        <f>INT(DT!A1571)</f>
        <v>45064</v>
      </c>
      <c r="E1571" s="39">
        <f>DT!A1571-INT(DT!A1571)</f>
        <v>0.42843749999883585</v>
      </c>
      <c r="F1571" s="32" t="s">
        <v>25</v>
      </c>
      <c r="G1571" s="39">
        <f>IF(F_SEARCHES!$H1571=1,(VLOOKUP(F_SEARCHES!$A1571,'F_ ORDERS'!A:G,7,FALSE)+VLOOKUP(F_SEARCHES!$A1571,'F_ ORDERS'!A:H,8,FALSE))-(F_SEARCHES!$D1571+F_SEARCHES!$E1571),0)</f>
        <v>0</v>
      </c>
      <c r="H1571" s="32">
        <f>IFERROR(IF(MATCH(F_SEARCHES!$A1571,'F_ ORDERS'!A:A,0),1,),0)</f>
        <v>0</v>
      </c>
    </row>
    <row r="1572" spans="1:8" x14ac:dyDescent="0.2">
      <c r="A1572" s="37" t="str">
        <f t="shared" si="24"/>
        <v>213.87.189.14|45535|0.0797106481477385</v>
      </c>
      <c r="B1572" s="32">
        <v>8570</v>
      </c>
      <c r="C1572" s="32" t="s">
        <v>2477</v>
      </c>
      <c r="D1572" s="38">
        <f>INT(DT!A1572)</f>
        <v>45535</v>
      </c>
      <c r="E1572" s="39">
        <f>DT!A1572-INT(DT!A1572)</f>
        <v>7.9710648147738539E-2</v>
      </c>
      <c r="F1572" s="32" t="s">
        <v>458</v>
      </c>
      <c r="G1572" s="39">
        <f>IF(F_SEARCHES!$H1572=1,(VLOOKUP(F_SEARCHES!$A1572,'F_ ORDERS'!A:G,7,FALSE)+VLOOKUP(F_SEARCHES!$A1572,'F_ ORDERS'!A:H,8,FALSE))-(F_SEARCHES!$D1572+F_SEARCHES!$E1572),0)</f>
        <v>0</v>
      </c>
      <c r="H1572" s="32">
        <f>IFERROR(IF(MATCH(F_SEARCHES!$A1572,'F_ ORDERS'!A:A,0),1,),0)</f>
        <v>0</v>
      </c>
    </row>
    <row r="1573" spans="1:8" x14ac:dyDescent="0.2">
      <c r="A1573" s="37" t="str">
        <f t="shared" si="24"/>
        <v>213.92.128.142|45354|0.831689814811398</v>
      </c>
      <c r="B1573" s="32">
        <v>8571</v>
      </c>
      <c r="C1573" s="32" t="s">
        <v>2478</v>
      </c>
      <c r="D1573" s="38">
        <f>INT(DT!A1573)</f>
        <v>45354</v>
      </c>
      <c r="E1573" s="39">
        <f>DT!A1573-INT(DT!A1573)</f>
        <v>0.83168981481139781</v>
      </c>
      <c r="F1573" s="32" t="s">
        <v>462</v>
      </c>
      <c r="G1573" s="39">
        <f>IF(F_SEARCHES!$H1573=1,(VLOOKUP(F_SEARCHES!$A1573,'F_ ORDERS'!A:G,7,FALSE)+VLOOKUP(F_SEARCHES!$A1573,'F_ ORDERS'!A:H,8,FALSE))-(F_SEARCHES!$D1573+F_SEARCHES!$E1573),0)</f>
        <v>3.8692129630362615E-2</v>
      </c>
      <c r="H1573" s="32">
        <f>IFERROR(IF(MATCH(F_SEARCHES!$A1573,'F_ ORDERS'!A:A,0),1,),0)</f>
        <v>1</v>
      </c>
    </row>
    <row r="1574" spans="1:8" x14ac:dyDescent="0.2">
      <c r="A1574" s="37" t="str">
        <f t="shared" si="24"/>
        <v>214.112.247.124|45250|0.74637731481198</v>
      </c>
      <c r="B1574" s="32">
        <v>8572</v>
      </c>
      <c r="C1574" s="32" t="s">
        <v>2479</v>
      </c>
      <c r="D1574" s="38">
        <f>INT(DT!A1574)</f>
        <v>45250</v>
      </c>
      <c r="E1574" s="39">
        <f>DT!A1574-INT(DT!A1574)</f>
        <v>0.74637731481197989</v>
      </c>
      <c r="F1574" s="32" t="s">
        <v>209</v>
      </c>
      <c r="G1574" s="39">
        <f>IF(F_SEARCHES!$H1574=1,(VLOOKUP(F_SEARCHES!$A1574,'F_ ORDERS'!A:G,7,FALSE)+VLOOKUP(F_SEARCHES!$A1574,'F_ ORDERS'!A:H,8,FALSE))-(F_SEARCHES!$D1574+F_SEARCHES!$E1574),0)</f>
        <v>0</v>
      </c>
      <c r="H1574" s="32">
        <f>IFERROR(IF(MATCH(F_SEARCHES!$A1574,'F_ ORDERS'!A:A,0),1,),0)</f>
        <v>0</v>
      </c>
    </row>
    <row r="1575" spans="1:8" x14ac:dyDescent="0.2">
      <c r="A1575" s="37" t="str">
        <f t="shared" si="24"/>
        <v>214.141.179.122|42418|0.0887037037027767</v>
      </c>
      <c r="B1575" s="32">
        <v>8573</v>
      </c>
      <c r="C1575" s="32" t="s">
        <v>2480</v>
      </c>
      <c r="D1575" s="38">
        <f>INT(DT!A1575)</f>
        <v>42418</v>
      </c>
      <c r="E1575" s="39">
        <f>DT!A1575-INT(DT!A1575)</f>
        <v>8.8703703702776693E-2</v>
      </c>
      <c r="F1575" s="32" t="s">
        <v>327</v>
      </c>
      <c r="G1575" s="39">
        <f>IF(F_SEARCHES!$H1575=1,(VLOOKUP(F_SEARCHES!$A1575,'F_ ORDERS'!A:G,7,FALSE)+VLOOKUP(F_SEARCHES!$A1575,'F_ ORDERS'!A:H,8,FALSE))-(F_SEARCHES!$D1575+F_SEARCHES!$E1575),0)</f>
        <v>0</v>
      </c>
      <c r="H1575" s="32">
        <f>IFERROR(IF(MATCH(F_SEARCHES!$A1575,'F_ ORDERS'!A:A,0),1,),0)</f>
        <v>0</v>
      </c>
    </row>
    <row r="1576" spans="1:8" x14ac:dyDescent="0.2">
      <c r="A1576" s="37" t="str">
        <f t="shared" si="24"/>
        <v>214.16.81.91|43908|0.636944444442634</v>
      </c>
      <c r="B1576" s="32">
        <v>8574</v>
      </c>
      <c r="C1576" s="32" t="s">
        <v>2481</v>
      </c>
      <c r="D1576" s="38">
        <f>INT(DT!A1576)</f>
        <v>43908</v>
      </c>
      <c r="E1576" s="39">
        <f>DT!A1576-INT(DT!A1576)</f>
        <v>0.63694444444263354</v>
      </c>
      <c r="F1576" s="32" t="s">
        <v>90</v>
      </c>
      <c r="G1576" s="39">
        <f>IF(F_SEARCHES!$H1576=1,(VLOOKUP(F_SEARCHES!$A1576,'F_ ORDERS'!A:G,7,FALSE)+VLOOKUP(F_SEARCHES!$A1576,'F_ ORDERS'!A:H,8,FALSE))-(F_SEARCHES!$D1576+F_SEARCHES!$E1576),0)</f>
        <v>7.6504629614646547E-3</v>
      </c>
      <c r="H1576" s="32">
        <f>IFERROR(IF(MATCH(F_SEARCHES!$A1576,'F_ ORDERS'!A:A,0),1,),0)</f>
        <v>1</v>
      </c>
    </row>
    <row r="1577" spans="1:8" x14ac:dyDescent="0.2">
      <c r="A1577" s="37" t="str">
        <f t="shared" si="24"/>
        <v>214.175.245.143|43179|0.174143518517667</v>
      </c>
      <c r="B1577" s="32">
        <v>8575</v>
      </c>
      <c r="C1577" s="32" t="s">
        <v>2482</v>
      </c>
      <c r="D1577" s="38">
        <f>INT(DT!A1577)</f>
        <v>43179</v>
      </c>
      <c r="E1577" s="39">
        <f>DT!A1577-INT(DT!A1577)</f>
        <v>0.17414351851766696</v>
      </c>
      <c r="F1577" s="32" t="s">
        <v>153</v>
      </c>
      <c r="G1577" s="39">
        <f>IF(F_SEARCHES!$H1577=1,(VLOOKUP(F_SEARCHES!$A1577,'F_ ORDERS'!A:G,7,FALSE)+VLOOKUP(F_SEARCHES!$A1577,'F_ ORDERS'!A:H,8,FALSE))-(F_SEARCHES!$D1577+F_SEARCHES!$E1577),0)</f>
        <v>0.10671296296641231</v>
      </c>
      <c r="H1577" s="32">
        <f>IFERROR(IF(MATCH(F_SEARCHES!$A1577,'F_ ORDERS'!A:A,0),1,),0)</f>
        <v>1</v>
      </c>
    </row>
    <row r="1578" spans="1:8" x14ac:dyDescent="0.2">
      <c r="A1578" s="37" t="str">
        <f t="shared" si="24"/>
        <v>214.219.93.188|42668|0.265057870368764</v>
      </c>
      <c r="B1578" s="32">
        <v>8576</v>
      </c>
      <c r="C1578" s="32" t="s">
        <v>2483</v>
      </c>
      <c r="D1578" s="38">
        <f>INT(DT!A1578)</f>
        <v>42668</v>
      </c>
      <c r="E1578" s="39">
        <f>DT!A1578-INT(DT!A1578)</f>
        <v>0.26505787036876427</v>
      </c>
      <c r="F1578" s="32" t="s">
        <v>469</v>
      </c>
      <c r="G1578" s="39">
        <f>IF(F_SEARCHES!$H1578=1,(VLOOKUP(F_SEARCHES!$A1578,'F_ ORDERS'!A:G,7,FALSE)+VLOOKUP(F_SEARCHES!$A1578,'F_ ORDERS'!A:H,8,FALSE))-(F_SEARCHES!$D1578+F_SEARCHES!$E1578),0)</f>
        <v>0</v>
      </c>
      <c r="H1578" s="32">
        <f>IFERROR(IF(MATCH(F_SEARCHES!$A1578,'F_ ORDERS'!A:A,0),1,),0)</f>
        <v>0</v>
      </c>
    </row>
    <row r="1579" spans="1:8" x14ac:dyDescent="0.2">
      <c r="A1579" s="37" t="str">
        <f t="shared" si="24"/>
        <v>214.222.161.238|45272|0.573159722232958</v>
      </c>
      <c r="B1579" s="32">
        <v>8577</v>
      </c>
      <c r="C1579" s="32" t="s">
        <v>2484</v>
      </c>
      <c r="D1579" s="38">
        <f>INT(DT!A1579)</f>
        <v>45272</v>
      </c>
      <c r="E1579" s="39">
        <f>DT!A1579-INT(DT!A1579)</f>
        <v>0.5731597222329583</v>
      </c>
      <c r="F1579" s="32" t="s">
        <v>311</v>
      </c>
      <c r="G1579" s="39">
        <f>IF(F_SEARCHES!$H1579=1,(VLOOKUP(F_SEARCHES!$A1579,'F_ ORDERS'!A:G,7,FALSE)+VLOOKUP(F_SEARCHES!$A1579,'F_ ORDERS'!A:H,8,FALSE))-(F_SEARCHES!$D1579+F_SEARCHES!$E1579),0)</f>
        <v>6.7627314812853001E-2</v>
      </c>
      <c r="H1579" s="32">
        <f>IFERROR(IF(MATCH(F_SEARCHES!$A1579,'F_ ORDERS'!A:A,0),1,),0)</f>
        <v>1</v>
      </c>
    </row>
    <row r="1580" spans="1:8" x14ac:dyDescent="0.2">
      <c r="A1580" s="37" t="str">
        <f t="shared" si="24"/>
        <v>214.243.166.254|43648|0.839895833327319</v>
      </c>
      <c r="B1580" s="32">
        <v>8578</v>
      </c>
      <c r="C1580" s="32" t="s">
        <v>2485</v>
      </c>
      <c r="D1580" s="38">
        <f>INT(DT!A1580)</f>
        <v>43648</v>
      </c>
      <c r="E1580" s="39">
        <f>DT!A1580-INT(DT!A1580)</f>
        <v>0.83989583332731854</v>
      </c>
      <c r="F1580" s="32" t="s">
        <v>127</v>
      </c>
      <c r="G1580" s="39">
        <f>IF(F_SEARCHES!$H1580=1,(VLOOKUP(F_SEARCHES!$A1580,'F_ ORDERS'!A:G,7,FALSE)+VLOOKUP(F_SEARCHES!$A1580,'F_ ORDERS'!A:H,8,FALSE))-(F_SEARCHES!$D1580+F_SEARCHES!$E1580),0)</f>
        <v>5.6388888886431232E-2</v>
      </c>
      <c r="H1580" s="32">
        <f>IFERROR(IF(MATCH(F_SEARCHES!$A1580,'F_ ORDERS'!A:A,0),1,),0)</f>
        <v>1</v>
      </c>
    </row>
    <row r="1581" spans="1:8" x14ac:dyDescent="0.2">
      <c r="A1581" s="37" t="str">
        <f t="shared" si="24"/>
        <v>214.249.186.67|44161|0.0762152777824667</v>
      </c>
      <c r="B1581" s="32">
        <v>8579</v>
      </c>
      <c r="C1581" s="32" t="s">
        <v>2486</v>
      </c>
      <c r="D1581" s="38">
        <f>INT(DT!A1581)</f>
        <v>44161</v>
      </c>
      <c r="E1581" s="39">
        <f>DT!A1581-INT(DT!A1581)</f>
        <v>7.6215277782466728E-2</v>
      </c>
      <c r="F1581" s="32" t="s">
        <v>330</v>
      </c>
      <c r="G1581" s="39">
        <f>IF(F_SEARCHES!$H1581=1,(VLOOKUP(F_SEARCHES!$A1581,'F_ ORDERS'!A:G,7,FALSE)+VLOOKUP(F_SEARCHES!$A1581,'F_ ORDERS'!A:H,8,FALSE))-(F_SEARCHES!$D1581+F_SEARCHES!$E1581),0)</f>
        <v>0.10299768518598285</v>
      </c>
      <c r="H1581" s="32">
        <f>IFERROR(IF(MATCH(F_SEARCHES!$A1581,'F_ ORDERS'!A:A,0),1,),0)</f>
        <v>1</v>
      </c>
    </row>
    <row r="1582" spans="1:8" x14ac:dyDescent="0.2">
      <c r="A1582" s="37" t="str">
        <f t="shared" si="24"/>
        <v>214.52.241.46|44636|0.867627314823039</v>
      </c>
      <c r="B1582" s="32">
        <v>8580</v>
      </c>
      <c r="C1582" s="32" t="s">
        <v>2487</v>
      </c>
      <c r="D1582" s="38">
        <f>INT(DT!A1582)</f>
        <v>44636</v>
      </c>
      <c r="E1582" s="39">
        <f>DT!A1582-INT(DT!A1582)</f>
        <v>0.86762731482303934</v>
      </c>
      <c r="F1582" s="32" t="s">
        <v>60</v>
      </c>
      <c r="G1582" s="39">
        <f>IF(F_SEARCHES!$H1582=1,(VLOOKUP(F_SEARCHES!$A1582,'F_ ORDERS'!A:G,7,FALSE)+VLOOKUP(F_SEARCHES!$A1582,'F_ ORDERS'!A:H,8,FALSE))-(F_SEARCHES!$D1582+F_SEARCHES!$E1582),0)</f>
        <v>0</v>
      </c>
      <c r="H1582" s="32">
        <f>IFERROR(IF(MATCH(F_SEARCHES!$A1582,'F_ ORDERS'!A:A,0),1,),0)</f>
        <v>0</v>
      </c>
    </row>
    <row r="1583" spans="1:8" x14ac:dyDescent="0.2">
      <c r="A1583" s="37" t="str">
        <f t="shared" si="24"/>
        <v>214.7.74.181|44994|0.219212962962047</v>
      </c>
      <c r="B1583" s="32">
        <v>8581</v>
      </c>
      <c r="C1583" s="32" t="s">
        <v>2488</v>
      </c>
      <c r="D1583" s="38">
        <f>INT(DT!A1583)</f>
        <v>44994</v>
      </c>
      <c r="E1583" s="39">
        <f>DT!A1583-INT(DT!A1583)</f>
        <v>0.21921296296204673</v>
      </c>
      <c r="F1583" s="32" t="s">
        <v>28</v>
      </c>
      <c r="G1583" s="39">
        <f>IF(F_SEARCHES!$H1583=1,(VLOOKUP(F_SEARCHES!$A1583,'F_ ORDERS'!A:G,7,FALSE)+VLOOKUP(F_SEARCHES!$A1583,'F_ ORDERS'!A:H,8,FALSE))-(F_SEARCHES!$D1583+F_SEARCHES!$E1583),0)</f>
        <v>0</v>
      </c>
      <c r="H1583" s="32">
        <f>IFERROR(IF(MATCH(F_SEARCHES!$A1583,'F_ ORDERS'!A:A,0),1,),0)</f>
        <v>0</v>
      </c>
    </row>
    <row r="1584" spans="1:8" x14ac:dyDescent="0.2">
      <c r="A1584" s="37" t="str">
        <f t="shared" si="24"/>
        <v>214.83.88.235|45325|0.000150462961755693</v>
      </c>
      <c r="B1584" s="32">
        <v>8582</v>
      </c>
      <c r="C1584" s="32" t="s">
        <v>2489</v>
      </c>
      <c r="D1584" s="38">
        <f>INT(DT!A1584)</f>
        <v>45325</v>
      </c>
      <c r="E1584" s="39">
        <f>DT!A1584-INT(DT!A1584)</f>
        <v>1.5046296175569296E-4</v>
      </c>
      <c r="F1584" s="32" t="s">
        <v>366</v>
      </c>
      <c r="G1584" s="39">
        <f>IF(F_SEARCHES!$H1584=1,(VLOOKUP(F_SEARCHES!$A1584,'F_ ORDERS'!A:G,7,FALSE)+VLOOKUP(F_SEARCHES!$A1584,'F_ ORDERS'!A:H,8,FALSE))-(F_SEARCHES!$D1584+F_SEARCHES!$E1584),0)</f>
        <v>7.1006944446708076E-2</v>
      </c>
      <c r="H1584" s="32">
        <f>IFERROR(IF(MATCH(F_SEARCHES!$A1584,'F_ ORDERS'!A:A,0),1,),0)</f>
        <v>1</v>
      </c>
    </row>
    <row r="1585" spans="1:8" x14ac:dyDescent="0.2">
      <c r="A1585" s="37" t="str">
        <f t="shared" si="24"/>
        <v>214.99.170.34|44873|0.0121874999967986</v>
      </c>
      <c r="B1585" s="32">
        <v>8583</v>
      </c>
      <c r="C1585" s="32" t="s">
        <v>2490</v>
      </c>
      <c r="D1585" s="38">
        <f>INT(DT!A1585)</f>
        <v>44873</v>
      </c>
      <c r="E1585" s="39">
        <f>DT!A1585-INT(DT!A1585)</f>
        <v>1.2187499996798579E-2</v>
      </c>
      <c r="F1585" s="32" t="s">
        <v>105</v>
      </c>
      <c r="G1585" s="39">
        <f>IF(F_SEARCHES!$H1585=1,(VLOOKUP(F_SEARCHES!$A1585,'F_ ORDERS'!A:G,7,FALSE)+VLOOKUP(F_SEARCHES!$A1585,'F_ ORDERS'!A:H,8,FALSE))-(F_SEARCHES!$D1585+F_SEARCHES!$E1585),0)</f>
        <v>0</v>
      </c>
      <c r="H1585" s="32">
        <f>IFERROR(IF(MATCH(F_SEARCHES!$A1585,'F_ ORDERS'!A:A,0),1,),0)</f>
        <v>0</v>
      </c>
    </row>
    <row r="1586" spans="1:8" x14ac:dyDescent="0.2">
      <c r="A1586" s="37" t="str">
        <f t="shared" si="24"/>
        <v>215.127.15.89|43739|0.13469907407125</v>
      </c>
      <c r="B1586" s="32">
        <v>8584</v>
      </c>
      <c r="C1586" s="32" t="s">
        <v>2491</v>
      </c>
      <c r="D1586" s="38">
        <f>INT(DT!A1586)</f>
        <v>43739</v>
      </c>
      <c r="E1586" s="39">
        <f>DT!A1586-INT(DT!A1586)</f>
        <v>0.13469907407124992</v>
      </c>
      <c r="F1586" s="32" t="s">
        <v>479</v>
      </c>
      <c r="G1586" s="39">
        <f>IF(F_SEARCHES!$H1586=1,(VLOOKUP(F_SEARCHES!$A1586,'F_ ORDERS'!A:G,7,FALSE)+VLOOKUP(F_SEARCHES!$A1586,'F_ ORDERS'!A:H,8,FALSE))-(F_SEARCHES!$D1586+F_SEARCHES!$E1586),0)</f>
        <v>9.9537037021946162E-3</v>
      </c>
      <c r="H1586" s="32">
        <f>IFERROR(IF(MATCH(F_SEARCHES!$A1586,'F_ ORDERS'!A:A,0),1,),0)</f>
        <v>1</v>
      </c>
    </row>
    <row r="1587" spans="1:8" x14ac:dyDescent="0.2">
      <c r="A1587" s="37" t="str">
        <f t="shared" si="24"/>
        <v>215.134.126.229|42181|0.548078703701322</v>
      </c>
      <c r="B1587" s="32">
        <v>8585</v>
      </c>
      <c r="C1587" s="32" t="s">
        <v>2492</v>
      </c>
      <c r="D1587" s="38">
        <f>INT(DT!A1587)</f>
        <v>42181</v>
      </c>
      <c r="E1587" s="39">
        <f>DT!A1587-INT(DT!A1587)</f>
        <v>0.5480787037013215</v>
      </c>
      <c r="F1587" s="32" t="s">
        <v>469</v>
      </c>
      <c r="G1587" s="39">
        <f>IF(F_SEARCHES!$H1587=1,(VLOOKUP(F_SEARCHES!$A1587,'F_ ORDERS'!A:G,7,FALSE)+VLOOKUP(F_SEARCHES!$A1587,'F_ ORDERS'!A:H,8,FALSE))-(F_SEARCHES!$D1587+F_SEARCHES!$E1587),0)</f>
        <v>0</v>
      </c>
      <c r="H1587" s="32">
        <f>IFERROR(IF(MATCH(F_SEARCHES!$A1587,'F_ ORDERS'!A:A,0),1,),0)</f>
        <v>0</v>
      </c>
    </row>
    <row r="1588" spans="1:8" x14ac:dyDescent="0.2">
      <c r="A1588" s="37" t="str">
        <f t="shared" si="24"/>
        <v>215.143.3.203|45210|0.0639467592627625</v>
      </c>
      <c r="B1588" s="32">
        <v>8586</v>
      </c>
      <c r="C1588" s="32" t="s">
        <v>2493</v>
      </c>
      <c r="D1588" s="38">
        <f>INT(DT!A1588)</f>
        <v>45210</v>
      </c>
      <c r="E1588" s="39">
        <f>DT!A1588-INT(DT!A1588)</f>
        <v>6.3946759262762498E-2</v>
      </c>
      <c r="F1588" s="32" t="s">
        <v>193</v>
      </c>
      <c r="G1588" s="39">
        <f>IF(F_SEARCHES!$H1588=1,(VLOOKUP(F_SEARCHES!$A1588,'F_ ORDERS'!A:G,7,FALSE)+VLOOKUP(F_SEARCHES!$A1588,'F_ ORDERS'!A:H,8,FALSE))-(F_SEARCHES!$D1588+F_SEARCHES!$E1588),0)</f>
        <v>7.0092592592118308E-2</v>
      </c>
      <c r="H1588" s="32">
        <f>IFERROR(IF(MATCH(F_SEARCHES!$A1588,'F_ ORDERS'!A:A,0),1,),0)</f>
        <v>1</v>
      </c>
    </row>
    <row r="1589" spans="1:8" x14ac:dyDescent="0.2">
      <c r="A1589" s="37" t="str">
        <f t="shared" si="24"/>
        <v>215.170.115.195|44906|0.622881944436813</v>
      </c>
      <c r="B1589" s="32">
        <v>8587</v>
      </c>
      <c r="C1589" s="32" t="s">
        <v>2494</v>
      </c>
      <c r="D1589" s="38">
        <f>INT(DT!A1589)</f>
        <v>44906</v>
      </c>
      <c r="E1589" s="39">
        <f>DT!A1589-INT(DT!A1589)</f>
        <v>0.62288194443681277</v>
      </c>
      <c r="F1589" s="32" t="s">
        <v>238</v>
      </c>
      <c r="G1589" s="39">
        <f>IF(F_SEARCHES!$H1589=1,(VLOOKUP(F_SEARCHES!$A1589,'F_ ORDERS'!A:G,7,FALSE)+VLOOKUP(F_SEARCHES!$A1589,'F_ ORDERS'!A:H,8,FALSE))-(F_SEARCHES!$D1589+F_SEARCHES!$E1589),0)</f>
        <v>0</v>
      </c>
      <c r="H1589" s="32">
        <f>IFERROR(IF(MATCH(F_SEARCHES!$A1589,'F_ ORDERS'!A:A,0),1,),0)</f>
        <v>0</v>
      </c>
    </row>
    <row r="1590" spans="1:8" x14ac:dyDescent="0.2">
      <c r="A1590" s="37" t="str">
        <f t="shared" si="24"/>
        <v>215.201.224.174|45555|0.458587962959427</v>
      </c>
      <c r="B1590" s="32">
        <v>8588</v>
      </c>
      <c r="C1590" s="32" t="s">
        <v>2495</v>
      </c>
      <c r="D1590" s="38">
        <f>INT(DT!A1590)</f>
        <v>45555</v>
      </c>
      <c r="E1590" s="39">
        <f>DT!A1590-INT(DT!A1590)</f>
        <v>0.45858796295942739</v>
      </c>
      <c r="F1590" s="32" t="s">
        <v>427</v>
      </c>
      <c r="G1590" s="39">
        <f>IF(F_SEARCHES!$H1590=1,(VLOOKUP(F_SEARCHES!$A1590,'F_ ORDERS'!A:G,7,FALSE)+VLOOKUP(F_SEARCHES!$A1590,'F_ ORDERS'!A:H,8,FALSE))-(F_SEARCHES!$D1590+F_SEARCHES!$E1590),0)</f>
        <v>9.6099537040572613E-2</v>
      </c>
      <c r="H1590" s="32">
        <f>IFERROR(IF(MATCH(F_SEARCHES!$A1590,'F_ ORDERS'!A:A,0),1,),0)</f>
        <v>1</v>
      </c>
    </row>
    <row r="1591" spans="1:8" x14ac:dyDescent="0.2">
      <c r="A1591" s="37" t="str">
        <f t="shared" si="24"/>
        <v>215.204.52.196|45051|0.539768518523488</v>
      </c>
      <c r="B1591" s="32">
        <v>8589</v>
      </c>
      <c r="C1591" s="32" t="s">
        <v>2496</v>
      </c>
      <c r="D1591" s="38">
        <f>INT(DT!A1591)</f>
        <v>45051</v>
      </c>
      <c r="E1591" s="39">
        <f>DT!A1591-INT(DT!A1591)</f>
        <v>0.53976851852348773</v>
      </c>
      <c r="F1591" s="32" t="s">
        <v>183</v>
      </c>
      <c r="G1591" s="39">
        <f>IF(F_SEARCHES!$H1591=1,(VLOOKUP(F_SEARCHES!$A1591,'F_ ORDERS'!A:G,7,FALSE)+VLOOKUP(F_SEARCHES!$A1591,'F_ ORDERS'!A:H,8,FALSE))-(F_SEARCHES!$D1591+F_SEARCHES!$E1591),0)</f>
        <v>0</v>
      </c>
      <c r="H1591" s="32">
        <f>IFERROR(IF(MATCH(F_SEARCHES!$A1591,'F_ ORDERS'!A:A,0),1,),0)</f>
        <v>0</v>
      </c>
    </row>
    <row r="1592" spans="1:8" x14ac:dyDescent="0.2">
      <c r="A1592" s="37" t="str">
        <f t="shared" si="24"/>
        <v>215.204.57.25|45593|0.958321759258979</v>
      </c>
      <c r="B1592" s="32">
        <v>8590</v>
      </c>
      <c r="C1592" s="32" t="s">
        <v>2497</v>
      </c>
      <c r="D1592" s="38">
        <f>INT(DT!A1592)</f>
        <v>45593</v>
      </c>
      <c r="E1592" s="39">
        <f>DT!A1592-INT(DT!A1592)</f>
        <v>0.958321759258979</v>
      </c>
      <c r="F1592" s="32" t="s">
        <v>459</v>
      </c>
      <c r="G1592" s="39">
        <f>IF(F_SEARCHES!$H1592=1,(VLOOKUP(F_SEARCHES!$A1592,'F_ ORDERS'!A:G,7,FALSE)+VLOOKUP(F_SEARCHES!$A1592,'F_ ORDERS'!A:H,8,FALSE))-(F_SEARCHES!$D1592+F_SEARCHES!$E1592),0)</f>
        <v>0.11339120370394085</v>
      </c>
      <c r="H1592" s="32">
        <f>IFERROR(IF(MATCH(F_SEARCHES!$A1592,'F_ ORDERS'!A:A,0),1,),0)</f>
        <v>1</v>
      </c>
    </row>
    <row r="1593" spans="1:8" x14ac:dyDescent="0.2">
      <c r="A1593" s="37" t="str">
        <f t="shared" si="24"/>
        <v>215.245.74.97|45135|0.970543981478841</v>
      </c>
      <c r="B1593" s="32">
        <v>8591</v>
      </c>
      <c r="C1593" s="32" t="s">
        <v>2498</v>
      </c>
      <c r="D1593" s="38">
        <f>INT(DT!A1593)</f>
        <v>45135</v>
      </c>
      <c r="E1593" s="39">
        <f>DT!A1593-INT(DT!A1593)</f>
        <v>0.97054398147884058</v>
      </c>
      <c r="F1593" s="32" t="s">
        <v>266</v>
      </c>
      <c r="G1593" s="39">
        <f>IF(F_SEARCHES!$H1593=1,(VLOOKUP(F_SEARCHES!$A1593,'F_ ORDERS'!A:G,7,FALSE)+VLOOKUP(F_SEARCHES!$A1593,'F_ ORDERS'!A:H,8,FALSE))-(F_SEARCHES!$D1593+F_SEARCHES!$E1593),0)</f>
        <v>3.1689814815763384E-2</v>
      </c>
      <c r="H1593" s="32">
        <f>IFERROR(IF(MATCH(F_SEARCHES!$A1593,'F_ ORDERS'!A:A,0),1,),0)</f>
        <v>1</v>
      </c>
    </row>
    <row r="1594" spans="1:8" x14ac:dyDescent="0.2">
      <c r="A1594" s="37" t="str">
        <f t="shared" si="24"/>
        <v>215.39.22.63|45573|0.846712962957099</v>
      </c>
      <c r="B1594" s="32">
        <v>8592</v>
      </c>
      <c r="C1594" s="32" t="s">
        <v>2499</v>
      </c>
      <c r="D1594" s="38">
        <f>INT(DT!A1594)</f>
        <v>45573</v>
      </c>
      <c r="E1594" s="39">
        <f>DT!A1594-INT(DT!A1594)</f>
        <v>0.84671296295709908</v>
      </c>
      <c r="F1594" s="32" t="s">
        <v>445</v>
      </c>
      <c r="G1594" s="39">
        <f>IF(F_SEARCHES!$H1594=1,(VLOOKUP(F_SEARCHES!$A1594,'F_ ORDERS'!A:G,7,FALSE)+VLOOKUP(F_SEARCHES!$A1594,'F_ ORDERS'!A:H,8,FALSE))-(F_SEARCHES!$D1594+F_SEARCHES!$E1594),0)</f>
        <v>1.5358796299551614E-2</v>
      </c>
      <c r="H1594" s="32">
        <f>IFERROR(IF(MATCH(F_SEARCHES!$A1594,'F_ ORDERS'!A:A,0),1,),0)</f>
        <v>1</v>
      </c>
    </row>
    <row r="1595" spans="1:8" x14ac:dyDescent="0.2">
      <c r="A1595" s="37" t="str">
        <f t="shared" si="24"/>
        <v>215.48.222.152|45214|0.954652777778392</v>
      </c>
      <c r="B1595" s="32">
        <v>8593</v>
      </c>
      <c r="C1595" s="32" t="s">
        <v>2500</v>
      </c>
      <c r="D1595" s="38">
        <f>INT(DT!A1595)</f>
        <v>45214</v>
      </c>
      <c r="E1595" s="39">
        <f>DT!A1595-INT(DT!A1595)</f>
        <v>0.95465277777839219</v>
      </c>
      <c r="F1595" s="32" t="s">
        <v>320</v>
      </c>
      <c r="G1595" s="39">
        <f>IF(F_SEARCHES!$H1595=1,(VLOOKUP(F_SEARCHES!$A1595,'F_ ORDERS'!A:G,7,FALSE)+VLOOKUP(F_SEARCHES!$A1595,'F_ ORDERS'!A:H,8,FALSE))-(F_SEARCHES!$D1595+F_SEARCHES!$E1595),0)</f>
        <v>0</v>
      </c>
      <c r="H1595" s="32">
        <f>IFERROR(IF(MATCH(F_SEARCHES!$A1595,'F_ ORDERS'!A:A,0),1,),0)</f>
        <v>0</v>
      </c>
    </row>
    <row r="1596" spans="1:8" x14ac:dyDescent="0.2">
      <c r="A1596" s="37" t="str">
        <f t="shared" si="24"/>
        <v>215.77.18.69|45373|0.413113425922347</v>
      </c>
      <c r="B1596" s="32">
        <v>8594</v>
      </c>
      <c r="C1596" s="32" t="s">
        <v>2501</v>
      </c>
      <c r="D1596" s="38">
        <f>INT(DT!A1596)</f>
        <v>45373</v>
      </c>
      <c r="E1596" s="39">
        <f>DT!A1596-INT(DT!A1596)</f>
        <v>0.41311342592234723</v>
      </c>
      <c r="F1596" s="32" t="s">
        <v>261</v>
      </c>
      <c r="G1596" s="39">
        <f>IF(F_SEARCHES!$H1596=1,(VLOOKUP(F_SEARCHES!$A1596,'F_ ORDERS'!A:G,7,FALSE)+VLOOKUP(F_SEARCHES!$A1596,'F_ ORDERS'!A:H,8,FALSE))-(F_SEARCHES!$D1596+F_SEARCHES!$E1596),0)</f>
        <v>0</v>
      </c>
      <c r="H1596" s="32">
        <f>IFERROR(IF(MATCH(F_SEARCHES!$A1596,'F_ ORDERS'!A:A,0),1,),0)</f>
        <v>0</v>
      </c>
    </row>
    <row r="1597" spans="1:8" x14ac:dyDescent="0.2">
      <c r="A1597" s="37" t="str">
        <f t="shared" si="24"/>
        <v>215.83.185.141|45292|0.349444444436813</v>
      </c>
      <c r="B1597" s="32">
        <v>8595</v>
      </c>
      <c r="C1597" s="32" t="s">
        <v>2502</v>
      </c>
      <c r="D1597" s="38">
        <f>INT(DT!A1597)</f>
        <v>45292</v>
      </c>
      <c r="E1597" s="39">
        <f>DT!A1597-INT(DT!A1597)</f>
        <v>0.34944444443681277</v>
      </c>
      <c r="F1597" s="32" t="s">
        <v>267</v>
      </c>
      <c r="G1597" s="39">
        <f>IF(F_SEARCHES!$H1597=1,(VLOOKUP(F_SEARCHES!$A1597,'F_ ORDERS'!A:G,7,FALSE)+VLOOKUP(F_SEARCHES!$A1597,'F_ ORDERS'!A:H,8,FALSE))-(F_SEARCHES!$D1597+F_SEARCHES!$E1597),0)</f>
        <v>2.4756944447290152E-2</v>
      </c>
      <c r="H1597" s="32">
        <f>IFERROR(IF(MATCH(F_SEARCHES!$A1597,'F_ ORDERS'!A:A,0),1,),0)</f>
        <v>1</v>
      </c>
    </row>
    <row r="1598" spans="1:8" x14ac:dyDescent="0.2">
      <c r="A1598" s="37" t="str">
        <f t="shared" si="24"/>
        <v>216.144.37.247|44474|0.414409722223354</v>
      </c>
      <c r="B1598" s="32">
        <v>8596</v>
      </c>
      <c r="C1598" s="32" t="s">
        <v>2503</v>
      </c>
      <c r="D1598" s="38">
        <f>INT(DT!A1598)</f>
        <v>44474</v>
      </c>
      <c r="E1598" s="39">
        <f>DT!A1598-INT(DT!A1598)</f>
        <v>0.41440972222335404</v>
      </c>
      <c r="F1598" s="32" t="s">
        <v>345</v>
      </c>
      <c r="G1598" s="39">
        <f>IF(F_SEARCHES!$H1598=1,(VLOOKUP(F_SEARCHES!$A1598,'F_ ORDERS'!A:G,7,FALSE)+VLOOKUP(F_SEARCHES!$A1598,'F_ ORDERS'!A:H,8,FALSE))-(F_SEARCHES!$D1598+F_SEARCHES!$E1598),0)</f>
        <v>9.8275462965830229E-2</v>
      </c>
      <c r="H1598" s="32">
        <f>IFERROR(IF(MATCH(F_SEARCHES!$A1598,'F_ ORDERS'!A:A,0),1,),0)</f>
        <v>1</v>
      </c>
    </row>
    <row r="1599" spans="1:8" x14ac:dyDescent="0.2">
      <c r="A1599" s="37" t="str">
        <f t="shared" si="24"/>
        <v>216.149.95.202|43419|0.826354166667443</v>
      </c>
      <c r="B1599" s="32">
        <v>8597</v>
      </c>
      <c r="C1599" s="32" t="s">
        <v>2504</v>
      </c>
      <c r="D1599" s="38">
        <f>INT(DT!A1599)</f>
        <v>43419</v>
      </c>
      <c r="E1599" s="39">
        <f>DT!A1599-INT(DT!A1599)</f>
        <v>0.82635416666744277</v>
      </c>
      <c r="F1599" s="32" t="s">
        <v>420</v>
      </c>
      <c r="G1599" s="39">
        <f>IF(F_SEARCHES!$H1599=1,(VLOOKUP(F_SEARCHES!$A1599,'F_ ORDERS'!A:G,7,FALSE)+VLOOKUP(F_SEARCHES!$A1599,'F_ ORDERS'!A:H,8,FALSE))-(F_SEARCHES!$D1599+F_SEARCHES!$E1599),0)</f>
        <v>0</v>
      </c>
      <c r="H1599" s="32">
        <f>IFERROR(IF(MATCH(F_SEARCHES!$A1599,'F_ ORDERS'!A:A,0),1,),0)</f>
        <v>0</v>
      </c>
    </row>
    <row r="1600" spans="1:8" x14ac:dyDescent="0.2">
      <c r="A1600" s="37" t="str">
        <f t="shared" si="24"/>
        <v>216.162.151.106|44885|0.468206018522324</v>
      </c>
      <c r="B1600" s="32">
        <v>8598</v>
      </c>
      <c r="C1600" s="32" t="s">
        <v>2505</v>
      </c>
      <c r="D1600" s="38">
        <f>INT(DT!A1600)</f>
        <v>44885</v>
      </c>
      <c r="E1600" s="39">
        <f>DT!A1600-INT(DT!A1600)</f>
        <v>0.46820601852232357</v>
      </c>
      <c r="F1600" s="32" t="s">
        <v>188</v>
      </c>
      <c r="G1600" s="39">
        <f>IF(F_SEARCHES!$H1600=1,(VLOOKUP(F_SEARCHES!$A1600,'F_ ORDERS'!A:G,7,FALSE)+VLOOKUP(F_SEARCHES!$A1600,'F_ ORDERS'!A:H,8,FALSE))-(F_SEARCHES!$D1600+F_SEARCHES!$E1600),0)</f>
        <v>0</v>
      </c>
      <c r="H1600" s="32">
        <f>IFERROR(IF(MATCH(F_SEARCHES!$A1600,'F_ ORDERS'!A:A,0),1,),0)</f>
        <v>0</v>
      </c>
    </row>
    <row r="1601" spans="1:8" x14ac:dyDescent="0.2">
      <c r="A1601" s="37" t="str">
        <f t="shared" si="24"/>
        <v>216.163.136.248|45085|0.100775462960883</v>
      </c>
      <c r="B1601" s="32">
        <v>8599</v>
      </c>
      <c r="C1601" s="32" t="s">
        <v>2506</v>
      </c>
      <c r="D1601" s="38">
        <f>INT(DT!A1601)</f>
        <v>45085</v>
      </c>
      <c r="E1601" s="39">
        <f>DT!A1601-INT(DT!A1601)</f>
        <v>0.10077546296088258</v>
      </c>
      <c r="F1601" s="32" t="s">
        <v>270</v>
      </c>
      <c r="G1601" s="39">
        <f>IF(F_SEARCHES!$H1601=1,(VLOOKUP(F_SEARCHES!$A1601,'F_ ORDERS'!A:G,7,FALSE)+VLOOKUP(F_SEARCHES!$A1601,'F_ ORDERS'!A:H,8,FALSE))-(F_SEARCHES!$D1601+F_SEARCHES!$E1601),0)</f>
        <v>8.1851851849933155E-2</v>
      </c>
      <c r="H1601" s="32">
        <f>IFERROR(IF(MATCH(F_SEARCHES!$A1601,'F_ ORDERS'!A:A,0),1,),0)</f>
        <v>1</v>
      </c>
    </row>
    <row r="1602" spans="1:8" x14ac:dyDescent="0.2">
      <c r="A1602" s="37" t="str">
        <f t="shared" ref="A1602:A1665" si="25">C1602 &amp; "|" &amp; D1602 &amp; "|" &amp; E1602</f>
        <v>216.171.22.168|44537|0.822858796287619</v>
      </c>
      <c r="B1602" s="32">
        <v>8600</v>
      </c>
      <c r="C1602" s="32" t="s">
        <v>2507</v>
      </c>
      <c r="D1602" s="38">
        <f>INT(DT!A1602)</f>
        <v>44537</v>
      </c>
      <c r="E1602" s="39">
        <f>DT!A1602-INT(DT!A1602)</f>
        <v>0.82285879628761904</v>
      </c>
      <c r="F1602" s="32" t="s">
        <v>428</v>
      </c>
      <c r="G1602" s="39">
        <f>IF(F_SEARCHES!$H1602=1,(VLOOKUP(F_SEARCHES!$A1602,'F_ ORDERS'!A:G,7,FALSE)+VLOOKUP(F_SEARCHES!$A1602,'F_ ORDERS'!A:H,8,FALSE))-(F_SEARCHES!$D1602+F_SEARCHES!$E1602),0)</f>
        <v>5.0949074073287193E-2</v>
      </c>
      <c r="H1602" s="32">
        <f>IFERROR(IF(MATCH(F_SEARCHES!$A1602,'F_ ORDERS'!A:A,0),1,),0)</f>
        <v>1</v>
      </c>
    </row>
    <row r="1603" spans="1:8" x14ac:dyDescent="0.2">
      <c r="A1603" s="37" t="str">
        <f t="shared" si="25"/>
        <v>216.184.9.57|43390|0.377731481479714</v>
      </c>
      <c r="B1603" s="32">
        <v>8601</v>
      </c>
      <c r="C1603" s="32" t="s">
        <v>2508</v>
      </c>
      <c r="D1603" s="38">
        <f>INT(DT!A1603)</f>
        <v>43390</v>
      </c>
      <c r="E1603" s="39">
        <f>DT!A1603-INT(DT!A1603)</f>
        <v>0.37773148147971369</v>
      </c>
      <c r="F1603" s="32" t="s">
        <v>307</v>
      </c>
      <c r="G1603" s="39">
        <f>IF(F_SEARCHES!$H1603=1,(VLOOKUP(F_SEARCHES!$A1603,'F_ ORDERS'!A:G,7,FALSE)+VLOOKUP(F_SEARCHES!$A1603,'F_ ORDERS'!A:H,8,FALSE))-(F_SEARCHES!$D1603+F_SEARCHES!$E1603),0)</f>
        <v>0.10572916666569654</v>
      </c>
      <c r="H1603" s="32">
        <f>IFERROR(IF(MATCH(F_SEARCHES!$A1603,'F_ ORDERS'!A:A,0),1,),0)</f>
        <v>1</v>
      </c>
    </row>
    <row r="1604" spans="1:8" x14ac:dyDescent="0.2">
      <c r="A1604" s="37" t="str">
        <f t="shared" si="25"/>
        <v>216.223.12.255|44926|0.511122685187729</v>
      </c>
      <c r="B1604" s="32">
        <v>8602</v>
      </c>
      <c r="C1604" s="32" t="s">
        <v>2509</v>
      </c>
      <c r="D1604" s="38">
        <f>INT(DT!A1604)</f>
        <v>44926</v>
      </c>
      <c r="E1604" s="39">
        <f>DT!A1604-INT(DT!A1604)</f>
        <v>0.51112268518772908</v>
      </c>
      <c r="F1604" s="32" t="s">
        <v>375</v>
      </c>
      <c r="G1604" s="39">
        <f>IF(F_SEARCHES!$H1604=1,(VLOOKUP(F_SEARCHES!$A1604,'F_ ORDERS'!A:G,7,FALSE)+VLOOKUP(F_SEARCHES!$A1604,'F_ ORDERS'!A:H,8,FALSE))-(F_SEARCHES!$D1604+F_SEARCHES!$E1604),0)</f>
        <v>9.3252314814890269E-2</v>
      </c>
      <c r="H1604" s="32">
        <f>IFERROR(IF(MATCH(F_SEARCHES!$A1604,'F_ ORDERS'!A:A,0),1,),0)</f>
        <v>1</v>
      </c>
    </row>
    <row r="1605" spans="1:8" x14ac:dyDescent="0.2">
      <c r="A1605" s="37" t="str">
        <f t="shared" si="25"/>
        <v>216.47.48.165|44097|0.165520833332266</v>
      </c>
      <c r="B1605" s="32">
        <v>8603</v>
      </c>
      <c r="C1605" s="32" t="s">
        <v>2510</v>
      </c>
      <c r="D1605" s="38">
        <f>INT(DT!A1605)</f>
        <v>44097</v>
      </c>
      <c r="E1605" s="39">
        <f>DT!A1605-INT(DT!A1605)</f>
        <v>0.16552083333226619</v>
      </c>
      <c r="F1605" s="32" t="s">
        <v>275</v>
      </c>
      <c r="G1605" s="39">
        <f>IF(F_SEARCHES!$H1605=1,(VLOOKUP(F_SEARCHES!$A1605,'F_ ORDERS'!A:G,7,FALSE)+VLOOKUP(F_SEARCHES!$A1605,'F_ ORDERS'!A:H,8,FALSE))-(F_SEARCHES!$D1605+F_SEARCHES!$E1605),0)</f>
        <v>0</v>
      </c>
      <c r="H1605" s="32">
        <f>IFERROR(IF(MATCH(F_SEARCHES!$A1605,'F_ ORDERS'!A:A,0),1,),0)</f>
        <v>0</v>
      </c>
    </row>
    <row r="1606" spans="1:8" x14ac:dyDescent="0.2">
      <c r="A1606" s="37" t="str">
        <f t="shared" si="25"/>
        <v>216.81.82.176|45407|0.483148148152395</v>
      </c>
      <c r="B1606" s="32">
        <v>8604</v>
      </c>
      <c r="C1606" s="32" t="s">
        <v>2511</v>
      </c>
      <c r="D1606" s="38">
        <f>INT(DT!A1606)</f>
        <v>45407</v>
      </c>
      <c r="E1606" s="39">
        <f>DT!A1606-INT(DT!A1606)</f>
        <v>0.48314814815239515</v>
      </c>
      <c r="F1606" s="32" t="s">
        <v>89</v>
      </c>
      <c r="G1606" s="39">
        <f>IF(F_SEARCHES!$H1606=1,(VLOOKUP(F_SEARCHES!$A1606,'F_ ORDERS'!A:G,7,FALSE)+VLOOKUP(F_SEARCHES!$A1606,'F_ ORDERS'!A:H,8,FALSE))-(F_SEARCHES!$D1606+F_SEARCHES!$E1606),0)</f>
        <v>0</v>
      </c>
      <c r="H1606" s="32">
        <f>IFERROR(IF(MATCH(F_SEARCHES!$A1606,'F_ ORDERS'!A:A,0),1,),0)</f>
        <v>0</v>
      </c>
    </row>
    <row r="1607" spans="1:8" x14ac:dyDescent="0.2">
      <c r="A1607" s="37" t="str">
        <f t="shared" si="25"/>
        <v>216.87.197.201|44875|0.308935185188602</v>
      </c>
      <c r="B1607" s="32">
        <v>8605</v>
      </c>
      <c r="C1607" s="32" t="s">
        <v>2512</v>
      </c>
      <c r="D1607" s="38">
        <f>INT(DT!A1607)</f>
        <v>44875</v>
      </c>
      <c r="E1607" s="39">
        <f>DT!A1607-INT(DT!A1607)</f>
        <v>0.30893518518860219</v>
      </c>
      <c r="F1607" s="32" t="s">
        <v>79</v>
      </c>
      <c r="G1607" s="39">
        <f>IF(F_SEARCHES!$H1607=1,(VLOOKUP(F_SEARCHES!$A1607,'F_ ORDERS'!A:G,7,FALSE)+VLOOKUP(F_SEARCHES!$A1607,'F_ ORDERS'!A:H,8,FALSE))-(F_SEARCHES!$D1607+F_SEARCHES!$E1607),0)</f>
        <v>0</v>
      </c>
      <c r="H1607" s="32">
        <f>IFERROR(IF(MATCH(F_SEARCHES!$A1607,'F_ ORDERS'!A:A,0),1,),0)</f>
        <v>0</v>
      </c>
    </row>
    <row r="1608" spans="1:8" x14ac:dyDescent="0.2">
      <c r="A1608" s="37" t="str">
        <f t="shared" si="25"/>
        <v>217.133.53.2|43911|0.258148148146574</v>
      </c>
      <c r="B1608" s="32">
        <v>8606</v>
      </c>
      <c r="C1608" s="32" t="s">
        <v>2513</v>
      </c>
      <c r="D1608" s="38">
        <f>INT(DT!A1608)</f>
        <v>43911</v>
      </c>
      <c r="E1608" s="39">
        <f>DT!A1608-INT(DT!A1608)</f>
        <v>0.25814814814657439</v>
      </c>
      <c r="F1608" s="32" t="s">
        <v>366</v>
      </c>
      <c r="G1608" s="39">
        <f>IF(F_SEARCHES!$H1608=1,(VLOOKUP(F_SEARCHES!$A1608,'F_ ORDERS'!A:G,7,FALSE)+VLOOKUP(F_SEARCHES!$A1608,'F_ ORDERS'!A:H,8,FALSE))-(F_SEARCHES!$D1608+F_SEARCHES!$E1608),0)</f>
        <v>3.5034722219279502E-2</v>
      </c>
      <c r="H1608" s="32">
        <f>IFERROR(IF(MATCH(F_SEARCHES!$A1608,'F_ ORDERS'!A:A,0),1,),0)</f>
        <v>1</v>
      </c>
    </row>
    <row r="1609" spans="1:8" x14ac:dyDescent="0.2">
      <c r="A1609" s="37" t="str">
        <f t="shared" si="25"/>
        <v>217.138.95.215|42066|0.177627314813435</v>
      </c>
      <c r="B1609" s="32">
        <v>8607</v>
      </c>
      <c r="C1609" s="32" t="s">
        <v>2514</v>
      </c>
      <c r="D1609" s="38">
        <f>INT(DT!A1609)</f>
        <v>42066</v>
      </c>
      <c r="E1609" s="39">
        <f>DT!A1609-INT(DT!A1609)</f>
        <v>0.17762731481343508</v>
      </c>
      <c r="F1609" s="32" t="s">
        <v>90</v>
      </c>
      <c r="G1609" s="39">
        <f>IF(F_SEARCHES!$H1609=1,(VLOOKUP(F_SEARCHES!$A1609,'F_ ORDERS'!A:G,7,FALSE)+VLOOKUP(F_SEARCHES!$A1609,'F_ ORDERS'!A:H,8,FALSE))-(F_SEARCHES!$D1609+F_SEARCHES!$E1609),0)</f>
        <v>1.5046296321088448E-3</v>
      </c>
      <c r="H1609" s="32">
        <f>IFERROR(IF(MATCH(F_SEARCHES!$A1609,'F_ ORDERS'!A:A,0),1,),0)</f>
        <v>1</v>
      </c>
    </row>
    <row r="1610" spans="1:8" x14ac:dyDescent="0.2">
      <c r="A1610" s="37" t="str">
        <f t="shared" si="25"/>
        <v>217.141.71.143|44227|0.431145833332266</v>
      </c>
      <c r="B1610" s="32">
        <v>8608</v>
      </c>
      <c r="C1610" s="32" t="s">
        <v>2515</v>
      </c>
      <c r="D1610" s="38">
        <f>INT(DT!A1610)</f>
        <v>44227</v>
      </c>
      <c r="E1610" s="39">
        <f>DT!A1610-INT(DT!A1610)</f>
        <v>0.43114583333226619</v>
      </c>
      <c r="F1610" s="32" t="s">
        <v>219</v>
      </c>
      <c r="G1610" s="39">
        <f>IF(F_SEARCHES!$H1610=1,(VLOOKUP(F_SEARCHES!$A1610,'F_ ORDERS'!A:G,7,FALSE)+VLOOKUP(F_SEARCHES!$A1610,'F_ ORDERS'!A:H,8,FALSE))-(F_SEARCHES!$D1610+F_SEARCHES!$E1610),0)</f>
        <v>0</v>
      </c>
      <c r="H1610" s="32">
        <f>IFERROR(IF(MATCH(F_SEARCHES!$A1610,'F_ ORDERS'!A:A,0),1,),0)</f>
        <v>0</v>
      </c>
    </row>
    <row r="1611" spans="1:8" x14ac:dyDescent="0.2">
      <c r="A1611" s="37" t="str">
        <f t="shared" si="25"/>
        <v>217.147.85.135|45559|0.711076388892252</v>
      </c>
      <c r="B1611" s="32">
        <v>8609</v>
      </c>
      <c r="C1611" s="32" t="s">
        <v>2516</v>
      </c>
      <c r="D1611" s="38">
        <f>INT(DT!A1611)</f>
        <v>45559</v>
      </c>
      <c r="E1611" s="39">
        <f>DT!A1611-INT(DT!A1611)</f>
        <v>0.711076388892252</v>
      </c>
      <c r="F1611" s="32" t="s">
        <v>211</v>
      </c>
      <c r="G1611" s="39">
        <f>IF(F_SEARCHES!$H1611=1,(VLOOKUP(F_SEARCHES!$A1611,'F_ ORDERS'!A:G,7,FALSE)+VLOOKUP(F_SEARCHES!$A1611,'F_ ORDERS'!A:H,8,FALSE))-(F_SEARCHES!$D1611+F_SEARCHES!$E1611),0)</f>
        <v>0</v>
      </c>
      <c r="H1611" s="32">
        <f>IFERROR(IF(MATCH(F_SEARCHES!$A1611,'F_ ORDERS'!A:A,0),1,),0)</f>
        <v>0</v>
      </c>
    </row>
    <row r="1612" spans="1:8" x14ac:dyDescent="0.2">
      <c r="A1612" s="37" t="str">
        <f t="shared" si="25"/>
        <v>217.171.101.130|45472|0.136099537026894</v>
      </c>
      <c r="B1612" s="32">
        <v>8610</v>
      </c>
      <c r="C1612" s="32" t="s">
        <v>2517</v>
      </c>
      <c r="D1612" s="38">
        <f>INT(DT!A1612)</f>
        <v>45472</v>
      </c>
      <c r="E1612" s="39">
        <f>DT!A1612-INT(DT!A1612)</f>
        <v>0.13609953702689381</v>
      </c>
      <c r="F1612" s="32" t="s">
        <v>215</v>
      </c>
      <c r="G1612" s="39">
        <f>IF(F_SEARCHES!$H1612=1,(VLOOKUP(F_SEARCHES!$A1612,'F_ ORDERS'!A:G,7,FALSE)+VLOOKUP(F_SEARCHES!$A1612,'F_ ORDERS'!A:H,8,FALSE))-(F_SEARCHES!$D1612+F_SEARCHES!$E1612),0)</f>
        <v>5.8564814826240763E-3</v>
      </c>
      <c r="H1612" s="32">
        <f>IFERROR(IF(MATCH(F_SEARCHES!$A1612,'F_ ORDERS'!A:A,0),1,),0)</f>
        <v>1</v>
      </c>
    </row>
    <row r="1613" spans="1:8" x14ac:dyDescent="0.2">
      <c r="A1613" s="37" t="str">
        <f t="shared" si="25"/>
        <v>217.173.112.195|45502|0.334513888890797</v>
      </c>
      <c r="B1613" s="32">
        <v>8611</v>
      </c>
      <c r="C1613" s="32" t="s">
        <v>2518</v>
      </c>
      <c r="D1613" s="38">
        <f>INT(DT!A1613)</f>
        <v>45502</v>
      </c>
      <c r="E1613" s="39">
        <f>DT!A1613-INT(DT!A1613)</f>
        <v>0.33451388889079681</v>
      </c>
      <c r="F1613" s="32" t="s">
        <v>489</v>
      </c>
      <c r="G1613" s="39">
        <f>IF(F_SEARCHES!$H1613=1,(VLOOKUP(F_SEARCHES!$A1613,'F_ ORDERS'!A:G,7,FALSE)+VLOOKUP(F_SEARCHES!$A1613,'F_ ORDERS'!A:H,8,FALSE))-(F_SEARCHES!$D1613+F_SEARCHES!$E1613),0)</f>
        <v>0</v>
      </c>
      <c r="H1613" s="32">
        <f>IFERROR(IF(MATCH(F_SEARCHES!$A1613,'F_ ORDERS'!A:A,0),1,),0)</f>
        <v>0</v>
      </c>
    </row>
    <row r="1614" spans="1:8" x14ac:dyDescent="0.2">
      <c r="A1614" s="37" t="str">
        <f t="shared" si="25"/>
        <v>217.233.182.156|42903|0.81934027778334</v>
      </c>
      <c r="B1614" s="32">
        <v>8612</v>
      </c>
      <c r="C1614" s="32" t="s">
        <v>2519</v>
      </c>
      <c r="D1614" s="38">
        <f>INT(DT!A1614)</f>
        <v>42903</v>
      </c>
      <c r="E1614" s="39">
        <f>DT!A1614-INT(DT!A1614)</f>
        <v>0.81934027778333984</v>
      </c>
      <c r="F1614" s="32" t="s">
        <v>419</v>
      </c>
      <c r="G1614" s="39">
        <f>IF(F_SEARCHES!$H1614=1,(VLOOKUP(F_SEARCHES!$A1614,'F_ ORDERS'!A:G,7,FALSE)+VLOOKUP(F_SEARCHES!$A1614,'F_ ORDERS'!A:H,8,FALSE))-(F_SEARCHES!$D1614+F_SEARCHES!$E1614),0)</f>
        <v>0</v>
      </c>
      <c r="H1614" s="32">
        <f>IFERROR(IF(MATCH(F_SEARCHES!$A1614,'F_ ORDERS'!A:A,0),1,),0)</f>
        <v>0</v>
      </c>
    </row>
    <row r="1615" spans="1:8" x14ac:dyDescent="0.2">
      <c r="A1615" s="37" t="str">
        <f t="shared" si="25"/>
        <v>217.34.240.180|44458|0.270659722220444</v>
      </c>
      <c r="B1615" s="32">
        <v>8613</v>
      </c>
      <c r="C1615" s="32" t="s">
        <v>2520</v>
      </c>
      <c r="D1615" s="38">
        <f>INT(DT!A1615)</f>
        <v>44458</v>
      </c>
      <c r="E1615" s="39">
        <f>DT!A1615-INT(DT!A1615)</f>
        <v>0.27065972222044365</v>
      </c>
      <c r="F1615" s="32" t="s">
        <v>416</v>
      </c>
      <c r="G1615" s="39">
        <f>IF(F_SEARCHES!$H1615=1,(VLOOKUP(F_SEARCHES!$A1615,'F_ ORDERS'!A:G,7,FALSE)+VLOOKUP(F_SEARCHES!$A1615,'F_ ORDERS'!A:H,8,FALSE))-(F_SEARCHES!$D1615+F_SEARCHES!$E1615),0)</f>
        <v>0</v>
      </c>
      <c r="H1615" s="32">
        <f>IFERROR(IF(MATCH(F_SEARCHES!$A1615,'F_ ORDERS'!A:A,0),1,),0)</f>
        <v>0</v>
      </c>
    </row>
    <row r="1616" spans="1:8" x14ac:dyDescent="0.2">
      <c r="A1616" s="37" t="str">
        <f t="shared" si="25"/>
        <v>217.47.1.6|43487|0.512627314812562</v>
      </c>
      <c r="B1616" s="32">
        <v>8614</v>
      </c>
      <c r="C1616" s="32" t="s">
        <v>2521</v>
      </c>
      <c r="D1616" s="38">
        <f>INT(DT!A1616)</f>
        <v>43487</v>
      </c>
      <c r="E1616" s="39">
        <f>DT!A1616-INT(DT!A1616)</f>
        <v>0.51262731481256196</v>
      </c>
      <c r="F1616" s="32" t="s">
        <v>246</v>
      </c>
      <c r="G1616" s="39">
        <f>IF(F_SEARCHES!$H1616=1,(VLOOKUP(F_SEARCHES!$A1616,'F_ ORDERS'!A:G,7,FALSE)+VLOOKUP(F_SEARCHES!$A1616,'F_ ORDERS'!A:H,8,FALSE))-(F_SEARCHES!$D1616+F_SEARCHES!$E1616),0)</f>
        <v>4.2164351849351078E-2</v>
      </c>
      <c r="H1616" s="32">
        <f>IFERROR(IF(MATCH(F_SEARCHES!$A1616,'F_ ORDERS'!A:A,0),1,),0)</f>
        <v>1</v>
      </c>
    </row>
    <row r="1617" spans="1:8" x14ac:dyDescent="0.2">
      <c r="A1617" s="37" t="str">
        <f t="shared" si="25"/>
        <v>217.66.87.224|45247|0.312164351853426</v>
      </c>
      <c r="B1617" s="32">
        <v>8615</v>
      </c>
      <c r="C1617" s="32" t="s">
        <v>2522</v>
      </c>
      <c r="D1617" s="38">
        <f>INT(DT!A1617)</f>
        <v>45247</v>
      </c>
      <c r="E1617" s="39">
        <f>DT!A1617-INT(DT!A1617)</f>
        <v>0.31216435185342561</v>
      </c>
      <c r="F1617" s="32" t="s">
        <v>397</v>
      </c>
      <c r="G1617" s="39">
        <f>IF(F_SEARCHES!$H1617=1,(VLOOKUP(F_SEARCHES!$A1617,'F_ ORDERS'!A:G,7,FALSE)+VLOOKUP(F_SEARCHES!$A1617,'F_ ORDERS'!A:H,8,FALSE))-(F_SEARCHES!$D1617+F_SEARCHES!$E1617),0)</f>
        <v>0</v>
      </c>
      <c r="H1617" s="32">
        <f>IFERROR(IF(MATCH(F_SEARCHES!$A1617,'F_ ORDERS'!A:A,0),1,),0)</f>
        <v>0</v>
      </c>
    </row>
    <row r="1618" spans="1:8" x14ac:dyDescent="0.2">
      <c r="A1618" s="37" t="str">
        <f t="shared" si="25"/>
        <v>217.71.184.31|43004|0.179224537037953</v>
      </c>
      <c r="B1618" s="32">
        <v>8616</v>
      </c>
      <c r="C1618" s="32" t="s">
        <v>2523</v>
      </c>
      <c r="D1618" s="38">
        <f>INT(DT!A1618)</f>
        <v>43004</v>
      </c>
      <c r="E1618" s="39">
        <f>DT!A1618-INT(DT!A1618)</f>
        <v>0.17922453703795327</v>
      </c>
      <c r="F1618" s="32" t="s">
        <v>453</v>
      </c>
      <c r="G1618" s="39">
        <f>IF(F_SEARCHES!$H1618=1,(VLOOKUP(F_SEARCHES!$A1618,'F_ ORDERS'!A:G,7,FALSE)+VLOOKUP(F_SEARCHES!$A1618,'F_ ORDERS'!A:H,8,FALSE))-(F_SEARCHES!$D1618+F_SEARCHES!$E1618),0)</f>
        <v>6.9282407406717539E-2</v>
      </c>
      <c r="H1618" s="32">
        <f>IFERROR(IF(MATCH(F_SEARCHES!$A1618,'F_ ORDERS'!A:A,0),1,),0)</f>
        <v>1</v>
      </c>
    </row>
    <row r="1619" spans="1:8" x14ac:dyDescent="0.2">
      <c r="A1619" s="37" t="str">
        <f t="shared" si="25"/>
        <v>217.84.160.172|44054|0.237407407410501</v>
      </c>
      <c r="B1619" s="32">
        <v>8617</v>
      </c>
      <c r="C1619" s="32" t="s">
        <v>2524</v>
      </c>
      <c r="D1619" s="38">
        <f>INT(DT!A1619)</f>
        <v>44054</v>
      </c>
      <c r="E1619" s="39">
        <f>DT!A1619-INT(DT!A1619)</f>
        <v>0.23740740741050104</v>
      </c>
      <c r="F1619" s="32" t="s">
        <v>265</v>
      </c>
      <c r="G1619" s="39">
        <f>IF(F_SEARCHES!$H1619=1,(VLOOKUP(F_SEARCHES!$A1619,'F_ ORDERS'!A:G,7,FALSE)+VLOOKUP(F_SEARCHES!$A1619,'F_ ORDERS'!A:H,8,FALSE))-(F_SEARCHES!$D1619+F_SEARCHES!$E1619),0)</f>
        <v>5.0821759257814847E-2</v>
      </c>
      <c r="H1619" s="32">
        <f>IFERROR(IF(MATCH(F_SEARCHES!$A1619,'F_ ORDERS'!A:A,0),1,),0)</f>
        <v>1</v>
      </c>
    </row>
    <row r="1620" spans="1:8" x14ac:dyDescent="0.2">
      <c r="A1620" s="37" t="str">
        <f t="shared" si="25"/>
        <v>218.121.182.254|45101|0.261180555557075</v>
      </c>
      <c r="B1620" s="32">
        <v>8618</v>
      </c>
      <c r="C1620" s="32" t="s">
        <v>2525</v>
      </c>
      <c r="D1620" s="38">
        <f>INT(DT!A1620)</f>
        <v>45101</v>
      </c>
      <c r="E1620" s="39">
        <f>DT!A1620-INT(DT!A1620)</f>
        <v>0.26118055555707542</v>
      </c>
      <c r="F1620" s="32" t="s">
        <v>330</v>
      </c>
      <c r="G1620" s="39">
        <f>IF(F_SEARCHES!$H1620=1,(VLOOKUP(F_SEARCHES!$A1620,'F_ ORDERS'!A:G,7,FALSE)+VLOOKUP(F_SEARCHES!$A1620,'F_ ORDERS'!A:H,8,FALSE))-(F_SEARCHES!$D1620+F_SEARCHES!$E1620),0)</f>
        <v>9.7951388888759539E-2</v>
      </c>
      <c r="H1620" s="32">
        <f>IFERROR(IF(MATCH(F_SEARCHES!$A1620,'F_ ORDERS'!A:A,0),1,),0)</f>
        <v>1</v>
      </c>
    </row>
    <row r="1621" spans="1:8" x14ac:dyDescent="0.2">
      <c r="A1621" s="37" t="str">
        <f t="shared" si="25"/>
        <v>218.15.38.8|44429|0.787777777783049</v>
      </c>
      <c r="B1621" s="32">
        <v>8619</v>
      </c>
      <c r="C1621" s="32" t="s">
        <v>2526</v>
      </c>
      <c r="D1621" s="38">
        <f>INT(DT!A1621)</f>
        <v>44429</v>
      </c>
      <c r="E1621" s="39">
        <f>DT!A1621-INT(DT!A1621)</f>
        <v>0.7877777777830488</v>
      </c>
      <c r="F1621" s="32" t="s">
        <v>8</v>
      </c>
      <c r="G1621" s="39">
        <f>IF(F_SEARCHES!$H1621=1,(VLOOKUP(F_SEARCHES!$A1621,'F_ ORDERS'!A:G,7,FALSE)+VLOOKUP(F_SEARCHES!$A1621,'F_ ORDERS'!A:H,8,FALSE))-(F_SEARCHES!$D1621+F_SEARCHES!$E1621),0)</f>
        <v>0</v>
      </c>
      <c r="H1621" s="32">
        <f>IFERROR(IF(MATCH(F_SEARCHES!$A1621,'F_ ORDERS'!A:A,0),1,),0)</f>
        <v>0</v>
      </c>
    </row>
    <row r="1622" spans="1:8" x14ac:dyDescent="0.2">
      <c r="A1622" s="37" t="str">
        <f t="shared" si="25"/>
        <v>218.154.147.71|44350|0.640266203707142</v>
      </c>
      <c r="B1622" s="32">
        <v>8620</v>
      </c>
      <c r="C1622" s="32" t="s">
        <v>2527</v>
      </c>
      <c r="D1622" s="38">
        <f>INT(DT!A1622)</f>
        <v>44350</v>
      </c>
      <c r="E1622" s="39">
        <f>DT!A1622-INT(DT!A1622)</f>
        <v>0.64026620370714227</v>
      </c>
      <c r="F1622" s="32" t="s">
        <v>164</v>
      </c>
      <c r="G1622" s="39">
        <f>IF(F_SEARCHES!$H1622=1,(VLOOKUP(F_SEARCHES!$A1622,'F_ ORDERS'!A:G,7,FALSE)+VLOOKUP(F_SEARCHES!$A1622,'F_ ORDERS'!A:H,8,FALSE))-(F_SEARCHES!$D1622+F_SEARCHES!$E1622),0)</f>
        <v>0.10814814814511919</v>
      </c>
      <c r="H1622" s="32">
        <f>IFERROR(IF(MATCH(F_SEARCHES!$A1622,'F_ ORDERS'!A:A,0),1,),0)</f>
        <v>1</v>
      </c>
    </row>
    <row r="1623" spans="1:8" x14ac:dyDescent="0.2">
      <c r="A1623" s="37" t="str">
        <f t="shared" si="25"/>
        <v>218.156.81.113|45431|0.899803240739857</v>
      </c>
      <c r="B1623" s="32">
        <v>8621</v>
      </c>
      <c r="C1623" s="32" t="s">
        <v>2528</v>
      </c>
      <c r="D1623" s="38">
        <f>INT(DT!A1623)</f>
        <v>45431</v>
      </c>
      <c r="E1623" s="39">
        <f>DT!A1623-INT(DT!A1623)</f>
        <v>0.89980324073985685</v>
      </c>
      <c r="F1623" s="32" t="s">
        <v>458</v>
      </c>
      <c r="G1623" s="39">
        <f>IF(F_SEARCHES!$H1623=1,(VLOOKUP(F_SEARCHES!$A1623,'F_ ORDERS'!A:G,7,FALSE)+VLOOKUP(F_SEARCHES!$A1623,'F_ ORDERS'!A:H,8,FALSE))-(F_SEARCHES!$D1623+F_SEARCHES!$E1623),0)</f>
        <v>8.2858796296932269E-2</v>
      </c>
      <c r="H1623" s="32">
        <f>IFERROR(IF(MATCH(F_SEARCHES!$A1623,'F_ ORDERS'!A:A,0),1,),0)</f>
        <v>1</v>
      </c>
    </row>
    <row r="1624" spans="1:8" x14ac:dyDescent="0.2">
      <c r="A1624" s="37" t="str">
        <f t="shared" si="25"/>
        <v>218.209.109.147|45330|0.938553240739566</v>
      </c>
      <c r="B1624" s="32">
        <v>8622</v>
      </c>
      <c r="C1624" s="32" t="s">
        <v>2529</v>
      </c>
      <c r="D1624" s="38">
        <f>INT(DT!A1624)</f>
        <v>45330</v>
      </c>
      <c r="E1624" s="39">
        <f>DT!A1624-INT(DT!A1624)</f>
        <v>0.93855324073956581</v>
      </c>
      <c r="F1624" s="32" t="s">
        <v>234</v>
      </c>
      <c r="G1624" s="39">
        <f>IF(F_SEARCHES!$H1624=1,(VLOOKUP(F_SEARCHES!$A1624,'F_ ORDERS'!A:G,7,FALSE)+VLOOKUP(F_SEARCHES!$A1624,'F_ ORDERS'!A:H,8,FALSE))-(F_SEARCHES!$D1624+F_SEARCHES!$E1624),0)</f>
        <v>0</v>
      </c>
      <c r="H1624" s="32">
        <f>IFERROR(IF(MATCH(F_SEARCHES!$A1624,'F_ ORDERS'!A:A,0),1,),0)</f>
        <v>0</v>
      </c>
    </row>
    <row r="1625" spans="1:8" x14ac:dyDescent="0.2">
      <c r="A1625" s="37" t="str">
        <f t="shared" si="25"/>
        <v>218.217.211.199|43779|0.262986111112696</v>
      </c>
      <c r="B1625" s="32">
        <v>8623</v>
      </c>
      <c r="C1625" s="32" t="s">
        <v>2530</v>
      </c>
      <c r="D1625" s="38">
        <f>INT(DT!A1625)</f>
        <v>43779</v>
      </c>
      <c r="E1625" s="39">
        <f>DT!A1625-INT(DT!A1625)</f>
        <v>0.26298611111269565</v>
      </c>
      <c r="F1625" s="32" t="s">
        <v>466</v>
      </c>
      <c r="G1625" s="39">
        <f>IF(F_SEARCHES!$H1625=1,(VLOOKUP(F_SEARCHES!$A1625,'F_ ORDERS'!A:G,7,FALSE)+VLOOKUP(F_SEARCHES!$A1625,'F_ ORDERS'!A:H,8,FALSE))-(F_SEARCHES!$D1625+F_SEARCHES!$E1625),0)</f>
        <v>2.6203703702776693E-2</v>
      </c>
      <c r="H1625" s="32">
        <f>IFERROR(IF(MATCH(F_SEARCHES!$A1625,'F_ ORDERS'!A:A,0),1,),0)</f>
        <v>1</v>
      </c>
    </row>
    <row r="1626" spans="1:8" x14ac:dyDescent="0.2">
      <c r="A1626" s="37" t="str">
        <f t="shared" si="25"/>
        <v>218.224.2.113|43824|0.0701851851772517</v>
      </c>
      <c r="B1626" s="32">
        <v>8624</v>
      </c>
      <c r="C1626" s="32" t="s">
        <v>2531</v>
      </c>
      <c r="D1626" s="38">
        <f>INT(DT!A1626)</f>
        <v>43824</v>
      </c>
      <c r="E1626" s="39">
        <f>DT!A1626-INT(DT!A1626)</f>
        <v>7.0185185177251697E-2</v>
      </c>
      <c r="F1626" s="32" t="s">
        <v>383</v>
      </c>
      <c r="G1626" s="39">
        <f>IF(F_SEARCHES!$H1626=1,(VLOOKUP(F_SEARCHES!$A1626,'F_ ORDERS'!A:G,7,FALSE)+VLOOKUP(F_SEARCHES!$A1626,'F_ ORDERS'!A:H,8,FALSE))-(F_SEARCHES!$D1626+F_SEARCHES!$E1626),0)</f>
        <v>8.8182870371383615E-2</v>
      </c>
      <c r="H1626" s="32">
        <f>IFERROR(IF(MATCH(F_SEARCHES!$A1626,'F_ ORDERS'!A:A,0),1,),0)</f>
        <v>1</v>
      </c>
    </row>
    <row r="1627" spans="1:8" x14ac:dyDescent="0.2">
      <c r="A1627" s="37" t="str">
        <f t="shared" si="25"/>
        <v>218.225.230.209|44737|0.997962962959718</v>
      </c>
      <c r="B1627" s="32">
        <v>8625</v>
      </c>
      <c r="C1627" s="32" t="s">
        <v>2532</v>
      </c>
      <c r="D1627" s="38">
        <f>INT(DT!A1627)</f>
        <v>44737</v>
      </c>
      <c r="E1627" s="39">
        <f>DT!A1627-INT(DT!A1627)</f>
        <v>0.99796296295971842</v>
      </c>
      <c r="F1627" s="32" t="s">
        <v>441</v>
      </c>
      <c r="G1627" s="39">
        <f>IF(F_SEARCHES!$H1627=1,(VLOOKUP(F_SEARCHES!$A1627,'F_ ORDERS'!A:G,7,FALSE)+VLOOKUP(F_SEARCHES!$A1627,'F_ ORDERS'!A:H,8,FALSE))-(F_SEARCHES!$D1627+F_SEARCHES!$E1627),0)</f>
        <v>0</v>
      </c>
      <c r="H1627" s="32">
        <f>IFERROR(IF(MATCH(F_SEARCHES!$A1627,'F_ ORDERS'!A:A,0),1,),0)</f>
        <v>0</v>
      </c>
    </row>
    <row r="1628" spans="1:8" x14ac:dyDescent="0.2">
      <c r="A1628" s="37" t="str">
        <f t="shared" si="25"/>
        <v>218.231.177.239|44491|0.774652777778101</v>
      </c>
      <c r="B1628" s="32">
        <v>8626</v>
      </c>
      <c r="C1628" s="32" t="s">
        <v>2533</v>
      </c>
      <c r="D1628" s="38">
        <f>INT(DT!A1628)</f>
        <v>44491</v>
      </c>
      <c r="E1628" s="39">
        <f>DT!A1628-INT(DT!A1628)</f>
        <v>0.77465277777810115</v>
      </c>
      <c r="F1628" s="32" t="s">
        <v>236</v>
      </c>
      <c r="G1628" s="39">
        <f>IF(F_SEARCHES!$H1628=1,(VLOOKUP(F_SEARCHES!$A1628,'F_ ORDERS'!A:G,7,FALSE)+VLOOKUP(F_SEARCHES!$A1628,'F_ ORDERS'!A:H,8,FALSE))-(F_SEARCHES!$D1628+F_SEARCHES!$E1628),0)</f>
        <v>1.2951388889632653E-2</v>
      </c>
      <c r="H1628" s="32">
        <f>IFERROR(IF(MATCH(F_SEARCHES!$A1628,'F_ ORDERS'!A:A,0),1,),0)</f>
        <v>1</v>
      </c>
    </row>
    <row r="1629" spans="1:8" x14ac:dyDescent="0.2">
      <c r="A1629" s="37" t="str">
        <f t="shared" si="25"/>
        <v>218.32.206.162|44231|0.0233449074075907</v>
      </c>
      <c r="B1629" s="32">
        <v>8627</v>
      </c>
      <c r="C1629" s="32" t="s">
        <v>2534</v>
      </c>
      <c r="D1629" s="38">
        <f>INT(DT!A1629)</f>
        <v>44231</v>
      </c>
      <c r="E1629" s="39">
        <f>DT!A1629-INT(DT!A1629)</f>
        <v>2.3344907407590654E-2</v>
      </c>
      <c r="F1629" s="32" t="s">
        <v>383</v>
      </c>
      <c r="G1629" s="39">
        <f>IF(F_SEARCHES!$H1629=1,(VLOOKUP(F_SEARCHES!$A1629,'F_ ORDERS'!A:G,7,FALSE)+VLOOKUP(F_SEARCHES!$A1629,'F_ ORDERS'!A:H,8,FALSE))-(F_SEARCHES!$D1629+F_SEARCHES!$E1629),0)</f>
        <v>0</v>
      </c>
      <c r="H1629" s="32">
        <f>IFERROR(IF(MATCH(F_SEARCHES!$A1629,'F_ ORDERS'!A:A,0),1,),0)</f>
        <v>0</v>
      </c>
    </row>
    <row r="1630" spans="1:8" x14ac:dyDescent="0.2">
      <c r="A1630" s="37" t="str">
        <f t="shared" si="25"/>
        <v>218.85.26.14|44978|0.034143518518249</v>
      </c>
      <c r="B1630" s="32">
        <v>8628</v>
      </c>
      <c r="C1630" s="32" t="s">
        <v>2535</v>
      </c>
      <c r="D1630" s="38">
        <f>INT(DT!A1630)</f>
        <v>44978</v>
      </c>
      <c r="E1630" s="39">
        <f>DT!A1630-INT(DT!A1630)</f>
        <v>3.4143518518249039E-2</v>
      </c>
      <c r="F1630" s="32" t="s">
        <v>166</v>
      </c>
      <c r="G1630" s="39">
        <f>IF(F_SEARCHES!$H1630=1,(VLOOKUP(F_SEARCHES!$A1630,'F_ ORDERS'!A:G,7,FALSE)+VLOOKUP(F_SEARCHES!$A1630,'F_ ORDERS'!A:H,8,FALSE))-(F_SEARCHES!$D1630+F_SEARCHES!$E1630),0)</f>
        <v>0</v>
      </c>
      <c r="H1630" s="32">
        <f>IFERROR(IF(MATCH(F_SEARCHES!$A1630,'F_ ORDERS'!A:A,0),1,),0)</f>
        <v>0</v>
      </c>
    </row>
    <row r="1631" spans="1:8" x14ac:dyDescent="0.2">
      <c r="A1631" s="37" t="str">
        <f t="shared" si="25"/>
        <v>218.85.84.29|42966|0.155254629629781</v>
      </c>
      <c r="B1631" s="32">
        <v>8629</v>
      </c>
      <c r="C1631" s="32" t="s">
        <v>2536</v>
      </c>
      <c r="D1631" s="38">
        <f>INT(DT!A1631)</f>
        <v>42966</v>
      </c>
      <c r="E1631" s="39">
        <f>DT!A1631-INT(DT!A1631)</f>
        <v>0.15525462962978054</v>
      </c>
      <c r="F1631" s="32" t="s">
        <v>452</v>
      </c>
      <c r="G1631" s="39">
        <f>IF(F_SEARCHES!$H1631=1,(VLOOKUP(F_SEARCHES!$A1631,'F_ ORDERS'!A:G,7,FALSE)+VLOOKUP(F_SEARCHES!$A1631,'F_ ORDERS'!A:H,8,FALSE))-(F_SEARCHES!$D1631+F_SEARCHES!$E1631),0)</f>
        <v>0</v>
      </c>
      <c r="H1631" s="32">
        <f>IFERROR(IF(MATCH(F_SEARCHES!$A1631,'F_ ORDERS'!A:A,0),1,),0)</f>
        <v>0</v>
      </c>
    </row>
    <row r="1632" spans="1:8" x14ac:dyDescent="0.2">
      <c r="A1632" s="37" t="str">
        <f t="shared" si="25"/>
        <v>218.89.232.217|42580|0.405324074083182</v>
      </c>
      <c r="B1632" s="32">
        <v>8630</v>
      </c>
      <c r="C1632" s="32" t="s">
        <v>2537</v>
      </c>
      <c r="D1632" s="38">
        <f>INT(DT!A1632)</f>
        <v>42580</v>
      </c>
      <c r="E1632" s="39">
        <f>DT!A1632-INT(DT!A1632)</f>
        <v>0.4053240740831825</v>
      </c>
      <c r="F1632" s="32" t="s">
        <v>171</v>
      </c>
      <c r="G1632" s="39">
        <f>IF(F_SEARCHES!$H1632=1,(VLOOKUP(F_SEARCHES!$A1632,'F_ ORDERS'!A:G,7,FALSE)+VLOOKUP(F_SEARCHES!$A1632,'F_ ORDERS'!A:H,8,FALSE))-(F_SEARCHES!$D1632+F_SEARCHES!$E1632),0)</f>
        <v>4.9467592594737653E-2</v>
      </c>
      <c r="H1632" s="32">
        <f>IFERROR(IF(MATCH(F_SEARCHES!$A1632,'F_ ORDERS'!A:A,0),1,),0)</f>
        <v>1</v>
      </c>
    </row>
    <row r="1633" spans="1:8" x14ac:dyDescent="0.2">
      <c r="A1633" s="37" t="str">
        <f t="shared" si="25"/>
        <v>218.89.234.20|42027|0.650694444440887</v>
      </c>
      <c r="B1633" s="32">
        <v>8631</v>
      </c>
      <c r="C1633" s="32" t="s">
        <v>2538</v>
      </c>
      <c r="D1633" s="38">
        <f>INT(DT!A1633)</f>
        <v>42027</v>
      </c>
      <c r="E1633" s="39">
        <f>DT!A1633-INT(DT!A1633)</f>
        <v>0.65069444444088731</v>
      </c>
      <c r="F1633" s="32" t="s">
        <v>154</v>
      </c>
      <c r="G1633" s="39">
        <f>IF(F_SEARCHES!$H1633=1,(VLOOKUP(F_SEARCHES!$A1633,'F_ ORDERS'!A:G,7,FALSE)+VLOOKUP(F_SEARCHES!$A1633,'F_ ORDERS'!A:H,8,FALSE))-(F_SEARCHES!$D1633+F_SEARCHES!$E1633),0)</f>
        <v>5.3773148145410232E-2</v>
      </c>
      <c r="H1633" s="32">
        <f>IFERROR(IF(MATCH(F_SEARCHES!$A1633,'F_ ORDERS'!A:A,0),1,),0)</f>
        <v>1</v>
      </c>
    </row>
    <row r="1634" spans="1:8" x14ac:dyDescent="0.2">
      <c r="A1634" s="37" t="str">
        <f t="shared" si="25"/>
        <v>219.116.93.234|44995|0.579907407409337</v>
      </c>
      <c r="B1634" s="32">
        <v>8632</v>
      </c>
      <c r="C1634" s="32" t="s">
        <v>2539</v>
      </c>
      <c r="D1634" s="38">
        <f>INT(DT!A1634)</f>
        <v>44995</v>
      </c>
      <c r="E1634" s="39">
        <f>DT!A1634-INT(DT!A1634)</f>
        <v>0.57990740740933688</v>
      </c>
      <c r="F1634" s="32" t="s">
        <v>494</v>
      </c>
      <c r="G1634" s="39">
        <f>IF(F_SEARCHES!$H1634=1,(VLOOKUP(F_SEARCHES!$A1634,'F_ ORDERS'!A:G,7,FALSE)+VLOOKUP(F_SEARCHES!$A1634,'F_ ORDERS'!A:H,8,FALSE))-(F_SEARCHES!$D1634+F_SEARCHES!$E1634),0)</f>
        <v>0</v>
      </c>
      <c r="H1634" s="32">
        <f>IFERROR(IF(MATCH(F_SEARCHES!$A1634,'F_ ORDERS'!A:A,0),1,),0)</f>
        <v>0</v>
      </c>
    </row>
    <row r="1635" spans="1:8" x14ac:dyDescent="0.2">
      <c r="A1635" s="37" t="str">
        <f t="shared" si="25"/>
        <v>219.120.99.180|45129|0.699328703696665</v>
      </c>
      <c r="B1635" s="32">
        <v>8633</v>
      </c>
      <c r="C1635" s="32" t="s">
        <v>2540</v>
      </c>
      <c r="D1635" s="38">
        <f>INT(DT!A1635)</f>
        <v>45129</v>
      </c>
      <c r="E1635" s="39">
        <f>DT!A1635-INT(DT!A1635)</f>
        <v>0.69932870369666489</v>
      </c>
      <c r="F1635" s="32" t="s">
        <v>116</v>
      </c>
      <c r="G1635" s="39">
        <f>IF(F_SEARCHES!$H1635=1,(VLOOKUP(F_SEARCHES!$A1635,'F_ ORDERS'!A:G,7,FALSE)+VLOOKUP(F_SEARCHES!$A1635,'F_ ORDERS'!A:H,8,FALSE))-(F_SEARCHES!$D1635+F_SEARCHES!$E1635),0)</f>
        <v>7.4490740742476191E-2</v>
      </c>
      <c r="H1635" s="32">
        <f>IFERROR(IF(MATCH(F_SEARCHES!$A1635,'F_ ORDERS'!A:A,0),1,),0)</f>
        <v>1</v>
      </c>
    </row>
    <row r="1636" spans="1:8" x14ac:dyDescent="0.2">
      <c r="A1636" s="37" t="str">
        <f t="shared" si="25"/>
        <v>219.128.47.230|44379|0.932430555556493</v>
      </c>
      <c r="B1636" s="32">
        <v>8634</v>
      </c>
      <c r="C1636" s="32" t="s">
        <v>2541</v>
      </c>
      <c r="D1636" s="38">
        <f>INT(DT!A1636)</f>
        <v>44379</v>
      </c>
      <c r="E1636" s="39">
        <f>DT!A1636-INT(DT!A1636)</f>
        <v>0.93243055555649335</v>
      </c>
      <c r="F1636" s="32" t="s">
        <v>482</v>
      </c>
      <c r="G1636" s="39">
        <f>IF(F_SEARCHES!$H1636=1,(VLOOKUP(F_SEARCHES!$A1636,'F_ ORDERS'!A:G,7,FALSE)+VLOOKUP(F_SEARCHES!$A1636,'F_ ORDERS'!A:H,8,FALSE))-(F_SEARCHES!$D1636+F_SEARCHES!$E1636),0)</f>
        <v>0</v>
      </c>
      <c r="H1636" s="32">
        <f>IFERROR(IF(MATCH(F_SEARCHES!$A1636,'F_ ORDERS'!A:A,0),1,),0)</f>
        <v>0</v>
      </c>
    </row>
    <row r="1637" spans="1:8" x14ac:dyDescent="0.2">
      <c r="A1637" s="37" t="str">
        <f t="shared" si="25"/>
        <v>219.154.6.178|44599|0.425868055557657</v>
      </c>
      <c r="B1637" s="32">
        <v>8635</v>
      </c>
      <c r="C1637" s="32" t="s">
        <v>2542</v>
      </c>
      <c r="D1637" s="38">
        <f>INT(DT!A1637)</f>
        <v>44599</v>
      </c>
      <c r="E1637" s="39">
        <f>DT!A1637-INT(DT!A1637)</f>
        <v>0.4258680555576575</v>
      </c>
      <c r="F1637" s="32" t="s">
        <v>325</v>
      </c>
      <c r="G1637" s="39">
        <f>IF(F_SEARCHES!$H1637=1,(VLOOKUP(F_SEARCHES!$A1637,'F_ ORDERS'!A:G,7,FALSE)+VLOOKUP(F_SEARCHES!$A1637,'F_ ORDERS'!A:H,8,FALSE))-(F_SEARCHES!$D1637+F_SEARCHES!$E1637),0)</f>
        <v>1.7708333325572312E-3</v>
      </c>
      <c r="H1637" s="32">
        <f>IFERROR(IF(MATCH(F_SEARCHES!$A1637,'F_ ORDERS'!A:A,0),1,),0)</f>
        <v>1</v>
      </c>
    </row>
    <row r="1638" spans="1:8" x14ac:dyDescent="0.2">
      <c r="A1638" s="37" t="str">
        <f t="shared" si="25"/>
        <v>219.16.177.208|43983|0.470104166663077</v>
      </c>
      <c r="B1638" s="32">
        <v>8636</v>
      </c>
      <c r="C1638" s="32" t="s">
        <v>2543</v>
      </c>
      <c r="D1638" s="38">
        <f>INT(DT!A1638)</f>
        <v>43983</v>
      </c>
      <c r="E1638" s="39">
        <f>DT!A1638-INT(DT!A1638)</f>
        <v>0.47010416666307719</v>
      </c>
      <c r="F1638" s="32" t="s">
        <v>145</v>
      </c>
      <c r="G1638" s="39">
        <f>IF(F_SEARCHES!$H1638=1,(VLOOKUP(F_SEARCHES!$A1638,'F_ ORDERS'!A:G,7,FALSE)+VLOOKUP(F_SEARCHES!$A1638,'F_ ORDERS'!A:H,8,FALSE))-(F_SEARCHES!$D1638+F_SEARCHES!$E1638),0)</f>
        <v>0.11407407407386927</v>
      </c>
      <c r="H1638" s="32">
        <f>IFERROR(IF(MATCH(F_SEARCHES!$A1638,'F_ ORDERS'!A:A,0),1,),0)</f>
        <v>1</v>
      </c>
    </row>
    <row r="1639" spans="1:8" x14ac:dyDescent="0.2">
      <c r="A1639" s="37" t="str">
        <f t="shared" si="25"/>
        <v>219.166.129.156|45620|0.389965277783631</v>
      </c>
      <c r="B1639" s="32">
        <v>8637</v>
      </c>
      <c r="C1639" s="32" t="s">
        <v>2544</v>
      </c>
      <c r="D1639" s="38">
        <f>INT(DT!A1639)</f>
        <v>45620</v>
      </c>
      <c r="E1639" s="39">
        <f>DT!A1639-INT(DT!A1639)</f>
        <v>0.38996527778363088</v>
      </c>
      <c r="F1639" s="32" t="s">
        <v>416</v>
      </c>
      <c r="G1639" s="39">
        <f>IF(F_SEARCHES!$H1639=1,(VLOOKUP(F_SEARCHES!$A1639,'F_ ORDERS'!A:G,7,FALSE)+VLOOKUP(F_SEARCHES!$A1639,'F_ ORDERS'!A:H,8,FALSE))-(F_SEARCHES!$D1639+F_SEARCHES!$E1639),0)</f>
        <v>1.7569444447872229E-2</v>
      </c>
      <c r="H1639" s="32">
        <f>IFERROR(IF(MATCH(F_SEARCHES!$A1639,'F_ ORDERS'!A:A,0),1,),0)</f>
        <v>1</v>
      </c>
    </row>
    <row r="1640" spans="1:8" x14ac:dyDescent="0.2">
      <c r="A1640" s="37" t="str">
        <f t="shared" si="25"/>
        <v>219.170.170.175|44944|0.207569444442925</v>
      </c>
      <c r="B1640" s="32">
        <v>8638</v>
      </c>
      <c r="C1640" s="32" t="s">
        <v>2545</v>
      </c>
      <c r="D1640" s="38">
        <f>INT(DT!A1640)</f>
        <v>44944</v>
      </c>
      <c r="E1640" s="39">
        <f>DT!A1640-INT(DT!A1640)</f>
        <v>0.20756944444292458</v>
      </c>
      <c r="F1640" s="32" t="s">
        <v>238</v>
      </c>
      <c r="G1640" s="39">
        <f>IF(F_SEARCHES!$H1640=1,(VLOOKUP(F_SEARCHES!$A1640,'F_ ORDERS'!A:G,7,FALSE)+VLOOKUP(F_SEARCHES!$A1640,'F_ ORDERS'!A:H,8,FALSE))-(F_SEARCHES!$D1640+F_SEARCHES!$E1640),0)</f>
        <v>4.1944444441469386E-2</v>
      </c>
      <c r="H1640" s="32">
        <f>IFERROR(IF(MATCH(F_SEARCHES!$A1640,'F_ ORDERS'!A:A,0),1,),0)</f>
        <v>1</v>
      </c>
    </row>
    <row r="1641" spans="1:8" x14ac:dyDescent="0.2">
      <c r="A1641" s="37" t="str">
        <f t="shared" si="25"/>
        <v>219.177.107.72|44443|0.340335648150358</v>
      </c>
      <c r="B1641" s="32">
        <v>8639</v>
      </c>
      <c r="C1641" s="32" t="s">
        <v>2546</v>
      </c>
      <c r="D1641" s="38">
        <f>INT(DT!A1641)</f>
        <v>44443</v>
      </c>
      <c r="E1641" s="39">
        <f>DT!A1641-INT(DT!A1641)</f>
        <v>0.34033564815035788</v>
      </c>
      <c r="F1641" s="32" t="s">
        <v>188</v>
      </c>
      <c r="G1641" s="39">
        <f>IF(F_SEARCHES!$H1641=1,(VLOOKUP(F_SEARCHES!$A1641,'F_ ORDERS'!A:G,7,FALSE)+VLOOKUP(F_SEARCHES!$A1641,'F_ ORDERS'!A:H,8,FALSE))-(F_SEARCHES!$D1641+F_SEARCHES!$E1641),0)</f>
        <v>5.8449074072996154E-2</v>
      </c>
      <c r="H1641" s="32">
        <f>IFERROR(IF(MATCH(F_SEARCHES!$A1641,'F_ ORDERS'!A:A,0),1,),0)</f>
        <v>1</v>
      </c>
    </row>
    <row r="1642" spans="1:8" x14ac:dyDescent="0.2">
      <c r="A1642" s="37" t="str">
        <f t="shared" si="25"/>
        <v>219.186.21.157|45584|0.34515046296292</v>
      </c>
      <c r="B1642" s="32">
        <v>8640</v>
      </c>
      <c r="C1642" s="32" t="s">
        <v>2547</v>
      </c>
      <c r="D1642" s="38">
        <f>INT(DT!A1642)</f>
        <v>45584</v>
      </c>
      <c r="E1642" s="39">
        <f>DT!A1642-INT(DT!A1642)</f>
        <v>0.34515046296291985</v>
      </c>
      <c r="F1642" s="32" t="s">
        <v>231</v>
      </c>
      <c r="G1642" s="39">
        <f>IF(F_SEARCHES!$H1642=1,(VLOOKUP(F_SEARCHES!$A1642,'F_ ORDERS'!A:G,7,FALSE)+VLOOKUP(F_SEARCHES!$A1642,'F_ ORDERS'!A:H,8,FALSE))-(F_SEARCHES!$D1642+F_SEARCHES!$E1642),0)</f>
        <v>2.3298611107748002E-2</v>
      </c>
      <c r="H1642" s="32">
        <f>IFERROR(IF(MATCH(F_SEARCHES!$A1642,'F_ ORDERS'!A:A,0),1,),0)</f>
        <v>1</v>
      </c>
    </row>
    <row r="1643" spans="1:8" x14ac:dyDescent="0.2">
      <c r="A1643" s="37" t="str">
        <f t="shared" si="25"/>
        <v>219.193.87.55|44264|0.278368055558531</v>
      </c>
      <c r="B1643" s="32">
        <v>8641</v>
      </c>
      <c r="C1643" s="32" t="s">
        <v>2548</v>
      </c>
      <c r="D1643" s="38">
        <f>INT(DT!A1643)</f>
        <v>44264</v>
      </c>
      <c r="E1643" s="39">
        <f>DT!A1643-INT(DT!A1643)</f>
        <v>0.27836805555853061</v>
      </c>
      <c r="F1643" s="32" t="s">
        <v>267</v>
      </c>
      <c r="G1643" s="39">
        <f>IF(F_SEARCHES!$H1643=1,(VLOOKUP(F_SEARCHES!$A1643,'F_ ORDERS'!A:G,7,FALSE)+VLOOKUP(F_SEARCHES!$A1643,'F_ ORDERS'!A:H,8,FALSE))-(F_SEARCHES!$D1643+F_SEARCHES!$E1643),0)</f>
        <v>0</v>
      </c>
      <c r="H1643" s="32">
        <f>IFERROR(IF(MATCH(F_SEARCHES!$A1643,'F_ ORDERS'!A:A,0),1,),0)</f>
        <v>0</v>
      </c>
    </row>
    <row r="1644" spans="1:8" x14ac:dyDescent="0.2">
      <c r="A1644" s="37" t="str">
        <f t="shared" si="25"/>
        <v>219.212.103.165|44896|0.370752314811398</v>
      </c>
      <c r="B1644" s="32">
        <v>8642</v>
      </c>
      <c r="C1644" s="32" t="s">
        <v>2549</v>
      </c>
      <c r="D1644" s="38">
        <f>INT(DT!A1644)</f>
        <v>44896</v>
      </c>
      <c r="E1644" s="39">
        <f>DT!A1644-INT(DT!A1644)</f>
        <v>0.37075231481139781</v>
      </c>
      <c r="F1644" s="32" t="s">
        <v>65</v>
      </c>
      <c r="G1644" s="39">
        <f>IF(F_SEARCHES!$H1644=1,(VLOOKUP(F_SEARCHES!$A1644,'F_ ORDERS'!A:G,7,FALSE)+VLOOKUP(F_SEARCHES!$A1644,'F_ ORDERS'!A:H,8,FALSE))-(F_SEARCHES!$D1644+F_SEARCHES!$E1644),0)</f>
        <v>6.9155092591245193E-2</v>
      </c>
      <c r="H1644" s="32">
        <f>IFERROR(IF(MATCH(F_SEARCHES!$A1644,'F_ ORDERS'!A:A,0),1,),0)</f>
        <v>1</v>
      </c>
    </row>
    <row r="1645" spans="1:8" x14ac:dyDescent="0.2">
      <c r="A1645" s="37" t="str">
        <f t="shared" si="25"/>
        <v>219.229.153.170|44210|0.101168981476803</v>
      </c>
      <c r="B1645" s="32">
        <v>8643</v>
      </c>
      <c r="C1645" s="32" t="s">
        <v>2550</v>
      </c>
      <c r="D1645" s="38">
        <f>INT(DT!A1645)</f>
        <v>44210</v>
      </c>
      <c r="E1645" s="39">
        <f>DT!A1645-INT(DT!A1645)</f>
        <v>0.10116898147680331</v>
      </c>
      <c r="F1645" s="32" t="s">
        <v>49</v>
      </c>
      <c r="G1645" s="39">
        <f>IF(F_SEARCHES!$H1645=1,(VLOOKUP(F_SEARCHES!$A1645,'F_ ORDERS'!A:G,7,FALSE)+VLOOKUP(F_SEARCHES!$A1645,'F_ ORDERS'!A:H,8,FALSE))-(F_SEARCHES!$D1645+F_SEARCHES!$E1645),0)</f>
        <v>1.8819444441760425E-2</v>
      </c>
      <c r="H1645" s="32">
        <f>IFERROR(IF(MATCH(F_SEARCHES!$A1645,'F_ ORDERS'!A:A,0),1,),0)</f>
        <v>1</v>
      </c>
    </row>
    <row r="1646" spans="1:8" x14ac:dyDescent="0.2">
      <c r="A1646" s="37" t="str">
        <f t="shared" si="25"/>
        <v>219.244.86.77|42425|0.435011574067175</v>
      </c>
      <c r="B1646" s="32">
        <v>8644</v>
      </c>
      <c r="C1646" s="32" t="s">
        <v>2551</v>
      </c>
      <c r="D1646" s="38">
        <f>INT(DT!A1646)</f>
        <v>42425</v>
      </c>
      <c r="E1646" s="39">
        <f>DT!A1646-INT(DT!A1646)</f>
        <v>0.43501157406717539</v>
      </c>
      <c r="F1646" s="32" t="s">
        <v>56</v>
      </c>
      <c r="G1646" s="39">
        <f>IF(F_SEARCHES!$H1646=1,(VLOOKUP(F_SEARCHES!$A1646,'F_ ORDERS'!A:G,7,FALSE)+VLOOKUP(F_SEARCHES!$A1646,'F_ ORDERS'!A:H,8,FALSE))-(F_SEARCHES!$D1646+F_SEARCHES!$E1646),0)</f>
        <v>1.4432870368182193E-2</v>
      </c>
      <c r="H1646" s="32">
        <f>IFERROR(IF(MATCH(F_SEARCHES!$A1646,'F_ ORDERS'!A:A,0),1,),0)</f>
        <v>1</v>
      </c>
    </row>
    <row r="1647" spans="1:8" x14ac:dyDescent="0.2">
      <c r="A1647" s="37" t="str">
        <f t="shared" si="25"/>
        <v>219.35.184.28|45494|0.10986111110833</v>
      </c>
      <c r="B1647" s="32">
        <v>8645</v>
      </c>
      <c r="C1647" s="32" t="s">
        <v>2552</v>
      </c>
      <c r="D1647" s="38">
        <f>INT(DT!A1647)</f>
        <v>45494</v>
      </c>
      <c r="E1647" s="39">
        <f>DT!A1647-INT(DT!A1647)</f>
        <v>0.10986111110833008</v>
      </c>
      <c r="F1647" s="32" t="s">
        <v>320</v>
      </c>
      <c r="G1647" s="39">
        <f>IF(F_SEARCHES!$H1647=1,(VLOOKUP(F_SEARCHES!$A1647,'F_ ORDERS'!A:G,7,FALSE)+VLOOKUP(F_SEARCHES!$A1647,'F_ ORDERS'!A:H,8,FALSE))-(F_SEARCHES!$D1647+F_SEARCHES!$E1647),0)</f>
        <v>0</v>
      </c>
      <c r="H1647" s="32">
        <f>IFERROR(IF(MATCH(F_SEARCHES!$A1647,'F_ ORDERS'!A:A,0),1,),0)</f>
        <v>0</v>
      </c>
    </row>
    <row r="1648" spans="1:8" x14ac:dyDescent="0.2">
      <c r="A1648" s="37" t="str">
        <f t="shared" si="25"/>
        <v>219.75.86.38|45000|0.992002314822457</v>
      </c>
      <c r="B1648" s="32">
        <v>8646</v>
      </c>
      <c r="C1648" s="32" t="s">
        <v>2553</v>
      </c>
      <c r="D1648" s="38">
        <f>INT(DT!A1648)</f>
        <v>45000</v>
      </c>
      <c r="E1648" s="39">
        <f>DT!A1648-INT(DT!A1648)</f>
        <v>0.99200231482245727</v>
      </c>
      <c r="F1648" s="32" t="s">
        <v>416</v>
      </c>
      <c r="G1648" s="39">
        <f>IF(F_SEARCHES!$H1648=1,(VLOOKUP(F_SEARCHES!$A1648,'F_ ORDERS'!A:G,7,FALSE)+VLOOKUP(F_SEARCHES!$A1648,'F_ ORDERS'!A:H,8,FALSE))-(F_SEARCHES!$D1648+F_SEARCHES!$E1648),0)</f>
        <v>0</v>
      </c>
      <c r="H1648" s="32">
        <f>IFERROR(IF(MATCH(F_SEARCHES!$A1648,'F_ ORDERS'!A:A,0),1,),0)</f>
        <v>0</v>
      </c>
    </row>
    <row r="1649" spans="1:8" x14ac:dyDescent="0.2">
      <c r="A1649" s="37" t="str">
        <f t="shared" si="25"/>
        <v>219.80.34.178|44540|0.778738425928168</v>
      </c>
      <c r="B1649" s="32">
        <v>8647</v>
      </c>
      <c r="C1649" s="32" t="s">
        <v>2554</v>
      </c>
      <c r="D1649" s="38">
        <f>INT(DT!A1649)</f>
        <v>44540</v>
      </c>
      <c r="E1649" s="39">
        <f>DT!A1649-INT(DT!A1649)</f>
        <v>0.778738425928168</v>
      </c>
      <c r="F1649" s="32" t="s">
        <v>391</v>
      </c>
      <c r="G1649" s="39">
        <f>IF(F_SEARCHES!$H1649=1,(VLOOKUP(F_SEARCHES!$A1649,'F_ ORDERS'!A:G,7,FALSE)+VLOOKUP(F_SEARCHES!$A1649,'F_ ORDERS'!A:H,8,FALSE))-(F_SEARCHES!$D1649+F_SEARCHES!$E1649),0)</f>
        <v>3.6458333335758653E-2</v>
      </c>
      <c r="H1649" s="32">
        <f>IFERROR(IF(MATCH(F_SEARCHES!$A1649,'F_ ORDERS'!A:A,0),1,),0)</f>
        <v>1</v>
      </c>
    </row>
    <row r="1650" spans="1:8" x14ac:dyDescent="0.2">
      <c r="A1650" s="37" t="str">
        <f t="shared" si="25"/>
        <v>219.82.121.250|45542|0.576712962960301</v>
      </c>
      <c r="B1650" s="32">
        <v>8648</v>
      </c>
      <c r="C1650" s="32" t="s">
        <v>2555</v>
      </c>
      <c r="D1650" s="38">
        <f>INT(DT!A1650)</f>
        <v>45542</v>
      </c>
      <c r="E1650" s="39">
        <f>DT!A1650-INT(DT!A1650)</f>
        <v>0.5767129629603005</v>
      </c>
      <c r="F1650" s="32" t="s">
        <v>335</v>
      </c>
      <c r="G1650" s="39">
        <f>IF(F_SEARCHES!$H1650=1,(VLOOKUP(F_SEARCHES!$A1650,'F_ ORDERS'!A:G,7,FALSE)+VLOOKUP(F_SEARCHES!$A1650,'F_ ORDERS'!A:H,8,FALSE))-(F_SEARCHES!$D1650+F_SEARCHES!$E1650),0)</f>
        <v>6.6817129627452232E-2</v>
      </c>
      <c r="H1650" s="32">
        <f>IFERROR(IF(MATCH(F_SEARCHES!$A1650,'F_ ORDERS'!A:A,0),1,),0)</f>
        <v>1</v>
      </c>
    </row>
    <row r="1651" spans="1:8" x14ac:dyDescent="0.2">
      <c r="A1651" s="37" t="str">
        <f t="shared" si="25"/>
        <v>219.83.105.177|43991|0.779641203713254</v>
      </c>
      <c r="B1651" s="32">
        <v>8649</v>
      </c>
      <c r="C1651" s="32" t="s">
        <v>2556</v>
      </c>
      <c r="D1651" s="38">
        <f>INT(DT!A1651)</f>
        <v>43991</v>
      </c>
      <c r="E1651" s="39">
        <f>DT!A1651-INT(DT!A1651)</f>
        <v>0.77964120371325407</v>
      </c>
      <c r="F1651" s="32" t="s">
        <v>255</v>
      </c>
      <c r="G1651" s="39">
        <f>IF(F_SEARCHES!$H1651=1,(VLOOKUP(F_SEARCHES!$A1651,'F_ ORDERS'!A:G,7,FALSE)+VLOOKUP(F_SEARCHES!$A1651,'F_ ORDERS'!A:H,8,FALSE))-(F_SEARCHES!$D1651+F_SEARCHES!$E1651),0)</f>
        <v>8.261574074276723E-2</v>
      </c>
      <c r="H1651" s="32">
        <f>IFERROR(IF(MATCH(F_SEARCHES!$A1651,'F_ ORDERS'!A:A,0),1,),0)</f>
        <v>1</v>
      </c>
    </row>
    <row r="1652" spans="1:8" x14ac:dyDescent="0.2">
      <c r="A1652" s="37" t="str">
        <f t="shared" si="25"/>
        <v>219.91.91.12|45318|0.333888888890215</v>
      </c>
      <c r="B1652" s="32">
        <v>8650</v>
      </c>
      <c r="C1652" s="32" t="s">
        <v>2557</v>
      </c>
      <c r="D1652" s="38">
        <f>INT(DT!A1652)</f>
        <v>45318</v>
      </c>
      <c r="E1652" s="39">
        <f>DT!A1652-INT(DT!A1652)</f>
        <v>0.33388888889021473</v>
      </c>
      <c r="F1652" s="32" t="s">
        <v>162</v>
      </c>
      <c r="G1652" s="39">
        <f>IF(F_SEARCHES!$H1652=1,(VLOOKUP(F_SEARCHES!$A1652,'F_ ORDERS'!A:G,7,FALSE)+VLOOKUP(F_SEARCHES!$A1652,'F_ ORDERS'!A:H,8,FALSE))-(F_SEARCHES!$D1652+F_SEARCHES!$E1652),0)</f>
        <v>8.7847222239361145E-3</v>
      </c>
      <c r="H1652" s="32">
        <f>IFERROR(IF(MATCH(F_SEARCHES!$A1652,'F_ ORDERS'!A:A,0),1,),0)</f>
        <v>1</v>
      </c>
    </row>
    <row r="1653" spans="1:8" x14ac:dyDescent="0.2">
      <c r="A1653" s="37" t="str">
        <f t="shared" si="25"/>
        <v>22.115.164.177|45315|0.359756944446417</v>
      </c>
      <c r="B1653" s="32">
        <v>8651</v>
      </c>
      <c r="C1653" s="32" t="s">
        <v>2558</v>
      </c>
      <c r="D1653" s="38">
        <f>INT(DT!A1653)</f>
        <v>45315</v>
      </c>
      <c r="E1653" s="39">
        <f>DT!A1653-INT(DT!A1653)</f>
        <v>0.35975694444641704</v>
      </c>
      <c r="F1653" s="32" t="s">
        <v>394</v>
      </c>
      <c r="G1653" s="39">
        <f>IF(F_SEARCHES!$H1653=1,(VLOOKUP(F_SEARCHES!$A1653,'F_ ORDERS'!A:G,7,FALSE)+VLOOKUP(F_SEARCHES!$A1653,'F_ ORDERS'!A:H,8,FALSE))-(F_SEARCHES!$D1653+F_SEARCHES!$E1653),0)</f>
        <v>0</v>
      </c>
      <c r="H1653" s="32">
        <f>IFERROR(IF(MATCH(F_SEARCHES!$A1653,'F_ ORDERS'!A:A,0),1,),0)</f>
        <v>0</v>
      </c>
    </row>
    <row r="1654" spans="1:8" x14ac:dyDescent="0.2">
      <c r="A1654" s="37" t="str">
        <f t="shared" si="25"/>
        <v>22.120.34.184|45600|0.503298611110949</v>
      </c>
      <c r="B1654" s="32">
        <v>8652</v>
      </c>
      <c r="C1654" s="32" t="s">
        <v>2559</v>
      </c>
      <c r="D1654" s="38">
        <f>INT(DT!A1654)</f>
        <v>45600</v>
      </c>
      <c r="E1654" s="39">
        <f>DT!A1654-INT(DT!A1654)</f>
        <v>0.50329861111094942</v>
      </c>
      <c r="F1654" s="32" t="s">
        <v>458</v>
      </c>
      <c r="G1654" s="39">
        <f>IF(F_SEARCHES!$H1654=1,(VLOOKUP(F_SEARCHES!$A1654,'F_ ORDERS'!A:G,7,FALSE)+VLOOKUP(F_SEARCHES!$A1654,'F_ ORDERS'!A:H,8,FALSE))-(F_SEARCHES!$D1654+F_SEARCHES!$E1654),0)</f>
        <v>3.369212963298196E-2</v>
      </c>
      <c r="H1654" s="32">
        <f>IFERROR(IF(MATCH(F_SEARCHES!$A1654,'F_ ORDERS'!A:A,0),1,),0)</f>
        <v>1</v>
      </c>
    </row>
    <row r="1655" spans="1:8" x14ac:dyDescent="0.2">
      <c r="A1655" s="37" t="str">
        <f t="shared" si="25"/>
        <v>22.134.234.67|45196|0.018101851848769</v>
      </c>
      <c r="B1655" s="32">
        <v>8653</v>
      </c>
      <c r="C1655" s="32" t="s">
        <v>2560</v>
      </c>
      <c r="D1655" s="38">
        <f>INT(DT!A1655)</f>
        <v>45196</v>
      </c>
      <c r="E1655" s="39">
        <f>DT!A1655-INT(DT!A1655)</f>
        <v>1.8101851848769002E-2</v>
      </c>
      <c r="F1655" s="32" t="s">
        <v>363</v>
      </c>
      <c r="G1655" s="39">
        <f>IF(F_SEARCHES!$H1655=1,(VLOOKUP(F_SEARCHES!$A1655,'F_ ORDERS'!A:G,7,FALSE)+VLOOKUP(F_SEARCHES!$A1655,'F_ ORDERS'!A:H,8,FALSE))-(F_SEARCHES!$D1655+F_SEARCHES!$E1655),0)</f>
        <v>2.3368055553874001E-2</v>
      </c>
      <c r="H1655" s="32">
        <f>IFERROR(IF(MATCH(F_SEARCHES!$A1655,'F_ ORDERS'!A:A,0),1,),0)</f>
        <v>1</v>
      </c>
    </row>
    <row r="1656" spans="1:8" x14ac:dyDescent="0.2">
      <c r="A1656" s="37" t="str">
        <f t="shared" si="25"/>
        <v>22.134.56.45|44359|0.986643518517667</v>
      </c>
      <c r="B1656" s="32">
        <v>8654</v>
      </c>
      <c r="C1656" s="32" t="s">
        <v>2561</v>
      </c>
      <c r="D1656" s="38">
        <f>INT(DT!A1656)</f>
        <v>44359</v>
      </c>
      <c r="E1656" s="39">
        <f>DT!A1656-INT(DT!A1656)</f>
        <v>0.98664351851766696</v>
      </c>
      <c r="F1656" s="32" t="s">
        <v>353</v>
      </c>
      <c r="G1656" s="39">
        <f>IF(F_SEARCHES!$H1656=1,(VLOOKUP(F_SEARCHES!$A1656,'F_ ORDERS'!A:G,7,FALSE)+VLOOKUP(F_SEARCHES!$A1656,'F_ ORDERS'!A:H,8,FALSE))-(F_SEARCHES!$D1656+F_SEARCHES!$E1656),0)</f>
        <v>0</v>
      </c>
      <c r="H1656" s="32">
        <f>IFERROR(IF(MATCH(F_SEARCHES!$A1656,'F_ ORDERS'!A:A,0),1,),0)</f>
        <v>0</v>
      </c>
    </row>
    <row r="1657" spans="1:8" x14ac:dyDescent="0.2">
      <c r="A1657" s="37" t="str">
        <f t="shared" si="25"/>
        <v>22.155.159.237|43917|0.930868055562314</v>
      </c>
      <c r="B1657" s="32">
        <v>8655</v>
      </c>
      <c r="C1657" s="32" t="s">
        <v>2562</v>
      </c>
      <c r="D1657" s="38">
        <f>INT(DT!A1657)</f>
        <v>43917</v>
      </c>
      <c r="E1657" s="39">
        <f>DT!A1657-INT(DT!A1657)</f>
        <v>0.93086805556231411</v>
      </c>
      <c r="F1657" s="32" t="s">
        <v>112</v>
      </c>
      <c r="G1657" s="39">
        <f>IF(F_SEARCHES!$H1657=1,(VLOOKUP(F_SEARCHES!$A1657,'F_ ORDERS'!A:G,7,FALSE)+VLOOKUP(F_SEARCHES!$A1657,'F_ ORDERS'!A:H,8,FALSE))-(F_SEARCHES!$D1657+F_SEARCHES!$E1657),0)</f>
        <v>4.7453703882638365E-4</v>
      </c>
      <c r="H1657" s="32">
        <f>IFERROR(IF(MATCH(F_SEARCHES!$A1657,'F_ ORDERS'!A:A,0),1,),0)</f>
        <v>1</v>
      </c>
    </row>
    <row r="1658" spans="1:8" x14ac:dyDescent="0.2">
      <c r="A1658" s="37" t="str">
        <f t="shared" si="25"/>
        <v>22.183.177.219|45134|0.148287037038244</v>
      </c>
      <c r="B1658" s="32">
        <v>8656</v>
      </c>
      <c r="C1658" s="32" t="s">
        <v>2563</v>
      </c>
      <c r="D1658" s="38">
        <f>INT(DT!A1658)</f>
        <v>45134</v>
      </c>
      <c r="E1658" s="39">
        <f>DT!A1658-INT(DT!A1658)</f>
        <v>0.14828703703824431</v>
      </c>
      <c r="F1658" s="32" t="s">
        <v>481</v>
      </c>
      <c r="G1658" s="39">
        <f>IF(F_SEARCHES!$H1658=1,(VLOOKUP(F_SEARCHES!$A1658,'F_ ORDERS'!A:G,7,FALSE)+VLOOKUP(F_SEARCHES!$A1658,'F_ ORDERS'!A:H,8,FALSE))-(F_SEARCHES!$D1658+F_SEARCHES!$E1658),0)</f>
        <v>0</v>
      </c>
      <c r="H1658" s="32">
        <f>IFERROR(IF(MATCH(F_SEARCHES!$A1658,'F_ ORDERS'!A:A,0),1,),0)</f>
        <v>0</v>
      </c>
    </row>
    <row r="1659" spans="1:8" x14ac:dyDescent="0.2">
      <c r="A1659" s="37" t="str">
        <f t="shared" si="25"/>
        <v>22.19.113.209|42975|0.913622685176961</v>
      </c>
      <c r="B1659" s="32">
        <v>8657</v>
      </c>
      <c r="C1659" s="32" t="s">
        <v>2564</v>
      </c>
      <c r="D1659" s="38">
        <f>INT(DT!A1659)</f>
        <v>42975</v>
      </c>
      <c r="E1659" s="39">
        <f>DT!A1659-INT(DT!A1659)</f>
        <v>0.91362268517696066</v>
      </c>
      <c r="F1659" s="32" t="s">
        <v>216</v>
      </c>
      <c r="G1659" s="39">
        <f>IF(F_SEARCHES!$H1659=1,(VLOOKUP(F_SEARCHES!$A1659,'F_ ORDERS'!A:G,7,FALSE)+VLOOKUP(F_SEARCHES!$A1659,'F_ ORDERS'!A:H,8,FALSE))-(F_SEARCHES!$D1659+F_SEARCHES!$E1659),0)</f>
        <v>8.9525462964957114E-2</v>
      </c>
      <c r="H1659" s="32">
        <f>IFERROR(IF(MATCH(F_SEARCHES!$A1659,'F_ ORDERS'!A:A,0),1,),0)</f>
        <v>1</v>
      </c>
    </row>
    <row r="1660" spans="1:8" x14ac:dyDescent="0.2">
      <c r="A1660" s="37" t="str">
        <f t="shared" si="25"/>
        <v>22.195.40.21|44998|0.599236111112987</v>
      </c>
      <c r="B1660" s="32">
        <v>8658</v>
      </c>
      <c r="C1660" s="32" t="s">
        <v>2565</v>
      </c>
      <c r="D1660" s="38">
        <f>INT(DT!A1660)</f>
        <v>44998</v>
      </c>
      <c r="E1660" s="39">
        <f>DT!A1660-INT(DT!A1660)</f>
        <v>0.59923611111298669</v>
      </c>
      <c r="F1660" s="32" t="s">
        <v>397</v>
      </c>
      <c r="G1660" s="39">
        <f>IF(F_SEARCHES!$H1660=1,(VLOOKUP(F_SEARCHES!$A1660,'F_ ORDERS'!A:G,7,FALSE)+VLOOKUP(F_SEARCHES!$A1660,'F_ ORDERS'!A:H,8,FALSE))-(F_SEARCHES!$D1660+F_SEARCHES!$E1660),0)</f>
        <v>0</v>
      </c>
      <c r="H1660" s="32">
        <f>IFERROR(IF(MATCH(F_SEARCHES!$A1660,'F_ ORDERS'!A:A,0),1,),0)</f>
        <v>0</v>
      </c>
    </row>
    <row r="1661" spans="1:8" x14ac:dyDescent="0.2">
      <c r="A1661" s="37" t="str">
        <f t="shared" si="25"/>
        <v>22.205.149.128|44641|0.536956018520868</v>
      </c>
      <c r="B1661" s="32">
        <v>8659</v>
      </c>
      <c r="C1661" s="32" t="s">
        <v>2566</v>
      </c>
      <c r="D1661" s="38">
        <f>INT(DT!A1661)</f>
        <v>44641</v>
      </c>
      <c r="E1661" s="39">
        <f>DT!A1661-INT(DT!A1661)</f>
        <v>0.53695601852086838</v>
      </c>
      <c r="F1661" s="32" t="s">
        <v>181</v>
      </c>
      <c r="G1661" s="39">
        <f>IF(F_SEARCHES!$H1661=1,(VLOOKUP(F_SEARCHES!$A1661,'F_ ORDERS'!A:G,7,FALSE)+VLOOKUP(F_SEARCHES!$A1661,'F_ ORDERS'!A:H,8,FALSE))-(F_SEARCHES!$D1661+F_SEARCHES!$E1661),0)</f>
        <v>0</v>
      </c>
      <c r="H1661" s="32">
        <f>IFERROR(IF(MATCH(F_SEARCHES!$A1661,'F_ ORDERS'!A:A,0),1,),0)</f>
        <v>0</v>
      </c>
    </row>
    <row r="1662" spans="1:8" x14ac:dyDescent="0.2">
      <c r="A1662" s="37" t="str">
        <f t="shared" si="25"/>
        <v>22.217.255.116|45585|0.814837962956517</v>
      </c>
      <c r="B1662" s="32">
        <v>8660</v>
      </c>
      <c r="C1662" s="32" t="s">
        <v>2567</v>
      </c>
      <c r="D1662" s="38">
        <f>INT(DT!A1662)</f>
        <v>45585</v>
      </c>
      <c r="E1662" s="39">
        <f>DT!A1662-INT(DT!A1662)</f>
        <v>0.814837962956517</v>
      </c>
      <c r="F1662" s="32" t="s">
        <v>381</v>
      </c>
      <c r="G1662" s="39">
        <f>IF(F_SEARCHES!$H1662=1,(VLOOKUP(F_SEARCHES!$A1662,'F_ ORDERS'!A:G,7,FALSE)+VLOOKUP(F_SEARCHES!$A1662,'F_ ORDERS'!A:H,8,FALSE))-(F_SEARCHES!$D1662+F_SEARCHES!$E1662),0)</f>
        <v>4.2997685188311152E-2</v>
      </c>
      <c r="H1662" s="32">
        <f>IFERROR(IF(MATCH(F_SEARCHES!$A1662,'F_ ORDERS'!A:A,0),1,),0)</f>
        <v>1</v>
      </c>
    </row>
    <row r="1663" spans="1:8" x14ac:dyDescent="0.2">
      <c r="A1663" s="37" t="str">
        <f t="shared" si="25"/>
        <v>22.248.88.0|44972|0.923055555562314</v>
      </c>
      <c r="B1663" s="32">
        <v>8661</v>
      </c>
      <c r="C1663" s="32" t="s">
        <v>2568</v>
      </c>
      <c r="D1663" s="38">
        <f>INT(DT!A1663)</f>
        <v>44972</v>
      </c>
      <c r="E1663" s="39">
        <f>DT!A1663-INT(DT!A1663)</f>
        <v>0.92305555556231411</v>
      </c>
      <c r="F1663" s="32" t="s">
        <v>432</v>
      </c>
      <c r="G1663" s="39">
        <f>IF(F_SEARCHES!$H1663=1,(VLOOKUP(F_SEARCHES!$A1663,'F_ ORDERS'!A:G,7,FALSE)+VLOOKUP(F_SEARCHES!$A1663,'F_ ORDERS'!A:H,8,FALSE))-(F_SEARCHES!$D1663+F_SEARCHES!$E1663),0)</f>
        <v>1.672453703940846E-2</v>
      </c>
      <c r="H1663" s="32">
        <f>IFERROR(IF(MATCH(F_SEARCHES!$A1663,'F_ ORDERS'!A:A,0),1,),0)</f>
        <v>1</v>
      </c>
    </row>
    <row r="1664" spans="1:8" x14ac:dyDescent="0.2">
      <c r="A1664" s="37" t="str">
        <f t="shared" si="25"/>
        <v>22.253.6.184|43187|0.0417939814797137</v>
      </c>
      <c r="B1664" s="32">
        <v>8662</v>
      </c>
      <c r="C1664" s="32" t="s">
        <v>2569</v>
      </c>
      <c r="D1664" s="38">
        <f>INT(DT!A1664)</f>
        <v>43187</v>
      </c>
      <c r="E1664" s="39">
        <f>DT!A1664-INT(DT!A1664)</f>
        <v>4.1793981479713693E-2</v>
      </c>
      <c r="F1664" s="32" t="s">
        <v>133</v>
      </c>
      <c r="G1664" s="39">
        <f>IF(F_SEARCHES!$H1664=1,(VLOOKUP(F_SEARCHES!$A1664,'F_ ORDERS'!A:G,7,FALSE)+VLOOKUP(F_SEARCHES!$A1664,'F_ ORDERS'!A:H,8,FALSE))-(F_SEARCHES!$D1664+F_SEARCHES!$E1664),0)</f>
        <v>2.4687500001164153E-2</v>
      </c>
      <c r="H1664" s="32">
        <f>IFERROR(IF(MATCH(F_SEARCHES!$A1664,'F_ ORDERS'!A:A,0),1,),0)</f>
        <v>1</v>
      </c>
    </row>
    <row r="1665" spans="1:8" x14ac:dyDescent="0.2">
      <c r="A1665" s="37" t="str">
        <f t="shared" si="25"/>
        <v>22.27.155.139|44564|0.0271412036963739</v>
      </c>
      <c r="B1665" s="32">
        <v>8663</v>
      </c>
      <c r="C1665" s="32" t="s">
        <v>2570</v>
      </c>
      <c r="D1665" s="38">
        <f>INT(DT!A1665)</f>
        <v>44564</v>
      </c>
      <c r="E1665" s="39">
        <f>DT!A1665-INT(DT!A1665)</f>
        <v>2.714120369637385E-2</v>
      </c>
      <c r="F1665" s="32" t="s">
        <v>456</v>
      </c>
      <c r="G1665" s="39">
        <f>IF(F_SEARCHES!$H1665=1,(VLOOKUP(F_SEARCHES!$A1665,'F_ ORDERS'!A:G,7,FALSE)+VLOOKUP(F_SEARCHES!$A1665,'F_ ORDERS'!A:H,8,FALSE))-(F_SEARCHES!$D1665+F_SEARCHES!$E1665),0)</f>
        <v>0</v>
      </c>
      <c r="H1665" s="32">
        <f>IFERROR(IF(MATCH(F_SEARCHES!$A1665,'F_ ORDERS'!A:A,0),1,),0)</f>
        <v>0</v>
      </c>
    </row>
    <row r="1666" spans="1:8" x14ac:dyDescent="0.2">
      <c r="A1666" s="37" t="str">
        <f t="shared" ref="A1666:A1729" si="26">C1666 &amp; "|" &amp; D1666 &amp; "|" &amp; E1666</f>
        <v>22.27.164.78|43570|0.651377314818092</v>
      </c>
      <c r="B1666" s="32">
        <v>8664</v>
      </c>
      <c r="C1666" s="32" t="s">
        <v>2571</v>
      </c>
      <c r="D1666" s="38">
        <f>INT(DT!A1666)</f>
        <v>43570</v>
      </c>
      <c r="E1666" s="39">
        <f>DT!A1666-INT(DT!A1666)</f>
        <v>0.65137731481809169</v>
      </c>
      <c r="F1666" s="32" t="s">
        <v>68</v>
      </c>
      <c r="G1666" s="39">
        <f>IF(F_SEARCHES!$H1666=1,(VLOOKUP(F_SEARCHES!$A1666,'F_ ORDERS'!A:G,7,FALSE)+VLOOKUP(F_SEARCHES!$A1666,'F_ ORDERS'!A:H,8,FALSE))-(F_SEARCHES!$D1666+F_SEARCHES!$E1666),0)</f>
        <v>3.1736111108330078E-2</v>
      </c>
      <c r="H1666" s="32">
        <f>IFERROR(IF(MATCH(F_SEARCHES!$A1666,'F_ ORDERS'!A:A,0),1,),0)</f>
        <v>1</v>
      </c>
    </row>
    <row r="1667" spans="1:8" x14ac:dyDescent="0.2">
      <c r="A1667" s="37" t="str">
        <f t="shared" si="26"/>
        <v>22.43.120.77|43604|0.423784722217533</v>
      </c>
      <c r="B1667" s="32">
        <v>8665</v>
      </c>
      <c r="C1667" s="32" t="s">
        <v>2572</v>
      </c>
      <c r="D1667" s="38">
        <f>INT(DT!A1667)</f>
        <v>43604</v>
      </c>
      <c r="E1667" s="39">
        <f>DT!A1667-INT(DT!A1667)</f>
        <v>0.42378472221753327</v>
      </c>
      <c r="F1667" s="32" t="s">
        <v>432</v>
      </c>
      <c r="G1667" s="39">
        <f>IF(F_SEARCHES!$H1667=1,(VLOOKUP(F_SEARCHES!$A1667,'F_ ORDERS'!A:G,7,FALSE)+VLOOKUP(F_SEARCHES!$A1667,'F_ ORDERS'!A:H,8,FALSE))-(F_SEARCHES!$D1667+F_SEARCHES!$E1667),0)</f>
        <v>0</v>
      </c>
      <c r="H1667" s="32">
        <f>IFERROR(IF(MATCH(F_SEARCHES!$A1667,'F_ ORDERS'!A:A,0),1,),0)</f>
        <v>0</v>
      </c>
    </row>
    <row r="1668" spans="1:8" x14ac:dyDescent="0.2">
      <c r="A1668" s="37" t="str">
        <f t="shared" si="26"/>
        <v>22.64.122.241|43362|0.50856481482333</v>
      </c>
      <c r="B1668" s="32">
        <v>8666</v>
      </c>
      <c r="C1668" s="32" t="s">
        <v>2573</v>
      </c>
      <c r="D1668" s="38">
        <f>INT(DT!A1668)</f>
        <v>43362</v>
      </c>
      <c r="E1668" s="39">
        <f>DT!A1668-INT(DT!A1668)</f>
        <v>0.50856481482333038</v>
      </c>
      <c r="F1668" s="32" t="s">
        <v>477</v>
      </c>
      <c r="G1668" s="39">
        <f>IF(F_SEARCHES!$H1668=1,(VLOOKUP(F_SEARCHES!$A1668,'F_ ORDERS'!A:G,7,FALSE)+VLOOKUP(F_SEARCHES!$A1668,'F_ ORDERS'!A:H,8,FALSE))-(F_SEARCHES!$D1668+F_SEARCHES!$E1668),0)</f>
        <v>0</v>
      </c>
      <c r="H1668" s="32">
        <f>IFERROR(IF(MATCH(F_SEARCHES!$A1668,'F_ ORDERS'!A:A,0),1,),0)</f>
        <v>0</v>
      </c>
    </row>
    <row r="1669" spans="1:8" x14ac:dyDescent="0.2">
      <c r="A1669" s="37" t="str">
        <f t="shared" si="26"/>
        <v>22.79.3.242|44949|0.189953703702486</v>
      </c>
      <c r="B1669" s="32">
        <v>8667</v>
      </c>
      <c r="C1669" s="32" t="s">
        <v>2574</v>
      </c>
      <c r="D1669" s="38">
        <f>INT(DT!A1669)</f>
        <v>44949</v>
      </c>
      <c r="E1669" s="39">
        <f>DT!A1669-INT(DT!A1669)</f>
        <v>0.18995370370248565</v>
      </c>
      <c r="F1669" s="32" t="s">
        <v>92</v>
      </c>
      <c r="G1669" s="39">
        <f>IF(F_SEARCHES!$H1669=1,(VLOOKUP(F_SEARCHES!$A1669,'F_ ORDERS'!A:G,7,FALSE)+VLOOKUP(F_SEARCHES!$A1669,'F_ ORDERS'!A:H,8,FALSE))-(F_SEARCHES!$D1669+F_SEARCHES!$E1669),0)</f>
        <v>6.8460648144537117E-2</v>
      </c>
      <c r="H1669" s="32">
        <f>IFERROR(IF(MATCH(F_SEARCHES!$A1669,'F_ ORDERS'!A:A,0),1,),0)</f>
        <v>1</v>
      </c>
    </row>
    <row r="1670" spans="1:8" x14ac:dyDescent="0.2">
      <c r="A1670" s="37" t="str">
        <f t="shared" si="26"/>
        <v>22.87.157.147|44669|0.823263888887595</v>
      </c>
      <c r="B1670" s="32">
        <v>8668</v>
      </c>
      <c r="C1670" s="32" t="s">
        <v>2575</v>
      </c>
      <c r="D1670" s="38">
        <f>INT(DT!A1670)</f>
        <v>44669</v>
      </c>
      <c r="E1670" s="39">
        <f>DT!A1670-INT(DT!A1670)</f>
        <v>0.82326388888759539</v>
      </c>
      <c r="F1670" s="32" t="s">
        <v>259</v>
      </c>
      <c r="G1670" s="39">
        <f>IF(F_SEARCHES!$H1670=1,(VLOOKUP(F_SEARCHES!$A1670,'F_ ORDERS'!A:G,7,FALSE)+VLOOKUP(F_SEARCHES!$A1670,'F_ ORDERS'!A:H,8,FALSE))-(F_SEARCHES!$D1670+F_SEARCHES!$E1670),0)</f>
        <v>2.2997685184236616E-2</v>
      </c>
      <c r="H1670" s="32">
        <f>IFERROR(IF(MATCH(F_SEARCHES!$A1670,'F_ ORDERS'!A:A,0),1,),0)</f>
        <v>1</v>
      </c>
    </row>
    <row r="1671" spans="1:8" x14ac:dyDescent="0.2">
      <c r="A1671" s="37" t="str">
        <f t="shared" si="26"/>
        <v>22.87.180.27|44480|0.69984953704261</v>
      </c>
      <c r="B1671" s="32">
        <v>8669</v>
      </c>
      <c r="C1671" s="32" t="s">
        <v>2576</v>
      </c>
      <c r="D1671" s="38">
        <f>INT(DT!A1671)</f>
        <v>44480</v>
      </c>
      <c r="E1671" s="39">
        <f>DT!A1671-INT(DT!A1671)</f>
        <v>0.69984953704260988</v>
      </c>
      <c r="F1671" s="32" t="s">
        <v>96</v>
      </c>
      <c r="G1671" s="39">
        <f>IF(F_SEARCHES!$H1671=1,(VLOOKUP(F_SEARCHES!$A1671,'F_ ORDERS'!A:G,7,FALSE)+VLOOKUP(F_SEARCHES!$A1671,'F_ ORDERS'!A:H,8,FALSE))-(F_SEARCHES!$D1671+F_SEARCHES!$E1671),0)</f>
        <v>0</v>
      </c>
      <c r="H1671" s="32">
        <f>IFERROR(IF(MATCH(F_SEARCHES!$A1671,'F_ ORDERS'!A:A,0),1,),0)</f>
        <v>0</v>
      </c>
    </row>
    <row r="1672" spans="1:8" x14ac:dyDescent="0.2">
      <c r="A1672" s="37" t="str">
        <f t="shared" si="26"/>
        <v>220.170.170.196|42987|0.430219907408173</v>
      </c>
      <c r="B1672" s="32">
        <v>8670</v>
      </c>
      <c r="C1672" s="32" t="s">
        <v>2577</v>
      </c>
      <c r="D1672" s="38">
        <f>INT(DT!A1672)</f>
        <v>42987</v>
      </c>
      <c r="E1672" s="39">
        <f>DT!A1672-INT(DT!A1672)</f>
        <v>0.43021990740817273</v>
      </c>
      <c r="F1672" s="32" t="s">
        <v>432</v>
      </c>
      <c r="G1672" s="39">
        <f>IF(F_SEARCHES!$H1672=1,(VLOOKUP(F_SEARCHES!$A1672,'F_ ORDERS'!A:G,7,FALSE)+VLOOKUP(F_SEARCHES!$A1672,'F_ ORDERS'!A:H,8,FALSE))-(F_SEARCHES!$D1672+F_SEARCHES!$E1672),0)</f>
        <v>0</v>
      </c>
      <c r="H1672" s="32">
        <f>IFERROR(IF(MATCH(F_SEARCHES!$A1672,'F_ ORDERS'!A:A,0),1,),0)</f>
        <v>0</v>
      </c>
    </row>
    <row r="1673" spans="1:8" x14ac:dyDescent="0.2">
      <c r="A1673" s="37" t="str">
        <f t="shared" si="26"/>
        <v>220.198.73.11|44302|0.486412037040282</v>
      </c>
      <c r="B1673" s="32">
        <v>8671</v>
      </c>
      <c r="C1673" s="32" t="s">
        <v>2578</v>
      </c>
      <c r="D1673" s="38">
        <f>INT(DT!A1673)</f>
        <v>44302</v>
      </c>
      <c r="E1673" s="39">
        <f>DT!A1673-INT(DT!A1673)</f>
        <v>0.48641203704028158</v>
      </c>
      <c r="F1673" s="32" t="s">
        <v>89</v>
      </c>
      <c r="G1673" s="39">
        <f>IF(F_SEARCHES!$H1673=1,(VLOOKUP(F_SEARCHES!$A1673,'F_ ORDERS'!A:G,7,FALSE)+VLOOKUP(F_SEARCHES!$A1673,'F_ ORDERS'!A:H,8,FALSE))-(F_SEARCHES!$D1673+F_SEARCHES!$E1673),0)</f>
        <v>0</v>
      </c>
      <c r="H1673" s="32">
        <f>IFERROR(IF(MATCH(F_SEARCHES!$A1673,'F_ ORDERS'!A:A,0),1,),0)</f>
        <v>0</v>
      </c>
    </row>
    <row r="1674" spans="1:8" x14ac:dyDescent="0.2">
      <c r="A1674" s="37" t="str">
        <f t="shared" si="26"/>
        <v>220.199.250.101|43545|0.172812500000873</v>
      </c>
      <c r="B1674" s="32">
        <v>8672</v>
      </c>
      <c r="C1674" s="32" t="s">
        <v>2579</v>
      </c>
      <c r="D1674" s="38">
        <f>INT(DT!A1674)</f>
        <v>43545</v>
      </c>
      <c r="E1674" s="39">
        <f>DT!A1674-INT(DT!A1674)</f>
        <v>0.17281250000087311</v>
      </c>
      <c r="F1674" s="32" t="s">
        <v>133</v>
      </c>
      <c r="G1674" s="39">
        <f>IF(F_SEARCHES!$H1674=1,(VLOOKUP(F_SEARCHES!$A1674,'F_ ORDERS'!A:G,7,FALSE)+VLOOKUP(F_SEARCHES!$A1674,'F_ ORDERS'!A:H,8,FALSE))-(F_SEARCHES!$D1674+F_SEARCHES!$E1674),0)</f>
        <v>6.7337962966121268E-2</v>
      </c>
      <c r="H1674" s="32">
        <f>IFERROR(IF(MATCH(F_SEARCHES!$A1674,'F_ ORDERS'!A:A,0),1,),0)</f>
        <v>1</v>
      </c>
    </row>
    <row r="1675" spans="1:8" x14ac:dyDescent="0.2">
      <c r="A1675" s="37" t="str">
        <f t="shared" si="26"/>
        <v>220.55.229.61|45175|0.94252314815094</v>
      </c>
      <c r="B1675" s="32">
        <v>8673</v>
      </c>
      <c r="C1675" s="32" t="s">
        <v>2580</v>
      </c>
      <c r="D1675" s="38">
        <f>INT(DT!A1675)</f>
        <v>45175</v>
      </c>
      <c r="E1675" s="39">
        <f>DT!A1675-INT(DT!A1675)</f>
        <v>0.94252314815093996</v>
      </c>
      <c r="F1675" s="32" t="s">
        <v>197</v>
      </c>
      <c r="G1675" s="39">
        <f>IF(F_SEARCHES!$H1675=1,(VLOOKUP(F_SEARCHES!$A1675,'F_ ORDERS'!A:G,7,FALSE)+VLOOKUP(F_SEARCHES!$A1675,'F_ ORDERS'!A:H,8,FALSE))-(F_SEARCHES!$D1675+F_SEARCHES!$E1675),0)</f>
        <v>9.9143518520577345E-2</v>
      </c>
      <c r="H1675" s="32">
        <f>IFERROR(IF(MATCH(F_SEARCHES!$A1675,'F_ ORDERS'!A:A,0),1,),0)</f>
        <v>1</v>
      </c>
    </row>
    <row r="1676" spans="1:8" x14ac:dyDescent="0.2">
      <c r="A1676" s="37" t="str">
        <f t="shared" si="26"/>
        <v>220.79.209.148|44006|0.345671296287037</v>
      </c>
      <c r="B1676" s="32">
        <v>8674</v>
      </c>
      <c r="C1676" s="32" t="s">
        <v>2581</v>
      </c>
      <c r="D1676" s="38">
        <f>INT(DT!A1676)</f>
        <v>44006</v>
      </c>
      <c r="E1676" s="39">
        <f>DT!A1676-INT(DT!A1676)</f>
        <v>0.34567129628703697</v>
      </c>
      <c r="F1676" s="32" t="s">
        <v>246</v>
      </c>
      <c r="G1676" s="39">
        <f>IF(F_SEARCHES!$H1676=1,(VLOOKUP(F_SEARCHES!$A1676,'F_ ORDERS'!A:G,7,FALSE)+VLOOKUP(F_SEARCHES!$A1676,'F_ ORDERS'!A:H,8,FALSE))-(F_SEARCHES!$D1676+F_SEARCHES!$E1676),0)</f>
        <v>0.11247685184935108</v>
      </c>
      <c r="H1676" s="32">
        <f>IFERROR(IF(MATCH(F_SEARCHES!$A1676,'F_ ORDERS'!A:A,0),1,),0)</f>
        <v>1</v>
      </c>
    </row>
    <row r="1677" spans="1:8" x14ac:dyDescent="0.2">
      <c r="A1677" s="37" t="str">
        <f t="shared" si="26"/>
        <v>220.82.36.1|45399|0.553414351852552</v>
      </c>
      <c r="B1677" s="32">
        <v>8675</v>
      </c>
      <c r="C1677" s="32" t="s">
        <v>2582</v>
      </c>
      <c r="D1677" s="38">
        <f>INT(DT!A1677)</f>
        <v>45399</v>
      </c>
      <c r="E1677" s="39">
        <f>DT!A1677-INT(DT!A1677)</f>
        <v>0.5534143518525525</v>
      </c>
      <c r="F1677" s="32" t="s">
        <v>398</v>
      </c>
      <c r="G1677" s="39">
        <f>IF(F_SEARCHES!$H1677=1,(VLOOKUP(F_SEARCHES!$A1677,'F_ ORDERS'!A:G,7,FALSE)+VLOOKUP(F_SEARCHES!$A1677,'F_ ORDERS'!A:H,8,FALSE))-(F_SEARCHES!$D1677+F_SEARCHES!$E1677),0)</f>
        <v>2.1516203705687076E-2</v>
      </c>
      <c r="H1677" s="32">
        <f>IFERROR(IF(MATCH(F_SEARCHES!$A1677,'F_ ORDERS'!A:A,0),1,),0)</f>
        <v>1</v>
      </c>
    </row>
    <row r="1678" spans="1:8" x14ac:dyDescent="0.2">
      <c r="A1678" s="37" t="str">
        <f t="shared" si="26"/>
        <v>221.102.126.252|44829|0.99450231481751</v>
      </c>
      <c r="B1678" s="32">
        <v>8676</v>
      </c>
      <c r="C1678" s="32" t="s">
        <v>2583</v>
      </c>
      <c r="D1678" s="38">
        <f>INT(DT!A1678)</f>
        <v>44829</v>
      </c>
      <c r="E1678" s="39">
        <f>DT!A1678-INT(DT!A1678)</f>
        <v>0.99450231481750961</v>
      </c>
      <c r="F1678" s="32" t="s">
        <v>199</v>
      </c>
      <c r="G1678" s="39">
        <f>IF(F_SEARCHES!$H1678=1,(VLOOKUP(F_SEARCHES!$A1678,'F_ ORDERS'!A:G,7,FALSE)+VLOOKUP(F_SEARCHES!$A1678,'F_ ORDERS'!A:H,8,FALSE))-(F_SEARCHES!$D1678+F_SEARCHES!$E1678),0)</f>
        <v>5.7986111110949423E-2</v>
      </c>
      <c r="H1678" s="32">
        <f>IFERROR(IF(MATCH(F_SEARCHES!$A1678,'F_ ORDERS'!A:A,0),1,),0)</f>
        <v>1</v>
      </c>
    </row>
    <row r="1679" spans="1:8" x14ac:dyDescent="0.2">
      <c r="A1679" s="37" t="str">
        <f t="shared" si="26"/>
        <v>221.113.255.124|43316|0.913229166668316</v>
      </c>
      <c r="B1679" s="32">
        <v>8677</v>
      </c>
      <c r="C1679" s="32" t="s">
        <v>2584</v>
      </c>
      <c r="D1679" s="38">
        <f>INT(DT!A1679)</f>
        <v>43316</v>
      </c>
      <c r="E1679" s="39">
        <f>DT!A1679-INT(DT!A1679)</f>
        <v>0.91322916666831588</v>
      </c>
      <c r="F1679" s="32" t="s">
        <v>295</v>
      </c>
      <c r="G1679" s="39">
        <f>IF(F_SEARCHES!$H1679=1,(VLOOKUP(F_SEARCHES!$A1679,'F_ ORDERS'!A:G,7,FALSE)+VLOOKUP(F_SEARCHES!$A1679,'F_ ORDERS'!A:H,8,FALSE))-(F_SEARCHES!$D1679+F_SEARCHES!$E1679),0)</f>
        <v>0.10972222222335404</v>
      </c>
      <c r="H1679" s="32">
        <f>IFERROR(IF(MATCH(F_SEARCHES!$A1679,'F_ ORDERS'!A:A,0),1,),0)</f>
        <v>1</v>
      </c>
    </row>
    <row r="1680" spans="1:8" x14ac:dyDescent="0.2">
      <c r="A1680" s="37" t="str">
        <f t="shared" si="26"/>
        <v>221.15.17.76|45281|0.260254629632982</v>
      </c>
      <c r="B1680" s="32">
        <v>8678</v>
      </c>
      <c r="C1680" s="32" t="s">
        <v>2585</v>
      </c>
      <c r="D1680" s="38">
        <f>INT(DT!A1680)</f>
        <v>45281</v>
      </c>
      <c r="E1680" s="39">
        <f>DT!A1680-INT(DT!A1680)</f>
        <v>0.26025462963298196</v>
      </c>
      <c r="F1680" s="32" t="s">
        <v>393</v>
      </c>
      <c r="G1680" s="39">
        <f>IF(F_SEARCHES!$H1680=1,(VLOOKUP(F_SEARCHES!$A1680,'F_ ORDERS'!A:G,7,FALSE)+VLOOKUP(F_SEARCHES!$A1680,'F_ ORDERS'!A:H,8,FALSE))-(F_SEARCHES!$D1680+F_SEARCHES!$E1680),0)</f>
        <v>7.3379629626288079E-2</v>
      </c>
      <c r="H1680" s="32">
        <f>IFERROR(IF(MATCH(F_SEARCHES!$A1680,'F_ ORDERS'!A:A,0),1,),0)</f>
        <v>1</v>
      </c>
    </row>
    <row r="1681" spans="1:8" x14ac:dyDescent="0.2">
      <c r="A1681" s="37" t="str">
        <f t="shared" si="26"/>
        <v>221.150.118.54|42508|0.706342592602596</v>
      </c>
      <c r="B1681" s="32">
        <v>8679</v>
      </c>
      <c r="C1681" s="32" t="s">
        <v>2586</v>
      </c>
      <c r="D1681" s="38">
        <f>INT(DT!A1681)</f>
        <v>42508</v>
      </c>
      <c r="E1681" s="39">
        <f>DT!A1681-INT(DT!A1681)</f>
        <v>0.70634259260259569</v>
      </c>
      <c r="F1681" s="32" t="s">
        <v>275</v>
      </c>
      <c r="G1681" s="39">
        <f>IF(F_SEARCHES!$H1681=1,(VLOOKUP(F_SEARCHES!$A1681,'F_ ORDERS'!A:G,7,FALSE)+VLOOKUP(F_SEARCHES!$A1681,'F_ ORDERS'!A:H,8,FALSE))-(F_SEARCHES!$D1681+F_SEARCHES!$E1681),0)</f>
        <v>0.11818287037021946</v>
      </c>
      <c r="H1681" s="32">
        <f>IFERROR(IF(MATCH(F_SEARCHES!$A1681,'F_ ORDERS'!A:A,0),1,),0)</f>
        <v>1</v>
      </c>
    </row>
    <row r="1682" spans="1:8" x14ac:dyDescent="0.2">
      <c r="A1682" s="37" t="str">
        <f t="shared" si="26"/>
        <v>221.195.71.235|44207|0.563634259262471</v>
      </c>
      <c r="B1682" s="32">
        <v>8680</v>
      </c>
      <c r="C1682" s="32" t="s">
        <v>2587</v>
      </c>
      <c r="D1682" s="38">
        <f>INT(DT!A1682)</f>
        <v>44207</v>
      </c>
      <c r="E1682" s="39">
        <f>DT!A1682-INT(DT!A1682)</f>
        <v>0.56363425926247146</v>
      </c>
      <c r="F1682" s="32" t="s">
        <v>297</v>
      </c>
      <c r="G1682" s="39">
        <f>IF(F_SEARCHES!$H1682=1,(VLOOKUP(F_SEARCHES!$A1682,'F_ ORDERS'!A:G,7,FALSE)+VLOOKUP(F_SEARCHES!$A1682,'F_ ORDERS'!A:H,8,FALSE))-(F_SEARCHES!$D1682+F_SEARCHES!$E1682),0)</f>
        <v>7.9027777777810115E-2</v>
      </c>
      <c r="H1682" s="32">
        <f>IFERROR(IF(MATCH(F_SEARCHES!$A1682,'F_ ORDERS'!A:A,0),1,),0)</f>
        <v>1</v>
      </c>
    </row>
    <row r="1683" spans="1:8" x14ac:dyDescent="0.2">
      <c r="A1683" s="37" t="str">
        <f t="shared" si="26"/>
        <v>221.224.130.144|44138|0.82310185184906</v>
      </c>
      <c r="B1683" s="32">
        <v>8681</v>
      </c>
      <c r="C1683" s="32" t="s">
        <v>2588</v>
      </c>
      <c r="D1683" s="38">
        <f>INT(DT!A1683)</f>
        <v>44138</v>
      </c>
      <c r="E1683" s="39">
        <f>DT!A1683-INT(DT!A1683)</f>
        <v>0.82310185184906004</v>
      </c>
      <c r="F1683" s="32" t="s">
        <v>496</v>
      </c>
      <c r="G1683" s="39">
        <f>IF(F_SEARCHES!$H1683=1,(VLOOKUP(F_SEARCHES!$A1683,'F_ ORDERS'!A:G,7,FALSE)+VLOOKUP(F_SEARCHES!$A1683,'F_ ORDERS'!A:H,8,FALSE))-(F_SEARCHES!$D1683+F_SEARCHES!$E1683),0)</f>
        <v>0</v>
      </c>
      <c r="H1683" s="32">
        <f>IFERROR(IF(MATCH(F_SEARCHES!$A1683,'F_ ORDERS'!A:A,0),1,),0)</f>
        <v>0</v>
      </c>
    </row>
    <row r="1684" spans="1:8" x14ac:dyDescent="0.2">
      <c r="A1684" s="37" t="str">
        <f t="shared" si="26"/>
        <v>221.227.184.143|44092|0.445451388892252</v>
      </c>
      <c r="B1684" s="32">
        <v>8682</v>
      </c>
      <c r="C1684" s="32" t="s">
        <v>2589</v>
      </c>
      <c r="D1684" s="38">
        <f>INT(DT!A1684)</f>
        <v>44092</v>
      </c>
      <c r="E1684" s="39">
        <f>DT!A1684-INT(DT!A1684)</f>
        <v>0.445451388892252</v>
      </c>
      <c r="F1684" s="32" t="s">
        <v>157</v>
      </c>
      <c r="G1684" s="39">
        <f>IF(F_SEARCHES!$H1684=1,(VLOOKUP(F_SEARCHES!$A1684,'F_ ORDERS'!A:G,7,FALSE)+VLOOKUP(F_SEARCHES!$A1684,'F_ ORDERS'!A:H,8,FALSE))-(F_SEARCHES!$D1684+F_SEARCHES!$E1684),0)</f>
        <v>0</v>
      </c>
      <c r="H1684" s="32">
        <f>IFERROR(IF(MATCH(F_SEARCHES!$A1684,'F_ ORDERS'!A:A,0),1,),0)</f>
        <v>0</v>
      </c>
    </row>
    <row r="1685" spans="1:8" x14ac:dyDescent="0.2">
      <c r="A1685" s="37" t="str">
        <f t="shared" si="26"/>
        <v>221.231.131.20|44379|0.484131944453111</v>
      </c>
      <c r="B1685" s="32">
        <v>8683</v>
      </c>
      <c r="C1685" s="32" t="s">
        <v>2590</v>
      </c>
      <c r="D1685" s="38">
        <f>INT(DT!A1685)</f>
        <v>44379</v>
      </c>
      <c r="E1685" s="39">
        <f>DT!A1685-INT(DT!A1685)</f>
        <v>0.48413194445311092</v>
      </c>
      <c r="F1685" s="32" t="s">
        <v>295</v>
      </c>
      <c r="G1685" s="39">
        <f>IF(F_SEARCHES!$H1685=1,(VLOOKUP(F_SEARCHES!$A1685,'F_ ORDERS'!A:G,7,FALSE)+VLOOKUP(F_SEARCHES!$A1685,'F_ ORDERS'!A:H,8,FALSE))-(F_SEARCHES!$D1685+F_SEARCHES!$E1685),0)</f>
        <v>6.3460648147156462E-2</v>
      </c>
      <c r="H1685" s="32">
        <f>IFERROR(IF(MATCH(F_SEARCHES!$A1685,'F_ ORDERS'!A:A,0),1,),0)</f>
        <v>1</v>
      </c>
    </row>
    <row r="1686" spans="1:8" x14ac:dyDescent="0.2">
      <c r="A1686" s="37" t="str">
        <f t="shared" si="26"/>
        <v>221.35.243.133|44453|0.818969907406427</v>
      </c>
      <c r="B1686" s="32">
        <v>8684</v>
      </c>
      <c r="C1686" s="32" t="s">
        <v>2591</v>
      </c>
      <c r="D1686" s="38">
        <f>INT(DT!A1686)</f>
        <v>44453</v>
      </c>
      <c r="E1686" s="39">
        <f>DT!A1686-INT(DT!A1686)</f>
        <v>0.8189699074064265</v>
      </c>
      <c r="F1686" s="32" t="s">
        <v>212</v>
      </c>
      <c r="G1686" s="39">
        <f>IF(F_SEARCHES!$H1686=1,(VLOOKUP(F_SEARCHES!$A1686,'F_ ORDERS'!A:G,7,FALSE)+VLOOKUP(F_SEARCHES!$A1686,'F_ ORDERS'!A:H,8,FALSE))-(F_SEARCHES!$D1686+F_SEARCHES!$E1686),0)</f>
        <v>1.5231481484079268E-2</v>
      </c>
      <c r="H1686" s="32">
        <f>IFERROR(IF(MATCH(F_SEARCHES!$A1686,'F_ ORDERS'!A:A,0),1,),0)</f>
        <v>1</v>
      </c>
    </row>
    <row r="1687" spans="1:8" x14ac:dyDescent="0.2">
      <c r="A1687" s="37" t="str">
        <f t="shared" si="26"/>
        <v>221.49.122.111|44468|0.70270833333052</v>
      </c>
      <c r="B1687" s="32">
        <v>8685</v>
      </c>
      <c r="C1687" s="32" t="s">
        <v>2592</v>
      </c>
      <c r="D1687" s="38">
        <f>INT(DT!A1687)</f>
        <v>44468</v>
      </c>
      <c r="E1687" s="39">
        <f>DT!A1687-INT(DT!A1687)</f>
        <v>0.70270833333051996</v>
      </c>
      <c r="F1687" s="32" t="s">
        <v>329</v>
      </c>
      <c r="G1687" s="39">
        <f>IF(F_SEARCHES!$H1687=1,(VLOOKUP(F_SEARCHES!$A1687,'F_ ORDERS'!A:G,7,FALSE)+VLOOKUP(F_SEARCHES!$A1687,'F_ ORDERS'!A:H,8,FALSE))-(F_SEARCHES!$D1687+F_SEARCHES!$E1687),0)</f>
        <v>0</v>
      </c>
      <c r="H1687" s="32">
        <f>IFERROR(IF(MATCH(F_SEARCHES!$A1687,'F_ ORDERS'!A:A,0),1,),0)</f>
        <v>0</v>
      </c>
    </row>
    <row r="1688" spans="1:8" x14ac:dyDescent="0.2">
      <c r="A1688" s="37" t="str">
        <f t="shared" si="26"/>
        <v>221.89.113.96|44948|0.259340277778392</v>
      </c>
      <c r="B1688" s="32">
        <v>8686</v>
      </c>
      <c r="C1688" s="32" t="s">
        <v>2593</v>
      </c>
      <c r="D1688" s="38">
        <f>INT(DT!A1688)</f>
        <v>44948</v>
      </c>
      <c r="E1688" s="39">
        <f>DT!A1688-INT(DT!A1688)</f>
        <v>0.25934027777839219</v>
      </c>
      <c r="F1688" s="32" t="s">
        <v>397</v>
      </c>
      <c r="G1688" s="39">
        <f>IF(F_SEARCHES!$H1688=1,(VLOOKUP(F_SEARCHES!$A1688,'F_ ORDERS'!A:G,7,FALSE)+VLOOKUP(F_SEARCHES!$A1688,'F_ ORDERS'!A:H,8,FALSE))-(F_SEARCHES!$D1688+F_SEARCHES!$E1688),0)</f>
        <v>9.6643518518249039E-2</v>
      </c>
      <c r="H1688" s="32">
        <f>IFERROR(IF(MATCH(F_SEARCHES!$A1688,'F_ ORDERS'!A:A,0),1,),0)</f>
        <v>1</v>
      </c>
    </row>
    <row r="1689" spans="1:8" x14ac:dyDescent="0.2">
      <c r="A1689" s="37" t="str">
        <f t="shared" si="26"/>
        <v>221.92.242.36|43695|0.677893518521159</v>
      </c>
      <c r="B1689" s="32">
        <v>8687</v>
      </c>
      <c r="C1689" s="32" t="s">
        <v>2594</v>
      </c>
      <c r="D1689" s="38">
        <f>INT(DT!A1689)</f>
        <v>43695</v>
      </c>
      <c r="E1689" s="39">
        <f>DT!A1689-INT(DT!A1689)</f>
        <v>0.67789351852115942</v>
      </c>
      <c r="F1689" s="32" t="s">
        <v>328</v>
      </c>
      <c r="G1689" s="39">
        <f>IF(F_SEARCHES!$H1689=1,(VLOOKUP(F_SEARCHES!$A1689,'F_ ORDERS'!A:G,7,FALSE)+VLOOKUP(F_SEARCHES!$A1689,'F_ ORDERS'!A:H,8,FALSE))-(F_SEARCHES!$D1689+F_SEARCHES!$E1689),0)</f>
        <v>0</v>
      </c>
      <c r="H1689" s="32">
        <f>IFERROR(IF(MATCH(F_SEARCHES!$A1689,'F_ ORDERS'!A:A,0),1,),0)</f>
        <v>0</v>
      </c>
    </row>
    <row r="1690" spans="1:8" x14ac:dyDescent="0.2">
      <c r="A1690" s="37" t="str">
        <f t="shared" si="26"/>
        <v>221.99.115.97|45472|0.354050925932825</v>
      </c>
      <c r="B1690" s="32">
        <v>8688</v>
      </c>
      <c r="C1690" s="32" t="s">
        <v>2595</v>
      </c>
      <c r="D1690" s="38">
        <f>INT(DT!A1690)</f>
        <v>45472</v>
      </c>
      <c r="E1690" s="39">
        <f>DT!A1690-INT(DT!A1690)</f>
        <v>0.35405092593282461</v>
      </c>
      <c r="F1690" s="32" t="s">
        <v>161</v>
      </c>
      <c r="G1690" s="39">
        <f>IF(F_SEARCHES!$H1690=1,(VLOOKUP(F_SEARCHES!$A1690,'F_ ORDERS'!A:G,7,FALSE)+VLOOKUP(F_SEARCHES!$A1690,'F_ ORDERS'!A:H,8,FALSE))-(F_SEARCHES!$D1690+F_SEARCHES!$E1690),0)</f>
        <v>1.8564814818091691E-2</v>
      </c>
      <c r="H1690" s="32">
        <f>IFERROR(IF(MATCH(F_SEARCHES!$A1690,'F_ ORDERS'!A:A,0),1,),0)</f>
        <v>1</v>
      </c>
    </row>
    <row r="1691" spans="1:8" x14ac:dyDescent="0.2">
      <c r="A1691" s="37" t="str">
        <f t="shared" si="26"/>
        <v>222.120.76.185|44228|0.968668981477094</v>
      </c>
      <c r="B1691" s="32">
        <v>8689</v>
      </c>
      <c r="C1691" s="32" t="s">
        <v>2596</v>
      </c>
      <c r="D1691" s="38">
        <f>INT(DT!A1691)</f>
        <v>44228</v>
      </c>
      <c r="E1691" s="39">
        <f>DT!A1691-INT(DT!A1691)</f>
        <v>0.96866898147709435</v>
      </c>
      <c r="F1691" s="32" t="s">
        <v>319</v>
      </c>
      <c r="G1691" s="39">
        <f>IF(F_SEARCHES!$H1691=1,(VLOOKUP(F_SEARCHES!$A1691,'F_ ORDERS'!A:G,7,FALSE)+VLOOKUP(F_SEARCHES!$A1691,'F_ ORDERS'!A:H,8,FALSE))-(F_SEARCHES!$D1691+F_SEARCHES!$E1691),0)</f>
        <v>0</v>
      </c>
      <c r="H1691" s="32">
        <f>IFERROR(IF(MATCH(F_SEARCHES!$A1691,'F_ ORDERS'!A:A,0),1,),0)</f>
        <v>0</v>
      </c>
    </row>
    <row r="1692" spans="1:8" x14ac:dyDescent="0.2">
      <c r="A1692" s="37" t="str">
        <f t="shared" si="26"/>
        <v>222.169.212.171|45330|0.0941898148230393</v>
      </c>
      <c r="B1692" s="32">
        <v>8690</v>
      </c>
      <c r="C1692" s="32" t="s">
        <v>2597</v>
      </c>
      <c r="D1692" s="38">
        <f>INT(DT!A1692)</f>
        <v>45330</v>
      </c>
      <c r="E1692" s="39">
        <f>DT!A1692-INT(DT!A1692)</f>
        <v>9.4189814823039342E-2</v>
      </c>
      <c r="F1692" s="32" t="s">
        <v>247</v>
      </c>
      <c r="G1692" s="39">
        <f>IF(F_SEARCHES!$H1692=1,(VLOOKUP(F_SEARCHES!$A1692,'F_ ORDERS'!A:G,7,FALSE)+VLOOKUP(F_SEARCHES!$A1692,'F_ ORDERS'!A:H,8,FALSE))-(F_SEARCHES!$D1692+F_SEARCHES!$E1692),0)</f>
        <v>0</v>
      </c>
      <c r="H1692" s="32">
        <f>IFERROR(IF(MATCH(F_SEARCHES!$A1692,'F_ ORDERS'!A:A,0),1,),0)</f>
        <v>0</v>
      </c>
    </row>
    <row r="1693" spans="1:8" x14ac:dyDescent="0.2">
      <c r="A1693" s="37" t="str">
        <f t="shared" si="26"/>
        <v>222.180.6.120|42155|0.148796296292858</v>
      </c>
      <c r="B1693" s="32">
        <v>8691</v>
      </c>
      <c r="C1693" s="32" t="s">
        <v>2598</v>
      </c>
      <c r="D1693" s="38">
        <f>INT(DT!A1693)</f>
        <v>42155</v>
      </c>
      <c r="E1693" s="39">
        <f>DT!A1693-INT(DT!A1693)</f>
        <v>0.14879629629285773</v>
      </c>
      <c r="F1693" s="32" t="s">
        <v>297</v>
      </c>
      <c r="G1693" s="39">
        <f>IF(F_SEARCHES!$H1693=1,(VLOOKUP(F_SEARCHES!$A1693,'F_ ORDERS'!A:G,7,FALSE)+VLOOKUP(F_SEARCHES!$A1693,'F_ ORDERS'!A:H,8,FALSE))-(F_SEARCHES!$D1693+F_SEARCHES!$E1693),0)</f>
        <v>1.4201388890796807E-2</v>
      </c>
      <c r="H1693" s="32">
        <f>IFERROR(IF(MATCH(F_SEARCHES!$A1693,'F_ ORDERS'!A:A,0),1,),0)</f>
        <v>1</v>
      </c>
    </row>
    <row r="1694" spans="1:8" x14ac:dyDescent="0.2">
      <c r="A1694" s="37" t="str">
        <f t="shared" si="26"/>
        <v>222.184.189.230|44027|0.864976851851679</v>
      </c>
      <c r="B1694" s="32">
        <v>8692</v>
      </c>
      <c r="C1694" s="32" t="s">
        <v>2599</v>
      </c>
      <c r="D1694" s="38">
        <f>INT(DT!A1694)</f>
        <v>44027</v>
      </c>
      <c r="E1694" s="39">
        <f>DT!A1694-INT(DT!A1694)</f>
        <v>0.86497685185167938</v>
      </c>
      <c r="F1694" s="32" t="s">
        <v>119</v>
      </c>
      <c r="G1694" s="39">
        <f>IF(F_SEARCHES!$H1694=1,(VLOOKUP(F_SEARCHES!$A1694,'F_ ORDERS'!A:G,7,FALSE)+VLOOKUP(F_SEARCHES!$A1694,'F_ ORDERS'!A:H,8,FALSE))-(F_SEARCHES!$D1694+F_SEARCHES!$E1694),0)</f>
        <v>0</v>
      </c>
      <c r="H1694" s="32">
        <f>IFERROR(IF(MATCH(F_SEARCHES!$A1694,'F_ ORDERS'!A:A,0),1,),0)</f>
        <v>0</v>
      </c>
    </row>
    <row r="1695" spans="1:8" x14ac:dyDescent="0.2">
      <c r="A1695" s="37" t="str">
        <f t="shared" si="26"/>
        <v>222.190.33.140|44601|0.977858796286455</v>
      </c>
      <c r="B1695" s="32">
        <v>8693</v>
      </c>
      <c r="C1695" s="32" t="s">
        <v>2600</v>
      </c>
      <c r="D1695" s="38">
        <f>INT(DT!A1695)</f>
        <v>44601</v>
      </c>
      <c r="E1695" s="39">
        <f>DT!A1695-INT(DT!A1695)</f>
        <v>0.97785879628645489</v>
      </c>
      <c r="F1695" s="32" t="s">
        <v>181</v>
      </c>
      <c r="G1695" s="39">
        <f>IF(F_SEARCHES!$H1695=1,(VLOOKUP(F_SEARCHES!$A1695,'F_ ORDERS'!A:G,7,FALSE)+VLOOKUP(F_SEARCHES!$A1695,'F_ ORDERS'!A:H,8,FALSE))-(F_SEARCHES!$D1695+F_SEARCHES!$E1695),0)</f>
        <v>0</v>
      </c>
      <c r="H1695" s="32">
        <f>IFERROR(IF(MATCH(F_SEARCHES!$A1695,'F_ ORDERS'!A:A,0),1,),0)</f>
        <v>0</v>
      </c>
    </row>
    <row r="1696" spans="1:8" x14ac:dyDescent="0.2">
      <c r="A1696" s="37" t="str">
        <f t="shared" si="26"/>
        <v>222.209.82.185|45191|0.861817129632982</v>
      </c>
      <c r="B1696" s="32">
        <v>8694</v>
      </c>
      <c r="C1696" s="32" t="s">
        <v>2601</v>
      </c>
      <c r="D1696" s="38">
        <f>INT(DT!A1696)</f>
        <v>45191</v>
      </c>
      <c r="E1696" s="39">
        <f>DT!A1696-INT(DT!A1696)</f>
        <v>0.86181712963298196</v>
      </c>
      <c r="F1696" s="32" t="s">
        <v>216</v>
      </c>
      <c r="G1696" s="39">
        <f>IF(F_SEARCHES!$H1696=1,(VLOOKUP(F_SEARCHES!$A1696,'F_ ORDERS'!A:G,7,FALSE)+VLOOKUP(F_SEARCHES!$A1696,'F_ ORDERS'!A:H,8,FALSE))-(F_SEARCHES!$D1696+F_SEARCHES!$E1696),0)</f>
        <v>0</v>
      </c>
      <c r="H1696" s="32">
        <f>IFERROR(IF(MATCH(F_SEARCHES!$A1696,'F_ ORDERS'!A:A,0),1,),0)</f>
        <v>0</v>
      </c>
    </row>
    <row r="1697" spans="1:8" x14ac:dyDescent="0.2">
      <c r="A1697" s="37" t="str">
        <f t="shared" si="26"/>
        <v>222.36.1.247|45058|0.0781365740767797</v>
      </c>
      <c r="B1697" s="32">
        <v>8695</v>
      </c>
      <c r="C1697" s="32" t="s">
        <v>2602</v>
      </c>
      <c r="D1697" s="38">
        <f>INT(DT!A1697)</f>
        <v>45058</v>
      </c>
      <c r="E1697" s="39">
        <f>DT!A1697-INT(DT!A1697)</f>
        <v>7.8136574076779652E-2</v>
      </c>
      <c r="F1697" s="32" t="s">
        <v>445</v>
      </c>
      <c r="G1697" s="39">
        <f>IF(F_SEARCHES!$H1697=1,(VLOOKUP(F_SEARCHES!$A1697,'F_ ORDERS'!A:G,7,FALSE)+VLOOKUP(F_SEARCHES!$A1697,'F_ ORDERS'!A:H,8,FALSE))-(F_SEARCHES!$D1697+F_SEARCHES!$E1697),0)</f>
        <v>0.11517361111327773</v>
      </c>
      <c r="H1697" s="32">
        <f>IFERROR(IF(MATCH(F_SEARCHES!$A1697,'F_ ORDERS'!A:A,0),1,),0)</f>
        <v>1</v>
      </c>
    </row>
    <row r="1698" spans="1:8" x14ac:dyDescent="0.2">
      <c r="A1698" s="37" t="str">
        <f t="shared" si="26"/>
        <v>223.117.211.18|45521|0.496157407396822</v>
      </c>
      <c r="B1698" s="32">
        <v>8696</v>
      </c>
      <c r="C1698" s="32" t="s">
        <v>2603</v>
      </c>
      <c r="D1698" s="38">
        <f>INT(DT!A1698)</f>
        <v>45521</v>
      </c>
      <c r="E1698" s="39">
        <f>DT!A1698-INT(DT!A1698)</f>
        <v>0.49615740739682224</v>
      </c>
      <c r="F1698" s="32" t="s">
        <v>406</v>
      </c>
      <c r="G1698" s="39">
        <f>IF(F_SEARCHES!$H1698=1,(VLOOKUP(F_SEARCHES!$A1698,'F_ ORDERS'!A:G,7,FALSE)+VLOOKUP(F_SEARCHES!$A1698,'F_ ORDERS'!A:H,8,FALSE))-(F_SEARCHES!$D1698+F_SEARCHES!$E1698),0)</f>
        <v>4.5717592591245193E-2</v>
      </c>
      <c r="H1698" s="32">
        <f>IFERROR(IF(MATCH(F_SEARCHES!$A1698,'F_ ORDERS'!A:A,0),1,),0)</f>
        <v>1</v>
      </c>
    </row>
    <row r="1699" spans="1:8" x14ac:dyDescent="0.2">
      <c r="A1699" s="37" t="str">
        <f t="shared" si="26"/>
        <v>223.144.246.164|43368|0.747187499997381</v>
      </c>
      <c r="B1699" s="32">
        <v>8697</v>
      </c>
      <c r="C1699" s="32" t="s">
        <v>2604</v>
      </c>
      <c r="D1699" s="38">
        <f>INT(DT!A1699)</f>
        <v>43368</v>
      </c>
      <c r="E1699" s="39">
        <f>DT!A1699-INT(DT!A1699)</f>
        <v>0.74718749999738066</v>
      </c>
      <c r="F1699" s="32" t="s">
        <v>360</v>
      </c>
      <c r="G1699" s="39">
        <f>IF(F_SEARCHES!$H1699=1,(VLOOKUP(F_SEARCHES!$A1699,'F_ ORDERS'!A:G,7,FALSE)+VLOOKUP(F_SEARCHES!$A1699,'F_ ORDERS'!A:H,8,FALSE))-(F_SEARCHES!$D1699+F_SEARCHES!$E1699),0)</f>
        <v>0</v>
      </c>
      <c r="H1699" s="32">
        <f>IFERROR(IF(MATCH(F_SEARCHES!$A1699,'F_ ORDERS'!A:A,0),1,),0)</f>
        <v>0</v>
      </c>
    </row>
    <row r="1700" spans="1:8" x14ac:dyDescent="0.2">
      <c r="A1700" s="37" t="str">
        <f t="shared" si="26"/>
        <v>223.149.32.86|43816|0.159884259257524</v>
      </c>
      <c r="B1700" s="32">
        <v>8698</v>
      </c>
      <c r="C1700" s="32" t="s">
        <v>2605</v>
      </c>
      <c r="D1700" s="38">
        <f>INT(DT!A1700)</f>
        <v>43816</v>
      </c>
      <c r="E1700" s="39">
        <f>DT!A1700-INT(DT!A1700)</f>
        <v>0.15988425925752381</v>
      </c>
      <c r="F1700" s="32" t="s">
        <v>227</v>
      </c>
      <c r="G1700" s="39">
        <f>IF(F_SEARCHES!$H1700=1,(VLOOKUP(F_SEARCHES!$A1700,'F_ ORDERS'!A:G,7,FALSE)+VLOOKUP(F_SEARCHES!$A1700,'F_ ORDERS'!A:H,8,FALSE))-(F_SEARCHES!$D1700+F_SEARCHES!$E1700),0)</f>
        <v>3.0381944445252884E-2</v>
      </c>
      <c r="H1700" s="32">
        <f>IFERROR(IF(MATCH(F_SEARCHES!$A1700,'F_ ORDERS'!A:A,0),1,),0)</f>
        <v>1</v>
      </c>
    </row>
    <row r="1701" spans="1:8" x14ac:dyDescent="0.2">
      <c r="A1701" s="37" t="str">
        <f t="shared" si="26"/>
        <v>223.159.212.201|45295|0.795416666667734</v>
      </c>
      <c r="B1701" s="32">
        <v>8699</v>
      </c>
      <c r="C1701" s="32" t="s">
        <v>2606</v>
      </c>
      <c r="D1701" s="38">
        <f>INT(DT!A1701)</f>
        <v>45295</v>
      </c>
      <c r="E1701" s="39">
        <f>DT!A1701-INT(DT!A1701)</f>
        <v>0.79541666666773381</v>
      </c>
      <c r="F1701" s="32" t="s">
        <v>96</v>
      </c>
      <c r="G1701" s="39">
        <f>IF(F_SEARCHES!$H1701=1,(VLOOKUP(F_SEARCHES!$A1701,'F_ ORDERS'!A:G,7,FALSE)+VLOOKUP(F_SEARCHES!$A1701,'F_ ORDERS'!A:H,8,FALSE))-(F_SEARCHES!$D1701+F_SEARCHES!$E1701),0)</f>
        <v>8.5277777776354924E-2</v>
      </c>
      <c r="H1701" s="32">
        <f>IFERROR(IF(MATCH(F_SEARCHES!$A1701,'F_ ORDERS'!A:A,0),1,),0)</f>
        <v>1</v>
      </c>
    </row>
    <row r="1702" spans="1:8" x14ac:dyDescent="0.2">
      <c r="A1702" s="37" t="str">
        <f t="shared" si="26"/>
        <v>223.167.92.68|45496|0.372499999997672</v>
      </c>
      <c r="B1702" s="32">
        <v>8700</v>
      </c>
      <c r="C1702" s="32" t="s">
        <v>2607</v>
      </c>
      <c r="D1702" s="38">
        <f>INT(DT!A1702)</f>
        <v>45496</v>
      </c>
      <c r="E1702" s="39">
        <f>DT!A1702-INT(DT!A1702)</f>
        <v>0.37249999999767169</v>
      </c>
      <c r="F1702" s="32" t="s">
        <v>474</v>
      </c>
      <c r="G1702" s="39">
        <f>IF(F_SEARCHES!$H1702=1,(VLOOKUP(F_SEARCHES!$A1702,'F_ ORDERS'!A:G,7,FALSE)+VLOOKUP(F_SEARCHES!$A1702,'F_ ORDERS'!A:H,8,FALSE))-(F_SEARCHES!$D1702+F_SEARCHES!$E1702),0)</f>
        <v>1.4166666667733807E-2</v>
      </c>
      <c r="H1702" s="32">
        <f>IFERROR(IF(MATCH(F_SEARCHES!$A1702,'F_ ORDERS'!A:A,0),1,),0)</f>
        <v>1</v>
      </c>
    </row>
    <row r="1703" spans="1:8" x14ac:dyDescent="0.2">
      <c r="A1703" s="37" t="str">
        <f t="shared" si="26"/>
        <v>223.172.149.178|45581|0.978576388886722</v>
      </c>
      <c r="B1703" s="32">
        <v>8701</v>
      </c>
      <c r="C1703" s="32" t="s">
        <v>2608</v>
      </c>
      <c r="D1703" s="38">
        <f>INT(DT!A1703)</f>
        <v>45581</v>
      </c>
      <c r="E1703" s="39">
        <f>DT!A1703-INT(DT!A1703)</f>
        <v>0.97857638888672227</v>
      </c>
      <c r="F1703" s="32" t="s">
        <v>375</v>
      </c>
      <c r="G1703" s="39">
        <f>IF(F_SEARCHES!$H1703=1,(VLOOKUP(F_SEARCHES!$A1703,'F_ ORDERS'!A:G,7,FALSE)+VLOOKUP(F_SEARCHES!$A1703,'F_ ORDERS'!A:H,8,FALSE))-(F_SEARCHES!$D1703+F_SEARCHES!$E1703),0)</f>
        <v>9.9837962960009463E-2</v>
      </c>
      <c r="H1703" s="32">
        <f>IFERROR(IF(MATCH(F_SEARCHES!$A1703,'F_ ORDERS'!A:A,0),1,),0)</f>
        <v>1</v>
      </c>
    </row>
    <row r="1704" spans="1:8" x14ac:dyDescent="0.2">
      <c r="A1704" s="37" t="str">
        <f t="shared" si="26"/>
        <v>223.191.80.71|42880|0.115648148137552</v>
      </c>
      <c r="B1704" s="32">
        <v>8702</v>
      </c>
      <c r="C1704" s="32" t="s">
        <v>2609</v>
      </c>
      <c r="D1704" s="38">
        <f>INT(DT!A1704)</f>
        <v>42880</v>
      </c>
      <c r="E1704" s="39">
        <f>DT!A1704-INT(DT!A1704)</f>
        <v>0.1156481481375522</v>
      </c>
      <c r="F1704" s="32" t="s">
        <v>359</v>
      </c>
      <c r="G1704" s="39">
        <f>IF(F_SEARCHES!$H1704=1,(VLOOKUP(F_SEARCHES!$A1704,'F_ ORDERS'!A:G,7,FALSE)+VLOOKUP(F_SEARCHES!$A1704,'F_ ORDERS'!A:H,8,FALSE))-(F_SEARCHES!$D1704+F_SEARCHES!$E1704),0)</f>
        <v>1.3275462959427387E-2</v>
      </c>
      <c r="H1704" s="32">
        <f>IFERROR(IF(MATCH(F_SEARCHES!$A1704,'F_ ORDERS'!A:A,0),1,),0)</f>
        <v>1</v>
      </c>
    </row>
    <row r="1705" spans="1:8" x14ac:dyDescent="0.2">
      <c r="A1705" s="37" t="str">
        <f t="shared" si="26"/>
        <v>223.195.181.97|44319|0.869733796287619</v>
      </c>
      <c r="B1705" s="32">
        <v>8703</v>
      </c>
      <c r="C1705" s="32" t="s">
        <v>2610</v>
      </c>
      <c r="D1705" s="38">
        <f>INT(DT!A1705)</f>
        <v>44319</v>
      </c>
      <c r="E1705" s="39">
        <f>DT!A1705-INT(DT!A1705)</f>
        <v>0.86973379628761904</v>
      </c>
      <c r="F1705" s="32" t="s">
        <v>395</v>
      </c>
      <c r="G1705" s="39">
        <f>IF(F_SEARCHES!$H1705=1,(VLOOKUP(F_SEARCHES!$A1705,'F_ ORDERS'!A:G,7,FALSE)+VLOOKUP(F_SEARCHES!$A1705,'F_ ORDERS'!A:H,8,FALSE))-(F_SEARCHES!$D1705+F_SEARCHES!$E1705),0)</f>
        <v>0</v>
      </c>
      <c r="H1705" s="32">
        <f>IFERROR(IF(MATCH(F_SEARCHES!$A1705,'F_ ORDERS'!A:A,0),1,),0)</f>
        <v>0</v>
      </c>
    </row>
    <row r="1706" spans="1:8" x14ac:dyDescent="0.2">
      <c r="A1706" s="37" t="str">
        <f t="shared" si="26"/>
        <v>223.207.124.170|44065|0.191851851850515</v>
      </c>
      <c r="B1706" s="32">
        <v>8704</v>
      </c>
      <c r="C1706" s="32" t="s">
        <v>2611</v>
      </c>
      <c r="D1706" s="38">
        <f>INT(DT!A1706)</f>
        <v>44065</v>
      </c>
      <c r="E1706" s="39">
        <f>DT!A1706-INT(DT!A1706)</f>
        <v>0.19185185185051523</v>
      </c>
      <c r="F1706" s="32" t="s">
        <v>164</v>
      </c>
      <c r="G1706" s="39">
        <f>IF(F_SEARCHES!$H1706=1,(VLOOKUP(F_SEARCHES!$A1706,'F_ ORDERS'!A:G,7,FALSE)+VLOOKUP(F_SEARCHES!$A1706,'F_ ORDERS'!A:H,8,FALSE))-(F_SEARCHES!$D1706+F_SEARCHES!$E1706),0)</f>
        <v>4.1087962963501923E-2</v>
      </c>
      <c r="H1706" s="32">
        <f>IFERROR(IF(MATCH(F_SEARCHES!$A1706,'F_ ORDERS'!A:A,0),1,),0)</f>
        <v>1</v>
      </c>
    </row>
    <row r="1707" spans="1:8" x14ac:dyDescent="0.2">
      <c r="A1707" s="37" t="str">
        <f t="shared" si="26"/>
        <v>223.210.71.226|44055|0.531770833331393</v>
      </c>
      <c r="B1707" s="32">
        <v>8705</v>
      </c>
      <c r="C1707" s="32" t="s">
        <v>2612</v>
      </c>
      <c r="D1707" s="38">
        <f>INT(DT!A1707)</f>
        <v>44055</v>
      </c>
      <c r="E1707" s="39">
        <f>DT!A1707-INT(DT!A1707)</f>
        <v>0.53177083333139308</v>
      </c>
      <c r="F1707" s="32" t="s">
        <v>244</v>
      </c>
      <c r="G1707" s="39">
        <f>IF(F_SEARCHES!$H1707=1,(VLOOKUP(F_SEARCHES!$A1707,'F_ ORDERS'!A:G,7,FALSE)+VLOOKUP(F_SEARCHES!$A1707,'F_ ORDERS'!A:H,8,FALSE))-(F_SEARCHES!$D1707+F_SEARCHES!$E1707),0)</f>
        <v>0</v>
      </c>
      <c r="H1707" s="32">
        <f>IFERROR(IF(MATCH(F_SEARCHES!$A1707,'F_ ORDERS'!A:A,0),1,),0)</f>
        <v>0</v>
      </c>
    </row>
    <row r="1708" spans="1:8" x14ac:dyDescent="0.2">
      <c r="A1708" s="37" t="str">
        <f t="shared" si="26"/>
        <v>223.213.163.58|42882|0.0613194444376859</v>
      </c>
      <c r="B1708" s="32">
        <v>8706</v>
      </c>
      <c r="C1708" s="32" t="s">
        <v>2613</v>
      </c>
      <c r="D1708" s="38">
        <f>INT(DT!A1708)</f>
        <v>42882</v>
      </c>
      <c r="E1708" s="39">
        <f>DT!A1708-INT(DT!A1708)</f>
        <v>6.1319444437685888E-2</v>
      </c>
      <c r="F1708" s="32" t="s">
        <v>203</v>
      </c>
      <c r="G1708" s="39">
        <f>IF(F_SEARCHES!$H1708=1,(VLOOKUP(F_SEARCHES!$A1708,'F_ ORDERS'!A:G,7,FALSE)+VLOOKUP(F_SEARCHES!$A1708,'F_ ORDERS'!A:H,8,FALSE))-(F_SEARCHES!$D1708+F_SEARCHES!$E1708),0)</f>
        <v>8.2361111111822538E-2</v>
      </c>
      <c r="H1708" s="32">
        <f>IFERROR(IF(MATCH(F_SEARCHES!$A1708,'F_ ORDERS'!A:A,0),1,),0)</f>
        <v>1</v>
      </c>
    </row>
    <row r="1709" spans="1:8" x14ac:dyDescent="0.2">
      <c r="A1709" s="37" t="str">
        <f t="shared" si="26"/>
        <v>223.222.184.173|44963|0.751655092586589</v>
      </c>
      <c r="B1709" s="32">
        <v>8707</v>
      </c>
      <c r="C1709" s="32" t="s">
        <v>2614</v>
      </c>
      <c r="D1709" s="38">
        <f>INT(DT!A1709)</f>
        <v>44963</v>
      </c>
      <c r="E1709" s="39">
        <f>DT!A1709-INT(DT!A1709)</f>
        <v>0.75165509258658858</v>
      </c>
      <c r="F1709" s="32" t="s">
        <v>161</v>
      </c>
      <c r="G1709" s="39">
        <f>IF(F_SEARCHES!$H1709=1,(VLOOKUP(F_SEARCHES!$A1709,'F_ ORDERS'!A:G,7,FALSE)+VLOOKUP(F_SEARCHES!$A1709,'F_ ORDERS'!A:H,8,FALSE))-(F_SEARCHES!$D1709+F_SEARCHES!$E1709),0)</f>
        <v>0</v>
      </c>
      <c r="H1709" s="32">
        <f>IFERROR(IF(MATCH(F_SEARCHES!$A1709,'F_ ORDERS'!A:A,0),1,),0)</f>
        <v>0</v>
      </c>
    </row>
    <row r="1710" spans="1:8" x14ac:dyDescent="0.2">
      <c r="A1710" s="37" t="str">
        <f t="shared" si="26"/>
        <v>223.224.69.165|45477|0.972500000003492</v>
      </c>
      <c r="B1710" s="32">
        <v>8708</v>
      </c>
      <c r="C1710" s="32" t="s">
        <v>2615</v>
      </c>
      <c r="D1710" s="38">
        <f>INT(DT!A1710)</f>
        <v>45477</v>
      </c>
      <c r="E1710" s="39">
        <f>DT!A1710-INT(DT!A1710)</f>
        <v>0.97250000000349246</v>
      </c>
      <c r="F1710" s="32" t="s">
        <v>437</v>
      </c>
      <c r="G1710" s="39">
        <f>IF(F_SEARCHES!$H1710=1,(VLOOKUP(F_SEARCHES!$A1710,'F_ ORDERS'!A:G,7,FALSE)+VLOOKUP(F_SEARCHES!$A1710,'F_ ORDERS'!A:H,8,FALSE))-(F_SEARCHES!$D1710+F_SEARCHES!$E1710),0)</f>
        <v>9.930555555911269E-2</v>
      </c>
      <c r="H1710" s="32">
        <f>IFERROR(IF(MATCH(F_SEARCHES!$A1710,'F_ ORDERS'!A:A,0),1,),0)</f>
        <v>1</v>
      </c>
    </row>
    <row r="1711" spans="1:8" x14ac:dyDescent="0.2">
      <c r="A1711" s="37" t="str">
        <f t="shared" si="26"/>
        <v>223.227.249.235|43486|0.564594907409628</v>
      </c>
      <c r="B1711" s="32">
        <v>8709</v>
      </c>
      <c r="C1711" s="32" t="s">
        <v>2616</v>
      </c>
      <c r="D1711" s="38">
        <f>INT(DT!A1711)</f>
        <v>43486</v>
      </c>
      <c r="E1711" s="39">
        <f>DT!A1711-INT(DT!A1711)</f>
        <v>0.56459490740962792</v>
      </c>
      <c r="F1711" s="32" t="s">
        <v>60</v>
      </c>
      <c r="G1711" s="39">
        <f>IF(F_SEARCHES!$H1711=1,(VLOOKUP(F_SEARCHES!$A1711,'F_ ORDERS'!A:G,7,FALSE)+VLOOKUP(F_SEARCHES!$A1711,'F_ ORDERS'!A:H,8,FALSE))-(F_SEARCHES!$D1711+F_SEARCHES!$E1711),0)</f>
        <v>2.1296296297805384E-2</v>
      </c>
      <c r="H1711" s="32">
        <f>IFERROR(IF(MATCH(F_SEARCHES!$A1711,'F_ ORDERS'!A:A,0),1,),0)</f>
        <v>1</v>
      </c>
    </row>
    <row r="1712" spans="1:8" x14ac:dyDescent="0.2">
      <c r="A1712" s="37" t="str">
        <f t="shared" si="26"/>
        <v>223.228.137.7|44611|0.454386574070668</v>
      </c>
      <c r="B1712" s="32">
        <v>8710</v>
      </c>
      <c r="C1712" s="32" t="s">
        <v>2617</v>
      </c>
      <c r="D1712" s="38">
        <f>INT(DT!A1712)</f>
        <v>44611</v>
      </c>
      <c r="E1712" s="39">
        <f>DT!A1712-INT(DT!A1712)</f>
        <v>0.45438657407066785</v>
      </c>
      <c r="F1712" s="32" t="s">
        <v>127</v>
      </c>
      <c r="G1712" s="39">
        <f>IF(F_SEARCHES!$H1712=1,(VLOOKUP(F_SEARCHES!$A1712,'F_ ORDERS'!A:G,7,FALSE)+VLOOKUP(F_SEARCHES!$A1712,'F_ ORDERS'!A:H,8,FALSE))-(F_SEARCHES!$D1712+F_SEARCHES!$E1712),0)</f>
        <v>3.4467592595319729E-2</v>
      </c>
      <c r="H1712" s="32">
        <f>IFERROR(IF(MATCH(F_SEARCHES!$A1712,'F_ ORDERS'!A:A,0),1,),0)</f>
        <v>1</v>
      </c>
    </row>
    <row r="1713" spans="1:8" x14ac:dyDescent="0.2">
      <c r="A1713" s="37" t="str">
        <f t="shared" si="26"/>
        <v>223.26.169.127|45168|0.4234259259174</v>
      </c>
      <c r="B1713" s="32">
        <v>8711</v>
      </c>
      <c r="C1713" s="32" t="s">
        <v>2618</v>
      </c>
      <c r="D1713" s="38">
        <f>INT(DT!A1713)</f>
        <v>45168</v>
      </c>
      <c r="E1713" s="39">
        <f>DT!A1713-INT(DT!A1713)</f>
        <v>0.42342592591739958</v>
      </c>
      <c r="F1713" s="32" t="s">
        <v>425</v>
      </c>
      <c r="G1713" s="39">
        <f>IF(F_SEARCHES!$H1713=1,(VLOOKUP(F_SEARCHES!$A1713,'F_ ORDERS'!A:G,7,FALSE)+VLOOKUP(F_SEARCHES!$A1713,'F_ ORDERS'!A:H,8,FALSE))-(F_SEARCHES!$D1713+F_SEARCHES!$E1713),0)</f>
        <v>0</v>
      </c>
      <c r="H1713" s="32">
        <f>IFERROR(IF(MATCH(F_SEARCHES!$A1713,'F_ ORDERS'!A:A,0),1,),0)</f>
        <v>0</v>
      </c>
    </row>
    <row r="1714" spans="1:8" x14ac:dyDescent="0.2">
      <c r="A1714" s="37" t="str">
        <f t="shared" si="26"/>
        <v>223.39.203.29|45574|0.579074074077653</v>
      </c>
      <c r="B1714" s="32">
        <v>8712</v>
      </c>
      <c r="C1714" s="32" t="s">
        <v>2619</v>
      </c>
      <c r="D1714" s="38">
        <f>INT(DT!A1714)</f>
        <v>45574</v>
      </c>
      <c r="E1714" s="39">
        <f>DT!A1714-INT(DT!A1714)</f>
        <v>0.57907407407765277</v>
      </c>
      <c r="F1714" s="32" t="s">
        <v>259</v>
      </c>
      <c r="G1714" s="39">
        <f>IF(F_SEARCHES!$H1714=1,(VLOOKUP(F_SEARCHES!$A1714,'F_ ORDERS'!A:G,7,FALSE)+VLOOKUP(F_SEARCHES!$A1714,'F_ ORDERS'!A:H,8,FALSE))-(F_SEARCHES!$D1714+F_SEARCHES!$E1714),0)</f>
        <v>0</v>
      </c>
      <c r="H1714" s="32">
        <f>IFERROR(IF(MATCH(F_SEARCHES!$A1714,'F_ ORDERS'!A:A,0),1,),0)</f>
        <v>0</v>
      </c>
    </row>
    <row r="1715" spans="1:8" x14ac:dyDescent="0.2">
      <c r="A1715" s="37" t="str">
        <f t="shared" si="26"/>
        <v>223.53.32.212|44879|0.55658564814803</v>
      </c>
      <c r="B1715" s="32">
        <v>8713</v>
      </c>
      <c r="C1715" s="32" t="s">
        <v>2620</v>
      </c>
      <c r="D1715" s="38">
        <f>INT(DT!A1715)</f>
        <v>44879</v>
      </c>
      <c r="E1715" s="39">
        <f>DT!A1715-INT(DT!A1715)</f>
        <v>0.55658564814802958</v>
      </c>
      <c r="F1715" s="32" t="s">
        <v>369</v>
      </c>
      <c r="G1715" s="39">
        <f>IF(F_SEARCHES!$H1715=1,(VLOOKUP(F_SEARCHES!$A1715,'F_ ORDERS'!A:G,7,FALSE)+VLOOKUP(F_SEARCHES!$A1715,'F_ ORDERS'!A:H,8,FALSE))-(F_SEARCHES!$D1715+F_SEARCHES!$E1715),0)</f>
        <v>6.4849537040572613E-2</v>
      </c>
      <c r="H1715" s="32">
        <f>IFERROR(IF(MATCH(F_SEARCHES!$A1715,'F_ ORDERS'!A:A,0),1,),0)</f>
        <v>1</v>
      </c>
    </row>
    <row r="1716" spans="1:8" x14ac:dyDescent="0.2">
      <c r="A1716" s="37" t="str">
        <f t="shared" si="26"/>
        <v>223.55.242.155|44593|0.527719907397113</v>
      </c>
      <c r="B1716" s="32">
        <v>8714</v>
      </c>
      <c r="C1716" s="32" t="s">
        <v>2621</v>
      </c>
      <c r="D1716" s="38">
        <f>INT(DT!A1716)</f>
        <v>44593</v>
      </c>
      <c r="E1716" s="39">
        <f>DT!A1716-INT(DT!A1716)</f>
        <v>0.52771990739711327</v>
      </c>
      <c r="F1716" s="32" t="s">
        <v>415</v>
      </c>
      <c r="G1716" s="39">
        <f>IF(F_SEARCHES!$H1716=1,(VLOOKUP(F_SEARCHES!$A1716,'F_ ORDERS'!A:G,7,FALSE)+VLOOKUP(F_SEARCHES!$A1716,'F_ ORDERS'!A:H,8,FALSE))-(F_SEARCHES!$D1716+F_SEARCHES!$E1716),0)</f>
        <v>9.2152777775481809E-2</v>
      </c>
      <c r="H1716" s="32">
        <f>IFERROR(IF(MATCH(F_SEARCHES!$A1716,'F_ ORDERS'!A:A,0),1,),0)</f>
        <v>1</v>
      </c>
    </row>
    <row r="1717" spans="1:8" x14ac:dyDescent="0.2">
      <c r="A1717" s="37" t="str">
        <f t="shared" si="26"/>
        <v>223.65.71.5|45276|0.556342592586589</v>
      </c>
      <c r="B1717" s="32">
        <v>8715</v>
      </c>
      <c r="C1717" s="32" t="s">
        <v>2622</v>
      </c>
      <c r="D1717" s="38">
        <f>INT(DT!A1717)</f>
        <v>45276</v>
      </c>
      <c r="E1717" s="39">
        <f>DT!A1717-INT(DT!A1717)</f>
        <v>0.55634259258658858</v>
      </c>
      <c r="F1717" s="32" t="s">
        <v>266</v>
      </c>
      <c r="G1717" s="39">
        <f>IF(F_SEARCHES!$H1717=1,(VLOOKUP(F_SEARCHES!$A1717,'F_ ORDERS'!A:G,7,FALSE)+VLOOKUP(F_SEARCHES!$A1717,'F_ ORDERS'!A:H,8,FALSE))-(F_SEARCHES!$D1717+F_SEARCHES!$E1717),0)</f>
        <v>4.6562499999708962E-2</v>
      </c>
      <c r="H1717" s="32">
        <f>IFERROR(IF(MATCH(F_SEARCHES!$A1717,'F_ ORDERS'!A:A,0),1,),0)</f>
        <v>1</v>
      </c>
    </row>
    <row r="1718" spans="1:8" x14ac:dyDescent="0.2">
      <c r="A1718" s="37" t="str">
        <f t="shared" si="26"/>
        <v>224.0.122.29|43143|0.297615740739275</v>
      </c>
      <c r="B1718" s="32">
        <v>8716</v>
      </c>
      <c r="C1718" s="32" t="s">
        <v>2623</v>
      </c>
      <c r="D1718" s="38">
        <f>INT(DT!A1718)</f>
        <v>43143</v>
      </c>
      <c r="E1718" s="39">
        <f>DT!A1718-INT(DT!A1718)</f>
        <v>0.29761574073927477</v>
      </c>
      <c r="F1718" s="32" t="s">
        <v>491</v>
      </c>
      <c r="G1718" s="39">
        <f>IF(F_SEARCHES!$H1718=1,(VLOOKUP(F_SEARCHES!$A1718,'F_ ORDERS'!A:G,7,FALSE)+VLOOKUP(F_SEARCHES!$A1718,'F_ ORDERS'!A:H,8,FALSE))-(F_SEARCHES!$D1718+F_SEARCHES!$E1718),0)</f>
        <v>0</v>
      </c>
      <c r="H1718" s="32">
        <f>IFERROR(IF(MATCH(F_SEARCHES!$A1718,'F_ ORDERS'!A:A,0),1,),0)</f>
        <v>0</v>
      </c>
    </row>
    <row r="1719" spans="1:8" x14ac:dyDescent="0.2">
      <c r="A1719" s="37" t="str">
        <f t="shared" si="26"/>
        <v>224.10.203.77|45210|0.847384259257524</v>
      </c>
      <c r="B1719" s="32">
        <v>8717</v>
      </c>
      <c r="C1719" s="32" t="s">
        <v>2624</v>
      </c>
      <c r="D1719" s="38">
        <f>INT(DT!A1719)</f>
        <v>45210</v>
      </c>
      <c r="E1719" s="39">
        <f>DT!A1719-INT(DT!A1719)</f>
        <v>0.84738425925752381</v>
      </c>
      <c r="F1719" s="32" t="s">
        <v>227</v>
      </c>
      <c r="G1719" s="39">
        <f>IF(F_SEARCHES!$H1719=1,(VLOOKUP(F_SEARCHES!$A1719,'F_ ORDERS'!A:G,7,FALSE)+VLOOKUP(F_SEARCHES!$A1719,'F_ ORDERS'!A:H,8,FALSE))-(F_SEARCHES!$D1719+F_SEARCHES!$E1719),0)</f>
        <v>1.4513888891087845E-2</v>
      </c>
      <c r="H1719" s="32">
        <f>IFERROR(IF(MATCH(F_SEARCHES!$A1719,'F_ ORDERS'!A:A,0),1,),0)</f>
        <v>1</v>
      </c>
    </row>
    <row r="1720" spans="1:8" x14ac:dyDescent="0.2">
      <c r="A1720" s="37" t="str">
        <f t="shared" si="26"/>
        <v>224.109.159.230|45001|0.319803240738111</v>
      </c>
      <c r="B1720" s="32">
        <v>8718</v>
      </c>
      <c r="C1720" s="32" t="s">
        <v>2625</v>
      </c>
      <c r="D1720" s="38">
        <f>INT(DT!A1720)</f>
        <v>45001</v>
      </c>
      <c r="E1720" s="39">
        <f>DT!A1720-INT(DT!A1720)</f>
        <v>0.31980324073811062</v>
      </c>
      <c r="F1720" s="32" t="s">
        <v>229</v>
      </c>
      <c r="G1720" s="39">
        <f>IF(F_SEARCHES!$H1720=1,(VLOOKUP(F_SEARCHES!$A1720,'F_ ORDERS'!A:G,7,FALSE)+VLOOKUP(F_SEARCHES!$A1720,'F_ ORDERS'!A:H,8,FALSE))-(F_SEARCHES!$D1720+F_SEARCHES!$E1720),0)</f>
        <v>7.0428240738692693E-2</v>
      </c>
      <c r="H1720" s="32">
        <f>IFERROR(IF(MATCH(F_SEARCHES!$A1720,'F_ ORDERS'!A:A,0),1,),0)</f>
        <v>1</v>
      </c>
    </row>
    <row r="1721" spans="1:8" x14ac:dyDescent="0.2">
      <c r="A1721" s="37" t="str">
        <f t="shared" si="26"/>
        <v>224.162.225.86|45144|0.547199074077071</v>
      </c>
      <c r="B1721" s="32">
        <v>8719</v>
      </c>
      <c r="C1721" s="32" t="s">
        <v>2626</v>
      </c>
      <c r="D1721" s="38">
        <f>INT(DT!A1721)</f>
        <v>45144</v>
      </c>
      <c r="E1721" s="39">
        <f>DT!A1721-INT(DT!A1721)</f>
        <v>0.54719907407707069</v>
      </c>
      <c r="F1721" s="32" t="s">
        <v>25</v>
      </c>
      <c r="G1721" s="39">
        <f>IF(F_SEARCHES!$H1721=1,(VLOOKUP(F_SEARCHES!$A1721,'F_ ORDERS'!A:G,7,FALSE)+VLOOKUP(F_SEARCHES!$A1721,'F_ ORDERS'!A:H,8,FALSE))-(F_SEARCHES!$D1721+F_SEARCHES!$E1721),0)</f>
        <v>6.5520833333721384E-2</v>
      </c>
      <c r="H1721" s="32">
        <f>IFERROR(IF(MATCH(F_SEARCHES!$A1721,'F_ ORDERS'!A:A,0),1,),0)</f>
        <v>1</v>
      </c>
    </row>
    <row r="1722" spans="1:8" x14ac:dyDescent="0.2">
      <c r="A1722" s="37" t="str">
        <f t="shared" si="26"/>
        <v>224.196.162.166|42542|0.420069444437104</v>
      </c>
      <c r="B1722" s="32">
        <v>8720</v>
      </c>
      <c r="C1722" s="32" t="s">
        <v>2627</v>
      </c>
      <c r="D1722" s="38">
        <f>INT(DT!A1722)</f>
        <v>42542</v>
      </c>
      <c r="E1722" s="39">
        <f>DT!A1722-INT(DT!A1722)</f>
        <v>0.42006944443710381</v>
      </c>
      <c r="F1722" s="32" t="s">
        <v>328</v>
      </c>
      <c r="G1722" s="39">
        <f>IF(F_SEARCHES!$H1722=1,(VLOOKUP(F_SEARCHES!$A1722,'F_ ORDERS'!A:G,7,FALSE)+VLOOKUP(F_SEARCHES!$A1722,'F_ ORDERS'!A:H,8,FALSE))-(F_SEARCHES!$D1722+F_SEARCHES!$E1722),0)</f>
        <v>7.6168981482624076E-2</v>
      </c>
      <c r="H1722" s="32">
        <f>IFERROR(IF(MATCH(F_SEARCHES!$A1722,'F_ ORDERS'!A:A,0),1,),0)</f>
        <v>1</v>
      </c>
    </row>
    <row r="1723" spans="1:8" x14ac:dyDescent="0.2">
      <c r="A1723" s="37" t="str">
        <f t="shared" si="26"/>
        <v>224.228.185.131|44225|0.640972222223354</v>
      </c>
      <c r="B1723" s="32">
        <v>8721</v>
      </c>
      <c r="C1723" s="32" t="s">
        <v>2628</v>
      </c>
      <c r="D1723" s="38">
        <f>INT(DT!A1723)</f>
        <v>44225</v>
      </c>
      <c r="E1723" s="39">
        <f>DT!A1723-INT(DT!A1723)</f>
        <v>0.64097222222335404</v>
      </c>
      <c r="F1723" s="32" t="s">
        <v>436</v>
      </c>
      <c r="G1723" s="39">
        <f>IF(F_SEARCHES!$H1723=1,(VLOOKUP(F_SEARCHES!$A1723,'F_ ORDERS'!A:G,7,FALSE)+VLOOKUP(F_SEARCHES!$A1723,'F_ ORDERS'!A:H,8,FALSE))-(F_SEARCHES!$D1723+F_SEARCHES!$E1723),0)</f>
        <v>0</v>
      </c>
      <c r="H1723" s="32">
        <f>IFERROR(IF(MATCH(F_SEARCHES!$A1723,'F_ ORDERS'!A:A,0),1,),0)</f>
        <v>0</v>
      </c>
    </row>
    <row r="1724" spans="1:8" x14ac:dyDescent="0.2">
      <c r="A1724" s="37" t="str">
        <f t="shared" si="26"/>
        <v>224.230.140.62|45293|0.330821759256651</v>
      </c>
      <c r="B1724" s="32">
        <v>8722</v>
      </c>
      <c r="C1724" s="32" t="s">
        <v>2629</v>
      </c>
      <c r="D1724" s="38">
        <f>INT(DT!A1724)</f>
        <v>45293</v>
      </c>
      <c r="E1724" s="39">
        <f>DT!A1724-INT(DT!A1724)</f>
        <v>0.33082175925665069</v>
      </c>
      <c r="F1724" s="32" t="s">
        <v>495</v>
      </c>
      <c r="G1724" s="39">
        <f>IF(F_SEARCHES!$H1724=1,(VLOOKUP(F_SEARCHES!$A1724,'F_ ORDERS'!A:G,7,FALSE)+VLOOKUP(F_SEARCHES!$A1724,'F_ ORDERS'!A:H,8,FALSE))-(F_SEARCHES!$D1724+F_SEARCHES!$E1724),0)</f>
        <v>0</v>
      </c>
      <c r="H1724" s="32">
        <f>IFERROR(IF(MATCH(F_SEARCHES!$A1724,'F_ ORDERS'!A:A,0),1,),0)</f>
        <v>0</v>
      </c>
    </row>
    <row r="1725" spans="1:8" x14ac:dyDescent="0.2">
      <c r="A1725" s="37" t="str">
        <f t="shared" si="26"/>
        <v>224.5.82.24|44794|0.790601851862448</v>
      </c>
      <c r="B1725" s="32">
        <v>8723</v>
      </c>
      <c r="C1725" s="32" t="s">
        <v>2630</v>
      </c>
      <c r="D1725" s="38">
        <f>INT(DT!A1725)</f>
        <v>44794</v>
      </c>
      <c r="E1725" s="39">
        <f>DT!A1725-INT(DT!A1725)</f>
        <v>0.7906018518624478</v>
      </c>
      <c r="F1725" s="32" t="s">
        <v>372</v>
      </c>
      <c r="G1725" s="39">
        <f>IF(F_SEARCHES!$H1725=1,(VLOOKUP(F_SEARCHES!$A1725,'F_ ORDERS'!A:G,7,FALSE)+VLOOKUP(F_SEARCHES!$A1725,'F_ ORDERS'!A:H,8,FALSE))-(F_SEARCHES!$D1725+F_SEARCHES!$E1725),0)</f>
        <v>0</v>
      </c>
      <c r="H1725" s="32">
        <f>IFERROR(IF(MATCH(F_SEARCHES!$A1725,'F_ ORDERS'!A:A,0),1,),0)</f>
        <v>0</v>
      </c>
    </row>
    <row r="1726" spans="1:8" x14ac:dyDescent="0.2">
      <c r="A1726" s="37" t="str">
        <f t="shared" si="26"/>
        <v>224.54.117.58|45593|0.474363425928459</v>
      </c>
      <c r="B1726" s="32">
        <v>8724</v>
      </c>
      <c r="C1726" s="32" t="s">
        <v>2631</v>
      </c>
      <c r="D1726" s="38">
        <f>INT(DT!A1726)</f>
        <v>45593</v>
      </c>
      <c r="E1726" s="39">
        <f>DT!A1726-INT(DT!A1726)</f>
        <v>0.47436342592845904</v>
      </c>
      <c r="F1726" s="32" t="s">
        <v>242</v>
      </c>
      <c r="G1726" s="39">
        <f>IF(F_SEARCHES!$H1726=1,(VLOOKUP(F_SEARCHES!$A1726,'F_ ORDERS'!A:G,7,FALSE)+VLOOKUP(F_SEARCHES!$A1726,'F_ ORDERS'!A:H,8,FALSE))-(F_SEARCHES!$D1726+F_SEARCHES!$E1726),0)</f>
        <v>4.6678240738401655E-2</v>
      </c>
      <c r="H1726" s="32">
        <f>IFERROR(IF(MATCH(F_SEARCHES!$A1726,'F_ ORDERS'!A:A,0),1,),0)</f>
        <v>1</v>
      </c>
    </row>
    <row r="1727" spans="1:8" x14ac:dyDescent="0.2">
      <c r="A1727" s="37" t="str">
        <f t="shared" si="26"/>
        <v>224.68.175.169|45546|0.949282407396822</v>
      </c>
      <c r="B1727" s="32">
        <v>8725</v>
      </c>
      <c r="C1727" s="32" t="s">
        <v>2632</v>
      </c>
      <c r="D1727" s="38">
        <f>INT(DT!A1727)</f>
        <v>45546</v>
      </c>
      <c r="E1727" s="39">
        <f>DT!A1727-INT(DT!A1727)</f>
        <v>0.94928240739682224</v>
      </c>
      <c r="F1727" s="32" t="s">
        <v>46</v>
      </c>
      <c r="G1727" s="39">
        <f>IF(F_SEARCHES!$H1727=1,(VLOOKUP(F_SEARCHES!$A1727,'F_ ORDERS'!A:G,7,FALSE)+VLOOKUP(F_SEARCHES!$A1727,'F_ ORDERS'!A:H,8,FALSE))-(F_SEARCHES!$D1727+F_SEARCHES!$E1727),0)</f>
        <v>5.4884259261598345E-2</v>
      </c>
      <c r="H1727" s="32">
        <f>IFERROR(IF(MATCH(F_SEARCHES!$A1727,'F_ ORDERS'!A:A,0),1,),0)</f>
        <v>1</v>
      </c>
    </row>
    <row r="1728" spans="1:8" x14ac:dyDescent="0.2">
      <c r="A1728" s="37" t="str">
        <f t="shared" si="26"/>
        <v>224.95.116.148|43762|0.776111111110367</v>
      </c>
      <c r="B1728" s="32">
        <v>8726</v>
      </c>
      <c r="C1728" s="32" t="s">
        <v>2633</v>
      </c>
      <c r="D1728" s="38">
        <f>INT(DT!A1728)</f>
        <v>43762</v>
      </c>
      <c r="E1728" s="39">
        <f>DT!A1728-INT(DT!A1728)</f>
        <v>0.77611111111036735</v>
      </c>
      <c r="F1728" s="32" t="s">
        <v>157</v>
      </c>
      <c r="G1728" s="39">
        <f>IF(F_SEARCHES!$H1728=1,(VLOOKUP(F_SEARCHES!$A1728,'F_ ORDERS'!A:G,7,FALSE)+VLOOKUP(F_SEARCHES!$A1728,'F_ ORDERS'!A:H,8,FALSE))-(F_SEARCHES!$D1728+F_SEARCHES!$E1728),0)</f>
        <v>0</v>
      </c>
      <c r="H1728" s="32">
        <f>IFERROR(IF(MATCH(F_SEARCHES!$A1728,'F_ ORDERS'!A:A,0),1,),0)</f>
        <v>0</v>
      </c>
    </row>
    <row r="1729" spans="1:8" x14ac:dyDescent="0.2">
      <c r="A1729" s="37" t="str">
        <f t="shared" si="26"/>
        <v>225.174.136.80|44645|0.625138888892252</v>
      </c>
      <c r="B1729" s="32">
        <v>8727</v>
      </c>
      <c r="C1729" s="32" t="s">
        <v>2634</v>
      </c>
      <c r="D1729" s="38">
        <f>INT(DT!A1729)</f>
        <v>44645</v>
      </c>
      <c r="E1729" s="39">
        <f>DT!A1729-INT(DT!A1729)</f>
        <v>0.625138888892252</v>
      </c>
      <c r="F1729" s="32" t="s">
        <v>477</v>
      </c>
      <c r="G1729" s="39">
        <f>IF(F_SEARCHES!$H1729=1,(VLOOKUP(F_SEARCHES!$A1729,'F_ ORDERS'!A:G,7,FALSE)+VLOOKUP(F_SEARCHES!$A1729,'F_ ORDERS'!A:H,8,FALSE))-(F_SEARCHES!$D1729+F_SEARCHES!$E1729),0)</f>
        <v>1.8518518554628827E-3</v>
      </c>
      <c r="H1729" s="32">
        <f>IFERROR(IF(MATCH(F_SEARCHES!$A1729,'F_ ORDERS'!A:A,0),1,),0)</f>
        <v>1</v>
      </c>
    </row>
    <row r="1730" spans="1:8" x14ac:dyDescent="0.2">
      <c r="A1730" s="37" t="str">
        <f t="shared" ref="A1730:A1793" si="27">C1730 &amp; "|" &amp; D1730 &amp; "|" &amp; E1730</f>
        <v>225.179.25.60|45366|0.171944444453402</v>
      </c>
      <c r="B1730" s="32">
        <v>8728</v>
      </c>
      <c r="C1730" s="32" t="s">
        <v>2635</v>
      </c>
      <c r="D1730" s="38">
        <f>INT(DT!A1730)</f>
        <v>45366</v>
      </c>
      <c r="E1730" s="39">
        <f>DT!A1730-INT(DT!A1730)</f>
        <v>0.17194444445340196</v>
      </c>
      <c r="F1730" s="32" t="s">
        <v>164</v>
      </c>
      <c r="G1730" s="39">
        <f>IF(F_SEARCHES!$H1730=1,(VLOOKUP(F_SEARCHES!$A1730,'F_ ORDERS'!A:G,7,FALSE)+VLOOKUP(F_SEARCHES!$A1730,'F_ ORDERS'!A:H,8,FALSE))-(F_SEARCHES!$D1730+F_SEARCHES!$E1730),0)</f>
        <v>0</v>
      </c>
      <c r="H1730" s="32">
        <f>IFERROR(IF(MATCH(F_SEARCHES!$A1730,'F_ ORDERS'!A:A,0),1,),0)</f>
        <v>0</v>
      </c>
    </row>
    <row r="1731" spans="1:8" x14ac:dyDescent="0.2">
      <c r="A1731" s="37" t="str">
        <f t="shared" si="27"/>
        <v>225.195.47.68|44957|0.474479166667152</v>
      </c>
      <c r="B1731" s="32">
        <v>8729</v>
      </c>
      <c r="C1731" s="32" t="s">
        <v>2636</v>
      </c>
      <c r="D1731" s="38">
        <f>INT(DT!A1731)</f>
        <v>44957</v>
      </c>
      <c r="E1731" s="39">
        <f>DT!A1731-INT(DT!A1731)</f>
        <v>0.47447916666715173</v>
      </c>
      <c r="F1731" s="32" t="s">
        <v>339</v>
      </c>
      <c r="G1731" s="39">
        <f>IF(F_SEARCHES!$H1731=1,(VLOOKUP(F_SEARCHES!$A1731,'F_ ORDERS'!A:G,7,FALSE)+VLOOKUP(F_SEARCHES!$A1731,'F_ ORDERS'!A:H,8,FALSE))-(F_SEARCHES!$D1731+F_SEARCHES!$E1731),0)</f>
        <v>0</v>
      </c>
      <c r="H1731" s="32">
        <f>IFERROR(IF(MATCH(F_SEARCHES!$A1731,'F_ ORDERS'!A:A,0),1,),0)</f>
        <v>0</v>
      </c>
    </row>
    <row r="1732" spans="1:8" x14ac:dyDescent="0.2">
      <c r="A1732" s="37" t="str">
        <f t="shared" si="27"/>
        <v>225.207.84.134|45447|0.649664351847605</v>
      </c>
      <c r="B1732" s="32">
        <v>8730</v>
      </c>
      <c r="C1732" s="32" t="s">
        <v>2637</v>
      </c>
      <c r="D1732" s="38">
        <f>INT(DT!A1732)</f>
        <v>45447</v>
      </c>
      <c r="E1732" s="39">
        <f>DT!A1732-INT(DT!A1732)</f>
        <v>0.64966435184760485</v>
      </c>
      <c r="F1732" s="32" t="s">
        <v>373</v>
      </c>
      <c r="G1732" s="39">
        <f>IF(F_SEARCHES!$H1732=1,(VLOOKUP(F_SEARCHES!$A1732,'F_ ORDERS'!A:G,7,FALSE)+VLOOKUP(F_SEARCHES!$A1732,'F_ ORDERS'!A:H,8,FALSE))-(F_SEARCHES!$D1732+F_SEARCHES!$E1732),0)</f>
        <v>7.4074074072996154E-3</v>
      </c>
      <c r="H1732" s="32">
        <f>IFERROR(IF(MATCH(F_SEARCHES!$A1732,'F_ ORDERS'!A:A,0),1,),0)</f>
        <v>1</v>
      </c>
    </row>
    <row r="1733" spans="1:8" x14ac:dyDescent="0.2">
      <c r="A1733" s="37" t="str">
        <f t="shared" si="27"/>
        <v>225.213.105.75|44506|0.863425925927004</v>
      </c>
      <c r="B1733" s="32">
        <v>8731</v>
      </c>
      <c r="C1733" s="32" t="s">
        <v>2638</v>
      </c>
      <c r="D1733" s="38">
        <f>INT(DT!A1733)</f>
        <v>44506</v>
      </c>
      <c r="E1733" s="39">
        <f>DT!A1733-INT(DT!A1733)</f>
        <v>0.86342592592700385</v>
      </c>
      <c r="F1733" s="32" t="s">
        <v>493</v>
      </c>
      <c r="G1733" s="39">
        <f>IF(F_SEARCHES!$H1733=1,(VLOOKUP(F_SEARCHES!$A1733,'F_ ORDERS'!A:G,7,FALSE)+VLOOKUP(F_SEARCHES!$A1733,'F_ ORDERS'!A:H,8,FALSE))-(F_SEARCHES!$D1733+F_SEARCHES!$E1733),0)</f>
        <v>3.8078703706560191E-2</v>
      </c>
      <c r="H1733" s="32">
        <f>IFERROR(IF(MATCH(F_SEARCHES!$A1733,'F_ ORDERS'!A:A,0),1,),0)</f>
        <v>1</v>
      </c>
    </row>
    <row r="1734" spans="1:8" x14ac:dyDescent="0.2">
      <c r="A1734" s="37" t="str">
        <f t="shared" si="27"/>
        <v>225.215.25.106|43883|0.804155092591827</v>
      </c>
      <c r="B1734" s="32">
        <v>8732</v>
      </c>
      <c r="C1734" s="32" t="s">
        <v>2639</v>
      </c>
      <c r="D1734" s="38">
        <f>INT(DT!A1734)</f>
        <v>43883</v>
      </c>
      <c r="E1734" s="39">
        <f>DT!A1734-INT(DT!A1734)</f>
        <v>0.80415509259182727</v>
      </c>
      <c r="F1734" s="32" t="s">
        <v>404</v>
      </c>
      <c r="G1734" s="39">
        <f>IF(F_SEARCHES!$H1734=1,(VLOOKUP(F_SEARCHES!$A1734,'F_ ORDERS'!A:G,7,FALSE)+VLOOKUP(F_SEARCHES!$A1734,'F_ ORDERS'!A:H,8,FALSE))-(F_SEARCHES!$D1734+F_SEARCHES!$E1734),0)</f>
        <v>0</v>
      </c>
      <c r="H1734" s="32">
        <f>IFERROR(IF(MATCH(F_SEARCHES!$A1734,'F_ ORDERS'!A:A,0),1,),0)</f>
        <v>0</v>
      </c>
    </row>
    <row r="1735" spans="1:8" x14ac:dyDescent="0.2">
      <c r="A1735" s="37" t="str">
        <f t="shared" si="27"/>
        <v>225.216.113.53|43365|0.720694444447872</v>
      </c>
      <c r="B1735" s="32">
        <v>8733</v>
      </c>
      <c r="C1735" s="32" t="s">
        <v>2640</v>
      </c>
      <c r="D1735" s="38">
        <f>INT(DT!A1735)</f>
        <v>43365</v>
      </c>
      <c r="E1735" s="39">
        <f>DT!A1735-INT(DT!A1735)</f>
        <v>0.72069444444787223</v>
      </c>
      <c r="F1735" s="32" t="s">
        <v>358</v>
      </c>
      <c r="G1735" s="39">
        <f>IF(F_SEARCHES!$H1735=1,(VLOOKUP(F_SEARCHES!$A1735,'F_ ORDERS'!A:G,7,FALSE)+VLOOKUP(F_SEARCHES!$A1735,'F_ ORDERS'!A:H,8,FALSE))-(F_SEARCHES!$D1735+F_SEARCHES!$E1735),0)</f>
        <v>1.8703703703067731E-2</v>
      </c>
      <c r="H1735" s="32">
        <f>IFERROR(IF(MATCH(F_SEARCHES!$A1735,'F_ ORDERS'!A:A,0),1,),0)</f>
        <v>1</v>
      </c>
    </row>
    <row r="1736" spans="1:8" x14ac:dyDescent="0.2">
      <c r="A1736" s="37" t="str">
        <f t="shared" si="27"/>
        <v>225.236.248.247|44482|0.702465277783631</v>
      </c>
      <c r="B1736" s="32">
        <v>8734</v>
      </c>
      <c r="C1736" s="32" t="s">
        <v>2641</v>
      </c>
      <c r="D1736" s="38">
        <f>INT(DT!A1736)</f>
        <v>44482</v>
      </c>
      <c r="E1736" s="39">
        <f>DT!A1736-INT(DT!A1736)</f>
        <v>0.70246527778363088</v>
      </c>
      <c r="F1736" s="32" t="s">
        <v>417</v>
      </c>
      <c r="G1736" s="39">
        <f>IF(F_SEARCHES!$H1736=1,(VLOOKUP(F_SEARCHES!$A1736,'F_ ORDERS'!A:G,7,FALSE)+VLOOKUP(F_SEARCHES!$A1736,'F_ ORDERS'!A:H,8,FALSE))-(F_SEARCHES!$D1736+F_SEARCHES!$E1736),0)</f>
        <v>7.0277777776937E-2</v>
      </c>
      <c r="H1736" s="32">
        <f>IFERROR(IF(MATCH(F_SEARCHES!$A1736,'F_ ORDERS'!A:A,0),1,),0)</f>
        <v>1</v>
      </c>
    </row>
    <row r="1737" spans="1:8" x14ac:dyDescent="0.2">
      <c r="A1737" s="37" t="str">
        <f t="shared" si="27"/>
        <v>225.253.150.168|44848|0.473611111112405</v>
      </c>
      <c r="B1737" s="32">
        <v>8735</v>
      </c>
      <c r="C1737" s="32" t="s">
        <v>2642</v>
      </c>
      <c r="D1737" s="38">
        <f>INT(DT!A1737)</f>
        <v>44848</v>
      </c>
      <c r="E1737" s="39">
        <f>DT!A1737-INT(DT!A1737)</f>
        <v>0.47361111111240461</v>
      </c>
      <c r="F1737" s="32" t="s">
        <v>236</v>
      </c>
      <c r="G1737" s="39">
        <f>IF(F_SEARCHES!$H1737=1,(VLOOKUP(F_SEARCHES!$A1737,'F_ ORDERS'!A:G,7,FALSE)+VLOOKUP(F_SEARCHES!$A1737,'F_ ORDERS'!A:H,8,FALSE))-(F_SEARCHES!$D1737+F_SEARCHES!$E1737),0)</f>
        <v>5.656250000174623E-2</v>
      </c>
      <c r="H1737" s="32">
        <f>IFERROR(IF(MATCH(F_SEARCHES!$A1737,'F_ ORDERS'!A:A,0),1,),0)</f>
        <v>1</v>
      </c>
    </row>
    <row r="1738" spans="1:8" x14ac:dyDescent="0.2">
      <c r="A1738" s="37" t="str">
        <f t="shared" si="27"/>
        <v>225.255.74.208|44401|0.6332175925927</v>
      </c>
      <c r="B1738" s="32">
        <v>8736</v>
      </c>
      <c r="C1738" s="32" t="s">
        <v>2643</v>
      </c>
      <c r="D1738" s="38">
        <f>INT(DT!A1738)</f>
        <v>44401</v>
      </c>
      <c r="E1738" s="39">
        <f>DT!A1738-INT(DT!A1738)</f>
        <v>0.63321759259270038</v>
      </c>
      <c r="F1738" s="32" t="s">
        <v>325</v>
      </c>
      <c r="G1738" s="39">
        <f>IF(F_SEARCHES!$H1738=1,(VLOOKUP(F_SEARCHES!$A1738,'F_ ORDERS'!A:G,7,FALSE)+VLOOKUP(F_SEARCHES!$A1738,'F_ ORDERS'!A:H,8,FALSE))-(F_SEARCHES!$D1738+F_SEARCHES!$E1738),0)</f>
        <v>0</v>
      </c>
      <c r="H1738" s="32">
        <f>IFERROR(IF(MATCH(F_SEARCHES!$A1738,'F_ ORDERS'!A:A,0),1,),0)</f>
        <v>0</v>
      </c>
    </row>
    <row r="1739" spans="1:8" x14ac:dyDescent="0.2">
      <c r="A1739" s="37" t="str">
        <f t="shared" si="27"/>
        <v>225.255.99.246|44732|0.770416666673555</v>
      </c>
      <c r="B1739" s="32">
        <v>8737</v>
      </c>
      <c r="C1739" s="32" t="s">
        <v>2644</v>
      </c>
      <c r="D1739" s="38">
        <f>INT(DT!A1739)</f>
        <v>44732</v>
      </c>
      <c r="E1739" s="39">
        <f>DT!A1739-INT(DT!A1739)</f>
        <v>0.77041666667355457</v>
      </c>
      <c r="F1739" s="32" t="s">
        <v>162</v>
      </c>
      <c r="G1739" s="39">
        <f>IF(F_SEARCHES!$H1739=1,(VLOOKUP(F_SEARCHES!$A1739,'F_ ORDERS'!A:G,7,FALSE)+VLOOKUP(F_SEARCHES!$A1739,'F_ ORDERS'!A:H,8,FALSE))-(F_SEARCHES!$D1739+F_SEARCHES!$E1739),0)</f>
        <v>0</v>
      </c>
      <c r="H1739" s="32">
        <f>IFERROR(IF(MATCH(F_SEARCHES!$A1739,'F_ ORDERS'!A:A,0),1,),0)</f>
        <v>0</v>
      </c>
    </row>
    <row r="1740" spans="1:8" x14ac:dyDescent="0.2">
      <c r="A1740" s="37" t="str">
        <f t="shared" si="27"/>
        <v>225.3.103.117|44248|0.255277777767333</v>
      </c>
      <c r="B1740" s="32">
        <v>8738</v>
      </c>
      <c r="C1740" s="32" t="s">
        <v>2645</v>
      </c>
      <c r="D1740" s="38">
        <f>INT(DT!A1740)</f>
        <v>44248</v>
      </c>
      <c r="E1740" s="39">
        <f>DT!A1740-INT(DT!A1740)</f>
        <v>0.25527777776733274</v>
      </c>
      <c r="F1740" s="32" t="s">
        <v>366</v>
      </c>
      <c r="G1740" s="39">
        <f>IF(F_SEARCHES!$H1740=1,(VLOOKUP(F_SEARCHES!$A1740,'F_ ORDERS'!A:G,7,FALSE)+VLOOKUP(F_SEARCHES!$A1740,'F_ ORDERS'!A:H,8,FALSE))-(F_SEARCHES!$D1740+F_SEARCHES!$E1740),0)</f>
        <v>2.4375000000873115E-2</v>
      </c>
      <c r="H1740" s="32">
        <f>IFERROR(IF(MATCH(F_SEARCHES!$A1740,'F_ ORDERS'!A:A,0),1,),0)</f>
        <v>1</v>
      </c>
    </row>
    <row r="1741" spans="1:8" x14ac:dyDescent="0.2">
      <c r="A1741" s="37" t="str">
        <f t="shared" si="27"/>
        <v>225.31.232.10|44663|0.789305555546889</v>
      </c>
      <c r="B1741" s="32">
        <v>8739</v>
      </c>
      <c r="C1741" s="32" t="s">
        <v>2646</v>
      </c>
      <c r="D1741" s="38">
        <f>INT(DT!A1741)</f>
        <v>44663</v>
      </c>
      <c r="E1741" s="39">
        <f>DT!A1741-INT(DT!A1741)</f>
        <v>0.78930555554688908</v>
      </c>
      <c r="F1741" s="32" t="s">
        <v>266</v>
      </c>
      <c r="G1741" s="39">
        <f>IF(F_SEARCHES!$H1741=1,(VLOOKUP(F_SEARCHES!$A1741,'F_ ORDERS'!A:G,7,FALSE)+VLOOKUP(F_SEARCHES!$A1741,'F_ ORDERS'!A:H,8,FALSE))-(F_SEARCHES!$D1741+F_SEARCHES!$E1741),0)</f>
        <v>9.5821759256068617E-2</v>
      </c>
      <c r="H1741" s="32">
        <f>IFERROR(IF(MATCH(F_SEARCHES!$A1741,'F_ ORDERS'!A:A,0),1,),0)</f>
        <v>1</v>
      </c>
    </row>
    <row r="1742" spans="1:8" x14ac:dyDescent="0.2">
      <c r="A1742" s="37" t="str">
        <f t="shared" si="27"/>
        <v>225.51.90.68|44718|0.596967592602596</v>
      </c>
      <c r="B1742" s="32">
        <v>8740</v>
      </c>
      <c r="C1742" s="32" t="s">
        <v>2647</v>
      </c>
      <c r="D1742" s="38">
        <f>INT(DT!A1742)</f>
        <v>44718</v>
      </c>
      <c r="E1742" s="39">
        <f>DT!A1742-INT(DT!A1742)</f>
        <v>0.59696759260259569</v>
      </c>
      <c r="F1742" s="32" t="s">
        <v>295</v>
      </c>
      <c r="G1742" s="39">
        <f>IF(F_SEARCHES!$H1742=1,(VLOOKUP(F_SEARCHES!$A1742,'F_ ORDERS'!A:G,7,FALSE)+VLOOKUP(F_SEARCHES!$A1742,'F_ ORDERS'!A:H,8,FALSE))-(F_SEARCHES!$D1742+F_SEARCHES!$E1742),0)</f>
        <v>7.4999999997089617E-2</v>
      </c>
      <c r="H1742" s="32">
        <f>IFERROR(IF(MATCH(F_SEARCHES!$A1742,'F_ ORDERS'!A:A,0),1,),0)</f>
        <v>1</v>
      </c>
    </row>
    <row r="1743" spans="1:8" x14ac:dyDescent="0.2">
      <c r="A1743" s="37" t="str">
        <f t="shared" si="27"/>
        <v>225.62.120.90|43432|0.623796296298678</v>
      </c>
      <c r="B1743" s="32">
        <v>8741</v>
      </c>
      <c r="C1743" s="32" t="s">
        <v>2648</v>
      </c>
      <c r="D1743" s="38">
        <f>INT(DT!A1743)</f>
        <v>43432</v>
      </c>
      <c r="E1743" s="39">
        <f>DT!A1743-INT(DT!A1743)</f>
        <v>0.6237962962986785</v>
      </c>
      <c r="F1743" s="32" t="s">
        <v>347</v>
      </c>
      <c r="G1743" s="39">
        <f>IF(F_SEARCHES!$H1743=1,(VLOOKUP(F_SEARCHES!$A1743,'F_ ORDERS'!A:G,7,FALSE)+VLOOKUP(F_SEARCHES!$A1743,'F_ ORDERS'!A:H,8,FALSE))-(F_SEARCHES!$D1743+F_SEARCHES!$E1743),0)</f>
        <v>0</v>
      </c>
      <c r="H1743" s="32">
        <f>IFERROR(IF(MATCH(F_SEARCHES!$A1743,'F_ ORDERS'!A:A,0),1,),0)</f>
        <v>0</v>
      </c>
    </row>
    <row r="1744" spans="1:8" x14ac:dyDescent="0.2">
      <c r="A1744" s="37" t="str">
        <f t="shared" si="27"/>
        <v>225.68.61.51|45081|0.446678240739857</v>
      </c>
      <c r="B1744" s="32">
        <v>8742</v>
      </c>
      <c r="C1744" s="32" t="s">
        <v>2649</v>
      </c>
      <c r="D1744" s="38">
        <f>INT(DT!A1744)</f>
        <v>45081</v>
      </c>
      <c r="E1744" s="39">
        <f>DT!A1744-INT(DT!A1744)</f>
        <v>0.44667824073985685</v>
      </c>
      <c r="F1744" s="32" t="s">
        <v>227</v>
      </c>
      <c r="G1744" s="39">
        <f>IF(F_SEARCHES!$H1744=1,(VLOOKUP(F_SEARCHES!$A1744,'F_ ORDERS'!A:G,7,FALSE)+VLOOKUP(F_SEARCHES!$A1744,'F_ ORDERS'!A:H,8,FALSE))-(F_SEARCHES!$D1744+F_SEARCHES!$E1744),0)</f>
        <v>7.5231481459923089E-3</v>
      </c>
      <c r="H1744" s="32">
        <f>IFERROR(IF(MATCH(F_SEARCHES!$A1744,'F_ ORDERS'!A:A,0),1,),0)</f>
        <v>1</v>
      </c>
    </row>
    <row r="1745" spans="1:8" x14ac:dyDescent="0.2">
      <c r="A1745" s="37" t="str">
        <f t="shared" si="27"/>
        <v>225.69.162.17|44911|0.0400810185165028</v>
      </c>
      <c r="B1745" s="32">
        <v>8743</v>
      </c>
      <c r="C1745" s="32" t="s">
        <v>2650</v>
      </c>
      <c r="D1745" s="38">
        <f>INT(DT!A1745)</f>
        <v>44911</v>
      </c>
      <c r="E1745" s="39">
        <f>DT!A1745-INT(DT!A1745)</f>
        <v>4.0081018516502809E-2</v>
      </c>
      <c r="F1745" s="32" t="s">
        <v>447</v>
      </c>
      <c r="G1745" s="39">
        <f>IF(F_SEARCHES!$H1745=1,(VLOOKUP(F_SEARCHES!$A1745,'F_ ORDERS'!A:G,7,FALSE)+VLOOKUP(F_SEARCHES!$A1745,'F_ ORDERS'!A:H,8,FALSE))-(F_SEARCHES!$D1745+F_SEARCHES!$E1745),0)</f>
        <v>6.048611111327773E-2</v>
      </c>
      <c r="H1745" s="32">
        <f>IFERROR(IF(MATCH(F_SEARCHES!$A1745,'F_ ORDERS'!A:A,0),1,),0)</f>
        <v>1</v>
      </c>
    </row>
    <row r="1746" spans="1:8" x14ac:dyDescent="0.2">
      <c r="A1746" s="37" t="str">
        <f t="shared" si="27"/>
        <v>225.75.221.84|44676|0.941932870373421</v>
      </c>
      <c r="B1746" s="32">
        <v>8744</v>
      </c>
      <c r="C1746" s="32" t="s">
        <v>2651</v>
      </c>
      <c r="D1746" s="38">
        <f>INT(DT!A1746)</f>
        <v>44676</v>
      </c>
      <c r="E1746" s="39">
        <f>DT!A1746-INT(DT!A1746)</f>
        <v>0.94193287037342088</v>
      </c>
      <c r="F1746" s="32" t="s">
        <v>420</v>
      </c>
      <c r="G1746" s="39">
        <f>IF(F_SEARCHES!$H1746=1,(VLOOKUP(F_SEARCHES!$A1746,'F_ ORDERS'!A:G,7,FALSE)+VLOOKUP(F_SEARCHES!$A1746,'F_ ORDERS'!A:H,8,FALSE))-(F_SEARCHES!$D1746+F_SEARCHES!$E1746),0)</f>
        <v>0</v>
      </c>
      <c r="H1746" s="32">
        <f>IFERROR(IF(MATCH(F_SEARCHES!$A1746,'F_ ORDERS'!A:A,0),1,),0)</f>
        <v>0</v>
      </c>
    </row>
    <row r="1747" spans="1:8" x14ac:dyDescent="0.2">
      <c r="A1747" s="37" t="str">
        <f t="shared" si="27"/>
        <v>225.8.195.246|45068|0.419409722220735</v>
      </c>
      <c r="B1747" s="32">
        <v>8745</v>
      </c>
      <c r="C1747" s="32" t="s">
        <v>2652</v>
      </c>
      <c r="D1747" s="38">
        <f>INT(DT!A1747)</f>
        <v>45068</v>
      </c>
      <c r="E1747" s="39">
        <f>DT!A1747-INT(DT!A1747)</f>
        <v>0.41940972222073469</v>
      </c>
      <c r="F1747" s="32" t="s">
        <v>451</v>
      </c>
      <c r="G1747" s="39">
        <f>IF(F_SEARCHES!$H1747=1,(VLOOKUP(F_SEARCHES!$A1747,'F_ ORDERS'!A:G,7,FALSE)+VLOOKUP(F_SEARCHES!$A1747,'F_ ORDERS'!A:H,8,FALSE))-(F_SEARCHES!$D1747+F_SEARCHES!$E1747),0)</f>
        <v>2.5671296294603962E-2</v>
      </c>
      <c r="H1747" s="32">
        <f>IFERROR(IF(MATCH(F_SEARCHES!$A1747,'F_ ORDERS'!A:A,0),1,),0)</f>
        <v>1</v>
      </c>
    </row>
    <row r="1748" spans="1:8" x14ac:dyDescent="0.2">
      <c r="A1748" s="37" t="str">
        <f t="shared" si="27"/>
        <v>225.92.15.113|45418|0.386388888888177</v>
      </c>
      <c r="B1748" s="32">
        <v>8746</v>
      </c>
      <c r="C1748" s="32" t="s">
        <v>2653</v>
      </c>
      <c r="D1748" s="38">
        <f>INT(DT!A1748)</f>
        <v>45418</v>
      </c>
      <c r="E1748" s="39">
        <f>DT!A1748-INT(DT!A1748)</f>
        <v>0.38638888888817746</v>
      </c>
      <c r="F1748" s="32" t="s">
        <v>440</v>
      </c>
      <c r="G1748" s="39">
        <f>IF(F_SEARCHES!$H1748=1,(VLOOKUP(F_SEARCHES!$A1748,'F_ ORDERS'!A:G,7,FALSE)+VLOOKUP(F_SEARCHES!$A1748,'F_ ORDERS'!A:H,8,FALSE))-(F_SEARCHES!$D1748+F_SEARCHES!$E1748),0)</f>
        <v>0</v>
      </c>
      <c r="H1748" s="32">
        <f>IFERROR(IF(MATCH(F_SEARCHES!$A1748,'F_ ORDERS'!A:A,0),1,),0)</f>
        <v>0</v>
      </c>
    </row>
    <row r="1749" spans="1:8" x14ac:dyDescent="0.2">
      <c r="A1749" s="37" t="str">
        <f t="shared" si="27"/>
        <v>226.110.21.121|43376|0.771446759259561</v>
      </c>
      <c r="B1749" s="32">
        <v>8747</v>
      </c>
      <c r="C1749" s="32" t="s">
        <v>2654</v>
      </c>
      <c r="D1749" s="38">
        <f>INT(DT!A1749)</f>
        <v>43376</v>
      </c>
      <c r="E1749" s="39">
        <f>DT!A1749-INT(DT!A1749)</f>
        <v>0.77144675925956108</v>
      </c>
      <c r="F1749" s="32" t="s">
        <v>145</v>
      </c>
      <c r="G1749" s="39">
        <f>IF(F_SEARCHES!$H1749=1,(VLOOKUP(F_SEARCHES!$A1749,'F_ ORDERS'!A:G,7,FALSE)+VLOOKUP(F_SEARCHES!$A1749,'F_ ORDERS'!A:H,8,FALSE))-(F_SEARCHES!$D1749+F_SEARCHES!$E1749),0)</f>
        <v>0</v>
      </c>
      <c r="H1749" s="32">
        <f>IFERROR(IF(MATCH(F_SEARCHES!$A1749,'F_ ORDERS'!A:A,0),1,),0)</f>
        <v>0</v>
      </c>
    </row>
    <row r="1750" spans="1:8" x14ac:dyDescent="0.2">
      <c r="A1750" s="37" t="str">
        <f t="shared" si="27"/>
        <v>226.126.19.149|43951|0.201435185183072</v>
      </c>
      <c r="B1750" s="32">
        <v>8748</v>
      </c>
      <c r="C1750" s="32" t="s">
        <v>2655</v>
      </c>
      <c r="D1750" s="38">
        <f>INT(DT!A1750)</f>
        <v>43951</v>
      </c>
      <c r="E1750" s="39">
        <f>DT!A1750-INT(DT!A1750)</f>
        <v>0.20143518518307246</v>
      </c>
      <c r="F1750" s="32" t="s">
        <v>477</v>
      </c>
      <c r="G1750" s="39">
        <f>IF(F_SEARCHES!$H1750=1,(VLOOKUP(F_SEARCHES!$A1750,'F_ ORDERS'!A:G,7,FALSE)+VLOOKUP(F_SEARCHES!$A1750,'F_ ORDERS'!A:H,8,FALSE))-(F_SEARCHES!$D1750+F_SEARCHES!$E1750),0)</f>
        <v>2.2789351853134576E-2</v>
      </c>
      <c r="H1750" s="32">
        <f>IFERROR(IF(MATCH(F_SEARCHES!$A1750,'F_ ORDERS'!A:A,0),1,),0)</f>
        <v>1</v>
      </c>
    </row>
    <row r="1751" spans="1:8" x14ac:dyDescent="0.2">
      <c r="A1751" s="37" t="str">
        <f t="shared" si="27"/>
        <v>226.18.20.160|44063|0.263194444436522</v>
      </c>
      <c r="B1751" s="32">
        <v>8749</v>
      </c>
      <c r="C1751" s="32" t="s">
        <v>2656</v>
      </c>
      <c r="D1751" s="38">
        <f>INT(DT!A1751)</f>
        <v>44063</v>
      </c>
      <c r="E1751" s="39">
        <f>DT!A1751-INT(DT!A1751)</f>
        <v>0.26319444443652174</v>
      </c>
      <c r="F1751" s="32" t="s">
        <v>299</v>
      </c>
      <c r="G1751" s="39">
        <f>IF(F_SEARCHES!$H1751=1,(VLOOKUP(F_SEARCHES!$A1751,'F_ ORDERS'!A:G,7,FALSE)+VLOOKUP(F_SEARCHES!$A1751,'F_ ORDERS'!A:H,8,FALSE))-(F_SEARCHES!$D1751+F_SEARCHES!$E1751),0)</f>
        <v>4.4166666666569654E-2</v>
      </c>
      <c r="H1751" s="32">
        <f>IFERROR(IF(MATCH(F_SEARCHES!$A1751,'F_ ORDERS'!A:A,0),1,),0)</f>
        <v>1</v>
      </c>
    </row>
    <row r="1752" spans="1:8" x14ac:dyDescent="0.2">
      <c r="A1752" s="37" t="str">
        <f t="shared" si="27"/>
        <v>226.183.251.213|44210|0.0732523148180917</v>
      </c>
      <c r="B1752" s="32">
        <v>8750</v>
      </c>
      <c r="C1752" s="32" t="s">
        <v>2657</v>
      </c>
      <c r="D1752" s="38">
        <f>INT(DT!A1752)</f>
        <v>44210</v>
      </c>
      <c r="E1752" s="39">
        <f>DT!A1752-INT(DT!A1752)</f>
        <v>7.3252314818091691E-2</v>
      </c>
      <c r="F1752" s="32" t="s">
        <v>355</v>
      </c>
      <c r="G1752" s="39">
        <f>IF(F_SEARCHES!$H1752=1,(VLOOKUP(F_SEARCHES!$A1752,'F_ ORDERS'!A:G,7,FALSE)+VLOOKUP(F_SEARCHES!$A1752,'F_ ORDERS'!A:H,8,FALSE))-(F_SEARCHES!$D1752+F_SEARCHES!$E1752),0)</f>
        <v>7.3449074072414078E-2</v>
      </c>
      <c r="H1752" s="32">
        <f>IFERROR(IF(MATCH(F_SEARCHES!$A1752,'F_ ORDERS'!A:A,0),1,),0)</f>
        <v>1</v>
      </c>
    </row>
    <row r="1753" spans="1:8" x14ac:dyDescent="0.2">
      <c r="A1753" s="37" t="str">
        <f t="shared" si="27"/>
        <v>226.251.141.14|43485|0.53961805554718</v>
      </c>
      <c r="B1753" s="32">
        <v>8751</v>
      </c>
      <c r="C1753" s="32" t="s">
        <v>2658</v>
      </c>
      <c r="D1753" s="38">
        <f>INT(DT!A1753)</f>
        <v>43485</v>
      </c>
      <c r="E1753" s="39">
        <f>DT!A1753-INT(DT!A1753)</f>
        <v>0.53961805554718012</v>
      </c>
      <c r="F1753" s="32" t="s">
        <v>359</v>
      </c>
      <c r="G1753" s="39">
        <f>IF(F_SEARCHES!$H1753=1,(VLOOKUP(F_SEARCHES!$A1753,'F_ ORDERS'!A:G,7,FALSE)+VLOOKUP(F_SEARCHES!$A1753,'F_ ORDERS'!A:H,8,FALSE))-(F_SEARCHES!$D1753+F_SEARCHES!$E1753),0)</f>
        <v>1.452546296059154E-2</v>
      </c>
      <c r="H1753" s="32">
        <f>IFERROR(IF(MATCH(F_SEARCHES!$A1753,'F_ ORDERS'!A:A,0),1,),0)</f>
        <v>1</v>
      </c>
    </row>
    <row r="1754" spans="1:8" x14ac:dyDescent="0.2">
      <c r="A1754" s="37" t="str">
        <f t="shared" si="27"/>
        <v>226.27.57.25|44813|0.432627314818092</v>
      </c>
      <c r="B1754" s="32">
        <v>8752</v>
      </c>
      <c r="C1754" s="32" t="s">
        <v>2659</v>
      </c>
      <c r="D1754" s="38">
        <f>INT(DT!A1754)</f>
        <v>44813</v>
      </c>
      <c r="E1754" s="39">
        <f>DT!A1754-INT(DT!A1754)</f>
        <v>0.43262731481809169</v>
      </c>
      <c r="F1754" s="32" t="s">
        <v>430</v>
      </c>
      <c r="G1754" s="39">
        <f>IF(F_SEARCHES!$H1754=1,(VLOOKUP(F_SEARCHES!$A1754,'F_ ORDERS'!A:G,7,FALSE)+VLOOKUP(F_SEARCHES!$A1754,'F_ ORDERS'!A:H,8,FALSE))-(F_SEARCHES!$D1754+F_SEARCHES!$E1754),0)</f>
        <v>0.11934027777897427</v>
      </c>
      <c r="H1754" s="32">
        <f>IFERROR(IF(MATCH(F_SEARCHES!$A1754,'F_ ORDERS'!A:A,0),1,),0)</f>
        <v>1</v>
      </c>
    </row>
    <row r="1755" spans="1:8" x14ac:dyDescent="0.2">
      <c r="A1755" s="37" t="str">
        <f t="shared" si="27"/>
        <v>226.37.138.179|44090|0.859016203707142</v>
      </c>
      <c r="B1755" s="32">
        <v>8753</v>
      </c>
      <c r="C1755" s="32" t="s">
        <v>2660</v>
      </c>
      <c r="D1755" s="38">
        <f>INT(DT!A1755)</f>
        <v>44090</v>
      </c>
      <c r="E1755" s="39">
        <f>DT!A1755-INT(DT!A1755)</f>
        <v>0.85901620370714227</v>
      </c>
      <c r="F1755" s="32" t="s">
        <v>114</v>
      </c>
      <c r="G1755" s="39">
        <f>IF(F_SEARCHES!$H1755=1,(VLOOKUP(F_SEARCHES!$A1755,'F_ ORDERS'!A:G,7,FALSE)+VLOOKUP(F_SEARCHES!$A1755,'F_ ORDERS'!A:H,8,FALSE))-(F_SEARCHES!$D1755+F_SEARCHES!$E1755),0)</f>
        <v>0</v>
      </c>
      <c r="H1755" s="32">
        <f>IFERROR(IF(MATCH(F_SEARCHES!$A1755,'F_ ORDERS'!A:A,0),1,),0)</f>
        <v>0</v>
      </c>
    </row>
    <row r="1756" spans="1:8" x14ac:dyDescent="0.2">
      <c r="A1756" s="37" t="str">
        <f t="shared" si="27"/>
        <v>226.38.47.140|44387|0.496712962973106</v>
      </c>
      <c r="B1756" s="32">
        <v>8754</v>
      </c>
      <c r="C1756" s="32" t="s">
        <v>2661</v>
      </c>
      <c r="D1756" s="38">
        <f>INT(DT!A1756)</f>
        <v>44387</v>
      </c>
      <c r="E1756" s="39">
        <f>DT!A1756-INT(DT!A1756)</f>
        <v>0.49671296297310619</v>
      </c>
      <c r="F1756" s="32" t="s">
        <v>145</v>
      </c>
      <c r="G1756" s="39">
        <f>IF(F_SEARCHES!$H1756=1,(VLOOKUP(F_SEARCHES!$A1756,'F_ ORDERS'!A:G,7,FALSE)+VLOOKUP(F_SEARCHES!$A1756,'F_ ORDERS'!A:H,8,FALSE))-(F_SEARCHES!$D1756+F_SEARCHES!$E1756),0)</f>
        <v>7.42013888884685E-2</v>
      </c>
      <c r="H1756" s="32">
        <f>IFERROR(IF(MATCH(F_SEARCHES!$A1756,'F_ ORDERS'!A:A,0),1,),0)</f>
        <v>1</v>
      </c>
    </row>
    <row r="1757" spans="1:8" x14ac:dyDescent="0.2">
      <c r="A1757" s="37" t="str">
        <f t="shared" si="27"/>
        <v>226.43.86.207|45336|0.652453703696665</v>
      </c>
      <c r="B1757" s="32">
        <v>8755</v>
      </c>
      <c r="C1757" s="32" t="s">
        <v>2662</v>
      </c>
      <c r="D1757" s="38">
        <f>INT(DT!A1757)</f>
        <v>45336</v>
      </c>
      <c r="E1757" s="39">
        <f>DT!A1757-INT(DT!A1757)</f>
        <v>0.65245370369666489</v>
      </c>
      <c r="F1757" s="32" t="s">
        <v>465</v>
      </c>
      <c r="G1757" s="39">
        <f>IF(F_SEARCHES!$H1757=1,(VLOOKUP(F_SEARCHES!$A1757,'F_ ORDERS'!A:G,7,FALSE)+VLOOKUP(F_SEARCHES!$A1757,'F_ ORDERS'!A:H,8,FALSE))-(F_SEARCHES!$D1757+F_SEARCHES!$E1757),0)</f>
        <v>0</v>
      </c>
      <c r="H1757" s="32">
        <f>IFERROR(IF(MATCH(F_SEARCHES!$A1757,'F_ ORDERS'!A:A,0),1,),0)</f>
        <v>0</v>
      </c>
    </row>
    <row r="1758" spans="1:8" x14ac:dyDescent="0.2">
      <c r="A1758" s="37" t="str">
        <f t="shared" si="27"/>
        <v>226.7.216.53|45351|0.123958333329938</v>
      </c>
      <c r="B1758" s="32">
        <v>8756</v>
      </c>
      <c r="C1758" s="32" t="s">
        <v>2663</v>
      </c>
      <c r="D1758" s="38">
        <f>INT(DT!A1758)</f>
        <v>45351</v>
      </c>
      <c r="E1758" s="39">
        <f>DT!A1758-INT(DT!A1758)</f>
        <v>0.12395833332993789</v>
      </c>
      <c r="F1758" s="32" t="s">
        <v>495</v>
      </c>
      <c r="G1758" s="39">
        <f>IF(F_SEARCHES!$H1758=1,(VLOOKUP(F_SEARCHES!$A1758,'F_ ORDERS'!A:G,7,FALSE)+VLOOKUP(F_SEARCHES!$A1758,'F_ ORDERS'!A:H,8,FALSE))-(F_SEARCHES!$D1758+F_SEARCHES!$E1758),0)</f>
        <v>2.1539351851970423E-2</v>
      </c>
      <c r="H1758" s="32">
        <f>IFERROR(IF(MATCH(F_SEARCHES!$A1758,'F_ ORDERS'!A:A,0),1,),0)</f>
        <v>1</v>
      </c>
    </row>
    <row r="1759" spans="1:8" x14ac:dyDescent="0.2">
      <c r="A1759" s="37" t="str">
        <f t="shared" si="27"/>
        <v>226.71.111.232|44627|0.0772685185220325</v>
      </c>
      <c r="B1759" s="32">
        <v>8757</v>
      </c>
      <c r="C1759" s="32" t="s">
        <v>2664</v>
      </c>
      <c r="D1759" s="38">
        <f>INT(DT!A1759)</f>
        <v>44627</v>
      </c>
      <c r="E1759" s="39">
        <f>DT!A1759-INT(DT!A1759)</f>
        <v>7.7268518522032537E-2</v>
      </c>
      <c r="F1759" s="32" t="s">
        <v>446</v>
      </c>
      <c r="G1759" s="39">
        <f>IF(F_SEARCHES!$H1759=1,(VLOOKUP(F_SEARCHES!$A1759,'F_ ORDERS'!A:G,7,FALSE)+VLOOKUP(F_SEARCHES!$A1759,'F_ ORDERS'!A:H,8,FALSE))-(F_SEARCHES!$D1759+F_SEARCHES!$E1759),0)</f>
        <v>0</v>
      </c>
      <c r="H1759" s="32">
        <f>IFERROR(IF(MATCH(F_SEARCHES!$A1759,'F_ ORDERS'!A:A,0),1,),0)</f>
        <v>0</v>
      </c>
    </row>
    <row r="1760" spans="1:8" x14ac:dyDescent="0.2">
      <c r="A1760" s="37" t="str">
        <f t="shared" si="27"/>
        <v>226.74.36.162|43549|0.453923611108621</v>
      </c>
      <c r="B1760" s="32">
        <v>8758</v>
      </c>
      <c r="C1760" s="32" t="s">
        <v>2665</v>
      </c>
      <c r="D1760" s="38">
        <f>INT(DT!A1760)</f>
        <v>43549</v>
      </c>
      <c r="E1760" s="39">
        <f>DT!A1760-INT(DT!A1760)</f>
        <v>0.45392361110862112</v>
      </c>
      <c r="F1760" s="32" t="s">
        <v>201</v>
      </c>
      <c r="G1760" s="39">
        <f>IF(F_SEARCHES!$H1760=1,(VLOOKUP(F_SEARCHES!$A1760,'F_ ORDERS'!A:G,7,FALSE)+VLOOKUP(F_SEARCHES!$A1760,'F_ ORDERS'!A:H,8,FALSE))-(F_SEARCHES!$D1760+F_SEARCHES!$E1760),0)</f>
        <v>8.6481481484952383E-2</v>
      </c>
      <c r="H1760" s="32">
        <f>IFERROR(IF(MATCH(F_SEARCHES!$A1760,'F_ ORDERS'!A:A,0),1,),0)</f>
        <v>1</v>
      </c>
    </row>
    <row r="1761" spans="1:8" x14ac:dyDescent="0.2">
      <c r="A1761" s="37" t="str">
        <f t="shared" si="27"/>
        <v>227.112.39.58|43147|0.0654513888875954</v>
      </c>
      <c r="B1761" s="32">
        <v>8759</v>
      </c>
      <c r="C1761" s="32" t="s">
        <v>2666</v>
      </c>
      <c r="D1761" s="38">
        <f>INT(DT!A1761)</f>
        <v>43147</v>
      </c>
      <c r="E1761" s="39">
        <f>DT!A1761-INT(DT!A1761)</f>
        <v>6.5451388887595385E-2</v>
      </c>
      <c r="F1761" s="32" t="s">
        <v>149</v>
      </c>
      <c r="G1761" s="39">
        <f>IF(F_SEARCHES!$H1761=1,(VLOOKUP(F_SEARCHES!$A1761,'F_ ORDERS'!A:G,7,FALSE)+VLOOKUP(F_SEARCHES!$A1761,'F_ ORDERS'!A:H,8,FALSE))-(F_SEARCHES!$D1761+F_SEARCHES!$E1761),0)</f>
        <v>0</v>
      </c>
      <c r="H1761" s="32">
        <f>IFERROR(IF(MATCH(F_SEARCHES!$A1761,'F_ ORDERS'!A:A,0),1,),0)</f>
        <v>0</v>
      </c>
    </row>
    <row r="1762" spans="1:8" x14ac:dyDescent="0.2">
      <c r="A1762" s="37" t="str">
        <f t="shared" si="27"/>
        <v>227.125.219.9|45517|0.838761574072123</v>
      </c>
      <c r="B1762" s="32">
        <v>8760</v>
      </c>
      <c r="C1762" s="32" t="s">
        <v>2667</v>
      </c>
      <c r="D1762" s="38">
        <f>INT(DT!A1762)</f>
        <v>45517</v>
      </c>
      <c r="E1762" s="39">
        <f>DT!A1762-INT(DT!A1762)</f>
        <v>0.83876157407212304</v>
      </c>
      <c r="F1762" s="32" t="s">
        <v>267</v>
      </c>
      <c r="G1762" s="39">
        <f>IF(F_SEARCHES!$H1762=1,(VLOOKUP(F_SEARCHES!$A1762,'F_ ORDERS'!A:G,7,FALSE)+VLOOKUP(F_SEARCHES!$A1762,'F_ ORDERS'!A:H,8,FALSE))-(F_SEARCHES!$D1762+F_SEARCHES!$E1762),0)</f>
        <v>0.11344907407328719</v>
      </c>
      <c r="H1762" s="32">
        <f>IFERROR(IF(MATCH(F_SEARCHES!$A1762,'F_ ORDERS'!A:A,0),1,),0)</f>
        <v>1</v>
      </c>
    </row>
    <row r="1763" spans="1:8" x14ac:dyDescent="0.2">
      <c r="A1763" s="37" t="str">
        <f t="shared" si="27"/>
        <v>227.128.209.76|44109|0.261493055557366</v>
      </c>
      <c r="B1763" s="32">
        <v>8761</v>
      </c>
      <c r="C1763" s="32" t="s">
        <v>2668</v>
      </c>
      <c r="D1763" s="38">
        <f>INT(DT!A1763)</f>
        <v>44109</v>
      </c>
      <c r="E1763" s="39">
        <f>DT!A1763-INT(DT!A1763)</f>
        <v>0.26149305555736646</v>
      </c>
      <c r="F1763" s="32" t="s">
        <v>317</v>
      </c>
      <c r="G1763" s="39">
        <f>IF(F_SEARCHES!$H1763=1,(VLOOKUP(F_SEARCHES!$A1763,'F_ ORDERS'!A:G,7,FALSE)+VLOOKUP(F_SEARCHES!$A1763,'F_ ORDERS'!A:H,8,FALSE))-(F_SEARCHES!$D1763+F_SEARCHES!$E1763),0)</f>
        <v>0.11030092592409346</v>
      </c>
      <c r="H1763" s="32">
        <f>IFERROR(IF(MATCH(F_SEARCHES!$A1763,'F_ ORDERS'!A:A,0),1,),0)</f>
        <v>1</v>
      </c>
    </row>
    <row r="1764" spans="1:8" x14ac:dyDescent="0.2">
      <c r="A1764" s="37" t="str">
        <f t="shared" si="27"/>
        <v>227.141.76.174|45223|0.911331018520286</v>
      </c>
      <c r="B1764" s="32">
        <v>8762</v>
      </c>
      <c r="C1764" s="32" t="s">
        <v>2669</v>
      </c>
      <c r="D1764" s="38">
        <f>INT(DT!A1764)</f>
        <v>45223</v>
      </c>
      <c r="E1764" s="39">
        <f>DT!A1764-INT(DT!A1764)</f>
        <v>0.91133101852028631</v>
      </c>
      <c r="F1764" s="32" t="s">
        <v>376</v>
      </c>
      <c r="G1764" s="39">
        <f>IF(F_SEARCHES!$H1764=1,(VLOOKUP(F_SEARCHES!$A1764,'F_ ORDERS'!A:G,7,FALSE)+VLOOKUP(F_SEARCHES!$A1764,'F_ ORDERS'!A:H,8,FALSE))-(F_SEARCHES!$D1764+F_SEARCHES!$E1764),0)</f>
        <v>0</v>
      </c>
      <c r="H1764" s="32">
        <f>IFERROR(IF(MATCH(F_SEARCHES!$A1764,'F_ ORDERS'!A:A,0),1,),0)</f>
        <v>0</v>
      </c>
    </row>
    <row r="1765" spans="1:8" x14ac:dyDescent="0.2">
      <c r="A1765" s="37" t="str">
        <f t="shared" si="27"/>
        <v>227.154.32.11|45216|0.667199074072414</v>
      </c>
      <c r="B1765" s="32">
        <v>8763</v>
      </c>
      <c r="C1765" s="32" t="s">
        <v>2670</v>
      </c>
      <c r="D1765" s="38">
        <f>INT(DT!A1765)</f>
        <v>45216</v>
      </c>
      <c r="E1765" s="39">
        <f>DT!A1765-INT(DT!A1765)</f>
        <v>0.66719907407241408</v>
      </c>
      <c r="F1765" s="32" t="s">
        <v>388</v>
      </c>
      <c r="G1765" s="39">
        <f>IF(F_SEARCHES!$H1765=1,(VLOOKUP(F_SEARCHES!$A1765,'F_ ORDERS'!A:G,7,FALSE)+VLOOKUP(F_SEARCHES!$A1765,'F_ ORDERS'!A:H,8,FALSE))-(F_SEARCHES!$D1765+F_SEARCHES!$E1765),0)</f>
        <v>5.8923611111822538E-2</v>
      </c>
      <c r="H1765" s="32">
        <f>IFERROR(IF(MATCH(F_SEARCHES!$A1765,'F_ ORDERS'!A:A,0),1,),0)</f>
        <v>1</v>
      </c>
    </row>
    <row r="1766" spans="1:8" x14ac:dyDescent="0.2">
      <c r="A1766" s="37" t="str">
        <f t="shared" si="27"/>
        <v>227.191.4.127|44513|0.257766203700157</v>
      </c>
      <c r="B1766" s="32">
        <v>8764</v>
      </c>
      <c r="C1766" s="32" t="s">
        <v>2671</v>
      </c>
      <c r="D1766" s="38">
        <f>INT(DT!A1766)</f>
        <v>44513</v>
      </c>
      <c r="E1766" s="39">
        <f>DT!A1766-INT(DT!A1766)</f>
        <v>0.25776620370015735</v>
      </c>
      <c r="F1766" s="32" t="s">
        <v>394</v>
      </c>
      <c r="G1766" s="39">
        <f>IF(F_SEARCHES!$H1766=1,(VLOOKUP(F_SEARCHES!$A1766,'F_ ORDERS'!A:G,7,FALSE)+VLOOKUP(F_SEARCHES!$A1766,'F_ ORDERS'!A:H,8,FALSE))-(F_SEARCHES!$D1766+F_SEARCHES!$E1766),0)</f>
        <v>7.7430555553291924E-2</v>
      </c>
      <c r="H1766" s="32">
        <f>IFERROR(IF(MATCH(F_SEARCHES!$A1766,'F_ ORDERS'!A:A,0),1,),0)</f>
        <v>1</v>
      </c>
    </row>
    <row r="1767" spans="1:8" x14ac:dyDescent="0.2">
      <c r="A1767" s="37" t="str">
        <f t="shared" si="27"/>
        <v>227.214.175.1|43231|0.236284722217533</v>
      </c>
      <c r="B1767" s="32">
        <v>8765</v>
      </c>
      <c r="C1767" s="32" t="s">
        <v>2672</v>
      </c>
      <c r="D1767" s="38">
        <f>INT(DT!A1767)</f>
        <v>43231</v>
      </c>
      <c r="E1767" s="39">
        <f>DT!A1767-INT(DT!A1767)</f>
        <v>0.23628472221753327</v>
      </c>
      <c r="F1767" s="32" t="s">
        <v>28</v>
      </c>
      <c r="G1767" s="39">
        <f>IF(F_SEARCHES!$H1767=1,(VLOOKUP(F_SEARCHES!$A1767,'F_ ORDERS'!A:G,7,FALSE)+VLOOKUP(F_SEARCHES!$A1767,'F_ ORDERS'!A:H,8,FALSE))-(F_SEARCHES!$D1767+F_SEARCHES!$E1767),0)</f>
        <v>0</v>
      </c>
      <c r="H1767" s="32">
        <f>IFERROR(IF(MATCH(F_SEARCHES!$A1767,'F_ ORDERS'!A:A,0),1,),0)</f>
        <v>0</v>
      </c>
    </row>
    <row r="1768" spans="1:8" x14ac:dyDescent="0.2">
      <c r="A1768" s="37" t="str">
        <f t="shared" si="27"/>
        <v>227.255.92.216|44157|0.376273148147448</v>
      </c>
      <c r="B1768" s="32">
        <v>8766</v>
      </c>
      <c r="C1768" s="32" t="s">
        <v>2673</v>
      </c>
      <c r="D1768" s="38">
        <f>INT(DT!A1768)</f>
        <v>44157</v>
      </c>
      <c r="E1768" s="39">
        <f>DT!A1768-INT(DT!A1768)</f>
        <v>0.3762731481474475</v>
      </c>
      <c r="F1768" s="32" t="s">
        <v>380</v>
      </c>
      <c r="G1768" s="39">
        <f>IF(F_SEARCHES!$H1768=1,(VLOOKUP(F_SEARCHES!$A1768,'F_ ORDERS'!A:G,7,FALSE)+VLOOKUP(F_SEARCHES!$A1768,'F_ ORDERS'!A:H,8,FALSE))-(F_SEARCHES!$D1768+F_SEARCHES!$E1768),0)</f>
        <v>0</v>
      </c>
      <c r="H1768" s="32">
        <f>IFERROR(IF(MATCH(F_SEARCHES!$A1768,'F_ ORDERS'!A:A,0),1,),0)</f>
        <v>0</v>
      </c>
    </row>
    <row r="1769" spans="1:8" x14ac:dyDescent="0.2">
      <c r="A1769" s="37" t="str">
        <f t="shared" si="27"/>
        <v>227.4.15.232|45254|0.213414351848769</v>
      </c>
      <c r="B1769" s="32">
        <v>8767</v>
      </c>
      <c r="C1769" s="32" t="s">
        <v>2674</v>
      </c>
      <c r="D1769" s="38">
        <f>INT(DT!A1769)</f>
        <v>45254</v>
      </c>
      <c r="E1769" s="39">
        <f>DT!A1769-INT(DT!A1769)</f>
        <v>0.213414351848769</v>
      </c>
      <c r="F1769" s="32" t="s">
        <v>156</v>
      </c>
      <c r="G1769" s="39">
        <f>IF(F_SEARCHES!$H1769=1,(VLOOKUP(F_SEARCHES!$A1769,'F_ ORDERS'!A:G,7,FALSE)+VLOOKUP(F_SEARCHES!$A1769,'F_ ORDERS'!A:H,8,FALSE))-(F_SEARCHES!$D1769+F_SEARCHES!$E1769),0)</f>
        <v>0</v>
      </c>
      <c r="H1769" s="32">
        <f>IFERROR(IF(MATCH(F_SEARCHES!$A1769,'F_ ORDERS'!A:A,0),1,),0)</f>
        <v>0</v>
      </c>
    </row>
    <row r="1770" spans="1:8" x14ac:dyDescent="0.2">
      <c r="A1770" s="37" t="str">
        <f t="shared" si="27"/>
        <v>227.44.128.90|45595|0.673009259262471</v>
      </c>
      <c r="B1770" s="32">
        <v>8768</v>
      </c>
      <c r="C1770" s="32" t="s">
        <v>2675</v>
      </c>
      <c r="D1770" s="38">
        <f>INT(DT!A1770)</f>
        <v>45595</v>
      </c>
      <c r="E1770" s="39">
        <f>DT!A1770-INT(DT!A1770)</f>
        <v>0.67300925926247146</v>
      </c>
      <c r="F1770" s="32" t="s">
        <v>326</v>
      </c>
      <c r="G1770" s="39">
        <f>IF(F_SEARCHES!$H1770=1,(VLOOKUP(F_SEARCHES!$A1770,'F_ ORDERS'!A:G,7,FALSE)+VLOOKUP(F_SEARCHES!$A1770,'F_ ORDERS'!A:H,8,FALSE))-(F_SEARCHES!$D1770+F_SEARCHES!$E1770),0)</f>
        <v>5.5902777748997323E-3</v>
      </c>
      <c r="H1770" s="32">
        <f>IFERROR(IF(MATCH(F_SEARCHES!$A1770,'F_ ORDERS'!A:A,0),1,),0)</f>
        <v>1</v>
      </c>
    </row>
    <row r="1771" spans="1:8" x14ac:dyDescent="0.2">
      <c r="A1771" s="37" t="str">
        <f t="shared" si="27"/>
        <v>227.46.167.70|44217|0.793032407396822</v>
      </c>
      <c r="B1771" s="32">
        <v>8769</v>
      </c>
      <c r="C1771" s="32" t="s">
        <v>2676</v>
      </c>
      <c r="D1771" s="38">
        <f>INT(DT!A1771)</f>
        <v>44217</v>
      </c>
      <c r="E1771" s="39">
        <f>DT!A1771-INT(DT!A1771)</f>
        <v>0.79303240739682224</v>
      </c>
      <c r="F1771" s="32" t="s">
        <v>345</v>
      </c>
      <c r="G1771" s="39">
        <f>IF(F_SEARCHES!$H1771=1,(VLOOKUP(F_SEARCHES!$A1771,'F_ ORDERS'!A:G,7,FALSE)+VLOOKUP(F_SEARCHES!$A1771,'F_ ORDERS'!A:H,8,FALSE))-(F_SEARCHES!$D1771+F_SEARCHES!$E1771),0)</f>
        <v>0</v>
      </c>
      <c r="H1771" s="32">
        <f>IFERROR(IF(MATCH(F_SEARCHES!$A1771,'F_ ORDERS'!A:A,0),1,),0)</f>
        <v>0</v>
      </c>
    </row>
    <row r="1772" spans="1:8" x14ac:dyDescent="0.2">
      <c r="A1772" s="37" t="str">
        <f t="shared" si="27"/>
        <v>227.76.178.160|45470|0.067939814813144</v>
      </c>
      <c r="B1772" s="32">
        <v>8770</v>
      </c>
      <c r="C1772" s="32" t="s">
        <v>2677</v>
      </c>
      <c r="D1772" s="38">
        <f>INT(DT!A1772)</f>
        <v>45470</v>
      </c>
      <c r="E1772" s="39">
        <f>DT!A1772-INT(DT!A1772)</f>
        <v>6.7939814813144039E-2</v>
      </c>
      <c r="F1772" s="32" t="s">
        <v>425</v>
      </c>
      <c r="G1772" s="39">
        <f>IF(F_SEARCHES!$H1772=1,(VLOOKUP(F_SEARCHES!$A1772,'F_ ORDERS'!A:G,7,FALSE)+VLOOKUP(F_SEARCHES!$A1772,'F_ ORDERS'!A:H,8,FALSE))-(F_SEARCHES!$D1772+F_SEARCHES!$E1772),0)</f>
        <v>8.2118055557657499E-2</v>
      </c>
      <c r="H1772" s="32">
        <f>IFERROR(IF(MATCH(F_SEARCHES!$A1772,'F_ ORDERS'!A:A,0),1,),0)</f>
        <v>1</v>
      </c>
    </row>
    <row r="1773" spans="1:8" x14ac:dyDescent="0.2">
      <c r="A1773" s="37" t="str">
        <f t="shared" si="27"/>
        <v>227.78.152.126|42863|0.629861111112405</v>
      </c>
      <c r="B1773" s="32">
        <v>8771</v>
      </c>
      <c r="C1773" s="32" t="s">
        <v>2678</v>
      </c>
      <c r="D1773" s="38">
        <f>INT(DT!A1773)</f>
        <v>42863</v>
      </c>
      <c r="E1773" s="39">
        <f>DT!A1773-INT(DT!A1773)</f>
        <v>0.62986111111240461</v>
      </c>
      <c r="F1773" s="32" t="s">
        <v>83</v>
      </c>
      <c r="G1773" s="39">
        <f>IF(F_SEARCHES!$H1773=1,(VLOOKUP(F_SEARCHES!$A1773,'F_ ORDERS'!A:G,7,FALSE)+VLOOKUP(F_SEARCHES!$A1773,'F_ ORDERS'!A:H,8,FALSE))-(F_SEARCHES!$D1773+F_SEARCHES!$E1773),0)</f>
        <v>4.8761574071249925E-2</v>
      </c>
      <c r="H1773" s="32">
        <f>IFERROR(IF(MATCH(F_SEARCHES!$A1773,'F_ ORDERS'!A:A,0),1,),0)</f>
        <v>1</v>
      </c>
    </row>
    <row r="1774" spans="1:8" x14ac:dyDescent="0.2">
      <c r="A1774" s="37" t="str">
        <f t="shared" si="27"/>
        <v>228.106.36.54|44459|0.832627314812271</v>
      </c>
      <c r="B1774" s="32">
        <v>8772</v>
      </c>
      <c r="C1774" s="32" t="s">
        <v>2679</v>
      </c>
      <c r="D1774" s="38">
        <f>INT(DT!A1774)</f>
        <v>44459</v>
      </c>
      <c r="E1774" s="39">
        <f>DT!A1774-INT(DT!A1774)</f>
        <v>0.83262731481227092</v>
      </c>
      <c r="F1774" s="32" t="s">
        <v>452</v>
      </c>
      <c r="G1774" s="39">
        <f>IF(F_SEARCHES!$H1774=1,(VLOOKUP(F_SEARCHES!$A1774,'F_ ORDERS'!A:G,7,FALSE)+VLOOKUP(F_SEARCHES!$A1774,'F_ ORDERS'!A:H,8,FALSE))-(F_SEARCHES!$D1774+F_SEARCHES!$E1774),0)</f>
        <v>0</v>
      </c>
      <c r="H1774" s="32">
        <f>IFERROR(IF(MATCH(F_SEARCHES!$A1774,'F_ ORDERS'!A:A,0),1,),0)</f>
        <v>0</v>
      </c>
    </row>
    <row r="1775" spans="1:8" x14ac:dyDescent="0.2">
      <c r="A1775" s="37" t="str">
        <f t="shared" si="27"/>
        <v>228.107.180.251|45340|0.0488425925868796</v>
      </c>
      <c r="B1775" s="32">
        <v>8773</v>
      </c>
      <c r="C1775" s="32" t="s">
        <v>2680</v>
      </c>
      <c r="D1775" s="38">
        <f>INT(DT!A1775)</f>
        <v>45340</v>
      </c>
      <c r="E1775" s="39">
        <f>DT!A1775-INT(DT!A1775)</f>
        <v>4.8842592586879618E-2</v>
      </c>
      <c r="F1775" s="32" t="s">
        <v>186</v>
      </c>
      <c r="G1775" s="39">
        <f>IF(F_SEARCHES!$H1775=1,(VLOOKUP(F_SEARCHES!$A1775,'F_ ORDERS'!A:G,7,FALSE)+VLOOKUP(F_SEARCHES!$A1775,'F_ ORDERS'!A:H,8,FALSE))-(F_SEARCHES!$D1775+F_SEARCHES!$E1775),0)</f>
        <v>8.6921296293439809E-2</v>
      </c>
      <c r="H1775" s="32">
        <f>IFERROR(IF(MATCH(F_SEARCHES!$A1775,'F_ ORDERS'!A:A,0),1,),0)</f>
        <v>1</v>
      </c>
    </row>
    <row r="1776" spans="1:8" x14ac:dyDescent="0.2">
      <c r="A1776" s="37" t="str">
        <f t="shared" si="27"/>
        <v>228.126.180.29|45202|0.775578703702195</v>
      </c>
      <c r="B1776" s="32">
        <v>8774</v>
      </c>
      <c r="C1776" s="32" t="s">
        <v>2681</v>
      </c>
      <c r="D1776" s="38">
        <f>INT(DT!A1776)</f>
        <v>45202</v>
      </c>
      <c r="E1776" s="39">
        <f>DT!A1776-INT(DT!A1776)</f>
        <v>0.77557870370219462</v>
      </c>
      <c r="F1776" s="32" t="s">
        <v>41</v>
      </c>
      <c r="G1776" s="39">
        <f>IF(F_SEARCHES!$H1776=1,(VLOOKUP(F_SEARCHES!$A1776,'F_ ORDERS'!A:G,7,FALSE)+VLOOKUP(F_SEARCHES!$A1776,'F_ ORDERS'!A:H,8,FALSE))-(F_SEARCHES!$D1776+F_SEARCHES!$E1776),0)</f>
        <v>8.6215277777228039E-2</v>
      </c>
      <c r="H1776" s="32">
        <f>IFERROR(IF(MATCH(F_SEARCHES!$A1776,'F_ ORDERS'!A:A,0),1,),0)</f>
        <v>1</v>
      </c>
    </row>
    <row r="1777" spans="1:8" x14ac:dyDescent="0.2">
      <c r="A1777" s="37" t="str">
        <f t="shared" si="27"/>
        <v>228.145.105.62|44425|0.525902777779265</v>
      </c>
      <c r="B1777" s="32">
        <v>8775</v>
      </c>
      <c r="C1777" s="32" t="s">
        <v>2682</v>
      </c>
      <c r="D1777" s="38">
        <f>INT(DT!A1777)</f>
        <v>44425</v>
      </c>
      <c r="E1777" s="39">
        <f>DT!A1777-INT(DT!A1777)</f>
        <v>0.52590277777926531</v>
      </c>
      <c r="F1777" s="32" t="s">
        <v>177</v>
      </c>
      <c r="G1777" s="39">
        <f>IF(F_SEARCHES!$H1777=1,(VLOOKUP(F_SEARCHES!$A1777,'F_ ORDERS'!A:G,7,FALSE)+VLOOKUP(F_SEARCHES!$A1777,'F_ ORDERS'!A:H,8,FALSE))-(F_SEARCHES!$D1777+F_SEARCHES!$E1777),0)</f>
        <v>7.3148148148902692E-3</v>
      </c>
      <c r="H1777" s="32">
        <f>IFERROR(IF(MATCH(F_SEARCHES!$A1777,'F_ ORDERS'!A:A,0),1,),0)</f>
        <v>1</v>
      </c>
    </row>
    <row r="1778" spans="1:8" x14ac:dyDescent="0.2">
      <c r="A1778" s="37" t="str">
        <f t="shared" si="27"/>
        <v>228.147.96.237|45551|0.37820601851854</v>
      </c>
      <c r="B1778" s="32">
        <v>8776</v>
      </c>
      <c r="C1778" s="32" t="s">
        <v>2683</v>
      </c>
      <c r="D1778" s="38">
        <f>INT(DT!A1778)</f>
        <v>45551</v>
      </c>
      <c r="E1778" s="39">
        <f>DT!A1778-INT(DT!A1778)</f>
        <v>0.37820601851854008</v>
      </c>
      <c r="F1778" s="32" t="s">
        <v>470</v>
      </c>
      <c r="G1778" s="39">
        <f>IF(F_SEARCHES!$H1778=1,(VLOOKUP(F_SEARCHES!$A1778,'F_ ORDERS'!A:G,7,FALSE)+VLOOKUP(F_SEARCHES!$A1778,'F_ ORDERS'!A:H,8,FALSE))-(F_SEARCHES!$D1778+F_SEARCHES!$E1778),0)</f>
        <v>9.7349537034460809E-2</v>
      </c>
      <c r="H1778" s="32">
        <f>IFERROR(IF(MATCH(F_SEARCHES!$A1778,'F_ ORDERS'!A:A,0),1,),0)</f>
        <v>1</v>
      </c>
    </row>
    <row r="1779" spans="1:8" x14ac:dyDescent="0.2">
      <c r="A1779" s="37" t="str">
        <f t="shared" si="27"/>
        <v>228.148.58.84|45253|0.448842592602887</v>
      </c>
      <c r="B1779" s="32">
        <v>8777</v>
      </c>
      <c r="C1779" s="32" t="s">
        <v>2684</v>
      </c>
      <c r="D1779" s="38">
        <f>INT(DT!A1779)</f>
        <v>45253</v>
      </c>
      <c r="E1779" s="39">
        <f>DT!A1779-INT(DT!A1779)</f>
        <v>0.44884259260288673</v>
      </c>
      <c r="F1779" s="32" t="s">
        <v>426</v>
      </c>
      <c r="G1779" s="39">
        <f>IF(F_SEARCHES!$H1779=1,(VLOOKUP(F_SEARCHES!$A1779,'F_ ORDERS'!A:G,7,FALSE)+VLOOKUP(F_SEARCHES!$A1779,'F_ ORDERS'!A:H,8,FALSE))-(F_SEARCHES!$D1779+F_SEARCHES!$E1779),0)</f>
        <v>0</v>
      </c>
      <c r="H1779" s="32">
        <f>IFERROR(IF(MATCH(F_SEARCHES!$A1779,'F_ ORDERS'!A:A,0),1,),0)</f>
        <v>0</v>
      </c>
    </row>
    <row r="1780" spans="1:8" x14ac:dyDescent="0.2">
      <c r="A1780" s="37" t="str">
        <f t="shared" si="27"/>
        <v>228.198.103.252|45364|0.990069444436813</v>
      </c>
      <c r="B1780" s="32">
        <v>8778</v>
      </c>
      <c r="C1780" s="32" t="s">
        <v>2685</v>
      </c>
      <c r="D1780" s="38">
        <f>INT(DT!A1780)</f>
        <v>45364</v>
      </c>
      <c r="E1780" s="39">
        <f>DT!A1780-INT(DT!A1780)</f>
        <v>0.99006944443681277</v>
      </c>
      <c r="F1780" s="32" t="s">
        <v>467</v>
      </c>
      <c r="G1780" s="39">
        <f>IF(F_SEARCHES!$H1780=1,(VLOOKUP(F_SEARCHES!$A1780,'F_ ORDERS'!A:G,7,FALSE)+VLOOKUP(F_SEARCHES!$A1780,'F_ ORDERS'!A:H,8,FALSE))-(F_SEARCHES!$D1780+F_SEARCHES!$E1780),0)</f>
        <v>0</v>
      </c>
      <c r="H1780" s="32">
        <f>IFERROR(IF(MATCH(F_SEARCHES!$A1780,'F_ ORDERS'!A:A,0),1,),0)</f>
        <v>0</v>
      </c>
    </row>
    <row r="1781" spans="1:8" x14ac:dyDescent="0.2">
      <c r="A1781" s="37" t="str">
        <f t="shared" si="27"/>
        <v>228.209.24.66|44761|0.499722222222772</v>
      </c>
      <c r="B1781" s="32">
        <v>8779</v>
      </c>
      <c r="C1781" s="32" t="s">
        <v>2686</v>
      </c>
      <c r="D1781" s="38">
        <f>INT(DT!A1781)</f>
        <v>44761</v>
      </c>
      <c r="E1781" s="39">
        <f>DT!A1781-INT(DT!A1781)</f>
        <v>0.49972222222277196</v>
      </c>
      <c r="F1781" s="32" t="s">
        <v>398</v>
      </c>
      <c r="G1781" s="39">
        <f>IF(F_SEARCHES!$H1781=1,(VLOOKUP(F_SEARCHES!$A1781,'F_ ORDERS'!A:G,7,FALSE)+VLOOKUP(F_SEARCHES!$A1781,'F_ ORDERS'!A:H,8,FALSE))-(F_SEARCHES!$D1781+F_SEARCHES!$E1781),0)</f>
        <v>0.1106481481474475</v>
      </c>
      <c r="H1781" s="32">
        <f>IFERROR(IF(MATCH(F_SEARCHES!$A1781,'F_ ORDERS'!A:A,0),1,),0)</f>
        <v>1</v>
      </c>
    </row>
    <row r="1782" spans="1:8" x14ac:dyDescent="0.2">
      <c r="A1782" s="37" t="str">
        <f t="shared" si="27"/>
        <v>228.253.66.253|42099|0.188067129631236</v>
      </c>
      <c r="B1782" s="32">
        <v>8780</v>
      </c>
      <c r="C1782" s="32" t="s">
        <v>2687</v>
      </c>
      <c r="D1782" s="38">
        <f>INT(DT!A1782)</f>
        <v>42099</v>
      </c>
      <c r="E1782" s="39">
        <f>DT!A1782-INT(DT!A1782)</f>
        <v>0.18806712963123573</v>
      </c>
      <c r="F1782" s="32" t="s">
        <v>145</v>
      </c>
      <c r="G1782" s="39">
        <f>IF(F_SEARCHES!$H1782=1,(VLOOKUP(F_SEARCHES!$A1782,'F_ ORDERS'!A:G,7,FALSE)+VLOOKUP(F_SEARCHES!$A1782,'F_ ORDERS'!A:H,8,FALSE))-(F_SEARCHES!$D1782+F_SEARCHES!$E1782),0)</f>
        <v>1.6203703700739425E-2</v>
      </c>
      <c r="H1782" s="32">
        <f>IFERROR(IF(MATCH(F_SEARCHES!$A1782,'F_ ORDERS'!A:A,0),1,),0)</f>
        <v>1</v>
      </c>
    </row>
    <row r="1783" spans="1:8" x14ac:dyDescent="0.2">
      <c r="A1783" s="37" t="str">
        <f t="shared" si="27"/>
        <v>228.7.200.255|44007|0.564548611109785</v>
      </c>
      <c r="B1783" s="32">
        <v>8781</v>
      </c>
      <c r="C1783" s="32" t="s">
        <v>2688</v>
      </c>
      <c r="D1783" s="38">
        <f>INT(DT!A1783)</f>
        <v>44007</v>
      </c>
      <c r="E1783" s="39">
        <f>DT!A1783-INT(DT!A1783)</f>
        <v>0.56454861110978527</v>
      </c>
      <c r="F1783" s="32" t="s">
        <v>257</v>
      </c>
      <c r="G1783" s="39">
        <f>IF(F_SEARCHES!$H1783=1,(VLOOKUP(F_SEARCHES!$A1783,'F_ ORDERS'!A:G,7,FALSE)+VLOOKUP(F_SEARCHES!$A1783,'F_ ORDERS'!A:H,8,FALSE))-(F_SEARCHES!$D1783+F_SEARCHES!$E1783),0)</f>
        <v>8.1956018519122154E-2</v>
      </c>
      <c r="H1783" s="32">
        <f>IFERROR(IF(MATCH(F_SEARCHES!$A1783,'F_ ORDERS'!A:A,0),1,),0)</f>
        <v>1</v>
      </c>
    </row>
    <row r="1784" spans="1:8" x14ac:dyDescent="0.2">
      <c r="A1784" s="37" t="str">
        <f t="shared" si="27"/>
        <v>228.75.36.218|45619|0.976886574077071</v>
      </c>
      <c r="B1784" s="32">
        <v>8782</v>
      </c>
      <c r="C1784" s="32" t="s">
        <v>2689</v>
      </c>
      <c r="D1784" s="38">
        <f>INT(DT!A1784)</f>
        <v>45619</v>
      </c>
      <c r="E1784" s="39">
        <f>DT!A1784-INT(DT!A1784)</f>
        <v>0.97688657407707069</v>
      </c>
      <c r="F1784" s="32" t="s">
        <v>326</v>
      </c>
      <c r="G1784" s="39">
        <f>IF(F_SEARCHES!$H1784=1,(VLOOKUP(F_SEARCHES!$A1784,'F_ ORDERS'!A:G,7,FALSE)+VLOOKUP(F_SEARCHES!$A1784,'F_ ORDERS'!A:H,8,FALSE))-(F_SEARCHES!$D1784+F_SEARCHES!$E1784),0)</f>
        <v>6.9131944444961846E-2</v>
      </c>
      <c r="H1784" s="32">
        <f>IFERROR(IF(MATCH(F_SEARCHES!$A1784,'F_ ORDERS'!A:A,0),1,),0)</f>
        <v>1</v>
      </c>
    </row>
    <row r="1785" spans="1:8" x14ac:dyDescent="0.2">
      <c r="A1785" s="37" t="str">
        <f t="shared" si="27"/>
        <v>228.9.23.245|45568|0.039097222223063</v>
      </c>
      <c r="B1785" s="32">
        <v>8783</v>
      </c>
      <c r="C1785" s="32" t="s">
        <v>2690</v>
      </c>
      <c r="D1785" s="38">
        <f>INT(DT!A1785)</f>
        <v>45568</v>
      </c>
      <c r="E1785" s="39">
        <f>DT!A1785-INT(DT!A1785)</f>
        <v>3.9097222223063E-2</v>
      </c>
      <c r="F1785" s="32" t="s">
        <v>270</v>
      </c>
      <c r="G1785" s="39">
        <f>IF(F_SEARCHES!$H1785=1,(VLOOKUP(F_SEARCHES!$A1785,'F_ ORDERS'!A:G,7,FALSE)+VLOOKUP(F_SEARCHES!$A1785,'F_ ORDERS'!A:H,8,FALSE))-(F_SEARCHES!$D1785+F_SEARCHES!$E1785),0)</f>
        <v>0.11462962962832535</v>
      </c>
      <c r="H1785" s="32">
        <f>IFERROR(IF(MATCH(F_SEARCHES!$A1785,'F_ ORDERS'!A:A,0),1,),0)</f>
        <v>1</v>
      </c>
    </row>
    <row r="1786" spans="1:8" x14ac:dyDescent="0.2">
      <c r="A1786" s="37" t="str">
        <f t="shared" si="27"/>
        <v>228.92.169.150|43825|0.856921296297514</v>
      </c>
      <c r="B1786" s="32">
        <v>8784</v>
      </c>
      <c r="C1786" s="32" t="s">
        <v>2691</v>
      </c>
      <c r="D1786" s="38">
        <f>INT(DT!A1786)</f>
        <v>43825</v>
      </c>
      <c r="E1786" s="39">
        <f>DT!A1786-INT(DT!A1786)</f>
        <v>0.85692129629751435</v>
      </c>
      <c r="F1786" s="32" t="s">
        <v>452</v>
      </c>
      <c r="G1786" s="39">
        <f>IF(F_SEARCHES!$H1786=1,(VLOOKUP(F_SEARCHES!$A1786,'F_ ORDERS'!A:G,7,FALSE)+VLOOKUP(F_SEARCHES!$A1786,'F_ ORDERS'!A:H,8,FALSE))-(F_SEARCHES!$D1786+F_SEARCHES!$E1786),0)</f>
        <v>7.0092592592118308E-2</v>
      </c>
      <c r="H1786" s="32">
        <f>IFERROR(IF(MATCH(F_SEARCHES!$A1786,'F_ ORDERS'!A:A,0),1,),0)</f>
        <v>1</v>
      </c>
    </row>
    <row r="1787" spans="1:8" x14ac:dyDescent="0.2">
      <c r="A1787" s="37" t="str">
        <f t="shared" si="27"/>
        <v>228.98.87.228|45138|0.818055555559113</v>
      </c>
      <c r="B1787" s="32">
        <v>8785</v>
      </c>
      <c r="C1787" s="32" t="s">
        <v>2692</v>
      </c>
      <c r="D1787" s="38">
        <f>INT(DT!A1787)</f>
        <v>45138</v>
      </c>
      <c r="E1787" s="39">
        <f>DT!A1787-INT(DT!A1787)</f>
        <v>0.81805555555911269</v>
      </c>
      <c r="F1787" s="32" t="s">
        <v>297</v>
      </c>
      <c r="G1787" s="39">
        <f>IF(F_SEARCHES!$H1787=1,(VLOOKUP(F_SEARCHES!$A1787,'F_ ORDERS'!A:G,7,FALSE)+VLOOKUP(F_SEARCHES!$A1787,'F_ ORDERS'!A:H,8,FALSE))-(F_SEARCHES!$D1787+F_SEARCHES!$E1787),0)</f>
        <v>0</v>
      </c>
      <c r="H1787" s="32">
        <f>IFERROR(IF(MATCH(F_SEARCHES!$A1787,'F_ ORDERS'!A:A,0),1,),0)</f>
        <v>0</v>
      </c>
    </row>
    <row r="1788" spans="1:8" x14ac:dyDescent="0.2">
      <c r="A1788" s="37" t="str">
        <f t="shared" si="27"/>
        <v>229.116.205.37|44078|0.117905092592991</v>
      </c>
      <c r="B1788" s="32">
        <v>8786</v>
      </c>
      <c r="C1788" s="32" t="s">
        <v>2693</v>
      </c>
      <c r="D1788" s="38">
        <f>INT(DT!A1788)</f>
        <v>44078</v>
      </c>
      <c r="E1788" s="39">
        <f>DT!A1788-INT(DT!A1788)</f>
        <v>0.11790509259299142</v>
      </c>
      <c r="F1788" s="32" t="s">
        <v>244</v>
      </c>
      <c r="G1788" s="39">
        <f>IF(F_SEARCHES!$H1788=1,(VLOOKUP(F_SEARCHES!$A1788,'F_ ORDERS'!A:G,7,FALSE)+VLOOKUP(F_SEARCHES!$A1788,'F_ ORDERS'!A:H,8,FALSE))-(F_SEARCHES!$D1788+F_SEARCHES!$E1788),0)</f>
        <v>1.156250000349246E-2</v>
      </c>
      <c r="H1788" s="32">
        <f>IFERROR(IF(MATCH(F_SEARCHES!$A1788,'F_ ORDERS'!A:A,0),1,),0)</f>
        <v>1</v>
      </c>
    </row>
    <row r="1789" spans="1:8" x14ac:dyDescent="0.2">
      <c r="A1789" s="37" t="str">
        <f t="shared" si="27"/>
        <v>229.152.248.237|44347|0.960891203700157</v>
      </c>
      <c r="B1789" s="32">
        <v>8787</v>
      </c>
      <c r="C1789" s="32" t="s">
        <v>2694</v>
      </c>
      <c r="D1789" s="38">
        <f>INT(DT!A1789)</f>
        <v>44347</v>
      </c>
      <c r="E1789" s="39">
        <f>DT!A1789-INT(DT!A1789)</f>
        <v>0.96089120370015735</v>
      </c>
      <c r="F1789" s="32" t="s">
        <v>349</v>
      </c>
      <c r="G1789" s="39">
        <f>IF(F_SEARCHES!$H1789=1,(VLOOKUP(F_SEARCHES!$A1789,'F_ ORDERS'!A:G,7,FALSE)+VLOOKUP(F_SEARCHES!$A1789,'F_ ORDERS'!A:H,8,FALSE))-(F_SEARCHES!$D1789+F_SEARCHES!$E1789),0)</f>
        <v>0</v>
      </c>
      <c r="H1789" s="32">
        <f>IFERROR(IF(MATCH(F_SEARCHES!$A1789,'F_ ORDERS'!A:A,0),1,),0)</f>
        <v>0</v>
      </c>
    </row>
    <row r="1790" spans="1:8" x14ac:dyDescent="0.2">
      <c r="A1790" s="37" t="str">
        <f t="shared" si="27"/>
        <v>229.158.19.53|44269|0.160196759257815</v>
      </c>
      <c r="B1790" s="32">
        <v>8788</v>
      </c>
      <c r="C1790" s="32" t="s">
        <v>2695</v>
      </c>
      <c r="D1790" s="38">
        <f>INT(DT!A1790)</f>
        <v>44269</v>
      </c>
      <c r="E1790" s="39">
        <f>DT!A1790-INT(DT!A1790)</f>
        <v>0.16019675925781485</v>
      </c>
      <c r="F1790" s="32" t="s">
        <v>436</v>
      </c>
      <c r="G1790" s="39">
        <f>IF(F_SEARCHES!$H1790=1,(VLOOKUP(F_SEARCHES!$A1790,'F_ ORDERS'!A:G,7,FALSE)+VLOOKUP(F_SEARCHES!$A1790,'F_ ORDERS'!A:H,8,FALSE))-(F_SEARCHES!$D1790+F_SEARCHES!$E1790),0)</f>
        <v>1.509259259182727E-2</v>
      </c>
      <c r="H1790" s="32">
        <f>IFERROR(IF(MATCH(F_SEARCHES!$A1790,'F_ ORDERS'!A:A,0),1,),0)</f>
        <v>1</v>
      </c>
    </row>
    <row r="1791" spans="1:8" x14ac:dyDescent="0.2">
      <c r="A1791" s="37" t="str">
        <f t="shared" si="27"/>
        <v>229.180.184.178|43279|0.941168981480587</v>
      </c>
      <c r="B1791" s="32">
        <v>8789</v>
      </c>
      <c r="C1791" s="32" t="s">
        <v>2696</v>
      </c>
      <c r="D1791" s="38">
        <f>INT(DT!A1791)</f>
        <v>43279</v>
      </c>
      <c r="E1791" s="39">
        <f>DT!A1791-INT(DT!A1791)</f>
        <v>0.94116898148058681</v>
      </c>
      <c r="F1791" s="32" t="s">
        <v>376</v>
      </c>
      <c r="G1791" s="39">
        <f>IF(F_SEARCHES!$H1791=1,(VLOOKUP(F_SEARCHES!$A1791,'F_ ORDERS'!A:G,7,FALSE)+VLOOKUP(F_SEARCHES!$A1791,'F_ ORDERS'!A:H,8,FALSE))-(F_SEARCHES!$D1791+F_SEARCHES!$E1791),0)</f>
        <v>0</v>
      </c>
      <c r="H1791" s="32">
        <f>IFERROR(IF(MATCH(F_SEARCHES!$A1791,'F_ ORDERS'!A:A,0),1,),0)</f>
        <v>0</v>
      </c>
    </row>
    <row r="1792" spans="1:8" x14ac:dyDescent="0.2">
      <c r="A1792" s="37" t="str">
        <f t="shared" si="27"/>
        <v>229.21.77.38|44573|0.458344907412538</v>
      </c>
      <c r="B1792" s="32">
        <v>8790</v>
      </c>
      <c r="C1792" s="32" t="s">
        <v>2697</v>
      </c>
      <c r="D1792" s="38">
        <f>INT(DT!A1792)</f>
        <v>44573</v>
      </c>
      <c r="E1792" s="39">
        <f>DT!A1792-INT(DT!A1792)</f>
        <v>0.4583449074125383</v>
      </c>
      <c r="F1792" s="32" t="s">
        <v>342</v>
      </c>
      <c r="G1792" s="39">
        <f>IF(F_SEARCHES!$H1792=1,(VLOOKUP(F_SEARCHES!$A1792,'F_ ORDERS'!A:G,7,FALSE)+VLOOKUP(F_SEARCHES!$A1792,'F_ ORDERS'!A:H,8,FALSE))-(F_SEARCHES!$D1792+F_SEARCHES!$E1792),0)</f>
        <v>0</v>
      </c>
      <c r="H1792" s="32">
        <f>IFERROR(IF(MATCH(F_SEARCHES!$A1792,'F_ ORDERS'!A:A,0),1,),0)</f>
        <v>0</v>
      </c>
    </row>
    <row r="1793" spans="1:8" x14ac:dyDescent="0.2">
      <c r="A1793" s="37" t="str">
        <f t="shared" si="27"/>
        <v>229.3.50.83|44911|0.132534722222772</v>
      </c>
      <c r="B1793" s="32">
        <v>8791</v>
      </c>
      <c r="C1793" s="32" t="s">
        <v>2698</v>
      </c>
      <c r="D1793" s="38">
        <f>INT(DT!A1793)</f>
        <v>44911</v>
      </c>
      <c r="E1793" s="39">
        <f>DT!A1793-INT(DT!A1793)</f>
        <v>0.13253472222277196</v>
      </c>
      <c r="F1793" s="32" t="s">
        <v>183</v>
      </c>
      <c r="G1793" s="39">
        <f>IF(F_SEARCHES!$H1793=1,(VLOOKUP(F_SEARCHES!$A1793,'F_ ORDERS'!A:G,7,FALSE)+VLOOKUP(F_SEARCHES!$A1793,'F_ ORDERS'!A:H,8,FALSE))-(F_SEARCHES!$D1793+F_SEARCHES!$E1793),0)</f>
        <v>1.9004629626579117E-2</v>
      </c>
      <c r="H1793" s="32">
        <f>IFERROR(IF(MATCH(F_SEARCHES!$A1793,'F_ ORDERS'!A:A,0),1,),0)</f>
        <v>1</v>
      </c>
    </row>
    <row r="1794" spans="1:8" x14ac:dyDescent="0.2">
      <c r="A1794" s="37" t="str">
        <f t="shared" ref="A1794:A1857" si="28">C1794 &amp; "|" &amp; D1794 &amp; "|" &amp; E1794</f>
        <v>229.35.142.46|43779|0.883935185192968</v>
      </c>
      <c r="B1794" s="32">
        <v>8792</v>
      </c>
      <c r="C1794" s="32" t="s">
        <v>2699</v>
      </c>
      <c r="D1794" s="38">
        <f>INT(DT!A1794)</f>
        <v>43779</v>
      </c>
      <c r="E1794" s="39">
        <f>DT!A1794-INT(DT!A1794)</f>
        <v>0.88393518519296777</v>
      </c>
      <c r="F1794" s="32" t="s">
        <v>247</v>
      </c>
      <c r="G1794" s="39">
        <f>IF(F_SEARCHES!$H1794=1,(VLOOKUP(F_SEARCHES!$A1794,'F_ ORDERS'!A:G,7,FALSE)+VLOOKUP(F_SEARCHES!$A1794,'F_ ORDERS'!A:H,8,FALSE))-(F_SEARCHES!$D1794+F_SEARCHES!$E1794),0)</f>
        <v>0.10629629629693227</v>
      </c>
      <c r="H1794" s="32">
        <f>IFERROR(IF(MATCH(F_SEARCHES!$A1794,'F_ ORDERS'!A:A,0),1,),0)</f>
        <v>1</v>
      </c>
    </row>
    <row r="1795" spans="1:8" x14ac:dyDescent="0.2">
      <c r="A1795" s="37" t="str">
        <f t="shared" si="28"/>
        <v>229.7.239.59|44412|0.281365740738693</v>
      </c>
      <c r="B1795" s="32">
        <v>8793</v>
      </c>
      <c r="C1795" s="32" t="s">
        <v>2700</v>
      </c>
      <c r="D1795" s="38">
        <f>INT(DT!A1795)</f>
        <v>44412</v>
      </c>
      <c r="E1795" s="39">
        <f>DT!A1795-INT(DT!A1795)</f>
        <v>0.28136574073869269</v>
      </c>
      <c r="F1795" s="32" t="s">
        <v>383</v>
      </c>
      <c r="G1795" s="39">
        <f>IF(F_SEARCHES!$H1795=1,(VLOOKUP(F_SEARCHES!$A1795,'F_ ORDERS'!A:G,7,FALSE)+VLOOKUP(F_SEARCHES!$A1795,'F_ ORDERS'!A:H,8,FALSE))-(F_SEARCHES!$D1795+F_SEARCHES!$E1795),0)</f>
        <v>9.9756944444379769E-2</v>
      </c>
      <c r="H1795" s="32">
        <f>IFERROR(IF(MATCH(F_SEARCHES!$A1795,'F_ ORDERS'!A:A,0),1,),0)</f>
        <v>1</v>
      </c>
    </row>
    <row r="1796" spans="1:8" x14ac:dyDescent="0.2">
      <c r="A1796" s="37" t="str">
        <f t="shared" si="28"/>
        <v>229.99.42.3|45505|0.356307870366436</v>
      </c>
      <c r="B1796" s="32">
        <v>8794</v>
      </c>
      <c r="C1796" s="32" t="s">
        <v>2701</v>
      </c>
      <c r="D1796" s="38">
        <f>INT(DT!A1796)</f>
        <v>45505</v>
      </c>
      <c r="E1796" s="39">
        <f>DT!A1796-INT(DT!A1796)</f>
        <v>0.35630787036643596</v>
      </c>
      <c r="F1796" s="32" t="s">
        <v>89</v>
      </c>
      <c r="G1796" s="39">
        <f>IF(F_SEARCHES!$H1796=1,(VLOOKUP(F_SEARCHES!$A1796,'F_ ORDERS'!A:G,7,FALSE)+VLOOKUP(F_SEARCHES!$A1796,'F_ ORDERS'!A:H,8,FALSE))-(F_SEARCHES!$D1796+F_SEARCHES!$E1796),0)</f>
        <v>0</v>
      </c>
      <c r="H1796" s="32">
        <f>IFERROR(IF(MATCH(F_SEARCHES!$A1796,'F_ ORDERS'!A:A,0),1,),0)</f>
        <v>0</v>
      </c>
    </row>
    <row r="1797" spans="1:8" x14ac:dyDescent="0.2">
      <c r="A1797" s="37" t="str">
        <f t="shared" si="28"/>
        <v>23.0.30.230|43291|0.942418981481751</v>
      </c>
      <c r="B1797" s="32">
        <v>8795</v>
      </c>
      <c r="C1797" s="32" t="s">
        <v>2702</v>
      </c>
      <c r="D1797" s="38">
        <f>INT(DT!A1797)</f>
        <v>43291</v>
      </c>
      <c r="E1797" s="39">
        <f>DT!A1797-INT(DT!A1797)</f>
        <v>0.94241898148175096</v>
      </c>
      <c r="F1797" s="32" t="s">
        <v>316</v>
      </c>
      <c r="G1797" s="39">
        <f>IF(F_SEARCHES!$H1797=1,(VLOOKUP(F_SEARCHES!$A1797,'F_ ORDERS'!A:G,7,FALSE)+VLOOKUP(F_SEARCHES!$A1797,'F_ ORDERS'!A:H,8,FALSE))-(F_SEARCHES!$D1797+F_SEARCHES!$E1797),0)</f>
        <v>9.8645833335467614E-2</v>
      </c>
      <c r="H1797" s="32">
        <f>IFERROR(IF(MATCH(F_SEARCHES!$A1797,'F_ ORDERS'!A:A,0),1,),0)</f>
        <v>1</v>
      </c>
    </row>
    <row r="1798" spans="1:8" x14ac:dyDescent="0.2">
      <c r="A1798" s="37" t="str">
        <f t="shared" si="28"/>
        <v>23.107.35.93|44305|0.82541666666657</v>
      </c>
      <c r="B1798" s="32">
        <v>8796</v>
      </c>
      <c r="C1798" s="32" t="s">
        <v>2703</v>
      </c>
      <c r="D1798" s="38">
        <f>INT(DT!A1798)</f>
        <v>44305</v>
      </c>
      <c r="E1798" s="39">
        <f>DT!A1798-INT(DT!A1798)</f>
        <v>0.82541666666656965</v>
      </c>
      <c r="F1798" s="32" t="s">
        <v>94</v>
      </c>
      <c r="G1798" s="39">
        <f>IF(F_SEARCHES!$H1798=1,(VLOOKUP(F_SEARCHES!$A1798,'F_ ORDERS'!A:G,7,FALSE)+VLOOKUP(F_SEARCHES!$A1798,'F_ ORDERS'!A:H,8,FALSE))-(F_SEARCHES!$D1798+F_SEARCHES!$E1798),0)</f>
        <v>8.2534722219861578E-2</v>
      </c>
      <c r="H1798" s="32">
        <f>IFERROR(IF(MATCH(F_SEARCHES!$A1798,'F_ ORDERS'!A:A,0),1,),0)</f>
        <v>1</v>
      </c>
    </row>
    <row r="1799" spans="1:8" x14ac:dyDescent="0.2">
      <c r="A1799" s="37" t="str">
        <f t="shared" si="28"/>
        <v>23.110.180.1|43337|0.815543981480005</v>
      </c>
      <c r="B1799" s="32">
        <v>8797</v>
      </c>
      <c r="C1799" s="32" t="s">
        <v>2704</v>
      </c>
      <c r="D1799" s="38">
        <f>INT(DT!A1799)</f>
        <v>43337</v>
      </c>
      <c r="E1799" s="39">
        <f>DT!A1799-INT(DT!A1799)</f>
        <v>0.81554398148000473</v>
      </c>
      <c r="F1799" s="32" t="s">
        <v>94</v>
      </c>
      <c r="G1799" s="39">
        <f>IF(F_SEARCHES!$H1799=1,(VLOOKUP(F_SEARCHES!$A1799,'F_ ORDERS'!A:G,7,FALSE)+VLOOKUP(F_SEARCHES!$A1799,'F_ ORDERS'!A:H,8,FALSE))-(F_SEARCHES!$D1799+F_SEARCHES!$E1799),0)</f>
        <v>0.11709490740759065</v>
      </c>
      <c r="H1799" s="32">
        <f>IFERROR(IF(MATCH(F_SEARCHES!$A1799,'F_ ORDERS'!A:A,0),1,),0)</f>
        <v>1</v>
      </c>
    </row>
    <row r="1800" spans="1:8" x14ac:dyDescent="0.2">
      <c r="A1800" s="37" t="str">
        <f t="shared" si="28"/>
        <v>23.114.244.36|44900|0.938564814823621</v>
      </c>
      <c r="B1800" s="32">
        <v>8798</v>
      </c>
      <c r="C1800" s="32" t="s">
        <v>2705</v>
      </c>
      <c r="D1800" s="38">
        <f>INT(DT!A1800)</f>
        <v>44900</v>
      </c>
      <c r="E1800" s="39">
        <f>DT!A1800-INT(DT!A1800)</f>
        <v>0.93856481482362142</v>
      </c>
      <c r="F1800" s="32" t="s">
        <v>303</v>
      </c>
      <c r="G1800" s="39">
        <f>IF(F_SEARCHES!$H1800=1,(VLOOKUP(F_SEARCHES!$A1800,'F_ ORDERS'!A:G,7,FALSE)+VLOOKUP(F_SEARCHES!$A1800,'F_ ORDERS'!A:H,8,FALSE))-(F_SEARCHES!$D1800+F_SEARCHES!$E1800),0)</f>
        <v>0</v>
      </c>
      <c r="H1800" s="32">
        <f>IFERROR(IF(MATCH(F_SEARCHES!$A1800,'F_ ORDERS'!A:A,0),1,),0)</f>
        <v>0</v>
      </c>
    </row>
    <row r="1801" spans="1:8" x14ac:dyDescent="0.2">
      <c r="A1801" s="37" t="str">
        <f t="shared" si="28"/>
        <v>23.120.193.37|45574|0.164131944453402</v>
      </c>
      <c r="B1801" s="32">
        <v>8799</v>
      </c>
      <c r="C1801" s="32" t="s">
        <v>2706</v>
      </c>
      <c r="D1801" s="38">
        <f>INT(DT!A1801)</f>
        <v>45574</v>
      </c>
      <c r="E1801" s="39">
        <f>DT!A1801-INT(DT!A1801)</f>
        <v>0.16413194445340196</v>
      </c>
      <c r="F1801" s="32" t="s">
        <v>219</v>
      </c>
      <c r="G1801" s="39">
        <f>IF(F_SEARCHES!$H1801=1,(VLOOKUP(F_SEARCHES!$A1801,'F_ ORDERS'!A:G,7,FALSE)+VLOOKUP(F_SEARCHES!$A1801,'F_ ORDERS'!A:H,8,FALSE))-(F_SEARCHES!$D1801+F_SEARCHES!$E1801),0)</f>
        <v>0</v>
      </c>
      <c r="H1801" s="32">
        <f>IFERROR(IF(MATCH(F_SEARCHES!$A1801,'F_ ORDERS'!A:A,0),1,),0)</f>
        <v>0</v>
      </c>
    </row>
    <row r="1802" spans="1:8" x14ac:dyDescent="0.2">
      <c r="A1802" s="37" t="str">
        <f t="shared" si="28"/>
        <v>23.124.228.124|44706|0.227210648146865</v>
      </c>
      <c r="B1802" s="32">
        <v>8800</v>
      </c>
      <c r="C1802" s="32" t="s">
        <v>2707</v>
      </c>
      <c r="D1802" s="38">
        <f>INT(DT!A1802)</f>
        <v>44706</v>
      </c>
      <c r="E1802" s="39">
        <f>DT!A1802-INT(DT!A1802)</f>
        <v>0.22721064814686542</v>
      </c>
      <c r="F1802" s="32" t="s">
        <v>393</v>
      </c>
      <c r="G1802" s="39">
        <f>IF(F_SEARCHES!$H1802=1,(VLOOKUP(F_SEARCHES!$A1802,'F_ ORDERS'!A:G,7,FALSE)+VLOOKUP(F_SEARCHES!$A1802,'F_ ORDERS'!A:H,8,FALSE))-(F_SEARCHES!$D1802+F_SEARCHES!$E1802),0)</f>
        <v>1.5532407407590654E-2</v>
      </c>
      <c r="H1802" s="32">
        <f>IFERROR(IF(MATCH(F_SEARCHES!$A1802,'F_ ORDERS'!A:A,0),1,),0)</f>
        <v>1</v>
      </c>
    </row>
    <row r="1803" spans="1:8" x14ac:dyDescent="0.2">
      <c r="A1803" s="37" t="str">
        <f t="shared" si="28"/>
        <v>23.13.199.104|44229|0.54326388888876</v>
      </c>
      <c r="B1803" s="32">
        <v>8801</v>
      </c>
      <c r="C1803" s="32" t="s">
        <v>2708</v>
      </c>
      <c r="D1803" s="38">
        <f>INT(DT!A1803)</f>
        <v>44229</v>
      </c>
      <c r="E1803" s="39">
        <f>DT!A1803-INT(DT!A1803)</f>
        <v>0.54326388888875954</v>
      </c>
      <c r="F1803" s="32" t="s">
        <v>317</v>
      </c>
      <c r="G1803" s="39">
        <f>IF(F_SEARCHES!$H1803=1,(VLOOKUP(F_SEARCHES!$A1803,'F_ ORDERS'!A:G,7,FALSE)+VLOOKUP(F_SEARCHES!$A1803,'F_ ORDERS'!A:H,8,FALSE))-(F_SEARCHES!$D1803+F_SEARCHES!$E1803),0)</f>
        <v>0.10935185185371665</v>
      </c>
      <c r="H1803" s="32">
        <f>IFERROR(IF(MATCH(F_SEARCHES!$A1803,'F_ ORDERS'!A:A,0),1,),0)</f>
        <v>1</v>
      </c>
    </row>
    <row r="1804" spans="1:8" x14ac:dyDescent="0.2">
      <c r="A1804" s="37" t="str">
        <f t="shared" si="28"/>
        <v>23.130.63.210|44766|0.58914351851854</v>
      </c>
      <c r="B1804" s="32">
        <v>8802</v>
      </c>
      <c r="C1804" s="32" t="s">
        <v>2709</v>
      </c>
      <c r="D1804" s="38">
        <f>INT(DT!A1804)</f>
        <v>44766</v>
      </c>
      <c r="E1804" s="39">
        <f>DT!A1804-INT(DT!A1804)</f>
        <v>0.58914351851854008</v>
      </c>
      <c r="F1804" s="32" t="s">
        <v>177</v>
      </c>
      <c r="G1804" s="39">
        <f>IF(F_SEARCHES!$H1804=1,(VLOOKUP(F_SEARCHES!$A1804,'F_ ORDERS'!A:G,7,FALSE)+VLOOKUP(F_SEARCHES!$A1804,'F_ ORDERS'!A:H,8,FALSE))-(F_SEARCHES!$D1804+F_SEARCHES!$E1804),0)</f>
        <v>4.1655092594737653E-2</v>
      </c>
      <c r="H1804" s="32">
        <f>IFERROR(IF(MATCH(F_SEARCHES!$A1804,'F_ ORDERS'!A:A,0),1,),0)</f>
        <v>1</v>
      </c>
    </row>
    <row r="1805" spans="1:8" x14ac:dyDescent="0.2">
      <c r="A1805" s="37" t="str">
        <f t="shared" si="28"/>
        <v>23.166.51.25|45240|0.974872685183072</v>
      </c>
      <c r="B1805" s="32">
        <v>8803</v>
      </c>
      <c r="C1805" s="32" t="s">
        <v>2710</v>
      </c>
      <c r="D1805" s="38">
        <f>INT(DT!A1805)</f>
        <v>45240</v>
      </c>
      <c r="E1805" s="39">
        <f>DT!A1805-INT(DT!A1805)</f>
        <v>0.97487268518307246</v>
      </c>
      <c r="F1805" s="32" t="s">
        <v>81</v>
      </c>
      <c r="G1805" s="39">
        <f>IF(F_SEARCHES!$H1805=1,(VLOOKUP(F_SEARCHES!$A1805,'F_ ORDERS'!A:G,7,FALSE)+VLOOKUP(F_SEARCHES!$A1805,'F_ ORDERS'!A:H,8,FALSE))-(F_SEARCHES!$D1805+F_SEARCHES!$E1805),0)</f>
        <v>0</v>
      </c>
      <c r="H1805" s="32">
        <f>IFERROR(IF(MATCH(F_SEARCHES!$A1805,'F_ ORDERS'!A:A,0),1,),0)</f>
        <v>0</v>
      </c>
    </row>
    <row r="1806" spans="1:8" x14ac:dyDescent="0.2">
      <c r="A1806" s="37" t="str">
        <f t="shared" si="28"/>
        <v>23.181.222.147|44203|0.603819444440887</v>
      </c>
      <c r="B1806" s="32">
        <v>8804</v>
      </c>
      <c r="C1806" s="32" t="s">
        <v>2711</v>
      </c>
      <c r="D1806" s="38">
        <f>INT(DT!A1806)</f>
        <v>44203</v>
      </c>
      <c r="E1806" s="39">
        <f>DT!A1806-INT(DT!A1806)</f>
        <v>0.60381944444088731</v>
      </c>
      <c r="F1806" s="32" t="s">
        <v>225</v>
      </c>
      <c r="G1806" s="39">
        <f>IF(F_SEARCHES!$H1806=1,(VLOOKUP(F_SEARCHES!$A1806,'F_ ORDERS'!A:G,7,FALSE)+VLOOKUP(F_SEARCHES!$A1806,'F_ ORDERS'!A:H,8,FALSE))-(F_SEARCHES!$D1806+F_SEARCHES!$E1806),0)</f>
        <v>7.6388888890505768E-2</v>
      </c>
      <c r="H1806" s="32">
        <f>IFERROR(IF(MATCH(F_SEARCHES!$A1806,'F_ ORDERS'!A:A,0),1,),0)</f>
        <v>1</v>
      </c>
    </row>
    <row r="1807" spans="1:8" x14ac:dyDescent="0.2">
      <c r="A1807" s="37" t="str">
        <f t="shared" si="28"/>
        <v>23.185.127.74|43612|0.554814814822748</v>
      </c>
      <c r="B1807" s="32">
        <v>8805</v>
      </c>
      <c r="C1807" s="32" t="s">
        <v>2712</v>
      </c>
      <c r="D1807" s="38">
        <f>INT(DT!A1807)</f>
        <v>43612</v>
      </c>
      <c r="E1807" s="39">
        <f>DT!A1807-INT(DT!A1807)</f>
        <v>0.5548148148227483</v>
      </c>
      <c r="F1807" s="32" t="s">
        <v>288</v>
      </c>
      <c r="G1807" s="39">
        <f>IF(F_SEARCHES!$H1807=1,(VLOOKUP(F_SEARCHES!$A1807,'F_ ORDERS'!A:G,7,FALSE)+VLOOKUP(F_SEARCHES!$A1807,'F_ ORDERS'!A:H,8,FALSE))-(F_SEARCHES!$D1807+F_SEARCHES!$E1807),0)</f>
        <v>1.8622685187438037E-2</v>
      </c>
      <c r="H1807" s="32">
        <f>IFERROR(IF(MATCH(F_SEARCHES!$A1807,'F_ ORDERS'!A:A,0),1,),0)</f>
        <v>1</v>
      </c>
    </row>
    <row r="1808" spans="1:8" x14ac:dyDescent="0.2">
      <c r="A1808" s="37" t="str">
        <f t="shared" si="28"/>
        <v>23.185.136.135|44412|0.19211805555824</v>
      </c>
      <c r="B1808" s="32">
        <v>8806</v>
      </c>
      <c r="C1808" s="32" t="s">
        <v>2713</v>
      </c>
      <c r="D1808" s="38">
        <f>INT(DT!A1808)</f>
        <v>44412</v>
      </c>
      <c r="E1808" s="39">
        <f>DT!A1808-INT(DT!A1808)</f>
        <v>0.19211805555823958</v>
      </c>
      <c r="F1808" s="32" t="s">
        <v>432</v>
      </c>
      <c r="G1808" s="39">
        <f>IF(F_SEARCHES!$H1808=1,(VLOOKUP(F_SEARCHES!$A1808,'F_ ORDERS'!A:G,7,FALSE)+VLOOKUP(F_SEARCHES!$A1808,'F_ ORDERS'!A:H,8,FALSE))-(F_SEARCHES!$D1808+F_SEARCHES!$E1808),0)</f>
        <v>4.1365740740729962E-2</v>
      </c>
      <c r="H1808" s="32">
        <f>IFERROR(IF(MATCH(F_SEARCHES!$A1808,'F_ ORDERS'!A:A,0),1,),0)</f>
        <v>1</v>
      </c>
    </row>
    <row r="1809" spans="1:8" x14ac:dyDescent="0.2">
      <c r="A1809" s="37" t="str">
        <f t="shared" si="28"/>
        <v>23.235.86.111|43029|0.221516203702777</v>
      </c>
      <c r="B1809" s="32">
        <v>8807</v>
      </c>
      <c r="C1809" s="32" t="s">
        <v>2714</v>
      </c>
      <c r="D1809" s="38">
        <f>INT(DT!A1809)</f>
        <v>43029</v>
      </c>
      <c r="E1809" s="39">
        <f>DT!A1809-INT(DT!A1809)</f>
        <v>0.22151620370277669</v>
      </c>
      <c r="F1809" s="32" t="s">
        <v>139</v>
      </c>
      <c r="G1809" s="39">
        <f>IF(F_SEARCHES!$H1809=1,(VLOOKUP(F_SEARCHES!$A1809,'F_ ORDERS'!A:G,7,FALSE)+VLOOKUP(F_SEARCHES!$A1809,'F_ ORDERS'!A:H,8,FALSE))-(F_SEARCHES!$D1809+F_SEARCHES!$E1809),0)</f>
        <v>0</v>
      </c>
      <c r="H1809" s="32">
        <f>IFERROR(IF(MATCH(F_SEARCHES!$A1809,'F_ ORDERS'!A:A,0),1,),0)</f>
        <v>0</v>
      </c>
    </row>
    <row r="1810" spans="1:8" x14ac:dyDescent="0.2">
      <c r="A1810" s="37" t="str">
        <f t="shared" si="28"/>
        <v>23.242.100.167|45431|0.57813657407678</v>
      </c>
      <c r="B1810" s="32">
        <v>8808</v>
      </c>
      <c r="C1810" s="32" t="s">
        <v>2715</v>
      </c>
      <c r="D1810" s="38">
        <f>INT(DT!A1810)</f>
        <v>45431</v>
      </c>
      <c r="E1810" s="39">
        <f>DT!A1810-INT(DT!A1810)</f>
        <v>0.57813657407677965</v>
      </c>
      <c r="F1810" s="32" t="s">
        <v>150</v>
      </c>
      <c r="G1810" s="39">
        <f>IF(F_SEARCHES!$H1810=1,(VLOOKUP(F_SEARCHES!$A1810,'F_ ORDERS'!A:G,7,FALSE)+VLOOKUP(F_SEARCHES!$A1810,'F_ ORDERS'!A:H,8,FALSE))-(F_SEARCHES!$D1810+F_SEARCHES!$E1810),0)</f>
        <v>6.9085648145119194E-2</v>
      </c>
      <c r="H1810" s="32">
        <f>IFERROR(IF(MATCH(F_SEARCHES!$A1810,'F_ ORDERS'!A:A,0),1,),0)</f>
        <v>1</v>
      </c>
    </row>
    <row r="1811" spans="1:8" x14ac:dyDescent="0.2">
      <c r="A1811" s="37" t="str">
        <f t="shared" si="28"/>
        <v>23.47.220.116|43248|0.404594907413411</v>
      </c>
      <c r="B1811" s="32">
        <v>8809</v>
      </c>
      <c r="C1811" s="32" t="s">
        <v>2716</v>
      </c>
      <c r="D1811" s="38">
        <f>INT(DT!A1811)</f>
        <v>43248</v>
      </c>
      <c r="E1811" s="39">
        <f>DT!A1811-INT(DT!A1811)</f>
        <v>0.40459490741341142</v>
      </c>
      <c r="F1811" s="32" t="s">
        <v>125</v>
      </c>
      <c r="G1811" s="39">
        <f>IF(F_SEARCHES!$H1811=1,(VLOOKUP(F_SEARCHES!$A1811,'F_ ORDERS'!A:G,7,FALSE)+VLOOKUP(F_SEARCHES!$A1811,'F_ ORDERS'!A:H,8,FALSE))-(F_SEARCHES!$D1811+F_SEARCHES!$E1811),0)</f>
        <v>8.2233796296350192E-2</v>
      </c>
      <c r="H1811" s="32">
        <f>IFERROR(IF(MATCH(F_SEARCHES!$A1811,'F_ ORDERS'!A:A,0),1,),0)</f>
        <v>1</v>
      </c>
    </row>
    <row r="1812" spans="1:8" x14ac:dyDescent="0.2">
      <c r="A1812" s="37" t="str">
        <f t="shared" si="28"/>
        <v>23.88.77.13|42061|0.783414351848478</v>
      </c>
      <c r="B1812" s="32">
        <v>8810</v>
      </c>
      <c r="C1812" s="32" t="s">
        <v>2717</v>
      </c>
      <c r="D1812" s="38">
        <f>INT(DT!A1812)</f>
        <v>42061</v>
      </c>
      <c r="E1812" s="39">
        <f>DT!A1812-INT(DT!A1812)</f>
        <v>0.78341435184847796</v>
      </c>
      <c r="F1812" s="32" t="s">
        <v>327</v>
      </c>
      <c r="G1812" s="39">
        <f>IF(F_SEARCHES!$H1812=1,(VLOOKUP(F_SEARCHES!$A1812,'F_ ORDERS'!A:G,7,FALSE)+VLOOKUP(F_SEARCHES!$A1812,'F_ ORDERS'!A:H,8,FALSE))-(F_SEARCHES!$D1812+F_SEARCHES!$E1812),0)</f>
        <v>8.9456018518831115E-2</v>
      </c>
      <c r="H1812" s="32">
        <f>IFERROR(IF(MATCH(F_SEARCHES!$A1812,'F_ ORDERS'!A:A,0),1,),0)</f>
        <v>1</v>
      </c>
    </row>
    <row r="1813" spans="1:8" x14ac:dyDescent="0.2">
      <c r="A1813" s="37" t="str">
        <f t="shared" si="28"/>
        <v>230.110.148.127|42918|0.753865740742185</v>
      </c>
      <c r="B1813" s="32">
        <v>8811</v>
      </c>
      <c r="C1813" s="32" t="s">
        <v>2718</v>
      </c>
      <c r="D1813" s="38">
        <f>INT(DT!A1813)</f>
        <v>42918</v>
      </c>
      <c r="E1813" s="39">
        <f>DT!A1813-INT(DT!A1813)</f>
        <v>0.75386574074218515</v>
      </c>
      <c r="F1813" s="32" t="s">
        <v>376</v>
      </c>
      <c r="G1813" s="39">
        <f>IF(F_SEARCHES!$H1813=1,(VLOOKUP(F_SEARCHES!$A1813,'F_ ORDERS'!A:G,7,FALSE)+VLOOKUP(F_SEARCHES!$A1813,'F_ ORDERS'!A:H,8,FALSE))-(F_SEARCHES!$D1813+F_SEARCHES!$E1813),0)</f>
        <v>4.3483796296641231E-2</v>
      </c>
      <c r="H1813" s="32">
        <f>IFERROR(IF(MATCH(F_SEARCHES!$A1813,'F_ ORDERS'!A:A,0),1,),0)</f>
        <v>1</v>
      </c>
    </row>
    <row r="1814" spans="1:8" x14ac:dyDescent="0.2">
      <c r="A1814" s="37" t="str">
        <f t="shared" si="28"/>
        <v>230.122.139.96|44294|0.123645833336923</v>
      </c>
      <c r="B1814" s="32">
        <v>8812</v>
      </c>
      <c r="C1814" s="32" t="s">
        <v>2719</v>
      </c>
      <c r="D1814" s="38">
        <f>INT(DT!A1814)</f>
        <v>44294</v>
      </c>
      <c r="E1814" s="39">
        <f>DT!A1814-INT(DT!A1814)</f>
        <v>0.12364583333692281</v>
      </c>
      <c r="F1814" s="32" t="s">
        <v>150</v>
      </c>
      <c r="G1814" s="39">
        <f>IF(F_SEARCHES!$H1814=1,(VLOOKUP(F_SEARCHES!$A1814,'F_ ORDERS'!A:G,7,FALSE)+VLOOKUP(F_SEARCHES!$A1814,'F_ ORDERS'!A:H,8,FALSE))-(F_SEARCHES!$D1814+F_SEARCHES!$E1814),0)</f>
        <v>3.9201388892251998E-2</v>
      </c>
      <c r="H1814" s="32">
        <f>IFERROR(IF(MATCH(F_SEARCHES!$A1814,'F_ ORDERS'!A:A,0),1,),0)</f>
        <v>1</v>
      </c>
    </row>
    <row r="1815" spans="1:8" x14ac:dyDescent="0.2">
      <c r="A1815" s="37" t="str">
        <f t="shared" si="28"/>
        <v>230.152.254.96|43324|0.842569444437686</v>
      </c>
      <c r="B1815" s="32">
        <v>8813</v>
      </c>
      <c r="C1815" s="32" t="s">
        <v>2720</v>
      </c>
      <c r="D1815" s="38">
        <f>INT(DT!A1815)</f>
        <v>43324</v>
      </c>
      <c r="E1815" s="39">
        <f>DT!A1815-INT(DT!A1815)</f>
        <v>0.84256944443768589</v>
      </c>
      <c r="F1815" s="32" t="s">
        <v>263</v>
      </c>
      <c r="G1815" s="39">
        <f>IF(F_SEARCHES!$H1815=1,(VLOOKUP(F_SEARCHES!$A1815,'F_ ORDERS'!A:G,7,FALSE)+VLOOKUP(F_SEARCHES!$A1815,'F_ ORDERS'!A:H,8,FALSE))-(F_SEARCHES!$D1815+F_SEARCHES!$E1815),0)</f>
        <v>0</v>
      </c>
      <c r="H1815" s="32">
        <f>IFERROR(IF(MATCH(F_SEARCHES!$A1815,'F_ ORDERS'!A:A,0),1,),0)</f>
        <v>0</v>
      </c>
    </row>
    <row r="1816" spans="1:8" x14ac:dyDescent="0.2">
      <c r="A1816" s="37" t="str">
        <f t="shared" si="28"/>
        <v>230.186.223.200|43034|0.305300925916526</v>
      </c>
      <c r="B1816" s="32">
        <v>8814</v>
      </c>
      <c r="C1816" s="32" t="s">
        <v>2721</v>
      </c>
      <c r="D1816" s="38">
        <f>INT(DT!A1816)</f>
        <v>43034</v>
      </c>
      <c r="E1816" s="39">
        <f>DT!A1816-INT(DT!A1816)</f>
        <v>0.30530092591652647</v>
      </c>
      <c r="F1816" s="32" t="s">
        <v>83</v>
      </c>
      <c r="G1816" s="39">
        <f>IF(F_SEARCHES!$H1816=1,(VLOOKUP(F_SEARCHES!$A1816,'F_ ORDERS'!A:G,7,FALSE)+VLOOKUP(F_SEARCHES!$A1816,'F_ ORDERS'!A:H,8,FALSE))-(F_SEARCHES!$D1816+F_SEARCHES!$E1816),0)</f>
        <v>7.4305555557657499E-2</v>
      </c>
      <c r="H1816" s="32">
        <f>IFERROR(IF(MATCH(F_SEARCHES!$A1816,'F_ ORDERS'!A:A,0),1,),0)</f>
        <v>1</v>
      </c>
    </row>
    <row r="1817" spans="1:8" x14ac:dyDescent="0.2">
      <c r="A1817" s="37" t="str">
        <f t="shared" si="28"/>
        <v>230.221.126.24|44320|0.200173611112405</v>
      </c>
      <c r="B1817" s="32">
        <v>8815</v>
      </c>
      <c r="C1817" s="32" t="s">
        <v>2722</v>
      </c>
      <c r="D1817" s="38">
        <f>INT(DT!A1817)</f>
        <v>44320</v>
      </c>
      <c r="E1817" s="39">
        <f>DT!A1817-INT(DT!A1817)</f>
        <v>0.20017361111240461</v>
      </c>
      <c r="F1817" s="32" t="s">
        <v>219</v>
      </c>
      <c r="G1817" s="39">
        <f>IF(F_SEARCHES!$H1817=1,(VLOOKUP(F_SEARCHES!$A1817,'F_ ORDERS'!A:G,7,FALSE)+VLOOKUP(F_SEARCHES!$A1817,'F_ ORDERS'!A:H,8,FALSE))-(F_SEARCHES!$D1817+F_SEARCHES!$E1817),0)</f>
        <v>0</v>
      </c>
      <c r="H1817" s="32">
        <f>IFERROR(IF(MATCH(F_SEARCHES!$A1817,'F_ ORDERS'!A:A,0),1,),0)</f>
        <v>0</v>
      </c>
    </row>
    <row r="1818" spans="1:8" x14ac:dyDescent="0.2">
      <c r="A1818" s="37" t="str">
        <f t="shared" si="28"/>
        <v>230.227.108.191|43330|0.973009259258106</v>
      </c>
      <c r="B1818" s="32">
        <v>8816</v>
      </c>
      <c r="C1818" s="32" t="s">
        <v>2723</v>
      </c>
      <c r="D1818" s="38">
        <f>INT(DT!A1818)</f>
        <v>43330</v>
      </c>
      <c r="E1818" s="39">
        <f>DT!A1818-INT(DT!A1818)</f>
        <v>0.97300925925810589</v>
      </c>
      <c r="F1818" s="32" t="s">
        <v>211</v>
      </c>
      <c r="G1818" s="39">
        <f>IF(F_SEARCHES!$H1818=1,(VLOOKUP(F_SEARCHES!$A1818,'F_ ORDERS'!A:G,7,FALSE)+VLOOKUP(F_SEARCHES!$A1818,'F_ ORDERS'!A:H,8,FALSE))-(F_SEARCHES!$D1818+F_SEARCHES!$E1818),0)</f>
        <v>6.25E-2</v>
      </c>
      <c r="H1818" s="32">
        <f>IFERROR(IF(MATCH(F_SEARCHES!$A1818,'F_ ORDERS'!A:A,0),1,),0)</f>
        <v>1</v>
      </c>
    </row>
    <row r="1819" spans="1:8" x14ac:dyDescent="0.2">
      <c r="A1819" s="37" t="str">
        <f t="shared" si="28"/>
        <v>230.33.136.52|42363|0.644050925926422</v>
      </c>
      <c r="B1819" s="32">
        <v>8817</v>
      </c>
      <c r="C1819" s="32" t="s">
        <v>2724</v>
      </c>
      <c r="D1819" s="38">
        <f>INT(DT!A1819)</f>
        <v>42363</v>
      </c>
      <c r="E1819" s="39">
        <f>DT!A1819-INT(DT!A1819)</f>
        <v>0.64405092592642177</v>
      </c>
      <c r="F1819" s="32" t="s">
        <v>333</v>
      </c>
      <c r="G1819" s="39">
        <f>IF(F_SEARCHES!$H1819=1,(VLOOKUP(F_SEARCHES!$A1819,'F_ ORDERS'!A:G,7,FALSE)+VLOOKUP(F_SEARCHES!$A1819,'F_ ORDERS'!A:H,8,FALSE))-(F_SEARCHES!$D1819+F_SEARCHES!$E1819),0)</f>
        <v>1.0266203702485655E-2</v>
      </c>
      <c r="H1819" s="32">
        <f>IFERROR(IF(MATCH(F_SEARCHES!$A1819,'F_ ORDERS'!A:A,0),1,),0)</f>
        <v>1</v>
      </c>
    </row>
    <row r="1820" spans="1:8" x14ac:dyDescent="0.2">
      <c r="A1820" s="37" t="str">
        <f t="shared" si="28"/>
        <v>230.60.225.60|41837|0.776006944441178</v>
      </c>
      <c r="B1820" s="32">
        <v>8818</v>
      </c>
      <c r="C1820" s="32" t="s">
        <v>2725</v>
      </c>
      <c r="D1820" s="38">
        <f>INT(DT!A1820)</f>
        <v>41837</v>
      </c>
      <c r="E1820" s="39">
        <f>DT!A1820-INT(DT!A1820)</f>
        <v>0.77600694444117835</v>
      </c>
      <c r="F1820" s="32" t="s">
        <v>479</v>
      </c>
      <c r="G1820" s="39">
        <f>IF(F_SEARCHES!$H1820=1,(VLOOKUP(F_SEARCHES!$A1820,'F_ ORDERS'!A:G,7,FALSE)+VLOOKUP(F_SEARCHES!$A1820,'F_ ORDERS'!A:H,8,FALSE))-(F_SEARCHES!$D1820+F_SEARCHES!$E1820),0)</f>
        <v>0</v>
      </c>
      <c r="H1820" s="32">
        <f>IFERROR(IF(MATCH(F_SEARCHES!$A1820,'F_ ORDERS'!A:A,0),1,),0)</f>
        <v>0</v>
      </c>
    </row>
    <row r="1821" spans="1:8" x14ac:dyDescent="0.2">
      <c r="A1821" s="37" t="str">
        <f t="shared" si="28"/>
        <v>230.83.159.54|43988|0.215034722219571</v>
      </c>
      <c r="B1821" s="32">
        <v>8819</v>
      </c>
      <c r="C1821" s="32" t="s">
        <v>2726</v>
      </c>
      <c r="D1821" s="38">
        <f>INT(DT!A1821)</f>
        <v>43988</v>
      </c>
      <c r="E1821" s="39">
        <f>DT!A1821-INT(DT!A1821)</f>
        <v>0.21503472221957054</v>
      </c>
      <c r="F1821" s="32" t="s">
        <v>322</v>
      </c>
      <c r="G1821" s="39">
        <f>IF(F_SEARCHES!$H1821=1,(VLOOKUP(F_SEARCHES!$A1821,'F_ ORDERS'!A:G,7,FALSE)+VLOOKUP(F_SEARCHES!$A1821,'F_ ORDERS'!A:H,8,FALSE))-(F_SEARCHES!$D1821+F_SEARCHES!$E1821),0)</f>
        <v>1.4768518522032537E-2</v>
      </c>
      <c r="H1821" s="32">
        <f>IFERROR(IF(MATCH(F_SEARCHES!$A1821,'F_ ORDERS'!A:A,0),1,),0)</f>
        <v>1</v>
      </c>
    </row>
    <row r="1822" spans="1:8" x14ac:dyDescent="0.2">
      <c r="A1822" s="37" t="str">
        <f t="shared" si="28"/>
        <v>231.1.196.177|44530|0.228935185186856</v>
      </c>
      <c r="B1822" s="32">
        <v>8820</v>
      </c>
      <c r="C1822" s="32" t="s">
        <v>2727</v>
      </c>
      <c r="D1822" s="38">
        <f>INT(DT!A1822)</f>
        <v>44530</v>
      </c>
      <c r="E1822" s="39">
        <f>DT!A1822-INT(DT!A1822)</f>
        <v>0.22893518518685596</v>
      </c>
      <c r="F1822" s="32" t="s">
        <v>186</v>
      </c>
      <c r="G1822" s="39">
        <f>IF(F_SEARCHES!$H1822=1,(VLOOKUP(F_SEARCHES!$A1822,'F_ ORDERS'!A:G,7,FALSE)+VLOOKUP(F_SEARCHES!$A1822,'F_ ORDERS'!A:H,8,FALSE))-(F_SEARCHES!$D1822+F_SEARCHES!$E1822),0)</f>
        <v>5.0983796296350192E-2</v>
      </c>
      <c r="H1822" s="32">
        <f>IFERROR(IF(MATCH(F_SEARCHES!$A1822,'F_ ORDERS'!A:A,0),1,),0)</f>
        <v>1</v>
      </c>
    </row>
    <row r="1823" spans="1:8" x14ac:dyDescent="0.2">
      <c r="A1823" s="37" t="str">
        <f t="shared" si="28"/>
        <v>231.142.179.128|45292|0.120254629633564</v>
      </c>
      <c r="B1823" s="32">
        <v>8821</v>
      </c>
      <c r="C1823" s="32" t="s">
        <v>2728</v>
      </c>
      <c r="D1823" s="38">
        <f>INT(DT!A1823)</f>
        <v>45292</v>
      </c>
      <c r="E1823" s="39">
        <f>DT!A1823-INT(DT!A1823)</f>
        <v>0.12025462963356404</v>
      </c>
      <c r="F1823" s="32" t="s">
        <v>234</v>
      </c>
      <c r="G1823" s="39">
        <f>IF(F_SEARCHES!$H1823=1,(VLOOKUP(F_SEARCHES!$A1823,'F_ ORDERS'!A:G,7,FALSE)+VLOOKUP(F_SEARCHES!$A1823,'F_ ORDERS'!A:H,8,FALSE))-(F_SEARCHES!$D1823+F_SEARCHES!$E1823),0)</f>
        <v>5.46875E-2</v>
      </c>
      <c r="H1823" s="32">
        <f>IFERROR(IF(MATCH(F_SEARCHES!$A1823,'F_ ORDERS'!A:A,0),1,),0)</f>
        <v>1</v>
      </c>
    </row>
    <row r="1824" spans="1:8" x14ac:dyDescent="0.2">
      <c r="A1824" s="37" t="str">
        <f t="shared" si="28"/>
        <v>231.173.119.44|43749|0.799733796302462</v>
      </c>
      <c r="B1824" s="32">
        <v>8822</v>
      </c>
      <c r="C1824" s="32" t="s">
        <v>2729</v>
      </c>
      <c r="D1824" s="38">
        <f>INT(DT!A1824)</f>
        <v>43749</v>
      </c>
      <c r="E1824" s="39">
        <f>DT!A1824-INT(DT!A1824)</f>
        <v>0.799733796302462</v>
      </c>
      <c r="F1824" s="32" t="s">
        <v>135</v>
      </c>
      <c r="G1824" s="39">
        <f>IF(F_SEARCHES!$H1824=1,(VLOOKUP(F_SEARCHES!$A1824,'F_ ORDERS'!A:G,7,FALSE)+VLOOKUP(F_SEARCHES!$A1824,'F_ ORDERS'!A:H,8,FALSE))-(F_SEARCHES!$D1824+F_SEARCHES!$E1824),0)</f>
        <v>0</v>
      </c>
      <c r="H1824" s="32">
        <f>IFERROR(IF(MATCH(F_SEARCHES!$A1824,'F_ ORDERS'!A:A,0),1,),0)</f>
        <v>0</v>
      </c>
    </row>
    <row r="1825" spans="1:8" x14ac:dyDescent="0.2">
      <c r="A1825" s="37" t="str">
        <f t="shared" si="28"/>
        <v>231.191.190.31|43632|0.193518518521159</v>
      </c>
      <c r="B1825" s="32">
        <v>8823</v>
      </c>
      <c r="C1825" s="32" t="s">
        <v>2730</v>
      </c>
      <c r="D1825" s="38">
        <f>INT(DT!A1825)</f>
        <v>43632</v>
      </c>
      <c r="E1825" s="39">
        <f>DT!A1825-INT(DT!A1825)</f>
        <v>0.19351851852115942</v>
      </c>
      <c r="F1825" s="32" t="s">
        <v>28</v>
      </c>
      <c r="G1825" s="39">
        <f>IF(F_SEARCHES!$H1825=1,(VLOOKUP(F_SEARCHES!$A1825,'F_ ORDERS'!A:G,7,FALSE)+VLOOKUP(F_SEARCHES!$A1825,'F_ ORDERS'!A:H,8,FALSE))-(F_SEARCHES!$D1825+F_SEARCHES!$E1825),0)</f>
        <v>5.787037037225673E-2</v>
      </c>
      <c r="H1825" s="32">
        <f>IFERROR(IF(MATCH(F_SEARCHES!$A1825,'F_ ORDERS'!A:A,0),1,),0)</f>
        <v>1</v>
      </c>
    </row>
    <row r="1826" spans="1:8" x14ac:dyDescent="0.2">
      <c r="A1826" s="37" t="str">
        <f t="shared" si="28"/>
        <v>231.199.214.221|45162|0.309479166673555</v>
      </c>
      <c r="B1826" s="32">
        <v>8824</v>
      </c>
      <c r="C1826" s="32" t="s">
        <v>2731</v>
      </c>
      <c r="D1826" s="38">
        <f>INT(DT!A1826)</f>
        <v>45162</v>
      </c>
      <c r="E1826" s="39">
        <f>DT!A1826-INT(DT!A1826)</f>
        <v>0.30947916667355457</v>
      </c>
      <c r="F1826" s="32" t="s">
        <v>218</v>
      </c>
      <c r="G1826" s="39">
        <f>IF(F_SEARCHES!$H1826=1,(VLOOKUP(F_SEARCHES!$A1826,'F_ ORDERS'!A:G,7,FALSE)+VLOOKUP(F_SEARCHES!$A1826,'F_ ORDERS'!A:H,8,FALSE))-(F_SEARCHES!$D1826+F_SEARCHES!$E1826),0)</f>
        <v>3.3819444441178348E-2</v>
      </c>
      <c r="H1826" s="32">
        <f>IFERROR(IF(MATCH(F_SEARCHES!$A1826,'F_ ORDERS'!A:A,0),1,),0)</f>
        <v>1</v>
      </c>
    </row>
    <row r="1827" spans="1:8" x14ac:dyDescent="0.2">
      <c r="A1827" s="37" t="str">
        <f t="shared" si="28"/>
        <v>231.212.3.4|45533|0.856608796297223</v>
      </c>
      <c r="B1827" s="32">
        <v>8825</v>
      </c>
      <c r="C1827" s="32" t="s">
        <v>2732</v>
      </c>
      <c r="D1827" s="38">
        <f>INT(DT!A1827)</f>
        <v>45533</v>
      </c>
      <c r="E1827" s="39">
        <f>DT!A1827-INT(DT!A1827)</f>
        <v>0.85660879629722331</v>
      </c>
      <c r="F1827" s="32" t="s">
        <v>455</v>
      </c>
      <c r="G1827" s="39">
        <f>IF(F_SEARCHES!$H1827=1,(VLOOKUP(F_SEARCHES!$A1827,'F_ ORDERS'!A:G,7,FALSE)+VLOOKUP(F_SEARCHES!$A1827,'F_ ORDERS'!A:H,8,FALSE))-(F_SEARCHES!$D1827+F_SEARCHES!$E1827),0)</f>
        <v>7.2222222224809229E-2</v>
      </c>
      <c r="H1827" s="32">
        <f>IFERROR(IF(MATCH(F_SEARCHES!$A1827,'F_ ORDERS'!A:A,0),1,),0)</f>
        <v>1</v>
      </c>
    </row>
    <row r="1828" spans="1:8" x14ac:dyDescent="0.2">
      <c r="A1828" s="37" t="str">
        <f t="shared" si="28"/>
        <v>231.219.134.1|44365|0.71496527778072</v>
      </c>
      <c r="B1828" s="32">
        <v>8826</v>
      </c>
      <c r="C1828" s="32" t="s">
        <v>2733</v>
      </c>
      <c r="D1828" s="38">
        <f>INT(DT!A1828)</f>
        <v>44365</v>
      </c>
      <c r="E1828" s="39">
        <f>DT!A1828-INT(DT!A1828)</f>
        <v>0.7149652777807205</v>
      </c>
      <c r="F1828" s="32" t="s">
        <v>159</v>
      </c>
      <c r="G1828" s="39">
        <f>IF(F_SEARCHES!$H1828=1,(VLOOKUP(F_SEARCHES!$A1828,'F_ ORDERS'!A:G,7,FALSE)+VLOOKUP(F_SEARCHES!$A1828,'F_ ORDERS'!A:H,8,FALSE))-(F_SEARCHES!$D1828+F_SEARCHES!$E1828),0)</f>
        <v>0</v>
      </c>
      <c r="H1828" s="32">
        <f>IFERROR(IF(MATCH(F_SEARCHES!$A1828,'F_ ORDERS'!A:A,0),1,),0)</f>
        <v>0</v>
      </c>
    </row>
    <row r="1829" spans="1:8" x14ac:dyDescent="0.2">
      <c r="A1829" s="37" t="str">
        <f t="shared" si="28"/>
        <v>231.237.109.136|45202|0.109641203700448</v>
      </c>
      <c r="B1829" s="32">
        <v>8827</v>
      </c>
      <c r="C1829" s="32" t="s">
        <v>2734</v>
      </c>
      <c r="D1829" s="38">
        <f>INT(DT!A1829)</f>
        <v>45202</v>
      </c>
      <c r="E1829" s="39">
        <f>DT!A1829-INT(DT!A1829)</f>
        <v>0.10964120370044839</v>
      </c>
      <c r="F1829" s="32" t="s">
        <v>79</v>
      </c>
      <c r="G1829" s="39">
        <f>IF(F_SEARCHES!$H1829=1,(VLOOKUP(F_SEARCHES!$A1829,'F_ ORDERS'!A:G,7,FALSE)+VLOOKUP(F_SEARCHES!$A1829,'F_ ORDERS'!A:H,8,FALSE))-(F_SEARCHES!$D1829+F_SEARCHES!$E1829),0)</f>
        <v>0.10275462963181781</v>
      </c>
      <c r="H1829" s="32">
        <f>IFERROR(IF(MATCH(F_SEARCHES!$A1829,'F_ ORDERS'!A:A,0),1,),0)</f>
        <v>1</v>
      </c>
    </row>
    <row r="1830" spans="1:8" x14ac:dyDescent="0.2">
      <c r="A1830" s="37" t="str">
        <f t="shared" si="28"/>
        <v>231.30.70.128|42278|0.747951388890215</v>
      </c>
      <c r="B1830" s="32">
        <v>8828</v>
      </c>
      <c r="C1830" s="32" t="s">
        <v>2735</v>
      </c>
      <c r="D1830" s="38">
        <f>INT(DT!A1830)</f>
        <v>42278</v>
      </c>
      <c r="E1830" s="39">
        <f>DT!A1830-INT(DT!A1830)</f>
        <v>0.74795138889021473</v>
      </c>
      <c r="F1830" s="32" t="s">
        <v>485</v>
      </c>
      <c r="G1830" s="39">
        <f>IF(F_SEARCHES!$H1830=1,(VLOOKUP(F_SEARCHES!$A1830,'F_ ORDERS'!A:G,7,FALSE)+VLOOKUP(F_SEARCHES!$A1830,'F_ ORDERS'!A:H,8,FALSE))-(F_SEARCHES!$D1830+F_SEARCHES!$E1830),0)</f>
        <v>8.4780092591245193E-2</v>
      </c>
      <c r="H1830" s="32">
        <f>IFERROR(IF(MATCH(F_SEARCHES!$A1830,'F_ ORDERS'!A:A,0),1,),0)</f>
        <v>1</v>
      </c>
    </row>
    <row r="1831" spans="1:8" x14ac:dyDescent="0.2">
      <c r="A1831" s="37" t="str">
        <f t="shared" si="28"/>
        <v>231.96.36.223|44829|0.223657407397695</v>
      </c>
      <c r="B1831" s="32">
        <v>8829</v>
      </c>
      <c r="C1831" s="32" t="s">
        <v>2736</v>
      </c>
      <c r="D1831" s="38">
        <f>INT(DT!A1831)</f>
        <v>44829</v>
      </c>
      <c r="E1831" s="39">
        <f>DT!A1831-INT(DT!A1831)</f>
        <v>0.22365740739769535</v>
      </c>
      <c r="F1831" s="32" t="s">
        <v>468</v>
      </c>
      <c r="G1831" s="39">
        <f>IF(F_SEARCHES!$H1831=1,(VLOOKUP(F_SEARCHES!$A1831,'F_ ORDERS'!A:G,7,FALSE)+VLOOKUP(F_SEARCHES!$A1831,'F_ ORDERS'!A:H,8,FALSE))-(F_SEARCHES!$D1831+F_SEARCHES!$E1831),0)</f>
        <v>0</v>
      </c>
      <c r="H1831" s="32">
        <f>IFERROR(IF(MATCH(F_SEARCHES!$A1831,'F_ ORDERS'!A:A,0),1,),0)</f>
        <v>0</v>
      </c>
    </row>
    <row r="1832" spans="1:8" x14ac:dyDescent="0.2">
      <c r="A1832" s="37" t="str">
        <f t="shared" si="28"/>
        <v>232.106.181.194|45565|0.924872685187438</v>
      </c>
      <c r="B1832" s="32">
        <v>8830</v>
      </c>
      <c r="C1832" s="32" t="s">
        <v>2737</v>
      </c>
      <c r="D1832" s="38">
        <f>INT(DT!A1832)</f>
        <v>45565</v>
      </c>
      <c r="E1832" s="39">
        <f>DT!A1832-INT(DT!A1832)</f>
        <v>0.92487268518743804</v>
      </c>
      <c r="F1832" s="32" t="s">
        <v>189</v>
      </c>
      <c r="G1832" s="39">
        <f>IF(F_SEARCHES!$H1832=1,(VLOOKUP(F_SEARCHES!$A1832,'F_ ORDERS'!A:G,7,FALSE)+VLOOKUP(F_SEARCHES!$A1832,'F_ ORDERS'!A:H,8,FALSE))-(F_SEARCHES!$D1832+F_SEARCHES!$E1832),0)</f>
        <v>4.1782407424761914E-3</v>
      </c>
      <c r="H1832" s="32">
        <f>IFERROR(IF(MATCH(F_SEARCHES!$A1832,'F_ ORDERS'!A:A,0),1,),0)</f>
        <v>1</v>
      </c>
    </row>
    <row r="1833" spans="1:8" x14ac:dyDescent="0.2">
      <c r="A1833" s="37" t="str">
        <f t="shared" si="28"/>
        <v>232.106.64.132|44739|0.828553240738984</v>
      </c>
      <c r="B1833" s="32">
        <v>8831</v>
      </c>
      <c r="C1833" s="32" t="s">
        <v>2738</v>
      </c>
      <c r="D1833" s="38">
        <f>INT(DT!A1833)</f>
        <v>44739</v>
      </c>
      <c r="E1833" s="39">
        <f>DT!A1833-INT(DT!A1833)</f>
        <v>0.82855324073898373</v>
      </c>
      <c r="F1833" s="32" t="s">
        <v>425</v>
      </c>
      <c r="G1833" s="39">
        <f>IF(F_SEARCHES!$H1833=1,(VLOOKUP(F_SEARCHES!$A1833,'F_ ORDERS'!A:G,7,FALSE)+VLOOKUP(F_SEARCHES!$A1833,'F_ ORDERS'!A:H,8,FALSE))-(F_SEARCHES!$D1833+F_SEARCHES!$E1833),0)</f>
        <v>7.4699074073578231E-2</v>
      </c>
      <c r="H1833" s="32">
        <f>IFERROR(IF(MATCH(F_SEARCHES!$A1833,'F_ ORDERS'!A:A,0),1,),0)</f>
        <v>1</v>
      </c>
    </row>
    <row r="1834" spans="1:8" x14ac:dyDescent="0.2">
      <c r="A1834" s="37" t="str">
        <f t="shared" si="28"/>
        <v>232.114.127.96|41917|0.114675925928168</v>
      </c>
      <c r="B1834" s="32">
        <v>8832</v>
      </c>
      <c r="C1834" s="32" t="s">
        <v>2739</v>
      </c>
      <c r="D1834" s="38">
        <f>INT(DT!A1834)</f>
        <v>41917</v>
      </c>
      <c r="E1834" s="39">
        <f>DT!A1834-INT(DT!A1834)</f>
        <v>0.114675925928168</v>
      </c>
      <c r="F1834" s="32" t="s">
        <v>371</v>
      </c>
      <c r="G1834" s="39">
        <f>IF(F_SEARCHES!$H1834=1,(VLOOKUP(F_SEARCHES!$A1834,'F_ ORDERS'!A:G,7,FALSE)+VLOOKUP(F_SEARCHES!$A1834,'F_ ORDERS'!A:H,8,FALSE))-(F_SEARCHES!$D1834+F_SEARCHES!$E1834),0)</f>
        <v>0.11909722222480923</v>
      </c>
      <c r="H1834" s="32">
        <f>IFERROR(IF(MATCH(F_SEARCHES!$A1834,'F_ ORDERS'!A:A,0),1,),0)</f>
        <v>1</v>
      </c>
    </row>
    <row r="1835" spans="1:8" x14ac:dyDescent="0.2">
      <c r="A1835" s="37" t="str">
        <f t="shared" si="28"/>
        <v>232.119.87.15|45079|0.823645833326736</v>
      </c>
      <c r="B1835" s="32">
        <v>8833</v>
      </c>
      <c r="C1835" s="32" t="s">
        <v>2740</v>
      </c>
      <c r="D1835" s="38">
        <f>INT(DT!A1835)</f>
        <v>45079</v>
      </c>
      <c r="E1835" s="39">
        <f>DT!A1835-INT(DT!A1835)</f>
        <v>0.82364583332673647</v>
      </c>
      <c r="F1835" s="32" t="s">
        <v>467</v>
      </c>
      <c r="G1835" s="39">
        <f>IF(F_SEARCHES!$H1835=1,(VLOOKUP(F_SEARCHES!$A1835,'F_ ORDERS'!A:G,7,FALSE)+VLOOKUP(F_SEARCHES!$A1835,'F_ ORDERS'!A:H,8,FALSE))-(F_SEARCHES!$D1835+F_SEARCHES!$E1835),0)</f>
        <v>1.8912037034169771E-2</v>
      </c>
      <c r="H1835" s="32">
        <f>IFERROR(IF(MATCH(F_SEARCHES!$A1835,'F_ ORDERS'!A:A,0),1,),0)</f>
        <v>1</v>
      </c>
    </row>
    <row r="1836" spans="1:8" x14ac:dyDescent="0.2">
      <c r="A1836" s="37" t="str">
        <f t="shared" si="28"/>
        <v>232.142.153.102|45247|0.305138888892543</v>
      </c>
      <c r="B1836" s="32">
        <v>8834</v>
      </c>
      <c r="C1836" s="32" t="s">
        <v>2741</v>
      </c>
      <c r="D1836" s="38">
        <f>INT(DT!A1836)</f>
        <v>45247</v>
      </c>
      <c r="E1836" s="39">
        <f>DT!A1836-INT(DT!A1836)</f>
        <v>0.30513888889254304</v>
      </c>
      <c r="F1836" s="32" t="s">
        <v>372</v>
      </c>
      <c r="G1836" s="39">
        <f>IF(F_SEARCHES!$H1836=1,(VLOOKUP(F_SEARCHES!$A1836,'F_ ORDERS'!A:G,7,FALSE)+VLOOKUP(F_SEARCHES!$A1836,'F_ ORDERS'!A:H,8,FALSE))-(F_SEARCHES!$D1836+F_SEARCHES!$E1836),0)</f>
        <v>3.8101851852843538E-2</v>
      </c>
      <c r="H1836" s="32">
        <f>IFERROR(IF(MATCH(F_SEARCHES!$A1836,'F_ ORDERS'!A:A,0),1,),0)</f>
        <v>1</v>
      </c>
    </row>
    <row r="1837" spans="1:8" x14ac:dyDescent="0.2">
      <c r="A1837" s="37" t="str">
        <f t="shared" si="28"/>
        <v>232.16.119.190|43715|0.157245370370219</v>
      </c>
      <c r="B1837" s="32">
        <v>8835</v>
      </c>
      <c r="C1837" s="32" t="s">
        <v>2742</v>
      </c>
      <c r="D1837" s="38">
        <f>INT(DT!A1837)</f>
        <v>43715</v>
      </c>
      <c r="E1837" s="39">
        <f>DT!A1837-INT(DT!A1837)</f>
        <v>0.15724537037021946</v>
      </c>
      <c r="F1837" s="32" t="s">
        <v>408</v>
      </c>
      <c r="G1837" s="39">
        <f>IF(F_SEARCHES!$H1837=1,(VLOOKUP(F_SEARCHES!$A1837,'F_ ORDERS'!A:G,7,FALSE)+VLOOKUP(F_SEARCHES!$A1837,'F_ ORDERS'!A:H,8,FALSE))-(F_SEARCHES!$D1837+F_SEARCHES!$E1837),0)</f>
        <v>0</v>
      </c>
      <c r="H1837" s="32">
        <f>IFERROR(IF(MATCH(F_SEARCHES!$A1837,'F_ ORDERS'!A:A,0),1,),0)</f>
        <v>0</v>
      </c>
    </row>
    <row r="1838" spans="1:8" x14ac:dyDescent="0.2">
      <c r="A1838" s="37" t="str">
        <f t="shared" si="28"/>
        <v>232.162.179.223|44739|0.332418981481169</v>
      </c>
      <c r="B1838" s="32">
        <v>8836</v>
      </c>
      <c r="C1838" s="32" t="s">
        <v>2743</v>
      </c>
      <c r="D1838" s="38">
        <f>INT(DT!A1838)</f>
        <v>44739</v>
      </c>
      <c r="E1838" s="39">
        <f>DT!A1838-INT(DT!A1838)</f>
        <v>0.33241898148116888</v>
      </c>
      <c r="F1838" s="32" t="s">
        <v>293</v>
      </c>
      <c r="G1838" s="39">
        <f>IF(F_SEARCHES!$H1838=1,(VLOOKUP(F_SEARCHES!$A1838,'F_ ORDERS'!A:G,7,FALSE)+VLOOKUP(F_SEARCHES!$A1838,'F_ ORDERS'!A:H,8,FALSE))-(F_SEARCHES!$D1838+F_SEARCHES!$E1838),0)</f>
        <v>2.6180555556493346E-2</v>
      </c>
      <c r="H1838" s="32">
        <f>IFERROR(IF(MATCH(F_SEARCHES!$A1838,'F_ ORDERS'!A:A,0),1,),0)</f>
        <v>1</v>
      </c>
    </row>
    <row r="1839" spans="1:8" x14ac:dyDescent="0.2">
      <c r="A1839" s="37" t="str">
        <f t="shared" si="28"/>
        <v>232.171.121.34|44818|0.182777777779847</v>
      </c>
      <c r="B1839" s="32">
        <v>8837</v>
      </c>
      <c r="C1839" s="32" t="s">
        <v>2744</v>
      </c>
      <c r="D1839" s="38">
        <f>INT(DT!A1839)</f>
        <v>44818</v>
      </c>
      <c r="E1839" s="39">
        <f>DT!A1839-INT(DT!A1839)</f>
        <v>0.18277777777984738</v>
      </c>
      <c r="F1839" s="32" t="s">
        <v>100</v>
      </c>
      <c r="G1839" s="39">
        <f>IF(F_SEARCHES!$H1839=1,(VLOOKUP(F_SEARCHES!$A1839,'F_ ORDERS'!A:G,7,FALSE)+VLOOKUP(F_SEARCHES!$A1839,'F_ ORDERS'!A:H,8,FALSE))-(F_SEARCHES!$D1839+F_SEARCHES!$E1839),0)</f>
        <v>2.2939814814890269E-2</v>
      </c>
      <c r="H1839" s="32">
        <f>IFERROR(IF(MATCH(F_SEARCHES!$A1839,'F_ ORDERS'!A:A,0),1,),0)</f>
        <v>1</v>
      </c>
    </row>
    <row r="1840" spans="1:8" x14ac:dyDescent="0.2">
      <c r="A1840" s="37" t="str">
        <f t="shared" si="28"/>
        <v>232.180.205.195|44154|0.0516087962969323</v>
      </c>
      <c r="B1840" s="32">
        <v>8838</v>
      </c>
      <c r="C1840" s="32" t="s">
        <v>2745</v>
      </c>
      <c r="D1840" s="38">
        <f>INT(DT!A1840)</f>
        <v>44154</v>
      </c>
      <c r="E1840" s="39">
        <f>DT!A1840-INT(DT!A1840)</f>
        <v>5.1608796296932269E-2</v>
      </c>
      <c r="F1840" s="32" t="s">
        <v>162</v>
      </c>
      <c r="G1840" s="39">
        <f>IF(F_SEARCHES!$H1840=1,(VLOOKUP(F_SEARCHES!$A1840,'F_ ORDERS'!A:G,7,FALSE)+VLOOKUP(F_SEARCHES!$A1840,'F_ ORDERS'!A:H,8,FALSE))-(F_SEARCHES!$D1840+F_SEARCHES!$E1840),0)</f>
        <v>0</v>
      </c>
      <c r="H1840" s="32">
        <f>IFERROR(IF(MATCH(F_SEARCHES!$A1840,'F_ ORDERS'!A:A,0),1,),0)</f>
        <v>0</v>
      </c>
    </row>
    <row r="1841" spans="1:8" x14ac:dyDescent="0.2">
      <c r="A1841" s="37" t="str">
        <f t="shared" si="28"/>
        <v>232.197.86.93|44134|0.0703240740767797</v>
      </c>
      <c r="B1841" s="32">
        <v>8839</v>
      </c>
      <c r="C1841" s="32" t="s">
        <v>2746</v>
      </c>
      <c r="D1841" s="38">
        <f>INT(DT!A1841)</f>
        <v>44134</v>
      </c>
      <c r="E1841" s="39">
        <f>DT!A1841-INT(DT!A1841)</f>
        <v>7.0324074076779652E-2</v>
      </c>
      <c r="F1841" s="32" t="s">
        <v>327</v>
      </c>
      <c r="G1841" s="39">
        <f>IF(F_SEARCHES!$H1841=1,(VLOOKUP(F_SEARCHES!$A1841,'F_ ORDERS'!A:G,7,FALSE)+VLOOKUP(F_SEARCHES!$A1841,'F_ ORDERS'!A:H,8,FALSE))-(F_SEARCHES!$D1841+F_SEARCHES!$E1841),0)</f>
        <v>8.3344907405262347E-2</v>
      </c>
      <c r="H1841" s="32">
        <f>IFERROR(IF(MATCH(F_SEARCHES!$A1841,'F_ ORDERS'!A:A,0),1,),0)</f>
        <v>1</v>
      </c>
    </row>
    <row r="1842" spans="1:8" x14ac:dyDescent="0.2">
      <c r="A1842" s="37" t="str">
        <f t="shared" si="28"/>
        <v>232.205.244.13|45167|0.644907407397113</v>
      </c>
      <c r="B1842" s="32">
        <v>8840</v>
      </c>
      <c r="C1842" s="32" t="s">
        <v>2747</v>
      </c>
      <c r="D1842" s="38">
        <f>INT(DT!A1842)</f>
        <v>45167</v>
      </c>
      <c r="E1842" s="39">
        <f>DT!A1842-INT(DT!A1842)</f>
        <v>0.64490740739711327</v>
      </c>
      <c r="F1842" s="32" t="s">
        <v>51</v>
      </c>
      <c r="G1842" s="39">
        <f>IF(F_SEARCHES!$H1842=1,(VLOOKUP(F_SEARCHES!$A1842,'F_ ORDERS'!A:G,7,FALSE)+VLOOKUP(F_SEARCHES!$A1842,'F_ ORDERS'!A:H,8,FALSE))-(F_SEARCHES!$D1842+F_SEARCHES!$E1842),0)</f>
        <v>8.950231481139781E-2</v>
      </c>
      <c r="H1842" s="32">
        <f>IFERROR(IF(MATCH(F_SEARCHES!$A1842,'F_ ORDERS'!A:A,0),1,),0)</f>
        <v>1</v>
      </c>
    </row>
    <row r="1843" spans="1:8" x14ac:dyDescent="0.2">
      <c r="A1843" s="37" t="str">
        <f t="shared" si="28"/>
        <v>232.21.133.154|43000|0.751284722216951</v>
      </c>
      <c r="B1843" s="32">
        <v>8841</v>
      </c>
      <c r="C1843" s="32" t="s">
        <v>2748</v>
      </c>
      <c r="D1843" s="38">
        <f>INT(DT!A1843)</f>
        <v>43000</v>
      </c>
      <c r="E1843" s="39">
        <f>DT!A1843-INT(DT!A1843)</f>
        <v>0.7512847222169512</v>
      </c>
      <c r="F1843" s="32" t="s">
        <v>135</v>
      </c>
      <c r="G1843" s="39">
        <f>IF(F_SEARCHES!$H1843=1,(VLOOKUP(F_SEARCHES!$A1843,'F_ ORDERS'!A:G,7,FALSE)+VLOOKUP(F_SEARCHES!$A1843,'F_ ORDERS'!A:H,8,FALSE))-(F_SEARCHES!$D1843+F_SEARCHES!$E1843),0)</f>
        <v>0</v>
      </c>
      <c r="H1843" s="32">
        <f>IFERROR(IF(MATCH(F_SEARCHES!$A1843,'F_ ORDERS'!A:A,0),1,),0)</f>
        <v>0</v>
      </c>
    </row>
    <row r="1844" spans="1:8" x14ac:dyDescent="0.2">
      <c r="A1844" s="37" t="str">
        <f t="shared" si="28"/>
        <v>232.217.35.114|41704|0.488761574073578</v>
      </c>
      <c r="B1844" s="32">
        <v>8842</v>
      </c>
      <c r="C1844" s="32" t="s">
        <v>2749</v>
      </c>
      <c r="D1844" s="38">
        <f>INT(DT!A1844)</f>
        <v>41704</v>
      </c>
      <c r="E1844" s="39">
        <f>DT!A1844-INT(DT!A1844)</f>
        <v>0.48876157407357823</v>
      </c>
      <c r="F1844" s="32" t="s">
        <v>203</v>
      </c>
      <c r="G1844" s="39">
        <f>IF(F_SEARCHES!$H1844=1,(VLOOKUP(F_SEARCHES!$A1844,'F_ ORDERS'!A:G,7,FALSE)+VLOOKUP(F_SEARCHES!$A1844,'F_ ORDERS'!A:H,8,FALSE))-(F_SEARCHES!$D1844+F_SEARCHES!$E1844),0)</f>
        <v>0.11107638888643123</v>
      </c>
      <c r="H1844" s="32">
        <f>IFERROR(IF(MATCH(F_SEARCHES!$A1844,'F_ ORDERS'!A:A,0),1,),0)</f>
        <v>1</v>
      </c>
    </row>
    <row r="1845" spans="1:8" x14ac:dyDescent="0.2">
      <c r="A1845" s="37" t="str">
        <f t="shared" si="28"/>
        <v>232.3.141.208|45192|0.0666435185194132</v>
      </c>
      <c r="B1845" s="32">
        <v>8843</v>
      </c>
      <c r="C1845" s="32" t="s">
        <v>2750</v>
      </c>
      <c r="D1845" s="38">
        <f>INT(DT!A1845)</f>
        <v>45192</v>
      </c>
      <c r="E1845" s="39">
        <f>DT!A1845-INT(DT!A1845)</f>
        <v>6.6643518519413192E-2</v>
      </c>
      <c r="F1845" s="32" t="s">
        <v>170</v>
      </c>
      <c r="G1845" s="39">
        <f>IF(F_SEARCHES!$H1845=1,(VLOOKUP(F_SEARCHES!$A1845,'F_ ORDERS'!A:G,7,FALSE)+VLOOKUP(F_SEARCHES!$A1845,'F_ ORDERS'!A:H,8,FALSE))-(F_SEARCHES!$D1845+F_SEARCHES!$E1845),0)</f>
        <v>1.1770833334594499E-2</v>
      </c>
      <c r="H1845" s="32">
        <f>IFERROR(IF(MATCH(F_SEARCHES!$A1845,'F_ ORDERS'!A:A,0),1,),0)</f>
        <v>1</v>
      </c>
    </row>
    <row r="1846" spans="1:8" x14ac:dyDescent="0.2">
      <c r="A1846" s="37" t="str">
        <f t="shared" si="28"/>
        <v>232.3.224.222|45401|0.234166666668898</v>
      </c>
      <c r="B1846" s="32">
        <v>8844</v>
      </c>
      <c r="C1846" s="32" t="s">
        <v>2751</v>
      </c>
      <c r="D1846" s="38">
        <f>INT(DT!A1846)</f>
        <v>45401</v>
      </c>
      <c r="E1846" s="39">
        <f>DT!A1846-INT(DT!A1846)</f>
        <v>0.23416666666889796</v>
      </c>
      <c r="F1846" s="32" t="s">
        <v>339</v>
      </c>
      <c r="G1846" s="39">
        <f>IF(F_SEARCHES!$H1846=1,(VLOOKUP(F_SEARCHES!$A1846,'F_ ORDERS'!A:G,7,FALSE)+VLOOKUP(F_SEARCHES!$A1846,'F_ ORDERS'!A:H,8,FALSE))-(F_SEARCHES!$D1846+F_SEARCHES!$E1846),0)</f>
        <v>0</v>
      </c>
      <c r="H1846" s="32">
        <f>IFERROR(IF(MATCH(F_SEARCHES!$A1846,'F_ ORDERS'!A:A,0),1,),0)</f>
        <v>0</v>
      </c>
    </row>
    <row r="1847" spans="1:8" x14ac:dyDescent="0.2">
      <c r="A1847" s="37" t="str">
        <f t="shared" si="28"/>
        <v>232.34.166.151|43461|0.641493055547471</v>
      </c>
      <c r="B1847" s="32">
        <v>8845</v>
      </c>
      <c r="C1847" s="32" t="s">
        <v>2752</v>
      </c>
      <c r="D1847" s="38">
        <f>INT(DT!A1847)</f>
        <v>43461</v>
      </c>
      <c r="E1847" s="39">
        <f>DT!A1847-INT(DT!A1847)</f>
        <v>0.64149305554747116</v>
      </c>
      <c r="F1847" s="32" t="s">
        <v>493</v>
      </c>
      <c r="G1847" s="39">
        <f>IF(F_SEARCHES!$H1847=1,(VLOOKUP(F_SEARCHES!$A1847,'F_ ORDERS'!A:G,7,FALSE)+VLOOKUP(F_SEARCHES!$A1847,'F_ ORDERS'!A:H,8,FALSE))-(F_SEARCHES!$D1847+F_SEARCHES!$E1847),0)</f>
        <v>7.2407407409627922E-2</v>
      </c>
      <c r="H1847" s="32">
        <f>IFERROR(IF(MATCH(F_SEARCHES!$A1847,'F_ ORDERS'!A:A,0),1,),0)</f>
        <v>1</v>
      </c>
    </row>
    <row r="1848" spans="1:8" x14ac:dyDescent="0.2">
      <c r="A1848" s="37" t="str">
        <f t="shared" si="28"/>
        <v>232.40.12.143|45155|0.609085648153268</v>
      </c>
      <c r="B1848" s="32">
        <v>8846</v>
      </c>
      <c r="C1848" s="32" t="s">
        <v>2753</v>
      </c>
      <c r="D1848" s="38">
        <f>INT(DT!A1848)</f>
        <v>45155</v>
      </c>
      <c r="E1848" s="39">
        <f>DT!A1848-INT(DT!A1848)</f>
        <v>0.60908564815326827</v>
      </c>
      <c r="F1848" s="32" t="s">
        <v>68</v>
      </c>
      <c r="G1848" s="39">
        <f>IF(F_SEARCHES!$H1848=1,(VLOOKUP(F_SEARCHES!$A1848,'F_ ORDERS'!A:G,7,FALSE)+VLOOKUP(F_SEARCHES!$A1848,'F_ ORDERS'!A:H,8,FALSE))-(F_SEARCHES!$D1848+F_SEARCHES!$E1848),0)</f>
        <v>4.7256944446417037E-2</v>
      </c>
      <c r="H1848" s="32">
        <f>IFERROR(IF(MATCH(F_SEARCHES!$A1848,'F_ ORDERS'!A:A,0),1,),0)</f>
        <v>1</v>
      </c>
    </row>
    <row r="1849" spans="1:8" x14ac:dyDescent="0.2">
      <c r="A1849" s="37" t="str">
        <f t="shared" si="28"/>
        <v>232.53.68.75|43845|0.77893518518249</v>
      </c>
      <c r="B1849" s="32">
        <v>8847</v>
      </c>
      <c r="C1849" s="32" t="s">
        <v>2754</v>
      </c>
      <c r="D1849" s="38">
        <f>INT(DT!A1849)</f>
        <v>43845</v>
      </c>
      <c r="E1849" s="39">
        <f>DT!A1849-INT(DT!A1849)</f>
        <v>0.77893518518249039</v>
      </c>
      <c r="F1849" s="32" t="s">
        <v>120</v>
      </c>
      <c r="G1849" s="39">
        <f>IF(F_SEARCHES!$H1849=1,(VLOOKUP(F_SEARCHES!$A1849,'F_ ORDERS'!A:G,7,FALSE)+VLOOKUP(F_SEARCHES!$A1849,'F_ ORDERS'!A:H,8,FALSE))-(F_SEARCHES!$D1849+F_SEARCHES!$E1849),0)</f>
        <v>4.4444444443797693E-2</v>
      </c>
      <c r="H1849" s="32">
        <f>IFERROR(IF(MATCH(F_SEARCHES!$A1849,'F_ ORDERS'!A:A,0),1,),0)</f>
        <v>1</v>
      </c>
    </row>
    <row r="1850" spans="1:8" x14ac:dyDescent="0.2">
      <c r="A1850" s="37" t="str">
        <f t="shared" si="28"/>
        <v>232.60.95.183|45617|0.599953703713254</v>
      </c>
      <c r="B1850" s="32">
        <v>8848</v>
      </c>
      <c r="C1850" s="32" t="s">
        <v>2755</v>
      </c>
      <c r="D1850" s="38">
        <f>INT(DT!A1850)</f>
        <v>45617</v>
      </c>
      <c r="E1850" s="39">
        <f>DT!A1850-INT(DT!A1850)</f>
        <v>0.59995370371325407</v>
      </c>
      <c r="F1850" s="32" t="s">
        <v>183</v>
      </c>
      <c r="G1850" s="39">
        <f>IF(F_SEARCHES!$H1850=1,(VLOOKUP(F_SEARCHES!$A1850,'F_ ORDERS'!A:G,7,FALSE)+VLOOKUP(F_SEARCHES!$A1850,'F_ ORDERS'!A:H,8,FALSE))-(F_SEARCHES!$D1850+F_SEARCHES!$E1850),0)</f>
        <v>0</v>
      </c>
      <c r="H1850" s="32">
        <f>IFERROR(IF(MATCH(F_SEARCHES!$A1850,'F_ ORDERS'!A:A,0),1,),0)</f>
        <v>0</v>
      </c>
    </row>
    <row r="1851" spans="1:8" x14ac:dyDescent="0.2">
      <c r="A1851" s="37" t="str">
        <f t="shared" si="28"/>
        <v>232.66.235.65|44673|0.927361111112987</v>
      </c>
      <c r="B1851" s="32">
        <v>8849</v>
      </c>
      <c r="C1851" s="32" t="s">
        <v>2756</v>
      </c>
      <c r="D1851" s="38">
        <f>INT(DT!A1851)</f>
        <v>44673</v>
      </c>
      <c r="E1851" s="39">
        <f>DT!A1851-INT(DT!A1851)</f>
        <v>0.92736111111298669</v>
      </c>
      <c r="F1851" s="32" t="s">
        <v>123</v>
      </c>
      <c r="G1851" s="39">
        <f>IF(F_SEARCHES!$H1851=1,(VLOOKUP(F_SEARCHES!$A1851,'F_ ORDERS'!A:G,7,FALSE)+VLOOKUP(F_SEARCHES!$A1851,'F_ ORDERS'!A:H,8,FALSE))-(F_SEARCHES!$D1851+F_SEARCHES!$E1851),0)</f>
        <v>0.10567129629635019</v>
      </c>
      <c r="H1851" s="32">
        <f>IFERROR(IF(MATCH(F_SEARCHES!$A1851,'F_ ORDERS'!A:A,0),1,),0)</f>
        <v>1</v>
      </c>
    </row>
    <row r="1852" spans="1:8" x14ac:dyDescent="0.2">
      <c r="A1852" s="37" t="str">
        <f t="shared" si="28"/>
        <v>233.1.43.136|45429|0.572650462956517</v>
      </c>
      <c r="B1852" s="32">
        <v>8850</v>
      </c>
      <c r="C1852" s="32" t="s">
        <v>2757</v>
      </c>
      <c r="D1852" s="38">
        <f>INT(DT!A1852)</f>
        <v>45429</v>
      </c>
      <c r="E1852" s="39">
        <f>DT!A1852-INT(DT!A1852)</f>
        <v>0.572650462956517</v>
      </c>
      <c r="F1852" s="32" t="s">
        <v>188</v>
      </c>
      <c r="G1852" s="39">
        <f>IF(F_SEARCHES!$H1852=1,(VLOOKUP(F_SEARCHES!$A1852,'F_ ORDERS'!A:G,7,FALSE)+VLOOKUP(F_SEARCHES!$A1852,'F_ ORDERS'!A:H,8,FALSE))-(F_SEARCHES!$D1852+F_SEARCHES!$E1852),0)</f>
        <v>4.8877314817218576E-2</v>
      </c>
      <c r="H1852" s="32">
        <f>IFERROR(IF(MATCH(F_SEARCHES!$A1852,'F_ ORDERS'!A:A,0),1,),0)</f>
        <v>1</v>
      </c>
    </row>
    <row r="1853" spans="1:8" x14ac:dyDescent="0.2">
      <c r="A1853" s="37" t="str">
        <f t="shared" si="28"/>
        <v>233.119.219.60|42370|0.0406018518624478</v>
      </c>
      <c r="B1853" s="32">
        <v>8851</v>
      </c>
      <c r="C1853" s="32" t="s">
        <v>2758</v>
      </c>
      <c r="D1853" s="38">
        <f>INT(DT!A1853)</f>
        <v>42370</v>
      </c>
      <c r="E1853" s="39">
        <f>DT!A1853-INT(DT!A1853)</f>
        <v>4.0601851862447802E-2</v>
      </c>
      <c r="F1853" s="32" t="s">
        <v>477</v>
      </c>
      <c r="G1853" s="39">
        <f>IF(F_SEARCHES!$H1853=1,(VLOOKUP(F_SEARCHES!$A1853,'F_ ORDERS'!A:G,7,FALSE)+VLOOKUP(F_SEARCHES!$A1853,'F_ ORDERS'!A:H,8,FALSE))-(F_SEARCHES!$D1853+F_SEARCHES!$E1853),0)</f>
        <v>0</v>
      </c>
      <c r="H1853" s="32">
        <f>IFERROR(IF(MATCH(F_SEARCHES!$A1853,'F_ ORDERS'!A:A,0),1,),0)</f>
        <v>0</v>
      </c>
    </row>
    <row r="1854" spans="1:8" x14ac:dyDescent="0.2">
      <c r="A1854" s="37" t="str">
        <f t="shared" si="28"/>
        <v>233.12.9.204|44085|0.36168981481751</v>
      </c>
      <c r="B1854" s="32">
        <v>8852</v>
      </c>
      <c r="C1854" s="32" t="s">
        <v>2759</v>
      </c>
      <c r="D1854" s="38">
        <f>INT(DT!A1854)</f>
        <v>44085</v>
      </c>
      <c r="E1854" s="39">
        <f>DT!A1854-INT(DT!A1854)</f>
        <v>0.36168981481750961</v>
      </c>
      <c r="F1854" s="32" t="s">
        <v>494</v>
      </c>
      <c r="G1854" s="39">
        <f>IF(F_SEARCHES!$H1854=1,(VLOOKUP(F_SEARCHES!$A1854,'F_ ORDERS'!A:G,7,FALSE)+VLOOKUP(F_SEARCHES!$A1854,'F_ ORDERS'!A:H,8,FALSE))-(F_SEARCHES!$D1854+F_SEARCHES!$E1854),0)</f>
        <v>0</v>
      </c>
      <c r="H1854" s="32">
        <f>IFERROR(IF(MATCH(F_SEARCHES!$A1854,'F_ ORDERS'!A:A,0),1,),0)</f>
        <v>0</v>
      </c>
    </row>
    <row r="1855" spans="1:8" x14ac:dyDescent="0.2">
      <c r="A1855" s="37" t="str">
        <f t="shared" si="28"/>
        <v>233.120.90.253|45419|0.144131944442051</v>
      </c>
      <c r="B1855" s="32">
        <v>8853</v>
      </c>
      <c r="C1855" s="32" t="s">
        <v>2760</v>
      </c>
      <c r="D1855" s="38">
        <f>INT(DT!A1855)</f>
        <v>45419</v>
      </c>
      <c r="E1855" s="39">
        <f>DT!A1855-INT(DT!A1855)</f>
        <v>0.14413194444205146</v>
      </c>
      <c r="F1855" s="32" t="s">
        <v>248</v>
      </c>
      <c r="G1855" s="39">
        <f>IF(F_SEARCHES!$H1855=1,(VLOOKUP(F_SEARCHES!$A1855,'F_ ORDERS'!A:G,7,FALSE)+VLOOKUP(F_SEARCHES!$A1855,'F_ ORDERS'!A:H,8,FALSE))-(F_SEARCHES!$D1855+F_SEARCHES!$E1855),0)</f>
        <v>0</v>
      </c>
      <c r="H1855" s="32">
        <f>IFERROR(IF(MATCH(F_SEARCHES!$A1855,'F_ ORDERS'!A:A,0),1,),0)</f>
        <v>0</v>
      </c>
    </row>
    <row r="1856" spans="1:8" x14ac:dyDescent="0.2">
      <c r="A1856" s="37" t="str">
        <f t="shared" si="28"/>
        <v>233.129.172.191|45187|0.113900462973106</v>
      </c>
      <c r="B1856" s="32">
        <v>8854</v>
      </c>
      <c r="C1856" s="32" t="s">
        <v>2761</v>
      </c>
      <c r="D1856" s="38">
        <f>INT(DT!A1856)</f>
        <v>45187</v>
      </c>
      <c r="E1856" s="39">
        <f>DT!A1856-INT(DT!A1856)</f>
        <v>0.11390046297310619</v>
      </c>
      <c r="F1856" s="32" t="s">
        <v>183</v>
      </c>
      <c r="G1856" s="39">
        <f>IF(F_SEARCHES!$H1856=1,(VLOOKUP(F_SEARCHES!$A1856,'F_ ORDERS'!A:G,7,FALSE)+VLOOKUP(F_SEARCHES!$A1856,'F_ ORDERS'!A:H,8,FALSE))-(F_SEARCHES!$D1856+F_SEARCHES!$E1856),0)</f>
        <v>4.3854166666278616E-2</v>
      </c>
      <c r="H1856" s="32">
        <f>IFERROR(IF(MATCH(F_SEARCHES!$A1856,'F_ ORDERS'!A:A,0),1,),0)</f>
        <v>1</v>
      </c>
    </row>
    <row r="1857" spans="1:8" x14ac:dyDescent="0.2">
      <c r="A1857" s="37" t="str">
        <f t="shared" si="28"/>
        <v>233.137.23.1|44131|0.839930555557657</v>
      </c>
      <c r="B1857" s="32">
        <v>8855</v>
      </c>
      <c r="C1857" s="32" t="s">
        <v>2762</v>
      </c>
      <c r="D1857" s="38">
        <f>INT(DT!A1857)</f>
        <v>44131</v>
      </c>
      <c r="E1857" s="39">
        <f>DT!A1857-INT(DT!A1857)</f>
        <v>0.8399305555576575</v>
      </c>
      <c r="F1857" s="32" t="s">
        <v>201</v>
      </c>
      <c r="G1857" s="39">
        <f>IF(F_SEARCHES!$H1857=1,(VLOOKUP(F_SEARCHES!$A1857,'F_ ORDERS'!A:G,7,FALSE)+VLOOKUP(F_SEARCHES!$A1857,'F_ ORDERS'!A:H,8,FALSE))-(F_SEARCHES!$D1857+F_SEARCHES!$E1857),0)</f>
        <v>0</v>
      </c>
      <c r="H1857" s="32">
        <f>IFERROR(IF(MATCH(F_SEARCHES!$A1857,'F_ ORDERS'!A:A,0),1,),0)</f>
        <v>0</v>
      </c>
    </row>
    <row r="1858" spans="1:8" x14ac:dyDescent="0.2">
      <c r="A1858" s="37" t="str">
        <f t="shared" ref="A1858:A1921" si="29">C1858 &amp; "|" &amp; D1858 &amp; "|" &amp; E1858</f>
        <v>233.177.136.51|42499|0.140891203700448</v>
      </c>
      <c r="B1858" s="32">
        <v>8856</v>
      </c>
      <c r="C1858" s="32" t="s">
        <v>2763</v>
      </c>
      <c r="D1858" s="38">
        <f>INT(DT!A1858)</f>
        <v>42499</v>
      </c>
      <c r="E1858" s="39">
        <f>DT!A1858-INT(DT!A1858)</f>
        <v>0.14089120370044839</v>
      </c>
      <c r="F1858" s="32" t="s">
        <v>171</v>
      </c>
      <c r="G1858" s="39">
        <f>IF(F_SEARCHES!$H1858=1,(VLOOKUP(F_SEARCHES!$A1858,'F_ ORDERS'!A:G,7,FALSE)+VLOOKUP(F_SEARCHES!$A1858,'F_ ORDERS'!A:H,8,FALSE))-(F_SEARCHES!$D1858+F_SEARCHES!$E1858),0)</f>
        <v>2.3726851868559606E-3</v>
      </c>
      <c r="H1858" s="32">
        <f>IFERROR(IF(MATCH(F_SEARCHES!$A1858,'F_ ORDERS'!A:A,0),1,),0)</f>
        <v>1</v>
      </c>
    </row>
    <row r="1859" spans="1:8" x14ac:dyDescent="0.2">
      <c r="A1859" s="37" t="str">
        <f t="shared" si="29"/>
        <v>233.210.68.97|44121|0.114108796296932</v>
      </c>
      <c r="B1859" s="32">
        <v>8857</v>
      </c>
      <c r="C1859" s="32" t="s">
        <v>2764</v>
      </c>
      <c r="D1859" s="38">
        <f>INT(DT!A1859)</f>
        <v>44121</v>
      </c>
      <c r="E1859" s="39">
        <f>DT!A1859-INT(DT!A1859)</f>
        <v>0.11410879629693227</v>
      </c>
      <c r="F1859" s="32" t="s">
        <v>123</v>
      </c>
      <c r="G1859" s="39">
        <f>IF(F_SEARCHES!$H1859=1,(VLOOKUP(F_SEARCHES!$A1859,'F_ ORDERS'!A:G,7,FALSE)+VLOOKUP(F_SEARCHES!$A1859,'F_ ORDERS'!A:H,8,FALSE))-(F_SEARCHES!$D1859+F_SEARCHES!$E1859),0)</f>
        <v>0</v>
      </c>
      <c r="H1859" s="32">
        <f>IFERROR(IF(MATCH(F_SEARCHES!$A1859,'F_ ORDERS'!A:A,0),1,),0)</f>
        <v>0</v>
      </c>
    </row>
    <row r="1860" spans="1:8" x14ac:dyDescent="0.2">
      <c r="A1860" s="37" t="str">
        <f t="shared" si="29"/>
        <v>233.243.129.43|45435|0.578587962962047</v>
      </c>
      <c r="B1860" s="32">
        <v>8858</v>
      </c>
      <c r="C1860" s="32" t="s">
        <v>2765</v>
      </c>
      <c r="D1860" s="38">
        <f>INT(DT!A1860)</f>
        <v>45435</v>
      </c>
      <c r="E1860" s="39">
        <f>DT!A1860-INT(DT!A1860)</f>
        <v>0.57858796296204673</v>
      </c>
      <c r="F1860" s="32" t="s">
        <v>474</v>
      </c>
      <c r="G1860" s="39">
        <f>IF(F_SEARCHES!$H1860=1,(VLOOKUP(F_SEARCHES!$A1860,'F_ ORDERS'!A:G,7,FALSE)+VLOOKUP(F_SEARCHES!$A1860,'F_ ORDERS'!A:H,8,FALSE))-(F_SEARCHES!$D1860+F_SEARCHES!$E1860),0)</f>
        <v>0.11502314815152204</v>
      </c>
      <c r="H1860" s="32">
        <f>IFERROR(IF(MATCH(F_SEARCHES!$A1860,'F_ ORDERS'!A:A,0),1,),0)</f>
        <v>1</v>
      </c>
    </row>
    <row r="1861" spans="1:8" x14ac:dyDescent="0.2">
      <c r="A1861" s="37" t="str">
        <f t="shared" si="29"/>
        <v>233.53.137.251|44326|0.432210648148612</v>
      </c>
      <c r="B1861" s="32">
        <v>8859</v>
      </c>
      <c r="C1861" s="32" t="s">
        <v>2766</v>
      </c>
      <c r="D1861" s="38">
        <f>INT(DT!A1861)</f>
        <v>44326</v>
      </c>
      <c r="E1861" s="39">
        <f>DT!A1861-INT(DT!A1861)</f>
        <v>0.43221064814861165</v>
      </c>
      <c r="F1861" s="32" t="s">
        <v>105</v>
      </c>
      <c r="G1861" s="39">
        <f>IF(F_SEARCHES!$H1861=1,(VLOOKUP(F_SEARCHES!$A1861,'F_ ORDERS'!A:G,7,FALSE)+VLOOKUP(F_SEARCHES!$A1861,'F_ ORDERS'!A:H,8,FALSE))-(F_SEARCHES!$D1861+F_SEARCHES!$E1861),0)</f>
        <v>0</v>
      </c>
      <c r="H1861" s="32">
        <f>IFERROR(IF(MATCH(F_SEARCHES!$A1861,'F_ ORDERS'!A:A,0),1,),0)</f>
        <v>0</v>
      </c>
    </row>
    <row r="1862" spans="1:8" x14ac:dyDescent="0.2">
      <c r="A1862" s="37" t="str">
        <f t="shared" si="29"/>
        <v>233.72.70.144|44384|0.03403935184906</v>
      </c>
      <c r="B1862" s="32">
        <v>8860</v>
      </c>
      <c r="C1862" s="32" t="s">
        <v>2767</v>
      </c>
      <c r="D1862" s="38">
        <f>INT(DT!A1862)</f>
        <v>44384</v>
      </c>
      <c r="E1862" s="39">
        <f>DT!A1862-INT(DT!A1862)</f>
        <v>3.403935184906004E-2</v>
      </c>
      <c r="F1862" s="32" t="s">
        <v>491</v>
      </c>
      <c r="G1862" s="39">
        <f>IF(F_SEARCHES!$H1862=1,(VLOOKUP(F_SEARCHES!$A1862,'F_ ORDERS'!A:G,7,FALSE)+VLOOKUP(F_SEARCHES!$A1862,'F_ ORDERS'!A:H,8,FALSE))-(F_SEARCHES!$D1862+F_SEARCHES!$E1862),0)</f>
        <v>0</v>
      </c>
      <c r="H1862" s="32">
        <f>IFERROR(IF(MATCH(F_SEARCHES!$A1862,'F_ ORDERS'!A:A,0),1,),0)</f>
        <v>0</v>
      </c>
    </row>
    <row r="1863" spans="1:8" x14ac:dyDescent="0.2">
      <c r="A1863" s="37" t="str">
        <f t="shared" si="29"/>
        <v>233.78.129.15|45309|0.37444444445282</v>
      </c>
      <c r="B1863" s="32">
        <v>8861</v>
      </c>
      <c r="C1863" s="32" t="s">
        <v>2768</v>
      </c>
      <c r="D1863" s="38">
        <f>INT(DT!A1863)</f>
        <v>45309</v>
      </c>
      <c r="E1863" s="39">
        <f>DT!A1863-INT(DT!A1863)</f>
        <v>0.37444444445281988</v>
      </c>
      <c r="F1863" s="32" t="s">
        <v>435</v>
      </c>
      <c r="G1863" s="39">
        <f>IF(F_SEARCHES!$H1863=1,(VLOOKUP(F_SEARCHES!$A1863,'F_ ORDERS'!A:G,7,FALSE)+VLOOKUP(F_SEARCHES!$A1863,'F_ ORDERS'!A:H,8,FALSE))-(F_SEARCHES!$D1863+F_SEARCHES!$E1863),0)</f>
        <v>6.7592592604341917E-3</v>
      </c>
      <c r="H1863" s="32">
        <f>IFERROR(IF(MATCH(F_SEARCHES!$A1863,'F_ ORDERS'!A:A,0),1,),0)</f>
        <v>1</v>
      </c>
    </row>
    <row r="1864" spans="1:8" x14ac:dyDescent="0.2">
      <c r="A1864" s="37" t="str">
        <f t="shared" si="29"/>
        <v>233.8.84.142|42404|0.920914351852844</v>
      </c>
      <c r="B1864" s="32">
        <v>8862</v>
      </c>
      <c r="C1864" s="32" t="s">
        <v>2769</v>
      </c>
      <c r="D1864" s="38">
        <f>INT(DT!A1864)</f>
        <v>42404</v>
      </c>
      <c r="E1864" s="39">
        <f>DT!A1864-INT(DT!A1864)</f>
        <v>0.92091435185284354</v>
      </c>
      <c r="F1864" s="32" t="s">
        <v>168</v>
      </c>
      <c r="G1864" s="39">
        <f>IF(F_SEARCHES!$H1864=1,(VLOOKUP(F_SEARCHES!$A1864,'F_ ORDERS'!A:G,7,FALSE)+VLOOKUP(F_SEARCHES!$A1864,'F_ ORDERS'!A:H,8,FALSE))-(F_SEARCHES!$D1864+F_SEARCHES!$E1864),0)</f>
        <v>4.1956018518249039E-2</v>
      </c>
      <c r="H1864" s="32">
        <f>IFERROR(IF(MATCH(F_SEARCHES!$A1864,'F_ ORDERS'!A:A,0),1,),0)</f>
        <v>1</v>
      </c>
    </row>
    <row r="1865" spans="1:8" x14ac:dyDescent="0.2">
      <c r="A1865" s="37" t="str">
        <f t="shared" si="29"/>
        <v>233.89.218.181|45495|0.504722222220153</v>
      </c>
      <c r="B1865" s="32">
        <v>8863</v>
      </c>
      <c r="C1865" s="32" t="s">
        <v>2770</v>
      </c>
      <c r="D1865" s="38">
        <f>INT(DT!A1865)</f>
        <v>45495</v>
      </c>
      <c r="E1865" s="39">
        <f>DT!A1865-INT(DT!A1865)</f>
        <v>0.50472222222015262</v>
      </c>
      <c r="F1865" s="32" t="s">
        <v>121</v>
      </c>
      <c r="G1865" s="39">
        <f>IF(F_SEARCHES!$H1865=1,(VLOOKUP(F_SEARCHES!$A1865,'F_ ORDERS'!A:G,7,FALSE)+VLOOKUP(F_SEARCHES!$A1865,'F_ ORDERS'!A:H,8,FALSE))-(F_SEARCHES!$D1865+F_SEARCHES!$E1865),0)</f>
        <v>9.2152777775481809E-2</v>
      </c>
      <c r="H1865" s="32">
        <f>IFERROR(IF(MATCH(F_SEARCHES!$A1865,'F_ ORDERS'!A:A,0),1,),0)</f>
        <v>1</v>
      </c>
    </row>
    <row r="1866" spans="1:8" x14ac:dyDescent="0.2">
      <c r="A1866" s="37" t="str">
        <f t="shared" si="29"/>
        <v>233.96.243.43|45285|0.0288541666668607</v>
      </c>
      <c r="B1866" s="32">
        <v>8864</v>
      </c>
      <c r="C1866" s="32" t="s">
        <v>2771</v>
      </c>
      <c r="D1866" s="38">
        <f>INT(DT!A1866)</f>
        <v>45285</v>
      </c>
      <c r="E1866" s="39">
        <f>DT!A1866-INT(DT!A1866)</f>
        <v>2.8854166666860692E-2</v>
      </c>
      <c r="F1866" s="32" t="s">
        <v>455</v>
      </c>
      <c r="G1866" s="39">
        <f>IF(F_SEARCHES!$H1866=1,(VLOOKUP(F_SEARCHES!$A1866,'F_ ORDERS'!A:G,7,FALSE)+VLOOKUP(F_SEARCHES!$A1866,'F_ ORDERS'!A:H,8,FALSE))-(F_SEARCHES!$D1866+F_SEARCHES!$E1866),0)</f>
        <v>0</v>
      </c>
      <c r="H1866" s="32">
        <f>IFERROR(IF(MATCH(F_SEARCHES!$A1866,'F_ ORDERS'!A:A,0),1,),0)</f>
        <v>0</v>
      </c>
    </row>
    <row r="1867" spans="1:8" x14ac:dyDescent="0.2">
      <c r="A1867" s="37" t="str">
        <f t="shared" si="29"/>
        <v>234.144.44.156|44092|0.0954513888864312</v>
      </c>
      <c r="B1867" s="32">
        <v>8865</v>
      </c>
      <c r="C1867" s="32" t="s">
        <v>2772</v>
      </c>
      <c r="D1867" s="38">
        <f>INT(DT!A1867)</f>
        <v>44092</v>
      </c>
      <c r="E1867" s="39">
        <f>DT!A1867-INT(DT!A1867)</f>
        <v>9.5451388886431232E-2</v>
      </c>
      <c r="F1867" s="32" t="s">
        <v>442</v>
      </c>
      <c r="G1867" s="39">
        <f>IF(F_SEARCHES!$H1867=1,(VLOOKUP(F_SEARCHES!$A1867,'F_ ORDERS'!A:G,7,FALSE)+VLOOKUP(F_SEARCHES!$A1867,'F_ ORDERS'!A:H,8,FALSE))-(F_SEARCHES!$D1867+F_SEARCHES!$E1867),0)</f>
        <v>4.3981481481750961E-2</v>
      </c>
      <c r="H1867" s="32">
        <f>IFERROR(IF(MATCH(F_SEARCHES!$A1867,'F_ ORDERS'!A:A,0),1,),0)</f>
        <v>1</v>
      </c>
    </row>
    <row r="1868" spans="1:8" x14ac:dyDescent="0.2">
      <c r="A1868" s="37" t="str">
        <f t="shared" si="29"/>
        <v>234.15.232.216|44240|0.224444444436813</v>
      </c>
      <c r="B1868" s="32">
        <v>8866</v>
      </c>
      <c r="C1868" s="32" t="s">
        <v>2773</v>
      </c>
      <c r="D1868" s="38">
        <f>INT(DT!A1868)</f>
        <v>44240</v>
      </c>
      <c r="E1868" s="39">
        <f>DT!A1868-INT(DT!A1868)</f>
        <v>0.22444444443681277</v>
      </c>
      <c r="F1868" s="32" t="s">
        <v>100</v>
      </c>
      <c r="G1868" s="39">
        <f>IF(F_SEARCHES!$H1868=1,(VLOOKUP(F_SEARCHES!$A1868,'F_ ORDERS'!A:G,7,FALSE)+VLOOKUP(F_SEARCHES!$A1868,'F_ ORDERS'!A:H,8,FALSE))-(F_SEARCHES!$D1868+F_SEARCHES!$E1868),0)</f>
        <v>0</v>
      </c>
      <c r="H1868" s="32">
        <f>IFERROR(IF(MATCH(F_SEARCHES!$A1868,'F_ ORDERS'!A:A,0),1,),0)</f>
        <v>0</v>
      </c>
    </row>
    <row r="1869" spans="1:8" x14ac:dyDescent="0.2">
      <c r="A1869" s="37" t="str">
        <f t="shared" si="29"/>
        <v>234.158.230.44|44961|0.134259259262762</v>
      </c>
      <c r="B1869" s="32">
        <v>8867</v>
      </c>
      <c r="C1869" s="32" t="s">
        <v>2774</v>
      </c>
      <c r="D1869" s="38">
        <f>INT(DT!A1869)</f>
        <v>44961</v>
      </c>
      <c r="E1869" s="39">
        <f>DT!A1869-INT(DT!A1869)</f>
        <v>0.1342592592627625</v>
      </c>
      <c r="F1869" s="32" t="s">
        <v>127</v>
      </c>
      <c r="G1869" s="39">
        <f>IF(F_SEARCHES!$H1869=1,(VLOOKUP(F_SEARCHES!$A1869,'F_ ORDERS'!A:G,7,FALSE)+VLOOKUP(F_SEARCHES!$A1869,'F_ ORDERS'!A:H,8,FALSE))-(F_SEARCHES!$D1869+F_SEARCHES!$E1869),0)</f>
        <v>6.1377314814308193E-2</v>
      </c>
      <c r="H1869" s="32">
        <f>IFERROR(IF(MATCH(F_SEARCHES!$A1869,'F_ ORDERS'!A:A,0),1,),0)</f>
        <v>1</v>
      </c>
    </row>
    <row r="1870" spans="1:8" x14ac:dyDescent="0.2">
      <c r="A1870" s="37" t="str">
        <f t="shared" si="29"/>
        <v>234.171.231.42|43868|0.985416666670062</v>
      </c>
      <c r="B1870" s="32">
        <v>8868</v>
      </c>
      <c r="C1870" s="32" t="s">
        <v>2775</v>
      </c>
      <c r="D1870" s="38">
        <f>INT(DT!A1870)</f>
        <v>43868</v>
      </c>
      <c r="E1870" s="39">
        <f>DT!A1870-INT(DT!A1870)</f>
        <v>0.98541666667006211</v>
      </c>
      <c r="F1870" s="32" t="s">
        <v>158</v>
      </c>
      <c r="G1870" s="39">
        <f>IF(F_SEARCHES!$H1870=1,(VLOOKUP(F_SEARCHES!$A1870,'F_ ORDERS'!A:G,7,FALSE)+VLOOKUP(F_SEARCHES!$A1870,'F_ ORDERS'!A:H,8,FALSE))-(F_SEARCHES!$D1870+F_SEARCHES!$E1870),0)</f>
        <v>0</v>
      </c>
      <c r="H1870" s="32">
        <f>IFERROR(IF(MATCH(F_SEARCHES!$A1870,'F_ ORDERS'!A:A,0),1,),0)</f>
        <v>0</v>
      </c>
    </row>
    <row r="1871" spans="1:8" x14ac:dyDescent="0.2">
      <c r="A1871" s="37" t="str">
        <f t="shared" si="29"/>
        <v>234.228.131.37|43709|0.58864583333343</v>
      </c>
      <c r="B1871" s="32">
        <v>8869</v>
      </c>
      <c r="C1871" s="32" t="s">
        <v>2776</v>
      </c>
      <c r="D1871" s="38">
        <f>INT(DT!A1871)</f>
        <v>43709</v>
      </c>
      <c r="E1871" s="39">
        <f>DT!A1871-INT(DT!A1871)</f>
        <v>0.58864583333343035</v>
      </c>
      <c r="F1871" s="32" t="s">
        <v>448</v>
      </c>
      <c r="G1871" s="39">
        <f>IF(F_SEARCHES!$H1871=1,(VLOOKUP(F_SEARCHES!$A1871,'F_ ORDERS'!A:G,7,FALSE)+VLOOKUP(F_SEARCHES!$A1871,'F_ ORDERS'!A:H,8,FALSE))-(F_SEARCHES!$D1871+F_SEARCHES!$E1871),0)</f>
        <v>0.11903935185546288</v>
      </c>
      <c r="H1871" s="32">
        <f>IFERROR(IF(MATCH(F_SEARCHES!$A1871,'F_ ORDERS'!A:A,0),1,),0)</f>
        <v>1</v>
      </c>
    </row>
    <row r="1872" spans="1:8" x14ac:dyDescent="0.2">
      <c r="A1872" s="37" t="str">
        <f t="shared" si="29"/>
        <v>234.247.199.137|45485|0.531828703700739</v>
      </c>
      <c r="B1872" s="32">
        <v>8870</v>
      </c>
      <c r="C1872" s="32" t="s">
        <v>2777</v>
      </c>
      <c r="D1872" s="38">
        <f>INT(DT!A1872)</f>
        <v>45485</v>
      </c>
      <c r="E1872" s="39">
        <f>DT!A1872-INT(DT!A1872)</f>
        <v>0.53182870370073942</v>
      </c>
      <c r="F1872" s="32" t="s">
        <v>248</v>
      </c>
      <c r="G1872" s="39">
        <f>IF(F_SEARCHES!$H1872=1,(VLOOKUP(F_SEARCHES!$A1872,'F_ ORDERS'!A:G,7,FALSE)+VLOOKUP(F_SEARCHES!$A1872,'F_ ORDERS'!A:H,8,FALSE))-(F_SEARCHES!$D1872+F_SEARCHES!$E1872),0)</f>
        <v>0.1237615740756155</v>
      </c>
      <c r="H1872" s="32">
        <f>IFERROR(IF(MATCH(F_SEARCHES!$A1872,'F_ ORDERS'!A:A,0),1,),0)</f>
        <v>1</v>
      </c>
    </row>
    <row r="1873" spans="1:8" x14ac:dyDescent="0.2">
      <c r="A1873" s="37" t="str">
        <f t="shared" si="29"/>
        <v>234.251.8.233|44256|0.904374999998254</v>
      </c>
      <c r="B1873" s="32">
        <v>8871</v>
      </c>
      <c r="C1873" s="32" t="s">
        <v>2778</v>
      </c>
      <c r="D1873" s="38">
        <f>INT(DT!A1873)</f>
        <v>44256</v>
      </c>
      <c r="E1873" s="39">
        <f>DT!A1873-INT(DT!A1873)</f>
        <v>0.90437499999825377</v>
      </c>
      <c r="F1873" s="32" t="s">
        <v>327</v>
      </c>
      <c r="G1873" s="39">
        <f>IF(F_SEARCHES!$H1873=1,(VLOOKUP(F_SEARCHES!$A1873,'F_ ORDERS'!A:G,7,FALSE)+VLOOKUP(F_SEARCHES!$A1873,'F_ ORDERS'!A:H,8,FALSE))-(F_SEARCHES!$D1873+F_SEARCHES!$E1873),0)</f>
        <v>1.7824074093368836E-3</v>
      </c>
      <c r="H1873" s="32">
        <f>IFERROR(IF(MATCH(F_SEARCHES!$A1873,'F_ ORDERS'!A:A,0),1,),0)</f>
        <v>1</v>
      </c>
    </row>
    <row r="1874" spans="1:8" x14ac:dyDescent="0.2">
      <c r="A1874" s="37" t="str">
        <f t="shared" si="29"/>
        <v>234.41.169.200|43261|0.733414351852844</v>
      </c>
      <c r="B1874" s="32">
        <v>8872</v>
      </c>
      <c r="C1874" s="32" t="s">
        <v>2779</v>
      </c>
      <c r="D1874" s="38">
        <f>INT(DT!A1874)</f>
        <v>43261</v>
      </c>
      <c r="E1874" s="39">
        <f>DT!A1874-INT(DT!A1874)</f>
        <v>0.73341435185284354</v>
      </c>
      <c r="F1874" s="32" t="s">
        <v>297</v>
      </c>
      <c r="G1874" s="39">
        <f>IF(F_SEARCHES!$H1874=1,(VLOOKUP(F_SEARCHES!$A1874,'F_ ORDERS'!A:G,7,FALSE)+VLOOKUP(F_SEARCHES!$A1874,'F_ ORDERS'!A:H,8,FALSE))-(F_SEARCHES!$D1874+F_SEARCHES!$E1874),0)</f>
        <v>0</v>
      </c>
      <c r="H1874" s="32">
        <f>IFERROR(IF(MATCH(F_SEARCHES!$A1874,'F_ ORDERS'!A:A,0),1,),0)</f>
        <v>0</v>
      </c>
    </row>
    <row r="1875" spans="1:8" x14ac:dyDescent="0.2">
      <c r="A1875" s="37" t="str">
        <f t="shared" si="29"/>
        <v>234.62.217.45|45496|0.638622685182781</v>
      </c>
      <c r="B1875" s="32">
        <v>8873</v>
      </c>
      <c r="C1875" s="32" t="s">
        <v>2780</v>
      </c>
      <c r="D1875" s="38">
        <f>INT(DT!A1875)</f>
        <v>45496</v>
      </c>
      <c r="E1875" s="39">
        <f>DT!A1875-INT(DT!A1875)</f>
        <v>0.63862268518278142</v>
      </c>
      <c r="F1875" s="32" t="s">
        <v>281</v>
      </c>
      <c r="G1875" s="39">
        <f>IF(F_SEARCHES!$H1875=1,(VLOOKUP(F_SEARCHES!$A1875,'F_ ORDERS'!A:G,7,FALSE)+VLOOKUP(F_SEARCHES!$A1875,'F_ ORDERS'!A:H,8,FALSE))-(F_SEARCHES!$D1875+F_SEARCHES!$E1875),0)</f>
        <v>7.9490740739856847E-2</v>
      </c>
      <c r="H1875" s="32">
        <f>IFERROR(IF(MATCH(F_SEARCHES!$A1875,'F_ ORDERS'!A:A,0),1,),0)</f>
        <v>1</v>
      </c>
    </row>
    <row r="1876" spans="1:8" x14ac:dyDescent="0.2">
      <c r="A1876" s="37" t="str">
        <f t="shared" si="29"/>
        <v>234.83.80.110|44143|0.980983796296641</v>
      </c>
      <c r="B1876" s="32">
        <v>8874</v>
      </c>
      <c r="C1876" s="32" t="s">
        <v>2781</v>
      </c>
      <c r="D1876" s="38">
        <f>INT(DT!A1876)</f>
        <v>44143</v>
      </c>
      <c r="E1876" s="39">
        <f>DT!A1876-INT(DT!A1876)</f>
        <v>0.98098379629664123</v>
      </c>
      <c r="F1876" s="32" t="s">
        <v>73</v>
      </c>
      <c r="G1876" s="39">
        <f>IF(F_SEARCHES!$H1876=1,(VLOOKUP(F_SEARCHES!$A1876,'F_ ORDERS'!A:G,7,FALSE)+VLOOKUP(F_SEARCHES!$A1876,'F_ ORDERS'!A:H,8,FALSE))-(F_SEARCHES!$D1876+F_SEARCHES!$E1876),0)</f>
        <v>2.6863425926421769E-2</v>
      </c>
      <c r="H1876" s="32">
        <f>IFERROR(IF(MATCH(F_SEARCHES!$A1876,'F_ ORDERS'!A:A,0),1,),0)</f>
        <v>1</v>
      </c>
    </row>
    <row r="1877" spans="1:8" x14ac:dyDescent="0.2">
      <c r="A1877" s="37" t="str">
        <f t="shared" si="29"/>
        <v>235.10.106.64|44957|0.655682870368764</v>
      </c>
      <c r="B1877" s="32">
        <v>8875</v>
      </c>
      <c r="C1877" s="32" t="s">
        <v>2782</v>
      </c>
      <c r="D1877" s="38">
        <f>INT(DT!A1877)</f>
        <v>44957</v>
      </c>
      <c r="E1877" s="39">
        <f>DT!A1877-INT(DT!A1877)</f>
        <v>0.65568287036876427</v>
      </c>
      <c r="F1877" s="32" t="s">
        <v>94</v>
      </c>
      <c r="G1877" s="39">
        <f>IF(F_SEARCHES!$H1877=1,(VLOOKUP(F_SEARCHES!$A1877,'F_ ORDERS'!A:G,7,FALSE)+VLOOKUP(F_SEARCHES!$A1877,'F_ ORDERS'!A:H,8,FALSE))-(F_SEARCHES!$D1877+F_SEARCHES!$E1877),0)</f>
        <v>0</v>
      </c>
      <c r="H1877" s="32">
        <f>IFERROR(IF(MATCH(F_SEARCHES!$A1877,'F_ ORDERS'!A:A,0),1,),0)</f>
        <v>0</v>
      </c>
    </row>
    <row r="1878" spans="1:8" x14ac:dyDescent="0.2">
      <c r="A1878" s="37" t="str">
        <f t="shared" si="29"/>
        <v>235.102.223.218|43982|0.887951388889633</v>
      </c>
      <c r="B1878" s="32">
        <v>8876</v>
      </c>
      <c r="C1878" s="32" t="s">
        <v>2783</v>
      </c>
      <c r="D1878" s="38">
        <f>INT(DT!A1878)</f>
        <v>43982</v>
      </c>
      <c r="E1878" s="39">
        <f>DT!A1878-INT(DT!A1878)</f>
        <v>0.88795138888963265</v>
      </c>
      <c r="F1878" s="32" t="s">
        <v>435</v>
      </c>
      <c r="G1878" s="39">
        <f>IF(F_SEARCHES!$H1878=1,(VLOOKUP(F_SEARCHES!$A1878,'F_ ORDERS'!A:G,7,FALSE)+VLOOKUP(F_SEARCHES!$A1878,'F_ ORDERS'!A:H,8,FALSE))-(F_SEARCHES!$D1878+F_SEARCHES!$E1878),0)</f>
        <v>0</v>
      </c>
      <c r="H1878" s="32">
        <f>IFERROR(IF(MATCH(F_SEARCHES!$A1878,'F_ ORDERS'!A:A,0),1,),0)</f>
        <v>0</v>
      </c>
    </row>
    <row r="1879" spans="1:8" x14ac:dyDescent="0.2">
      <c r="A1879" s="37" t="str">
        <f t="shared" si="29"/>
        <v>235.11.130.78|43620|0.0838888888902147</v>
      </c>
      <c r="B1879" s="32">
        <v>8877</v>
      </c>
      <c r="C1879" s="32" t="s">
        <v>2784</v>
      </c>
      <c r="D1879" s="38">
        <f>INT(DT!A1879)</f>
        <v>43620</v>
      </c>
      <c r="E1879" s="39">
        <f>DT!A1879-INT(DT!A1879)</f>
        <v>8.388888889021473E-2</v>
      </c>
      <c r="F1879" s="32" t="s">
        <v>309</v>
      </c>
      <c r="G1879" s="39">
        <f>IF(F_SEARCHES!$H1879=1,(VLOOKUP(F_SEARCHES!$A1879,'F_ ORDERS'!A:G,7,FALSE)+VLOOKUP(F_SEARCHES!$A1879,'F_ ORDERS'!A:H,8,FALSE))-(F_SEARCHES!$D1879+F_SEARCHES!$E1879),0)</f>
        <v>9.5185185185982846E-2</v>
      </c>
      <c r="H1879" s="32">
        <f>IFERROR(IF(MATCH(F_SEARCHES!$A1879,'F_ ORDERS'!A:A,0),1,),0)</f>
        <v>1</v>
      </c>
    </row>
    <row r="1880" spans="1:8" x14ac:dyDescent="0.2">
      <c r="A1880" s="37" t="str">
        <f t="shared" si="29"/>
        <v>235.124.129.165|44792|0.808113425926422</v>
      </c>
      <c r="B1880" s="32">
        <v>8878</v>
      </c>
      <c r="C1880" s="32" t="s">
        <v>2785</v>
      </c>
      <c r="D1880" s="38">
        <f>INT(DT!A1880)</f>
        <v>44792</v>
      </c>
      <c r="E1880" s="39">
        <f>DT!A1880-INT(DT!A1880)</f>
        <v>0.80811342592642177</v>
      </c>
      <c r="F1880" s="32" t="s">
        <v>277</v>
      </c>
      <c r="G1880" s="39">
        <f>IF(F_SEARCHES!$H1880=1,(VLOOKUP(F_SEARCHES!$A1880,'F_ ORDERS'!A:G,7,FALSE)+VLOOKUP(F_SEARCHES!$A1880,'F_ ORDERS'!A:H,8,FALSE))-(F_SEARCHES!$D1880+F_SEARCHES!$E1880),0)</f>
        <v>6.4803240740729962E-2</v>
      </c>
      <c r="H1880" s="32">
        <f>IFERROR(IF(MATCH(F_SEARCHES!$A1880,'F_ ORDERS'!A:A,0),1,),0)</f>
        <v>1</v>
      </c>
    </row>
    <row r="1881" spans="1:8" x14ac:dyDescent="0.2">
      <c r="A1881" s="37" t="str">
        <f t="shared" si="29"/>
        <v>235.138.47.216|44743|0.796782407407591</v>
      </c>
      <c r="B1881" s="32">
        <v>8879</v>
      </c>
      <c r="C1881" s="32" t="s">
        <v>2786</v>
      </c>
      <c r="D1881" s="38">
        <f>INT(DT!A1881)</f>
        <v>44743</v>
      </c>
      <c r="E1881" s="39">
        <f>DT!A1881-INT(DT!A1881)</f>
        <v>0.79678240740759065</v>
      </c>
      <c r="F1881" s="32" t="s">
        <v>205</v>
      </c>
      <c r="G1881" s="39">
        <f>IF(F_SEARCHES!$H1881=1,(VLOOKUP(F_SEARCHES!$A1881,'F_ ORDERS'!A:G,7,FALSE)+VLOOKUP(F_SEARCHES!$A1881,'F_ ORDERS'!A:H,8,FALSE))-(F_SEARCHES!$D1881+F_SEARCHES!$E1881),0)</f>
        <v>0</v>
      </c>
      <c r="H1881" s="32">
        <f>IFERROR(IF(MATCH(F_SEARCHES!$A1881,'F_ ORDERS'!A:A,0),1,),0)</f>
        <v>0</v>
      </c>
    </row>
    <row r="1882" spans="1:8" x14ac:dyDescent="0.2">
      <c r="A1882" s="37" t="str">
        <f t="shared" si="29"/>
        <v>235.218.118.45|44024|0.70584490741021</v>
      </c>
      <c r="B1882" s="32">
        <v>8880</v>
      </c>
      <c r="C1882" s="32" t="s">
        <v>2787</v>
      </c>
      <c r="D1882" s="38">
        <f>INT(DT!A1882)</f>
        <v>44024</v>
      </c>
      <c r="E1882" s="39">
        <f>DT!A1882-INT(DT!A1882)</f>
        <v>0.70584490741021</v>
      </c>
      <c r="F1882" s="32" t="s">
        <v>229</v>
      </c>
      <c r="G1882" s="39">
        <f>IF(F_SEARCHES!$H1882=1,(VLOOKUP(F_SEARCHES!$A1882,'F_ ORDERS'!A:G,7,FALSE)+VLOOKUP(F_SEARCHES!$A1882,'F_ ORDERS'!A:H,8,FALSE))-(F_SEARCHES!$D1882+F_SEARCHES!$E1882),0)</f>
        <v>0</v>
      </c>
      <c r="H1882" s="32">
        <f>IFERROR(IF(MATCH(F_SEARCHES!$A1882,'F_ ORDERS'!A:A,0),1,),0)</f>
        <v>0</v>
      </c>
    </row>
    <row r="1883" spans="1:8" x14ac:dyDescent="0.2">
      <c r="A1883" s="37" t="str">
        <f t="shared" si="29"/>
        <v>235.32.144.238|44901|0.0281944444432156</v>
      </c>
      <c r="B1883" s="32">
        <v>8881</v>
      </c>
      <c r="C1883" s="32" t="s">
        <v>2788</v>
      </c>
      <c r="D1883" s="38">
        <f>INT(DT!A1883)</f>
        <v>44901</v>
      </c>
      <c r="E1883" s="39">
        <f>DT!A1883-INT(DT!A1883)</f>
        <v>2.8194444443215616E-2</v>
      </c>
      <c r="F1883" s="32" t="s">
        <v>427</v>
      </c>
      <c r="G1883" s="39">
        <f>IF(F_SEARCHES!$H1883=1,(VLOOKUP(F_SEARCHES!$A1883,'F_ ORDERS'!A:G,7,FALSE)+VLOOKUP(F_SEARCHES!$A1883,'F_ ORDERS'!A:H,8,FALSE))-(F_SEARCHES!$D1883+F_SEARCHES!$E1883),0)</f>
        <v>0.10723379629780538</v>
      </c>
      <c r="H1883" s="32">
        <f>IFERROR(IF(MATCH(F_SEARCHES!$A1883,'F_ ORDERS'!A:A,0),1,),0)</f>
        <v>1</v>
      </c>
    </row>
    <row r="1884" spans="1:8" x14ac:dyDescent="0.2">
      <c r="A1884" s="37" t="str">
        <f t="shared" si="29"/>
        <v>235.37.129.3|43704|0.186724537037662</v>
      </c>
      <c r="B1884" s="32">
        <v>8882</v>
      </c>
      <c r="C1884" s="32" t="s">
        <v>2789</v>
      </c>
      <c r="D1884" s="38">
        <f>INT(DT!A1884)</f>
        <v>43704</v>
      </c>
      <c r="E1884" s="39">
        <f>DT!A1884-INT(DT!A1884)</f>
        <v>0.18672453703766223</v>
      </c>
      <c r="F1884" s="32" t="s">
        <v>139</v>
      </c>
      <c r="G1884" s="39">
        <f>IF(F_SEARCHES!$H1884=1,(VLOOKUP(F_SEARCHES!$A1884,'F_ ORDERS'!A:G,7,FALSE)+VLOOKUP(F_SEARCHES!$A1884,'F_ ORDERS'!A:H,8,FALSE))-(F_SEARCHES!$D1884+F_SEARCHES!$E1884),0)</f>
        <v>0</v>
      </c>
      <c r="H1884" s="32">
        <f>IFERROR(IF(MATCH(F_SEARCHES!$A1884,'F_ ORDERS'!A:A,0),1,),0)</f>
        <v>0</v>
      </c>
    </row>
    <row r="1885" spans="1:8" x14ac:dyDescent="0.2">
      <c r="A1885" s="37" t="str">
        <f t="shared" si="29"/>
        <v>235.44.248.192|44066|0.942824074067175</v>
      </c>
      <c r="B1885" s="32">
        <v>8883</v>
      </c>
      <c r="C1885" s="32" t="s">
        <v>2790</v>
      </c>
      <c r="D1885" s="38">
        <f>INT(DT!A1885)</f>
        <v>44066</v>
      </c>
      <c r="E1885" s="39">
        <f>DT!A1885-INT(DT!A1885)</f>
        <v>0.94282407406717539</v>
      </c>
      <c r="F1885" s="32" t="s">
        <v>92</v>
      </c>
      <c r="G1885" s="39">
        <f>IF(F_SEARCHES!$H1885=1,(VLOOKUP(F_SEARCHES!$A1885,'F_ ORDERS'!A:G,7,FALSE)+VLOOKUP(F_SEARCHES!$A1885,'F_ ORDERS'!A:H,8,FALSE))-(F_SEARCHES!$D1885+F_SEARCHES!$E1885),0)</f>
        <v>6.1574074061354622E-3</v>
      </c>
      <c r="H1885" s="32">
        <f>IFERROR(IF(MATCH(F_SEARCHES!$A1885,'F_ ORDERS'!A:A,0),1,),0)</f>
        <v>1</v>
      </c>
    </row>
    <row r="1886" spans="1:8" x14ac:dyDescent="0.2">
      <c r="A1886" s="37" t="str">
        <f t="shared" si="29"/>
        <v>235.45.72.90|45603|0.641886574070668</v>
      </c>
      <c r="B1886" s="32">
        <v>8884</v>
      </c>
      <c r="C1886" s="32" t="s">
        <v>2791</v>
      </c>
      <c r="D1886" s="38">
        <f>INT(DT!A1886)</f>
        <v>45603</v>
      </c>
      <c r="E1886" s="39">
        <f>DT!A1886-INT(DT!A1886)</f>
        <v>0.64188657407066785</v>
      </c>
      <c r="F1886" s="32" t="s">
        <v>450</v>
      </c>
      <c r="G1886" s="39">
        <f>IF(F_SEARCHES!$H1886=1,(VLOOKUP(F_SEARCHES!$A1886,'F_ ORDERS'!A:G,7,FALSE)+VLOOKUP(F_SEARCHES!$A1886,'F_ ORDERS'!A:H,8,FALSE))-(F_SEARCHES!$D1886+F_SEARCHES!$E1886),0)</f>
        <v>2.2557870368473232E-2</v>
      </c>
      <c r="H1886" s="32">
        <f>IFERROR(IF(MATCH(F_SEARCHES!$A1886,'F_ ORDERS'!A:A,0),1,),0)</f>
        <v>1</v>
      </c>
    </row>
    <row r="1887" spans="1:8" x14ac:dyDescent="0.2">
      <c r="A1887" s="37" t="str">
        <f t="shared" si="29"/>
        <v>235.70.8.161|44624|0.723761574066884</v>
      </c>
      <c r="B1887" s="32">
        <v>8885</v>
      </c>
      <c r="C1887" s="32" t="s">
        <v>2792</v>
      </c>
      <c r="D1887" s="38">
        <f>INT(DT!A1887)</f>
        <v>44624</v>
      </c>
      <c r="E1887" s="39">
        <f>DT!A1887-INT(DT!A1887)</f>
        <v>0.72376157406688435</v>
      </c>
      <c r="F1887" s="32" t="s">
        <v>219</v>
      </c>
      <c r="G1887" s="39">
        <f>IF(F_SEARCHES!$H1887=1,(VLOOKUP(F_SEARCHES!$A1887,'F_ ORDERS'!A:G,7,FALSE)+VLOOKUP(F_SEARCHES!$A1887,'F_ ORDERS'!A:H,8,FALSE))-(F_SEARCHES!$D1887+F_SEARCHES!$E1887),0)</f>
        <v>0</v>
      </c>
      <c r="H1887" s="32">
        <f>IFERROR(IF(MATCH(F_SEARCHES!$A1887,'F_ ORDERS'!A:A,0),1,),0)</f>
        <v>0</v>
      </c>
    </row>
    <row r="1888" spans="1:8" x14ac:dyDescent="0.2">
      <c r="A1888" s="37" t="str">
        <f t="shared" si="29"/>
        <v>235.79.45.70|43410|0.484189814822457</v>
      </c>
      <c r="B1888" s="32">
        <v>8886</v>
      </c>
      <c r="C1888" s="32" t="s">
        <v>2793</v>
      </c>
      <c r="D1888" s="38">
        <f>INT(DT!A1888)</f>
        <v>43410</v>
      </c>
      <c r="E1888" s="39">
        <f>DT!A1888-INT(DT!A1888)</f>
        <v>0.48418981482245727</v>
      </c>
      <c r="F1888" s="32" t="s">
        <v>479</v>
      </c>
      <c r="G1888" s="39">
        <f>IF(F_SEARCHES!$H1888=1,(VLOOKUP(F_SEARCHES!$A1888,'F_ ORDERS'!A:G,7,FALSE)+VLOOKUP(F_SEARCHES!$A1888,'F_ ORDERS'!A:H,8,FALSE))-(F_SEARCHES!$D1888+F_SEARCHES!$E1888),0)</f>
        <v>0</v>
      </c>
      <c r="H1888" s="32">
        <f>IFERROR(IF(MATCH(F_SEARCHES!$A1888,'F_ ORDERS'!A:A,0),1,),0)</f>
        <v>0</v>
      </c>
    </row>
    <row r="1889" spans="1:8" x14ac:dyDescent="0.2">
      <c r="A1889" s="37" t="str">
        <f t="shared" si="29"/>
        <v>236.104.50.202|44165|0.473541666673555</v>
      </c>
      <c r="B1889" s="32">
        <v>8887</v>
      </c>
      <c r="C1889" s="32" t="s">
        <v>2794</v>
      </c>
      <c r="D1889" s="38">
        <f>INT(DT!A1889)</f>
        <v>44165</v>
      </c>
      <c r="E1889" s="39">
        <f>DT!A1889-INT(DT!A1889)</f>
        <v>0.47354166667355457</v>
      </c>
      <c r="F1889" s="32" t="s">
        <v>449</v>
      </c>
      <c r="G1889" s="39">
        <f>IF(F_SEARCHES!$H1889=1,(VLOOKUP(F_SEARCHES!$A1889,'F_ ORDERS'!A:G,7,FALSE)+VLOOKUP(F_SEARCHES!$A1889,'F_ ORDERS'!A:H,8,FALSE))-(F_SEARCHES!$D1889+F_SEARCHES!$E1889),0)</f>
        <v>4.2268518518540077E-2</v>
      </c>
      <c r="H1889" s="32">
        <f>IFERROR(IF(MATCH(F_SEARCHES!$A1889,'F_ ORDERS'!A:A,0),1,),0)</f>
        <v>1</v>
      </c>
    </row>
    <row r="1890" spans="1:8" x14ac:dyDescent="0.2">
      <c r="A1890" s="37" t="str">
        <f t="shared" si="29"/>
        <v>236.119.8.220|45576|0.406307870369346</v>
      </c>
      <c r="B1890" s="32">
        <v>8888</v>
      </c>
      <c r="C1890" s="32" t="s">
        <v>2795</v>
      </c>
      <c r="D1890" s="38">
        <f>INT(DT!A1890)</f>
        <v>45576</v>
      </c>
      <c r="E1890" s="39">
        <f>DT!A1890-INT(DT!A1890)</f>
        <v>0.40630787036934635</v>
      </c>
      <c r="F1890" s="32" t="s">
        <v>410</v>
      </c>
      <c r="G1890" s="39">
        <f>IF(F_SEARCHES!$H1890=1,(VLOOKUP(F_SEARCHES!$A1890,'F_ ORDERS'!A:G,7,FALSE)+VLOOKUP(F_SEARCHES!$A1890,'F_ ORDERS'!A:H,8,FALSE))-(F_SEARCHES!$D1890+F_SEARCHES!$E1890),0)</f>
        <v>7.7303240737819578E-2</v>
      </c>
      <c r="H1890" s="32">
        <f>IFERROR(IF(MATCH(F_SEARCHES!$A1890,'F_ ORDERS'!A:A,0),1,),0)</f>
        <v>1</v>
      </c>
    </row>
    <row r="1891" spans="1:8" x14ac:dyDescent="0.2">
      <c r="A1891" s="37" t="str">
        <f t="shared" si="29"/>
        <v>236.180.110.103|43376|0.281226851846441</v>
      </c>
      <c r="B1891" s="32">
        <v>8889</v>
      </c>
      <c r="C1891" s="32" t="s">
        <v>2796</v>
      </c>
      <c r="D1891" s="38">
        <f>INT(DT!A1891)</f>
        <v>43376</v>
      </c>
      <c r="E1891" s="39">
        <f>DT!A1891-INT(DT!A1891)</f>
        <v>0.2812268518464407</v>
      </c>
      <c r="F1891" s="32" t="s">
        <v>476</v>
      </c>
      <c r="G1891" s="39">
        <f>IF(F_SEARCHES!$H1891=1,(VLOOKUP(F_SEARCHES!$A1891,'F_ ORDERS'!A:G,7,FALSE)+VLOOKUP(F_SEARCHES!$A1891,'F_ ORDERS'!A:H,8,FALSE))-(F_SEARCHES!$D1891+F_SEARCHES!$E1891),0)</f>
        <v>2.0752314812853001E-2</v>
      </c>
      <c r="H1891" s="32">
        <f>IFERROR(IF(MATCH(F_SEARCHES!$A1891,'F_ ORDERS'!A:A,0),1,),0)</f>
        <v>1</v>
      </c>
    </row>
    <row r="1892" spans="1:8" x14ac:dyDescent="0.2">
      <c r="A1892" s="37" t="str">
        <f t="shared" si="29"/>
        <v>236.185.94.135|45129|0.106990740736364</v>
      </c>
      <c r="B1892" s="32">
        <v>8890</v>
      </c>
      <c r="C1892" s="32" t="s">
        <v>2797</v>
      </c>
      <c r="D1892" s="38">
        <f>INT(DT!A1892)</f>
        <v>45129</v>
      </c>
      <c r="E1892" s="39">
        <f>DT!A1892-INT(DT!A1892)</f>
        <v>0.10699074073636439</v>
      </c>
      <c r="F1892" s="32" t="s">
        <v>341</v>
      </c>
      <c r="G1892" s="39">
        <f>IF(F_SEARCHES!$H1892=1,(VLOOKUP(F_SEARCHES!$A1892,'F_ ORDERS'!A:G,7,FALSE)+VLOOKUP(F_SEARCHES!$A1892,'F_ ORDERS'!A:H,8,FALSE))-(F_SEARCHES!$D1892+F_SEARCHES!$E1892),0)</f>
        <v>0</v>
      </c>
      <c r="H1892" s="32">
        <f>IFERROR(IF(MATCH(F_SEARCHES!$A1892,'F_ ORDERS'!A:A,0),1,),0)</f>
        <v>0</v>
      </c>
    </row>
    <row r="1893" spans="1:8" x14ac:dyDescent="0.2">
      <c r="A1893" s="37" t="str">
        <f t="shared" si="29"/>
        <v>236.236.45.57|43712|0.778773148151231</v>
      </c>
      <c r="B1893" s="32">
        <v>8891</v>
      </c>
      <c r="C1893" s="32" t="s">
        <v>2798</v>
      </c>
      <c r="D1893" s="38">
        <f>INT(DT!A1893)</f>
        <v>43712</v>
      </c>
      <c r="E1893" s="39">
        <f>DT!A1893-INT(DT!A1893)</f>
        <v>0.778773148151231</v>
      </c>
      <c r="F1893" s="32" t="s">
        <v>265</v>
      </c>
      <c r="G1893" s="39">
        <f>IF(F_SEARCHES!$H1893=1,(VLOOKUP(F_SEARCHES!$A1893,'F_ ORDERS'!A:G,7,FALSE)+VLOOKUP(F_SEARCHES!$A1893,'F_ ORDERS'!A:H,8,FALSE))-(F_SEARCHES!$D1893+F_SEARCHES!$E1893),0)</f>
        <v>0</v>
      </c>
      <c r="H1893" s="32">
        <f>IFERROR(IF(MATCH(F_SEARCHES!$A1893,'F_ ORDERS'!A:A,0),1,),0)</f>
        <v>0</v>
      </c>
    </row>
    <row r="1894" spans="1:8" x14ac:dyDescent="0.2">
      <c r="A1894" s="37" t="str">
        <f t="shared" si="29"/>
        <v>236.43.76.158|44817|0.500358796292858</v>
      </c>
      <c r="B1894" s="32">
        <v>8892</v>
      </c>
      <c r="C1894" s="32" t="s">
        <v>2799</v>
      </c>
      <c r="D1894" s="38">
        <f>INT(DT!A1894)</f>
        <v>44817</v>
      </c>
      <c r="E1894" s="39">
        <f>DT!A1894-INT(DT!A1894)</f>
        <v>0.50035879629285773</v>
      </c>
      <c r="F1894" s="32" t="s">
        <v>127</v>
      </c>
      <c r="G1894" s="39">
        <f>IF(F_SEARCHES!$H1894=1,(VLOOKUP(F_SEARCHES!$A1894,'F_ ORDERS'!A:G,7,FALSE)+VLOOKUP(F_SEARCHES!$A1894,'F_ ORDERS'!A:H,8,FALSE))-(F_SEARCHES!$D1894+F_SEARCHES!$E1894),0)</f>
        <v>0</v>
      </c>
      <c r="H1894" s="32">
        <f>IFERROR(IF(MATCH(F_SEARCHES!$A1894,'F_ ORDERS'!A:A,0),1,),0)</f>
        <v>0</v>
      </c>
    </row>
    <row r="1895" spans="1:8" x14ac:dyDescent="0.2">
      <c r="A1895" s="37" t="str">
        <f t="shared" si="29"/>
        <v>236.70.227.247|44173|0.0920717592598521</v>
      </c>
      <c r="B1895" s="32">
        <v>8893</v>
      </c>
      <c r="C1895" s="32" t="s">
        <v>2800</v>
      </c>
      <c r="D1895" s="38">
        <f>INT(DT!A1895)</f>
        <v>44173</v>
      </c>
      <c r="E1895" s="39">
        <f>DT!A1895-INT(DT!A1895)</f>
        <v>9.2071759259852115E-2</v>
      </c>
      <c r="F1895" s="32" t="s">
        <v>102</v>
      </c>
      <c r="G1895" s="39">
        <f>IF(F_SEARCHES!$H1895=1,(VLOOKUP(F_SEARCHES!$A1895,'F_ ORDERS'!A:G,7,FALSE)+VLOOKUP(F_SEARCHES!$A1895,'F_ ORDERS'!A:H,8,FALSE))-(F_SEARCHES!$D1895+F_SEARCHES!$E1895),0)</f>
        <v>0.10854166666831588</v>
      </c>
      <c r="H1895" s="32">
        <f>IFERROR(IF(MATCH(F_SEARCHES!$A1895,'F_ ORDERS'!A:A,0),1,),0)</f>
        <v>1</v>
      </c>
    </row>
    <row r="1896" spans="1:8" x14ac:dyDescent="0.2">
      <c r="A1896" s="37" t="str">
        <f t="shared" si="29"/>
        <v>237.11.195.41|44967|0.898159722222772</v>
      </c>
      <c r="B1896" s="32">
        <v>8894</v>
      </c>
      <c r="C1896" s="32" t="s">
        <v>2801</v>
      </c>
      <c r="D1896" s="38">
        <f>INT(DT!A1896)</f>
        <v>44967</v>
      </c>
      <c r="E1896" s="39">
        <f>DT!A1896-INT(DT!A1896)</f>
        <v>0.89815972222277196</v>
      </c>
      <c r="F1896" s="32" t="s">
        <v>391</v>
      </c>
      <c r="G1896" s="39">
        <f>IF(F_SEARCHES!$H1896=1,(VLOOKUP(F_SEARCHES!$A1896,'F_ ORDERS'!A:G,7,FALSE)+VLOOKUP(F_SEARCHES!$A1896,'F_ ORDERS'!A:H,8,FALSE))-(F_SEARCHES!$D1896+F_SEARCHES!$E1896),0)</f>
        <v>0</v>
      </c>
      <c r="H1896" s="32">
        <f>IFERROR(IF(MATCH(F_SEARCHES!$A1896,'F_ ORDERS'!A:A,0),1,),0)</f>
        <v>0</v>
      </c>
    </row>
    <row r="1897" spans="1:8" x14ac:dyDescent="0.2">
      <c r="A1897" s="37" t="str">
        <f t="shared" si="29"/>
        <v>237.11.20.119|44044|0.928067129629198</v>
      </c>
      <c r="B1897" s="32">
        <v>8895</v>
      </c>
      <c r="C1897" s="32" t="s">
        <v>2802</v>
      </c>
      <c r="D1897" s="38">
        <f>INT(DT!A1897)</f>
        <v>44044</v>
      </c>
      <c r="E1897" s="39">
        <f>DT!A1897-INT(DT!A1897)</f>
        <v>0.92806712962919846</v>
      </c>
      <c r="F1897" s="32" t="s">
        <v>223</v>
      </c>
      <c r="G1897" s="39">
        <f>IF(F_SEARCHES!$H1897=1,(VLOOKUP(F_SEARCHES!$A1897,'F_ ORDERS'!A:G,7,FALSE)+VLOOKUP(F_SEARCHES!$A1897,'F_ ORDERS'!A:H,8,FALSE))-(F_SEARCHES!$D1897+F_SEARCHES!$E1897),0)</f>
        <v>0</v>
      </c>
      <c r="H1897" s="32">
        <f>IFERROR(IF(MATCH(F_SEARCHES!$A1897,'F_ ORDERS'!A:A,0),1,),0)</f>
        <v>0</v>
      </c>
    </row>
    <row r="1898" spans="1:8" x14ac:dyDescent="0.2">
      <c r="A1898" s="37" t="str">
        <f t="shared" si="29"/>
        <v>237.112.23.64|43950|0.91726851851854</v>
      </c>
      <c r="B1898" s="32">
        <v>8896</v>
      </c>
      <c r="C1898" s="32" t="s">
        <v>2803</v>
      </c>
      <c r="D1898" s="38">
        <f>INT(DT!A1898)</f>
        <v>43950</v>
      </c>
      <c r="E1898" s="39">
        <f>DT!A1898-INT(DT!A1898)</f>
        <v>0.91726851851854008</v>
      </c>
      <c r="F1898" s="32" t="s">
        <v>349</v>
      </c>
      <c r="G1898" s="39">
        <f>IF(F_SEARCHES!$H1898=1,(VLOOKUP(F_SEARCHES!$A1898,'F_ ORDERS'!A:G,7,FALSE)+VLOOKUP(F_SEARCHES!$A1898,'F_ ORDERS'!A:H,8,FALSE))-(F_SEARCHES!$D1898+F_SEARCHES!$E1898),0)</f>
        <v>9.9837962960009463E-2</v>
      </c>
      <c r="H1898" s="32">
        <f>IFERROR(IF(MATCH(F_SEARCHES!$A1898,'F_ ORDERS'!A:A,0),1,),0)</f>
        <v>1</v>
      </c>
    </row>
    <row r="1899" spans="1:8" x14ac:dyDescent="0.2">
      <c r="A1899" s="37" t="str">
        <f t="shared" si="29"/>
        <v>237.150.249.112|42556|0.581087962957099</v>
      </c>
      <c r="B1899" s="32">
        <v>8897</v>
      </c>
      <c r="C1899" s="32" t="s">
        <v>2804</v>
      </c>
      <c r="D1899" s="38">
        <f>INT(DT!A1899)</f>
        <v>42556</v>
      </c>
      <c r="E1899" s="39">
        <f>DT!A1899-INT(DT!A1899)</f>
        <v>0.58108796295709908</v>
      </c>
      <c r="F1899" s="32" t="s">
        <v>455</v>
      </c>
      <c r="G1899" s="39">
        <f>IF(F_SEARCHES!$H1899=1,(VLOOKUP(F_SEARCHES!$A1899,'F_ ORDERS'!A:G,7,FALSE)+VLOOKUP(F_SEARCHES!$A1899,'F_ ORDERS'!A:H,8,FALSE))-(F_SEARCHES!$D1899+F_SEARCHES!$E1899),0)</f>
        <v>0</v>
      </c>
      <c r="H1899" s="32">
        <f>IFERROR(IF(MATCH(F_SEARCHES!$A1899,'F_ ORDERS'!A:A,0),1,),0)</f>
        <v>0</v>
      </c>
    </row>
    <row r="1900" spans="1:8" x14ac:dyDescent="0.2">
      <c r="A1900" s="37" t="str">
        <f t="shared" si="29"/>
        <v>237.160.9.71|45375|0.577557870368764</v>
      </c>
      <c r="B1900" s="32">
        <v>8898</v>
      </c>
      <c r="C1900" s="32" t="s">
        <v>2805</v>
      </c>
      <c r="D1900" s="38">
        <f>INT(DT!A1900)</f>
        <v>45375</v>
      </c>
      <c r="E1900" s="39">
        <f>DT!A1900-INT(DT!A1900)</f>
        <v>0.57755787036876427</v>
      </c>
      <c r="F1900" s="32" t="s">
        <v>173</v>
      </c>
      <c r="G1900" s="39">
        <f>IF(F_SEARCHES!$H1900=1,(VLOOKUP(F_SEARCHES!$A1900,'F_ ORDERS'!A:G,7,FALSE)+VLOOKUP(F_SEARCHES!$A1900,'F_ ORDERS'!A:H,8,FALSE))-(F_SEARCHES!$D1900+F_SEARCHES!$E1900),0)</f>
        <v>0</v>
      </c>
      <c r="H1900" s="32">
        <f>IFERROR(IF(MATCH(F_SEARCHES!$A1900,'F_ ORDERS'!A:A,0),1,),0)</f>
        <v>0</v>
      </c>
    </row>
    <row r="1901" spans="1:8" x14ac:dyDescent="0.2">
      <c r="A1901" s="37" t="str">
        <f t="shared" si="29"/>
        <v>237.166.75.2|44984|0.109201388891961</v>
      </c>
      <c r="B1901" s="32">
        <v>8899</v>
      </c>
      <c r="C1901" s="32" t="s">
        <v>2806</v>
      </c>
      <c r="D1901" s="38">
        <f>INT(DT!A1901)</f>
        <v>44984</v>
      </c>
      <c r="E1901" s="39">
        <f>DT!A1901-INT(DT!A1901)</f>
        <v>0.10920138889196096</v>
      </c>
      <c r="F1901" s="32" t="s">
        <v>482</v>
      </c>
      <c r="G1901" s="39">
        <f>IF(F_SEARCHES!$H1901=1,(VLOOKUP(F_SEARCHES!$A1901,'F_ ORDERS'!A:G,7,FALSE)+VLOOKUP(F_SEARCHES!$A1901,'F_ ORDERS'!A:H,8,FALSE))-(F_SEARCHES!$D1901+F_SEARCHES!$E1901),0)</f>
        <v>0</v>
      </c>
      <c r="H1901" s="32">
        <f>IFERROR(IF(MATCH(F_SEARCHES!$A1901,'F_ ORDERS'!A:A,0),1,),0)</f>
        <v>0</v>
      </c>
    </row>
    <row r="1902" spans="1:8" x14ac:dyDescent="0.2">
      <c r="A1902" s="37" t="str">
        <f t="shared" si="29"/>
        <v>237.172.217.74|43669|0.613634259258106</v>
      </c>
      <c r="B1902" s="32">
        <v>8900</v>
      </c>
      <c r="C1902" s="32" t="s">
        <v>2807</v>
      </c>
      <c r="D1902" s="38">
        <f>INT(DT!A1902)</f>
        <v>43669</v>
      </c>
      <c r="E1902" s="39">
        <f>DT!A1902-INT(DT!A1902)</f>
        <v>0.61363425925810589</v>
      </c>
      <c r="F1902" s="32" t="s">
        <v>305</v>
      </c>
      <c r="G1902" s="39">
        <f>IF(F_SEARCHES!$H1902=1,(VLOOKUP(F_SEARCHES!$A1902,'F_ ORDERS'!A:G,7,FALSE)+VLOOKUP(F_SEARCHES!$A1902,'F_ ORDERS'!A:H,8,FALSE))-(F_SEARCHES!$D1902+F_SEARCHES!$E1902),0)</f>
        <v>3.9085648146283347E-2</v>
      </c>
      <c r="H1902" s="32">
        <f>IFERROR(IF(MATCH(F_SEARCHES!$A1902,'F_ ORDERS'!A:A,0),1,),0)</f>
        <v>1</v>
      </c>
    </row>
    <row r="1903" spans="1:8" x14ac:dyDescent="0.2">
      <c r="A1903" s="37" t="str">
        <f t="shared" si="29"/>
        <v>237.182.212.227|45255|0.450868055559113</v>
      </c>
      <c r="B1903" s="32">
        <v>8901</v>
      </c>
      <c r="C1903" s="32" t="s">
        <v>2808</v>
      </c>
      <c r="D1903" s="38">
        <f>INT(DT!A1903)</f>
        <v>45255</v>
      </c>
      <c r="E1903" s="39">
        <f>DT!A1903-INT(DT!A1903)</f>
        <v>0.45086805555911269</v>
      </c>
      <c r="F1903" s="32" t="s">
        <v>268</v>
      </c>
      <c r="G1903" s="39">
        <f>IF(F_SEARCHES!$H1903=1,(VLOOKUP(F_SEARCHES!$A1903,'F_ ORDERS'!A:G,7,FALSE)+VLOOKUP(F_SEARCHES!$A1903,'F_ ORDERS'!A:H,8,FALSE))-(F_SEARCHES!$D1903+F_SEARCHES!$E1903),0)</f>
        <v>0</v>
      </c>
      <c r="H1903" s="32">
        <f>IFERROR(IF(MATCH(F_SEARCHES!$A1903,'F_ ORDERS'!A:A,0),1,),0)</f>
        <v>0</v>
      </c>
    </row>
    <row r="1904" spans="1:8" x14ac:dyDescent="0.2">
      <c r="A1904" s="37" t="str">
        <f t="shared" si="29"/>
        <v>237.192.201.49|45568|0.607037037043483</v>
      </c>
      <c r="B1904" s="32">
        <v>8902</v>
      </c>
      <c r="C1904" s="32" t="s">
        <v>2809</v>
      </c>
      <c r="D1904" s="38">
        <f>INT(DT!A1904)</f>
        <v>45568</v>
      </c>
      <c r="E1904" s="39">
        <f>DT!A1904-INT(DT!A1904)</f>
        <v>0.607037037043483</v>
      </c>
      <c r="F1904" s="32" t="s">
        <v>232</v>
      </c>
      <c r="G1904" s="39">
        <f>IF(F_SEARCHES!$H1904=1,(VLOOKUP(F_SEARCHES!$A1904,'F_ ORDERS'!A:G,7,FALSE)+VLOOKUP(F_SEARCHES!$A1904,'F_ ORDERS'!A:H,8,FALSE))-(F_SEARCHES!$D1904+F_SEARCHES!$E1904),0)</f>
        <v>2.4351851854589768E-2</v>
      </c>
      <c r="H1904" s="32">
        <f>IFERROR(IF(MATCH(F_SEARCHES!$A1904,'F_ ORDERS'!A:A,0),1,),0)</f>
        <v>1</v>
      </c>
    </row>
    <row r="1905" spans="1:8" x14ac:dyDescent="0.2">
      <c r="A1905" s="37" t="str">
        <f t="shared" si="29"/>
        <v>237.195.27.92|43310|0.621574074073578</v>
      </c>
      <c r="B1905" s="32">
        <v>8903</v>
      </c>
      <c r="C1905" s="32" t="s">
        <v>2810</v>
      </c>
      <c r="D1905" s="38">
        <f>INT(DT!A1905)</f>
        <v>43310</v>
      </c>
      <c r="E1905" s="39">
        <f>DT!A1905-INT(DT!A1905)</f>
        <v>0.62157407407357823</v>
      </c>
      <c r="F1905" s="32" t="s">
        <v>211</v>
      </c>
      <c r="G1905" s="39">
        <f>IF(F_SEARCHES!$H1905=1,(VLOOKUP(F_SEARCHES!$A1905,'F_ ORDERS'!A:G,7,FALSE)+VLOOKUP(F_SEARCHES!$A1905,'F_ ORDERS'!A:H,8,FALSE))-(F_SEARCHES!$D1905+F_SEARCHES!$E1905),0)</f>
        <v>0</v>
      </c>
      <c r="H1905" s="32">
        <f>IFERROR(IF(MATCH(F_SEARCHES!$A1905,'F_ ORDERS'!A:A,0),1,),0)</f>
        <v>0</v>
      </c>
    </row>
    <row r="1906" spans="1:8" x14ac:dyDescent="0.2">
      <c r="A1906" s="37" t="str">
        <f t="shared" si="29"/>
        <v>237.224.154.42|45384|0.42508101851854</v>
      </c>
      <c r="B1906" s="32">
        <v>8904</v>
      </c>
      <c r="C1906" s="32" t="s">
        <v>2811</v>
      </c>
      <c r="D1906" s="38">
        <f>INT(DT!A1906)</f>
        <v>45384</v>
      </c>
      <c r="E1906" s="39">
        <f>DT!A1906-INT(DT!A1906)</f>
        <v>0.42508101851854008</v>
      </c>
      <c r="F1906" s="32" t="s">
        <v>79</v>
      </c>
      <c r="G1906" s="39">
        <f>IF(F_SEARCHES!$H1906=1,(VLOOKUP(F_SEARCHES!$A1906,'F_ ORDERS'!A:G,7,FALSE)+VLOOKUP(F_SEARCHES!$A1906,'F_ ORDERS'!A:H,8,FALSE))-(F_SEARCHES!$D1906+F_SEARCHES!$E1906),0)</f>
        <v>9.130787036701804E-2</v>
      </c>
      <c r="H1906" s="32">
        <f>IFERROR(IF(MATCH(F_SEARCHES!$A1906,'F_ ORDERS'!A:A,0),1,),0)</f>
        <v>1</v>
      </c>
    </row>
    <row r="1907" spans="1:8" x14ac:dyDescent="0.2">
      <c r="A1907" s="37" t="str">
        <f t="shared" si="29"/>
        <v>237.226.216.69|44066|0.666446759263636</v>
      </c>
      <c r="B1907" s="32">
        <v>8905</v>
      </c>
      <c r="C1907" s="32" t="s">
        <v>2812</v>
      </c>
      <c r="D1907" s="38">
        <f>INT(DT!A1907)</f>
        <v>44066</v>
      </c>
      <c r="E1907" s="39">
        <f>DT!A1907-INT(DT!A1907)</f>
        <v>0.66644675926363561</v>
      </c>
      <c r="F1907" s="32" t="s">
        <v>470</v>
      </c>
      <c r="G1907" s="39">
        <f>IF(F_SEARCHES!$H1907=1,(VLOOKUP(F_SEARCHES!$A1907,'F_ ORDERS'!A:G,7,FALSE)+VLOOKUP(F_SEARCHES!$A1907,'F_ ORDERS'!A:H,8,FALSE))-(F_SEARCHES!$D1907+F_SEARCHES!$E1907),0)</f>
        <v>0.12534722222335404</v>
      </c>
      <c r="H1907" s="32">
        <f>IFERROR(IF(MATCH(F_SEARCHES!$A1907,'F_ ORDERS'!A:A,0),1,),0)</f>
        <v>1</v>
      </c>
    </row>
    <row r="1908" spans="1:8" x14ac:dyDescent="0.2">
      <c r="A1908" s="37" t="str">
        <f t="shared" si="29"/>
        <v>237.23.176.69|44713|0.908518518517667</v>
      </c>
      <c r="B1908" s="32">
        <v>8906</v>
      </c>
      <c r="C1908" s="32" t="s">
        <v>2813</v>
      </c>
      <c r="D1908" s="38">
        <f>INT(DT!A1908)</f>
        <v>44713</v>
      </c>
      <c r="E1908" s="39">
        <f>DT!A1908-INT(DT!A1908)</f>
        <v>0.90851851851766696</v>
      </c>
      <c r="F1908" s="32" t="s">
        <v>139</v>
      </c>
      <c r="G1908" s="39">
        <f>IF(F_SEARCHES!$H1908=1,(VLOOKUP(F_SEARCHES!$A1908,'F_ ORDERS'!A:G,7,FALSE)+VLOOKUP(F_SEARCHES!$A1908,'F_ ORDERS'!A:H,8,FALSE))-(F_SEARCHES!$D1908+F_SEARCHES!$E1908),0)</f>
        <v>8.3298611112695653E-2</v>
      </c>
      <c r="H1908" s="32">
        <f>IFERROR(IF(MATCH(F_SEARCHES!$A1908,'F_ ORDERS'!A:A,0),1,),0)</f>
        <v>1</v>
      </c>
    </row>
    <row r="1909" spans="1:8" x14ac:dyDescent="0.2">
      <c r="A1909" s="37" t="str">
        <f t="shared" si="29"/>
        <v>237.231.137.237|43130|0.325428240743349</v>
      </c>
      <c r="B1909" s="32">
        <v>8907</v>
      </c>
      <c r="C1909" s="32" t="s">
        <v>2814</v>
      </c>
      <c r="D1909" s="38">
        <f>INT(DT!A1909)</f>
        <v>43130</v>
      </c>
      <c r="E1909" s="39">
        <f>DT!A1909-INT(DT!A1909)</f>
        <v>0.32542824074334931</v>
      </c>
      <c r="F1909" s="32" t="s">
        <v>168</v>
      </c>
      <c r="G1909" s="39">
        <f>IF(F_SEARCHES!$H1909=1,(VLOOKUP(F_SEARCHES!$A1909,'F_ ORDERS'!A:G,7,FALSE)+VLOOKUP(F_SEARCHES!$A1909,'F_ ORDERS'!A:H,8,FALSE))-(F_SEARCHES!$D1909+F_SEARCHES!$E1909),0)</f>
        <v>7.0289351853716653E-2</v>
      </c>
      <c r="H1909" s="32">
        <f>IFERROR(IF(MATCH(F_SEARCHES!$A1909,'F_ ORDERS'!A:A,0),1,),0)</f>
        <v>1</v>
      </c>
    </row>
    <row r="1910" spans="1:8" x14ac:dyDescent="0.2">
      <c r="A1910" s="37" t="str">
        <f t="shared" si="29"/>
        <v>237.231.172.85|42749|0.700833333343326</v>
      </c>
      <c r="B1910" s="32">
        <v>8908</v>
      </c>
      <c r="C1910" s="32" t="s">
        <v>2815</v>
      </c>
      <c r="D1910" s="38">
        <f>INT(DT!A1910)</f>
        <v>42749</v>
      </c>
      <c r="E1910" s="39">
        <f>DT!A1910-INT(DT!A1910)</f>
        <v>0.70083333334332565</v>
      </c>
      <c r="F1910" s="32" t="s">
        <v>392</v>
      </c>
      <c r="G1910" s="39">
        <f>IF(F_SEARCHES!$H1910=1,(VLOOKUP(F_SEARCHES!$A1910,'F_ ORDERS'!A:G,7,FALSE)+VLOOKUP(F_SEARCHES!$A1910,'F_ ORDERS'!A:H,8,FALSE))-(F_SEARCHES!$D1910+F_SEARCHES!$E1910),0)</f>
        <v>8.184027778042946E-2</v>
      </c>
      <c r="H1910" s="32">
        <f>IFERROR(IF(MATCH(F_SEARCHES!$A1910,'F_ ORDERS'!A:A,0),1,),0)</f>
        <v>1</v>
      </c>
    </row>
    <row r="1911" spans="1:8" x14ac:dyDescent="0.2">
      <c r="A1911" s="37" t="str">
        <f t="shared" si="29"/>
        <v>237.235.151.90|45511|0.491168981483497</v>
      </c>
      <c r="B1911" s="32">
        <v>8909</v>
      </c>
      <c r="C1911" s="32" t="s">
        <v>2816</v>
      </c>
      <c r="D1911" s="38">
        <f>INT(DT!A1911)</f>
        <v>45511</v>
      </c>
      <c r="E1911" s="39">
        <f>DT!A1911-INT(DT!A1911)</f>
        <v>0.49116898148349719</v>
      </c>
      <c r="F1911" s="32" t="s">
        <v>290</v>
      </c>
      <c r="G1911" s="39">
        <f>IF(F_SEARCHES!$H1911=1,(VLOOKUP(F_SEARCHES!$A1911,'F_ ORDERS'!A:G,7,FALSE)+VLOOKUP(F_SEARCHES!$A1911,'F_ ORDERS'!A:H,8,FALSE))-(F_SEARCHES!$D1911+F_SEARCHES!$E1911),0)</f>
        <v>0</v>
      </c>
      <c r="H1911" s="32">
        <f>IFERROR(IF(MATCH(F_SEARCHES!$A1911,'F_ ORDERS'!A:A,0),1,),0)</f>
        <v>0</v>
      </c>
    </row>
    <row r="1912" spans="1:8" x14ac:dyDescent="0.2">
      <c r="A1912" s="37" t="str">
        <f t="shared" si="29"/>
        <v>237.239.176.158|43287|0.264791666668316</v>
      </c>
      <c r="B1912" s="32">
        <v>8910</v>
      </c>
      <c r="C1912" s="32" t="s">
        <v>2817</v>
      </c>
      <c r="D1912" s="38">
        <f>INT(DT!A1912)</f>
        <v>43287</v>
      </c>
      <c r="E1912" s="39">
        <f>DT!A1912-INT(DT!A1912)</f>
        <v>0.26479166666831588</v>
      </c>
      <c r="F1912" s="32" t="s">
        <v>412</v>
      </c>
      <c r="G1912" s="39">
        <f>IF(F_SEARCHES!$H1912=1,(VLOOKUP(F_SEARCHES!$A1912,'F_ ORDERS'!A:G,7,FALSE)+VLOOKUP(F_SEARCHES!$A1912,'F_ ORDERS'!A:H,8,FALSE))-(F_SEARCHES!$D1912+F_SEARCHES!$E1912),0)</f>
        <v>1.4942129630071577E-2</v>
      </c>
      <c r="H1912" s="32">
        <f>IFERROR(IF(MATCH(F_SEARCHES!$A1912,'F_ ORDERS'!A:A,0),1,),0)</f>
        <v>1</v>
      </c>
    </row>
    <row r="1913" spans="1:8" x14ac:dyDescent="0.2">
      <c r="A1913" s="37" t="str">
        <f t="shared" si="29"/>
        <v>237.250.133.109|45347|0.482164351851679</v>
      </c>
      <c r="B1913" s="32">
        <v>8911</v>
      </c>
      <c r="C1913" s="32" t="s">
        <v>2818</v>
      </c>
      <c r="D1913" s="38">
        <f>INT(DT!A1913)</f>
        <v>45347</v>
      </c>
      <c r="E1913" s="39">
        <f>DT!A1913-INT(DT!A1913)</f>
        <v>0.48216435185167938</v>
      </c>
      <c r="F1913" s="32" t="s">
        <v>313</v>
      </c>
      <c r="G1913" s="39">
        <f>IF(F_SEARCHES!$H1913=1,(VLOOKUP(F_SEARCHES!$A1913,'F_ ORDERS'!A:G,7,FALSE)+VLOOKUP(F_SEARCHES!$A1913,'F_ ORDERS'!A:H,8,FALSE))-(F_SEARCHES!$D1913+F_SEARCHES!$E1913),0)</f>
        <v>9.4386574077361729E-2</v>
      </c>
      <c r="H1913" s="32">
        <f>IFERROR(IF(MATCH(F_SEARCHES!$A1913,'F_ ORDERS'!A:A,0),1,),0)</f>
        <v>1</v>
      </c>
    </row>
    <row r="1914" spans="1:8" x14ac:dyDescent="0.2">
      <c r="A1914" s="37" t="str">
        <f t="shared" si="29"/>
        <v>237.58.232.141|45196|0.0446874999979627</v>
      </c>
      <c r="B1914" s="32">
        <v>8912</v>
      </c>
      <c r="C1914" s="32" t="s">
        <v>2819</v>
      </c>
      <c r="D1914" s="38">
        <f>INT(DT!A1914)</f>
        <v>45196</v>
      </c>
      <c r="E1914" s="39">
        <f>DT!A1914-INT(DT!A1914)</f>
        <v>4.4687499997962732E-2</v>
      </c>
      <c r="F1914" s="32" t="s">
        <v>345</v>
      </c>
      <c r="G1914" s="39">
        <f>IF(F_SEARCHES!$H1914=1,(VLOOKUP(F_SEARCHES!$A1914,'F_ ORDERS'!A:G,7,FALSE)+VLOOKUP(F_SEARCHES!$A1914,'F_ ORDERS'!A:H,8,FALSE))-(F_SEARCHES!$D1914+F_SEARCHES!$E1914),0)</f>
        <v>0</v>
      </c>
      <c r="H1914" s="32">
        <f>IFERROR(IF(MATCH(F_SEARCHES!$A1914,'F_ ORDERS'!A:A,0),1,),0)</f>
        <v>0</v>
      </c>
    </row>
    <row r="1915" spans="1:8" x14ac:dyDescent="0.2">
      <c r="A1915" s="37" t="str">
        <f t="shared" si="29"/>
        <v>237.7.188.200|43229|0.703495370369637</v>
      </c>
      <c r="B1915" s="32">
        <v>8913</v>
      </c>
      <c r="C1915" s="32" t="s">
        <v>2820</v>
      </c>
      <c r="D1915" s="38">
        <f>INT(DT!A1915)</f>
        <v>43229</v>
      </c>
      <c r="E1915" s="39">
        <f>DT!A1915-INT(DT!A1915)</f>
        <v>0.70349537036963739</v>
      </c>
      <c r="F1915" s="32" t="s">
        <v>437</v>
      </c>
      <c r="G1915" s="39">
        <f>IF(F_SEARCHES!$H1915=1,(VLOOKUP(F_SEARCHES!$A1915,'F_ ORDERS'!A:G,7,FALSE)+VLOOKUP(F_SEARCHES!$A1915,'F_ ORDERS'!A:H,8,FALSE))-(F_SEARCHES!$D1915+F_SEARCHES!$E1915),0)</f>
        <v>0</v>
      </c>
      <c r="H1915" s="32">
        <f>IFERROR(IF(MATCH(F_SEARCHES!$A1915,'F_ ORDERS'!A:A,0),1,),0)</f>
        <v>0</v>
      </c>
    </row>
    <row r="1916" spans="1:8" x14ac:dyDescent="0.2">
      <c r="A1916" s="37" t="str">
        <f t="shared" si="29"/>
        <v>237.79.161.107|44643|0.176354166673264</v>
      </c>
      <c r="B1916" s="32">
        <v>8914</v>
      </c>
      <c r="C1916" s="32" t="s">
        <v>2821</v>
      </c>
      <c r="D1916" s="38">
        <f>INT(DT!A1916)</f>
        <v>44643</v>
      </c>
      <c r="E1916" s="39">
        <f>DT!A1916-INT(DT!A1916)</f>
        <v>0.17635416667326353</v>
      </c>
      <c r="F1916" s="32" t="s">
        <v>469</v>
      </c>
      <c r="G1916" s="39">
        <f>IF(F_SEARCHES!$H1916=1,(VLOOKUP(F_SEARCHES!$A1916,'F_ ORDERS'!A:G,7,FALSE)+VLOOKUP(F_SEARCHES!$A1916,'F_ ORDERS'!A:H,8,FALSE))-(F_SEARCHES!$D1916+F_SEARCHES!$E1916),0)</f>
        <v>7.0601851621177047E-4</v>
      </c>
      <c r="H1916" s="32">
        <f>IFERROR(IF(MATCH(F_SEARCHES!$A1916,'F_ ORDERS'!A:A,0),1,),0)</f>
        <v>1</v>
      </c>
    </row>
    <row r="1917" spans="1:8" x14ac:dyDescent="0.2">
      <c r="A1917" s="37" t="str">
        <f t="shared" si="29"/>
        <v>238.106.125.90|44118|0.253900462972524</v>
      </c>
      <c r="B1917" s="32">
        <v>8915</v>
      </c>
      <c r="C1917" s="32" t="s">
        <v>2822</v>
      </c>
      <c r="D1917" s="38">
        <f>INT(DT!A1917)</f>
        <v>44118</v>
      </c>
      <c r="E1917" s="39">
        <f>DT!A1917-INT(DT!A1917)</f>
        <v>0.25390046297252411</v>
      </c>
      <c r="F1917" s="32" t="s">
        <v>219</v>
      </c>
      <c r="G1917" s="39">
        <f>IF(F_SEARCHES!$H1917=1,(VLOOKUP(F_SEARCHES!$A1917,'F_ ORDERS'!A:G,7,FALSE)+VLOOKUP(F_SEARCHES!$A1917,'F_ ORDERS'!A:H,8,FALSE))-(F_SEARCHES!$D1917+F_SEARCHES!$E1917),0)</f>
        <v>8.2962962966121268E-2</v>
      </c>
      <c r="H1917" s="32">
        <f>IFERROR(IF(MATCH(F_SEARCHES!$A1917,'F_ ORDERS'!A:A,0),1,),0)</f>
        <v>1</v>
      </c>
    </row>
    <row r="1918" spans="1:8" x14ac:dyDescent="0.2">
      <c r="A1918" s="37" t="str">
        <f t="shared" si="29"/>
        <v>238.11.219.75|43803|0.956921296303335</v>
      </c>
      <c r="B1918" s="32">
        <v>8916</v>
      </c>
      <c r="C1918" s="32" t="s">
        <v>2823</v>
      </c>
      <c r="D1918" s="38">
        <f>INT(DT!A1918)</f>
        <v>43803</v>
      </c>
      <c r="E1918" s="39">
        <f>DT!A1918-INT(DT!A1918)</f>
        <v>0.95692129630333511</v>
      </c>
      <c r="F1918" s="32" t="s">
        <v>479</v>
      </c>
      <c r="G1918" s="39">
        <f>IF(F_SEARCHES!$H1918=1,(VLOOKUP(F_SEARCHES!$A1918,'F_ ORDERS'!A:G,7,FALSE)+VLOOKUP(F_SEARCHES!$A1918,'F_ ORDERS'!A:H,8,FALSE))-(F_SEARCHES!$D1918+F_SEARCHES!$E1918),0)</f>
        <v>6.1111111135687679E-3</v>
      </c>
      <c r="H1918" s="32">
        <f>IFERROR(IF(MATCH(F_SEARCHES!$A1918,'F_ ORDERS'!A:A,0),1,),0)</f>
        <v>1</v>
      </c>
    </row>
    <row r="1919" spans="1:8" x14ac:dyDescent="0.2">
      <c r="A1919" s="37" t="str">
        <f t="shared" si="29"/>
        <v>238.115.87.245|43429|0.871898148150649</v>
      </c>
      <c r="B1919" s="32">
        <v>8917</v>
      </c>
      <c r="C1919" s="32" t="s">
        <v>2824</v>
      </c>
      <c r="D1919" s="38">
        <f>INT(DT!A1919)</f>
        <v>43429</v>
      </c>
      <c r="E1919" s="39">
        <f>DT!A1919-INT(DT!A1919)</f>
        <v>0.87189814815064892</v>
      </c>
      <c r="F1919" s="32" t="s">
        <v>221</v>
      </c>
      <c r="G1919" s="39">
        <f>IF(F_SEARCHES!$H1919=1,(VLOOKUP(F_SEARCHES!$A1919,'F_ ORDERS'!A:G,7,FALSE)+VLOOKUP(F_SEARCHES!$A1919,'F_ ORDERS'!A:H,8,FALSE))-(F_SEARCHES!$D1919+F_SEARCHES!$E1919),0)</f>
        <v>2.4224537039117422E-2</v>
      </c>
      <c r="H1919" s="32">
        <f>IFERROR(IF(MATCH(F_SEARCHES!$A1919,'F_ ORDERS'!A:A,0),1,),0)</f>
        <v>1</v>
      </c>
    </row>
    <row r="1920" spans="1:8" x14ac:dyDescent="0.2">
      <c r="A1920" s="37" t="str">
        <f t="shared" si="29"/>
        <v>238.118.135.32|44653|0.0977546296271612</v>
      </c>
      <c r="B1920" s="32">
        <v>8918</v>
      </c>
      <c r="C1920" s="32" t="s">
        <v>2825</v>
      </c>
      <c r="D1920" s="38">
        <f>INT(DT!A1920)</f>
        <v>44653</v>
      </c>
      <c r="E1920" s="39">
        <f>DT!A1920-INT(DT!A1920)</f>
        <v>9.7754629627161194E-2</v>
      </c>
      <c r="F1920" s="32" t="s">
        <v>482</v>
      </c>
      <c r="G1920" s="39">
        <f>IF(F_SEARCHES!$H1920=1,(VLOOKUP(F_SEARCHES!$A1920,'F_ ORDERS'!A:G,7,FALSE)+VLOOKUP(F_SEARCHES!$A1920,'F_ ORDERS'!A:H,8,FALSE))-(F_SEARCHES!$D1920+F_SEARCHES!$E1920),0)</f>
        <v>0</v>
      </c>
      <c r="H1920" s="32">
        <f>IFERROR(IF(MATCH(F_SEARCHES!$A1920,'F_ ORDERS'!A:A,0),1,),0)</f>
        <v>0</v>
      </c>
    </row>
    <row r="1921" spans="1:8" x14ac:dyDescent="0.2">
      <c r="A1921" s="37" t="str">
        <f t="shared" si="29"/>
        <v>238.144.89.99|45054|0.0570833333331393</v>
      </c>
      <c r="B1921" s="32">
        <v>8919</v>
      </c>
      <c r="C1921" s="32" t="s">
        <v>2826</v>
      </c>
      <c r="D1921" s="38">
        <f>INT(DT!A1921)</f>
        <v>45054</v>
      </c>
      <c r="E1921" s="39">
        <f>DT!A1921-INT(DT!A1921)</f>
        <v>5.7083333333139308E-2</v>
      </c>
      <c r="F1921" s="32" t="s">
        <v>279</v>
      </c>
      <c r="G1921" s="39">
        <f>IF(F_SEARCHES!$H1921=1,(VLOOKUP(F_SEARCHES!$A1921,'F_ ORDERS'!A:G,7,FALSE)+VLOOKUP(F_SEARCHES!$A1921,'F_ ORDERS'!A:H,8,FALSE))-(F_SEARCHES!$D1921+F_SEARCHES!$E1921),0)</f>
        <v>4.8287037039699499E-2</v>
      </c>
      <c r="H1921" s="32">
        <f>IFERROR(IF(MATCH(F_SEARCHES!$A1921,'F_ ORDERS'!A:A,0),1,),0)</f>
        <v>1</v>
      </c>
    </row>
    <row r="1922" spans="1:8" x14ac:dyDescent="0.2">
      <c r="A1922" s="37" t="str">
        <f t="shared" ref="A1922:A1985" si="30">C1922 &amp; "|" &amp; D1922 &amp; "|" &amp; E1922</f>
        <v>238.145.248.58|43002|0.692812499997672</v>
      </c>
      <c r="B1922" s="32">
        <v>8920</v>
      </c>
      <c r="C1922" s="32" t="s">
        <v>2827</v>
      </c>
      <c r="D1922" s="38">
        <f>INT(DT!A1922)</f>
        <v>43002</v>
      </c>
      <c r="E1922" s="39">
        <f>DT!A1922-INT(DT!A1922)</f>
        <v>0.69281249999767169</v>
      </c>
      <c r="F1922" s="32" t="s">
        <v>408</v>
      </c>
      <c r="G1922" s="39">
        <f>IF(F_SEARCHES!$H1922=1,(VLOOKUP(F_SEARCHES!$A1922,'F_ ORDERS'!A:G,7,FALSE)+VLOOKUP(F_SEARCHES!$A1922,'F_ ORDERS'!A:H,8,FALSE))-(F_SEARCHES!$D1922+F_SEARCHES!$E1922),0)</f>
        <v>0.109340277776937</v>
      </c>
      <c r="H1922" s="32">
        <f>IFERROR(IF(MATCH(F_SEARCHES!$A1922,'F_ ORDERS'!A:A,0),1,),0)</f>
        <v>1</v>
      </c>
    </row>
    <row r="1923" spans="1:8" x14ac:dyDescent="0.2">
      <c r="A1923" s="37" t="str">
        <f t="shared" si="30"/>
        <v>238.203.201.180|45394|0.37130787037313</v>
      </c>
      <c r="B1923" s="32">
        <v>8921</v>
      </c>
      <c r="C1923" s="32" t="s">
        <v>2828</v>
      </c>
      <c r="D1923" s="38">
        <f>INT(DT!A1923)</f>
        <v>45394</v>
      </c>
      <c r="E1923" s="39">
        <f>DT!A1923-INT(DT!A1923)</f>
        <v>0.37130787037312984</v>
      </c>
      <c r="F1923" s="32" t="s">
        <v>386</v>
      </c>
      <c r="G1923" s="39">
        <f>IF(F_SEARCHES!$H1923=1,(VLOOKUP(F_SEARCHES!$A1923,'F_ ORDERS'!A:G,7,FALSE)+VLOOKUP(F_SEARCHES!$A1923,'F_ ORDERS'!A:H,8,FALSE))-(F_SEARCHES!$D1923+F_SEARCHES!$E1923),0)</f>
        <v>0</v>
      </c>
      <c r="H1923" s="32">
        <f>IFERROR(IF(MATCH(F_SEARCHES!$A1923,'F_ ORDERS'!A:A,0),1,),0)</f>
        <v>0</v>
      </c>
    </row>
    <row r="1924" spans="1:8" x14ac:dyDescent="0.2">
      <c r="A1924" s="37" t="str">
        <f t="shared" si="30"/>
        <v>238.21.16.92|44447|0.447048611109494</v>
      </c>
      <c r="B1924" s="32">
        <v>8922</v>
      </c>
      <c r="C1924" s="32" t="s">
        <v>2829</v>
      </c>
      <c r="D1924" s="38">
        <f>INT(DT!A1924)</f>
        <v>44447</v>
      </c>
      <c r="E1924" s="39">
        <f>DT!A1924-INT(DT!A1924)</f>
        <v>0.44704861110949423</v>
      </c>
      <c r="F1924" s="32" t="s">
        <v>368</v>
      </c>
      <c r="G1924" s="39">
        <f>IF(F_SEARCHES!$H1924=1,(VLOOKUP(F_SEARCHES!$A1924,'F_ ORDERS'!A:G,7,FALSE)+VLOOKUP(F_SEARCHES!$A1924,'F_ ORDERS'!A:H,8,FALSE))-(F_SEARCHES!$D1924+F_SEARCHES!$E1924),0)</f>
        <v>8.4224537036789116E-2</v>
      </c>
      <c r="H1924" s="32">
        <f>IFERROR(IF(MATCH(F_SEARCHES!$A1924,'F_ ORDERS'!A:A,0),1,),0)</f>
        <v>1</v>
      </c>
    </row>
    <row r="1925" spans="1:8" x14ac:dyDescent="0.2">
      <c r="A1925" s="37" t="str">
        <f t="shared" si="30"/>
        <v>238.213.8.191|44897|0.309976851851388</v>
      </c>
      <c r="B1925" s="32">
        <v>8923</v>
      </c>
      <c r="C1925" s="32" t="s">
        <v>2830</v>
      </c>
      <c r="D1925" s="38">
        <f>INT(DT!A1925)</f>
        <v>44897</v>
      </c>
      <c r="E1925" s="39">
        <f>DT!A1925-INT(DT!A1925)</f>
        <v>0.30997685185138835</v>
      </c>
      <c r="F1925" s="32" t="s">
        <v>394</v>
      </c>
      <c r="G1925" s="39">
        <f>IF(F_SEARCHES!$H1925=1,(VLOOKUP(F_SEARCHES!$A1925,'F_ ORDERS'!A:G,7,FALSE)+VLOOKUP(F_SEARCHES!$A1925,'F_ ORDERS'!A:H,8,FALSE))-(F_SEARCHES!$D1925+F_SEARCHES!$E1925),0)</f>
        <v>0</v>
      </c>
      <c r="H1925" s="32">
        <f>IFERROR(IF(MATCH(F_SEARCHES!$A1925,'F_ ORDERS'!A:A,0),1,),0)</f>
        <v>0</v>
      </c>
    </row>
    <row r="1926" spans="1:8" x14ac:dyDescent="0.2">
      <c r="A1926" s="37" t="str">
        <f t="shared" si="30"/>
        <v>238.227.6.216|43678|0.707789351850806</v>
      </c>
      <c r="B1926" s="32">
        <v>8924</v>
      </c>
      <c r="C1926" s="32" t="s">
        <v>2831</v>
      </c>
      <c r="D1926" s="38">
        <f>INT(DT!A1926)</f>
        <v>43678</v>
      </c>
      <c r="E1926" s="39">
        <f>DT!A1926-INT(DT!A1926)</f>
        <v>0.70778935185080627</v>
      </c>
      <c r="F1926" s="32" t="s">
        <v>212</v>
      </c>
      <c r="G1926" s="39">
        <f>IF(F_SEARCHES!$H1926=1,(VLOOKUP(F_SEARCHES!$A1926,'F_ ORDERS'!A:G,7,FALSE)+VLOOKUP(F_SEARCHES!$A1926,'F_ ORDERS'!A:H,8,FALSE))-(F_SEARCHES!$D1926+F_SEARCHES!$E1926),0)</f>
        <v>4.0706018517084885E-2</v>
      </c>
      <c r="H1926" s="32">
        <f>IFERROR(IF(MATCH(F_SEARCHES!$A1926,'F_ ORDERS'!A:A,0),1,),0)</f>
        <v>1</v>
      </c>
    </row>
    <row r="1927" spans="1:8" x14ac:dyDescent="0.2">
      <c r="A1927" s="37" t="str">
        <f t="shared" si="30"/>
        <v>238.235.211.219|43305|0.346574074072123</v>
      </c>
      <c r="B1927" s="32">
        <v>8925</v>
      </c>
      <c r="C1927" s="32" t="s">
        <v>2832</v>
      </c>
      <c r="D1927" s="38">
        <f>INT(DT!A1927)</f>
        <v>43305</v>
      </c>
      <c r="E1927" s="39">
        <f>DT!A1927-INT(DT!A1927)</f>
        <v>0.34657407407212304</v>
      </c>
      <c r="F1927" s="32" t="s">
        <v>195</v>
      </c>
      <c r="G1927" s="39">
        <f>IF(F_SEARCHES!$H1927=1,(VLOOKUP(F_SEARCHES!$A1927,'F_ ORDERS'!A:G,7,FALSE)+VLOOKUP(F_SEARCHES!$A1927,'F_ ORDERS'!A:H,8,FALSE))-(F_SEARCHES!$D1927+F_SEARCHES!$E1927),0)</f>
        <v>0</v>
      </c>
      <c r="H1927" s="32">
        <f>IFERROR(IF(MATCH(F_SEARCHES!$A1927,'F_ ORDERS'!A:A,0),1,),0)</f>
        <v>0</v>
      </c>
    </row>
    <row r="1928" spans="1:8" x14ac:dyDescent="0.2">
      <c r="A1928" s="37" t="str">
        <f t="shared" si="30"/>
        <v>238.31.6.216|45377|0.660682870373421</v>
      </c>
      <c r="B1928" s="32">
        <v>8926</v>
      </c>
      <c r="C1928" s="32" t="s">
        <v>2833</v>
      </c>
      <c r="D1928" s="38">
        <f>INT(DT!A1928)</f>
        <v>45377</v>
      </c>
      <c r="E1928" s="39">
        <f>DT!A1928-INT(DT!A1928)</f>
        <v>0.66068287037342088</v>
      </c>
      <c r="F1928" s="32" t="s">
        <v>310</v>
      </c>
      <c r="G1928" s="39">
        <f>IF(F_SEARCHES!$H1928=1,(VLOOKUP(F_SEARCHES!$A1928,'F_ ORDERS'!A:G,7,FALSE)+VLOOKUP(F_SEARCHES!$A1928,'F_ ORDERS'!A:H,8,FALSE))-(F_SEARCHES!$D1928+F_SEARCHES!$E1928),0)</f>
        <v>3.6018518519995268E-2</v>
      </c>
      <c r="H1928" s="32">
        <f>IFERROR(IF(MATCH(F_SEARCHES!$A1928,'F_ ORDERS'!A:A,0),1,),0)</f>
        <v>1</v>
      </c>
    </row>
    <row r="1929" spans="1:8" x14ac:dyDescent="0.2">
      <c r="A1929" s="37" t="str">
        <f t="shared" si="30"/>
        <v>238.87.32.164|44430|0.0195138888884685</v>
      </c>
      <c r="B1929" s="32">
        <v>8927</v>
      </c>
      <c r="C1929" s="32" t="s">
        <v>2834</v>
      </c>
      <c r="D1929" s="38">
        <f>INT(DT!A1929)</f>
        <v>44430</v>
      </c>
      <c r="E1929" s="39">
        <f>DT!A1929-INT(DT!A1929)</f>
        <v>1.95138888884685E-2</v>
      </c>
      <c r="F1929" s="32" t="s">
        <v>423</v>
      </c>
      <c r="G1929" s="39">
        <f>IF(F_SEARCHES!$H1929=1,(VLOOKUP(F_SEARCHES!$A1929,'F_ ORDERS'!A:G,7,FALSE)+VLOOKUP(F_SEARCHES!$A1929,'F_ ORDERS'!A:H,8,FALSE))-(F_SEARCHES!$D1929+F_SEARCHES!$E1929),0)</f>
        <v>3.9282407407881692E-2</v>
      </c>
      <c r="H1929" s="32">
        <f>IFERROR(IF(MATCH(F_SEARCHES!$A1929,'F_ ORDERS'!A:A,0),1,),0)</f>
        <v>1</v>
      </c>
    </row>
    <row r="1930" spans="1:8" x14ac:dyDescent="0.2">
      <c r="A1930" s="37" t="str">
        <f t="shared" si="30"/>
        <v>238.93.111.200|45215|0.697291666656383</v>
      </c>
      <c r="B1930" s="32">
        <v>8928</v>
      </c>
      <c r="C1930" s="32" t="s">
        <v>2835</v>
      </c>
      <c r="D1930" s="38">
        <f>INT(DT!A1930)</f>
        <v>45215</v>
      </c>
      <c r="E1930" s="39">
        <f>DT!A1930-INT(DT!A1930)</f>
        <v>0.69729166665638331</v>
      </c>
      <c r="F1930" s="32" t="s">
        <v>197</v>
      </c>
      <c r="G1930" s="39">
        <f>IF(F_SEARCHES!$H1930=1,(VLOOKUP(F_SEARCHES!$A1930,'F_ ORDERS'!A:G,7,FALSE)+VLOOKUP(F_SEARCHES!$A1930,'F_ ORDERS'!A:H,8,FALSE))-(F_SEARCHES!$D1930+F_SEARCHES!$E1930),0)</f>
        <v>0</v>
      </c>
      <c r="H1930" s="32">
        <f>IFERROR(IF(MATCH(F_SEARCHES!$A1930,'F_ ORDERS'!A:A,0),1,),0)</f>
        <v>0</v>
      </c>
    </row>
    <row r="1931" spans="1:8" x14ac:dyDescent="0.2">
      <c r="A1931" s="37" t="str">
        <f t="shared" si="30"/>
        <v>239.107.35.162|42553|0.406030092592118</v>
      </c>
      <c r="B1931" s="32">
        <v>8929</v>
      </c>
      <c r="C1931" s="32" t="s">
        <v>2836</v>
      </c>
      <c r="D1931" s="38">
        <f>INT(DT!A1931)</f>
        <v>42553</v>
      </c>
      <c r="E1931" s="39">
        <f>DT!A1931-INT(DT!A1931)</f>
        <v>0.40603009259211831</v>
      </c>
      <c r="F1931" s="32" t="s">
        <v>112</v>
      </c>
      <c r="G1931" s="39">
        <f>IF(F_SEARCHES!$H1931=1,(VLOOKUP(F_SEARCHES!$A1931,'F_ ORDERS'!A:G,7,FALSE)+VLOOKUP(F_SEARCHES!$A1931,'F_ ORDERS'!A:H,8,FALSE))-(F_SEARCHES!$D1931+F_SEARCHES!$E1931),0)</f>
        <v>0</v>
      </c>
      <c r="H1931" s="32">
        <f>IFERROR(IF(MATCH(F_SEARCHES!$A1931,'F_ ORDERS'!A:A,0),1,),0)</f>
        <v>0</v>
      </c>
    </row>
    <row r="1932" spans="1:8" x14ac:dyDescent="0.2">
      <c r="A1932" s="37" t="str">
        <f t="shared" si="30"/>
        <v>239.121.16.62|42087|0.265023148152977</v>
      </c>
      <c r="B1932" s="32">
        <v>8930</v>
      </c>
      <c r="C1932" s="32" t="s">
        <v>2837</v>
      </c>
      <c r="D1932" s="38">
        <f>INT(DT!A1932)</f>
        <v>42087</v>
      </c>
      <c r="E1932" s="39">
        <f>DT!A1932-INT(DT!A1932)</f>
        <v>0.26502314815297723</v>
      </c>
      <c r="F1932" s="32" t="s">
        <v>97</v>
      </c>
      <c r="G1932" s="39">
        <f>IF(F_SEARCHES!$H1932=1,(VLOOKUP(F_SEARCHES!$A1932,'F_ ORDERS'!A:G,7,FALSE)+VLOOKUP(F_SEARCHES!$A1932,'F_ ORDERS'!A:H,8,FALSE))-(F_SEARCHES!$D1932+F_SEARCHES!$E1932),0)</f>
        <v>0</v>
      </c>
      <c r="H1932" s="32">
        <f>IFERROR(IF(MATCH(F_SEARCHES!$A1932,'F_ ORDERS'!A:A,0),1,),0)</f>
        <v>0</v>
      </c>
    </row>
    <row r="1933" spans="1:8" x14ac:dyDescent="0.2">
      <c r="A1933" s="37" t="str">
        <f t="shared" si="30"/>
        <v>239.127.200.238|45329|0.394930555557949</v>
      </c>
      <c r="B1933" s="32">
        <v>8931</v>
      </c>
      <c r="C1933" s="32" t="s">
        <v>2838</v>
      </c>
      <c r="D1933" s="38">
        <f>INT(DT!A1933)</f>
        <v>45329</v>
      </c>
      <c r="E1933" s="39">
        <f>DT!A1933-INT(DT!A1933)</f>
        <v>0.39493055555794854</v>
      </c>
      <c r="F1933" s="32" t="s">
        <v>175</v>
      </c>
      <c r="G1933" s="39">
        <f>IF(F_SEARCHES!$H1933=1,(VLOOKUP(F_SEARCHES!$A1933,'F_ ORDERS'!A:G,7,FALSE)+VLOOKUP(F_SEARCHES!$A1933,'F_ ORDERS'!A:H,8,FALSE))-(F_SEARCHES!$D1933+F_SEARCHES!$E1933),0)</f>
        <v>0.10734953703649808</v>
      </c>
      <c r="H1933" s="32">
        <f>IFERROR(IF(MATCH(F_SEARCHES!$A1933,'F_ ORDERS'!A:A,0),1,),0)</f>
        <v>1</v>
      </c>
    </row>
    <row r="1934" spans="1:8" x14ac:dyDescent="0.2">
      <c r="A1934" s="37" t="str">
        <f t="shared" si="30"/>
        <v>239.133.245.173|44437|0.970925925932534</v>
      </c>
      <c r="B1934" s="32">
        <v>8932</v>
      </c>
      <c r="C1934" s="32" t="s">
        <v>2839</v>
      </c>
      <c r="D1934" s="38">
        <f>INT(DT!A1934)</f>
        <v>44437</v>
      </c>
      <c r="E1934" s="39">
        <f>DT!A1934-INT(DT!A1934)</f>
        <v>0.97092592593253357</v>
      </c>
      <c r="F1934" s="32" t="s">
        <v>60</v>
      </c>
      <c r="G1934" s="39">
        <f>IF(F_SEARCHES!$H1934=1,(VLOOKUP(F_SEARCHES!$A1934,'F_ ORDERS'!A:G,7,FALSE)+VLOOKUP(F_SEARCHES!$A1934,'F_ ORDERS'!A:H,8,FALSE))-(F_SEARCHES!$D1934+F_SEARCHES!$E1934),0)</f>
        <v>0</v>
      </c>
      <c r="H1934" s="32">
        <f>IFERROR(IF(MATCH(F_SEARCHES!$A1934,'F_ ORDERS'!A:A,0),1,),0)</f>
        <v>0</v>
      </c>
    </row>
    <row r="1935" spans="1:8" x14ac:dyDescent="0.2">
      <c r="A1935" s="37" t="str">
        <f t="shared" si="30"/>
        <v>239.152.169.53|45218|0.465706018519995</v>
      </c>
      <c r="B1935" s="32">
        <v>8933</v>
      </c>
      <c r="C1935" s="32" t="s">
        <v>2840</v>
      </c>
      <c r="D1935" s="38">
        <f>INT(DT!A1935)</f>
        <v>45218</v>
      </c>
      <c r="E1935" s="39">
        <f>DT!A1935-INT(DT!A1935)</f>
        <v>0.46570601851999527</v>
      </c>
      <c r="F1935" s="32" t="s">
        <v>375</v>
      </c>
      <c r="G1935" s="39">
        <f>IF(F_SEARCHES!$H1935=1,(VLOOKUP(F_SEARCHES!$A1935,'F_ ORDERS'!A:G,7,FALSE)+VLOOKUP(F_SEARCHES!$A1935,'F_ ORDERS'!A:H,8,FALSE))-(F_SEARCHES!$D1935+F_SEARCHES!$E1935),0)</f>
        <v>0.10842592592234723</v>
      </c>
      <c r="H1935" s="32">
        <f>IFERROR(IF(MATCH(F_SEARCHES!$A1935,'F_ ORDERS'!A:A,0),1,),0)</f>
        <v>1</v>
      </c>
    </row>
    <row r="1936" spans="1:8" x14ac:dyDescent="0.2">
      <c r="A1936" s="37" t="str">
        <f t="shared" si="30"/>
        <v>239.170.226.19|43241|0.926307870373421</v>
      </c>
      <c r="B1936" s="32">
        <v>8934</v>
      </c>
      <c r="C1936" s="32" t="s">
        <v>2841</v>
      </c>
      <c r="D1936" s="38">
        <f>INT(DT!A1936)</f>
        <v>43241</v>
      </c>
      <c r="E1936" s="39">
        <f>DT!A1936-INT(DT!A1936)</f>
        <v>0.92630787037342088</v>
      </c>
      <c r="F1936" s="32" t="s">
        <v>157</v>
      </c>
      <c r="G1936" s="39">
        <f>IF(F_SEARCHES!$H1936=1,(VLOOKUP(F_SEARCHES!$A1936,'F_ ORDERS'!A:G,7,FALSE)+VLOOKUP(F_SEARCHES!$A1936,'F_ ORDERS'!A:H,8,FALSE))-(F_SEARCHES!$D1936+F_SEARCHES!$E1936),0)</f>
        <v>9.8124999996798579E-2</v>
      </c>
      <c r="H1936" s="32">
        <f>IFERROR(IF(MATCH(F_SEARCHES!$A1936,'F_ ORDERS'!A:A,0),1,),0)</f>
        <v>1</v>
      </c>
    </row>
    <row r="1937" spans="1:8" x14ac:dyDescent="0.2">
      <c r="A1937" s="37" t="str">
        <f t="shared" si="30"/>
        <v>239.173.8.35|44892|0.433993055557949</v>
      </c>
      <c r="B1937" s="32">
        <v>8935</v>
      </c>
      <c r="C1937" s="32" t="s">
        <v>2842</v>
      </c>
      <c r="D1937" s="38">
        <f>INT(DT!A1937)</f>
        <v>44892</v>
      </c>
      <c r="E1937" s="39">
        <f>DT!A1937-INT(DT!A1937)</f>
        <v>0.43399305555794854</v>
      </c>
      <c r="F1937" s="32" t="s">
        <v>281</v>
      </c>
      <c r="G1937" s="39">
        <f>IF(F_SEARCHES!$H1937=1,(VLOOKUP(F_SEARCHES!$A1937,'F_ ORDERS'!A:G,7,FALSE)+VLOOKUP(F_SEARCHES!$A1937,'F_ ORDERS'!A:H,8,FALSE))-(F_SEARCHES!$D1937+F_SEARCHES!$E1937),0)</f>
        <v>6.4768518517666962E-2</v>
      </c>
      <c r="H1937" s="32">
        <f>IFERROR(IF(MATCH(F_SEARCHES!$A1937,'F_ ORDERS'!A:A,0),1,),0)</f>
        <v>1</v>
      </c>
    </row>
    <row r="1938" spans="1:8" x14ac:dyDescent="0.2">
      <c r="A1938" s="37" t="str">
        <f t="shared" si="30"/>
        <v>239.180.185.91|45488|0.325462962966412</v>
      </c>
      <c r="B1938" s="32">
        <v>8936</v>
      </c>
      <c r="C1938" s="32" t="s">
        <v>2843</v>
      </c>
      <c r="D1938" s="38">
        <f>INT(DT!A1938)</f>
        <v>45488</v>
      </c>
      <c r="E1938" s="39">
        <f>DT!A1938-INT(DT!A1938)</f>
        <v>0.32546296296641231</v>
      </c>
      <c r="F1938" s="32" t="s">
        <v>38</v>
      </c>
      <c r="G1938" s="39">
        <f>IF(F_SEARCHES!$H1938=1,(VLOOKUP(F_SEARCHES!$A1938,'F_ ORDERS'!A:G,7,FALSE)+VLOOKUP(F_SEARCHES!$A1938,'F_ ORDERS'!A:H,8,FALSE))-(F_SEARCHES!$D1938+F_SEARCHES!$E1938),0)</f>
        <v>6.6666666680248454E-3</v>
      </c>
      <c r="H1938" s="32">
        <f>IFERROR(IF(MATCH(F_SEARCHES!$A1938,'F_ ORDERS'!A:A,0),1,),0)</f>
        <v>1</v>
      </c>
    </row>
    <row r="1939" spans="1:8" x14ac:dyDescent="0.2">
      <c r="A1939" s="37" t="str">
        <f t="shared" si="30"/>
        <v>239.197.248.58|43313|0.768692129633564</v>
      </c>
      <c r="B1939" s="32">
        <v>8937</v>
      </c>
      <c r="C1939" s="32" t="s">
        <v>2844</v>
      </c>
      <c r="D1939" s="38">
        <f>INT(DT!A1939)</f>
        <v>43313</v>
      </c>
      <c r="E1939" s="39">
        <f>DT!A1939-INT(DT!A1939)</f>
        <v>0.76869212963356404</v>
      </c>
      <c r="F1939" s="32" t="s">
        <v>75</v>
      </c>
      <c r="G1939" s="39">
        <f>IF(F_SEARCHES!$H1939=1,(VLOOKUP(F_SEARCHES!$A1939,'F_ ORDERS'!A:G,7,FALSE)+VLOOKUP(F_SEARCHES!$A1939,'F_ ORDERS'!A:H,8,FALSE))-(F_SEARCHES!$D1939+F_SEARCHES!$E1939),0)</f>
        <v>0</v>
      </c>
      <c r="H1939" s="32">
        <f>IFERROR(IF(MATCH(F_SEARCHES!$A1939,'F_ ORDERS'!A:A,0),1,),0)</f>
        <v>0</v>
      </c>
    </row>
    <row r="1940" spans="1:8" x14ac:dyDescent="0.2">
      <c r="A1940" s="37" t="str">
        <f t="shared" si="30"/>
        <v>239.211.138.6|43045|0.317615740743349</v>
      </c>
      <c r="B1940" s="32">
        <v>8938</v>
      </c>
      <c r="C1940" s="32" t="s">
        <v>2845</v>
      </c>
      <c r="D1940" s="38">
        <f>INT(DT!A1940)</f>
        <v>43045</v>
      </c>
      <c r="E1940" s="39">
        <f>DT!A1940-INT(DT!A1940)</f>
        <v>0.31761574074334931</v>
      </c>
      <c r="F1940" s="32" t="s">
        <v>97</v>
      </c>
      <c r="G1940" s="39">
        <f>IF(F_SEARCHES!$H1940=1,(VLOOKUP(F_SEARCHES!$A1940,'F_ ORDERS'!A:G,7,FALSE)+VLOOKUP(F_SEARCHES!$A1940,'F_ ORDERS'!A:H,8,FALSE))-(F_SEARCHES!$D1940+F_SEARCHES!$E1940),0)</f>
        <v>0.10609953703533392</v>
      </c>
      <c r="H1940" s="32">
        <f>IFERROR(IF(MATCH(F_SEARCHES!$A1940,'F_ ORDERS'!A:A,0),1,),0)</f>
        <v>1</v>
      </c>
    </row>
    <row r="1941" spans="1:8" x14ac:dyDescent="0.2">
      <c r="A1941" s="37" t="str">
        <f t="shared" si="30"/>
        <v>239.214.9.166|45455|0.407384259262471</v>
      </c>
      <c r="B1941" s="32">
        <v>8939</v>
      </c>
      <c r="C1941" s="32" t="s">
        <v>2846</v>
      </c>
      <c r="D1941" s="38">
        <f>INT(DT!A1941)</f>
        <v>45455</v>
      </c>
      <c r="E1941" s="39">
        <f>DT!A1941-INT(DT!A1941)</f>
        <v>0.40738425926247146</v>
      </c>
      <c r="F1941" s="32" t="s">
        <v>375</v>
      </c>
      <c r="G1941" s="39">
        <f>IF(F_SEARCHES!$H1941=1,(VLOOKUP(F_SEARCHES!$A1941,'F_ ORDERS'!A:G,7,FALSE)+VLOOKUP(F_SEARCHES!$A1941,'F_ ORDERS'!A:H,8,FALSE))-(F_SEARCHES!$D1941+F_SEARCHES!$E1941),0)</f>
        <v>0</v>
      </c>
      <c r="H1941" s="32">
        <f>IFERROR(IF(MATCH(F_SEARCHES!$A1941,'F_ ORDERS'!A:A,0),1,),0)</f>
        <v>0</v>
      </c>
    </row>
    <row r="1942" spans="1:8" x14ac:dyDescent="0.2">
      <c r="A1942" s="37" t="str">
        <f t="shared" si="30"/>
        <v>239.3.179.219|44846|0.0587384259270038</v>
      </c>
      <c r="B1942" s="32">
        <v>8940</v>
      </c>
      <c r="C1942" s="32" t="s">
        <v>2847</v>
      </c>
      <c r="D1942" s="38">
        <f>INT(DT!A1942)</f>
        <v>44846</v>
      </c>
      <c r="E1942" s="39">
        <f>DT!A1942-INT(DT!A1942)</f>
        <v>5.8738425927003846E-2</v>
      </c>
      <c r="F1942" s="32" t="s">
        <v>376</v>
      </c>
      <c r="G1942" s="39">
        <f>IF(F_SEARCHES!$H1942=1,(VLOOKUP(F_SEARCHES!$A1942,'F_ ORDERS'!A:G,7,FALSE)+VLOOKUP(F_SEARCHES!$A1942,'F_ ORDERS'!A:H,8,FALSE))-(F_SEARCHES!$D1942+F_SEARCHES!$E1942),0)</f>
        <v>2.9398148144537117E-2</v>
      </c>
      <c r="H1942" s="32">
        <f>IFERROR(IF(MATCH(F_SEARCHES!$A1942,'F_ ORDERS'!A:A,0),1,),0)</f>
        <v>1</v>
      </c>
    </row>
    <row r="1943" spans="1:8" x14ac:dyDescent="0.2">
      <c r="A1943" s="37" t="str">
        <f t="shared" si="30"/>
        <v>239.46.214.60|43796|0.884583333332557</v>
      </c>
      <c r="B1943" s="32">
        <v>8941</v>
      </c>
      <c r="C1943" s="32" t="s">
        <v>2848</v>
      </c>
      <c r="D1943" s="38">
        <f>INT(DT!A1943)</f>
        <v>43796</v>
      </c>
      <c r="E1943" s="39">
        <f>DT!A1943-INT(DT!A1943)</f>
        <v>0.88458333333255723</v>
      </c>
      <c r="F1943" s="32" t="s">
        <v>268</v>
      </c>
      <c r="G1943" s="39">
        <f>IF(F_SEARCHES!$H1943=1,(VLOOKUP(F_SEARCHES!$A1943,'F_ ORDERS'!A:G,7,FALSE)+VLOOKUP(F_SEARCHES!$A1943,'F_ ORDERS'!A:H,8,FALSE))-(F_SEARCHES!$D1943+F_SEARCHES!$E1943),0)</f>
        <v>4.6192129630071577E-2</v>
      </c>
      <c r="H1943" s="32">
        <f>IFERROR(IF(MATCH(F_SEARCHES!$A1943,'F_ ORDERS'!A:A,0),1,),0)</f>
        <v>1</v>
      </c>
    </row>
    <row r="1944" spans="1:8" x14ac:dyDescent="0.2">
      <c r="A1944" s="37" t="str">
        <f t="shared" si="30"/>
        <v>239.60.121.222|43280|0.790358796286455</v>
      </c>
      <c r="B1944" s="32">
        <v>8942</v>
      </c>
      <c r="C1944" s="32" t="s">
        <v>2849</v>
      </c>
      <c r="D1944" s="38">
        <f>INT(DT!A1944)</f>
        <v>43280</v>
      </c>
      <c r="E1944" s="39">
        <f>DT!A1944-INT(DT!A1944)</f>
        <v>0.79035879628645489</v>
      </c>
      <c r="F1944" s="32" t="s">
        <v>349</v>
      </c>
      <c r="G1944" s="39">
        <f>IF(F_SEARCHES!$H1944=1,(VLOOKUP(F_SEARCHES!$A1944,'F_ ORDERS'!A:G,7,FALSE)+VLOOKUP(F_SEARCHES!$A1944,'F_ ORDERS'!A:H,8,FALSE))-(F_SEARCHES!$D1944+F_SEARCHES!$E1944),0)</f>
        <v>8.7199074070667848E-2</v>
      </c>
      <c r="H1944" s="32">
        <f>IFERROR(IF(MATCH(F_SEARCHES!$A1944,'F_ ORDERS'!A:A,0),1,),0)</f>
        <v>1</v>
      </c>
    </row>
    <row r="1945" spans="1:8" x14ac:dyDescent="0.2">
      <c r="A1945" s="37" t="str">
        <f t="shared" si="30"/>
        <v>239.66.2.159|45454|0.277592592603469</v>
      </c>
      <c r="B1945" s="32">
        <v>8943</v>
      </c>
      <c r="C1945" s="32" t="s">
        <v>2850</v>
      </c>
      <c r="D1945" s="38">
        <f>INT(DT!A1945)</f>
        <v>45454</v>
      </c>
      <c r="E1945" s="39">
        <f>DT!A1945-INT(DT!A1945)</f>
        <v>0.2775925926034688</v>
      </c>
      <c r="F1945" s="32" t="s">
        <v>391</v>
      </c>
      <c r="G1945" s="39">
        <f>IF(F_SEARCHES!$H1945=1,(VLOOKUP(F_SEARCHES!$A1945,'F_ ORDERS'!A:G,7,FALSE)+VLOOKUP(F_SEARCHES!$A1945,'F_ ORDERS'!A:H,8,FALSE))-(F_SEARCHES!$D1945+F_SEARCHES!$E1945),0)</f>
        <v>0</v>
      </c>
      <c r="H1945" s="32">
        <f>IFERROR(IF(MATCH(F_SEARCHES!$A1945,'F_ ORDERS'!A:A,0),1,),0)</f>
        <v>0</v>
      </c>
    </row>
    <row r="1946" spans="1:8" x14ac:dyDescent="0.2">
      <c r="A1946" s="37" t="str">
        <f t="shared" si="30"/>
        <v>239.88.63.242|45287|0.529456018521159</v>
      </c>
      <c r="B1946" s="32">
        <v>8944</v>
      </c>
      <c r="C1946" s="32" t="s">
        <v>2851</v>
      </c>
      <c r="D1946" s="38">
        <f>INT(DT!A1946)</f>
        <v>45287</v>
      </c>
      <c r="E1946" s="39">
        <f>DT!A1946-INT(DT!A1946)</f>
        <v>0.52945601852115942</v>
      </c>
      <c r="F1946" s="32" t="s">
        <v>164</v>
      </c>
      <c r="G1946" s="39">
        <f>IF(F_SEARCHES!$H1946=1,(VLOOKUP(F_SEARCHES!$A1946,'F_ ORDERS'!A:G,7,FALSE)+VLOOKUP(F_SEARCHES!$A1946,'F_ ORDERS'!A:H,8,FALSE))-(F_SEARCHES!$D1946+F_SEARCHES!$E1946),0)</f>
        <v>4.907407404971309E-3</v>
      </c>
      <c r="H1946" s="32">
        <f>IFERROR(IF(MATCH(F_SEARCHES!$A1946,'F_ ORDERS'!A:A,0),1,),0)</f>
        <v>1</v>
      </c>
    </row>
    <row r="1947" spans="1:8" x14ac:dyDescent="0.2">
      <c r="A1947" s="37" t="str">
        <f t="shared" si="30"/>
        <v>24.124.232.65|44053|0.941423611111531</v>
      </c>
      <c r="B1947" s="32">
        <v>8945</v>
      </c>
      <c r="C1947" s="32" t="s">
        <v>2852</v>
      </c>
      <c r="D1947" s="38">
        <f>INT(DT!A1947)</f>
        <v>44053</v>
      </c>
      <c r="E1947" s="39">
        <f>DT!A1947-INT(DT!A1947)</f>
        <v>0.9414236111115315</v>
      </c>
      <c r="F1947" s="32" t="s">
        <v>402</v>
      </c>
      <c r="G1947" s="39">
        <f>IF(F_SEARCHES!$H1947=1,(VLOOKUP(F_SEARCHES!$A1947,'F_ ORDERS'!A:G,7,FALSE)+VLOOKUP(F_SEARCHES!$A1947,'F_ ORDERS'!A:H,8,FALSE))-(F_SEARCHES!$D1947+F_SEARCHES!$E1947),0)</f>
        <v>3.4259259256941732E-2</v>
      </c>
      <c r="H1947" s="32">
        <f>IFERROR(IF(MATCH(F_SEARCHES!$A1947,'F_ ORDERS'!A:A,0),1,),0)</f>
        <v>1</v>
      </c>
    </row>
    <row r="1948" spans="1:8" x14ac:dyDescent="0.2">
      <c r="A1948" s="37" t="str">
        <f t="shared" si="30"/>
        <v>24.141.128.129|43679|0.597233796303044</v>
      </c>
      <c r="B1948" s="32">
        <v>8946</v>
      </c>
      <c r="C1948" s="32" t="s">
        <v>2853</v>
      </c>
      <c r="D1948" s="38">
        <f>INT(DT!A1948)</f>
        <v>43679</v>
      </c>
      <c r="E1948" s="39">
        <f>DT!A1948-INT(DT!A1948)</f>
        <v>0.59723379630304407</v>
      </c>
      <c r="F1948" s="32" t="s">
        <v>479</v>
      </c>
      <c r="G1948" s="39">
        <f>IF(F_SEARCHES!$H1948=1,(VLOOKUP(F_SEARCHES!$A1948,'F_ ORDERS'!A:G,7,FALSE)+VLOOKUP(F_SEARCHES!$A1948,'F_ ORDERS'!A:H,8,FALSE))-(F_SEARCHES!$D1948+F_SEARCHES!$E1948),0)</f>
        <v>5.4537037038244307E-2</v>
      </c>
      <c r="H1948" s="32">
        <f>IFERROR(IF(MATCH(F_SEARCHES!$A1948,'F_ ORDERS'!A:A,0),1,),0)</f>
        <v>1</v>
      </c>
    </row>
    <row r="1949" spans="1:8" x14ac:dyDescent="0.2">
      <c r="A1949" s="37" t="str">
        <f t="shared" si="30"/>
        <v>24.167.133.138|42646|0.692245370366436</v>
      </c>
      <c r="B1949" s="32">
        <v>8947</v>
      </c>
      <c r="C1949" s="32" t="s">
        <v>2854</v>
      </c>
      <c r="D1949" s="38">
        <f>INT(DT!A1949)</f>
        <v>42646</v>
      </c>
      <c r="E1949" s="39">
        <f>DT!A1949-INT(DT!A1949)</f>
        <v>0.69224537036643596</v>
      </c>
      <c r="F1949" s="32" t="s">
        <v>279</v>
      </c>
      <c r="G1949" s="39">
        <f>IF(F_SEARCHES!$H1949=1,(VLOOKUP(F_SEARCHES!$A1949,'F_ ORDERS'!A:G,7,FALSE)+VLOOKUP(F_SEARCHES!$A1949,'F_ ORDERS'!A:H,8,FALSE))-(F_SEARCHES!$D1949+F_SEARCHES!$E1949),0)</f>
        <v>0</v>
      </c>
      <c r="H1949" s="32">
        <f>IFERROR(IF(MATCH(F_SEARCHES!$A1949,'F_ ORDERS'!A:A,0),1,),0)</f>
        <v>0</v>
      </c>
    </row>
    <row r="1950" spans="1:8" x14ac:dyDescent="0.2">
      <c r="A1950" s="37" t="str">
        <f t="shared" si="30"/>
        <v>24.185.43.88|44190|0.385567129633273</v>
      </c>
      <c r="B1950" s="32">
        <v>8948</v>
      </c>
      <c r="C1950" s="32" t="s">
        <v>2855</v>
      </c>
      <c r="D1950" s="38">
        <f>INT(DT!A1950)</f>
        <v>44190</v>
      </c>
      <c r="E1950" s="39">
        <f>DT!A1950-INT(DT!A1950)</f>
        <v>0.385567129633273</v>
      </c>
      <c r="F1950" s="32" t="s">
        <v>286</v>
      </c>
      <c r="G1950" s="39">
        <f>IF(F_SEARCHES!$H1950=1,(VLOOKUP(F_SEARCHES!$A1950,'F_ ORDERS'!A:G,7,FALSE)+VLOOKUP(F_SEARCHES!$A1950,'F_ ORDERS'!A:H,8,FALSE))-(F_SEARCHES!$D1950+F_SEARCHES!$E1950),0)</f>
        <v>8.1064814818091691E-2</v>
      </c>
      <c r="H1950" s="32">
        <f>IFERROR(IF(MATCH(F_SEARCHES!$A1950,'F_ ORDERS'!A:A,0),1,),0)</f>
        <v>1</v>
      </c>
    </row>
    <row r="1951" spans="1:8" x14ac:dyDescent="0.2">
      <c r="A1951" s="37" t="str">
        <f t="shared" si="30"/>
        <v>24.21.145.226|45354|0.436006944437395</v>
      </c>
      <c r="B1951" s="32">
        <v>8949</v>
      </c>
      <c r="C1951" s="32" t="s">
        <v>2856</v>
      </c>
      <c r="D1951" s="38">
        <f>INT(DT!A1951)</f>
        <v>45354</v>
      </c>
      <c r="E1951" s="39">
        <f>DT!A1951-INT(DT!A1951)</f>
        <v>0.43600694443739485</v>
      </c>
      <c r="F1951" s="32" t="s">
        <v>319</v>
      </c>
      <c r="G1951" s="39">
        <f>IF(F_SEARCHES!$H1951=1,(VLOOKUP(F_SEARCHES!$A1951,'F_ ORDERS'!A:G,7,FALSE)+VLOOKUP(F_SEARCHES!$A1951,'F_ ORDERS'!A:H,8,FALSE))-(F_SEARCHES!$D1951+F_SEARCHES!$E1951),0)</f>
        <v>0.11954861111007631</v>
      </c>
      <c r="H1951" s="32">
        <f>IFERROR(IF(MATCH(F_SEARCHES!$A1951,'F_ ORDERS'!A:A,0),1,),0)</f>
        <v>1</v>
      </c>
    </row>
    <row r="1952" spans="1:8" x14ac:dyDescent="0.2">
      <c r="A1952" s="37" t="str">
        <f t="shared" si="30"/>
        <v>24.232.111.48|43296|0.862291666657256</v>
      </c>
      <c r="B1952" s="32">
        <v>8950</v>
      </c>
      <c r="C1952" s="32" t="s">
        <v>2857</v>
      </c>
      <c r="D1952" s="38">
        <f>INT(DT!A1952)</f>
        <v>43296</v>
      </c>
      <c r="E1952" s="39">
        <f>DT!A1952-INT(DT!A1952)</f>
        <v>0.86229166665725643</v>
      </c>
      <c r="F1952" s="32" t="s">
        <v>368</v>
      </c>
      <c r="G1952" s="39">
        <f>IF(F_SEARCHES!$H1952=1,(VLOOKUP(F_SEARCHES!$A1952,'F_ ORDERS'!A:G,7,FALSE)+VLOOKUP(F_SEARCHES!$A1952,'F_ ORDERS'!A:H,8,FALSE))-(F_SEARCHES!$D1952+F_SEARCHES!$E1952),0)</f>
        <v>4.1064814817218576E-2</v>
      </c>
      <c r="H1952" s="32">
        <f>IFERROR(IF(MATCH(F_SEARCHES!$A1952,'F_ ORDERS'!A:A,0),1,),0)</f>
        <v>1</v>
      </c>
    </row>
    <row r="1953" spans="1:8" x14ac:dyDescent="0.2">
      <c r="A1953" s="37" t="str">
        <f t="shared" si="30"/>
        <v>24.232.206.53|43718|0.241180555553001</v>
      </c>
      <c r="B1953" s="32">
        <v>8951</v>
      </c>
      <c r="C1953" s="32" t="s">
        <v>2858</v>
      </c>
      <c r="D1953" s="38">
        <f>INT(DT!A1953)</f>
        <v>43718</v>
      </c>
      <c r="E1953" s="39">
        <f>DT!A1953-INT(DT!A1953)</f>
        <v>0.24118055555300089</v>
      </c>
      <c r="F1953" s="32" t="s">
        <v>153</v>
      </c>
      <c r="G1953" s="39">
        <f>IF(F_SEARCHES!$H1953=1,(VLOOKUP(F_SEARCHES!$A1953,'F_ ORDERS'!A:G,7,FALSE)+VLOOKUP(F_SEARCHES!$A1953,'F_ ORDERS'!A:H,8,FALSE))-(F_SEARCHES!$D1953+F_SEARCHES!$E1953),0)</f>
        <v>0</v>
      </c>
      <c r="H1953" s="32">
        <f>IFERROR(IF(MATCH(F_SEARCHES!$A1953,'F_ ORDERS'!A:A,0),1,),0)</f>
        <v>0</v>
      </c>
    </row>
    <row r="1954" spans="1:8" x14ac:dyDescent="0.2">
      <c r="A1954" s="37" t="str">
        <f t="shared" si="30"/>
        <v>24.242.192.221|44565|0.194745370368764</v>
      </c>
      <c r="B1954" s="32">
        <v>8952</v>
      </c>
      <c r="C1954" s="32" t="s">
        <v>2859</v>
      </c>
      <c r="D1954" s="38">
        <f>INT(DT!A1954)</f>
        <v>44565</v>
      </c>
      <c r="E1954" s="39">
        <f>DT!A1954-INT(DT!A1954)</f>
        <v>0.19474537036876427</v>
      </c>
      <c r="F1954" s="32" t="s">
        <v>199</v>
      </c>
      <c r="G1954" s="39">
        <f>IF(F_SEARCHES!$H1954=1,(VLOOKUP(F_SEARCHES!$A1954,'F_ ORDERS'!A:G,7,FALSE)+VLOOKUP(F_SEARCHES!$A1954,'F_ ORDERS'!A:H,8,FALSE))-(F_SEARCHES!$D1954+F_SEARCHES!$E1954),0)</f>
        <v>0</v>
      </c>
      <c r="H1954" s="32">
        <f>IFERROR(IF(MATCH(F_SEARCHES!$A1954,'F_ ORDERS'!A:A,0),1,),0)</f>
        <v>0</v>
      </c>
    </row>
    <row r="1955" spans="1:8" x14ac:dyDescent="0.2">
      <c r="A1955" s="37" t="str">
        <f t="shared" si="30"/>
        <v>24.31.86.130|43258|0.974409722221026</v>
      </c>
      <c r="B1955" s="32">
        <v>8953</v>
      </c>
      <c r="C1955" s="32" t="s">
        <v>2860</v>
      </c>
      <c r="D1955" s="38">
        <f>INT(DT!A1955)</f>
        <v>43258</v>
      </c>
      <c r="E1955" s="39">
        <f>DT!A1955-INT(DT!A1955)</f>
        <v>0.97440972222102573</v>
      </c>
      <c r="F1955" s="32" t="s">
        <v>257</v>
      </c>
      <c r="G1955" s="39">
        <f>IF(F_SEARCHES!$H1955=1,(VLOOKUP(F_SEARCHES!$A1955,'F_ ORDERS'!A:G,7,FALSE)+VLOOKUP(F_SEARCHES!$A1955,'F_ ORDERS'!A:H,8,FALSE))-(F_SEARCHES!$D1955+F_SEARCHES!$E1955),0)</f>
        <v>9.4791666633682325E-3</v>
      </c>
      <c r="H1955" s="32">
        <f>IFERROR(IF(MATCH(F_SEARCHES!$A1955,'F_ ORDERS'!A:A,0),1,),0)</f>
        <v>1</v>
      </c>
    </row>
    <row r="1956" spans="1:8" x14ac:dyDescent="0.2">
      <c r="A1956" s="37" t="str">
        <f t="shared" si="30"/>
        <v>24.44.241.70|45267|0.136747685188311</v>
      </c>
      <c r="B1956" s="32">
        <v>8954</v>
      </c>
      <c r="C1956" s="32" t="s">
        <v>2861</v>
      </c>
      <c r="D1956" s="38">
        <f>INT(DT!A1956)</f>
        <v>45267</v>
      </c>
      <c r="E1956" s="39">
        <f>DT!A1956-INT(DT!A1956)</f>
        <v>0.13674768518831115</v>
      </c>
      <c r="F1956" s="32" t="s">
        <v>25</v>
      </c>
      <c r="G1956" s="39">
        <f>IF(F_SEARCHES!$H1956=1,(VLOOKUP(F_SEARCHES!$A1956,'F_ ORDERS'!A:G,7,FALSE)+VLOOKUP(F_SEARCHES!$A1956,'F_ ORDERS'!A:H,8,FALSE))-(F_SEARCHES!$D1956+F_SEARCHES!$E1956),0)</f>
        <v>0.11074074073985685</v>
      </c>
      <c r="H1956" s="32">
        <f>IFERROR(IF(MATCH(F_SEARCHES!$A1956,'F_ ORDERS'!A:A,0),1,),0)</f>
        <v>1</v>
      </c>
    </row>
    <row r="1957" spans="1:8" x14ac:dyDescent="0.2">
      <c r="A1957" s="37" t="str">
        <f t="shared" si="30"/>
        <v>24.52.172.165|44505|0.596782407410501</v>
      </c>
      <c r="B1957" s="32">
        <v>8955</v>
      </c>
      <c r="C1957" s="32" t="s">
        <v>2862</v>
      </c>
      <c r="D1957" s="38">
        <f>INT(DT!A1957)</f>
        <v>44505</v>
      </c>
      <c r="E1957" s="39">
        <f>DT!A1957-INT(DT!A1957)</f>
        <v>0.59678240741050104</v>
      </c>
      <c r="F1957" s="32" t="s">
        <v>83</v>
      </c>
      <c r="G1957" s="39">
        <f>IF(F_SEARCHES!$H1957=1,(VLOOKUP(F_SEARCHES!$A1957,'F_ ORDERS'!A:G,7,FALSE)+VLOOKUP(F_SEARCHES!$A1957,'F_ ORDERS'!A:H,8,FALSE))-(F_SEARCHES!$D1957+F_SEARCHES!$E1957),0)</f>
        <v>0</v>
      </c>
      <c r="H1957" s="32">
        <f>IFERROR(IF(MATCH(F_SEARCHES!$A1957,'F_ ORDERS'!A:A,0),1,),0)</f>
        <v>0</v>
      </c>
    </row>
    <row r="1958" spans="1:8" x14ac:dyDescent="0.2">
      <c r="A1958" s="37" t="str">
        <f t="shared" si="30"/>
        <v>24.70.127.18|44105|0.565798611110949</v>
      </c>
      <c r="B1958" s="32">
        <v>8956</v>
      </c>
      <c r="C1958" s="32" t="s">
        <v>2863</v>
      </c>
      <c r="D1958" s="38">
        <f>INT(DT!A1958)</f>
        <v>44105</v>
      </c>
      <c r="E1958" s="39">
        <f>DT!A1958-INT(DT!A1958)</f>
        <v>0.56579861111094942</v>
      </c>
      <c r="F1958" s="32" t="s">
        <v>320</v>
      </c>
      <c r="G1958" s="39">
        <f>IF(F_SEARCHES!$H1958=1,(VLOOKUP(F_SEARCHES!$A1958,'F_ ORDERS'!A:G,7,FALSE)+VLOOKUP(F_SEARCHES!$A1958,'F_ ORDERS'!A:H,8,FALSE))-(F_SEARCHES!$D1958+F_SEARCHES!$E1958),0)</f>
        <v>0</v>
      </c>
      <c r="H1958" s="32">
        <f>IFERROR(IF(MATCH(F_SEARCHES!$A1958,'F_ ORDERS'!A:A,0),1,),0)</f>
        <v>0</v>
      </c>
    </row>
    <row r="1959" spans="1:8" x14ac:dyDescent="0.2">
      <c r="A1959" s="37" t="str">
        <f t="shared" si="30"/>
        <v>24.80.38.14|45423|0.302835648137261</v>
      </c>
      <c r="B1959" s="32">
        <v>8957</v>
      </c>
      <c r="C1959" s="32" t="s">
        <v>2864</v>
      </c>
      <c r="D1959" s="38">
        <f>INT(DT!A1959)</f>
        <v>45423</v>
      </c>
      <c r="E1959" s="39">
        <f>DT!A1959-INT(DT!A1959)</f>
        <v>0.30283564813726116</v>
      </c>
      <c r="F1959" s="32" t="s">
        <v>38</v>
      </c>
      <c r="G1959" s="39">
        <f>IF(F_SEARCHES!$H1959=1,(VLOOKUP(F_SEARCHES!$A1959,'F_ ORDERS'!A:G,7,FALSE)+VLOOKUP(F_SEARCHES!$A1959,'F_ ORDERS'!A:H,8,FALSE))-(F_SEARCHES!$D1959+F_SEARCHES!$E1959),0)</f>
        <v>6.4143518517084885E-2</v>
      </c>
      <c r="H1959" s="32">
        <f>IFERROR(IF(MATCH(F_SEARCHES!$A1959,'F_ ORDERS'!A:A,0),1,),0)</f>
        <v>1</v>
      </c>
    </row>
    <row r="1960" spans="1:8" x14ac:dyDescent="0.2">
      <c r="A1960" s="37" t="str">
        <f t="shared" si="30"/>
        <v>24.82.163.31|45207|0.491099537037371</v>
      </c>
      <c r="B1960" s="32">
        <v>8958</v>
      </c>
      <c r="C1960" s="32" t="s">
        <v>2865</v>
      </c>
      <c r="D1960" s="38">
        <f>INT(DT!A1960)</f>
        <v>45207</v>
      </c>
      <c r="E1960" s="39">
        <f>DT!A1960-INT(DT!A1960)</f>
        <v>0.49109953703737119</v>
      </c>
      <c r="F1960" s="32" t="s">
        <v>481</v>
      </c>
      <c r="G1960" s="39">
        <f>IF(F_SEARCHES!$H1960=1,(VLOOKUP(F_SEARCHES!$A1960,'F_ ORDERS'!A:G,7,FALSE)+VLOOKUP(F_SEARCHES!$A1960,'F_ ORDERS'!A:H,8,FALSE))-(F_SEARCHES!$D1960+F_SEARCHES!$E1960),0)</f>
        <v>6.7106481481459923E-2</v>
      </c>
      <c r="H1960" s="32">
        <f>IFERROR(IF(MATCH(F_SEARCHES!$A1960,'F_ ORDERS'!A:A,0),1,),0)</f>
        <v>1</v>
      </c>
    </row>
    <row r="1961" spans="1:8" x14ac:dyDescent="0.2">
      <c r="A1961" s="37" t="str">
        <f t="shared" si="30"/>
        <v>24.86.91.37|44667|0.485983796286746</v>
      </c>
      <c r="B1961" s="32">
        <v>8959</v>
      </c>
      <c r="C1961" s="32" t="s">
        <v>2866</v>
      </c>
      <c r="D1961" s="38">
        <f>INT(DT!A1961)</f>
        <v>44667</v>
      </c>
      <c r="E1961" s="39">
        <f>DT!A1961-INT(DT!A1961)</f>
        <v>0.48598379628674593</v>
      </c>
      <c r="F1961" s="32" t="s">
        <v>86</v>
      </c>
      <c r="G1961" s="39">
        <f>IF(F_SEARCHES!$H1961=1,(VLOOKUP(F_SEARCHES!$A1961,'F_ ORDERS'!A:G,7,FALSE)+VLOOKUP(F_SEARCHES!$A1961,'F_ ORDERS'!A:H,8,FALSE))-(F_SEARCHES!$D1961+F_SEARCHES!$E1961),0)</f>
        <v>0</v>
      </c>
      <c r="H1961" s="32">
        <f>IFERROR(IF(MATCH(F_SEARCHES!$A1961,'F_ ORDERS'!A:A,0),1,),0)</f>
        <v>0</v>
      </c>
    </row>
    <row r="1962" spans="1:8" x14ac:dyDescent="0.2">
      <c r="A1962" s="37" t="str">
        <f t="shared" si="30"/>
        <v>240.105.47.1|44025|0.754745370366436</v>
      </c>
      <c r="B1962" s="32">
        <v>8960</v>
      </c>
      <c r="C1962" s="32" t="s">
        <v>2867</v>
      </c>
      <c r="D1962" s="38">
        <f>INT(DT!A1962)</f>
        <v>44025</v>
      </c>
      <c r="E1962" s="39">
        <f>DT!A1962-INT(DT!A1962)</f>
        <v>0.75474537036643596</v>
      </c>
      <c r="F1962" s="32" t="s">
        <v>365</v>
      </c>
      <c r="G1962" s="39">
        <f>IF(F_SEARCHES!$H1962=1,(VLOOKUP(F_SEARCHES!$A1962,'F_ ORDERS'!A:G,7,FALSE)+VLOOKUP(F_SEARCHES!$A1962,'F_ ORDERS'!A:H,8,FALSE))-(F_SEARCHES!$D1962+F_SEARCHES!$E1962),0)</f>
        <v>0</v>
      </c>
      <c r="H1962" s="32">
        <f>IFERROR(IF(MATCH(F_SEARCHES!$A1962,'F_ ORDERS'!A:A,0),1,),0)</f>
        <v>0</v>
      </c>
    </row>
    <row r="1963" spans="1:8" x14ac:dyDescent="0.2">
      <c r="A1963" s="37" t="str">
        <f t="shared" si="30"/>
        <v>240.112.182.48|43010|0.0559375000011642</v>
      </c>
      <c r="B1963" s="32">
        <v>8961</v>
      </c>
      <c r="C1963" s="32" t="s">
        <v>2868</v>
      </c>
      <c r="D1963" s="38">
        <f>INT(DT!A1963)</f>
        <v>43010</v>
      </c>
      <c r="E1963" s="39">
        <f>DT!A1963-INT(DT!A1963)</f>
        <v>5.5937500001164153E-2</v>
      </c>
      <c r="F1963" s="32" t="s">
        <v>329</v>
      </c>
      <c r="G1963" s="39">
        <f>IF(F_SEARCHES!$H1963=1,(VLOOKUP(F_SEARCHES!$A1963,'F_ ORDERS'!A:G,7,FALSE)+VLOOKUP(F_SEARCHES!$A1963,'F_ ORDERS'!A:H,8,FALSE))-(F_SEARCHES!$D1963+F_SEARCHES!$E1963),0)</f>
        <v>2.7777777795563452E-3</v>
      </c>
      <c r="H1963" s="32">
        <f>IFERROR(IF(MATCH(F_SEARCHES!$A1963,'F_ ORDERS'!A:A,0),1,),0)</f>
        <v>1</v>
      </c>
    </row>
    <row r="1964" spans="1:8" x14ac:dyDescent="0.2">
      <c r="A1964" s="37" t="str">
        <f t="shared" si="30"/>
        <v>240.168.255.63|43337|0.160601851850515</v>
      </c>
      <c r="B1964" s="32">
        <v>8962</v>
      </c>
      <c r="C1964" s="32" t="s">
        <v>2869</v>
      </c>
      <c r="D1964" s="38">
        <f>INT(DT!A1964)</f>
        <v>43337</v>
      </c>
      <c r="E1964" s="39">
        <f>DT!A1964-INT(DT!A1964)</f>
        <v>0.16060185185051523</v>
      </c>
      <c r="F1964" s="32" t="s">
        <v>203</v>
      </c>
      <c r="G1964" s="39">
        <f>IF(F_SEARCHES!$H1964=1,(VLOOKUP(F_SEARCHES!$A1964,'F_ ORDERS'!A:G,7,FALSE)+VLOOKUP(F_SEARCHES!$A1964,'F_ ORDERS'!A:H,8,FALSE))-(F_SEARCHES!$D1964+F_SEARCHES!$E1964),0)</f>
        <v>0</v>
      </c>
      <c r="H1964" s="32">
        <f>IFERROR(IF(MATCH(F_SEARCHES!$A1964,'F_ ORDERS'!A:A,0),1,),0)</f>
        <v>0</v>
      </c>
    </row>
    <row r="1965" spans="1:8" x14ac:dyDescent="0.2">
      <c r="A1965" s="37" t="str">
        <f t="shared" si="30"/>
        <v>240.174.75.156|45025|0.227939814816636</v>
      </c>
      <c r="B1965" s="32">
        <v>8963</v>
      </c>
      <c r="C1965" s="32" t="s">
        <v>2870</v>
      </c>
      <c r="D1965" s="38">
        <f>INT(DT!A1965)</f>
        <v>45025</v>
      </c>
      <c r="E1965" s="39">
        <f>DT!A1965-INT(DT!A1965)</f>
        <v>0.2279398148166365</v>
      </c>
      <c r="F1965" s="32" t="s">
        <v>286</v>
      </c>
      <c r="G1965" s="39">
        <f>IF(F_SEARCHES!$H1965=1,(VLOOKUP(F_SEARCHES!$A1965,'F_ ORDERS'!A:G,7,FALSE)+VLOOKUP(F_SEARCHES!$A1965,'F_ ORDERS'!A:H,8,FALSE))-(F_SEARCHES!$D1965+F_SEARCHES!$E1965),0)</f>
        <v>4.2118055556784384E-2</v>
      </c>
      <c r="H1965" s="32">
        <f>IFERROR(IF(MATCH(F_SEARCHES!$A1965,'F_ ORDERS'!A:A,0),1,),0)</f>
        <v>1</v>
      </c>
    </row>
    <row r="1966" spans="1:8" x14ac:dyDescent="0.2">
      <c r="A1966" s="37" t="str">
        <f t="shared" si="30"/>
        <v>240.186.108.157|45468|0.0934953703690553</v>
      </c>
      <c r="B1966" s="32">
        <v>8964</v>
      </c>
      <c r="C1966" s="32" t="s">
        <v>2871</v>
      </c>
      <c r="D1966" s="38">
        <f>INT(DT!A1966)</f>
        <v>45468</v>
      </c>
      <c r="E1966" s="39">
        <f>DT!A1966-INT(DT!A1966)</f>
        <v>9.3495370369055308E-2</v>
      </c>
      <c r="F1966" s="32" t="s">
        <v>218</v>
      </c>
      <c r="G1966" s="39">
        <f>IF(F_SEARCHES!$H1966=1,(VLOOKUP(F_SEARCHES!$A1966,'F_ ORDERS'!A:G,7,FALSE)+VLOOKUP(F_SEARCHES!$A1966,'F_ ORDERS'!A:H,8,FALSE))-(F_SEARCHES!$D1966+F_SEARCHES!$E1966),0)</f>
        <v>9.2962962960882578E-2</v>
      </c>
      <c r="H1966" s="32">
        <f>IFERROR(IF(MATCH(F_SEARCHES!$A1966,'F_ ORDERS'!A:A,0),1,),0)</f>
        <v>1</v>
      </c>
    </row>
    <row r="1967" spans="1:8" x14ac:dyDescent="0.2">
      <c r="A1967" s="37" t="str">
        <f t="shared" si="30"/>
        <v>240.189.181.38|44343|0.332303240742476</v>
      </c>
      <c r="B1967" s="32">
        <v>8965</v>
      </c>
      <c r="C1967" s="32" t="s">
        <v>2872</v>
      </c>
      <c r="D1967" s="38">
        <f>INT(DT!A1967)</f>
        <v>44343</v>
      </c>
      <c r="E1967" s="39">
        <f>DT!A1967-INT(DT!A1967)</f>
        <v>0.33230324074247619</v>
      </c>
      <c r="F1967" s="32" t="s">
        <v>459</v>
      </c>
      <c r="G1967" s="39">
        <f>IF(F_SEARCHES!$H1967=1,(VLOOKUP(F_SEARCHES!$A1967,'F_ ORDERS'!A:G,7,FALSE)+VLOOKUP(F_SEARCHES!$A1967,'F_ ORDERS'!A:H,8,FALSE))-(F_SEARCHES!$D1967+F_SEARCHES!$E1967),0)</f>
        <v>5.5104166669480037E-2</v>
      </c>
      <c r="H1967" s="32">
        <f>IFERROR(IF(MATCH(F_SEARCHES!$A1967,'F_ ORDERS'!A:A,0),1,),0)</f>
        <v>1</v>
      </c>
    </row>
    <row r="1968" spans="1:8" x14ac:dyDescent="0.2">
      <c r="A1968" s="37" t="str">
        <f t="shared" si="30"/>
        <v>240.195.107.127|44385|0.232858796298387</v>
      </c>
      <c r="B1968" s="32">
        <v>8966</v>
      </c>
      <c r="C1968" s="32" t="s">
        <v>2873</v>
      </c>
      <c r="D1968" s="38">
        <f>INT(DT!A1968)</f>
        <v>44385</v>
      </c>
      <c r="E1968" s="39">
        <f>DT!A1968-INT(DT!A1968)</f>
        <v>0.23285879629838746</v>
      </c>
      <c r="F1968" s="32" t="s">
        <v>496</v>
      </c>
      <c r="G1968" s="39">
        <f>IF(F_SEARCHES!$H1968=1,(VLOOKUP(F_SEARCHES!$A1968,'F_ ORDERS'!A:G,7,FALSE)+VLOOKUP(F_SEARCHES!$A1968,'F_ ORDERS'!A:H,8,FALSE))-(F_SEARCHES!$D1968+F_SEARCHES!$E1968),0)</f>
        <v>0</v>
      </c>
      <c r="H1968" s="32">
        <f>IFERROR(IF(MATCH(F_SEARCHES!$A1968,'F_ ORDERS'!A:A,0),1,),0)</f>
        <v>0</v>
      </c>
    </row>
    <row r="1969" spans="1:8" x14ac:dyDescent="0.2">
      <c r="A1969" s="37" t="str">
        <f t="shared" si="30"/>
        <v>240.230.137.154|44718|0.247048611112405</v>
      </c>
      <c r="B1969" s="32">
        <v>8967</v>
      </c>
      <c r="C1969" s="32" t="s">
        <v>2874</v>
      </c>
      <c r="D1969" s="38">
        <f>INT(DT!A1969)</f>
        <v>44718</v>
      </c>
      <c r="E1969" s="39">
        <f>DT!A1969-INT(DT!A1969)</f>
        <v>0.24704861111240461</v>
      </c>
      <c r="F1969" s="32" t="s">
        <v>189</v>
      </c>
      <c r="G1969" s="39">
        <f>IF(F_SEARCHES!$H1969=1,(VLOOKUP(F_SEARCHES!$A1969,'F_ ORDERS'!A:G,7,FALSE)+VLOOKUP(F_SEARCHES!$A1969,'F_ ORDERS'!A:H,8,FALSE))-(F_SEARCHES!$D1969+F_SEARCHES!$E1969),0)</f>
        <v>7.5648148151230998E-2</v>
      </c>
      <c r="H1969" s="32">
        <f>IFERROR(IF(MATCH(F_SEARCHES!$A1969,'F_ ORDERS'!A:A,0),1,),0)</f>
        <v>1</v>
      </c>
    </row>
    <row r="1970" spans="1:8" x14ac:dyDescent="0.2">
      <c r="A1970" s="37" t="str">
        <f t="shared" si="30"/>
        <v>240.231.20.75|45175|0.134097222216951</v>
      </c>
      <c r="B1970" s="32">
        <v>8968</v>
      </c>
      <c r="C1970" s="32" t="s">
        <v>2875</v>
      </c>
      <c r="D1970" s="38">
        <f>INT(DT!A1970)</f>
        <v>45175</v>
      </c>
      <c r="E1970" s="39">
        <f>DT!A1970-INT(DT!A1970)</f>
        <v>0.1340972222169512</v>
      </c>
      <c r="F1970" s="32" t="s">
        <v>420</v>
      </c>
      <c r="G1970" s="39">
        <f>IF(F_SEARCHES!$H1970=1,(VLOOKUP(F_SEARCHES!$A1970,'F_ ORDERS'!A:G,7,FALSE)+VLOOKUP(F_SEARCHES!$A1970,'F_ ORDERS'!A:H,8,FALSE))-(F_SEARCHES!$D1970+F_SEARCHES!$E1970),0)</f>
        <v>0.12291666666715173</v>
      </c>
      <c r="H1970" s="32">
        <f>IFERROR(IF(MATCH(F_SEARCHES!$A1970,'F_ ORDERS'!A:A,0),1,),0)</f>
        <v>1</v>
      </c>
    </row>
    <row r="1971" spans="1:8" x14ac:dyDescent="0.2">
      <c r="A1971" s="37" t="str">
        <f t="shared" si="30"/>
        <v>240.237.43.106|45275|0.315092592587462</v>
      </c>
      <c r="B1971" s="32">
        <v>8969</v>
      </c>
      <c r="C1971" s="32" t="s">
        <v>2876</v>
      </c>
      <c r="D1971" s="38">
        <f>INT(DT!A1971)</f>
        <v>45275</v>
      </c>
      <c r="E1971" s="39">
        <f>DT!A1971-INT(DT!A1971)</f>
        <v>0.3150925925874617</v>
      </c>
      <c r="F1971" s="32" t="s">
        <v>102</v>
      </c>
      <c r="G1971" s="39">
        <f>IF(F_SEARCHES!$H1971=1,(VLOOKUP(F_SEARCHES!$A1971,'F_ ORDERS'!A:G,7,FALSE)+VLOOKUP(F_SEARCHES!$A1971,'F_ ORDERS'!A:H,8,FALSE))-(F_SEARCHES!$D1971+F_SEARCHES!$E1971),0)</f>
        <v>0</v>
      </c>
      <c r="H1971" s="32">
        <f>IFERROR(IF(MATCH(F_SEARCHES!$A1971,'F_ ORDERS'!A:A,0),1,),0)</f>
        <v>0</v>
      </c>
    </row>
    <row r="1972" spans="1:8" x14ac:dyDescent="0.2">
      <c r="A1972" s="37" t="str">
        <f t="shared" si="30"/>
        <v>240.244.237.243|44267|0.340173611111823</v>
      </c>
      <c r="B1972" s="32">
        <v>8970</v>
      </c>
      <c r="C1972" s="32" t="s">
        <v>2877</v>
      </c>
      <c r="D1972" s="38">
        <f>INT(DT!A1972)</f>
        <v>44267</v>
      </c>
      <c r="E1972" s="39">
        <f>DT!A1972-INT(DT!A1972)</f>
        <v>0.34017361111182254</v>
      </c>
      <c r="F1972" s="32" t="s">
        <v>49</v>
      </c>
      <c r="G1972" s="39">
        <f>IF(F_SEARCHES!$H1972=1,(VLOOKUP(F_SEARCHES!$A1972,'F_ ORDERS'!A:G,7,FALSE)+VLOOKUP(F_SEARCHES!$A1972,'F_ ORDERS'!A:H,8,FALSE))-(F_SEARCHES!$D1972+F_SEARCHES!$E1972),0)</f>
        <v>0.12460648148407927</v>
      </c>
      <c r="H1972" s="32">
        <f>IFERROR(IF(MATCH(F_SEARCHES!$A1972,'F_ ORDERS'!A:A,0),1,),0)</f>
        <v>1</v>
      </c>
    </row>
    <row r="1973" spans="1:8" x14ac:dyDescent="0.2">
      <c r="A1973" s="37" t="str">
        <f t="shared" si="30"/>
        <v>240.249.27.61|43581|0.799606481479714</v>
      </c>
      <c r="B1973" s="32">
        <v>8971</v>
      </c>
      <c r="C1973" s="32" t="s">
        <v>2878</v>
      </c>
      <c r="D1973" s="38">
        <f>INT(DT!A1973)</f>
        <v>43581</v>
      </c>
      <c r="E1973" s="39">
        <f>DT!A1973-INT(DT!A1973)</f>
        <v>0.79960648147971369</v>
      </c>
      <c r="F1973" s="32" t="s">
        <v>133</v>
      </c>
      <c r="G1973" s="39">
        <f>IF(F_SEARCHES!$H1973=1,(VLOOKUP(F_SEARCHES!$A1973,'F_ ORDERS'!A:G,7,FALSE)+VLOOKUP(F_SEARCHES!$A1973,'F_ ORDERS'!A:H,8,FALSE))-(F_SEARCHES!$D1973+F_SEARCHES!$E1973),0)</f>
        <v>0</v>
      </c>
      <c r="H1973" s="32">
        <f>IFERROR(IF(MATCH(F_SEARCHES!$A1973,'F_ ORDERS'!A:A,0),1,),0)</f>
        <v>0</v>
      </c>
    </row>
    <row r="1974" spans="1:8" x14ac:dyDescent="0.2">
      <c r="A1974" s="37" t="str">
        <f t="shared" si="30"/>
        <v>240.44.111.157|44689|0.99597222221928</v>
      </c>
      <c r="B1974" s="32">
        <v>8972</v>
      </c>
      <c r="C1974" s="32" t="s">
        <v>2879</v>
      </c>
      <c r="D1974" s="38">
        <f>INT(DT!A1974)</f>
        <v>44689</v>
      </c>
      <c r="E1974" s="39">
        <f>DT!A1974-INT(DT!A1974)</f>
        <v>0.9959722222192795</v>
      </c>
      <c r="F1974" s="32" t="s">
        <v>207</v>
      </c>
      <c r="G1974" s="39">
        <f>IF(F_SEARCHES!$H1974=1,(VLOOKUP(F_SEARCHES!$A1974,'F_ ORDERS'!A:G,7,FALSE)+VLOOKUP(F_SEARCHES!$A1974,'F_ ORDERS'!A:H,8,FALSE))-(F_SEARCHES!$D1974+F_SEARCHES!$E1974),0)</f>
        <v>0</v>
      </c>
      <c r="H1974" s="32">
        <f>IFERROR(IF(MATCH(F_SEARCHES!$A1974,'F_ ORDERS'!A:A,0),1,),0)</f>
        <v>0</v>
      </c>
    </row>
    <row r="1975" spans="1:8" x14ac:dyDescent="0.2">
      <c r="A1975" s="37" t="str">
        <f t="shared" si="30"/>
        <v>240.70.111.53|45173|0.620775462957681</v>
      </c>
      <c r="B1975" s="32">
        <v>8973</v>
      </c>
      <c r="C1975" s="32" t="s">
        <v>2880</v>
      </c>
      <c r="D1975" s="38">
        <f>INT(DT!A1975)</f>
        <v>45173</v>
      </c>
      <c r="E1975" s="39">
        <f>DT!A1975-INT(DT!A1975)</f>
        <v>0.62077546295768116</v>
      </c>
      <c r="F1975" s="32" t="s">
        <v>166</v>
      </c>
      <c r="G1975" s="39">
        <f>IF(F_SEARCHES!$H1975=1,(VLOOKUP(F_SEARCHES!$A1975,'F_ ORDERS'!A:G,7,FALSE)+VLOOKUP(F_SEARCHES!$A1975,'F_ ORDERS'!A:H,8,FALSE))-(F_SEARCHES!$D1975+F_SEARCHES!$E1975),0)</f>
        <v>0.12061342592642177</v>
      </c>
      <c r="H1975" s="32">
        <f>IFERROR(IF(MATCH(F_SEARCHES!$A1975,'F_ ORDERS'!A:A,0),1,),0)</f>
        <v>1</v>
      </c>
    </row>
    <row r="1976" spans="1:8" x14ac:dyDescent="0.2">
      <c r="A1976" s="37" t="str">
        <f t="shared" si="30"/>
        <v>240.72.68.138|43938|0.966736111113278</v>
      </c>
      <c r="B1976" s="32">
        <v>8974</v>
      </c>
      <c r="C1976" s="32" t="s">
        <v>2881</v>
      </c>
      <c r="D1976" s="38">
        <f>INT(DT!A1976)</f>
        <v>43938</v>
      </c>
      <c r="E1976" s="39">
        <f>DT!A1976-INT(DT!A1976)</f>
        <v>0.96673611111327773</v>
      </c>
      <c r="F1976" s="32" t="s">
        <v>349</v>
      </c>
      <c r="G1976" s="39">
        <f>IF(F_SEARCHES!$H1976=1,(VLOOKUP(F_SEARCHES!$A1976,'F_ ORDERS'!A:G,7,FALSE)+VLOOKUP(F_SEARCHES!$A1976,'F_ ORDERS'!A:H,8,FALSE))-(F_SEARCHES!$D1976+F_SEARCHES!$E1976),0)</f>
        <v>2.8923611112986691E-2</v>
      </c>
      <c r="H1976" s="32">
        <f>IFERROR(IF(MATCH(F_SEARCHES!$A1976,'F_ ORDERS'!A:A,0),1,),0)</f>
        <v>1</v>
      </c>
    </row>
    <row r="1977" spans="1:8" x14ac:dyDescent="0.2">
      <c r="A1977" s="37" t="str">
        <f t="shared" si="30"/>
        <v>240.78.164.34|44615|0.67599537037313</v>
      </c>
      <c r="B1977" s="32">
        <v>8975</v>
      </c>
      <c r="C1977" s="32" t="s">
        <v>2882</v>
      </c>
      <c r="D1977" s="38">
        <f>INT(DT!A1977)</f>
        <v>44615</v>
      </c>
      <c r="E1977" s="39">
        <f>DT!A1977-INT(DT!A1977)</f>
        <v>0.67599537037312984</v>
      </c>
      <c r="F1977" s="32" t="s">
        <v>496</v>
      </c>
      <c r="G1977" s="39">
        <f>IF(F_SEARCHES!$H1977=1,(VLOOKUP(F_SEARCHES!$A1977,'F_ ORDERS'!A:G,7,FALSE)+VLOOKUP(F_SEARCHES!$A1977,'F_ ORDERS'!A:H,8,FALSE))-(F_SEARCHES!$D1977+F_SEARCHES!$E1977),0)</f>
        <v>0</v>
      </c>
      <c r="H1977" s="32">
        <f>IFERROR(IF(MATCH(F_SEARCHES!$A1977,'F_ ORDERS'!A:A,0),1,),0)</f>
        <v>0</v>
      </c>
    </row>
    <row r="1978" spans="1:8" x14ac:dyDescent="0.2">
      <c r="A1978" s="37" t="str">
        <f t="shared" si="30"/>
        <v>241.107.155.165|45562|0.52854166666657</v>
      </c>
      <c r="B1978" s="32">
        <v>8976</v>
      </c>
      <c r="C1978" s="32" t="s">
        <v>2883</v>
      </c>
      <c r="D1978" s="38">
        <f>INT(DT!A1978)</f>
        <v>45562</v>
      </c>
      <c r="E1978" s="39">
        <f>DT!A1978-INT(DT!A1978)</f>
        <v>0.52854166666656965</v>
      </c>
      <c r="F1978" s="32" t="s">
        <v>161</v>
      </c>
      <c r="G1978" s="39">
        <f>IF(F_SEARCHES!$H1978=1,(VLOOKUP(F_SEARCHES!$A1978,'F_ ORDERS'!A:G,7,FALSE)+VLOOKUP(F_SEARCHES!$A1978,'F_ ORDERS'!A:H,8,FALSE))-(F_SEARCHES!$D1978+F_SEARCHES!$E1978),0)</f>
        <v>4.1412037040572613E-2</v>
      </c>
      <c r="H1978" s="32">
        <f>IFERROR(IF(MATCH(F_SEARCHES!$A1978,'F_ ORDERS'!A:A,0),1,),0)</f>
        <v>1</v>
      </c>
    </row>
    <row r="1979" spans="1:8" x14ac:dyDescent="0.2">
      <c r="A1979" s="37" t="str">
        <f t="shared" si="30"/>
        <v>241.13.167.234|43865|0.182986111110949</v>
      </c>
      <c r="B1979" s="32">
        <v>8977</v>
      </c>
      <c r="C1979" s="32" t="s">
        <v>2884</v>
      </c>
      <c r="D1979" s="38">
        <f>INT(DT!A1979)</f>
        <v>43865</v>
      </c>
      <c r="E1979" s="39">
        <f>DT!A1979-INT(DT!A1979)</f>
        <v>0.18298611111094942</v>
      </c>
      <c r="F1979" s="32" t="s">
        <v>311</v>
      </c>
      <c r="G1979" s="39">
        <f>IF(F_SEARCHES!$H1979=1,(VLOOKUP(F_SEARCHES!$A1979,'F_ ORDERS'!A:G,7,FALSE)+VLOOKUP(F_SEARCHES!$A1979,'F_ ORDERS'!A:H,8,FALSE))-(F_SEARCHES!$D1979+F_SEARCHES!$E1979),0)</f>
        <v>1.0243055556202307E-2</v>
      </c>
      <c r="H1979" s="32">
        <f>IFERROR(IF(MATCH(F_SEARCHES!$A1979,'F_ ORDERS'!A:A,0),1,),0)</f>
        <v>1</v>
      </c>
    </row>
    <row r="1980" spans="1:8" x14ac:dyDescent="0.2">
      <c r="A1980" s="37" t="str">
        <f t="shared" si="30"/>
        <v>241.132.186.250|44692|0.0659143518496421</v>
      </c>
      <c r="B1980" s="32">
        <v>8978</v>
      </c>
      <c r="C1980" s="32" t="s">
        <v>2885</v>
      </c>
      <c r="D1980" s="38">
        <f>INT(DT!A1980)</f>
        <v>44692</v>
      </c>
      <c r="E1980" s="39">
        <f>DT!A1980-INT(DT!A1980)</f>
        <v>6.5914351849642117E-2</v>
      </c>
      <c r="F1980" s="32" t="s">
        <v>284</v>
      </c>
      <c r="G1980" s="39">
        <f>IF(F_SEARCHES!$H1980=1,(VLOOKUP(F_SEARCHES!$A1980,'F_ ORDERS'!A:G,7,FALSE)+VLOOKUP(F_SEARCHES!$A1980,'F_ ORDERS'!A:H,8,FALSE))-(F_SEARCHES!$D1980+F_SEARCHES!$E1980),0)</f>
        <v>0.12222222222044365</v>
      </c>
      <c r="H1980" s="32">
        <f>IFERROR(IF(MATCH(F_SEARCHES!$A1980,'F_ ORDERS'!A:A,0),1,),0)</f>
        <v>1</v>
      </c>
    </row>
    <row r="1981" spans="1:8" x14ac:dyDescent="0.2">
      <c r="A1981" s="37" t="str">
        <f t="shared" si="30"/>
        <v>241.156.53.163|42044|0.224432870367309</v>
      </c>
      <c r="B1981" s="32">
        <v>8979</v>
      </c>
      <c r="C1981" s="32" t="s">
        <v>2886</v>
      </c>
      <c r="D1981" s="38">
        <f>INT(DT!A1981)</f>
        <v>42044</v>
      </c>
      <c r="E1981" s="39">
        <f>DT!A1981-INT(DT!A1981)</f>
        <v>0.22443287036730908</v>
      </c>
      <c r="F1981" s="32" t="s">
        <v>361</v>
      </c>
      <c r="G1981" s="39">
        <f>IF(F_SEARCHES!$H1981=1,(VLOOKUP(F_SEARCHES!$A1981,'F_ ORDERS'!A:G,7,FALSE)+VLOOKUP(F_SEARCHES!$A1981,'F_ ORDERS'!A:H,8,FALSE))-(F_SEARCHES!$D1981+F_SEARCHES!$E1981),0)</f>
        <v>0</v>
      </c>
      <c r="H1981" s="32">
        <f>IFERROR(IF(MATCH(F_SEARCHES!$A1981,'F_ ORDERS'!A:A,0),1,),0)</f>
        <v>0</v>
      </c>
    </row>
    <row r="1982" spans="1:8" x14ac:dyDescent="0.2">
      <c r="A1982" s="37" t="str">
        <f t="shared" si="30"/>
        <v>241.171.233.83|43484|0.812789351846732</v>
      </c>
      <c r="B1982" s="32">
        <v>8980</v>
      </c>
      <c r="C1982" s="32" t="s">
        <v>2887</v>
      </c>
      <c r="D1982" s="38">
        <f>INT(DT!A1982)</f>
        <v>43484</v>
      </c>
      <c r="E1982" s="39">
        <f>DT!A1982-INT(DT!A1982)</f>
        <v>0.81278935184673173</v>
      </c>
      <c r="F1982" s="32" t="s">
        <v>453</v>
      </c>
      <c r="G1982" s="39">
        <f>IF(F_SEARCHES!$H1982=1,(VLOOKUP(F_SEARCHES!$A1982,'F_ ORDERS'!A:G,7,FALSE)+VLOOKUP(F_SEARCHES!$A1982,'F_ ORDERS'!A:H,8,FALSE))-(F_SEARCHES!$D1982+F_SEARCHES!$E1982),0)</f>
        <v>0</v>
      </c>
      <c r="H1982" s="32">
        <f>IFERROR(IF(MATCH(F_SEARCHES!$A1982,'F_ ORDERS'!A:A,0),1,),0)</f>
        <v>0</v>
      </c>
    </row>
    <row r="1983" spans="1:8" x14ac:dyDescent="0.2">
      <c r="A1983" s="37" t="str">
        <f t="shared" si="30"/>
        <v>241.172.148.58|44653|0.968981481477385</v>
      </c>
      <c r="B1983" s="32">
        <v>8981</v>
      </c>
      <c r="C1983" s="32" t="s">
        <v>2888</v>
      </c>
      <c r="D1983" s="38">
        <f>INT(DT!A1983)</f>
        <v>44653</v>
      </c>
      <c r="E1983" s="39">
        <f>DT!A1983-INT(DT!A1983)</f>
        <v>0.96898148147738539</v>
      </c>
      <c r="F1983" s="32" t="s">
        <v>56</v>
      </c>
      <c r="G1983" s="39">
        <f>IF(F_SEARCHES!$H1983=1,(VLOOKUP(F_SEARCHES!$A1983,'F_ ORDERS'!A:G,7,FALSE)+VLOOKUP(F_SEARCHES!$A1983,'F_ ORDERS'!A:H,8,FALSE))-(F_SEARCHES!$D1983+F_SEARCHES!$E1983),0)</f>
        <v>5.1435185181617271E-2</v>
      </c>
      <c r="H1983" s="32">
        <f>IFERROR(IF(MATCH(F_SEARCHES!$A1983,'F_ ORDERS'!A:A,0),1,),0)</f>
        <v>1</v>
      </c>
    </row>
    <row r="1984" spans="1:8" x14ac:dyDescent="0.2">
      <c r="A1984" s="37" t="str">
        <f t="shared" si="30"/>
        <v>241.176.229.180|45402|0.830555555563478</v>
      </c>
      <c r="B1984" s="32">
        <v>8982</v>
      </c>
      <c r="C1984" s="32" t="s">
        <v>2889</v>
      </c>
      <c r="D1984" s="38">
        <f>INT(DT!A1984)</f>
        <v>45402</v>
      </c>
      <c r="E1984" s="39">
        <f>DT!A1984-INT(DT!A1984)</f>
        <v>0.83055555556347826</v>
      </c>
      <c r="F1984" s="32" t="s">
        <v>189</v>
      </c>
      <c r="G1984" s="39">
        <f>IF(F_SEARCHES!$H1984=1,(VLOOKUP(F_SEARCHES!$A1984,'F_ ORDERS'!A:G,7,FALSE)+VLOOKUP(F_SEARCHES!$A1984,'F_ ORDERS'!A:H,8,FALSE))-(F_SEARCHES!$D1984+F_SEARCHES!$E1984),0)</f>
        <v>0</v>
      </c>
      <c r="H1984" s="32">
        <f>IFERROR(IF(MATCH(F_SEARCHES!$A1984,'F_ ORDERS'!A:A,0),1,),0)</f>
        <v>0</v>
      </c>
    </row>
    <row r="1985" spans="1:8" x14ac:dyDescent="0.2">
      <c r="A1985" s="37" t="str">
        <f t="shared" si="30"/>
        <v>241.18.55.15|44746|0.616516203706851</v>
      </c>
      <c r="B1985" s="32">
        <v>8983</v>
      </c>
      <c r="C1985" s="32" t="s">
        <v>2890</v>
      </c>
      <c r="D1985" s="38">
        <f>INT(DT!A1985)</f>
        <v>44746</v>
      </c>
      <c r="E1985" s="39">
        <f>DT!A1985-INT(DT!A1985)</f>
        <v>0.61651620370685123</v>
      </c>
      <c r="F1985" s="32" t="s">
        <v>166</v>
      </c>
      <c r="G1985" s="39">
        <f>IF(F_SEARCHES!$H1985=1,(VLOOKUP(F_SEARCHES!$A1985,'F_ ORDERS'!A:G,7,FALSE)+VLOOKUP(F_SEARCHES!$A1985,'F_ ORDERS'!A:H,8,FALSE))-(F_SEARCHES!$D1985+F_SEARCHES!$E1985),0)</f>
        <v>0</v>
      </c>
      <c r="H1985" s="32">
        <f>IFERROR(IF(MATCH(F_SEARCHES!$A1985,'F_ ORDERS'!A:A,0),1,),0)</f>
        <v>0</v>
      </c>
    </row>
    <row r="1986" spans="1:8" x14ac:dyDescent="0.2">
      <c r="A1986" s="37" t="str">
        <f t="shared" ref="A1986:A2049" si="31">C1986 &amp; "|" &amp; D1986 &amp; "|" &amp; E1986</f>
        <v>241.184.169.84|44781|0.990486111113569</v>
      </c>
      <c r="B1986" s="32">
        <v>8984</v>
      </c>
      <c r="C1986" s="32" t="s">
        <v>2891</v>
      </c>
      <c r="D1986" s="38">
        <f>INT(DT!A1986)</f>
        <v>44781</v>
      </c>
      <c r="E1986" s="39">
        <f>DT!A1986-INT(DT!A1986)</f>
        <v>0.99048611111356877</v>
      </c>
      <c r="F1986" s="32" t="s">
        <v>49</v>
      </c>
      <c r="G1986" s="39">
        <f>IF(F_SEARCHES!$H1986=1,(VLOOKUP(F_SEARCHES!$A1986,'F_ ORDERS'!A:G,7,FALSE)+VLOOKUP(F_SEARCHES!$A1986,'F_ ORDERS'!A:H,8,FALSE))-(F_SEARCHES!$D1986+F_SEARCHES!$E1986),0)</f>
        <v>1.0706018518249039E-2</v>
      </c>
      <c r="H1986" s="32">
        <f>IFERROR(IF(MATCH(F_SEARCHES!$A1986,'F_ ORDERS'!A:A,0),1,),0)</f>
        <v>1</v>
      </c>
    </row>
    <row r="1987" spans="1:8" x14ac:dyDescent="0.2">
      <c r="A1987" s="37" t="str">
        <f t="shared" si="31"/>
        <v>241.184.250.147|44716|0.136076388887886</v>
      </c>
      <c r="B1987" s="32">
        <v>8985</v>
      </c>
      <c r="C1987" s="32" t="s">
        <v>2892</v>
      </c>
      <c r="D1987" s="38">
        <f>INT(DT!A1987)</f>
        <v>44716</v>
      </c>
      <c r="E1987" s="39">
        <f>DT!A1987-INT(DT!A1987)</f>
        <v>0.13607638888788642</v>
      </c>
      <c r="F1987" s="32" t="s">
        <v>467</v>
      </c>
      <c r="G1987" s="39">
        <f>IF(F_SEARCHES!$H1987=1,(VLOOKUP(F_SEARCHES!$A1987,'F_ ORDERS'!A:G,7,FALSE)+VLOOKUP(F_SEARCHES!$A1987,'F_ ORDERS'!A:H,8,FALSE))-(F_SEARCHES!$D1987+F_SEARCHES!$E1987),0)</f>
        <v>4.2372685187729076E-2</v>
      </c>
      <c r="H1987" s="32">
        <f>IFERROR(IF(MATCH(F_SEARCHES!$A1987,'F_ ORDERS'!A:A,0),1,),0)</f>
        <v>1</v>
      </c>
    </row>
    <row r="1988" spans="1:8" x14ac:dyDescent="0.2">
      <c r="A1988" s="37" t="str">
        <f t="shared" si="31"/>
        <v>241.189.226.206|42557|0.169664351851679</v>
      </c>
      <c r="B1988" s="32">
        <v>8986</v>
      </c>
      <c r="C1988" s="32" t="s">
        <v>2893</v>
      </c>
      <c r="D1988" s="38">
        <f>INT(DT!A1988)</f>
        <v>42557</v>
      </c>
      <c r="E1988" s="39">
        <f>DT!A1988-INT(DT!A1988)</f>
        <v>0.16966435185167938</v>
      </c>
      <c r="F1988" s="32" t="s">
        <v>125</v>
      </c>
      <c r="G1988" s="39">
        <f>IF(F_SEARCHES!$H1988=1,(VLOOKUP(F_SEARCHES!$A1988,'F_ ORDERS'!A:G,7,FALSE)+VLOOKUP(F_SEARCHES!$A1988,'F_ ORDERS'!A:H,8,FALSE))-(F_SEARCHES!$D1988+F_SEARCHES!$E1988),0)</f>
        <v>1.4201388890796807E-2</v>
      </c>
      <c r="H1988" s="32">
        <f>IFERROR(IF(MATCH(F_SEARCHES!$A1988,'F_ ORDERS'!A:A,0),1,),0)</f>
        <v>1</v>
      </c>
    </row>
    <row r="1989" spans="1:8" x14ac:dyDescent="0.2">
      <c r="A1989" s="37" t="str">
        <f t="shared" si="31"/>
        <v>241.197.181.229|45228|0.430821759262471</v>
      </c>
      <c r="B1989" s="32">
        <v>8987</v>
      </c>
      <c r="C1989" s="32" t="s">
        <v>2894</v>
      </c>
      <c r="D1989" s="38">
        <f>INT(DT!A1989)</f>
        <v>45228</v>
      </c>
      <c r="E1989" s="39">
        <f>DT!A1989-INT(DT!A1989)</f>
        <v>0.43082175926247146</v>
      </c>
      <c r="F1989" s="32" t="s">
        <v>207</v>
      </c>
      <c r="G1989" s="39">
        <f>IF(F_SEARCHES!$H1989=1,(VLOOKUP(F_SEARCHES!$A1989,'F_ ORDERS'!A:G,7,FALSE)+VLOOKUP(F_SEARCHES!$A1989,'F_ ORDERS'!A:H,8,FALSE))-(F_SEARCHES!$D1989+F_SEARCHES!$E1989),0)</f>
        <v>5.8564814811688848E-2</v>
      </c>
      <c r="H1989" s="32">
        <f>IFERROR(IF(MATCH(F_SEARCHES!$A1989,'F_ ORDERS'!A:A,0),1,),0)</f>
        <v>1</v>
      </c>
    </row>
    <row r="1990" spans="1:8" x14ac:dyDescent="0.2">
      <c r="A1990" s="37" t="str">
        <f t="shared" si="31"/>
        <v>241.28.1.245|45590|0.448969907396531</v>
      </c>
      <c r="B1990" s="32">
        <v>8988</v>
      </c>
      <c r="C1990" s="32" t="s">
        <v>2895</v>
      </c>
      <c r="D1990" s="38">
        <f>INT(DT!A1990)</f>
        <v>45590</v>
      </c>
      <c r="E1990" s="39">
        <f>DT!A1990-INT(DT!A1990)</f>
        <v>0.4489699073965312</v>
      </c>
      <c r="F1990" s="32" t="s">
        <v>372</v>
      </c>
      <c r="G1990" s="39">
        <f>IF(F_SEARCHES!$H1990=1,(VLOOKUP(F_SEARCHES!$A1990,'F_ ORDERS'!A:G,7,FALSE)+VLOOKUP(F_SEARCHES!$A1990,'F_ ORDERS'!A:H,8,FALSE))-(F_SEARCHES!$D1990+F_SEARCHES!$E1990),0)</f>
        <v>0</v>
      </c>
      <c r="H1990" s="32">
        <f>IFERROR(IF(MATCH(F_SEARCHES!$A1990,'F_ ORDERS'!A:A,0),1,),0)</f>
        <v>0</v>
      </c>
    </row>
    <row r="1991" spans="1:8" x14ac:dyDescent="0.2">
      <c r="A1991" s="37" t="str">
        <f t="shared" si="31"/>
        <v>241.32.114.4|44584|0.0291435185208684</v>
      </c>
      <c r="B1991" s="32">
        <v>8989</v>
      </c>
      <c r="C1991" s="32" t="s">
        <v>2896</v>
      </c>
      <c r="D1991" s="38">
        <f>INT(DT!A1991)</f>
        <v>44584</v>
      </c>
      <c r="E1991" s="39">
        <f>DT!A1991-INT(DT!A1991)</f>
        <v>2.9143518520868383E-2</v>
      </c>
      <c r="F1991" s="32" t="s">
        <v>177</v>
      </c>
      <c r="G1991" s="39">
        <f>IF(F_SEARCHES!$H1991=1,(VLOOKUP(F_SEARCHES!$A1991,'F_ ORDERS'!A:G,7,FALSE)+VLOOKUP(F_SEARCHES!$A1991,'F_ ORDERS'!A:H,8,FALSE))-(F_SEARCHES!$D1991+F_SEARCHES!$E1991),0)</f>
        <v>0</v>
      </c>
      <c r="H1991" s="32">
        <f>IFERROR(IF(MATCH(F_SEARCHES!$A1991,'F_ ORDERS'!A:A,0),1,),0)</f>
        <v>0</v>
      </c>
    </row>
    <row r="1992" spans="1:8" x14ac:dyDescent="0.2">
      <c r="A1992" s="37" t="str">
        <f t="shared" si="31"/>
        <v>241.56.137.42|44878|0.423715277778683</v>
      </c>
      <c r="B1992" s="32">
        <v>8990</v>
      </c>
      <c r="C1992" s="32" t="s">
        <v>2897</v>
      </c>
      <c r="D1992" s="38">
        <f>INT(DT!A1992)</f>
        <v>44878</v>
      </c>
      <c r="E1992" s="39">
        <f>DT!A1992-INT(DT!A1992)</f>
        <v>0.42371527777868323</v>
      </c>
      <c r="F1992" s="32" t="s">
        <v>170</v>
      </c>
      <c r="G1992" s="39">
        <f>IF(F_SEARCHES!$H1992=1,(VLOOKUP(F_SEARCHES!$A1992,'F_ ORDERS'!A:G,7,FALSE)+VLOOKUP(F_SEARCHES!$A1992,'F_ ORDERS'!A:H,8,FALSE))-(F_SEARCHES!$D1992+F_SEARCHES!$E1992),0)</f>
        <v>1.5810185184818693E-2</v>
      </c>
      <c r="H1992" s="32">
        <f>IFERROR(IF(MATCH(F_SEARCHES!$A1992,'F_ ORDERS'!A:A,0),1,),0)</f>
        <v>1</v>
      </c>
    </row>
    <row r="1993" spans="1:8" x14ac:dyDescent="0.2">
      <c r="A1993" s="37" t="str">
        <f t="shared" si="31"/>
        <v>242.114.231.6|45195|0.0743055555576575</v>
      </c>
      <c r="B1993" s="32">
        <v>8991</v>
      </c>
      <c r="C1993" s="32" t="s">
        <v>2898</v>
      </c>
      <c r="D1993" s="38">
        <f>INT(DT!A1993)</f>
        <v>45195</v>
      </c>
      <c r="E1993" s="39">
        <f>DT!A1993-INT(DT!A1993)</f>
        <v>7.4305555557657499E-2</v>
      </c>
      <c r="F1993" s="32" t="s">
        <v>492</v>
      </c>
      <c r="G1993" s="39">
        <f>IF(F_SEARCHES!$H1993=1,(VLOOKUP(F_SEARCHES!$A1993,'F_ ORDERS'!A:G,7,FALSE)+VLOOKUP(F_SEARCHES!$A1993,'F_ ORDERS'!A:H,8,FALSE))-(F_SEARCHES!$D1993+F_SEARCHES!$E1993),0)</f>
        <v>0</v>
      </c>
      <c r="H1993" s="32">
        <f>IFERROR(IF(MATCH(F_SEARCHES!$A1993,'F_ ORDERS'!A:A,0),1,),0)</f>
        <v>0</v>
      </c>
    </row>
    <row r="1994" spans="1:8" x14ac:dyDescent="0.2">
      <c r="A1994" s="37" t="str">
        <f t="shared" si="31"/>
        <v>242.140.107.223|45471|0.706134259256942</v>
      </c>
      <c r="B1994" s="32">
        <v>8992</v>
      </c>
      <c r="C1994" s="32" t="s">
        <v>2899</v>
      </c>
      <c r="D1994" s="38">
        <f>INT(DT!A1994)</f>
        <v>45471</v>
      </c>
      <c r="E1994" s="39">
        <f>DT!A1994-INT(DT!A1994)</f>
        <v>0.70613425925694173</v>
      </c>
      <c r="F1994" s="32" t="s">
        <v>248</v>
      </c>
      <c r="G1994" s="39">
        <f>IF(F_SEARCHES!$H1994=1,(VLOOKUP(F_SEARCHES!$A1994,'F_ ORDERS'!A:G,7,FALSE)+VLOOKUP(F_SEARCHES!$A1994,'F_ ORDERS'!A:H,8,FALSE))-(F_SEARCHES!$D1994+F_SEARCHES!$E1994),0)</f>
        <v>0.10140046296146465</v>
      </c>
      <c r="H1994" s="32">
        <f>IFERROR(IF(MATCH(F_SEARCHES!$A1994,'F_ ORDERS'!A:A,0),1,),0)</f>
        <v>1</v>
      </c>
    </row>
    <row r="1995" spans="1:8" x14ac:dyDescent="0.2">
      <c r="A1995" s="37" t="str">
        <f t="shared" si="31"/>
        <v>242.153.233.8|44804|0.178958333330229</v>
      </c>
      <c r="B1995" s="32">
        <v>8993</v>
      </c>
      <c r="C1995" s="32" t="s">
        <v>2900</v>
      </c>
      <c r="D1995" s="38">
        <f>INT(DT!A1995)</f>
        <v>44804</v>
      </c>
      <c r="E1995" s="39">
        <f>DT!A1995-INT(DT!A1995)</f>
        <v>0.17895833333022892</v>
      </c>
      <c r="F1995" s="32" t="s">
        <v>131</v>
      </c>
      <c r="G1995" s="39">
        <f>IF(F_SEARCHES!$H1995=1,(VLOOKUP(F_SEARCHES!$A1995,'F_ ORDERS'!A:G,7,FALSE)+VLOOKUP(F_SEARCHES!$A1995,'F_ ORDERS'!A:H,8,FALSE))-(F_SEARCHES!$D1995+F_SEARCHES!$E1995),0)</f>
        <v>0</v>
      </c>
      <c r="H1995" s="32">
        <f>IFERROR(IF(MATCH(F_SEARCHES!$A1995,'F_ ORDERS'!A:A,0),1,),0)</f>
        <v>0</v>
      </c>
    </row>
    <row r="1996" spans="1:8" x14ac:dyDescent="0.2">
      <c r="A1996" s="37" t="str">
        <f t="shared" si="31"/>
        <v>242.16.131.72|44268|0.0639004629629198</v>
      </c>
      <c r="B1996" s="32">
        <v>8994</v>
      </c>
      <c r="C1996" s="32" t="s">
        <v>2901</v>
      </c>
      <c r="D1996" s="38">
        <f>INT(DT!A1996)</f>
        <v>44268</v>
      </c>
      <c r="E1996" s="39">
        <f>DT!A1996-INT(DT!A1996)</f>
        <v>6.3900462962919846E-2</v>
      </c>
      <c r="F1996" s="32" t="s">
        <v>392</v>
      </c>
      <c r="G1996" s="39">
        <f>IF(F_SEARCHES!$H1996=1,(VLOOKUP(F_SEARCHES!$A1996,'F_ ORDERS'!A:G,7,FALSE)+VLOOKUP(F_SEARCHES!$A1996,'F_ ORDERS'!A:H,8,FALSE))-(F_SEARCHES!$D1996+F_SEARCHES!$E1996),0)</f>
        <v>0</v>
      </c>
      <c r="H1996" s="32">
        <f>IFERROR(IF(MATCH(F_SEARCHES!$A1996,'F_ ORDERS'!A:A,0),1,),0)</f>
        <v>0</v>
      </c>
    </row>
    <row r="1997" spans="1:8" x14ac:dyDescent="0.2">
      <c r="A1997" s="37" t="str">
        <f t="shared" si="31"/>
        <v>242.18.27.44|44948|0.990648148137552</v>
      </c>
      <c r="B1997" s="32">
        <v>8995</v>
      </c>
      <c r="C1997" s="32" t="s">
        <v>2902</v>
      </c>
      <c r="D1997" s="38">
        <f>INT(DT!A1997)</f>
        <v>44948</v>
      </c>
      <c r="E1997" s="39">
        <f>DT!A1997-INT(DT!A1997)</f>
        <v>0.9906481481375522</v>
      </c>
      <c r="F1997" s="32" t="s">
        <v>457</v>
      </c>
      <c r="G1997" s="39">
        <f>IF(F_SEARCHES!$H1997=1,(VLOOKUP(F_SEARCHES!$A1997,'F_ ORDERS'!A:G,7,FALSE)+VLOOKUP(F_SEARCHES!$A1997,'F_ ORDERS'!A:H,8,FALSE))-(F_SEARCHES!$D1997+F_SEARCHES!$E1997),0)</f>
        <v>0</v>
      </c>
      <c r="H1997" s="32">
        <f>IFERROR(IF(MATCH(F_SEARCHES!$A1997,'F_ ORDERS'!A:A,0),1,),0)</f>
        <v>0</v>
      </c>
    </row>
    <row r="1998" spans="1:8" x14ac:dyDescent="0.2">
      <c r="A1998" s="37" t="str">
        <f t="shared" si="31"/>
        <v>242.194.140.37|44166|0.102141203700739</v>
      </c>
      <c r="B1998" s="32">
        <v>8996</v>
      </c>
      <c r="C1998" s="32" t="s">
        <v>2903</v>
      </c>
      <c r="D1998" s="38">
        <f>INT(DT!A1998)</f>
        <v>44166</v>
      </c>
      <c r="E1998" s="39">
        <f>DT!A1998-INT(DT!A1998)</f>
        <v>0.10214120370073942</v>
      </c>
      <c r="F1998" s="32" t="s">
        <v>461</v>
      </c>
      <c r="G1998" s="39">
        <f>IF(F_SEARCHES!$H1998=1,(VLOOKUP(F_SEARCHES!$A1998,'F_ ORDERS'!A:G,7,FALSE)+VLOOKUP(F_SEARCHES!$A1998,'F_ ORDERS'!A:H,8,FALSE))-(F_SEARCHES!$D1998+F_SEARCHES!$E1998),0)</f>
        <v>0.12351851852145046</v>
      </c>
      <c r="H1998" s="32">
        <f>IFERROR(IF(MATCH(F_SEARCHES!$A1998,'F_ ORDERS'!A:A,0),1,),0)</f>
        <v>1</v>
      </c>
    </row>
    <row r="1999" spans="1:8" x14ac:dyDescent="0.2">
      <c r="A1999" s="37" t="str">
        <f t="shared" si="31"/>
        <v>242.229.137.123|43011|0.062361111107748</v>
      </c>
      <c r="B1999" s="32">
        <v>8997</v>
      </c>
      <c r="C1999" s="32" t="s">
        <v>2904</v>
      </c>
      <c r="D1999" s="38">
        <f>INT(DT!A1999)</f>
        <v>43011</v>
      </c>
      <c r="E1999" s="39">
        <f>DT!A1999-INT(DT!A1999)</f>
        <v>6.2361111107748002E-2</v>
      </c>
      <c r="F1999" s="32" t="s">
        <v>349</v>
      </c>
      <c r="G1999" s="39">
        <f>IF(F_SEARCHES!$H1999=1,(VLOOKUP(F_SEARCHES!$A1999,'F_ ORDERS'!A:G,7,FALSE)+VLOOKUP(F_SEARCHES!$A1999,'F_ ORDERS'!A:H,8,FALSE))-(F_SEARCHES!$D1999+F_SEARCHES!$E1999),0)</f>
        <v>5.6875000002037268E-2</v>
      </c>
      <c r="H1999" s="32">
        <f>IFERROR(IF(MATCH(F_SEARCHES!$A1999,'F_ ORDERS'!A:A,0),1,),0)</f>
        <v>1</v>
      </c>
    </row>
    <row r="2000" spans="1:8" x14ac:dyDescent="0.2">
      <c r="A2000" s="37" t="str">
        <f t="shared" si="31"/>
        <v>242.248.51.2|44934|0.47853009258688</v>
      </c>
      <c r="B2000" s="32">
        <v>8998</v>
      </c>
      <c r="C2000" s="32" t="s">
        <v>2905</v>
      </c>
      <c r="D2000" s="38">
        <f>INT(DT!A2000)</f>
        <v>44934</v>
      </c>
      <c r="E2000" s="39">
        <f>DT!A2000-INT(DT!A2000)</f>
        <v>0.47853009258687962</v>
      </c>
      <c r="F2000" s="32" t="s">
        <v>384</v>
      </c>
      <c r="G2000" s="39">
        <f>IF(F_SEARCHES!$H2000=1,(VLOOKUP(F_SEARCHES!$A2000,'F_ ORDERS'!A:G,7,FALSE)+VLOOKUP(F_SEARCHES!$A2000,'F_ ORDERS'!A:H,8,FALSE))-(F_SEARCHES!$D2000+F_SEARCHES!$E2000),0)</f>
        <v>8.1319444441760425E-2</v>
      </c>
      <c r="H2000" s="32">
        <f>IFERROR(IF(MATCH(F_SEARCHES!$A2000,'F_ ORDERS'!A:A,0),1,),0)</f>
        <v>1</v>
      </c>
    </row>
    <row r="2001" spans="1:8" x14ac:dyDescent="0.2">
      <c r="A2001" s="37" t="str">
        <f t="shared" si="31"/>
        <v>242.250.229.210|43786|0.0535069444376859</v>
      </c>
      <c r="B2001" s="32">
        <v>8999</v>
      </c>
      <c r="C2001" s="32" t="s">
        <v>2906</v>
      </c>
      <c r="D2001" s="38">
        <f>INT(DT!A2001)</f>
        <v>43786</v>
      </c>
      <c r="E2001" s="39">
        <f>DT!A2001-INT(DT!A2001)</f>
        <v>5.3506944437685888E-2</v>
      </c>
      <c r="F2001" s="32" t="s">
        <v>380</v>
      </c>
      <c r="G2001" s="39">
        <f>IF(F_SEARCHES!$H2001=1,(VLOOKUP(F_SEARCHES!$A2001,'F_ ORDERS'!A:G,7,FALSE)+VLOOKUP(F_SEARCHES!$A2001,'F_ ORDERS'!A:H,8,FALSE))-(F_SEARCHES!$D2001+F_SEARCHES!$E2001),0)</f>
        <v>0.11259259259531973</v>
      </c>
      <c r="H2001" s="32">
        <f>IFERROR(IF(MATCH(F_SEARCHES!$A2001,'F_ ORDERS'!A:A,0),1,),0)</f>
        <v>1</v>
      </c>
    </row>
    <row r="2002" spans="1:8" x14ac:dyDescent="0.2">
      <c r="A2002" s="37" t="str">
        <f t="shared" si="31"/>
        <v>242.4.14.81|45374|0.279201388890215</v>
      </c>
      <c r="B2002" s="32">
        <v>9000</v>
      </c>
      <c r="C2002" s="32" t="s">
        <v>2907</v>
      </c>
      <c r="D2002" s="38">
        <f>INT(DT!A2002)</f>
        <v>45374</v>
      </c>
      <c r="E2002" s="39">
        <f>DT!A2002-INT(DT!A2002)</f>
        <v>0.27920138889021473</v>
      </c>
      <c r="F2002" s="32" t="s">
        <v>447</v>
      </c>
      <c r="G2002" s="39">
        <f>IF(F_SEARCHES!$H2002=1,(VLOOKUP(F_SEARCHES!$A2002,'F_ ORDERS'!A:G,7,FALSE)+VLOOKUP(F_SEARCHES!$A2002,'F_ ORDERS'!A:H,8,FALSE))-(F_SEARCHES!$D2002+F_SEARCHES!$E2002),0)</f>
        <v>6.7384259258687962E-2</v>
      </c>
      <c r="H2002" s="32">
        <f>IFERROR(IF(MATCH(F_SEARCHES!$A2002,'F_ ORDERS'!A:A,0),1,),0)</f>
        <v>1</v>
      </c>
    </row>
    <row r="2003" spans="1:8" x14ac:dyDescent="0.2">
      <c r="A2003" s="37" t="str">
        <f t="shared" si="31"/>
        <v>242.58.71.34|45052|0.692870370367018</v>
      </c>
      <c r="B2003" s="32">
        <v>9001</v>
      </c>
      <c r="C2003" s="32" t="s">
        <v>2908</v>
      </c>
      <c r="D2003" s="38">
        <f>INT(DT!A2003)</f>
        <v>45052</v>
      </c>
      <c r="E2003" s="39">
        <f>DT!A2003-INT(DT!A2003)</f>
        <v>0.69287037036701804</v>
      </c>
      <c r="F2003" s="32" t="s">
        <v>436</v>
      </c>
      <c r="G2003" s="39">
        <f>IF(F_SEARCHES!$H2003=1,(VLOOKUP(F_SEARCHES!$A2003,'F_ ORDERS'!A:G,7,FALSE)+VLOOKUP(F_SEARCHES!$A2003,'F_ ORDERS'!A:H,8,FALSE))-(F_SEARCHES!$D2003+F_SEARCHES!$E2003),0)</f>
        <v>1.3506944444088731E-2</v>
      </c>
      <c r="H2003" s="32">
        <f>IFERROR(IF(MATCH(F_SEARCHES!$A2003,'F_ ORDERS'!A:A,0),1,),0)</f>
        <v>1</v>
      </c>
    </row>
    <row r="2004" spans="1:8" x14ac:dyDescent="0.2">
      <c r="A2004" s="37" t="str">
        <f t="shared" si="31"/>
        <v>242.80.228.167|44992|0.739976851851679</v>
      </c>
      <c r="B2004" s="32">
        <v>9002</v>
      </c>
      <c r="C2004" s="32" t="s">
        <v>2909</v>
      </c>
      <c r="D2004" s="38">
        <f>INT(DT!A2004)</f>
        <v>44992</v>
      </c>
      <c r="E2004" s="39">
        <f>DT!A2004-INT(DT!A2004)</f>
        <v>0.73997685185167938</v>
      </c>
      <c r="F2004" s="32" t="s">
        <v>372</v>
      </c>
      <c r="G2004" s="39">
        <f>IF(F_SEARCHES!$H2004=1,(VLOOKUP(F_SEARCHES!$A2004,'F_ ORDERS'!A:G,7,FALSE)+VLOOKUP(F_SEARCHES!$A2004,'F_ ORDERS'!A:H,8,FALSE))-(F_SEARCHES!$D2004+F_SEARCHES!$E2004),0)</f>
        <v>0</v>
      </c>
      <c r="H2004" s="32">
        <f>IFERROR(IF(MATCH(F_SEARCHES!$A2004,'F_ ORDERS'!A:A,0),1,),0)</f>
        <v>0</v>
      </c>
    </row>
    <row r="2005" spans="1:8" x14ac:dyDescent="0.2">
      <c r="A2005" s="37" t="str">
        <f t="shared" si="31"/>
        <v>242.89.219.154|45529|0.0803125000020373</v>
      </c>
      <c r="B2005" s="32">
        <v>9003</v>
      </c>
      <c r="C2005" s="32" t="s">
        <v>2910</v>
      </c>
      <c r="D2005" s="38">
        <f>INT(DT!A2005)</f>
        <v>45529</v>
      </c>
      <c r="E2005" s="39">
        <f>DT!A2005-INT(DT!A2005)</f>
        <v>8.0312500002037268E-2</v>
      </c>
      <c r="F2005" s="32" t="s">
        <v>107</v>
      </c>
      <c r="G2005" s="39">
        <f>IF(F_SEARCHES!$H2005=1,(VLOOKUP(F_SEARCHES!$A2005,'F_ ORDERS'!A:G,7,FALSE)+VLOOKUP(F_SEARCHES!$A2005,'F_ ORDERS'!A:H,8,FALSE))-(F_SEARCHES!$D2005+F_SEARCHES!$E2005),0)</f>
        <v>9.1539351851679385E-2</v>
      </c>
      <c r="H2005" s="32">
        <f>IFERROR(IF(MATCH(F_SEARCHES!$A2005,'F_ ORDERS'!A:A,0),1,),0)</f>
        <v>1</v>
      </c>
    </row>
    <row r="2006" spans="1:8" x14ac:dyDescent="0.2">
      <c r="A2006" s="37" t="str">
        <f t="shared" si="31"/>
        <v>242.9.64.228|44960|0.354398148148903</v>
      </c>
      <c r="B2006" s="32">
        <v>9004</v>
      </c>
      <c r="C2006" s="32" t="s">
        <v>2911</v>
      </c>
      <c r="D2006" s="38">
        <f>INT(DT!A2006)</f>
        <v>44960</v>
      </c>
      <c r="E2006" s="39">
        <f>DT!A2006-INT(DT!A2006)</f>
        <v>0.35439814814890269</v>
      </c>
      <c r="F2006" s="32" t="s">
        <v>397</v>
      </c>
      <c r="G2006" s="39">
        <f>IF(F_SEARCHES!$H2006=1,(VLOOKUP(F_SEARCHES!$A2006,'F_ ORDERS'!A:G,7,FALSE)+VLOOKUP(F_SEARCHES!$A2006,'F_ ORDERS'!A:H,8,FALSE))-(F_SEARCHES!$D2006+F_SEARCHES!$E2006),0)</f>
        <v>0</v>
      </c>
      <c r="H2006" s="32">
        <f>IFERROR(IF(MATCH(F_SEARCHES!$A2006,'F_ ORDERS'!A:A,0),1,),0)</f>
        <v>0</v>
      </c>
    </row>
    <row r="2007" spans="1:8" x14ac:dyDescent="0.2">
      <c r="A2007" s="37" t="str">
        <f t="shared" si="31"/>
        <v>243.10.20.93|44069|0.223611111112405</v>
      </c>
      <c r="B2007" s="32">
        <v>9005</v>
      </c>
      <c r="C2007" s="32" t="s">
        <v>2912</v>
      </c>
      <c r="D2007" s="38">
        <f>INT(DT!A2007)</f>
        <v>44069</v>
      </c>
      <c r="E2007" s="39">
        <f>DT!A2007-INT(DT!A2007)</f>
        <v>0.22361111111240461</v>
      </c>
      <c r="F2007" s="32" t="s">
        <v>333</v>
      </c>
      <c r="G2007" s="39">
        <f>IF(F_SEARCHES!$H2007=1,(VLOOKUP(F_SEARCHES!$A2007,'F_ ORDERS'!A:G,7,FALSE)+VLOOKUP(F_SEARCHES!$A2007,'F_ ORDERS'!A:H,8,FALSE))-(F_SEARCHES!$D2007+F_SEARCHES!$E2007),0)</f>
        <v>0</v>
      </c>
      <c r="H2007" s="32">
        <f>IFERROR(IF(MATCH(F_SEARCHES!$A2007,'F_ ORDERS'!A:A,0),1,),0)</f>
        <v>0</v>
      </c>
    </row>
    <row r="2008" spans="1:8" x14ac:dyDescent="0.2">
      <c r="A2008" s="37" t="str">
        <f t="shared" si="31"/>
        <v>243.105.164.159|45472|0.578923611108621</v>
      </c>
      <c r="B2008" s="32">
        <v>9006</v>
      </c>
      <c r="C2008" s="32" t="s">
        <v>2913</v>
      </c>
      <c r="D2008" s="38">
        <f>INT(DT!A2008)</f>
        <v>45472</v>
      </c>
      <c r="E2008" s="39">
        <f>DT!A2008-INT(DT!A2008)</f>
        <v>0.57892361110862112</v>
      </c>
      <c r="F2008" s="32" t="s">
        <v>234</v>
      </c>
      <c r="G2008" s="39">
        <f>IF(F_SEARCHES!$H2008=1,(VLOOKUP(F_SEARCHES!$A2008,'F_ ORDERS'!A:G,7,FALSE)+VLOOKUP(F_SEARCHES!$A2008,'F_ ORDERS'!A:H,8,FALSE))-(F_SEARCHES!$D2008+F_SEARCHES!$E2008),0)</f>
        <v>0</v>
      </c>
      <c r="H2008" s="32">
        <f>IFERROR(IF(MATCH(F_SEARCHES!$A2008,'F_ ORDERS'!A:A,0),1,),0)</f>
        <v>0</v>
      </c>
    </row>
    <row r="2009" spans="1:8" x14ac:dyDescent="0.2">
      <c r="A2009" s="37" t="str">
        <f t="shared" si="31"/>
        <v>243.111.120.224|43820|0.502592592587462</v>
      </c>
      <c r="B2009" s="32">
        <v>9007</v>
      </c>
      <c r="C2009" s="32" t="s">
        <v>2914</v>
      </c>
      <c r="D2009" s="38">
        <f>INT(DT!A2009)</f>
        <v>43820</v>
      </c>
      <c r="E2009" s="39">
        <f>DT!A2009-INT(DT!A2009)</f>
        <v>0.5025925925874617</v>
      </c>
      <c r="F2009" s="32" t="s">
        <v>442</v>
      </c>
      <c r="G2009" s="39">
        <f>IF(F_SEARCHES!$H2009=1,(VLOOKUP(F_SEARCHES!$A2009,'F_ ORDERS'!A:G,7,FALSE)+VLOOKUP(F_SEARCHES!$A2009,'F_ ORDERS'!A:H,8,FALSE))-(F_SEARCHES!$D2009+F_SEARCHES!$E2009),0)</f>
        <v>0</v>
      </c>
      <c r="H2009" s="32">
        <f>IFERROR(IF(MATCH(F_SEARCHES!$A2009,'F_ ORDERS'!A:A,0),1,),0)</f>
        <v>0</v>
      </c>
    </row>
    <row r="2010" spans="1:8" x14ac:dyDescent="0.2">
      <c r="A2010" s="37" t="str">
        <f t="shared" si="31"/>
        <v>243.145.234.79|44001|0.952256944452529</v>
      </c>
      <c r="B2010" s="32">
        <v>9008</v>
      </c>
      <c r="C2010" s="32" t="s">
        <v>2915</v>
      </c>
      <c r="D2010" s="38">
        <f>INT(DT!A2010)</f>
        <v>44001</v>
      </c>
      <c r="E2010" s="39">
        <f>DT!A2010-INT(DT!A2010)</f>
        <v>0.95225694445252884</v>
      </c>
      <c r="F2010" s="32" t="s">
        <v>466</v>
      </c>
      <c r="G2010" s="39">
        <f>IF(F_SEARCHES!$H2010=1,(VLOOKUP(F_SEARCHES!$A2010,'F_ ORDERS'!A:G,7,FALSE)+VLOOKUP(F_SEARCHES!$A2010,'F_ ORDERS'!A:H,8,FALSE))-(F_SEARCHES!$D2010+F_SEARCHES!$E2010),0)</f>
        <v>3.704861111327773E-2</v>
      </c>
      <c r="H2010" s="32">
        <f>IFERROR(IF(MATCH(F_SEARCHES!$A2010,'F_ ORDERS'!A:A,0),1,),0)</f>
        <v>1</v>
      </c>
    </row>
    <row r="2011" spans="1:8" x14ac:dyDescent="0.2">
      <c r="A2011" s="37" t="str">
        <f t="shared" si="31"/>
        <v>243.169.28.102|43804|0.0895717592575238</v>
      </c>
      <c r="B2011" s="32">
        <v>9009</v>
      </c>
      <c r="C2011" s="32" t="s">
        <v>2916</v>
      </c>
      <c r="D2011" s="38">
        <f>INT(DT!A2011)</f>
        <v>43804</v>
      </c>
      <c r="E2011" s="39">
        <f>DT!A2011-INT(DT!A2011)</f>
        <v>8.9571759257523809E-2</v>
      </c>
      <c r="F2011" s="32" t="s">
        <v>281</v>
      </c>
      <c r="G2011" s="39">
        <f>IF(F_SEARCHES!$H2011=1,(VLOOKUP(F_SEARCHES!$A2011,'F_ ORDERS'!A:G,7,FALSE)+VLOOKUP(F_SEARCHES!$A2011,'F_ ORDERS'!A:H,8,FALSE))-(F_SEARCHES!$D2011+F_SEARCHES!$E2011),0)</f>
        <v>2.3148148175096139E-3</v>
      </c>
      <c r="H2011" s="32">
        <f>IFERROR(IF(MATCH(F_SEARCHES!$A2011,'F_ ORDERS'!A:A,0),1,),0)</f>
        <v>1</v>
      </c>
    </row>
    <row r="2012" spans="1:8" x14ac:dyDescent="0.2">
      <c r="A2012" s="37" t="str">
        <f t="shared" si="31"/>
        <v>243.169.92.212|43309|0.00841435184702277</v>
      </c>
      <c r="B2012" s="32">
        <v>9010</v>
      </c>
      <c r="C2012" s="32" t="s">
        <v>2917</v>
      </c>
      <c r="D2012" s="38">
        <f>INT(DT!A2012)</f>
        <v>43309</v>
      </c>
      <c r="E2012" s="39">
        <f>DT!A2012-INT(DT!A2012)</f>
        <v>8.4143518470227718E-3</v>
      </c>
      <c r="F2012" s="32" t="s">
        <v>92</v>
      </c>
      <c r="G2012" s="39">
        <f>IF(F_SEARCHES!$H2012=1,(VLOOKUP(F_SEARCHES!$A2012,'F_ ORDERS'!A:G,7,FALSE)+VLOOKUP(F_SEARCHES!$A2012,'F_ ORDERS'!A:H,8,FALSE))-(F_SEARCHES!$D2012+F_SEARCHES!$E2012),0)</f>
        <v>0</v>
      </c>
      <c r="H2012" s="32">
        <f>IFERROR(IF(MATCH(F_SEARCHES!$A2012,'F_ ORDERS'!A:A,0),1,),0)</f>
        <v>0</v>
      </c>
    </row>
    <row r="2013" spans="1:8" x14ac:dyDescent="0.2">
      <c r="A2013" s="37" t="str">
        <f t="shared" si="31"/>
        <v>243.177.251.212|44228|0.584664351852552</v>
      </c>
      <c r="B2013" s="32">
        <v>9011</v>
      </c>
      <c r="C2013" s="32" t="s">
        <v>2918</v>
      </c>
      <c r="D2013" s="38">
        <f>INT(DT!A2013)</f>
        <v>44228</v>
      </c>
      <c r="E2013" s="39">
        <f>DT!A2013-INT(DT!A2013)</f>
        <v>0.5846643518525525</v>
      </c>
      <c r="F2013" s="32" t="s">
        <v>244</v>
      </c>
      <c r="G2013" s="39">
        <f>IF(F_SEARCHES!$H2013=1,(VLOOKUP(F_SEARCHES!$A2013,'F_ ORDERS'!A:G,7,FALSE)+VLOOKUP(F_SEARCHES!$A2013,'F_ ORDERS'!A:H,8,FALSE))-(F_SEARCHES!$D2013+F_SEARCHES!$E2013),0)</f>
        <v>0.11925925925606862</v>
      </c>
      <c r="H2013" s="32">
        <f>IFERROR(IF(MATCH(F_SEARCHES!$A2013,'F_ ORDERS'!A:A,0),1,),0)</f>
        <v>1</v>
      </c>
    </row>
    <row r="2014" spans="1:8" x14ac:dyDescent="0.2">
      <c r="A2014" s="37" t="str">
        <f t="shared" si="31"/>
        <v>243.179.111.255|44774|0.2417824074073</v>
      </c>
      <c r="B2014" s="32">
        <v>9012</v>
      </c>
      <c r="C2014" s="32" t="s">
        <v>2919</v>
      </c>
      <c r="D2014" s="38">
        <f>INT(DT!A2014)</f>
        <v>44774</v>
      </c>
      <c r="E2014" s="39">
        <f>DT!A2014-INT(DT!A2014)</f>
        <v>0.24178240740729962</v>
      </c>
      <c r="F2014" s="32" t="s">
        <v>487</v>
      </c>
      <c r="G2014" s="39">
        <f>IF(F_SEARCHES!$H2014=1,(VLOOKUP(F_SEARCHES!$A2014,'F_ ORDERS'!A:G,7,FALSE)+VLOOKUP(F_SEARCHES!$A2014,'F_ ORDERS'!A:H,8,FALSE))-(F_SEARCHES!$D2014+F_SEARCHES!$E2014),0)</f>
        <v>1.1863425927003846E-2</v>
      </c>
      <c r="H2014" s="32">
        <f>IFERROR(IF(MATCH(F_SEARCHES!$A2014,'F_ ORDERS'!A:A,0),1,),0)</f>
        <v>1</v>
      </c>
    </row>
    <row r="2015" spans="1:8" x14ac:dyDescent="0.2">
      <c r="A2015" s="37" t="str">
        <f t="shared" si="31"/>
        <v>243.18.220.47|44727|0.816030092602887</v>
      </c>
      <c r="B2015" s="32">
        <v>9013</v>
      </c>
      <c r="C2015" s="32" t="s">
        <v>2920</v>
      </c>
      <c r="D2015" s="38">
        <f>INT(DT!A2015)</f>
        <v>44727</v>
      </c>
      <c r="E2015" s="39">
        <f>DT!A2015-INT(DT!A2015)</f>
        <v>0.81603009260288673</v>
      </c>
      <c r="F2015" s="32" t="s">
        <v>348</v>
      </c>
      <c r="G2015" s="39">
        <f>IF(F_SEARCHES!$H2015=1,(VLOOKUP(F_SEARCHES!$A2015,'F_ ORDERS'!A:G,7,FALSE)+VLOOKUP(F_SEARCHES!$A2015,'F_ ORDERS'!A:H,8,FALSE))-(F_SEARCHES!$D2015+F_SEARCHES!$E2015),0)</f>
        <v>7.0034722222771961E-2</v>
      </c>
      <c r="H2015" s="32">
        <f>IFERROR(IF(MATCH(F_SEARCHES!$A2015,'F_ ORDERS'!A:A,0),1,),0)</f>
        <v>1</v>
      </c>
    </row>
    <row r="2016" spans="1:8" x14ac:dyDescent="0.2">
      <c r="A2016" s="37" t="str">
        <f t="shared" si="31"/>
        <v>243.198.223.139|44416|0.816967592589208</v>
      </c>
      <c r="B2016" s="32">
        <v>9014</v>
      </c>
      <c r="C2016" s="32" t="s">
        <v>2921</v>
      </c>
      <c r="D2016" s="38">
        <f>INT(DT!A2016)</f>
        <v>44416</v>
      </c>
      <c r="E2016" s="39">
        <f>DT!A2016-INT(DT!A2016)</f>
        <v>0.81696759258920792</v>
      </c>
      <c r="F2016" s="32" t="s">
        <v>375</v>
      </c>
      <c r="G2016" s="39">
        <f>IF(F_SEARCHES!$H2016=1,(VLOOKUP(F_SEARCHES!$A2016,'F_ ORDERS'!A:G,7,FALSE)+VLOOKUP(F_SEARCHES!$A2016,'F_ ORDERS'!A:H,8,FALSE))-(F_SEARCHES!$D2016+F_SEARCHES!$E2016),0)</f>
        <v>0</v>
      </c>
      <c r="H2016" s="32">
        <f>IFERROR(IF(MATCH(F_SEARCHES!$A2016,'F_ ORDERS'!A:A,0),1,),0)</f>
        <v>0</v>
      </c>
    </row>
    <row r="2017" spans="1:8" x14ac:dyDescent="0.2">
      <c r="A2017" s="37" t="str">
        <f t="shared" si="31"/>
        <v>243.205.251.228|41882|0.0720717592630535</v>
      </c>
      <c r="B2017" s="32">
        <v>9015</v>
      </c>
      <c r="C2017" s="32" t="s">
        <v>2922</v>
      </c>
      <c r="D2017" s="38">
        <f>INT(DT!A2017)</f>
        <v>41882</v>
      </c>
      <c r="E2017" s="39">
        <f>DT!A2017-INT(DT!A2017)</f>
        <v>7.2071759263053536E-2</v>
      </c>
      <c r="F2017" s="32" t="s">
        <v>97</v>
      </c>
      <c r="G2017" s="39">
        <f>IF(F_SEARCHES!$H2017=1,(VLOOKUP(F_SEARCHES!$A2017,'F_ ORDERS'!A:G,7,FALSE)+VLOOKUP(F_SEARCHES!$A2017,'F_ ORDERS'!A:H,8,FALSE))-(F_SEARCHES!$D2017+F_SEARCHES!$E2017),0)</f>
        <v>0</v>
      </c>
      <c r="H2017" s="32">
        <f>IFERROR(IF(MATCH(F_SEARCHES!$A2017,'F_ ORDERS'!A:A,0),1,),0)</f>
        <v>0</v>
      </c>
    </row>
    <row r="2018" spans="1:8" x14ac:dyDescent="0.2">
      <c r="A2018" s="37" t="str">
        <f t="shared" si="31"/>
        <v>243.22.57.158|43272|0.0812384259334067</v>
      </c>
      <c r="B2018" s="32">
        <v>9016</v>
      </c>
      <c r="C2018" s="32" t="s">
        <v>2923</v>
      </c>
      <c r="D2018" s="38">
        <f>INT(DT!A2018)</f>
        <v>43272</v>
      </c>
      <c r="E2018" s="39">
        <f>DT!A2018-INT(DT!A2018)</f>
        <v>8.1238425933406688E-2</v>
      </c>
      <c r="F2018" s="32" t="s">
        <v>293</v>
      </c>
      <c r="G2018" s="39">
        <f>IF(F_SEARCHES!$H2018=1,(VLOOKUP(F_SEARCHES!$A2018,'F_ ORDERS'!A:G,7,FALSE)+VLOOKUP(F_SEARCHES!$A2018,'F_ ORDERS'!A:H,8,FALSE))-(F_SEARCHES!$D2018+F_SEARCHES!$E2018),0)</f>
        <v>0.12460648148407927</v>
      </c>
      <c r="H2018" s="32">
        <f>IFERROR(IF(MATCH(F_SEARCHES!$A2018,'F_ ORDERS'!A:A,0),1,),0)</f>
        <v>1</v>
      </c>
    </row>
    <row r="2019" spans="1:8" x14ac:dyDescent="0.2">
      <c r="A2019" s="37" t="str">
        <f t="shared" si="31"/>
        <v>243.70.16.189|45445|0.281388888892252</v>
      </c>
      <c r="B2019" s="32">
        <v>9017</v>
      </c>
      <c r="C2019" s="32" t="s">
        <v>2924</v>
      </c>
      <c r="D2019" s="38">
        <f>INT(DT!A2019)</f>
        <v>45445</v>
      </c>
      <c r="E2019" s="39">
        <f>DT!A2019-INT(DT!A2019)</f>
        <v>0.281388888892252</v>
      </c>
      <c r="F2019" s="32" t="s">
        <v>75</v>
      </c>
      <c r="G2019" s="39">
        <f>IF(F_SEARCHES!$H2019=1,(VLOOKUP(F_SEARCHES!$A2019,'F_ ORDERS'!A:G,7,FALSE)+VLOOKUP(F_SEARCHES!$A2019,'F_ ORDERS'!A:H,8,FALSE))-(F_SEARCHES!$D2019+F_SEARCHES!$E2019),0)</f>
        <v>0</v>
      </c>
      <c r="H2019" s="32">
        <f>IFERROR(IF(MATCH(F_SEARCHES!$A2019,'F_ ORDERS'!A:A,0),1,),0)</f>
        <v>0</v>
      </c>
    </row>
    <row r="2020" spans="1:8" x14ac:dyDescent="0.2">
      <c r="A2020" s="37" t="str">
        <f t="shared" si="31"/>
        <v>243.78.112.146|43574|0.808831018519413</v>
      </c>
      <c r="B2020" s="32">
        <v>9018</v>
      </c>
      <c r="C2020" s="32" t="s">
        <v>2925</v>
      </c>
      <c r="D2020" s="38">
        <f>INT(DT!A2020)</f>
        <v>43574</v>
      </c>
      <c r="E2020" s="39">
        <f>DT!A2020-INT(DT!A2020)</f>
        <v>0.80883101851941319</v>
      </c>
      <c r="F2020" s="32" t="s">
        <v>70</v>
      </c>
      <c r="G2020" s="39">
        <f>IF(F_SEARCHES!$H2020=1,(VLOOKUP(F_SEARCHES!$A2020,'F_ ORDERS'!A:G,7,FALSE)+VLOOKUP(F_SEARCHES!$A2020,'F_ ORDERS'!A:H,8,FALSE))-(F_SEARCHES!$D2020+F_SEARCHES!$E2020),0)</f>
        <v>0</v>
      </c>
      <c r="H2020" s="32">
        <f>IFERROR(IF(MATCH(F_SEARCHES!$A2020,'F_ ORDERS'!A:A,0),1,),0)</f>
        <v>0</v>
      </c>
    </row>
    <row r="2021" spans="1:8" x14ac:dyDescent="0.2">
      <c r="A2021" s="37" t="str">
        <f t="shared" si="31"/>
        <v>244.119.216.233|45498|0.958240740743349</v>
      </c>
      <c r="B2021" s="32">
        <v>9019</v>
      </c>
      <c r="C2021" s="32" t="s">
        <v>2926</v>
      </c>
      <c r="D2021" s="38">
        <f>INT(DT!A2021)</f>
        <v>45498</v>
      </c>
      <c r="E2021" s="39">
        <f>DT!A2021-INT(DT!A2021)</f>
        <v>0.95824074074334931</v>
      </c>
      <c r="F2021" s="32" t="s">
        <v>303</v>
      </c>
      <c r="G2021" s="39">
        <f>IF(F_SEARCHES!$H2021=1,(VLOOKUP(F_SEARCHES!$A2021,'F_ ORDERS'!A:G,7,FALSE)+VLOOKUP(F_SEARCHES!$A2021,'F_ ORDERS'!A:H,8,FALSE))-(F_SEARCHES!$D2021+F_SEARCHES!$E2021),0)</f>
        <v>5.2534722221025731E-2</v>
      </c>
      <c r="H2021" s="32">
        <f>IFERROR(IF(MATCH(F_SEARCHES!$A2021,'F_ ORDERS'!A:A,0),1,),0)</f>
        <v>1</v>
      </c>
    </row>
    <row r="2022" spans="1:8" x14ac:dyDescent="0.2">
      <c r="A2022" s="37" t="str">
        <f t="shared" si="31"/>
        <v>244.124.140.49|45059|0.457650462973106</v>
      </c>
      <c r="B2022" s="32">
        <v>9020</v>
      </c>
      <c r="C2022" s="32" t="s">
        <v>2927</v>
      </c>
      <c r="D2022" s="38">
        <f>INT(DT!A2022)</f>
        <v>45059</v>
      </c>
      <c r="E2022" s="39">
        <f>DT!A2022-INT(DT!A2022)</f>
        <v>0.45765046297310619</v>
      </c>
      <c r="F2022" s="32" t="s">
        <v>257</v>
      </c>
      <c r="G2022" s="39">
        <f>IF(F_SEARCHES!$H2022=1,(VLOOKUP(F_SEARCHES!$A2022,'F_ ORDERS'!A:G,7,FALSE)+VLOOKUP(F_SEARCHES!$A2022,'F_ ORDERS'!A:H,8,FALSE))-(F_SEARCHES!$D2022+F_SEARCHES!$E2022),0)</f>
        <v>0</v>
      </c>
      <c r="H2022" s="32">
        <f>IFERROR(IF(MATCH(F_SEARCHES!$A2022,'F_ ORDERS'!A:A,0),1,),0)</f>
        <v>0</v>
      </c>
    </row>
    <row r="2023" spans="1:8" x14ac:dyDescent="0.2">
      <c r="A2023" s="37" t="str">
        <f t="shared" si="31"/>
        <v>244.128.69.116|43790|0.0531018518522615</v>
      </c>
      <c r="B2023" s="32">
        <v>9021</v>
      </c>
      <c r="C2023" s="32" t="s">
        <v>2928</v>
      </c>
      <c r="D2023" s="38">
        <f>INT(DT!A2023)</f>
        <v>43790</v>
      </c>
      <c r="E2023" s="39">
        <f>DT!A2023-INT(DT!A2023)</f>
        <v>5.3101851852261461E-2</v>
      </c>
      <c r="F2023" s="32" t="s">
        <v>267</v>
      </c>
      <c r="G2023" s="39">
        <f>IF(F_SEARCHES!$H2023=1,(VLOOKUP(F_SEARCHES!$A2023,'F_ ORDERS'!A:G,7,FALSE)+VLOOKUP(F_SEARCHES!$A2023,'F_ ORDERS'!A:H,8,FALSE))-(F_SEARCHES!$D2023+F_SEARCHES!$E2023),0)</f>
        <v>0</v>
      </c>
      <c r="H2023" s="32">
        <f>IFERROR(IF(MATCH(F_SEARCHES!$A2023,'F_ ORDERS'!A:A,0),1,),0)</f>
        <v>0</v>
      </c>
    </row>
    <row r="2024" spans="1:8" x14ac:dyDescent="0.2">
      <c r="A2024" s="37" t="str">
        <f t="shared" si="31"/>
        <v>244.129.176.210|41615|0.43289351851854</v>
      </c>
      <c r="B2024" s="32">
        <v>9022</v>
      </c>
      <c r="C2024" s="32" t="s">
        <v>2929</v>
      </c>
      <c r="D2024" s="38">
        <f>INT(DT!A2024)</f>
        <v>41615</v>
      </c>
      <c r="E2024" s="39">
        <f>DT!A2024-INT(DT!A2024)</f>
        <v>0.43289351851854008</v>
      </c>
      <c r="F2024" s="32" t="s">
        <v>145</v>
      </c>
      <c r="G2024" s="39">
        <f>IF(F_SEARCHES!$H2024=1,(VLOOKUP(F_SEARCHES!$A2024,'F_ ORDERS'!A:G,7,FALSE)+VLOOKUP(F_SEARCHES!$A2024,'F_ ORDERS'!A:H,8,FALSE))-(F_SEARCHES!$D2024+F_SEARCHES!$E2024),0)</f>
        <v>3.7303240744222421E-2</v>
      </c>
      <c r="H2024" s="32">
        <f>IFERROR(IF(MATCH(F_SEARCHES!$A2024,'F_ ORDERS'!A:A,0),1,),0)</f>
        <v>1</v>
      </c>
    </row>
    <row r="2025" spans="1:8" x14ac:dyDescent="0.2">
      <c r="A2025" s="37" t="str">
        <f t="shared" si="31"/>
        <v>244.134.129.76|44208|0.0301736111068749</v>
      </c>
      <c r="B2025" s="32">
        <v>9023</v>
      </c>
      <c r="C2025" s="32" t="s">
        <v>2930</v>
      </c>
      <c r="D2025" s="38">
        <f>INT(DT!A2025)</f>
        <v>44208</v>
      </c>
      <c r="E2025" s="39">
        <f>DT!A2025-INT(DT!A2025)</f>
        <v>3.0173611106874887E-2</v>
      </c>
      <c r="F2025" s="32" t="s">
        <v>398</v>
      </c>
      <c r="G2025" s="39">
        <f>IF(F_SEARCHES!$H2025=1,(VLOOKUP(F_SEARCHES!$A2025,'F_ ORDERS'!A:G,7,FALSE)+VLOOKUP(F_SEARCHES!$A2025,'F_ ORDERS'!A:H,8,FALSE))-(F_SEARCHES!$D2025+F_SEARCHES!$E2025),0)</f>
        <v>0</v>
      </c>
      <c r="H2025" s="32">
        <f>IFERROR(IF(MATCH(F_SEARCHES!$A2025,'F_ ORDERS'!A:A,0),1,),0)</f>
        <v>0</v>
      </c>
    </row>
    <row r="2026" spans="1:8" x14ac:dyDescent="0.2">
      <c r="A2026" s="37" t="str">
        <f t="shared" si="31"/>
        <v>244.144.15.124|44455|0.89942129629344</v>
      </c>
      <c r="B2026" s="32">
        <v>9024</v>
      </c>
      <c r="C2026" s="32" t="s">
        <v>2931</v>
      </c>
      <c r="D2026" s="38">
        <f>INT(DT!A2026)</f>
        <v>44455</v>
      </c>
      <c r="E2026" s="39">
        <f>DT!A2026-INT(DT!A2026)</f>
        <v>0.89942129629343981</v>
      </c>
      <c r="F2026" s="32" t="s">
        <v>211</v>
      </c>
      <c r="G2026" s="39">
        <f>IF(F_SEARCHES!$H2026=1,(VLOOKUP(F_SEARCHES!$A2026,'F_ ORDERS'!A:G,7,FALSE)+VLOOKUP(F_SEARCHES!$A2026,'F_ ORDERS'!A:H,8,FALSE))-(F_SEARCHES!$D2026+F_SEARCHES!$E2026),0)</f>
        <v>7.0497685184818693E-2</v>
      </c>
      <c r="H2026" s="32">
        <f>IFERROR(IF(MATCH(F_SEARCHES!$A2026,'F_ ORDERS'!A:A,0),1,),0)</f>
        <v>1</v>
      </c>
    </row>
    <row r="2027" spans="1:8" x14ac:dyDescent="0.2">
      <c r="A2027" s="37" t="str">
        <f t="shared" si="31"/>
        <v>244.209.24.76|45538|0.369861111110367</v>
      </c>
      <c r="B2027" s="32">
        <v>9025</v>
      </c>
      <c r="C2027" s="32" t="s">
        <v>2932</v>
      </c>
      <c r="D2027" s="38">
        <f>INT(DT!A2027)</f>
        <v>45538</v>
      </c>
      <c r="E2027" s="39">
        <f>DT!A2027-INT(DT!A2027)</f>
        <v>0.36986111111036735</v>
      </c>
      <c r="F2027" s="32" t="s">
        <v>38</v>
      </c>
      <c r="G2027" s="39">
        <f>IF(F_SEARCHES!$H2027=1,(VLOOKUP(F_SEARCHES!$A2027,'F_ ORDERS'!A:G,7,FALSE)+VLOOKUP(F_SEARCHES!$A2027,'F_ ORDERS'!A:H,8,FALSE))-(F_SEARCHES!$D2027+F_SEARCHES!$E2027),0)</f>
        <v>4.1168981479131617E-2</v>
      </c>
      <c r="H2027" s="32">
        <f>IFERROR(IF(MATCH(F_SEARCHES!$A2027,'F_ ORDERS'!A:A,0),1,),0)</f>
        <v>1</v>
      </c>
    </row>
    <row r="2028" spans="1:8" x14ac:dyDescent="0.2">
      <c r="A2028" s="37" t="str">
        <f t="shared" si="31"/>
        <v>244.237.192.74|44689|0.340532407397404</v>
      </c>
      <c r="B2028" s="32">
        <v>9026</v>
      </c>
      <c r="C2028" s="32" t="s">
        <v>2933</v>
      </c>
      <c r="D2028" s="38">
        <f>INT(DT!A2028)</f>
        <v>44689</v>
      </c>
      <c r="E2028" s="39">
        <f>DT!A2028-INT(DT!A2028)</f>
        <v>0.34053240739740431</v>
      </c>
      <c r="F2028" s="32" t="s">
        <v>70</v>
      </c>
      <c r="G2028" s="39">
        <f>IF(F_SEARCHES!$H2028=1,(VLOOKUP(F_SEARCHES!$A2028,'F_ ORDERS'!A:G,7,FALSE)+VLOOKUP(F_SEARCHES!$A2028,'F_ ORDERS'!A:H,8,FALSE))-(F_SEARCHES!$D2028+F_SEARCHES!$E2028),0)</f>
        <v>7.7604166668606922E-2</v>
      </c>
      <c r="H2028" s="32">
        <f>IFERROR(IF(MATCH(F_SEARCHES!$A2028,'F_ ORDERS'!A:A,0),1,),0)</f>
        <v>1</v>
      </c>
    </row>
    <row r="2029" spans="1:8" x14ac:dyDescent="0.2">
      <c r="A2029" s="37" t="str">
        <f t="shared" si="31"/>
        <v>244.238.104.71|45135|0.140509259261307</v>
      </c>
      <c r="B2029" s="32">
        <v>9027</v>
      </c>
      <c r="C2029" s="32" t="s">
        <v>2934</v>
      </c>
      <c r="D2029" s="38">
        <f>INT(DT!A2029)</f>
        <v>45135</v>
      </c>
      <c r="E2029" s="39">
        <f>DT!A2029-INT(DT!A2029)</f>
        <v>0.14050925926130731</v>
      </c>
      <c r="F2029" s="32" t="s">
        <v>116</v>
      </c>
      <c r="G2029" s="39">
        <f>IF(F_SEARCHES!$H2029=1,(VLOOKUP(F_SEARCHES!$A2029,'F_ ORDERS'!A:G,7,FALSE)+VLOOKUP(F_SEARCHES!$A2029,'F_ ORDERS'!A:H,8,FALSE))-(F_SEARCHES!$D2029+F_SEARCHES!$E2029),0)</f>
        <v>0</v>
      </c>
      <c r="H2029" s="32">
        <f>IFERROR(IF(MATCH(F_SEARCHES!$A2029,'F_ ORDERS'!A:A,0),1,),0)</f>
        <v>0</v>
      </c>
    </row>
    <row r="2030" spans="1:8" x14ac:dyDescent="0.2">
      <c r="A2030" s="37" t="str">
        <f t="shared" si="31"/>
        <v>244.239.95.93|44246|0.444351851852844</v>
      </c>
      <c r="B2030" s="32">
        <v>9028</v>
      </c>
      <c r="C2030" s="32" t="s">
        <v>2935</v>
      </c>
      <c r="D2030" s="38">
        <f>INT(DT!A2030)</f>
        <v>44246</v>
      </c>
      <c r="E2030" s="39">
        <f>DT!A2030-INT(DT!A2030)</f>
        <v>0.44435185185284354</v>
      </c>
      <c r="F2030" s="32" t="s">
        <v>494</v>
      </c>
      <c r="G2030" s="39">
        <f>IF(F_SEARCHES!$H2030=1,(VLOOKUP(F_SEARCHES!$A2030,'F_ ORDERS'!A:G,7,FALSE)+VLOOKUP(F_SEARCHES!$A2030,'F_ ORDERS'!A:H,8,FALSE))-(F_SEARCHES!$D2030+F_SEARCHES!$E2030),0)</f>
        <v>0</v>
      </c>
      <c r="H2030" s="32">
        <f>IFERROR(IF(MATCH(F_SEARCHES!$A2030,'F_ ORDERS'!A:A,0),1,),0)</f>
        <v>0</v>
      </c>
    </row>
    <row r="2031" spans="1:8" x14ac:dyDescent="0.2">
      <c r="A2031" s="37" t="str">
        <f t="shared" si="31"/>
        <v>244.41.214.238|44211|0.870486111110949</v>
      </c>
      <c r="B2031" s="32">
        <v>9029</v>
      </c>
      <c r="C2031" s="32" t="s">
        <v>2936</v>
      </c>
      <c r="D2031" s="38">
        <f>INT(DT!A2031)</f>
        <v>44211</v>
      </c>
      <c r="E2031" s="39">
        <f>DT!A2031-INT(DT!A2031)</f>
        <v>0.87048611111094942</v>
      </c>
      <c r="F2031" s="32" t="s">
        <v>368</v>
      </c>
      <c r="G2031" s="39">
        <f>IF(F_SEARCHES!$H2031=1,(VLOOKUP(F_SEARCHES!$A2031,'F_ ORDERS'!A:G,7,FALSE)+VLOOKUP(F_SEARCHES!$A2031,'F_ ORDERS'!A:H,8,FALSE))-(F_SEARCHES!$D2031+F_SEARCHES!$E2031),0)</f>
        <v>0</v>
      </c>
      <c r="H2031" s="32">
        <f>IFERROR(IF(MATCH(F_SEARCHES!$A2031,'F_ ORDERS'!A:A,0),1,),0)</f>
        <v>0</v>
      </c>
    </row>
    <row r="2032" spans="1:8" x14ac:dyDescent="0.2">
      <c r="A2032" s="37" t="str">
        <f t="shared" si="31"/>
        <v>244.42.205.43|44948|0.130717592590372</v>
      </c>
      <c r="B2032" s="32">
        <v>9030</v>
      </c>
      <c r="C2032" s="32" t="s">
        <v>2937</v>
      </c>
      <c r="D2032" s="38">
        <f>INT(DT!A2032)</f>
        <v>44948</v>
      </c>
      <c r="E2032" s="39">
        <f>DT!A2032-INT(DT!A2032)</f>
        <v>0.13071759259037208</v>
      </c>
      <c r="F2032" s="32" t="s">
        <v>472</v>
      </c>
      <c r="G2032" s="39">
        <f>IF(F_SEARCHES!$H2032=1,(VLOOKUP(F_SEARCHES!$A2032,'F_ ORDERS'!A:G,7,FALSE)+VLOOKUP(F_SEARCHES!$A2032,'F_ ORDERS'!A:H,8,FALSE))-(F_SEARCHES!$D2032+F_SEARCHES!$E2032),0)</f>
        <v>0</v>
      </c>
      <c r="H2032" s="32">
        <f>IFERROR(IF(MATCH(F_SEARCHES!$A2032,'F_ ORDERS'!A:A,0),1,),0)</f>
        <v>0</v>
      </c>
    </row>
    <row r="2033" spans="1:8" x14ac:dyDescent="0.2">
      <c r="A2033" s="37" t="str">
        <f t="shared" si="31"/>
        <v>244.50.117.58|44944|0.882303240738111</v>
      </c>
      <c r="B2033" s="32">
        <v>9031</v>
      </c>
      <c r="C2033" s="32" t="s">
        <v>2938</v>
      </c>
      <c r="D2033" s="38">
        <f>INT(DT!A2033)</f>
        <v>44944</v>
      </c>
      <c r="E2033" s="39">
        <f>DT!A2033-INT(DT!A2033)</f>
        <v>0.88230324073811062</v>
      </c>
      <c r="F2033" s="32" t="s">
        <v>68</v>
      </c>
      <c r="G2033" s="39">
        <f>IF(F_SEARCHES!$H2033=1,(VLOOKUP(F_SEARCHES!$A2033,'F_ ORDERS'!A:G,7,FALSE)+VLOOKUP(F_SEARCHES!$A2033,'F_ ORDERS'!A:H,8,FALSE))-(F_SEARCHES!$D2033+F_SEARCHES!$E2033),0)</f>
        <v>0</v>
      </c>
      <c r="H2033" s="32">
        <f>IFERROR(IF(MATCH(F_SEARCHES!$A2033,'F_ ORDERS'!A:A,0),1,),0)</f>
        <v>0</v>
      </c>
    </row>
    <row r="2034" spans="1:8" x14ac:dyDescent="0.2">
      <c r="A2034" s="37" t="str">
        <f t="shared" si="31"/>
        <v>244.70.37.117|45016|0.0890509259334067</v>
      </c>
      <c r="B2034" s="32">
        <v>9032</v>
      </c>
      <c r="C2034" s="32" t="s">
        <v>2939</v>
      </c>
      <c r="D2034" s="38">
        <f>INT(DT!A2034)</f>
        <v>45016</v>
      </c>
      <c r="E2034" s="39">
        <f>DT!A2034-INT(DT!A2034)</f>
        <v>8.9050925933406688E-2</v>
      </c>
      <c r="F2034" s="32" t="s">
        <v>38</v>
      </c>
      <c r="G2034" s="39">
        <f>IF(F_SEARCHES!$H2034=1,(VLOOKUP(F_SEARCHES!$A2034,'F_ ORDERS'!A:G,7,FALSE)+VLOOKUP(F_SEARCHES!$A2034,'F_ ORDERS'!A:H,8,FALSE))-(F_SEARCHES!$D2034+F_SEARCHES!$E2034),0)</f>
        <v>2.4849537039699499E-2</v>
      </c>
      <c r="H2034" s="32">
        <f>IFERROR(IF(MATCH(F_SEARCHES!$A2034,'F_ ORDERS'!A:A,0),1,),0)</f>
        <v>1</v>
      </c>
    </row>
    <row r="2035" spans="1:8" x14ac:dyDescent="0.2">
      <c r="A2035" s="37" t="str">
        <f t="shared" si="31"/>
        <v>245.110.16.13|41578|0.893912037026894</v>
      </c>
      <c r="B2035" s="32">
        <v>9033</v>
      </c>
      <c r="C2035" s="32" t="s">
        <v>2940</v>
      </c>
      <c r="D2035" s="38">
        <f>INT(DT!A2035)</f>
        <v>41578</v>
      </c>
      <c r="E2035" s="39">
        <f>DT!A2035-INT(DT!A2035)</f>
        <v>0.89391203702689381</v>
      </c>
      <c r="F2035" s="32" t="s">
        <v>137</v>
      </c>
      <c r="G2035" s="39">
        <f>IF(F_SEARCHES!$H2035=1,(VLOOKUP(F_SEARCHES!$A2035,'F_ ORDERS'!A:G,7,FALSE)+VLOOKUP(F_SEARCHES!$A2035,'F_ ORDERS'!A:H,8,FALSE))-(F_SEARCHES!$D2035+F_SEARCHES!$E2035),0)</f>
        <v>0</v>
      </c>
      <c r="H2035" s="32">
        <f>IFERROR(IF(MATCH(F_SEARCHES!$A2035,'F_ ORDERS'!A:A,0),1,),0)</f>
        <v>0</v>
      </c>
    </row>
    <row r="2036" spans="1:8" x14ac:dyDescent="0.2">
      <c r="A2036" s="37" t="str">
        <f t="shared" si="31"/>
        <v>245.13.2.144|45466|0.794942129628907</v>
      </c>
      <c r="B2036" s="32">
        <v>9034</v>
      </c>
      <c r="C2036" s="32" t="s">
        <v>2941</v>
      </c>
      <c r="D2036" s="38">
        <f>INT(DT!A2036)</f>
        <v>45466</v>
      </c>
      <c r="E2036" s="39">
        <f>DT!A2036-INT(DT!A2036)</f>
        <v>0.79494212962890742</v>
      </c>
      <c r="F2036" s="32" t="s">
        <v>390</v>
      </c>
      <c r="G2036" s="39">
        <f>IF(F_SEARCHES!$H2036=1,(VLOOKUP(F_SEARCHES!$A2036,'F_ ORDERS'!A:G,7,FALSE)+VLOOKUP(F_SEARCHES!$A2036,'F_ ORDERS'!A:H,8,FALSE))-(F_SEARCHES!$D2036+F_SEARCHES!$E2036),0)</f>
        <v>0.11673611111473292</v>
      </c>
      <c r="H2036" s="32">
        <f>IFERROR(IF(MATCH(F_SEARCHES!$A2036,'F_ ORDERS'!A:A,0),1,),0)</f>
        <v>1</v>
      </c>
    </row>
    <row r="2037" spans="1:8" x14ac:dyDescent="0.2">
      <c r="A2037" s="37" t="str">
        <f t="shared" si="31"/>
        <v>245.151.35.138|42156|0.75460648148146</v>
      </c>
      <c r="B2037" s="32">
        <v>9035</v>
      </c>
      <c r="C2037" s="32" t="s">
        <v>2942</v>
      </c>
      <c r="D2037" s="38">
        <f>INT(DT!A2037)</f>
        <v>42156</v>
      </c>
      <c r="E2037" s="39">
        <f>DT!A2037-INT(DT!A2037)</f>
        <v>0.75460648148145992</v>
      </c>
      <c r="F2037" s="32" t="s">
        <v>371</v>
      </c>
      <c r="G2037" s="39">
        <f>IF(F_SEARCHES!$H2037=1,(VLOOKUP(F_SEARCHES!$A2037,'F_ ORDERS'!A:G,7,FALSE)+VLOOKUP(F_SEARCHES!$A2037,'F_ ORDERS'!A:H,8,FALSE))-(F_SEARCHES!$D2037+F_SEARCHES!$E2037),0)</f>
        <v>0</v>
      </c>
      <c r="H2037" s="32">
        <f>IFERROR(IF(MATCH(F_SEARCHES!$A2037,'F_ ORDERS'!A:A,0),1,),0)</f>
        <v>0</v>
      </c>
    </row>
    <row r="2038" spans="1:8" x14ac:dyDescent="0.2">
      <c r="A2038" s="37" t="str">
        <f t="shared" si="31"/>
        <v>245.170.189.58|42608|0.254942129628034</v>
      </c>
      <c r="B2038" s="32">
        <v>9036</v>
      </c>
      <c r="C2038" s="32" t="s">
        <v>2943</v>
      </c>
      <c r="D2038" s="38">
        <f>INT(DT!A2038)</f>
        <v>42608</v>
      </c>
      <c r="E2038" s="39">
        <f>DT!A2038-INT(DT!A2038)</f>
        <v>0.25494212962803431</v>
      </c>
      <c r="F2038" s="32" t="s">
        <v>168</v>
      </c>
      <c r="G2038" s="39">
        <f>IF(F_SEARCHES!$H2038=1,(VLOOKUP(F_SEARCHES!$A2038,'F_ ORDERS'!A:G,7,FALSE)+VLOOKUP(F_SEARCHES!$A2038,'F_ ORDERS'!A:H,8,FALSE))-(F_SEARCHES!$D2038+F_SEARCHES!$E2038),0)</f>
        <v>0</v>
      </c>
      <c r="H2038" s="32">
        <f>IFERROR(IF(MATCH(F_SEARCHES!$A2038,'F_ ORDERS'!A:A,0),1,),0)</f>
        <v>0</v>
      </c>
    </row>
    <row r="2039" spans="1:8" x14ac:dyDescent="0.2">
      <c r="A2039" s="37" t="str">
        <f t="shared" si="31"/>
        <v>245.188.149.206|45256|0.315520833326445</v>
      </c>
      <c r="B2039" s="32">
        <v>9037</v>
      </c>
      <c r="C2039" s="32" t="s">
        <v>2944</v>
      </c>
      <c r="D2039" s="38">
        <f>INT(DT!A2039)</f>
        <v>45256</v>
      </c>
      <c r="E2039" s="39">
        <f>DT!A2039-INT(DT!A2039)</f>
        <v>0.31552083332644543</v>
      </c>
      <c r="F2039" s="32" t="s">
        <v>265</v>
      </c>
      <c r="G2039" s="39">
        <f>IF(F_SEARCHES!$H2039=1,(VLOOKUP(F_SEARCHES!$A2039,'F_ ORDERS'!A:G,7,FALSE)+VLOOKUP(F_SEARCHES!$A2039,'F_ ORDERS'!A:H,8,FALSE))-(F_SEARCHES!$D2039+F_SEARCHES!$E2039),0)</f>
        <v>0</v>
      </c>
      <c r="H2039" s="32">
        <f>IFERROR(IF(MATCH(F_SEARCHES!$A2039,'F_ ORDERS'!A:A,0),1,),0)</f>
        <v>0</v>
      </c>
    </row>
    <row r="2040" spans="1:8" x14ac:dyDescent="0.2">
      <c r="A2040" s="37" t="str">
        <f t="shared" si="31"/>
        <v>245.204.148.185|45178|0.149664351847605</v>
      </c>
      <c r="B2040" s="32">
        <v>9038</v>
      </c>
      <c r="C2040" s="32" t="s">
        <v>2945</v>
      </c>
      <c r="D2040" s="38">
        <f>INT(DT!A2040)</f>
        <v>45178</v>
      </c>
      <c r="E2040" s="39">
        <f>DT!A2040-INT(DT!A2040)</f>
        <v>0.14966435184760485</v>
      </c>
      <c r="F2040" s="32" t="s">
        <v>429</v>
      </c>
      <c r="G2040" s="39">
        <f>IF(F_SEARCHES!$H2040=1,(VLOOKUP(F_SEARCHES!$A2040,'F_ ORDERS'!A:G,7,FALSE)+VLOOKUP(F_SEARCHES!$A2040,'F_ ORDERS'!A:H,8,FALSE))-(F_SEARCHES!$D2040+F_SEARCHES!$E2040),0)</f>
        <v>0</v>
      </c>
      <c r="H2040" s="32">
        <f>IFERROR(IF(MATCH(F_SEARCHES!$A2040,'F_ ORDERS'!A:A,0),1,),0)</f>
        <v>0</v>
      </c>
    </row>
    <row r="2041" spans="1:8" x14ac:dyDescent="0.2">
      <c r="A2041" s="37" t="str">
        <f t="shared" si="31"/>
        <v>245.219.233.66|42525|0.284386574072414</v>
      </c>
      <c r="B2041" s="32">
        <v>9039</v>
      </c>
      <c r="C2041" s="32" t="s">
        <v>2946</v>
      </c>
      <c r="D2041" s="38">
        <f>INT(DT!A2041)</f>
        <v>42525</v>
      </c>
      <c r="E2041" s="39">
        <f>DT!A2041-INT(DT!A2041)</f>
        <v>0.28438657407241408</v>
      </c>
      <c r="F2041" s="32" t="s">
        <v>141</v>
      </c>
      <c r="G2041" s="39">
        <f>IF(F_SEARCHES!$H2041=1,(VLOOKUP(F_SEARCHES!$A2041,'F_ ORDERS'!A:G,7,FALSE)+VLOOKUP(F_SEARCHES!$A2041,'F_ ORDERS'!A:H,8,FALSE))-(F_SEARCHES!$D2041+F_SEARCHES!$E2041),0)</f>
        <v>9.3124999999417923E-2</v>
      </c>
      <c r="H2041" s="32">
        <f>IFERROR(IF(MATCH(F_SEARCHES!$A2041,'F_ ORDERS'!A:A,0),1,),0)</f>
        <v>1</v>
      </c>
    </row>
    <row r="2042" spans="1:8" x14ac:dyDescent="0.2">
      <c r="A2042" s="37" t="str">
        <f t="shared" si="31"/>
        <v>245.245.60.78|44208|0.0613194444376859</v>
      </c>
      <c r="B2042" s="32">
        <v>9040</v>
      </c>
      <c r="C2042" s="32" t="s">
        <v>2947</v>
      </c>
      <c r="D2042" s="38">
        <f>INT(DT!A2042)</f>
        <v>44208</v>
      </c>
      <c r="E2042" s="39">
        <f>DT!A2042-INT(DT!A2042)</f>
        <v>6.1319444437685888E-2</v>
      </c>
      <c r="F2042" s="32" t="s">
        <v>469</v>
      </c>
      <c r="G2042" s="39">
        <f>IF(F_SEARCHES!$H2042=1,(VLOOKUP(F_SEARCHES!$A2042,'F_ ORDERS'!A:G,7,FALSE)+VLOOKUP(F_SEARCHES!$A2042,'F_ ORDERS'!A:H,8,FALSE))-(F_SEARCHES!$D2042+F_SEARCHES!$E2042),0)</f>
        <v>0.1003240740756155</v>
      </c>
      <c r="H2042" s="32">
        <f>IFERROR(IF(MATCH(F_SEARCHES!$A2042,'F_ ORDERS'!A:A,0),1,),0)</f>
        <v>1</v>
      </c>
    </row>
    <row r="2043" spans="1:8" x14ac:dyDescent="0.2">
      <c r="A2043" s="37" t="str">
        <f t="shared" si="31"/>
        <v>245.53.80.204|43895|0.38930555555271</v>
      </c>
      <c r="B2043" s="32">
        <v>9041</v>
      </c>
      <c r="C2043" s="32" t="s">
        <v>2948</v>
      </c>
      <c r="D2043" s="38">
        <f>INT(DT!A2043)</f>
        <v>43895</v>
      </c>
      <c r="E2043" s="39">
        <f>DT!A2043-INT(DT!A2043)</f>
        <v>0.38930555555270985</v>
      </c>
      <c r="F2043" s="32" t="s">
        <v>496</v>
      </c>
      <c r="G2043" s="39">
        <f>IF(F_SEARCHES!$H2043=1,(VLOOKUP(F_SEARCHES!$A2043,'F_ ORDERS'!A:G,7,FALSE)+VLOOKUP(F_SEARCHES!$A2043,'F_ ORDERS'!A:H,8,FALSE))-(F_SEARCHES!$D2043+F_SEARCHES!$E2043),0)</f>
        <v>5.9722222213167697E-3</v>
      </c>
      <c r="H2043" s="32">
        <f>IFERROR(IF(MATCH(F_SEARCHES!$A2043,'F_ ORDERS'!A:A,0),1,),0)</f>
        <v>1</v>
      </c>
    </row>
    <row r="2044" spans="1:8" x14ac:dyDescent="0.2">
      <c r="A2044" s="37" t="str">
        <f t="shared" si="31"/>
        <v>245.84.170.116|44055|0.483854166668607</v>
      </c>
      <c r="B2044" s="32">
        <v>9042</v>
      </c>
      <c r="C2044" s="32" t="s">
        <v>2949</v>
      </c>
      <c r="D2044" s="38">
        <f>INT(DT!A2044)</f>
        <v>44055</v>
      </c>
      <c r="E2044" s="39">
        <f>DT!A2044-INT(DT!A2044)</f>
        <v>0.48385416666860692</v>
      </c>
      <c r="F2044" s="32" t="s">
        <v>161</v>
      </c>
      <c r="G2044" s="39">
        <f>IF(F_SEARCHES!$H2044=1,(VLOOKUP(F_SEARCHES!$A2044,'F_ ORDERS'!A:G,7,FALSE)+VLOOKUP(F_SEARCHES!$A2044,'F_ ORDERS'!A:H,8,FALSE))-(F_SEARCHES!$D2044+F_SEARCHES!$E2044),0)</f>
        <v>3.6678240743640345E-2</v>
      </c>
      <c r="H2044" s="32">
        <f>IFERROR(IF(MATCH(F_SEARCHES!$A2044,'F_ ORDERS'!A:A,0),1,),0)</f>
        <v>1</v>
      </c>
    </row>
    <row r="2045" spans="1:8" x14ac:dyDescent="0.2">
      <c r="A2045" s="37" t="str">
        <f t="shared" si="31"/>
        <v>246.100.14.49|45395|0.907824074070959</v>
      </c>
      <c r="B2045" s="32">
        <v>9043</v>
      </c>
      <c r="C2045" s="32" t="s">
        <v>2950</v>
      </c>
      <c r="D2045" s="38">
        <f>INT(DT!A2045)</f>
        <v>45395</v>
      </c>
      <c r="E2045" s="39">
        <f>DT!A2045-INT(DT!A2045)</f>
        <v>0.90782407407095889</v>
      </c>
      <c r="F2045" s="32" t="s">
        <v>241</v>
      </c>
      <c r="G2045" s="39">
        <f>IF(F_SEARCHES!$H2045=1,(VLOOKUP(F_SEARCHES!$A2045,'F_ ORDERS'!A:G,7,FALSE)+VLOOKUP(F_SEARCHES!$A2045,'F_ ORDERS'!A:H,8,FALSE))-(F_SEARCHES!$D2045+F_SEARCHES!$E2045),0)</f>
        <v>0</v>
      </c>
      <c r="H2045" s="32">
        <f>IFERROR(IF(MATCH(F_SEARCHES!$A2045,'F_ ORDERS'!A:A,0),1,),0)</f>
        <v>0</v>
      </c>
    </row>
    <row r="2046" spans="1:8" x14ac:dyDescent="0.2">
      <c r="A2046" s="37" t="str">
        <f t="shared" si="31"/>
        <v>246.116.91.149|45482|0.532303240739566</v>
      </c>
      <c r="B2046" s="32">
        <v>9044</v>
      </c>
      <c r="C2046" s="32" t="s">
        <v>2951</v>
      </c>
      <c r="D2046" s="38">
        <f>INT(DT!A2046)</f>
        <v>45482</v>
      </c>
      <c r="E2046" s="39">
        <f>DT!A2046-INT(DT!A2046)</f>
        <v>0.53230324073956581</v>
      </c>
      <c r="F2046" s="32" t="s">
        <v>483</v>
      </c>
      <c r="G2046" s="39">
        <f>IF(F_SEARCHES!$H2046=1,(VLOOKUP(F_SEARCHES!$A2046,'F_ ORDERS'!A:G,7,FALSE)+VLOOKUP(F_SEARCHES!$A2046,'F_ ORDERS'!A:H,8,FALSE))-(F_SEARCHES!$D2046+F_SEARCHES!$E2046),0)</f>
        <v>0</v>
      </c>
      <c r="H2046" s="32">
        <f>IFERROR(IF(MATCH(F_SEARCHES!$A2046,'F_ ORDERS'!A:A,0),1,),0)</f>
        <v>0</v>
      </c>
    </row>
    <row r="2047" spans="1:8" x14ac:dyDescent="0.2">
      <c r="A2047" s="37" t="str">
        <f t="shared" si="31"/>
        <v>246.12.205.108|43470|0.62172453704261</v>
      </c>
      <c r="B2047" s="32">
        <v>9045</v>
      </c>
      <c r="C2047" s="32" t="s">
        <v>2952</v>
      </c>
      <c r="D2047" s="38">
        <f>INT(DT!A2047)</f>
        <v>43470</v>
      </c>
      <c r="E2047" s="39">
        <f>DT!A2047-INT(DT!A2047)</f>
        <v>0.62172453704260988</v>
      </c>
      <c r="F2047" s="32" t="s">
        <v>246</v>
      </c>
      <c r="G2047" s="39">
        <f>IF(F_SEARCHES!$H2047=1,(VLOOKUP(F_SEARCHES!$A2047,'F_ ORDERS'!A:G,7,FALSE)+VLOOKUP(F_SEARCHES!$A2047,'F_ ORDERS'!A:H,8,FALSE))-(F_SEARCHES!$D2047+F_SEARCHES!$E2047),0)</f>
        <v>0.10340277777868323</v>
      </c>
      <c r="H2047" s="32">
        <f>IFERROR(IF(MATCH(F_SEARCHES!$A2047,'F_ ORDERS'!A:A,0),1,),0)</f>
        <v>1</v>
      </c>
    </row>
    <row r="2048" spans="1:8" x14ac:dyDescent="0.2">
      <c r="A2048" s="37" t="str">
        <f t="shared" si="31"/>
        <v>246.133.45.111|44309|0.707962962973397</v>
      </c>
      <c r="B2048" s="32">
        <v>9046</v>
      </c>
      <c r="C2048" s="32" t="s">
        <v>2953</v>
      </c>
      <c r="D2048" s="38">
        <f>INT(DT!A2048)</f>
        <v>44309</v>
      </c>
      <c r="E2048" s="39">
        <f>DT!A2048-INT(DT!A2048)</f>
        <v>0.70796296297339723</v>
      </c>
      <c r="F2048" s="32" t="s">
        <v>412</v>
      </c>
      <c r="G2048" s="39">
        <f>IF(F_SEARCHES!$H2048=1,(VLOOKUP(F_SEARCHES!$A2048,'F_ ORDERS'!A:G,7,FALSE)+VLOOKUP(F_SEARCHES!$A2048,'F_ ORDERS'!A:H,8,FALSE))-(F_SEARCHES!$D2048+F_SEARCHES!$E2048),0)</f>
        <v>0.12229166666656965</v>
      </c>
      <c r="H2048" s="32">
        <f>IFERROR(IF(MATCH(F_SEARCHES!$A2048,'F_ ORDERS'!A:A,0),1,),0)</f>
        <v>1</v>
      </c>
    </row>
    <row r="2049" spans="1:8" x14ac:dyDescent="0.2">
      <c r="A2049" s="37" t="str">
        <f t="shared" si="31"/>
        <v>246.159.18.92|43922|0.542129629633564</v>
      </c>
      <c r="B2049" s="32">
        <v>9047</v>
      </c>
      <c r="C2049" s="32" t="s">
        <v>2954</v>
      </c>
      <c r="D2049" s="38">
        <f>INT(DT!A2049)</f>
        <v>43922</v>
      </c>
      <c r="E2049" s="39">
        <f>DT!A2049-INT(DT!A2049)</f>
        <v>0.54212962963356404</v>
      </c>
      <c r="F2049" s="32" t="s">
        <v>255</v>
      </c>
      <c r="G2049" s="39">
        <f>IF(F_SEARCHES!$H2049=1,(VLOOKUP(F_SEARCHES!$A2049,'F_ ORDERS'!A:G,7,FALSE)+VLOOKUP(F_SEARCHES!$A2049,'F_ ORDERS'!A:H,8,FALSE))-(F_SEARCHES!$D2049+F_SEARCHES!$E2049),0)</f>
        <v>1.8171296323998831E-3</v>
      </c>
      <c r="H2049" s="32">
        <f>IFERROR(IF(MATCH(F_SEARCHES!$A2049,'F_ ORDERS'!A:A,0),1,),0)</f>
        <v>1</v>
      </c>
    </row>
    <row r="2050" spans="1:8" x14ac:dyDescent="0.2">
      <c r="A2050" s="37" t="str">
        <f t="shared" ref="A2050:A2113" si="32">C2050 &amp; "|" &amp; D2050 &amp; "|" &amp; E2050</f>
        <v>246.161.156.213|43192|0.865740740737238</v>
      </c>
      <c r="B2050" s="32">
        <v>9048</v>
      </c>
      <c r="C2050" s="32" t="s">
        <v>2955</v>
      </c>
      <c r="D2050" s="38">
        <f>INT(DT!A2050)</f>
        <v>43192</v>
      </c>
      <c r="E2050" s="39">
        <f>DT!A2050-INT(DT!A2050)</f>
        <v>0.8657407407372375</v>
      </c>
      <c r="F2050" s="32" t="s">
        <v>301</v>
      </c>
      <c r="G2050" s="39">
        <f>IF(F_SEARCHES!$H2050=1,(VLOOKUP(F_SEARCHES!$A2050,'F_ ORDERS'!A:G,7,FALSE)+VLOOKUP(F_SEARCHES!$A2050,'F_ ORDERS'!A:H,8,FALSE))-(F_SEARCHES!$D2050+F_SEARCHES!$E2050),0)</f>
        <v>0</v>
      </c>
      <c r="H2050" s="32">
        <f>IFERROR(IF(MATCH(F_SEARCHES!$A2050,'F_ ORDERS'!A:A,0),1,),0)</f>
        <v>0</v>
      </c>
    </row>
    <row r="2051" spans="1:8" x14ac:dyDescent="0.2">
      <c r="A2051" s="37" t="str">
        <f t="shared" si="32"/>
        <v>246.223.62.124|44608|0.940995370372548</v>
      </c>
      <c r="B2051" s="32">
        <v>9049</v>
      </c>
      <c r="C2051" s="32" t="s">
        <v>2956</v>
      </c>
      <c r="D2051" s="38">
        <f>INT(DT!A2051)</f>
        <v>44608</v>
      </c>
      <c r="E2051" s="39">
        <f>DT!A2051-INT(DT!A2051)</f>
        <v>0.94099537037254777</v>
      </c>
      <c r="F2051" s="32" t="s">
        <v>373</v>
      </c>
      <c r="G2051" s="39">
        <f>IF(F_SEARCHES!$H2051=1,(VLOOKUP(F_SEARCHES!$A2051,'F_ ORDERS'!A:G,7,FALSE)+VLOOKUP(F_SEARCHES!$A2051,'F_ ORDERS'!A:H,8,FALSE))-(F_SEARCHES!$D2051+F_SEARCHES!$E2051),0)</f>
        <v>8.311342592787696E-2</v>
      </c>
      <c r="H2051" s="32">
        <f>IFERROR(IF(MATCH(F_SEARCHES!$A2051,'F_ ORDERS'!A:A,0),1,),0)</f>
        <v>1</v>
      </c>
    </row>
    <row r="2052" spans="1:8" x14ac:dyDescent="0.2">
      <c r="A2052" s="37" t="str">
        <f t="shared" si="32"/>
        <v>246.23.171.34|44484|0.218564814822457</v>
      </c>
      <c r="B2052" s="32">
        <v>9050</v>
      </c>
      <c r="C2052" s="32" t="s">
        <v>2957</v>
      </c>
      <c r="D2052" s="38">
        <f>INT(DT!A2052)</f>
        <v>44484</v>
      </c>
      <c r="E2052" s="39">
        <f>DT!A2052-INT(DT!A2052)</f>
        <v>0.21856481482245727</v>
      </c>
      <c r="F2052" s="32" t="s">
        <v>105</v>
      </c>
      <c r="G2052" s="39">
        <f>IF(F_SEARCHES!$H2052=1,(VLOOKUP(F_SEARCHES!$A2052,'F_ ORDERS'!A:G,7,FALSE)+VLOOKUP(F_SEARCHES!$A2052,'F_ ORDERS'!A:H,8,FALSE))-(F_SEARCHES!$D2052+F_SEARCHES!$E2052),0)</f>
        <v>0</v>
      </c>
      <c r="H2052" s="32">
        <f>IFERROR(IF(MATCH(F_SEARCHES!$A2052,'F_ ORDERS'!A:A,0),1,),0)</f>
        <v>0</v>
      </c>
    </row>
    <row r="2053" spans="1:8" x14ac:dyDescent="0.2">
      <c r="A2053" s="37" t="str">
        <f t="shared" si="32"/>
        <v>246.235.102.113|44214|0.857523148137261</v>
      </c>
      <c r="B2053" s="32">
        <v>9051</v>
      </c>
      <c r="C2053" s="32" t="s">
        <v>2958</v>
      </c>
      <c r="D2053" s="38">
        <f>INT(DT!A2053)</f>
        <v>44214</v>
      </c>
      <c r="E2053" s="39">
        <f>DT!A2053-INT(DT!A2053)</f>
        <v>0.85752314813726116</v>
      </c>
      <c r="F2053" s="32" t="s">
        <v>469</v>
      </c>
      <c r="G2053" s="39">
        <f>IF(F_SEARCHES!$H2053=1,(VLOOKUP(F_SEARCHES!$A2053,'F_ ORDERS'!A:G,7,FALSE)+VLOOKUP(F_SEARCHES!$A2053,'F_ ORDERS'!A:H,8,FALSE))-(F_SEARCHES!$D2053+F_SEARCHES!$E2053),0)</f>
        <v>6.0300925906631164E-3</v>
      </c>
      <c r="H2053" s="32">
        <f>IFERROR(IF(MATCH(F_SEARCHES!$A2053,'F_ ORDERS'!A:A,0),1,),0)</f>
        <v>1</v>
      </c>
    </row>
    <row r="2054" spans="1:8" x14ac:dyDescent="0.2">
      <c r="A2054" s="37" t="str">
        <f t="shared" si="32"/>
        <v>246.240.242.251|43203|0.467638888891088</v>
      </c>
      <c r="B2054" s="32">
        <v>9052</v>
      </c>
      <c r="C2054" s="32" t="s">
        <v>2959</v>
      </c>
      <c r="D2054" s="38">
        <f>INT(DT!A2054)</f>
        <v>43203</v>
      </c>
      <c r="E2054" s="39">
        <f>DT!A2054-INT(DT!A2054)</f>
        <v>0.46763888889108784</v>
      </c>
      <c r="F2054" s="32" t="s">
        <v>242</v>
      </c>
      <c r="G2054" s="39">
        <f>IF(F_SEARCHES!$H2054=1,(VLOOKUP(F_SEARCHES!$A2054,'F_ ORDERS'!A:G,7,FALSE)+VLOOKUP(F_SEARCHES!$A2054,'F_ ORDERS'!A:H,8,FALSE))-(F_SEARCHES!$D2054+F_SEARCHES!$E2054),0)</f>
        <v>0</v>
      </c>
      <c r="H2054" s="32">
        <f>IFERROR(IF(MATCH(F_SEARCHES!$A2054,'F_ ORDERS'!A:A,0),1,),0)</f>
        <v>0</v>
      </c>
    </row>
    <row r="2055" spans="1:8" x14ac:dyDescent="0.2">
      <c r="A2055" s="37" t="str">
        <f t="shared" si="32"/>
        <v>246.251.139.44|44833|0.919351851851388</v>
      </c>
      <c r="B2055" s="32">
        <v>9053</v>
      </c>
      <c r="C2055" s="32" t="s">
        <v>2960</v>
      </c>
      <c r="D2055" s="38">
        <f>INT(DT!A2055)</f>
        <v>44833</v>
      </c>
      <c r="E2055" s="39">
        <f>DT!A2055-INT(DT!A2055)</f>
        <v>0.91935185185138835</v>
      </c>
      <c r="F2055" s="32" t="s">
        <v>268</v>
      </c>
      <c r="G2055" s="39">
        <f>IF(F_SEARCHES!$H2055=1,(VLOOKUP(F_SEARCHES!$A2055,'F_ ORDERS'!A:G,7,FALSE)+VLOOKUP(F_SEARCHES!$A2055,'F_ ORDERS'!A:H,8,FALSE))-(F_SEARCHES!$D2055+F_SEARCHES!$E2055),0)</f>
        <v>4.0127314816345461E-2</v>
      </c>
      <c r="H2055" s="32">
        <f>IFERROR(IF(MATCH(F_SEARCHES!$A2055,'F_ ORDERS'!A:A,0),1,),0)</f>
        <v>1</v>
      </c>
    </row>
    <row r="2056" spans="1:8" x14ac:dyDescent="0.2">
      <c r="A2056" s="37" t="str">
        <f t="shared" si="32"/>
        <v>246.43.125.102|43115|0.122858796297805</v>
      </c>
      <c r="B2056" s="32">
        <v>9054</v>
      </c>
      <c r="C2056" s="32" t="s">
        <v>2961</v>
      </c>
      <c r="D2056" s="38">
        <f>INT(DT!A2056)</f>
        <v>43115</v>
      </c>
      <c r="E2056" s="39">
        <f>DT!A2056-INT(DT!A2056)</f>
        <v>0.12285879629780538</v>
      </c>
      <c r="F2056" s="32" t="s">
        <v>201</v>
      </c>
      <c r="G2056" s="39">
        <f>IF(F_SEARCHES!$H2056=1,(VLOOKUP(F_SEARCHES!$A2056,'F_ ORDERS'!A:G,7,FALSE)+VLOOKUP(F_SEARCHES!$A2056,'F_ ORDERS'!A:H,8,FALSE))-(F_SEARCHES!$D2056+F_SEARCHES!$E2056),0)</f>
        <v>0</v>
      </c>
      <c r="H2056" s="32">
        <f>IFERROR(IF(MATCH(F_SEARCHES!$A2056,'F_ ORDERS'!A:A,0),1,),0)</f>
        <v>0</v>
      </c>
    </row>
    <row r="2057" spans="1:8" x14ac:dyDescent="0.2">
      <c r="A2057" s="37" t="str">
        <f t="shared" si="32"/>
        <v>246.44.234.248|43578|0.817800925928168</v>
      </c>
      <c r="B2057" s="32">
        <v>9055</v>
      </c>
      <c r="C2057" s="32" t="s">
        <v>2962</v>
      </c>
      <c r="D2057" s="38">
        <f>INT(DT!A2057)</f>
        <v>43578</v>
      </c>
      <c r="E2057" s="39">
        <f>DT!A2057-INT(DT!A2057)</f>
        <v>0.817800925928168</v>
      </c>
      <c r="F2057" s="32" t="s">
        <v>268</v>
      </c>
      <c r="G2057" s="39">
        <f>IF(F_SEARCHES!$H2057=1,(VLOOKUP(F_SEARCHES!$A2057,'F_ ORDERS'!A:G,7,FALSE)+VLOOKUP(F_SEARCHES!$A2057,'F_ ORDERS'!A:H,8,FALSE))-(F_SEARCHES!$D2057+F_SEARCHES!$E2057),0)</f>
        <v>4.5844907406717539E-2</v>
      </c>
      <c r="H2057" s="32">
        <f>IFERROR(IF(MATCH(F_SEARCHES!$A2057,'F_ ORDERS'!A:A,0),1,),0)</f>
        <v>1</v>
      </c>
    </row>
    <row r="2058" spans="1:8" x14ac:dyDescent="0.2">
      <c r="A2058" s="37" t="str">
        <f t="shared" si="32"/>
        <v>246.57.240.184|44973|0.53831018517667</v>
      </c>
      <c r="B2058" s="32">
        <v>9056</v>
      </c>
      <c r="C2058" s="32" t="s">
        <v>2963</v>
      </c>
      <c r="D2058" s="38">
        <f>INT(DT!A2058)</f>
        <v>44973</v>
      </c>
      <c r="E2058" s="39">
        <f>DT!A2058-INT(DT!A2058)</f>
        <v>0.53831018517666962</v>
      </c>
      <c r="F2058" s="32" t="s">
        <v>225</v>
      </c>
      <c r="G2058" s="39">
        <f>IF(F_SEARCHES!$H2058=1,(VLOOKUP(F_SEARCHES!$A2058,'F_ ORDERS'!A:G,7,FALSE)+VLOOKUP(F_SEARCHES!$A2058,'F_ ORDERS'!A:H,8,FALSE))-(F_SEARCHES!$D2058+F_SEARCHES!$E2058),0)</f>
        <v>0</v>
      </c>
      <c r="H2058" s="32">
        <f>IFERROR(IF(MATCH(F_SEARCHES!$A2058,'F_ ORDERS'!A:A,0),1,),0)</f>
        <v>0</v>
      </c>
    </row>
    <row r="2059" spans="1:8" x14ac:dyDescent="0.2">
      <c r="A2059" s="37" t="str">
        <f t="shared" si="32"/>
        <v>246.85.33.219|45149|0.681898148148321</v>
      </c>
      <c r="B2059" s="32">
        <v>9057</v>
      </c>
      <c r="C2059" s="32" t="s">
        <v>2964</v>
      </c>
      <c r="D2059" s="38">
        <f>INT(DT!A2059)</f>
        <v>45149</v>
      </c>
      <c r="E2059" s="39">
        <f>DT!A2059-INT(DT!A2059)</f>
        <v>0.68189814814832062</v>
      </c>
      <c r="F2059" s="32" t="s">
        <v>46</v>
      </c>
      <c r="G2059" s="39">
        <f>IF(F_SEARCHES!$H2059=1,(VLOOKUP(F_SEARCHES!$A2059,'F_ ORDERS'!A:G,7,FALSE)+VLOOKUP(F_SEARCHES!$A2059,'F_ ORDERS'!A:H,8,FALSE))-(F_SEARCHES!$D2059+F_SEARCHES!$E2059),0)</f>
        <v>0</v>
      </c>
      <c r="H2059" s="32">
        <f>IFERROR(IF(MATCH(F_SEARCHES!$A2059,'F_ ORDERS'!A:A,0),1,),0)</f>
        <v>0</v>
      </c>
    </row>
    <row r="2060" spans="1:8" x14ac:dyDescent="0.2">
      <c r="A2060" s="37" t="str">
        <f t="shared" si="32"/>
        <v>247.1.102.137|44674|0.787928240737529</v>
      </c>
      <c r="B2060" s="32">
        <v>9058</v>
      </c>
      <c r="C2060" s="32" t="s">
        <v>2965</v>
      </c>
      <c r="D2060" s="38">
        <f>INT(DT!A2060)</f>
        <v>44674</v>
      </c>
      <c r="E2060" s="39">
        <f>DT!A2060-INT(DT!A2060)</f>
        <v>0.78792824073752854</v>
      </c>
      <c r="F2060" s="32" t="s">
        <v>133</v>
      </c>
      <c r="G2060" s="39">
        <f>IF(F_SEARCHES!$H2060=1,(VLOOKUP(F_SEARCHES!$A2060,'F_ ORDERS'!A:G,7,FALSE)+VLOOKUP(F_SEARCHES!$A2060,'F_ ORDERS'!A:H,8,FALSE))-(F_SEARCHES!$D2060+F_SEARCHES!$E2060),0)</f>
        <v>0</v>
      </c>
      <c r="H2060" s="32">
        <f>IFERROR(IF(MATCH(F_SEARCHES!$A2060,'F_ ORDERS'!A:A,0),1,),0)</f>
        <v>0</v>
      </c>
    </row>
    <row r="2061" spans="1:8" x14ac:dyDescent="0.2">
      <c r="A2061" s="37" t="str">
        <f t="shared" si="32"/>
        <v>247.114.210.238|45067|0.112025462956808</v>
      </c>
      <c r="B2061" s="32">
        <v>9059</v>
      </c>
      <c r="C2061" s="32" t="s">
        <v>2966</v>
      </c>
      <c r="D2061" s="38">
        <f>INT(DT!A2061)</f>
        <v>45067</v>
      </c>
      <c r="E2061" s="39">
        <f>DT!A2061-INT(DT!A2061)</f>
        <v>0.11202546295680804</v>
      </c>
      <c r="F2061" s="32" t="s">
        <v>183</v>
      </c>
      <c r="G2061" s="39">
        <f>IF(F_SEARCHES!$H2061=1,(VLOOKUP(F_SEARCHES!$A2061,'F_ ORDERS'!A:G,7,FALSE)+VLOOKUP(F_SEARCHES!$A2061,'F_ ORDERS'!A:H,8,FALSE))-(F_SEARCHES!$D2061+F_SEARCHES!$E2061),0)</f>
        <v>8.8252314817509614E-2</v>
      </c>
      <c r="H2061" s="32">
        <f>IFERROR(IF(MATCH(F_SEARCHES!$A2061,'F_ ORDERS'!A:A,0),1,),0)</f>
        <v>1</v>
      </c>
    </row>
    <row r="2062" spans="1:8" x14ac:dyDescent="0.2">
      <c r="A2062" s="37" t="str">
        <f t="shared" si="32"/>
        <v>247.138.139.247|44565|0.62121527778072</v>
      </c>
      <c r="B2062" s="32">
        <v>9060</v>
      </c>
      <c r="C2062" s="32" t="s">
        <v>2967</v>
      </c>
      <c r="D2062" s="38">
        <f>INT(DT!A2062)</f>
        <v>44565</v>
      </c>
      <c r="E2062" s="39">
        <f>DT!A2062-INT(DT!A2062)</f>
        <v>0.6212152777807205</v>
      </c>
      <c r="F2062" s="32" t="s">
        <v>181</v>
      </c>
      <c r="G2062" s="39">
        <f>IF(F_SEARCHES!$H2062=1,(VLOOKUP(F_SEARCHES!$A2062,'F_ ORDERS'!A:G,7,FALSE)+VLOOKUP(F_SEARCHES!$A2062,'F_ ORDERS'!A:H,8,FALSE))-(F_SEARCHES!$D2062+F_SEARCHES!$E2062),0)</f>
        <v>0.11600694444496185</v>
      </c>
      <c r="H2062" s="32">
        <f>IFERROR(IF(MATCH(F_SEARCHES!$A2062,'F_ ORDERS'!A:A,0),1,),0)</f>
        <v>1</v>
      </c>
    </row>
    <row r="2063" spans="1:8" x14ac:dyDescent="0.2">
      <c r="A2063" s="37" t="str">
        <f t="shared" si="32"/>
        <v>247.14.3.164|44917|0.719687500000873</v>
      </c>
      <c r="B2063" s="32">
        <v>9061</v>
      </c>
      <c r="C2063" s="32" t="s">
        <v>2968</v>
      </c>
      <c r="D2063" s="38">
        <f>INT(DT!A2063)</f>
        <v>44917</v>
      </c>
      <c r="E2063" s="39">
        <f>DT!A2063-INT(DT!A2063)</f>
        <v>0.71968750000087311</v>
      </c>
      <c r="F2063" s="32" t="s">
        <v>465</v>
      </c>
      <c r="G2063" s="39">
        <f>IF(F_SEARCHES!$H2063=1,(VLOOKUP(F_SEARCHES!$A2063,'F_ ORDERS'!A:G,7,FALSE)+VLOOKUP(F_SEARCHES!$A2063,'F_ ORDERS'!A:H,8,FALSE))-(F_SEARCHES!$D2063+F_SEARCHES!$E2063),0)</f>
        <v>0</v>
      </c>
      <c r="H2063" s="32">
        <f>IFERROR(IF(MATCH(F_SEARCHES!$A2063,'F_ ORDERS'!A:A,0),1,),0)</f>
        <v>0</v>
      </c>
    </row>
    <row r="2064" spans="1:8" x14ac:dyDescent="0.2">
      <c r="A2064" s="37" t="str">
        <f t="shared" si="32"/>
        <v>247.140.183.207|44831|0.442719907412538</v>
      </c>
      <c r="B2064" s="32">
        <v>9062</v>
      </c>
      <c r="C2064" s="32" t="s">
        <v>2969</v>
      </c>
      <c r="D2064" s="38">
        <f>INT(DT!A2064)</f>
        <v>44831</v>
      </c>
      <c r="E2064" s="39">
        <f>DT!A2064-INT(DT!A2064)</f>
        <v>0.4427199074125383</v>
      </c>
      <c r="F2064" s="32" t="s">
        <v>181</v>
      </c>
      <c r="G2064" s="39">
        <f>IF(F_SEARCHES!$H2064=1,(VLOOKUP(F_SEARCHES!$A2064,'F_ ORDERS'!A:G,7,FALSE)+VLOOKUP(F_SEARCHES!$A2064,'F_ ORDERS'!A:H,8,FALSE))-(F_SEARCHES!$D2064+F_SEARCHES!$E2064),0)</f>
        <v>0</v>
      </c>
      <c r="H2064" s="32">
        <f>IFERROR(IF(MATCH(F_SEARCHES!$A2064,'F_ ORDERS'!A:A,0),1,),0)</f>
        <v>0</v>
      </c>
    </row>
    <row r="2065" spans="1:8" x14ac:dyDescent="0.2">
      <c r="A2065" s="37" t="str">
        <f t="shared" si="32"/>
        <v>247.172.184.95|44549|0.887928240743349</v>
      </c>
      <c r="B2065" s="32">
        <v>9063</v>
      </c>
      <c r="C2065" s="32" t="s">
        <v>2970</v>
      </c>
      <c r="D2065" s="38">
        <f>INT(DT!A2065)</f>
        <v>44549</v>
      </c>
      <c r="E2065" s="39">
        <f>DT!A2065-INT(DT!A2065)</f>
        <v>0.88792824074334931</v>
      </c>
      <c r="F2065" s="32" t="s">
        <v>495</v>
      </c>
      <c r="G2065" s="39">
        <f>IF(F_SEARCHES!$H2065=1,(VLOOKUP(F_SEARCHES!$A2065,'F_ ORDERS'!A:G,7,FALSE)+VLOOKUP(F_SEARCHES!$A2065,'F_ ORDERS'!A:H,8,FALSE))-(F_SEARCHES!$D2065+F_SEARCHES!$E2065),0)</f>
        <v>0.10914351851533866</v>
      </c>
      <c r="H2065" s="32">
        <f>IFERROR(IF(MATCH(F_SEARCHES!$A2065,'F_ ORDERS'!A:A,0),1,),0)</f>
        <v>1</v>
      </c>
    </row>
    <row r="2066" spans="1:8" x14ac:dyDescent="0.2">
      <c r="A2066" s="37" t="str">
        <f t="shared" si="32"/>
        <v>247.18.171.33|44245|0.564618055563187</v>
      </c>
      <c r="B2066" s="32">
        <v>9064</v>
      </c>
      <c r="C2066" s="32" t="s">
        <v>2971</v>
      </c>
      <c r="D2066" s="38">
        <f>INT(DT!A2066)</f>
        <v>44245</v>
      </c>
      <c r="E2066" s="39">
        <f>DT!A2066-INT(DT!A2066)</f>
        <v>0.56461805556318723</v>
      </c>
      <c r="F2066" s="32" t="s">
        <v>394</v>
      </c>
      <c r="G2066" s="39">
        <f>IF(F_SEARCHES!$H2066=1,(VLOOKUP(F_SEARCHES!$A2066,'F_ ORDERS'!A:G,7,FALSE)+VLOOKUP(F_SEARCHES!$A2066,'F_ ORDERS'!A:H,8,FALSE))-(F_SEARCHES!$D2066+F_SEARCHES!$E2066),0)</f>
        <v>0</v>
      </c>
      <c r="H2066" s="32">
        <f>IFERROR(IF(MATCH(F_SEARCHES!$A2066,'F_ ORDERS'!A:A,0),1,),0)</f>
        <v>0</v>
      </c>
    </row>
    <row r="2067" spans="1:8" x14ac:dyDescent="0.2">
      <c r="A2067" s="37" t="str">
        <f t="shared" si="32"/>
        <v>247.218.184.241|44519|0.76982638888876</v>
      </c>
      <c r="B2067" s="32">
        <v>9065</v>
      </c>
      <c r="C2067" s="32" t="s">
        <v>2972</v>
      </c>
      <c r="D2067" s="38">
        <f>INT(DT!A2067)</f>
        <v>44519</v>
      </c>
      <c r="E2067" s="39">
        <f>DT!A2067-INT(DT!A2067)</f>
        <v>0.76982638888875954</v>
      </c>
      <c r="F2067" s="32" t="s">
        <v>201</v>
      </c>
      <c r="G2067" s="39">
        <f>IF(F_SEARCHES!$H2067=1,(VLOOKUP(F_SEARCHES!$A2067,'F_ ORDERS'!A:G,7,FALSE)+VLOOKUP(F_SEARCHES!$A2067,'F_ ORDERS'!A:H,8,FALSE))-(F_SEARCHES!$D2067+F_SEARCHES!$E2067),0)</f>
        <v>1.0648148148902692E-2</v>
      </c>
      <c r="H2067" s="32">
        <f>IFERROR(IF(MATCH(F_SEARCHES!$A2067,'F_ ORDERS'!A:A,0),1,),0)</f>
        <v>1</v>
      </c>
    </row>
    <row r="2068" spans="1:8" x14ac:dyDescent="0.2">
      <c r="A2068" s="37" t="str">
        <f t="shared" si="32"/>
        <v>247.219.193.236|45375|0.734282407407591</v>
      </c>
      <c r="B2068" s="32">
        <v>9066</v>
      </c>
      <c r="C2068" s="32" t="s">
        <v>2973</v>
      </c>
      <c r="D2068" s="38">
        <f>INT(DT!A2068)</f>
        <v>45375</v>
      </c>
      <c r="E2068" s="39">
        <f>DT!A2068-INT(DT!A2068)</f>
        <v>0.73428240740759065</v>
      </c>
      <c r="F2068" s="32" t="s">
        <v>303</v>
      </c>
      <c r="G2068" s="39">
        <f>IF(F_SEARCHES!$H2068=1,(VLOOKUP(F_SEARCHES!$A2068,'F_ ORDERS'!A:G,7,FALSE)+VLOOKUP(F_SEARCHES!$A2068,'F_ ORDERS'!A:H,8,FALSE))-(F_SEARCHES!$D2068+F_SEARCHES!$E2068),0)</f>
        <v>9.7384259257523809E-2</v>
      </c>
      <c r="H2068" s="32">
        <f>IFERROR(IF(MATCH(F_SEARCHES!$A2068,'F_ ORDERS'!A:A,0),1,),0)</f>
        <v>1</v>
      </c>
    </row>
    <row r="2069" spans="1:8" x14ac:dyDescent="0.2">
      <c r="A2069" s="37" t="str">
        <f t="shared" si="32"/>
        <v>247.224.19.242|44164|0.213449074071832</v>
      </c>
      <c r="B2069" s="32">
        <v>9067</v>
      </c>
      <c r="C2069" s="32" t="s">
        <v>2974</v>
      </c>
      <c r="D2069" s="38">
        <f>INT(DT!A2069)</f>
        <v>44164</v>
      </c>
      <c r="E2069" s="39">
        <f>DT!A2069-INT(DT!A2069)</f>
        <v>0.213449074071832</v>
      </c>
      <c r="F2069" s="32" t="s">
        <v>241</v>
      </c>
      <c r="G2069" s="39">
        <f>IF(F_SEARCHES!$H2069=1,(VLOOKUP(F_SEARCHES!$A2069,'F_ ORDERS'!A:G,7,FALSE)+VLOOKUP(F_SEARCHES!$A2069,'F_ ORDERS'!A:H,8,FALSE))-(F_SEARCHES!$D2069+F_SEARCHES!$E2069),0)</f>
        <v>0</v>
      </c>
      <c r="H2069" s="32">
        <f>IFERROR(IF(MATCH(F_SEARCHES!$A2069,'F_ ORDERS'!A:A,0),1,),0)</f>
        <v>0</v>
      </c>
    </row>
    <row r="2070" spans="1:8" x14ac:dyDescent="0.2">
      <c r="A2070" s="37" t="str">
        <f t="shared" si="32"/>
        <v>247.247.233.191|44645|0.0668402777810115</v>
      </c>
      <c r="B2070" s="32">
        <v>9068</v>
      </c>
      <c r="C2070" s="32" t="s">
        <v>2975</v>
      </c>
      <c r="D2070" s="38">
        <f>INT(DT!A2070)</f>
        <v>44645</v>
      </c>
      <c r="E2070" s="39">
        <f>DT!A2070-INT(DT!A2070)</f>
        <v>6.6840277781011537E-2</v>
      </c>
      <c r="F2070" s="32" t="s">
        <v>327</v>
      </c>
      <c r="G2070" s="39">
        <f>IF(F_SEARCHES!$H2070=1,(VLOOKUP(F_SEARCHES!$A2070,'F_ ORDERS'!A:G,7,FALSE)+VLOOKUP(F_SEARCHES!$A2070,'F_ ORDERS'!A:H,8,FALSE))-(F_SEARCHES!$D2070+F_SEARCHES!$E2070),0)</f>
        <v>4.1793981479713693E-2</v>
      </c>
      <c r="H2070" s="32">
        <f>IFERROR(IF(MATCH(F_SEARCHES!$A2070,'F_ ORDERS'!A:A,0),1,),0)</f>
        <v>1</v>
      </c>
    </row>
    <row r="2071" spans="1:8" x14ac:dyDescent="0.2">
      <c r="A2071" s="37" t="str">
        <f t="shared" si="32"/>
        <v>247.251.160.230|44968|0.712962962963502</v>
      </c>
      <c r="B2071" s="32">
        <v>9069</v>
      </c>
      <c r="C2071" s="32" t="s">
        <v>2976</v>
      </c>
      <c r="D2071" s="38">
        <f>INT(DT!A2071)</f>
        <v>44968</v>
      </c>
      <c r="E2071" s="39">
        <f>DT!A2071-INT(DT!A2071)</f>
        <v>0.71296296296350192</v>
      </c>
      <c r="F2071" s="32" t="s">
        <v>131</v>
      </c>
      <c r="G2071" s="39">
        <f>IF(F_SEARCHES!$H2071=1,(VLOOKUP(F_SEARCHES!$A2071,'F_ ORDERS'!A:G,7,FALSE)+VLOOKUP(F_SEARCHES!$A2071,'F_ ORDERS'!A:H,8,FALSE))-(F_SEARCHES!$D2071+F_SEARCHES!$E2071),0)</f>
        <v>0</v>
      </c>
      <c r="H2071" s="32">
        <f>IFERROR(IF(MATCH(F_SEARCHES!$A2071,'F_ ORDERS'!A:A,0),1,),0)</f>
        <v>0</v>
      </c>
    </row>
    <row r="2072" spans="1:8" x14ac:dyDescent="0.2">
      <c r="A2072" s="37" t="str">
        <f t="shared" si="32"/>
        <v>247.39.181.25|45516|0.526851851849642</v>
      </c>
      <c r="B2072" s="32">
        <v>9070</v>
      </c>
      <c r="C2072" s="32" t="s">
        <v>2977</v>
      </c>
      <c r="D2072" s="38">
        <f>INT(DT!A2072)</f>
        <v>45516</v>
      </c>
      <c r="E2072" s="39">
        <f>DT!A2072-INT(DT!A2072)</f>
        <v>0.52685185184964212</v>
      </c>
      <c r="F2072" s="32" t="s">
        <v>345</v>
      </c>
      <c r="G2072" s="39">
        <f>IF(F_SEARCHES!$H2072=1,(VLOOKUP(F_SEARCHES!$A2072,'F_ ORDERS'!A:G,7,FALSE)+VLOOKUP(F_SEARCHES!$A2072,'F_ ORDERS'!A:H,8,FALSE))-(F_SEARCHES!$D2072+F_SEARCHES!$E2072),0)</f>
        <v>0</v>
      </c>
      <c r="H2072" s="32">
        <f>IFERROR(IF(MATCH(F_SEARCHES!$A2072,'F_ ORDERS'!A:A,0),1,),0)</f>
        <v>0</v>
      </c>
    </row>
    <row r="2073" spans="1:8" x14ac:dyDescent="0.2">
      <c r="A2073" s="37" t="str">
        <f t="shared" si="32"/>
        <v>247.46.94.246|43633|0.704710648147739</v>
      </c>
      <c r="B2073" s="32">
        <v>9071</v>
      </c>
      <c r="C2073" s="32" t="s">
        <v>2978</v>
      </c>
      <c r="D2073" s="38">
        <f>INT(DT!A2073)</f>
        <v>43633</v>
      </c>
      <c r="E2073" s="39">
        <f>DT!A2073-INT(DT!A2073)</f>
        <v>0.70471064814773854</v>
      </c>
      <c r="F2073" s="32" t="s">
        <v>429</v>
      </c>
      <c r="G2073" s="39">
        <f>IF(F_SEARCHES!$H2073=1,(VLOOKUP(F_SEARCHES!$A2073,'F_ ORDERS'!A:G,7,FALSE)+VLOOKUP(F_SEARCHES!$A2073,'F_ ORDERS'!A:H,8,FALSE))-(F_SEARCHES!$D2073+F_SEARCHES!$E2073),0)</f>
        <v>6.6782407375285402E-3</v>
      </c>
      <c r="H2073" s="32">
        <f>IFERROR(IF(MATCH(F_SEARCHES!$A2073,'F_ ORDERS'!A:A,0),1,),0)</f>
        <v>1</v>
      </c>
    </row>
    <row r="2074" spans="1:8" x14ac:dyDescent="0.2">
      <c r="A2074" s="37" t="str">
        <f t="shared" si="32"/>
        <v>247.55.75.110|44182|0.46224537037051</v>
      </c>
      <c r="B2074" s="32">
        <v>9072</v>
      </c>
      <c r="C2074" s="32" t="s">
        <v>2979</v>
      </c>
      <c r="D2074" s="38">
        <f>INT(DT!A2074)</f>
        <v>44182</v>
      </c>
      <c r="E2074" s="39">
        <f>DT!A2074-INT(DT!A2074)</f>
        <v>0.4622453703705105</v>
      </c>
      <c r="F2074" s="32" t="s">
        <v>495</v>
      </c>
      <c r="G2074" s="39">
        <f>IF(F_SEARCHES!$H2074=1,(VLOOKUP(F_SEARCHES!$A2074,'F_ ORDERS'!A:G,7,FALSE)+VLOOKUP(F_SEARCHES!$A2074,'F_ ORDERS'!A:H,8,FALSE))-(F_SEARCHES!$D2074+F_SEARCHES!$E2074),0)</f>
        <v>0</v>
      </c>
      <c r="H2074" s="32">
        <f>IFERROR(IF(MATCH(F_SEARCHES!$A2074,'F_ ORDERS'!A:A,0),1,),0)</f>
        <v>0</v>
      </c>
    </row>
    <row r="2075" spans="1:8" x14ac:dyDescent="0.2">
      <c r="A2075" s="37" t="str">
        <f t="shared" si="32"/>
        <v>247.59.147.69|45161|0.852291666669771</v>
      </c>
      <c r="B2075" s="32">
        <v>9073</v>
      </c>
      <c r="C2075" s="32" t="s">
        <v>2980</v>
      </c>
      <c r="D2075" s="38">
        <f>INT(DT!A2075)</f>
        <v>45161</v>
      </c>
      <c r="E2075" s="39">
        <f>DT!A2075-INT(DT!A2075)</f>
        <v>0.85229166666977108</v>
      </c>
      <c r="F2075" s="32" t="s">
        <v>398</v>
      </c>
      <c r="G2075" s="39">
        <f>IF(F_SEARCHES!$H2075=1,(VLOOKUP(F_SEARCHES!$A2075,'F_ ORDERS'!A:G,7,FALSE)+VLOOKUP(F_SEARCHES!$A2075,'F_ ORDERS'!A:H,8,FALSE))-(F_SEARCHES!$D2075+F_SEARCHES!$E2075),0)</f>
        <v>1.1064814818382729E-2</v>
      </c>
      <c r="H2075" s="32">
        <f>IFERROR(IF(MATCH(F_SEARCHES!$A2075,'F_ ORDERS'!A:A,0),1,),0)</f>
        <v>1</v>
      </c>
    </row>
    <row r="2076" spans="1:8" x14ac:dyDescent="0.2">
      <c r="A2076" s="37" t="str">
        <f t="shared" si="32"/>
        <v>247.67.171.212|41779|0.218668981477094</v>
      </c>
      <c r="B2076" s="32">
        <v>9074</v>
      </c>
      <c r="C2076" s="32" t="s">
        <v>2981</v>
      </c>
      <c r="D2076" s="38">
        <f>INT(DT!A2076)</f>
        <v>41779</v>
      </c>
      <c r="E2076" s="39">
        <f>DT!A2076-INT(DT!A2076)</f>
        <v>0.21866898147709435</v>
      </c>
      <c r="F2076" s="32" t="s">
        <v>353</v>
      </c>
      <c r="G2076" s="39">
        <f>IF(F_SEARCHES!$H2076=1,(VLOOKUP(F_SEARCHES!$A2076,'F_ ORDERS'!A:G,7,FALSE)+VLOOKUP(F_SEARCHES!$A2076,'F_ ORDERS'!A:H,8,FALSE))-(F_SEARCHES!$D2076+F_SEARCHES!$E2076),0)</f>
        <v>1.9884259258105885E-2</v>
      </c>
      <c r="H2076" s="32">
        <f>IFERROR(IF(MATCH(F_SEARCHES!$A2076,'F_ ORDERS'!A:A,0),1,),0)</f>
        <v>1</v>
      </c>
    </row>
    <row r="2077" spans="1:8" x14ac:dyDescent="0.2">
      <c r="A2077" s="37" t="str">
        <f t="shared" si="32"/>
        <v>247.92.146.152|45592|0.644965277781012</v>
      </c>
      <c r="B2077" s="32">
        <v>9075</v>
      </c>
      <c r="C2077" s="32" t="s">
        <v>2982</v>
      </c>
      <c r="D2077" s="38">
        <f>INT(DT!A2077)</f>
        <v>45592</v>
      </c>
      <c r="E2077" s="39">
        <f>DT!A2077-INT(DT!A2077)</f>
        <v>0.64496527778101154</v>
      </c>
      <c r="F2077" s="32" t="s">
        <v>254</v>
      </c>
      <c r="G2077" s="39">
        <f>IF(F_SEARCHES!$H2077=1,(VLOOKUP(F_SEARCHES!$A2077,'F_ ORDERS'!A:G,7,FALSE)+VLOOKUP(F_SEARCHES!$A2077,'F_ ORDERS'!A:H,8,FALSE))-(F_SEARCHES!$D2077+F_SEARCHES!$E2077),0)</f>
        <v>0.11896990740933688</v>
      </c>
      <c r="H2077" s="32">
        <f>IFERROR(IF(MATCH(F_SEARCHES!$A2077,'F_ ORDERS'!A:A,0),1,),0)</f>
        <v>1</v>
      </c>
    </row>
    <row r="2078" spans="1:8" x14ac:dyDescent="0.2">
      <c r="A2078" s="37" t="str">
        <f t="shared" si="32"/>
        <v>247.98.58.8|44214|0.235324074077653</v>
      </c>
      <c r="B2078" s="32">
        <v>9076</v>
      </c>
      <c r="C2078" s="32" t="s">
        <v>2983</v>
      </c>
      <c r="D2078" s="38">
        <f>INT(DT!A2078)</f>
        <v>44214</v>
      </c>
      <c r="E2078" s="39">
        <f>DT!A2078-INT(DT!A2078)</f>
        <v>0.23532407407765277</v>
      </c>
      <c r="F2078" s="32" t="s">
        <v>25</v>
      </c>
      <c r="G2078" s="39">
        <f>IF(F_SEARCHES!$H2078=1,(VLOOKUP(F_SEARCHES!$A2078,'F_ ORDERS'!A:G,7,FALSE)+VLOOKUP(F_SEARCHES!$A2078,'F_ ORDERS'!A:H,8,FALSE))-(F_SEARCHES!$D2078+F_SEARCHES!$E2078),0)</f>
        <v>0.11709490740759065</v>
      </c>
      <c r="H2078" s="32">
        <f>IFERROR(IF(MATCH(F_SEARCHES!$A2078,'F_ ORDERS'!A:A,0),1,),0)</f>
        <v>1</v>
      </c>
    </row>
    <row r="2079" spans="1:8" x14ac:dyDescent="0.2">
      <c r="A2079" s="37" t="str">
        <f t="shared" si="32"/>
        <v>248.118.45.208|45265|0.687361111107748</v>
      </c>
      <c r="B2079" s="32">
        <v>9077</v>
      </c>
      <c r="C2079" s="32" t="s">
        <v>2984</v>
      </c>
      <c r="D2079" s="38">
        <f>INT(DT!A2079)</f>
        <v>45265</v>
      </c>
      <c r="E2079" s="39">
        <f>DT!A2079-INT(DT!A2079)</f>
        <v>0.687361111107748</v>
      </c>
      <c r="F2079" s="32" t="s">
        <v>436</v>
      </c>
      <c r="G2079" s="39">
        <f>IF(F_SEARCHES!$H2079=1,(VLOOKUP(F_SEARCHES!$A2079,'F_ ORDERS'!A:G,7,FALSE)+VLOOKUP(F_SEARCHES!$A2079,'F_ ORDERS'!A:H,8,FALSE))-(F_SEARCHES!$D2079+F_SEARCHES!$E2079),0)</f>
        <v>0</v>
      </c>
      <c r="H2079" s="32">
        <f>IFERROR(IF(MATCH(F_SEARCHES!$A2079,'F_ ORDERS'!A:A,0),1,),0)</f>
        <v>0</v>
      </c>
    </row>
    <row r="2080" spans="1:8" x14ac:dyDescent="0.2">
      <c r="A2080" s="37" t="str">
        <f t="shared" si="32"/>
        <v>248.130.9.180|45062|0.42778935185197</v>
      </c>
      <c r="B2080" s="32">
        <v>9078</v>
      </c>
      <c r="C2080" s="32" t="s">
        <v>2985</v>
      </c>
      <c r="D2080" s="38">
        <f>INT(DT!A2080)</f>
        <v>45062</v>
      </c>
      <c r="E2080" s="39">
        <f>DT!A2080-INT(DT!A2080)</f>
        <v>0.42778935185197042</v>
      </c>
      <c r="F2080" s="32" t="s">
        <v>35</v>
      </c>
      <c r="G2080" s="39">
        <f>IF(F_SEARCHES!$H2080=1,(VLOOKUP(F_SEARCHES!$A2080,'F_ ORDERS'!A:G,7,FALSE)+VLOOKUP(F_SEARCHES!$A2080,'F_ ORDERS'!A:H,8,FALSE))-(F_SEARCHES!$D2080+F_SEARCHES!$E2080),0)</f>
        <v>4.1458333333139308E-2</v>
      </c>
      <c r="H2080" s="32">
        <f>IFERROR(IF(MATCH(F_SEARCHES!$A2080,'F_ ORDERS'!A:A,0),1,),0)</f>
        <v>1</v>
      </c>
    </row>
    <row r="2081" spans="1:8" x14ac:dyDescent="0.2">
      <c r="A2081" s="37" t="str">
        <f t="shared" si="32"/>
        <v>248.184.12.226|43349|0.70164351852145</v>
      </c>
      <c r="B2081" s="32">
        <v>9079</v>
      </c>
      <c r="C2081" s="32" t="s">
        <v>2986</v>
      </c>
      <c r="D2081" s="38">
        <f>INT(DT!A2081)</f>
        <v>43349</v>
      </c>
      <c r="E2081" s="39">
        <f>DT!A2081-INT(DT!A2081)</f>
        <v>0.70164351852145046</v>
      </c>
      <c r="F2081" s="32" t="s">
        <v>123</v>
      </c>
      <c r="G2081" s="39">
        <f>IF(F_SEARCHES!$H2081=1,(VLOOKUP(F_SEARCHES!$A2081,'F_ ORDERS'!A:G,7,FALSE)+VLOOKUP(F_SEARCHES!$A2081,'F_ ORDERS'!A:H,8,FALSE))-(F_SEARCHES!$D2081+F_SEARCHES!$E2081),0)</f>
        <v>0</v>
      </c>
      <c r="H2081" s="32">
        <f>IFERROR(IF(MATCH(F_SEARCHES!$A2081,'F_ ORDERS'!A:A,0),1,),0)</f>
        <v>0</v>
      </c>
    </row>
    <row r="2082" spans="1:8" x14ac:dyDescent="0.2">
      <c r="A2082" s="37" t="str">
        <f t="shared" si="32"/>
        <v>248.184.66.17|44583|0.130752314813435</v>
      </c>
      <c r="B2082" s="32">
        <v>9080</v>
      </c>
      <c r="C2082" s="32" t="s">
        <v>2987</v>
      </c>
      <c r="D2082" s="38">
        <f>INT(DT!A2082)</f>
        <v>44583</v>
      </c>
      <c r="E2082" s="39">
        <f>DT!A2082-INT(DT!A2082)</f>
        <v>0.13075231481343508</v>
      </c>
      <c r="F2082" s="32" t="s">
        <v>275</v>
      </c>
      <c r="G2082" s="39">
        <f>IF(F_SEARCHES!$H2082=1,(VLOOKUP(F_SEARCHES!$A2082,'F_ ORDERS'!A:G,7,FALSE)+VLOOKUP(F_SEARCHES!$A2082,'F_ ORDERS'!A:H,8,FALSE))-(F_SEARCHES!$D2082+F_SEARCHES!$E2082),0)</f>
        <v>9.1111111112695653E-2</v>
      </c>
      <c r="H2082" s="32">
        <f>IFERROR(IF(MATCH(F_SEARCHES!$A2082,'F_ ORDERS'!A:A,0),1,),0)</f>
        <v>1</v>
      </c>
    </row>
    <row r="2083" spans="1:8" x14ac:dyDescent="0.2">
      <c r="A2083" s="37" t="str">
        <f t="shared" si="32"/>
        <v>248.23.82.214|44362|0.904965277783049</v>
      </c>
      <c r="B2083" s="32">
        <v>9081</v>
      </c>
      <c r="C2083" s="32" t="s">
        <v>2988</v>
      </c>
      <c r="D2083" s="38">
        <f>INT(DT!A2083)</f>
        <v>44362</v>
      </c>
      <c r="E2083" s="39">
        <f>DT!A2083-INT(DT!A2083)</f>
        <v>0.9049652777830488</v>
      </c>
      <c r="F2083" s="32" t="s">
        <v>388</v>
      </c>
      <c r="G2083" s="39">
        <f>IF(F_SEARCHES!$H2083=1,(VLOOKUP(F_SEARCHES!$A2083,'F_ ORDERS'!A:G,7,FALSE)+VLOOKUP(F_SEARCHES!$A2083,'F_ ORDERS'!A:H,8,FALSE))-(F_SEARCHES!$D2083+F_SEARCHES!$E2083),0)</f>
        <v>6.5046296294895001E-2</v>
      </c>
      <c r="H2083" s="32">
        <f>IFERROR(IF(MATCH(F_SEARCHES!$A2083,'F_ ORDERS'!A:A,0),1,),0)</f>
        <v>1</v>
      </c>
    </row>
    <row r="2084" spans="1:8" x14ac:dyDescent="0.2">
      <c r="A2084" s="37" t="str">
        <f t="shared" si="32"/>
        <v>248.232.176.102|42957|0.913252314807323</v>
      </c>
      <c r="B2084" s="32">
        <v>9082</v>
      </c>
      <c r="C2084" s="32" t="s">
        <v>2989</v>
      </c>
      <c r="D2084" s="38">
        <f>INT(DT!A2084)</f>
        <v>42957</v>
      </c>
      <c r="E2084" s="39">
        <f>DT!A2084-INT(DT!A2084)</f>
        <v>0.91325231480732327</v>
      </c>
      <c r="F2084" s="32" t="s">
        <v>83</v>
      </c>
      <c r="G2084" s="39">
        <f>IF(F_SEARCHES!$H2084=1,(VLOOKUP(F_SEARCHES!$A2084,'F_ ORDERS'!A:G,7,FALSE)+VLOOKUP(F_SEARCHES!$A2084,'F_ ORDERS'!A:H,8,FALSE))-(F_SEARCHES!$D2084+F_SEARCHES!$E2084),0)</f>
        <v>6.564814814919373E-2</v>
      </c>
      <c r="H2084" s="32">
        <f>IFERROR(IF(MATCH(F_SEARCHES!$A2084,'F_ ORDERS'!A:A,0),1,),0)</f>
        <v>1</v>
      </c>
    </row>
    <row r="2085" spans="1:8" x14ac:dyDescent="0.2">
      <c r="A2085" s="37" t="str">
        <f t="shared" si="32"/>
        <v>248.243.122.157|44849|0.191076388888177</v>
      </c>
      <c r="B2085" s="32">
        <v>9083</v>
      </c>
      <c r="C2085" s="32" t="s">
        <v>2990</v>
      </c>
      <c r="D2085" s="38">
        <f>INT(DT!A2085)</f>
        <v>44849</v>
      </c>
      <c r="E2085" s="39">
        <f>DT!A2085-INT(DT!A2085)</f>
        <v>0.19107638888817746</v>
      </c>
      <c r="F2085" s="32" t="s">
        <v>318</v>
      </c>
      <c r="G2085" s="39">
        <f>IF(F_SEARCHES!$H2085=1,(VLOOKUP(F_SEARCHES!$A2085,'F_ ORDERS'!A:G,7,FALSE)+VLOOKUP(F_SEARCHES!$A2085,'F_ ORDERS'!A:H,8,FALSE))-(F_SEARCHES!$D2085+F_SEARCHES!$E2085),0)</f>
        <v>0</v>
      </c>
      <c r="H2085" s="32">
        <f>IFERROR(IF(MATCH(F_SEARCHES!$A2085,'F_ ORDERS'!A:A,0),1,),0)</f>
        <v>0</v>
      </c>
    </row>
    <row r="2086" spans="1:8" x14ac:dyDescent="0.2">
      <c r="A2086" s="37" t="str">
        <f t="shared" si="32"/>
        <v>248.44.2.0|42539|0.657118055547471</v>
      </c>
      <c r="B2086" s="32">
        <v>9084</v>
      </c>
      <c r="C2086" s="32" t="s">
        <v>2991</v>
      </c>
      <c r="D2086" s="38">
        <f>INT(DT!A2086)</f>
        <v>42539</v>
      </c>
      <c r="E2086" s="39">
        <f>DT!A2086-INT(DT!A2086)</f>
        <v>0.65711805554747116</v>
      </c>
      <c r="F2086" s="32" t="s">
        <v>133</v>
      </c>
      <c r="G2086" s="39">
        <f>IF(F_SEARCHES!$H2086=1,(VLOOKUP(F_SEARCHES!$A2086,'F_ ORDERS'!A:G,7,FALSE)+VLOOKUP(F_SEARCHES!$A2086,'F_ ORDERS'!A:H,8,FALSE))-(F_SEARCHES!$D2086+F_SEARCHES!$E2086),0)</f>
        <v>0</v>
      </c>
      <c r="H2086" s="32">
        <f>IFERROR(IF(MATCH(F_SEARCHES!$A2086,'F_ ORDERS'!A:A,0),1,),0)</f>
        <v>0</v>
      </c>
    </row>
    <row r="2087" spans="1:8" x14ac:dyDescent="0.2">
      <c r="A2087" s="37" t="str">
        <f t="shared" si="32"/>
        <v>248.83.21.101|45196|0.753321759257233</v>
      </c>
      <c r="B2087" s="32">
        <v>9085</v>
      </c>
      <c r="C2087" s="32" t="s">
        <v>2992</v>
      </c>
      <c r="D2087" s="38">
        <f>INT(DT!A2087)</f>
        <v>45196</v>
      </c>
      <c r="E2087" s="39">
        <f>DT!A2087-INT(DT!A2087)</f>
        <v>0.75332175925723277</v>
      </c>
      <c r="F2087" s="32" t="s">
        <v>35</v>
      </c>
      <c r="G2087" s="39">
        <f>IF(F_SEARCHES!$H2087=1,(VLOOKUP(F_SEARCHES!$A2087,'F_ ORDERS'!A:G,7,FALSE)+VLOOKUP(F_SEARCHES!$A2087,'F_ ORDERS'!A:H,8,FALSE))-(F_SEARCHES!$D2087+F_SEARCHES!$E2087),0)</f>
        <v>0</v>
      </c>
      <c r="H2087" s="32">
        <f>IFERROR(IF(MATCH(F_SEARCHES!$A2087,'F_ ORDERS'!A:A,0),1,),0)</f>
        <v>0</v>
      </c>
    </row>
    <row r="2088" spans="1:8" x14ac:dyDescent="0.2">
      <c r="A2088" s="37" t="str">
        <f t="shared" si="32"/>
        <v>248.99.214.182|42482|0.229189814817801</v>
      </c>
      <c r="B2088" s="32">
        <v>9086</v>
      </c>
      <c r="C2088" s="32" t="s">
        <v>2993</v>
      </c>
      <c r="D2088" s="38">
        <f>INT(DT!A2088)</f>
        <v>42482</v>
      </c>
      <c r="E2088" s="39">
        <f>DT!A2088-INT(DT!A2088)</f>
        <v>0.22918981481780065</v>
      </c>
      <c r="F2088" s="32" t="s">
        <v>90</v>
      </c>
      <c r="G2088" s="39">
        <f>IF(F_SEARCHES!$H2088=1,(VLOOKUP(F_SEARCHES!$A2088,'F_ ORDERS'!A:G,7,FALSE)+VLOOKUP(F_SEARCHES!$A2088,'F_ ORDERS'!A:H,8,FALSE))-(F_SEARCHES!$D2088+F_SEARCHES!$E2088),0)</f>
        <v>4.7245370369637385E-2</v>
      </c>
      <c r="H2088" s="32">
        <f>IFERROR(IF(MATCH(F_SEARCHES!$A2088,'F_ ORDERS'!A:A,0),1,),0)</f>
        <v>1</v>
      </c>
    </row>
    <row r="2089" spans="1:8" x14ac:dyDescent="0.2">
      <c r="A2089" s="37" t="str">
        <f t="shared" si="32"/>
        <v>249.102.61.114|44832|0.897337962960592</v>
      </c>
      <c r="B2089" s="32">
        <v>9087</v>
      </c>
      <c r="C2089" s="32" t="s">
        <v>2994</v>
      </c>
      <c r="D2089" s="38">
        <f>INT(DT!A2089)</f>
        <v>44832</v>
      </c>
      <c r="E2089" s="39">
        <f>DT!A2089-INT(DT!A2089)</f>
        <v>0.89733796296059154</v>
      </c>
      <c r="F2089" s="32" t="s">
        <v>73</v>
      </c>
      <c r="G2089" s="39">
        <f>IF(F_SEARCHES!$H2089=1,(VLOOKUP(F_SEARCHES!$A2089,'F_ ORDERS'!A:G,7,FALSE)+VLOOKUP(F_SEARCHES!$A2089,'F_ ORDERS'!A:H,8,FALSE))-(F_SEARCHES!$D2089+F_SEARCHES!$E2089),0)</f>
        <v>0</v>
      </c>
      <c r="H2089" s="32">
        <f>IFERROR(IF(MATCH(F_SEARCHES!$A2089,'F_ ORDERS'!A:A,0),1,),0)</f>
        <v>0</v>
      </c>
    </row>
    <row r="2090" spans="1:8" x14ac:dyDescent="0.2">
      <c r="A2090" s="37" t="str">
        <f t="shared" si="32"/>
        <v>249.164.40.181|45535|0.00633101852145046</v>
      </c>
      <c r="B2090" s="32">
        <v>9088</v>
      </c>
      <c r="C2090" s="32" t="s">
        <v>2995</v>
      </c>
      <c r="D2090" s="38">
        <f>INT(DT!A2090)</f>
        <v>45535</v>
      </c>
      <c r="E2090" s="39">
        <f>DT!A2090-INT(DT!A2090)</f>
        <v>6.33101852145046E-3</v>
      </c>
      <c r="F2090" s="32" t="s">
        <v>445</v>
      </c>
      <c r="G2090" s="39">
        <f>IF(F_SEARCHES!$H2090=1,(VLOOKUP(F_SEARCHES!$A2090,'F_ ORDERS'!A:G,7,FALSE)+VLOOKUP(F_SEARCHES!$A2090,'F_ ORDERS'!A:H,8,FALSE))-(F_SEARCHES!$D2090+F_SEARCHES!$E2090),0)</f>
        <v>9.7326388888177462E-2</v>
      </c>
      <c r="H2090" s="32">
        <f>IFERROR(IF(MATCH(F_SEARCHES!$A2090,'F_ ORDERS'!A:A,0),1,),0)</f>
        <v>1</v>
      </c>
    </row>
    <row r="2091" spans="1:8" x14ac:dyDescent="0.2">
      <c r="A2091" s="37" t="str">
        <f t="shared" si="32"/>
        <v>249.186.66.127|43283|0.644999999996799</v>
      </c>
      <c r="B2091" s="32">
        <v>9089</v>
      </c>
      <c r="C2091" s="32" t="s">
        <v>2996</v>
      </c>
      <c r="D2091" s="38">
        <f>INT(DT!A2091)</f>
        <v>43283</v>
      </c>
      <c r="E2091" s="39">
        <f>DT!A2091-INT(DT!A2091)</f>
        <v>0.64499999999679858</v>
      </c>
      <c r="F2091" s="32" t="s">
        <v>195</v>
      </c>
      <c r="G2091" s="39">
        <f>IF(F_SEARCHES!$H2091=1,(VLOOKUP(F_SEARCHES!$A2091,'F_ ORDERS'!A:G,7,FALSE)+VLOOKUP(F_SEARCHES!$A2091,'F_ ORDERS'!A:H,8,FALSE))-(F_SEARCHES!$D2091+F_SEARCHES!$E2091),0)</f>
        <v>0</v>
      </c>
      <c r="H2091" s="32">
        <f>IFERROR(IF(MATCH(F_SEARCHES!$A2091,'F_ ORDERS'!A:A,0),1,),0)</f>
        <v>0</v>
      </c>
    </row>
    <row r="2092" spans="1:8" x14ac:dyDescent="0.2">
      <c r="A2092" s="37" t="str">
        <f t="shared" si="32"/>
        <v>249.199.19.61|44220|0.688969907409046</v>
      </c>
      <c r="B2092" s="32">
        <v>9090</v>
      </c>
      <c r="C2092" s="32" t="s">
        <v>2997</v>
      </c>
      <c r="D2092" s="38">
        <f>INT(DT!A2092)</f>
        <v>44220</v>
      </c>
      <c r="E2092" s="39">
        <f>DT!A2092-INT(DT!A2092)</f>
        <v>0.68896990740904585</v>
      </c>
      <c r="F2092" s="32" t="s">
        <v>461</v>
      </c>
      <c r="G2092" s="39">
        <f>IF(F_SEARCHES!$H2092=1,(VLOOKUP(F_SEARCHES!$A2092,'F_ ORDERS'!A:G,7,FALSE)+VLOOKUP(F_SEARCHES!$A2092,'F_ ORDERS'!A:H,8,FALSE))-(F_SEARCHES!$D2092+F_SEARCHES!$E2092),0)</f>
        <v>0</v>
      </c>
      <c r="H2092" s="32">
        <f>IFERROR(IF(MATCH(F_SEARCHES!$A2092,'F_ ORDERS'!A:A,0),1,),0)</f>
        <v>0</v>
      </c>
    </row>
    <row r="2093" spans="1:8" x14ac:dyDescent="0.2">
      <c r="A2093" s="37" t="str">
        <f t="shared" si="32"/>
        <v>249.228.138.228|43463|0.59694444444176</v>
      </c>
      <c r="B2093" s="32">
        <v>9091</v>
      </c>
      <c r="C2093" s="32" t="s">
        <v>2998</v>
      </c>
      <c r="D2093" s="38">
        <f>INT(DT!A2093)</f>
        <v>43463</v>
      </c>
      <c r="E2093" s="39">
        <f>DT!A2093-INT(DT!A2093)</f>
        <v>0.59694444444176042</v>
      </c>
      <c r="F2093" s="32" t="s">
        <v>376</v>
      </c>
      <c r="G2093" s="39">
        <f>IF(F_SEARCHES!$H2093=1,(VLOOKUP(F_SEARCHES!$A2093,'F_ ORDERS'!A:G,7,FALSE)+VLOOKUP(F_SEARCHES!$A2093,'F_ ORDERS'!A:H,8,FALSE))-(F_SEARCHES!$D2093+F_SEARCHES!$E2093),0)</f>
        <v>4.446759259008104E-2</v>
      </c>
      <c r="H2093" s="32">
        <f>IFERROR(IF(MATCH(F_SEARCHES!$A2093,'F_ ORDERS'!A:A,0),1,),0)</f>
        <v>1</v>
      </c>
    </row>
    <row r="2094" spans="1:8" x14ac:dyDescent="0.2">
      <c r="A2094" s="37" t="str">
        <f t="shared" si="32"/>
        <v>249.33.116.138|44317|0.932662037026603</v>
      </c>
      <c r="B2094" s="32">
        <v>9092</v>
      </c>
      <c r="C2094" s="32" t="s">
        <v>2999</v>
      </c>
      <c r="D2094" s="38">
        <f>INT(DT!A2094)</f>
        <v>44317</v>
      </c>
      <c r="E2094" s="39">
        <f>DT!A2094-INT(DT!A2094)</f>
        <v>0.93266203702660277</v>
      </c>
      <c r="F2094" s="32" t="s">
        <v>227</v>
      </c>
      <c r="G2094" s="39">
        <f>IF(F_SEARCHES!$H2094=1,(VLOOKUP(F_SEARCHES!$A2094,'F_ ORDERS'!A:G,7,FALSE)+VLOOKUP(F_SEARCHES!$A2094,'F_ ORDERS'!A:H,8,FALSE))-(F_SEARCHES!$D2094+F_SEARCHES!$E2094),0)</f>
        <v>2.9155092590372078E-2</v>
      </c>
      <c r="H2094" s="32">
        <f>IFERROR(IF(MATCH(F_SEARCHES!$A2094,'F_ ORDERS'!A:A,0),1,),0)</f>
        <v>1</v>
      </c>
    </row>
    <row r="2095" spans="1:8" x14ac:dyDescent="0.2">
      <c r="A2095" s="37" t="str">
        <f t="shared" si="32"/>
        <v>249.53.160.233|41847|0.628067129633564</v>
      </c>
      <c r="B2095" s="32">
        <v>9093</v>
      </c>
      <c r="C2095" s="32" t="s">
        <v>3000</v>
      </c>
      <c r="D2095" s="38">
        <f>INT(DT!A2095)</f>
        <v>41847</v>
      </c>
      <c r="E2095" s="39">
        <f>DT!A2095-INT(DT!A2095)</f>
        <v>0.62806712963356404</v>
      </c>
      <c r="F2095" s="32" t="s">
        <v>490</v>
      </c>
      <c r="G2095" s="39">
        <f>IF(F_SEARCHES!$H2095=1,(VLOOKUP(F_SEARCHES!$A2095,'F_ ORDERS'!A:G,7,FALSE)+VLOOKUP(F_SEARCHES!$A2095,'F_ ORDERS'!A:H,8,FALSE))-(F_SEARCHES!$D2095+F_SEARCHES!$E2095),0)</f>
        <v>9.5960648148320615E-2</v>
      </c>
      <c r="H2095" s="32">
        <f>IFERROR(IF(MATCH(F_SEARCHES!$A2095,'F_ ORDERS'!A:A,0),1,),0)</f>
        <v>1</v>
      </c>
    </row>
    <row r="2096" spans="1:8" x14ac:dyDescent="0.2">
      <c r="A2096" s="37" t="str">
        <f t="shared" si="32"/>
        <v>25.111.255.125|41441|0.632037037037662</v>
      </c>
      <c r="B2096" s="32">
        <v>9094</v>
      </c>
      <c r="C2096" s="32" t="s">
        <v>3001</v>
      </c>
      <c r="D2096" s="38">
        <f>INT(DT!A2096)</f>
        <v>41441</v>
      </c>
      <c r="E2096" s="39">
        <f>DT!A2096-INT(DT!A2096)</f>
        <v>0.63203703703766223</v>
      </c>
      <c r="F2096" s="32" t="s">
        <v>418</v>
      </c>
      <c r="G2096" s="39">
        <f>IF(F_SEARCHES!$H2096=1,(VLOOKUP(F_SEARCHES!$A2096,'F_ ORDERS'!A:G,7,FALSE)+VLOOKUP(F_SEARCHES!$A2096,'F_ ORDERS'!A:H,8,FALSE))-(F_SEARCHES!$D2096+F_SEARCHES!$E2096),0)</f>
        <v>0</v>
      </c>
      <c r="H2096" s="32">
        <f>IFERROR(IF(MATCH(F_SEARCHES!$A2096,'F_ ORDERS'!A:A,0),1,),0)</f>
        <v>0</v>
      </c>
    </row>
    <row r="2097" spans="1:8" x14ac:dyDescent="0.2">
      <c r="A2097" s="37" t="str">
        <f t="shared" si="32"/>
        <v>25.120.62.29|45051|0.90305555555824</v>
      </c>
      <c r="B2097" s="32">
        <v>9095</v>
      </c>
      <c r="C2097" s="32" t="s">
        <v>3002</v>
      </c>
      <c r="D2097" s="38">
        <f>INT(DT!A2097)</f>
        <v>45051</v>
      </c>
      <c r="E2097" s="39">
        <f>DT!A2097-INT(DT!A2097)</f>
        <v>0.90305555555823958</v>
      </c>
      <c r="F2097" s="32" t="s">
        <v>212</v>
      </c>
      <c r="G2097" s="39">
        <f>IF(F_SEARCHES!$H2097=1,(VLOOKUP(F_SEARCHES!$A2097,'F_ ORDERS'!A:G,7,FALSE)+VLOOKUP(F_SEARCHES!$A2097,'F_ ORDERS'!A:H,8,FALSE))-(F_SEARCHES!$D2097+F_SEARCHES!$E2097),0)</f>
        <v>9.650462962599704E-2</v>
      </c>
      <c r="H2097" s="32">
        <f>IFERROR(IF(MATCH(F_SEARCHES!$A2097,'F_ ORDERS'!A:A,0),1,),0)</f>
        <v>1</v>
      </c>
    </row>
    <row r="2098" spans="1:8" x14ac:dyDescent="0.2">
      <c r="A2098" s="37" t="str">
        <f t="shared" si="32"/>
        <v>25.149.100.252|45286|0.756053240736946</v>
      </c>
      <c r="B2098" s="32">
        <v>9096</v>
      </c>
      <c r="C2098" s="32" t="s">
        <v>3003</v>
      </c>
      <c r="D2098" s="38">
        <f>INT(DT!A2098)</f>
        <v>45286</v>
      </c>
      <c r="E2098" s="39">
        <f>DT!A2098-INT(DT!A2098)</f>
        <v>0.75605324073694646</v>
      </c>
      <c r="F2098" s="32" t="s">
        <v>33</v>
      </c>
      <c r="G2098" s="39">
        <f>IF(F_SEARCHES!$H2098=1,(VLOOKUP(F_SEARCHES!$A2098,'F_ ORDERS'!A:G,7,FALSE)+VLOOKUP(F_SEARCHES!$A2098,'F_ ORDERS'!A:H,8,FALSE))-(F_SEARCHES!$D2098+F_SEARCHES!$E2098),0)</f>
        <v>0.12098379629605915</v>
      </c>
      <c r="H2098" s="32">
        <f>IFERROR(IF(MATCH(F_SEARCHES!$A2098,'F_ ORDERS'!A:A,0),1,),0)</f>
        <v>1</v>
      </c>
    </row>
    <row r="2099" spans="1:8" x14ac:dyDescent="0.2">
      <c r="A2099" s="37" t="str">
        <f t="shared" si="32"/>
        <v>25.156.60.9|44250|0.338460648148612</v>
      </c>
      <c r="B2099" s="32">
        <v>9097</v>
      </c>
      <c r="C2099" s="32" t="s">
        <v>3004</v>
      </c>
      <c r="D2099" s="38">
        <f>INT(DT!A2099)</f>
        <v>44250</v>
      </c>
      <c r="E2099" s="39">
        <f>DT!A2099-INT(DT!A2099)</f>
        <v>0.33846064814861165</v>
      </c>
      <c r="F2099" s="32" t="s">
        <v>209</v>
      </c>
      <c r="G2099" s="39">
        <f>IF(F_SEARCHES!$H2099=1,(VLOOKUP(F_SEARCHES!$A2099,'F_ ORDERS'!A:G,7,FALSE)+VLOOKUP(F_SEARCHES!$A2099,'F_ ORDERS'!A:H,8,FALSE))-(F_SEARCHES!$D2099+F_SEARCHES!$E2099),0)</f>
        <v>0.12119212962716119</v>
      </c>
      <c r="H2099" s="32">
        <f>IFERROR(IF(MATCH(F_SEARCHES!$A2099,'F_ ORDERS'!A:A,0),1,),0)</f>
        <v>1</v>
      </c>
    </row>
    <row r="2100" spans="1:8" x14ac:dyDescent="0.2">
      <c r="A2100" s="37" t="str">
        <f t="shared" si="32"/>
        <v>25.157.55.13|41998|0.952256944452529</v>
      </c>
      <c r="B2100" s="32">
        <v>9098</v>
      </c>
      <c r="C2100" s="32" t="s">
        <v>3005</v>
      </c>
      <c r="D2100" s="38">
        <f>INT(DT!A2100)</f>
        <v>41998</v>
      </c>
      <c r="E2100" s="39">
        <f>DT!A2100-INT(DT!A2100)</f>
        <v>0.95225694445252884</v>
      </c>
      <c r="F2100" s="32" t="s">
        <v>261</v>
      </c>
      <c r="G2100" s="39">
        <f>IF(F_SEARCHES!$H2100=1,(VLOOKUP(F_SEARCHES!$A2100,'F_ ORDERS'!A:G,7,FALSE)+VLOOKUP(F_SEARCHES!$A2100,'F_ ORDERS'!A:H,8,FALSE))-(F_SEARCHES!$D2100+F_SEARCHES!$E2100),0)</f>
        <v>7.8460648146574385E-2</v>
      </c>
      <c r="H2100" s="32">
        <f>IFERROR(IF(MATCH(F_SEARCHES!$A2100,'F_ ORDERS'!A:A,0),1,),0)</f>
        <v>1</v>
      </c>
    </row>
    <row r="2101" spans="1:8" x14ac:dyDescent="0.2">
      <c r="A2101" s="37" t="str">
        <f t="shared" si="32"/>
        <v>25.170.175.255|41972|0.651689814818383</v>
      </c>
      <c r="B2101" s="32">
        <v>9099</v>
      </c>
      <c r="C2101" s="32" t="s">
        <v>3006</v>
      </c>
      <c r="D2101" s="38">
        <f>INT(DT!A2101)</f>
        <v>41972</v>
      </c>
      <c r="E2101" s="39">
        <f>DT!A2101-INT(DT!A2101)</f>
        <v>0.65168981481838273</v>
      </c>
      <c r="F2101" s="32" t="s">
        <v>218</v>
      </c>
      <c r="G2101" s="39">
        <f>IF(F_SEARCHES!$H2101=1,(VLOOKUP(F_SEARCHES!$A2101,'F_ ORDERS'!A:G,7,FALSE)+VLOOKUP(F_SEARCHES!$A2101,'F_ ORDERS'!A:H,8,FALSE))-(F_SEARCHES!$D2101+F_SEARCHES!$E2101),0)</f>
        <v>8.9016203703067731E-2</v>
      </c>
      <c r="H2101" s="32">
        <f>IFERROR(IF(MATCH(F_SEARCHES!$A2101,'F_ ORDERS'!A:A,0),1,),0)</f>
        <v>1</v>
      </c>
    </row>
    <row r="2102" spans="1:8" x14ac:dyDescent="0.2">
      <c r="A2102" s="37" t="str">
        <f t="shared" si="32"/>
        <v>25.176.234.97|44894|0.139097222221608</v>
      </c>
      <c r="B2102" s="32">
        <v>9100</v>
      </c>
      <c r="C2102" s="32" t="s">
        <v>3007</v>
      </c>
      <c r="D2102" s="38">
        <f>INT(DT!A2102)</f>
        <v>44894</v>
      </c>
      <c r="E2102" s="39">
        <f>DT!A2102-INT(DT!A2102)</f>
        <v>0.13909722222160781</v>
      </c>
      <c r="F2102" s="32" t="s">
        <v>215</v>
      </c>
      <c r="G2102" s="39">
        <f>IF(F_SEARCHES!$H2102=1,(VLOOKUP(F_SEARCHES!$A2102,'F_ ORDERS'!A:G,7,FALSE)+VLOOKUP(F_SEARCHES!$A2102,'F_ ORDERS'!A:H,8,FALSE))-(F_SEARCHES!$D2102+F_SEARCHES!$E2102),0)</f>
        <v>0.11883101851708489</v>
      </c>
      <c r="H2102" s="32">
        <f>IFERROR(IF(MATCH(F_SEARCHES!$A2102,'F_ ORDERS'!A:A,0),1,),0)</f>
        <v>1</v>
      </c>
    </row>
    <row r="2103" spans="1:8" x14ac:dyDescent="0.2">
      <c r="A2103" s="37" t="str">
        <f t="shared" si="32"/>
        <v>25.189.141.142|45461|0.548125000001164</v>
      </c>
      <c r="B2103" s="32">
        <v>9101</v>
      </c>
      <c r="C2103" s="32" t="s">
        <v>3008</v>
      </c>
      <c r="D2103" s="38">
        <f>INT(DT!A2103)</f>
        <v>45461</v>
      </c>
      <c r="E2103" s="39">
        <f>DT!A2103-INT(DT!A2103)</f>
        <v>0.54812500000116415</v>
      </c>
      <c r="F2103" s="32" t="s">
        <v>188</v>
      </c>
      <c r="G2103" s="39">
        <f>IF(F_SEARCHES!$H2103=1,(VLOOKUP(F_SEARCHES!$A2103,'F_ ORDERS'!A:G,7,FALSE)+VLOOKUP(F_SEARCHES!$A2103,'F_ ORDERS'!A:H,8,FALSE))-(F_SEARCHES!$D2103+F_SEARCHES!$E2103),0)</f>
        <v>5.6296296294021886E-2</v>
      </c>
      <c r="H2103" s="32">
        <f>IFERROR(IF(MATCH(F_SEARCHES!$A2103,'F_ ORDERS'!A:A,0),1,),0)</f>
        <v>1</v>
      </c>
    </row>
    <row r="2104" spans="1:8" x14ac:dyDescent="0.2">
      <c r="A2104" s="37" t="str">
        <f t="shared" si="32"/>
        <v>25.218.107.252|43885|0.923067129631818</v>
      </c>
      <c r="B2104" s="32">
        <v>9102</v>
      </c>
      <c r="C2104" s="32" t="s">
        <v>3009</v>
      </c>
      <c r="D2104" s="38">
        <f>INT(DT!A2104)</f>
        <v>43885</v>
      </c>
      <c r="E2104" s="39">
        <f>DT!A2104-INT(DT!A2104)</f>
        <v>0.92306712963181781</v>
      </c>
      <c r="F2104" s="32" t="s">
        <v>353</v>
      </c>
      <c r="G2104" s="39">
        <f>IF(F_SEARCHES!$H2104=1,(VLOOKUP(F_SEARCHES!$A2104,'F_ ORDERS'!A:G,7,FALSE)+VLOOKUP(F_SEARCHES!$A2104,'F_ ORDERS'!A:H,8,FALSE))-(F_SEARCHES!$D2104+F_SEARCHES!$E2104),0)</f>
        <v>0</v>
      </c>
      <c r="H2104" s="32">
        <f>IFERROR(IF(MATCH(F_SEARCHES!$A2104,'F_ ORDERS'!A:A,0),1,),0)</f>
        <v>0</v>
      </c>
    </row>
    <row r="2105" spans="1:8" x14ac:dyDescent="0.2">
      <c r="A2105" s="37" t="str">
        <f t="shared" si="32"/>
        <v>25.221.134.27|43240|0.0446990740674664</v>
      </c>
      <c r="B2105" s="32">
        <v>9103</v>
      </c>
      <c r="C2105" s="32" t="s">
        <v>3010</v>
      </c>
      <c r="D2105" s="38">
        <f>INT(DT!A2105)</f>
        <v>43240</v>
      </c>
      <c r="E2105" s="39">
        <f>DT!A2105-INT(DT!A2105)</f>
        <v>4.4699074067466427E-2</v>
      </c>
      <c r="F2105" s="32" t="s">
        <v>407</v>
      </c>
      <c r="G2105" s="39">
        <f>IF(F_SEARCHES!$H2105=1,(VLOOKUP(F_SEARCHES!$A2105,'F_ ORDERS'!A:G,7,FALSE)+VLOOKUP(F_SEARCHES!$A2105,'F_ ORDERS'!A:H,8,FALSE))-(F_SEARCHES!$D2105+F_SEARCHES!$E2105),0)</f>
        <v>4.3229166665696539E-2</v>
      </c>
      <c r="H2105" s="32">
        <f>IFERROR(IF(MATCH(F_SEARCHES!$A2105,'F_ ORDERS'!A:A,0),1,),0)</f>
        <v>1</v>
      </c>
    </row>
    <row r="2106" spans="1:8" x14ac:dyDescent="0.2">
      <c r="A2106" s="37" t="str">
        <f t="shared" si="32"/>
        <v>25.246.74.38|43316|0.477268518523488</v>
      </c>
      <c r="B2106" s="32">
        <v>9104</v>
      </c>
      <c r="C2106" s="32" t="s">
        <v>3011</v>
      </c>
      <c r="D2106" s="38">
        <f>INT(DT!A2106)</f>
        <v>43316</v>
      </c>
      <c r="E2106" s="39">
        <f>DT!A2106-INT(DT!A2106)</f>
        <v>0.47726851852348773</v>
      </c>
      <c r="F2106" s="32" t="s">
        <v>133</v>
      </c>
      <c r="G2106" s="39">
        <f>IF(F_SEARCHES!$H2106=1,(VLOOKUP(F_SEARCHES!$A2106,'F_ ORDERS'!A:G,7,FALSE)+VLOOKUP(F_SEARCHES!$A2106,'F_ ORDERS'!A:H,8,FALSE))-(F_SEARCHES!$D2106+F_SEARCHES!$E2106),0)</f>
        <v>0</v>
      </c>
      <c r="H2106" s="32">
        <f>IFERROR(IF(MATCH(F_SEARCHES!$A2106,'F_ ORDERS'!A:A,0),1,),0)</f>
        <v>0</v>
      </c>
    </row>
    <row r="2107" spans="1:8" x14ac:dyDescent="0.2">
      <c r="A2107" s="37" t="str">
        <f t="shared" si="32"/>
        <v>25.255.97.75|41904|0.352824074070668</v>
      </c>
      <c r="B2107" s="32">
        <v>9105</v>
      </c>
      <c r="C2107" s="32" t="s">
        <v>3012</v>
      </c>
      <c r="D2107" s="38">
        <f>INT(DT!A2107)</f>
        <v>41904</v>
      </c>
      <c r="E2107" s="39">
        <f>DT!A2107-INT(DT!A2107)</f>
        <v>0.35282407407066785</v>
      </c>
      <c r="F2107" s="32" t="s">
        <v>257</v>
      </c>
      <c r="G2107" s="39">
        <f>IF(F_SEARCHES!$H2107=1,(VLOOKUP(F_SEARCHES!$A2107,'F_ ORDERS'!A:G,7,FALSE)+VLOOKUP(F_SEARCHES!$A2107,'F_ ORDERS'!A:H,8,FALSE))-(F_SEARCHES!$D2107+F_SEARCHES!$E2107),0)</f>
        <v>0</v>
      </c>
      <c r="H2107" s="32">
        <f>IFERROR(IF(MATCH(F_SEARCHES!$A2107,'F_ ORDERS'!A:A,0),1,),0)</f>
        <v>0</v>
      </c>
    </row>
    <row r="2108" spans="1:8" x14ac:dyDescent="0.2">
      <c r="A2108" s="37" t="str">
        <f t="shared" si="32"/>
        <v>25.27.249.81|44644|0.866423611107166</v>
      </c>
      <c r="B2108" s="32">
        <v>9106</v>
      </c>
      <c r="C2108" s="32" t="s">
        <v>3013</v>
      </c>
      <c r="D2108" s="38">
        <f>INT(DT!A2108)</f>
        <v>44644</v>
      </c>
      <c r="E2108" s="39">
        <f>DT!A2108-INT(DT!A2108)</f>
        <v>0.86642361110716593</v>
      </c>
      <c r="F2108" s="32" t="s">
        <v>68</v>
      </c>
      <c r="G2108" s="39">
        <f>IF(F_SEARCHES!$H2108=1,(VLOOKUP(F_SEARCHES!$A2108,'F_ ORDERS'!A:G,7,FALSE)+VLOOKUP(F_SEARCHES!$A2108,'F_ ORDERS'!A:H,8,FALSE))-(F_SEARCHES!$D2108+F_SEARCHES!$E2108),0)</f>
        <v>7.9027777777810115E-2</v>
      </c>
      <c r="H2108" s="32">
        <f>IFERROR(IF(MATCH(F_SEARCHES!$A2108,'F_ ORDERS'!A:A,0),1,),0)</f>
        <v>1</v>
      </c>
    </row>
    <row r="2109" spans="1:8" x14ac:dyDescent="0.2">
      <c r="A2109" s="37" t="str">
        <f t="shared" si="32"/>
        <v>25.28.211.176|45217|0.247824074067466</v>
      </c>
      <c r="B2109" s="32">
        <v>9107</v>
      </c>
      <c r="C2109" s="32" t="s">
        <v>3014</v>
      </c>
      <c r="D2109" s="38">
        <f>INT(DT!A2109)</f>
        <v>45217</v>
      </c>
      <c r="E2109" s="39">
        <f>DT!A2109-INT(DT!A2109)</f>
        <v>0.24782407406746643</v>
      </c>
      <c r="F2109" s="32" t="s">
        <v>73</v>
      </c>
      <c r="G2109" s="39">
        <f>IF(F_SEARCHES!$H2109=1,(VLOOKUP(F_SEARCHES!$A2109,'F_ ORDERS'!A:G,7,FALSE)+VLOOKUP(F_SEARCHES!$A2109,'F_ ORDERS'!A:H,8,FALSE))-(F_SEARCHES!$D2109+F_SEARCHES!$E2109),0)</f>
        <v>1.3888888890505768E-2</v>
      </c>
      <c r="H2109" s="32">
        <f>IFERROR(IF(MATCH(F_SEARCHES!$A2109,'F_ ORDERS'!A:A,0),1,),0)</f>
        <v>1</v>
      </c>
    </row>
    <row r="2110" spans="1:8" x14ac:dyDescent="0.2">
      <c r="A2110" s="37" t="str">
        <f t="shared" si="32"/>
        <v>25.30.129.224|44815|0.223101851850515</v>
      </c>
      <c r="B2110" s="32">
        <v>9108</v>
      </c>
      <c r="C2110" s="32" t="s">
        <v>3015</v>
      </c>
      <c r="D2110" s="38">
        <f>INT(DT!A2110)</f>
        <v>44815</v>
      </c>
      <c r="E2110" s="39">
        <f>DT!A2110-INT(DT!A2110)</f>
        <v>0.22310185185051523</v>
      </c>
      <c r="F2110" s="32" t="s">
        <v>442</v>
      </c>
      <c r="G2110" s="39">
        <f>IF(F_SEARCHES!$H2110=1,(VLOOKUP(F_SEARCHES!$A2110,'F_ ORDERS'!A:G,7,FALSE)+VLOOKUP(F_SEARCHES!$A2110,'F_ ORDERS'!A:H,8,FALSE))-(F_SEARCHES!$D2110+F_SEARCHES!$E2110),0)</f>
        <v>5.3275462960300501E-2</v>
      </c>
      <c r="H2110" s="32">
        <f>IFERROR(IF(MATCH(F_SEARCHES!$A2110,'F_ ORDERS'!A:A,0),1,),0)</f>
        <v>1</v>
      </c>
    </row>
    <row r="2111" spans="1:8" x14ac:dyDescent="0.2">
      <c r="A2111" s="37" t="str">
        <f t="shared" si="32"/>
        <v>25.60.86.49|45557|0.103506944447872</v>
      </c>
      <c r="B2111" s="32">
        <v>9109</v>
      </c>
      <c r="C2111" s="32" t="s">
        <v>3016</v>
      </c>
      <c r="D2111" s="38">
        <f>INT(DT!A2111)</f>
        <v>45557</v>
      </c>
      <c r="E2111" s="39">
        <f>DT!A2111-INT(DT!A2111)</f>
        <v>0.10350694444787223</v>
      </c>
      <c r="F2111" s="32" t="s">
        <v>175</v>
      </c>
      <c r="G2111" s="39">
        <f>IF(F_SEARCHES!$H2111=1,(VLOOKUP(F_SEARCHES!$A2111,'F_ ORDERS'!A:G,7,FALSE)+VLOOKUP(F_SEARCHES!$A2111,'F_ ORDERS'!A:H,8,FALSE))-(F_SEARCHES!$D2111+F_SEARCHES!$E2111),0)</f>
        <v>1.0879629626288079E-2</v>
      </c>
      <c r="H2111" s="32">
        <f>IFERROR(IF(MATCH(F_SEARCHES!$A2111,'F_ ORDERS'!A:A,0),1,),0)</f>
        <v>1</v>
      </c>
    </row>
    <row r="2112" spans="1:8" x14ac:dyDescent="0.2">
      <c r="A2112" s="37" t="str">
        <f t="shared" si="32"/>
        <v>25.70.70.220|42690|0.926030092603469</v>
      </c>
      <c r="B2112" s="32">
        <v>9110</v>
      </c>
      <c r="C2112" s="32" t="s">
        <v>3017</v>
      </c>
      <c r="D2112" s="38">
        <f>INT(DT!A2112)</f>
        <v>42690</v>
      </c>
      <c r="E2112" s="39">
        <f>DT!A2112-INT(DT!A2112)</f>
        <v>0.9260300926034688</v>
      </c>
      <c r="F2112" s="32" t="s">
        <v>152</v>
      </c>
      <c r="G2112" s="39">
        <f>IF(F_SEARCHES!$H2112=1,(VLOOKUP(F_SEARCHES!$A2112,'F_ ORDERS'!A:G,7,FALSE)+VLOOKUP(F_SEARCHES!$A2112,'F_ ORDERS'!A:H,8,FALSE))-(F_SEARCHES!$D2112+F_SEARCHES!$E2112),0)</f>
        <v>0</v>
      </c>
      <c r="H2112" s="32">
        <f>IFERROR(IF(MATCH(F_SEARCHES!$A2112,'F_ ORDERS'!A:A,0),1,),0)</f>
        <v>0</v>
      </c>
    </row>
    <row r="2113" spans="1:8" x14ac:dyDescent="0.2">
      <c r="A2113" s="37" t="str">
        <f t="shared" si="32"/>
        <v>250.105.69.222|44711|0.00173611110949423</v>
      </c>
      <c r="B2113" s="32">
        <v>9111</v>
      </c>
      <c r="C2113" s="32" t="s">
        <v>3018</v>
      </c>
      <c r="D2113" s="38">
        <f>INT(DT!A2113)</f>
        <v>44711</v>
      </c>
      <c r="E2113" s="39">
        <f>DT!A2113-INT(DT!A2113)</f>
        <v>1.7361111094942316E-3</v>
      </c>
      <c r="F2113" s="32" t="s">
        <v>292</v>
      </c>
      <c r="G2113" s="39">
        <f>IF(F_SEARCHES!$H2113=1,(VLOOKUP(F_SEARCHES!$A2113,'F_ ORDERS'!A:G,7,FALSE)+VLOOKUP(F_SEARCHES!$A2113,'F_ ORDERS'!A:H,8,FALSE))-(F_SEARCHES!$D2113+F_SEARCHES!$E2113),0)</f>
        <v>0</v>
      </c>
      <c r="H2113" s="32">
        <f>IFERROR(IF(MATCH(F_SEARCHES!$A2113,'F_ ORDERS'!A:A,0),1,),0)</f>
        <v>0</v>
      </c>
    </row>
    <row r="2114" spans="1:8" x14ac:dyDescent="0.2">
      <c r="A2114" s="37" t="str">
        <f t="shared" ref="A2114:A2177" si="33">C2114 &amp; "|" &amp; D2114 &amp; "|" &amp; E2114</f>
        <v>250.11.72.242|43439|0.572835648148612</v>
      </c>
      <c r="B2114" s="32">
        <v>9112</v>
      </c>
      <c r="C2114" s="32" t="s">
        <v>3019</v>
      </c>
      <c r="D2114" s="38">
        <f>INT(DT!A2114)</f>
        <v>43439</v>
      </c>
      <c r="E2114" s="39">
        <f>DT!A2114-INT(DT!A2114)</f>
        <v>0.57283564814861165</v>
      </c>
      <c r="F2114" s="32" t="s">
        <v>384</v>
      </c>
      <c r="G2114" s="39">
        <f>IF(F_SEARCHES!$H2114=1,(VLOOKUP(F_SEARCHES!$A2114,'F_ ORDERS'!A:G,7,FALSE)+VLOOKUP(F_SEARCHES!$A2114,'F_ ORDERS'!A:H,8,FALSE))-(F_SEARCHES!$D2114+F_SEARCHES!$E2114),0)</f>
        <v>0</v>
      </c>
      <c r="H2114" s="32">
        <f>IFERROR(IF(MATCH(F_SEARCHES!$A2114,'F_ ORDERS'!A:A,0),1,),0)</f>
        <v>0</v>
      </c>
    </row>
    <row r="2115" spans="1:8" x14ac:dyDescent="0.2">
      <c r="A2115" s="37" t="str">
        <f t="shared" si="33"/>
        <v>250.112.25.119|44985|0.261886574073287</v>
      </c>
      <c r="B2115" s="32">
        <v>9113</v>
      </c>
      <c r="C2115" s="32" t="s">
        <v>3020</v>
      </c>
      <c r="D2115" s="38">
        <f>INT(DT!A2115)</f>
        <v>44985</v>
      </c>
      <c r="E2115" s="39">
        <f>DT!A2115-INT(DT!A2115)</f>
        <v>0.26188657407328719</v>
      </c>
      <c r="F2115" s="32" t="s">
        <v>400</v>
      </c>
      <c r="G2115" s="39">
        <f>IF(F_SEARCHES!$H2115=1,(VLOOKUP(F_SEARCHES!$A2115,'F_ ORDERS'!A:G,7,FALSE)+VLOOKUP(F_SEARCHES!$A2115,'F_ ORDERS'!A:H,8,FALSE))-(F_SEARCHES!$D2115+F_SEARCHES!$E2115),0)</f>
        <v>7.8275462961755693E-2</v>
      </c>
      <c r="H2115" s="32">
        <f>IFERROR(IF(MATCH(F_SEARCHES!$A2115,'F_ ORDERS'!A:A,0),1,),0)</f>
        <v>1</v>
      </c>
    </row>
    <row r="2116" spans="1:8" x14ac:dyDescent="0.2">
      <c r="A2116" s="37" t="str">
        <f t="shared" si="33"/>
        <v>250.12.221.87|45546|0.731944444436522</v>
      </c>
      <c r="B2116" s="32">
        <v>9114</v>
      </c>
      <c r="C2116" s="32" t="s">
        <v>3021</v>
      </c>
      <c r="D2116" s="38">
        <f>INT(DT!A2116)</f>
        <v>45546</v>
      </c>
      <c r="E2116" s="39">
        <f>DT!A2116-INT(DT!A2116)</f>
        <v>0.73194444443652174</v>
      </c>
      <c r="F2116" s="32" t="s">
        <v>470</v>
      </c>
      <c r="G2116" s="39">
        <f>IF(F_SEARCHES!$H2116=1,(VLOOKUP(F_SEARCHES!$A2116,'F_ ORDERS'!A:G,7,FALSE)+VLOOKUP(F_SEARCHES!$A2116,'F_ ORDERS'!A:H,8,FALSE))-(F_SEARCHES!$D2116+F_SEARCHES!$E2116),0)</f>
        <v>0</v>
      </c>
      <c r="H2116" s="32">
        <f>IFERROR(IF(MATCH(F_SEARCHES!$A2116,'F_ ORDERS'!A:A,0),1,),0)</f>
        <v>0</v>
      </c>
    </row>
    <row r="2117" spans="1:8" x14ac:dyDescent="0.2">
      <c r="A2117" s="37" t="str">
        <f t="shared" si="33"/>
        <v>250.123.198.207|42029|0.597523148149776</v>
      </c>
      <c r="B2117" s="32">
        <v>9115</v>
      </c>
      <c r="C2117" s="32" t="s">
        <v>3022</v>
      </c>
      <c r="D2117" s="38">
        <f>INT(DT!A2117)</f>
        <v>42029</v>
      </c>
      <c r="E2117" s="39">
        <f>DT!A2117-INT(DT!A2117)</f>
        <v>0.59752314814977581</v>
      </c>
      <c r="F2117" s="32" t="s">
        <v>90</v>
      </c>
      <c r="G2117" s="39">
        <f>IF(F_SEARCHES!$H2117=1,(VLOOKUP(F_SEARCHES!$A2117,'F_ ORDERS'!A:G,7,FALSE)+VLOOKUP(F_SEARCHES!$A2117,'F_ ORDERS'!A:H,8,FALSE))-(F_SEARCHES!$D2117+F_SEARCHES!$E2117),0)</f>
        <v>0</v>
      </c>
      <c r="H2117" s="32">
        <f>IFERROR(IF(MATCH(F_SEARCHES!$A2117,'F_ ORDERS'!A:A,0),1,),0)</f>
        <v>0</v>
      </c>
    </row>
    <row r="2118" spans="1:8" x14ac:dyDescent="0.2">
      <c r="A2118" s="37" t="str">
        <f t="shared" si="33"/>
        <v>250.163.123.103|44045|0.804849537038535</v>
      </c>
      <c r="B2118" s="32">
        <v>9116</v>
      </c>
      <c r="C2118" s="32" t="s">
        <v>3023</v>
      </c>
      <c r="D2118" s="38">
        <f>INT(DT!A2118)</f>
        <v>44045</v>
      </c>
      <c r="E2118" s="39">
        <f>DT!A2118-INT(DT!A2118)</f>
        <v>0.80484953703853535</v>
      </c>
      <c r="F2118" s="32" t="s">
        <v>461</v>
      </c>
      <c r="G2118" s="39">
        <f>IF(F_SEARCHES!$H2118=1,(VLOOKUP(F_SEARCHES!$A2118,'F_ ORDERS'!A:G,7,FALSE)+VLOOKUP(F_SEARCHES!$A2118,'F_ ORDERS'!A:H,8,FALSE))-(F_SEARCHES!$D2118+F_SEARCHES!$E2118),0)</f>
        <v>1.2499999997089617E-2</v>
      </c>
      <c r="H2118" s="32">
        <f>IFERROR(IF(MATCH(F_SEARCHES!$A2118,'F_ ORDERS'!A:A,0),1,),0)</f>
        <v>1</v>
      </c>
    </row>
    <row r="2119" spans="1:8" x14ac:dyDescent="0.2">
      <c r="A2119" s="37" t="str">
        <f t="shared" si="33"/>
        <v>250.229.237.192|44301|0.17262731482333</v>
      </c>
      <c r="B2119" s="32">
        <v>9117</v>
      </c>
      <c r="C2119" s="32" t="s">
        <v>3024</v>
      </c>
      <c r="D2119" s="38">
        <f>INT(DT!A2119)</f>
        <v>44301</v>
      </c>
      <c r="E2119" s="39">
        <f>DT!A2119-INT(DT!A2119)</f>
        <v>0.17262731482333038</v>
      </c>
      <c r="F2119" s="32" t="s">
        <v>49</v>
      </c>
      <c r="G2119" s="39">
        <f>IF(F_SEARCHES!$H2119=1,(VLOOKUP(F_SEARCHES!$A2119,'F_ ORDERS'!A:G,7,FALSE)+VLOOKUP(F_SEARCHES!$A2119,'F_ ORDERS'!A:H,8,FALSE))-(F_SEARCHES!$D2119+F_SEARCHES!$E2119),0)</f>
        <v>0</v>
      </c>
      <c r="H2119" s="32">
        <f>IFERROR(IF(MATCH(F_SEARCHES!$A2119,'F_ ORDERS'!A:A,0),1,),0)</f>
        <v>0</v>
      </c>
    </row>
    <row r="2120" spans="1:8" x14ac:dyDescent="0.2">
      <c r="A2120" s="37" t="str">
        <f t="shared" si="33"/>
        <v>250.237.90.161|41361|0.0253240740712499</v>
      </c>
      <c r="B2120" s="32">
        <v>9118</v>
      </c>
      <c r="C2120" s="32" t="s">
        <v>3025</v>
      </c>
      <c r="D2120" s="38">
        <f>INT(DT!A2120)</f>
        <v>41361</v>
      </c>
      <c r="E2120" s="39">
        <f>DT!A2120-INT(DT!A2120)</f>
        <v>2.5324074071249925E-2</v>
      </c>
      <c r="F2120" s="32" t="s">
        <v>483</v>
      </c>
      <c r="G2120" s="39">
        <f>IF(F_SEARCHES!$H2120=1,(VLOOKUP(F_SEARCHES!$A2120,'F_ ORDERS'!A:G,7,FALSE)+VLOOKUP(F_SEARCHES!$A2120,'F_ ORDERS'!A:H,8,FALSE))-(F_SEARCHES!$D2120+F_SEARCHES!$E2120),0)</f>
        <v>0</v>
      </c>
      <c r="H2120" s="32">
        <f>IFERROR(IF(MATCH(F_SEARCHES!$A2120,'F_ ORDERS'!A:A,0),1,),0)</f>
        <v>0</v>
      </c>
    </row>
    <row r="2121" spans="1:8" x14ac:dyDescent="0.2">
      <c r="A2121" s="37" t="str">
        <f t="shared" si="33"/>
        <v>250.57.6.4|45512|0.817615740743349</v>
      </c>
      <c r="B2121" s="32">
        <v>9119</v>
      </c>
      <c r="C2121" s="32" t="s">
        <v>3026</v>
      </c>
      <c r="D2121" s="38">
        <f>INT(DT!A2121)</f>
        <v>45512</v>
      </c>
      <c r="E2121" s="39">
        <f>DT!A2121-INT(DT!A2121)</f>
        <v>0.81761574074334931</v>
      </c>
      <c r="F2121" s="32" t="s">
        <v>325</v>
      </c>
      <c r="G2121" s="39">
        <f>IF(F_SEARCHES!$H2121=1,(VLOOKUP(F_SEARCHES!$A2121,'F_ ORDERS'!A:G,7,FALSE)+VLOOKUP(F_SEARCHES!$A2121,'F_ ORDERS'!A:H,8,FALSE))-(F_SEARCHES!$D2121+F_SEARCHES!$E2121),0)</f>
        <v>3.7268518521159422E-2</v>
      </c>
      <c r="H2121" s="32">
        <f>IFERROR(IF(MATCH(F_SEARCHES!$A2121,'F_ ORDERS'!A:A,0),1,),0)</f>
        <v>1</v>
      </c>
    </row>
    <row r="2122" spans="1:8" x14ac:dyDescent="0.2">
      <c r="A2122" s="37" t="str">
        <f t="shared" si="33"/>
        <v>250.65.211.230|42773|0.431261574070959</v>
      </c>
      <c r="B2122" s="32">
        <v>9120</v>
      </c>
      <c r="C2122" s="32" t="s">
        <v>3027</v>
      </c>
      <c r="D2122" s="38">
        <f>INT(DT!A2122)</f>
        <v>42773</v>
      </c>
      <c r="E2122" s="39">
        <f>DT!A2122-INT(DT!A2122)</f>
        <v>0.43126157407095889</v>
      </c>
      <c r="F2122" s="32" t="s">
        <v>477</v>
      </c>
      <c r="G2122" s="39">
        <f>IF(F_SEARCHES!$H2122=1,(VLOOKUP(F_SEARCHES!$A2122,'F_ ORDERS'!A:G,7,FALSE)+VLOOKUP(F_SEARCHES!$A2122,'F_ ORDERS'!A:H,8,FALSE))-(F_SEARCHES!$D2122+F_SEARCHES!$E2122),0)</f>
        <v>0</v>
      </c>
      <c r="H2122" s="32">
        <f>IFERROR(IF(MATCH(F_SEARCHES!$A2122,'F_ ORDERS'!A:A,0),1,),0)</f>
        <v>0</v>
      </c>
    </row>
    <row r="2123" spans="1:8" x14ac:dyDescent="0.2">
      <c r="A2123" s="37" t="str">
        <f t="shared" si="33"/>
        <v>251.16.31.213|43173|0.864745370367018</v>
      </c>
      <c r="B2123" s="32">
        <v>9121</v>
      </c>
      <c r="C2123" s="32" t="s">
        <v>3028</v>
      </c>
      <c r="D2123" s="38">
        <f>INT(DT!A2123)</f>
        <v>43173</v>
      </c>
      <c r="E2123" s="39">
        <f>DT!A2123-INT(DT!A2123)</f>
        <v>0.86474537036701804</v>
      </c>
      <c r="F2123" s="32" t="s">
        <v>432</v>
      </c>
      <c r="G2123" s="39">
        <f>IF(F_SEARCHES!$H2123=1,(VLOOKUP(F_SEARCHES!$A2123,'F_ ORDERS'!A:G,7,FALSE)+VLOOKUP(F_SEARCHES!$A2123,'F_ ORDERS'!A:H,8,FALSE))-(F_SEARCHES!$D2123+F_SEARCHES!$E2123),0)</f>
        <v>8.2546296296641231E-2</v>
      </c>
      <c r="H2123" s="32">
        <f>IFERROR(IF(MATCH(F_SEARCHES!$A2123,'F_ ORDERS'!A:A,0),1,),0)</f>
        <v>1</v>
      </c>
    </row>
    <row r="2124" spans="1:8" x14ac:dyDescent="0.2">
      <c r="A2124" s="37" t="str">
        <f t="shared" si="33"/>
        <v>251.17.104.8|44106|0.751504629632109</v>
      </c>
      <c r="B2124" s="32">
        <v>9122</v>
      </c>
      <c r="C2124" s="32" t="s">
        <v>3029</v>
      </c>
      <c r="D2124" s="38">
        <f>INT(DT!A2124)</f>
        <v>44106</v>
      </c>
      <c r="E2124" s="39">
        <f>DT!A2124-INT(DT!A2124)</f>
        <v>0.75150462963210884</v>
      </c>
      <c r="F2124" s="32" t="s">
        <v>442</v>
      </c>
      <c r="G2124" s="39">
        <f>IF(F_SEARCHES!$H2124=1,(VLOOKUP(F_SEARCHES!$A2124,'F_ ORDERS'!A:G,7,FALSE)+VLOOKUP(F_SEARCHES!$A2124,'F_ ORDERS'!A:H,8,FALSE))-(F_SEARCHES!$D2124+F_SEARCHES!$E2124),0)</f>
        <v>0</v>
      </c>
      <c r="H2124" s="32">
        <f>IFERROR(IF(MATCH(F_SEARCHES!$A2124,'F_ ORDERS'!A:A,0),1,),0)</f>
        <v>0</v>
      </c>
    </row>
    <row r="2125" spans="1:8" x14ac:dyDescent="0.2">
      <c r="A2125" s="37" t="str">
        <f t="shared" si="33"/>
        <v>251.2.241.240|45006|0.0974537036963739</v>
      </c>
      <c r="B2125" s="32">
        <v>9123</v>
      </c>
      <c r="C2125" s="32" t="s">
        <v>3030</v>
      </c>
      <c r="D2125" s="38">
        <f>INT(DT!A2125)</f>
        <v>45006</v>
      </c>
      <c r="E2125" s="39">
        <f>DT!A2125-INT(DT!A2125)</f>
        <v>9.745370369637385E-2</v>
      </c>
      <c r="F2125" s="32" t="s">
        <v>341</v>
      </c>
      <c r="G2125" s="39">
        <f>IF(F_SEARCHES!$H2125=1,(VLOOKUP(F_SEARCHES!$A2125,'F_ ORDERS'!A:G,7,FALSE)+VLOOKUP(F_SEARCHES!$A2125,'F_ ORDERS'!A:H,8,FALSE))-(F_SEARCHES!$D2125+F_SEARCHES!$E2125),0)</f>
        <v>0</v>
      </c>
      <c r="H2125" s="32">
        <f>IFERROR(IF(MATCH(F_SEARCHES!$A2125,'F_ ORDERS'!A:A,0),1,),0)</f>
        <v>0</v>
      </c>
    </row>
    <row r="2126" spans="1:8" x14ac:dyDescent="0.2">
      <c r="A2126" s="37" t="str">
        <f t="shared" si="33"/>
        <v>251.207.218.105|43757|0.157939814816928</v>
      </c>
      <c r="B2126" s="32">
        <v>9124</v>
      </c>
      <c r="C2126" s="32" t="s">
        <v>3031</v>
      </c>
      <c r="D2126" s="38">
        <f>INT(DT!A2126)</f>
        <v>43757</v>
      </c>
      <c r="E2126" s="39">
        <f>DT!A2126-INT(DT!A2126)</f>
        <v>0.15793981481692754</v>
      </c>
      <c r="F2126" s="32" t="s">
        <v>211</v>
      </c>
      <c r="G2126" s="39">
        <f>IF(F_SEARCHES!$H2126=1,(VLOOKUP(F_SEARCHES!$A2126,'F_ ORDERS'!A:G,7,FALSE)+VLOOKUP(F_SEARCHES!$A2126,'F_ ORDERS'!A:H,8,FALSE))-(F_SEARCHES!$D2126+F_SEARCHES!$E2126),0)</f>
        <v>0</v>
      </c>
      <c r="H2126" s="32">
        <f>IFERROR(IF(MATCH(F_SEARCHES!$A2126,'F_ ORDERS'!A:A,0),1,),0)</f>
        <v>0</v>
      </c>
    </row>
    <row r="2127" spans="1:8" x14ac:dyDescent="0.2">
      <c r="A2127" s="37" t="str">
        <f t="shared" si="33"/>
        <v>251.224.149.3|43963|0.174432870371675</v>
      </c>
      <c r="B2127" s="32">
        <v>9125</v>
      </c>
      <c r="C2127" s="32" t="s">
        <v>3032</v>
      </c>
      <c r="D2127" s="38">
        <f>INT(DT!A2127)</f>
        <v>43963</v>
      </c>
      <c r="E2127" s="39">
        <f>DT!A2127-INT(DT!A2127)</f>
        <v>0.17443287037167465</v>
      </c>
      <c r="F2127" s="32" t="s">
        <v>383</v>
      </c>
      <c r="G2127" s="39">
        <f>IF(F_SEARCHES!$H2127=1,(VLOOKUP(F_SEARCHES!$A2127,'F_ ORDERS'!A:G,7,FALSE)+VLOOKUP(F_SEARCHES!$A2127,'F_ ORDERS'!A:H,8,FALSE))-(F_SEARCHES!$D2127+F_SEARCHES!$E2127),0)</f>
        <v>4.9421296280343086E-3</v>
      </c>
      <c r="H2127" s="32">
        <f>IFERROR(IF(MATCH(F_SEARCHES!$A2127,'F_ ORDERS'!A:A,0),1,),0)</f>
        <v>1</v>
      </c>
    </row>
    <row r="2128" spans="1:8" x14ac:dyDescent="0.2">
      <c r="A2128" s="37" t="str">
        <f t="shared" si="33"/>
        <v>251.231.236.7|44661|0.702476851853135</v>
      </c>
      <c r="B2128" s="32">
        <v>9126</v>
      </c>
      <c r="C2128" s="32" t="s">
        <v>3033</v>
      </c>
      <c r="D2128" s="38">
        <f>INT(DT!A2128)</f>
        <v>44661</v>
      </c>
      <c r="E2128" s="39">
        <f>DT!A2128-INT(DT!A2128)</f>
        <v>0.70247685185313458</v>
      </c>
      <c r="F2128" s="32" t="s">
        <v>266</v>
      </c>
      <c r="G2128" s="39">
        <f>IF(F_SEARCHES!$H2128=1,(VLOOKUP(F_SEARCHES!$A2128,'F_ ORDERS'!A:G,7,FALSE)+VLOOKUP(F_SEARCHES!$A2128,'F_ ORDERS'!A:H,8,FALSE))-(F_SEARCHES!$D2128+F_SEARCHES!$E2128),0)</f>
        <v>0</v>
      </c>
      <c r="H2128" s="32">
        <f>IFERROR(IF(MATCH(F_SEARCHES!$A2128,'F_ ORDERS'!A:A,0),1,),0)</f>
        <v>0</v>
      </c>
    </row>
    <row r="2129" spans="1:8" x14ac:dyDescent="0.2">
      <c r="A2129" s="37" t="str">
        <f t="shared" si="33"/>
        <v>251.5.101.5|44344|0.496412037042319</v>
      </c>
      <c r="B2129" s="32">
        <v>9127</v>
      </c>
      <c r="C2129" s="32" t="s">
        <v>3034</v>
      </c>
      <c r="D2129" s="38">
        <f>INT(DT!A2129)</f>
        <v>44344</v>
      </c>
      <c r="E2129" s="39">
        <f>DT!A2129-INT(DT!A2129)</f>
        <v>0.49641203704231884</v>
      </c>
      <c r="F2129" s="32" t="s">
        <v>479</v>
      </c>
      <c r="G2129" s="39">
        <f>IF(F_SEARCHES!$H2129=1,(VLOOKUP(F_SEARCHES!$A2129,'F_ ORDERS'!A:G,7,FALSE)+VLOOKUP(F_SEARCHES!$A2129,'F_ ORDERS'!A:H,8,FALSE))-(F_SEARCHES!$D2129+F_SEARCHES!$E2129),0)</f>
        <v>6.8310185182781424E-2</v>
      </c>
      <c r="H2129" s="32">
        <f>IFERROR(IF(MATCH(F_SEARCHES!$A2129,'F_ ORDERS'!A:A,0),1,),0)</f>
        <v>1</v>
      </c>
    </row>
    <row r="2130" spans="1:8" x14ac:dyDescent="0.2">
      <c r="A2130" s="37" t="str">
        <f t="shared" si="33"/>
        <v>251.67.120.207|43073|0.218124999999418</v>
      </c>
      <c r="B2130" s="32">
        <v>9128</v>
      </c>
      <c r="C2130" s="32" t="s">
        <v>3035</v>
      </c>
      <c r="D2130" s="38">
        <f>INT(DT!A2130)</f>
        <v>43073</v>
      </c>
      <c r="E2130" s="39">
        <f>DT!A2130-INT(DT!A2130)</f>
        <v>0.21812499999941792</v>
      </c>
      <c r="F2130" s="32" t="s">
        <v>491</v>
      </c>
      <c r="G2130" s="39">
        <f>IF(F_SEARCHES!$H2130=1,(VLOOKUP(F_SEARCHES!$A2130,'F_ ORDERS'!A:G,7,FALSE)+VLOOKUP(F_SEARCHES!$A2130,'F_ ORDERS'!A:H,8,FALSE))-(F_SEARCHES!$D2130+F_SEARCHES!$E2130),0)</f>
        <v>0</v>
      </c>
      <c r="H2130" s="32">
        <f>IFERROR(IF(MATCH(F_SEARCHES!$A2130,'F_ ORDERS'!A:A,0),1,),0)</f>
        <v>0</v>
      </c>
    </row>
    <row r="2131" spans="1:8" x14ac:dyDescent="0.2">
      <c r="A2131" s="37" t="str">
        <f t="shared" si="33"/>
        <v>251.8.81.118|41828|0.182986111110949</v>
      </c>
      <c r="B2131" s="32">
        <v>9129</v>
      </c>
      <c r="C2131" s="32" t="s">
        <v>3036</v>
      </c>
      <c r="D2131" s="38">
        <f>INT(DT!A2131)</f>
        <v>41828</v>
      </c>
      <c r="E2131" s="39">
        <f>DT!A2131-INT(DT!A2131)</f>
        <v>0.18298611111094942</v>
      </c>
      <c r="F2131" s="32" t="s">
        <v>443</v>
      </c>
      <c r="G2131" s="39">
        <f>IF(F_SEARCHES!$H2131=1,(VLOOKUP(F_SEARCHES!$A2131,'F_ ORDERS'!A:G,7,FALSE)+VLOOKUP(F_SEARCHES!$A2131,'F_ ORDERS'!A:H,8,FALSE))-(F_SEARCHES!$D2131+F_SEARCHES!$E2131),0)</f>
        <v>0</v>
      </c>
      <c r="H2131" s="32">
        <f>IFERROR(IF(MATCH(F_SEARCHES!$A2131,'F_ ORDERS'!A:A,0),1,),0)</f>
        <v>0</v>
      </c>
    </row>
    <row r="2132" spans="1:8" x14ac:dyDescent="0.2">
      <c r="A2132" s="37" t="str">
        <f t="shared" si="33"/>
        <v>252.103.103.251|44481|0.316342592603178</v>
      </c>
      <c r="B2132" s="32">
        <v>9130</v>
      </c>
      <c r="C2132" s="32" t="s">
        <v>3037</v>
      </c>
      <c r="D2132" s="38">
        <f>INT(DT!A2132)</f>
        <v>44481</v>
      </c>
      <c r="E2132" s="39">
        <f>DT!A2132-INT(DT!A2132)</f>
        <v>0.31634259260317776</v>
      </c>
      <c r="F2132" s="32" t="s">
        <v>44</v>
      </c>
      <c r="G2132" s="39">
        <f>IF(F_SEARCHES!$H2132=1,(VLOOKUP(F_SEARCHES!$A2132,'F_ ORDERS'!A:G,7,FALSE)+VLOOKUP(F_SEARCHES!$A2132,'F_ ORDERS'!A:H,8,FALSE))-(F_SEARCHES!$D2132+F_SEARCHES!$E2132),0)</f>
        <v>0</v>
      </c>
      <c r="H2132" s="32">
        <f>IFERROR(IF(MATCH(F_SEARCHES!$A2132,'F_ ORDERS'!A:A,0),1,),0)</f>
        <v>0</v>
      </c>
    </row>
    <row r="2133" spans="1:8" x14ac:dyDescent="0.2">
      <c r="A2133" s="37" t="str">
        <f t="shared" si="33"/>
        <v>252.103.124.144|45304|0.895671296297223</v>
      </c>
      <c r="B2133" s="32">
        <v>9131</v>
      </c>
      <c r="C2133" s="32" t="s">
        <v>3038</v>
      </c>
      <c r="D2133" s="38">
        <f>INT(DT!A2133)</f>
        <v>45304</v>
      </c>
      <c r="E2133" s="39">
        <f>DT!A2133-INT(DT!A2133)</f>
        <v>0.89567129629722331</v>
      </c>
      <c r="F2133" s="32" t="s">
        <v>267</v>
      </c>
      <c r="G2133" s="39">
        <f>IF(F_SEARCHES!$H2133=1,(VLOOKUP(F_SEARCHES!$A2133,'F_ ORDERS'!A:G,7,FALSE)+VLOOKUP(F_SEARCHES!$A2133,'F_ ORDERS'!A:H,8,FALSE))-(F_SEARCHES!$D2133+F_SEARCHES!$E2133),0)</f>
        <v>0</v>
      </c>
      <c r="H2133" s="32">
        <f>IFERROR(IF(MATCH(F_SEARCHES!$A2133,'F_ ORDERS'!A:A,0),1,),0)</f>
        <v>0</v>
      </c>
    </row>
    <row r="2134" spans="1:8" x14ac:dyDescent="0.2">
      <c r="A2134" s="37" t="str">
        <f t="shared" si="33"/>
        <v>252.149.145.181|43203|0.436064814806741</v>
      </c>
      <c r="B2134" s="32">
        <v>9132</v>
      </c>
      <c r="C2134" s="32" t="s">
        <v>3039</v>
      </c>
      <c r="D2134" s="38">
        <f>INT(DT!A2134)</f>
        <v>43203</v>
      </c>
      <c r="E2134" s="39">
        <f>DT!A2134-INT(DT!A2134)</f>
        <v>0.4360648148067412</v>
      </c>
      <c r="F2134" s="32" t="s">
        <v>485</v>
      </c>
      <c r="G2134" s="39">
        <f>IF(F_SEARCHES!$H2134=1,(VLOOKUP(F_SEARCHES!$A2134,'F_ ORDERS'!A:G,7,FALSE)+VLOOKUP(F_SEARCHES!$A2134,'F_ ORDERS'!A:H,8,FALSE))-(F_SEARCHES!$D2134+F_SEARCHES!$E2134),0)</f>
        <v>0</v>
      </c>
      <c r="H2134" s="32">
        <f>IFERROR(IF(MATCH(F_SEARCHES!$A2134,'F_ ORDERS'!A:A,0),1,),0)</f>
        <v>0</v>
      </c>
    </row>
    <row r="2135" spans="1:8" x14ac:dyDescent="0.2">
      <c r="A2135" s="37" t="str">
        <f t="shared" si="33"/>
        <v>252.152.120.61|43743|0.622766203712672</v>
      </c>
      <c r="B2135" s="32">
        <v>9133</v>
      </c>
      <c r="C2135" s="32" t="s">
        <v>3040</v>
      </c>
      <c r="D2135" s="38">
        <f>INT(DT!A2135)</f>
        <v>43743</v>
      </c>
      <c r="E2135" s="39">
        <f>DT!A2135-INT(DT!A2135)</f>
        <v>0.622766203712672</v>
      </c>
      <c r="F2135" s="32" t="s">
        <v>133</v>
      </c>
      <c r="G2135" s="39">
        <f>IF(F_SEARCHES!$H2135=1,(VLOOKUP(F_SEARCHES!$A2135,'F_ ORDERS'!A:G,7,FALSE)+VLOOKUP(F_SEARCHES!$A2135,'F_ ORDERS'!A:H,8,FALSE))-(F_SEARCHES!$D2135+F_SEARCHES!$E2135),0)</f>
        <v>5.6481481478840578E-2</v>
      </c>
      <c r="H2135" s="32">
        <f>IFERROR(IF(MATCH(F_SEARCHES!$A2135,'F_ ORDERS'!A:A,0),1,),0)</f>
        <v>1</v>
      </c>
    </row>
    <row r="2136" spans="1:8" x14ac:dyDescent="0.2">
      <c r="A2136" s="37" t="str">
        <f t="shared" si="33"/>
        <v>252.162.228.5|45066|0.870254629633564</v>
      </c>
      <c r="B2136" s="32">
        <v>9134</v>
      </c>
      <c r="C2136" s="32" t="s">
        <v>3041</v>
      </c>
      <c r="D2136" s="38">
        <f>INT(DT!A2136)</f>
        <v>45066</v>
      </c>
      <c r="E2136" s="39">
        <f>DT!A2136-INT(DT!A2136)</f>
        <v>0.87025462963356404</v>
      </c>
      <c r="F2136" s="32" t="s">
        <v>436</v>
      </c>
      <c r="G2136" s="39">
        <f>IF(F_SEARCHES!$H2136=1,(VLOOKUP(F_SEARCHES!$A2136,'F_ ORDERS'!A:G,7,FALSE)+VLOOKUP(F_SEARCHES!$A2136,'F_ ORDERS'!A:H,8,FALSE))-(F_SEARCHES!$D2136+F_SEARCHES!$E2136),0)</f>
        <v>0</v>
      </c>
      <c r="H2136" s="32">
        <f>IFERROR(IF(MATCH(F_SEARCHES!$A2136,'F_ ORDERS'!A:A,0),1,),0)</f>
        <v>0</v>
      </c>
    </row>
    <row r="2137" spans="1:8" x14ac:dyDescent="0.2">
      <c r="A2137" s="37" t="str">
        <f t="shared" si="33"/>
        <v>252.176.65.99|44772|0.436273148152395</v>
      </c>
      <c r="B2137" s="32">
        <v>9135</v>
      </c>
      <c r="C2137" s="32" t="s">
        <v>3042</v>
      </c>
      <c r="D2137" s="38">
        <f>INT(DT!A2137)</f>
        <v>44772</v>
      </c>
      <c r="E2137" s="39">
        <f>DT!A2137-INT(DT!A2137)</f>
        <v>0.43627314815239515</v>
      </c>
      <c r="F2137" s="32" t="s">
        <v>448</v>
      </c>
      <c r="G2137" s="39">
        <f>IF(F_SEARCHES!$H2137=1,(VLOOKUP(F_SEARCHES!$A2137,'F_ ORDERS'!A:G,7,FALSE)+VLOOKUP(F_SEARCHES!$A2137,'F_ ORDERS'!A:H,8,FALSE))-(F_SEARCHES!$D2137+F_SEARCHES!$E2137),0)</f>
        <v>1.7199074070958886E-2</v>
      </c>
      <c r="H2137" s="32">
        <f>IFERROR(IF(MATCH(F_SEARCHES!$A2137,'F_ ORDERS'!A:A,0),1,),0)</f>
        <v>1</v>
      </c>
    </row>
    <row r="2138" spans="1:8" x14ac:dyDescent="0.2">
      <c r="A2138" s="37" t="str">
        <f t="shared" si="33"/>
        <v>252.204.211.237|44631|0.740034722221026</v>
      </c>
      <c r="B2138" s="32">
        <v>9136</v>
      </c>
      <c r="C2138" s="32" t="s">
        <v>3043</v>
      </c>
      <c r="D2138" s="38">
        <f>INT(DT!A2138)</f>
        <v>44631</v>
      </c>
      <c r="E2138" s="39">
        <f>DT!A2138-INT(DT!A2138)</f>
        <v>0.74003472222102573</v>
      </c>
      <c r="F2138" s="32" t="s">
        <v>366</v>
      </c>
      <c r="G2138" s="39">
        <f>IF(F_SEARCHES!$H2138=1,(VLOOKUP(F_SEARCHES!$A2138,'F_ ORDERS'!A:G,7,FALSE)+VLOOKUP(F_SEARCHES!$A2138,'F_ ORDERS'!A:H,8,FALSE))-(F_SEARCHES!$D2138+F_SEARCHES!$E2138),0)</f>
        <v>4.4571759259270038E-2</v>
      </c>
      <c r="H2138" s="32">
        <f>IFERROR(IF(MATCH(F_SEARCHES!$A2138,'F_ ORDERS'!A:A,0),1,),0)</f>
        <v>1</v>
      </c>
    </row>
    <row r="2139" spans="1:8" x14ac:dyDescent="0.2">
      <c r="A2139" s="37" t="str">
        <f t="shared" si="33"/>
        <v>252.6.153.223|43240|0.43165509258688</v>
      </c>
      <c r="B2139" s="32">
        <v>9137</v>
      </c>
      <c r="C2139" s="32" t="s">
        <v>3044</v>
      </c>
      <c r="D2139" s="38">
        <f>INT(DT!A2139)</f>
        <v>43240</v>
      </c>
      <c r="E2139" s="39">
        <f>DT!A2139-INT(DT!A2139)</f>
        <v>0.43165509258687962</v>
      </c>
      <c r="F2139" s="32" t="s">
        <v>324</v>
      </c>
      <c r="G2139" s="39">
        <f>IF(F_SEARCHES!$H2139=1,(VLOOKUP(F_SEARCHES!$A2139,'F_ ORDERS'!A:G,7,FALSE)+VLOOKUP(F_SEARCHES!$A2139,'F_ ORDERS'!A:H,8,FALSE))-(F_SEARCHES!$D2139+F_SEARCHES!$E2139),0)</f>
        <v>1.6435185170848854E-3</v>
      </c>
      <c r="H2139" s="32">
        <f>IFERROR(IF(MATCH(F_SEARCHES!$A2139,'F_ ORDERS'!A:A,0),1,),0)</f>
        <v>1</v>
      </c>
    </row>
    <row r="2140" spans="1:8" x14ac:dyDescent="0.2">
      <c r="A2140" s="37" t="str">
        <f t="shared" si="33"/>
        <v>252.79.80.46|44312|0.567893518520577</v>
      </c>
      <c r="B2140" s="32">
        <v>9138</v>
      </c>
      <c r="C2140" s="32" t="s">
        <v>3045</v>
      </c>
      <c r="D2140" s="38">
        <f>INT(DT!A2140)</f>
        <v>44312</v>
      </c>
      <c r="E2140" s="39">
        <f>DT!A2140-INT(DT!A2140)</f>
        <v>0.56789351852057735</v>
      </c>
      <c r="F2140" s="32" t="s">
        <v>388</v>
      </c>
      <c r="G2140" s="39">
        <f>IF(F_SEARCHES!$H2140=1,(VLOOKUP(F_SEARCHES!$A2140,'F_ ORDERS'!A:G,7,FALSE)+VLOOKUP(F_SEARCHES!$A2140,'F_ ORDERS'!A:H,8,FALSE))-(F_SEARCHES!$D2140+F_SEARCHES!$E2140),0)</f>
        <v>2.2233796298678499E-2</v>
      </c>
      <c r="H2140" s="32">
        <f>IFERROR(IF(MATCH(F_SEARCHES!$A2140,'F_ ORDERS'!A:A,0),1,),0)</f>
        <v>1</v>
      </c>
    </row>
    <row r="2141" spans="1:8" x14ac:dyDescent="0.2">
      <c r="A2141" s="37" t="str">
        <f t="shared" si="33"/>
        <v>252.87.170.1|44617|0.233206018521741</v>
      </c>
      <c r="B2141" s="32">
        <v>9139</v>
      </c>
      <c r="C2141" s="32" t="s">
        <v>3046</v>
      </c>
      <c r="D2141" s="38">
        <f>INT(DT!A2141)</f>
        <v>44617</v>
      </c>
      <c r="E2141" s="39">
        <f>DT!A2141-INT(DT!A2141)</f>
        <v>0.2332060185217415</v>
      </c>
      <c r="F2141" s="32" t="s">
        <v>368</v>
      </c>
      <c r="G2141" s="39">
        <f>IF(F_SEARCHES!$H2141=1,(VLOOKUP(F_SEARCHES!$A2141,'F_ ORDERS'!A:G,7,FALSE)+VLOOKUP(F_SEARCHES!$A2141,'F_ ORDERS'!A:H,8,FALSE))-(F_SEARCHES!$D2141+F_SEARCHES!$E2141),0)</f>
        <v>8.8229166663950309E-2</v>
      </c>
      <c r="H2141" s="32">
        <f>IFERROR(IF(MATCH(F_SEARCHES!$A2141,'F_ ORDERS'!A:A,0),1,),0)</f>
        <v>1</v>
      </c>
    </row>
    <row r="2142" spans="1:8" x14ac:dyDescent="0.2">
      <c r="A2142" s="37" t="str">
        <f t="shared" si="33"/>
        <v>252.93.234.30|44095|0.430046296292858</v>
      </c>
      <c r="B2142" s="32">
        <v>9140</v>
      </c>
      <c r="C2142" s="32" t="s">
        <v>3047</v>
      </c>
      <c r="D2142" s="38">
        <f>INT(DT!A2142)</f>
        <v>44095</v>
      </c>
      <c r="E2142" s="39">
        <f>DT!A2142-INT(DT!A2142)</f>
        <v>0.43004629629285773</v>
      </c>
      <c r="F2142" s="32" t="s">
        <v>170</v>
      </c>
      <c r="G2142" s="39">
        <f>IF(F_SEARCHES!$H2142=1,(VLOOKUP(F_SEARCHES!$A2142,'F_ ORDERS'!A:G,7,FALSE)+VLOOKUP(F_SEARCHES!$A2142,'F_ ORDERS'!A:H,8,FALSE))-(F_SEARCHES!$D2142+F_SEARCHES!$E2142),0)</f>
        <v>0</v>
      </c>
      <c r="H2142" s="32">
        <f>IFERROR(IF(MATCH(F_SEARCHES!$A2142,'F_ ORDERS'!A:A,0),1,),0)</f>
        <v>0</v>
      </c>
    </row>
    <row r="2143" spans="1:8" x14ac:dyDescent="0.2">
      <c r="A2143" s="37" t="str">
        <f t="shared" si="33"/>
        <v>253.12.20.59|43631|0.688125000000582</v>
      </c>
      <c r="B2143" s="32">
        <v>9141</v>
      </c>
      <c r="C2143" s="32" t="s">
        <v>3048</v>
      </c>
      <c r="D2143" s="38">
        <f>INT(DT!A2143)</f>
        <v>43631</v>
      </c>
      <c r="E2143" s="39">
        <f>DT!A2143-INT(DT!A2143)</f>
        <v>0.68812500000058208</v>
      </c>
      <c r="F2143" s="32" t="s">
        <v>14</v>
      </c>
      <c r="G2143" s="39">
        <f>IF(F_SEARCHES!$H2143=1,(VLOOKUP(F_SEARCHES!$A2143,'F_ ORDERS'!A:G,7,FALSE)+VLOOKUP(F_SEARCHES!$A2143,'F_ ORDERS'!A:H,8,FALSE))-(F_SEARCHES!$D2143+F_SEARCHES!$E2143),0)</f>
        <v>2.4849537039699499E-2</v>
      </c>
      <c r="H2143" s="32">
        <f>IFERROR(IF(MATCH(F_SEARCHES!$A2143,'F_ ORDERS'!A:A,0),1,),0)</f>
        <v>1</v>
      </c>
    </row>
    <row r="2144" spans="1:8" x14ac:dyDescent="0.2">
      <c r="A2144" s="37" t="str">
        <f t="shared" si="33"/>
        <v>253.13.25.58|45120|0.318078703712672</v>
      </c>
      <c r="B2144" s="32">
        <v>9142</v>
      </c>
      <c r="C2144" s="32" t="s">
        <v>3049</v>
      </c>
      <c r="D2144" s="38">
        <f>INT(DT!A2144)</f>
        <v>45120</v>
      </c>
      <c r="E2144" s="39">
        <f>DT!A2144-INT(DT!A2144)</f>
        <v>0.318078703712672</v>
      </c>
      <c r="F2144" s="32" t="s">
        <v>445</v>
      </c>
      <c r="G2144" s="39">
        <f>IF(F_SEARCHES!$H2144=1,(VLOOKUP(F_SEARCHES!$A2144,'F_ ORDERS'!A:G,7,FALSE)+VLOOKUP(F_SEARCHES!$A2144,'F_ ORDERS'!A:H,8,FALSE))-(F_SEARCHES!$D2144+F_SEARCHES!$E2144),0)</f>
        <v>2.5960648148611654E-2</v>
      </c>
      <c r="H2144" s="32">
        <f>IFERROR(IF(MATCH(F_SEARCHES!$A2144,'F_ ORDERS'!A:A,0),1,),0)</f>
        <v>1</v>
      </c>
    </row>
    <row r="2145" spans="1:8" x14ac:dyDescent="0.2">
      <c r="A2145" s="37" t="str">
        <f t="shared" si="33"/>
        <v>253.134.196.68|43685|0.934328703697247</v>
      </c>
      <c r="B2145" s="32">
        <v>9143</v>
      </c>
      <c r="C2145" s="32" t="s">
        <v>3050</v>
      </c>
      <c r="D2145" s="38">
        <f>INT(DT!A2145)</f>
        <v>43685</v>
      </c>
      <c r="E2145" s="39">
        <f>DT!A2145-INT(DT!A2145)</f>
        <v>0.93432870369724697</v>
      </c>
      <c r="F2145" s="32" t="s">
        <v>429</v>
      </c>
      <c r="G2145" s="39">
        <f>IF(F_SEARCHES!$H2145=1,(VLOOKUP(F_SEARCHES!$A2145,'F_ ORDERS'!A:G,7,FALSE)+VLOOKUP(F_SEARCHES!$A2145,'F_ ORDERS'!A:H,8,FALSE))-(F_SEARCHES!$D2145+F_SEARCHES!$E2145),0)</f>
        <v>2.0023148150357883E-2</v>
      </c>
      <c r="H2145" s="32">
        <f>IFERROR(IF(MATCH(F_SEARCHES!$A2145,'F_ ORDERS'!A:A,0),1,),0)</f>
        <v>1</v>
      </c>
    </row>
    <row r="2146" spans="1:8" x14ac:dyDescent="0.2">
      <c r="A2146" s="37" t="str">
        <f t="shared" si="33"/>
        <v>253.177.181.30|45127|0.731608796297223</v>
      </c>
      <c r="B2146" s="32">
        <v>9144</v>
      </c>
      <c r="C2146" s="32" t="s">
        <v>3051</v>
      </c>
      <c r="D2146" s="38">
        <f>INT(DT!A2146)</f>
        <v>45127</v>
      </c>
      <c r="E2146" s="39">
        <f>DT!A2146-INT(DT!A2146)</f>
        <v>0.73160879629722331</v>
      </c>
      <c r="F2146" s="32" t="s">
        <v>472</v>
      </c>
      <c r="G2146" s="39">
        <f>IF(F_SEARCHES!$H2146=1,(VLOOKUP(F_SEARCHES!$A2146,'F_ ORDERS'!A:G,7,FALSE)+VLOOKUP(F_SEARCHES!$A2146,'F_ ORDERS'!A:H,8,FALSE))-(F_SEARCHES!$D2146+F_SEARCHES!$E2146),0)</f>
        <v>7.7534722222480923E-2</v>
      </c>
      <c r="H2146" s="32">
        <f>IFERROR(IF(MATCH(F_SEARCHES!$A2146,'F_ ORDERS'!A:A,0),1,),0)</f>
        <v>1</v>
      </c>
    </row>
    <row r="2147" spans="1:8" x14ac:dyDescent="0.2">
      <c r="A2147" s="37" t="str">
        <f t="shared" si="33"/>
        <v>253.230.34.95|44473|0.823159722232958</v>
      </c>
      <c r="B2147" s="32">
        <v>9145</v>
      </c>
      <c r="C2147" s="32" t="s">
        <v>3052</v>
      </c>
      <c r="D2147" s="38">
        <f>INT(DT!A2147)</f>
        <v>44473</v>
      </c>
      <c r="E2147" s="39">
        <f>DT!A2147-INT(DT!A2147)</f>
        <v>0.8231597222329583</v>
      </c>
      <c r="F2147" s="32" t="s">
        <v>485</v>
      </c>
      <c r="G2147" s="39">
        <f>IF(F_SEARCHES!$H2147=1,(VLOOKUP(F_SEARCHES!$A2147,'F_ ORDERS'!A:G,7,FALSE)+VLOOKUP(F_SEARCHES!$A2147,'F_ ORDERS'!A:H,8,FALSE))-(F_SEARCHES!$D2147+F_SEARCHES!$E2147),0)</f>
        <v>4.1539351848769002E-2</v>
      </c>
      <c r="H2147" s="32">
        <f>IFERROR(IF(MATCH(F_SEARCHES!$A2147,'F_ ORDERS'!A:A,0),1,),0)</f>
        <v>1</v>
      </c>
    </row>
    <row r="2148" spans="1:8" x14ac:dyDescent="0.2">
      <c r="A2148" s="37" t="str">
        <f t="shared" si="33"/>
        <v>253.253.241.31|43860|0.613472222219571</v>
      </c>
      <c r="B2148" s="32">
        <v>9146</v>
      </c>
      <c r="C2148" s="32" t="s">
        <v>3053</v>
      </c>
      <c r="D2148" s="38">
        <f>INT(DT!A2148)</f>
        <v>43860</v>
      </c>
      <c r="E2148" s="39">
        <f>DT!A2148-INT(DT!A2148)</f>
        <v>0.61347222221957054</v>
      </c>
      <c r="F2148" s="32" t="s">
        <v>449</v>
      </c>
      <c r="G2148" s="39">
        <f>IF(F_SEARCHES!$H2148=1,(VLOOKUP(F_SEARCHES!$A2148,'F_ ORDERS'!A:G,7,FALSE)+VLOOKUP(F_SEARCHES!$A2148,'F_ ORDERS'!A:H,8,FALSE))-(F_SEARCHES!$D2148+F_SEARCHES!$E2148),0)</f>
        <v>0</v>
      </c>
      <c r="H2148" s="32">
        <f>IFERROR(IF(MATCH(F_SEARCHES!$A2148,'F_ ORDERS'!A:A,0),1,),0)</f>
        <v>0</v>
      </c>
    </row>
    <row r="2149" spans="1:8" x14ac:dyDescent="0.2">
      <c r="A2149" s="37" t="str">
        <f t="shared" si="33"/>
        <v>253.254.34.57|44001|0.158449074071541</v>
      </c>
      <c r="B2149" s="32">
        <v>9147</v>
      </c>
      <c r="C2149" s="32" t="s">
        <v>3054</v>
      </c>
      <c r="D2149" s="38">
        <f>INT(DT!A2149)</f>
        <v>44001</v>
      </c>
      <c r="E2149" s="39">
        <f>DT!A2149-INT(DT!A2149)</f>
        <v>0.15844907407154096</v>
      </c>
      <c r="F2149" s="32" t="s">
        <v>427</v>
      </c>
      <c r="G2149" s="39">
        <f>IF(F_SEARCHES!$H2149=1,(VLOOKUP(F_SEARCHES!$A2149,'F_ ORDERS'!A:G,7,FALSE)+VLOOKUP(F_SEARCHES!$A2149,'F_ ORDERS'!A:H,8,FALSE))-(F_SEARCHES!$D2149+F_SEARCHES!$E2149),0)</f>
        <v>0</v>
      </c>
      <c r="H2149" s="32">
        <f>IFERROR(IF(MATCH(F_SEARCHES!$A2149,'F_ ORDERS'!A:A,0),1,),0)</f>
        <v>0</v>
      </c>
    </row>
    <row r="2150" spans="1:8" x14ac:dyDescent="0.2">
      <c r="A2150" s="37" t="str">
        <f t="shared" si="33"/>
        <v>253.35.121.68|44506|0.543171296303626</v>
      </c>
      <c r="B2150" s="32">
        <v>9148</v>
      </c>
      <c r="C2150" s="32" t="s">
        <v>3055</v>
      </c>
      <c r="D2150" s="38">
        <f>INT(DT!A2150)</f>
        <v>44506</v>
      </c>
      <c r="E2150" s="39">
        <f>DT!A2150-INT(DT!A2150)</f>
        <v>0.54317129630362615</v>
      </c>
      <c r="F2150" s="32" t="s">
        <v>51</v>
      </c>
      <c r="G2150" s="39">
        <f>IF(F_SEARCHES!$H2150=1,(VLOOKUP(F_SEARCHES!$A2150,'F_ ORDERS'!A:G,7,FALSE)+VLOOKUP(F_SEARCHES!$A2150,'F_ ORDERS'!A:H,8,FALSE))-(F_SEARCHES!$D2150+F_SEARCHES!$E2150),0)</f>
        <v>8.6782407408463769E-2</v>
      </c>
      <c r="H2150" s="32">
        <f>IFERROR(IF(MATCH(F_SEARCHES!$A2150,'F_ ORDERS'!A:A,0),1,),0)</f>
        <v>1</v>
      </c>
    </row>
    <row r="2151" spans="1:8" x14ac:dyDescent="0.2">
      <c r="A2151" s="37" t="str">
        <f t="shared" si="33"/>
        <v>254.0.131.49|44018|0.136817129627161</v>
      </c>
      <c r="B2151" s="32">
        <v>9149</v>
      </c>
      <c r="C2151" s="32" t="s">
        <v>3056</v>
      </c>
      <c r="D2151" s="38">
        <f>INT(DT!A2151)</f>
        <v>44018</v>
      </c>
      <c r="E2151" s="39">
        <f>DT!A2151-INT(DT!A2151)</f>
        <v>0.13681712962716119</v>
      </c>
      <c r="F2151" s="32" t="s">
        <v>28</v>
      </c>
      <c r="G2151" s="39">
        <f>IF(F_SEARCHES!$H2151=1,(VLOOKUP(F_SEARCHES!$A2151,'F_ ORDERS'!A:G,7,FALSE)+VLOOKUP(F_SEARCHES!$A2151,'F_ ORDERS'!A:H,8,FALSE))-(F_SEARCHES!$D2151+F_SEARCHES!$E2151),0)</f>
        <v>0.10380787037138361</v>
      </c>
      <c r="H2151" s="32">
        <f>IFERROR(IF(MATCH(F_SEARCHES!$A2151,'F_ ORDERS'!A:A,0),1,),0)</f>
        <v>1</v>
      </c>
    </row>
    <row r="2152" spans="1:8" x14ac:dyDescent="0.2">
      <c r="A2152" s="37" t="str">
        <f t="shared" si="33"/>
        <v>254.116.231.206|43100|0.473472222220153</v>
      </c>
      <c r="B2152" s="32">
        <v>9150</v>
      </c>
      <c r="C2152" s="32" t="s">
        <v>3057</v>
      </c>
      <c r="D2152" s="38">
        <f>INT(DT!A2152)</f>
        <v>43100</v>
      </c>
      <c r="E2152" s="39">
        <f>DT!A2152-INT(DT!A2152)</f>
        <v>0.47347222222015262</v>
      </c>
      <c r="F2152" s="32" t="s">
        <v>281</v>
      </c>
      <c r="G2152" s="39">
        <f>IF(F_SEARCHES!$H2152=1,(VLOOKUP(F_SEARCHES!$A2152,'F_ ORDERS'!A:G,7,FALSE)+VLOOKUP(F_SEARCHES!$A2152,'F_ ORDERS'!A:H,8,FALSE))-(F_SEARCHES!$D2152+F_SEARCHES!$E2152),0)</f>
        <v>1.8576388887595385E-2</v>
      </c>
      <c r="H2152" s="32">
        <f>IFERROR(IF(MATCH(F_SEARCHES!$A2152,'F_ ORDERS'!A:A,0),1,),0)</f>
        <v>1</v>
      </c>
    </row>
    <row r="2153" spans="1:8" x14ac:dyDescent="0.2">
      <c r="A2153" s="37" t="str">
        <f t="shared" si="33"/>
        <v>254.149.209.87|44390|0.518657407410501</v>
      </c>
      <c r="B2153" s="32">
        <v>9151</v>
      </c>
      <c r="C2153" s="32" t="s">
        <v>3058</v>
      </c>
      <c r="D2153" s="38">
        <f>INT(DT!A2153)</f>
        <v>44390</v>
      </c>
      <c r="E2153" s="39">
        <f>DT!A2153-INT(DT!A2153)</f>
        <v>0.51865740741050104</v>
      </c>
      <c r="F2153" s="32" t="s">
        <v>159</v>
      </c>
      <c r="G2153" s="39">
        <f>IF(F_SEARCHES!$H2153=1,(VLOOKUP(F_SEARCHES!$A2153,'F_ ORDERS'!A:G,7,FALSE)+VLOOKUP(F_SEARCHES!$A2153,'F_ ORDERS'!A:H,8,FALSE))-(F_SEARCHES!$D2153+F_SEARCHES!$E2153),0)</f>
        <v>0</v>
      </c>
      <c r="H2153" s="32">
        <f>IFERROR(IF(MATCH(F_SEARCHES!$A2153,'F_ ORDERS'!A:A,0),1,),0)</f>
        <v>0</v>
      </c>
    </row>
    <row r="2154" spans="1:8" x14ac:dyDescent="0.2">
      <c r="A2154" s="37" t="str">
        <f t="shared" si="33"/>
        <v>254.170.110.65|44184|0.121608796296641</v>
      </c>
      <c r="B2154" s="32">
        <v>9152</v>
      </c>
      <c r="C2154" s="32" t="s">
        <v>3059</v>
      </c>
      <c r="D2154" s="38">
        <f>INT(DT!A2154)</f>
        <v>44184</v>
      </c>
      <c r="E2154" s="39">
        <f>DT!A2154-INT(DT!A2154)</f>
        <v>0.12160879629664123</v>
      </c>
      <c r="F2154" s="32" t="s">
        <v>392</v>
      </c>
      <c r="G2154" s="39">
        <f>IF(F_SEARCHES!$H2154=1,(VLOOKUP(F_SEARCHES!$A2154,'F_ ORDERS'!A:G,7,FALSE)+VLOOKUP(F_SEARCHES!$A2154,'F_ ORDERS'!A:H,8,FALSE))-(F_SEARCHES!$D2154+F_SEARCHES!$E2154),0)</f>
        <v>2.9293981482624076E-2</v>
      </c>
      <c r="H2154" s="32">
        <f>IFERROR(IF(MATCH(F_SEARCHES!$A2154,'F_ ORDERS'!A:A,0),1,),0)</f>
        <v>1</v>
      </c>
    </row>
    <row r="2155" spans="1:8" x14ac:dyDescent="0.2">
      <c r="A2155" s="37" t="str">
        <f t="shared" si="33"/>
        <v>254.184.231.2|43149|0.254374999996799</v>
      </c>
      <c r="B2155" s="32">
        <v>9153</v>
      </c>
      <c r="C2155" s="32" t="s">
        <v>3060</v>
      </c>
      <c r="D2155" s="38">
        <f>INT(DT!A2155)</f>
        <v>43149</v>
      </c>
      <c r="E2155" s="39">
        <f>DT!A2155-INT(DT!A2155)</f>
        <v>0.25437499999679858</v>
      </c>
      <c r="F2155" s="32" t="s">
        <v>335</v>
      </c>
      <c r="G2155" s="39">
        <f>IF(F_SEARCHES!$H2155=1,(VLOOKUP(F_SEARCHES!$A2155,'F_ ORDERS'!A:G,7,FALSE)+VLOOKUP(F_SEARCHES!$A2155,'F_ ORDERS'!A:H,8,FALSE))-(F_SEARCHES!$D2155+F_SEARCHES!$E2155),0)</f>
        <v>5.34143518525525E-2</v>
      </c>
      <c r="H2155" s="32">
        <f>IFERROR(IF(MATCH(F_SEARCHES!$A2155,'F_ ORDERS'!A:A,0),1,),0)</f>
        <v>1</v>
      </c>
    </row>
    <row r="2156" spans="1:8" x14ac:dyDescent="0.2">
      <c r="A2156" s="37" t="str">
        <f t="shared" si="33"/>
        <v>254.186.173.159|44912|0.983865740738111</v>
      </c>
      <c r="B2156" s="32">
        <v>9154</v>
      </c>
      <c r="C2156" s="32" t="s">
        <v>3061</v>
      </c>
      <c r="D2156" s="38">
        <f>INT(DT!A2156)</f>
        <v>44912</v>
      </c>
      <c r="E2156" s="39">
        <f>DT!A2156-INT(DT!A2156)</f>
        <v>0.98386574073811062</v>
      </c>
      <c r="F2156" s="32" t="s">
        <v>225</v>
      </c>
      <c r="G2156" s="39">
        <f>IF(F_SEARCHES!$H2156=1,(VLOOKUP(F_SEARCHES!$A2156,'F_ ORDERS'!A:G,7,FALSE)+VLOOKUP(F_SEARCHES!$A2156,'F_ ORDERS'!A:H,8,FALSE))-(F_SEARCHES!$D2156+F_SEARCHES!$E2156),0)</f>
        <v>5.4756944446125999E-2</v>
      </c>
      <c r="H2156" s="32">
        <f>IFERROR(IF(MATCH(F_SEARCHES!$A2156,'F_ ORDERS'!A:A,0),1,),0)</f>
        <v>1</v>
      </c>
    </row>
    <row r="2157" spans="1:8" x14ac:dyDescent="0.2">
      <c r="A2157" s="37" t="str">
        <f t="shared" si="33"/>
        <v>254.191.244.199|45269|0.381134259259852</v>
      </c>
      <c r="B2157" s="32">
        <v>9155</v>
      </c>
      <c r="C2157" s="32" t="s">
        <v>3062</v>
      </c>
      <c r="D2157" s="38">
        <f>INT(DT!A2157)</f>
        <v>45269</v>
      </c>
      <c r="E2157" s="39">
        <f>DT!A2157-INT(DT!A2157)</f>
        <v>0.38113425925985212</v>
      </c>
      <c r="F2157" s="32" t="s">
        <v>244</v>
      </c>
      <c r="G2157" s="39">
        <f>IF(F_SEARCHES!$H2157=1,(VLOOKUP(F_SEARCHES!$A2157,'F_ ORDERS'!A:G,7,FALSE)+VLOOKUP(F_SEARCHES!$A2157,'F_ ORDERS'!A:H,8,FALSE))-(F_SEARCHES!$D2157+F_SEARCHES!$E2157),0)</f>
        <v>0</v>
      </c>
      <c r="H2157" s="32">
        <f>IFERROR(IF(MATCH(F_SEARCHES!$A2157,'F_ ORDERS'!A:A,0),1,),0)</f>
        <v>0</v>
      </c>
    </row>
    <row r="2158" spans="1:8" x14ac:dyDescent="0.2">
      <c r="A2158" s="37" t="str">
        <f t="shared" si="33"/>
        <v>254.2.254.109|43194|0.269120370372548</v>
      </c>
      <c r="B2158" s="32">
        <v>9156</v>
      </c>
      <c r="C2158" s="32" t="s">
        <v>3063</v>
      </c>
      <c r="D2158" s="38">
        <f>INT(DT!A2158)</f>
        <v>43194</v>
      </c>
      <c r="E2158" s="39">
        <f>DT!A2158-INT(DT!A2158)</f>
        <v>0.26912037037254777</v>
      </c>
      <c r="F2158" s="32" t="s">
        <v>137</v>
      </c>
      <c r="G2158" s="39">
        <f>IF(F_SEARCHES!$H2158=1,(VLOOKUP(F_SEARCHES!$A2158,'F_ ORDERS'!A:G,7,FALSE)+VLOOKUP(F_SEARCHES!$A2158,'F_ ORDERS'!A:H,8,FALSE))-(F_SEARCHES!$D2158+F_SEARCHES!$E2158),0)</f>
        <v>0</v>
      </c>
      <c r="H2158" s="32">
        <f>IFERROR(IF(MATCH(F_SEARCHES!$A2158,'F_ ORDERS'!A:A,0),1,),0)</f>
        <v>0</v>
      </c>
    </row>
    <row r="2159" spans="1:8" x14ac:dyDescent="0.2">
      <c r="A2159" s="37" t="str">
        <f t="shared" si="33"/>
        <v>254.222.30.15|45145|0.956226851849351</v>
      </c>
      <c r="B2159" s="32">
        <v>9157</v>
      </c>
      <c r="C2159" s="32" t="s">
        <v>3064</v>
      </c>
      <c r="D2159" s="38">
        <f>INT(DT!A2159)</f>
        <v>45145</v>
      </c>
      <c r="E2159" s="39">
        <f>DT!A2159-INT(DT!A2159)</f>
        <v>0.95622685184935108</v>
      </c>
      <c r="F2159" s="32" t="s">
        <v>273</v>
      </c>
      <c r="G2159" s="39">
        <f>IF(F_SEARCHES!$H2159=1,(VLOOKUP(F_SEARCHES!$A2159,'F_ ORDERS'!A:G,7,FALSE)+VLOOKUP(F_SEARCHES!$A2159,'F_ ORDERS'!A:H,8,FALSE))-(F_SEARCHES!$D2159+F_SEARCHES!$E2159),0)</f>
        <v>2.6331018518249039E-2</v>
      </c>
      <c r="H2159" s="32">
        <f>IFERROR(IF(MATCH(F_SEARCHES!$A2159,'F_ ORDERS'!A:A,0),1,),0)</f>
        <v>1</v>
      </c>
    </row>
    <row r="2160" spans="1:8" x14ac:dyDescent="0.2">
      <c r="A2160" s="37" t="str">
        <f t="shared" si="33"/>
        <v>254.231.65.17|42628|0.861875000002328</v>
      </c>
      <c r="B2160" s="32">
        <v>9158</v>
      </c>
      <c r="C2160" s="32" t="s">
        <v>3065</v>
      </c>
      <c r="D2160" s="38">
        <f>INT(DT!A2160)</f>
        <v>42628</v>
      </c>
      <c r="E2160" s="39">
        <f>DT!A2160-INT(DT!A2160)</f>
        <v>0.86187500000232831</v>
      </c>
      <c r="F2160" s="32" t="s">
        <v>90</v>
      </c>
      <c r="G2160" s="39">
        <f>IF(F_SEARCHES!$H2160=1,(VLOOKUP(F_SEARCHES!$A2160,'F_ ORDERS'!A:G,7,FALSE)+VLOOKUP(F_SEARCHES!$A2160,'F_ ORDERS'!A:H,8,FALSE))-(F_SEARCHES!$D2160+F_SEARCHES!$E2160),0)</f>
        <v>4.7164351854007691E-2</v>
      </c>
      <c r="H2160" s="32">
        <f>IFERROR(IF(MATCH(F_SEARCHES!$A2160,'F_ ORDERS'!A:A,0),1,),0)</f>
        <v>1</v>
      </c>
    </row>
    <row r="2161" spans="1:8" x14ac:dyDescent="0.2">
      <c r="A2161" s="37" t="str">
        <f t="shared" si="33"/>
        <v>254.239.157.246|45479|0.182928240741603</v>
      </c>
      <c r="B2161" s="32">
        <v>9159</v>
      </c>
      <c r="C2161" s="32" t="s">
        <v>3066</v>
      </c>
      <c r="D2161" s="38">
        <f>INT(DT!A2161)</f>
        <v>45479</v>
      </c>
      <c r="E2161" s="39">
        <f>DT!A2161-INT(DT!A2161)</f>
        <v>0.18292824074160308</v>
      </c>
      <c r="F2161" s="32" t="s">
        <v>393</v>
      </c>
      <c r="G2161" s="39">
        <f>IF(F_SEARCHES!$H2161=1,(VLOOKUP(F_SEARCHES!$A2161,'F_ ORDERS'!A:G,7,FALSE)+VLOOKUP(F_SEARCHES!$A2161,'F_ ORDERS'!A:H,8,FALSE))-(F_SEARCHES!$D2161+F_SEARCHES!$E2161),0)</f>
        <v>0</v>
      </c>
      <c r="H2161" s="32">
        <f>IFERROR(IF(MATCH(F_SEARCHES!$A2161,'F_ ORDERS'!A:A,0),1,),0)</f>
        <v>0</v>
      </c>
    </row>
    <row r="2162" spans="1:8" x14ac:dyDescent="0.2">
      <c r="A2162" s="37" t="str">
        <f t="shared" si="33"/>
        <v>254.248.23.161|45180|0.0645138888867223</v>
      </c>
      <c r="B2162" s="32">
        <v>9160</v>
      </c>
      <c r="C2162" s="32" t="s">
        <v>3067</v>
      </c>
      <c r="D2162" s="38">
        <f>INT(DT!A2162)</f>
        <v>45180</v>
      </c>
      <c r="E2162" s="39">
        <f>DT!A2162-INT(DT!A2162)</f>
        <v>6.451388888672227E-2</v>
      </c>
      <c r="F2162" s="32" t="s">
        <v>121</v>
      </c>
      <c r="G2162" s="39">
        <f>IF(F_SEARCHES!$H2162=1,(VLOOKUP(F_SEARCHES!$A2162,'F_ ORDERS'!A:G,7,FALSE)+VLOOKUP(F_SEARCHES!$A2162,'F_ ORDERS'!A:H,8,FALSE))-(F_SEARCHES!$D2162+F_SEARCHES!$E2162),0)</f>
        <v>7.3240740741312038E-2</v>
      </c>
      <c r="H2162" s="32">
        <f>IFERROR(IF(MATCH(F_SEARCHES!$A2162,'F_ ORDERS'!A:A,0),1,),0)</f>
        <v>1</v>
      </c>
    </row>
    <row r="2163" spans="1:8" x14ac:dyDescent="0.2">
      <c r="A2163" s="37" t="str">
        <f t="shared" si="33"/>
        <v>254.47.54.87|44106|0.181643518517376</v>
      </c>
      <c r="B2163" s="32">
        <v>9161</v>
      </c>
      <c r="C2163" s="32" t="s">
        <v>3068</v>
      </c>
      <c r="D2163" s="38">
        <f>INT(DT!A2163)</f>
        <v>44106</v>
      </c>
      <c r="E2163" s="39">
        <f>DT!A2163-INT(DT!A2163)</f>
        <v>0.18164351851737592</v>
      </c>
      <c r="F2163" s="32" t="s">
        <v>135</v>
      </c>
      <c r="G2163" s="39">
        <f>IF(F_SEARCHES!$H2163=1,(VLOOKUP(F_SEARCHES!$A2163,'F_ ORDERS'!A:G,7,FALSE)+VLOOKUP(F_SEARCHES!$A2163,'F_ ORDERS'!A:H,8,FALSE))-(F_SEARCHES!$D2163+F_SEARCHES!$E2163),0)</f>
        <v>9.4467592592991423E-2</v>
      </c>
      <c r="H2163" s="32">
        <f>IFERROR(IF(MATCH(F_SEARCHES!$A2163,'F_ ORDERS'!A:A,0),1,),0)</f>
        <v>1</v>
      </c>
    </row>
    <row r="2164" spans="1:8" x14ac:dyDescent="0.2">
      <c r="A2164" s="37" t="str">
        <f t="shared" si="33"/>
        <v>254.55.161.61|45113|0.719699074077653</v>
      </c>
      <c r="B2164" s="32">
        <v>9162</v>
      </c>
      <c r="C2164" s="32" t="s">
        <v>3069</v>
      </c>
      <c r="D2164" s="38">
        <f>INT(DT!A2164)</f>
        <v>45113</v>
      </c>
      <c r="E2164" s="39">
        <f>DT!A2164-INT(DT!A2164)</f>
        <v>0.71969907407765277</v>
      </c>
      <c r="F2164" s="32" t="s">
        <v>494</v>
      </c>
      <c r="G2164" s="39">
        <f>IF(F_SEARCHES!$H2164=1,(VLOOKUP(F_SEARCHES!$A2164,'F_ ORDERS'!A:G,7,FALSE)+VLOOKUP(F_SEARCHES!$A2164,'F_ ORDERS'!A:H,8,FALSE))-(F_SEARCHES!$D2164+F_SEARCHES!$E2164),0)</f>
        <v>0</v>
      </c>
      <c r="H2164" s="32">
        <f>IFERROR(IF(MATCH(F_SEARCHES!$A2164,'F_ ORDERS'!A:A,0),1,),0)</f>
        <v>0</v>
      </c>
    </row>
    <row r="2165" spans="1:8" x14ac:dyDescent="0.2">
      <c r="A2165" s="37" t="str">
        <f t="shared" si="33"/>
        <v>254.74.52.233|45433|0.974050925928168</v>
      </c>
      <c r="B2165" s="32">
        <v>9163</v>
      </c>
      <c r="C2165" s="32" t="s">
        <v>3070</v>
      </c>
      <c r="D2165" s="38">
        <f>INT(DT!A2165)</f>
        <v>45433</v>
      </c>
      <c r="E2165" s="39">
        <f>DT!A2165-INT(DT!A2165)</f>
        <v>0.974050925928168</v>
      </c>
      <c r="F2165" s="32" t="s">
        <v>154</v>
      </c>
      <c r="G2165" s="39">
        <f>IF(F_SEARCHES!$H2165=1,(VLOOKUP(F_SEARCHES!$A2165,'F_ ORDERS'!A:G,7,FALSE)+VLOOKUP(F_SEARCHES!$A2165,'F_ ORDERS'!A:H,8,FALSE))-(F_SEARCHES!$D2165+F_SEARCHES!$E2165),0)</f>
        <v>0</v>
      </c>
      <c r="H2165" s="32">
        <f>IFERROR(IF(MATCH(F_SEARCHES!$A2165,'F_ ORDERS'!A:A,0),1,),0)</f>
        <v>0</v>
      </c>
    </row>
    <row r="2166" spans="1:8" x14ac:dyDescent="0.2">
      <c r="A2166" s="37" t="str">
        <f t="shared" si="33"/>
        <v>254.77.37.44|45538|0.866064814807032</v>
      </c>
      <c r="B2166" s="32">
        <v>9164</v>
      </c>
      <c r="C2166" s="32" t="s">
        <v>3071</v>
      </c>
      <c r="D2166" s="38">
        <f>INT(DT!A2166)</f>
        <v>45538</v>
      </c>
      <c r="E2166" s="39">
        <f>DT!A2166-INT(DT!A2166)</f>
        <v>0.86606481480703223</v>
      </c>
      <c r="F2166" s="32" t="s">
        <v>92</v>
      </c>
      <c r="G2166" s="39">
        <f>IF(F_SEARCHES!$H2166=1,(VLOOKUP(F_SEARCHES!$A2166,'F_ ORDERS'!A:G,7,FALSE)+VLOOKUP(F_SEARCHES!$A2166,'F_ ORDERS'!A:H,8,FALSE))-(F_SEARCHES!$D2166+F_SEARCHES!$E2166),0)</f>
        <v>7.8738425923802424E-2</v>
      </c>
      <c r="H2166" s="32">
        <f>IFERROR(IF(MATCH(F_SEARCHES!$A2166,'F_ ORDERS'!A:A,0),1,),0)</f>
        <v>1</v>
      </c>
    </row>
    <row r="2167" spans="1:8" x14ac:dyDescent="0.2">
      <c r="A2167" s="37" t="str">
        <f t="shared" si="33"/>
        <v>255.107.188.60|45313|0.2105324074073</v>
      </c>
      <c r="B2167" s="32">
        <v>9165</v>
      </c>
      <c r="C2167" s="32" t="s">
        <v>3072</v>
      </c>
      <c r="D2167" s="38">
        <f>INT(DT!A2167)</f>
        <v>45313</v>
      </c>
      <c r="E2167" s="39">
        <f>DT!A2167-INT(DT!A2167)</f>
        <v>0.21053240740729962</v>
      </c>
      <c r="F2167" s="32" t="s">
        <v>225</v>
      </c>
      <c r="G2167" s="39">
        <f>IF(F_SEARCHES!$H2167=1,(VLOOKUP(F_SEARCHES!$A2167,'F_ ORDERS'!A:G,7,FALSE)+VLOOKUP(F_SEARCHES!$A2167,'F_ ORDERS'!A:H,8,FALSE))-(F_SEARCHES!$D2167+F_SEARCHES!$E2167),0)</f>
        <v>6.7222222220152617E-2</v>
      </c>
      <c r="H2167" s="32">
        <f>IFERROR(IF(MATCH(F_SEARCHES!$A2167,'F_ ORDERS'!A:A,0),1,),0)</f>
        <v>1</v>
      </c>
    </row>
    <row r="2168" spans="1:8" x14ac:dyDescent="0.2">
      <c r="A2168" s="37" t="str">
        <f t="shared" si="33"/>
        <v>255.116.82.32|44531|0.435520833343617</v>
      </c>
      <c r="B2168" s="32">
        <v>9166</v>
      </c>
      <c r="C2168" s="32" t="s">
        <v>3073</v>
      </c>
      <c r="D2168" s="38">
        <f>INT(DT!A2168)</f>
        <v>44531</v>
      </c>
      <c r="E2168" s="39">
        <f>DT!A2168-INT(DT!A2168)</f>
        <v>0.43552083334361669</v>
      </c>
      <c r="F2168" s="32" t="s">
        <v>363</v>
      </c>
      <c r="G2168" s="39">
        <f>IF(F_SEARCHES!$H2168=1,(VLOOKUP(F_SEARCHES!$A2168,'F_ ORDERS'!A:G,7,FALSE)+VLOOKUP(F_SEARCHES!$A2168,'F_ ORDERS'!A:H,8,FALSE))-(F_SEARCHES!$D2168+F_SEARCHES!$E2168),0)</f>
        <v>1.7418981478840578E-2</v>
      </c>
      <c r="H2168" s="32">
        <f>IFERROR(IF(MATCH(F_SEARCHES!$A2168,'F_ ORDERS'!A:A,0),1,),0)</f>
        <v>1</v>
      </c>
    </row>
    <row r="2169" spans="1:8" x14ac:dyDescent="0.2">
      <c r="A2169" s="37" t="str">
        <f t="shared" si="33"/>
        <v>255.121.57.165|44500|0.506354166667734</v>
      </c>
      <c r="B2169" s="32">
        <v>9167</v>
      </c>
      <c r="C2169" s="32" t="s">
        <v>3074</v>
      </c>
      <c r="D2169" s="38">
        <f>INT(DT!A2169)</f>
        <v>44500</v>
      </c>
      <c r="E2169" s="39">
        <f>DT!A2169-INT(DT!A2169)</f>
        <v>0.50635416666773381</v>
      </c>
      <c r="F2169" s="32" t="s">
        <v>330</v>
      </c>
      <c r="G2169" s="39">
        <f>IF(F_SEARCHES!$H2169=1,(VLOOKUP(F_SEARCHES!$A2169,'F_ ORDERS'!A:G,7,FALSE)+VLOOKUP(F_SEARCHES!$A2169,'F_ ORDERS'!A:H,8,FALSE))-(F_SEARCHES!$D2169+F_SEARCHES!$E2169),0)</f>
        <v>4.761574073927477E-2</v>
      </c>
      <c r="H2169" s="32">
        <f>IFERROR(IF(MATCH(F_SEARCHES!$A2169,'F_ ORDERS'!A:A,0),1,),0)</f>
        <v>1</v>
      </c>
    </row>
    <row r="2170" spans="1:8" x14ac:dyDescent="0.2">
      <c r="A2170" s="37" t="str">
        <f t="shared" si="33"/>
        <v>255.128.148.79|42949|0.40765046296292</v>
      </c>
      <c r="B2170" s="32">
        <v>9168</v>
      </c>
      <c r="C2170" s="32" t="s">
        <v>3075</v>
      </c>
      <c r="D2170" s="38">
        <f>INT(DT!A2170)</f>
        <v>42949</v>
      </c>
      <c r="E2170" s="39">
        <f>DT!A2170-INT(DT!A2170)</f>
        <v>0.40765046296291985</v>
      </c>
      <c r="F2170" s="32" t="s">
        <v>404</v>
      </c>
      <c r="G2170" s="39">
        <f>IF(F_SEARCHES!$H2170=1,(VLOOKUP(F_SEARCHES!$A2170,'F_ ORDERS'!A:G,7,FALSE)+VLOOKUP(F_SEARCHES!$A2170,'F_ ORDERS'!A:H,8,FALSE))-(F_SEARCHES!$D2170+F_SEARCHES!$E2170),0)</f>
        <v>8.0335648148320615E-2</v>
      </c>
      <c r="H2170" s="32">
        <f>IFERROR(IF(MATCH(F_SEARCHES!$A2170,'F_ ORDERS'!A:A,0),1,),0)</f>
        <v>1</v>
      </c>
    </row>
    <row r="2171" spans="1:8" x14ac:dyDescent="0.2">
      <c r="A2171" s="37" t="str">
        <f t="shared" si="33"/>
        <v>255.155.9.71|43912|0.0907291666735546</v>
      </c>
      <c r="B2171" s="32">
        <v>9169</v>
      </c>
      <c r="C2171" s="32" t="s">
        <v>3076</v>
      </c>
      <c r="D2171" s="38">
        <f>INT(DT!A2171)</f>
        <v>43912</v>
      </c>
      <c r="E2171" s="39">
        <f>DT!A2171-INT(DT!A2171)</f>
        <v>9.0729166673554573E-2</v>
      </c>
      <c r="F2171" s="32" t="s">
        <v>474</v>
      </c>
      <c r="G2171" s="39">
        <f>IF(F_SEARCHES!$H2171=1,(VLOOKUP(F_SEARCHES!$A2171,'F_ ORDERS'!A:G,7,FALSE)+VLOOKUP(F_SEARCHES!$A2171,'F_ ORDERS'!A:H,8,FALSE))-(F_SEARCHES!$D2171+F_SEARCHES!$E2171),0)</f>
        <v>0</v>
      </c>
      <c r="H2171" s="32">
        <f>IFERROR(IF(MATCH(F_SEARCHES!$A2171,'F_ ORDERS'!A:A,0),1,),0)</f>
        <v>0</v>
      </c>
    </row>
    <row r="2172" spans="1:8" x14ac:dyDescent="0.2">
      <c r="A2172" s="37" t="str">
        <f t="shared" si="33"/>
        <v>255.156.193.160|45531|0.0884722222326673</v>
      </c>
      <c r="B2172" s="32">
        <v>9170</v>
      </c>
      <c r="C2172" s="32" t="s">
        <v>3077</v>
      </c>
      <c r="D2172" s="38">
        <f>INT(DT!A2172)</f>
        <v>45531</v>
      </c>
      <c r="E2172" s="39">
        <f>DT!A2172-INT(DT!A2172)</f>
        <v>8.8472222232667264E-2</v>
      </c>
      <c r="F2172" s="32" t="s">
        <v>344</v>
      </c>
      <c r="G2172" s="39">
        <f>IF(F_SEARCHES!$H2172=1,(VLOOKUP(F_SEARCHES!$A2172,'F_ ORDERS'!A:G,7,FALSE)+VLOOKUP(F_SEARCHES!$A2172,'F_ ORDERS'!A:H,8,FALSE))-(F_SEARCHES!$D2172+F_SEARCHES!$E2172),0)</f>
        <v>5.6087962962919846E-2</v>
      </c>
      <c r="H2172" s="32">
        <f>IFERROR(IF(MATCH(F_SEARCHES!$A2172,'F_ ORDERS'!A:A,0),1,),0)</f>
        <v>1</v>
      </c>
    </row>
    <row r="2173" spans="1:8" x14ac:dyDescent="0.2">
      <c r="A2173" s="37" t="str">
        <f t="shared" si="33"/>
        <v>255.177.33.2|44596|0.942280092589499</v>
      </c>
      <c r="B2173" s="32">
        <v>9171</v>
      </c>
      <c r="C2173" s="32" t="s">
        <v>3078</v>
      </c>
      <c r="D2173" s="38">
        <f>INT(DT!A2173)</f>
        <v>44596</v>
      </c>
      <c r="E2173" s="39">
        <f>DT!A2173-INT(DT!A2173)</f>
        <v>0.94228009258949896</v>
      </c>
      <c r="F2173" s="32" t="s">
        <v>469</v>
      </c>
      <c r="G2173" s="39">
        <f>IF(F_SEARCHES!$H2173=1,(VLOOKUP(F_SEARCHES!$A2173,'F_ ORDERS'!A:G,7,FALSE)+VLOOKUP(F_SEARCHES!$A2173,'F_ ORDERS'!A:H,8,FALSE))-(F_SEARCHES!$D2173+F_SEARCHES!$E2173),0)</f>
        <v>1.6585648147156462E-2</v>
      </c>
      <c r="H2173" s="32">
        <f>IFERROR(IF(MATCH(F_SEARCHES!$A2173,'F_ ORDERS'!A:A,0),1,),0)</f>
        <v>1</v>
      </c>
    </row>
    <row r="2174" spans="1:8" x14ac:dyDescent="0.2">
      <c r="A2174" s="37" t="str">
        <f t="shared" si="33"/>
        <v>255.199.181.120|44888|0.397106481483206</v>
      </c>
      <c r="B2174" s="32">
        <v>9172</v>
      </c>
      <c r="C2174" s="32" t="s">
        <v>3079</v>
      </c>
      <c r="D2174" s="38">
        <f>INT(DT!A2174)</f>
        <v>44888</v>
      </c>
      <c r="E2174" s="39">
        <f>DT!A2174-INT(DT!A2174)</f>
        <v>0.39710648148320615</v>
      </c>
      <c r="F2174" s="32" t="s">
        <v>373</v>
      </c>
      <c r="G2174" s="39">
        <f>IF(F_SEARCHES!$H2174=1,(VLOOKUP(F_SEARCHES!$A2174,'F_ ORDERS'!A:G,7,FALSE)+VLOOKUP(F_SEARCHES!$A2174,'F_ ORDERS'!A:H,8,FALSE))-(F_SEARCHES!$D2174+F_SEARCHES!$E2174),0)</f>
        <v>0.10335648147884058</v>
      </c>
      <c r="H2174" s="32">
        <f>IFERROR(IF(MATCH(F_SEARCHES!$A2174,'F_ ORDERS'!A:A,0),1,),0)</f>
        <v>1</v>
      </c>
    </row>
    <row r="2175" spans="1:8" x14ac:dyDescent="0.2">
      <c r="A2175" s="37" t="str">
        <f t="shared" si="33"/>
        <v>255.20.55.128|45278|0.394918981481169</v>
      </c>
      <c r="B2175" s="32">
        <v>9173</v>
      </c>
      <c r="C2175" s="32" t="s">
        <v>3080</v>
      </c>
      <c r="D2175" s="38">
        <f>INT(DT!A2175)</f>
        <v>45278</v>
      </c>
      <c r="E2175" s="39">
        <f>DT!A2175-INT(DT!A2175)</f>
        <v>0.39491898148116888</v>
      </c>
      <c r="F2175" s="32" t="s">
        <v>105</v>
      </c>
      <c r="G2175" s="39">
        <f>IF(F_SEARCHES!$H2175=1,(VLOOKUP(F_SEARCHES!$A2175,'F_ ORDERS'!A:G,7,FALSE)+VLOOKUP(F_SEARCHES!$A2175,'F_ ORDERS'!A:H,8,FALSE))-(F_SEARCHES!$D2175+F_SEARCHES!$E2175),0)</f>
        <v>2.1990740737237502E-2</v>
      </c>
      <c r="H2175" s="32">
        <f>IFERROR(IF(MATCH(F_SEARCHES!$A2175,'F_ ORDERS'!A:A,0),1,),0)</f>
        <v>1</v>
      </c>
    </row>
    <row r="2176" spans="1:8" x14ac:dyDescent="0.2">
      <c r="A2176" s="37" t="str">
        <f t="shared" si="33"/>
        <v>255.208.113.7|44503|0.50361111111124</v>
      </c>
      <c r="B2176" s="32">
        <v>9174</v>
      </c>
      <c r="C2176" s="32" t="s">
        <v>3081</v>
      </c>
      <c r="D2176" s="38">
        <f>INT(DT!A2176)</f>
        <v>44503</v>
      </c>
      <c r="E2176" s="39">
        <f>DT!A2176-INT(DT!A2176)</f>
        <v>0.50361111111124046</v>
      </c>
      <c r="F2176" s="32" t="s">
        <v>477</v>
      </c>
      <c r="G2176" s="39">
        <f>IF(F_SEARCHES!$H2176=1,(VLOOKUP(F_SEARCHES!$A2176,'F_ ORDERS'!A:G,7,FALSE)+VLOOKUP(F_SEARCHES!$A2176,'F_ ORDERS'!A:H,8,FALSE))-(F_SEARCHES!$D2176+F_SEARCHES!$E2176),0)</f>
        <v>0</v>
      </c>
      <c r="H2176" s="32">
        <f>IFERROR(IF(MATCH(F_SEARCHES!$A2176,'F_ ORDERS'!A:A,0),1,),0)</f>
        <v>0</v>
      </c>
    </row>
    <row r="2177" spans="1:8" x14ac:dyDescent="0.2">
      <c r="A2177" s="37" t="str">
        <f t="shared" si="33"/>
        <v>255.219.139.165|45283|0.138113425928168</v>
      </c>
      <c r="B2177" s="32">
        <v>9175</v>
      </c>
      <c r="C2177" s="32" t="s">
        <v>3082</v>
      </c>
      <c r="D2177" s="38">
        <f>INT(DT!A2177)</f>
        <v>45283</v>
      </c>
      <c r="E2177" s="39">
        <f>DT!A2177-INT(DT!A2177)</f>
        <v>0.138113425928168</v>
      </c>
      <c r="F2177" s="32" t="s">
        <v>459</v>
      </c>
      <c r="G2177" s="39">
        <f>IF(F_SEARCHES!$H2177=1,(VLOOKUP(F_SEARCHES!$A2177,'F_ ORDERS'!A:G,7,FALSE)+VLOOKUP(F_SEARCHES!$A2177,'F_ ORDERS'!A:H,8,FALSE))-(F_SEARCHES!$D2177+F_SEARCHES!$E2177),0)</f>
        <v>0.10678240740526235</v>
      </c>
      <c r="H2177" s="32">
        <f>IFERROR(IF(MATCH(F_SEARCHES!$A2177,'F_ ORDERS'!A:A,0),1,),0)</f>
        <v>1</v>
      </c>
    </row>
    <row r="2178" spans="1:8" x14ac:dyDescent="0.2">
      <c r="A2178" s="37" t="str">
        <f t="shared" ref="A2178:A2241" si="34">C2178 &amp; "|" &amp; D2178 &amp; "|" &amp; E2178</f>
        <v>255.221.185.98|43854|0.273101851853426</v>
      </c>
      <c r="B2178" s="32">
        <v>9176</v>
      </c>
      <c r="C2178" s="32" t="s">
        <v>3083</v>
      </c>
      <c r="D2178" s="38">
        <f>INT(DT!A2178)</f>
        <v>43854</v>
      </c>
      <c r="E2178" s="39">
        <f>DT!A2178-INT(DT!A2178)</f>
        <v>0.27310185185342561</v>
      </c>
      <c r="F2178" s="32" t="s">
        <v>137</v>
      </c>
      <c r="G2178" s="39">
        <f>IF(F_SEARCHES!$H2178=1,(VLOOKUP(F_SEARCHES!$A2178,'F_ ORDERS'!A:G,7,FALSE)+VLOOKUP(F_SEARCHES!$A2178,'F_ ORDERS'!A:H,8,FALSE))-(F_SEARCHES!$D2178+F_SEARCHES!$E2178),0)</f>
        <v>0.11347222221957054</v>
      </c>
      <c r="H2178" s="32">
        <f>IFERROR(IF(MATCH(F_SEARCHES!$A2178,'F_ ORDERS'!A:A,0),1,),0)</f>
        <v>1</v>
      </c>
    </row>
    <row r="2179" spans="1:8" x14ac:dyDescent="0.2">
      <c r="A2179" s="37" t="str">
        <f t="shared" si="34"/>
        <v>255.26.194.9|45194|0.38783564815094</v>
      </c>
      <c r="B2179" s="32">
        <v>9177</v>
      </c>
      <c r="C2179" s="32" t="s">
        <v>3084</v>
      </c>
      <c r="D2179" s="38">
        <f>INT(DT!A2179)</f>
        <v>45194</v>
      </c>
      <c r="E2179" s="39">
        <f>DT!A2179-INT(DT!A2179)</f>
        <v>0.38783564815093996</v>
      </c>
      <c r="F2179" s="32" t="s">
        <v>58</v>
      </c>
      <c r="G2179" s="39">
        <f>IF(F_SEARCHES!$H2179=1,(VLOOKUP(F_SEARCHES!$A2179,'F_ ORDERS'!A:G,7,FALSE)+VLOOKUP(F_SEARCHES!$A2179,'F_ ORDERS'!A:H,8,FALSE))-(F_SEARCHES!$D2179+F_SEARCHES!$E2179),0)</f>
        <v>6.4039351855171844E-2</v>
      </c>
      <c r="H2179" s="32">
        <f>IFERROR(IF(MATCH(F_SEARCHES!$A2179,'F_ ORDERS'!A:A,0),1,),0)</f>
        <v>1</v>
      </c>
    </row>
    <row r="2180" spans="1:8" x14ac:dyDescent="0.2">
      <c r="A2180" s="37" t="str">
        <f t="shared" si="34"/>
        <v>255.37.118.130|45491|0.239594907412538</v>
      </c>
      <c r="B2180" s="32">
        <v>9178</v>
      </c>
      <c r="C2180" s="32" t="s">
        <v>3085</v>
      </c>
      <c r="D2180" s="38">
        <f>INT(DT!A2180)</f>
        <v>45491</v>
      </c>
      <c r="E2180" s="39">
        <f>DT!A2180-INT(DT!A2180)</f>
        <v>0.2395949074125383</v>
      </c>
      <c r="F2180" s="32" t="s">
        <v>299</v>
      </c>
      <c r="G2180" s="39">
        <f>IF(F_SEARCHES!$H2180=1,(VLOOKUP(F_SEARCHES!$A2180,'F_ ORDERS'!A:G,7,FALSE)+VLOOKUP(F_SEARCHES!$A2180,'F_ ORDERS'!A:H,8,FALSE))-(F_SEARCHES!$D2180+F_SEARCHES!$E2180),0)</f>
        <v>9.3136574076197576E-2</v>
      </c>
      <c r="H2180" s="32">
        <f>IFERROR(IF(MATCH(F_SEARCHES!$A2180,'F_ ORDERS'!A:A,0),1,),0)</f>
        <v>1</v>
      </c>
    </row>
    <row r="2181" spans="1:8" x14ac:dyDescent="0.2">
      <c r="A2181" s="37" t="str">
        <f t="shared" si="34"/>
        <v>255.57.95.72|45009|0.939131944447581</v>
      </c>
      <c r="B2181" s="32">
        <v>9179</v>
      </c>
      <c r="C2181" s="32" t="s">
        <v>3086</v>
      </c>
      <c r="D2181" s="38">
        <f>INT(DT!A2181)</f>
        <v>45009</v>
      </c>
      <c r="E2181" s="39">
        <f>DT!A2181-INT(DT!A2181)</f>
        <v>0.93913194444758119</v>
      </c>
      <c r="F2181" s="32" t="s">
        <v>79</v>
      </c>
      <c r="G2181" s="39">
        <f>IF(F_SEARCHES!$H2181=1,(VLOOKUP(F_SEARCHES!$A2181,'F_ ORDERS'!A:G,7,FALSE)+VLOOKUP(F_SEARCHES!$A2181,'F_ ORDERS'!A:H,8,FALSE))-(F_SEARCHES!$D2181+F_SEARCHES!$E2181),0)</f>
        <v>2.9259259259561077E-2</v>
      </c>
      <c r="H2181" s="32">
        <f>IFERROR(IF(MATCH(F_SEARCHES!$A2181,'F_ ORDERS'!A:A,0),1,),0)</f>
        <v>1</v>
      </c>
    </row>
    <row r="2182" spans="1:8" x14ac:dyDescent="0.2">
      <c r="A2182" s="37" t="str">
        <f t="shared" si="34"/>
        <v>255.63.50.193|42852|0.499606481476803</v>
      </c>
      <c r="B2182" s="32">
        <v>9180</v>
      </c>
      <c r="C2182" s="32" t="s">
        <v>3087</v>
      </c>
      <c r="D2182" s="38">
        <f>INT(DT!A2182)</f>
        <v>42852</v>
      </c>
      <c r="E2182" s="39">
        <f>DT!A2182-INT(DT!A2182)</f>
        <v>0.49960648147680331</v>
      </c>
      <c r="F2182" s="32" t="s">
        <v>242</v>
      </c>
      <c r="G2182" s="39">
        <f>IF(F_SEARCHES!$H2182=1,(VLOOKUP(F_SEARCHES!$A2182,'F_ ORDERS'!A:G,7,FALSE)+VLOOKUP(F_SEARCHES!$A2182,'F_ ORDERS'!A:H,8,FALSE))-(F_SEARCHES!$D2182+F_SEARCHES!$E2182),0)</f>
        <v>0</v>
      </c>
      <c r="H2182" s="32">
        <f>IFERROR(IF(MATCH(F_SEARCHES!$A2182,'F_ ORDERS'!A:A,0),1,),0)</f>
        <v>0</v>
      </c>
    </row>
    <row r="2183" spans="1:8" x14ac:dyDescent="0.2">
      <c r="A2183" s="37" t="str">
        <f t="shared" si="34"/>
        <v>255.82.254.241|44438|0.0765509259290411</v>
      </c>
      <c r="B2183" s="32">
        <v>9181</v>
      </c>
      <c r="C2183" s="32" t="s">
        <v>3088</v>
      </c>
      <c r="D2183" s="38">
        <f>INT(DT!A2183)</f>
        <v>44438</v>
      </c>
      <c r="E2183" s="39">
        <f>DT!A2183-INT(DT!A2183)</f>
        <v>7.6550925929041114E-2</v>
      </c>
      <c r="F2183" s="32" t="s">
        <v>184</v>
      </c>
      <c r="G2183" s="39">
        <f>IF(F_SEARCHES!$H2183=1,(VLOOKUP(F_SEARCHES!$A2183,'F_ ORDERS'!A:G,7,FALSE)+VLOOKUP(F_SEARCHES!$A2183,'F_ ORDERS'!A:H,8,FALSE))-(F_SEARCHES!$D2183+F_SEARCHES!$E2183),0)</f>
        <v>0</v>
      </c>
      <c r="H2183" s="32">
        <f>IFERROR(IF(MATCH(F_SEARCHES!$A2183,'F_ ORDERS'!A:A,0),1,),0)</f>
        <v>0</v>
      </c>
    </row>
    <row r="2184" spans="1:8" x14ac:dyDescent="0.2">
      <c r="A2184" s="37" t="str">
        <f t="shared" si="34"/>
        <v>26.112.23.234|44023|0.033518518517667</v>
      </c>
      <c r="B2184" s="32">
        <v>9182</v>
      </c>
      <c r="C2184" s="32" t="s">
        <v>3089</v>
      </c>
      <c r="D2184" s="38">
        <f>INT(DT!A2184)</f>
        <v>44023</v>
      </c>
      <c r="E2184" s="39">
        <f>DT!A2184-INT(DT!A2184)</f>
        <v>3.3518518517666962E-2</v>
      </c>
      <c r="F2184" s="32" t="s">
        <v>46</v>
      </c>
      <c r="G2184" s="39">
        <f>IF(F_SEARCHES!$H2184=1,(VLOOKUP(F_SEARCHES!$A2184,'F_ ORDERS'!A:G,7,FALSE)+VLOOKUP(F_SEARCHES!$A2184,'F_ ORDERS'!A:H,8,FALSE))-(F_SEARCHES!$D2184+F_SEARCHES!$E2184),0)</f>
        <v>0.11542824074422242</v>
      </c>
      <c r="H2184" s="32">
        <f>IFERROR(IF(MATCH(F_SEARCHES!$A2184,'F_ ORDERS'!A:A,0),1,),0)</f>
        <v>1</v>
      </c>
    </row>
    <row r="2185" spans="1:8" x14ac:dyDescent="0.2">
      <c r="A2185" s="37" t="str">
        <f t="shared" si="34"/>
        <v>26.119.144.194|44698|0.475289351852552</v>
      </c>
      <c r="B2185" s="32">
        <v>9183</v>
      </c>
      <c r="C2185" s="32" t="s">
        <v>3090</v>
      </c>
      <c r="D2185" s="38">
        <f>INT(DT!A2185)</f>
        <v>44698</v>
      </c>
      <c r="E2185" s="39">
        <f>DT!A2185-INT(DT!A2185)</f>
        <v>0.4752893518525525</v>
      </c>
      <c r="F2185" s="32" t="s">
        <v>129</v>
      </c>
      <c r="G2185" s="39">
        <f>IF(F_SEARCHES!$H2185=1,(VLOOKUP(F_SEARCHES!$A2185,'F_ ORDERS'!A:G,7,FALSE)+VLOOKUP(F_SEARCHES!$A2185,'F_ ORDERS'!A:H,8,FALSE))-(F_SEARCHES!$D2185+F_SEARCHES!$E2185),0)</f>
        <v>1.4583333329937886E-2</v>
      </c>
      <c r="H2185" s="32">
        <f>IFERROR(IF(MATCH(F_SEARCHES!$A2185,'F_ ORDERS'!A:A,0),1,),0)</f>
        <v>1</v>
      </c>
    </row>
    <row r="2186" spans="1:8" x14ac:dyDescent="0.2">
      <c r="A2186" s="37" t="str">
        <f t="shared" si="34"/>
        <v>26.134.20.165|43861|0.276250000002619</v>
      </c>
      <c r="B2186" s="32">
        <v>9184</v>
      </c>
      <c r="C2186" s="32" t="s">
        <v>3091</v>
      </c>
      <c r="D2186" s="38">
        <f>INT(DT!A2186)</f>
        <v>43861</v>
      </c>
      <c r="E2186" s="39">
        <f>DT!A2186-INT(DT!A2186)</f>
        <v>0.27625000000261934</v>
      </c>
      <c r="F2186" s="32" t="s">
        <v>477</v>
      </c>
      <c r="G2186" s="39">
        <f>IF(F_SEARCHES!$H2186=1,(VLOOKUP(F_SEARCHES!$A2186,'F_ ORDERS'!A:G,7,FALSE)+VLOOKUP(F_SEARCHES!$A2186,'F_ ORDERS'!A:H,8,FALSE))-(F_SEARCHES!$D2186+F_SEARCHES!$E2186),0)</f>
        <v>0.11033564814715646</v>
      </c>
      <c r="H2186" s="32">
        <f>IFERROR(IF(MATCH(F_SEARCHES!$A2186,'F_ ORDERS'!A:A,0),1,),0)</f>
        <v>1</v>
      </c>
    </row>
    <row r="2187" spans="1:8" x14ac:dyDescent="0.2">
      <c r="A2187" s="37" t="str">
        <f t="shared" si="34"/>
        <v>26.135.30.208|42755|0.0692592592604342</v>
      </c>
      <c r="B2187" s="32">
        <v>9185</v>
      </c>
      <c r="C2187" s="32" t="s">
        <v>3092</v>
      </c>
      <c r="D2187" s="38">
        <f>INT(DT!A2187)</f>
        <v>42755</v>
      </c>
      <c r="E2187" s="39">
        <f>DT!A2187-INT(DT!A2187)</f>
        <v>6.9259259260434192E-2</v>
      </c>
      <c r="F2187" s="32" t="s">
        <v>150</v>
      </c>
      <c r="G2187" s="39">
        <f>IF(F_SEARCHES!$H2187=1,(VLOOKUP(F_SEARCHES!$A2187,'F_ ORDERS'!A:G,7,FALSE)+VLOOKUP(F_SEARCHES!$A2187,'F_ ORDERS'!A:H,8,FALSE))-(F_SEARCHES!$D2187+F_SEARCHES!$E2187),0)</f>
        <v>0</v>
      </c>
      <c r="H2187" s="32">
        <f>IFERROR(IF(MATCH(F_SEARCHES!$A2187,'F_ ORDERS'!A:A,0),1,),0)</f>
        <v>0</v>
      </c>
    </row>
    <row r="2188" spans="1:8" x14ac:dyDescent="0.2">
      <c r="A2188" s="37" t="str">
        <f t="shared" si="34"/>
        <v>26.142.155.6|45337|0.052523148151522</v>
      </c>
      <c r="B2188" s="32">
        <v>9186</v>
      </c>
      <c r="C2188" s="32" t="s">
        <v>3093</v>
      </c>
      <c r="D2188" s="38">
        <f>INT(DT!A2188)</f>
        <v>45337</v>
      </c>
      <c r="E2188" s="39">
        <f>DT!A2188-INT(DT!A2188)</f>
        <v>5.2523148151522037E-2</v>
      </c>
      <c r="F2188" s="32" t="s">
        <v>225</v>
      </c>
      <c r="G2188" s="39">
        <f>IF(F_SEARCHES!$H2188=1,(VLOOKUP(F_SEARCHES!$A2188,'F_ ORDERS'!A:G,7,FALSE)+VLOOKUP(F_SEARCHES!$A2188,'F_ ORDERS'!A:H,8,FALSE))-(F_SEARCHES!$D2188+F_SEARCHES!$E2188),0)</f>
        <v>5.2395833336049691E-2</v>
      </c>
      <c r="H2188" s="32">
        <f>IFERROR(IF(MATCH(F_SEARCHES!$A2188,'F_ ORDERS'!A:A,0),1,),0)</f>
        <v>1</v>
      </c>
    </row>
    <row r="2189" spans="1:8" x14ac:dyDescent="0.2">
      <c r="A2189" s="37" t="str">
        <f t="shared" si="34"/>
        <v>26.146.89.254|44652|0.541516203702486</v>
      </c>
      <c r="B2189" s="32">
        <v>9187</v>
      </c>
      <c r="C2189" s="32" t="s">
        <v>3094</v>
      </c>
      <c r="D2189" s="38">
        <f>INT(DT!A2189)</f>
        <v>44652</v>
      </c>
      <c r="E2189" s="39">
        <f>DT!A2189-INT(DT!A2189)</f>
        <v>0.54151620370248565</v>
      </c>
      <c r="F2189" s="32" t="s">
        <v>277</v>
      </c>
      <c r="G2189" s="39">
        <f>IF(F_SEARCHES!$H2189=1,(VLOOKUP(F_SEARCHES!$A2189,'F_ ORDERS'!A:G,7,FALSE)+VLOOKUP(F_SEARCHES!$A2189,'F_ ORDERS'!A:H,8,FALSE))-(F_SEARCHES!$D2189+F_SEARCHES!$E2189),0)</f>
        <v>0</v>
      </c>
      <c r="H2189" s="32">
        <f>IFERROR(IF(MATCH(F_SEARCHES!$A2189,'F_ ORDERS'!A:A,0),1,),0)</f>
        <v>0</v>
      </c>
    </row>
    <row r="2190" spans="1:8" x14ac:dyDescent="0.2">
      <c r="A2190" s="37" t="str">
        <f t="shared" si="34"/>
        <v>26.149.8.200|43452|0.133923611108912</v>
      </c>
      <c r="B2190" s="32">
        <v>9188</v>
      </c>
      <c r="C2190" s="32" t="s">
        <v>3095</v>
      </c>
      <c r="D2190" s="38">
        <f>INT(DT!A2190)</f>
        <v>43452</v>
      </c>
      <c r="E2190" s="39">
        <f>DT!A2190-INT(DT!A2190)</f>
        <v>0.13392361110891216</v>
      </c>
      <c r="F2190" s="32" t="s">
        <v>361</v>
      </c>
      <c r="G2190" s="39">
        <f>IF(F_SEARCHES!$H2190=1,(VLOOKUP(F_SEARCHES!$A2190,'F_ ORDERS'!A:G,7,FALSE)+VLOOKUP(F_SEARCHES!$A2190,'F_ ORDERS'!A:H,8,FALSE))-(F_SEARCHES!$D2190+F_SEARCHES!$E2190),0)</f>
        <v>0</v>
      </c>
      <c r="H2190" s="32">
        <f>IFERROR(IF(MATCH(F_SEARCHES!$A2190,'F_ ORDERS'!A:A,0),1,),0)</f>
        <v>0</v>
      </c>
    </row>
    <row r="2191" spans="1:8" x14ac:dyDescent="0.2">
      <c r="A2191" s="37" t="str">
        <f t="shared" si="34"/>
        <v>26.153.154.160|45304|0.673888888886722</v>
      </c>
      <c r="B2191" s="32">
        <v>9189</v>
      </c>
      <c r="C2191" s="32" t="s">
        <v>3096</v>
      </c>
      <c r="D2191" s="38">
        <f>INT(DT!A2191)</f>
        <v>45304</v>
      </c>
      <c r="E2191" s="39">
        <f>DT!A2191-INT(DT!A2191)</f>
        <v>0.67388888888672227</v>
      </c>
      <c r="F2191" s="32" t="s">
        <v>314</v>
      </c>
      <c r="G2191" s="39">
        <f>IF(F_SEARCHES!$H2191=1,(VLOOKUP(F_SEARCHES!$A2191,'F_ ORDERS'!A:G,7,FALSE)+VLOOKUP(F_SEARCHES!$A2191,'F_ ORDERS'!A:H,8,FALSE))-(F_SEARCHES!$D2191+F_SEARCHES!$E2191),0)</f>
        <v>7.3611111110949423E-2</v>
      </c>
      <c r="H2191" s="32">
        <f>IFERROR(IF(MATCH(F_SEARCHES!$A2191,'F_ ORDERS'!A:A,0),1,),0)</f>
        <v>1</v>
      </c>
    </row>
    <row r="2192" spans="1:8" x14ac:dyDescent="0.2">
      <c r="A2192" s="37" t="str">
        <f t="shared" si="34"/>
        <v>26.193.60.154|44803|0.236967592587462</v>
      </c>
      <c r="B2192" s="32">
        <v>9190</v>
      </c>
      <c r="C2192" s="32" t="s">
        <v>3097</v>
      </c>
      <c r="D2192" s="38">
        <f>INT(DT!A2192)</f>
        <v>44803</v>
      </c>
      <c r="E2192" s="39">
        <f>DT!A2192-INT(DT!A2192)</f>
        <v>0.2369675925874617</v>
      </c>
      <c r="F2192" s="32" t="s">
        <v>493</v>
      </c>
      <c r="G2192" s="39">
        <f>IF(F_SEARCHES!$H2192=1,(VLOOKUP(F_SEARCHES!$A2192,'F_ ORDERS'!A:G,7,FALSE)+VLOOKUP(F_SEARCHES!$A2192,'F_ ORDERS'!A:H,8,FALSE))-(F_SEARCHES!$D2192+F_SEARCHES!$E2192),0)</f>
        <v>6.1516203706560191E-2</v>
      </c>
      <c r="H2192" s="32">
        <f>IFERROR(IF(MATCH(F_SEARCHES!$A2192,'F_ ORDERS'!A:A,0),1,),0)</f>
        <v>1</v>
      </c>
    </row>
    <row r="2193" spans="1:8" x14ac:dyDescent="0.2">
      <c r="A2193" s="37" t="str">
        <f t="shared" si="34"/>
        <v>26.198.169.13|44673|0.75836805554718</v>
      </c>
      <c r="B2193" s="32">
        <v>9191</v>
      </c>
      <c r="C2193" s="32" t="s">
        <v>3098</v>
      </c>
      <c r="D2193" s="38">
        <f>INT(DT!A2193)</f>
        <v>44673</v>
      </c>
      <c r="E2193" s="39">
        <f>DT!A2193-INT(DT!A2193)</f>
        <v>0.75836805554718012</v>
      </c>
      <c r="F2193" s="32" t="s">
        <v>181</v>
      </c>
      <c r="G2193" s="39">
        <f>IF(F_SEARCHES!$H2193=1,(VLOOKUP(F_SEARCHES!$A2193,'F_ ORDERS'!A:G,7,FALSE)+VLOOKUP(F_SEARCHES!$A2193,'F_ ORDERS'!A:H,8,FALSE))-(F_SEARCHES!$D2193+F_SEARCHES!$E2193),0)</f>
        <v>5.9039351850515231E-2</v>
      </c>
      <c r="H2193" s="32">
        <f>IFERROR(IF(MATCH(F_SEARCHES!$A2193,'F_ ORDERS'!A:A,0),1,),0)</f>
        <v>1</v>
      </c>
    </row>
    <row r="2194" spans="1:8" x14ac:dyDescent="0.2">
      <c r="A2194" s="37" t="str">
        <f t="shared" si="34"/>
        <v>26.212.96.243|44956|0.327662037037953</v>
      </c>
      <c r="B2194" s="32">
        <v>9192</v>
      </c>
      <c r="C2194" s="32" t="s">
        <v>3099</v>
      </c>
      <c r="D2194" s="38">
        <f>INT(DT!A2194)</f>
        <v>44956</v>
      </c>
      <c r="E2194" s="39">
        <f>DT!A2194-INT(DT!A2194)</f>
        <v>0.32766203703795327</v>
      </c>
      <c r="F2194" s="32" t="s">
        <v>303</v>
      </c>
      <c r="G2194" s="39">
        <f>IF(F_SEARCHES!$H2194=1,(VLOOKUP(F_SEARCHES!$A2194,'F_ ORDERS'!A:G,7,FALSE)+VLOOKUP(F_SEARCHES!$A2194,'F_ ORDERS'!A:H,8,FALSE))-(F_SEARCHES!$D2194+F_SEARCHES!$E2194),0)</f>
        <v>0</v>
      </c>
      <c r="H2194" s="32">
        <f>IFERROR(IF(MATCH(F_SEARCHES!$A2194,'F_ ORDERS'!A:A,0),1,),0)</f>
        <v>0</v>
      </c>
    </row>
    <row r="2195" spans="1:8" x14ac:dyDescent="0.2">
      <c r="A2195" s="37" t="str">
        <f t="shared" si="34"/>
        <v>26.240.174.133|43769|0.460567129630363</v>
      </c>
      <c r="B2195" s="32">
        <v>9193</v>
      </c>
      <c r="C2195" s="32" t="s">
        <v>3100</v>
      </c>
      <c r="D2195" s="38">
        <f>INT(DT!A2195)</f>
        <v>43769</v>
      </c>
      <c r="E2195" s="39">
        <f>DT!A2195-INT(DT!A2195)</f>
        <v>0.46056712963036261</v>
      </c>
      <c r="F2195" s="32" t="s">
        <v>288</v>
      </c>
      <c r="G2195" s="39">
        <f>IF(F_SEARCHES!$H2195=1,(VLOOKUP(F_SEARCHES!$A2195,'F_ ORDERS'!A:G,7,FALSE)+VLOOKUP(F_SEARCHES!$A2195,'F_ ORDERS'!A:H,8,FALSE))-(F_SEARCHES!$D2195+F_SEARCHES!$E2195),0)</f>
        <v>0</v>
      </c>
      <c r="H2195" s="32">
        <f>IFERROR(IF(MATCH(F_SEARCHES!$A2195,'F_ ORDERS'!A:A,0),1,),0)</f>
        <v>0</v>
      </c>
    </row>
    <row r="2196" spans="1:8" x14ac:dyDescent="0.2">
      <c r="A2196" s="37" t="str">
        <f t="shared" si="34"/>
        <v>26.43.194.83|44305|0.0428356481497758</v>
      </c>
      <c r="B2196" s="32">
        <v>9194</v>
      </c>
      <c r="C2196" s="32" t="s">
        <v>3101</v>
      </c>
      <c r="D2196" s="38">
        <f>INT(DT!A2196)</f>
        <v>44305</v>
      </c>
      <c r="E2196" s="39">
        <f>DT!A2196-INT(DT!A2196)</f>
        <v>4.2835648149775807E-2</v>
      </c>
      <c r="F2196" s="32" t="s">
        <v>467</v>
      </c>
      <c r="G2196" s="39">
        <f>IF(F_SEARCHES!$H2196=1,(VLOOKUP(F_SEARCHES!$A2196,'F_ ORDERS'!A:G,7,FALSE)+VLOOKUP(F_SEARCHES!$A2196,'F_ ORDERS'!A:H,8,FALSE))-(F_SEARCHES!$D2196+F_SEARCHES!$E2196),0)</f>
        <v>9.8668981481750961E-2</v>
      </c>
      <c r="H2196" s="32">
        <f>IFERROR(IF(MATCH(F_SEARCHES!$A2196,'F_ ORDERS'!A:A,0),1,),0)</f>
        <v>1</v>
      </c>
    </row>
    <row r="2197" spans="1:8" x14ac:dyDescent="0.2">
      <c r="A2197" s="37" t="str">
        <f t="shared" si="34"/>
        <v>26.63.23.168|45328|0.647013888890797</v>
      </c>
      <c r="B2197" s="32">
        <v>9195</v>
      </c>
      <c r="C2197" s="32" t="s">
        <v>3102</v>
      </c>
      <c r="D2197" s="38">
        <f>INT(DT!A2197)</f>
        <v>45328</v>
      </c>
      <c r="E2197" s="39">
        <f>DT!A2197-INT(DT!A2197)</f>
        <v>0.64701388889079681</v>
      </c>
      <c r="F2197" s="32" t="s">
        <v>266</v>
      </c>
      <c r="G2197" s="39">
        <f>IF(F_SEARCHES!$H2197=1,(VLOOKUP(F_SEARCHES!$A2197,'F_ ORDERS'!A:G,7,FALSE)+VLOOKUP(F_SEARCHES!$A2197,'F_ ORDERS'!A:H,8,FALSE))-(F_SEARCHES!$D2197+F_SEARCHES!$E2197),0)</f>
        <v>0</v>
      </c>
      <c r="H2197" s="32">
        <f>IFERROR(IF(MATCH(F_SEARCHES!$A2197,'F_ ORDERS'!A:A,0),1,),0)</f>
        <v>0</v>
      </c>
    </row>
    <row r="2198" spans="1:8" x14ac:dyDescent="0.2">
      <c r="A2198" s="37" t="str">
        <f t="shared" si="34"/>
        <v>26.67.236.80|45520|0.456342592602596</v>
      </c>
      <c r="B2198" s="32">
        <v>9196</v>
      </c>
      <c r="C2198" s="32" t="s">
        <v>3103</v>
      </c>
      <c r="D2198" s="38">
        <f>INT(DT!A2198)</f>
        <v>45520</v>
      </c>
      <c r="E2198" s="39">
        <f>DT!A2198-INT(DT!A2198)</f>
        <v>0.45634259260259569</v>
      </c>
      <c r="F2198" s="32" t="s">
        <v>125</v>
      </c>
      <c r="G2198" s="39">
        <f>IF(F_SEARCHES!$H2198=1,(VLOOKUP(F_SEARCHES!$A2198,'F_ ORDERS'!A:G,7,FALSE)+VLOOKUP(F_SEARCHES!$A2198,'F_ ORDERS'!A:H,8,FALSE))-(F_SEARCHES!$D2198+F_SEARCHES!$E2198),0)</f>
        <v>0</v>
      </c>
      <c r="H2198" s="32">
        <f>IFERROR(IF(MATCH(F_SEARCHES!$A2198,'F_ ORDERS'!A:A,0),1,),0)</f>
        <v>0</v>
      </c>
    </row>
    <row r="2199" spans="1:8" x14ac:dyDescent="0.2">
      <c r="A2199" s="37" t="str">
        <f t="shared" si="34"/>
        <v>26.71.187.210|43302|0.71644675925927</v>
      </c>
      <c r="B2199" s="32">
        <v>9197</v>
      </c>
      <c r="C2199" s="32" t="s">
        <v>3104</v>
      </c>
      <c r="D2199" s="38">
        <f>INT(DT!A2199)</f>
        <v>43302</v>
      </c>
      <c r="E2199" s="39">
        <f>DT!A2199-INT(DT!A2199)</f>
        <v>0.71644675925927004</v>
      </c>
      <c r="F2199" s="32" t="s">
        <v>476</v>
      </c>
      <c r="G2199" s="39">
        <f>IF(F_SEARCHES!$H2199=1,(VLOOKUP(F_SEARCHES!$A2199,'F_ ORDERS'!A:G,7,FALSE)+VLOOKUP(F_SEARCHES!$A2199,'F_ ORDERS'!A:H,8,FALSE))-(F_SEARCHES!$D2199+F_SEARCHES!$E2199),0)</f>
        <v>0.12336805555241881</v>
      </c>
      <c r="H2199" s="32">
        <f>IFERROR(IF(MATCH(F_SEARCHES!$A2199,'F_ ORDERS'!A:A,0),1,),0)</f>
        <v>1</v>
      </c>
    </row>
    <row r="2200" spans="1:8" x14ac:dyDescent="0.2">
      <c r="A2200" s="37" t="str">
        <f t="shared" si="34"/>
        <v>27.10.97.27|43650|0.532754629632109</v>
      </c>
      <c r="B2200" s="32">
        <v>9198</v>
      </c>
      <c r="C2200" s="32" t="s">
        <v>3105</v>
      </c>
      <c r="D2200" s="38">
        <f>INT(DT!A2200)</f>
        <v>43650</v>
      </c>
      <c r="E2200" s="39">
        <f>DT!A2200-INT(DT!A2200)</f>
        <v>0.53275462963210884</v>
      </c>
      <c r="F2200" s="32" t="s">
        <v>441</v>
      </c>
      <c r="G2200" s="39">
        <f>IF(F_SEARCHES!$H2200=1,(VLOOKUP(F_SEARCHES!$A2200,'F_ ORDERS'!A:G,7,FALSE)+VLOOKUP(F_SEARCHES!$A2200,'F_ ORDERS'!A:H,8,FALSE))-(F_SEARCHES!$D2200+F_SEARCHES!$E2200),0)</f>
        <v>0</v>
      </c>
      <c r="H2200" s="32">
        <f>IFERROR(IF(MATCH(F_SEARCHES!$A2200,'F_ ORDERS'!A:A,0),1,),0)</f>
        <v>0</v>
      </c>
    </row>
    <row r="2201" spans="1:8" x14ac:dyDescent="0.2">
      <c r="A2201" s="37" t="str">
        <f t="shared" si="34"/>
        <v>27.106.216.216|45308|0.00902777777810115</v>
      </c>
      <c r="B2201" s="32">
        <v>9199</v>
      </c>
      <c r="C2201" s="32" t="s">
        <v>3106</v>
      </c>
      <c r="D2201" s="38">
        <f>INT(DT!A2201)</f>
        <v>45308</v>
      </c>
      <c r="E2201" s="39">
        <f>DT!A2201-INT(DT!A2201)</f>
        <v>9.0277777781011537E-3</v>
      </c>
      <c r="F2201" s="32" t="s">
        <v>375</v>
      </c>
      <c r="G2201" s="39">
        <f>IF(F_SEARCHES!$H2201=1,(VLOOKUP(F_SEARCHES!$A2201,'F_ ORDERS'!A:G,7,FALSE)+VLOOKUP(F_SEARCHES!$A2201,'F_ ORDERS'!A:H,8,FALSE))-(F_SEARCHES!$D2201+F_SEARCHES!$E2201),0)</f>
        <v>0</v>
      </c>
      <c r="H2201" s="32">
        <f>IFERROR(IF(MATCH(F_SEARCHES!$A2201,'F_ ORDERS'!A:A,0),1,),0)</f>
        <v>0</v>
      </c>
    </row>
    <row r="2202" spans="1:8" x14ac:dyDescent="0.2">
      <c r="A2202" s="37" t="str">
        <f t="shared" si="34"/>
        <v>27.110.103.88|45341|0.108148148152395</v>
      </c>
      <c r="B2202" s="32">
        <v>9200</v>
      </c>
      <c r="C2202" s="32" t="s">
        <v>3107</v>
      </c>
      <c r="D2202" s="38">
        <f>INT(DT!A2202)</f>
        <v>45341</v>
      </c>
      <c r="E2202" s="39">
        <f>DT!A2202-INT(DT!A2202)</f>
        <v>0.10814814815239515</v>
      </c>
      <c r="F2202" s="32" t="s">
        <v>316</v>
      </c>
      <c r="G2202" s="39">
        <f>IF(F_SEARCHES!$H2202=1,(VLOOKUP(F_SEARCHES!$A2202,'F_ ORDERS'!A:G,7,FALSE)+VLOOKUP(F_SEARCHES!$A2202,'F_ ORDERS'!A:H,8,FALSE))-(F_SEARCHES!$D2202+F_SEARCHES!$E2202),0)</f>
        <v>3.7650462960300501E-2</v>
      </c>
      <c r="H2202" s="32">
        <f>IFERROR(IF(MATCH(F_SEARCHES!$A2202,'F_ ORDERS'!A:A,0),1,),0)</f>
        <v>1</v>
      </c>
    </row>
    <row r="2203" spans="1:8" x14ac:dyDescent="0.2">
      <c r="A2203" s="37" t="str">
        <f t="shared" si="34"/>
        <v>27.113.246.253|45618|0.0531365740826004</v>
      </c>
      <c r="B2203" s="32">
        <v>9201</v>
      </c>
      <c r="C2203" s="32" t="s">
        <v>3108</v>
      </c>
      <c r="D2203" s="38">
        <f>INT(DT!A2203)</f>
        <v>45618</v>
      </c>
      <c r="E2203" s="39">
        <f>DT!A2203-INT(DT!A2203)</f>
        <v>5.3136574082600418E-2</v>
      </c>
      <c r="F2203" s="32" t="s">
        <v>73</v>
      </c>
      <c r="G2203" s="39">
        <f>IF(F_SEARCHES!$H2203=1,(VLOOKUP(F_SEARCHES!$A2203,'F_ ORDERS'!A:G,7,FALSE)+VLOOKUP(F_SEARCHES!$A2203,'F_ ORDERS'!A:H,8,FALSE))-(F_SEARCHES!$D2203+F_SEARCHES!$E2203),0)</f>
        <v>0</v>
      </c>
      <c r="H2203" s="32">
        <f>IFERROR(IF(MATCH(F_SEARCHES!$A2203,'F_ ORDERS'!A:A,0),1,),0)</f>
        <v>0</v>
      </c>
    </row>
    <row r="2204" spans="1:8" x14ac:dyDescent="0.2">
      <c r="A2204" s="37" t="str">
        <f t="shared" si="34"/>
        <v>27.129.204.28|44575|0.256689814807032</v>
      </c>
      <c r="B2204" s="32">
        <v>9202</v>
      </c>
      <c r="C2204" s="32" t="s">
        <v>3109</v>
      </c>
      <c r="D2204" s="38">
        <f>INT(DT!A2204)</f>
        <v>44575</v>
      </c>
      <c r="E2204" s="39">
        <f>DT!A2204-INT(DT!A2204)</f>
        <v>0.25668981480703223</v>
      </c>
      <c r="F2204" s="32" t="s">
        <v>472</v>
      </c>
      <c r="G2204" s="39">
        <f>IF(F_SEARCHES!$H2204=1,(VLOOKUP(F_SEARCHES!$A2204,'F_ ORDERS'!A:G,7,FALSE)+VLOOKUP(F_SEARCHES!$A2204,'F_ ORDERS'!A:H,8,FALSE))-(F_SEARCHES!$D2204+F_SEARCHES!$E2204),0)</f>
        <v>0.12482638889196096</v>
      </c>
      <c r="H2204" s="32">
        <f>IFERROR(IF(MATCH(F_SEARCHES!$A2204,'F_ ORDERS'!A:A,0),1,),0)</f>
        <v>1</v>
      </c>
    </row>
    <row r="2205" spans="1:8" x14ac:dyDescent="0.2">
      <c r="A2205" s="37" t="str">
        <f t="shared" si="34"/>
        <v>27.134.202.55|44197|0.978495370371093</v>
      </c>
      <c r="B2205" s="32">
        <v>9203</v>
      </c>
      <c r="C2205" s="32" t="s">
        <v>3110</v>
      </c>
      <c r="D2205" s="38">
        <f>INT(DT!A2205)</f>
        <v>44197</v>
      </c>
      <c r="E2205" s="39">
        <f>DT!A2205-INT(DT!A2205)</f>
        <v>0.97849537037109258</v>
      </c>
      <c r="F2205" s="32" t="s">
        <v>375</v>
      </c>
      <c r="G2205" s="39">
        <f>IF(F_SEARCHES!$H2205=1,(VLOOKUP(F_SEARCHES!$A2205,'F_ ORDERS'!A:G,7,FALSE)+VLOOKUP(F_SEARCHES!$A2205,'F_ ORDERS'!A:H,8,FALSE))-(F_SEARCHES!$D2205+F_SEARCHES!$E2205),0)</f>
        <v>0</v>
      </c>
      <c r="H2205" s="32">
        <f>IFERROR(IF(MATCH(F_SEARCHES!$A2205,'F_ ORDERS'!A:A,0),1,),0)</f>
        <v>0</v>
      </c>
    </row>
    <row r="2206" spans="1:8" x14ac:dyDescent="0.2">
      <c r="A2206" s="37" t="str">
        <f t="shared" si="34"/>
        <v>27.137.99.66|45606|0.228807870371384</v>
      </c>
      <c r="B2206" s="32">
        <v>9204</v>
      </c>
      <c r="C2206" s="32" t="s">
        <v>3111</v>
      </c>
      <c r="D2206" s="38">
        <f>INT(DT!A2206)</f>
        <v>45606</v>
      </c>
      <c r="E2206" s="39">
        <f>DT!A2206-INT(DT!A2206)</f>
        <v>0.22880787037138361</v>
      </c>
      <c r="F2206" s="32" t="s">
        <v>77</v>
      </c>
      <c r="G2206" s="39">
        <f>IF(F_SEARCHES!$H2206=1,(VLOOKUP(F_SEARCHES!$A2206,'F_ ORDERS'!A:G,7,FALSE)+VLOOKUP(F_SEARCHES!$A2206,'F_ ORDERS'!A:H,8,FALSE))-(F_SEARCHES!$D2206+F_SEARCHES!$E2206),0)</f>
        <v>1.2164351850515231E-2</v>
      </c>
      <c r="H2206" s="32">
        <f>IFERROR(IF(MATCH(F_SEARCHES!$A2206,'F_ ORDERS'!A:A,0),1,),0)</f>
        <v>1</v>
      </c>
    </row>
    <row r="2207" spans="1:8" x14ac:dyDescent="0.2">
      <c r="A2207" s="37" t="str">
        <f t="shared" si="34"/>
        <v>27.141.53.186|44673|0.279884259260143</v>
      </c>
      <c r="B2207" s="32">
        <v>9205</v>
      </c>
      <c r="C2207" s="32" t="s">
        <v>3112</v>
      </c>
      <c r="D2207" s="38">
        <f>INT(DT!A2207)</f>
        <v>44673</v>
      </c>
      <c r="E2207" s="39">
        <f>DT!A2207-INT(DT!A2207)</f>
        <v>0.27988425926014315</v>
      </c>
      <c r="F2207" s="32" t="s">
        <v>153</v>
      </c>
      <c r="G2207" s="39">
        <f>IF(F_SEARCHES!$H2207=1,(VLOOKUP(F_SEARCHES!$A2207,'F_ ORDERS'!A:G,7,FALSE)+VLOOKUP(F_SEARCHES!$A2207,'F_ ORDERS'!A:H,8,FALSE))-(F_SEARCHES!$D2207+F_SEARCHES!$E2207),0)</f>
        <v>4.6435185184236616E-2</v>
      </c>
      <c r="H2207" s="32">
        <f>IFERROR(IF(MATCH(F_SEARCHES!$A2207,'F_ ORDERS'!A:A,0),1,),0)</f>
        <v>1</v>
      </c>
    </row>
    <row r="2208" spans="1:8" x14ac:dyDescent="0.2">
      <c r="A2208" s="37" t="str">
        <f t="shared" si="34"/>
        <v>27.155.89.171|44668|0.357534722221317</v>
      </c>
      <c r="B2208" s="32">
        <v>9206</v>
      </c>
      <c r="C2208" s="32" t="s">
        <v>3113</v>
      </c>
      <c r="D2208" s="38">
        <f>INT(DT!A2208)</f>
        <v>44668</v>
      </c>
      <c r="E2208" s="39">
        <f>DT!A2208-INT(DT!A2208)</f>
        <v>0.35753472222131677</v>
      </c>
      <c r="F2208" s="32" t="s">
        <v>229</v>
      </c>
      <c r="G2208" s="39">
        <f>IF(F_SEARCHES!$H2208=1,(VLOOKUP(F_SEARCHES!$A2208,'F_ ORDERS'!A:G,7,FALSE)+VLOOKUP(F_SEARCHES!$A2208,'F_ ORDERS'!A:H,8,FALSE))-(F_SEARCHES!$D2208+F_SEARCHES!$E2208),0)</f>
        <v>2.0486111097852699E-3</v>
      </c>
      <c r="H2208" s="32">
        <f>IFERROR(IF(MATCH(F_SEARCHES!$A2208,'F_ ORDERS'!A:A,0),1,),0)</f>
        <v>1</v>
      </c>
    </row>
    <row r="2209" spans="1:8" x14ac:dyDescent="0.2">
      <c r="A2209" s="37" t="str">
        <f t="shared" si="34"/>
        <v>27.192.16.93|45233|0.00017361110803904</v>
      </c>
      <c r="B2209" s="32">
        <v>9207</v>
      </c>
      <c r="C2209" s="32" t="s">
        <v>3114</v>
      </c>
      <c r="D2209" s="38">
        <f>INT(DT!A2209)</f>
        <v>45233</v>
      </c>
      <c r="E2209" s="39">
        <f>DT!A2209-INT(DT!A2209)</f>
        <v>1.7361110803904012E-4</v>
      </c>
      <c r="F2209" s="32" t="s">
        <v>41</v>
      </c>
      <c r="G2209" s="39">
        <f>IF(F_SEARCHES!$H2209=1,(VLOOKUP(F_SEARCHES!$A2209,'F_ ORDERS'!A:G,7,FALSE)+VLOOKUP(F_SEARCHES!$A2209,'F_ ORDERS'!A:H,8,FALSE))-(F_SEARCHES!$D2209+F_SEARCHES!$E2209),0)</f>
        <v>5.5405092592991423E-2</v>
      </c>
      <c r="H2209" s="32">
        <f>IFERROR(IF(MATCH(F_SEARCHES!$A2209,'F_ ORDERS'!A:A,0),1,),0)</f>
        <v>1</v>
      </c>
    </row>
    <row r="2210" spans="1:8" x14ac:dyDescent="0.2">
      <c r="A2210" s="37" t="str">
        <f t="shared" si="34"/>
        <v>27.214.74.211|44169|0.336724537039117</v>
      </c>
      <c r="B2210" s="32">
        <v>9208</v>
      </c>
      <c r="C2210" s="32" t="s">
        <v>3115</v>
      </c>
      <c r="D2210" s="38">
        <f>INT(DT!A2210)</f>
        <v>44169</v>
      </c>
      <c r="E2210" s="39">
        <f>DT!A2210-INT(DT!A2210)</f>
        <v>0.33672453703911742</v>
      </c>
      <c r="F2210" s="32" t="s">
        <v>131</v>
      </c>
      <c r="G2210" s="39">
        <f>IF(F_SEARCHES!$H2210=1,(VLOOKUP(F_SEARCHES!$A2210,'F_ ORDERS'!A:G,7,FALSE)+VLOOKUP(F_SEARCHES!$A2210,'F_ ORDERS'!A:H,8,FALSE))-(F_SEARCHES!$D2210+F_SEARCHES!$E2210),0)</f>
        <v>0</v>
      </c>
      <c r="H2210" s="32">
        <f>IFERROR(IF(MATCH(F_SEARCHES!$A2210,'F_ ORDERS'!A:A,0),1,),0)</f>
        <v>0</v>
      </c>
    </row>
    <row r="2211" spans="1:8" x14ac:dyDescent="0.2">
      <c r="A2211" s="37" t="str">
        <f t="shared" si="34"/>
        <v>27.226.188.93|45278|0.47935185184906</v>
      </c>
      <c r="B2211" s="32">
        <v>9209</v>
      </c>
      <c r="C2211" s="32" t="s">
        <v>3116</v>
      </c>
      <c r="D2211" s="38">
        <f>INT(DT!A2211)</f>
        <v>45278</v>
      </c>
      <c r="E2211" s="39">
        <f>DT!A2211-INT(DT!A2211)</f>
        <v>0.47935185184906004</v>
      </c>
      <c r="F2211" s="32" t="s">
        <v>177</v>
      </c>
      <c r="G2211" s="39">
        <f>IF(F_SEARCHES!$H2211=1,(VLOOKUP(F_SEARCHES!$A2211,'F_ ORDERS'!A:G,7,FALSE)+VLOOKUP(F_SEARCHES!$A2211,'F_ ORDERS'!A:H,8,FALSE))-(F_SEARCHES!$D2211+F_SEARCHES!$E2211),0)</f>
        <v>3.1087962961464655E-2</v>
      </c>
      <c r="H2211" s="32">
        <f>IFERROR(IF(MATCH(F_SEARCHES!$A2211,'F_ ORDERS'!A:A,0),1,),0)</f>
        <v>1</v>
      </c>
    </row>
    <row r="2212" spans="1:8" x14ac:dyDescent="0.2">
      <c r="A2212" s="37" t="str">
        <f t="shared" si="34"/>
        <v>27.228.3.44|44741|0.723807870366727</v>
      </c>
      <c r="B2212" s="32">
        <v>9210</v>
      </c>
      <c r="C2212" s="32" t="s">
        <v>3117</v>
      </c>
      <c r="D2212" s="38">
        <f>INT(DT!A2212)</f>
        <v>44741</v>
      </c>
      <c r="E2212" s="39">
        <f>DT!A2212-INT(DT!A2212)</f>
        <v>0.723807870366727</v>
      </c>
      <c r="F2212" s="32" t="s">
        <v>450</v>
      </c>
      <c r="G2212" s="39">
        <f>IF(F_SEARCHES!$H2212=1,(VLOOKUP(F_SEARCHES!$A2212,'F_ ORDERS'!A:G,7,FALSE)+VLOOKUP(F_SEARCHES!$A2212,'F_ ORDERS'!A:H,8,FALSE))-(F_SEARCHES!$D2212+F_SEARCHES!$E2212),0)</f>
        <v>0.12449074073811062</v>
      </c>
      <c r="H2212" s="32">
        <f>IFERROR(IF(MATCH(F_SEARCHES!$A2212,'F_ ORDERS'!A:A,0),1,),0)</f>
        <v>1</v>
      </c>
    </row>
    <row r="2213" spans="1:8" x14ac:dyDescent="0.2">
      <c r="A2213" s="37" t="str">
        <f t="shared" si="34"/>
        <v>27.64.142.13|44396|0.702407407407009</v>
      </c>
      <c r="B2213" s="32">
        <v>9211</v>
      </c>
      <c r="C2213" s="32" t="s">
        <v>3118</v>
      </c>
      <c r="D2213" s="38">
        <f>INT(DT!A2213)</f>
        <v>44396</v>
      </c>
      <c r="E2213" s="39">
        <f>DT!A2213-INT(DT!A2213)</f>
        <v>0.70240740740700858</v>
      </c>
      <c r="F2213" s="32" t="s">
        <v>225</v>
      </c>
      <c r="G2213" s="39">
        <f>IF(F_SEARCHES!$H2213=1,(VLOOKUP(F_SEARCHES!$A2213,'F_ ORDERS'!A:G,7,FALSE)+VLOOKUP(F_SEARCHES!$A2213,'F_ ORDERS'!A:H,8,FALSE))-(F_SEARCHES!$D2213+F_SEARCHES!$E2213),0)</f>
        <v>0</v>
      </c>
      <c r="H2213" s="32">
        <f>IFERROR(IF(MATCH(F_SEARCHES!$A2213,'F_ ORDERS'!A:A,0),1,),0)</f>
        <v>0</v>
      </c>
    </row>
    <row r="2214" spans="1:8" x14ac:dyDescent="0.2">
      <c r="A2214" s="37" t="str">
        <f t="shared" si="34"/>
        <v>27.70.53.82|43721|0.753634259257524</v>
      </c>
      <c r="B2214" s="32">
        <v>9212</v>
      </c>
      <c r="C2214" s="32" t="s">
        <v>3119</v>
      </c>
      <c r="D2214" s="38">
        <f>INT(DT!A2214)</f>
        <v>43721</v>
      </c>
      <c r="E2214" s="39">
        <f>DT!A2214-INT(DT!A2214)</f>
        <v>0.75363425925752381</v>
      </c>
      <c r="F2214" s="32" t="s">
        <v>320</v>
      </c>
      <c r="G2214" s="39">
        <f>IF(F_SEARCHES!$H2214=1,(VLOOKUP(F_SEARCHES!$A2214,'F_ ORDERS'!A:G,7,FALSE)+VLOOKUP(F_SEARCHES!$A2214,'F_ ORDERS'!A:H,8,FALSE))-(F_SEARCHES!$D2214+F_SEARCHES!$E2214),0)</f>
        <v>1.1990740742476191E-2</v>
      </c>
      <c r="H2214" s="32">
        <f>IFERROR(IF(MATCH(F_SEARCHES!$A2214,'F_ ORDERS'!A:A,0),1,),0)</f>
        <v>1</v>
      </c>
    </row>
    <row r="2215" spans="1:8" x14ac:dyDescent="0.2">
      <c r="A2215" s="37" t="str">
        <f t="shared" si="34"/>
        <v>28.131.203.110|44821|0.43890046296292</v>
      </c>
      <c r="B2215" s="32">
        <v>9213</v>
      </c>
      <c r="C2215" s="32" t="s">
        <v>3120</v>
      </c>
      <c r="D2215" s="38">
        <f>INT(DT!A2215)</f>
        <v>44821</v>
      </c>
      <c r="E2215" s="39">
        <f>DT!A2215-INT(DT!A2215)</f>
        <v>0.43890046296291985</v>
      </c>
      <c r="F2215" s="32" t="s">
        <v>281</v>
      </c>
      <c r="G2215" s="39">
        <f>IF(F_SEARCHES!$H2215=1,(VLOOKUP(F_SEARCHES!$A2215,'F_ ORDERS'!A:G,7,FALSE)+VLOOKUP(F_SEARCHES!$A2215,'F_ ORDERS'!A:H,8,FALSE))-(F_SEARCHES!$D2215+F_SEARCHES!$E2215),0)</f>
        <v>2.7777777795563452E-3</v>
      </c>
      <c r="H2215" s="32">
        <f>IFERROR(IF(MATCH(F_SEARCHES!$A2215,'F_ ORDERS'!A:A,0),1,),0)</f>
        <v>1</v>
      </c>
    </row>
    <row r="2216" spans="1:8" x14ac:dyDescent="0.2">
      <c r="A2216" s="37" t="str">
        <f t="shared" si="34"/>
        <v>28.134.221.236|42705|0.178726851852844</v>
      </c>
      <c r="B2216" s="32">
        <v>9214</v>
      </c>
      <c r="C2216" s="32" t="s">
        <v>3121</v>
      </c>
      <c r="D2216" s="38">
        <f>INT(DT!A2216)</f>
        <v>42705</v>
      </c>
      <c r="E2216" s="39">
        <f>DT!A2216-INT(DT!A2216)</f>
        <v>0.17872685185284354</v>
      </c>
      <c r="F2216" s="32" t="s">
        <v>329</v>
      </c>
      <c r="G2216" s="39">
        <f>IF(F_SEARCHES!$H2216=1,(VLOOKUP(F_SEARCHES!$A2216,'F_ ORDERS'!A:G,7,FALSE)+VLOOKUP(F_SEARCHES!$A2216,'F_ ORDERS'!A:H,8,FALSE))-(F_SEARCHES!$D2216+F_SEARCHES!$E2216),0)</f>
        <v>0.10479166666482342</v>
      </c>
      <c r="H2216" s="32">
        <f>IFERROR(IF(MATCH(F_SEARCHES!$A2216,'F_ ORDERS'!A:A,0),1,),0)</f>
        <v>1</v>
      </c>
    </row>
    <row r="2217" spans="1:8" x14ac:dyDescent="0.2">
      <c r="A2217" s="37" t="str">
        <f t="shared" si="34"/>
        <v>28.136.215.170|45369|0.484502314822748</v>
      </c>
      <c r="B2217" s="32">
        <v>9215</v>
      </c>
      <c r="C2217" s="32" t="s">
        <v>3122</v>
      </c>
      <c r="D2217" s="38">
        <f>INT(DT!A2217)</f>
        <v>45369</v>
      </c>
      <c r="E2217" s="39">
        <f>DT!A2217-INT(DT!A2217)</f>
        <v>0.4845023148227483</v>
      </c>
      <c r="F2217" s="32" t="s">
        <v>474</v>
      </c>
      <c r="G2217" s="39">
        <f>IF(F_SEARCHES!$H2217=1,(VLOOKUP(F_SEARCHES!$A2217,'F_ ORDERS'!A:G,7,FALSE)+VLOOKUP(F_SEARCHES!$A2217,'F_ ORDERS'!A:H,8,FALSE))-(F_SEARCHES!$D2217+F_SEARCHES!$E2217),0)</f>
        <v>3.6689814805868082E-3</v>
      </c>
      <c r="H2217" s="32">
        <f>IFERROR(IF(MATCH(F_SEARCHES!$A2217,'F_ ORDERS'!A:A,0),1,),0)</f>
        <v>1</v>
      </c>
    </row>
    <row r="2218" spans="1:8" x14ac:dyDescent="0.2">
      <c r="A2218" s="37" t="str">
        <f t="shared" si="34"/>
        <v>28.138.240.252|44528|0.0769328703681822</v>
      </c>
      <c r="B2218" s="32">
        <v>9216</v>
      </c>
      <c r="C2218" s="32" t="s">
        <v>3123</v>
      </c>
      <c r="D2218" s="38">
        <f>INT(DT!A2218)</f>
        <v>44528</v>
      </c>
      <c r="E2218" s="39">
        <f>DT!A2218-INT(DT!A2218)</f>
        <v>7.6932870368182193E-2</v>
      </c>
      <c r="F2218" s="32" t="s">
        <v>207</v>
      </c>
      <c r="G2218" s="39">
        <f>IF(F_SEARCHES!$H2218=1,(VLOOKUP(F_SEARCHES!$A2218,'F_ ORDERS'!A:G,7,FALSE)+VLOOKUP(F_SEARCHES!$A2218,'F_ ORDERS'!A:H,8,FALSE))-(F_SEARCHES!$D2218+F_SEARCHES!$E2218),0)</f>
        <v>7.442129630362615E-3</v>
      </c>
      <c r="H2218" s="32">
        <f>IFERROR(IF(MATCH(F_SEARCHES!$A2218,'F_ ORDERS'!A:A,0),1,),0)</f>
        <v>1</v>
      </c>
    </row>
    <row r="2219" spans="1:8" x14ac:dyDescent="0.2">
      <c r="A2219" s="37" t="str">
        <f t="shared" si="34"/>
        <v>28.149.255.246|44963|0.239583333343035</v>
      </c>
      <c r="B2219" s="32">
        <v>9217</v>
      </c>
      <c r="C2219" s="32" t="s">
        <v>3124</v>
      </c>
      <c r="D2219" s="38">
        <f>INT(DT!A2219)</f>
        <v>44963</v>
      </c>
      <c r="E2219" s="39">
        <f>DT!A2219-INT(DT!A2219)</f>
        <v>0.23958333334303461</v>
      </c>
      <c r="F2219" s="32" t="s">
        <v>347</v>
      </c>
      <c r="G2219" s="39">
        <f>IF(F_SEARCHES!$H2219=1,(VLOOKUP(F_SEARCHES!$A2219,'F_ ORDERS'!A:G,7,FALSE)+VLOOKUP(F_SEARCHES!$A2219,'F_ ORDERS'!A:H,8,FALSE))-(F_SEARCHES!$D2219+F_SEARCHES!$E2219),0)</f>
        <v>7.3437500002910383E-2</v>
      </c>
      <c r="H2219" s="32">
        <f>IFERROR(IF(MATCH(F_SEARCHES!$A2219,'F_ ORDERS'!A:A,0),1,),0)</f>
        <v>1</v>
      </c>
    </row>
    <row r="2220" spans="1:8" x14ac:dyDescent="0.2">
      <c r="A2220" s="37" t="str">
        <f t="shared" si="34"/>
        <v>28.160.151.79|43603|0.96283564814803</v>
      </c>
      <c r="B2220" s="32">
        <v>9218</v>
      </c>
      <c r="C2220" s="32" t="s">
        <v>3125</v>
      </c>
      <c r="D2220" s="38">
        <f>INT(DT!A2220)</f>
        <v>43603</v>
      </c>
      <c r="E2220" s="39">
        <f>DT!A2220-INT(DT!A2220)</f>
        <v>0.96283564814802958</v>
      </c>
      <c r="F2220" s="32" t="s">
        <v>65</v>
      </c>
      <c r="G2220" s="39">
        <f>IF(F_SEARCHES!$H2220=1,(VLOOKUP(F_SEARCHES!$A2220,'F_ ORDERS'!A:G,7,FALSE)+VLOOKUP(F_SEARCHES!$A2220,'F_ ORDERS'!A:H,8,FALSE))-(F_SEARCHES!$D2220+F_SEARCHES!$E2220),0)</f>
        <v>1.361111111327773E-2</v>
      </c>
      <c r="H2220" s="32">
        <f>IFERROR(IF(MATCH(F_SEARCHES!$A2220,'F_ ORDERS'!A:A,0),1,),0)</f>
        <v>1</v>
      </c>
    </row>
    <row r="2221" spans="1:8" x14ac:dyDescent="0.2">
      <c r="A2221" s="37" t="str">
        <f t="shared" si="34"/>
        <v>28.165.122.155|43742|0.178449074082891</v>
      </c>
      <c r="B2221" s="32">
        <v>9219</v>
      </c>
      <c r="C2221" s="32" t="s">
        <v>3126</v>
      </c>
      <c r="D2221" s="38">
        <f>INT(DT!A2221)</f>
        <v>43742</v>
      </c>
      <c r="E2221" s="39">
        <f>DT!A2221-INT(DT!A2221)</f>
        <v>0.17844907408289146</v>
      </c>
      <c r="F2221" s="32" t="s">
        <v>92</v>
      </c>
      <c r="G2221" s="39">
        <f>IF(F_SEARCHES!$H2221=1,(VLOOKUP(F_SEARCHES!$A2221,'F_ ORDERS'!A:G,7,FALSE)+VLOOKUP(F_SEARCHES!$A2221,'F_ ORDERS'!A:H,8,FALSE))-(F_SEARCHES!$D2221+F_SEARCHES!$E2221),0)</f>
        <v>7.3055555556493346E-2</v>
      </c>
      <c r="H2221" s="32">
        <f>IFERROR(IF(MATCH(F_SEARCHES!$A2221,'F_ ORDERS'!A:A,0),1,),0)</f>
        <v>1</v>
      </c>
    </row>
    <row r="2222" spans="1:8" x14ac:dyDescent="0.2">
      <c r="A2222" s="37" t="str">
        <f t="shared" si="34"/>
        <v>28.171.199.184|44421|0.317731481482042</v>
      </c>
      <c r="B2222" s="32">
        <v>9220</v>
      </c>
      <c r="C2222" s="32" t="s">
        <v>3127</v>
      </c>
      <c r="D2222" s="38">
        <f>INT(DT!A2222)</f>
        <v>44421</v>
      </c>
      <c r="E2222" s="39">
        <f>DT!A2222-INT(DT!A2222)</f>
        <v>0.317731481482042</v>
      </c>
      <c r="F2222" s="32" t="s">
        <v>281</v>
      </c>
      <c r="G2222" s="39">
        <f>IF(F_SEARCHES!$H2222=1,(VLOOKUP(F_SEARCHES!$A2222,'F_ ORDERS'!A:G,7,FALSE)+VLOOKUP(F_SEARCHES!$A2222,'F_ ORDERS'!A:H,8,FALSE))-(F_SEARCHES!$D2222+F_SEARCHES!$E2222),0)</f>
        <v>0</v>
      </c>
      <c r="H2222" s="32">
        <f>IFERROR(IF(MATCH(F_SEARCHES!$A2222,'F_ ORDERS'!A:A,0),1,),0)</f>
        <v>0</v>
      </c>
    </row>
    <row r="2223" spans="1:8" x14ac:dyDescent="0.2">
      <c r="A2223" s="37" t="str">
        <f t="shared" si="34"/>
        <v>28.177.180.103|44268|0.726990740738984</v>
      </c>
      <c r="B2223" s="32">
        <v>9221</v>
      </c>
      <c r="C2223" s="32" t="s">
        <v>3128</v>
      </c>
      <c r="D2223" s="38">
        <f>INT(DT!A2223)</f>
        <v>44268</v>
      </c>
      <c r="E2223" s="39">
        <f>DT!A2223-INT(DT!A2223)</f>
        <v>0.72699074073898373</v>
      </c>
      <c r="F2223" s="32" t="s">
        <v>242</v>
      </c>
      <c r="G2223" s="39">
        <f>IF(F_SEARCHES!$H2223=1,(VLOOKUP(F_SEARCHES!$A2223,'F_ ORDERS'!A:G,7,FALSE)+VLOOKUP(F_SEARCHES!$A2223,'F_ ORDERS'!A:H,8,FALSE))-(F_SEARCHES!$D2223+F_SEARCHES!$E2223),0)</f>
        <v>0</v>
      </c>
      <c r="H2223" s="32">
        <f>IFERROR(IF(MATCH(F_SEARCHES!$A2223,'F_ ORDERS'!A:A,0),1,),0)</f>
        <v>0</v>
      </c>
    </row>
    <row r="2224" spans="1:8" x14ac:dyDescent="0.2">
      <c r="A2224" s="37" t="str">
        <f t="shared" si="34"/>
        <v>28.187.21.200|44131|0.472430555557366</v>
      </c>
      <c r="B2224" s="32">
        <v>9222</v>
      </c>
      <c r="C2224" s="32" t="s">
        <v>3129</v>
      </c>
      <c r="D2224" s="38">
        <f>INT(DT!A2224)</f>
        <v>44131</v>
      </c>
      <c r="E2224" s="39">
        <f>DT!A2224-INT(DT!A2224)</f>
        <v>0.47243055555736646</v>
      </c>
      <c r="F2224" s="32" t="s">
        <v>491</v>
      </c>
      <c r="G2224" s="39">
        <f>IF(F_SEARCHES!$H2224=1,(VLOOKUP(F_SEARCHES!$A2224,'F_ ORDERS'!A:G,7,FALSE)+VLOOKUP(F_SEARCHES!$A2224,'F_ ORDERS'!A:H,8,FALSE))-(F_SEARCHES!$D2224+F_SEARCHES!$E2224),0)</f>
        <v>0</v>
      </c>
      <c r="H2224" s="32">
        <f>IFERROR(IF(MATCH(F_SEARCHES!$A2224,'F_ ORDERS'!A:A,0),1,),0)</f>
        <v>0</v>
      </c>
    </row>
    <row r="2225" spans="1:8" x14ac:dyDescent="0.2">
      <c r="A2225" s="37" t="str">
        <f t="shared" si="34"/>
        <v>28.216.52.128|44355|0.150266203701904</v>
      </c>
      <c r="B2225" s="32">
        <v>9223</v>
      </c>
      <c r="C2225" s="32" t="s">
        <v>3130</v>
      </c>
      <c r="D2225" s="38">
        <f>INT(DT!A2225)</f>
        <v>44355</v>
      </c>
      <c r="E2225" s="39">
        <f>DT!A2225-INT(DT!A2225)</f>
        <v>0.15026620370190358</v>
      </c>
      <c r="F2225" s="32" t="s">
        <v>359</v>
      </c>
      <c r="G2225" s="39">
        <f>IF(F_SEARCHES!$H2225=1,(VLOOKUP(F_SEARCHES!$A2225,'F_ ORDERS'!A:G,7,FALSE)+VLOOKUP(F_SEARCHES!$A2225,'F_ ORDERS'!A:H,8,FALSE))-(F_SEARCHES!$D2225+F_SEARCHES!$E2225),0)</f>
        <v>0</v>
      </c>
      <c r="H2225" s="32">
        <f>IFERROR(IF(MATCH(F_SEARCHES!$A2225,'F_ ORDERS'!A:A,0),1,),0)</f>
        <v>0</v>
      </c>
    </row>
    <row r="2226" spans="1:8" x14ac:dyDescent="0.2">
      <c r="A2226" s="37" t="str">
        <f t="shared" si="34"/>
        <v>28.242.217.160|45369|0.681979166656674</v>
      </c>
      <c r="B2226" s="32">
        <v>9224</v>
      </c>
      <c r="C2226" s="32" t="s">
        <v>3131</v>
      </c>
      <c r="D2226" s="38">
        <f>INT(DT!A2226)</f>
        <v>45369</v>
      </c>
      <c r="E2226" s="39">
        <f>DT!A2226-INT(DT!A2226)</f>
        <v>0.68197916665667435</v>
      </c>
      <c r="F2226" s="32" t="s">
        <v>181</v>
      </c>
      <c r="G2226" s="39">
        <f>IF(F_SEARCHES!$H2226=1,(VLOOKUP(F_SEARCHES!$A2226,'F_ ORDERS'!A:G,7,FALSE)+VLOOKUP(F_SEARCHES!$A2226,'F_ ORDERS'!A:H,8,FALSE))-(F_SEARCHES!$D2226+F_SEARCHES!$E2226),0)</f>
        <v>0.10371527777897427</v>
      </c>
      <c r="H2226" s="32">
        <f>IFERROR(IF(MATCH(F_SEARCHES!$A2226,'F_ ORDERS'!A:A,0),1,),0)</f>
        <v>1</v>
      </c>
    </row>
    <row r="2227" spans="1:8" x14ac:dyDescent="0.2">
      <c r="A2227" s="37" t="str">
        <f t="shared" si="34"/>
        <v>28.38.250.250|41793|0.61406249999709</v>
      </c>
      <c r="B2227" s="32">
        <v>9225</v>
      </c>
      <c r="C2227" s="32" t="s">
        <v>3132</v>
      </c>
      <c r="D2227" s="38">
        <f>INT(DT!A2227)</f>
        <v>41793</v>
      </c>
      <c r="E2227" s="39">
        <f>DT!A2227-INT(DT!A2227)</f>
        <v>0.61406249999708962</v>
      </c>
      <c r="F2227" s="32" t="s">
        <v>297</v>
      </c>
      <c r="G2227" s="39">
        <f>IF(F_SEARCHES!$H2227=1,(VLOOKUP(F_SEARCHES!$A2227,'F_ ORDERS'!A:G,7,FALSE)+VLOOKUP(F_SEARCHES!$A2227,'F_ ORDERS'!A:H,8,FALSE))-(F_SEARCHES!$D2227+F_SEARCHES!$E2227),0)</f>
        <v>0.12401620370656019</v>
      </c>
      <c r="H2227" s="32">
        <f>IFERROR(IF(MATCH(F_SEARCHES!$A2227,'F_ ORDERS'!A:A,0),1,),0)</f>
        <v>1</v>
      </c>
    </row>
    <row r="2228" spans="1:8" x14ac:dyDescent="0.2">
      <c r="A2228" s="37" t="str">
        <f t="shared" si="34"/>
        <v>28.43.177.14|44103|0.736365740740439</v>
      </c>
      <c r="B2228" s="32">
        <v>9226</v>
      </c>
      <c r="C2228" s="32" t="s">
        <v>3133</v>
      </c>
      <c r="D2228" s="38">
        <f>INT(DT!A2228)</f>
        <v>44103</v>
      </c>
      <c r="E2228" s="39">
        <f>DT!A2228-INT(DT!A2228)</f>
        <v>0.73636574074043892</v>
      </c>
      <c r="F2228" s="32" t="s">
        <v>467</v>
      </c>
      <c r="G2228" s="39">
        <f>IF(F_SEARCHES!$H2228=1,(VLOOKUP(F_SEARCHES!$A2228,'F_ ORDERS'!A:G,7,FALSE)+VLOOKUP(F_SEARCHES!$A2228,'F_ ORDERS'!A:H,8,FALSE))-(F_SEARCHES!$D2228+F_SEARCHES!$E2228),0)</f>
        <v>9.0173611111822538E-2</v>
      </c>
      <c r="H2228" s="32">
        <f>IFERROR(IF(MATCH(F_SEARCHES!$A2228,'F_ ORDERS'!A:A,0),1,),0)</f>
        <v>1</v>
      </c>
    </row>
    <row r="2229" spans="1:8" x14ac:dyDescent="0.2">
      <c r="A2229" s="37" t="str">
        <f t="shared" si="34"/>
        <v>29.122.168.188|44017|0.351342592592118</v>
      </c>
      <c r="B2229" s="32">
        <v>9227</v>
      </c>
      <c r="C2229" s="32" t="s">
        <v>3134</v>
      </c>
      <c r="D2229" s="38">
        <f>INT(DT!A2229)</f>
        <v>44017</v>
      </c>
      <c r="E2229" s="39">
        <f>DT!A2229-INT(DT!A2229)</f>
        <v>0.35134259259211831</v>
      </c>
      <c r="F2229" s="32" t="s">
        <v>496</v>
      </c>
      <c r="G2229" s="39">
        <f>IF(F_SEARCHES!$H2229=1,(VLOOKUP(F_SEARCHES!$A2229,'F_ ORDERS'!A:G,7,FALSE)+VLOOKUP(F_SEARCHES!$A2229,'F_ ORDERS'!A:H,8,FALSE))-(F_SEARCHES!$D2229+F_SEARCHES!$E2229),0)</f>
        <v>0</v>
      </c>
      <c r="H2229" s="32">
        <f>IFERROR(IF(MATCH(F_SEARCHES!$A2229,'F_ ORDERS'!A:A,0),1,),0)</f>
        <v>0</v>
      </c>
    </row>
    <row r="2230" spans="1:8" x14ac:dyDescent="0.2">
      <c r="A2230" s="37" t="str">
        <f t="shared" si="34"/>
        <v>29.138.57.252|44232|0.479398148148903</v>
      </c>
      <c r="B2230" s="32">
        <v>9228</v>
      </c>
      <c r="C2230" s="32" t="s">
        <v>3135</v>
      </c>
      <c r="D2230" s="38">
        <f>INT(DT!A2230)</f>
        <v>44232</v>
      </c>
      <c r="E2230" s="39">
        <f>DT!A2230-INT(DT!A2230)</f>
        <v>0.47939814814890269</v>
      </c>
      <c r="F2230" s="32" t="s">
        <v>368</v>
      </c>
      <c r="G2230" s="39">
        <f>IF(F_SEARCHES!$H2230=1,(VLOOKUP(F_SEARCHES!$A2230,'F_ ORDERS'!A:G,7,FALSE)+VLOOKUP(F_SEARCHES!$A2230,'F_ ORDERS'!A:H,8,FALSE))-(F_SEARCHES!$D2230+F_SEARCHES!$E2230),0)</f>
        <v>4.800925926247146E-2</v>
      </c>
      <c r="H2230" s="32">
        <f>IFERROR(IF(MATCH(F_SEARCHES!$A2230,'F_ ORDERS'!A:A,0),1,),0)</f>
        <v>1</v>
      </c>
    </row>
    <row r="2231" spans="1:8" x14ac:dyDescent="0.2">
      <c r="A2231" s="37" t="str">
        <f t="shared" si="34"/>
        <v>29.150.205.254|43529|0.411018518519995</v>
      </c>
      <c r="B2231" s="32">
        <v>9229</v>
      </c>
      <c r="C2231" s="32" t="s">
        <v>3136</v>
      </c>
      <c r="D2231" s="38">
        <f>INT(DT!A2231)</f>
        <v>43529</v>
      </c>
      <c r="E2231" s="39">
        <f>DT!A2231-INT(DT!A2231)</f>
        <v>0.41101851851999527</v>
      </c>
      <c r="F2231" s="32" t="s">
        <v>492</v>
      </c>
      <c r="G2231" s="39">
        <f>IF(F_SEARCHES!$H2231=1,(VLOOKUP(F_SEARCHES!$A2231,'F_ ORDERS'!A:G,7,FALSE)+VLOOKUP(F_SEARCHES!$A2231,'F_ ORDERS'!A:H,8,FALSE))-(F_SEARCHES!$D2231+F_SEARCHES!$E2231),0)</f>
        <v>0.10614583333517658</v>
      </c>
      <c r="H2231" s="32">
        <f>IFERROR(IF(MATCH(F_SEARCHES!$A2231,'F_ ORDERS'!A:A,0),1,),0)</f>
        <v>1</v>
      </c>
    </row>
    <row r="2232" spans="1:8" x14ac:dyDescent="0.2">
      <c r="A2232" s="37" t="str">
        <f t="shared" si="34"/>
        <v>29.154.135.14|44058|0.943553240736946</v>
      </c>
      <c r="B2232" s="32">
        <v>9230</v>
      </c>
      <c r="C2232" s="32" t="s">
        <v>3137</v>
      </c>
      <c r="D2232" s="38">
        <f>INT(DT!A2232)</f>
        <v>44058</v>
      </c>
      <c r="E2232" s="39">
        <f>DT!A2232-INT(DT!A2232)</f>
        <v>0.94355324073694646</v>
      </c>
      <c r="F2232" s="32" t="s">
        <v>193</v>
      </c>
      <c r="G2232" s="39">
        <f>IF(F_SEARCHES!$H2232=1,(VLOOKUP(F_SEARCHES!$A2232,'F_ ORDERS'!A:G,7,FALSE)+VLOOKUP(F_SEARCHES!$A2232,'F_ ORDERS'!A:H,8,FALSE))-(F_SEARCHES!$D2232+F_SEARCHES!$E2232),0)</f>
        <v>0</v>
      </c>
      <c r="H2232" s="32">
        <f>IFERROR(IF(MATCH(F_SEARCHES!$A2232,'F_ ORDERS'!A:A,0),1,),0)</f>
        <v>0</v>
      </c>
    </row>
    <row r="2233" spans="1:8" x14ac:dyDescent="0.2">
      <c r="A2233" s="37" t="str">
        <f t="shared" si="34"/>
        <v>29.161.135.216|44094|0.25650462962949</v>
      </c>
      <c r="B2233" s="32">
        <v>9231</v>
      </c>
      <c r="C2233" s="32" t="s">
        <v>3138</v>
      </c>
      <c r="D2233" s="38">
        <f>INT(DT!A2233)</f>
        <v>44094</v>
      </c>
      <c r="E2233" s="39">
        <f>DT!A2233-INT(DT!A2233)</f>
        <v>0.2565046296294895</v>
      </c>
      <c r="F2233" s="32" t="s">
        <v>427</v>
      </c>
      <c r="G2233" s="39">
        <f>IF(F_SEARCHES!$H2233=1,(VLOOKUP(F_SEARCHES!$A2233,'F_ ORDERS'!A:G,7,FALSE)+VLOOKUP(F_SEARCHES!$A2233,'F_ ORDERS'!A:H,8,FALSE))-(F_SEARCHES!$D2233+F_SEARCHES!$E2233),0)</f>
        <v>2.8877314813144039E-2</v>
      </c>
      <c r="H2233" s="32">
        <f>IFERROR(IF(MATCH(F_SEARCHES!$A2233,'F_ ORDERS'!A:A,0),1,),0)</f>
        <v>1</v>
      </c>
    </row>
    <row r="2234" spans="1:8" x14ac:dyDescent="0.2">
      <c r="A2234" s="37" t="str">
        <f t="shared" si="34"/>
        <v>29.182.223.23|44948|0.111250000001746</v>
      </c>
      <c r="B2234" s="32">
        <v>9232</v>
      </c>
      <c r="C2234" s="32" t="s">
        <v>3139</v>
      </c>
      <c r="D2234" s="38">
        <f>INT(DT!A2234)</f>
        <v>44948</v>
      </c>
      <c r="E2234" s="39">
        <f>DT!A2234-INT(DT!A2234)</f>
        <v>0.11125000000174623</v>
      </c>
      <c r="F2234" s="32" t="s">
        <v>105</v>
      </c>
      <c r="G2234" s="39">
        <f>IF(F_SEARCHES!$H2234=1,(VLOOKUP(F_SEARCHES!$A2234,'F_ ORDERS'!A:G,7,FALSE)+VLOOKUP(F_SEARCHES!$A2234,'F_ ORDERS'!A:H,8,FALSE))-(F_SEARCHES!$D2234+F_SEARCHES!$E2234),0)</f>
        <v>0</v>
      </c>
      <c r="H2234" s="32">
        <f>IFERROR(IF(MATCH(F_SEARCHES!$A2234,'F_ ORDERS'!A:A,0),1,),0)</f>
        <v>0</v>
      </c>
    </row>
    <row r="2235" spans="1:8" x14ac:dyDescent="0.2">
      <c r="A2235" s="37" t="str">
        <f t="shared" si="34"/>
        <v>29.183.33.156|44232|0.412604166667734</v>
      </c>
      <c r="B2235" s="32">
        <v>9233</v>
      </c>
      <c r="C2235" s="32" t="s">
        <v>3140</v>
      </c>
      <c r="D2235" s="38">
        <f>INT(DT!A2235)</f>
        <v>44232</v>
      </c>
      <c r="E2235" s="39">
        <f>DT!A2235-INT(DT!A2235)</f>
        <v>0.41260416666773381</v>
      </c>
      <c r="F2235" s="32" t="s">
        <v>96</v>
      </c>
      <c r="G2235" s="39">
        <f>IF(F_SEARCHES!$H2235=1,(VLOOKUP(F_SEARCHES!$A2235,'F_ ORDERS'!A:G,7,FALSE)+VLOOKUP(F_SEARCHES!$A2235,'F_ ORDERS'!A:H,8,FALSE))-(F_SEARCHES!$D2235+F_SEARCHES!$E2235),0)</f>
        <v>1.8854166664823424E-2</v>
      </c>
      <c r="H2235" s="32">
        <f>IFERROR(IF(MATCH(F_SEARCHES!$A2235,'F_ ORDERS'!A:A,0),1,),0)</f>
        <v>1</v>
      </c>
    </row>
    <row r="2236" spans="1:8" x14ac:dyDescent="0.2">
      <c r="A2236" s="37" t="str">
        <f t="shared" si="34"/>
        <v>29.192.134.50|44252|0.0277546296274522</v>
      </c>
      <c r="B2236" s="32">
        <v>9234</v>
      </c>
      <c r="C2236" s="32" t="s">
        <v>3141</v>
      </c>
      <c r="D2236" s="38">
        <f>INT(DT!A2236)</f>
        <v>44252</v>
      </c>
      <c r="E2236" s="39">
        <f>DT!A2236-INT(DT!A2236)</f>
        <v>2.7754629627452232E-2</v>
      </c>
      <c r="F2236" s="32" t="s">
        <v>216</v>
      </c>
      <c r="G2236" s="39">
        <f>IF(F_SEARCHES!$H2236=1,(VLOOKUP(F_SEARCHES!$A2236,'F_ ORDERS'!A:G,7,FALSE)+VLOOKUP(F_SEARCHES!$A2236,'F_ ORDERS'!A:H,8,FALSE))-(F_SEARCHES!$D2236+F_SEARCHES!$E2236),0)</f>
        <v>0.11960648147942265</v>
      </c>
      <c r="H2236" s="32">
        <f>IFERROR(IF(MATCH(F_SEARCHES!$A2236,'F_ ORDERS'!A:A,0),1,),0)</f>
        <v>1</v>
      </c>
    </row>
    <row r="2237" spans="1:8" x14ac:dyDescent="0.2">
      <c r="A2237" s="37" t="str">
        <f t="shared" si="34"/>
        <v>29.20.157.167|44654|0.613449074073287</v>
      </c>
      <c r="B2237" s="32">
        <v>9235</v>
      </c>
      <c r="C2237" s="32" t="s">
        <v>3142</v>
      </c>
      <c r="D2237" s="38">
        <f>INT(DT!A2237)</f>
        <v>44654</v>
      </c>
      <c r="E2237" s="39">
        <f>DT!A2237-INT(DT!A2237)</f>
        <v>0.61344907407328719</v>
      </c>
      <c r="F2237" s="32" t="s">
        <v>419</v>
      </c>
      <c r="G2237" s="39">
        <f>IF(F_SEARCHES!$H2237=1,(VLOOKUP(F_SEARCHES!$A2237,'F_ ORDERS'!A:G,7,FALSE)+VLOOKUP(F_SEARCHES!$A2237,'F_ ORDERS'!A:H,8,FALSE))-(F_SEARCHES!$D2237+F_SEARCHES!$E2237),0)</f>
        <v>0</v>
      </c>
      <c r="H2237" s="32">
        <f>IFERROR(IF(MATCH(F_SEARCHES!$A2237,'F_ ORDERS'!A:A,0),1,),0)</f>
        <v>0</v>
      </c>
    </row>
    <row r="2238" spans="1:8" x14ac:dyDescent="0.2">
      <c r="A2238" s="37" t="str">
        <f t="shared" si="34"/>
        <v>29.224.198.214|44753|0.565497685187438</v>
      </c>
      <c r="B2238" s="32">
        <v>9236</v>
      </c>
      <c r="C2238" s="32" t="s">
        <v>3143</v>
      </c>
      <c r="D2238" s="38">
        <f>INT(DT!A2238)</f>
        <v>44753</v>
      </c>
      <c r="E2238" s="39">
        <f>DT!A2238-INT(DT!A2238)</f>
        <v>0.56549768518743804</v>
      </c>
      <c r="F2238" s="32" t="s">
        <v>292</v>
      </c>
      <c r="G2238" s="39">
        <f>IF(F_SEARCHES!$H2238=1,(VLOOKUP(F_SEARCHES!$A2238,'F_ ORDERS'!A:G,7,FALSE)+VLOOKUP(F_SEARCHES!$A2238,'F_ ORDERS'!A:H,8,FALSE))-(F_SEARCHES!$D2238+F_SEARCHES!$E2238),0)</f>
        <v>0</v>
      </c>
      <c r="H2238" s="32">
        <f>IFERROR(IF(MATCH(F_SEARCHES!$A2238,'F_ ORDERS'!A:A,0),1,),0)</f>
        <v>0</v>
      </c>
    </row>
    <row r="2239" spans="1:8" x14ac:dyDescent="0.2">
      <c r="A2239" s="37" t="str">
        <f t="shared" si="34"/>
        <v>29.234.211.207|42942|0.551458333342453</v>
      </c>
      <c r="B2239" s="32">
        <v>9237</v>
      </c>
      <c r="C2239" s="32" t="s">
        <v>3144</v>
      </c>
      <c r="D2239" s="38">
        <f>INT(DT!A2239)</f>
        <v>42942</v>
      </c>
      <c r="E2239" s="39">
        <f>DT!A2239-INT(DT!A2239)</f>
        <v>0.55145833334245253</v>
      </c>
      <c r="F2239" s="32" t="s">
        <v>288</v>
      </c>
      <c r="G2239" s="39">
        <f>IF(F_SEARCHES!$H2239=1,(VLOOKUP(F_SEARCHES!$A2239,'F_ ORDERS'!A:G,7,FALSE)+VLOOKUP(F_SEARCHES!$A2239,'F_ ORDERS'!A:H,8,FALSE))-(F_SEARCHES!$D2239+F_SEARCHES!$E2239),0)</f>
        <v>0</v>
      </c>
      <c r="H2239" s="32">
        <f>IFERROR(IF(MATCH(F_SEARCHES!$A2239,'F_ ORDERS'!A:A,0),1,),0)</f>
        <v>0</v>
      </c>
    </row>
    <row r="2240" spans="1:8" x14ac:dyDescent="0.2">
      <c r="A2240" s="37" t="str">
        <f t="shared" si="34"/>
        <v>29.248.215.83|45516|0.852743055562314</v>
      </c>
      <c r="B2240" s="32">
        <v>9238</v>
      </c>
      <c r="C2240" s="32" t="s">
        <v>3145</v>
      </c>
      <c r="D2240" s="38">
        <f>INT(DT!A2240)</f>
        <v>45516</v>
      </c>
      <c r="E2240" s="39">
        <f>DT!A2240-INT(DT!A2240)</f>
        <v>0.85274305556231411</v>
      </c>
      <c r="F2240" s="32" t="s">
        <v>184</v>
      </c>
      <c r="G2240" s="39">
        <f>IF(F_SEARCHES!$H2240=1,(VLOOKUP(F_SEARCHES!$A2240,'F_ ORDERS'!A:G,7,FALSE)+VLOOKUP(F_SEARCHES!$A2240,'F_ ORDERS'!A:H,8,FALSE))-(F_SEARCHES!$D2240+F_SEARCHES!$E2240),0)</f>
        <v>0</v>
      </c>
      <c r="H2240" s="32">
        <f>IFERROR(IF(MATCH(F_SEARCHES!$A2240,'F_ ORDERS'!A:A,0),1,),0)</f>
        <v>0</v>
      </c>
    </row>
    <row r="2241" spans="1:8" x14ac:dyDescent="0.2">
      <c r="A2241" s="37" t="str">
        <f t="shared" si="34"/>
        <v>29.255.213.190|42390|0.775625000002037</v>
      </c>
      <c r="B2241" s="32">
        <v>9239</v>
      </c>
      <c r="C2241" s="32" t="s">
        <v>3146</v>
      </c>
      <c r="D2241" s="38">
        <f>INT(DT!A2241)</f>
        <v>42390</v>
      </c>
      <c r="E2241" s="39">
        <f>DT!A2241-INT(DT!A2241)</f>
        <v>0.77562500000203727</v>
      </c>
      <c r="F2241" s="32" t="s">
        <v>281</v>
      </c>
      <c r="G2241" s="39">
        <f>IF(F_SEARCHES!$H2241=1,(VLOOKUP(F_SEARCHES!$A2241,'F_ ORDERS'!A:G,7,FALSE)+VLOOKUP(F_SEARCHES!$A2241,'F_ ORDERS'!A:H,8,FALSE))-(F_SEARCHES!$D2241+F_SEARCHES!$E2241),0)</f>
        <v>9.5856481479131617E-2</v>
      </c>
      <c r="H2241" s="32">
        <f>IFERROR(IF(MATCH(F_SEARCHES!$A2241,'F_ ORDERS'!A:A,0),1,),0)</f>
        <v>1</v>
      </c>
    </row>
    <row r="2242" spans="1:8" x14ac:dyDescent="0.2">
      <c r="A2242" s="37" t="str">
        <f t="shared" ref="A2242:A2305" si="35">C2242 &amp; "|" &amp; D2242 &amp; "|" &amp; E2242</f>
        <v>29.3.218.111|44328|0.072997685187147</v>
      </c>
      <c r="B2242" s="32">
        <v>9240</v>
      </c>
      <c r="C2242" s="32" t="s">
        <v>3147</v>
      </c>
      <c r="D2242" s="38">
        <f>INT(DT!A2242)</f>
        <v>44328</v>
      </c>
      <c r="E2242" s="39">
        <f>DT!A2242-INT(DT!A2242)</f>
        <v>7.2997685187146999E-2</v>
      </c>
      <c r="F2242" s="32" t="s">
        <v>184</v>
      </c>
      <c r="G2242" s="39">
        <f>IF(F_SEARCHES!$H2242=1,(VLOOKUP(F_SEARCHES!$A2242,'F_ ORDERS'!A:G,7,FALSE)+VLOOKUP(F_SEARCHES!$A2242,'F_ ORDERS'!A:H,8,FALSE))-(F_SEARCHES!$D2242+F_SEARCHES!$E2242),0)</f>
        <v>7.3657407410792075E-2</v>
      </c>
      <c r="H2242" s="32">
        <f>IFERROR(IF(MATCH(F_SEARCHES!$A2242,'F_ ORDERS'!A:A,0),1,),0)</f>
        <v>1</v>
      </c>
    </row>
    <row r="2243" spans="1:8" x14ac:dyDescent="0.2">
      <c r="A2243" s="37" t="str">
        <f t="shared" si="35"/>
        <v>29.48.102.15|45144|0.0449305555521278</v>
      </c>
      <c r="B2243" s="32">
        <v>9241</v>
      </c>
      <c r="C2243" s="32" t="s">
        <v>3148</v>
      </c>
      <c r="D2243" s="38">
        <f>INT(DT!A2243)</f>
        <v>45144</v>
      </c>
      <c r="E2243" s="39">
        <f>DT!A2243-INT(DT!A2243)</f>
        <v>4.4930555552127771E-2</v>
      </c>
      <c r="F2243" s="32" t="s">
        <v>395</v>
      </c>
      <c r="G2243" s="39">
        <f>IF(F_SEARCHES!$H2243=1,(VLOOKUP(F_SEARCHES!$A2243,'F_ ORDERS'!A:G,7,FALSE)+VLOOKUP(F_SEARCHES!$A2243,'F_ ORDERS'!A:H,8,FALSE))-(F_SEARCHES!$D2243+F_SEARCHES!$E2243),0)</f>
        <v>0</v>
      </c>
      <c r="H2243" s="32">
        <f>IFERROR(IF(MATCH(F_SEARCHES!$A2243,'F_ ORDERS'!A:A,0),1,),0)</f>
        <v>0</v>
      </c>
    </row>
    <row r="2244" spans="1:8" x14ac:dyDescent="0.2">
      <c r="A2244" s="37" t="str">
        <f t="shared" si="35"/>
        <v>29.68.148.249|45447|0.0317939814776764</v>
      </c>
      <c r="B2244" s="32">
        <v>9242</v>
      </c>
      <c r="C2244" s="32" t="s">
        <v>3149</v>
      </c>
      <c r="D2244" s="38">
        <f>INT(DT!A2244)</f>
        <v>45447</v>
      </c>
      <c r="E2244" s="39">
        <f>DT!A2244-INT(DT!A2244)</f>
        <v>3.1793981477676425E-2</v>
      </c>
      <c r="F2244" s="32" t="s">
        <v>46</v>
      </c>
      <c r="G2244" s="39">
        <f>IF(F_SEARCHES!$H2244=1,(VLOOKUP(F_SEARCHES!$A2244,'F_ ORDERS'!A:G,7,FALSE)+VLOOKUP(F_SEARCHES!$A2244,'F_ ORDERS'!A:H,8,FALSE))-(F_SEARCHES!$D2244+F_SEARCHES!$E2244),0)</f>
        <v>1.5983796292857733E-2</v>
      </c>
      <c r="H2244" s="32">
        <f>IFERROR(IF(MATCH(F_SEARCHES!$A2244,'F_ ORDERS'!A:A,0),1,),0)</f>
        <v>1</v>
      </c>
    </row>
    <row r="2245" spans="1:8" x14ac:dyDescent="0.2">
      <c r="A2245" s="37" t="str">
        <f t="shared" si="35"/>
        <v>29.93.17.171|45268|0.689062500001455</v>
      </c>
      <c r="B2245" s="32">
        <v>9243</v>
      </c>
      <c r="C2245" s="32" t="s">
        <v>3150</v>
      </c>
      <c r="D2245" s="38">
        <f>INT(DT!A2245)</f>
        <v>45268</v>
      </c>
      <c r="E2245" s="39">
        <f>DT!A2245-INT(DT!A2245)</f>
        <v>0.68906250000145519</v>
      </c>
      <c r="F2245" s="32" t="s">
        <v>425</v>
      </c>
      <c r="G2245" s="39">
        <f>IF(F_SEARCHES!$H2245=1,(VLOOKUP(F_SEARCHES!$A2245,'F_ ORDERS'!A:G,7,FALSE)+VLOOKUP(F_SEARCHES!$A2245,'F_ ORDERS'!A:H,8,FALSE))-(F_SEARCHES!$D2245+F_SEARCHES!$E2245),0)</f>
        <v>2.5740740740729962E-2</v>
      </c>
      <c r="H2245" s="32">
        <f>IFERROR(IF(MATCH(F_SEARCHES!$A2245,'F_ ORDERS'!A:A,0),1,),0)</f>
        <v>1</v>
      </c>
    </row>
    <row r="2246" spans="1:8" x14ac:dyDescent="0.2">
      <c r="A2246" s="37" t="str">
        <f t="shared" si="35"/>
        <v>3.111.95.215|44701|0.183356481480587</v>
      </c>
      <c r="B2246" s="32">
        <v>9244</v>
      </c>
      <c r="C2246" s="32" t="s">
        <v>3151</v>
      </c>
      <c r="D2246" s="38">
        <f>INT(DT!A2246)</f>
        <v>44701</v>
      </c>
      <c r="E2246" s="39">
        <f>DT!A2246-INT(DT!A2246)</f>
        <v>0.18335648148058681</v>
      </c>
      <c r="F2246" s="32" t="s">
        <v>366</v>
      </c>
      <c r="G2246" s="39">
        <f>IF(F_SEARCHES!$H2246=1,(VLOOKUP(F_SEARCHES!$A2246,'F_ ORDERS'!A:G,7,FALSE)+VLOOKUP(F_SEARCHES!$A2246,'F_ ORDERS'!A:H,8,FALSE))-(F_SEARCHES!$D2246+F_SEARCHES!$E2246),0)</f>
        <v>0</v>
      </c>
      <c r="H2246" s="32">
        <f>IFERROR(IF(MATCH(F_SEARCHES!$A2246,'F_ ORDERS'!A:A,0),1,),0)</f>
        <v>0</v>
      </c>
    </row>
    <row r="2247" spans="1:8" x14ac:dyDescent="0.2">
      <c r="A2247" s="37" t="str">
        <f t="shared" si="35"/>
        <v>3.128.158.79|45161|0.16488425926218</v>
      </c>
      <c r="B2247" s="32">
        <v>9245</v>
      </c>
      <c r="C2247" s="32" t="s">
        <v>3152</v>
      </c>
      <c r="D2247" s="38">
        <f>INT(DT!A2247)</f>
        <v>45161</v>
      </c>
      <c r="E2247" s="39">
        <f>DT!A2247-INT(DT!A2247)</f>
        <v>0.16488425926218042</v>
      </c>
      <c r="F2247" s="32" t="s">
        <v>292</v>
      </c>
      <c r="G2247" s="39">
        <f>IF(F_SEARCHES!$H2247=1,(VLOOKUP(F_SEARCHES!$A2247,'F_ ORDERS'!A:G,7,FALSE)+VLOOKUP(F_SEARCHES!$A2247,'F_ ORDERS'!A:H,8,FALSE))-(F_SEARCHES!$D2247+F_SEARCHES!$E2247),0)</f>
        <v>9.8009259258105885E-2</v>
      </c>
      <c r="H2247" s="32">
        <f>IFERROR(IF(MATCH(F_SEARCHES!$A2247,'F_ ORDERS'!A:A,0),1,),0)</f>
        <v>1</v>
      </c>
    </row>
    <row r="2248" spans="1:8" x14ac:dyDescent="0.2">
      <c r="A2248" s="37" t="str">
        <f t="shared" si="35"/>
        <v>3.187.241.195|44728|0.617349537038535</v>
      </c>
      <c r="B2248" s="32">
        <v>9246</v>
      </c>
      <c r="C2248" s="32" t="s">
        <v>3153</v>
      </c>
      <c r="D2248" s="38">
        <f>INT(DT!A2248)</f>
        <v>44728</v>
      </c>
      <c r="E2248" s="39">
        <f>DT!A2248-INT(DT!A2248)</f>
        <v>0.61734953703853535</v>
      </c>
      <c r="F2248" s="32" t="s">
        <v>316</v>
      </c>
      <c r="G2248" s="39">
        <f>IF(F_SEARCHES!$H2248=1,(VLOOKUP(F_SEARCHES!$A2248,'F_ ORDERS'!A:G,7,FALSE)+VLOOKUP(F_SEARCHES!$A2248,'F_ ORDERS'!A:H,8,FALSE))-(F_SEARCHES!$D2248+F_SEARCHES!$E2248),0)</f>
        <v>6.0405092590372078E-2</v>
      </c>
      <c r="H2248" s="32">
        <f>IFERROR(IF(MATCH(F_SEARCHES!$A2248,'F_ ORDERS'!A:A,0),1,),0)</f>
        <v>1</v>
      </c>
    </row>
    <row r="2249" spans="1:8" x14ac:dyDescent="0.2">
      <c r="A2249" s="37" t="str">
        <f t="shared" si="35"/>
        <v>3.198.99.67|45465|0.615694444437395</v>
      </c>
      <c r="B2249" s="32">
        <v>9247</v>
      </c>
      <c r="C2249" s="32" t="s">
        <v>3154</v>
      </c>
      <c r="D2249" s="38">
        <f>INT(DT!A2249)</f>
        <v>45465</v>
      </c>
      <c r="E2249" s="39">
        <f>DT!A2249-INT(DT!A2249)</f>
        <v>0.61569444443739485</v>
      </c>
      <c r="F2249" s="32" t="s">
        <v>341</v>
      </c>
      <c r="G2249" s="39">
        <f>IF(F_SEARCHES!$H2249=1,(VLOOKUP(F_SEARCHES!$A2249,'F_ ORDERS'!A:G,7,FALSE)+VLOOKUP(F_SEARCHES!$A2249,'F_ ORDERS'!A:H,8,FALSE))-(F_SEARCHES!$D2249+F_SEARCHES!$E2249),0)</f>
        <v>7.6678240737237502E-2</v>
      </c>
      <c r="H2249" s="32">
        <f>IFERROR(IF(MATCH(F_SEARCHES!$A2249,'F_ ORDERS'!A:A,0),1,),0)</f>
        <v>1</v>
      </c>
    </row>
    <row r="2250" spans="1:8" x14ac:dyDescent="0.2">
      <c r="A2250" s="37" t="str">
        <f t="shared" si="35"/>
        <v>3.239.62.115|45552|0.87079861111124</v>
      </c>
      <c r="B2250" s="32">
        <v>9248</v>
      </c>
      <c r="C2250" s="32" t="s">
        <v>3155</v>
      </c>
      <c r="D2250" s="38">
        <f>INT(DT!A2250)</f>
        <v>45552</v>
      </c>
      <c r="E2250" s="39">
        <f>DT!A2250-INT(DT!A2250)</f>
        <v>0.87079861111124046</v>
      </c>
      <c r="F2250" s="32" t="s">
        <v>58</v>
      </c>
      <c r="G2250" s="39">
        <f>IF(F_SEARCHES!$H2250=1,(VLOOKUP(F_SEARCHES!$A2250,'F_ ORDERS'!A:G,7,FALSE)+VLOOKUP(F_SEARCHES!$A2250,'F_ ORDERS'!A:H,8,FALSE))-(F_SEARCHES!$D2250+F_SEARCHES!$E2250),0)</f>
        <v>0</v>
      </c>
      <c r="H2250" s="32">
        <f>IFERROR(IF(MATCH(F_SEARCHES!$A2250,'F_ ORDERS'!A:A,0),1,),0)</f>
        <v>0</v>
      </c>
    </row>
    <row r="2251" spans="1:8" x14ac:dyDescent="0.2">
      <c r="A2251" s="37" t="str">
        <f t="shared" si="35"/>
        <v>3.246.196.232|45151|0.956678240741894</v>
      </c>
      <c r="B2251" s="32">
        <v>9249</v>
      </c>
      <c r="C2251" s="32" t="s">
        <v>3156</v>
      </c>
      <c r="D2251" s="38">
        <f>INT(DT!A2251)</f>
        <v>45151</v>
      </c>
      <c r="E2251" s="39">
        <f>DT!A2251-INT(DT!A2251)</f>
        <v>0.95667824074189411</v>
      </c>
      <c r="F2251" s="32" t="s">
        <v>177</v>
      </c>
      <c r="G2251" s="39">
        <f>IF(F_SEARCHES!$H2251=1,(VLOOKUP(F_SEARCHES!$A2251,'F_ ORDERS'!A:G,7,FALSE)+VLOOKUP(F_SEARCHES!$A2251,'F_ ORDERS'!A:H,8,FALSE))-(F_SEARCHES!$D2251+F_SEARCHES!$E2251),0)</f>
        <v>0</v>
      </c>
      <c r="H2251" s="32">
        <f>IFERROR(IF(MATCH(F_SEARCHES!$A2251,'F_ ORDERS'!A:A,0),1,),0)</f>
        <v>0</v>
      </c>
    </row>
    <row r="2252" spans="1:8" x14ac:dyDescent="0.2">
      <c r="A2252" s="37" t="str">
        <f t="shared" si="35"/>
        <v>3.248.134.1|43524|0.0916782407366554</v>
      </c>
      <c r="B2252" s="32">
        <v>9250</v>
      </c>
      <c r="C2252" s="32" t="s">
        <v>3157</v>
      </c>
      <c r="D2252" s="38">
        <f>INT(DT!A2252)</f>
        <v>43524</v>
      </c>
      <c r="E2252" s="39">
        <f>DT!A2252-INT(DT!A2252)</f>
        <v>9.1678240736655425E-2</v>
      </c>
      <c r="F2252" s="32" t="s">
        <v>263</v>
      </c>
      <c r="G2252" s="39">
        <f>IF(F_SEARCHES!$H2252=1,(VLOOKUP(F_SEARCHES!$A2252,'F_ ORDERS'!A:G,7,FALSE)+VLOOKUP(F_SEARCHES!$A2252,'F_ ORDERS'!A:H,8,FALSE))-(F_SEARCHES!$D2252+F_SEARCHES!$E2252),0)</f>
        <v>0.10880787036876427</v>
      </c>
      <c r="H2252" s="32">
        <f>IFERROR(IF(MATCH(F_SEARCHES!$A2252,'F_ ORDERS'!A:A,0),1,),0)</f>
        <v>1</v>
      </c>
    </row>
    <row r="2253" spans="1:8" x14ac:dyDescent="0.2">
      <c r="A2253" s="37" t="str">
        <f t="shared" si="35"/>
        <v>3.28.47.151|43400|0.439375000001746</v>
      </c>
      <c r="B2253" s="32">
        <v>9251</v>
      </c>
      <c r="C2253" s="32" t="s">
        <v>3158</v>
      </c>
      <c r="D2253" s="38">
        <f>INT(DT!A2253)</f>
        <v>43400</v>
      </c>
      <c r="E2253" s="39">
        <f>DT!A2253-INT(DT!A2253)</f>
        <v>0.43937500000174623</v>
      </c>
      <c r="F2253" s="32" t="s">
        <v>487</v>
      </c>
      <c r="G2253" s="39">
        <f>IF(F_SEARCHES!$H2253=1,(VLOOKUP(F_SEARCHES!$A2253,'F_ ORDERS'!A:G,7,FALSE)+VLOOKUP(F_SEARCHES!$A2253,'F_ ORDERS'!A:H,8,FALSE))-(F_SEARCHES!$D2253+F_SEARCHES!$E2253),0)</f>
        <v>8.7152777778101154E-2</v>
      </c>
      <c r="H2253" s="32">
        <f>IFERROR(IF(MATCH(F_SEARCHES!$A2253,'F_ ORDERS'!A:A,0),1,),0)</f>
        <v>1</v>
      </c>
    </row>
    <row r="2254" spans="1:8" x14ac:dyDescent="0.2">
      <c r="A2254" s="37" t="str">
        <f t="shared" si="35"/>
        <v>3.34.187.133|41346|0.242847222216369</v>
      </c>
      <c r="B2254" s="32">
        <v>9252</v>
      </c>
      <c r="C2254" s="32" t="s">
        <v>3159</v>
      </c>
      <c r="D2254" s="38">
        <f>INT(DT!A2254)</f>
        <v>41346</v>
      </c>
      <c r="E2254" s="39">
        <f>DT!A2254-INT(DT!A2254)</f>
        <v>0.24284722221636912</v>
      </c>
      <c r="F2254" s="32" t="s">
        <v>353</v>
      </c>
      <c r="G2254" s="39">
        <f>IF(F_SEARCHES!$H2254=1,(VLOOKUP(F_SEARCHES!$A2254,'F_ ORDERS'!A:G,7,FALSE)+VLOOKUP(F_SEARCHES!$A2254,'F_ ORDERS'!A:H,8,FALSE))-(F_SEARCHES!$D2254+F_SEARCHES!$E2254),0)</f>
        <v>5.7407407439313829E-3</v>
      </c>
      <c r="H2254" s="32">
        <f>IFERROR(IF(MATCH(F_SEARCHES!$A2254,'F_ ORDERS'!A:A,0),1,),0)</f>
        <v>1</v>
      </c>
    </row>
    <row r="2255" spans="1:8" x14ac:dyDescent="0.2">
      <c r="A2255" s="37" t="str">
        <f t="shared" si="35"/>
        <v>3.52.2.166|42855|0.0369675925903721</v>
      </c>
      <c r="B2255" s="32">
        <v>9253</v>
      </c>
      <c r="C2255" s="32" t="s">
        <v>3160</v>
      </c>
      <c r="D2255" s="38">
        <f>INT(DT!A2255)</f>
        <v>42855</v>
      </c>
      <c r="E2255" s="39">
        <f>DT!A2255-INT(DT!A2255)</f>
        <v>3.6967592590372078E-2</v>
      </c>
      <c r="F2255" s="32" t="s">
        <v>261</v>
      </c>
      <c r="G2255" s="39">
        <f>IF(F_SEARCHES!$H2255=1,(VLOOKUP(F_SEARCHES!$A2255,'F_ ORDERS'!A:G,7,FALSE)+VLOOKUP(F_SEARCHES!$A2255,'F_ ORDERS'!A:H,8,FALSE))-(F_SEARCHES!$D2255+F_SEARCHES!$E2255),0)</f>
        <v>0</v>
      </c>
      <c r="H2255" s="32">
        <f>IFERROR(IF(MATCH(F_SEARCHES!$A2255,'F_ ORDERS'!A:A,0),1,),0)</f>
        <v>0</v>
      </c>
    </row>
    <row r="2256" spans="1:8" x14ac:dyDescent="0.2">
      <c r="A2256" s="37" t="str">
        <f t="shared" si="35"/>
        <v>3.55.210.78|44819|0.809189814812271</v>
      </c>
      <c r="B2256" s="32">
        <v>9254</v>
      </c>
      <c r="C2256" s="32" t="s">
        <v>3161</v>
      </c>
      <c r="D2256" s="38">
        <f>INT(DT!A2256)</f>
        <v>44819</v>
      </c>
      <c r="E2256" s="39">
        <f>DT!A2256-INT(DT!A2256)</f>
        <v>0.80918981481227092</v>
      </c>
      <c r="F2256" s="32" t="s">
        <v>490</v>
      </c>
      <c r="G2256" s="39">
        <f>IF(F_SEARCHES!$H2256=1,(VLOOKUP(F_SEARCHES!$A2256,'F_ ORDERS'!A:G,7,FALSE)+VLOOKUP(F_SEARCHES!$A2256,'F_ ORDERS'!A:H,8,FALSE))-(F_SEARCHES!$D2256+F_SEARCHES!$E2256),0)</f>
        <v>3.2893518517084885E-2</v>
      </c>
      <c r="H2256" s="32">
        <f>IFERROR(IF(MATCH(F_SEARCHES!$A2256,'F_ ORDERS'!A:A,0),1,),0)</f>
        <v>1</v>
      </c>
    </row>
    <row r="2257" spans="1:8" x14ac:dyDescent="0.2">
      <c r="A2257" s="37" t="str">
        <f t="shared" si="35"/>
        <v>3.7.29.189|44992|0.685474537036498</v>
      </c>
      <c r="B2257" s="32">
        <v>9255</v>
      </c>
      <c r="C2257" s="32" t="s">
        <v>3162</v>
      </c>
      <c r="D2257" s="38">
        <f>INT(DT!A2257)</f>
        <v>44992</v>
      </c>
      <c r="E2257" s="39">
        <f>DT!A2257-INT(DT!A2257)</f>
        <v>0.68547453703649808</v>
      </c>
      <c r="F2257" s="32" t="s">
        <v>121</v>
      </c>
      <c r="G2257" s="39">
        <f>IF(F_SEARCHES!$H2257=1,(VLOOKUP(F_SEARCHES!$A2257,'F_ ORDERS'!A:G,7,FALSE)+VLOOKUP(F_SEARCHES!$A2257,'F_ ORDERS'!A:H,8,FALSE))-(F_SEARCHES!$D2257+F_SEARCHES!$E2257),0)</f>
        <v>4.8171296293730848E-2</v>
      </c>
      <c r="H2257" s="32">
        <f>IFERROR(IF(MATCH(F_SEARCHES!$A2257,'F_ ORDERS'!A:A,0),1,),0)</f>
        <v>1</v>
      </c>
    </row>
    <row r="2258" spans="1:8" x14ac:dyDescent="0.2">
      <c r="A2258" s="37" t="str">
        <f t="shared" si="35"/>
        <v>3.96.141.207|43944|0.306643518517376</v>
      </c>
      <c r="B2258" s="32">
        <v>9256</v>
      </c>
      <c r="C2258" s="32" t="s">
        <v>3163</v>
      </c>
      <c r="D2258" s="38">
        <f>INT(DT!A2258)</f>
        <v>43944</v>
      </c>
      <c r="E2258" s="39">
        <f>DT!A2258-INT(DT!A2258)</f>
        <v>0.30664351851737592</v>
      </c>
      <c r="F2258" s="32" t="s">
        <v>254</v>
      </c>
      <c r="G2258" s="39">
        <f>IF(F_SEARCHES!$H2258=1,(VLOOKUP(F_SEARCHES!$A2258,'F_ ORDERS'!A:G,7,FALSE)+VLOOKUP(F_SEARCHES!$A2258,'F_ ORDERS'!A:H,8,FALSE))-(F_SEARCHES!$D2258+F_SEARCHES!$E2258),0)</f>
        <v>2.6736111110949423E-2</v>
      </c>
      <c r="H2258" s="32">
        <f>IFERROR(IF(MATCH(F_SEARCHES!$A2258,'F_ ORDERS'!A:A,0),1,),0)</f>
        <v>1</v>
      </c>
    </row>
    <row r="2259" spans="1:8" x14ac:dyDescent="0.2">
      <c r="A2259" s="37" t="str">
        <f t="shared" si="35"/>
        <v>30.102.106.118|43790|0.651701388887886</v>
      </c>
      <c r="B2259" s="32">
        <v>9257</v>
      </c>
      <c r="C2259" s="32" t="s">
        <v>3164</v>
      </c>
      <c r="D2259" s="38">
        <f>INT(DT!A2259)</f>
        <v>43790</v>
      </c>
      <c r="E2259" s="39">
        <f>DT!A2259-INT(DT!A2259)</f>
        <v>0.65170138888788642</v>
      </c>
      <c r="F2259" s="32" t="s">
        <v>402</v>
      </c>
      <c r="G2259" s="39">
        <f>IF(F_SEARCHES!$H2259=1,(VLOOKUP(F_SEARCHES!$A2259,'F_ ORDERS'!A:G,7,FALSE)+VLOOKUP(F_SEARCHES!$A2259,'F_ ORDERS'!A:H,8,FALSE))-(F_SEARCHES!$D2259+F_SEARCHES!$E2259),0)</f>
        <v>5.0358796295768116E-2</v>
      </c>
      <c r="H2259" s="32">
        <f>IFERROR(IF(MATCH(F_SEARCHES!$A2259,'F_ ORDERS'!A:A,0),1,),0)</f>
        <v>1</v>
      </c>
    </row>
    <row r="2260" spans="1:8" x14ac:dyDescent="0.2">
      <c r="A2260" s="37" t="str">
        <f t="shared" si="35"/>
        <v>30.123.58.75|45303|0.6578009259174</v>
      </c>
      <c r="B2260" s="32">
        <v>9258</v>
      </c>
      <c r="C2260" s="32" t="s">
        <v>3165</v>
      </c>
      <c r="D2260" s="38">
        <f>INT(DT!A2260)</f>
        <v>45303</v>
      </c>
      <c r="E2260" s="39">
        <f>DT!A2260-INT(DT!A2260)</f>
        <v>0.65780092591739958</v>
      </c>
      <c r="F2260" s="32" t="s">
        <v>270</v>
      </c>
      <c r="G2260" s="39">
        <f>IF(F_SEARCHES!$H2260=1,(VLOOKUP(F_SEARCHES!$A2260,'F_ ORDERS'!A:G,7,FALSE)+VLOOKUP(F_SEARCHES!$A2260,'F_ ORDERS'!A:H,8,FALSE))-(F_SEARCHES!$D2260+F_SEARCHES!$E2260),0)</f>
        <v>0.11761574073898373</v>
      </c>
      <c r="H2260" s="32">
        <f>IFERROR(IF(MATCH(F_SEARCHES!$A2260,'F_ ORDERS'!A:A,0),1,),0)</f>
        <v>1</v>
      </c>
    </row>
    <row r="2261" spans="1:8" x14ac:dyDescent="0.2">
      <c r="A2261" s="37" t="str">
        <f t="shared" si="35"/>
        <v>30.188.100.153|45109|0.87451388889167</v>
      </c>
      <c r="B2261" s="32">
        <v>9259</v>
      </c>
      <c r="C2261" s="32" t="s">
        <v>3166</v>
      </c>
      <c r="D2261" s="38">
        <f>INT(DT!A2261)</f>
        <v>45109</v>
      </c>
      <c r="E2261" s="39">
        <f>DT!A2261-INT(DT!A2261)</f>
        <v>0.87451388889166992</v>
      </c>
      <c r="F2261" s="32" t="s">
        <v>270</v>
      </c>
      <c r="G2261" s="39">
        <f>IF(F_SEARCHES!$H2261=1,(VLOOKUP(F_SEARCHES!$A2261,'F_ ORDERS'!A:G,7,FALSE)+VLOOKUP(F_SEARCHES!$A2261,'F_ ORDERS'!A:H,8,FALSE))-(F_SEARCHES!$D2261+F_SEARCHES!$E2261),0)</f>
        <v>7.5914351851679385E-2</v>
      </c>
      <c r="H2261" s="32">
        <f>IFERROR(IF(MATCH(F_SEARCHES!$A2261,'F_ ORDERS'!A:A,0),1,),0)</f>
        <v>1</v>
      </c>
    </row>
    <row r="2262" spans="1:8" x14ac:dyDescent="0.2">
      <c r="A2262" s="37" t="str">
        <f t="shared" si="35"/>
        <v>30.189.232.64|43197|0.432453703702777</v>
      </c>
      <c r="B2262" s="32">
        <v>9260</v>
      </c>
      <c r="C2262" s="32" t="s">
        <v>3167</v>
      </c>
      <c r="D2262" s="38">
        <f>INT(DT!A2262)</f>
        <v>43197</v>
      </c>
      <c r="E2262" s="39">
        <f>DT!A2262-INT(DT!A2262)</f>
        <v>0.43245370370277669</v>
      </c>
      <c r="F2262" s="32" t="s">
        <v>487</v>
      </c>
      <c r="G2262" s="39">
        <f>IF(F_SEARCHES!$H2262=1,(VLOOKUP(F_SEARCHES!$A2262,'F_ ORDERS'!A:G,7,FALSE)+VLOOKUP(F_SEARCHES!$A2262,'F_ ORDERS'!A:H,8,FALSE))-(F_SEARCHES!$D2262+F_SEARCHES!$E2262),0)</f>
        <v>1.615740740817273E-2</v>
      </c>
      <c r="H2262" s="32">
        <f>IFERROR(IF(MATCH(F_SEARCHES!$A2262,'F_ ORDERS'!A:A,0),1,),0)</f>
        <v>1</v>
      </c>
    </row>
    <row r="2263" spans="1:8" x14ac:dyDescent="0.2">
      <c r="A2263" s="37" t="str">
        <f t="shared" si="35"/>
        <v>30.199.115.241|43855|0.81060185185197</v>
      </c>
      <c r="B2263" s="32">
        <v>9261</v>
      </c>
      <c r="C2263" s="32" t="s">
        <v>3168</v>
      </c>
      <c r="D2263" s="38">
        <f>INT(DT!A2263)</f>
        <v>43855</v>
      </c>
      <c r="E2263" s="39">
        <f>DT!A2263-INT(DT!A2263)</f>
        <v>0.81060185185197042</v>
      </c>
      <c r="F2263" s="32" t="s">
        <v>361</v>
      </c>
      <c r="G2263" s="39">
        <f>IF(F_SEARCHES!$H2263=1,(VLOOKUP(F_SEARCHES!$A2263,'F_ ORDERS'!A:G,7,FALSE)+VLOOKUP(F_SEARCHES!$A2263,'F_ ORDERS'!A:H,8,FALSE))-(F_SEARCHES!$D2263+F_SEARCHES!$E2263),0)</f>
        <v>4.5150462960009463E-2</v>
      </c>
      <c r="H2263" s="32">
        <f>IFERROR(IF(MATCH(F_SEARCHES!$A2263,'F_ ORDERS'!A:A,0),1,),0)</f>
        <v>1</v>
      </c>
    </row>
    <row r="2264" spans="1:8" x14ac:dyDescent="0.2">
      <c r="A2264" s="37" t="str">
        <f t="shared" si="35"/>
        <v>30.204.57.128|43556|0.385289351848769</v>
      </c>
      <c r="B2264" s="32">
        <v>9262</v>
      </c>
      <c r="C2264" s="32" t="s">
        <v>3169</v>
      </c>
      <c r="D2264" s="38">
        <f>INT(DT!A2264)</f>
        <v>43556</v>
      </c>
      <c r="E2264" s="39">
        <f>DT!A2264-INT(DT!A2264)</f>
        <v>0.385289351848769</v>
      </c>
      <c r="F2264" s="32" t="s">
        <v>494</v>
      </c>
      <c r="G2264" s="39">
        <f>IF(F_SEARCHES!$H2264=1,(VLOOKUP(F_SEARCHES!$A2264,'F_ ORDERS'!A:G,7,FALSE)+VLOOKUP(F_SEARCHES!$A2264,'F_ ORDERS'!A:H,8,FALSE))-(F_SEARCHES!$D2264+F_SEARCHES!$E2264),0)</f>
        <v>0</v>
      </c>
      <c r="H2264" s="32">
        <f>IFERROR(IF(MATCH(F_SEARCHES!$A2264,'F_ ORDERS'!A:A,0),1,),0)</f>
        <v>0</v>
      </c>
    </row>
    <row r="2265" spans="1:8" x14ac:dyDescent="0.2">
      <c r="A2265" s="37" t="str">
        <f t="shared" si="35"/>
        <v>30.214.132.88|42721|0.120335648149194</v>
      </c>
      <c r="B2265" s="32">
        <v>9263</v>
      </c>
      <c r="C2265" s="32" t="s">
        <v>3170</v>
      </c>
      <c r="D2265" s="38">
        <f>INT(DT!A2265)</f>
        <v>42721</v>
      </c>
      <c r="E2265" s="39">
        <f>DT!A2265-INT(DT!A2265)</f>
        <v>0.12033564814919373</v>
      </c>
      <c r="F2265" s="32" t="s">
        <v>244</v>
      </c>
      <c r="G2265" s="39">
        <f>IF(F_SEARCHES!$H2265=1,(VLOOKUP(F_SEARCHES!$A2265,'F_ ORDERS'!A:G,7,FALSE)+VLOOKUP(F_SEARCHES!$A2265,'F_ ORDERS'!A:H,8,FALSE))-(F_SEARCHES!$D2265+F_SEARCHES!$E2265),0)</f>
        <v>3.0532407407008577E-2</v>
      </c>
      <c r="H2265" s="32">
        <f>IFERROR(IF(MATCH(F_SEARCHES!$A2265,'F_ ORDERS'!A:A,0),1,),0)</f>
        <v>1</v>
      </c>
    </row>
    <row r="2266" spans="1:8" x14ac:dyDescent="0.2">
      <c r="A2266" s="37" t="str">
        <f t="shared" si="35"/>
        <v>30.217.12.136|45093|0.804074074083474</v>
      </c>
      <c r="B2266" s="32">
        <v>9264</v>
      </c>
      <c r="C2266" s="32" t="s">
        <v>3171</v>
      </c>
      <c r="D2266" s="38">
        <f>INT(DT!A2266)</f>
        <v>45093</v>
      </c>
      <c r="E2266" s="39">
        <f>DT!A2266-INT(DT!A2266)</f>
        <v>0.80407407408347353</v>
      </c>
      <c r="F2266" s="32" t="s">
        <v>472</v>
      </c>
      <c r="G2266" s="39">
        <f>IF(F_SEARCHES!$H2266=1,(VLOOKUP(F_SEARCHES!$A2266,'F_ ORDERS'!A:G,7,FALSE)+VLOOKUP(F_SEARCHES!$A2266,'F_ ORDERS'!A:H,8,FALSE))-(F_SEARCHES!$D2266+F_SEARCHES!$E2266),0)</f>
        <v>9.5428240740147885E-2</v>
      </c>
      <c r="H2266" s="32">
        <f>IFERROR(IF(MATCH(F_SEARCHES!$A2266,'F_ ORDERS'!A:A,0),1,),0)</f>
        <v>1</v>
      </c>
    </row>
    <row r="2267" spans="1:8" x14ac:dyDescent="0.2">
      <c r="A2267" s="37" t="str">
        <f t="shared" si="35"/>
        <v>30.228.62.10|44755|0.325138888889342</v>
      </c>
      <c r="B2267" s="32">
        <v>9265</v>
      </c>
      <c r="C2267" s="32" t="s">
        <v>3172</v>
      </c>
      <c r="D2267" s="38">
        <f>INT(DT!A2267)</f>
        <v>44755</v>
      </c>
      <c r="E2267" s="39">
        <f>DT!A2267-INT(DT!A2267)</f>
        <v>0.32513888888934162</v>
      </c>
      <c r="F2267" s="32" t="s">
        <v>463</v>
      </c>
      <c r="G2267" s="39">
        <f>IF(F_SEARCHES!$H2267=1,(VLOOKUP(F_SEARCHES!$A2267,'F_ ORDERS'!A:G,7,FALSE)+VLOOKUP(F_SEARCHES!$A2267,'F_ ORDERS'!A:H,8,FALSE))-(F_SEARCHES!$D2267+F_SEARCHES!$E2267),0)</f>
        <v>0</v>
      </c>
      <c r="H2267" s="32">
        <f>IFERROR(IF(MATCH(F_SEARCHES!$A2267,'F_ ORDERS'!A:A,0),1,),0)</f>
        <v>0</v>
      </c>
    </row>
    <row r="2268" spans="1:8" x14ac:dyDescent="0.2">
      <c r="A2268" s="37" t="str">
        <f t="shared" si="35"/>
        <v>30.230.35.221|44637|0.772673611107166</v>
      </c>
      <c r="B2268" s="32">
        <v>9266</v>
      </c>
      <c r="C2268" s="32" t="s">
        <v>3173</v>
      </c>
      <c r="D2268" s="38">
        <f>INT(DT!A2268)</f>
        <v>44637</v>
      </c>
      <c r="E2268" s="39">
        <f>DT!A2268-INT(DT!A2268)</f>
        <v>0.77267361110716593</v>
      </c>
      <c r="F2268" s="32" t="s">
        <v>244</v>
      </c>
      <c r="G2268" s="39">
        <f>IF(F_SEARCHES!$H2268=1,(VLOOKUP(F_SEARCHES!$A2268,'F_ ORDERS'!A:G,7,FALSE)+VLOOKUP(F_SEARCHES!$A2268,'F_ ORDERS'!A:H,8,FALSE))-(F_SEARCHES!$D2268+F_SEARCHES!$E2268),0)</f>
        <v>1.6145833331393078E-2</v>
      </c>
      <c r="H2268" s="32">
        <f>IFERROR(IF(MATCH(F_SEARCHES!$A2268,'F_ ORDERS'!A:A,0),1,),0)</f>
        <v>1</v>
      </c>
    </row>
    <row r="2269" spans="1:8" x14ac:dyDescent="0.2">
      <c r="A2269" s="37" t="str">
        <f t="shared" si="35"/>
        <v>30.33.75.73|45428|0.392986111110076</v>
      </c>
      <c r="B2269" s="32">
        <v>9267</v>
      </c>
      <c r="C2269" s="32" t="s">
        <v>3174</v>
      </c>
      <c r="D2269" s="38">
        <f>INT(DT!A2269)</f>
        <v>45428</v>
      </c>
      <c r="E2269" s="39">
        <f>DT!A2269-INT(DT!A2269)</f>
        <v>0.39298611111007631</v>
      </c>
      <c r="F2269" s="32" t="s">
        <v>374</v>
      </c>
      <c r="G2269" s="39">
        <f>IF(F_SEARCHES!$H2269=1,(VLOOKUP(F_SEARCHES!$A2269,'F_ ORDERS'!A:G,7,FALSE)+VLOOKUP(F_SEARCHES!$A2269,'F_ ORDERS'!A:H,8,FALSE))-(F_SEARCHES!$D2269+F_SEARCHES!$E2269),0)</f>
        <v>5.6840277778974269E-2</v>
      </c>
      <c r="H2269" s="32">
        <f>IFERROR(IF(MATCH(F_SEARCHES!$A2269,'F_ ORDERS'!A:A,0),1,),0)</f>
        <v>1</v>
      </c>
    </row>
    <row r="2270" spans="1:8" x14ac:dyDescent="0.2">
      <c r="A2270" s="37" t="str">
        <f t="shared" si="35"/>
        <v>30.42.13.20|43085|0.663796296299552</v>
      </c>
      <c r="B2270" s="32">
        <v>9268</v>
      </c>
      <c r="C2270" s="32" t="s">
        <v>3175</v>
      </c>
      <c r="D2270" s="38">
        <f>INT(DT!A2270)</f>
        <v>43085</v>
      </c>
      <c r="E2270" s="39">
        <f>DT!A2270-INT(DT!A2270)</f>
        <v>0.66379629629955161</v>
      </c>
      <c r="F2270" s="32" t="s">
        <v>94</v>
      </c>
      <c r="G2270" s="39">
        <f>IF(F_SEARCHES!$H2270=1,(VLOOKUP(F_SEARCHES!$A2270,'F_ ORDERS'!A:G,7,FALSE)+VLOOKUP(F_SEARCHES!$A2270,'F_ ORDERS'!A:H,8,FALSE))-(F_SEARCHES!$D2270+F_SEARCHES!$E2270),0)</f>
        <v>0</v>
      </c>
      <c r="H2270" s="32">
        <f>IFERROR(IF(MATCH(F_SEARCHES!$A2270,'F_ ORDERS'!A:A,0),1,),0)</f>
        <v>0</v>
      </c>
    </row>
    <row r="2271" spans="1:8" x14ac:dyDescent="0.2">
      <c r="A2271" s="37" t="str">
        <f t="shared" si="35"/>
        <v>30.73.88.58|45052|0.849652777782467</v>
      </c>
      <c r="B2271" s="32">
        <v>9269</v>
      </c>
      <c r="C2271" s="32" t="s">
        <v>3176</v>
      </c>
      <c r="D2271" s="38">
        <f>INT(DT!A2271)</f>
        <v>45052</v>
      </c>
      <c r="E2271" s="39">
        <f>DT!A2271-INT(DT!A2271)</f>
        <v>0.84965277778246673</v>
      </c>
      <c r="F2271" s="32" t="s">
        <v>417</v>
      </c>
      <c r="G2271" s="39">
        <f>IF(F_SEARCHES!$H2271=1,(VLOOKUP(F_SEARCHES!$A2271,'F_ ORDERS'!A:G,7,FALSE)+VLOOKUP(F_SEARCHES!$A2271,'F_ ORDERS'!A:H,8,FALSE))-(F_SEARCHES!$D2271+F_SEARCHES!$E2271),0)</f>
        <v>8.0787037004483864E-3</v>
      </c>
      <c r="H2271" s="32">
        <f>IFERROR(IF(MATCH(F_SEARCHES!$A2271,'F_ ORDERS'!A:A,0),1,),0)</f>
        <v>1</v>
      </c>
    </row>
    <row r="2272" spans="1:8" x14ac:dyDescent="0.2">
      <c r="A2272" s="37" t="str">
        <f t="shared" si="35"/>
        <v>30.74.115.2|43864|0.571469907408755</v>
      </c>
      <c r="B2272" s="32">
        <v>9270</v>
      </c>
      <c r="C2272" s="32" t="s">
        <v>3177</v>
      </c>
      <c r="D2272" s="38">
        <f>INT(DT!A2272)</f>
        <v>43864</v>
      </c>
      <c r="E2272" s="39">
        <f>DT!A2272-INT(DT!A2272)</f>
        <v>0.57146990740875481</v>
      </c>
      <c r="F2272" s="32" t="s">
        <v>472</v>
      </c>
      <c r="G2272" s="39">
        <f>IF(F_SEARCHES!$H2272=1,(VLOOKUP(F_SEARCHES!$A2272,'F_ ORDERS'!A:G,7,FALSE)+VLOOKUP(F_SEARCHES!$A2272,'F_ ORDERS'!A:H,8,FALSE))-(F_SEARCHES!$D2272+F_SEARCHES!$E2272),0)</f>
        <v>0</v>
      </c>
      <c r="H2272" s="32">
        <f>IFERROR(IF(MATCH(F_SEARCHES!$A2272,'F_ ORDERS'!A:A,0),1,),0)</f>
        <v>0</v>
      </c>
    </row>
    <row r="2273" spans="1:8" x14ac:dyDescent="0.2">
      <c r="A2273" s="37" t="str">
        <f t="shared" si="35"/>
        <v>31.100.123.105|44183|0.623611111106584</v>
      </c>
      <c r="B2273" s="32">
        <v>9271</v>
      </c>
      <c r="C2273" s="32" t="s">
        <v>3178</v>
      </c>
      <c r="D2273" s="38">
        <f>INT(DT!A2273)</f>
        <v>44183</v>
      </c>
      <c r="E2273" s="39">
        <f>DT!A2273-INT(DT!A2273)</f>
        <v>0.62361111110658385</v>
      </c>
      <c r="F2273" s="32" t="s">
        <v>330</v>
      </c>
      <c r="G2273" s="39">
        <f>IF(F_SEARCHES!$H2273=1,(VLOOKUP(F_SEARCHES!$A2273,'F_ ORDERS'!A:G,7,FALSE)+VLOOKUP(F_SEARCHES!$A2273,'F_ ORDERS'!A:H,8,FALSE))-(F_SEARCHES!$D2273+F_SEARCHES!$E2273),0)</f>
        <v>7.0277777776937E-2</v>
      </c>
      <c r="H2273" s="32">
        <f>IFERROR(IF(MATCH(F_SEARCHES!$A2273,'F_ ORDERS'!A:A,0),1,),0)</f>
        <v>1</v>
      </c>
    </row>
    <row r="2274" spans="1:8" x14ac:dyDescent="0.2">
      <c r="A2274" s="37" t="str">
        <f t="shared" si="35"/>
        <v>31.100.193.234|43680|0.900590277778974</v>
      </c>
      <c r="B2274" s="32">
        <v>9272</v>
      </c>
      <c r="C2274" s="32" t="s">
        <v>3179</v>
      </c>
      <c r="D2274" s="38">
        <f>INT(DT!A2274)</f>
        <v>43680</v>
      </c>
      <c r="E2274" s="39">
        <f>DT!A2274-INT(DT!A2274)</f>
        <v>0.90059027777897427</v>
      </c>
      <c r="F2274" s="32" t="s">
        <v>158</v>
      </c>
      <c r="G2274" s="39">
        <f>IF(F_SEARCHES!$H2274=1,(VLOOKUP(F_SEARCHES!$A2274,'F_ ORDERS'!A:G,7,FALSE)+VLOOKUP(F_SEARCHES!$A2274,'F_ ORDERS'!A:H,8,FALSE))-(F_SEARCHES!$D2274+F_SEARCHES!$E2274),0)</f>
        <v>4.0752314816927537E-2</v>
      </c>
      <c r="H2274" s="32">
        <f>IFERROR(IF(MATCH(F_SEARCHES!$A2274,'F_ ORDERS'!A:A,0),1,),0)</f>
        <v>1</v>
      </c>
    </row>
    <row r="2275" spans="1:8" x14ac:dyDescent="0.2">
      <c r="A2275" s="37" t="str">
        <f t="shared" si="35"/>
        <v>31.152.178.252|45380|0.855567129627161</v>
      </c>
      <c r="B2275" s="32">
        <v>9273</v>
      </c>
      <c r="C2275" s="32" t="s">
        <v>3180</v>
      </c>
      <c r="D2275" s="38">
        <f>INT(DT!A2275)</f>
        <v>45380</v>
      </c>
      <c r="E2275" s="39">
        <f>DT!A2275-INT(DT!A2275)</f>
        <v>0.85556712962716119</v>
      </c>
      <c r="F2275" s="32" t="s">
        <v>440</v>
      </c>
      <c r="G2275" s="39">
        <f>IF(F_SEARCHES!$H2275=1,(VLOOKUP(F_SEARCHES!$A2275,'F_ ORDERS'!A:G,7,FALSE)+VLOOKUP(F_SEARCHES!$A2275,'F_ ORDERS'!A:H,8,FALSE))-(F_SEARCHES!$D2275+F_SEARCHES!$E2275),0)</f>
        <v>0</v>
      </c>
      <c r="H2275" s="32">
        <f>IFERROR(IF(MATCH(F_SEARCHES!$A2275,'F_ ORDERS'!A:A,0),1,),0)</f>
        <v>0</v>
      </c>
    </row>
    <row r="2276" spans="1:8" x14ac:dyDescent="0.2">
      <c r="A2276" s="37" t="str">
        <f t="shared" si="35"/>
        <v>31.159.248.88|44553|0.589826388888469</v>
      </c>
      <c r="B2276" s="32">
        <v>9274</v>
      </c>
      <c r="C2276" s="32" t="s">
        <v>3181</v>
      </c>
      <c r="D2276" s="38">
        <f>INT(DT!A2276)</f>
        <v>44553</v>
      </c>
      <c r="E2276" s="39">
        <f>DT!A2276-INT(DT!A2276)</f>
        <v>0.5898263888884685</v>
      </c>
      <c r="F2276" s="32" t="s">
        <v>86</v>
      </c>
      <c r="G2276" s="39">
        <f>IF(F_SEARCHES!$H2276=1,(VLOOKUP(F_SEARCHES!$A2276,'F_ ORDERS'!A:G,7,FALSE)+VLOOKUP(F_SEARCHES!$A2276,'F_ ORDERS'!A:H,8,FALSE))-(F_SEARCHES!$D2276+F_SEARCHES!$E2276),0)</f>
        <v>6.1701388891378883E-2</v>
      </c>
      <c r="H2276" s="32">
        <f>IFERROR(IF(MATCH(F_SEARCHES!$A2276,'F_ ORDERS'!A:A,0),1,),0)</f>
        <v>1</v>
      </c>
    </row>
    <row r="2277" spans="1:8" x14ac:dyDescent="0.2">
      <c r="A2277" s="37" t="str">
        <f t="shared" si="35"/>
        <v>31.173.47.79|45477|0.440567129633564</v>
      </c>
      <c r="B2277" s="32">
        <v>9275</v>
      </c>
      <c r="C2277" s="32" t="s">
        <v>3182</v>
      </c>
      <c r="D2277" s="38">
        <f>INT(DT!A2277)</f>
        <v>45477</v>
      </c>
      <c r="E2277" s="39">
        <f>DT!A2277-INT(DT!A2277)</f>
        <v>0.44056712963356404</v>
      </c>
      <c r="F2277" s="32" t="s">
        <v>166</v>
      </c>
      <c r="G2277" s="39">
        <f>IF(F_SEARCHES!$H2277=1,(VLOOKUP(F_SEARCHES!$A2277,'F_ ORDERS'!A:G,7,FALSE)+VLOOKUP(F_SEARCHES!$A2277,'F_ ORDERS'!A:H,8,FALSE))-(F_SEARCHES!$D2277+F_SEARCHES!$E2277),0)</f>
        <v>0</v>
      </c>
      <c r="H2277" s="32">
        <f>IFERROR(IF(MATCH(F_SEARCHES!$A2277,'F_ ORDERS'!A:A,0),1,),0)</f>
        <v>0</v>
      </c>
    </row>
    <row r="2278" spans="1:8" x14ac:dyDescent="0.2">
      <c r="A2278" s="37" t="str">
        <f t="shared" si="35"/>
        <v>31.190.232.227|44804|0.436087962960301</v>
      </c>
      <c r="B2278" s="32">
        <v>9276</v>
      </c>
      <c r="C2278" s="32" t="s">
        <v>3183</v>
      </c>
      <c r="D2278" s="38">
        <f>INT(DT!A2278)</f>
        <v>44804</v>
      </c>
      <c r="E2278" s="39">
        <f>DT!A2278-INT(DT!A2278)</f>
        <v>0.4360879629603005</v>
      </c>
      <c r="F2278" s="32" t="s">
        <v>496</v>
      </c>
      <c r="G2278" s="39">
        <f>IF(F_SEARCHES!$H2278=1,(VLOOKUP(F_SEARCHES!$A2278,'F_ ORDERS'!A:G,7,FALSE)+VLOOKUP(F_SEARCHES!$A2278,'F_ ORDERS'!A:H,8,FALSE))-(F_SEARCHES!$D2278+F_SEARCHES!$E2278),0)</f>
        <v>4.5405092590954155E-2</v>
      </c>
      <c r="H2278" s="32">
        <f>IFERROR(IF(MATCH(F_SEARCHES!$A2278,'F_ ORDERS'!A:A,0),1,),0)</f>
        <v>1</v>
      </c>
    </row>
    <row r="2279" spans="1:8" x14ac:dyDescent="0.2">
      <c r="A2279" s="37" t="str">
        <f t="shared" si="35"/>
        <v>31.206.172.69|44339|0.0837615740674664</v>
      </c>
      <c r="B2279" s="32">
        <v>9277</v>
      </c>
      <c r="C2279" s="32" t="s">
        <v>3184</v>
      </c>
      <c r="D2279" s="38">
        <f>INT(DT!A2279)</f>
        <v>44339</v>
      </c>
      <c r="E2279" s="39">
        <f>DT!A2279-INT(DT!A2279)</f>
        <v>8.3761574067466427E-2</v>
      </c>
      <c r="F2279" s="32" t="s">
        <v>398</v>
      </c>
      <c r="G2279" s="39">
        <f>IF(F_SEARCHES!$H2279=1,(VLOOKUP(F_SEARCHES!$A2279,'F_ ORDERS'!A:G,7,FALSE)+VLOOKUP(F_SEARCHES!$A2279,'F_ ORDERS'!A:H,8,FALSE))-(F_SEARCHES!$D2279+F_SEARCHES!$E2279),0)</f>
        <v>0</v>
      </c>
      <c r="H2279" s="32">
        <f>IFERROR(IF(MATCH(F_SEARCHES!$A2279,'F_ ORDERS'!A:A,0),1,),0)</f>
        <v>0</v>
      </c>
    </row>
    <row r="2280" spans="1:8" x14ac:dyDescent="0.2">
      <c r="A2280" s="37" t="str">
        <f t="shared" si="35"/>
        <v>31.213.72.214|44139|0.822442129632691</v>
      </c>
      <c r="B2280" s="32">
        <v>9278</v>
      </c>
      <c r="C2280" s="32" t="s">
        <v>3185</v>
      </c>
      <c r="D2280" s="38">
        <f>INT(DT!A2280)</f>
        <v>44139</v>
      </c>
      <c r="E2280" s="39">
        <f>DT!A2280-INT(DT!A2280)</f>
        <v>0.82244212963269092</v>
      </c>
      <c r="F2280" s="32" t="s">
        <v>193</v>
      </c>
      <c r="G2280" s="39">
        <f>IF(F_SEARCHES!$H2280=1,(VLOOKUP(F_SEARCHES!$A2280,'F_ ORDERS'!A:G,7,FALSE)+VLOOKUP(F_SEARCHES!$A2280,'F_ ORDERS'!A:H,8,FALSE))-(F_SEARCHES!$D2280+F_SEARCHES!$E2280),0)</f>
        <v>9.600694444088731E-2</v>
      </c>
      <c r="H2280" s="32">
        <f>IFERROR(IF(MATCH(F_SEARCHES!$A2280,'F_ ORDERS'!A:A,0),1,),0)</f>
        <v>1</v>
      </c>
    </row>
    <row r="2281" spans="1:8" x14ac:dyDescent="0.2">
      <c r="A2281" s="37" t="str">
        <f t="shared" si="35"/>
        <v>31.28.131.145|45381|0.0471412037004484</v>
      </c>
      <c r="B2281" s="32">
        <v>9279</v>
      </c>
      <c r="C2281" s="32" t="s">
        <v>3186</v>
      </c>
      <c r="D2281" s="38">
        <f>INT(DT!A2281)</f>
        <v>45381</v>
      </c>
      <c r="E2281" s="39">
        <f>DT!A2281-INT(DT!A2281)</f>
        <v>4.7141203700448386E-2</v>
      </c>
      <c r="F2281" s="32" t="s">
        <v>330</v>
      </c>
      <c r="G2281" s="39">
        <f>IF(F_SEARCHES!$H2281=1,(VLOOKUP(F_SEARCHES!$A2281,'F_ ORDERS'!A:G,7,FALSE)+VLOOKUP(F_SEARCHES!$A2281,'F_ ORDERS'!A:H,8,FALSE))-(F_SEARCHES!$D2281+F_SEARCHES!$E2281),0)</f>
        <v>0</v>
      </c>
      <c r="H2281" s="32">
        <f>IFERROR(IF(MATCH(F_SEARCHES!$A2281,'F_ ORDERS'!A:A,0),1,),0)</f>
        <v>0</v>
      </c>
    </row>
    <row r="2282" spans="1:8" x14ac:dyDescent="0.2">
      <c r="A2282" s="37" t="str">
        <f t="shared" si="35"/>
        <v>31.28.253.108|45154|0.0488657407404389</v>
      </c>
      <c r="B2282" s="32">
        <v>9280</v>
      </c>
      <c r="C2282" s="32" t="s">
        <v>3187</v>
      </c>
      <c r="D2282" s="38">
        <f>INT(DT!A2282)</f>
        <v>45154</v>
      </c>
      <c r="E2282" s="39">
        <f>DT!A2282-INT(DT!A2282)</f>
        <v>4.8865740740438923E-2</v>
      </c>
      <c r="F2282" s="32" t="s">
        <v>273</v>
      </c>
      <c r="G2282" s="39">
        <f>IF(F_SEARCHES!$H2282=1,(VLOOKUP(F_SEARCHES!$A2282,'F_ ORDERS'!A:G,7,FALSE)+VLOOKUP(F_SEARCHES!$A2282,'F_ ORDERS'!A:H,8,FALSE))-(F_SEARCHES!$D2282+F_SEARCHES!$E2282),0)</f>
        <v>4.9178240740729962E-2</v>
      </c>
      <c r="H2282" s="32">
        <f>IFERROR(IF(MATCH(F_SEARCHES!$A2282,'F_ ORDERS'!A:A,0),1,),0)</f>
        <v>1</v>
      </c>
    </row>
    <row r="2283" spans="1:8" x14ac:dyDescent="0.2">
      <c r="A2283" s="37" t="str">
        <f t="shared" si="35"/>
        <v>31.51.209.47|45381|0.920914351852844</v>
      </c>
      <c r="B2283" s="32">
        <v>9281</v>
      </c>
      <c r="C2283" s="32" t="s">
        <v>3188</v>
      </c>
      <c r="D2283" s="38">
        <f>INT(DT!A2283)</f>
        <v>45381</v>
      </c>
      <c r="E2283" s="39">
        <f>DT!A2283-INT(DT!A2283)</f>
        <v>0.92091435185284354</v>
      </c>
      <c r="F2283" s="32" t="s">
        <v>141</v>
      </c>
      <c r="G2283" s="39">
        <f>IF(F_SEARCHES!$H2283=1,(VLOOKUP(F_SEARCHES!$A2283,'F_ ORDERS'!A:G,7,FALSE)+VLOOKUP(F_SEARCHES!$A2283,'F_ ORDERS'!A:H,8,FALSE))-(F_SEARCHES!$D2283+F_SEARCHES!$E2283),0)</f>
        <v>0</v>
      </c>
      <c r="H2283" s="32">
        <f>IFERROR(IF(MATCH(F_SEARCHES!$A2283,'F_ ORDERS'!A:A,0),1,),0)</f>
        <v>0</v>
      </c>
    </row>
    <row r="2284" spans="1:8" x14ac:dyDescent="0.2">
      <c r="A2284" s="37" t="str">
        <f t="shared" si="35"/>
        <v>31.62.113.216|44754|0.140706018522906</v>
      </c>
      <c r="B2284" s="32">
        <v>9282</v>
      </c>
      <c r="C2284" s="32" t="s">
        <v>3189</v>
      </c>
      <c r="D2284" s="38">
        <f>INT(DT!A2284)</f>
        <v>44754</v>
      </c>
      <c r="E2284" s="39">
        <f>DT!A2284-INT(DT!A2284)</f>
        <v>0.14070601852290565</v>
      </c>
      <c r="F2284" s="32" t="s">
        <v>416</v>
      </c>
      <c r="G2284" s="39">
        <f>IF(F_SEARCHES!$H2284=1,(VLOOKUP(F_SEARCHES!$A2284,'F_ ORDERS'!A:G,7,FALSE)+VLOOKUP(F_SEARCHES!$A2284,'F_ ORDERS'!A:H,8,FALSE))-(F_SEARCHES!$D2284+F_SEARCHES!$E2284),0)</f>
        <v>4.057870370161254E-2</v>
      </c>
      <c r="H2284" s="32">
        <f>IFERROR(IF(MATCH(F_SEARCHES!$A2284,'F_ ORDERS'!A:A,0),1,),0)</f>
        <v>1</v>
      </c>
    </row>
    <row r="2285" spans="1:8" x14ac:dyDescent="0.2">
      <c r="A2285" s="37" t="str">
        <f t="shared" si="35"/>
        <v>31.83.64.155|42235|0.518437500002619</v>
      </c>
      <c r="B2285" s="32">
        <v>9283</v>
      </c>
      <c r="C2285" s="32" t="s">
        <v>3190</v>
      </c>
      <c r="D2285" s="38">
        <f>INT(DT!A2285)</f>
        <v>42235</v>
      </c>
      <c r="E2285" s="39">
        <f>DT!A2285-INT(DT!A2285)</f>
        <v>0.51843750000261934</v>
      </c>
      <c r="F2285" s="32" t="s">
        <v>275</v>
      </c>
      <c r="G2285" s="39">
        <f>IF(F_SEARCHES!$H2285=1,(VLOOKUP(F_SEARCHES!$A2285,'F_ ORDERS'!A:G,7,FALSE)+VLOOKUP(F_SEARCHES!$A2285,'F_ ORDERS'!A:H,8,FALSE))-(F_SEARCHES!$D2285+F_SEARCHES!$E2285),0)</f>
        <v>2.3333333330811001E-2</v>
      </c>
      <c r="H2285" s="32">
        <f>IFERROR(IF(MATCH(F_SEARCHES!$A2285,'F_ ORDERS'!A:A,0),1,),0)</f>
        <v>1</v>
      </c>
    </row>
    <row r="2286" spans="1:8" x14ac:dyDescent="0.2">
      <c r="A2286" s="37" t="str">
        <f t="shared" si="35"/>
        <v>31.83.81.20|42155|0.247002314812562</v>
      </c>
      <c r="B2286" s="32">
        <v>9284</v>
      </c>
      <c r="C2286" s="32" t="s">
        <v>3191</v>
      </c>
      <c r="D2286" s="38">
        <f>INT(DT!A2286)</f>
        <v>42155</v>
      </c>
      <c r="E2286" s="39">
        <f>DT!A2286-INT(DT!A2286)</f>
        <v>0.24700231481256196</v>
      </c>
      <c r="F2286" s="32" t="s">
        <v>218</v>
      </c>
      <c r="G2286" s="39">
        <f>IF(F_SEARCHES!$H2286=1,(VLOOKUP(F_SEARCHES!$A2286,'F_ ORDERS'!A:G,7,FALSE)+VLOOKUP(F_SEARCHES!$A2286,'F_ ORDERS'!A:H,8,FALSE))-(F_SEARCHES!$D2286+F_SEARCHES!$E2286),0)</f>
        <v>9.8564814812561963E-2</v>
      </c>
      <c r="H2286" s="32">
        <f>IFERROR(IF(MATCH(F_SEARCHES!$A2286,'F_ ORDERS'!A:A,0),1,),0)</f>
        <v>1</v>
      </c>
    </row>
    <row r="2287" spans="1:8" x14ac:dyDescent="0.2">
      <c r="A2287" s="37" t="str">
        <f t="shared" si="35"/>
        <v>32.144.164.123|45018|0.871608796296641</v>
      </c>
      <c r="B2287" s="32">
        <v>9285</v>
      </c>
      <c r="C2287" s="32" t="s">
        <v>3192</v>
      </c>
      <c r="D2287" s="38">
        <f>INT(DT!A2287)</f>
        <v>45018</v>
      </c>
      <c r="E2287" s="39">
        <f>DT!A2287-INT(DT!A2287)</f>
        <v>0.87160879629664123</v>
      </c>
      <c r="F2287" s="32" t="s">
        <v>318</v>
      </c>
      <c r="G2287" s="39">
        <f>IF(F_SEARCHES!$H2287=1,(VLOOKUP(F_SEARCHES!$A2287,'F_ ORDERS'!A:G,7,FALSE)+VLOOKUP(F_SEARCHES!$A2287,'F_ ORDERS'!A:H,8,FALSE))-(F_SEARCHES!$D2287+F_SEARCHES!$E2287),0)</f>
        <v>9.6666666664532386E-2</v>
      </c>
      <c r="H2287" s="32">
        <f>IFERROR(IF(MATCH(F_SEARCHES!$A2287,'F_ ORDERS'!A:A,0),1,),0)</f>
        <v>1</v>
      </c>
    </row>
    <row r="2288" spans="1:8" x14ac:dyDescent="0.2">
      <c r="A2288" s="37" t="str">
        <f t="shared" si="35"/>
        <v>32.145.163.81|44256|0.224502314813435</v>
      </c>
      <c r="B2288" s="32">
        <v>9286</v>
      </c>
      <c r="C2288" s="32" t="s">
        <v>3193</v>
      </c>
      <c r="D2288" s="38">
        <f>INT(DT!A2288)</f>
        <v>44256</v>
      </c>
      <c r="E2288" s="39">
        <f>DT!A2288-INT(DT!A2288)</f>
        <v>0.22450231481343508</v>
      </c>
      <c r="F2288" s="32" t="s">
        <v>351</v>
      </c>
      <c r="G2288" s="39">
        <f>IF(F_SEARCHES!$H2288=1,(VLOOKUP(F_SEARCHES!$A2288,'F_ ORDERS'!A:G,7,FALSE)+VLOOKUP(F_SEARCHES!$A2288,'F_ ORDERS'!A:H,8,FALSE))-(F_SEARCHES!$D2288+F_SEARCHES!$E2288),0)</f>
        <v>0</v>
      </c>
      <c r="H2288" s="32">
        <f>IFERROR(IF(MATCH(F_SEARCHES!$A2288,'F_ ORDERS'!A:A,0),1,),0)</f>
        <v>0</v>
      </c>
    </row>
    <row r="2289" spans="1:8" x14ac:dyDescent="0.2">
      <c r="A2289" s="37" t="str">
        <f t="shared" si="35"/>
        <v>32.156.11.17|44720|0.582349537042319</v>
      </c>
      <c r="B2289" s="32">
        <v>9287</v>
      </c>
      <c r="C2289" s="32" t="s">
        <v>3194</v>
      </c>
      <c r="D2289" s="38">
        <f>INT(DT!A2289)</f>
        <v>44720</v>
      </c>
      <c r="E2289" s="39">
        <f>DT!A2289-INT(DT!A2289)</f>
        <v>0.58234953704231884</v>
      </c>
      <c r="F2289" s="32" t="s">
        <v>33</v>
      </c>
      <c r="G2289" s="39">
        <f>IF(F_SEARCHES!$H2289=1,(VLOOKUP(F_SEARCHES!$A2289,'F_ ORDERS'!A:G,7,FALSE)+VLOOKUP(F_SEARCHES!$A2289,'F_ ORDERS'!A:H,8,FALSE))-(F_SEARCHES!$D2289+F_SEARCHES!$E2289),0)</f>
        <v>8.0335648148320615E-2</v>
      </c>
      <c r="H2289" s="32">
        <f>IFERROR(IF(MATCH(F_SEARCHES!$A2289,'F_ ORDERS'!A:A,0),1,),0)</f>
        <v>1</v>
      </c>
    </row>
    <row r="2290" spans="1:8" x14ac:dyDescent="0.2">
      <c r="A2290" s="37" t="str">
        <f t="shared" si="35"/>
        <v>32.166.46.209|45606|0.954421296286455</v>
      </c>
      <c r="B2290" s="32">
        <v>9288</v>
      </c>
      <c r="C2290" s="32" t="s">
        <v>3195</v>
      </c>
      <c r="D2290" s="38">
        <f>INT(DT!A2290)</f>
        <v>45606</v>
      </c>
      <c r="E2290" s="39">
        <f>DT!A2290-INT(DT!A2290)</f>
        <v>0.95442129628645489</v>
      </c>
      <c r="F2290" s="32" t="s">
        <v>447</v>
      </c>
      <c r="G2290" s="39">
        <f>IF(F_SEARCHES!$H2290=1,(VLOOKUP(F_SEARCHES!$A2290,'F_ ORDERS'!A:G,7,FALSE)+VLOOKUP(F_SEARCHES!$A2290,'F_ ORDERS'!A:H,8,FALSE))-(F_SEARCHES!$D2290+F_SEARCHES!$E2290),0)</f>
        <v>0</v>
      </c>
      <c r="H2290" s="32">
        <f>IFERROR(IF(MATCH(F_SEARCHES!$A2290,'F_ ORDERS'!A:A,0),1,),0)</f>
        <v>0</v>
      </c>
    </row>
    <row r="2291" spans="1:8" x14ac:dyDescent="0.2">
      <c r="A2291" s="37" t="str">
        <f t="shared" si="35"/>
        <v>32.207.134.10|44858|0.070381944453402</v>
      </c>
      <c r="B2291" s="32">
        <v>9289</v>
      </c>
      <c r="C2291" s="32" t="s">
        <v>3196</v>
      </c>
      <c r="D2291" s="38">
        <f>INT(DT!A2291)</f>
        <v>44858</v>
      </c>
      <c r="E2291" s="39">
        <f>DT!A2291-INT(DT!A2291)</f>
        <v>7.0381944453401957E-2</v>
      </c>
      <c r="F2291" s="32" t="s">
        <v>266</v>
      </c>
      <c r="G2291" s="39">
        <f>IF(F_SEARCHES!$H2291=1,(VLOOKUP(F_SEARCHES!$A2291,'F_ ORDERS'!A:G,7,FALSE)+VLOOKUP(F_SEARCHES!$A2291,'F_ ORDERS'!A:H,8,FALSE))-(F_SEARCHES!$D2291+F_SEARCHES!$E2291),0)</f>
        <v>1.6261574077361729E-2</v>
      </c>
      <c r="H2291" s="32">
        <f>IFERROR(IF(MATCH(F_SEARCHES!$A2291,'F_ ORDERS'!A:A,0),1,),0)</f>
        <v>1</v>
      </c>
    </row>
    <row r="2292" spans="1:8" x14ac:dyDescent="0.2">
      <c r="A2292" s="37" t="str">
        <f t="shared" si="35"/>
        <v>32.212.133.27|43695|0.750682870369928</v>
      </c>
      <c r="B2292" s="32">
        <v>9290</v>
      </c>
      <c r="C2292" s="32" t="s">
        <v>3197</v>
      </c>
      <c r="D2292" s="38">
        <f>INT(DT!A2292)</f>
        <v>43695</v>
      </c>
      <c r="E2292" s="39">
        <f>DT!A2292-INT(DT!A2292)</f>
        <v>0.75068287036992842</v>
      </c>
      <c r="F2292" s="32" t="s">
        <v>83</v>
      </c>
      <c r="G2292" s="39">
        <f>IF(F_SEARCHES!$H2292=1,(VLOOKUP(F_SEARCHES!$A2292,'F_ ORDERS'!A:G,7,FALSE)+VLOOKUP(F_SEARCHES!$A2292,'F_ ORDERS'!A:H,8,FALSE))-(F_SEARCHES!$D2292+F_SEARCHES!$E2292),0)</f>
        <v>0</v>
      </c>
      <c r="H2292" s="32">
        <f>IFERROR(IF(MATCH(F_SEARCHES!$A2292,'F_ ORDERS'!A:A,0),1,),0)</f>
        <v>0</v>
      </c>
    </row>
    <row r="2293" spans="1:8" x14ac:dyDescent="0.2">
      <c r="A2293" s="37" t="str">
        <f t="shared" si="35"/>
        <v>32.216.98.5|45319|0.415208333331975</v>
      </c>
      <c r="B2293" s="32">
        <v>9291</v>
      </c>
      <c r="C2293" s="32" t="s">
        <v>3198</v>
      </c>
      <c r="D2293" s="38">
        <f>INT(DT!A2293)</f>
        <v>45319</v>
      </c>
      <c r="E2293" s="39">
        <f>DT!A2293-INT(DT!A2293)</f>
        <v>0.41520833333197515</v>
      </c>
      <c r="F2293" s="32" t="s">
        <v>212</v>
      </c>
      <c r="G2293" s="39">
        <f>IF(F_SEARCHES!$H2293=1,(VLOOKUP(F_SEARCHES!$A2293,'F_ ORDERS'!A:G,7,FALSE)+VLOOKUP(F_SEARCHES!$A2293,'F_ ORDERS'!A:H,8,FALSE))-(F_SEARCHES!$D2293+F_SEARCHES!$E2293),0)</f>
        <v>0.10741898148262408</v>
      </c>
      <c r="H2293" s="32">
        <f>IFERROR(IF(MATCH(F_SEARCHES!$A2293,'F_ ORDERS'!A:A,0),1,),0)</f>
        <v>1</v>
      </c>
    </row>
    <row r="2294" spans="1:8" x14ac:dyDescent="0.2">
      <c r="A2294" s="37" t="str">
        <f t="shared" si="35"/>
        <v>32.24.86.182|44635|0.458726851851679</v>
      </c>
      <c r="B2294" s="32">
        <v>9292</v>
      </c>
      <c r="C2294" s="32" t="s">
        <v>3199</v>
      </c>
      <c r="D2294" s="38">
        <f>INT(DT!A2294)</f>
        <v>44635</v>
      </c>
      <c r="E2294" s="39">
        <f>DT!A2294-INT(DT!A2294)</f>
        <v>0.45872685185167938</v>
      </c>
      <c r="F2294" s="32" t="s">
        <v>456</v>
      </c>
      <c r="G2294" s="39">
        <f>IF(F_SEARCHES!$H2294=1,(VLOOKUP(F_SEARCHES!$A2294,'F_ ORDERS'!A:G,7,FALSE)+VLOOKUP(F_SEARCHES!$A2294,'F_ ORDERS'!A:H,8,FALSE))-(F_SEARCHES!$D2294+F_SEARCHES!$E2294),0)</f>
        <v>4.3194444442633539E-2</v>
      </c>
      <c r="H2294" s="32">
        <f>IFERROR(IF(MATCH(F_SEARCHES!$A2294,'F_ ORDERS'!A:A,0),1,),0)</f>
        <v>1</v>
      </c>
    </row>
    <row r="2295" spans="1:8" x14ac:dyDescent="0.2">
      <c r="A2295" s="37" t="str">
        <f t="shared" si="35"/>
        <v>32.25.82.193|44298|0.347118055557075</v>
      </c>
      <c r="B2295" s="32">
        <v>9293</v>
      </c>
      <c r="C2295" s="32" t="s">
        <v>3200</v>
      </c>
      <c r="D2295" s="38">
        <f>INT(DT!A2295)</f>
        <v>44298</v>
      </c>
      <c r="E2295" s="39">
        <f>DT!A2295-INT(DT!A2295)</f>
        <v>0.34711805555707542</v>
      </c>
      <c r="F2295" s="32" t="s">
        <v>212</v>
      </c>
      <c r="G2295" s="39">
        <f>IF(F_SEARCHES!$H2295=1,(VLOOKUP(F_SEARCHES!$A2295,'F_ ORDERS'!A:G,7,FALSE)+VLOOKUP(F_SEARCHES!$A2295,'F_ ORDERS'!A:H,8,FALSE))-(F_SEARCHES!$D2295+F_SEARCHES!$E2295),0)</f>
        <v>5.1400462965830229E-2</v>
      </c>
      <c r="H2295" s="32">
        <f>IFERROR(IF(MATCH(F_SEARCHES!$A2295,'F_ ORDERS'!A:A,0),1,),0)</f>
        <v>1</v>
      </c>
    </row>
    <row r="2296" spans="1:8" x14ac:dyDescent="0.2">
      <c r="A2296" s="37" t="str">
        <f t="shared" si="35"/>
        <v>32.34.25.237|45577|0.687141203707142</v>
      </c>
      <c r="B2296" s="32">
        <v>9294</v>
      </c>
      <c r="C2296" s="32" t="s">
        <v>3201</v>
      </c>
      <c r="D2296" s="38">
        <f>INT(DT!A2296)</f>
        <v>45577</v>
      </c>
      <c r="E2296" s="39">
        <f>DT!A2296-INT(DT!A2296)</f>
        <v>0.68714120370714227</v>
      </c>
      <c r="F2296" s="32" t="s">
        <v>373</v>
      </c>
      <c r="G2296" s="39">
        <f>IF(F_SEARCHES!$H2296=1,(VLOOKUP(F_SEARCHES!$A2296,'F_ ORDERS'!A:G,7,FALSE)+VLOOKUP(F_SEARCHES!$A2296,'F_ ORDERS'!A:H,8,FALSE))-(F_SEARCHES!$D2296+F_SEARCHES!$E2296),0)</f>
        <v>7.8564814815763384E-2</v>
      </c>
      <c r="H2296" s="32">
        <f>IFERROR(IF(MATCH(F_SEARCHES!$A2296,'F_ ORDERS'!A:A,0),1,),0)</f>
        <v>1</v>
      </c>
    </row>
    <row r="2297" spans="1:8" x14ac:dyDescent="0.2">
      <c r="A2297" s="37" t="str">
        <f t="shared" si="35"/>
        <v>32.41.38.178|43772|0.684525462973397</v>
      </c>
      <c r="B2297" s="32">
        <v>9295</v>
      </c>
      <c r="C2297" s="32" t="s">
        <v>3202</v>
      </c>
      <c r="D2297" s="38">
        <f>INT(DT!A2297)</f>
        <v>43772</v>
      </c>
      <c r="E2297" s="39">
        <f>DT!A2297-INT(DT!A2297)</f>
        <v>0.68452546297339723</v>
      </c>
      <c r="F2297" s="32" t="s">
        <v>477</v>
      </c>
      <c r="G2297" s="39">
        <f>IF(F_SEARCHES!$H2297=1,(VLOOKUP(F_SEARCHES!$A2297,'F_ ORDERS'!A:G,7,FALSE)+VLOOKUP(F_SEARCHES!$A2297,'F_ ORDERS'!A:H,8,FALSE))-(F_SEARCHES!$D2297+F_SEARCHES!$E2297),0)</f>
        <v>0</v>
      </c>
      <c r="H2297" s="32">
        <f>IFERROR(IF(MATCH(F_SEARCHES!$A2297,'F_ ORDERS'!A:A,0),1,),0)</f>
        <v>0</v>
      </c>
    </row>
    <row r="2298" spans="1:8" x14ac:dyDescent="0.2">
      <c r="A2298" s="37" t="str">
        <f t="shared" si="35"/>
        <v>32.42.185.171|45562|0.479803240741603</v>
      </c>
      <c r="B2298" s="32">
        <v>9296</v>
      </c>
      <c r="C2298" s="32" t="s">
        <v>3203</v>
      </c>
      <c r="D2298" s="38">
        <f>INT(DT!A2298)</f>
        <v>45562</v>
      </c>
      <c r="E2298" s="39">
        <f>DT!A2298-INT(DT!A2298)</f>
        <v>0.47980324074160308</v>
      </c>
      <c r="F2298" s="32" t="s">
        <v>451</v>
      </c>
      <c r="G2298" s="39">
        <f>IF(F_SEARCHES!$H2298=1,(VLOOKUP(F_SEARCHES!$A2298,'F_ ORDERS'!A:G,7,FALSE)+VLOOKUP(F_SEARCHES!$A2298,'F_ ORDERS'!A:H,8,FALSE))-(F_SEARCHES!$D2298+F_SEARCHES!$E2298),0)</f>
        <v>5.4293981484079268E-2</v>
      </c>
      <c r="H2298" s="32">
        <f>IFERROR(IF(MATCH(F_SEARCHES!$A2298,'F_ ORDERS'!A:A,0),1,),0)</f>
        <v>1</v>
      </c>
    </row>
    <row r="2299" spans="1:8" x14ac:dyDescent="0.2">
      <c r="A2299" s="37" t="str">
        <f t="shared" si="35"/>
        <v>32.44.150.196|45621|0.226296296299552</v>
      </c>
      <c r="B2299" s="32">
        <v>9297</v>
      </c>
      <c r="C2299" s="32" t="s">
        <v>3204</v>
      </c>
      <c r="D2299" s="38">
        <f>INT(DT!A2299)</f>
        <v>45621</v>
      </c>
      <c r="E2299" s="39">
        <f>DT!A2299-INT(DT!A2299)</f>
        <v>0.22629629629955161</v>
      </c>
      <c r="F2299" s="32" t="s">
        <v>231</v>
      </c>
      <c r="G2299" s="39">
        <f>IF(F_SEARCHES!$H2299=1,(VLOOKUP(F_SEARCHES!$A2299,'F_ ORDERS'!A:G,7,FALSE)+VLOOKUP(F_SEARCHES!$A2299,'F_ ORDERS'!A:H,8,FALSE))-(F_SEARCHES!$D2299+F_SEARCHES!$E2299),0)</f>
        <v>0</v>
      </c>
      <c r="H2299" s="32">
        <f>IFERROR(IF(MATCH(F_SEARCHES!$A2299,'F_ ORDERS'!A:A,0),1,),0)</f>
        <v>0</v>
      </c>
    </row>
    <row r="2300" spans="1:8" x14ac:dyDescent="0.2">
      <c r="A2300" s="37" t="str">
        <f t="shared" si="35"/>
        <v>32.53.116.196|45219|0.645763888889633</v>
      </c>
      <c r="B2300" s="32">
        <v>9298</v>
      </c>
      <c r="C2300" s="32" t="s">
        <v>3205</v>
      </c>
      <c r="D2300" s="38">
        <f>INT(DT!A2300)</f>
        <v>45219</v>
      </c>
      <c r="E2300" s="39">
        <f>DT!A2300-INT(DT!A2300)</f>
        <v>0.64576388888963265</v>
      </c>
      <c r="F2300" s="32" t="s">
        <v>135</v>
      </c>
      <c r="G2300" s="39">
        <f>IF(F_SEARCHES!$H2300=1,(VLOOKUP(F_SEARCHES!$A2300,'F_ ORDERS'!A:G,7,FALSE)+VLOOKUP(F_SEARCHES!$A2300,'F_ ORDERS'!A:H,8,FALSE))-(F_SEARCHES!$D2300+F_SEARCHES!$E2300),0)</f>
        <v>0</v>
      </c>
      <c r="H2300" s="32">
        <f>IFERROR(IF(MATCH(F_SEARCHES!$A2300,'F_ ORDERS'!A:A,0),1,),0)</f>
        <v>0</v>
      </c>
    </row>
    <row r="2301" spans="1:8" x14ac:dyDescent="0.2">
      <c r="A2301" s="37" t="str">
        <f t="shared" si="35"/>
        <v>32.95.107.17|45603|0.986793981479423</v>
      </c>
      <c r="B2301" s="32">
        <v>9299</v>
      </c>
      <c r="C2301" s="32" t="s">
        <v>3206</v>
      </c>
      <c r="D2301" s="38">
        <f>INT(DT!A2301)</f>
        <v>45603</v>
      </c>
      <c r="E2301" s="39">
        <f>DT!A2301-INT(DT!A2301)</f>
        <v>0.98679398147942265</v>
      </c>
      <c r="F2301" s="32" t="s">
        <v>436</v>
      </c>
      <c r="G2301" s="39">
        <f>IF(F_SEARCHES!$H2301=1,(VLOOKUP(F_SEARCHES!$A2301,'F_ ORDERS'!A:G,7,FALSE)+VLOOKUP(F_SEARCHES!$A2301,'F_ ORDERS'!A:H,8,FALSE))-(F_SEARCHES!$D2301+F_SEARCHES!$E2301),0)</f>
        <v>2.569444444088731E-2</v>
      </c>
      <c r="H2301" s="32">
        <f>IFERROR(IF(MATCH(F_SEARCHES!$A2301,'F_ ORDERS'!A:A,0),1,),0)</f>
        <v>1</v>
      </c>
    </row>
    <row r="2302" spans="1:8" x14ac:dyDescent="0.2">
      <c r="A2302" s="37" t="str">
        <f t="shared" si="35"/>
        <v>33.110.50.203|45335|0.503506944442051</v>
      </c>
      <c r="B2302" s="32">
        <v>9300</v>
      </c>
      <c r="C2302" s="32" t="s">
        <v>3207</v>
      </c>
      <c r="D2302" s="38">
        <f>INT(DT!A2302)</f>
        <v>45335</v>
      </c>
      <c r="E2302" s="39">
        <f>DT!A2302-INT(DT!A2302)</f>
        <v>0.50350694444205146</v>
      </c>
      <c r="F2302" s="32" t="s">
        <v>107</v>
      </c>
      <c r="G2302" s="39">
        <f>IF(F_SEARCHES!$H2302=1,(VLOOKUP(F_SEARCHES!$A2302,'F_ ORDERS'!A:G,7,FALSE)+VLOOKUP(F_SEARCHES!$A2302,'F_ ORDERS'!A:H,8,FALSE))-(F_SEARCHES!$D2302+F_SEARCHES!$E2302),0)</f>
        <v>0</v>
      </c>
      <c r="H2302" s="32">
        <f>IFERROR(IF(MATCH(F_SEARCHES!$A2302,'F_ ORDERS'!A:A,0),1,),0)</f>
        <v>0</v>
      </c>
    </row>
    <row r="2303" spans="1:8" x14ac:dyDescent="0.2">
      <c r="A2303" s="37" t="str">
        <f t="shared" si="35"/>
        <v>33.13.225.10|44937|0.913356481476512</v>
      </c>
      <c r="B2303" s="32">
        <v>9301</v>
      </c>
      <c r="C2303" s="32" t="s">
        <v>3208</v>
      </c>
      <c r="D2303" s="38">
        <f>INT(DT!A2303)</f>
        <v>44937</v>
      </c>
      <c r="E2303" s="39">
        <f>DT!A2303-INT(DT!A2303)</f>
        <v>0.91335648147651227</v>
      </c>
      <c r="F2303" s="32" t="s">
        <v>244</v>
      </c>
      <c r="G2303" s="39">
        <f>IF(F_SEARCHES!$H2303=1,(VLOOKUP(F_SEARCHES!$A2303,'F_ ORDERS'!A:G,7,FALSE)+VLOOKUP(F_SEARCHES!$A2303,'F_ ORDERS'!A:H,8,FALSE))-(F_SEARCHES!$D2303+F_SEARCHES!$E2303),0)</f>
        <v>0</v>
      </c>
      <c r="H2303" s="32">
        <f>IFERROR(IF(MATCH(F_SEARCHES!$A2303,'F_ ORDERS'!A:A,0),1,),0)</f>
        <v>0</v>
      </c>
    </row>
    <row r="2304" spans="1:8" x14ac:dyDescent="0.2">
      <c r="A2304" s="37" t="str">
        <f t="shared" si="35"/>
        <v>33.188.14.168|44215|0.3143171296324</v>
      </c>
      <c r="B2304" s="32">
        <v>9302</v>
      </c>
      <c r="C2304" s="32" t="s">
        <v>3209</v>
      </c>
      <c r="D2304" s="38">
        <f>INT(DT!A2304)</f>
        <v>44215</v>
      </c>
      <c r="E2304" s="39">
        <f>DT!A2304-INT(DT!A2304)</f>
        <v>0.31431712963239988</v>
      </c>
      <c r="F2304" s="32" t="s">
        <v>467</v>
      </c>
      <c r="G2304" s="39">
        <f>IF(F_SEARCHES!$H2304=1,(VLOOKUP(F_SEARCHES!$A2304,'F_ ORDERS'!A:G,7,FALSE)+VLOOKUP(F_SEARCHES!$A2304,'F_ ORDERS'!A:H,8,FALSE))-(F_SEARCHES!$D2304+F_SEARCHES!$E2304),0)</f>
        <v>2.5798611110076308E-2</v>
      </c>
      <c r="H2304" s="32">
        <f>IFERROR(IF(MATCH(F_SEARCHES!$A2304,'F_ ORDERS'!A:A,0),1,),0)</f>
        <v>1</v>
      </c>
    </row>
    <row r="2305" spans="1:8" x14ac:dyDescent="0.2">
      <c r="A2305" s="37" t="str">
        <f t="shared" si="35"/>
        <v>33.189.73.86|44595|0.250370370369637</v>
      </c>
      <c r="B2305" s="32">
        <v>9303</v>
      </c>
      <c r="C2305" s="32" t="s">
        <v>3210</v>
      </c>
      <c r="D2305" s="38">
        <f>INT(DT!A2305)</f>
        <v>44595</v>
      </c>
      <c r="E2305" s="39">
        <f>DT!A2305-INT(DT!A2305)</f>
        <v>0.25037037036963739</v>
      </c>
      <c r="F2305" s="32" t="s">
        <v>49</v>
      </c>
      <c r="G2305" s="39">
        <f>IF(F_SEARCHES!$H2305=1,(VLOOKUP(F_SEARCHES!$A2305,'F_ ORDERS'!A:G,7,FALSE)+VLOOKUP(F_SEARCHES!$A2305,'F_ ORDERS'!A:H,8,FALSE))-(F_SEARCHES!$D2305+F_SEARCHES!$E2305),0)</f>
        <v>4.7118055554165039E-2</v>
      </c>
      <c r="H2305" s="32">
        <f>IFERROR(IF(MATCH(F_SEARCHES!$A2305,'F_ ORDERS'!A:A,0),1,),0)</f>
        <v>1</v>
      </c>
    </row>
    <row r="2306" spans="1:8" x14ac:dyDescent="0.2">
      <c r="A2306" s="37" t="str">
        <f t="shared" ref="A2306:A2369" si="36">C2306 &amp; "|" &amp; D2306 &amp; "|" &amp; E2306</f>
        <v>33.195.159.205|42841|0.195092592592118</v>
      </c>
      <c r="B2306" s="32">
        <v>9304</v>
      </c>
      <c r="C2306" s="32" t="s">
        <v>3211</v>
      </c>
      <c r="D2306" s="38">
        <f>INT(DT!A2306)</f>
        <v>42841</v>
      </c>
      <c r="E2306" s="39">
        <f>DT!A2306-INT(DT!A2306)</f>
        <v>0.19509259259211831</v>
      </c>
      <c r="F2306" s="32" t="s">
        <v>135</v>
      </c>
      <c r="G2306" s="39">
        <f>IF(F_SEARCHES!$H2306=1,(VLOOKUP(F_SEARCHES!$A2306,'F_ ORDERS'!A:G,7,FALSE)+VLOOKUP(F_SEARCHES!$A2306,'F_ ORDERS'!A:H,8,FALSE))-(F_SEARCHES!$D2306+F_SEARCHES!$E2306),0)</f>
        <v>0</v>
      </c>
      <c r="H2306" s="32">
        <f>IFERROR(IF(MATCH(F_SEARCHES!$A2306,'F_ ORDERS'!A:A,0),1,),0)</f>
        <v>0</v>
      </c>
    </row>
    <row r="2307" spans="1:8" x14ac:dyDescent="0.2">
      <c r="A2307" s="37" t="str">
        <f t="shared" si="36"/>
        <v>33.223.226.67|43529|0.933055555557075</v>
      </c>
      <c r="B2307" s="32">
        <v>9305</v>
      </c>
      <c r="C2307" s="32" t="s">
        <v>3212</v>
      </c>
      <c r="D2307" s="38">
        <f>INT(DT!A2307)</f>
        <v>43529</v>
      </c>
      <c r="E2307" s="39">
        <f>DT!A2307-INT(DT!A2307)</f>
        <v>0.93305555555707542</v>
      </c>
      <c r="F2307" s="32" t="s">
        <v>442</v>
      </c>
      <c r="G2307" s="39">
        <f>IF(F_SEARCHES!$H2307=1,(VLOOKUP(F_SEARCHES!$A2307,'F_ ORDERS'!A:G,7,FALSE)+VLOOKUP(F_SEARCHES!$A2307,'F_ ORDERS'!A:H,8,FALSE))-(F_SEARCHES!$D2307+F_SEARCHES!$E2307),0)</f>
        <v>0.11905092592496658</v>
      </c>
      <c r="H2307" s="32">
        <f>IFERROR(IF(MATCH(F_SEARCHES!$A2307,'F_ ORDERS'!A:A,0),1,),0)</f>
        <v>1</v>
      </c>
    </row>
    <row r="2308" spans="1:8" x14ac:dyDescent="0.2">
      <c r="A2308" s="37" t="str">
        <f t="shared" si="36"/>
        <v>33.224.159.236|45378|0.222187500003201</v>
      </c>
      <c r="B2308" s="32">
        <v>9306</v>
      </c>
      <c r="C2308" s="32" t="s">
        <v>3213</v>
      </c>
      <c r="D2308" s="38">
        <f>INT(DT!A2308)</f>
        <v>45378</v>
      </c>
      <c r="E2308" s="39">
        <f>DT!A2308-INT(DT!A2308)</f>
        <v>0.22218750000320142</v>
      </c>
      <c r="F2308" s="32" t="s">
        <v>159</v>
      </c>
      <c r="G2308" s="39">
        <f>IF(F_SEARCHES!$H2308=1,(VLOOKUP(F_SEARCHES!$A2308,'F_ ORDERS'!A:G,7,FALSE)+VLOOKUP(F_SEARCHES!$A2308,'F_ ORDERS'!A:H,8,FALSE))-(F_SEARCHES!$D2308+F_SEARCHES!$E2308),0)</f>
        <v>7.533564815093996E-2</v>
      </c>
      <c r="H2308" s="32">
        <f>IFERROR(IF(MATCH(F_SEARCHES!$A2308,'F_ ORDERS'!A:A,0),1,),0)</f>
        <v>1</v>
      </c>
    </row>
    <row r="2309" spans="1:8" x14ac:dyDescent="0.2">
      <c r="A2309" s="37" t="str">
        <f t="shared" si="36"/>
        <v>33.24.102.145|45024|0.612881944442051</v>
      </c>
      <c r="B2309" s="32">
        <v>9307</v>
      </c>
      <c r="C2309" s="32" t="s">
        <v>3214</v>
      </c>
      <c r="D2309" s="38">
        <f>INT(DT!A2309)</f>
        <v>45024</v>
      </c>
      <c r="E2309" s="39">
        <f>DT!A2309-INT(DT!A2309)</f>
        <v>0.61288194444205146</v>
      </c>
      <c r="F2309" s="32" t="s">
        <v>102</v>
      </c>
      <c r="G2309" s="39">
        <f>IF(F_SEARCHES!$H2309=1,(VLOOKUP(F_SEARCHES!$A2309,'F_ ORDERS'!A:G,7,FALSE)+VLOOKUP(F_SEARCHES!$A2309,'F_ ORDERS'!A:H,8,FALSE))-(F_SEARCHES!$D2309+F_SEARCHES!$E2309),0)</f>
        <v>4.1724537033587694E-2</v>
      </c>
      <c r="H2309" s="32">
        <f>IFERROR(IF(MATCH(F_SEARCHES!$A2309,'F_ ORDERS'!A:A,0),1,),0)</f>
        <v>1</v>
      </c>
    </row>
    <row r="2310" spans="1:8" x14ac:dyDescent="0.2">
      <c r="A2310" s="37" t="str">
        <f t="shared" si="36"/>
        <v>33.250.85.216|45105|0.0884027777792653</v>
      </c>
      <c r="B2310" s="32">
        <v>9308</v>
      </c>
      <c r="C2310" s="32" t="s">
        <v>3215</v>
      </c>
      <c r="D2310" s="38">
        <f>INT(DT!A2310)</f>
        <v>45105</v>
      </c>
      <c r="E2310" s="39">
        <f>DT!A2310-INT(DT!A2310)</f>
        <v>8.8402777779265307E-2</v>
      </c>
      <c r="F2310" s="32" t="s">
        <v>110</v>
      </c>
      <c r="G2310" s="39">
        <f>IF(F_SEARCHES!$H2310=1,(VLOOKUP(F_SEARCHES!$A2310,'F_ ORDERS'!A:G,7,FALSE)+VLOOKUP(F_SEARCHES!$A2310,'F_ ORDERS'!A:H,8,FALSE))-(F_SEARCHES!$D2310+F_SEARCHES!$E2310),0)</f>
        <v>0</v>
      </c>
      <c r="H2310" s="32">
        <f>IFERROR(IF(MATCH(F_SEARCHES!$A2310,'F_ ORDERS'!A:A,0),1,),0)</f>
        <v>0</v>
      </c>
    </row>
    <row r="2311" spans="1:8" x14ac:dyDescent="0.2">
      <c r="A2311" s="37" t="str">
        <f t="shared" si="36"/>
        <v>33.26.127.254|44655|0.575162037042901</v>
      </c>
      <c r="B2311" s="32">
        <v>9309</v>
      </c>
      <c r="C2311" s="32" t="s">
        <v>3216</v>
      </c>
      <c r="D2311" s="38">
        <f>INT(DT!A2311)</f>
        <v>44655</v>
      </c>
      <c r="E2311" s="39">
        <f>DT!A2311-INT(DT!A2311)</f>
        <v>0.57516203704290092</v>
      </c>
      <c r="F2311" s="32" t="s">
        <v>359</v>
      </c>
      <c r="G2311" s="39">
        <f>IF(F_SEARCHES!$H2311=1,(VLOOKUP(F_SEARCHES!$A2311,'F_ ORDERS'!A:G,7,FALSE)+VLOOKUP(F_SEARCHES!$A2311,'F_ ORDERS'!A:H,8,FALSE))-(F_SEARCHES!$D2311+F_SEARCHES!$E2311),0)</f>
        <v>0.12012731481809169</v>
      </c>
      <c r="H2311" s="32">
        <f>IFERROR(IF(MATCH(F_SEARCHES!$A2311,'F_ ORDERS'!A:A,0),1,),0)</f>
        <v>1</v>
      </c>
    </row>
    <row r="2312" spans="1:8" x14ac:dyDescent="0.2">
      <c r="A2312" s="37" t="str">
        <f t="shared" si="36"/>
        <v>33.56.208.59|43733|0.693692129629198</v>
      </c>
      <c r="B2312" s="32">
        <v>9310</v>
      </c>
      <c r="C2312" s="32" t="s">
        <v>3217</v>
      </c>
      <c r="D2312" s="38">
        <f>INT(DT!A2312)</f>
        <v>43733</v>
      </c>
      <c r="E2312" s="39">
        <f>DT!A2312-INT(DT!A2312)</f>
        <v>0.69369212962919846</v>
      </c>
      <c r="F2312" s="32" t="s">
        <v>431</v>
      </c>
      <c r="G2312" s="39">
        <f>IF(F_SEARCHES!$H2312=1,(VLOOKUP(F_SEARCHES!$A2312,'F_ ORDERS'!A:G,7,FALSE)+VLOOKUP(F_SEARCHES!$A2312,'F_ ORDERS'!A:H,8,FALSE))-(F_SEARCHES!$D2312+F_SEARCHES!$E2312),0)</f>
        <v>0.1171875</v>
      </c>
      <c r="H2312" s="32">
        <f>IFERROR(IF(MATCH(F_SEARCHES!$A2312,'F_ ORDERS'!A:A,0),1,),0)</f>
        <v>1</v>
      </c>
    </row>
    <row r="2313" spans="1:8" x14ac:dyDescent="0.2">
      <c r="A2313" s="37" t="str">
        <f t="shared" si="36"/>
        <v>33.57.27.105|43445|0.448356481480005</v>
      </c>
      <c r="B2313" s="32">
        <v>9311</v>
      </c>
      <c r="C2313" s="32" t="s">
        <v>3218</v>
      </c>
      <c r="D2313" s="38">
        <f>INT(DT!A2313)</f>
        <v>43445</v>
      </c>
      <c r="E2313" s="39">
        <f>DT!A2313-INT(DT!A2313)</f>
        <v>0.44835648148000473</v>
      </c>
      <c r="F2313" s="32" t="s">
        <v>402</v>
      </c>
      <c r="G2313" s="39">
        <f>IF(F_SEARCHES!$H2313=1,(VLOOKUP(F_SEARCHES!$A2313,'F_ ORDERS'!A:G,7,FALSE)+VLOOKUP(F_SEARCHES!$A2313,'F_ ORDERS'!A:H,8,FALSE))-(F_SEARCHES!$D2313+F_SEARCHES!$E2313),0)</f>
        <v>0</v>
      </c>
      <c r="H2313" s="32">
        <f>IFERROR(IF(MATCH(F_SEARCHES!$A2313,'F_ ORDERS'!A:A,0),1,),0)</f>
        <v>0</v>
      </c>
    </row>
    <row r="2314" spans="1:8" x14ac:dyDescent="0.2">
      <c r="A2314" s="37" t="str">
        <f t="shared" si="36"/>
        <v>33.90.44.71|45597|0.775138888886431</v>
      </c>
      <c r="B2314" s="32">
        <v>9312</v>
      </c>
      <c r="C2314" s="32" t="s">
        <v>3219</v>
      </c>
      <c r="D2314" s="38">
        <f>INT(DT!A2314)</f>
        <v>45597</v>
      </c>
      <c r="E2314" s="39">
        <f>DT!A2314-INT(DT!A2314)</f>
        <v>0.77513888888643123</v>
      </c>
      <c r="F2314" s="32" t="s">
        <v>284</v>
      </c>
      <c r="G2314" s="39">
        <f>IF(F_SEARCHES!$H2314=1,(VLOOKUP(F_SEARCHES!$A2314,'F_ ORDERS'!A:G,7,FALSE)+VLOOKUP(F_SEARCHES!$A2314,'F_ ORDERS'!A:H,8,FALSE))-(F_SEARCHES!$D2314+F_SEARCHES!$E2314),0)</f>
        <v>9.4560185170848854E-3</v>
      </c>
      <c r="H2314" s="32">
        <f>IFERROR(IF(MATCH(F_SEARCHES!$A2314,'F_ ORDERS'!A:A,0),1,),0)</f>
        <v>1</v>
      </c>
    </row>
    <row r="2315" spans="1:8" x14ac:dyDescent="0.2">
      <c r="A2315" s="37" t="str">
        <f t="shared" si="36"/>
        <v>33.92.117.158|44224|0.893298611110367</v>
      </c>
      <c r="B2315" s="32">
        <v>9313</v>
      </c>
      <c r="C2315" s="32" t="s">
        <v>3220</v>
      </c>
      <c r="D2315" s="38">
        <f>INT(DT!A2315)</f>
        <v>44224</v>
      </c>
      <c r="E2315" s="39">
        <f>DT!A2315-INT(DT!A2315)</f>
        <v>0.89329861111036735</v>
      </c>
      <c r="F2315" s="32" t="s">
        <v>216</v>
      </c>
      <c r="G2315" s="39">
        <f>IF(F_SEARCHES!$H2315=1,(VLOOKUP(F_SEARCHES!$A2315,'F_ ORDERS'!A:G,7,FALSE)+VLOOKUP(F_SEARCHES!$A2315,'F_ ORDERS'!A:H,8,FALSE))-(F_SEARCHES!$D2315+F_SEARCHES!$E2315),0)</f>
        <v>0</v>
      </c>
      <c r="H2315" s="32">
        <f>IFERROR(IF(MATCH(F_SEARCHES!$A2315,'F_ ORDERS'!A:A,0),1,),0)</f>
        <v>0</v>
      </c>
    </row>
    <row r="2316" spans="1:8" x14ac:dyDescent="0.2">
      <c r="A2316" s="37" t="str">
        <f t="shared" si="36"/>
        <v>34.109.128.245|45457|0.60707175925927</v>
      </c>
      <c r="B2316" s="32">
        <v>9314</v>
      </c>
      <c r="C2316" s="32" t="s">
        <v>3221</v>
      </c>
      <c r="D2316" s="38">
        <f>INT(DT!A2316)</f>
        <v>45457</v>
      </c>
      <c r="E2316" s="39">
        <f>DT!A2316-INT(DT!A2316)</f>
        <v>0.60707175925927004</v>
      </c>
      <c r="F2316" s="32" t="s">
        <v>143</v>
      </c>
      <c r="G2316" s="39">
        <f>IF(F_SEARCHES!$H2316=1,(VLOOKUP(F_SEARCHES!$A2316,'F_ ORDERS'!A:G,7,FALSE)+VLOOKUP(F_SEARCHES!$A2316,'F_ ORDERS'!A:H,8,FALSE))-(F_SEARCHES!$D2316+F_SEARCHES!$E2316),0)</f>
        <v>0.12053240741079208</v>
      </c>
      <c r="H2316" s="32">
        <f>IFERROR(IF(MATCH(F_SEARCHES!$A2316,'F_ ORDERS'!A:A,0),1,),0)</f>
        <v>1</v>
      </c>
    </row>
    <row r="2317" spans="1:8" x14ac:dyDescent="0.2">
      <c r="A2317" s="37" t="str">
        <f t="shared" si="36"/>
        <v>34.114.199.108|44748|0.503240740741603</v>
      </c>
      <c r="B2317" s="32">
        <v>9315</v>
      </c>
      <c r="C2317" s="32" t="s">
        <v>3222</v>
      </c>
      <c r="D2317" s="38">
        <f>INT(DT!A2317)</f>
        <v>44748</v>
      </c>
      <c r="E2317" s="39">
        <f>DT!A2317-INT(DT!A2317)</f>
        <v>0.50324074074160308</v>
      </c>
      <c r="F2317" s="32" t="s">
        <v>179</v>
      </c>
      <c r="G2317" s="39">
        <f>IF(F_SEARCHES!$H2317=1,(VLOOKUP(F_SEARCHES!$A2317,'F_ ORDERS'!A:G,7,FALSE)+VLOOKUP(F_SEARCHES!$A2317,'F_ ORDERS'!A:H,8,FALSE))-(F_SEARCHES!$D2317+F_SEARCHES!$E2317),0)</f>
        <v>0</v>
      </c>
      <c r="H2317" s="32">
        <f>IFERROR(IF(MATCH(F_SEARCHES!$A2317,'F_ ORDERS'!A:A,0),1,),0)</f>
        <v>0</v>
      </c>
    </row>
    <row r="2318" spans="1:8" x14ac:dyDescent="0.2">
      <c r="A2318" s="37" t="str">
        <f t="shared" si="36"/>
        <v>34.158.61.73|45319|0.180891203701322</v>
      </c>
      <c r="B2318" s="32">
        <v>9316</v>
      </c>
      <c r="C2318" s="32" t="s">
        <v>3223</v>
      </c>
      <c r="D2318" s="38">
        <f>INT(DT!A2318)</f>
        <v>45319</v>
      </c>
      <c r="E2318" s="39">
        <f>DT!A2318-INT(DT!A2318)</f>
        <v>0.1808912037013215</v>
      </c>
      <c r="F2318" s="32" t="s">
        <v>378</v>
      </c>
      <c r="G2318" s="39">
        <f>IF(F_SEARCHES!$H2318=1,(VLOOKUP(F_SEARCHES!$A2318,'F_ ORDERS'!A:G,7,FALSE)+VLOOKUP(F_SEARCHES!$A2318,'F_ ORDERS'!A:H,8,FALSE))-(F_SEARCHES!$D2318+F_SEARCHES!$E2318),0)</f>
        <v>4.7696759262180422E-2</v>
      </c>
      <c r="H2318" s="32">
        <f>IFERROR(IF(MATCH(F_SEARCHES!$A2318,'F_ ORDERS'!A:A,0),1,),0)</f>
        <v>1</v>
      </c>
    </row>
    <row r="2319" spans="1:8" x14ac:dyDescent="0.2">
      <c r="A2319" s="37" t="str">
        <f t="shared" si="36"/>
        <v>34.203.2.65|45076|0.865578703713254</v>
      </c>
      <c r="B2319" s="32">
        <v>9317</v>
      </c>
      <c r="C2319" s="32" t="s">
        <v>3224</v>
      </c>
      <c r="D2319" s="38">
        <f>INT(DT!A2319)</f>
        <v>45076</v>
      </c>
      <c r="E2319" s="39">
        <f>DT!A2319-INT(DT!A2319)</f>
        <v>0.86557870371325407</v>
      </c>
      <c r="F2319" s="32" t="s">
        <v>65</v>
      </c>
      <c r="G2319" s="39">
        <f>IF(F_SEARCHES!$H2319=1,(VLOOKUP(F_SEARCHES!$A2319,'F_ ORDERS'!A:G,7,FALSE)+VLOOKUP(F_SEARCHES!$A2319,'F_ ORDERS'!A:H,8,FALSE))-(F_SEARCHES!$D2319+F_SEARCHES!$E2319),0)</f>
        <v>7.1111111108621117E-2</v>
      </c>
      <c r="H2319" s="32">
        <f>IFERROR(IF(MATCH(F_SEARCHES!$A2319,'F_ ORDERS'!A:A,0),1,),0)</f>
        <v>1</v>
      </c>
    </row>
    <row r="2320" spans="1:8" x14ac:dyDescent="0.2">
      <c r="A2320" s="37" t="str">
        <f t="shared" si="36"/>
        <v>34.243.222.147|44792|0.620717592602887</v>
      </c>
      <c r="B2320" s="32">
        <v>9318</v>
      </c>
      <c r="C2320" s="32" t="s">
        <v>3225</v>
      </c>
      <c r="D2320" s="38">
        <f>INT(DT!A2320)</f>
        <v>44792</v>
      </c>
      <c r="E2320" s="39">
        <f>DT!A2320-INT(DT!A2320)</f>
        <v>0.62071759260288673</v>
      </c>
      <c r="F2320" s="32" t="s">
        <v>171</v>
      </c>
      <c r="G2320" s="39">
        <f>IF(F_SEARCHES!$H2320=1,(VLOOKUP(F_SEARCHES!$A2320,'F_ ORDERS'!A:G,7,FALSE)+VLOOKUP(F_SEARCHES!$A2320,'F_ ORDERS'!A:H,8,FALSE))-(F_SEARCHES!$D2320+F_SEARCHES!$E2320),0)</f>
        <v>0.11677083333051996</v>
      </c>
      <c r="H2320" s="32">
        <f>IFERROR(IF(MATCH(F_SEARCHES!$A2320,'F_ ORDERS'!A:A,0),1,),0)</f>
        <v>1</v>
      </c>
    </row>
    <row r="2321" spans="1:8" x14ac:dyDescent="0.2">
      <c r="A2321" s="37" t="str">
        <f t="shared" si="36"/>
        <v>34.247.51.122|44484|0.169710648151522</v>
      </c>
      <c r="B2321" s="32">
        <v>9319</v>
      </c>
      <c r="C2321" s="32" t="s">
        <v>3226</v>
      </c>
      <c r="D2321" s="38">
        <f>INT(DT!A2321)</f>
        <v>44484</v>
      </c>
      <c r="E2321" s="39">
        <f>DT!A2321-INT(DT!A2321)</f>
        <v>0.16971064815152204</v>
      </c>
      <c r="F2321" s="32" t="s">
        <v>435</v>
      </c>
      <c r="G2321" s="39">
        <f>IF(F_SEARCHES!$H2321=1,(VLOOKUP(F_SEARCHES!$A2321,'F_ ORDERS'!A:G,7,FALSE)+VLOOKUP(F_SEARCHES!$A2321,'F_ ORDERS'!A:H,8,FALSE))-(F_SEARCHES!$D2321+F_SEARCHES!$E2321),0)</f>
        <v>3.7430555552418809E-2</v>
      </c>
      <c r="H2321" s="32">
        <f>IFERROR(IF(MATCH(F_SEARCHES!$A2321,'F_ ORDERS'!A:A,0),1,),0)</f>
        <v>1</v>
      </c>
    </row>
    <row r="2322" spans="1:8" x14ac:dyDescent="0.2">
      <c r="A2322" s="37" t="str">
        <f t="shared" si="36"/>
        <v>34.28.221.1|45434|0.0918518518519704</v>
      </c>
      <c r="B2322" s="32">
        <v>9320</v>
      </c>
      <c r="C2322" s="32" t="s">
        <v>3227</v>
      </c>
      <c r="D2322" s="38">
        <f>INT(DT!A2322)</f>
        <v>45434</v>
      </c>
      <c r="E2322" s="39">
        <f>DT!A2322-INT(DT!A2322)</f>
        <v>9.1851851851970423E-2</v>
      </c>
      <c r="F2322" s="32" t="s">
        <v>116</v>
      </c>
      <c r="G2322" s="39">
        <f>IF(F_SEARCHES!$H2322=1,(VLOOKUP(F_SEARCHES!$A2322,'F_ ORDERS'!A:G,7,FALSE)+VLOOKUP(F_SEARCHES!$A2322,'F_ ORDERS'!A:H,8,FALSE))-(F_SEARCHES!$D2322+F_SEARCHES!$E2322),0)</f>
        <v>5.9791666666569654E-2</v>
      </c>
      <c r="H2322" s="32">
        <f>IFERROR(IF(MATCH(F_SEARCHES!$A2322,'F_ ORDERS'!A:A,0),1,),0)</f>
        <v>1</v>
      </c>
    </row>
    <row r="2323" spans="1:8" x14ac:dyDescent="0.2">
      <c r="A2323" s="37" t="str">
        <f t="shared" si="36"/>
        <v>34.46.219.173|45327|0.111412037040282</v>
      </c>
      <c r="B2323" s="32">
        <v>9321</v>
      </c>
      <c r="C2323" s="32" t="s">
        <v>3228</v>
      </c>
      <c r="D2323" s="38">
        <f>INT(DT!A2323)</f>
        <v>45327</v>
      </c>
      <c r="E2323" s="39">
        <f>DT!A2323-INT(DT!A2323)</f>
        <v>0.11141203704028158</v>
      </c>
      <c r="F2323" s="32" t="s">
        <v>320</v>
      </c>
      <c r="G2323" s="39">
        <f>IF(F_SEARCHES!$H2323=1,(VLOOKUP(F_SEARCHES!$A2323,'F_ ORDERS'!A:G,7,FALSE)+VLOOKUP(F_SEARCHES!$A2323,'F_ ORDERS'!A:H,8,FALSE))-(F_SEARCHES!$D2323+F_SEARCHES!$E2323),0)</f>
        <v>1.5844907407881692E-2</v>
      </c>
      <c r="H2323" s="32">
        <f>IFERROR(IF(MATCH(F_SEARCHES!$A2323,'F_ ORDERS'!A:A,0),1,),0)</f>
        <v>1</v>
      </c>
    </row>
    <row r="2324" spans="1:8" x14ac:dyDescent="0.2">
      <c r="A2324" s="37" t="str">
        <f t="shared" si="36"/>
        <v>34.56.248.2|42451|0.941516203696665</v>
      </c>
      <c r="B2324" s="32">
        <v>9322</v>
      </c>
      <c r="C2324" s="32" t="s">
        <v>3229</v>
      </c>
      <c r="D2324" s="38">
        <f>INT(DT!A2324)</f>
        <v>42451</v>
      </c>
      <c r="E2324" s="39">
        <f>DT!A2324-INT(DT!A2324)</f>
        <v>0.94151620369666489</v>
      </c>
      <c r="F2324" s="32" t="s">
        <v>435</v>
      </c>
      <c r="G2324" s="39">
        <f>IF(F_SEARCHES!$H2324=1,(VLOOKUP(F_SEARCHES!$A2324,'F_ ORDERS'!A:G,7,FALSE)+VLOOKUP(F_SEARCHES!$A2324,'F_ ORDERS'!A:H,8,FALSE))-(F_SEARCHES!$D2324+F_SEARCHES!$E2324),0)</f>
        <v>0</v>
      </c>
      <c r="H2324" s="32">
        <f>IFERROR(IF(MATCH(F_SEARCHES!$A2324,'F_ ORDERS'!A:A,0),1,),0)</f>
        <v>0</v>
      </c>
    </row>
    <row r="2325" spans="1:8" x14ac:dyDescent="0.2">
      <c r="A2325" s="37" t="str">
        <f t="shared" si="36"/>
        <v>34.89.157.146|42883|0.752280092587171</v>
      </c>
      <c r="B2325" s="32">
        <v>9323</v>
      </c>
      <c r="C2325" s="32" t="s">
        <v>3230</v>
      </c>
      <c r="D2325" s="38">
        <f>INT(DT!A2325)</f>
        <v>42883</v>
      </c>
      <c r="E2325" s="39">
        <f>DT!A2325-INT(DT!A2325)</f>
        <v>0.75228009258717066</v>
      </c>
      <c r="F2325" s="32" t="s">
        <v>320</v>
      </c>
      <c r="G2325" s="39">
        <f>IF(F_SEARCHES!$H2325=1,(VLOOKUP(F_SEARCHES!$A2325,'F_ ORDERS'!A:G,7,FALSE)+VLOOKUP(F_SEARCHES!$A2325,'F_ ORDERS'!A:H,8,FALSE))-(F_SEARCHES!$D2325+F_SEARCHES!$E2325),0)</f>
        <v>2.7280092595901806E-2</v>
      </c>
      <c r="H2325" s="32">
        <f>IFERROR(IF(MATCH(F_SEARCHES!$A2325,'F_ ORDERS'!A:A,0),1,),0)</f>
        <v>1</v>
      </c>
    </row>
    <row r="2326" spans="1:8" x14ac:dyDescent="0.2">
      <c r="A2326" s="37" t="str">
        <f t="shared" si="36"/>
        <v>34.95.148.45|44471|0.55557870370103</v>
      </c>
      <c r="B2326" s="32">
        <v>9324</v>
      </c>
      <c r="C2326" s="32" t="s">
        <v>3231</v>
      </c>
      <c r="D2326" s="38">
        <f>INT(DT!A2326)</f>
        <v>44471</v>
      </c>
      <c r="E2326" s="39">
        <f>DT!A2326-INT(DT!A2326)</f>
        <v>0.55557870370103046</v>
      </c>
      <c r="F2326" s="32" t="s">
        <v>298</v>
      </c>
      <c r="G2326" s="39">
        <f>IF(F_SEARCHES!$H2326=1,(VLOOKUP(F_SEARCHES!$A2326,'F_ ORDERS'!A:G,7,FALSE)+VLOOKUP(F_SEARCHES!$A2326,'F_ ORDERS'!A:H,8,FALSE))-(F_SEARCHES!$D2326+F_SEARCHES!$E2326),0)</f>
        <v>6.7534722220443655E-2</v>
      </c>
      <c r="H2326" s="32">
        <f>IFERROR(IF(MATCH(F_SEARCHES!$A2326,'F_ ORDERS'!A:A,0),1,),0)</f>
        <v>1</v>
      </c>
    </row>
    <row r="2327" spans="1:8" x14ac:dyDescent="0.2">
      <c r="A2327" s="37" t="str">
        <f t="shared" si="36"/>
        <v>34.96.138.247|44293|0.551458333342453</v>
      </c>
      <c r="B2327" s="32">
        <v>9325</v>
      </c>
      <c r="C2327" s="32" t="s">
        <v>3232</v>
      </c>
      <c r="D2327" s="38">
        <f>INT(DT!A2327)</f>
        <v>44293</v>
      </c>
      <c r="E2327" s="39">
        <f>DT!A2327-INT(DT!A2327)</f>
        <v>0.55145833334245253</v>
      </c>
      <c r="F2327" s="32" t="s">
        <v>412</v>
      </c>
      <c r="G2327" s="39">
        <f>IF(F_SEARCHES!$H2327=1,(VLOOKUP(F_SEARCHES!$A2327,'F_ ORDERS'!A:G,7,FALSE)+VLOOKUP(F_SEARCHES!$A2327,'F_ ORDERS'!A:H,8,FALSE))-(F_SEARCHES!$D2327+F_SEARCHES!$E2327),0)</f>
        <v>0</v>
      </c>
      <c r="H2327" s="32">
        <f>IFERROR(IF(MATCH(F_SEARCHES!$A2327,'F_ ORDERS'!A:A,0),1,),0)</f>
        <v>0</v>
      </c>
    </row>
    <row r="2328" spans="1:8" x14ac:dyDescent="0.2">
      <c r="A2328" s="37" t="str">
        <f t="shared" si="36"/>
        <v>34.97.3.46|45539|0.825266203697538</v>
      </c>
      <c r="B2328" s="32">
        <v>9326</v>
      </c>
      <c r="C2328" s="32" t="s">
        <v>3233</v>
      </c>
      <c r="D2328" s="38">
        <f>INT(DT!A2328)</f>
        <v>45539</v>
      </c>
      <c r="E2328" s="39">
        <f>DT!A2328-INT(DT!A2328)</f>
        <v>0.825266203697538</v>
      </c>
      <c r="F2328" s="32" t="s">
        <v>209</v>
      </c>
      <c r="G2328" s="39">
        <f>IF(F_SEARCHES!$H2328=1,(VLOOKUP(F_SEARCHES!$A2328,'F_ ORDERS'!A:G,7,FALSE)+VLOOKUP(F_SEARCHES!$A2328,'F_ ORDERS'!A:H,8,FALSE))-(F_SEARCHES!$D2328+F_SEARCHES!$E2328),0)</f>
        <v>4.2997685188311152E-2</v>
      </c>
      <c r="H2328" s="32">
        <f>IFERROR(IF(MATCH(F_SEARCHES!$A2328,'F_ ORDERS'!A:A,0),1,),0)</f>
        <v>1</v>
      </c>
    </row>
    <row r="2329" spans="1:8" x14ac:dyDescent="0.2">
      <c r="A2329" s="37" t="str">
        <f t="shared" si="36"/>
        <v>35.104.75.56|43717|0.679085648152977</v>
      </c>
      <c r="B2329" s="32">
        <v>9327</v>
      </c>
      <c r="C2329" s="32" t="s">
        <v>3234</v>
      </c>
      <c r="D2329" s="38">
        <f>INT(DT!A2329)</f>
        <v>43717</v>
      </c>
      <c r="E2329" s="39">
        <f>DT!A2329-INT(DT!A2329)</f>
        <v>0.67908564815297723</v>
      </c>
      <c r="F2329" s="32" t="s">
        <v>322</v>
      </c>
      <c r="G2329" s="39">
        <f>IF(F_SEARCHES!$H2329=1,(VLOOKUP(F_SEARCHES!$A2329,'F_ ORDERS'!A:G,7,FALSE)+VLOOKUP(F_SEARCHES!$A2329,'F_ ORDERS'!A:H,8,FALSE))-(F_SEARCHES!$D2329+F_SEARCHES!$E2329),0)</f>
        <v>0</v>
      </c>
      <c r="H2329" s="32">
        <f>IFERROR(IF(MATCH(F_SEARCHES!$A2329,'F_ ORDERS'!A:A,0),1,),0)</f>
        <v>0</v>
      </c>
    </row>
    <row r="2330" spans="1:8" x14ac:dyDescent="0.2">
      <c r="A2330" s="37" t="str">
        <f t="shared" si="36"/>
        <v>35.113.194.113|45551|0.385856481480005</v>
      </c>
      <c r="B2330" s="32">
        <v>9328</v>
      </c>
      <c r="C2330" s="32" t="s">
        <v>3235</v>
      </c>
      <c r="D2330" s="38">
        <f>INT(DT!A2330)</f>
        <v>45551</v>
      </c>
      <c r="E2330" s="39">
        <f>DT!A2330-INT(DT!A2330)</f>
        <v>0.38585648148000473</v>
      </c>
      <c r="F2330" s="32" t="s">
        <v>433</v>
      </c>
      <c r="G2330" s="39">
        <f>IF(F_SEARCHES!$H2330=1,(VLOOKUP(F_SEARCHES!$A2330,'F_ ORDERS'!A:G,7,FALSE)+VLOOKUP(F_SEARCHES!$A2330,'F_ ORDERS'!A:H,8,FALSE))-(F_SEARCHES!$D2330+F_SEARCHES!$E2330),0)</f>
        <v>5.7337962964083999E-2</v>
      </c>
      <c r="H2330" s="32">
        <f>IFERROR(IF(MATCH(F_SEARCHES!$A2330,'F_ ORDERS'!A:A,0),1,),0)</f>
        <v>1</v>
      </c>
    </row>
    <row r="2331" spans="1:8" x14ac:dyDescent="0.2">
      <c r="A2331" s="37" t="str">
        <f t="shared" si="36"/>
        <v>35.114.203.90|42849|0.0213888888902147</v>
      </c>
      <c r="B2331" s="32">
        <v>9329</v>
      </c>
      <c r="C2331" s="32" t="s">
        <v>3236</v>
      </c>
      <c r="D2331" s="38">
        <f>INT(DT!A2331)</f>
        <v>42849</v>
      </c>
      <c r="E2331" s="39">
        <f>DT!A2331-INT(DT!A2331)</f>
        <v>2.138888889021473E-2</v>
      </c>
      <c r="F2331" s="32" t="s">
        <v>147</v>
      </c>
      <c r="G2331" s="39">
        <f>IF(F_SEARCHES!$H2331=1,(VLOOKUP(F_SEARCHES!$A2331,'F_ ORDERS'!A:G,7,FALSE)+VLOOKUP(F_SEARCHES!$A2331,'F_ ORDERS'!A:H,8,FALSE))-(F_SEARCHES!$D2331+F_SEARCHES!$E2331),0)</f>
        <v>0</v>
      </c>
      <c r="H2331" s="32">
        <f>IFERROR(IF(MATCH(F_SEARCHES!$A2331,'F_ ORDERS'!A:A,0),1,),0)</f>
        <v>0</v>
      </c>
    </row>
    <row r="2332" spans="1:8" x14ac:dyDescent="0.2">
      <c r="A2332" s="37" t="str">
        <f t="shared" si="36"/>
        <v>35.155.222.57|45532|0.850636574083182</v>
      </c>
      <c r="B2332" s="32">
        <v>9330</v>
      </c>
      <c r="C2332" s="32" t="s">
        <v>3237</v>
      </c>
      <c r="D2332" s="38">
        <f>INT(DT!A2332)</f>
        <v>45532</v>
      </c>
      <c r="E2332" s="39">
        <f>DT!A2332-INT(DT!A2332)</f>
        <v>0.8506365740831825</v>
      </c>
      <c r="F2332" s="32" t="s">
        <v>417</v>
      </c>
      <c r="G2332" s="39">
        <f>IF(F_SEARCHES!$H2332=1,(VLOOKUP(F_SEARCHES!$A2332,'F_ ORDERS'!A:G,7,FALSE)+VLOOKUP(F_SEARCHES!$A2332,'F_ ORDERS'!A:H,8,FALSE))-(F_SEARCHES!$D2332+F_SEARCHES!$E2332),0)</f>
        <v>0.11896990740933688</v>
      </c>
      <c r="H2332" s="32">
        <f>IFERROR(IF(MATCH(F_SEARCHES!$A2332,'F_ ORDERS'!A:A,0),1,),0)</f>
        <v>1</v>
      </c>
    </row>
    <row r="2333" spans="1:8" x14ac:dyDescent="0.2">
      <c r="A2333" s="37" t="str">
        <f t="shared" si="36"/>
        <v>35.16.226.225|45074|0.778599537043192</v>
      </c>
      <c r="B2333" s="32">
        <v>9331</v>
      </c>
      <c r="C2333" s="32" t="s">
        <v>3238</v>
      </c>
      <c r="D2333" s="38">
        <f>INT(DT!A2333)</f>
        <v>45074</v>
      </c>
      <c r="E2333" s="39">
        <f>DT!A2333-INT(DT!A2333)</f>
        <v>0.77859953704319196</v>
      </c>
      <c r="F2333" s="32" t="s">
        <v>256</v>
      </c>
      <c r="G2333" s="39">
        <f>IF(F_SEARCHES!$H2333=1,(VLOOKUP(F_SEARCHES!$A2333,'F_ ORDERS'!A:G,7,FALSE)+VLOOKUP(F_SEARCHES!$A2333,'F_ ORDERS'!A:H,8,FALSE))-(F_SEARCHES!$D2333+F_SEARCHES!$E2333),0)</f>
        <v>0.12437499999941792</v>
      </c>
      <c r="H2333" s="32">
        <f>IFERROR(IF(MATCH(F_SEARCHES!$A2333,'F_ ORDERS'!A:A,0),1,),0)</f>
        <v>1</v>
      </c>
    </row>
    <row r="2334" spans="1:8" x14ac:dyDescent="0.2">
      <c r="A2334" s="37" t="str">
        <f t="shared" si="36"/>
        <v>35.167.238.191|44541|0.272048611106584</v>
      </c>
      <c r="B2334" s="32">
        <v>9332</v>
      </c>
      <c r="C2334" s="32" t="s">
        <v>3239</v>
      </c>
      <c r="D2334" s="38">
        <f>INT(DT!A2334)</f>
        <v>44541</v>
      </c>
      <c r="E2334" s="39">
        <f>DT!A2334-INT(DT!A2334)</f>
        <v>0.27204861110658385</v>
      </c>
      <c r="F2334" s="32" t="s">
        <v>427</v>
      </c>
      <c r="G2334" s="39">
        <f>IF(F_SEARCHES!$H2334=1,(VLOOKUP(F_SEARCHES!$A2334,'F_ ORDERS'!A:G,7,FALSE)+VLOOKUP(F_SEARCHES!$A2334,'F_ ORDERS'!A:H,8,FALSE))-(F_SEARCHES!$D2334+F_SEARCHES!$E2334),0)</f>
        <v>0.10996527777751908</v>
      </c>
      <c r="H2334" s="32">
        <f>IFERROR(IF(MATCH(F_SEARCHES!$A2334,'F_ ORDERS'!A:A,0),1,),0)</f>
        <v>1</v>
      </c>
    </row>
    <row r="2335" spans="1:8" x14ac:dyDescent="0.2">
      <c r="A2335" s="37" t="str">
        <f t="shared" si="36"/>
        <v>35.191.55.191|44849|0.13659722221928</v>
      </c>
      <c r="B2335" s="32">
        <v>9333</v>
      </c>
      <c r="C2335" s="32" t="s">
        <v>3240</v>
      </c>
      <c r="D2335" s="38">
        <f>INT(DT!A2335)</f>
        <v>44849</v>
      </c>
      <c r="E2335" s="39">
        <f>DT!A2335-INT(DT!A2335)</f>
        <v>0.1365972222192795</v>
      </c>
      <c r="F2335" s="32" t="s">
        <v>374</v>
      </c>
      <c r="G2335" s="39">
        <f>IF(F_SEARCHES!$H2335=1,(VLOOKUP(F_SEARCHES!$A2335,'F_ ORDERS'!A:G,7,FALSE)+VLOOKUP(F_SEARCHES!$A2335,'F_ ORDERS'!A:H,8,FALSE))-(F_SEARCHES!$D2335+F_SEARCHES!$E2335),0)</f>
        <v>5.0312500003201421E-2</v>
      </c>
      <c r="H2335" s="32">
        <f>IFERROR(IF(MATCH(F_SEARCHES!$A2335,'F_ ORDERS'!A:A,0),1,),0)</f>
        <v>1</v>
      </c>
    </row>
    <row r="2336" spans="1:8" x14ac:dyDescent="0.2">
      <c r="A2336" s="37" t="str">
        <f t="shared" si="36"/>
        <v>35.206.47.16|43687|0.640104166668607</v>
      </c>
      <c r="B2336" s="32">
        <v>9334</v>
      </c>
      <c r="C2336" s="32" t="s">
        <v>3241</v>
      </c>
      <c r="D2336" s="38">
        <f>INT(DT!A2336)</f>
        <v>43687</v>
      </c>
      <c r="E2336" s="39">
        <f>DT!A2336-INT(DT!A2336)</f>
        <v>0.64010416666860692</v>
      </c>
      <c r="F2336" s="32" t="s">
        <v>236</v>
      </c>
      <c r="G2336" s="39">
        <f>IF(F_SEARCHES!$H2336=1,(VLOOKUP(F_SEARCHES!$A2336,'F_ ORDERS'!A:G,7,FALSE)+VLOOKUP(F_SEARCHES!$A2336,'F_ ORDERS'!A:H,8,FALSE))-(F_SEARCHES!$D2336+F_SEARCHES!$E2336),0)</f>
        <v>2.1354166667151731E-2</v>
      </c>
      <c r="H2336" s="32">
        <f>IFERROR(IF(MATCH(F_SEARCHES!$A2336,'F_ ORDERS'!A:A,0),1,),0)</f>
        <v>1</v>
      </c>
    </row>
    <row r="2337" spans="1:8" x14ac:dyDescent="0.2">
      <c r="A2337" s="37" t="str">
        <f t="shared" si="36"/>
        <v>35.213.164.34|45553|0.145266203697247</v>
      </c>
      <c r="B2337" s="32">
        <v>9335</v>
      </c>
      <c r="C2337" s="32" t="s">
        <v>3242</v>
      </c>
      <c r="D2337" s="38">
        <f>INT(DT!A2337)</f>
        <v>45553</v>
      </c>
      <c r="E2337" s="39">
        <f>DT!A2337-INT(DT!A2337)</f>
        <v>0.14526620369724697</v>
      </c>
      <c r="F2337" s="32" t="s">
        <v>366</v>
      </c>
      <c r="G2337" s="39">
        <f>IF(F_SEARCHES!$H2337=1,(VLOOKUP(F_SEARCHES!$A2337,'F_ ORDERS'!A:G,7,FALSE)+VLOOKUP(F_SEARCHES!$A2337,'F_ ORDERS'!A:H,8,FALSE))-(F_SEARCHES!$D2337+F_SEARCHES!$E2337),0)</f>
        <v>0</v>
      </c>
      <c r="H2337" s="32">
        <f>IFERROR(IF(MATCH(F_SEARCHES!$A2337,'F_ ORDERS'!A:A,0),1,),0)</f>
        <v>0</v>
      </c>
    </row>
    <row r="2338" spans="1:8" x14ac:dyDescent="0.2">
      <c r="A2338" s="37" t="str">
        <f t="shared" si="36"/>
        <v>35.255.218.253|42074|0.130682870367309</v>
      </c>
      <c r="B2338" s="32">
        <v>9336</v>
      </c>
      <c r="C2338" s="32" t="s">
        <v>3243</v>
      </c>
      <c r="D2338" s="38">
        <f>INT(DT!A2338)</f>
        <v>42074</v>
      </c>
      <c r="E2338" s="39">
        <f>DT!A2338-INT(DT!A2338)</f>
        <v>0.13068287036730908</v>
      </c>
      <c r="F2338" s="32" t="s">
        <v>418</v>
      </c>
      <c r="G2338" s="39">
        <f>IF(F_SEARCHES!$H2338=1,(VLOOKUP(F_SEARCHES!$A2338,'F_ ORDERS'!A:G,7,FALSE)+VLOOKUP(F_SEARCHES!$A2338,'F_ ORDERS'!A:H,8,FALSE))-(F_SEARCHES!$D2338+F_SEARCHES!$E2338),0)</f>
        <v>0.10711805555911269</v>
      </c>
      <c r="H2338" s="32">
        <f>IFERROR(IF(MATCH(F_SEARCHES!$A2338,'F_ ORDERS'!A:A,0),1,),0)</f>
        <v>1</v>
      </c>
    </row>
    <row r="2339" spans="1:8" x14ac:dyDescent="0.2">
      <c r="A2339" s="37" t="str">
        <f t="shared" si="36"/>
        <v>35.28.114.87|45359|0.382939814822748</v>
      </c>
      <c r="B2339" s="32">
        <v>9337</v>
      </c>
      <c r="C2339" s="32" t="s">
        <v>3244</v>
      </c>
      <c r="D2339" s="38">
        <f>INT(DT!A2339)</f>
        <v>45359</v>
      </c>
      <c r="E2339" s="39">
        <f>DT!A2339-INT(DT!A2339)</f>
        <v>0.3829398148227483</v>
      </c>
      <c r="F2339" s="32" t="s">
        <v>445</v>
      </c>
      <c r="G2339" s="39">
        <f>IF(F_SEARCHES!$H2339=1,(VLOOKUP(F_SEARCHES!$A2339,'F_ ORDERS'!A:G,7,FALSE)+VLOOKUP(F_SEARCHES!$A2339,'F_ ORDERS'!A:H,8,FALSE))-(F_SEARCHES!$D2339+F_SEARCHES!$E2339),0)</f>
        <v>0</v>
      </c>
      <c r="H2339" s="32">
        <f>IFERROR(IF(MATCH(F_SEARCHES!$A2339,'F_ ORDERS'!A:A,0),1,),0)</f>
        <v>0</v>
      </c>
    </row>
    <row r="2340" spans="1:8" x14ac:dyDescent="0.2">
      <c r="A2340" s="37" t="str">
        <f t="shared" si="36"/>
        <v>35.4.237.113|44713|0.199328703696665</v>
      </c>
      <c r="B2340" s="32">
        <v>9338</v>
      </c>
      <c r="C2340" s="32" t="s">
        <v>3245</v>
      </c>
      <c r="D2340" s="38">
        <f>INT(DT!A2340)</f>
        <v>44713</v>
      </c>
      <c r="E2340" s="39">
        <f>DT!A2340-INT(DT!A2340)</f>
        <v>0.19932870369666489</v>
      </c>
      <c r="F2340" s="32" t="s">
        <v>81</v>
      </c>
      <c r="G2340" s="39">
        <f>IF(F_SEARCHES!$H2340=1,(VLOOKUP(F_SEARCHES!$A2340,'F_ ORDERS'!A:G,7,FALSE)+VLOOKUP(F_SEARCHES!$A2340,'F_ ORDERS'!A:H,8,FALSE))-(F_SEARCHES!$D2340+F_SEARCHES!$E2340),0)</f>
        <v>0</v>
      </c>
      <c r="H2340" s="32">
        <f>IFERROR(IF(MATCH(F_SEARCHES!$A2340,'F_ ORDERS'!A:A,0),1,),0)</f>
        <v>0</v>
      </c>
    </row>
    <row r="2341" spans="1:8" x14ac:dyDescent="0.2">
      <c r="A2341" s="37" t="str">
        <f t="shared" si="36"/>
        <v>35.6.111.206|45460|0.650902777779265</v>
      </c>
      <c r="B2341" s="32">
        <v>9339</v>
      </c>
      <c r="C2341" s="32" t="s">
        <v>3246</v>
      </c>
      <c r="D2341" s="38">
        <f>INT(DT!A2341)</f>
        <v>45460</v>
      </c>
      <c r="E2341" s="39">
        <f>DT!A2341-INT(DT!A2341)</f>
        <v>0.65090277777926531</v>
      </c>
      <c r="F2341" s="32" t="s">
        <v>266</v>
      </c>
      <c r="G2341" s="39">
        <f>IF(F_SEARCHES!$H2341=1,(VLOOKUP(F_SEARCHES!$A2341,'F_ ORDERS'!A:G,7,FALSE)+VLOOKUP(F_SEARCHES!$A2341,'F_ ORDERS'!A:H,8,FALSE))-(F_SEARCHES!$D2341+F_SEARCHES!$E2341),0)</f>
        <v>8.2060185159207322E-3</v>
      </c>
      <c r="H2341" s="32">
        <f>IFERROR(IF(MATCH(F_SEARCHES!$A2341,'F_ ORDERS'!A:A,0),1,),0)</f>
        <v>1</v>
      </c>
    </row>
    <row r="2342" spans="1:8" x14ac:dyDescent="0.2">
      <c r="A2342" s="37" t="str">
        <f t="shared" si="36"/>
        <v>35.60.174.226|44547|0.561423611106875</v>
      </c>
      <c r="B2342" s="32">
        <v>9340</v>
      </c>
      <c r="C2342" s="32" t="s">
        <v>3247</v>
      </c>
      <c r="D2342" s="38">
        <f>INT(DT!A2342)</f>
        <v>44547</v>
      </c>
      <c r="E2342" s="39">
        <f>DT!A2342-INT(DT!A2342)</f>
        <v>0.56142361110687489</v>
      </c>
      <c r="F2342" s="32" t="s">
        <v>81</v>
      </c>
      <c r="G2342" s="39">
        <f>IF(F_SEARCHES!$H2342=1,(VLOOKUP(F_SEARCHES!$A2342,'F_ ORDERS'!A:G,7,FALSE)+VLOOKUP(F_SEARCHES!$A2342,'F_ ORDERS'!A:H,8,FALSE))-(F_SEARCHES!$D2342+F_SEARCHES!$E2342),0)</f>
        <v>6.2962962983874604E-3</v>
      </c>
      <c r="H2342" s="32">
        <f>IFERROR(IF(MATCH(F_SEARCHES!$A2342,'F_ ORDERS'!A:A,0),1,),0)</f>
        <v>1</v>
      </c>
    </row>
    <row r="2343" spans="1:8" x14ac:dyDescent="0.2">
      <c r="A2343" s="37" t="str">
        <f t="shared" si="36"/>
        <v>35.63.110.99|43623|0.330636574071832</v>
      </c>
      <c r="B2343" s="32">
        <v>9341</v>
      </c>
      <c r="C2343" s="32" t="s">
        <v>3248</v>
      </c>
      <c r="D2343" s="38">
        <f>INT(DT!A2343)</f>
        <v>43623</v>
      </c>
      <c r="E2343" s="39">
        <f>DT!A2343-INT(DT!A2343)</f>
        <v>0.330636574071832</v>
      </c>
      <c r="F2343" s="32" t="s">
        <v>203</v>
      </c>
      <c r="G2343" s="39">
        <f>IF(F_SEARCHES!$H2343=1,(VLOOKUP(F_SEARCHES!$A2343,'F_ ORDERS'!A:G,7,FALSE)+VLOOKUP(F_SEARCHES!$A2343,'F_ ORDERS'!A:H,8,FALSE))-(F_SEARCHES!$D2343+F_SEARCHES!$E2343),0)</f>
        <v>0</v>
      </c>
      <c r="H2343" s="32">
        <f>IFERROR(IF(MATCH(F_SEARCHES!$A2343,'F_ ORDERS'!A:A,0),1,),0)</f>
        <v>0</v>
      </c>
    </row>
    <row r="2344" spans="1:8" x14ac:dyDescent="0.2">
      <c r="A2344" s="37" t="str">
        <f t="shared" si="36"/>
        <v>35.66.141.137|44805|0.230949074073578</v>
      </c>
      <c r="B2344" s="32">
        <v>9342</v>
      </c>
      <c r="C2344" s="32" t="s">
        <v>3249</v>
      </c>
      <c r="D2344" s="38">
        <f>INT(DT!A2344)</f>
        <v>44805</v>
      </c>
      <c r="E2344" s="39">
        <f>DT!A2344-INT(DT!A2344)</f>
        <v>0.23094907407357823</v>
      </c>
      <c r="F2344" s="32" t="s">
        <v>423</v>
      </c>
      <c r="G2344" s="39">
        <f>IF(F_SEARCHES!$H2344=1,(VLOOKUP(F_SEARCHES!$A2344,'F_ ORDERS'!A:G,7,FALSE)+VLOOKUP(F_SEARCHES!$A2344,'F_ ORDERS'!A:H,8,FALSE))-(F_SEARCHES!$D2344+F_SEARCHES!$E2344),0)</f>
        <v>0.11557870370597811</v>
      </c>
      <c r="H2344" s="32">
        <f>IFERROR(IF(MATCH(F_SEARCHES!$A2344,'F_ ORDERS'!A:A,0),1,),0)</f>
        <v>1</v>
      </c>
    </row>
    <row r="2345" spans="1:8" x14ac:dyDescent="0.2">
      <c r="A2345" s="37" t="str">
        <f t="shared" si="36"/>
        <v>36.125.85.53|45444|0.999861111107748</v>
      </c>
      <c r="B2345" s="32">
        <v>9343</v>
      </c>
      <c r="C2345" s="32" t="s">
        <v>3250</v>
      </c>
      <c r="D2345" s="38">
        <f>INT(DT!A2345)</f>
        <v>45444</v>
      </c>
      <c r="E2345" s="39">
        <f>DT!A2345-INT(DT!A2345)</f>
        <v>0.999861111107748</v>
      </c>
      <c r="F2345" s="32" t="s">
        <v>436</v>
      </c>
      <c r="G2345" s="39">
        <f>IF(F_SEARCHES!$H2345=1,(VLOOKUP(F_SEARCHES!$A2345,'F_ ORDERS'!A:G,7,FALSE)+VLOOKUP(F_SEARCHES!$A2345,'F_ ORDERS'!A:H,8,FALSE))-(F_SEARCHES!$D2345+F_SEARCHES!$E2345),0)</f>
        <v>0.11721064814628335</v>
      </c>
      <c r="H2345" s="32">
        <f>IFERROR(IF(MATCH(F_SEARCHES!$A2345,'F_ ORDERS'!A:A,0),1,),0)</f>
        <v>1</v>
      </c>
    </row>
    <row r="2346" spans="1:8" x14ac:dyDescent="0.2">
      <c r="A2346" s="37" t="str">
        <f t="shared" si="36"/>
        <v>36.133.110.130|45047|0.305833333331975</v>
      </c>
      <c r="B2346" s="32">
        <v>9344</v>
      </c>
      <c r="C2346" s="32" t="s">
        <v>3251</v>
      </c>
      <c r="D2346" s="38">
        <f>INT(DT!A2346)</f>
        <v>45047</v>
      </c>
      <c r="E2346" s="39">
        <f>DT!A2346-INT(DT!A2346)</f>
        <v>0.30583333333197515</v>
      </c>
      <c r="F2346" s="32" t="s">
        <v>152</v>
      </c>
      <c r="G2346" s="39">
        <f>IF(F_SEARCHES!$H2346=1,(VLOOKUP(F_SEARCHES!$A2346,'F_ ORDERS'!A:G,7,FALSE)+VLOOKUP(F_SEARCHES!$A2346,'F_ ORDERS'!A:H,8,FALSE))-(F_SEARCHES!$D2346+F_SEARCHES!$E2346),0)</f>
        <v>0.10366898147913162</v>
      </c>
      <c r="H2346" s="32">
        <f>IFERROR(IF(MATCH(F_SEARCHES!$A2346,'F_ ORDERS'!A:A,0),1,),0)</f>
        <v>1</v>
      </c>
    </row>
    <row r="2347" spans="1:8" x14ac:dyDescent="0.2">
      <c r="A2347" s="37" t="str">
        <f t="shared" si="36"/>
        <v>36.134.218.167|43721|0.0487615740712499</v>
      </c>
      <c r="B2347" s="32">
        <v>9345</v>
      </c>
      <c r="C2347" s="32" t="s">
        <v>3252</v>
      </c>
      <c r="D2347" s="38">
        <f>INT(DT!A2347)</f>
        <v>43721</v>
      </c>
      <c r="E2347" s="39">
        <f>DT!A2347-INT(DT!A2347)</f>
        <v>4.8761574071249925E-2</v>
      </c>
      <c r="F2347" s="32" t="s">
        <v>466</v>
      </c>
      <c r="G2347" s="39">
        <f>IF(F_SEARCHES!$H2347=1,(VLOOKUP(F_SEARCHES!$A2347,'F_ ORDERS'!A:G,7,FALSE)+VLOOKUP(F_SEARCHES!$A2347,'F_ ORDERS'!A:H,8,FALSE))-(F_SEARCHES!$D2347+F_SEARCHES!$E2347),0)</f>
        <v>0.11377314815035788</v>
      </c>
      <c r="H2347" s="32">
        <f>IFERROR(IF(MATCH(F_SEARCHES!$A2347,'F_ ORDERS'!A:A,0),1,),0)</f>
        <v>1</v>
      </c>
    </row>
    <row r="2348" spans="1:8" x14ac:dyDescent="0.2">
      <c r="A2348" s="37" t="str">
        <f t="shared" si="36"/>
        <v>36.136.185.53|44743|0.239525462966412</v>
      </c>
      <c r="B2348" s="32">
        <v>9346</v>
      </c>
      <c r="C2348" s="32" t="s">
        <v>3253</v>
      </c>
      <c r="D2348" s="38">
        <f>INT(DT!A2348)</f>
        <v>44743</v>
      </c>
      <c r="E2348" s="39">
        <f>DT!A2348-INT(DT!A2348)</f>
        <v>0.23952546296641231</v>
      </c>
      <c r="F2348" s="32" t="s">
        <v>410</v>
      </c>
      <c r="G2348" s="39">
        <f>IF(F_SEARCHES!$H2348=1,(VLOOKUP(F_SEARCHES!$A2348,'F_ ORDERS'!A:G,7,FALSE)+VLOOKUP(F_SEARCHES!$A2348,'F_ ORDERS'!A:H,8,FALSE))-(F_SEARCHES!$D2348+F_SEARCHES!$E2348),0)</f>
        <v>7.8703703911742195E-4</v>
      </c>
      <c r="H2348" s="32">
        <f>IFERROR(IF(MATCH(F_SEARCHES!$A2348,'F_ ORDERS'!A:A,0),1,),0)</f>
        <v>1</v>
      </c>
    </row>
    <row r="2349" spans="1:8" x14ac:dyDescent="0.2">
      <c r="A2349" s="37" t="str">
        <f t="shared" si="36"/>
        <v>36.162.246.123|45011|0.579386574070668</v>
      </c>
      <c r="B2349" s="32">
        <v>9347</v>
      </c>
      <c r="C2349" s="32" t="s">
        <v>3254</v>
      </c>
      <c r="D2349" s="38">
        <f>INT(DT!A2349)</f>
        <v>45011</v>
      </c>
      <c r="E2349" s="39">
        <f>DT!A2349-INT(DT!A2349)</f>
        <v>0.57938657407066785</v>
      </c>
      <c r="F2349" s="32" t="s">
        <v>298</v>
      </c>
      <c r="G2349" s="39">
        <f>IF(F_SEARCHES!$H2349=1,(VLOOKUP(F_SEARCHES!$A2349,'F_ ORDERS'!A:G,7,FALSE)+VLOOKUP(F_SEARCHES!$A2349,'F_ ORDERS'!A:H,8,FALSE))-(F_SEARCHES!$D2349+F_SEARCHES!$E2349),0)</f>
        <v>2.4444444446999114E-2</v>
      </c>
      <c r="H2349" s="32">
        <f>IFERROR(IF(MATCH(F_SEARCHES!$A2349,'F_ ORDERS'!A:A,0),1,),0)</f>
        <v>1</v>
      </c>
    </row>
    <row r="2350" spans="1:8" x14ac:dyDescent="0.2">
      <c r="A2350" s="37" t="str">
        <f t="shared" si="36"/>
        <v>36.163.201.23|43785|0.125370370369637</v>
      </c>
      <c r="B2350" s="32">
        <v>9348</v>
      </c>
      <c r="C2350" s="32" t="s">
        <v>3255</v>
      </c>
      <c r="D2350" s="38">
        <f>INT(DT!A2350)</f>
        <v>43785</v>
      </c>
      <c r="E2350" s="39">
        <f>DT!A2350-INT(DT!A2350)</f>
        <v>0.12537037036963739</v>
      </c>
      <c r="F2350" s="32" t="s">
        <v>44</v>
      </c>
      <c r="G2350" s="39">
        <f>IF(F_SEARCHES!$H2350=1,(VLOOKUP(F_SEARCHES!$A2350,'F_ ORDERS'!A:G,7,FALSE)+VLOOKUP(F_SEARCHES!$A2350,'F_ ORDERS'!A:H,8,FALSE))-(F_SEARCHES!$D2350+F_SEARCHES!$E2350),0)</f>
        <v>0</v>
      </c>
      <c r="H2350" s="32">
        <f>IFERROR(IF(MATCH(F_SEARCHES!$A2350,'F_ ORDERS'!A:A,0),1,),0)</f>
        <v>0</v>
      </c>
    </row>
    <row r="2351" spans="1:8" x14ac:dyDescent="0.2">
      <c r="A2351" s="37" t="str">
        <f t="shared" si="36"/>
        <v>36.167.50.98|44867|0.911435185182199</v>
      </c>
      <c r="B2351" s="32">
        <v>9349</v>
      </c>
      <c r="C2351" s="32" t="s">
        <v>3256</v>
      </c>
      <c r="D2351" s="38">
        <f>INT(DT!A2351)</f>
        <v>44867</v>
      </c>
      <c r="E2351" s="39">
        <f>DT!A2351-INT(DT!A2351)</f>
        <v>0.91143518518219935</v>
      </c>
      <c r="F2351" s="32" t="s">
        <v>321</v>
      </c>
      <c r="G2351" s="39">
        <f>IF(F_SEARCHES!$H2351=1,(VLOOKUP(F_SEARCHES!$A2351,'F_ ORDERS'!A:G,7,FALSE)+VLOOKUP(F_SEARCHES!$A2351,'F_ ORDERS'!A:H,8,FALSE))-(F_SEARCHES!$D2351+F_SEARCHES!$E2351),0)</f>
        <v>0</v>
      </c>
      <c r="H2351" s="32">
        <f>IFERROR(IF(MATCH(F_SEARCHES!$A2351,'F_ ORDERS'!A:A,0),1,),0)</f>
        <v>0</v>
      </c>
    </row>
    <row r="2352" spans="1:8" x14ac:dyDescent="0.2">
      <c r="A2352" s="37" t="str">
        <f t="shared" si="36"/>
        <v>36.195.1.113|44501|0.522916666668607</v>
      </c>
      <c r="B2352" s="32">
        <v>9350</v>
      </c>
      <c r="C2352" s="32" t="s">
        <v>3257</v>
      </c>
      <c r="D2352" s="38">
        <f>INT(DT!A2352)</f>
        <v>44501</v>
      </c>
      <c r="E2352" s="39">
        <f>DT!A2352-INT(DT!A2352)</f>
        <v>0.52291666666860692</v>
      </c>
      <c r="F2352" s="32" t="s">
        <v>381</v>
      </c>
      <c r="G2352" s="39">
        <f>IF(F_SEARCHES!$H2352=1,(VLOOKUP(F_SEARCHES!$A2352,'F_ ORDERS'!A:G,7,FALSE)+VLOOKUP(F_SEARCHES!$A2352,'F_ ORDERS'!A:H,8,FALSE))-(F_SEARCHES!$D2352+F_SEARCHES!$E2352),0)</f>
        <v>0</v>
      </c>
      <c r="H2352" s="32">
        <f>IFERROR(IF(MATCH(F_SEARCHES!$A2352,'F_ ORDERS'!A:A,0),1,),0)</f>
        <v>0</v>
      </c>
    </row>
    <row r="2353" spans="1:8" x14ac:dyDescent="0.2">
      <c r="A2353" s="37" t="str">
        <f t="shared" si="36"/>
        <v>36.214.6.71|42176|0.784386574072414</v>
      </c>
      <c r="B2353" s="32">
        <v>9351</v>
      </c>
      <c r="C2353" s="32" t="s">
        <v>3258</v>
      </c>
      <c r="D2353" s="38">
        <f>INT(DT!A2353)</f>
        <v>42176</v>
      </c>
      <c r="E2353" s="39">
        <f>DT!A2353-INT(DT!A2353)</f>
        <v>0.78438657407241408</v>
      </c>
      <c r="F2353" s="32" t="s">
        <v>189</v>
      </c>
      <c r="G2353" s="39">
        <f>IF(F_SEARCHES!$H2353=1,(VLOOKUP(F_SEARCHES!$A2353,'F_ ORDERS'!A:G,7,FALSE)+VLOOKUP(F_SEARCHES!$A2353,'F_ ORDERS'!A:H,8,FALSE))-(F_SEARCHES!$D2353+F_SEARCHES!$E2353),0)</f>
        <v>3.2638888878864236E-3</v>
      </c>
      <c r="H2353" s="32">
        <f>IFERROR(IF(MATCH(F_SEARCHES!$A2353,'F_ ORDERS'!A:A,0),1,),0)</f>
        <v>1</v>
      </c>
    </row>
    <row r="2354" spans="1:8" x14ac:dyDescent="0.2">
      <c r="A2354" s="37" t="str">
        <f t="shared" si="36"/>
        <v>36.240.112.252|45186|0.64152777777781</v>
      </c>
      <c r="B2354" s="32">
        <v>9352</v>
      </c>
      <c r="C2354" s="32" t="s">
        <v>3259</v>
      </c>
      <c r="D2354" s="38">
        <f>INT(DT!A2354)</f>
        <v>45186</v>
      </c>
      <c r="E2354" s="39">
        <f>DT!A2354-INT(DT!A2354)</f>
        <v>0.64152777777781012</v>
      </c>
      <c r="F2354" s="32" t="s">
        <v>458</v>
      </c>
      <c r="G2354" s="39">
        <f>IF(F_SEARCHES!$H2354=1,(VLOOKUP(F_SEARCHES!$A2354,'F_ ORDERS'!A:G,7,FALSE)+VLOOKUP(F_SEARCHES!$A2354,'F_ ORDERS'!A:H,8,FALSE))-(F_SEARCHES!$D2354+F_SEARCHES!$E2354),0)</f>
        <v>6.695601851970423E-2</v>
      </c>
      <c r="H2354" s="32">
        <f>IFERROR(IF(MATCH(F_SEARCHES!$A2354,'F_ ORDERS'!A:A,0),1,),0)</f>
        <v>1</v>
      </c>
    </row>
    <row r="2355" spans="1:8" x14ac:dyDescent="0.2">
      <c r="A2355" s="37" t="str">
        <f t="shared" si="36"/>
        <v>36.247.14.185|44562|0.607372685182781</v>
      </c>
      <c r="B2355" s="32">
        <v>9353</v>
      </c>
      <c r="C2355" s="32" t="s">
        <v>3260</v>
      </c>
      <c r="D2355" s="38">
        <f>INT(DT!A2355)</f>
        <v>44562</v>
      </c>
      <c r="E2355" s="39">
        <f>DT!A2355-INT(DT!A2355)</f>
        <v>0.60737268518278142</v>
      </c>
      <c r="F2355" s="32" t="s">
        <v>415</v>
      </c>
      <c r="G2355" s="39">
        <f>IF(F_SEARCHES!$H2355=1,(VLOOKUP(F_SEARCHES!$A2355,'F_ ORDERS'!A:G,7,FALSE)+VLOOKUP(F_SEARCHES!$A2355,'F_ ORDERS'!A:H,8,FALSE))-(F_SEARCHES!$D2355+F_SEARCHES!$E2355),0)</f>
        <v>6.2789351854007691E-2</v>
      </c>
      <c r="H2355" s="32">
        <f>IFERROR(IF(MATCH(F_SEARCHES!$A2355,'F_ ORDERS'!A:A,0),1,),0)</f>
        <v>1</v>
      </c>
    </row>
    <row r="2356" spans="1:8" x14ac:dyDescent="0.2">
      <c r="A2356" s="37" t="str">
        <f t="shared" si="36"/>
        <v>36.25.183.9|42081|0.784699074072705</v>
      </c>
      <c r="B2356" s="32">
        <v>9354</v>
      </c>
      <c r="C2356" s="32" t="s">
        <v>3261</v>
      </c>
      <c r="D2356" s="38">
        <f>INT(DT!A2356)</f>
        <v>42081</v>
      </c>
      <c r="E2356" s="39">
        <f>DT!A2356-INT(DT!A2356)</f>
        <v>0.78469907407270512</v>
      </c>
      <c r="F2356" s="32" t="s">
        <v>463</v>
      </c>
      <c r="G2356" s="39">
        <f>IF(F_SEARCHES!$H2356=1,(VLOOKUP(F_SEARCHES!$A2356,'F_ ORDERS'!A:G,7,FALSE)+VLOOKUP(F_SEARCHES!$A2356,'F_ ORDERS'!A:H,8,FALSE))-(F_SEARCHES!$D2356+F_SEARCHES!$E2356),0)</f>
        <v>0.11296296296495711</v>
      </c>
      <c r="H2356" s="32">
        <f>IFERROR(IF(MATCH(F_SEARCHES!$A2356,'F_ ORDERS'!A:A,0),1,),0)</f>
        <v>1</v>
      </c>
    </row>
    <row r="2357" spans="1:8" x14ac:dyDescent="0.2">
      <c r="A2357" s="37" t="str">
        <f t="shared" si="36"/>
        <v>36.253.91.46|44729|0.205625000002328</v>
      </c>
      <c r="B2357" s="32">
        <v>9355</v>
      </c>
      <c r="C2357" s="32" t="s">
        <v>3262</v>
      </c>
      <c r="D2357" s="38">
        <f>INT(DT!A2357)</f>
        <v>44729</v>
      </c>
      <c r="E2357" s="39">
        <f>DT!A2357-INT(DT!A2357)</f>
        <v>0.20562500000232831</v>
      </c>
      <c r="F2357" s="32" t="s">
        <v>393</v>
      </c>
      <c r="G2357" s="39">
        <f>IF(F_SEARCHES!$H2357=1,(VLOOKUP(F_SEARCHES!$A2357,'F_ ORDERS'!A:G,7,FALSE)+VLOOKUP(F_SEARCHES!$A2357,'F_ ORDERS'!A:H,8,FALSE))-(F_SEARCHES!$D2357+F_SEARCHES!$E2357),0)</f>
        <v>1.8587962964375038E-2</v>
      </c>
      <c r="H2357" s="32">
        <f>IFERROR(IF(MATCH(F_SEARCHES!$A2357,'F_ ORDERS'!A:A,0),1,),0)</f>
        <v>1</v>
      </c>
    </row>
    <row r="2358" spans="1:8" x14ac:dyDescent="0.2">
      <c r="A2358" s="37" t="str">
        <f t="shared" si="36"/>
        <v>36.80.106.177|44200|0.00489583334274357</v>
      </c>
      <c r="B2358" s="32">
        <v>9356</v>
      </c>
      <c r="C2358" s="32" t="s">
        <v>3263</v>
      </c>
      <c r="D2358" s="38">
        <f>INT(DT!A2358)</f>
        <v>44200</v>
      </c>
      <c r="E2358" s="39">
        <f>DT!A2358-INT(DT!A2358)</f>
        <v>4.8958333427435718E-3</v>
      </c>
      <c r="F2358" s="32" t="s">
        <v>143</v>
      </c>
      <c r="G2358" s="39">
        <f>IF(F_SEARCHES!$H2358=1,(VLOOKUP(F_SEARCHES!$A2358,'F_ ORDERS'!A:G,7,FALSE)+VLOOKUP(F_SEARCHES!$A2358,'F_ ORDERS'!A:H,8,FALSE))-(F_SEARCHES!$D2358+F_SEARCHES!$E2358),0)</f>
        <v>1.2094907404389232E-2</v>
      </c>
      <c r="H2358" s="32">
        <f>IFERROR(IF(MATCH(F_SEARCHES!$A2358,'F_ ORDERS'!A:A,0),1,),0)</f>
        <v>1</v>
      </c>
    </row>
    <row r="2359" spans="1:8" x14ac:dyDescent="0.2">
      <c r="A2359" s="37" t="str">
        <f t="shared" si="36"/>
        <v>37.1.199.205|44876|0.180023148146574</v>
      </c>
      <c r="B2359" s="32">
        <v>9357</v>
      </c>
      <c r="C2359" s="32" t="s">
        <v>3264</v>
      </c>
      <c r="D2359" s="38">
        <f>INT(DT!A2359)</f>
        <v>44876</v>
      </c>
      <c r="E2359" s="39">
        <f>DT!A2359-INT(DT!A2359)</f>
        <v>0.18002314814657439</v>
      </c>
      <c r="F2359" s="32" t="s">
        <v>440</v>
      </c>
      <c r="G2359" s="39">
        <f>IF(F_SEARCHES!$H2359=1,(VLOOKUP(F_SEARCHES!$A2359,'F_ ORDERS'!A:G,7,FALSE)+VLOOKUP(F_SEARCHES!$A2359,'F_ ORDERS'!A:H,8,FALSE))-(F_SEARCHES!$D2359+F_SEARCHES!$E2359),0)</f>
        <v>0</v>
      </c>
      <c r="H2359" s="32">
        <f>IFERROR(IF(MATCH(F_SEARCHES!$A2359,'F_ ORDERS'!A:A,0),1,),0)</f>
        <v>0</v>
      </c>
    </row>
    <row r="2360" spans="1:8" x14ac:dyDescent="0.2">
      <c r="A2360" s="37" t="str">
        <f t="shared" si="36"/>
        <v>37.104.150.37|45218|0.256018518521159</v>
      </c>
      <c r="B2360" s="32">
        <v>9358</v>
      </c>
      <c r="C2360" s="32" t="s">
        <v>3265</v>
      </c>
      <c r="D2360" s="38">
        <f>INT(DT!A2360)</f>
        <v>45218</v>
      </c>
      <c r="E2360" s="39">
        <f>DT!A2360-INT(DT!A2360)</f>
        <v>0.25601851852115942</v>
      </c>
      <c r="F2360" s="32" t="s">
        <v>458</v>
      </c>
      <c r="G2360" s="39">
        <f>IF(F_SEARCHES!$H2360=1,(VLOOKUP(F_SEARCHES!$A2360,'F_ ORDERS'!A:G,7,FALSE)+VLOOKUP(F_SEARCHES!$A2360,'F_ ORDERS'!A:H,8,FALSE))-(F_SEARCHES!$D2360+F_SEARCHES!$E2360),0)</f>
        <v>0</v>
      </c>
      <c r="H2360" s="32">
        <f>IFERROR(IF(MATCH(F_SEARCHES!$A2360,'F_ ORDERS'!A:A,0),1,),0)</f>
        <v>0</v>
      </c>
    </row>
    <row r="2361" spans="1:8" x14ac:dyDescent="0.2">
      <c r="A2361" s="37" t="str">
        <f t="shared" si="36"/>
        <v>37.143.203.183|45147|0.930983796286455</v>
      </c>
      <c r="B2361" s="32">
        <v>9359</v>
      </c>
      <c r="C2361" s="32" t="s">
        <v>3266</v>
      </c>
      <c r="D2361" s="38">
        <f>INT(DT!A2361)</f>
        <v>45147</v>
      </c>
      <c r="E2361" s="39">
        <f>DT!A2361-INT(DT!A2361)</f>
        <v>0.93098379628645489</v>
      </c>
      <c r="F2361" s="32" t="s">
        <v>440</v>
      </c>
      <c r="G2361" s="39">
        <f>IF(F_SEARCHES!$H2361=1,(VLOOKUP(F_SEARCHES!$A2361,'F_ ORDERS'!A:G,7,FALSE)+VLOOKUP(F_SEARCHES!$A2361,'F_ ORDERS'!A:H,8,FALSE))-(F_SEARCHES!$D2361+F_SEARCHES!$E2361),0)</f>
        <v>0</v>
      </c>
      <c r="H2361" s="32">
        <f>IFERROR(IF(MATCH(F_SEARCHES!$A2361,'F_ ORDERS'!A:A,0),1,),0)</f>
        <v>0</v>
      </c>
    </row>
    <row r="2362" spans="1:8" x14ac:dyDescent="0.2">
      <c r="A2362" s="37" t="str">
        <f t="shared" si="36"/>
        <v>37.15.109.143|44770|0.919386574067175</v>
      </c>
      <c r="B2362" s="32">
        <v>9360</v>
      </c>
      <c r="C2362" s="32" t="s">
        <v>3267</v>
      </c>
      <c r="D2362" s="38">
        <f>INT(DT!A2362)</f>
        <v>44770</v>
      </c>
      <c r="E2362" s="39">
        <f>DT!A2362-INT(DT!A2362)</f>
        <v>0.91938657406717539</v>
      </c>
      <c r="F2362" s="32" t="s">
        <v>410</v>
      </c>
      <c r="G2362" s="39">
        <f>IF(F_SEARCHES!$H2362=1,(VLOOKUP(F_SEARCHES!$A2362,'F_ ORDERS'!A:G,7,FALSE)+VLOOKUP(F_SEARCHES!$A2362,'F_ ORDERS'!A:H,8,FALSE))-(F_SEARCHES!$D2362+F_SEARCHES!$E2362),0)</f>
        <v>8.275462962774327E-2</v>
      </c>
      <c r="H2362" s="32">
        <f>IFERROR(IF(MATCH(F_SEARCHES!$A2362,'F_ ORDERS'!A:A,0),1,),0)</f>
        <v>1</v>
      </c>
    </row>
    <row r="2363" spans="1:8" x14ac:dyDescent="0.2">
      <c r="A2363" s="37" t="str">
        <f t="shared" si="36"/>
        <v>37.151.92.204|43246|0.392638888886722</v>
      </c>
      <c r="B2363" s="32">
        <v>9361</v>
      </c>
      <c r="C2363" s="32" t="s">
        <v>3268</v>
      </c>
      <c r="D2363" s="38">
        <f>INT(DT!A2363)</f>
        <v>43246</v>
      </c>
      <c r="E2363" s="39">
        <f>DT!A2363-INT(DT!A2363)</f>
        <v>0.39263888888672227</v>
      </c>
      <c r="F2363" s="32" t="s">
        <v>355</v>
      </c>
      <c r="G2363" s="39">
        <f>IF(F_SEARCHES!$H2363=1,(VLOOKUP(F_SEARCHES!$A2363,'F_ ORDERS'!A:G,7,FALSE)+VLOOKUP(F_SEARCHES!$A2363,'F_ ORDERS'!A:H,8,FALSE))-(F_SEARCHES!$D2363+F_SEARCHES!$E2363),0)</f>
        <v>9.5138888886140194E-2</v>
      </c>
      <c r="H2363" s="32">
        <f>IFERROR(IF(MATCH(F_SEARCHES!$A2363,'F_ ORDERS'!A:A,0),1,),0)</f>
        <v>1</v>
      </c>
    </row>
    <row r="2364" spans="1:8" x14ac:dyDescent="0.2">
      <c r="A2364" s="37" t="str">
        <f t="shared" si="36"/>
        <v>37.225.61.135|43991|0.768171296287619</v>
      </c>
      <c r="B2364" s="32">
        <v>9362</v>
      </c>
      <c r="C2364" s="32" t="s">
        <v>3269</v>
      </c>
      <c r="D2364" s="38">
        <f>INT(DT!A2364)</f>
        <v>43991</v>
      </c>
      <c r="E2364" s="39">
        <f>DT!A2364-INT(DT!A2364)</f>
        <v>0.76817129628761904</v>
      </c>
      <c r="F2364" s="32" t="s">
        <v>408</v>
      </c>
      <c r="G2364" s="39">
        <f>IF(F_SEARCHES!$H2364=1,(VLOOKUP(F_SEARCHES!$A2364,'F_ ORDERS'!A:G,7,FALSE)+VLOOKUP(F_SEARCHES!$A2364,'F_ ORDERS'!A:H,8,FALSE))-(F_SEARCHES!$D2364+F_SEARCHES!$E2364),0)</f>
        <v>0</v>
      </c>
      <c r="H2364" s="32">
        <f>IFERROR(IF(MATCH(F_SEARCHES!$A2364,'F_ ORDERS'!A:A,0),1,),0)</f>
        <v>0</v>
      </c>
    </row>
    <row r="2365" spans="1:8" x14ac:dyDescent="0.2">
      <c r="A2365" s="37" t="str">
        <f t="shared" si="36"/>
        <v>37.233.67.83|41336|0.855694444442634</v>
      </c>
      <c r="B2365" s="32">
        <v>9363</v>
      </c>
      <c r="C2365" s="32" t="s">
        <v>3270</v>
      </c>
      <c r="D2365" s="38">
        <f>INT(DT!A2365)</f>
        <v>41336</v>
      </c>
      <c r="E2365" s="39">
        <f>DT!A2365-INT(DT!A2365)</f>
        <v>0.85569444444263354</v>
      </c>
      <c r="F2365" s="32" t="s">
        <v>135</v>
      </c>
      <c r="G2365" s="39">
        <f>IF(F_SEARCHES!$H2365=1,(VLOOKUP(F_SEARCHES!$A2365,'F_ ORDERS'!A:G,7,FALSE)+VLOOKUP(F_SEARCHES!$A2365,'F_ ORDERS'!A:H,8,FALSE))-(F_SEARCHES!$D2365+F_SEARCHES!$E2365),0)</f>
        <v>5.5347222223645076E-2</v>
      </c>
      <c r="H2365" s="32">
        <f>IFERROR(IF(MATCH(F_SEARCHES!$A2365,'F_ ORDERS'!A:A,0),1,),0)</f>
        <v>1</v>
      </c>
    </row>
    <row r="2366" spans="1:8" x14ac:dyDescent="0.2">
      <c r="A2366" s="37" t="str">
        <f t="shared" si="36"/>
        <v>37.26.92.39|43208|0.823622685187729</v>
      </c>
      <c r="B2366" s="32">
        <v>9364</v>
      </c>
      <c r="C2366" s="32" t="s">
        <v>3271</v>
      </c>
      <c r="D2366" s="38">
        <f>INT(DT!A2366)</f>
        <v>43208</v>
      </c>
      <c r="E2366" s="39">
        <f>DT!A2366-INT(DT!A2366)</f>
        <v>0.82362268518772908</v>
      </c>
      <c r="F2366" s="32" t="s">
        <v>279</v>
      </c>
      <c r="G2366" s="39">
        <f>IF(F_SEARCHES!$H2366=1,(VLOOKUP(F_SEARCHES!$A2366,'F_ ORDERS'!A:G,7,FALSE)+VLOOKUP(F_SEARCHES!$A2366,'F_ ORDERS'!A:H,8,FALSE))-(F_SEARCHES!$D2366+F_SEARCHES!$E2366),0)</f>
        <v>0</v>
      </c>
      <c r="H2366" s="32">
        <f>IFERROR(IF(MATCH(F_SEARCHES!$A2366,'F_ ORDERS'!A:A,0),1,),0)</f>
        <v>0</v>
      </c>
    </row>
    <row r="2367" spans="1:8" x14ac:dyDescent="0.2">
      <c r="A2367" s="37" t="str">
        <f t="shared" si="36"/>
        <v>37.32.41.18|43230|0.613935185181617</v>
      </c>
      <c r="B2367" s="32">
        <v>9365</v>
      </c>
      <c r="C2367" s="32" t="s">
        <v>3272</v>
      </c>
      <c r="D2367" s="38">
        <f>INT(DT!A2367)</f>
        <v>43230</v>
      </c>
      <c r="E2367" s="39">
        <f>DT!A2367-INT(DT!A2367)</f>
        <v>0.61393518518161727</v>
      </c>
      <c r="F2367" s="32" t="s">
        <v>295</v>
      </c>
      <c r="G2367" s="39">
        <f>IF(F_SEARCHES!$H2367=1,(VLOOKUP(F_SEARCHES!$A2367,'F_ ORDERS'!A:G,7,FALSE)+VLOOKUP(F_SEARCHES!$A2367,'F_ ORDERS'!A:H,8,FALSE))-(F_SEARCHES!$D2367+F_SEARCHES!$E2367),0)</f>
        <v>9.0833333335467614E-2</v>
      </c>
      <c r="H2367" s="32">
        <f>IFERROR(IF(MATCH(F_SEARCHES!$A2367,'F_ ORDERS'!A:A,0),1,),0)</f>
        <v>1</v>
      </c>
    </row>
    <row r="2368" spans="1:8" x14ac:dyDescent="0.2">
      <c r="A2368" s="37" t="str">
        <f t="shared" si="36"/>
        <v>37.41.49.126|44196|0.696076388892834</v>
      </c>
      <c r="B2368" s="32">
        <v>9366</v>
      </c>
      <c r="C2368" s="32" t="s">
        <v>3273</v>
      </c>
      <c r="D2368" s="38">
        <f>INT(DT!A2368)</f>
        <v>44196</v>
      </c>
      <c r="E2368" s="39">
        <f>DT!A2368-INT(DT!A2368)</f>
        <v>0.69607638889283407</v>
      </c>
      <c r="F2368" s="32" t="s">
        <v>335</v>
      </c>
      <c r="G2368" s="39">
        <f>IF(F_SEARCHES!$H2368=1,(VLOOKUP(F_SEARCHES!$A2368,'F_ ORDERS'!A:G,7,FALSE)+VLOOKUP(F_SEARCHES!$A2368,'F_ ORDERS'!A:H,8,FALSE))-(F_SEARCHES!$D2368+F_SEARCHES!$E2368),0)</f>
        <v>3.5034722219279502E-2</v>
      </c>
      <c r="H2368" s="32">
        <f>IFERROR(IF(MATCH(F_SEARCHES!$A2368,'F_ ORDERS'!A:A,0),1,),0)</f>
        <v>1</v>
      </c>
    </row>
    <row r="2369" spans="1:8" x14ac:dyDescent="0.2">
      <c r="A2369" s="37" t="str">
        <f t="shared" si="36"/>
        <v>37.57.135.229|44570|0.768078703702486</v>
      </c>
      <c r="B2369" s="32">
        <v>9367</v>
      </c>
      <c r="C2369" s="32" t="s">
        <v>3274</v>
      </c>
      <c r="D2369" s="38">
        <f>INT(DT!A2369)</f>
        <v>44570</v>
      </c>
      <c r="E2369" s="39">
        <f>DT!A2369-INT(DT!A2369)</f>
        <v>0.76807870370248565</v>
      </c>
      <c r="F2369" s="32" t="s">
        <v>209</v>
      </c>
      <c r="G2369" s="39">
        <f>IF(F_SEARCHES!$H2369=1,(VLOOKUP(F_SEARCHES!$A2369,'F_ ORDERS'!A:G,7,FALSE)+VLOOKUP(F_SEARCHES!$A2369,'F_ ORDERS'!A:H,8,FALSE))-(F_SEARCHES!$D2369+F_SEARCHES!$E2369),0)</f>
        <v>0</v>
      </c>
      <c r="H2369" s="32">
        <f>IFERROR(IF(MATCH(F_SEARCHES!$A2369,'F_ ORDERS'!A:A,0),1,),0)</f>
        <v>0</v>
      </c>
    </row>
    <row r="2370" spans="1:8" x14ac:dyDescent="0.2">
      <c r="A2370" s="37" t="str">
        <f t="shared" ref="A2370:A2433" si="37">C2370 &amp; "|" &amp; D2370 &amp; "|" &amp; E2370</f>
        <v>37.65.163.226|45078|0.0786342592618894</v>
      </c>
      <c r="B2370" s="32">
        <v>9368</v>
      </c>
      <c r="C2370" s="32" t="s">
        <v>3275</v>
      </c>
      <c r="D2370" s="38">
        <f>INT(DT!A2370)</f>
        <v>45078</v>
      </c>
      <c r="E2370" s="39">
        <f>DT!A2370-INT(DT!A2370)</f>
        <v>7.8634259261889383E-2</v>
      </c>
      <c r="F2370" s="32" t="s">
        <v>263</v>
      </c>
      <c r="G2370" s="39">
        <f>IF(F_SEARCHES!$H2370=1,(VLOOKUP(F_SEARCHES!$A2370,'F_ ORDERS'!A:G,7,FALSE)+VLOOKUP(F_SEARCHES!$A2370,'F_ ORDERS'!A:H,8,FALSE))-(F_SEARCHES!$D2370+F_SEARCHES!$E2370),0)</f>
        <v>0</v>
      </c>
      <c r="H2370" s="32">
        <f>IFERROR(IF(MATCH(F_SEARCHES!$A2370,'F_ ORDERS'!A:A,0),1,),0)</f>
        <v>0</v>
      </c>
    </row>
    <row r="2371" spans="1:8" x14ac:dyDescent="0.2">
      <c r="A2371" s="37" t="str">
        <f t="shared" si="37"/>
        <v>37.77.96.81|45041|0.364409722220444</v>
      </c>
      <c r="B2371" s="32">
        <v>9369</v>
      </c>
      <c r="C2371" s="32" t="s">
        <v>3276</v>
      </c>
      <c r="D2371" s="38">
        <f>INT(DT!A2371)</f>
        <v>45041</v>
      </c>
      <c r="E2371" s="39">
        <f>DT!A2371-INT(DT!A2371)</f>
        <v>0.36440972222044365</v>
      </c>
      <c r="F2371" s="32" t="s">
        <v>465</v>
      </c>
      <c r="G2371" s="39">
        <f>IF(F_SEARCHES!$H2371=1,(VLOOKUP(F_SEARCHES!$A2371,'F_ ORDERS'!A:G,7,FALSE)+VLOOKUP(F_SEARCHES!$A2371,'F_ ORDERS'!A:H,8,FALSE))-(F_SEARCHES!$D2371+F_SEARCHES!$E2371),0)</f>
        <v>0</v>
      </c>
      <c r="H2371" s="32">
        <f>IFERROR(IF(MATCH(F_SEARCHES!$A2371,'F_ ORDERS'!A:A,0),1,),0)</f>
        <v>0</v>
      </c>
    </row>
    <row r="2372" spans="1:8" x14ac:dyDescent="0.2">
      <c r="A2372" s="37" t="str">
        <f t="shared" si="37"/>
        <v>37.78.61.188|44870|0.0250115740709589</v>
      </c>
      <c r="B2372" s="32">
        <v>9370</v>
      </c>
      <c r="C2372" s="32" t="s">
        <v>3277</v>
      </c>
      <c r="D2372" s="38">
        <f>INT(DT!A2372)</f>
        <v>44870</v>
      </c>
      <c r="E2372" s="39">
        <f>DT!A2372-INT(DT!A2372)</f>
        <v>2.5011574070958886E-2</v>
      </c>
      <c r="F2372" s="32" t="s">
        <v>356</v>
      </c>
      <c r="G2372" s="39">
        <f>IF(F_SEARCHES!$H2372=1,(VLOOKUP(F_SEARCHES!$A2372,'F_ ORDERS'!A:G,7,FALSE)+VLOOKUP(F_SEARCHES!$A2372,'F_ ORDERS'!A:H,8,FALSE))-(F_SEARCHES!$D2372+F_SEARCHES!$E2372),0)</f>
        <v>0</v>
      </c>
      <c r="H2372" s="32">
        <f>IFERROR(IF(MATCH(F_SEARCHES!$A2372,'F_ ORDERS'!A:A,0),1,),0)</f>
        <v>0</v>
      </c>
    </row>
    <row r="2373" spans="1:8" x14ac:dyDescent="0.2">
      <c r="A2373" s="37" t="str">
        <f t="shared" si="37"/>
        <v>37.83.215.35|44451|0.810393518520868</v>
      </c>
      <c r="B2373" s="32">
        <v>9371</v>
      </c>
      <c r="C2373" s="32" t="s">
        <v>3278</v>
      </c>
      <c r="D2373" s="38">
        <f>INT(DT!A2373)</f>
        <v>44451</v>
      </c>
      <c r="E2373" s="39">
        <f>DT!A2373-INT(DT!A2373)</f>
        <v>0.81039351852086838</v>
      </c>
      <c r="F2373" s="32" t="s">
        <v>58</v>
      </c>
      <c r="G2373" s="39">
        <f>IF(F_SEARCHES!$H2373=1,(VLOOKUP(F_SEARCHES!$A2373,'F_ ORDERS'!A:G,7,FALSE)+VLOOKUP(F_SEARCHES!$A2373,'F_ ORDERS'!A:H,8,FALSE))-(F_SEARCHES!$D2373+F_SEARCHES!$E2373),0)</f>
        <v>2.7129629626870155E-2</v>
      </c>
      <c r="H2373" s="32">
        <f>IFERROR(IF(MATCH(F_SEARCHES!$A2373,'F_ ORDERS'!A:A,0),1,),0)</f>
        <v>1</v>
      </c>
    </row>
    <row r="2374" spans="1:8" x14ac:dyDescent="0.2">
      <c r="A2374" s="37" t="str">
        <f t="shared" si="37"/>
        <v>37.93.220.97|43677|0.916944444441469</v>
      </c>
      <c r="B2374" s="32">
        <v>9372</v>
      </c>
      <c r="C2374" s="32" t="s">
        <v>3279</v>
      </c>
      <c r="D2374" s="38">
        <f>INT(DT!A2374)</f>
        <v>43677</v>
      </c>
      <c r="E2374" s="39">
        <f>DT!A2374-INT(DT!A2374)</f>
        <v>0.91694444444146939</v>
      </c>
      <c r="F2374" s="32" t="s">
        <v>207</v>
      </c>
      <c r="G2374" s="39">
        <f>IF(F_SEARCHES!$H2374=1,(VLOOKUP(F_SEARCHES!$A2374,'F_ ORDERS'!A:G,7,FALSE)+VLOOKUP(F_SEARCHES!$A2374,'F_ ORDERS'!A:H,8,FALSE))-(F_SEARCHES!$D2374+F_SEARCHES!$E2374),0)</f>
        <v>0</v>
      </c>
      <c r="H2374" s="32">
        <f>IFERROR(IF(MATCH(F_SEARCHES!$A2374,'F_ ORDERS'!A:A,0),1,),0)</f>
        <v>0</v>
      </c>
    </row>
    <row r="2375" spans="1:8" x14ac:dyDescent="0.2">
      <c r="A2375" s="37" t="str">
        <f t="shared" si="37"/>
        <v>37.97.75.70|44371|0.7734375</v>
      </c>
      <c r="B2375" s="32">
        <v>9373</v>
      </c>
      <c r="C2375" s="32" t="s">
        <v>3280</v>
      </c>
      <c r="D2375" s="38">
        <f>INT(DT!A2375)</f>
        <v>44371</v>
      </c>
      <c r="E2375" s="39">
        <f>DT!A2375-INT(DT!A2375)</f>
        <v>0.7734375</v>
      </c>
      <c r="F2375" s="32" t="s">
        <v>181</v>
      </c>
      <c r="G2375" s="39">
        <f>IF(F_SEARCHES!$H2375=1,(VLOOKUP(F_SEARCHES!$A2375,'F_ ORDERS'!A:G,7,FALSE)+VLOOKUP(F_SEARCHES!$A2375,'F_ ORDERS'!A:H,8,FALSE))-(F_SEARCHES!$D2375+F_SEARCHES!$E2375),0)</f>
        <v>0.11280092592642177</v>
      </c>
      <c r="H2375" s="32">
        <f>IFERROR(IF(MATCH(F_SEARCHES!$A2375,'F_ ORDERS'!A:A,0),1,),0)</f>
        <v>1</v>
      </c>
    </row>
    <row r="2376" spans="1:8" x14ac:dyDescent="0.2">
      <c r="A2376" s="37" t="str">
        <f t="shared" si="37"/>
        <v>38.103.218.38|43878|0.179247685176961</v>
      </c>
      <c r="B2376" s="32">
        <v>9374</v>
      </c>
      <c r="C2376" s="32" t="s">
        <v>3281</v>
      </c>
      <c r="D2376" s="38">
        <f>INT(DT!A2376)</f>
        <v>43878</v>
      </c>
      <c r="E2376" s="39">
        <f>DT!A2376-INT(DT!A2376)</f>
        <v>0.17924768517696066</v>
      </c>
      <c r="F2376" s="32" t="s">
        <v>56</v>
      </c>
      <c r="G2376" s="39">
        <f>IF(F_SEARCHES!$H2376=1,(VLOOKUP(F_SEARCHES!$A2376,'F_ ORDERS'!A:G,7,FALSE)+VLOOKUP(F_SEARCHES!$A2376,'F_ ORDERS'!A:H,8,FALSE))-(F_SEARCHES!$D2376+F_SEARCHES!$E2376),0)</f>
        <v>0</v>
      </c>
      <c r="H2376" s="32">
        <f>IFERROR(IF(MATCH(F_SEARCHES!$A2376,'F_ ORDERS'!A:A,0),1,),0)</f>
        <v>0</v>
      </c>
    </row>
    <row r="2377" spans="1:8" x14ac:dyDescent="0.2">
      <c r="A2377" s="37" t="str">
        <f t="shared" si="37"/>
        <v>38.118.239.32|45375|0.320486111108039</v>
      </c>
      <c r="B2377" s="32">
        <v>9375</v>
      </c>
      <c r="C2377" s="32" t="s">
        <v>3282</v>
      </c>
      <c r="D2377" s="38">
        <f>INT(DT!A2377)</f>
        <v>45375</v>
      </c>
      <c r="E2377" s="39">
        <f>DT!A2377-INT(DT!A2377)</f>
        <v>0.32048611110803904</v>
      </c>
      <c r="F2377" s="32" t="s">
        <v>414</v>
      </c>
      <c r="G2377" s="39">
        <f>IF(F_SEARCHES!$H2377=1,(VLOOKUP(F_SEARCHES!$A2377,'F_ ORDERS'!A:G,7,FALSE)+VLOOKUP(F_SEARCHES!$A2377,'F_ ORDERS'!A:H,8,FALSE))-(F_SEARCHES!$D2377+F_SEARCHES!$E2377),0)</f>
        <v>0</v>
      </c>
      <c r="H2377" s="32">
        <f>IFERROR(IF(MATCH(F_SEARCHES!$A2377,'F_ ORDERS'!A:A,0),1,),0)</f>
        <v>0</v>
      </c>
    </row>
    <row r="2378" spans="1:8" x14ac:dyDescent="0.2">
      <c r="A2378" s="37" t="str">
        <f t="shared" si="37"/>
        <v>38.123.160.137|45458|0.143483796302462</v>
      </c>
      <c r="B2378" s="32">
        <v>9376</v>
      </c>
      <c r="C2378" s="32" t="s">
        <v>3283</v>
      </c>
      <c r="D2378" s="38">
        <f>INT(DT!A2378)</f>
        <v>45458</v>
      </c>
      <c r="E2378" s="39">
        <f>DT!A2378-INT(DT!A2378)</f>
        <v>0.143483796302462</v>
      </c>
      <c r="F2378" s="32" t="s">
        <v>485</v>
      </c>
      <c r="G2378" s="39">
        <f>IF(F_SEARCHES!$H2378=1,(VLOOKUP(F_SEARCHES!$A2378,'F_ ORDERS'!A:G,7,FALSE)+VLOOKUP(F_SEARCHES!$A2378,'F_ ORDERS'!A:H,8,FALSE))-(F_SEARCHES!$D2378+F_SEARCHES!$E2378),0)</f>
        <v>0</v>
      </c>
      <c r="H2378" s="32">
        <f>IFERROR(IF(MATCH(F_SEARCHES!$A2378,'F_ ORDERS'!A:A,0),1,),0)</f>
        <v>0</v>
      </c>
    </row>
    <row r="2379" spans="1:8" x14ac:dyDescent="0.2">
      <c r="A2379" s="37" t="str">
        <f t="shared" si="37"/>
        <v>38.124.67.117|44536|0.0137847222213168</v>
      </c>
      <c r="B2379" s="32">
        <v>9377</v>
      </c>
      <c r="C2379" s="32" t="s">
        <v>3284</v>
      </c>
      <c r="D2379" s="38">
        <f>INT(DT!A2379)</f>
        <v>44536</v>
      </c>
      <c r="E2379" s="39">
        <f>DT!A2379-INT(DT!A2379)</f>
        <v>1.378472222131677E-2</v>
      </c>
      <c r="F2379" s="32" t="s">
        <v>8</v>
      </c>
      <c r="G2379" s="39">
        <f>IF(F_SEARCHES!$H2379=1,(VLOOKUP(F_SEARCHES!$A2379,'F_ ORDERS'!A:G,7,FALSE)+VLOOKUP(F_SEARCHES!$A2379,'F_ ORDERS'!A:H,8,FALSE))-(F_SEARCHES!$D2379+F_SEARCHES!$E2379),0)</f>
        <v>8.2986111112404615E-2</v>
      </c>
      <c r="H2379" s="32">
        <f>IFERROR(IF(MATCH(F_SEARCHES!$A2379,'F_ ORDERS'!A:A,0),1,),0)</f>
        <v>1</v>
      </c>
    </row>
    <row r="2380" spans="1:8" x14ac:dyDescent="0.2">
      <c r="A2380" s="37" t="str">
        <f t="shared" si="37"/>
        <v>38.136.249.233|45454|0.479074074071832</v>
      </c>
      <c r="B2380" s="32">
        <v>9378</v>
      </c>
      <c r="C2380" s="32" t="s">
        <v>3285</v>
      </c>
      <c r="D2380" s="38">
        <f>INT(DT!A2380)</f>
        <v>45454</v>
      </c>
      <c r="E2380" s="39">
        <f>DT!A2380-INT(DT!A2380)</f>
        <v>0.479074074071832</v>
      </c>
      <c r="F2380" s="32" t="s">
        <v>320</v>
      </c>
      <c r="G2380" s="39">
        <f>IF(F_SEARCHES!$H2380=1,(VLOOKUP(F_SEARCHES!$A2380,'F_ ORDERS'!A:G,7,FALSE)+VLOOKUP(F_SEARCHES!$A2380,'F_ ORDERS'!A:H,8,FALSE))-(F_SEARCHES!$D2380+F_SEARCHES!$E2380),0)</f>
        <v>0</v>
      </c>
      <c r="H2380" s="32">
        <f>IFERROR(IF(MATCH(F_SEARCHES!$A2380,'F_ ORDERS'!A:A,0),1,),0)</f>
        <v>0</v>
      </c>
    </row>
    <row r="2381" spans="1:8" x14ac:dyDescent="0.2">
      <c r="A2381" s="37" t="str">
        <f t="shared" si="37"/>
        <v>38.138.86.152|41939|0.884606481478841</v>
      </c>
      <c r="B2381" s="32">
        <v>9379</v>
      </c>
      <c r="C2381" s="32" t="s">
        <v>3286</v>
      </c>
      <c r="D2381" s="38">
        <f>INT(DT!A2381)</f>
        <v>41939</v>
      </c>
      <c r="E2381" s="39">
        <f>DT!A2381-INT(DT!A2381)</f>
        <v>0.88460648147884058</v>
      </c>
      <c r="F2381" s="32" t="s">
        <v>221</v>
      </c>
      <c r="G2381" s="39">
        <f>IF(F_SEARCHES!$H2381=1,(VLOOKUP(F_SEARCHES!$A2381,'F_ ORDERS'!A:G,7,FALSE)+VLOOKUP(F_SEARCHES!$A2381,'F_ ORDERS'!A:H,8,FALSE))-(F_SEARCHES!$D2381+F_SEARCHES!$E2381),0)</f>
        <v>0.10715277777489973</v>
      </c>
      <c r="H2381" s="32">
        <f>IFERROR(IF(MATCH(F_SEARCHES!$A2381,'F_ ORDERS'!A:A,0),1,),0)</f>
        <v>1</v>
      </c>
    </row>
    <row r="2382" spans="1:8" x14ac:dyDescent="0.2">
      <c r="A2382" s="37" t="str">
        <f t="shared" si="37"/>
        <v>38.142.176.88|44416|0.153518518520286</v>
      </c>
      <c r="B2382" s="32">
        <v>9380</v>
      </c>
      <c r="C2382" s="32" t="s">
        <v>3287</v>
      </c>
      <c r="D2382" s="38">
        <f>INT(DT!A2382)</f>
        <v>44416</v>
      </c>
      <c r="E2382" s="39">
        <f>DT!A2382-INT(DT!A2382)</f>
        <v>0.15351851852028631</v>
      </c>
      <c r="F2382" s="32" t="s">
        <v>102</v>
      </c>
      <c r="G2382" s="39">
        <f>IF(F_SEARCHES!$H2382=1,(VLOOKUP(F_SEARCHES!$A2382,'F_ ORDERS'!A:G,7,FALSE)+VLOOKUP(F_SEARCHES!$A2382,'F_ ORDERS'!A:H,8,FALSE))-(F_SEARCHES!$D2382+F_SEARCHES!$E2382),0)</f>
        <v>5.4108796299260575E-2</v>
      </c>
      <c r="H2382" s="32">
        <f>IFERROR(IF(MATCH(F_SEARCHES!$A2382,'F_ ORDERS'!A:A,0),1,),0)</f>
        <v>1</v>
      </c>
    </row>
    <row r="2383" spans="1:8" x14ac:dyDescent="0.2">
      <c r="A2383" s="37" t="str">
        <f t="shared" si="37"/>
        <v>38.145.27.232|44423|0.661828703712672</v>
      </c>
      <c r="B2383" s="32">
        <v>9381</v>
      </c>
      <c r="C2383" s="32" t="s">
        <v>3288</v>
      </c>
      <c r="D2383" s="38">
        <f>INT(DT!A2383)</f>
        <v>44423</v>
      </c>
      <c r="E2383" s="39">
        <f>DT!A2383-INT(DT!A2383)</f>
        <v>0.661828703712672</v>
      </c>
      <c r="F2383" s="32" t="s">
        <v>407</v>
      </c>
      <c r="G2383" s="39">
        <f>IF(F_SEARCHES!$H2383=1,(VLOOKUP(F_SEARCHES!$A2383,'F_ ORDERS'!A:G,7,FALSE)+VLOOKUP(F_SEARCHES!$A2383,'F_ ORDERS'!A:H,8,FALSE))-(F_SEARCHES!$D2383+F_SEARCHES!$E2383),0)</f>
        <v>4.6180555582395755E-3</v>
      </c>
      <c r="H2383" s="32">
        <f>IFERROR(IF(MATCH(F_SEARCHES!$A2383,'F_ ORDERS'!A:A,0),1,),0)</f>
        <v>1</v>
      </c>
    </row>
    <row r="2384" spans="1:8" x14ac:dyDescent="0.2">
      <c r="A2384" s="37" t="str">
        <f t="shared" si="37"/>
        <v>38.158.192.213|42338|0.961412037038826</v>
      </c>
      <c r="B2384" s="32">
        <v>9382</v>
      </c>
      <c r="C2384" s="32" t="s">
        <v>3289</v>
      </c>
      <c r="D2384" s="38">
        <f>INT(DT!A2384)</f>
        <v>42338</v>
      </c>
      <c r="E2384" s="39">
        <f>DT!A2384-INT(DT!A2384)</f>
        <v>0.96141203703882638</v>
      </c>
      <c r="F2384" s="32" t="s">
        <v>328</v>
      </c>
      <c r="G2384" s="39">
        <f>IF(F_SEARCHES!$H2384=1,(VLOOKUP(F_SEARCHES!$A2384,'F_ ORDERS'!A:G,7,FALSE)+VLOOKUP(F_SEARCHES!$A2384,'F_ ORDERS'!A:H,8,FALSE))-(F_SEARCHES!$D2384+F_SEARCHES!$E2384),0)</f>
        <v>5.2453703705396038E-2</v>
      </c>
      <c r="H2384" s="32">
        <f>IFERROR(IF(MATCH(F_SEARCHES!$A2384,'F_ ORDERS'!A:A,0),1,),0)</f>
        <v>1</v>
      </c>
    </row>
    <row r="2385" spans="1:8" x14ac:dyDescent="0.2">
      <c r="A2385" s="37" t="str">
        <f t="shared" si="37"/>
        <v>38.168.179.143|43383|0.01520833333052</v>
      </c>
      <c r="B2385" s="32">
        <v>9383</v>
      </c>
      <c r="C2385" s="32" t="s">
        <v>3290</v>
      </c>
      <c r="D2385" s="38">
        <f>INT(DT!A2385)</f>
        <v>43383</v>
      </c>
      <c r="E2385" s="39">
        <f>DT!A2385-INT(DT!A2385)</f>
        <v>1.5208333330519963E-2</v>
      </c>
      <c r="F2385" s="32" t="s">
        <v>125</v>
      </c>
      <c r="G2385" s="39">
        <f>IF(F_SEARCHES!$H2385=1,(VLOOKUP(F_SEARCHES!$A2385,'F_ ORDERS'!A:G,7,FALSE)+VLOOKUP(F_SEARCHES!$A2385,'F_ ORDERS'!A:H,8,FALSE))-(F_SEARCHES!$D2385+F_SEARCHES!$E2385),0)</f>
        <v>0</v>
      </c>
      <c r="H2385" s="32">
        <f>IFERROR(IF(MATCH(F_SEARCHES!$A2385,'F_ ORDERS'!A:A,0),1,),0)</f>
        <v>0</v>
      </c>
    </row>
    <row r="2386" spans="1:8" x14ac:dyDescent="0.2">
      <c r="A2386" s="37" t="str">
        <f t="shared" si="37"/>
        <v>38.191.239.128|43238|0.559988425928168</v>
      </c>
      <c r="B2386" s="32">
        <v>9384</v>
      </c>
      <c r="C2386" s="32" t="s">
        <v>3291</v>
      </c>
      <c r="D2386" s="38">
        <f>INT(DT!A2386)</f>
        <v>43238</v>
      </c>
      <c r="E2386" s="39">
        <f>DT!A2386-INT(DT!A2386)</f>
        <v>0.559988425928168</v>
      </c>
      <c r="F2386" s="32" t="s">
        <v>369</v>
      </c>
      <c r="G2386" s="39">
        <f>IF(F_SEARCHES!$H2386=1,(VLOOKUP(F_SEARCHES!$A2386,'F_ ORDERS'!A:G,7,FALSE)+VLOOKUP(F_SEARCHES!$A2386,'F_ ORDERS'!A:H,8,FALSE))-(F_SEARCHES!$D2386+F_SEARCHES!$E2386),0)</f>
        <v>0.12273148148233304</v>
      </c>
      <c r="H2386" s="32">
        <f>IFERROR(IF(MATCH(F_SEARCHES!$A2386,'F_ ORDERS'!A:A,0),1,),0)</f>
        <v>1</v>
      </c>
    </row>
    <row r="2387" spans="1:8" x14ac:dyDescent="0.2">
      <c r="A2387" s="37" t="str">
        <f t="shared" si="37"/>
        <v>38.198.107.87|43719|0.763842592590663</v>
      </c>
      <c r="B2387" s="32">
        <v>9385</v>
      </c>
      <c r="C2387" s="32" t="s">
        <v>3292</v>
      </c>
      <c r="D2387" s="38">
        <f>INT(DT!A2387)</f>
        <v>43719</v>
      </c>
      <c r="E2387" s="39">
        <f>DT!A2387-INT(DT!A2387)</f>
        <v>0.76384259259066312</v>
      </c>
      <c r="F2387" s="32" t="s">
        <v>408</v>
      </c>
      <c r="G2387" s="39">
        <f>IF(F_SEARCHES!$H2387=1,(VLOOKUP(F_SEARCHES!$A2387,'F_ ORDERS'!A:G,7,FALSE)+VLOOKUP(F_SEARCHES!$A2387,'F_ ORDERS'!A:H,8,FALSE))-(F_SEARCHES!$D2387+F_SEARCHES!$E2387),0)</f>
        <v>5.7349537033587694E-2</v>
      </c>
      <c r="H2387" s="32">
        <f>IFERROR(IF(MATCH(F_SEARCHES!$A2387,'F_ ORDERS'!A:A,0),1,),0)</f>
        <v>1</v>
      </c>
    </row>
    <row r="2388" spans="1:8" x14ac:dyDescent="0.2">
      <c r="A2388" s="37" t="str">
        <f t="shared" si="37"/>
        <v>38.200.22.73|43559|0.595104166663077</v>
      </c>
      <c r="B2388" s="32">
        <v>9386</v>
      </c>
      <c r="C2388" s="32" t="s">
        <v>3293</v>
      </c>
      <c r="D2388" s="38">
        <f>INT(DT!A2388)</f>
        <v>43559</v>
      </c>
      <c r="E2388" s="39">
        <f>DT!A2388-INT(DT!A2388)</f>
        <v>0.59510416666307719</v>
      </c>
      <c r="F2388" s="32" t="s">
        <v>452</v>
      </c>
      <c r="G2388" s="39">
        <f>IF(F_SEARCHES!$H2388=1,(VLOOKUP(F_SEARCHES!$A2388,'F_ ORDERS'!A:G,7,FALSE)+VLOOKUP(F_SEARCHES!$A2388,'F_ ORDERS'!A:H,8,FALSE))-(F_SEARCHES!$D2388+F_SEARCHES!$E2388),0)</f>
        <v>6.303240740817273E-2</v>
      </c>
      <c r="H2388" s="32">
        <f>IFERROR(IF(MATCH(F_SEARCHES!$A2388,'F_ ORDERS'!A:A,0),1,),0)</f>
        <v>1</v>
      </c>
    </row>
    <row r="2389" spans="1:8" x14ac:dyDescent="0.2">
      <c r="A2389" s="37" t="str">
        <f t="shared" si="37"/>
        <v>38.215.84.98|45533|0.909097222232958</v>
      </c>
      <c r="B2389" s="32">
        <v>9387</v>
      </c>
      <c r="C2389" s="32" t="s">
        <v>3294</v>
      </c>
      <c r="D2389" s="38">
        <f>INT(DT!A2389)</f>
        <v>45533</v>
      </c>
      <c r="E2389" s="39">
        <f>DT!A2389-INT(DT!A2389)</f>
        <v>0.9090972222329583</v>
      </c>
      <c r="F2389" s="32" t="s">
        <v>426</v>
      </c>
      <c r="G2389" s="39">
        <f>IF(F_SEARCHES!$H2389=1,(VLOOKUP(F_SEARCHES!$A2389,'F_ ORDERS'!A:G,7,FALSE)+VLOOKUP(F_SEARCHES!$A2389,'F_ ORDERS'!A:H,8,FALSE))-(F_SEARCHES!$D2389+F_SEARCHES!$E2389),0)</f>
        <v>9.9212962959427387E-2</v>
      </c>
      <c r="H2389" s="32">
        <f>IFERROR(IF(MATCH(F_SEARCHES!$A2389,'F_ ORDERS'!A:A,0),1,),0)</f>
        <v>1</v>
      </c>
    </row>
    <row r="2390" spans="1:8" x14ac:dyDescent="0.2">
      <c r="A2390" s="37" t="str">
        <f t="shared" si="37"/>
        <v>38.226.190.157|45110|0.825798611112987</v>
      </c>
      <c r="B2390" s="32">
        <v>9388</v>
      </c>
      <c r="C2390" s="32" t="s">
        <v>3295</v>
      </c>
      <c r="D2390" s="38">
        <f>INT(DT!A2390)</f>
        <v>45110</v>
      </c>
      <c r="E2390" s="39">
        <f>DT!A2390-INT(DT!A2390)</f>
        <v>0.82579861111298669</v>
      </c>
      <c r="F2390" s="32" t="s">
        <v>319</v>
      </c>
      <c r="G2390" s="39">
        <f>IF(F_SEARCHES!$H2390=1,(VLOOKUP(F_SEARCHES!$A2390,'F_ ORDERS'!A:G,7,FALSE)+VLOOKUP(F_SEARCHES!$A2390,'F_ ORDERS'!A:H,8,FALSE))-(F_SEARCHES!$D2390+F_SEARCHES!$E2390),0)</f>
        <v>0.10458333333372138</v>
      </c>
      <c r="H2390" s="32">
        <f>IFERROR(IF(MATCH(F_SEARCHES!$A2390,'F_ ORDERS'!A:A,0),1,),0)</f>
        <v>1</v>
      </c>
    </row>
    <row r="2391" spans="1:8" x14ac:dyDescent="0.2">
      <c r="A2391" s="37" t="str">
        <f t="shared" si="37"/>
        <v>38.238.76.185|44726|0.890115740738111</v>
      </c>
      <c r="B2391" s="32">
        <v>9389</v>
      </c>
      <c r="C2391" s="32" t="s">
        <v>3296</v>
      </c>
      <c r="D2391" s="38">
        <f>INT(DT!A2391)</f>
        <v>44726</v>
      </c>
      <c r="E2391" s="39">
        <f>DT!A2391-INT(DT!A2391)</f>
        <v>0.89011574073811062</v>
      </c>
      <c r="F2391" s="32" t="s">
        <v>127</v>
      </c>
      <c r="G2391" s="39">
        <f>IF(F_SEARCHES!$H2391=1,(VLOOKUP(F_SEARCHES!$A2391,'F_ ORDERS'!A:G,7,FALSE)+VLOOKUP(F_SEARCHES!$A2391,'F_ ORDERS'!A:H,8,FALSE))-(F_SEARCHES!$D2391+F_SEARCHES!$E2391),0)</f>
        <v>0</v>
      </c>
      <c r="H2391" s="32">
        <f>IFERROR(IF(MATCH(F_SEARCHES!$A2391,'F_ ORDERS'!A:A,0),1,),0)</f>
        <v>0</v>
      </c>
    </row>
    <row r="2392" spans="1:8" x14ac:dyDescent="0.2">
      <c r="A2392" s="37" t="str">
        <f t="shared" si="37"/>
        <v>38.54.17.154|42811|0.309999999997672</v>
      </c>
      <c r="B2392" s="32">
        <v>9390</v>
      </c>
      <c r="C2392" s="32" t="s">
        <v>3297</v>
      </c>
      <c r="D2392" s="38">
        <f>INT(DT!A2392)</f>
        <v>42811</v>
      </c>
      <c r="E2392" s="39">
        <f>DT!A2392-INT(DT!A2392)</f>
        <v>0.30999999999767169</v>
      </c>
      <c r="F2392" s="32" t="s">
        <v>68</v>
      </c>
      <c r="G2392" s="39">
        <f>IF(F_SEARCHES!$H2392=1,(VLOOKUP(F_SEARCHES!$A2392,'F_ ORDERS'!A:G,7,FALSE)+VLOOKUP(F_SEARCHES!$A2392,'F_ ORDERS'!A:H,8,FALSE))-(F_SEARCHES!$D2392+F_SEARCHES!$E2392),0)</f>
        <v>9.9756944444379769E-2</v>
      </c>
      <c r="H2392" s="32">
        <f>IFERROR(IF(MATCH(F_SEARCHES!$A2392,'F_ ORDERS'!A:A,0),1,),0)</f>
        <v>1</v>
      </c>
    </row>
    <row r="2393" spans="1:8" x14ac:dyDescent="0.2">
      <c r="A2393" s="37" t="str">
        <f t="shared" si="37"/>
        <v>38.60.28.10|44455|0.634351851862448</v>
      </c>
      <c r="B2393" s="32">
        <v>9391</v>
      </c>
      <c r="C2393" s="32" t="s">
        <v>3298</v>
      </c>
      <c r="D2393" s="38">
        <f>INT(DT!A2393)</f>
        <v>44455</v>
      </c>
      <c r="E2393" s="39">
        <f>DT!A2393-INT(DT!A2393)</f>
        <v>0.6343518518624478</v>
      </c>
      <c r="F2393" s="32" t="s">
        <v>129</v>
      </c>
      <c r="G2393" s="39">
        <f>IF(F_SEARCHES!$H2393=1,(VLOOKUP(F_SEARCHES!$A2393,'F_ ORDERS'!A:G,7,FALSE)+VLOOKUP(F_SEARCHES!$A2393,'F_ ORDERS'!A:H,8,FALSE))-(F_SEARCHES!$D2393+F_SEARCHES!$E2393),0)</f>
        <v>0</v>
      </c>
      <c r="H2393" s="32">
        <f>IFERROR(IF(MATCH(F_SEARCHES!$A2393,'F_ ORDERS'!A:A,0),1,),0)</f>
        <v>0</v>
      </c>
    </row>
    <row r="2394" spans="1:8" x14ac:dyDescent="0.2">
      <c r="A2394" s="37" t="str">
        <f t="shared" si="37"/>
        <v>38.66.172.219|45383|0.304872685177543</v>
      </c>
      <c r="B2394" s="32">
        <v>9392</v>
      </c>
      <c r="C2394" s="32" t="s">
        <v>3299</v>
      </c>
      <c r="D2394" s="38">
        <f>INT(DT!A2394)</f>
        <v>45383</v>
      </c>
      <c r="E2394" s="39">
        <f>DT!A2394-INT(DT!A2394)</f>
        <v>0.30487268517754273</v>
      </c>
      <c r="F2394" s="32" t="s">
        <v>246</v>
      </c>
      <c r="G2394" s="39">
        <f>IF(F_SEARCHES!$H2394=1,(VLOOKUP(F_SEARCHES!$A2394,'F_ ORDERS'!A:G,7,FALSE)+VLOOKUP(F_SEARCHES!$A2394,'F_ ORDERS'!A:H,8,FALSE))-(F_SEARCHES!$D2394+F_SEARCHES!$E2394),0)</f>
        <v>7.8935185185400769E-2</v>
      </c>
      <c r="H2394" s="32">
        <f>IFERROR(IF(MATCH(F_SEARCHES!$A2394,'F_ ORDERS'!A:A,0),1,),0)</f>
        <v>1</v>
      </c>
    </row>
    <row r="2395" spans="1:8" x14ac:dyDescent="0.2">
      <c r="A2395" s="37" t="str">
        <f t="shared" si="37"/>
        <v>38.77.99.135|43703|0.265949074077071</v>
      </c>
      <c r="B2395" s="32">
        <v>9393</v>
      </c>
      <c r="C2395" s="32" t="s">
        <v>3300</v>
      </c>
      <c r="D2395" s="38">
        <f>INT(DT!A2395)</f>
        <v>43703</v>
      </c>
      <c r="E2395" s="39">
        <f>DT!A2395-INT(DT!A2395)</f>
        <v>0.26594907407707069</v>
      </c>
      <c r="F2395" s="32" t="s">
        <v>479</v>
      </c>
      <c r="G2395" s="39">
        <f>IF(F_SEARCHES!$H2395=1,(VLOOKUP(F_SEARCHES!$A2395,'F_ ORDERS'!A:G,7,FALSE)+VLOOKUP(F_SEARCHES!$A2395,'F_ ORDERS'!A:H,8,FALSE))-(F_SEARCHES!$D2395+F_SEARCHES!$E2395),0)</f>
        <v>0</v>
      </c>
      <c r="H2395" s="32">
        <f>IFERROR(IF(MATCH(F_SEARCHES!$A2395,'F_ ORDERS'!A:A,0),1,),0)</f>
        <v>0</v>
      </c>
    </row>
    <row r="2396" spans="1:8" x14ac:dyDescent="0.2">
      <c r="A2396" s="37" t="str">
        <f t="shared" si="37"/>
        <v>38.79.123.46|45390|0.0746527777810115</v>
      </c>
      <c r="B2396" s="32">
        <v>9394</v>
      </c>
      <c r="C2396" s="32" t="s">
        <v>3301</v>
      </c>
      <c r="D2396" s="38">
        <f>INT(DT!A2396)</f>
        <v>45390</v>
      </c>
      <c r="E2396" s="39">
        <f>DT!A2396-INT(DT!A2396)</f>
        <v>7.4652777781011537E-2</v>
      </c>
      <c r="F2396" s="32" t="s">
        <v>393</v>
      </c>
      <c r="G2396" s="39">
        <f>IF(F_SEARCHES!$H2396=1,(VLOOKUP(F_SEARCHES!$A2396,'F_ ORDERS'!A:G,7,FALSE)+VLOOKUP(F_SEARCHES!$A2396,'F_ ORDERS'!A:H,8,FALSE))-(F_SEARCHES!$D2396+F_SEARCHES!$E2396),0)</f>
        <v>0</v>
      </c>
      <c r="H2396" s="32">
        <f>IFERROR(IF(MATCH(F_SEARCHES!$A2396,'F_ ORDERS'!A:A,0),1,),0)</f>
        <v>0</v>
      </c>
    </row>
    <row r="2397" spans="1:8" x14ac:dyDescent="0.2">
      <c r="A2397" s="37" t="str">
        <f t="shared" si="37"/>
        <v>39.127.98.252|44900|0.0909027777670417</v>
      </c>
      <c r="B2397" s="32">
        <v>9395</v>
      </c>
      <c r="C2397" s="32" t="s">
        <v>3302</v>
      </c>
      <c r="D2397" s="38">
        <f>INT(DT!A2397)</f>
        <v>44900</v>
      </c>
      <c r="E2397" s="39">
        <f>DT!A2397-INT(DT!A2397)</f>
        <v>9.0902777767041698E-2</v>
      </c>
      <c r="F2397" s="32" t="s">
        <v>147</v>
      </c>
      <c r="G2397" s="39">
        <f>IF(F_SEARCHES!$H2397=1,(VLOOKUP(F_SEARCHES!$A2397,'F_ ORDERS'!A:G,7,FALSE)+VLOOKUP(F_SEARCHES!$A2397,'F_ ORDERS'!A:H,8,FALSE))-(F_SEARCHES!$D2397+F_SEARCHES!$E2397),0)</f>
        <v>1.3807870367600117E-2</v>
      </c>
      <c r="H2397" s="32">
        <f>IFERROR(IF(MATCH(F_SEARCHES!$A2397,'F_ ORDERS'!A:A,0),1,),0)</f>
        <v>1</v>
      </c>
    </row>
    <row r="2398" spans="1:8" x14ac:dyDescent="0.2">
      <c r="A2398" s="37" t="str">
        <f t="shared" si="37"/>
        <v>39.140.3.221|45015|0.681620370371093</v>
      </c>
      <c r="B2398" s="32">
        <v>9396</v>
      </c>
      <c r="C2398" s="32" t="s">
        <v>3303</v>
      </c>
      <c r="D2398" s="38">
        <f>INT(DT!A2398)</f>
        <v>45015</v>
      </c>
      <c r="E2398" s="39">
        <f>DT!A2398-INT(DT!A2398)</f>
        <v>0.68162037037109258</v>
      </c>
      <c r="F2398" s="32" t="s">
        <v>333</v>
      </c>
      <c r="G2398" s="39">
        <f>IF(F_SEARCHES!$H2398=1,(VLOOKUP(F_SEARCHES!$A2398,'F_ ORDERS'!A:G,7,FALSE)+VLOOKUP(F_SEARCHES!$A2398,'F_ ORDERS'!A:H,8,FALSE))-(F_SEARCHES!$D2398+F_SEARCHES!$E2398),0)</f>
        <v>0</v>
      </c>
      <c r="H2398" s="32">
        <f>IFERROR(IF(MATCH(F_SEARCHES!$A2398,'F_ ORDERS'!A:A,0),1,),0)</f>
        <v>0</v>
      </c>
    </row>
    <row r="2399" spans="1:8" x14ac:dyDescent="0.2">
      <c r="A2399" s="37" t="str">
        <f t="shared" si="37"/>
        <v>39.151.7.225|44382|0.578692129631236</v>
      </c>
      <c r="B2399" s="32">
        <v>9397</v>
      </c>
      <c r="C2399" s="32" t="s">
        <v>3304</v>
      </c>
      <c r="D2399" s="38">
        <f>INT(DT!A2399)</f>
        <v>44382</v>
      </c>
      <c r="E2399" s="39">
        <f>DT!A2399-INT(DT!A2399)</f>
        <v>0.57869212963123573</v>
      </c>
      <c r="F2399" s="32" t="s">
        <v>342</v>
      </c>
      <c r="G2399" s="39">
        <f>IF(F_SEARCHES!$H2399=1,(VLOOKUP(F_SEARCHES!$A2399,'F_ ORDERS'!A:G,7,FALSE)+VLOOKUP(F_SEARCHES!$A2399,'F_ ORDERS'!A:H,8,FALSE))-(F_SEARCHES!$D2399+F_SEARCHES!$E2399),0)</f>
        <v>0</v>
      </c>
      <c r="H2399" s="32">
        <f>IFERROR(IF(MATCH(F_SEARCHES!$A2399,'F_ ORDERS'!A:A,0),1,),0)</f>
        <v>0</v>
      </c>
    </row>
    <row r="2400" spans="1:8" x14ac:dyDescent="0.2">
      <c r="A2400" s="37" t="str">
        <f t="shared" si="37"/>
        <v>39.157.70.119|43238|0.407743055562605</v>
      </c>
      <c r="B2400" s="32">
        <v>9398</v>
      </c>
      <c r="C2400" s="32" t="s">
        <v>3305</v>
      </c>
      <c r="D2400" s="38">
        <f>INT(DT!A2400)</f>
        <v>43238</v>
      </c>
      <c r="E2400" s="39">
        <f>DT!A2400-INT(DT!A2400)</f>
        <v>0.40774305556260515</v>
      </c>
      <c r="F2400" s="32" t="s">
        <v>135</v>
      </c>
      <c r="G2400" s="39">
        <f>IF(F_SEARCHES!$H2400=1,(VLOOKUP(F_SEARCHES!$A2400,'F_ ORDERS'!A:G,7,FALSE)+VLOOKUP(F_SEARCHES!$A2400,'F_ ORDERS'!A:H,8,FALSE))-(F_SEARCHES!$D2400+F_SEARCHES!$E2400),0)</f>
        <v>0</v>
      </c>
      <c r="H2400" s="32">
        <f>IFERROR(IF(MATCH(F_SEARCHES!$A2400,'F_ ORDERS'!A:A,0),1,),0)</f>
        <v>0</v>
      </c>
    </row>
    <row r="2401" spans="1:8" x14ac:dyDescent="0.2">
      <c r="A2401" s="37" t="str">
        <f t="shared" si="37"/>
        <v>39.166.94.102|45158|0.158055555562896</v>
      </c>
      <c r="B2401" s="32">
        <v>9399</v>
      </c>
      <c r="C2401" s="32" t="s">
        <v>3306</v>
      </c>
      <c r="D2401" s="38">
        <f>INT(DT!A2401)</f>
        <v>45158</v>
      </c>
      <c r="E2401" s="39">
        <f>DT!A2401-INT(DT!A2401)</f>
        <v>0.15805555556289619</v>
      </c>
      <c r="F2401" s="32" t="s">
        <v>298</v>
      </c>
      <c r="G2401" s="39">
        <f>IF(F_SEARCHES!$H2401=1,(VLOOKUP(F_SEARCHES!$A2401,'F_ ORDERS'!A:G,7,FALSE)+VLOOKUP(F_SEARCHES!$A2401,'F_ ORDERS'!A:H,8,FALSE))-(F_SEARCHES!$D2401+F_SEARCHES!$E2401),0)</f>
        <v>6.1030092590954155E-2</v>
      </c>
      <c r="H2401" s="32">
        <f>IFERROR(IF(MATCH(F_SEARCHES!$A2401,'F_ ORDERS'!A:A,0),1,),0)</f>
        <v>1</v>
      </c>
    </row>
    <row r="2402" spans="1:8" x14ac:dyDescent="0.2">
      <c r="A2402" s="37" t="str">
        <f t="shared" si="37"/>
        <v>39.169.172.219|45431|0.994259259263345</v>
      </c>
      <c r="B2402" s="32">
        <v>9400</v>
      </c>
      <c r="C2402" s="32" t="s">
        <v>3307</v>
      </c>
      <c r="D2402" s="38">
        <f>INT(DT!A2402)</f>
        <v>45431</v>
      </c>
      <c r="E2402" s="39">
        <f>DT!A2402-INT(DT!A2402)</f>
        <v>0.99425925926334457</v>
      </c>
      <c r="F2402" s="32" t="s">
        <v>414</v>
      </c>
      <c r="G2402" s="39">
        <f>IF(F_SEARCHES!$H2402=1,(VLOOKUP(F_SEARCHES!$A2402,'F_ ORDERS'!A:G,7,FALSE)+VLOOKUP(F_SEARCHES!$A2402,'F_ ORDERS'!A:H,8,FALSE))-(F_SEARCHES!$D2402+F_SEARCHES!$E2402),0)</f>
        <v>2.0497685181908309E-2</v>
      </c>
      <c r="H2402" s="32">
        <f>IFERROR(IF(MATCH(F_SEARCHES!$A2402,'F_ ORDERS'!A:A,0),1,),0)</f>
        <v>1</v>
      </c>
    </row>
    <row r="2403" spans="1:8" x14ac:dyDescent="0.2">
      <c r="A2403" s="37" t="str">
        <f t="shared" si="37"/>
        <v>39.175.224.8|42957|0.139548611106875</v>
      </c>
      <c r="B2403" s="32">
        <v>9401</v>
      </c>
      <c r="C2403" s="32" t="s">
        <v>3308</v>
      </c>
      <c r="D2403" s="38">
        <f>INT(DT!A2403)</f>
        <v>42957</v>
      </c>
      <c r="E2403" s="39">
        <f>DT!A2403-INT(DT!A2403)</f>
        <v>0.13954861110687489</v>
      </c>
      <c r="F2403" s="32" t="s">
        <v>241</v>
      </c>
      <c r="G2403" s="39">
        <f>IF(F_SEARCHES!$H2403=1,(VLOOKUP(F_SEARCHES!$A2403,'F_ ORDERS'!A:G,7,FALSE)+VLOOKUP(F_SEARCHES!$A2403,'F_ ORDERS'!A:H,8,FALSE))-(F_SEARCHES!$D2403+F_SEARCHES!$E2403),0)</f>
        <v>0</v>
      </c>
      <c r="H2403" s="32">
        <f>IFERROR(IF(MATCH(F_SEARCHES!$A2403,'F_ ORDERS'!A:A,0),1,),0)</f>
        <v>0</v>
      </c>
    </row>
    <row r="2404" spans="1:8" x14ac:dyDescent="0.2">
      <c r="A2404" s="37" t="str">
        <f t="shared" si="37"/>
        <v>39.179.70.81|45022|0.539224537038535</v>
      </c>
      <c r="B2404" s="32">
        <v>9402</v>
      </c>
      <c r="C2404" s="32" t="s">
        <v>3309</v>
      </c>
      <c r="D2404" s="38">
        <f>INT(DT!A2404)</f>
        <v>45022</v>
      </c>
      <c r="E2404" s="39">
        <f>DT!A2404-INT(DT!A2404)</f>
        <v>0.53922453703853535</v>
      </c>
      <c r="F2404" s="32" t="s">
        <v>107</v>
      </c>
      <c r="G2404" s="39">
        <f>IF(F_SEARCHES!$H2404=1,(VLOOKUP(F_SEARCHES!$A2404,'F_ ORDERS'!A:G,7,FALSE)+VLOOKUP(F_SEARCHES!$A2404,'F_ ORDERS'!A:H,8,FALSE))-(F_SEARCHES!$D2404+F_SEARCHES!$E2404),0)</f>
        <v>0</v>
      </c>
      <c r="H2404" s="32">
        <f>IFERROR(IF(MATCH(F_SEARCHES!$A2404,'F_ ORDERS'!A:A,0),1,),0)</f>
        <v>0</v>
      </c>
    </row>
    <row r="2405" spans="1:8" x14ac:dyDescent="0.2">
      <c r="A2405" s="37" t="str">
        <f t="shared" si="37"/>
        <v>39.182.63.248|44601|0.432534722232958</v>
      </c>
      <c r="B2405" s="32">
        <v>9403</v>
      </c>
      <c r="C2405" s="32" t="s">
        <v>3310</v>
      </c>
      <c r="D2405" s="38">
        <f>INT(DT!A2405)</f>
        <v>44601</v>
      </c>
      <c r="E2405" s="39">
        <f>DT!A2405-INT(DT!A2405)</f>
        <v>0.4325347222329583</v>
      </c>
      <c r="F2405" s="32" t="s">
        <v>462</v>
      </c>
      <c r="G2405" s="39">
        <f>IF(F_SEARCHES!$H2405=1,(VLOOKUP(F_SEARCHES!$A2405,'F_ ORDERS'!A:G,7,FALSE)+VLOOKUP(F_SEARCHES!$A2405,'F_ ORDERS'!A:H,8,FALSE))-(F_SEARCHES!$D2405+F_SEARCHES!$E2405),0)</f>
        <v>2.8599537035916001E-2</v>
      </c>
      <c r="H2405" s="32">
        <f>IFERROR(IF(MATCH(F_SEARCHES!$A2405,'F_ ORDERS'!A:A,0),1,),0)</f>
        <v>1</v>
      </c>
    </row>
    <row r="2406" spans="1:8" x14ac:dyDescent="0.2">
      <c r="A2406" s="37" t="str">
        <f t="shared" si="37"/>
        <v>39.188.1.214|44094|0.432337962956808</v>
      </c>
      <c r="B2406" s="32">
        <v>9404</v>
      </c>
      <c r="C2406" s="32" t="s">
        <v>3311</v>
      </c>
      <c r="D2406" s="38">
        <f>INT(DT!A2406)</f>
        <v>44094</v>
      </c>
      <c r="E2406" s="39">
        <f>DT!A2406-INT(DT!A2406)</f>
        <v>0.43233796295680804</v>
      </c>
      <c r="F2406" s="32" t="s">
        <v>8</v>
      </c>
      <c r="G2406" s="39">
        <f>IF(F_SEARCHES!$H2406=1,(VLOOKUP(F_SEARCHES!$A2406,'F_ ORDERS'!A:G,7,FALSE)+VLOOKUP(F_SEARCHES!$A2406,'F_ ORDERS'!A:H,8,FALSE))-(F_SEARCHES!$D2406+F_SEARCHES!$E2406),0)</f>
        <v>0</v>
      </c>
      <c r="H2406" s="32">
        <f>IFERROR(IF(MATCH(F_SEARCHES!$A2406,'F_ ORDERS'!A:A,0),1,),0)</f>
        <v>0</v>
      </c>
    </row>
    <row r="2407" spans="1:8" x14ac:dyDescent="0.2">
      <c r="A2407" s="37" t="str">
        <f t="shared" si="37"/>
        <v>39.190.198.111|42363|0.826562499998545</v>
      </c>
      <c r="B2407" s="32">
        <v>9405</v>
      </c>
      <c r="C2407" s="32" t="s">
        <v>3312</v>
      </c>
      <c r="D2407" s="38">
        <f>INT(DT!A2407)</f>
        <v>42363</v>
      </c>
      <c r="E2407" s="39">
        <f>DT!A2407-INT(DT!A2407)</f>
        <v>0.82656249999854481</v>
      </c>
      <c r="F2407" s="32" t="s">
        <v>309</v>
      </c>
      <c r="G2407" s="39">
        <f>IF(F_SEARCHES!$H2407=1,(VLOOKUP(F_SEARCHES!$A2407,'F_ ORDERS'!A:G,7,FALSE)+VLOOKUP(F_SEARCHES!$A2407,'F_ ORDERS'!A:H,8,FALSE))-(F_SEARCHES!$D2407+F_SEARCHES!$E2407),0)</f>
        <v>7.9039351854589768E-2</v>
      </c>
      <c r="H2407" s="32">
        <f>IFERROR(IF(MATCH(F_SEARCHES!$A2407,'F_ ORDERS'!A:A,0),1,),0)</f>
        <v>1</v>
      </c>
    </row>
    <row r="2408" spans="1:8" x14ac:dyDescent="0.2">
      <c r="A2408" s="37" t="str">
        <f t="shared" si="37"/>
        <v>39.21.149.51|43379|0.0719791666633682</v>
      </c>
      <c r="B2408" s="32">
        <v>9406</v>
      </c>
      <c r="C2408" s="32" t="s">
        <v>3313</v>
      </c>
      <c r="D2408" s="38">
        <f>INT(DT!A2408)</f>
        <v>43379</v>
      </c>
      <c r="E2408" s="39">
        <f>DT!A2408-INT(DT!A2408)</f>
        <v>7.1979166663368233E-2</v>
      </c>
      <c r="F2408" s="32" t="s">
        <v>489</v>
      </c>
      <c r="G2408" s="39">
        <f>IF(F_SEARCHES!$H2408=1,(VLOOKUP(F_SEARCHES!$A2408,'F_ ORDERS'!A:G,7,FALSE)+VLOOKUP(F_SEARCHES!$A2408,'F_ ORDERS'!A:H,8,FALSE))-(F_SEARCHES!$D2408+F_SEARCHES!$E2408),0)</f>
        <v>8.908564814919373E-2</v>
      </c>
      <c r="H2408" s="32">
        <f>IFERROR(IF(MATCH(F_SEARCHES!$A2408,'F_ ORDERS'!A:A,0),1,),0)</f>
        <v>1</v>
      </c>
    </row>
    <row r="2409" spans="1:8" x14ac:dyDescent="0.2">
      <c r="A2409" s="37" t="str">
        <f t="shared" si="37"/>
        <v>39.212.64.199|44027|0.789664351847023</v>
      </c>
      <c r="B2409" s="32">
        <v>9407</v>
      </c>
      <c r="C2409" s="32" t="s">
        <v>3314</v>
      </c>
      <c r="D2409" s="38">
        <f>INT(DT!A2409)</f>
        <v>44027</v>
      </c>
      <c r="E2409" s="39">
        <f>DT!A2409-INT(DT!A2409)</f>
        <v>0.78966435184702277</v>
      </c>
      <c r="F2409" s="32" t="s">
        <v>162</v>
      </c>
      <c r="G2409" s="39">
        <f>IF(F_SEARCHES!$H2409=1,(VLOOKUP(F_SEARCHES!$A2409,'F_ ORDERS'!A:G,7,FALSE)+VLOOKUP(F_SEARCHES!$A2409,'F_ ORDERS'!A:H,8,FALSE))-(F_SEARCHES!$D2409+F_SEARCHES!$E2409),0)</f>
        <v>0</v>
      </c>
      <c r="H2409" s="32">
        <f>IFERROR(IF(MATCH(F_SEARCHES!$A2409,'F_ ORDERS'!A:A,0),1,),0)</f>
        <v>0</v>
      </c>
    </row>
    <row r="2410" spans="1:8" x14ac:dyDescent="0.2">
      <c r="A2410" s="37" t="str">
        <f t="shared" si="37"/>
        <v>39.237.35.2|43924|0.407106481477967</v>
      </c>
      <c r="B2410" s="32">
        <v>9408</v>
      </c>
      <c r="C2410" s="32" t="s">
        <v>3315</v>
      </c>
      <c r="D2410" s="38">
        <f>INT(DT!A2410)</f>
        <v>43924</v>
      </c>
      <c r="E2410" s="39">
        <f>DT!A2410-INT(DT!A2410)</f>
        <v>0.40710648147796746</v>
      </c>
      <c r="F2410" s="32" t="s">
        <v>307</v>
      </c>
      <c r="G2410" s="39">
        <f>IF(F_SEARCHES!$H2410=1,(VLOOKUP(F_SEARCHES!$A2410,'F_ ORDERS'!A:G,7,FALSE)+VLOOKUP(F_SEARCHES!$A2410,'F_ ORDERS'!A:H,8,FALSE))-(F_SEARCHES!$D2410+F_SEARCHES!$E2410),0)</f>
        <v>0</v>
      </c>
      <c r="H2410" s="32">
        <f>IFERROR(IF(MATCH(F_SEARCHES!$A2410,'F_ ORDERS'!A:A,0),1,),0)</f>
        <v>0</v>
      </c>
    </row>
    <row r="2411" spans="1:8" x14ac:dyDescent="0.2">
      <c r="A2411" s="37" t="str">
        <f t="shared" si="37"/>
        <v>39.25.137.86|44646|0.217499999998836</v>
      </c>
      <c r="B2411" s="32">
        <v>9409</v>
      </c>
      <c r="C2411" s="32" t="s">
        <v>3316</v>
      </c>
      <c r="D2411" s="38">
        <f>INT(DT!A2411)</f>
        <v>44646</v>
      </c>
      <c r="E2411" s="39">
        <f>DT!A2411-INT(DT!A2411)</f>
        <v>0.21749999999883585</v>
      </c>
      <c r="F2411" s="32" t="s">
        <v>457</v>
      </c>
      <c r="G2411" s="39">
        <f>IF(F_SEARCHES!$H2411=1,(VLOOKUP(F_SEARCHES!$A2411,'F_ ORDERS'!A:G,7,FALSE)+VLOOKUP(F_SEARCHES!$A2411,'F_ ORDERS'!A:H,8,FALSE))-(F_SEARCHES!$D2411+F_SEARCHES!$E2411),0)</f>
        <v>9.4120370369637385E-2</v>
      </c>
      <c r="H2411" s="32">
        <f>IFERROR(IF(MATCH(F_SEARCHES!$A2411,'F_ ORDERS'!A:A,0),1,),0)</f>
        <v>1</v>
      </c>
    </row>
    <row r="2412" spans="1:8" x14ac:dyDescent="0.2">
      <c r="A2412" s="37" t="str">
        <f t="shared" si="37"/>
        <v>39.253.32.252|45321|0.860416666670062</v>
      </c>
      <c r="B2412" s="32">
        <v>9410</v>
      </c>
      <c r="C2412" s="32" t="s">
        <v>3317</v>
      </c>
      <c r="D2412" s="38">
        <f>INT(DT!A2412)</f>
        <v>45321</v>
      </c>
      <c r="E2412" s="39">
        <f>DT!A2412-INT(DT!A2412)</f>
        <v>0.86041666667006211</v>
      </c>
      <c r="F2412" s="32" t="s">
        <v>73</v>
      </c>
      <c r="G2412" s="39">
        <f>IF(F_SEARCHES!$H2412=1,(VLOOKUP(F_SEARCHES!$A2412,'F_ ORDERS'!A:G,7,FALSE)+VLOOKUP(F_SEARCHES!$A2412,'F_ ORDERS'!A:H,8,FALSE))-(F_SEARCHES!$D2412+F_SEARCHES!$E2412),0)</f>
        <v>3.8622685184236616E-2</v>
      </c>
      <c r="H2412" s="32">
        <f>IFERROR(IF(MATCH(F_SEARCHES!$A2412,'F_ ORDERS'!A:A,0),1,),0)</f>
        <v>1</v>
      </c>
    </row>
    <row r="2413" spans="1:8" x14ac:dyDescent="0.2">
      <c r="A2413" s="37" t="str">
        <f t="shared" si="37"/>
        <v>39.44.72.194|42057|0.570358796299843</v>
      </c>
      <c r="B2413" s="32">
        <v>9411</v>
      </c>
      <c r="C2413" s="32" t="s">
        <v>3318</v>
      </c>
      <c r="D2413" s="38">
        <f>INT(DT!A2413)</f>
        <v>42057</v>
      </c>
      <c r="E2413" s="39">
        <f>DT!A2413-INT(DT!A2413)</f>
        <v>0.57035879629984265</v>
      </c>
      <c r="F2413" s="32" t="s">
        <v>205</v>
      </c>
      <c r="G2413" s="39">
        <f>IF(F_SEARCHES!$H2413=1,(VLOOKUP(F_SEARCHES!$A2413,'F_ ORDERS'!A:G,7,FALSE)+VLOOKUP(F_SEARCHES!$A2413,'F_ ORDERS'!A:H,8,FALSE))-(F_SEARCHES!$D2413+F_SEARCHES!$E2413),0)</f>
        <v>0</v>
      </c>
      <c r="H2413" s="32">
        <f>IFERROR(IF(MATCH(F_SEARCHES!$A2413,'F_ ORDERS'!A:A,0),1,),0)</f>
        <v>0</v>
      </c>
    </row>
    <row r="2414" spans="1:8" x14ac:dyDescent="0.2">
      <c r="A2414" s="37" t="str">
        <f t="shared" si="37"/>
        <v>39.95.210.130|42168|0.296574074076489</v>
      </c>
      <c r="B2414" s="32">
        <v>9412</v>
      </c>
      <c r="C2414" s="32" t="s">
        <v>3319</v>
      </c>
      <c r="D2414" s="38">
        <f>INT(DT!A2414)</f>
        <v>42168</v>
      </c>
      <c r="E2414" s="39">
        <f>DT!A2414-INT(DT!A2414)</f>
        <v>0.29657407407648861</v>
      </c>
      <c r="F2414" s="32" t="s">
        <v>443</v>
      </c>
      <c r="G2414" s="39">
        <f>IF(F_SEARCHES!$H2414=1,(VLOOKUP(F_SEARCHES!$A2414,'F_ ORDERS'!A:G,7,FALSE)+VLOOKUP(F_SEARCHES!$A2414,'F_ ORDERS'!A:H,8,FALSE))-(F_SEARCHES!$D2414+F_SEARCHES!$E2414),0)</f>
        <v>4.0486111109203193E-2</v>
      </c>
      <c r="H2414" s="32">
        <f>IFERROR(IF(MATCH(F_SEARCHES!$A2414,'F_ ORDERS'!A:A,0),1,),0)</f>
        <v>1</v>
      </c>
    </row>
    <row r="2415" spans="1:8" x14ac:dyDescent="0.2">
      <c r="A2415" s="37" t="str">
        <f t="shared" si="37"/>
        <v>4.121.166.233|45300|0.539641203700739</v>
      </c>
      <c r="B2415" s="32">
        <v>9413</v>
      </c>
      <c r="C2415" s="32" t="s">
        <v>3320</v>
      </c>
      <c r="D2415" s="38">
        <f>INT(DT!A2415)</f>
        <v>45300</v>
      </c>
      <c r="E2415" s="39">
        <f>DT!A2415-INT(DT!A2415)</f>
        <v>0.53964120370073942</v>
      </c>
      <c r="F2415" s="32" t="s">
        <v>457</v>
      </c>
      <c r="G2415" s="39">
        <f>IF(F_SEARCHES!$H2415=1,(VLOOKUP(F_SEARCHES!$A2415,'F_ ORDERS'!A:G,7,FALSE)+VLOOKUP(F_SEARCHES!$A2415,'F_ ORDERS'!A:H,8,FALSE))-(F_SEARCHES!$D2415+F_SEARCHES!$E2415),0)</f>
        <v>8.2326388888759539E-2</v>
      </c>
      <c r="H2415" s="32">
        <f>IFERROR(IF(MATCH(F_SEARCHES!$A2415,'F_ ORDERS'!A:A,0),1,),0)</f>
        <v>1</v>
      </c>
    </row>
    <row r="2416" spans="1:8" x14ac:dyDescent="0.2">
      <c r="A2416" s="37" t="str">
        <f t="shared" si="37"/>
        <v>4.16.223.95|44329|0.091064814812853</v>
      </c>
      <c r="B2416" s="32">
        <v>9414</v>
      </c>
      <c r="C2416" s="32" t="s">
        <v>3321</v>
      </c>
      <c r="D2416" s="38">
        <f>INT(DT!A2416)</f>
        <v>44329</v>
      </c>
      <c r="E2416" s="39">
        <f>DT!A2416-INT(DT!A2416)</f>
        <v>9.1064814812853001E-2</v>
      </c>
      <c r="F2416" s="32" t="s">
        <v>428</v>
      </c>
      <c r="G2416" s="39">
        <f>IF(F_SEARCHES!$H2416=1,(VLOOKUP(F_SEARCHES!$A2416,'F_ ORDERS'!A:G,7,FALSE)+VLOOKUP(F_SEARCHES!$A2416,'F_ ORDERS'!A:H,8,FALSE))-(F_SEARCHES!$D2416+F_SEARCHES!$E2416),0)</f>
        <v>0.10429398147971369</v>
      </c>
      <c r="H2416" s="32">
        <f>IFERROR(IF(MATCH(F_SEARCHES!$A2416,'F_ ORDERS'!A:A,0),1,),0)</f>
        <v>1</v>
      </c>
    </row>
    <row r="2417" spans="1:8" x14ac:dyDescent="0.2">
      <c r="A2417" s="37" t="str">
        <f t="shared" si="37"/>
        <v>4.182.253.7|45470|0.68337962962687</v>
      </c>
      <c r="B2417" s="32">
        <v>9415</v>
      </c>
      <c r="C2417" s="32" t="s">
        <v>3322</v>
      </c>
      <c r="D2417" s="38">
        <f>INT(DT!A2417)</f>
        <v>45470</v>
      </c>
      <c r="E2417" s="39">
        <f>DT!A2417-INT(DT!A2417)</f>
        <v>0.68337962962687016</v>
      </c>
      <c r="F2417" s="32" t="s">
        <v>49</v>
      </c>
      <c r="G2417" s="39">
        <f>IF(F_SEARCHES!$H2417=1,(VLOOKUP(F_SEARCHES!$A2417,'F_ ORDERS'!A:G,7,FALSE)+VLOOKUP(F_SEARCHES!$A2417,'F_ ORDERS'!A:H,8,FALSE))-(F_SEARCHES!$D2417+F_SEARCHES!$E2417),0)</f>
        <v>0</v>
      </c>
      <c r="H2417" s="32">
        <f>IFERROR(IF(MATCH(F_SEARCHES!$A2417,'F_ ORDERS'!A:A,0),1,),0)</f>
        <v>0</v>
      </c>
    </row>
    <row r="2418" spans="1:8" x14ac:dyDescent="0.2">
      <c r="A2418" s="37" t="str">
        <f t="shared" si="37"/>
        <v>4.198.6.75|43742|0.09333333333052</v>
      </c>
      <c r="B2418" s="32">
        <v>9416</v>
      </c>
      <c r="C2418" s="32" t="s">
        <v>3323</v>
      </c>
      <c r="D2418" s="38">
        <f>INT(DT!A2418)</f>
        <v>43742</v>
      </c>
      <c r="E2418" s="39">
        <f>DT!A2418-INT(DT!A2418)</f>
        <v>9.3333333330519963E-2</v>
      </c>
      <c r="F2418" s="32" t="s">
        <v>139</v>
      </c>
      <c r="G2418" s="39">
        <f>IF(F_SEARCHES!$H2418=1,(VLOOKUP(F_SEARCHES!$A2418,'F_ ORDERS'!A:G,7,FALSE)+VLOOKUP(F_SEARCHES!$A2418,'F_ ORDERS'!A:H,8,FALSE))-(F_SEARCHES!$D2418+F_SEARCHES!$E2418),0)</f>
        <v>2.6157407410209998E-2</v>
      </c>
      <c r="H2418" s="32">
        <f>IFERROR(IF(MATCH(F_SEARCHES!$A2418,'F_ ORDERS'!A:A,0),1,),0)</f>
        <v>1</v>
      </c>
    </row>
    <row r="2419" spans="1:8" x14ac:dyDescent="0.2">
      <c r="A2419" s="37" t="str">
        <f t="shared" si="37"/>
        <v>4.20.252.190|45544|0.602696759262471</v>
      </c>
      <c r="B2419" s="32">
        <v>9417</v>
      </c>
      <c r="C2419" s="32" t="s">
        <v>3324</v>
      </c>
      <c r="D2419" s="38">
        <f>INT(DT!A2419)</f>
        <v>45544</v>
      </c>
      <c r="E2419" s="39">
        <f>DT!A2419-INT(DT!A2419)</f>
        <v>0.60269675926247146</v>
      </c>
      <c r="F2419" s="32" t="s">
        <v>137</v>
      </c>
      <c r="G2419" s="39">
        <f>IF(F_SEARCHES!$H2419=1,(VLOOKUP(F_SEARCHES!$A2419,'F_ ORDERS'!A:G,7,FALSE)+VLOOKUP(F_SEARCHES!$A2419,'F_ ORDERS'!A:H,8,FALSE))-(F_SEARCHES!$D2419+F_SEARCHES!$E2419),0)</f>
        <v>3.5763888881774619E-3</v>
      </c>
      <c r="H2419" s="32">
        <f>IFERROR(IF(MATCH(F_SEARCHES!$A2419,'F_ ORDERS'!A:A,0),1,),0)</f>
        <v>1</v>
      </c>
    </row>
    <row r="2420" spans="1:8" x14ac:dyDescent="0.2">
      <c r="A2420" s="37" t="str">
        <f t="shared" si="37"/>
        <v>4.251.13.98|45349|0.669583333343326</v>
      </c>
      <c r="B2420" s="32">
        <v>9418</v>
      </c>
      <c r="C2420" s="32" t="s">
        <v>3325</v>
      </c>
      <c r="D2420" s="38">
        <f>INT(DT!A2420)</f>
        <v>45349</v>
      </c>
      <c r="E2420" s="39">
        <f>DT!A2420-INT(DT!A2420)</f>
        <v>0.66958333334332565</v>
      </c>
      <c r="F2420" s="32" t="s">
        <v>288</v>
      </c>
      <c r="G2420" s="39">
        <f>IF(F_SEARCHES!$H2420=1,(VLOOKUP(F_SEARCHES!$A2420,'F_ ORDERS'!A:G,7,FALSE)+VLOOKUP(F_SEARCHES!$A2420,'F_ ORDERS'!A:H,8,FALSE))-(F_SEARCHES!$D2420+F_SEARCHES!$E2420),0)</f>
        <v>7.1689814816636499E-2</v>
      </c>
      <c r="H2420" s="32">
        <f>IFERROR(IF(MATCH(F_SEARCHES!$A2420,'F_ ORDERS'!A:A,0),1,),0)</f>
        <v>1</v>
      </c>
    </row>
    <row r="2421" spans="1:8" x14ac:dyDescent="0.2">
      <c r="A2421" s="37" t="str">
        <f t="shared" si="37"/>
        <v>4.253.8.115|45018|0.617777777777519</v>
      </c>
      <c r="B2421" s="32">
        <v>9419</v>
      </c>
      <c r="C2421" s="32" t="s">
        <v>3326</v>
      </c>
      <c r="D2421" s="38">
        <f>INT(DT!A2421)</f>
        <v>45018</v>
      </c>
      <c r="E2421" s="39">
        <f>DT!A2421-INT(DT!A2421)</f>
        <v>0.61777777777751908</v>
      </c>
      <c r="F2421" s="32" t="s">
        <v>468</v>
      </c>
      <c r="G2421" s="39">
        <f>IF(F_SEARCHES!$H2421=1,(VLOOKUP(F_SEARCHES!$A2421,'F_ ORDERS'!A:G,7,FALSE)+VLOOKUP(F_SEARCHES!$A2421,'F_ ORDERS'!A:H,8,FALSE))-(F_SEARCHES!$D2421+F_SEARCHES!$E2421),0)</f>
        <v>8.650462963123573E-2</v>
      </c>
      <c r="H2421" s="32">
        <f>IFERROR(IF(MATCH(F_SEARCHES!$A2421,'F_ ORDERS'!A:A,0),1,),0)</f>
        <v>1</v>
      </c>
    </row>
    <row r="2422" spans="1:8" x14ac:dyDescent="0.2">
      <c r="A2422" s="37" t="str">
        <f t="shared" si="37"/>
        <v>4.50.167.66|44433|0.3203125</v>
      </c>
      <c r="B2422" s="32">
        <v>9420</v>
      </c>
      <c r="C2422" s="32" t="s">
        <v>3327</v>
      </c>
      <c r="D2422" s="38">
        <f>INT(DT!A2422)</f>
        <v>44433</v>
      </c>
      <c r="E2422" s="39">
        <f>DT!A2422-INT(DT!A2422)</f>
        <v>0.3203125</v>
      </c>
      <c r="F2422" s="32" t="s">
        <v>33</v>
      </c>
      <c r="G2422" s="39">
        <f>IF(F_SEARCHES!$H2422=1,(VLOOKUP(F_SEARCHES!$A2422,'F_ ORDERS'!A:G,7,FALSE)+VLOOKUP(F_SEARCHES!$A2422,'F_ ORDERS'!A:H,8,FALSE))-(F_SEARCHES!$D2422+F_SEARCHES!$E2422),0)</f>
        <v>0</v>
      </c>
      <c r="H2422" s="32">
        <f>IFERROR(IF(MATCH(F_SEARCHES!$A2422,'F_ ORDERS'!A:A,0),1,),0)</f>
        <v>0</v>
      </c>
    </row>
    <row r="2423" spans="1:8" x14ac:dyDescent="0.2">
      <c r="A2423" s="37" t="str">
        <f t="shared" si="37"/>
        <v>4.51.20.85|42715|0.990416666667443</v>
      </c>
      <c r="B2423" s="32">
        <v>9421</v>
      </c>
      <c r="C2423" s="32" t="s">
        <v>3328</v>
      </c>
      <c r="D2423" s="38">
        <f>INT(DT!A2423)</f>
        <v>42715</v>
      </c>
      <c r="E2423" s="39">
        <f>DT!A2423-INT(DT!A2423)</f>
        <v>0.99041666666744277</v>
      </c>
      <c r="F2423" s="32" t="s">
        <v>347</v>
      </c>
      <c r="G2423" s="39">
        <f>IF(F_SEARCHES!$H2423=1,(VLOOKUP(F_SEARCHES!$A2423,'F_ ORDERS'!A:G,7,FALSE)+VLOOKUP(F_SEARCHES!$A2423,'F_ ORDERS'!A:H,8,FALSE))-(F_SEARCHES!$D2423+F_SEARCHES!$E2423),0)</f>
        <v>6.9444444452528842E-3</v>
      </c>
      <c r="H2423" s="32">
        <f>IFERROR(IF(MATCH(F_SEARCHES!$A2423,'F_ ORDERS'!A:A,0),1,),0)</f>
        <v>1</v>
      </c>
    </row>
    <row r="2424" spans="1:8" x14ac:dyDescent="0.2">
      <c r="A2424" s="37" t="str">
        <f t="shared" si="37"/>
        <v>4.79.116.173|44386|0.398912037038826</v>
      </c>
      <c r="B2424" s="32">
        <v>9422</v>
      </c>
      <c r="C2424" s="32" t="s">
        <v>3329</v>
      </c>
      <c r="D2424" s="38">
        <f>INT(DT!A2424)</f>
        <v>44386</v>
      </c>
      <c r="E2424" s="39">
        <f>DT!A2424-INT(DT!A2424)</f>
        <v>0.39891203703882638</v>
      </c>
      <c r="F2424" s="32" t="s">
        <v>92</v>
      </c>
      <c r="G2424" s="39">
        <f>IF(F_SEARCHES!$H2424=1,(VLOOKUP(F_SEARCHES!$A2424,'F_ ORDERS'!A:G,7,FALSE)+VLOOKUP(F_SEARCHES!$A2424,'F_ ORDERS'!A:H,8,FALSE))-(F_SEARCHES!$D2424+F_SEARCHES!$E2424),0)</f>
        <v>0</v>
      </c>
      <c r="H2424" s="32">
        <f>IFERROR(IF(MATCH(F_SEARCHES!$A2424,'F_ ORDERS'!A:A,0),1,),0)</f>
        <v>0</v>
      </c>
    </row>
    <row r="2425" spans="1:8" x14ac:dyDescent="0.2">
      <c r="A2425" s="37" t="str">
        <f t="shared" si="37"/>
        <v>40.102.95.61|43646|0.0499537037030677</v>
      </c>
      <c r="B2425" s="32">
        <v>9423</v>
      </c>
      <c r="C2425" s="32" t="s">
        <v>3330</v>
      </c>
      <c r="D2425" s="38">
        <f>INT(DT!A2425)</f>
        <v>43646</v>
      </c>
      <c r="E2425" s="39">
        <f>DT!A2425-INT(DT!A2425)</f>
        <v>4.9953703703067731E-2</v>
      </c>
      <c r="F2425" s="32" t="s">
        <v>92</v>
      </c>
      <c r="G2425" s="39">
        <f>IF(F_SEARCHES!$H2425=1,(VLOOKUP(F_SEARCHES!$A2425,'F_ ORDERS'!A:G,7,FALSE)+VLOOKUP(F_SEARCHES!$A2425,'F_ ORDERS'!A:H,8,FALSE))-(F_SEARCHES!$D2425+F_SEARCHES!$E2425),0)</f>
        <v>0</v>
      </c>
      <c r="H2425" s="32">
        <f>IFERROR(IF(MATCH(F_SEARCHES!$A2425,'F_ ORDERS'!A:A,0),1,),0)</f>
        <v>0</v>
      </c>
    </row>
    <row r="2426" spans="1:8" x14ac:dyDescent="0.2">
      <c r="A2426" s="37" t="str">
        <f t="shared" si="37"/>
        <v>40.108.31.228|44282|0.798263888893416</v>
      </c>
      <c r="B2426" s="32">
        <v>9424</v>
      </c>
      <c r="C2426" s="32" t="s">
        <v>3331</v>
      </c>
      <c r="D2426" s="38">
        <f>INT(DT!A2426)</f>
        <v>44282</v>
      </c>
      <c r="E2426" s="39">
        <f>DT!A2426-INT(DT!A2426)</f>
        <v>0.79826388889341615</v>
      </c>
      <c r="F2426" s="32" t="s">
        <v>272</v>
      </c>
      <c r="G2426" s="39">
        <f>IF(F_SEARCHES!$H2426=1,(VLOOKUP(F_SEARCHES!$A2426,'F_ ORDERS'!A:G,7,FALSE)+VLOOKUP(F_SEARCHES!$A2426,'F_ ORDERS'!A:H,8,FALSE))-(F_SEARCHES!$D2426+F_SEARCHES!$E2426),0)</f>
        <v>0</v>
      </c>
      <c r="H2426" s="32">
        <f>IFERROR(IF(MATCH(F_SEARCHES!$A2426,'F_ ORDERS'!A:A,0),1,),0)</f>
        <v>0</v>
      </c>
    </row>
    <row r="2427" spans="1:8" x14ac:dyDescent="0.2">
      <c r="A2427" s="37" t="str">
        <f t="shared" si="37"/>
        <v>40.110.99.194|41794|0.100127314806741</v>
      </c>
      <c r="B2427" s="32">
        <v>9425</v>
      </c>
      <c r="C2427" s="32" t="s">
        <v>3332</v>
      </c>
      <c r="D2427" s="38">
        <f>INT(DT!A2427)</f>
        <v>41794</v>
      </c>
      <c r="E2427" s="39">
        <f>DT!A2427-INT(DT!A2427)</f>
        <v>0.1001273148067412</v>
      </c>
      <c r="F2427" s="32" t="s">
        <v>453</v>
      </c>
      <c r="G2427" s="39">
        <f>IF(F_SEARCHES!$H2427=1,(VLOOKUP(F_SEARCHES!$A2427,'F_ ORDERS'!A:G,7,FALSE)+VLOOKUP(F_SEARCHES!$A2427,'F_ ORDERS'!A:H,8,FALSE))-(F_SEARCHES!$D2427+F_SEARCHES!$E2427),0)</f>
        <v>0</v>
      </c>
      <c r="H2427" s="32">
        <f>IFERROR(IF(MATCH(F_SEARCHES!$A2427,'F_ ORDERS'!A:A,0),1,),0)</f>
        <v>0</v>
      </c>
    </row>
    <row r="2428" spans="1:8" x14ac:dyDescent="0.2">
      <c r="A2428" s="37" t="str">
        <f t="shared" si="37"/>
        <v>40.125.99.76|43958|0.878819444442343</v>
      </c>
      <c r="B2428" s="32">
        <v>9426</v>
      </c>
      <c r="C2428" s="32" t="s">
        <v>3333</v>
      </c>
      <c r="D2428" s="38">
        <f>INT(DT!A2428)</f>
        <v>43958</v>
      </c>
      <c r="E2428" s="39">
        <f>DT!A2428-INT(DT!A2428)</f>
        <v>0.8788194444423425</v>
      </c>
      <c r="F2428" s="32" t="s">
        <v>451</v>
      </c>
      <c r="G2428" s="39">
        <f>IF(F_SEARCHES!$H2428=1,(VLOOKUP(F_SEARCHES!$A2428,'F_ ORDERS'!A:G,7,FALSE)+VLOOKUP(F_SEARCHES!$A2428,'F_ ORDERS'!A:H,8,FALSE))-(F_SEARCHES!$D2428+F_SEARCHES!$E2428),0)</f>
        <v>1.1053240741603076E-2</v>
      </c>
      <c r="H2428" s="32">
        <f>IFERROR(IF(MATCH(F_SEARCHES!$A2428,'F_ ORDERS'!A:A,0),1,),0)</f>
        <v>1</v>
      </c>
    </row>
    <row r="2429" spans="1:8" x14ac:dyDescent="0.2">
      <c r="A2429" s="37" t="str">
        <f t="shared" si="37"/>
        <v>40.142.230.219|44902|0.535428240742476</v>
      </c>
      <c r="B2429" s="32">
        <v>9427</v>
      </c>
      <c r="C2429" s="32" t="s">
        <v>3334</v>
      </c>
      <c r="D2429" s="38">
        <f>INT(DT!A2429)</f>
        <v>44902</v>
      </c>
      <c r="E2429" s="39">
        <f>DT!A2429-INT(DT!A2429)</f>
        <v>0.53542824074247619</v>
      </c>
      <c r="F2429" s="32" t="s">
        <v>314</v>
      </c>
      <c r="G2429" s="39">
        <f>IF(F_SEARCHES!$H2429=1,(VLOOKUP(F_SEARCHES!$A2429,'F_ ORDERS'!A:G,7,FALSE)+VLOOKUP(F_SEARCHES!$A2429,'F_ ORDERS'!A:H,8,FALSE))-(F_SEARCHES!$D2429+F_SEARCHES!$E2429),0)</f>
        <v>0</v>
      </c>
      <c r="H2429" s="32">
        <f>IFERROR(IF(MATCH(F_SEARCHES!$A2429,'F_ ORDERS'!A:A,0),1,),0)</f>
        <v>0</v>
      </c>
    </row>
    <row r="2430" spans="1:8" x14ac:dyDescent="0.2">
      <c r="A2430" s="37" t="str">
        <f t="shared" si="37"/>
        <v>40.152.71.210|45430|0.935960648137552</v>
      </c>
      <c r="B2430" s="32">
        <v>9428</v>
      </c>
      <c r="C2430" s="32" t="s">
        <v>3335</v>
      </c>
      <c r="D2430" s="38">
        <f>INT(DT!A2430)</f>
        <v>45430</v>
      </c>
      <c r="E2430" s="39">
        <f>DT!A2430-INT(DT!A2430)</f>
        <v>0.9359606481375522</v>
      </c>
      <c r="F2430" s="32" t="s">
        <v>120</v>
      </c>
      <c r="G2430" s="39">
        <f>IF(F_SEARCHES!$H2430=1,(VLOOKUP(F_SEARCHES!$A2430,'F_ ORDERS'!A:G,7,FALSE)+VLOOKUP(F_SEARCHES!$A2430,'F_ ORDERS'!A:H,8,FALSE))-(F_SEARCHES!$D2430+F_SEARCHES!$E2430),0)</f>
        <v>0</v>
      </c>
      <c r="H2430" s="32">
        <f>IFERROR(IF(MATCH(F_SEARCHES!$A2430,'F_ ORDERS'!A:A,0),1,),0)</f>
        <v>0</v>
      </c>
    </row>
    <row r="2431" spans="1:8" x14ac:dyDescent="0.2">
      <c r="A2431" s="37" t="str">
        <f t="shared" si="37"/>
        <v>40.165.83.245|43727|0.337037037039408</v>
      </c>
      <c r="B2431" s="32">
        <v>9429</v>
      </c>
      <c r="C2431" s="32" t="s">
        <v>3336</v>
      </c>
      <c r="D2431" s="38">
        <f>INT(DT!A2431)</f>
        <v>43727</v>
      </c>
      <c r="E2431" s="39">
        <f>DT!A2431-INT(DT!A2431)</f>
        <v>0.33703703703940846</v>
      </c>
      <c r="F2431" s="32" t="s">
        <v>337</v>
      </c>
      <c r="G2431" s="39">
        <f>IF(F_SEARCHES!$H2431=1,(VLOOKUP(F_SEARCHES!$A2431,'F_ ORDERS'!A:G,7,FALSE)+VLOOKUP(F_SEARCHES!$A2431,'F_ ORDERS'!A:H,8,FALSE))-(F_SEARCHES!$D2431+F_SEARCHES!$E2431),0)</f>
        <v>0.11554398148291511</v>
      </c>
      <c r="H2431" s="32">
        <f>IFERROR(IF(MATCH(F_SEARCHES!$A2431,'F_ ORDERS'!A:A,0),1,),0)</f>
        <v>1</v>
      </c>
    </row>
    <row r="2432" spans="1:8" x14ac:dyDescent="0.2">
      <c r="A2432" s="37" t="str">
        <f t="shared" si="37"/>
        <v>40.169.227.42|45008|0.206770833327028</v>
      </c>
      <c r="B2432" s="32">
        <v>9430</v>
      </c>
      <c r="C2432" s="32" t="s">
        <v>3337</v>
      </c>
      <c r="D2432" s="38">
        <f>INT(DT!A2432)</f>
        <v>45008</v>
      </c>
      <c r="E2432" s="39">
        <f>DT!A2432-INT(DT!A2432)</f>
        <v>0.2067708333270275</v>
      </c>
      <c r="F2432" s="32" t="s">
        <v>376</v>
      </c>
      <c r="G2432" s="39">
        <f>IF(F_SEARCHES!$H2432=1,(VLOOKUP(F_SEARCHES!$A2432,'F_ ORDERS'!A:G,7,FALSE)+VLOOKUP(F_SEARCHES!$A2432,'F_ ORDERS'!A:H,8,FALSE))-(F_SEARCHES!$D2432+F_SEARCHES!$E2432),0)</f>
        <v>0</v>
      </c>
      <c r="H2432" s="32">
        <f>IFERROR(IF(MATCH(F_SEARCHES!$A2432,'F_ ORDERS'!A:A,0),1,),0)</f>
        <v>0</v>
      </c>
    </row>
    <row r="2433" spans="1:8" x14ac:dyDescent="0.2">
      <c r="A2433" s="37" t="str">
        <f t="shared" si="37"/>
        <v>40.19.188.157|44059|0.188680555562314</v>
      </c>
      <c r="B2433" s="32">
        <v>9431</v>
      </c>
      <c r="C2433" s="32" t="s">
        <v>3338</v>
      </c>
      <c r="D2433" s="38">
        <f>INT(DT!A2433)</f>
        <v>44059</v>
      </c>
      <c r="E2433" s="39">
        <f>DT!A2433-INT(DT!A2433)</f>
        <v>0.18868055556231411</v>
      </c>
      <c r="F2433" s="32" t="s">
        <v>273</v>
      </c>
      <c r="G2433" s="39">
        <f>IF(F_SEARCHES!$H2433=1,(VLOOKUP(F_SEARCHES!$A2433,'F_ ORDERS'!A:G,7,FALSE)+VLOOKUP(F_SEARCHES!$A2433,'F_ ORDERS'!A:H,8,FALSE))-(F_SEARCHES!$D2433+F_SEARCHES!$E2433),0)</f>
        <v>0</v>
      </c>
      <c r="H2433" s="32">
        <f>IFERROR(IF(MATCH(F_SEARCHES!$A2433,'F_ ORDERS'!A:A,0),1,),0)</f>
        <v>0</v>
      </c>
    </row>
    <row r="2434" spans="1:8" x14ac:dyDescent="0.2">
      <c r="A2434" s="37" t="str">
        <f t="shared" ref="A2434:A2497" si="38">C2434 &amp; "|" &amp; D2434 &amp; "|" &amp; E2434</f>
        <v>40.2.106.57|42545|0.864050925927586</v>
      </c>
      <c r="B2434" s="32">
        <v>9432</v>
      </c>
      <c r="C2434" s="32" t="s">
        <v>3339</v>
      </c>
      <c r="D2434" s="38">
        <f>INT(DT!A2434)</f>
        <v>42545</v>
      </c>
      <c r="E2434" s="39">
        <f>DT!A2434-INT(DT!A2434)</f>
        <v>0.86405092592758592</v>
      </c>
      <c r="F2434" s="32" t="s">
        <v>288</v>
      </c>
      <c r="G2434" s="39">
        <f>IF(F_SEARCHES!$H2434=1,(VLOOKUP(F_SEARCHES!$A2434,'F_ ORDERS'!A:G,7,FALSE)+VLOOKUP(F_SEARCHES!$A2434,'F_ ORDERS'!A:H,8,FALSE))-(F_SEARCHES!$D2434+F_SEARCHES!$E2434),0)</f>
        <v>9.7222222248092294E-3</v>
      </c>
      <c r="H2434" s="32">
        <f>IFERROR(IF(MATCH(F_SEARCHES!$A2434,'F_ ORDERS'!A:A,0),1,),0)</f>
        <v>1</v>
      </c>
    </row>
    <row r="2435" spans="1:8" x14ac:dyDescent="0.2">
      <c r="A2435" s="37" t="str">
        <f t="shared" si="38"/>
        <v>40.205.17.232|44835|0.886574074072996</v>
      </c>
      <c r="B2435" s="32">
        <v>9433</v>
      </c>
      <c r="C2435" s="32" t="s">
        <v>3340</v>
      </c>
      <c r="D2435" s="38">
        <f>INT(DT!A2435)</f>
        <v>44835</v>
      </c>
      <c r="E2435" s="39">
        <f>DT!A2435-INT(DT!A2435)</f>
        <v>0.88657407407299615</v>
      </c>
      <c r="F2435" s="32" t="s">
        <v>186</v>
      </c>
      <c r="G2435" s="39">
        <f>IF(F_SEARCHES!$H2435=1,(VLOOKUP(F_SEARCHES!$A2435,'F_ ORDERS'!A:G,7,FALSE)+VLOOKUP(F_SEARCHES!$A2435,'F_ ORDERS'!A:H,8,FALSE))-(F_SEARCHES!$D2435+F_SEARCHES!$E2435),0)</f>
        <v>0</v>
      </c>
      <c r="H2435" s="32">
        <f>IFERROR(IF(MATCH(F_SEARCHES!$A2435,'F_ ORDERS'!A:A,0),1,),0)</f>
        <v>0</v>
      </c>
    </row>
    <row r="2436" spans="1:8" x14ac:dyDescent="0.2">
      <c r="A2436" s="37" t="str">
        <f t="shared" si="38"/>
        <v>40.212.37.160|41700|0.183148148149485</v>
      </c>
      <c r="B2436" s="32">
        <v>9434</v>
      </c>
      <c r="C2436" s="32" t="s">
        <v>3341</v>
      </c>
      <c r="D2436" s="38">
        <f>INT(DT!A2436)</f>
        <v>41700</v>
      </c>
      <c r="E2436" s="39">
        <f>DT!A2436-INT(DT!A2436)</f>
        <v>0.18314814814948477</v>
      </c>
      <c r="F2436" s="32" t="s">
        <v>404</v>
      </c>
      <c r="G2436" s="39">
        <f>IF(F_SEARCHES!$H2436=1,(VLOOKUP(F_SEARCHES!$A2436,'F_ ORDERS'!A:G,7,FALSE)+VLOOKUP(F_SEARCHES!$A2436,'F_ ORDERS'!A:H,8,FALSE))-(F_SEARCHES!$D2436+F_SEARCHES!$E2436),0)</f>
        <v>0</v>
      </c>
      <c r="H2436" s="32">
        <f>IFERROR(IF(MATCH(F_SEARCHES!$A2436,'F_ ORDERS'!A:A,0),1,),0)</f>
        <v>0</v>
      </c>
    </row>
    <row r="2437" spans="1:8" x14ac:dyDescent="0.2">
      <c r="A2437" s="37" t="str">
        <f t="shared" si="38"/>
        <v>40.226.202.173|44349|0.455752314817801</v>
      </c>
      <c r="B2437" s="32">
        <v>9435</v>
      </c>
      <c r="C2437" s="32" t="s">
        <v>3342</v>
      </c>
      <c r="D2437" s="38">
        <f>INT(DT!A2437)</f>
        <v>44349</v>
      </c>
      <c r="E2437" s="39">
        <f>DT!A2437-INT(DT!A2437)</f>
        <v>0.45575231481780065</v>
      </c>
      <c r="F2437" s="32" t="s">
        <v>236</v>
      </c>
      <c r="G2437" s="39">
        <f>IF(F_SEARCHES!$H2437=1,(VLOOKUP(F_SEARCHES!$A2437,'F_ ORDERS'!A:G,7,FALSE)+VLOOKUP(F_SEARCHES!$A2437,'F_ ORDERS'!A:H,8,FALSE))-(F_SEARCHES!$D2437+F_SEARCHES!$E2437),0)</f>
        <v>5.7638888902147301E-3</v>
      </c>
      <c r="H2437" s="32">
        <f>IFERROR(IF(MATCH(F_SEARCHES!$A2437,'F_ ORDERS'!A:A,0),1,),0)</f>
        <v>1</v>
      </c>
    </row>
    <row r="2438" spans="1:8" x14ac:dyDescent="0.2">
      <c r="A2438" s="37" t="str">
        <f t="shared" si="38"/>
        <v>40.237.158.34|44963|0.929745370369346</v>
      </c>
      <c r="B2438" s="32">
        <v>9436</v>
      </c>
      <c r="C2438" s="32" t="s">
        <v>3343</v>
      </c>
      <c r="D2438" s="38">
        <f>INT(DT!A2438)</f>
        <v>44963</v>
      </c>
      <c r="E2438" s="39">
        <f>DT!A2438-INT(DT!A2438)</f>
        <v>0.92974537036934635</v>
      </c>
      <c r="F2438" s="32" t="s">
        <v>421</v>
      </c>
      <c r="G2438" s="39">
        <f>IF(F_SEARCHES!$H2438=1,(VLOOKUP(F_SEARCHES!$A2438,'F_ ORDERS'!A:G,7,FALSE)+VLOOKUP(F_SEARCHES!$A2438,'F_ ORDERS'!A:H,8,FALSE))-(F_SEARCHES!$D2438+F_SEARCHES!$E2438),0)</f>
        <v>5.521990740817273E-2</v>
      </c>
      <c r="H2438" s="32">
        <f>IFERROR(IF(MATCH(F_SEARCHES!$A2438,'F_ ORDERS'!A:A,0),1,),0)</f>
        <v>1</v>
      </c>
    </row>
    <row r="2439" spans="1:8" x14ac:dyDescent="0.2">
      <c r="A2439" s="37" t="str">
        <f t="shared" si="38"/>
        <v>40.250.98.27|45144|0.625034722223063</v>
      </c>
      <c r="B2439" s="32">
        <v>9437</v>
      </c>
      <c r="C2439" s="32" t="s">
        <v>3344</v>
      </c>
      <c r="D2439" s="38">
        <f>INT(DT!A2439)</f>
        <v>45144</v>
      </c>
      <c r="E2439" s="39">
        <f>DT!A2439-INT(DT!A2439)</f>
        <v>0.625034722223063</v>
      </c>
      <c r="F2439" s="32" t="s">
        <v>256</v>
      </c>
      <c r="G2439" s="39">
        <f>IF(F_SEARCHES!$H2439=1,(VLOOKUP(F_SEARCHES!$A2439,'F_ ORDERS'!A:G,7,FALSE)+VLOOKUP(F_SEARCHES!$A2439,'F_ ORDERS'!A:H,8,FALSE))-(F_SEARCHES!$D2439+F_SEARCHES!$E2439),0)</f>
        <v>0</v>
      </c>
      <c r="H2439" s="32">
        <f>IFERROR(IF(MATCH(F_SEARCHES!$A2439,'F_ ORDERS'!A:A,0),1,),0)</f>
        <v>0</v>
      </c>
    </row>
    <row r="2440" spans="1:8" x14ac:dyDescent="0.2">
      <c r="A2440" s="37" t="str">
        <f t="shared" si="38"/>
        <v>40.38.58.46|41844|0.614675925928168</v>
      </c>
      <c r="B2440" s="32">
        <v>9438</v>
      </c>
      <c r="C2440" s="32" t="s">
        <v>3345</v>
      </c>
      <c r="D2440" s="38">
        <f>INT(DT!A2440)</f>
        <v>41844</v>
      </c>
      <c r="E2440" s="39">
        <f>DT!A2440-INT(DT!A2440)</f>
        <v>0.614675925928168</v>
      </c>
      <c r="F2440" s="32" t="s">
        <v>205</v>
      </c>
      <c r="G2440" s="39">
        <f>IF(F_SEARCHES!$H2440=1,(VLOOKUP(F_SEARCHES!$A2440,'F_ ORDERS'!A:G,7,FALSE)+VLOOKUP(F_SEARCHES!$A2440,'F_ ORDERS'!A:H,8,FALSE))-(F_SEARCHES!$D2440+F_SEARCHES!$E2440),0)</f>
        <v>6.2013888891669922E-2</v>
      </c>
      <c r="H2440" s="32">
        <f>IFERROR(IF(MATCH(F_SEARCHES!$A2440,'F_ ORDERS'!A:A,0),1,),0)</f>
        <v>1</v>
      </c>
    </row>
    <row r="2441" spans="1:8" x14ac:dyDescent="0.2">
      <c r="A2441" s="37" t="str">
        <f t="shared" si="38"/>
        <v>41.107.253.76|45040|0.224374999997963</v>
      </c>
      <c r="B2441" s="32">
        <v>9439</v>
      </c>
      <c r="C2441" s="32" t="s">
        <v>3346</v>
      </c>
      <c r="D2441" s="38">
        <f>INT(DT!A2441)</f>
        <v>45040</v>
      </c>
      <c r="E2441" s="39">
        <f>DT!A2441-INT(DT!A2441)</f>
        <v>0.22437499999796273</v>
      </c>
      <c r="F2441" s="32" t="s">
        <v>309</v>
      </c>
      <c r="G2441" s="39">
        <f>IF(F_SEARCHES!$H2441=1,(VLOOKUP(F_SEARCHES!$A2441,'F_ ORDERS'!A:G,7,FALSE)+VLOOKUP(F_SEARCHES!$A2441,'F_ ORDERS'!A:H,8,FALSE))-(F_SEARCHES!$D2441+F_SEARCHES!$E2441),0)</f>
        <v>7.6562499998544808E-2</v>
      </c>
      <c r="H2441" s="32">
        <f>IFERROR(IF(MATCH(F_SEARCHES!$A2441,'F_ ORDERS'!A:A,0),1,),0)</f>
        <v>1</v>
      </c>
    </row>
    <row r="2442" spans="1:8" x14ac:dyDescent="0.2">
      <c r="A2442" s="37" t="str">
        <f t="shared" si="38"/>
        <v>41.118.71.108|45240|0.538009259260434</v>
      </c>
      <c r="B2442" s="32">
        <v>9440</v>
      </c>
      <c r="C2442" s="32" t="s">
        <v>3347</v>
      </c>
      <c r="D2442" s="38">
        <f>INT(DT!A2442)</f>
        <v>45240</v>
      </c>
      <c r="E2442" s="39">
        <f>DT!A2442-INT(DT!A2442)</f>
        <v>0.53800925926043419</v>
      </c>
      <c r="F2442" s="32" t="s">
        <v>365</v>
      </c>
      <c r="G2442" s="39">
        <f>IF(F_SEARCHES!$H2442=1,(VLOOKUP(F_SEARCHES!$A2442,'F_ ORDERS'!A:G,7,FALSE)+VLOOKUP(F_SEARCHES!$A2442,'F_ ORDERS'!A:H,8,FALSE))-(F_SEARCHES!$D2442+F_SEARCHES!$E2442),0)</f>
        <v>0</v>
      </c>
      <c r="H2442" s="32">
        <f>IFERROR(IF(MATCH(F_SEARCHES!$A2442,'F_ ORDERS'!A:A,0),1,),0)</f>
        <v>0</v>
      </c>
    </row>
    <row r="2443" spans="1:8" x14ac:dyDescent="0.2">
      <c r="A2443" s="37" t="str">
        <f t="shared" si="38"/>
        <v>41.134.228.101|44369|0.532013888892834</v>
      </c>
      <c r="B2443" s="32">
        <v>9441</v>
      </c>
      <c r="C2443" s="32" t="s">
        <v>3348</v>
      </c>
      <c r="D2443" s="38">
        <f>INT(DT!A2443)</f>
        <v>44369</v>
      </c>
      <c r="E2443" s="39">
        <f>DT!A2443-INT(DT!A2443)</f>
        <v>0.53201388889283407</v>
      </c>
      <c r="F2443" s="32" t="s">
        <v>284</v>
      </c>
      <c r="G2443" s="39">
        <f>IF(F_SEARCHES!$H2443=1,(VLOOKUP(F_SEARCHES!$A2443,'F_ ORDERS'!A:G,7,FALSE)+VLOOKUP(F_SEARCHES!$A2443,'F_ ORDERS'!A:H,8,FALSE))-(F_SEARCHES!$D2443+F_SEARCHES!$E2443),0)</f>
        <v>6.303240740817273E-2</v>
      </c>
      <c r="H2443" s="32">
        <f>IFERROR(IF(MATCH(F_SEARCHES!$A2443,'F_ ORDERS'!A:A,0),1,),0)</f>
        <v>1</v>
      </c>
    </row>
    <row r="2444" spans="1:8" x14ac:dyDescent="0.2">
      <c r="A2444" s="37" t="str">
        <f t="shared" si="38"/>
        <v>41.17.4.143|45449|0.000856481477967463</v>
      </c>
      <c r="B2444" s="32">
        <v>9442</v>
      </c>
      <c r="C2444" s="32" t="s">
        <v>3349</v>
      </c>
      <c r="D2444" s="38">
        <f>INT(DT!A2444)</f>
        <v>45449</v>
      </c>
      <c r="E2444" s="39">
        <f>DT!A2444-INT(DT!A2444)</f>
        <v>8.5648147796746343E-4</v>
      </c>
      <c r="F2444" s="32" t="s">
        <v>447</v>
      </c>
      <c r="G2444" s="39">
        <f>IF(F_SEARCHES!$H2444=1,(VLOOKUP(F_SEARCHES!$A2444,'F_ ORDERS'!A:G,7,FALSE)+VLOOKUP(F_SEARCHES!$A2444,'F_ ORDERS'!A:H,8,FALSE))-(F_SEARCHES!$D2444+F_SEARCHES!$E2444),0)</f>
        <v>0</v>
      </c>
      <c r="H2444" s="32">
        <f>IFERROR(IF(MATCH(F_SEARCHES!$A2444,'F_ ORDERS'!A:A,0),1,),0)</f>
        <v>0</v>
      </c>
    </row>
    <row r="2445" spans="1:8" x14ac:dyDescent="0.2">
      <c r="A2445" s="37" t="str">
        <f t="shared" si="38"/>
        <v>41.170.18.15|45020|0.289386574077071</v>
      </c>
      <c r="B2445" s="32">
        <v>9443</v>
      </c>
      <c r="C2445" s="32" t="s">
        <v>3350</v>
      </c>
      <c r="D2445" s="38">
        <f>INT(DT!A2445)</f>
        <v>45020</v>
      </c>
      <c r="E2445" s="39">
        <f>DT!A2445-INT(DT!A2445)</f>
        <v>0.28938657407707069</v>
      </c>
      <c r="F2445" s="32" t="s">
        <v>133</v>
      </c>
      <c r="G2445" s="39">
        <f>IF(F_SEARCHES!$H2445=1,(VLOOKUP(F_SEARCHES!$A2445,'F_ ORDERS'!A:G,7,FALSE)+VLOOKUP(F_SEARCHES!$A2445,'F_ ORDERS'!A:H,8,FALSE))-(F_SEARCHES!$D2445+F_SEARCHES!$E2445),0)</f>
        <v>6.5416666664532386E-2</v>
      </c>
      <c r="H2445" s="32">
        <f>IFERROR(IF(MATCH(F_SEARCHES!$A2445,'F_ ORDERS'!A:A,0),1,),0)</f>
        <v>1</v>
      </c>
    </row>
    <row r="2446" spans="1:8" x14ac:dyDescent="0.2">
      <c r="A2446" s="37" t="str">
        <f t="shared" si="38"/>
        <v>41.178.120.121|44018|0.522743055553292</v>
      </c>
      <c r="B2446" s="32">
        <v>9444</v>
      </c>
      <c r="C2446" s="32" t="s">
        <v>3351</v>
      </c>
      <c r="D2446" s="38">
        <f>INT(DT!A2446)</f>
        <v>44018</v>
      </c>
      <c r="E2446" s="39">
        <f>DT!A2446-INT(DT!A2446)</f>
        <v>0.52274305555329192</v>
      </c>
      <c r="F2446" s="32" t="s">
        <v>214</v>
      </c>
      <c r="G2446" s="39">
        <f>IF(F_SEARCHES!$H2446=1,(VLOOKUP(F_SEARCHES!$A2446,'F_ ORDERS'!A:G,7,FALSE)+VLOOKUP(F_SEARCHES!$A2446,'F_ ORDERS'!A:H,8,FALSE))-(F_SEARCHES!$D2446+F_SEARCHES!$E2446),0)</f>
        <v>0.11023148147796746</v>
      </c>
      <c r="H2446" s="32">
        <f>IFERROR(IF(MATCH(F_SEARCHES!$A2446,'F_ ORDERS'!A:A,0),1,),0)</f>
        <v>1</v>
      </c>
    </row>
    <row r="2447" spans="1:8" x14ac:dyDescent="0.2">
      <c r="A2447" s="37" t="str">
        <f t="shared" si="38"/>
        <v>41.183.253.210|44842|0.136030092602596</v>
      </c>
      <c r="B2447" s="32">
        <v>9445</v>
      </c>
      <c r="C2447" s="32" t="s">
        <v>3352</v>
      </c>
      <c r="D2447" s="38">
        <f>INT(DT!A2447)</f>
        <v>44842</v>
      </c>
      <c r="E2447" s="39">
        <f>DT!A2447-INT(DT!A2447)</f>
        <v>0.13603009260259569</v>
      </c>
      <c r="F2447" s="32" t="s">
        <v>189</v>
      </c>
      <c r="G2447" s="39">
        <f>IF(F_SEARCHES!$H2447=1,(VLOOKUP(F_SEARCHES!$A2447,'F_ ORDERS'!A:G,7,FALSE)+VLOOKUP(F_SEARCHES!$A2447,'F_ ORDERS'!A:H,8,FALSE))-(F_SEARCHES!$D2447+F_SEARCHES!$E2447),0)</f>
        <v>0.12451388889166992</v>
      </c>
      <c r="H2447" s="32">
        <f>IFERROR(IF(MATCH(F_SEARCHES!$A2447,'F_ ORDERS'!A:A,0),1,),0)</f>
        <v>1</v>
      </c>
    </row>
    <row r="2448" spans="1:8" x14ac:dyDescent="0.2">
      <c r="A2448" s="37" t="str">
        <f t="shared" si="38"/>
        <v>41.186.94.148|44897|0.200474537043192</v>
      </c>
      <c r="B2448" s="32">
        <v>9446</v>
      </c>
      <c r="C2448" s="32" t="s">
        <v>3353</v>
      </c>
      <c r="D2448" s="38">
        <f>INT(DT!A2448)</f>
        <v>44897</v>
      </c>
      <c r="E2448" s="39">
        <f>DT!A2448-INT(DT!A2448)</f>
        <v>0.20047453704319196</v>
      </c>
      <c r="F2448" s="32" t="s">
        <v>400</v>
      </c>
      <c r="G2448" s="39">
        <f>IF(F_SEARCHES!$H2448=1,(VLOOKUP(F_SEARCHES!$A2448,'F_ ORDERS'!A:G,7,FALSE)+VLOOKUP(F_SEARCHES!$A2448,'F_ ORDERS'!A:H,8,FALSE))-(F_SEARCHES!$D2448+F_SEARCHES!$E2448),0)</f>
        <v>0</v>
      </c>
      <c r="H2448" s="32">
        <f>IFERROR(IF(MATCH(F_SEARCHES!$A2448,'F_ ORDERS'!A:A,0),1,),0)</f>
        <v>0</v>
      </c>
    </row>
    <row r="2449" spans="1:8" x14ac:dyDescent="0.2">
      <c r="A2449" s="37" t="str">
        <f t="shared" si="38"/>
        <v>41.194.199.204|44476|0.784421296302753</v>
      </c>
      <c r="B2449" s="32">
        <v>9447</v>
      </c>
      <c r="C2449" s="32" t="s">
        <v>3354</v>
      </c>
      <c r="D2449" s="38">
        <f>INT(DT!A2449)</f>
        <v>44476</v>
      </c>
      <c r="E2449" s="39">
        <f>DT!A2449-INT(DT!A2449)</f>
        <v>0.78442129630275303</v>
      </c>
      <c r="F2449" s="32" t="s">
        <v>56</v>
      </c>
      <c r="G2449" s="39">
        <f>IF(F_SEARCHES!$H2449=1,(VLOOKUP(F_SEARCHES!$A2449,'F_ ORDERS'!A:G,7,FALSE)+VLOOKUP(F_SEARCHES!$A2449,'F_ ORDERS'!A:H,8,FALSE))-(F_SEARCHES!$D2449+F_SEARCHES!$E2449),0)</f>
        <v>7.7939814815181307E-2</v>
      </c>
      <c r="H2449" s="32">
        <f>IFERROR(IF(MATCH(F_SEARCHES!$A2449,'F_ ORDERS'!A:A,0),1,),0)</f>
        <v>1</v>
      </c>
    </row>
    <row r="2450" spans="1:8" x14ac:dyDescent="0.2">
      <c r="A2450" s="37" t="str">
        <f t="shared" si="38"/>
        <v>41.197.57.45|44128|0.150057870370802</v>
      </c>
      <c r="B2450" s="32">
        <v>9448</v>
      </c>
      <c r="C2450" s="32" t="s">
        <v>3355</v>
      </c>
      <c r="D2450" s="38">
        <f>INT(DT!A2450)</f>
        <v>44128</v>
      </c>
      <c r="E2450" s="39">
        <f>DT!A2450-INT(DT!A2450)</f>
        <v>0.15005787037080154</v>
      </c>
      <c r="F2450" s="32" t="s">
        <v>494</v>
      </c>
      <c r="G2450" s="39">
        <f>IF(F_SEARCHES!$H2450=1,(VLOOKUP(F_SEARCHES!$A2450,'F_ ORDERS'!A:G,7,FALSE)+VLOOKUP(F_SEARCHES!$A2450,'F_ ORDERS'!A:H,8,FALSE))-(F_SEARCHES!$D2450+F_SEARCHES!$E2450),0)</f>
        <v>7.440972221957054E-2</v>
      </c>
      <c r="H2450" s="32">
        <f>IFERROR(IF(MATCH(F_SEARCHES!$A2450,'F_ ORDERS'!A:A,0),1,),0)</f>
        <v>1</v>
      </c>
    </row>
    <row r="2451" spans="1:8" x14ac:dyDescent="0.2">
      <c r="A2451" s="37" t="str">
        <f t="shared" si="38"/>
        <v>41.205.22.219|44510|0.678888888891379</v>
      </c>
      <c r="B2451" s="32">
        <v>9449</v>
      </c>
      <c r="C2451" s="32" t="s">
        <v>3356</v>
      </c>
      <c r="D2451" s="38">
        <f>INT(DT!A2451)</f>
        <v>44510</v>
      </c>
      <c r="E2451" s="39">
        <f>DT!A2451-INT(DT!A2451)</f>
        <v>0.67888888889137888</v>
      </c>
      <c r="F2451" s="32" t="s">
        <v>414</v>
      </c>
      <c r="G2451" s="39">
        <f>IF(F_SEARCHES!$H2451=1,(VLOOKUP(F_SEARCHES!$A2451,'F_ ORDERS'!A:G,7,FALSE)+VLOOKUP(F_SEARCHES!$A2451,'F_ ORDERS'!A:H,8,FALSE))-(F_SEARCHES!$D2451+F_SEARCHES!$E2451),0)</f>
        <v>0</v>
      </c>
      <c r="H2451" s="32">
        <f>IFERROR(IF(MATCH(F_SEARCHES!$A2451,'F_ ORDERS'!A:A,0),1,),0)</f>
        <v>0</v>
      </c>
    </row>
    <row r="2452" spans="1:8" x14ac:dyDescent="0.2">
      <c r="A2452" s="37" t="str">
        <f t="shared" si="38"/>
        <v>41.243.225.127|42789|0.829513888893416</v>
      </c>
      <c r="B2452" s="32">
        <v>9450</v>
      </c>
      <c r="C2452" s="32" t="s">
        <v>3357</v>
      </c>
      <c r="D2452" s="38">
        <f>INT(DT!A2452)</f>
        <v>42789</v>
      </c>
      <c r="E2452" s="39">
        <f>DT!A2452-INT(DT!A2452)</f>
        <v>0.82951388889341615</v>
      </c>
      <c r="F2452" s="32" t="s">
        <v>252</v>
      </c>
      <c r="G2452" s="39">
        <f>IF(F_SEARCHES!$H2452=1,(VLOOKUP(F_SEARCHES!$A2452,'F_ ORDERS'!A:G,7,FALSE)+VLOOKUP(F_SEARCHES!$A2452,'F_ ORDERS'!A:H,8,FALSE))-(F_SEARCHES!$D2452+F_SEARCHES!$E2452),0)</f>
        <v>6.550925929332152E-3</v>
      </c>
      <c r="H2452" s="32">
        <f>IFERROR(IF(MATCH(F_SEARCHES!$A2452,'F_ ORDERS'!A:A,0),1,),0)</f>
        <v>1</v>
      </c>
    </row>
    <row r="2453" spans="1:8" x14ac:dyDescent="0.2">
      <c r="A2453" s="37" t="str">
        <f t="shared" si="38"/>
        <v>41.255.71.179|42777|0.397997685176961</v>
      </c>
      <c r="B2453" s="32">
        <v>9451</v>
      </c>
      <c r="C2453" s="32" t="s">
        <v>3358</v>
      </c>
      <c r="D2453" s="38">
        <f>INT(DT!A2453)</f>
        <v>42777</v>
      </c>
      <c r="E2453" s="39">
        <f>DT!A2453-INT(DT!A2453)</f>
        <v>0.39799768517696066</v>
      </c>
      <c r="F2453" s="32" t="s">
        <v>407</v>
      </c>
      <c r="G2453" s="39">
        <f>IF(F_SEARCHES!$H2453=1,(VLOOKUP(F_SEARCHES!$A2453,'F_ ORDERS'!A:G,7,FALSE)+VLOOKUP(F_SEARCHES!$A2453,'F_ ORDERS'!A:H,8,FALSE))-(F_SEARCHES!$D2453+F_SEARCHES!$E2453),0)</f>
        <v>6.8043981482333038E-2</v>
      </c>
      <c r="H2453" s="32">
        <f>IFERROR(IF(MATCH(F_SEARCHES!$A2453,'F_ ORDERS'!A:A,0),1,),0)</f>
        <v>1</v>
      </c>
    </row>
    <row r="2454" spans="1:8" x14ac:dyDescent="0.2">
      <c r="A2454" s="37" t="str">
        <f t="shared" si="38"/>
        <v>41.5.229.160|44922|0.344594907408464</v>
      </c>
      <c r="B2454" s="32">
        <v>9452</v>
      </c>
      <c r="C2454" s="32" t="s">
        <v>3359</v>
      </c>
      <c r="D2454" s="38">
        <f>INT(DT!A2454)</f>
        <v>44922</v>
      </c>
      <c r="E2454" s="39">
        <f>DT!A2454-INT(DT!A2454)</f>
        <v>0.34459490740846377</v>
      </c>
      <c r="F2454" s="32" t="s">
        <v>116</v>
      </c>
      <c r="G2454" s="39">
        <f>IF(F_SEARCHES!$H2454=1,(VLOOKUP(F_SEARCHES!$A2454,'F_ ORDERS'!A:G,7,FALSE)+VLOOKUP(F_SEARCHES!$A2454,'F_ ORDERS'!A:H,8,FALSE))-(F_SEARCHES!$D2454+F_SEARCHES!$E2454),0)</f>
        <v>2.6550925926130731E-2</v>
      </c>
      <c r="H2454" s="32">
        <f>IFERROR(IF(MATCH(F_SEARCHES!$A2454,'F_ ORDERS'!A:A,0),1,),0)</f>
        <v>1</v>
      </c>
    </row>
    <row r="2455" spans="1:8" x14ac:dyDescent="0.2">
      <c r="A2455" s="37" t="str">
        <f t="shared" si="38"/>
        <v>41.52.189.232|44104|0.36447916666657</v>
      </c>
      <c r="B2455" s="32">
        <v>9453</v>
      </c>
      <c r="C2455" s="32" t="s">
        <v>3360</v>
      </c>
      <c r="D2455" s="38">
        <f>INT(DT!A2455)</f>
        <v>44104</v>
      </c>
      <c r="E2455" s="39">
        <f>DT!A2455-INT(DT!A2455)</f>
        <v>0.36447916666656965</v>
      </c>
      <c r="F2455" s="32" t="s">
        <v>205</v>
      </c>
      <c r="G2455" s="39">
        <f>IF(F_SEARCHES!$H2455=1,(VLOOKUP(F_SEARCHES!$A2455,'F_ ORDERS'!A:G,7,FALSE)+VLOOKUP(F_SEARCHES!$A2455,'F_ ORDERS'!A:H,8,FALSE))-(F_SEARCHES!$D2455+F_SEARCHES!$E2455),0)</f>
        <v>3.5104166665405501E-2</v>
      </c>
      <c r="H2455" s="32">
        <f>IFERROR(IF(MATCH(F_SEARCHES!$A2455,'F_ ORDERS'!A:A,0),1,),0)</f>
        <v>1</v>
      </c>
    </row>
    <row r="2456" spans="1:8" x14ac:dyDescent="0.2">
      <c r="A2456" s="37" t="str">
        <f t="shared" si="38"/>
        <v>41.73.100.111|44789|0.52797453704261</v>
      </c>
      <c r="B2456" s="32">
        <v>9454</v>
      </c>
      <c r="C2456" s="32" t="s">
        <v>3361</v>
      </c>
      <c r="D2456" s="38">
        <f>INT(DT!A2456)</f>
        <v>44789</v>
      </c>
      <c r="E2456" s="39">
        <f>DT!A2456-INT(DT!A2456)</f>
        <v>0.52797453704260988</v>
      </c>
      <c r="F2456" s="32" t="s">
        <v>429</v>
      </c>
      <c r="G2456" s="39">
        <f>IF(F_SEARCHES!$H2456=1,(VLOOKUP(F_SEARCHES!$A2456,'F_ ORDERS'!A:G,7,FALSE)+VLOOKUP(F_SEARCHES!$A2456,'F_ ORDERS'!A:H,8,FALSE))-(F_SEARCHES!$D2456+F_SEARCHES!$E2456),0)</f>
        <v>4.4745370367309079E-2</v>
      </c>
      <c r="H2456" s="32">
        <f>IFERROR(IF(MATCH(F_SEARCHES!$A2456,'F_ ORDERS'!A:A,0),1,),0)</f>
        <v>1</v>
      </c>
    </row>
    <row r="2457" spans="1:8" x14ac:dyDescent="0.2">
      <c r="A2457" s="37" t="str">
        <f t="shared" si="38"/>
        <v>41.9.93.6|44448|0.62172453704261</v>
      </c>
      <c r="B2457" s="32">
        <v>9455</v>
      </c>
      <c r="C2457" s="32" t="s">
        <v>3362</v>
      </c>
      <c r="D2457" s="38">
        <f>INT(DT!A2457)</f>
        <v>44448</v>
      </c>
      <c r="E2457" s="39">
        <f>DT!A2457-INT(DT!A2457)</f>
        <v>0.62172453704260988</v>
      </c>
      <c r="F2457" s="32" t="s">
        <v>60</v>
      </c>
      <c r="G2457" s="39">
        <f>IF(F_SEARCHES!$H2457=1,(VLOOKUP(F_SEARCHES!$A2457,'F_ ORDERS'!A:G,7,FALSE)+VLOOKUP(F_SEARCHES!$A2457,'F_ ORDERS'!A:H,8,FALSE))-(F_SEARCHES!$D2457+F_SEARCHES!$E2457),0)</f>
        <v>6.4930555556202307E-2</v>
      </c>
      <c r="H2457" s="32">
        <f>IFERROR(IF(MATCH(F_SEARCHES!$A2457,'F_ ORDERS'!A:A,0),1,),0)</f>
        <v>1</v>
      </c>
    </row>
    <row r="2458" spans="1:8" x14ac:dyDescent="0.2">
      <c r="A2458" s="37" t="str">
        <f t="shared" si="38"/>
        <v>41.91.161.204|44260|0.322719907409919</v>
      </c>
      <c r="B2458" s="32">
        <v>9456</v>
      </c>
      <c r="C2458" s="32" t="s">
        <v>3363</v>
      </c>
      <c r="D2458" s="38">
        <f>INT(DT!A2458)</f>
        <v>44260</v>
      </c>
      <c r="E2458" s="39">
        <f>DT!A2458-INT(DT!A2458)</f>
        <v>0.32271990740991896</v>
      </c>
      <c r="F2458" s="32" t="s">
        <v>33</v>
      </c>
      <c r="G2458" s="39">
        <f>IF(F_SEARCHES!$H2458=1,(VLOOKUP(F_SEARCHES!$A2458,'F_ ORDERS'!A:G,7,FALSE)+VLOOKUP(F_SEARCHES!$A2458,'F_ ORDERS'!A:H,8,FALSE))-(F_SEARCHES!$D2458+F_SEARCHES!$E2458),0)</f>
        <v>3.8402777776354924E-2</v>
      </c>
      <c r="H2458" s="32">
        <f>IFERROR(IF(MATCH(F_SEARCHES!$A2458,'F_ ORDERS'!A:A,0),1,),0)</f>
        <v>1</v>
      </c>
    </row>
    <row r="2459" spans="1:8" x14ac:dyDescent="0.2">
      <c r="A2459" s="37" t="str">
        <f t="shared" si="38"/>
        <v>42.100.182.209|45452|0.131574074082891</v>
      </c>
      <c r="B2459" s="32">
        <v>9457</v>
      </c>
      <c r="C2459" s="32" t="s">
        <v>3364</v>
      </c>
      <c r="D2459" s="38">
        <f>INT(DT!A2459)</f>
        <v>45452</v>
      </c>
      <c r="E2459" s="39">
        <f>DT!A2459-INT(DT!A2459)</f>
        <v>0.13157407408289146</v>
      </c>
      <c r="F2459" s="32" t="s">
        <v>325</v>
      </c>
      <c r="G2459" s="39">
        <f>IF(F_SEARCHES!$H2459=1,(VLOOKUP(F_SEARCHES!$A2459,'F_ ORDERS'!A:G,7,FALSE)+VLOOKUP(F_SEARCHES!$A2459,'F_ ORDERS'!A:H,8,FALSE))-(F_SEARCHES!$D2459+F_SEARCHES!$E2459),0)</f>
        <v>8.3703703705396038E-2</v>
      </c>
      <c r="H2459" s="32">
        <f>IFERROR(IF(MATCH(F_SEARCHES!$A2459,'F_ ORDERS'!A:A,0),1,),0)</f>
        <v>1</v>
      </c>
    </row>
    <row r="2460" spans="1:8" x14ac:dyDescent="0.2">
      <c r="A2460" s="37" t="str">
        <f t="shared" si="38"/>
        <v>42.118.225.222|44985|0.860312500000873</v>
      </c>
      <c r="B2460" s="32">
        <v>9458</v>
      </c>
      <c r="C2460" s="32" t="s">
        <v>3365</v>
      </c>
      <c r="D2460" s="38">
        <f>INT(DT!A2460)</f>
        <v>44985</v>
      </c>
      <c r="E2460" s="39">
        <f>DT!A2460-INT(DT!A2460)</f>
        <v>0.86031250000087311</v>
      </c>
      <c r="F2460" s="32" t="s">
        <v>107</v>
      </c>
      <c r="G2460" s="39">
        <f>IF(F_SEARCHES!$H2460=1,(VLOOKUP(F_SEARCHES!$A2460,'F_ ORDERS'!A:G,7,FALSE)+VLOOKUP(F_SEARCHES!$A2460,'F_ ORDERS'!A:H,8,FALSE))-(F_SEARCHES!$D2460+F_SEARCHES!$E2460),0)</f>
        <v>0</v>
      </c>
      <c r="H2460" s="32">
        <f>IFERROR(IF(MATCH(F_SEARCHES!$A2460,'F_ ORDERS'!A:A,0),1,),0)</f>
        <v>0</v>
      </c>
    </row>
    <row r="2461" spans="1:8" x14ac:dyDescent="0.2">
      <c r="A2461" s="37" t="str">
        <f t="shared" si="38"/>
        <v>42.165.40.140|45295|0.458009259258688</v>
      </c>
      <c r="B2461" s="32">
        <v>9459</v>
      </c>
      <c r="C2461" s="32" t="s">
        <v>3366</v>
      </c>
      <c r="D2461" s="38">
        <f>INT(DT!A2461)</f>
        <v>45295</v>
      </c>
      <c r="E2461" s="39">
        <f>DT!A2461-INT(DT!A2461)</f>
        <v>0.45800925925868796</v>
      </c>
      <c r="F2461" s="32" t="s">
        <v>384</v>
      </c>
      <c r="G2461" s="39">
        <f>IF(F_SEARCHES!$H2461=1,(VLOOKUP(F_SEARCHES!$A2461,'F_ ORDERS'!A:G,7,FALSE)+VLOOKUP(F_SEARCHES!$A2461,'F_ ORDERS'!A:H,8,FALSE))-(F_SEARCHES!$D2461+F_SEARCHES!$E2461),0)</f>
        <v>8.0104166663659271E-2</v>
      </c>
      <c r="H2461" s="32">
        <f>IFERROR(IF(MATCH(F_SEARCHES!$A2461,'F_ ORDERS'!A:A,0),1,),0)</f>
        <v>1</v>
      </c>
    </row>
    <row r="2462" spans="1:8" x14ac:dyDescent="0.2">
      <c r="A2462" s="37" t="str">
        <f t="shared" si="38"/>
        <v>42.215.19.199|42935|0.874270833330229</v>
      </c>
      <c r="B2462" s="32">
        <v>9460</v>
      </c>
      <c r="C2462" s="32" t="s">
        <v>3367</v>
      </c>
      <c r="D2462" s="38">
        <f>INT(DT!A2462)</f>
        <v>42935</v>
      </c>
      <c r="E2462" s="39">
        <f>DT!A2462-INT(DT!A2462)</f>
        <v>0.87427083333022892</v>
      </c>
      <c r="F2462" s="32" t="s">
        <v>437</v>
      </c>
      <c r="G2462" s="39">
        <f>IF(F_SEARCHES!$H2462=1,(VLOOKUP(F_SEARCHES!$A2462,'F_ ORDERS'!A:G,7,FALSE)+VLOOKUP(F_SEARCHES!$A2462,'F_ ORDERS'!A:H,8,FALSE))-(F_SEARCHES!$D2462+F_SEARCHES!$E2462),0)</f>
        <v>0.1236574074064265</v>
      </c>
      <c r="H2462" s="32">
        <f>IFERROR(IF(MATCH(F_SEARCHES!$A2462,'F_ ORDERS'!A:A,0),1,),0)</f>
        <v>1</v>
      </c>
    </row>
    <row r="2463" spans="1:8" x14ac:dyDescent="0.2">
      <c r="A2463" s="37" t="str">
        <f t="shared" si="38"/>
        <v>42.225.49.137|45256|0.145196759258397</v>
      </c>
      <c r="B2463" s="32">
        <v>9461</v>
      </c>
      <c r="C2463" s="32" t="s">
        <v>3368</v>
      </c>
      <c r="D2463" s="38">
        <f>INT(DT!A2463)</f>
        <v>45256</v>
      </c>
      <c r="E2463" s="39">
        <f>DT!A2463-INT(DT!A2463)</f>
        <v>0.14519675925839692</v>
      </c>
      <c r="F2463" s="32" t="s">
        <v>465</v>
      </c>
      <c r="G2463" s="39">
        <f>IF(F_SEARCHES!$H2463=1,(VLOOKUP(F_SEARCHES!$A2463,'F_ ORDERS'!A:G,7,FALSE)+VLOOKUP(F_SEARCHES!$A2463,'F_ ORDERS'!A:H,8,FALSE))-(F_SEARCHES!$D2463+F_SEARCHES!$E2463),0)</f>
        <v>0</v>
      </c>
      <c r="H2463" s="32">
        <f>IFERROR(IF(MATCH(F_SEARCHES!$A2463,'F_ ORDERS'!A:A,0),1,),0)</f>
        <v>0</v>
      </c>
    </row>
    <row r="2464" spans="1:8" x14ac:dyDescent="0.2">
      <c r="A2464" s="37" t="str">
        <f t="shared" si="38"/>
        <v>42.247.107.91|44957|0.842303240737238</v>
      </c>
      <c r="B2464" s="32">
        <v>9462</v>
      </c>
      <c r="C2464" s="32" t="s">
        <v>3369</v>
      </c>
      <c r="D2464" s="38">
        <f>INT(DT!A2464)</f>
        <v>44957</v>
      </c>
      <c r="E2464" s="39">
        <f>DT!A2464-INT(DT!A2464)</f>
        <v>0.8423032407372375</v>
      </c>
      <c r="F2464" s="32" t="s">
        <v>73</v>
      </c>
      <c r="G2464" s="39">
        <f>IF(F_SEARCHES!$H2464=1,(VLOOKUP(F_SEARCHES!$A2464,'F_ ORDERS'!A:G,7,FALSE)+VLOOKUP(F_SEARCHES!$A2464,'F_ ORDERS'!A:H,8,FALSE))-(F_SEARCHES!$D2464+F_SEARCHES!$E2464),0)</f>
        <v>0.12086805555736646</v>
      </c>
      <c r="H2464" s="32">
        <f>IFERROR(IF(MATCH(F_SEARCHES!$A2464,'F_ ORDERS'!A:A,0),1,),0)</f>
        <v>1</v>
      </c>
    </row>
    <row r="2465" spans="1:8" x14ac:dyDescent="0.2">
      <c r="A2465" s="37" t="str">
        <f t="shared" si="38"/>
        <v>42.41.38.163|43680|0.488807870373421</v>
      </c>
      <c r="B2465" s="32">
        <v>9463</v>
      </c>
      <c r="C2465" s="32" t="s">
        <v>3370</v>
      </c>
      <c r="D2465" s="38">
        <f>INT(DT!A2465)</f>
        <v>43680</v>
      </c>
      <c r="E2465" s="39">
        <f>DT!A2465-INT(DT!A2465)</f>
        <v>0.48880787037342088</v>
      </c>
      <c r="F2465" s="32" t="s">
        <v>86</v>
      </c>
      <c r="G2465" s="39">
        <f>IF(F_SEARCHES!$H2465=1,(VLOOKUP(F_SEARCHES!$A2465,'F_ ORDERS'!A:G,7,FALSE)+VLOOKUP(F_SEARCHES!$A2465,'F_ ORDERS'!A:H,8,FALSE))-(F_SEARCHES!$D2465+F_SEARCHES!$E2465),0)</f>
        <v>0</v>
      </c>
      <c r="H2465" s="32">
        <f>IFERROR(IF(MATCH(F_SEARCHES!$A2465,'F_ ORDERS'!A:A,0),1,),0)</f>
        <v>0</v>
      </c>
    </row>
    <row r="2466" spans="1:8" x14ac:dyDescent="0.2">
      <c r="A2466" s="37" t="str">
        <f t="shared" si="38"/>
        <v>42.51.79.232|45449|0.0459490740831825</v>
      </c>
      <c r="B2466" s="32">
        <v>9464</v>
      </c>
      <c r="C2466" s="32" t="s">
        <v>3371</v>
      </c>
      <c r="D2466" s="38">
        <f>INT(DT!A2466)</f>
        <v>45449</v>
      </c>
      <c r="E2466" s="39">
        <f>DT!A2466-INT(DT!A2466)</f>
        <v>4.5949074083182495E-2</v>
      </c>
      <c r="F2466" s="32" t="s">
        <v>90</v>
      </c>
      <c r="G2466" s="39">
        <f>IF(F_SEARCHES!$H2466=1,(VLOOKUP(F_SEARCHES!$A2466,'F_ ORDERS'!A:G,7,FALSE)+VLOOKUP(F_SEARCHES!$A2466,'F_ ORDERS'!A:H,8,FALSE))-(F_SEARCHES!$D2466+F_SEARCHES!$E2466),0)</f>
        <v>9.3090277776354924E-2</v>
      </c>
      <c r="H2466" s="32">
        <f>IFERROR(IF(MATCH(F_SEARCHES!$A2466,'F_ ORDERS'!A:A,0),1,),0)</f>
        <v>1</v>
      </c>
    </row>
    <row r="2467" spans="1:8" x14ac:dyDescent="0.2">
      <c r="A2467" s="37" t="str">
        <f t="shared" si="38"/>
        <v>42.74.38.124|45543|0.229097222232667</v>
      </c>
      <c r="B2467" s="32">
        <v>9465</v>
      </c>
      <c r="C2467" s="32" t="s">
        <v>3372</v>
      </c>
      <c r="D2467" s="38">
        <f>INT(DT!A2467)</f>
        <v>45543</v>
      </c>
      <c r="E2467" s="39">
        <f>DT!A2467-INT(DT!A2467)</f>
        <v>0.22909722223266726</v>
      </c>
      <c r="F2467" s="32" t="s">
        <v>448</v>
      </c>
      <c r="G2467" s="39">
        <f>IF(F_SEARCHES!$H2467=1,(VLOOKUP(F_SEARCHES!$A2467,'F_ ORDERS'!A:G,7,FALSE)+VLOOKUP(F_SEARCHES!$A2467,'F_ ORDERS'!A:H,8,FALSE))-(F_SEARCHES!$D2467+F_SEARCHES!$E2467),0)</f>
        <v>0</v>
      </c>
      <c r="H2467" s="32">
        <f>IFERROR(IF(MATCH(F_SEARCHES!$A2467,'F_ ORDERS'!A:A,0),1,),0)</f>
        <v>0</v>
      </c>
    </row>
    <row r="2468" spans="1:8" x14ac:dyDescent="0.2">
      <c r="A2468" s="37" t="str">
        <f t="shared" si="38"/>
        <v>42.81.118.245|45451|0.634791666656383</v>
      </c>
      <c r="B2468" s="32">
        <v>9466</v>
      </c>
      <c r="C2468" s="32" t="s">
        <v>3373</v>
      </c>
      <c r="D2468" s="38">
        <f>INT(DT!A2468)</f>
        <v>45451</v>
      </c>
      <c r="E2468" s="39">
        <f>DT!A2468-INT(DT!A2468)</f>
        <v>0.63479166665638331</v>
      </c>
      <c r="F2468" s="32" t="s">
        <v>417</v>
      </c>
      <c r="G2468" s="39">
        <f>IF(F_SEARCHES!$H2468=1,(VLOOKUP(F_SEARCHES!$A2468,'F_ ORDERS'!A:G,7,FALSE)+VLOOKUP(F_SEARCHES!$A2468,'F_ ORDERS'!A:H,8,FALSE))-(F_SEARCHES!$D2468+F_SEARCHES!$E2468),0)</f>
        <v>1.9363425926712807E-2</v>
      </c>
      <c r="H2468" s="32">
        <f>IFERROR(IF(MATCH(F_SEARCHES!$A2468,'F_ ORDERS'!A:A,0),1,),0)</f>
        <v>1</v>
      </c>
    </row>
    <row r="2469" spans="1:8" x14ac:dyDescent="0.2">
      <c r="A2469" s="37" t="str">
        <f t="shared" si="38"/>
        <v>42.85.116.203|45621|0.453379629630945</v>
      </c>
      <c r="B2469" s="32">
        <v>9467</v>
      </c>
      <c r="C2469" s="32" t="s">
        <v>3374</v>
      </c>
      <c r="D2469" s="38">
        <f>INT(DT!A2469)</f>
        <v>45621</v>
      </c>
      <c r="E2469" s="39">
        <f>DT!A2469-INT(DT!A2469)</f>
        <v>0.45337962963094469</v>
      </c>
      <c r="F2469" s="32" t="s">
        <v>183</v>
      </c>
      <c r="G2469" s="39">
        <f>IF(F_SEARCHES!$H2469=1,(VLOOKUP(F_SEARCHES!$A2469,'F_ ORDERS'!A:G,7,FALSE)+VLOOKUP(F_SEARCHES!$A2469,'F_ ORDERS'!A:H,8,FALSE))-(F_SEARCHES!$D2469+F_SEARCHES!$E2469),0)</f>
        <v>0</v>
      </c>
      <c r="H2469" s="32">
        <f>IFERROR(IF(MATCH(F_SEARCHES!$A2469,'F_ ORDERS'!A:A,0),1,),0)</f>
        <v>0</v>
      </c>
    </row>
    <row r="2470" spans="1:8" x14ac:dyDescent="0.2">
      <c r="A2470" s="37" t="str">
        <f t="shared" si="38"/>
        <v>43.120.167.51|44622|0.461273148146574</v>
      </c>
      <c r="B2470" s="32">
        <v>9468</v>
      </c>
      <c r="C2470" s="32" t="s">
        <v>3375</v>
      </c>
      <c r="D2470" s="38">
        <f>INT(DT!A2470)</f>
        <v>44622</v>
      </c>
      <c r="E2470" s="39">
        <f>DT!A2470-INT(DT!A2470)</f>
        <v>0.46127314814657439</v>
      </c>
      <c r="F2470" s="32" t="s">
        <v>375</v>
      </c>
      <c r="G2470" s="39">
        <f>IF(F_SEARCHES!$H2470=1,(VLOOKUP(F_SEARCHES!$A2470,'F_ ORDERS'!A:G,7,FALSE)+VLOOKUP(F_SEARCHES!$A2470,'F_ ORDERS'!A:H,8,FALSE))-(F_SEARCHES!$D2470+F_SEARCHES!$E2470),0)</f>
        <v>1.4456018521741498E-2</v>
      </c>
      <c r="H2470" s="32">
        <f>IFERROR(IF(MATCH(F_SEARCHES!$A2470,'F_ ORDERS'!A:A,0),1,),0)</f>
        <v>1</v>
      </c>
    </row>
    <row r="2471" spans="1:8" x14ac:dyDescent="0.2">
      <c r="A2471" s="37" t="str">
        <f t="shared" si="38"/>
        <v>43.154.120.56|43777|0.577060185176379</v>
      </c>
      <c r="B2471" s="32">
        <v>9469</v>
      </c>
      <c r="C2471" s="32" t="s">
        <v>3376</v>
      </c>
      <c r="D2471" s="38">
        <f>INT(DT!A2471)</f>
        <v>43777</v>
      </c>
      <c r="E2471" s="39">
        <f>DT!A2471-INT(DT!A2471)</f>
        <v>0.57706018517637858</v>
      </c>
      <c r="F2471" s="32" t="s">
        <v>127</v>
      </c>
      <c r="G2471" s="39">
        <f>IF(F_SEARCHES!$H2471=1,(VLOOKUP(F_SEARCHES!$A2471,'F_ ORDERS'!A:G,7,FALSE)+VLOOKUP(F_SEARCHES!$A2471,'F_ ORDERS'!A:H,8,FALSE))-(F_SEARCHES!$D2471+F_SEARCHES!$E2471),0)</f>
        <v>0</v>
      </c>
      <c r="H2471" s="32">
        <f>IFERROR(IF(MATCH(F_SEARCHES!$A2471,'F_ ORDERS'!A:A,0),1,),0)</f>
        <v>0</v>
      </c>
    </row>
    <row r="2472" spans="1:8" x14ac:dyDescent="0.2">
      <c r="A2472" s="37" t="str">
        <f t="shared" si="38"/>
        <v>43.184.213.2|43905|0.204340277778101</v>
      </c>
      <c r="B2472" s="32">
        <v>9470</v>
      </c>
      <c r="C2472" s="32" t="s">
        <v>3377</v>
      </c>
      <c r="D2472" s="38">
        <f>INT(DT!A2472)</f>
        <v>43905</v>
      </c>
      <c r="E2472" s="39">
        <f>DT!A2472-INT(DT!A2472)</f>
        <v>0.20434027777810115</v>
      </c>
      <c r="F2472" s="32" t="s">
        <v>279</v>
      </c>
      <c r="G2472" s="39">
        <f>IF(F_SEARCHES!$H2472=1,(VLOOKUP(F_SEARCHES!$A2472,'F_ ORDERS'!A:G,7,FALSE)+VLOOKUP(F_SEARCHES!$A2472,'F_ ORDERS'!A:H,8,FALSE))-(F_SEARCHES!$D2472+F_SEARCHES!$E2472),0)</f>
        <v>0</v>
      </c>
      <c r="H2472" s="32">
        <f>IFERROR(IF(MATCH(F_SEARCHES!$A2472,'F_ ORDERS'!A:A,0),1,),0)</f>
        <v>0</v>
      </c>
    </row>
    <row r="2473" spans="1:8" x14ac:dyDescent="0.2">
      <c r="A2473" s="37" t="str">
        <f t="shared" si="38"/>
        <v>43.184.249.200|45102|0.394976851850515</v>
      </c>
      <c r="B2473" s="32">
        <v>9471</v>
      </c>
      <c r="C2473" s="32" t="s">
        <v>3378</v>
      </c>
      <c r="D2473" s="38">
        <f>INT(DT!A2473)</f>
        <v>45102</v>
      </c>
      <c r="E2473" s="39">
        <f>DT!A2473-INT(DT!A2473)</f>
        <v>0.39497685185051523</v>
      </c>
      <c r="F2473" s="32" t="s">
        <v>427</v>
      </c>
      <c r="G2473" s="39">
        <f>IF(F_SEARCHES!$H2473=1,(VLOOKUP(F_SEARCHES!$A2473,'F_ ORDERS'!A:G,7,FALSE)+VLOOKUP(F_SEARCHES!$A2473,'F_ ORDERS'!A:H,8,FALSE))-(F_SEARCHES!$D2473+F_SEARCHES!$E2473),0)</f>
        <v>5.6643518517375924E-2</v>
      </c>
      <c r="H2473" s="32">
        <f>IFERROR(IF(MATCH(F_SEARCHES!$A2473,'F_ ORDERS'!A:A,0),1,),0)</f>
        <v>1</v>
      </c>
    </row>
    <row r="2474" spans="1:8" x14ac:dyDescent="0.2">
      <c r="A2474" s="37" t="str">
        <f t="shared" si="38"/>
        <v>43.2.157.93|42576|0.408078703701904</v>
      </c>
      <c r="B2474" s="32">
        <v>9472</v>
      </c>
      <c r="C2474" s="32" t="s">
        <v>3379</v>
      </c>
      <c r="D2474" s="38">
        <f>INT(DT!A2474)</f>
        <v>42576</v>
      </c>
      <c r="E2474" s="39">
        <f>DT!A2474-INT(DT!A2474)</f>
        <v>0.40807870370190358</v>
      </c>
      <c r="F2474" s="32" t="s">
        <v>90</v>
      </c>
      <c r="G2474" s="39">
        <f>IF(F_SEARCHES!$H2474=1,(VLOOKUP(F_SEARCHES!$A2474,'F_ ORDERS'!A:G,7,FALSE)+VLOOKUP(F_SEARCHES!$A2474,'F_ ORDERS'!A:H,8,FALSE))-(F_SEARCHES!$D2474+F_SEARCHES!$E2474),0)</f>
        <v>8.1296296295477077E-2</v>
      </c>
      <c r="H2474" s="32">
        <f>IFERROR(IF(MATCH(F_SEARCHES!$A2474,'F_ ORDERS'!A:A,0),1,),0)</f>
        <v>1</v>
      </c>
    </row>
    <row r="2475" spans="1:8" x14ac:dyDescent="0.2">
      <c r="A2475" s="37" t="str">
        <f t="shared" si="38"/>
        <v>43.203.228.135|43083|0.674166666656674</v>
      </c>
      <c r="B2475" s="32">
        <v>9473</v>
      </c>
      <c r="C2475" s="32" t="s">
        <v>3380</v>
      </c>
      <c r="D2475" s="38">
        <f>INT(DT!A2475)</f>
        <v>43083</v>
      </c>
      <c r="E2475" s="39">
        <f>DT!A2475-INT(DT!A2475)</f>
        <v>0.67416666665667435</v>
      </c>
      <c r="F2475" s="32" t="s">
        <v>168</v>
      </c>
      <c r="G2475" s="39">
        <f>IF(F_SEARCHES!$H2475=1,(VLOOKUP(F_SEARCHES!$A2475,'F_ ORDERS'!A:G,7,FALSE)+VLOOKUP(F_SEARCHES!$A2475,'F_ ORDERS'!A:H,8,FALSE))-(F_SEARCHES!$D2475+F_SEARCHES!$E2475),0)</f>
        <v>0</v>
      </c>
      <c r="H2475" s="32">
        <f>IFERROR(IF(MATCH(F_SEARCHES!$A2475,'F_ ORDERS'!A:A,0),1,),0)</f>
        <v>0</v>
      </c>
    </row>
    <row r="2476" spans="1:8" x14ac:dyDescent="0.2">
      <c r="A2476" s="37" t="str">
        <f t="shared" si="38"/>
        <v>43.211.107.215|44292|0.856412037042901</v>
      </c>
      <c r="B2476" s="32">
        <v>9474</v>
      </c>
      <c r="C2476" s="32" t="s">
        <v>3381</v>
      </c>
      <c r="D2476" s="38">
        <f>INT(DT!A2476)</f>
        <v>44292</v>
      </c>
      <c r="E2476" s="39">
        <f>DT!A2476-INT(DT!A2476)</f>
        <v>0.85641203704290092</v>
      </c>
      <c r="F2476" s="32" t="s">
        <v>313</v>
      </c>
      <c r="G2476" s="39">
        <f>IF(F_SEARCHES!$H2476=1,(VLOOKUP(F_SEARCHES!$A2476,'F_ ORDERS'!A:G,7,FALSE)+VLOOKUP(F_SEARCHES!$A2476,'F_ ORDERS'!A:H,8,FALSE))-(F_SEARCHES!$D2476+F_SEARCHES!$E2476),0)</f>
        <v>8.3032407404971309E-2</v>
      </c>
      <c r="H2476" s="32">
        <f>IFERROR(IF(MATCH(F_SEARCHES!$A2476,'F_ ORDERS'!A:A,0),1,),0)</f>
        <v>1</v>
      </c>
    </row>
    <row r="2477" spans="1:8" x14ac:dyDescent="0.2">
      <c r="A2477" s="37" t="str">
        <f t="shared" si="38"/>
        <v>43.22.221.37|45433|0.544803240736655</v>
      </c>
      <c r="B2477" s="32">
        <v>9475</v>
      </c>
      <c r="C2477" s="32" t="s">
        <v>3382</v>
      </c>
      <c r="D2477" s="38">
        <f>INT(DT!A2477)</f>
        <v>45433</v>
      </c>
      <c r="E2477" s="39">
        <f>DT!A2477-INT(DT!A2477)</f>
        <v>0.54480324073665543</v>
      </c>
      <c r="F2477" s="32" t="s">
        <v>49</v>
      </c>
      <c r="G2477" s="39">
        <f>IF(F_SEARCHES!$H2477=1,(VLOOKUP(F_SEARCHES!$A2477,'F_ ORDERS'!A:G,7,FALSE)+VLOOKUP(F_SEARCHES!$A2477,'F_ ORDERS'!A:H,8,FALSE))-(F_SEARCHES!$D2477+F_SEARCHES!$E2477),0)</f>
        <v>2.9328703705687076E-2</v>
      </c>
      <c r="H2477" s="32">
        <f>IFERROR(IF(MATCH(F_SEARCHES!$A2477,'F_ ORDERS'!A:A,0),1,),0)</f>
        <v>1</v>
      </c>
    </row>
    <row r="2478" spans="1:8" x14ac:dyDescent="0.2">
      <c r="A2478" s="37" t="str">
        <f t="shared" si="38"/>
        <v>43.223.185.69|42906|0.723379629627743</v>
      </c>
      <c r="B2478" s="32">
        <v>9476</v>
      </c>
      <c r="C2478" s="32" t="s">
        <v>3383</v>
      </c>
      <c r="D2478" s="38">
        <f>INT(DT!A2478)</f>
        <v>42906</v>
      </c>
      <c r="E2478" s="39">
        <f>DT!A2478-INT(DT!A2478)</f>
        <v>0.72337962962774327</v>
      </c>
      <c r="F2478" s="32" t="s">
        <v>376</v>
      </c>
      <c r="G2478" s="39">
        <f>IF(F_SEARCHES!$H2478=1,(VLOOKUP(F_SEARCHES!$A2478,'F_ ORDERS'!A:G,7,FALSE)+VLOOKUP(F_SEARCHES!$A2478,'F_ ORDERS'!A:H,8,FALSE))-(F_SEARCHES!$D2478+F_SEARCHES!$E2478),0)</f>
        <v>0</v>
      </c>
      <c r="H2478" s="32">
        <f>IFERROR(IF(MATCH(F_SEARCHES!$A2478,'F_ ORDERS'!A:A,0),1,),0)</f>
        <v>0</v>
      </c>
    </row>
    <row r="2479" spans="1:8" x14ac:dyDescent="0.2">
      <c r="A2479" s="37" t="str">
        <f t="shared" si="38"/>
        <v>43.240.254.6|42257|0.387928240743349</v>
      </c>
      <c r="B2479" s="32">
        <v>9477</v>
      </c>
      <c r="C2479" s="32" t="s">
        <v>3384</v>
      </c>
      <c r="D2479" s="38">
        <f>INT(DT!A2479)</f>
        <v>42257</v>
      </c>
      <c r="E2479" s="39">
        <f>DT!A2479-INT(DT!A2479)</f>
        <v>0.38792824074334931</v>
      </c>
      <c r="F2479" s="32" t="s">
        <v>171</v>
      </c>
      <c r="G2479" s="39">
        <f>IF(F_SEARCHES!$H2479=1,(VLOOKUP(F_SEARCHES!$A2479,'F_ ORDERS'!A:G,7,FALSE)+VLOOKUP(F_SEARCHES!$A2479,'F_ ORDERS'!A:H,8,FALSE))-(F_SEARCHES!$D2479+F_SEARCHES!$E2479),0)</f>
        <v>9.3692129630653653E-2</v>
      </c>
      <c r="H2479" s="32">
        <f>IFERROR(IF(MATCH(F_SEARCHES!$A2479,'F_ ORDERS'!A:A,0),1,),0)</f>
        <v>1</v>
      </c>
    </row>
    <row r="2480" spans="1:8" x14ac:dyDescent="0.2">
      <c r="A2480" s="37" t="str">
        <f t="shared" si="38"/>
        <v>43.35.56.74|45353|0.464467592602887</v>
      </c>
      <c r="B2480" s="32">
        <v>9478</v>
      </c>
      <c r="C2480" s="32" t="s">
        <v>3385</v>
      </c>
      <c r="D2480" s="38">
        <f>INT(DT!A2480)</f>
        <v>45353</v>
      </c>
      <c r="E2480" s="39">
        <f>DT!A2480-INT(DT!A2480)</f>
        <v>0.46446759260288673</v>
      </c>
      <c r="F2480" s="32" t="s">
        <v>283</v>
      </c>
      <c r="G2480" s="39">
        <f>IF(F_SEARCHES!$H2480=1,(VLOOKUP(F_SEARCHES!$A2480,'F_ ORDERS'!A:G,7,FALSE)+VLOOKUP(F_SEARCHES!$A2480,'F_ ORDERS'!A:H,8,FALSE))-(F_SEARCHES!$D2480+F_SEARCHES!$E2480),0)</f>
        <v>0</v>
      </c>
      <c r="H2480" s="32">
        <f>IFERROR(IF(MATCH(F_SEARCHES!$A2480,'F_ ORDERS'!A:A,0),1,),0)</f>
        <v>0</v>
      </c>
    </row>
    <row r="2481" spans="1:8" x14ac:dyDescent="0.2">
      <c r="A2481" s="37" t="str">
        <f t="shared" si="38"/>
        <v>43.63.46.96|44226|0.390451388891961</v>
      </c>
      <c r="B2481" s="32">
        <v>9479</v>
      </c>
      <c r="C2481" s="32" t="s">
        <v>3386</v>
      </c>
      <c r="D2481" s="38">
        <f>INT(DT!A2481)</f>
        <v>44226</v>
      </c>
      <c r="E2481" s="39">
        <f>DT!A2481-INT(DT!A2481)</f>
        <v>0.39045138889196096</v>
      </c>
      <c r="F2481" s="32" t="s">
        <v>380</v>
      </c>
      <c r="G2481" s="39">
        <f>IF(F_SEARCHES!$H2481=1,(VLOOKUP(F_SEARCHES!$A2481,'F_ ORDERS'!A:G,7,FALSE)+VLOOKUP(F_SEARCHES!$A2481,'F_ ORDERS'!A:H,8,FALSE))-(F_SEARCHES!$D2481+F_SEARCHES!$E2481),0)</f>
        <v>3.9201388892251998E-2</v>
      </c>
      <c r="H2481" s="32">
        <f>IFERROR(IF(MATCH(F_SEARCHES!$A2481,'F_ ORDERS'!A:A,0),1,),0)</f>
        <v>1</v>
      </c>
    </row>
    <row r="2482" spans="1:8" x14ac:dyDescent="0.2">
      <c r="A2482" s="37" t="str">
        <f t="shared" si="38"/>
        <v>43.65.118.159|44415|0.374768518522615</v>
      </c>
      <c r="B2482" s="32">
        <v>9480</v>
      </c>
      <c r="C2482" s="32" t="s">
        <v>3387</v>
      </c>
      <c r="D2482" s="38">
        <f>INT(DT!A2482)</f>
        <v>44415</v>
      </c>
      <c r="E2482" s="39">
        <f>DT!A2482-INT(DT!A2482)</f>
        <v>0.37476851852261461</v>
      </c>
      <c r="F2482" s="32" t="s">
        <v>414</v>
      </c>
      <c r="G2482" s="39">
        <f>IF(F_SEARCHES!$H2482=1,(VLOOKUP(F_SEARCHES!$A2482,'F_ ORDERS'!A:G,7,FALSE)+VLOOKUP(F_SEARCHES!$A2482,'F_ ORDERS'!A:H,8,FALSE))-(F_SEARCHES!$D2482+F_SEARCHES!$E2482),0)</f>
        <v>2.1909722221607808E-2</v>
      </c>
      <c r="H2482" s="32">
        <f>IFERROR(IF(MATCH(F_SEARCHES!$A2482,'F_ ORDERS'!A:A,0),1,),0)</f>
        <v>1</v>
      </c>
    </row>
    <row r="2483" spans="1:8" x14ac:dyDescent="0.2">
      <c r="A2483" s="37" t="str">
        <f t="shared" si="38"/>
        <v>43.68.53.224|45439|0.526550925933407</v>
      </c>
      <c r="B2483" s="32">
        <v>9481</v>
      </c>
      <c r="C2483" s="32" t="s">
        <v>3388</v>
      </c>
      <c r="D2483" s="38">
        <f>INT(DT!A2483)</f>
        <v>45439</v>
      </c>
      <c r="E2483" s="39">
        <f>DT!A2483-INT(DT!A2483)</f>
        <v>0.52655092593340669</v>
      </c>
      <c r="F2483" s="32" t="s">
        <v>51</v>
      </c>
      <c r="G2483" s="39">
        <f>IF(F_SEARCHES!$H2483=1,(VLOOKUP(F_SEARCHES!$A2483,'F_ ORDERS'!A:G,7,FALSE)+VLOOKUP(F_SEARCHES!$A2483,'F_ ORDERS'!A:H,8,FALSE))-(F_SEARCHES!$D2483+F_SEARCHES!$E2483),0)</f>
        <v>2.6631944441760425E-2</v>
      </c>
      <c r="H2483" s="32">
        <f>IFERROR(IF(MATCH(F_SEARCHES!$A2483,'F_ ORDERS'!A:A,0),1,),0)</f>
        <v>1</v>
      </c>
    </row>
    <row r="2484" spans="1:8" x14ac:dyDescent="0.2">
      <c r="A2484" s="37" t="str">
        <f t="shared" si="38"/>
        <v>43.77.11.160|44437|0.596203703702486</v>
      </c>
      <c r="B2484" s="32">
        <v>9482</v>
      </c>
      <c r="C2484" s="32" t="s">
        <v>3389</v>
      </c>
      <c r="D2484" s="38">
        <f>INT(DT!A2484)</f>
        <v>44437</v>
      </c>
      <c r="E2484" s="39">
        <f>DT!A2484-INT(DT!A2484)</f>
        <v>0.59620370370248565</v>
      </c>
      <c r="F2484" s="32" t="s">
        <v>337</v>
      </c>
      <c r="G2484" s="39">
        <f>IF(F_SEARCHES!$H2484=1,(VLOOKUP(F_SEARCHES!$A2484,'F_ ORDERS'!A:G,7,FALSE)+VLOOKUP(F_SEARCHES!$A2484,'F_ ORDERS'!A:H,8,FALSE))-(F_SEARCHES!$D2484+F_SEARCHES!$E2484),0)</f>
        <v>0</v>
      </c>
      <c r="H2484" s="32">
        <f>IFERROR(IF(MATCH(F_SEARCHES!$A2484,'F_ ORDERS'!A:A,0),1,),0)</f>
        <v>0</v>
      </c>
    </row>
    <row r="2485" spans="1:8" x14ac:dyDescent="0.2">
      <c r="A2485" s="37" t="str">
        <f t="shared" si="38"/>
        <v>43.94.89.114|45149|0.928449074082891</v>
      </c>
      <c r="B2485" s="32">
        <v>9483</v>
      </c>
      <c r="C2485" s="32" t="s">
        <v>3390</v>
      </c>
      <c r="D2485" s="38">
        <f>INT(DT!A2485)</f>
        <v>45149</v>
      </c>
      <c r="E2485" s="39">
        <f>DT!A2485-INT(DT!A2485)</f>
        <v>0.92844907408289146</v>
      </c>
      <c r="F2485" s="32" t="s">
        <v>31</v>
      </c>
      <c r="G2485" s="39">
        <f>IF(F_SEARCHES!$H2485=1,(VLOOKUP(F_SEARCHES!$A2485,'F_ ORDERS'!A:G,7,FALSE)+VLOOKUP(F_SEARCHES!$A2485,'F_ ORDERS'!A:H,8,FALSE))-(F_SEARCHES!$D2485+F_SEARCHES!$E2485),0)</f>
        <v>0</v>
      </c>
      <c r="H2485" s="32">
        <f>IFERROR(IF(MATCH(F_SEARCHES!$A2485,'F_ ORDERS'!A:A,0),1,),0)</f>
        <v>0</v>
      </c>
    </row>
    <row r="2486" spans="1:8" x14ac:dyDescent="0.2">
      <c r="A2486" s="37" t="str">
        <f t="shared" si="38"/>
        <v>44.126.110.103|44864|0.728784722232376</v>
      </c>
      <c r="B2486" s="32">
        <v>9484</v>
      </c>
      <c r="C2486" s="32" t="s">
        <v>3391</v>
      </c>
      <c r="D2486" s="38">
        <f>INT(DT!A2486)</f>
        <v>44864</v>
      </c>
      <c r="E2486" s="39">
        <f>DT!A2486-INT(DT!A2486)</f>
        <v>0.72878472223237623</v>
      </c>
      <c r="F2486" s="32" t="s">
        <v>75</v>
      </c>
      <c r="G2486" s="39">
        <f>IF(F_SEARCHES!$H2486=1,(VLOOKUP(F_SEARCHES!$A2486,'F_ ORDERS'!A:G,7,FALSE)+VLOOKUP(F_SEARCHES!$A2486,'F_ ORDERS'!A:H,8,FALSE))-(F_SEARCHES!$D2486+F_SEARCHES!$E2486),0)</f>
        <v>3.4317129626288079E-2</v>
      </c>
      <c r="H2486" s="32">
        <f>IFERROR(IF(MATCH(F_SEARCHES!$A2486,'F_ ORDERS'!A:A,0),1,),0)</f>
        <v>1</v>
      </c>
    </row>
    <row r="2487" spans="1:8" x14ac:dyDescent="0.2">
      <c r="A2487" s="37" t="str">
        <f t="shared" si="38"/>
        <v>44.15.168.191|45422|0.0281018518508063</v>
      </c>
      <c r="B2487" s="32">
        <v>9485</v>
      </c>
      <c r="C2487" s="32" t="s">
        <v>3392</v>
      </c>
      <c r="D2487" s="38">
        <f>INT(DT!A2487)</f>
        <v>45422</v>
      </c>
      <c r="E2487" s="39">
        <f>DT!A2487-INT(DT!A2487)</f>
        <v>2.810185185080627E-2</v>
      </c>
      <c r="F2487" s="32" t="s">
        <v>319</v>
      </c>
      <c r="G2487" s="39">
        <f>IF(F_SEARCHES!$H2487=1,(VLOOKUP(F_SEARCHES!$A2487,'F_ ORDERS'!A:G,7,FALSE)+VLOOKUP(F_SEARCHES!$A2487,'F_ ORDERS'!A:H,8,FALSE))-(F_SEARCHES!$D2487+F_SEARCHES!$E2487),0)</f>
        <v>9.9641203705687076E-2</v>
      </c>
      <c r="H2487" s="32">
        <f>IFERROR(IF(MATCH(F_SEARCHES!$A2487,'F_ ORDERS'!A:A,0),1,),0)</f>
        <v>1</v>
      </c>
    </row>
    <row r="2488" spans="1:8" x14ac:dyDescent="0.2">
      <c r="A2488" s="37" t="str">
        <f t="shared" si="38"/>
        <v>44.169.204.55|45144|0.68478009258979</v>
      </c>
      <c r="B2488" s="32">
        <v>9486</v>
      </c>
      <c r="C2488" s="32" t="s">
        <v>3393</v>
      </c>
      <c r="D2488" s="38">
        <f>INT(DT!A2488)</f>
        <v>45144</v>
      </c>
      <c r="E2488" s="39">
        <f>DT!A2488-INT(DT!A2488)</f>
        <v>0.68478009258979</v>
      </c>
      <c r="F2488" s="32" t="s">
        <v>96</v>
      </c>
      <c r="G2488" s="39">
        <f>IF(F_SEARCHES!$H2488=1,(VLOOKUP(F_SEARCHES!$A2488,'F_ ORDERS'!A:G,7,FALSE)+VLOOKUP(F_SEARCHES!$A2488,'F_ ORDERS'!A:H,8,FALSE))-(F_SEARCHES!$D2488+F_SEARCHES!$E2488),0)</f>
        <v>5.5486111108621117E-2</v>
      </c>
      <c r="H2488" s="32">
        <f>IFERROR(IF(MATCH(F_SEARCHES!$A2488,'F_ ORDERS'!A:A,0),1,),0)</f>
        <v>1</v>
      </c>
    </row>
    <row r="2489" spans="1:8" x14ac:dyDescent="0.2">
      <c r="A2489" s="37" t="str">
        <f t="shared" si="38"/>
        <v>44.186.158.66|44392|0.154872685183364</v>
      </c>
      <c r="B2489" s="32">
        <v>9487</v>
      </c>
      <c r="C2489" s="32" t="s">
        <v>3394</v>
      </c>
      <c r="D2489" s="38">
        <f>INT(DT!A2489)</f>
        <v>44392</v>
      </c>
      <c r="E2489" s="39">
        <f>DT!A2489-INT(DT!A2489)</f>
        <v>0.1548726851833635</v>
      </c>
      <c r="F2489" s="32" t="s">
        <v>433</v>
      </c>
      <c r="G2489" s="39">
        <f>IF(F_SEARCHES!$H2489=1,(VLOOKUP(F_SEARCHES!$A2489,'F_ ORDERS'!A:G,7,FALSE)+VLOOKUP(F_SEARCHES!$A2489,'F_ ORDERS'!A:H,8,FALSE))-(F_SEARCHES!$D2489+F_SEARCHES!$E2489),0)</f>
        <v>0.10895833333051996</v>
      </c>
      <c r="H2489" s="32">
        <f>IFERROR(IF(MATCH(F_SEARCHES!$A2489,'F_ ORDERS'!A:A,0),1,),0)</f>
        <v>1</v>
      </c>
    </row>
    <row r="2490" spans="1:8" x14ac:dyDescent="0.2">
      <c r="A2490" s="37" t="str">
        <f t="shared" si="38"/>
        <v>44.187.180.160|44456|0.914456018523197</v>
      </c>
      <c r="B2490" s="32">
        <v>9488</v>
      </c>
      <c r="C2490" s="32" t="s">
        <v>3395</v>
      </c>
      <c r="D2490" s="38">
        <f>INT(DT!A2490)</f>
        <v>44456</v>
      </c>
      <c r="E2490" s="39">
        <f>DT!A2490-INT(DT!A2490)</f>
        <v>0.91445601852319669</v>
      </c>
      <c r="F2490" s="32" t="s">
        <v>309</v>
      </c>
      <c r="G2490" s="39">
        <f>IF(F_SEARCHES!$H2490=1,(VLOOKUP(F_SEARCHES!$A2490,'F_ ORDERS'!A:G,7,FALSE)+VLOOKUP(F_SEARCHES!$A2490,'F_ ORDERS'!A:H,8,FALSE))-(F_SEARCHES!$D2490+F_SEARCHES!$E2490),0)</f>
        <v>3.885416666889796E-2</v>
      </c>
      <c r="H2490" s="32">
        <f>IFERROR(IF(MATCH(F_SEARCHES!$A2490,'F_ ORDERS'!A:A,0),1,),0)</f>
        <v>1</v>
      </c>
    </row>
    <row r="2491" spans="1:8" x14ac:dyDescent="0.2">
      <c r="A2491" s="37" t="str">
        <f t="shared" si="38"/>
        <v>44.49.126.64|43856|0.613055555557366</v>
      </c>
      <c r="B2491" s="32">
        <v>9489</v>
      </c>
      <c r="C2491" s="32" t="s">
        <v>3396</v>
      </c>
      <c r="D2491" s="38">
        <f>INT(DT!A2491)</f>
        <v>43856</v>
      </c>
      <c r="E2491" s="39">
        <f>DT!A2491-INT(DT!A2491)</f>
        <v>0.61305555555736646</v>
      </c>
      <c r="F2491" s="32" t="s">
        <v>240</v>
      </c>
      <c r="G2491" s="39">
        <f>IF(F_SEARCHES!$H2491=1,(VLOOKUP(F_SEARCHES!$A2491,'F_ ORDERS'!A:G,7,FALSE)+VLOOKUP(F_SEARCHES!$A2491,'F_ ORDERS'!A:H,8,FALSE))-(F_SEARCHES!$D2491+F_SEARCHES!$E2491),0)</f>
        <v>0</v>
      </c>
      <c r="H2491" s="32">
        <f>IFERROR(IF(MATCH(F_SEARCHES!$A2491,'F_ ORDERS'!A:A,0),1,),0)</f>
        <v>0</v>
      </c>
    </row>
    <row r="2492" spans="1:8" x14ac:dyDescent="0.2">
      <c r="A2492" s="37" t="str">
        <f t="shared" si="38"/>
        <v>44.53.111.172|45545|0.177071759258979</v>
      </c>
      <c r="B2492" s="32">
        <v>9490</v>
      </c>
      <c r="C2492" s="32" t="s">
        <v>3397</v>
      </c>
      <c r="D2492" s="38">
        <f>INT(DT!A2492)</f>
        <v>45545</v>
      </c>
      <c r="E2492" s="39">
        <f>DT!A2492-INT(DT!A2492)</f>
        <v>0.177071759258979</v>
      </c>
      <c r="F2492" s="32" t="s">
        <v>162</v>
      </c>
      <c r="G2492" s="39">
        <f>IF(F_SEARCHES!$H2492=1,(VLOOKUP(F_SEARCHES!$A2492,'F_ ORDERS'!A:G,7,FALSE)+VLOOKUP(F_SEARCHES!$A2492,'F_ ORDERS'!A:H,8,FALSE))-(F_SEARCHES!$D2492+F_SEARCHES!$E2492),0)</f>
        <v>0</v>
      </c>
      <c r="H2492" s="32">
        <f>IFERROR(IF(MATCH(F_SEARCHES!$A2492,'F_ ORDERS'!A:A,0),1,),0)</f>
        <v>0</v>
      </c>
    </row>
    <row r="2493" spans="1:8" x14ac:dyDescent="0.2">
      <c r="A2493" s="37" t="str">
        <f t="shared" si="38"/>
        <v>44.74.228.63|44844|0.815983796303044</v>
      </c>
      <c r="B2493" s="32">
        <v>9491</v>
      </c>
      <c r="C2493" s="32" t="s">
        <v>3398</v>
      </c>
      <c r="D2493" s="38">
        <f>INT(DT!A2493)</f>
        <v>44844</v>
      </c>
      <c r="E2493" s="39">
        <f>DT!A2493-INT(DT!A2493)</f>
        <v>0.81598379630304407</v>
      </c>
      <c r="F2493" s="32" t="s">
        <v>319</v>
      </c>
      <c r="G2493" s="39">
        <f>IF(F_SEARCHES!$H2493=1,(VLOOKUP(F_SEARCHES!$A2493,'F_ ORDERS'!A:G,7,FALSE)+VLOOKUP(F_SEARCHES!$A2493,'F_ ORDERS'!A:H,8,FALSE))-(F_SEARCHES!$D2493+F_SEARCHES!$E2493),0)</f>
        <v>1.7071759262762498E-2</v>
      </c>
      <c r="H2493" s="32">
        <f>IFERROR(IF(MATCH(F_SEARCHES!$A2493,'F_ ORDERS'!A:A,0),1,),0)</f>
        <v>1</v>
      </c>
    </row>
    <row r="2494" spans="1:8" x14ac:dyDescent="0.2">
      <c r="A2494" s="37" t="str">
        <f t="shared" si="38"/>
        <v>44.80.35.194|42425|0.11570601852145</v>
      </c>
      <c r="B2494" s="32">
        <v>9492</v>
      </c>
      <c r="C2494" s="32" t="s">
        <v>3399</v>
      </c>
      <c r="D2494" s="38">
        <f>INT(DT!A2494)</f>
        <v>42425</v>
      </c>
      <c r="E2494" s="39">
        <f>DT!A2494-INT(DT!A2494)</f>
        <v>0.11570601852145046</v>
      </c>
      <c r="F2494" s="32" t="s">
        <v>56</v>
      </c>
      <c r="G2494" s="39">
        <f>IF(F_SEARCHES!$H2494=1,(VLOOKUP(F_SEARCHES!$A2494,'F_ ORDERS'!A:G,7,FALSE)+VLOOKUP(F_SEARCHES!$A2494,'F_ ORDERS'!A:H,8,FALSE))-(F_SEARCHES!$D2494+F_SEARCHES!$E2494),0)</f>
        <v>0</v>
      </c>
      <c r="H2494" s="32">
        <f>IFERROR(IF(MATCH(F_SEARCHES!$A2494,'F_ ORDERS'!A:A,0),1,),0)</f>
        <v>0</v>
      </c>
    </row>
    <row r="2495" spans="1:8" x14ac:dyDescent="0.2">
      <c r="A2495" s="37" t="str">
        <f t="shared" si="38"/>
        <v>44.9.119.88|44141|0.950972222221026</v>
      </c>
      <c r="B2495" s="32">
        <v>9493</v>
      </c>
      <c r="C2495" s="32" t="s">
        <v>3400</v>
      </c>
      <c r="D2495" s="38">
        <f>INT(DT!A2495)</f>
        <v>44141</v>
      </c>
      <c r="E2495" s="39">
        <f>DT!A2495-INT(DT!A2495)</f>
        <v>0.95097222222102573</v>
      </c>
      <c r="F2495" s="32" t="s">
        <v>70</v>
      </c>
      <c r="G2495" s="39">
        <f>IF(F_SEARCHES!$H2495=1,(VLOOKUP(F_SEARCHES!$A2495,'F_ ORDERS'!A:G,7,FALSE)+VLOOKUP(F_SEARCHES!$A2495,'F_ ORDERS'!A:H,8,FALSE))-(F_SEARCHES!$D2495+F_SEARCHES!$E2495),0)</f>
        <v>0.11552083333663177</v>
      </c>
      <c r="H2495" s="32">
        <f>IFERROR(IF(MATCH(F_SEARCHES!$A2495,'F_ ORDERS'!A:A,0),1,),0)</f>
        <v>1</v>
      </c>
    </row>
    <row r="2496" spans="1:8" x14ac:dyDescent="0.2">
      <c r="A2496" s="37" t="str">
        <f t="shared" si="38"/>
        <v>45.106.134.114|44763|0.476435185177252</v>
      </c>
      <c r="B2496" s="32">
        <v>9494</v>
      </c>
      <c r="C2496" s="32" t="s">
        <v>3401</v>
      </c>
      <c r="D2496" s="38">
        <f>INT(DT!A2496)</f>
        <v>44763</v>
      </c>
      <c r="E2496" s="39">
        <f>DT!A2496-INT(DT!A2496)</f>
        <v>0.4764351851772517</v>
      </c>
      <c r="F2496" s="32" t="s">
        <v>470</v>
      </c>
      <c r="G2496" s="39">
        <f>IF(F_SEARCHES!$H2496=1,(VLOOKUP(F_SEARCHES!$A2496,'F_ ORDERS'!A:G,7,FALSE)+VLOOKUP(F_SEARCHES!$A2496,'F_ ORDERS'!A:H,8,FALSE))-(F_SEARCHES!$D2496+F_SEARCHES!$E2496),0)</f>
        <v>0</v>
      </c>
      <c r="H2496" s="32">
        <f>IFERROR(IF(MATCH(F_SEARCHES!$A2496,'F_ ORDERS'!A:A,0),1,),0)</f>
        <v>0</v>
      </c>
    </row>
    <row r="2497" spans="1:8" x14ac:dyDescent="0.2">
      <c r="A2497" s="37" t="str">
        <f t="shared" si="38"/>
        <v>45.113.48.82|44415|0.189421296287037</v>
      </c>
      <c r="B2497" s="32">
        <v>9495</v>
      </c>
      <c r="C2497" s="32" t="s">
        <v>3402</v>
      </c>
      <c r="D2497" s="38">
        <f>INT(DT!A2497)</f>
        <v>44415</v>
      </c>
      <c r="E2497" s="39">
        <f>DT!A2497-INT(DT!A2497)</f>
        <v>0.18942129628703697</v>
      </c>
      <c r="F2497" s="32" t="s">
        <v>384</v>
      </c>
      <c r="G2497" s="39">
        <f>IF(F_SEARCHES!$H2497=1,(VLOOKUP(F_SEARCHES!$A2497,'F_ ORDERS'!A:G,7,FALSE)+VLOOKUP(F_SEARCHES!$A2497,'F_ ORDERS'!A:H,8,FALSE))-(F_SEARCHES!$D2497+F_SEARCHES!$E2497),0)</f>
        <v>5.9490740743058268E-2</v>
      </c>
      <c r="H2497" s="32">
        <f>IFERROR(IF(MATCH(F_SEARCHES!$A2497,'F_ ORDERS'!A:A,0),1,),0)</f>
        <v>1</v>
      </c>
    </row>
    <row r="2498" spans="1:8" x14ac:dyDescent="0.2">
      <c r="A2498" s="37" t="str">
        <f t="shared" ref="A2498:A2561" si="39">C2498 &amp; "|" &amp; D2498 &amp; "|" &amp; E2498</f>
        <v>45.115.223.47|43771|0.49274305554718</v>
      </c>
      <c r="B2498" s="32">
        <v>9496</v>
      </c>
      <c r="C2498" s="32" t="s">
        <v>3403</v>
      </c>
      <c r="D2498" s="38">
        <f>INT(DT!A2498)</f>
        <v>43771</v>
      </c>
      <c r="E2498" s="39">
        <f>DT!A2498-INT(DT!A2498)</f>
        <v>0.49274305554718012</v>
      </c>
      <c r="F2498" s="32" t="s">
        <v>360</v>
      </c>
      <c r="G2498" s="39">
        <f>IF(F_SEARCHES!$H2498=1,(VLOOKUP(F_SEARCHES!$A2498,'F_ ORDERS'!A:G,7,FALSE)+VLOOKUP(F_SEARCHES!$A2498,'F_ ORDERS'!A:H,8,FALSE))-(F_SEARCHES!$D2498+F_SEARCHES!$E2498),0)</f>
        <v>3.9571759261889383E-2</v>
      </c>
      <c r="H2498" s="32">
        <f>IFERROR(IF(MATCH(F_SEARCHES!$A2498,'F_ ORDERS'!A:A,0),1,),0)</f>
        <v>1</v>
      </c>
    </row>
    <row r="2499" spans="1:8" x14ac:dyDescent="0.2">
      <c r="A2499" s="37" t="str">
        <f t="shared" si="39"/>
        <v>45.125.206.55|44401|0.161064814812562</v>
      </c>
      <c r="B2499" s="32">
        <v>9497</v>
      </c>
      <c r="C2499" s="32" t="s">
        <v>3404</v>
      </c>
      <c r="D2499" s="38">
        <f>INT(DT!A2499)</f>
        <v>44401</v>
      </c>
      <c r="E2499" s="39">
        <f>DT!A2499-INT(DT!A2499)</f>
        <v>0.16106481481256196</v>
      </c>
      <c r="F2499" s="32" t="s">
        <v>240</v>
      </c>
      <c r="G2499" s="39">
        <f>IF(F_SEARCHES!$H2499=1,(VLOOKUP(F_SEARCHES!$A2499,'F_ ORDERS'!A:G,7,FALSE)+VLOOKUP(F_SEARCHES!$A2499,'F_ ORDERS'!A:H,8,FALSE))-(F_SEARCHES!$D2499+F_SEARCHES!$E2499),0)</f>
        <v>0</v>
      </c>
      <c r="H2499" s="32">
        <f>IFERROR(IF(MATCH(F_SEARCHES!$A2499,'F_ ORDERS'!A:A,0),1,),0)</f>
        <v>0</v>
      </c>
    </row>
    <row r="2500" spans="1:8" x14ac:dyDescent="0.2">
      <c r="A2500" s="37" t="str">
        <f t="shared" si="39"/>
        <v>45.149.63.107|45087|0.885636574072123</v>
      </c>
      <c r="B2500" s="32">
        <v>9498</v>
      </c>
      <c r="C2500" s="32" t="s">
        <v>3405</v>
      </c>
      <c r="D2500" s="38">
        <f>INT(DT!A2500)</f>
        <v>45087</v>
      </c>
      <c r="E2500" s="39">
        <f>DT!A2500-INT(DT!A2500)</f>
        <v>0.88563657407212304</v>
      </c>
      <c r="F2500" s="32" t="s">
        <v>407</v>
      </c>
      <c r="G2500" s="39">
        <f>IF(F_SEARCHES!$H2500=1,(VLOOKUP(F_SEARCHES!$A2500,'F_ ORDERS'!A:G,7,FALSE)+VLOOKUP(F_SEARCHES!$A2500,'F_ ORDERS'!A:H,8,FALSE))-(F_SEARCHES!$D2500+F_SEARCHES!$E2500),0)</f>
        <v>1.0381944441178348E-2</v>
      </c>
      <c r="H2500" s="32">
        <f>IFERROR(IF(MATCH(F_SEARCHES!$A2500,'F_ ORDERS'!A:A,0),1,),0)</f>
        <v>1</v>
      </c>
    </row>
    <row r="2501" spans="1:8" x14ac:dyDescent="0.2">
      <c r="A2501" s="37" t="str">
        <f t="shared" si="39"/>
        <v>45.152.183.236|43777|0.0658101851877291</v>
      </c>
      <c r="B2501" s="32">
        <v>9499</v>
      </c>
      <c r="C2501" s="32" t="s">
        <v>3406</v>
      </c>
      <c r="D2501" s="38">
        <f>INT(DT!A2501)</f>
        <v>43777</v>
      </c>
      <c r="E2501" s="39">
        <f>DT!A2501-INT(DT!A2501)</f>
        <v>6.5810185187729076E-2</v>
      </c>
      <c r="F2501" s="32" t="s">
        <v>229</v>
      </c>
      <c r="G2501" s="39">
        <f>IF(F_SEARCHES!$H2501=1,(VLOOKUP(F_SEARCHES!$A2501,'F_ ORDERS'!A:G,7,FALSE)+VLOOKUP(F_SEARCHES!$A2501,'F_ ORDERS'!A:H,8,FALSE))-(F_SEARCHES!$D2501+F_SEARCHES!$E2501),0)</f>
        <v>2.0486111097852699E-3</v>
      </c>
      <c r="H2501" s="32">
        <f>IFERROR(IF(MATCH(F_SEARCHES!$A2501,'F_ ORDERS'!A:A,0),1,),0)</f>
        <v>1</v>
      </c>
    </row>
    <row r="2502" spans="1:8" x14ac:dyDescent="0.2">
      <c r="A2502" s="37" t="str">
        <f t="shared" si="39"/>
        <v>45.169.126.128|44722|0.517326388886431</v>
      </c>
      <c r="B2502" s="32">
        <v>9500</v>
      </c>
      <c r="C2502" s="32" t="s">
        <v>3407</v>
      </c>
      <c r="D2502" s="38">
        <f>INT(DT!A2502)</f>
        <v>44722</v>
      </c>
      <c r="E2502" s="39">
        <f>DT!A2502-INT(DT!A2502)</f>
        <v>0.51732638888643123</v>
      </c>
      <c r="F2502" s="32" t="s">
        <v>293</v>
      </c>
      <c r="G2502" s="39">
        <f>IF(F_SEARCHES!$H2502=1,(VLOOKUP(F_SEARCHES!$A2502,'F_ ORDERS'!A:G,7,FALSE)+VLOOKUP(F_SEARCHES!$A2502,'F_ ORDERS'!A:H,8,FALSE))-(F_SEARCHES!$D2502+F_SEARCHES!$E2502),0)</f>
        <v>0</v>
      </c>
      <c r="H2502" s="32">
        <f>IFERROR(IF(MATCH(F_SEARCHES!$A2502,'F_ ORDERS'!A:A,0),1,),0)</f>
        <v>0</v>
      </c>
    </row>
    <row r="2503" spans="1:8" x14ac:dyDescent="0.2">
      <c r="A2503" s="37" t="str">
        <f t="shared" si="39"/>
        <v>45.180.60.75|44870|0.898576388892252</v>
      </c>
      <c r="B2503" s="32">
        <v>9501</v>
      </c>
      <c r="C2503" s="32" t="s">
        <v>3408</v>
      </c>
      <c r="D2503" s="38">
        <f>INT(DT!A2503)</f>
        <v>44870</v>
      </c>
      <c r="E2503" s="39">
        <f>DT!A2503-INT(DT!A2503)</f>
        <v>0.898576388892252</v>
      </c>
      <c r="F2503" s="32" t="s">
        <v>485</v>
      </c>
      <c r="G2503" s="39">
        <f>IF(F_SEARCHES!$H2503=1,(VLOOKUP(F_SEARCHES!$A2503,'F_ ORDERS'!A:G,7,FALSE)+VLOOKUP(F_SEARCHES!$A2503,'F_ ORDERS'!A:H,8,FALSE))-(F_SEARCHES!$D2503+F_SEARCHES!$E2503),0)</f>
        <v>9.523148147854954E-2</v>
      </c>
      <c r="H2503" s="32">
        <f>IFERROR(IF(MATCH(F_SEARCHES!$A2503,'F_ ORDERS'!A:A,0),1,),0)</f>
        <v>1</v>
      </c>
    </row>
    <row r="2504" spans="1:8" x14ac:dyDescent="0.2">
      <c r="A2504" s="37" t="str">
        <f t="shared" si="39"/>
        <v>45.227.136.5|44653|0.373854166668025</v>
      </c>
      <c r="B2504" s="32">
        <v>9502</v>
      </c>
      <c r="C2504" s="32" t="s">
        <v>3409</v>
      </c>
      <c r="D2504" s="38">
        <f>INT(DT!A2504)</f>
        <v>44653</v>
      </c>
      <c r="E2504" s="39">
        <f>DT!A2504-INT(DT!A2504)</f>
        <v>0.37385416666802485</v>
      </c>
      <c r="F2504" s="32" t="s">
        <v>313</v>
      </c>
      <c r="G2504" s="39">
        <f>IF(F_SEARCHES!$H2504=1,(VLOOKUP(F_SEARCHES!$A2504,'F_ ORDERS'!A:G,7,FALSE)+VLOOKUP(F_SEARCHES!$A2504,'F_ ORDERS'!A:H,8,FALSE))-(F_SEARCHES!$D2504+F_SEARCHES!$E2504),0)</f>
        <v>5.46875E-2</v>
      </c>
      <c r="H2504" s="32">
        <f>IFERROR(IF(MATCH(F_SEARCHES!$A2504,'F_ ORDERS'!A:A,0),1,),0)</f>
        <v>1</v>
      </c>
    </row>
    <row r="2505" spans="1:8" x14ac:dyDescent="0.2">
      <c r="A2505" s="37" t="str">
        <f t="shared" si="39"/>
        <v>45.23.51.212|44450|0.431840277778974</v>
      </c>
      <c r="B2505" s="32">
        <v>9503</v>
      </c>
      <c r="C2505" s="32" t="s">
        <v>3410</v>
      </c>
      <c r="D2505" s="38">
        <f>INT(DT!A2505)</f>
        <v>44450</v>
      </c>
      <c r="E2505" s="39">
        <f>DT!A2505-INT(DT!A2505)</f>
        <v>0.43184027777897427</v>
      </c>
      <c r="F2505" s="32" t="s">
        <v>54</v>
      </c>
      <c r="G2505" s="39">
        <f>IF(F_SEARCHES!$H2505=1,(VLOOKUP(F_SEARCHES!$A2505,'F_ ORDERS'!A:G,7,FALSE)+VLOOKUP(F_SEARCHES!$A2505,'F_ ORDERS'!A:H,8,FALSE))-(F_SEARCHES!$D2505+F_SEARCHES!$E2505),0)</f>
        <v>0</v>
      </c>
      <c r="H2505" s="32">
        <f>IFERROR(IF(MATCH(F_SEARCHES!$A2505,'F_ ORDERS'!A:A,0),1,),0)</f>
        <v>0</v>
      </c>
    </row>
    <row r="2506" spans="1:8" x14ac:dyDescent="0.2">
      <c r="A2506" s="37" t="str">
        <f t="shared" si="39"/>
        <v>45.244.122.69|45285|0.590381944442925</v>
      </c>
      <c r="B2506" s="32">
        <v>9504</v>
      </c>
      <c r="C2506" s="32" t="s">
        <v>3411</v>
      </c>
      <c r="D2506" s="38">
        <f>INT(DT!A2506)</f>
        <v>45285</v>
      </c>
      <c r="E2506" s="39">
        <f>DT!A2506-INT(DT!A2506)</f>
        <v>0.59038194444292458</v>
      </c>
      <c r="F2506" s="32" t="s">
        <v>58</v>
      </c>
      <c r="G2506" s="39">
        <f>IF(F_SEARCHES!$H2506=1,(VLOOKUP(F_SEARCHES!$A2506,'F_ ORDERS'!A:G,7,FALSE)+VLOOKUP(F_SEARCHES!$A2506,'F_ ORDERS'!A:H,8,FALSE))-(F_SEARCHES!$D2506+F_SEARCHES!$E2506),0)</f>
        <v>0.12225694444350665</v>
      </c>
      <c r="H2506" s="32">
        <f>IFERROR(IF(MATCH(F_SEARCHES!$A2506,'F_ ORDERS'!A:A,0),1,),0)</f>
        <v>1</v>
      </c>
    </row>
    <row r="2507" spans="1:8" x14ac:dyDescent="0.2">
      <c r="A2507" s="37" t="str">
        <f t="shared" si="39"/>
        <v>45.25.60.247|44591|0.424803240741312</v>
      </c>
      <c r="B2507" s="32">
        <v>9505</v>
      </c>
      <c r="C2507" s="32" t="s">
        <v>3412</v>
      </c>
      <c r="D2507" s="38">
        <f>INT(DT!A2507)</f>
        <v>44591</v>
      </c>
      <c r="E2507" s="39">
        <f>DT!A2507-INT(DT!A2507)</f>
        <v>0.42480324074131204</v>
      </c>
      <c r="F2507" s="32" t="s">
        <v>119</v>
      </c>
      <c r="G2507" s="39">
        <f>IF(F_SEARCHES!$H2507=1,(VLOOKUP(F_SEARCHES!$A2507,'F_ ORDERS'!A:G,7,FALSE)+VLOOKUP(F_SEARCHES!$A2507,'F_ ORDERS'!A:H,8,FALSE))-(F_SEARCHES!$D2507+F_SEARCHES!$E2507),0)</f>
        <v>6.1111111113859806E-2</v>
      </c>
      <c r="H2507" s="32">
        <f>IFERROR(IF(MATCH(F_SEARCHES!$A2507,'F_ ORDERS'!A:A,0),1,),0)</f>
        <v>1</v>
      </c>
    </row>
    <row r="2508" spans="1:8" x14ac:dyDescent="0.2">
      <c r="A2508" s="37" t="str">
        <f t="shared" si="39"/>
        <v>45.33.195.171|44048|0.0636458333319752</v>
      </c>
      <c r="B2508" s="32">
        <v>9506</v>
      </c>
      <c r="C2508" s="32" t="s">
        <v>3413</v>
      </c>
      <c r="D2508" s="38">
        <f>INT(DT!A2508)</f>
        <v>44048</v>
      </c>
      <c r="E2508" s="39">
        <f>DT!A2508-INT(DT!A2508)</f>
        <v>6.3645833331975155E-2</v>
      </c>
      <c r="F2508" s="32" t="s">
        <v>479</v>
      </c>
      <c r="G2508" s="39">
        <f>IF(F_SEARCHES!$H2508=1,(VLOOKUP(F_SEARCHES!$A2508,'F_ ORDERS'!A:G,7,FALSE)+VLOOKUP(F_SEARCHES!$A2508,'F_ ORDERS'!A:H,8,FALSE))-(F_SEARCHES!$D2508+F_SEARCHES!$E2508),0)</f>
        <v>0</v>
      </c>
      <c r="H2508" s="32">
        <f>IFERROR(IF(MATCH(F_SEARCHES!$A2508,'F_ ORDERS'!A:A,0),1,),0)</f>
        <v>0</v>
      </c>
    </row>
    <row r="2509" spans="1:8" x14ac:dyDescent="0.2">
      <c r="A2509" s="37" t="str">
        <f t="shared" si="39"/>
        <v>45.61.207.11|43697|0.945497685177543</v>
      </c>
      <c r="B2509" s="32">
        <v>9507</v>
      </c>
      <c r="C2509" s="32" t="s">
        <v>3414</v>
      </c>
      <c r="D2509" s="38">
        <f>INT(DT!A2509)</f>
        <v>43697</v>
      </c>
      <c r="E2509" s="39">
        <f>DT!A2509-INT(DT!A2509)</f>
        <v>0.94549768517754273</v>
      </c>
      <c r="F2509" s="32" t="s">
        <v>493</v>
      </c>
      <c r="G2509" s="39">
        <f>IF(F_SEARCHES!$H2509=1,(VLOOKUP(F_SEARCHES!$A2509,'F_ ORDERS'!A:G,7,FALSE)+VLOOKUP(F_SEARCHES!$A2509,'F_ ORDERS'!A:H,8,FALSE))-(F_SEARCHES!$D2509+F_SEARCHES!$E2509),0)</f>
        <v>0</v>
      </c>
      <c r="H2509" s="32">
        <f>IFERROR(IF(MATCH(F_SEARCHES!$A2509,'F_ ORDERS'!A:A,0),1,),0)</f>
        <v>0</v>
      </c>
    </row>
    <row r="2510" spans="1:8" x14ac:dyDescent="0.2">
      <c r="A2510" s="37" t="str">
        <f t="shared" si="39"/>
        <v>45.96.172.221|44773|0.458460648151231</v>
      </c>
      <c r="B2510" s="32">
        <v>9508</v>
      </c>
      <c r="C2510" s="32" t="s">
        <v>3415</v>
      </c>
      <c r="D2510" s="38">
        <f>INT(DT!A2510)</f>
        <v>44773</v>
      </c>
      <c r="E2510" s="39">
        <f>DT!A2510-INT(DT!A2510)</f>
        <v>0.458460648151231</v>
      </c>
      <c r="F2510" s="32" t="s">
        <v>191</v>
      </c>
      <c r="G2510" s="39">
        <f>IF(F_SEARCHES!$H2510=1,(VLOOKUP(F_SEARCHES!$A2510,'F_ ORDERS'!A:G,7,FALSE)+VLOOKUP(F_SEARCHES!$A2510,'F_ ORDERS'!A:H,8,FALSE))-(F_SEARCHES!$D2510+F_SEARCHES!$E2510),0)</f>
        <v>6.270833333110204E-2</v>
      </c>
      <c r="H2510" s="32">
        <f>IFERROR(IF(MATCH(F_SEARCHES!$A2510,'F_ ORDERS'!A:A,0),1,),0)</f>
        <v>1</v>
      </c>
    </row>
    <row r="2511" spans="1:8" x14ac:dyDescent="0.2">
      <c r="A2511" s="37" t="str">
        <f t="shared" si="39"/>
        <v>46.10.30.108|44106|0.402349537027476</v>
      </c>
      <c r="B2511" s="32">
        <v>9509</v>
      </c>
      <c r="C2511" s="32" t="s">
        <v>3416</v>
      </c>
      <c r="D2511" s="38">
        <f>INT(DT!A2511)</f>
        <v>44106</v>
      </c>
      <c r="E2511" s="39">
        <f>DT!A2511-INT(DT!A2511)</f>
        <v>0.40234953702747589</v>
      </c>
      <c r="F2511" s="32" t="s">
        <v>77</v>
      </c>
      <c r="G2511" s="39">
        <f>IF(F_SEARCHES!$H2511=1,(VLOOKUP(F_SEARCHES!$A2511,'F_ ORDERS'!A:G,7,FALSE)+VLOOKUP(F_SEARCHES!$A2511,'F_ ORDERS'!A:H,8,FALSE))-(F_SEARCHES!$D2511+F_SEARCHES!$E2511),0)</f>
        <v>0</v>
      </c>
      <c r="H2511" s="32">
        <f>IFERROR(IF(MATCH(F_SEARCHES!$A2511,'F_ ORDERS'!A:A,0),1,),0)</f>
        <v>0</v>
      </c>
    </row>
    <row r="2512" spans="1:8" x14ac:dyDescent="0.2">
      <c r="A2512" s="37" t="str">
        <f t="shared" si="39"/>
        <v>46.102.42.214|44442|0.515231481476803</v>
      </c>
      <c r="B2512" s="32">
        <v>9510</v>
      </c>
      <c r="C2512" s="32" t="s">
        <v>3417</v>
      </c>
      <c r="D2512" s="38">
        <f>INT(DT!A2512)</f>
        <v>44442</v>
      </c>
      <c r="E2512" s="39">
        <f>DT!A2512-INT(DT!A2512)</f>
        <v>0.51523148147680331</v>
      </c>
      <c r="F2512" s="32" t="s">
        <v>94</v>
      </c>
      <c r="G2512" s="39">
        <f>IF(F_SEARCHES!$H2512=1,(VLOOKUP(F_SEARCHES!$A2512,'F_ ORDERS'!A:G,7,FALSE)+VLOOKUP(F_SEARCHES!$A2512,'F_ ORDERS'!A:H,8,FALSE))-(F_SEARCHES!$D2512+F_SEARCHES!$E2512),0)</f>
        <v>0</v>
      </c>
      <c r="H2512" s="32">
        <f>IFERROR(IF(MATCH(F_SEARCHES!$A2512,'F_ ORDERS'!A:A,0),1,),0)</f>
        <v>0</v>
      </c>
    </row>
    <row r="2513" spans="1:8" x14ac:dyDescent="0.2">
      <c r="A2513" s="37" t="str">
        <f t="shared" si="39"/>
        <v>46.135.86.126|45233|0.0559606481474475</v>
      </c>
      <c r="B2513" s="32">
        <v>9511</v>
      </c>
      <c r="C2513" s="32" t="s">
        <v>3418</v>
      </c>
      <c r="D2513" s="38">
        <f>INT(DT!A2513)</f>
        <v>45233</v>
      </c>
      <c r="E2513" s="39">
        <f>DT!A2513-INT(DT!A2513)</f>
        <v>5.59606481474475E-2</v>
      </c>
      <c r="F2513" s="32" t="s">
        <v>417</v>
      </c>
      <c r="G2513" s="39">
        <f>IF(F_SEARCHES!$H2513=1,(VLOOKUP(F_SEARCHES!$A2513,'F_ ORDERS'!A:G,7,FALSE)+VLOOKUP(F_SEARCHES!$A2513,'F_ ORDERS'!A:H,8,FALSE))-(F_SEARCHES!$D2513+F_SEARCHES!$E2513),0)</f>
        <v>0</v>
      </c>
      <c r="H2513" s="32">
        <f>IFERROR(IF(MATCH(F_SEARCHES!$A2513,'F_ ORDERS'!A:A,0),1,),0)</f>
        <v>0</v>
      </c>
    </row>
    <row r="2514" spans="1:8" x14ac:dyDescent="0.2">
      <c r="A2514" s="37" t="str">
        <f t="shared" si="39"/>
        <v>46.139.95.244|44290|0.593796296299843</v>
      </c>
      <c r="B2514" s="32">
        <v>9512</v>
      </c>
      <c r="C2514" s="32" t="s">
        <v>3419</v>
      </c>
      <c r="D2514" s="38">
        <f>INT(DT!A2514)</f>
        <v>44290</v>
      </c>
      <c r="E2514" s="39">
        <f>DT!A2514-INT(DT!A2514)</f>
        <v>0.59379629629984265</v>
      </c>
      <c r="F2514" s="32" t="s">
        <v>216</v>
      </c>
      <c r="G2514" s="39">
        <f>IF(F_SEARCHES!$H2514=1,(VLOOKUP(F_SEARCHES!$A2514,'F_ ORDERS'!A:G,7,FALSE)+VLOOKUP(F_SEARCHES!$A2514,'F_ ORDERS'!A:H,8,FALSE))-(F_SEARCHES!$D2514+F_SEARCHES!$E2514),0)</f>
        <v>2.6238425925839692E-2</v>
      </c>
      <c r="H2514" s="32">
        <f>IFERROR(IF(MATCH(F_SEARCHES!$A2514,'F_ ORDERS'!A:A,0),1,),0)</f>
        <v>1</v>
      </c>
    </row>
    <row r="2515" spans="1:8" x14ac:dyDescent="0.2">
      <c r="A2515" s="37" t="str">
        <f t="shared" si="39"/>
        <v>46.161.234.53|44352|0.656574074077071</v>
      </c>
      <c r="B2515" s="32">
        <v>9513</v>
      </c>
      <c r="C2515" s="32" t="s">
        <v>3420</v>
      </c>
      <c r="D2515" s="38">
        <f>INT(DT!A2515)</f>
        <v>44352</v>
      </c>
      <c r="E2515" s="39">
        <f>DT!A2515-INT(DT!A2515)</f>
        <v>0.65657407407707069</v>
      </c>
      <c r="F2515" s="32" t="s">
        <v>275</v>
      </c>
      <c r="G2515" s="39">
        <f>IF(F_SEARCHES!$H2515=1,(VLOOKUP(F_SEARCHES!$A2515,'F_ ORDERS'!A:G,7,FALSE)+VLOOKUP(F_SEARCHES!$A2515,'F_ ORDERS'!A:H,8,FALSE))-(F_SEARCHES!$D2515+F_SEARCHES!$E2515),0)</f>
        <v>0.104143518517958</v>
      </c>
      <c r="H2515" s="32">
        <f>IFERROR(IF(MATCH(F_SEARCHES!$A2515,'F_ ORDERS'!A:A,0),1,),0)</f>
        <v>1</v>
      </c>
    </row>
    <row r="2516" spans="1:8" x14ac:dyDescent="0.2">
      <c r="A2516" s="37" t="str">
        <f t="shared" si="39"/>
        <v>46.161.8.69|44936|0.412361111113569</v>
      </c>
      <c r="B2516" s="32">
        <v>9514</v>
      </c>
      <c r="C2516" s="32" t="s">
        <v>3421</v>
      </c>
      <c r="D2516" s="38">
        <f>INT(DT!A2516)</f>
        <v>44936</v>
      </c>
      <c r="E2516" s="39">
        <f>DT!A2516-INT(DT!A2516)</f>
        <v>0.41236111111356877</v>
      </c>
      <c r="F2516" s="32" t="s">
        <v>429</v>
      </c>
      <c r="G2516" s="39">
        <f>IF(F_SEARCHES!$H2516=1,(VLOOKUP(F_SEARCHES!$A2516,'F_ ORDERS'!A:G,7,FALSE)+VLOOKUP(F_SEARCHES!$A2516,'F_ ORDERS'!A:H,8,FALSE))-(F_SEARCHES!$D2516+F_SEARCHES!$E2516),0)</f>
        <v>2.7673611111822538E-2</v>
      </c>
      <c r="H2516" s="32">
        <f>IFERROR(IF(MATCH(F_SEARCHES!$A2516,'F_ ORDERS'!A:A,0),1,),0)</f>
        <v>1</v>
      </c>
    </row>
    <row r="2517" spans="1:8" x14ac:dyDescent="0.2">
      <c r="A2517" s="37" t="str">
        <f t="shared" si="39"/>
        <v>46.182.29.225|45466|0.260266203702486</v>
      </c>
      <c r="B2517" s="32">
        <v>9515</v>
      </c>
      <c r="C2517" s="32" t="s">
        <v>3422</v>
      </c>
      <c r="D2517" s="38">
        <f>INT(DT!A2517)</f>
        <v>45466</v>
      </c>
      <c r="E2517" s="39">
        <f>DT!A2517-INT(DT!A2517)</f>
        <v>0.26026620370248565</v>
      </c>
      <c r="F2517" s="32" t="s">
        <v>110</v>
      </c>
      <c r="G2517" s="39">
        <f>IF(F_SEARCHES!$H2517=1,(VLOOKUP(F_SEARCHES!$A2517,'F_ ORDERS'!A:G,7,FALSE)+VLOOKUP(F_SEARCHES!$A2517,'F_ ORDERS'!A:H,8,FALSE))-(F_SEARCHES!$D2517+F_SEARCHES!$E2517),0)</f>
        <v>6.3703703701321501E-2</v>
      </c>
      <c r="H2517" s="32">
        <f>IFERROR(IF(MATCH(F_SEARCHES!$A2517,'F_ ORDERS'!A:A,0),1,),0)</f>
        <v>1</v>
      </c>
    </row>
    <row r="2518" spans="1:8" x14ac:dyDescent="0.2">
      <c r="A2518" s="37" t="str">
        <f t="shared" si="39"/>
        <v>46.188.95.64|44439|0.777476851850224</v>
      </c>
      <c r="B2518" s="32">
        <v>9516</v>
      </c>
      <c r="C2518" s="32" t="s">
        <v>3423</v>
      </c>
      <c r="D2518" s="38">
        <f>INT(DT!A2518)</f>
        <v>44439</v>
      </c>
      <c r="E2518" s="39">
        <f>DT!A2518-INT(DT!A2518)</f>
        <v>0.77747685185022419</v>
      </c>
      <c r="F2518" s="32" t="s">
        <v>446</v>
      </c>
      <c r="G2518" s="39">
        <f>IF(F_SEARCHES!$H2518=1,(VLOOKUP(F_SEARCHES!$A2518,'F_ ORDERS'!A:G,7,FALSE)+VLOOKUP(F_SEARCHES!$A2518,'F_ ORDERS'!A:H,8,FALSE))-(F_SEARCHES!$D2518+F_SEARCHES!$E2518),0)</f>
        <v>9.7546296296059154E-2</v>
      </c>
      <c r="H2518" s="32">
        <f>IFERROR(IF(MATCH(F_SEARCHES!$A2518,'F_ ORDERS'!A:A,0),1,),0)</f>
        <v>1</v>
      </c>
    </row>
    <row r="2519" spans="1:8" x14ac:dyDescent="0.2">
      <c r="A2519" s="37" t="str">
        <f t="shared" si="39"/>
        <v>46.189.90.75|45484|0.783206018517376</v>
      </c>
      <c r="B2519" s="32">
        <v>9517</v>
      </c>
      <c r="C2519" s="32" t="s">
        <v>3424</v>
      </c>
      <c r="D2519" s="38">
        <f>INT(DT!A2519)</f>
        <v>45484</v>
      </c>
      <c r="E2519" s="39">
        <f>DT!A2519-INT(DT!A2519)</f>
        <v>0.78320601851737592</v>
      </c>
      <c r="F2519" s="32" t="s">
        <v>495</v>
      </c>
      <c r="G2519" s="39">
        <f>IF(F_SEARCHES!$H2519=1,(VLOOKUP(F_SEARCHES!$A2519,'F_ ORDERS'!A:G,7,FALSE)+VLOOKUP(F_SEARCHES!$A2519,'F_ ORDERS'!A:H,8,FALSE))-(F_SEARCHES!$D2519+F_SEARCHES!$E2519),0)</f>
        <v>1.0625000002619345E-2</v>
      </c>
      <c r="H2519" s="32">
        <f>IFERROR(IF(MATCH(F_SEARCHES!$A2519,'F_ ORDERS'!A:A,0),1,),0)</f>
        <v>1</v>
      </c>
    </row>
    <row r="2520" spans="1:8" x14ac:dyDescent="0.2">
      <c r="A2520" s="37" t="str">
        <f t="shared" si="39"/>
        <v>46.198.250.83|44582|0.92055555555271</v>
      </c>
      <c r="B2520" s="32">
        <v>9518</v>
      </c>
      <c r="C2520" s="32" t="s">
        <v>3425</v>
      </c>
      <c r="D2520" s="38">
        <f>INT(DT!A2520)</f>
        <v>44582</v>
      </c>
      <c r="E2520" s="39">
        <f>DT!A2520-INT(DT!A2520)</f>
        <v>0.92055555555270985</v>
      </c>
      <c r="F2520" s="32" t="s">
        <v>75</v>
      </c>
      <c r="G2520" s="39">
        <f>IF(F_SEARCHES!$H2520=1,(VLOOKUP(F_SEARCHES!$A2520,'F_ ORDERS'!A:G,7,FALSE)+VLOOKUP(F_SEARCHES!$A2520,'F_ ORDERS'!A:H,8,FALSE))-(F_SEARCHES!$D2520+F_SEARCHES!$E2520),0)</f>
        <v>5.3368055552709848E-2</v>
      </c>
      <c r="H2520" s="32">
        <f>IFERROR(IF(MATCH(F_SEARCHES!$A2520,'F_ ORDERS'!A:A,0),1,),0)</f>
        <v>1</v>
      </c>
    </row>
    <row r="2521" spans="1:8" x14ac:dyDescent="0.2">
      <c r="A2521" s="37" t="str">
        <f t="shared" si="39"/>
        <v>46.21.176.5|45548|0.318136574067466</v>
      </c>
      <c r="B2521" s="32">
        <v>9519</v>
      </c>
      <c r="C2521" s="32" t="s">
        <v>3426</v>
      </c>
      <c r="D2521" s="38">
        <f>INT(DT!A2521)</f>
        <v>45548</v>
      </c>
      <c r="E2521" s="39">
        <f>DT!A2521-INT(DT!A2521)</f>
        <v>0.31813657406746643</v>
      </c>
      <c r="F2521" s="32" t="s">
        <v>254</v>
      </c>
      <c r="G2521" s="39">
        <f>IF(F_SEARCHES!$H2521=1,(VLOOKUP(F_SEARCHES!$A2521,'F_ ORDERS'!A:G,7,FALSE)+VLOOKUP(F_SEARCHES!$A2521,'F_ ORDERS'!A:H,8,FALSE))-(F_SEARCHES!$D2521+F_SEARCHES!$E2521),0)</f>
        <v>1.1053240741603076E-2</v>
      </c>
      <c r="H2521" s="32">
        <f>IFERROR(IF(MATCH(F_SEARCHES!$A2521,'F_ ORDERS'!A:A,0),1,),0)</f>
        <v>1</v>
      </c>
    </row>
    <row r="2522" spans="1:8" x14ac:dyDescent="0.2">
      <c r="A2522" s="37" t="str">
        <f t="shared" si="39"/>
        <v>46.219.38.182|44627|0.636678240742185</v>
      </c>
      <c r="B2522" s="32">
        <v>9520</v>
      </c>
      <c r="C2522" s="32" t="s">
        <v>3427</v>
      </c>
      <c r="D2522" s="38">
        <f>INT(DT!A2522)</f>
        <v>44627</v>
      </c>
      <c r="E2522" s="39">
        <f>DT!A2522-INT(DT!A2522)</f>
        <v>0.63667824074218515</v>
      </c>
      <c r="F2522" s="32" t="s">
        <v>466</v>
      </c>
      <c r="G2522" s="39">
        <f>IF(F_SEARCHES!$H2522=1,(VLOOKUP(F_SEARCHES!$A2522,'F_ ORDERS'!A:G,7,FALSE)+VLOOKUP(F_SEARCHES!$A2522,'F_ ORDERS'!A:H,8,FALSE))-(F_SEARCHES!$D2522+F_SEARCHES!$E2522),0)</f>
        <v>0</v>
      </c>
      <c r="H2522" s="32">
        <f>IFERROR(IF(MATCH(F_SEARCHES!$A2522,'F_ ORDERS'!A:A,0),1,),0)</f>
        <v>0</v>
      </c>
    </row>
    <row r="2523" spans="1:8" x14ac:dyDescent="0.2">
      <c r="A2523" s="37" t="str">
        <f t="shared" si="39"/>
        <v>46.222.234.189|44268|0.64788194445282</v>
      </c>
      <c r="B2523" s="32">
        <v>9521</v>
      </c>
      <c r="C2523" s="32" t="s">
        <v>3428</v>
      </c>
      <c r="D2523" s="38">
        <f>INT(DT!A2523)</f>
        <v>44268</v>
      </c>
      <c r="E2523" s="39">
        <f>DT!A2523-INT(DT!A2523)</f>
        <v>0.64788194445281988</v>
      </c>
      <c r="F2523" s="32" t="s">
        <v>375</v>
      </c>
      <c r="G2523" s="39">
        <f>IF(F_SEARCHES!$H2523=1,(VLOOKUP(F_SEARCHES!$A2523,'F_ ORDERS'!A:G,7,FALSE)+VLOOKUP(F_SEARCHES!$A2523,'F_ ORDERS'!A:H,8,FALSE))-(F_SEARCHES!$D2523+F_SEARCHES!$E2523),0)</f>
        <v>0</v>
      </c>
      <c r="H2523" s="32">
        <f>IFERROR(IF(MATCH(F_SEARCHES!$A2523,'F_ ORDERS'!A:A,0),1,),0)</f>
        <v>0</v>
      </c>
    </row>
    <row r="2524" spans="1:8" x14ac:dyDescent="0.2">
      <c r="A2524" s="37" t="str">
        <f t="shared" si="39"/>
        <v>46.240.239.132|45018|0.878425925926422</v>
      </c>
      <c r="B2524" s="32">
        <v>9522</v>
      </c>
      <c r="C2524" s="32" t="s">
        <v>3429</v>
      </c>
      <c r="D2524" s="38">
        <f>INT(DT!A2524)</f>
        <v>45018</v>
      </c>
      <c r="E2524" s="39">
        <f>DT!A2524-INT(DT!A2524)</f>
        <v>0.87842592592642177</v>
      </c>
      <c r="F2524" s="32" t="s">
        <v>451</v>
      </c>
      <c r="G2524" s="39">
        <f>IF(F_SEARCHES!$H2524=1,(VLOOKUP(F_SEARCHES!$A2524,'F_ ORDERS'!A:G,7,FALSE)+VLOOKUP(F_SEARCHES!$A2524,'F_ ORDERS'!A:H,8,FALSE))-(F_SEARCHES!$D2524+F_SEARCHES!$E2524),0)</f>
        <v>2.2534722222189885E-2</v>
      </c>
      <c r="H2524" s="32">
        <f>IFERROR(IF(MATCH(F_SEARCHES!$A2524,'F_ ORDERS'!A:A,0),1,),0)</f>
        <v>1</v>
      </c>
    </row>
    <row r="2525" spans="1:8" x14ac:dyDescent="0.2">
      <c r="A2525" s="37" t="str">
        <f t="shared" si="39"/>
        <v>46.247.103.246|45589|0.0276504629728151</v>
      </c>
      <c r="B2525" s="32">
        <v>9523</v>
      </c>
      <c r="C2525" s="32" t="s">
        <v>3430</v>
      </c>
      <c r="D2525" s="38">
        <f>INT(DT!A2525)</f>
        <v>45589</v>
      </c>
      <c r="E2525" s="39">
        <f>DT!A2525-INT(DT!A2525)</f>
        <v>2.7650462972815149E-2</v>
      </c>
      <c r="F2525" s="32" t="s">
        <v>157</v>
      </c>
      <c r="G2525" s="39">
        <f>IF(F_SEARCHES!$H2525=1,(VLOOKUP(F_SEARCHES!$A2525,'F_ ORDERS'!A:G,7,FALSE)+VLOOKUP(F_SEARCHES!$A2525,'F_ ORDERS'!A:H,8,FALSE))-(F_SEARCHES!$D2525+F_SEARCHES!$E2525),0)</f>
        <v>0</v>
      </c>
      <c r="H2525" s="32">
        <f>IFERROR(IF(MATCH(F_SEARCHES!$A2525,'F_ ORDERS'!A:A,0),1,),0)</f>
        <v>0</v>
      </c>
    </row>
    <row r="2526" spans="1:8" x14ac:dyDescent="0.2">
      <c r="A2526" s="37" t="str">
        <f t="shared" si="39"/>
        <v>46.247.204.90|43585|0.720092592593573</v>
      </c>
      <c r="B2526" s="32">
        <v>9524</v>
      </c>
      <c r="C2526" s="32" t="s">
        <v>3431</v>
      </c>
      <c r="D2526" s="38">
        <f>INT(DT!A2526)</f>
        <v>43585</v>
      </c>
      <c r="E2526" s="39">
        <f>DT!A2526-INT(DT!A2526)</f>
        <v>0.7200925925935735</v>
      </c>
      <c r="F2526" s="32" t="s">
        <v>431</v>
      </c>
      <c r="G2526" s="39">
        <f>IF(F_SEARCHES!$H2526=1,(VLOOKUP(F_SEARCHES!$A2526,'F_ ORDERS'!A:G,7,FALSE)+VLOOKUP(F_SEARCHES!$A2526,'F_ ORDERS'!A:H,8,FALSE))-(F_SEARCHES!$D2526+F_SEARCHES!$E2526),0)</f>
        <v>0.12075231481139781</v>
      </c>
      <c r="H2526" s="32">
        <f>IFERROR(IF(MATCH(F_SEARCHES!$A2526,'F_ ORDERS'!A:A,0),1,),0)</f>
        <v>1</v>
      </c>
    </row>
    <row r="2527" spans="1:8" x14ac:dyDescent="0.2">
      <c r="A2527" s="37" t="str">
        <f t="shared" si="39"/>
        <v>46.249.41.46|44015|0.214745370372839</v>
      </c>
      <c r="B2527" s="32">
        <v>9525</v>
      </c>
      <c r="C2527" s="32" t="s">
        <v>3432</v>
      </c>
      <c r="D2527" s="38">
        <f>INT(DT!A2527)</f>
        <v>44015</v>
      </c>
      <c r="E2527" s="39">
        <f>DT!A2527-INT(DT!A2527)</f>
        <v>0.21474537037283881</v>
      </c>
      <c r="F2527" s="32" t="s">
        <v>216</v>
      </c>
      <c r="G2527" s="39">
        <f>IF(F_SEARCHES!$H2527=1,(VLOOKUP(F_SEARCHES!$A2527,'F_ ORDERS'!A:G,7,FALSE)+VLOOKUP(F_SEARCHES!$A2527,'F_ ORDERS'!A:H,8,FALSE))-(F_SEARCHES!$D2527+F_SEARCHES!$E2527),0)</f>
        <v>0</v>
      </c>
      <c r="H2527" s="32">
        <f>IFERROR(IF(MATCH(F_SEARCHES!$A2527,'F_ ORDERS'!A:A,0),1,),0)</f>
        <v>0</v>
      </c>
    </row>
    <row r="2528" spans="1:8" x14ac:dyDescent="0.2">
      <c r="A2528" s="37" t="str">
        <f t="shared" si="39"/>
        <v>46.54.191.63|45501|0.465949074066884</v>
      </c>
      <c r="B2528" s="32">
        <v>9526</v>
      </c>
      <c r="C2528" s="32" t="s">
        <v>3433</v>
      </c>
      <c r="D2528" s="38">
        <f>INT(DT!A2528)</f>
        <v>45501</v>
      </c>
      <c r="E2528" s="39">
        <f>DT!A2528-INT(DT!A2528)</f>
        <v>0.46594907406688435</v>
      </c>
      <c r="F2528" s="32" t="s">
        <v>86</v>
      </c>
      <c r="G2528" s="39">
        <f>IF(F_SEARCHES!$H2528=1,(VLOOKUP(F_SEARCHES!$A2528,'F_ ORDERS'!A:G,7,FALSE)+VLOOKUP(F_SEARCHES!$A2528,'F_ ORDERS'!A:H,8,FALSE))-(F_SEARCHES!$D2528+F_SEARCHES!$E2528),0)</f>
        <v>0</v>
      </c>
      <c r="H2528" s="32">
        <f>IFERROR(IF(MATCH(F_SEARCHES!$A2528,'F_ ORDERS'!A:A,0),1,),0)</f>
        <v>0</v>
      </c>
    </row>
    <row r="2529" spans="1:8" x14ac:dyDescent="0.2">
      <c r="A2529" s="37" t="str">
        <f t="shared" si="39"/>
        <v>46.59.172.77|44571|0.809166666673264</v>
      </c>
      <c r="B2529" s="32">
        <v>9527</v>
      </c>
      <c r="C2529" s="32" t="s">
        <v>3434</v>
      </c>
      <c r="D2529" s="38">
        <f>INT(DT!A2529)</f>
        <v>44571</v>
      </c>
      <c r="E2529" s="39">
        <f>DT!A2529-INT(DT!A2529)</f>
        <v>0.80916666667326353</v>
      </c>
      <c r="F2529" s="32" t="s">
        <v>152</v>
      </c>
      <c r="G2529" s="39">
        <f>IF(F_SEARCHES!$H2529=1,(VLOOKUP(F_SEARCHES!$A2529,'F_ ORDERS'!A:G,7,FALSE)+VLOOKUP(F_SEARCHES!$A2529,'F_ ORDERS'!A:H,8,FALSE))-(F_SEARCHES!$D2529+F_SEARCHES!$E2529),0)</f>
        <v>0</v>
      </c>
      <c r="H2529" s="32">
        <f>IFERROR(IF(MATCH(F_SEARCHES!$A2529,'F_ ORDERS'!A:A,0),1,),0)</f>
        <v>0</v>
      </c>
    </row>
    <row r="2530" spans="1:8" x14ac:dyDescent="0.2">
      <c r="A2530" s="37" t="str">
        <f t="shared" si="39"/>
        <v>46.94.227.99|43014|0.739699074067175</v>
      </c>
      <c r="B2530" s="32">
        <v>9528</v>
      </c>
      <c r="C2530" s="32" t="s">
        <v>3435</v>
      </c>
      <c r="D2530" s="38">
        <f>INT(DT!A2530)</f>
        <v>43014</v>
      </c>
      <c r="E2530" s="39">
        <f>DT!A2530-INT(DT!A2530)</f>
        <v>0.73969907406717539</v>
      </c>
      <c r="F2530" s="32" t="s">
        <v>487</v>
      </c>
      <c r="G2530" s="39">
        <f>IF(F_SEARCHES!$H2530=1,(VLOOKUP(F_SEARCHES!$A2530,'F_ ORDERS'!A:G,7,FALSE)+VLOOKUP(F_SEARCHES!$A2530,'F_ ORDERS'!A:H,8,FALSE))-(F_SEARCHES!$D2530+F_SEARCHES!$E2530),0)</f>
        <v>0.10452546296437504</v>
      </c>
      <c r="H2530" s="32">
        <f>IFERROR(IF(MATCH(F_SEARCHES!$A2530,'F_ ORDERS'!A:A,0),1,),0)</f>
        <v>1</v>
      </c>
    </row>
    <row r="2531" spans="1:8" x14ac:dyDescent="0.2">
      <c r="A2531" s="37" t="str">
        <f t="shared" si="39"/>
        <v>47.0.72.173|45432|0.6033796296324</v>
      </c>
      <c r="B2531" s="32">
        <v>9529</v>
      </c>
      <c r="C2531" s="32" t="s">
        <v>3436</v>
      </c>
      <c r="D2531" s="38">
        <f>INT(DT!A2531)</f>
        <v>45432</v>
      </c>
      <c r="E2531" s="39">
        <f>DT!A2531-INT(DT!A2531)</f>
        <v>0.60337962963239988</v>
      </c>
      <c r="F2531" s="32" t="s">
        <v>407</v>
      </c>
      <c r="G2531" s="39">
        <f>IF(F_SEARCHES!$H2531=1,(VLOOKUP(F_SEARCHES!$A2531,'F_ ORDERS'!A:G,7,FALSE)+VLOOKUP(F_SEARCHES!$A2531,'F_ ORDERS'!A:H,8,FALSE))-(F_SEARCHES!$D2531+F_SEARCHES!$E2531),0)</f>
        <v>0.12312499999825377</v>
      </c>
      <c r="H2531" s="32">
        <f>IFERROR(IF(MATCH(F_SEARCHES!$A2531,'F_ ORDERS'!A:A,0),1,),0)</f>
        <v>1</v>
      </c>
    </row>
    <row r="2532" spans="1:8" x14ac:dyDescent="0.2">
      <c r="A2532" s="37" t="str">
        <f t="shared" si="39"/>
        <v>47.109.165.98|44416|0.0777546296303626</v>
      </c>
      <c r="B2532" s="32">
        <v>9530</v>
      </c>
      <c r="C2532" s="32" t="s">
        <v>3437</v>
      </c>
      <c r="D2532" s="38">
        <f>INT(DT!A2532)</f>
        <v>44416</v>
      </c>
      <c r="E2532" s="39">
        <f>DT!A2532-INT(DT!A2532)</f>
        <v>7.7754629630362615E-2</v>
      </c>
      <c r="F2532" s="32" t="s">
        <v>482</v>
      </c>
      <c r="G2532" s="39">
        <f>IF(F_SEARCHES!$H2532=1,(VLOOKUP(F_SEARCHES!$A2532,'F_ ORDERS'!A:G,7,FALSE)+VLOOKUP(F_SEARCHES!$A2532,'F_ ORDERS'!A:H,8,FALSE))-(F_SEARCHES!$D2532+F_SEARCHES!$E2532),0)</f>
        <v>0.11120370370190358</v>
      </c>
      <c r="H2532" s="32">
        <f>IFERROR(IF(MATCH(F_SEARCHES!$A2532,'F_ ORDERS'!A:A,0),1,),0)</f>
        <v>1</v>
      </c>
    </row>
    <row r="2533" spans="1:8" x14ac:dyDescent="0.2">
      <c r="A2533" s="37" t="str">
        <f t="shared" si="39"/>
        <v>47.16.63.171|44686|0.858773148152977</v>
      </c>
      <c r="B2533" s="32">
        <v>9531</v>
      </c>
      <c r="C2533" s="32" t="s">
        <v>3438</v>
      </c>
      <c r="D2533" s="38">
        <f>INT(DT!A2533)</f>
        <v>44686</v>
      </c>
      <c r="E2533" s="39">
        <f>DT!A2533-INT(DT!A2533)</f>
        <v>0.85877314815297723</v>
      </c>
      <c r="F2533" s="32" t="s">
        <v>468</v>
      </c>
      <c r="G2533" s="39">
        <f>IF(F_SEARCHES!$H2533=1,(VLOOKUP(F_SEARCHES!$A2533,'F_ ORDERS'!A:G,7,FALSE)+VLOOKUP(F_SEARCHES!$A2533,'F_ ORDERS'!A:H,8,FALSE))-(F_SEARCHES!$D2533+F_SEARCHES!$E2533),0)</f>
        <v>0</v>
      </c>
      <c r="H2533" s="32">
        <f>IFERROR(IF(MATCH(F_SEARCHES!$A2533,'F_ ORDERS'!A:A,0),1,),0)</f>
        <v>0</v>
      </c>
    </row>
    <row r="2534" spans="1:8" x14ac:dyDescent="0.2">
      <c r="A2534" s="37" t="str">
        <f t="shared" si="39"/>
        <v>47.18.6.156|45407|0.7328240740826</v>
      </c>
      <c r="B2534" s="32">
        <v>9532</v>
      </c>
      <c r="C2534" s="32" t="s">
        <v>3439</v>
      </c>
      <c r="D2534" s="38">
        <f>INT(DT!A2534)</f>
        <v>45407</v>
      </c>
      <c r="E2534" s="39">
        <f>DT!A2534-INT(DT!A2534)</f>
        <v>0.73282407408260042</v>
      </c>
      <c r="F2534" s="32" t="s">
        <v>33</v>
      </c>
      <c r="G2534" s="39">
        <f>IF(F_SEARCHES!$H2534=1,(VLOOKUP(F_SEARCHES!$A2534,'F_ ORDERS'!A:G,7,FALSE)+VLOOKUP(F_SEARCHES!$A2534,'F_ ORDERS'!A:H,8,FALSE))-(F_SEARCHES!$D2534+F_SEARCHES!$E2534),0)</f>
        <v>0</v>
      </c>
      <c r="H2534" s="32">
        <f>IFERROR(IF(MATCH(F_SEARCHES!$A2534,'F_ ORDERS'!A:A,0),1,),0)</f>
        <v>0</v>
      </c>
    </row>
    <row r="2535" spans="1:8" x14ac:dyDescent="0.2">
      <c r="A2535" s="37" t="str">
        <f t="shared" si="39"/>
        <v>47.193.204.197|42138|0.0618981481529772</v>
      </c>
      <c r="B2535" s="32">
        <v>9533</v>
      </c>
      <c r="C2535" s="32" t="s">
        <v>3440</v>
      </c>
      <c r="D2535" s="38">
        <f>INT(DT!A2535)</f>
        <v>42138</v>
      </c>
      <c r="E2535" s="39">
        <f>DT!A2535-INT(DT!A2535)</f>
        <v>6.1898148152977228E-2</v>
      </c>
      <c r="F2535" s="32" t="s">
        <v>455</v>
      </c>
      <c r="G2535" s="39">
        <f>IF(F_SEARCHES!$H2535=1,(VLOOKUP(F_SEARCHES!$A2535,'F_ ORDERS'!A:G,7,FALSE)+VLOOKUP(F_SEARCHES!$A2535,'F_ ORDERS'!A:H,8,FALSE))-(F_SEARCHES!$D2535+F_SEARCHES!$E2535),0)</f>
        <v>0.12146990740438923</v>
      </c>
      <c r="H2535" s="32">
        <f>IFERROR(IF(MATCH(F_SEARCHES!$A2535,'F_ ORDERS'!A:A,0),1,),0)</f>
        <v>1</v>
      </c>
    </row>
    <row r="2536" spans="1:8" x14ac:dyDescent="0.2">
      <c r="A2536" s="37" t="str">
        <f t="shared" si="39"/>
        <v>47.196.128.35|45573|0.803553240737529</v>
      </c>
      <c r="B2536" s="32">
        <v>9534</v>
      </c>
      <c r="C2536" s="32" t="s">
        <v>3441</v>
      </c>
      <c r="D2536" s="38">
        <f>INT(DT!A2536)</f>
        <v>45573</v>
      </c>
      <c r="E2536" s="39">
        <f>DT!A2536-INT(DT!A2536)</f>
        <v>0.80355324073752854</v>
      </c>
      <c r="F2536" s="32" t="s">
        <v>86</v>
      </c>
      <c r="G2536" s="39">
        <f>IF(F_SEARCHES!$H2536=1,(VLOOKUP(F_SEARCHES!$A2536,'F_ ORDERS'!A:G,7,FALSE)+VLOOKUP(F_SEARCHES!$A2536,'F_ ORDERS'!A:H,8,FALSE))-(F_SEARCHES!$D2536+F_SEARCHES!$E2536),0)</f>
        <v>0</v>
      </c>
      <c r="H2536" s="32">
        <f>IFERROR(IF(MATCH(F_SEARCHES!$A2536,'F_ ORDERS'!A:A,0),1,),0)</f>
        <v>0</v>
      </c>
    </row>
    <row r="2537" spans="1:8" x14ac:dyDescent="0.2">
      <c r="A2537" s="37" t="str">
        <f t="shared" si="39"/>
        <v>47.201.243.47|42871|0.892222222217242</v>
      </c>
      <c r="B2537" s="32">
        <v>9535</v>
      </c>
      <c r="C2537" s="32" t="s">
        <v>3442</v>
      </c>
      <c r="D2537" s="38">
        <f>INT(DT!A2537)</f>
        <v>42871</v>
      </c>
      <c r="E2537" s="39">
        <f>DT!A2537-INT(DT!A2537)</f>
        <v>0.89222222221724223</v>
      </c>
      <c r="F2537" s="32" t="s">
        <v>358</v>
      </c>
      <c r="G2537" s="39">
        <f>IF(F_SEARCHES!$H2537=1,(VLOOKUP(F_SEARCHES!$A2537,'F_ ORDERS'!A:G,7,FALSE)+VLOOKUP(F_SEARCHES!$A2537,'F_ ORDERS'!A:H,8,FALSE))-(F_SEARCHES!$D2537+F_SEARCHES!$E2537),0)</f>
        <v>0.11780092592380242</v>
      </c>
      <c r="H2537" s="32">
        <f>IFERROR(IF(MATCH(F_SEARCHES!$A2537,'F_ ORDERS'!A:A,0),1,),0)</f>
        <v>1</v>
      </c>
    </row>
    <row r="2538" spans="1:8" x14ac:dyDescent="0.2">
      <c r="A2538" s="37" t="str">
        <f t="shared" si="39"/>
        <v>47.209.149.131|45320|0.70996527778334</v>
      </c>
      <c r="B2538" s="32">
        <v>9536</v>
      </c>
      <c r="C2538" s="32" t="s">
        <v>3443</v>
      </c>
      <c r="D2538" s="38">
        <f>INT(DT!A2538)</f>
        <v>45320</v>
      </c>
      <c r="E2538" s="39">
        <f>DT!A2538-INT(DT!A2538)</f>
        <v>0.70996527778333984</v>
      </c>
      <c r="F2538" s="32" t="s">
        <v>215</v>
      </c>
      <c r="G2538" s="39">
        <f>IF(F_SEARCHES!$H2538=1,(VLOOKUP(F_SEARCHES!$A2538,'F_ ORDERS'!A:G,7,FALSE)+VLOOKUP(F_SEARCHES!$A2538,'F_ ORDERS'!A:H,8,FALSE))-(F_SEARCHES!$D2538+F_SEARCHES!$E2538),0)</f>
        <v>0</v>
      </c>
      <c r="H2538" s="32">
        <f>IFERROR(IF(MATCH(F_SEARCHES!$A2538,'F_ ORDERS'!A:A,0),1,),0)</f>
        <v>0</v>
      </c>
    </row>
    <row r="2539" spans="1:8" x14ac:dyDescent="0.2">
      <c r="A2539" s="37" t="str">
        <f t="shared" si="39"/>
        <v>47.214.169.14|45293|0.964594907396531</v>
      </c>
      <c r="B2539" s="32">
        <v>9537</v>
      </c>
      <c r="C2539" s="32" t="s">
        <v>3444</v>
      </c>
      <c r="D2539" s="38">
        <f>INT(DT!A2539)</f>
        <v>45293</v>
      </c>
      <c r="E2539" s="39">
        <f>DT!A2539-INT(DT!A2539)</f>
        <v>0.9645949073965312</v>
      </c>
      <c r="F2539" s="32" t="s">
        <v>186</v>
      </c>
      <c r="G2539" s="39">
        <f>IF(F_SEARCHES!$H2539=1,(VLOOKUP(F_SEARCHES!$A2539,'F_ ORDERS'!A:G,7,FALSE)+VLOOKUP(F_SEARCHES!$A2539,'F_ ORDERS'!A:H,8,FALSE))-(F_SEARCHES!$D2539+F_SEARCHES!$E2539),0)</f>
        <v>9.1145833335758653E-2</v>
      </c>
      <c r="H2539" s="32">
        <f>IFERROR(IF(MATCH(F_SEARCHES!$A2539,'F_ ORDERS'!A:A,0),1,),0)</f>
        <v>1</v>
      </c>
    </row>
    <row r="2540" spans="1:8" x14ac:dyDescent="0.2">
      <c r="A2540" s="37" t="str">
        <f t="shared" si="39"/>
        <v>47.231.185.214|45303|0.470000000001164</v>
      </c>
      <c r="B2540" s="32">
        <v>9538</v>
      </c>
      <c r="C2540" s="32" t="s">
        <v>3445</v>
      </c>
      <c r="D2540" s="38">
        <f>INT(DT!A2540)</f>
        <v>45303</v>
      </c>
      <c r="E2540" s="39">
        <f>DT!A2540-INT(DT!A2540)</f>
        <v>0.47000000000116415</v>
      </c>
      <c r="F2540" s="32" t="s">
        <v>38</v>
      </c>
      <c r="G2540" s="39">
        <f>IF(F_SEARCHES!$H2540=1,(VLOOKUP(F_SEARCHES!$A2540,'F_ ORDERS'!A:G,7,FALSE)+VLOOKUP(F_SEARCHES!$A2540,'F_ ORDERS'!A:H,8,FALSE))-(F_SEARCHES!$D2540+F_SEARCHES!$E2540),0)</f>
        <v>0</v>
      </c>
      <c r="H2540" s="32">
        <f>IFERROR(IF(MATCH(F_SEARCHES!$A2540,'F_ ORDERS'!A:A,0),1,),0)</f>
        <v>0</v>
      </c>
    </row>
    <row r="2541" spans="1:8" x14ac:dyDescent="0.2">
      <c r="A2541" s="37" t="str">
        <f t="shared" si="39"/>
        <v>47.248.167.53|44297|0.932280092587462</v>
      </c>
      <c r="B2541" s="32">
        <v>9539</v>
      </c>
      <c r="C2541" s="32" t="s">
        <v>3446</v>
      </c>
      <c r="D2541" s="38">
        <f>INT(DT!A2541)</f>
        <v>44297</v>
      </c>
      <c r="E2541" s="39">
        <f>DT!A2541-INT(DT!A2541)</f>
        <v>0.9322800925874617</v>
      </c>
      <c r="F2541" s="32" t="s">
        <v>431</v>
      </c>
      <c r="G2541" s="39">
        <f>IF(F_SEARCHES!$H2541=1,(VLOOKUP(F_SEARCHES!$A2541,'F_ ORDERS'!A:G,7,FALSE)+VLOOKUP(F_SEARCHES!$A2541,'F_ ORDERS'!A:H,8,FALSE))-(F_SEARCHES!$D2541+F_SEARCHES!$E2541),0)</f>
        <v>2.3483796299842652E-2</v>
      </c>
      <c r="H2541" s="32">
        <f>IFERROR(IF(MATCH(F_SEARCHES!$A2541,'F_ ORDERS'!A:A,0),1,),0)</f>
        <v>1</v>
      </c>
    </row>
    <row r="2542" spans="1:8" x14ac:dyDescent="0.2">
      <c r="A2542" s="37" t="str">
        <f t="shared" si="39"/>
        <v>47.249.72.199|44869|0.44020833333343</v>
      </c>
      <c r="B2542" s="32">
        <v>9540</v>
      </c>
      <c r="C2542" s="32" t="s">
        <v>3447</v>
      </c>
      <c r="D2542" s="38">
        <f>INT(DT!A2542)</f>
        <v>44869</v>
      </c>
      <c r="E2542" s="39">
        <f>DT!A2542-INT(DT!A2542)</f>
        <v>0.44020833333343035</v>
      </c>
      <c r="F2542" s="32" t="s">
        <v>366</v>
      </c>
      <c r="G2542" s="39">
        <f>IF(F_SEARCHES!$H2542=1,(VLOOKUP(F_SEARCHES!$A2542,'F_ ORDERS'!A:G,7,FALSE)+VLOOKUP(F_SEARCHES!$A2542,'F_ ORDERS'!A:H,8,FALSE))-(F_SEARCHES!$D2542+F_SEARCHES!$E2542),0)</f>
        <v>0</v>
      </c>
      <c r="H2542" s="32">
        <f>IFERROR(IF(MATCH(F_SEARCHES!$A2542,'F_ ORDERS'!A:A,0),1,),0)</f>
        <v>0</v>
      </c>
    </row>
    <row r="2543" spans="1:8" x14ac:dyDescent="0.2">
      <c r="A2543" s="37" t="str">
        <f t="shared" si="39"/>
        <v>47.25.105.175|44829|0.560069444436522</v>
      </c>
      <c r="B2543" s="32">
        <v>9541</v>
      </c>
      <c r="C2543" s="32" t="s">
        <v>3448</v>
      </c>
      <c r="D2543" s="38">
        <f>INT(DT!A2543)</f>
        <v>44829</v>
      </c>
      <c r="E2543" s="39">
        <f>DT!A2543-INT(DT!A2543)</f>
        <v>0.56006944443652174</v>
      </c>
      <c r="F2543" s="32" t="s">
        <v>325</v>
      </c>
      <c r="G2543" s="39">
        <f>IF(F_SEARCHES!$H2543=1,(VLOOKUP(F_SEARCHES!$A2543,'F_ ORDERS'!A:G,7,FALSE)+VLOOKUP(F_SEARCHES!$A2543,'F_ ORDERS'!A:H,8,FALSE))-(F_SEARCHES!$D2543+F_SEARCHES!$E2543),0)</f>
        <v>8.9305555557075422E-2</v>
      </c>
      <c r="H2543" s="32">
        <f>IFERROR(IF(MATCH(F_SEARCHES!$A2543,'F_ ORDERS'!A:A,0),1,),0)</f>
        <v>1</v>
      </c>
    </row>
    <row r="2544" spans="1:8" x14ac:dyDescent="0.2">
      <c r="A2544" s="37" t="str">
        <f t="shared" si="39"/>
        <v>47.88.89.118|44726|0.228703703702195</v>
      </c>
      <c r="B2544" s="32">
        <v>9542</v>
      </c>
      <c r="C2544" s="32" t="s">
        <v>3449</v>
      </c>
      <c r="D2544" s="38">
        <f>INT(DT!A2544)</f>
        <v>44726</v>
      </c>
      <c r="E2544" s="39">
        <f>DT!A2544-INT(DT!A2544)</f>
        <v>0.22870370370219462</v>
      </c>
      <c r="F2544" s="32" t="s">
        <v>364</v>
      </c>
      <c r="G2544" s="39">
        <f>IF(F_SEARCHES!$H2544=1,(VLOOKUP(F_SEARCHES!$A2544,'F_ ORDERS'!A:G,7,FALSE)+VLOOKUP(F_SEARCHES!$A2544,'F_ ORDERS'!A:H,8,FALSE))-(F_SEARCHES!$D2544+F_SEARCHES!$E2544),0)</f>
        <v>0</v>
      </c>
      <c r="H2544" s="32">
        <f>IFERROR(IF(MATCH(F_SEARCHES!$A2544,'F_ ORDERS'!A:A,0),1,),0)</f>
        <v>0</v>
      </c>
    </row>
    <row r="2545" spans="1:8" x14ac:dyDescent="0.2">
      <c r="A2545" s="37" t="str">
        <f t="shared" si="39"/>
        <v>48.137.104.251|43524|0.736296296287037</v>
      </c>
      <c r="B2545" s="32">
        <v>9543</v>
      </c>
      <c r="C2545" s="32" t="s">
        <v>3450</v>
      </c>
      <c r="D2545" s="38">
        <f>INT(DT!A2545)</f>
        <v>43524</v>
      </c>
      <c r="E2545" s="39">
        <f>DT!A2545-INT(DT!A2545)</f>
        <v>0.73629629628703697</v>
      </c>
      <c r="F2545" s="32" t="s">
        <v>474</v>
      </c>
      <c r="G2545" s="39">
        <f>IF(F_SEARCHES!$H2545=1,(VLOOKUP(F_SEARCHES!$A2545,'F_ ORDERS'!A:G,7,FALSE)+VLOOKUP(F_SEARCHES!$A2545,'F_ ORDERS'!A:H,8,FALSE))-(F_SEARCHES!$D2545+F_SEARCHES!$E2545),0)</f>
        <v>5.800925925723277E-2</v>
      </c>
      <c r="H2545" s="32">
        <f>IFERROR(IF(MATCH(F_SEARCHES!$A2545,'F_ ORDERS'!A:A,0),1,),0)</f>
        <v>1</v>
      </c>
    </row>
    <row r="2546" spans="1:8" x14ac:dyDescent="0.2">
      <c r="A2546" s="37" t="str">
        <f t="shared" si="39"/>
        <v>48.147.69.121|44952|0.735046296293149</v>
      </c>
      <c r="B2546" s="32">
        <v>9544</v>
      </c>
      <c r="C2546" s="32" t="s">
        <v>3451</v>
      </c>
      <c r="D2546" s="38">
        <f>INT(DT!A2546)</f>
        <v>44952</v>
      </c>
      <c r="E2546" s="39">
        <f>DT!A2546-INT(DT!A2546)</f>
        <v>0.73504629629314877</v>
      </c>
      <c r="F2546" s="32" t="s">
        <v>496</v>
      </c>
      <c r="G2546" s="39">
        <f>IF(F_SEARCHES!$H2546=1,(VLOOKUP(F_SEARCHES!$A2546,'F_ ORDERS'!A:G,7,FALSE)+VLOOKUP(F_SEARCHES!$A2546,'F_ ORDERS'!A:H,8,FALSE))-(F_SEARCHES!$D2546+F_SEARCHES!$E2546),0)</f>
        <v>5.8819444442633539E-2</v>
      </c>
      <c r="H2546" s="32">
        <f>IFERROR(IF(MATCH(F_SEARCHES!$A2546,'F_ ORDERS'!A:A,0),1,),0)</f>
        <v>1</v>
      </c>
    </row>
    <row r="2547" spans="1:8" x14ac:dyDescent="0.2">
      <c r="A2547" s="37" t="str">
        <f t="shared" si="39"/>
        <v>48.166.94.103|44944|0.515787037038535</v>
      </c>
      <c r="B2547" s="32">
        <v>9545</v>
      </c>
      <c r="C2547" s="32" t="s">
        <v>3452</v>
      </c>
      <c r="D2547" s="38">
        <f>INT(DT!A2547)</f>
        <v>44944</v>
      </c>
      <c r="E2547" s="39">
        <f>DT!A2547-INT(DT!A2547)</f>
        <v>0.51578703703853535</v>
      </c>
      <c r="F2547" s="32" t="s">
        <v>434</v>
      </c>
      <c r="G2547" s="39">
        <f>IF(F_SEARCHES!$H2547=1,(VLOOKUP(F_SEARCHES!$A2547,'F_ ORDERS'!A:G,7,FALSE)+VLOOKUP(F_SEARCHES!$A2547,'F_ ORDERS'!A:H,8,FALSE))-(F_SEARCHES!$D2547+F_SEARCHES!$E2547),0)</f>
        <v>0</v>
      </c>
      <c r="H2547" s="32">
        <f>IFERROR(IF(MATCH(F_SEARCHES!$A2547,'F_ ORDERS'!A:A,0),1,),0)</f>
        <v>0</v>
      </c>
    </row>
    <row r="2548" spans="1:8" x14ac:dyDescent="0.2">
      <c r="A2548" s="37" t="str">
        <f t="shared" si="39"/>
        <v>48.203.227.158|45397|0.457303240742476</v>
      </c>
      <c r="B2548" s="32">
        <v>9546</v>
      </c>
      <c r="C2548" s="32" t="s">
        <v>3453</v>
      </c>
      <c r="D2548" s="38">
        <f>INT(DT!A2548)</f>
        <v>45397</v>
      </c>
      <c r="E2548" s="39">
        <f>DT!A2548-INT(DT!A2548)</f>
        <v>0.45730324074247619</v>
      </c>
      <c r="F2548" s="32" t="s">
        <v>229</v>
      </c>
      <c r="G2548" s="39">
        <f>IF(F_SEARCHES!$H2548=1,(VLOOKUP(F_SEARCHES!$A2548,'F_ ORDERS'!A:G,7,FALSE)+VLOOKUP(F_SEARCHES!$A2548,'F_ ORDERS'!A:H,8,FALSE))-(F_SEARCHES!$D2548+F_SEARCHES!$E2548),0)</f>
        <v>9.0821759258687962E-2</v>
      </c>
      <c r="H2548" s="32">
        <f>IFERROR(IF(MATCH(F_SEARCHES!$A2548,'F_ ORDERS'!A:A,0),1,),0)</f>
        <v>1</v>
      </c>
    </row>
    <row r="2549" spans="1:8" x14ac:dyDescent="0.2">
      <c r="A2549" s="37" t="str">
        <f t="shared" si="39"/>
        <v>48.249.181.188|42696|0.806539351862739</v>
      </c>
      <c r="B2549" s="32">
        <v>9547</v>
      </c>
      <c r="C2549" s="32" t="s">
        <v>3454</v>
      </c>
      <c r="D2549" s="38">
        <f>INT(DT!A2549)</f>
        <v>42696</v>
      </c>
      <c r="E2549" s="39">
        <f>DT!A2549-INT(DT!A2549)</f>
        <v>0.80653935186273884</v>
      </c>
      <c r="F2549" s="32" t="s">
        <v>250</v>
      </c>
      <c r="G2549" s="39">
        <f>IF(F_SEARCHES!$H2549=1,(VLOOKUP(F_SEARCHES!$A2549,'F_ ORDERS'!A:G,7,FALSE)+VLOOKUP(F_SEARCHES!$A2549,'F_ ORDERS'!A:H,8,FALSE))-(F_SEARCHES!$D2549+F_SEARCHES!$E2549),0)</f>
        <v>0</v>
      </c>
      <c r="H2549" s="32">
        <f>IFERROR(IF(MATCH(F_SEARCHES!$A2549,'F_ ORDERS'!A:A,0),1,),0)</f>
        <v>0</v>
      </c>
    </row>
    <row r="2550" spans="1:8" x14ac:dyDescent="0.2">
      <c r="A2550" s="37" t="str">
        <f t="shared" si="39"/>
        <v>48.26.241.194|45266|0.536782407412829</v>
      </c>
      <c r="B2550" s="32">
        <v>9548</v>
      </c>
      <c r="C2550" s="32" t="s">
        <v>3455</v>
      </c>
      <c r="D2550" s="38">
        <f>INT(DT!A2550)</f>
        <v>45266</v>
      </c>
      <c r="E2550" s="39">
        <f>DT!A2550-INT(DT!A2550)</f>
        <v>0.53678240741282934</v>
      </c>
      <c r="F2550" s="32" t="s">
        <v>298</v>
      </c>
      <c r="G2550" s="39">
        <f>IF(F_SEARCHES!$H2550=1,(VLOOKUP(F_SEARCHES!$A2550,'F_ ORDERS'!A:G,7,FALSE)+VLOOKUP(F_SEARCHES!$A2550,'F_ ORDERS'!A:H,8,FALSE))-(F_SEARCHES!$D2550+F_SEARCHES!$E2550),0)</f>
        <v>9.7222222218988463E-2</v>
      </c>
      <c r="H2550" s="32">
        <f>IFERROR(IF(MATCH(F_SEARCHES!$A2550,'F_ ORDERS'!A:A,0),1,),0)</f>
        <v>1</v>
      </c>
    </row>
    <row r="2551" spans="1:8" x14ac:dyDescent="0.2">
      <c r="A2551" s="37" t="str">
        <f t="shared" si="39"/>
        <v>48.27.55.72|43456|0.336898148147156</v>
      </c>
      <c r="B2551" s="32">
        <v>9549</v>
      </c>
      <c r="C2551" s="32" t="s">
        <v>3456</v>
      </c>
      <c r="D2551" s="38">
        <f>INT(DT!A2551)</f>
        <v>43456</v>
      </c>
      <c r="E2551" s="39">
        <f>DT!A2551-INT(DT!A2551)</f>
        <v>0.33689814814715646</v>
      </c>
      <c r="F2551" s="32" t="s">
        <v>384</v>
      </c>
      <c r="G2551" s="39">
        <f>IF(F_SEARCHES!$H2551=1,(VLOOKUP(F_SEARCHES!$A2551,'F_ ORDERS'!A:G,7,FALSE)+VLOOKUP(F_SEARCHES!$A2551,'F_ ORDERS'!A:H,8,FALSE))-(F_SEARCHES!$D2551+F_SEARCHES!$E2551),0)</f>
        <v>0.10688657407445135</v>
      </c>
      <c r="H2551" s="32">
        <f>IFERROR(IF(MATCH(F_SEARCHES!$A2551,'F_ ORDERS'!A:A,0),1,),0)</f>
        <v>1</v>
      </c>
    </row>
    <row r="2552" spans="1:8" x14ac:dyDescent="0.2">
      <c r="A2552" s="37" t="str">
        <f t="shared" si="39"/>
        <v>48.48.174.221|44521|0.307083333333139</v>
      </c>
      <c r="B2552" s="32">
        <v>9550</v>
      </c>
      <c r="C2552" s="32" t="s">
        <v>3457</v>
      </c>
      <c r="D2552" s="38">
        <f>INT(DT!A2552)</f>
        <v>44521</v>
      </c>
      <c r="E2552" s="39">
        <f>DT!A2552-INT(DT!A2552)</f>
        <v>0.30708333333313931</v>
      </c>
      <c r="F2552" s="32" t="s">
        <v>254</v>
      </c>
      <c r="G2552" s="39">
        <f>IF(F_SEARCHES!$H2552=1,(VLOOKUP(F_SEARCHES!$A2552,'F_ ORDERS'!A:G,7,FALSE)+VLOOKUP(F_SEARCHES!$A2552,'F_ ORDERS'!A:H,8,FALSE))-(F_SEARCHES!$D2552+F_SEARCHES!$E2552),0)</f>
        <v>2.8113425927585922E-2</v>
      </c>
      <c r="H2552" s="32">
        <f>IFERROR(IF(MATCH(F_SEARCHES!$A2552,'F_ ORDERS'!A:A,0),1,),0)</f>
        <v>1</v>
      </c>
    </row>
    <row r="2553" spans="1:8" x14ac:dyDescent="0.2">
      <c r="A2553" s="37" t="str">
        <f t="shared" si="39"/>
        <v>48.64.228.194|43857|0.783460648148321</v>
      </c>
      <c r="B2553" s="32">
        <v>9551</v>
      </c>
      <c r="C2553" s="32" t="s">
        <v>3458</v>
      </c>
      <c r="D2553" s="38">
        <f>INT(DT!A2553)</f>
        <v>43857</v>
      </c>
      <c r="E2553" s="39">
        <f>DT!A2553-INT(DT!A2553)</f>
        <v>0.78346064814832062</v>
      </c>
      <c r="F2553" s="32" t="s">
        <v>395</v>
      </c>
      <c r="G2553" s="39">
        <f>IF(F_SEARCHES!$H2553=1,(VLOOKUP(F_SEARCHES!$A2553,'F_ ORDERS'!A:G,7,FALSE)+VLOOKUP(F_SEARCHES!$A2553,'F_ ORDERS'!A:H,8,FALSE))-(F_SEARCHES!$D2553+F_SEARCHES!$E2553),0)</f>
        <v>0</v>
      </c>
      <c r="H2553" s="32">
        <f>IFERROR(IF(MATCH(F_SEARCHES!$A2553,'F_ ORDERS'!A:A,0),1,),0)</f>
        <v>0</v>
      </c>
    </row>
    <row r="2554" spans="1:8" x14ac:dyDescent="0.2">
      <c r="A2554" s="37" t="str">
        <f t="shared" si="39"/>
        <v>48.77.201.7|44866|0.433171296303044</v>
      </c>
      <c r="B2554" s="32">
        <v>9552</v>
      </c>
      <c r="C2554" s="32" t="s">
        <v>3459</v>
      </c>
      <c r="D2554" s="38">
        <f>INT(DT!A2554)</f>
        <v>44866</v>
      </c>
      <c r="E2554" s="39">
        <f>DT!A2554-INT(DT!A2554)</f>
        <v>0.43317129630304407</v>
      </c>
      <c r="F2554" s="32" t="s">
        <v>216</v>
      </c>
      <c r="G2554" s="39">
        <f>IF(F_SEARCHES!$H2554=1,(VLOOKUP(F_SEARCHES!$A2554,'F_ ORDERS'!A:G,7,FALSE)+VLOOKUP(F_SEARCHES!$A2554,'F_ ORDERS'!A:H,8,FALSE))-(F_SEARCHES!$D2554+F_SEARCHES!$E2554),0)</f>
        <v>8.9039351849351078E-2</v>
      </c>
      <c r="H2554" s="32">
        <f>IFERROR(IF(MATCH(F_SEARCHES!$A2554,'F_ ORDERS'!A:A,0),1,),0)</f>
        <v>1</v>
      </c>
    </row>
    <row r="2555" spans="1:8" x14ac:dyDescent="0.2">
      <c r="A2555" s="37" t="str">
        <f t="shared" si="39"/>
        <v>48.93.186.126|42144|0.902916666673264</v>
      </c>
      <c r="B2555" s="32">
        <v>9553</v>
      </c>
      <c r="C2555" s="32" t="s">
        <v>3460</v>
      </c>
      <c r="D2555" s="38">
        <f>INT(DT!A2555)</f>
        <v>42144</v>
      </c>
      <c r="E2555" s="39">
        <f>DT!A2555-INT(DT!A2555)</f>
        <v>0.90291666667326353</v>
      </c>
      <c r="F2555" s="32" t="s">
        <v>347</v>
      </c>
      <c r="G2555" s="39">
        <f>IF(F_SEARCHES!$H2555=1,(VLOOKUP(F_SEARCHES!$A2555,'F_ ORDERS'!A:G,7,FALSE)+VLOOKUP(F_SEARCHES!$A2555,'F_ ORDERS'!A:H,8,FALSE))-(F_SEARCHES!$D2555+F_SEARCHES!$E2555),0)</f>
        <v>0</v>
      </c>
      <c r="H2555" s="32">
        <f>IFERROR(IF(MATCH(F_SEARCHES!$A2555,'F_ ORDERS'!A:A,0),1,),0)</f>
        <v>0</v>
      </c>
    </row>
    <row r="2556" spans="1:8" x14ac:dyDescent="0.2">
      <c r="A2556" s="37" t="str">
        <f t="shared" si="39"/>
        <v>49.124.15.44|44896|0.911388888889633</v>
      </c>
      <c r="B2556" s="32">
        <v>9554</v>
      </c>
      <c r="C2556" s="32" t="s">
        <v>3461</v>
      </c>
      <c r="D2556" s="38">
        <f>INT(DT!A2556)</f>
        <v>44896</v>
      </c>
      <c r="E2556" s="39">
        <f>DT!A2556-INT(DT!A2556)</f>
        <v>0.91138888888963265</v>
      </c>
      <c r="F2556" s="32" t="s">
        <v>212</v>
      </c>
      <c r="G2556" s="39">
        <f>IF(F_SEARCHES!$H2556=1,(VLOOKUP(F_SEARCHES!$A2556,'F_ ORDERS'!A:G,7,FALSE)+VLOOKUP(F_SEARCHES!$A2556,'F_ ORDERS'!A:H,8,FALSE))-(F_SEARCHES!$D2556+F_SEARCHES!$E2556),0)</f>
        <v>6.6099537034460809E-2</v>
      </c>
      <c r="H2556" s="32">
        <f>IFERROR(IF(MATCH(F_SEARCHES!$A2556,'F_ ORDERS'!A:A,0),1,),0)</f>
        <v>1</v>
      </c>
    </row>
    <row r="2557" spans="1:8" x14ac:dyDescent="0.2">
      <c r="A2557" s="37" t="str">
        <f t="shared" si="39"/>
        <v>49.129.149.81|44022|0.273159722222772</v>
      </c>
      <c r="B2557" s="32">
        <v>9555</v>
      </c>
      <c r="C2557" s="32" t="s">
        <v>3462</v>
      </c>
      <c r="D2557" s="38">
        <f>INT(DT!A2557)</f>
        <v>44022</v>
      </c>
      <c r="E2557" s="39">
        <f>DT!A2557-INT(DT!A2557)</f>
        <v>0.27315972222277196</v>
      </c>
      <c r="F2557" s="32" t="s">
        <v>356</v>
      </c>
      <c r="G2557" s="39">
        <f>IF(F_SEARCHES!$H2557=1,(VLOOKUP(F_SEARCHES!$A2557,'F_ ORDERS'!A:G,7,FALSE)+VLOOKUP(F_SEARCHES!$A2557,'F_ ORDERS'!A:H,8,FALSE))-(F_SEARCHES!$D2557+F_SEARCHES!$E2557),0)</f>
        <v>5.5370370369928423E-2</v>
      </c>
      <c r="H2557" s="32">
        <f>IFERROR(IF(MATCH(F_SEARCHES!$A2557,'F_ ORDERS'!A:A,0),1,),0)</f>
        <v>1</v>
      </c>
    </row>
    <row r="2558" spans="1:8" x14ac:dyDescent="0.2">
      <c r="A2558" s="37" t="str">
        <f t="shared" si="39"/>
        <v>49.161.13.238|45051|0.413043981483497</v>
      </c>
      <c r="B2558" s="32">
        <v>9556</v>
      </c>
      <c r="C2558" s="32" t="s">
        <v>3463</v>
      </c>
      <c r="D2558" s="38">
        <f>INT(DT!A2558)</f>
        <v>45051</v>
      </c>
      <c r="E2558" s="39">
        <f>DT!A2558-INT(DT!A2558)</f>
        <v>0.41304398148349719</v>
      </c>
      <c r="F2558" s="32" t="s">
        <v>322</v>
      </c>
      <c r="G2558" s="39">
        <f>IF(F_SEARCHES!$H2558=1,(VLOOKUP(F_SEARCHES!$A2558,'F_ ORDERS'!A:G,7,FALSE)+VLOOKUP(F_SEARCHES!$A2558,'F_ ORDERS'!A:H,8,FALSE))-(F_SEARCHES!$D2558+F_SEARCHES!$E2558),0)</f>
        <v>0</v>
      </c>
      <c r="H2558" s="32">
        <f>IFERROR(IF(MATCH(F_SEARCHES!$A2558,'F_ ORDERS'!A:A,0),1,),0)</f>
        <v>0</v>
      </c>
    </row>
    <row r="2559" spans="1:8" x14ac:dyDescent="0.2">
      <c r="A2559" s="37" t="str">
        <f t="shared" si="39"/>
        <v>49.176.215.233|43839|0.39753472222219</v>
      </c>
      <c r="B2559" s="32">
        <v>9557</v>
      </c>
      <c r="C2559" s="32" t="s">
        <v>3464</v>
      </c>
      <c r="D2559" s="38">
        <f>INT(DT!A2559)</f>
        <v>43839</v>
      </c>
      <c r="E2559" s="39">
        <f>DT!A2559-INT(DT!A2559)</f>
        <v>0.39753472222218988</v>
      </c>
      <c r="F2559" s="32" t="s">
        <v>241</v>
      </c>
      <c r="G2559" s="39">
        <f>IF(F_SEARCHES!$H2559=1,(VLOOKUP(F_SEARCHES!$A2559,'F_ ORDERS'!A:G,7,FALSE)+VLOOKUP(F_SEARCHES!$A2559,'F_ ORDERS'!A:H,8,FALSE))-(F_SEARCHES!$D2559+F_SEARCHES!$E2559),0)</f>
        <v>0</v>
      </c>
      <c r="H2559" s="32">
        <f>IFERROR(IF(MATCH(F_SEARCHES!$A2559,'F_ ORDERS'!A:A,0),1,),0)</f>
        <v>0</v>
      </c>
    </row>
    <row r="2560" spans="1:8" x14ac:dyDescent="0.2">
      <c r="A2560" s="37" t="str">
        <f t="shared" si="39"/>
        <v>49.186.178.22|42800|0.0608217592598521</v>
      </c>
      <c r="B2560" s="32">
        <v>9558</v>
      </c>
      <c r="C2560" s="32" t="s">
        <v>3465</v>
      </c>
      <c r="D2560" s="38">
        <f>INT(DT!A2560)</f>
        <v>42800</v>
      </c>
      <c r="E2560" s="39">
        <f>DT!A2560-INT(DT!A2560)</f>
        <v>6.0821759259852115E-2</v>
      </c>
      <c r="F2560" s="32" t="s">
        <v>328</v>
      </c>
      <c r="G2560" s="39">
        <f>IF(F_SEARCHES!$H2560=1,(VLOOKUP(F_SEARCHES!$A2560,'F_ ORDERS'!A:G,7,FALSE)+VLOOKUP(F_SEARCHES!$A2560,'F_ ORDERS'!A:H,8,FALSE))-(F_SEARCHES!$D2560+F_SEARCHES!$E2560),0)</f>
        <v>2.3043981484079268E-2</v>
      </c>
      <c r="H2560" s="32">
        <f>IFERROR(IF(MATCH(F_SEARCHES!$A2560,'F_ ORDERS'!A:A,0),1,),0)</f>
        <v>1</v>
      </c>
    </row>
    <row r="2561" spans="1:8" x14ac:dyDescent="0.2">
      <c r="A2561" s="37" t="str">
        <f t="shared" si="39"/>
        <v>49.19.38.165|45420|0.425023148149194</v>
      </c>
      <c r="B2561" s="32">
        <v>9559</v>
      </c>
      <c r="C2561" s="32" t="s">
        <v>3466</v>
      </c>
      <c r="D2561" s="38">
        <f>INT(DT!A2561)</f>
        <v>45420</v>
      </c>
      <c r="E2561" s="39">
        <f>DT!A2561-INT(DT!A2561)</f>
        <v>0.42502314814919373</v>
      </c>
      <c r="F2561" s="32" t="s">
        <v>139</v>
      </c>
      <c r="G2561" s="39">
        <f>IF(F_SEARCHES!$H2561=1,(VLOOKUP(F_SEARCHES!$A2561,'F_ ORDERS'!A:G,7,FALSE)+VLOOKUP(F_SEARCHES!$A2561,'F_ ORDERS'!A:H,8,FALSE))-(F_SEARCHES!$D2561+F_SEARCHES!$E2561),0)</f>
        <v>2.3148148175096139E-3</v>
      </c>
      <c r="H2561" s="32">
        <f>IFERROR(IF(MATCH(F_SEARCHES!$A2561,'F_ ORDERS'!A:A,0),1,),0)</f>
        <v>1</v>
      </c>
    </row>
    <row r="2562" spans="1:8" x14ac:dyDescent="0.2">
      <c r="A2562" s="37" t="str">
        <f t="shared" ref="A2562:A2625" si="40">C2562 &amp; "|" &amp; D2562 &amp; "|" &amp; E2562</f>
        <v>49.197.128.92|45486|0.577476851853135</v>
      </c>
      <c r="B2562" s="32">
        <v>9560</v>
      </c>
      <c r="C2562" s="32" t="s">
        <v>3467</v>
      </c>
      <c r="D2562" s="38">
        <f>INT(DT!A2562)</f>
        <v>45486</v>
      </c>
      <c r="E2562" s="39">
        <f>DT!A2562-INT(DT!A2562)</f>
        <v>0.57747685185313458</v>
      </c>
      <c r="F2562" s="32" t="s">
        <v>428</v>
      </c>
      <c r="G2562" s="39">
        <f>IF(F_SEARCHES!$H2562=1,(VLOOKUP(F_SEARCHES!$A2562,'F_ ORDERS'!A:G,7,FALSE)+VLOOKUP(F_SEARCHES!$A2562,'F_ ORDERS'!A:H,8,FALSE))-(F_SEARCHES!$D2562+F_SEARCHES!$E2562),0)</f>
        <v>0.10313657407095889</v>
      </c>
      <c r="H2562" s="32">
        <f>IFERROR(IF(MATCH(F_SEARCHES!$A2562,'F_ ORDERS'!A:A,0),1,),0)</f>
        <v>1</v>
      </c>
    </row>
    <row r="2563" spans="1:8" x14ac:dyDescent="0.2">
      <c r="A2563" s="37" t="str">
        <f t="shared" si="40"/>
        <v>49.198.249.132|43341|0.918159722219571</v>
      </c>
      <c r="B2563" s="32">
        <v>9561</v>
      </c>
      <c r="C2563" s="32" t="s">
        <v>3468</v>
      </c>
      <c r="D2563" s="38">
        <f>INT(DT!A2563)</f>
        <v>43341</v>
      </c>
      <c r="E2563" s="39">
        <f>DT!A2563-INT(DT!A2563)</f>
        <v>0.91815972221957054</v>
      </c>
      <c r="F2563" s="32" t="s">
        <v>326</v>
      </c>
      <c r="G2563" s="39">
        <f>IF(F_SEARCHES!$H2563=1,(VLOOKUP(F_SEARCHES!$A2563,'F_ ORDERS'!A:G,7,FALSE)+VLOOKUP(F_SEARCHES!$A2563,'F_ ORDERS'!A:H,8,FALSE))-(F_SEARCHES!$D2563+F_SEARCHES!$E2563),0)</f>
        <v>1.1342592595610768E-2</v>
      </c>
      <c r="H2563" s="32">
        <f>IFERROR(IF(MATCH(F_SEARCHES!$A2563,'F_ ORDERS'!A:A,0),1,),0)</f>
        <v>1</v>
      </c>
    </row>
    <row r="2564" spans="1:8" x14ac:dyDescent="0.2">
      <c r="A2564" s="37" t="str">
        <f t="shared" si="40"/>
        <v>49.239.75.37|45405|0.179085648152977</v>
      </c>
      <c r="B2564" s="32">
        <v>9562</v>
      </c>
      <c r="C2564" s="32" t="s">
        <v>3469</v>
      </c>
      <c r="D2564" s="38">
        <f>INT(DT!A2564)</f>
        <v>45405</v>
      </c>
      <c r="E2564" s="39">
        <f>DT!A2564-INT(DT!A2564)</f>
        <v>0.17908564815297723</v>
      </c>
      <c r="F2564" s="32" t="s">
        <v>425</v>
      </c>
      <c r="G2564" s="39">
        <f>IF(F_SEARCHES!$H2564=1,(VLOOKUP(F_SEARCHES!$A2564,'F_ ORDERS'!A:G,7,FALSE)+VLOOKUP(F_SEARCHES!$A2564,'F_ ORDERS'!A:H,8,FALSE))-(F_SEARCHES!$D2564+F_SEARCHES!$E2564),0)</f>
        <v>8.3981481482624076E-2</v>
      </c>
      <c r="H2564" s="32">
        <f>IFERROR(IF(MATCH(F_SEARCHES!$A2564,'F_ ORDERS'!A:A,0),1,),0)</f>
        <v>1</v>
      </c>
    </row>
    <row r="2565" spans="1:8" x14ac:dyDescent="0.2">
      <c r="A2565" s="37" t="str">
        <f t="shared" si="40"/>
        <v>49.243.58.44|43342|0.285243055557657</v>
      </c>
      <c r="B2565" s="32">
        <v>9563</v>
      </c>
      <c r="C2565" s="32" t="s">
        <v>3470</v>
      </c>
      <c r="D2565" s="38">
        <f>INT(DT!A2565)</f>
        <v>43342</v>
      </c>
      <c r="E2565" s="39">
        <f>DT!A2565-INT(DT!A2565)</f>
        <v>0.2852430555576575</v>
      </c>
      <c r="F2565" s="32" t="s">
        <v>203</v>
      </c>
      <c r="G2565" s="39">
        <f>IF(F_SEARCHES!$H2565=1,(VLOOKUP(F_SEARCHES!$A2565,'F_ ORDERS'!A:G,7,FALSE)+VLOOKUP(F_SEARCHES!$A2565,'F_ ORDERS'!A:H,8,FALSE))-(F_SEARCHES!$D2565+F_SEARCHES!$E2565),0)</f>
        <v>0</v>
      </c>
      <c r="H2565" s="32">
        <f>IFERROR(IF(MATCH(F_SEARCHES!$A2565,'F_ ORDERS'!A:A,0),1,),0)</f>
        <v>0</v>
      </c>
    </row>
    <row r="2566" spans="1:8" x14ac:dyDescent="0.2">
      <c r="A2566" s="37" t="str">
        <f t="shared" si="40"/>
        <v>49.50.97.3|43192|0.376250000001164</v>
      </c>
      <c r="B2566" s="32">
        <v>9564</v>
      </c>
      <c r="C2566" s="32" t="s">
        <v>3471</v>
      </c>
      <c r="D2566" s="38">
        <f>INT(DT!A2566)</f>
        <v>43192</v>
      </c>
      <c r="E2566" s="39">
        <f>DT!A2566-INT(DT!A2566)</f>
        <v>0.37625000000116415</v>
      </c>
      <c r="F2566" s="32" t="s">
        <v>320</v>
      </c>
      <c r="G2566" s="39">
        <f>IF(F_SEARCHES!$H2566=1,(VLOOKUP(F_SEARCHES!$A2566,'F_ ORDERS'!A:G,7,FALSE)+VLOOKUP(F_SEARCHES!$A2566,'F_ ORDERS'!A:H,8,FALSE))-(F_SEARCHES!$D2566+F_SEARCHES!$E2566),0)</f>
        <v>5.0694444442342501E-2</v>
      </c>
      <c r="H2566" s="32">
        <f>IFERROR(IF(MATCH(F_SEARCHES!$A2566,'F_ ORDERS'!A:A,0),1,),0)</f>
        <v>1</v>
      </c>
    </row>
    <row r="2567" spans="1:8" x14ac:dyDescent="0.2">
      <c r="A2567" s="37" t="str">
        <f t="shared" si="40"/>
        <v>49.59.8.32|45518|0.286620370367018</v>
      </c>
      <c r="B2567" s="32">
        <v>9565</v>
      </c>
      <c r="C2567" s="32" t="s">
        <v>3472</v>
      </c>
      <c r="D2567" s="38">
        <f>INT(DT!A2567)</f>
        <v>45518</v>
      </c>
      <c r="E2567" s="39">
        <f>DT!A2567-INT(DT!A2567)</f>
        <v>0.28662037036701804</v>
      </c>
      <c r="F2567" s="32" t="s">
        <v>270</v>
      </c>
      <c r="G2567" s="39">
        <f>IF(F_SEARCHES!$H2567=1,(VLOOKUP(F_SEARCHES!$A2567,'F_ ORDERS'!A:G,7,FALSE)+VLOOKUP(F_SEARCHES!$A2567,'F_ ORDERS'!A:H,8,FALSE))-(F_SEARCHES!$D2567+F_SEARCHES!$E2567),0)</f>
        <v>4.351851851970423E-2</v>
      </c>
      <c r="H2567" s="32">
        <f>IFERROR(IF(MATCH(F_SEARCHES!$A2567,'F_ ORDERS'!A:A,0),1,),0)</f>
        <v>1</v>
      </c>
    </row>
    <row r="2568" spans="1:8" x14ac:dyDescent="0.2">
      <c r="A2568" s="37" t="str">
        <f t="shared" si="40"/>
        <v>49.60.40.47|44026|0.255196759258979</v>
      </c>
      <c r="B2568" s="32">
        <v>9566</v>
      </c>
      <c r="C2568" s="32" t="s">
        <v>3473</v>
      </c>
      <c r="D2568" s="38">
        <f>INT(DT!A2568)</f>
        <v>44026</v>
      </c>
      <c r="E2568" s="39">
        <f>DT!A2568-INT(DT!A2568)</f>
        <v>0.255196759258979</v>
      </c>
      <c r="F2568" s="32" t="s">
        <v>191</v>
      </c>
      <c r="G2568" s="39">
        <f>IF(F_SEARCHES!$H2568=1,(VLOOKUP(F_SEARCHES!$A2568,'F_ ORDERS'!A:G,7,FALSE)+VLOOKUP(F_SEARCHES!$A2568,'F_ ORDERS'!A:H,8,FALSE))-(F_SEARCHES!$D2568+F_SEARCHES!$E2568),0)</f>
        <v>0</v>
      </c>
      <c r="H2568" s="32">
        <f>IFERROR(IF(MATCH(F_SEARCHES!$A2568,'F_ ORDERS'!A:A,0),1,),0)</f>
        <v>0</v>
      </c>
    </row>
    <row r="2569" spans="1:8" x14ac:dyDescent="0.2">
      <c r="A2569" s="37" t="str">
        <f t="shared" si="40"/>
        <v>49.77.67.215|43968|0.12912037037313</v>
      </c>
      <c r="B2569" s="32">
        <v>9567</v>
      </c>
      <c r="C2569" s="32" t="s">
        <v>3474</v>
      </c>
      <c r="D2569" s="38">
        <f>INT(DT!A2569)</f>
        <v>43968</v>
      </c>
      <c r="E2569" s="39">
        <f>DT!A2569-INT(DT!A2569)</f>
        <v>0.12912037037312984</v>
      </c>
      <c r="F2569" s="32" t="s">
        <v>211</v>
      </c>
      <c r="G2569" s="39">
        <f>IF(F_SEARCHES!$H2569=1,(VLOOKUP(F_SEARCHES!$A2569,'F_ ORDERS'!A:G,7,FALSE)+VLOOKUP(F_SEARCHES!$A2569,'F_ ORDERS'!A:H,8,FALSE))-(F_SEARCHES!$D2569+F_SEARCHES!$E2569),0)</f>
        <v>3.0914351853425615E-2</v>
      </c>
      <c r="H2569" s="32">
        <f>IFERROR(IF(MATCH(F_SEARCHES!$A2569,'F_ ORDERS'!A:A,0),1,),0)</f>
        <v>1</v>
      </c>
    </row>
    <row r="2570" spans="1:8" x14ac:dyDescent="0.2">
      <c r="A2570" s="37" t="str">
        <f t="shared" si="40"/>
        <v>49.87.105.231|45573|0.2515509259174</v>
      </c>
      <c r="B2570" s="32">
        <v>9568</v>
      </c>
      <c r="C2570" s="32" t="s">
        <v>3475</v>
      </c>
      <c r="D2570" s="38">
        <f>INT(DT!A2570)</f>
        <v>45573</v>
      </c>
      <c r="E2570" s="39">
        <f>DT!A2570-INT(DT!A2570)</f>
        <v>0.25155092591739958</v>
      </c>
      <c r="F2570" s="32" t="s">
        <v>157</v>
      </c>
      <c r="G2570" s="39">
        <f>IF(F_SEARCHES!$H2570=1,(VLOOKUP(F_SEARCHES!$A2570,'F_ ORDERS'!A:G,7,FALSE)+VLOOKUP(F_SEARCHES!$A2570,'F_ ORDERS'!A:H,8,FALSE))-(F_SEARCHES!$D2570+F_SEARCHES!$E2570),0)</f>
        <v>5.8715277780720498E-2</v>
      </c>
      <c r="H2570" s="32">
        <f>IFERROR(IF(MATCH(F_SEARCHES!$A2570,'F_ ORDERS'!A:A,0),1,),0)</f>
        <v>1</v>
      </c>
    </row>
    <row r="2571" spans="1:8" x14ac:dyDescent="0.2">
      <c r="A2571" s="37" t="str">
        <f t="shared" si="40"/>
        <v>49.93.146.84|44726|0.870439814818383</v>
      </c>
      <c r="B2571" s="32">
        <v>9569</v>
      </c>
      <c r="C2571" s="32" t="s">
        <v>3476</v>
      </c>
      <c r="D2571" s="38">
        <f>INT(DT!A2571)</f>
        <v>44726</v>
      </c>
      <c r="E2571" s="39">
        <f>DT!A2571-INT(DT!A2571)</f>
        <v>0.87043981481838273</v>
      </c>
      <c r="F2571" s="32" t="s">
        <v>166</v>
      </c>
      <c r="G2571" s="39">
        <f>IF(F_SEARCHES!$H2571=1,(VLOOKUP(F_SEARCHES!$A2571,'F_ ORDERS'!A:G,7,FALSE)+VLOOKUP(F_SEARCHES!$A2571,'F_ ORDERS'!A:H,8,FALSE))-(F_SEARCHES!$D2571+F_SEARCHES!$E2571),0)</f>
        <v>0</v>
      </c>
      <c r="H2571" s="32">
        <f>IFERROR(IF(MATCH(F_SEARCHES!$A2571,'F_ ORDERS'!A:A,0),1,),0)</f>
        <v>0</v>
      </c>
    </row>
    <row r="2572" spans="1:8" x14ac:dyDescent="0.2">
      <c r="A2572" s="37" t="str">
        <f t="shared" si="40"/>
        <v>5.114.88.55|43030|0.26651620370103</v>
      </c>
      <c r="B2572" s="32">
        <v>9570</v>
      </c>
      <c r="C2572" s="32" t="s">
        <v>3477</v>
      </c>
      <c r="D2572" s="38">
        <f>INT(DT!A2572)</f>
        <v>43030</v>
      </c>
      <c r="E2572" s="39">
        <f>DT!A2572-INT(DT!A2572)</f>
        <v>0.26651620370103046</v>
      </c>
      <c r="F2572" s="32" t="s">
        <v>268</v>
      </c>
      <c r="G2572" s="39">
        <f>IF(F_SEARCHES!$H2572=1,(VLOOKUP(F_SEARCHES!$A2572,'F_ ORDERS'!A:G,7,FALSE)+VLOOKUP(F_SEARCHES!$A2572,'F_ ORDERS'!A:H,8,FALSE))-(F_SEARCHES!$D2572+F_SEARCHES!$E2572),0)</f>
        <v>3.7592592590954155E-2</v>
      </c>
      <c r="H2572" s="32">
        <f>IFERROR(IF(MATCH(F_SEARCHES!$A2572,'F_ ORDERS'!A:A,0),1,),0)</f>
        <v>1</v>
      </c>
    </row>
    <row r="2573" spans="1:8" x14ac:dyDescent="0.2">
      <c r="A2573" s="37" t="str">
        <f t="shared" si="40"/>
        <v>5.133.253.48|45108|0.796597222222772</v>
      </c>
      <c r="B2573" s="32">
        <v>9571</v>
      </c>
      <c r="C2573" s="32" t="s">
        <v>3478</v>
      </c>
      <c r="D2573" s="38">
        <f>INT(DT!A2573)</f>
        <v>45108</v>
      </c>
      <c r="E2573" s="39">
        <f>DT!A2573-INT(DT!A2573)</f>
        <v>0.79659722222277196</v>
      </c>
      <c r="F2573" s="32" t="s">
        <v>392</v>
      </c>
      <c r="G2573" s="39">
        <f>IF(F_SEARCHES!$H2573=1,(VLOOKUP(F_SEARCHES!$A2573,'F_ ORDERS'!A:G,7,FALSE)+VLOOKUP(F_SEARCHES!$A2573,'F_ ORDERS'!A:H,8,FALSE))-(F_SEARCHES!$D2573+F_SEARCHES!$E2573),0)</f>
        <v>1.8900462964666076E-2</v>
      </c>
      <c r="H2573" s="32">
        <f>IFERROR(IF(MATCH(F_SEARCHES!$A2573,'F_ ORDERS'!A:A,0),1,),0)</f>
        <v>1</v>
      </c>
    </row>
    <row r="2574" spans="1:8" x14ac:dyDescent="0.2">
      <c r="A2574" s="37" t="str">
        <f t="shared" si="40"/>
        <v>5.136.216.93|43812|0.578344907407882</v>
      </c>
      <c r="B2574" s="32">
        <v>9572</v>
      </c>
      <c r="C2574" s="32" t="s">
        <v>3479</v>
      </c>
      <c r="D2574" s="38">
        <f>INT(DT!A2574)</f>
        <v>43812</v>
      </c>
      <c r="E2574" s="39">
        <f>DT!A2574-INT(DT!A2574)</f>
        <v>0.57834490740788169</v>
      </c>
      <c r="F2574" s="32" t="s">
        <v>62</v>
      </c>
      <c r="G2574" s="39">
        <f>IF(F_SEARCHES!$H2574=1,(VLOOKUP(F_SEARCHES!$A2574,'F_ ORDERS'!A:G,7,FALSE)+VLOOKUP(F_SEARCHES!$A2574,'F_ ORDERS'!A:H,8,FALSE))-(F_SEARCHES!$D2574+F_SEARCHES!$E2574),0)</f>
        <v>3.9050925923220348E-2</v>
      </c>
      <c r="H2574" s="32">
        <f>IFERROR(IF(MATCH(F_SEARCHES!$A2574,'F_ ORDERS'!A:A,0),1,),0)</f>
        <v>1</v>
      </c>
    </row>
    <row r="2575" spans="1:8" x14ac:dyDescent="0.2">
      <c r="A2575" s="37" t="str">
        <f t="shared" si="40"/>
        <v>5.174.235.16|45313|0.23891203704261</v>
      </c>
      <c r="B2575" s="32">
        <v>9573</v>
      </c>
      <c r="C2575" s="32" t="s">
        <v>3480</v>
      </c>
      <c r="D2575" s="38">
        <f>INT(DT!A2575)</f>
        <v>45313</v>
      </c>
      <c r="E2575" s="39">
        <f>DT!A2575-INT(DT!A2575)</f>
        <v>0.23891203704260988</v>
      </c>
      <c r="F2575" s="32" t="s">
        <v>121</v>
      </c>
      <c r="G2575" s="39">
        <f>IF(F_SEARCHES!$H2575=1,(VLOOKUP(F_SEARCHES!$A2575,'F_ ORDERS'!A:G,7,FALSE)+VLOOKUP(F_SEARCHES!$A2575,'F_ ORDERS'!A:H,8,FALSE))-(F_SEARCHES!$D2575+F_SEARCHES!$E2575),0)</f>
        <v>0</v>
      </c>
      <c r="H2575" s="32">
        <f>IFERROR(IF(MATCH(F_SEARCHES!$A2575,'F_ ORDERS'!A:A,0),1,),0)</f>
        <v>0</v>
      </c>
    </row>
    <row r="2576" spans="1:8" x14ac:dyDescent="0.2">
      <c r="A2576" s="37" t="str">
        <f t="shared" si="40"/>
        <v>5.219.12.95|45607|0.175520833327028</v>
      </c>
      <c r="B2576" s="32">
        <v>9574</v>
      </c>
      <c r="C2576" s="32" t="s">
        <v>3481</v>
      </c>
      <c r="D2576" s="38">
        <f>INT(DT!A2576)</f>
        <v>45607</v>
      </c>
      <c r="E2576" s="39">
        <f>DT!A2576-INT(DT!A2576)</f>
        <v>0.1755208333270275</v>
      </c>
      <c r="F2576" s="32" t="s">
        <v>238</v>
      </c>
      <c r="G2576" s="39">
        <f>IF(F_SEARCHES!$H2576=1,(VLOOKUP(F_SEARCHES!$A2576,'F_ ORDERS'!A:G,7,FALSE)+VLOOKUP(F_SEARCHES!$A2576,'F_ ORDERS'!A:H,8,FALSE))-(F_SEARCHES!$D2576+F_SEARCHES!$E2576),0)</f>
        <v>0.12430555555329192</v>
      </c>
      <c r="H2576" s="32">
        <f>IFERROR(IF(MATCH(F_SEARCHES!$A2576,'F_ ORDERS'!A:A,0),1,),0)</f>
        <v>1</v>
      </c>
    </row>
    <row r="2577" spans="1:8" x14ac:dyDescent="0.2">
      <c r="A2577" s="37" t="str">
        <f t="shared" si="40"/>
        <v>5.239.45.183|43870|0.778645833343035</v>
      </c>
      <c r="B2577" s="32">
        <v>9575</v>
      </c>
      <c r="C2577" s="32" t="s">
        <v>3482</v>
      </c>
      <c r="D2577" s="38">
        <f>INT(DT!A2577)</f>
        <v>43870</v>
      </c>
      <c r="E2577" s="39">
        <f>DT!A2577-INT(DT!A2577)</f>
        <v>0.77864583334303461</v>
      </c>
      <c r="F2577" s="32" t="s">
        <v>214</v>
      </c>
      <c r="G2577" s="39">
        <f>IF(F_SEARCHES!$H2577=1,(VLOOKUP(F_SEARCHES!$A2577,'F_ ORDERS'!A:G,7,FALSE)+VLOOKUP(F_SEARCHES!$A2577,'F_ ORDERS'!A:H,8,FALSE))-(F_SEARCHES!$D2577+F_SEARCHES!$E2577),0)</f>
        <v>9.9942129629198462E-2</v>
      </c>
      <c r="H2577" s="32">
        <f>IFERROR(IF(MATCH(F_SEARCHES!$A2577,'F_ ORDERS'!A:A,0),1,),0)</f>
        <v>1</v>
      </c>
    </row>
    <row r="2578" spans="1:8" x14ac:dyDescent="0.2">
      <c r="A2578" s="37" t="str">
        <f t="shared" si="40"/>
        <v>5.3.125.192|45520|0.837465277778392</v>
      </c>
      <c r="B2578" s="32">
        <v>9576</v>
      </c>
      <c r="C2578" s="32" t="s">
        <v>3483</v>
      </c>
      <c r="D2578" s="38">
        <f>INT(DT!A2578)</f>
        <v>45520</v>
      </c>
      <c r="E2578" s="39">
        <f>DT!A2578-INT(DT!A2578)</f>
        <v>0.83746527777839219</v>
      </c>
      <c r="F2578" s="32" t="s">
        <v>445</v>
      </c>
      <c r="G2578" s="39">
        <f>IF(F_SEARCHES!$H2578=1,(VLOOKUP(F_SEARCHES!$A2578,'F_ ORDERS'!A:G,7,FALSE)+VLOOKUP(F_SEARCHES!$A2578,'F_ ORDERS'!A:H,8,FALSE))-(F_SEARCHES!$D2578+F_SEARCHES!$E2578),0)</f>
        <v>6.2361111107748002E-2</v>
      </c>
      <c r="H2578" s="32">
        <f>IFERROR(IF(MATCH(F_SEARCHES!$A2578,'F_ ORDERS'!A:A,0),1,),0)</f>
        <v>1</v>
      </c>
    </row>
    <row r="2579" spans="1:8" x14ac:dyDescent="0.2">
      <c r="A2579" s="37" t="str">
        <f t="shared" si="40"/>
        <v>5.55.159.194|44665|0.480428240742185</v>
      </c>
      <c r="B2579" s="32">
        <v>9577</v>
      </c>
      <c r="C2579" s="32" t="s">
        <v>3484</v>
      </c>
      <c r="D2579" s="38">
        <f>INT(DT!A2579)</f>
        <v>44665</v>
      </c>
      <c r="E2579" s="39">
        <f>DT!A2579-INT(DT!A2579)</f>
        <v>0.48042824074218515</v>
      </c>
      <c r="F2579" s="32" t="s">
        <v>410</v>
      </c>
      <c r="G2579" s="39">
        <f>IF(F_SEARCHES!$H2579=1,(VLOOKUP(F_SEARCHES!$A2579,'F_ ORDERS'!A:G,7,FALSE)+VLOOKUP(F_SEARCHES!$A2579,'F_ ORDERS'!A:H,8,FALSE))-(F_SEARCHES!$D2579+F_SEARCHES!$E2579),0)</f>
        <v>0.11954861111007631</v>
      </c>
      <c r="H2579" s="32">
        <f>IFERROR(IF(MATCH(F_SEARCHES!$A2579,'F_ ORDERS'!A:A,0),1,),0)</f>
        <v>1</v>
      </c>
    </row>
    <row r="2580" spans="1:8" x14ac:dyDescent="0.2">
      <c r="A2580" s="37" t="str">
        <f t="shared" si="40"/>
        <v>5.87.182.135|45071|0.471631944441469</v>
      </c>
      <c r="B2580" s="32">
        <v>9578</v>
      </c>
      <c r="C2580" s="32" t="s">
        <v>3485</v>
      </c>
      <c r="D2580" s="38">
        <f>INT(DT!A2580)</f>
        <v>45071</v>
      </c>
      <c r="E2580" s="39">
        <f>DT!A2580-INT(DT!A2580)</f>
        <v>0.47163194444146939</v>
      </c>
      <c r="F2580" s="32" t="s">
        <v>440</v>
      </c>
      <c r="G2580" s="39">
        <f>IF(F_SEARCHES!$H2580=1,(VLOOKUP(F_SEARCHES!$A2580,'F_ ORDERS'!A:G,7,FALSE)+VLOOKUP(F_SEARCHES!$A2580,'F_ ORDERS'!A:H,8,FALSE))-(F_SEARCHES!$D2580+F_SEARCHES!$E2580),0)</f>
        <v>0</v>
      </c>
      <c r="H2580" s="32">
        <f>IFERROR(IF(MATCH(F_SEARCHES!$A2580,'F_ ORDERS'!A:A,0),1,),0)</f>
        <v>0</v>
      </c>
    </row>
    <row r="2581" spans="1:8" x14ac:dyDescent="0.2">
      <c r="A2581" s="37" t="str">
        <f t="shared" si="40"/>
        <v>50.114.125.202|44425|0.558796296303626</v>
      </c>
      <c r="B2581" s="32">
        <v>9579</v>
      </c>
      <c r="C2581" s="32" t="s">
        <v>3486</v>
      </c>
      <c r="D2581" s="38">
        <f>INT(DT!A2581)</f>
        <v>44425</v>
      </c>
      <c r="E2581" s="39">
        <f>DT!A2581-INT(DT!A2581)</f>
        <v>0.55879629630362615</v>
      </c>
      <c r="F2581" s="32" t="s">
        <v>402</v>
      </c>
      <c r="G2581" s="39">
        <f>IF(F_SEARCHES!$H2581=1,(VLOOKUP(F_SEARCHES!$A2581,'F_ ORDERS'!A:G,7,FALSE)+VLOOKUP(F_SEARCHES!$A2581,'F_ ORDERS'!A:H,8,FALSE))-(F_SEARCHES!$D2581+F_SEARCHES!$E2581),0)</f>
        <v>4.4363425928167999E-2</v>
      </c>
      <c r="H2581" s="32">
        <f>IFERROR(IF(MATCH(F_SEARCHES!$A2581,'F_ ORDERS'!A:A,0),1,),0)</f>
        <v>1</v>
      </c>
    </row>
    <row r="2582" spans="1:8" x14ac:dyDescent="0.2">
      <c r="A2582" s="37" t="str">
        <f t="shared" si="40"/>
        <v>50.121.36.51|44306|0.954722222217242</v>
      </c>
      <c r="B2582" s="32">
        <v>9580</v>
      </c>
      <c r="C2582" s="32" t="s">
        <v>3487</v>
      </c>
      <c r="D2582" s="38">
        <f>INT(DT!A2582)</f>
        <v>44306</v>
      </c>
      <c r="E2582" s="39">
        <f>DT!A2582-INT(DT!A2582)</f>
        <v>0.95472222221724223</v>
      </c>
      <c r="F2582" s="32" t="s">
        <v>100</v>
      </c>
      <c r="G2582" s="39">
        <f>IF(F_SEARCHES!$H2582=1,(VLOOKUP(F_SEARCHES!$A2582,'F_ ORDERS'!A:G,7,FALSE)+VLOOKUP(F_SEARCHES!$A2582,'F_ ORDERS'!A:H,8,FALSE))-(F_SEARCHES!$D2582+F_SEARCHES!$E2582),0)</f>
        <v>7.6909722221898846E-2</v>
      </c>
      <c r="H2582" s="32">
        <f>IFERROR(IF(MATCH(F_SEARCHES!$A2582,'F_ ORDERS'!A:A,0),1,),0)</f>
        <v>1</v>
      </c>
    </row>
    <row r="2583" spans="1:8" x14ac:dyDescent="0.2">
      <c r="A2583" s="37" t="str">
        <f t="shared" si="40"/>
        <v>50.150.184.39|43512|0.252083333332848</v>
      </c>
      <c r="B2583" s="32">
        <v>9581</v>
      </c>
      <c r="C2583" s="32" t="s">
        <v>3488</v>
      </c>
      <c r="D2583" s="38">
        <f>INT(DT!A2583)</f>
        <v>43512</v>
      </c>
      <c r="E2583" s="39">
        <f>DT!A2583-INT(DT!A2583)</f>
        <v>0.25208333333284827</v>
      </c>
      <c r="F2583" s="32" t="s">
        <v>159</v>
      </c>
      <c r="G2583" s="39">
        <f>IF(F_SEARCHES!$H2583=1,(VLOOKUP(F_SEARCHES!$A2583,'F_ ORDERS'!A:G,7,FALSE)+VLOOKUP(F_SEARCHES!$A2583,'F_ ORDERS'!A:H,8,FALSE))-(F_SEARCHES!$D2583+F_SEARCHES!$E2583),0)</f>
        <v>6.3402777777810115E-2</v>
      </c>
      <c r="H2583" s="32">
        <f>IFERROR(IF(MATCH(F_SEARCHES!$A2583,'F_ ORDERS'!A:A,0),1,),0)</f>
        <v>1</v>
      </c>
    </row>
    <row r="2584" spans="1:8" x14ac:dyDescent="0.2">
      <c r="A2584" s="37" t="str">
        <f t="shared" si="40"/>
        <v>50.179.249.132|43794|0.446122685192677</v>
      </c>
      <c r="B2584" s="32">
        <v>9582</v>
      </c>
      <c r="C2584" s="32" t="s">
        <v>3489</v>
      </c>
      <c r="D2584" s="38">
        <f>INT(DT!A2584)</f>
        <v>43794</v>
      </c>
      <c r="E2584" s="39">
        <f>DT!A2584-INT(DT!A2584)</f>
        <v>0.44612268519267673</v>
      </c>
      <c r="F2584" s="32" t="s">
        <v>189</v>
      </c>
      <c r="G2584" s="39">
        <f>IF(F_SEARCHES!$H2584=1,(VLOOKUP(F_SEARCHES!$A2584,'F_ ORDERS'!A:G,7,FALSE)+VLOOKUP(F_SEARCHES!$A2584,'F_ ORDERS'!A:H,8,FALSE))-(F_SEARCHES!$D2584+F_SEARCHES!$E2584),0)</f>
        <v>0</v>
      </c>
      <c r="H2584" s="32">
        <f>IFERROR(IF(MATCH(F_SEARCHES!$A2584,'F_ ORDERS'!A:A,0),1,),0)</f>
        <v>0</v>
      </c>
    </row>
    <row r="2585" spans="1:8" x14ac:dyDescent="0.2">
      <c r="A2585" s="37" t="str">
        <f t="shared" si="40"/>
        <v>50.21.102.49|43371|0.641979166663077</v>
      </c>
      <c r="B2585" s="32">
        <v>9583</v>
      </c>
      <c r="C2585" s="32" t="s">
        <v>3490</v>
      </c>
      <c r="D2585" s="38">
        <f>INT(DT!A2585)</f>
        <v>43371</v>
      </c>
      <c r="E2585" s="39">
        <f>DT!A2585-INT(DT!A2585)</f>
        <v>0.64197916666307719</v>
      </c>
      <c r="F2585" s="32" t="s">
        <v>62</v>
      </c>
      <c r="G2585" s="39">
        <f>IF(F_SEARCHES!$H2585=1,(VLOOKUP(F_SEARCHES!$A2585,'F_ ORDERS'!A:G,7,FALSE)+VLOOKUP(F_SEARCHES!$A2585,'F_ ORDERS'!A:H,8,FALSE))-(F_SEARCHES!$D2585+F_SEARCHES!$E2585),0)</f>
        <v>0.10736111111327773</v>
      </c>
      <c r="H2585" s="32">
        <f>IFERROR(IF(MATCH(F_SEARCHES!$A2585,'F_ ORDERS'!A:A,0),1,),0)</f>
        <v>1</v>
      </c>
    </row>
    <row r="2586" spans="1:8" x14ac:dyDescent="0.2">
      <c r="A2586" s="37" t="str">
        <f t="shared" si="40"/>
        <v>50.215.61.22|45285|0.426655092589499</v>
      </c>
      <c r="B2586" s="32">
        <v>9584</v>
      </c>
      <c r="C2586" s="32" t="s">
        <v>3491</v>
      </c>
      <c r="D2586" s="38">
        <f>INT(DT!A2586)</f>
        <v>45285</v>
      </c>
      <c r="E2586" s="39">
        <f>DT!A2586-INT(DT!A2586)</f>
        <v>0.42665509258949896</v>
      </c>
      <c r="F2586" s="32" t="s">
        <v>110</v>
      </c>
      <c r="G2586" s="39">
        <f>IF(F_SEARCHES!$H2586=1,(VLOOKUP(F_SEARCHES!$A2586,'F_ ORDERS'!A:G,7,FALSE)+VLOOKUP(F_SEARCHES!$A2586,'F_ ORDERS'!A:H,8,FALSE))-(F_SEARCHES!$D2586+F_SEARCHES!$E2586),0)</f>
        <v>6.9895833330519963E-2</v>
      </c>
      <c r="H2586" s="32">
        <f>IFERROR(IF(MATCH(F_SEARCHES!$A2586,'F_ ORDERS'!A:A,0),1,),0)</f>
        <v>1</v>
      </c>
    </row>
    <row r="2587" spans="1:8" x14ac:dyDescent="0.2">
      <c r="A2587" s="37" t="str">
        <f t="shared" si="40"/>
        <v>50.215.81.214|45285|0.142199074070959</v>
      </c>
      <c r="B2587" s="32">
        <v>9585</v>
      </c>
      <c r="C2587" s="32" t="s">
        <v>3492</v>
      </c>
      <c r="D2587" s="38">
        <f>INT(DT!A2587)</f>
        <v>45285</v>
      </c>
      <c r="E2587" s="39">
        <f>DT!A2587-INT(DT!A2587)</f>
        <v>0.14219907407095889</v>
      </c>
      <c r="F2587" s="32" t="s">
        <v>430</v>
      </c>
      <c r="G2587" s="39">
        <f>IF(F_SEARCHES!$H2587=1,(VLOOKUP(F_SEARCHES!$A2587,'F_ ORDERS'!A:G,7,FALSE)+VLOOKUP(F_SEARCHES!$A2587,'F_ ORDERS'!A:H,8,FALSE))-(F_SEARCHES!$D2587+F_SEARCHES!$E2587),0)</f>
        <v>0.12096064814977581</v>
      </c>
      <c r="H2587" s="32">
        <f>IFERROR(IF(MATCH(F_SEARCHES!$A2587,'F_ ORDERS'!A:A,0),1,),0)</f>
        <v>1</v>
      </c>
    </row>
    <row r="2588" spans="1:8" x14ac:dyDescent="0.2">
      <c r="A2588" s="37" t="str">
        <f t="shared" si="40"/>
        <v>50.51.221.148|45192|0.723449074066593</v>
      </c>
      <c r="B2588" s="32">
        <v>9586</v>
      </c>
      <c r="C2588" s="32" t="s">
        <v>3493</v>
      </c>
      <c r="D2588" s="38">
        <f>INT(DT!A2588)</f>
        <v>45192</v>
      </c>
      <c r="E2588" s="39">
        <f>DT!A2588-INT(DT!A2588)</f>
        <v>0.72344907406659331</v>
      </c>
      <c r="F2588" s="32" t="s">
        <v>92</v>
      </c>
      <c r="G2588" s="39">
        <f>IF(F_SEARCHES!$H2588=1,(VLOOKUP(F_SEARCHES!$A2588,'F_ ORDERS'!A:G,7,FALSE)+VLOOKUP(F_SEARCHES!$A2588,'F_ ORDERS'!A:H,8,FALSE))-(F_SEARCHES!$D2588+F_SEARCHES!$E2588),0)</f>
        <v>0</v>
      </c>
      <c r="H2588" s="32">
        <f>IFERROR(IF(MATCH(F_SEARCHES!$A2588,'F_ ORDERS'!A:A,0),1,),0)</f>
        <v>0</v>
      </c>
    </row>
    <row r="2589" spans="1:8" x14ac:dyDescent="0.2">
      <c r="A2589" s="37" t="str">
        <f t="shared" si="40"/>
        <v>50.8.17.134|44914|0.588263888887013</v>
      </c>
      <c r="B2589" s="32">
        <v>9587</v>
      </c>
      <c r="C2589" s="32" t="s">
        <v>3494</v>
      </c>
      <c r="D2589" s="38">
        <f>INT(DT!A2589)</f>
        <v>44914</v>
      </c>
      <c r="E2589" s="39">
        <f>DT!A2589-INT(DT!A2589)</f>
        <v>0.58826388888701331</v>
      </c>
      <c r="F2589" s="32" t="s">
        <v>433</v>
      </c>
      <c r="G2589" s="39">
        <f>IF(F_SEARCHES!$H2589=1,(VLOOKUP(F_SEARCHES!$A2589,'F_ ORDERS'!A:G,7,FALSE)+VLOOKUP(F_SEARCHES!$A2589,'F_ ORDERS'!A:H,8,FALSE))-(F_SEARCHES!$D2589+F_SEARCHES!$E2589),0)</f>
        <v>0</v>
      </c>
      <c r="H2589" s="32">
        <f>IFERROR(IF(MATCH(F_SEARCHES!$A2589,'F_ ORDERS'!A:A,0),1,),0)</f>
        <v>0</v>
      </c>
    </row>
    <row r="2590" spans="1:8" x14ac:dyDescent="0.2">
      <c r="A2590" s="37" t="str">
        <f t="shared" si="40"/>
        <v>50.84.99.134|43587|0.279467592590663</v>
      </c>
      <c r="B2590" s="32">
        <v>9588</v>
      </c>
      <c r="C2590" s="32" t="s">
        <v>3495</v>
      </c>
      <c r="D2590" s="38">
        <f>INT(DT!A2590)</f>
        <v>43587</v>
      </c>
      <c r="E2590" s="39">
        <f>DT!A2590-INT(DT!A2590)</f>
        <v>0.27946759259066312</v>
      </c>
      <c r="F2590" s="32" t="s">
        <v>349</v>
      </c>
      <c r="G2590" s="39">
        <f>IF(F_SEARCHES!$H2590=1,(VLOOKUP(F_SEARCHES!$A2590,'F_ ORDERS'!A:G,7,FALSE)+VLOOKUP(F_SEARCHES!$A2590,'F_ ORDERS'!A:H,8,FALSE))-(F_SEARCHES!$D2590+F_SEARCHES!$E2590),0)</f>
        <v>0</v>
      </c>
      <c r="H2590" s="32">
        <f>IFERROR(IF(MATCH(F_SEARCHES!$A2590,'F_ ORDERS'!A:A,0),1,),0)</f>
        <v>0</v>
      </c>
    </row>
    <row r="2591" spans="1:8" x14ac:dyDescent="0.2">
      <c r="A2591" s="37" t="str">
        <f t="shared" si="40"/>
        <v>50.86.181.208|42190|0.304606481477094</v>
      </c>
      <c r="B2591" s="32">
        <v>9589</v>
      </c>
      <c r="C2591" s="32" t="s">
        <v>3496</v>
      </c>
      <c r="D2591" s="38">
        <f>INT(DT!A2591)</f>
        <v>42190</v>
      </c>
      <c r="E2591" s="39">
        <f>DT!A2591-INT(DT!A2591)</f>
        <v>0.30460648147709435</v>
      </c>
      <c r="F2591" s="32" t="s">
        <v>395</v>
      </c>
      <c r="G2591" s="39">
        <f>IF(F_SEARCHES!$H2591=1,(VLOOKUP(F_SEARCHES!$A2591,'F_ ORDERS'!A:G,7,FALSE)+VLOOKUP(F_SEARCHES!$A2591,'F_ ORDERS'!A:H,8,FALSE))-(F_SEARCHES!$D2591+F_SEARCHES!$E2591),0)</f>
        <v>0</v>
      </c>
      <c r="H2591" s="32">
        <f>IFERROR(IF(MATCH(F_SEARCHES!$A2591,'F_ ORDERS'!A:A,0),1,),0)</f>
        <v>0</v>
      </c>
    </row>
    <row r="2592" spans="1:8" x14ac:dyDescent="0.2">
      <c r="A2592" s="37" t="str">
        <f t="shared" si="40"/>
        <v>50.88.144.33|44869|0.990092592590372</v>
      </c>
      <c r="B2592" s="32">
        <v>9590</v>
      </c>
      <c r="C2592" s="32" t="s">
        <v>3497</v>
      </c>
      <c r="D2592" s="38">
        <f>INT(DT!A2592)</f>
        <v>44869</v>
      </c>
      <c r="E2592" s="39">
        <f>DT!A2592-INT(DT!A2592)</f>
        <v>0.99009259259037208</v>
      </c>
      <c r="F2592" s="32" t="s">
        <v>248</v>
      </c>
      <c r="G2592" s="39">
        <f>IF(F_SEARCHES!$H2592=1,(VLOOKUP(F_SEARCHES!$A2592,'F_ ORDERS'!A:G,7,FALSE)+VLOOKUP(F_SEARCHES!$A2592,'F_ ORDERS'!A:H,8,FALSE))-(F_SEARCHES!$D2592+F_SEARCHES!$E2592),0)</f>
        <v>0</v>
      </c>
      <c r="H2592" s="32">
        <f>IFERROR(IF(MATCH(F_SEARCHES!$A2592,'F_ ORDERS'!A:A,0),1,),0)</f>
        <v>0</v>
      </c>
    </row>
    <row r="2593" spans="1:8" x14ac:dyDescent="0.2">
      <c r="A2593" s="37" t="str">
        <f t="shared" si="40"/>
        <v>50.9.125.53|44838|0.806516203701904</v>
      </c>
      <c r="B2593" s="32">
        <v>9591</v>
      </c>
      <c r="C2593" s="32" t="s">
        <v>3498</v>
      </c>
      <c r="D2593" s="38">
        <f>INT(DT!A2593)</f>
        <v>44838</v>
      </c>
      <c r="E2593" s="39">
        <f>DT!A2593-INT(DT!A2593)</f>
        <v>0.80651620370190358</v>
      </c>
      <c r="F2593" s="32" t="s">
        <v>457</v>
      </c>
      <c r="G2593" s="39">
        <f>IF(F_SEARCHES!$H2593=1,(VLOOKUP(F_SEARCHES!$A2593,'F_ ORDERS'!A:G,7,FALSE)+VLOOKUP(F_SEARCHES!$A2593,'F_ ORDERS'!A:H,8,FALSE))-(F_SEARCHES!$D2593+F_SEARCHES!$E2593),0)</f>
        <v>3.3553240740729962E-2</v>
      </c>
      <c r="H2593" s="32">
        <f>IFERROR(IF(MATCH(F_SEARCHES!$A2593,'F_ ORDERS'!A:A,0),1,),0)</f>
        <v>1</v>
      </c>
    </row>
    <row r="2594" spans="1:8" x14ac:dyDescent="0.2">
      <c r="A2594" s="37" t="str">
        <f t="shared" si="40"/>
        <v>51.112.12.179|44121|0.948842592602887</v>
      </c>
      <c r="B2594" s="32">
        <v>9592</v>
      </c>
      <c r="C2594" s="32" t="s">
        <v>3499</v>
      </c>
      <c r="D2594" s="38">
        <f>INT(DT!A2594)</f>
        <v>44121</v>
      </c>
      <c r="E2594" s="39">
        <f>DT!A2594-INT(DT!A2594)</f>
        <v>0.94884259260288673</v>
      </c>
      <c r="F2594" s="32" t="s">
        <v>161</v>
      </c>
      <c r="G2594" s="39">
        <f>IF(F_SEARCHES!$H2594=1,(VLOOKUP(F_SEARCHES!$A2594,'F_ ORDERS'!A:G,7,FALSE)+VLOOKUP(F_SEARCHES!$A2594,'F_ ORDERS'!A:H,8,FALSE))-(F_SEARCHES!$D2594+F_SEARCHES!$E2594),0)</f>
        <v>6.7962962959427387E-2</v>
      </c>
      <c r="H2594" s="32">
        <f>IFERROR(IF(MATCH(F_SEARCHES!$A2594,'F_ ORDERS'!A:A,0),1,),0)</f>
        <v>1</v>
      </c>
    </row>
    <row r="2595" spans="1:8" x14ac:dyDescent="0.2">
      <c r="A2595" s="37" t="str">
        <f t="shared" si="40"/>
        <v>51.163.200.143|45208|0.369201388886722</v>
      </c>
      <c r="B2595" s="32">
        <v>9593</v>
      </c>
      <c r="C2595" s="32" t="s">
        <v>3500</v>
      </c>
      <c r="D2595" s="38">
        <f>INT(DT!A2595)</f>
        <v>45208</v>
      </c>
      <c r="E2595" s="39">
        <f>DT!A2595-INT(DT!A2595)</f>
        <v>0.36920138888672227</v>
      </c>
      <c r="F2595" s="32" t="s">
        <v>189</v>
      </c>
      <c r="G2595" s="39">
        <f>IF(F_SEARCHES!$H2595=1,(VLOOKUP(F_SEARCHES!$A2595,'F_ ORDERS'!A:G,7,FALSE)+VLOOKUP(F_SEARCHES!$A2595,'F_ ORDERS'!A:H,8,FALSE))-(F_SEARCHES!$D2595+F_SEARCHES!$E2595),0)</f>
        <v>0</v>
      </c>
      <c r="H2595" s="32">
        <f>IFERROR(IF(MATCH(F_SEARCHES!$A2595,'F_ ORDERS'!A:A,0),1,),0)</f>
        <v>0</v>
      </c>
    </row>
    <row r="2596" spans="1:8" x14ac:dyDescent="0.2">
      <c r="A2596" s="37" t="str">
        <f t="shared" si="40"/>
        <v>51.17.95.142|43683|0.657685185193259</v>
      </c>
      <c r="B2596" s="32">
        <v>9594</v>
      </c>
      <c r="C2596" s="32" t="s">
        <v>3501</v>
      </c>
      <c r="D2596" s="38">
        <f>INT(DT!A2596)</f>
        <v>43683</v>
      </c>
      <c r="E2596" s="39">
        <f>DT!A2596-INT(DT!A2596)</f>
        <v>0.6576851851932588</v>
      </c>
      <c r="F2596" s="32" t="s">
        <v>442</v>
      </c>
      <c r="G2596" s="39">
        <f>IF(F_SEARCHES!$H2596=1,(VLOOKUP(F_SEARCHES!$A2596,'F_ ORDERS'!A:G,7,FALSE)+VLOOKUP(F_SEARCHES!$A2596,'F_ ORDERS'!A:H,8,FALSE))-(F_SEARCHES!$D2596+F_SEARCHES!$E2596),0)</f>
        <v>9.3981481484661344E-2</v>
      </c>
      <c r="H2596" s="32">
        <f>IFERROR(IF(MATCH(F_SEARCHES!$A2596,'F_ ORDERS'!A:A,0),1,),0)</f>
        <v>1</v>
      </c>
    </row>
    <row r="2597" spans="1:8" x14ac:dyDescent="0.2">
      <c r="A2597" s="37" t="str">
        <f t="shared" si="40"/>
        <v>51.202.178.73|45555|0.422164351846732</v>
      </c>
      <c r="B2597" s="32">
        <v>9595</v>
      </c>
      <c r="C2597" s="32" t="s">
        <v>3502</v>
      </c>
      <c r="D2597" s="38">
        <f>INT(DT!A2597)</f>
        <v>45555</v>
      </c>
      <c r="E2597" s="39">
        <f>DT!A2597-INT(DT!A2597)</f>
        <v>0.42216435184673173</v>
      </c>
      <c r="F2597" s="32" t="s">
        <v>390</v>
      </c>
      <c r="G2597" s="39">
        <f>IF(F_SEARCHES!$H2597=1,(VLOOKUP(F_SEARCHES!$A2597,'F_ ORDERS'!A:G,7,FALSE)+VLOOKUP(F_SEARCHES!$A2597,'F_ ORDERS'!A:H,8,FALSE))-(F_SEARCHES!$D2597+F_SEARCHES!$E2597),0)</f>
        <v>0</v>
      </c>
      <c r="H2597" s="32">
        <f>IFERROR(IF(MATCH(F_SEARCHES!$A2597,'F_ ORDERS'!A:A,0),1,),0)</f>
        <v>0</v>
      </c>
    </row>
    <row r="2598" spans="1:8" x14ac:dyDescent="0.2">
      <c r="A2598" s="37" t="str">
        <f t="shared" si="40"/>
        <v>51.212.234.27|43308|0.994884259256651</v>
      </c>
      <c r="B2598" s="32">
        <v>9596</v>
      </c>
      <c r="C2598" s="32" t="s">
        <v>3503</v>
      </c>
      <c r="D2598" s="38">
        <f>INT(DT!A2598)</f>
        <v>43308</v>
      </c>
      <c r="E2598" s="39">
        <f>DT!A2598-INT(DT!A2598)</f>
        <v>0.99488425925665069</v>
      </c>
      <c r="F2598" s="32" t="s">
        <v>412</v>
      </c>
      <c r="G2598" s="39">
        <f>IF(F_SEARCHES!$H2598=1,(VLOOKUP(F_SEARCHES!$A2598,'F_ ORDERS'!A:G,7,FALSE)+VLOOKUP(F_SEARCHES!$A2598,'F_ ORDERS'!A:H,8,FALSE))-(F_SEARCHES!$D2598+F_SEARCHES!$E2598),0)</f>
        <v>9.0856481481750961E-2</v>
      </c>
      <c r="H2598" s="32">
        <f>IFERROR(IF(MATCH(F_SEARCHES!$A2598,'F_ ORDERS'!A:A,0),1,),0)</f>
        <v>1</v>
      </c>
    </row>
    <row r="2599" spans="1:8" x14ac:dyDescent="0.2">
      <c r="A2599" s="37" t="str">
        <f t="shared" si="40"/>
        <v>51.225.15.234|44620|0.605798611111823</v>
      </c>
      <c r="B2599" s="32">
        <v>9597</v>
      </c>
      <c r="C2599" s="32" t="s">
        <v>3504</v>
      </c>
      <c r="D2599" s="38">
        <f>INT(DT!A2599)</f>
        <v>44620</v>
      </c>
      <c r="E2599" s="39">
        <f>DT!A2599-INT(DT!A2599)</f>
        <v>0.60579861111182254</v>
      </c>
      <c r="F2599" s="32" t="s">
        <v>157</v>
      </c>
      <c r="G2599" s="39">
        <f>IF(F_SEARCHES!$H2599=1,(VLOOKUP(F_SEARCHES!$A2599,'F_ ORDERS'!A:G,7,FALSE)+VLOOKUP(F_SEARCHES!$A2599,'F_ ORDERS'!A:H,8,FALSE))-(F_SEARCHES!$D2599+F_SEARCHES!$E2599),0)</f>
        <v>3.0057870368182193E-2</v>
      </c>
      <c r="H2599" s="32">
        <f>IFERROR(IF(MATCH(F_SEARCHES!$A2599,'F_ ORDERS'!A:A,0),1,),0)</f>
        <v>1</v>
      </c>
    </row>
    <row r="2600" spans="1:8" x14ac:dyDescent="0.2">
      <c r="A2600" s="37" t="str">
        <f t="shared" si="40"/>
        <v>51.241.25.84|43519|0.220393518517085</v>
      </c>
      <c r="B2600" s="32">
        <v>9598</v>
      </c>
      <c r="C2600" s="32" t="s">
        <v>3505</v>
      </c>
      <c r="D2600" s="38">
        <f>INT(DT!A2600)</f>
        <v>43519</v>
      </c>
      <c r="E2600" s="39">
        <f>DT!A2600-INT(DT!A2600)</f>
        <v>0.22039351851708489</v>
      </c>
      <c r="F2600" s="32" t="s">
        <v>125</v>
      </c>
      <c r="G2600" s="39">
        <f>IF(F_SEARCHES!$H2600=1,(VLOOKUP(F_SEARCHES!$A2600,'F_ ORDERS'!A:G,7,FALSE)+VLOOKUP(F_SEARCHES!$A2600,'F_ ORDERS'!A:H,8,FALSE))-(F_SEARCHES!$D2600+F_SEARCHES!$E2600),0)</f>
        <v>7.7037037037371192E-2</v>
      </c>
      <c r="H2600" s="32">
        <f>IFERROR(IF(MATCH(F_SEARCHES!$A2600,'F_ ORDERS'!A:A,0),1,),0)</f>
        <v>1</v>
      </c>
    </row>
    <row r="2601" spans="1:8" x14ac:dyDescent="0.2">
      <c r="A2601" s="37" t="str">
        <f t="shared" si="40"/>
        <v>51.62.203.200|42634|0.373668981483206</v>
      </c>
      <c r="B2601" s="32">
        <v>9599</v>
      </c>
      <c r="C2601" s="32" t="s">
        <v>3506</v>
      </c>
      <c r="D2601" s="38">
        <f>INT(DT!A2601)</f>
        <v>42634</v>
      </c>
      <c r="E2601" s="39">
        <f>DT!A2601-INT(DT!A2601)</f>
        <v>0.37366898148320615</v>
      </c>
      <c r="F2601" s="32" t="s">
        <v>221</v>
      </c>
      <c r="G2601" s="39">
        <f>IF(F_SEARCHES!$H2601=1,(VLOOKUP(F_SEARCHES!$A2601,'F_ ORDERS'!A:G,7,FALSE)+VLOOKUP(F_SEARCHES!$A2601,'F_ ORDERS'!A:H,8,FALSE))-(F_SEARCHES!$D2601+F_SEARCHES!$E2601),0)</f>
        <v>0.11670138889166992</v>
      </c>
      <c r="H2601" s="32">
        <f>IFERROR(IF(MATCH(F_SEARCHES!$A2601,'F_ ORDERS'!A:A,0),1,),0)</f>
        <v>1</v>
      </c>
    </row>
    <row r="2602" spans="1:8" x14ac:dyDescent="0.2">
      <c r="A2602" s="37" t="str">
        <f t="shared" si="40"/>
        <v>51.73.94.74|42563|0.101921296292858</v>
      </c>
      <c r="B2602" s="32">
        <v>9600</v>
      </c>
      <c r="C2602" s="32" t="s">
        <v>3507</v>
      </c>
      <c r="D2602" s="38">
        <f>INT(DT!A2602)</f>
        <v>42563</v>
      </c>
      <c r="E2602" s="39">
        <f>DT!A2602-INT(DT!A2602)</f>
        <v>0.10192129629285773</v>
      </c>
      <c r="F2602" s="32" t="s">
        <v>432</v>
      </c>
      <c r="G2602" s="39">
        <f>IF(F_SEARCHES!$H2602=1,(VLOOKUP(F_SEARCHES!$A2602,'F_ ORDERS'!A:G,7,FALSE)+VLOOKUP(F_SEARCHES!$A2602,'F_ ORDERS'!A:H,8,FALSE))-(F_SEARCHES!$D2602+F_SEARCHES!$E2602),0)</f>
        <v>0.12414351852203254</v>
      </c>
      <c r="H2602" s="32">
        <f>IFERROR(IF(MATCH(F_SEARCHES!$A2602,'F_ ORDERS'!A:A,0),1,),0)</f>
        <v>1</v>
      </c>
    </row>
    <row r="2603" spans="1:8" x14ac:dyDescent="0.2">
      <c r="A2603" s="37" t="str">
        <f t="shared" si="40"/>
        <v>52.133.29.93|44395|0.265914351846732</v>
      </c>
      <c r="B2603" s="32">
        <v>9601</v>
      </c>
      <c r="C2603" s="32" t="s">
        <v>3508</v>
      </c>
      <c r="D2603" s="38">
        <f>INT(DT!A2603)</f>
        <v>44395</v>
      </c>
      <c r="E2603" s="39">
        <f>DT!A2603-INT(DT!A2603)</f>
        <v>0.26591435184673173</v>
      </c>
      <c r="F2603" s="32" t="s">
        <v>240</v>
      </c>
      <c r="G2603" s="39">
        <f>IF(F_SEARCHES!$H2603=1,(VLOOKUP(F_SEARCHES!$A2603,'F_ ORDERS'!A:G,7,FALSE)+VLOOKUP(F_SEARCHES!$A2603,'F_ ORDERS'!A:H,8,FALSE))-(F_SEARCHES!$D2603+F_SEARCHES!$E2603),0)</f>
        <v>4.2673611111240461E-2</v>
      </c>
      <c r="H2603" s="32">
        <f>IFERROR(IF(MATCH(F_SEARCHES!$A2603,'F_ ORDERS'!A:A,0),1,),0)</f>
        <v>1</v>
      </c>
    </row>
    <row r="2604" spans="1:8" x14ac:dyDescent="0.2">
      <c r="A2604" s="37" t="str">
        <f t="shared" si="40"/>
        <v>52.141.9.1|43272|0.744803240741021</v>
      </c>
      <c r="B2604" s="32">
        <v>9602</v>
      </c>
      <c r="C2604" s="32" t="s">
        <v>3509</v>
      </c>
      <c r="D2604" s="38">
        <f>INT(DT!A2604)</f>
        <v>43272</v>
      </c>
      <c r="E2604" s="39">
        <f>DT!A2604-INT(DT!A2604)</f>
        <v>0.744803240741021</v>
      </c>
      <c r="F2604" s="32" t="s">
        <v>137</v>
      </c>
      <c r="G2604" s="39">
        <f>IF(F_SEARCHES!$H2604=1,(VLOOKUP(F_SEARCHES!$A2604,'F_ ORDERS'!A:G,7,FALSE)+VLOOKUP(F_SEARCHES!$A2604,'F_ ORDERS'!A:H,8,FALSE))-(F_SEARCHES!$D2604+F_SEARCHES!$E2604),0)</f>
        <v>9.1898148144537117E-2</v>
      </c>
      <c r="H2604" s="32">
        <f>IFERROR(IF(MATCH(F_SEARCHES!$A2604,'F_ ORDERS'!A:A,0),1,),0)</f>
        <v>1</v>
      </c>
    </row>
    <row r="2605" spans="1:8" x14ac:dyDescent="0.2">
      <c r="A2605" s="37" t="str">
        <f t="shared" si="40"/>
        <v>52.16.183.131|43253|0.805370370369928</v>
      </c>
      <c r="B2605" s="32">
        <v>9603</v>
      </c>
      <c r="C2605" s="32" t="s">
        <v>3510</v>
      </c>
      <c r="D2605" s="38">
        <f>INT(DT!A2605)</f>
        <v>43253</v>
      </c>
      <c r="E2605" s="39">
        <f>DT!A2605-INT(DT!A2605)</f>
        <v>0.80537037036992842</v>
      </c>
      <c r="F2605" s="32" t="s">
        <v>92</v>
      </c>
      <c r="G2605" s="39">
        <f>IF(F_SEARCHES!$H2605=1,(VLOOKUP(F_SEARCHES!$A2605,'F_ ORDERS'!A:G,7,FALSE)+VLOOKUP(F_SEARCHES!$A2605,'F_ ORDERS'!A:H,8,FALSE))-(F_SEARCHES!$D2605+F_SEARCHES!$E2605),0)</f>
        <v>0</v>
      </c>
      <c r="H2605" s="32">
        <f>IFERROR(IF(MATCH(F_SEARCHES!$A2605,'F_ ORDERS'!A:A,0),1,),0)</f>
        <v>0</v>
      </c>
    </row>
    <row r="2606" spans="1:8" x14ac:dyDescent="0.2">
      <c r="A2606" s="37" t="str">
        <f t="shared" si="40"/>
        <v>52.189.97.68|45160|0.442337962973397</v>
      </c>
      <c r="B2606" s="32">
        <v>9604</v>
      </c>
      <c r="C2606" s="32" t="s">
        <v>3511</v>
      </c>
      <c r="D2606" s="38">
        <f>INT(DT!A2606)</f>
        <v>45160</v>
      </c>
      <c r="E2606" s="39">
        <f>DT!A2606-INT(DT!A2606)</f>
        <v>0.44233796297339723</v>
      </c>
      <c r="F2606" s="32" t="s">
        <v>107</v>
      </c>
      <c r="G2606" s="39">
        <f>IF(F_SEARCHES!$H2606=1,(VLOOKUP(F_SEARCHES!$A2606,'F_ ORDERS'!A:G,7,FALSE)+VLOOKUP(F_SEARCHES!$A2606,'F_ ORDERS'!A:H,8,FALSE))-(F_SEARCHES!$D2606+F_SEARCHES!$E2606),0)</f>
        <v>0</v>
      </c>
      <c r="H2606" s="32">
        <f>IFERROR(IF(MATCH(F_SEARCHES!$A2606,'F_ ORDERS'!A:A,0),1,),0)</f>
        <v>0</v>
      </c>
    </row>
    <row r="2607" spans="1:8" x14ac:dyDescent="0.2">
      <c r="A2607" s="37" t="str">
        <f t="shared" si="40"/>
        <v>52.204.219.96|44662|0.520289351850806</v>
      </c>
      <c r="B2607" s="32">
        <v>9605</v>
      </c>
      <c r="C2607" s="32" t="s">
        <v>3512</v>
      </c>
      <c r="D2607" s="38">
        <f>INT(DT!A2607)</f>
        <v>44662</v>
      </c>
      <c r="E2607" s="39">
        <f>DT!A2607-INT(DT!A2607)</f>
        <v>0.52028935185080627</v>
      </c>
      <c r="F2607" s="32" t="s">
        <v>313</v>
      </c>
      <c r="G2607" s="39">
        <f>IF(F_SEARCHES!$H2607=1,(VLOOKUP(F_SEARCHES!$A2607,'F_ ORDERS'!A:G,7,FALSE)+VLOOKUP(F_SEARCHES!$A2607,'F_ ORDERS'!A:H,8,FALSE))-(F_SEARCHES!$D2607+F_SEARCHES!$E2607),0)</f>
        <v>0</v>
      </c>
      <c r="H2607" s="32">
        <f>IFERROR(IF(MATCH(F_SEARCHES!$A2607,'F_ ORDERS'!A:A,0),1,),0)</f>
        <v>0</v>
      </c>
    </row>
    <row r="2608" spans="1:8" x14ac:dyDescent="0.2">
      <c r="A2608" s="37" t="str">
        <f t="shared" si="40"/>
        <v>52.217.222.58|44402|0.442557870366727</v>
      </c>
      <c r="B2608" s="32">
        <v>9606</v>
      </c>
      <c r="C2608" s="32" t="s">
        <v>3513</v>
      </c>
      <c r="D2608" s="38">
        <f>INT(DT!A2608)</f>
        <v>44402</v>
      </c>
      <c r="E2608" s="39">
        <f>DT!A2608-INT(DT!A2608)</f>
        <v>0.442557870366727</v>
      </c>
      <c r="F2608" s="32" t="s">
        <v>449</v>
      </c>
      <c r="G2608" s="39">
        <f>IF(F_SEARCHES!$H2608=1,(VLOOKUP(F_SEARCHES!$A2608,'F_ ORDERS'!A:G,7,FALSE)+VLOOKUP(F_SEARCHES!$A2608,'F_ ORDERS'!A:H,8,FALSE))-(F_SEARCHES!$D2608+F_SEARCHES!$E2608),0)</f>
        <v>0</v>
      </c>
      <c r="H2608" s="32">
        <f>IFERROR(IF(MATCH(F_SEARCHES!$A2608,'F_ ORDERS'!A:A,0),1,),0)</f>
        <v>0</v>
      </c>
    </row>
    <row r="2609" spans="1:8" x14ac:dyDescent="0.2">
      <c r="A2609" s="37" t="str">
        <f t="shared" si="40"/>
        <v>52.223.123.230|44313|0.643842592602596</v>
      </c>
      <c r="B2609" s="32">
        <v>9607</v>
      </c>
      <c r="C2609" s="32" t="s">
        <v>3514</v>
      </c>
      <c r="D2609" s="38">
        <f>INT(DT!A2609)</f>
        <v>44313</v>
      </c>
      <c r="E2609" s="39">
        <f>DT!A2609-INT(DT!A2609)</f>
        <v>0.64384259260259569</v>
      </c>
      <c r="F2609" s="32" t="s">
        <v>361</v>
      </c>
      <c r="G2609" s="39">
        <f>IF(F_SEARCHES!$H2609=1,(VLOOKUP(F_SEARCHES!$A2609,'F_ ORDERS'!A:G,7,FALSE)+VLOOKUP(F_SEARCHES!$A2609,'F_ ORDERS'!A:H,8,FALSE))-(F_SEARCHES!$D2609+F_SEARCHES!$E2609),0)</f>
        <v>9.6111111110076308E-2</v>
      </c>
      <c r="H2609" s="32">
        <f>IFERROR(IF(MATCH(F_SEARCHES!$A2609,'F_ ORDERS'!A:A,0),1,),0)</f>
        <v>1</v>
      </c>
    </row>
    <row r="2610" spans="1:8" x14ac:dyDescent="0.2">
      <c r="A2610" s="37" t="str">
        <f t="shared" si="40"/>
        <v>52.232.59.219|45217|0.548159722216951</v>
      </c>
      <c r="B2610" s="32">
        <v>9608</v>
      </c>
      <c r="C2610" s="32" t="s">
        <v>3515</v>
      </c>
      <c r="D2610" s="38">
        <f>INT(DT!A2610)</f>
        <v>45217</v>
      </c>
      <c r="E2610" s="39">
        <f>DT!A2610-INT(DT!A2610)</f>
        <v>0.5481597222169512</v>
      </c>
      <c r="F2610" s="32" t="s">
        <v>181</v>
      </c>
      <c r="G2610" s="39">
        <f>IF(F_SEARCHES!$H2610=1,(VLOOKUP(F_SEARCHES!$A2610,'F_ ORDERS'!A:G,7,FALSE)+VLOOKUP(F_SEARCHES!$A2610,'F_ ORDERS'!A:H,8,FALSE))-(F_SEARCHES!$D2610+F_SEARCHES!$E2610),0)</f>
        <v>8.4953703706560191E-2</v>
      </c>
      <c r="H2610" s="32">
        <f>IFERROR(IF(MATCH(F_SEARCHES!$A2610,'F_ ORDERS'!A:A,0),1,),0)</f>
        <v>1</v>
      </c>
    </row>
    <row r="2611" spans="1:8" x14ac:dyDescent="0.2">
      <c r="A2611" s="37" t="str">
        <f t="shared" si="40"/>
        <v>52.49.224.142|43457|0.957719907397404</v>
      </c>
      <c r="B2611" s="32">
        <v>9609</v>
      </c>
      <c r="C2611" s="32" t="s">
        <v>3516</v>
      </c>
      <c r="D2611" s="38">
        <f>INT(DT!A2611)</f>
        <v>43457</v>
      </c>
      <c r="E2611" s="39">
        <f>DT!A2611-INT(DT!A2611)</f>
        <v>0.95771990739740431</v>
      </c>
      <c r="F2611" s="32" t="s">
        <v>428</v>
      </c>
      <c r="G2611" s="39">
        <f>IF(F_SEARCHES!$H2611=1,(VLOOKUP(F_SEARCHES!$A2611,'F_ ORDERS'!A:G,7,FALSE)+VLOOKUP(F_SEARCHES!$A2611,'F_ ORDERS'!A:H,8,FALSE))-(F_SEARCHES!$D2611+F_SEARCHES!$E2611),0)</f>
        <v>0</v>
      </c>
      <c r="H2611" s="32">
        <f>IFERROR(IF(MATCH(F_SEARCHES!$A2611,'F_ ORDERS'!A:A,0),1,),0)</f>
        <v>0</v>
      </c>
    </row>
    <row r="2612" spans="1:8" x14ac:dyDescent="0.2">
      <c r="A2612" s="37" t="str">
        <f t="shared" si="40"/>
        <v>52.83.126.44|44102|0.982303240736655</v>
      </c>
      <c r="B2612" s="32">
        <v>9610</v>
      </c>
      <c r="C2612" s="32" t="s">
        <v>3517</v>
      </c>
      <c r="D2612" s="38">
        <f>INT(DT!A2612)</f>
        <v>44102</v>
      </c>
      <c r="E2612" s="39">
        <f>DT!A2612-INT(DT!A2612)</f>
        <v>0.98230324073665543</v>
      </c>
      <c r="F2612" s="32" t="s">
        <v>358</v>
      </c>
      <c r="G2612" s="39">
        <f>IF(F_SEARCHES!$H2612=1,(VLOOKUP(F_SEARCHES!$A2612,'F_ ORDERS'!A:G,7,FALSE)+VLOOKUP(F_SEARCHES!$A2612,'F_ ORDERS'!A:H,8,FALSE))-(F_SEARCHES!$D2612+F_SEARCHES!$E2612),0)</f>
        <v>0.10504629629576812</v>
      </c>
      <c r="H2612" s="32">
        <f>IFERROR(IF(MATCH(F_SEARCHES!$A2612,'F_ ORDERS'!A:A,0),1,),0)</f>
        <v>1</v>
      </c>
    </row>
    <row r="2613" spans="1:8" x14ac:dyDescent="0.2">
      <c r="A2613" s="37" t="str">
        <f t="shared" si="40"/>
        <v>53.179.237.157|43759|0.45410879629344</v>
      </c>
      <c r="B2613" s="32">
        <v>9611</v>
      </c>
      <c r="C2613" s="32" t="s">
        <v>3518</v>
      </c>
      <c r="D2613" s="38">
        <f>INT(DT!A2613)</f>
        <v>43759</v>
      </c>
      <c r="E2613" s="39">
        <f>DT!A2613-INT(DT!A2613)</f>
        <v>0.45410879629343981</v>
      </c>
      <c r="F2613" s="32" t="s">
        <v>485</v>
      </c>
      <c r="G2613" s="39">
        <f>IF(F_SEARCHES!$H2613=1,(VLOOKUP(F_SEARCHES!$A2613,'F_ ORDERS'!A:G,7,FALSE)+VLOOKUP(F_SEARCHES!$A2613,'F_ ORDERS'!A:H,8,FALSE))-(F_SEARCHES!$D2613+F_SEARCHES!$E2613),0)</f>
        <v>6.4768518517666962E-2</v>
      </c>
      <c r="H2613" s="32">
        <f>IFERROR(IF(MATCH(F_SEARCHES!$A2613,'F_ ORDERS'!A:A,0),1,),0)</f>
        <v>1</v>
      </c>
    </row>
    <row r="2614" spans="1:8" x14ac:dyDescent="0.2">
      <c r="A2614" s="37" t="str">
        <f t="shared" si="40"/>
        <v>53.18.196.231|44021|0.411967592590372</v>
      </c>
      <c r="B2614" s="32">
        <v>9612</v>
      </c>
      <c r="C2614" s="32" t="s">
        <v>3519</v>
      </c>
      <c r="D2614" s="38">
        <f>INT(DT!A2614)</f>
        <v>44021</v>
      </c>
      <c r="E2614" s="39">
        <f>DT!A2614-INT(DT!A2614)</f>
        <v>0.41196759259037208</v>
      </c>
      <c r="F2614" s="32" t="s">
        <v>75</v>
      </c>
      <c r="G2614" s="39">
        <f>IF(F_SEARCHES!$H2614=1,(VLOOKUP(F_SEARCHES!$A2614,'F_ ORDERS'!A:G,7,FALSE)+VLOOKUP(F_SEARCHES!$A2614,'F_ ORDERS'!A:H,8,FALSE))-(F_SEARCHES!$D2614+F_SEARCHES!$E2614),0)</f>
        <v>2.2453703706560191E-2</v>
      </c>
      <c r="H2614" s="32">
        <f>IFERROR(IF(MATCH(F_SEARCHES!$A2614,'F_ ORDERS'!A:A,0),1,),0)</f>
        <v>1</v>
      </c>
    </row>
    <row r="2615" spans="1:8" x14ac:dyDescent="0.2">
      <c r="A2615" s="37" t="str">
        <f t="shared" si="40"/>
        <v>53.229.193.199|45380|0.462094907408755</v>
      </c>
      <c r="B2615" s="32">
        <v>9613</v>
      </c>
      <c r="C2615" s="32" t="s">
        <v>3520</v>
      </c>
      <c r="D2615" s="38">
        <f>INT(DT!A2615)</f>
        <v>45380</v>
      </c>
      <c r="E2615" s="39">
        <f>DT!A2615-INT(DT!A2615)</f>
        <v>0.46209490740875481</v>
      </c>
      <c r="F2615" s="32" t="s">
        <v>121</v>
      </c>
      <c r="G2615" s="39">
        <f>IF(F_SEARCHES!$H2615=1,(VLOOKUP(F_SEARCHES!$A2615,'F_ ORDERS'!A:G,7,FALSE)+VLOOKUP(F_SEARCHES!$A2615,'F_ ORDERS'!A:H,8,FALSE))-(F_SEARCHES!$D2615+F_SEARCHES!$E2615),0)</f>
        <v>0</v>
      </c>
      <c r="H2615" s="32">
        <f>IFERROR(IF(MATCH(F_SEARCHES!$A2615,'F_ ORDERS'!A:A,0),1,),0)</f>
        <v>0</v>
      </c>
    </row>
    <row r="2616" spans="1:8" x14ac:dyDescent="0.2">
      <c r="A2616" s="37" t="str">
        <f t="shared" si="40"/>
        <v>53.25.175.109|43846|0.136388888888177</v>
      </c>
      <c r="B2616" s="32">
        <v>9614</v>
      </c>
      <c r="C2616" s="32" t="s">
        <v>3521</v>
      </c>
      <c r="D2616" s="38">
        <f>INT(DT!A2616)</f>
        <v>43846</v>
      </c>
      <c r="E2616" s="39">
        <f>DT!A2616-INT(DT!A2616)</f>
        <v>0.13638888888817746</v>
      </c>
      <c r="F2616" s="32" t="s">
        <v>398</v>
      </c>
      <c r="G2616" s="39">
        <f>IF(F_SEARCHES!$H2616=1,(VLOOKUP(F_SEARCHES!$A2616,'F_ ORDERS'!A:G,7,FALSE)+VLOOKUP(F_SEARCHES!$A2616,'F_ ORDERS'!A:H,8,FALSE))-(F_SEARCHES!$D2616+F_SEARCHES!$E2616),0)</f>
        <v>0</v>
      </c>
      <c r="H2616" s="32">
        <f>IFERROR(IF(MATCH(F_SEARCHES!$A2616,'F_ ORDERS'!A:A,0),1,),0)</f>
        <v>0</v>
      </c>
    </row>
    <row r="2617" spans="1:8" x14ac:dyDescent="0.2">
      <c r="A2617" s="37" t="str">
        <f t="shared" si="40"/>
        <v>53.35.166.78|43136|0.680335648146865</v>
      </c>
      <c r="B2617" s="32">
        <v>9615</v>
      </c>
      <c r="C2617" s="32" t="s">
        <v>3522</v>
      </c>
      <c r="D2617" s="38">
        <f>INT(DT!A2617)</f>
        <v>43136</v>
      </c>
      <c r="E2617" s="39">
        <f>DT!A2617-INT(DT!A2617)</f>
        <v>0.68033564814686542</v>
      </c>
      <c r="F2617" s="32" t="s">
        <v>279</v>
      </c>
      <c r="G2617" s="39">
        <f>IF(F_SEARCHES!$H2617=1,(VLOOKUP(F_SEARCHES!$A2617,'F_ ORDERS'!A:G,7,FALSE)+VLOOKUP(F_SEARCHES!$A2617,'F_ ORDERS'!A:H,8,FALSE))-(F_SEARCHES!$D2617+F_SEARCHES!$E2617),0)</f>
        <v>0</v>
      </c>
      <c r="H2617" s="32">
        <f>IFERROR(IF(MATCH(F_SEARCHES!$A2617,'F_ ORDERS'!A:A,0),1,),0)</f>
        <v>0</v>
      </c>
    </row>
    <row r="2618" spans="1:8" x14ac:dyDescent="0.2">
      <c r="A2618" s="37" t="str">
        <f t="shared" si="40"/>
        <v>53.62.26.90|45155|0.208587962959427</v>
      </c>
      <c r="B2618" s="32">
        <v>9616</v>
      </c>
      <c r="C2618" s="32" t="s">
        <v>3523</v>
      </c>
      <c r="D2618" s="38">
        <f>INT(DT!A2618)</f>
        <v>45155</v>
      </c>
      <c r="E2618" s="39">
        <f>DT!A2618-INT(DT!A2618)</f>
        <v>0.20858796295942739</v>
      </c>
      <c r="F2618" s="32" t="s">
        <v>314</v>
      </c>
      <c r="G2618" s="39">
        <f>IF(F_SEARCHES!$H2618=1,(VLOOKUP(F_SEARCHES!$A2618,'F_ ORDERS'!A:G,7,FALSE)+VLOOKUP(F_SEARCHES!$A2618,'F_ ORDERS'!A:H,8,FALSE))-(F_SEARCHES!$D2618+F_SEARCHES!$E2618),0)</f>
        <v>6.0833333336631767E-2</v>
      </c>
      <c r="H2618" s="32">
        <f>IFERROR(IF(MATCH(F_SEARCHES!$A2618,'F_ ORDERS'!A:A,0),1,),0)</f>
        <v>1</v>
      </c>
    </row>
    <row r="2619" spans="1:8" x14ac:dyDescent="0.2">
      <c r="A2619" s="37" t="str">
        <f t="shared" si="40"/>
        <v>53.8.81.179|45374|0.626041666670062</v>
      </c>
      <c r="B2619" s="32">
        <v>9617</v>
      </c>
      <c r="C2619" s="32" t="s">
        <v>3524</v>
      </c>
      <c r="D2619" s="38">
        <f>INT(DT!A2619)</f>
        <v>45374</v>
      </c>
      <c r="E2619" s="39">
        <f>DT!A2619-INT(DT!A2619)</f>
        <v>0.62604166667006211</v>
      </c>
      <c r="F2619" s="32" t="s">
        <v>301</v>
      </c>
      <c r="G2619" s="39">
        <f>IF(F_SEARCHES!$H2619=1,(VLOOKUP(F_SEARCHES!$A2619,'F_ ORDERS'!A:G,7,FALSE)+VLOOKUP(F_SEARCHES!$A2619,'F_ ORDERS'!A:H,8,FALSE))-(F_SEARCHES!$D2619+F_SEARCHES!$E2619),0)</f>
        <v>0</v>
      </c>
      <c r="H2619" s="32">
        <f>IFERROR(IF(MATCH(F_SEARCHES!$A2619,'F_ ORDERS'!A:A,0),1,),0)</f>
        <v>0</v>
      </c>
    </row>
    <row r="2620" spans="1:8" x14ac:dyDescent="0.2">
      <c r="A2620" s="37" t="str">
        <f t="shared" si="40"/>
        <v>54.103.130.18|45350|0.154016203712672</v>
      </c>
      <c r="B2620" s="32">
        <v>9618</v>
      </c>
      <c r="C2620" s="32" t="s">
        <v>3525</v>
      </c>
      <c r="D2620" s="38">
        <f>INT(DT!A2620)</f>
        <v>45350</v>
      </c>
      <c r="E2620" s="39">
        <f>DT!A2620-INT(DT!A2620)</f>
        <v>0.154016203712672</v>
      </c>
      <c r="F2620" s="32" t="s">
        <v>38</v>
      </c>
      <c r="G2620" s="39">
        <f>IF(F_SEARCHES!$H2620=1,(VLOOKUP(F_SEARCHES!$A2620,'F_ ORDERS'!A:G,7,FALSE)+VLOOKUP(F_SEARCHES!$A2620,'F_ ORDERS'!A:H,8,FALSE))-(F_SEARCHES!$D2620+F_SEARCHES!$E2620),0)</f>
        <v>0</v>
      </c>
      <c r="H2620" s="32">
        <f>IFERROR(IF(MATCH(F_SEARCHES!$A2620,'F_ ORDERS'!A:A,0),1,),0)</f>
        <v>0</v>
      </c>
    </row>
    <row r="2621" spans="1:8" x14ac:dyDescent="0.2">
      <c r="A2621" s="37" t="str">
        <f t="shared" si="40"/>
        <v>54.127.129.96|45293|0.0906365740665933</v>
      </c>
      <c r="B2621" s="32">
        <v>9619</v>
      </c>
      <c r="C2621" s="32" t="s">
        <v>3526</v>
      </c>
      <c r="D2621" s="38">
        <f>INT(DT!A2621)</f>
        <v>45293</v>
      </c>
      <c r="E2621" s="39">
        <f>DT!A2621-INT(DT!A2621)</f>
        <v>9.0636574066593312E-2</v>
      </c>
      <c r="F2621" s="32" t="s">
        <v>363</v>
      </c>
      <c r="G2621" s="39">
        <f>IF(F_SEARCHES!$H2621=1,(VLOOKUP(F_SEARCHES!$A2621,'F_ ORDERS'!A:G,7,FALSE)+VLOOKUP(F_SEARCHES!$A2621,'F_ ORDERS'!A:H,8,FALSE))-(F_SEARCHES!$D2621+F_SEARCHES!$E2621),0)</f>
        <v>0</v>
      </c>
      <c r="H2621" s="32">
        <f>IFERROR(IF(MATCH(F_SEARCHES!$A2621,'F_ ORDERS'!A:A,0),1,),0)</f>
        <v>0</v>
      </c>
    </row>
    <row r="2622" spans="1:8" x14ac:dyDescent="0.2">
      <c r="A2622" s="37" t="str">
        <f t="shared" si="40"/>
        <v>54.132.244.145|43925|0.454363425917109</v>
      </c>
      <c r="B2622" s="32">
        <v>9620</v>
      </c>
      <c r="C2622" s="32" t="s">
        <v>3527</v>
      </c>
      <c r="D2622" s="38">
        <f>INT(DT!A2622)</f>
        <v>43925</v>
      </c>
      <c r="E2622" s="39">
        <f>DT!A2622-INT(DT!A2622)</f>
        <v>0.45436342591710854</v>
      </c>
      <c r="F2622" s="32" t="s">
        <v>378</v>
      </c>
      <c r="G2622" s="39">
        <f>IF(F_SEARCHES!$H2622=1,(VLOOKUP(F_SEARCHES!$A2622,'F_ ORDERS'!A:G,7,FALSE)+VLOOKUP(F_SEARCHES!$A2622,'F_ ORDERS'!A:H,8,FALSE))-(F_SEARCHES!$D2622+F_SEARCHES!$E2622),0)</f>
        <v>0.11339120370394085</v>
      </c>
      <c r="H2622" s="32">
        <f>IFERROR(IF(MATCH(F_SEARCHES!$A2622,'F_ ORDERS'!A:A,0),1,),0)</f>
        <v>1</v>
      </c>
    </row>
    <row r="2623" spans="1:8" x14ac:dyDescent="0.2">
      <c r="A2623" s="37" t="str">
        <f t="shared" si="40"/>
        <v>54.133.124.208|43011|0.117268518522906</v>
      </c>
      <c r="B2623" s="32">
        <v>9621</v>
      </c>
      <c r="C2623" s="32" t="s">
        <v>3528</v>
      </c>
      <c r="D2623" s="38">
        <f>INT(DT!A2623)</f>
        <v>43011</v>
      </c>
      <c r="E2623" s="39">
        <f>DT!A2623-INT(DT!A2623)</f>
        <v>0.11726851852290565</v>
      </c>
      <c r="F2623" s="32" t="s">
        <v>369</v>
      </c>
      <c r="G2623" s="39">
        <f>IF(F_SEARCHES!$H2623=1,(VLOOKUP(F_SEARCHES!$A2623,'F_ ORDERS'!A:G,7,FALSE)+VLOOKUP(F_SEARCHES!$A2623,'F_ ORDERS'!A:H,8,FALSE))-(F_SEARCHES!$D2623+F_SEARCHES!$E2623),0)</f>
        <v>3.888888889196096E-2</v>
      </c>
      <c r="H2623" s="32">
        <f>IFERROR(IF(MATCH(F_SEARCHES!$A2623,'F_ ORDERS'!A:A,0),1,),0)</f>
        <v>1</v>
      </c>
    </row>
    <row r="2624" spans="1:8" x14ac:dyDescent="0.2">
      <c r="A2624" s="37" t="str">
        <f t="shared" si="40"/>
        <v>54.154.169.210|42246|0.193194444436813</v>
      </c>
      <c r="B2624" s="32">
        <v>9622</v>
      </c>
      <c r="C2624" s="32" t="s">
        <v>3529</v>
      </c>
      <c r="D2624" s="38">
        <f>INT(DT!A2624)</f>
        <v>42246</v>
      </c>
      <c r="E2624" s="39">
        <f>DT!A2624-INT(DT!A2624)</f>
        <v>0.19319444443681277</v>
      </c>
      <c r="F2624" s="32" t="s">
        <v>205</v>
      </c>
      <c r="G2624" s="39">
        <f>IF(F_SEARCHES!$H2624=1,(VLOOKUP(F_SEARCHES!$A2624,'F_ ORDERS'!A:G,7,FALSE)+VLOOKUP(F_SEARCHES!$A2624,'F_ ORDERS'!A:H,8,FALSE))-(F_SEARCHES!$D2624+F_SEARCHES!$E2624),0)</f>
        <v>0.10952546296175569</v>
      </c>
      <c r="H2624" s="32">
        <f>IFERROR(IF(MATCH(F_SEARCHES!$A2624,'F_ ORDERS'!A:A,0),1,),0)</f>
        <v>1</v>
      </c>
    </row>
    <row r="2625" spans="1:8" x14ac:dyDescent="0.2">
      <c r="A2625" s="37" t="str">
        <f t="shared" si="40"/>
        <v>54.158.91.212|42966|0.589768518519122</v>
      </c>
      <c r="B2625" s="32">
        <v>9623</v>
      </c>
      <c r="C2625" s="32" t="s">
        <v>3530</v>
      </c>
      <c r="D2625" s="38">
        <f>INT(DT!A2625)</f>
        <v>42966</v>
      </c>
      <c r="E2625" s="39">
        <f>DT!A2625-INT(DT!A2625)</f>
        <v>0.58976851851912215</v>
      </c>
      <c r="F2625" s="32" t="s">
        <v>68</v>
      </c>
      <c r="G2625" s="39">
        <f>IF(F_SEARCHES!$H2625=1,(VLOOKUP(F_SEARCHES!$A2625,'F_ ORDERS'!A:G,7,FALSE)+VLOOKUP(F_SEARCHES!$A2625,'F_ ORDERS'!A:H,8,FALSE))-(F_SEARCHES!$D2625+F_SEARCHES!$E2625),0)</f>
        <v>2.1840277775481809E-2</v>
      </c>
      <c r="H2625" s="32">
        <f>IFERROR(IF(MATCH(F_SEARCHES!$A2625,'F_ ORDERS'!A:A,0),1,),0)</f>
        <v>1</v>
      </c>
    </row>
    <row r="2626" spans="1:8" x14ac:dyDescent="0.2">
      <c r="A2626" s="37" t="str">
        <f t="shared" ref="A2626:A2689" si="41">C2626 &amp; "|" &amp; D2626 &amp; "|" &amp; E2626</f>
        <v>54.164.19.147|45022|0.495347222218697</v>
      </c>
      <c r="B2626" s="32">
        <v>9624</v>
      </c>
      <c r="C2626" s="32" t="s">
        <v>3531</v>
      </c>
      <c r="D2626" s="38">
        <f>INT(DT!A2626)</f>
        <v>45022</v>
      </c>
      <c r="E2626" s="39">
        <f>DT!A2626-INT(DT!A2626)</f>
        <v>0.49534722221869742</v>
      </c>
      <c r="F2626" s="32" t="s">
        <v>68</v>
      </c>
      <c r="G2626" s="39">
        <f>IF(F_SEARCHES!$H2626=1,(VLOOKUP(F_SEARCHES!$A2626,'F_ ORDERS'!A:G,7,FALSE)+VLOOKUP(F_SEARCHES!$A2626,'F_ ORDERS'!A:H,8,FALSE))-(F_SEARCHES!$D2626+F_SEARCHES!$E2626),0)</f>
        <v>4.9965277779847383E-2</v>
      </c>
      <c r="H2626" s="32">
        <f>IFERROR(IF(MATCH(F_SEARCHES!$A2626,'F_ ORDERS'!A:A,0),1,),0)</f>
        <v>1</v>
      </c>
    </row>
    <row r="2627" spans="1:8" x14ac:dyDescent="0.2">
      <c r="A2627" s="37" t="str">
        <f t="shared" si="41"/>
        <v>54.192.174.107|44798|0.986006944447581</v>
      </c>
      <c r="B2627" s="32">
        <v>9625</v>
      </c>
      <c r="C2627" s="32" t="s">
        <v>3532</v>
      </c>
      <c r="D2627" s="38">
        <f>INT(DT!A2627)</f>
        <v>44798</v>
      </c>
      <c r="E2627" s="39">
        <f>DT!A2627-INT(DT!A2627)</f>
        <v>0.98600694444758119</v>
      </c>
      <c r="F2627" s="32" t="s">
        <v>127</v>
      </c>
      <c r="G2627" s="39">
        <f>IF(F_SEARCHES!$H2627=1,(VLOOKUP(F_SEARCHES!$A2627,'F_ ORDERS'!A:G,7,FALSE)+VLOOKUP(F_SEARCHES!$A2627,'F_ ORDERS'!A:H,8,FALSE))-(F_SEARCHES!$D2627+F_SEARCHES!$E2627),0)</f>
        <v>4.8263888886140194E-2</v>
      </c>
      <c r="H2627" s="32">
        <f>IFERROR(IF(MATCH(F_SEARCHES!$A2627,'F_ ORDERS'!A:A,0),1,),0)</f>
        <v>1</v>
      </c>
    </row>
    <row r="2628" spans="1:8" x14ac:dyDescent="0.2">
      <c r="A2628" s="37" t="str">
        <f t="shared" si="41"/>
        <v>54.224.90.187|45579|0.989201388889342</v>
      </c>
      <c r="B2628" s="32">
        <v>9626</v>
      </c>
      <c r="C2628" s="32" t="s">
        <v>3533</v>
      </c>
      <c r="D2628" s="38">
        <f>INT(DT!A2628)</f>
        <v>45579</v>
      </c>
      <c r="E2628" s="39">
        <f>DT!A2628-INT(DT!A2628)</f>
        <v>0.98920138888934162</v>
      </c>
      <c r="F2628" s="32" t="s">
        <v>430</v>
      </c>
      <c r="G2628" s="39">
        <f>IF(F_SEARCHES!$H2628=1,(VLOOKUP(F_SEARCHES!$A2628,'F_ ORDERS'!A:G,7,FALSE)+VLOOKUP(F_SEARCHES!$A2628,'F_ ORDERS'!A:H,8,FALSE))-(F_SEARCHES!$D2628+F_SEARCHES!$E2628),0)</f>
        <v>5.971064815093996E-2</v>
      </c>
      <c r="H2628" s="32">
        <f>IFERROR(IF(MATCH(F_SEARCHES!$A2628,'F_ ORDERS'!A:A,0),1,),0)</f>
        <v>1</v>
      </c>
    </row>
    <row r="2629" spans="1:8" x14ac:dyDescent="0.2">
      <c r="A2629" s="37" t="str">
        <f t="shared" si="41"/>
        <v>54.24.140.97|44820|0.692094907397404</v>
      </c>
      <c r="B2629" s="32">
        <v>9627</v>
      </c>
      <c r="C2629" s="32" t="s">
        <v>3534</v>
      </c>
      <c r="D2629" s="38">
        <f>INT(DT!A2629)</f>
        <v>44820</v>
      </c>
      <c r="E2629" s="39">
        <f>DT!A2629-INT(DT!A2629)</f>
        <v>0.69209490739740431</v>
      </c>
      <c r="F2629" s="32" t="s">
        <v>417</v>
      </c>
      <c r="G2629" s="39">
        <f>IF(F_SEARCHES!$H2629=1,(VLOOKUP(F_SEARCHES!$A2629,'F_ ORDERS'!A:G,7,FALSE)+VLOOKUP(F_SEARCHES!$A2629,'F_ ORDERS'!A:H,8,FALSE))-(F_SEARCHES!$D2629+F_SEARCHES!$E2629),0)</f>
        <v>0.122384259258979</v>
      </c>
      <c r="H2629" s="32">
        <f>IFERROR(IF(MATCH(F_SEARCHES!$A2629,'F_ ORDERS'!A:A,0),1,),0)</f>
        <v>1</v>
      </c>
    </row>
    <row r="2630" spans="1:8" x14ac:dyDescent="0.2">
      <c r="A2630" s="37" t="str">
        <f t="shared" si="41"/>
        <v>54.246.207.22|42196|0.589201388887886</v>
      </c>
      <c r="B2630" s="32">
        <v>9628</v>
      </c>
      <c r="C2630" s="32" t="s">
        <v>3535</v>
      </c>
      <c r="D2630" s="38">
        <f>INT(DT!A2630)</f>
        <v>42196</v>
      </c>
      <c r="E2630" s="39">
        <f>DT!A2630-INT(DT!A2630)</f>
        <v>0.58920138888788642</v>
      </c>
      <c r="F2630" s="32" t="s">
        <v>326</v>
      </c>
      <c r="G2630" s="39">
        <f>IF(F_SEARCHES!$H2630=1,(VLOOKUP(F_SEARCHES!$A2630,'F_ ORDERS'!A:G,7,FALSE)+VLOOKUP(F_SEARCHES!$A2630,'F_ ORDERS'!A:H,8,FALSE))-(F_SEARCHES!$D2630+F_SEARCHES!$E2630),0)</f>
        <v>1.1608796296059154E-2</v>
      </c>
      <c r="H2630" s="32">
        <f>IFERROR(IF(MATCH(F_SEARCHES!$A2630,'F_ ORDERS'!A:A,0),1,),0)</f>
        <v>1</v>
      </c>
    </row>
    <row r="2631" spans="1:8" x14ac:dyDescent="0.2">
      <c r="A2631" s="37" t="str">
        <f t="shared" si="41"/>
        <v>54.254.174.111|45451|0.651377314818092</v>
      </c>
      <c r="B2631" s="32">
        <v>9629</v>
      </c>
      <c r="C2631" s="32" t="s">
        <v>3536</v>
      </c>
      <c r="D2631" s="38">
        <f>INT(DT!A2631)</f>
        <v>45451</v>
      </c>
      <c r="E2631" s="39">
        <f>DT!A2631-INT(DT!A2631)</f>
        <v>0.65137731481809169</v>
      </c>
      <c r="F2631" s="32" t="s">
        <v>426</v>
      </c>
      <c r="G2631" s="39">
        <f>IF(F_SEARCHES!$H2631=1,(VLOOKUP(F_SEARCHES!$A2631,'F_ ORDERS'!A:G,7,FALSE)+VLOOKUP(F_SEARCHES!$A2631,'F_ ORDERS'!A:H,8,FALSE))-(F_SEARCHES!$D2631+F_SEARCHES!$E2631),0)</f>
        <v>0</v>
      </c>
      <c r="H2631" s="32">
        <f>IFERROR(IF(MATCH(F_SEARCHES!$A2631,'F_ ORDERS'!A:A,0),1,),0)</f>
        <v>0</v>
      </c>
    </row>
    <row r="2632" spans="1:8" x14ac:dyDescent="0.2">
      <c r="A2632" s="37" t="str">
        <f t="shared" si="41"/>
        <v>54.27.179.139|45251|0.378587962957681</v>
      </c>
      <c r="B2632" s="32">
        <v>9630</v>
      </c>
      <c r="C2632" s="32" t="s">
        <v>3537</v>
      </c>
      <c r="D2632" s="38">
        <f>INT(DT!A2632)</f>
        <v>45251</v>
      </c>
      <c r="E2632" s="39">
        <f>DT!A2632-INT(DT!A2632)</f>
        <v>0.37858796295768116</v>
      </c>
      <c r="F2632" s="32" t="s">
        <v>188</v>
      </c>
      <c r="G2632" s="39">
        <f>IF(F_SEARCHES!$H2632=1,(VLOOKUP(F_SEARCHES!$A2632,'F_ ORDERS'!A:G,7,FALSE)+VLOOKUP(F_SEARCHES!$A2632,'F_ ORDERS'!A:H,8,FALSE))-(F_SEARCHES!$D2632+F_SEARCHES!$E2632),0)</f>
        <v>0</v>
      </c>
      <c r="H2632" s="32">
        <f>IFERROR(IF(MATCH(F_SEARCHES!$A2632,'F_ ORDERS'!A:A,0),1,),0)</f>
        <v>0</v>
      </c>
    </row>
    <row r="2633" spans="1:8" x14ac:dyDescent="0.2">
      <c r="A2633" s="37" t="str">
        <f t="shared" si="41"/>
        <v>54.55.18.224|45145|0.318310185182781</v>
      </c>
      <c r="B2633" s="32">
        <v>9631</v>
      </c>
      <c r="C2633" s="32" t="s">
        <v>3538</v>
      </c>
      <c r="D2633" s="38">
        <f>INT(DT!A2633)</f>
        <v>45145</v>
      </c>
      <c r="E2633" s="39">
        <f>DT!A2633-INT(DT!A2633)</f>
        <v>0.31831018518278142</v>
      </c>
      <c r="F2633" s="32" t="s">
        <v>242</v>
      </c>
      <c r="G2633" s="39">
        <f>IF(F_SEARCHES!$H2633=1,(VLOOKUP(F_SEARCHES!$A2633,'F_ ORDERS'!A:G,7,FALSE)+VLOOKUP(F_SEARCHES!$A2633,'F_ ORDERS'!A:H,8,FALSE))-(F_SEARCHES!$D2633+F_SEARCHES!$E2633),0)</f>
        <v>7.9884259255777579E-2</v>
      </c>
      <c r="H2633" s="32">
        <f>IFERROR(IF(MATCH(F_SEARCHES!$A2633,'F_ ORDERS'!A:A,0),1,),0)</f>
        <v>1</v>
      </c>
    </row>
    <row r="2634" spans="1:8" x14ac:dyDescent="0.2">
      <c r="A2634" s="37" t="str">
        <f t="shared" si="41"/>
        <v>55.0.246.209|44746|0.0400347222166602</v>
      </c>
      <c r="B2634" s="32">
        <v>9632</v>
      </c>
      <c r="C2634" s="32" t="s">
        <v>3539</v>
      </c>
      <c r="D2634" s="38">
        <f>INT(DT!A2634)</f>
        <v>44746</v>
      </c>
      <c r="E2634" s="39">
        <f>DT!A2634-INT(DT!A2634)</f>
        <v>4.0034722216660157E-2</v>
      </c>
      <c r="F2634" s="32" t="s">
        <v>188</v>
      </c>
      <c r="G2634" s="39">
        <f>IF(F_SEARCHES!$H2634=1,(VLOOKUP(F_SEARCHES!$A2634,'F_ ORDERS'!A:G,7,FALSE)+VLOOKUP(F_SEARCHES!$A2634,'F_ ORDERS'!A:H,8,FALSE))-(F_SEARCHES!$D2634+F_SEARCHES!$E2634),0)</f>
        <v>3.0671296299260575E-2</v>
      </c>
      <c r="H2634" s="32">
        <f>IFERROR(IF(MATCH(F_SEARCHES!$A2634,'F_ ORDERS'!A:A,0),1,),0)</f>
        <v>1</v>
      </c>
    </row>
    <row r="2635" spans="1:8" x14ac:dyDescent="0.2">
      <c r="A2635" s="37" t="str">
        <f t="shared" si="41"/>
        <v>55.105.231.109|44747|0.794178240743349</v>
      </c>
      <c r="B2635" s="32">
        <v>9633</v>
      </c>
      <c r="C2635" s="32" t="s">
        <v>3540</v>
      </c>
      <c r="D2635" s="38">
        <f>INT(DT!A2635)</f>
        <v>44747</v>
      </c>
      <c r="E2635" s="39">
        <f>DT!A2635-INT(DT!A2635)</f>
        <v>0.79417824074334931</v>
      </c>
      <c r="F2635" s="32" t="s">
        <v>166</v>
      </c>
      <c r="G2635" s="39">
        <f>IF(F_SEARCHES!$H2635=1,(VLOOKUP(F_SEARCHES!$A2635,'F_ ORDERS'!A:G,7,FALSE)+VLOOKUP(F_SEARCHES!$A2635,'F_ ORDERS'!A:H,8,FALSE))-(F_SEARCHES!$D2635+F_SEARCHES!$E2635),0)</f>
        <v>0.11241898148000473</v>
      </c>
      <c r="H2635" s="32">
        <f>IFERROR(IF(MATCH(F_SEARCHES!$A2635,'F_ ORDERS'!A:A,0),1,),0)</f>
        <v>1</v>
      </c>
    </row>
    <row r="2636" spans="1:8" x14ac:dyDescent="0.2">
      <c r="A2636" s="37" t="str">
        <f t="shared" si="41"/>
        <v>55.14.47.31|45408|0.706712962957681</v>
      </c>
      <c r="B2636" s="32">
        <v>9634</v>
      </c>
      <c r="C2636" s="32" t="s">
        <v>3541</v>
      </c>
      <c r="D2636" s="38">
        <f>INT(DT!A2636)</f>
        <v>45408</v>
      </c>
      <c r="E2636" s="39">
        <f>DT!A2636-INT(DT!A2636)</f>
        <v>0.70671296295768116</v>
      </c>
      <c r="F2636" s="32" t="s">
        <v>398</v>
      </c>
      <c r="G2636" s="39">
        <f>IF(F_SEARCHES!$H2636=1,(VLOOKUP(F_SEARCHES!$A2636,'F_ ORDERS'!A:G,7,FALSE)+VLOOKUP(F_SEARCHES!$A2636,'F_ ORDERS'!A:H,8,FALSE))-(F_SEARCHES!$D2636+F_SEARCHES!$E2636),0)</f>
        <v>1.3969907406135462E-2</v>
      </c>
      <c r="H2636" s="32">
        <f>IFERROR(IF(MATCH(F_SEARCHES!$A2636,'F_ ORDERS'!A:A,0),1,),0)</f>
        <v>1</v>
      </c>
    </row>
    <row r="2637" spans="1:8" x14ac:dyDescent="0.2">
      <c r="A2637" s="37" t="str">
        <f t="shared" si="41"/>
        <v>55.16.164.48|45544|0.00854166666977108</v>
      </c>
      <c r="B2637" s="32">
        <v>9635</v>
      </c>
      <c r="C2637" s="32" t="s">
        <v>3542</v>
      </c>
      <c r="D2637" s="38">
        <f>INT(DT!A2637)</f>
        <v>45544</v>
      </c>
      <c r="E2637" s="39">
        <f>DT!A2637-INT(DT!A2637)</f>
        <v>8.5416666697710752E-3</v>
      </c>
      <c r="F2637" s="32" t="s">
        <v>425</v>
      </c>
      <c r="G2637" s="39">
        <f>IF(F_SEARCHES!$H2637=1,(VLOOKUP(F_SEARCHES!$A2637,'F_ ORDERS'!A:G,7,FALSE)+VLOOKUP(F_SEARCHES!$A2637,'F_ ORDERS'!A:H,8,FALSE))-(F_SEARCHES!$D2637+F_SEARCHES!$E2637),0)</f>
        <v>0</v>
      </c>
      <c r="H2637" s="32">
        <f>IFERROR(IF(MATCH(F_SEARCHES!$A2637,'F_ ORDERS'!A:A,0),1,),0)</f>
        <v>0</v>
      </c>
    </row>
    <row r="2638" spans="1:8" x14ac:dyDescent="0.2">
      <c r="A2638" s="37" t="str">
        <f t="shared" si="41"/>
        <v>55.162.8.78|41999|0.781122685177252</v>
      </c>
      <c r="B2638" s="32">
        <v>9636</v>
      </c>
      <c r="C2638" s="32" t="s">
        <v>3543</v>
      </c>
      <c r="D2638" s="38">
        <f>INT(DT!A2638)</f>
        <v>41999</v>
      </c>
      <c r="E2638" s="39">
        <f>DT!A2638-INT(DT!A2638)</f>
        <v>0.7811226851772517</v>
      </c>
      <c r="F2638" s="32" t="s">
        <v>221</v>
      </c>
      <c r="G2638" s="39">
        <f>IF(F_SEARCHES!$H2638=1,(VLOOKUP(F_SEARCHES!$A2638,'F_ ORDERS'!A:G,7,FALSE)+VLOOKUP(F_SEARCHES!$A2638,'F_ ORDERS'!A:H,8,FALSE))-(F_SEARCHES!$D2638+F_SEARCHES!$E2638),0)</f>
        <v>3.4062500002619345E-2</v>
      </c>
      <c r="H2638" s="32">
        <f>IFERROR(IF(MATCH(F_SEARCHES!$A2638,'F_ ORDERS'!A:A,0),1,),0)</f>
        <v>1</v>
      </c>
    </row>
    <row r="2639" spans="1:8" x14ac:dyDescent="0.2">
      <c r="A2639" s="37" t="str">
        <f t="shared" si="41"/>
        <v>55.163.239.159|44791|0.544108796297223</v>
      </c>
      <c r="B2639" s="32">
        <v>9637</v>
      </c>
      <c r="C2639" s="32" t="s">
        <v>3544</v>
      </c>
      <c r="D2639" s="38">
        <f>INT(DT!A2639)</f>
        <v>44791</v>
      </c>
      <c r="E2639" s="39">
        <f>DT!A2639-INT(DT!A2639)</f>
        <v>0.54410879629722331</v>
      </c>
      <c r="F2639" s="32" t="s">
        <v>373</v>
      </c>
      <c r="G2639" s="39">
        <f>IF(F_SEARCHES!$H2639=1,(VLOOKUP(F_SEARCHES!$A2639,'F_ ORDERS'!A:G,7,FALSE)+VLOOKUP(F_SEARCHES!$A2639,'F_ ORDERS'!A:H,8,FALSE))-(F_SEARCHES!$D2639+F_SEARCHES!$E2639),0)</f>
        <v>0.1002546296294895</v>
      </c>
      <c r="H2639" s="32">
        <f>IFERROR(IF(MATCH(F_SEARCHES!$A2639,'F_ ORDERS'!A:A,0),1,),0)</f>
        <v>1</v>
      </c>
    </row>
    <row r="2640" spans="1:8" x14ac:dyDescent="0.2">
      <c r="A2640" s="37" t="str">
        <f t="shared" si="41"/>
        <v>55.184.203.141|44532|0.991967592592118</v>
      </c>
      <c r="B2640" s="32">
        <v>9638</v>
      </c>
      <c r="C2640" s="32" t="s">
        <v>3545</v>
      </c>
      <c r="D2640" s="38">
        <f>INT(DT!A2640)</f>
        <v>44532</v>
      </c>
      <c r="E2640" s="39">
        <f>DT!A2640-INT(DT!A2640)</f>
        <v>0.99196759259211831</v>
      </c>
      <c r="F2640" s="32" t="s">
        <v>459</v>
      </c>
      <c r="G2640" s="39">
        <f>IF(F_SEARCHES!$H2640=1,(VLOOKUP(F_SEARCHES!$A2640,'F_ ORDERS'!A:G,7,FALSE)+VLOOKUP(F_SEARCHES!$A2640,'F_ ORDERS'!A:H,8,FALSE))-(F_SEARCHES!$D2640+F_SEARCHES!$E2640),0)</f>
        <v>8.2685185181617271E-2</v>
      </c>
      <c r="H2640" s="32">
        <f>IFERROR(IF(MATCH(F_SEARCHES!$A2640,'F_ ORDERS'!A:A,0),1,),0)</f>
        <v>1</v>
      </c>
    </row>
    <row r="2641" spans="1:8" x14ac:dyDescent="0.2">
      <c r="A2641" s="37" t="str">
        <f t="shared" si="41"/>
        <v>55.184.231.53|45210|0.252013888886722</v>
      </c>
      <c r="B2641" s="32">
        <v>9639</v>
      </c>
      <c r="C2641" s="32" t="s">
        <v>3546</v>
      </c>
      <c r="D2641" s="38">
        <f>INT(DT!A2641)</f>
        <v>45210</v>
      </c>
      <c r="E2641" s="39">
        <f>DT!A2641-INT(DT!A2641)</f>
        <v>0.25201388888672227</v>
      </c>
      <c r="F2641" s="32" t="s">
        <v>428</v>
      </c>
      <c r="G2641" s="39">
        <f>IF(F_SEARCHES!$H2641=1,(VLOOKUP(F_SEARCHES!$A2641,'F_ ORDERS'!A:G,7,FALSE)+VLOOKUP(F_SEARCHES!$A2641,'F_ ORDERS'!A:H,8,FALSE))-(F_SEARCHES!$D2641+F_SEARCHES!$E2641),0)</f>
        <v>0</v>
      </c>
      <c r="H2641" s="32">
        <f>IFERROR(IF(MATCH(F_SEARCHES!$A2641,'F_ ORDERS'!A:A,0),1,),0)</f>
        <v>0</v>
      </c>
    </row>
    <row r="2642" spans="1:8" x14ac:dyDescent="0.2">
      <c r="A2642" s="37" t="str">
        <f t="shared" si="41"/>
        <v>55.205.121.217|42504|0.536898148151522</v>
      </c>
      <c r="B2642" s="32">
        <v>9640</v>
      </c>
      <c r="C2642" s="32" t="s">
        <v>3547</v>
      </c>
      <c r="D2642" s="38">
        <f>INT(DT!A2642)</f>
        <v>42504</v>
      </c>
      <c r="E2642" s="39">
        <f>DT!A2642-INT(DT!A2642)</f>
        <v>0.53689814815152204</v>
      </c>
      <c r="F2642" s="32" t="s">
        <v>324</v>
      </c>
      <c r="G2642" s="39">
        <f>IF(F_SEARCHES!$H2642=1,(VLOOKUP(F_SEARCHES!$A2642,'F_ ORDERS'!A:G,7,FALSE)+VLOOKUP(F_SEARCHES!$A2642,'F_ ORDERS'!A:H,8,FALSE))-(F_SEARCHES!$D2642+F_SEARCHES!$E2642),0)</f>
        <v>0</v>
      </c>
      <c r="H2642" s="32">
        <f>IFERROR(IF(MATCH(F_SEARCHES!$A2642,'F_ ORDERS'!A:A,0),1,),0)</f>
        <v>0</v>
      </c>
    </row>
    <row r="2643" spans="1:8" x14ac:dyDescent="0.2">
      <c r="A2643" s="37" t="str">
        <f t="shared" si="41"/>
        <v>55.233.116.3|45198|0.266365740739275</v>
      </c>
      <c r="B2643" s="32">
        <v>9641</v>
      </c>
      <c r="C2643" s="32" t="s">
        <v>3548</v>
      </c>
      <c r="D2643" s="38">
        <f>INT(DT!A2643)</f>
        <v>45198</v>
      </c>
      <c r="E2643" s="39">
        <f>DT!A2643-INT(DT!A2643)</f>
        <v>0.26636574073927477</v>
      </c>
      <c r="F2643" s="32" t="s">
        <v>152</v>
      </c>
      <c r="G2643" s="39">
        <f>IF(F_SEARCHES!$H2643=1,(VLOOKUP(F_SEARCHES!$A2643,'F_ ORDERS'!A:G,7,FALSE)+VLOOKUP(F_SEARCHES!$A2643,'F_ ORDERS'!A:H,8,FALSE))-(F_SEARCHES!$D2643+F_SEARCHES!$E2643),0)</f>
        <v>1.8796296295477077E-2</v>
      </c>
      <c r="H2643" s="32">
        <f>IFERROR(IF(MATCH(F_SEARCHES!$A2643,'F_ ORDERS'!A:A,0),1,),0)</f>
        <v>1</v>
      </c>
    </row>
    <row r="2644" spans="1:8" x14ac:dyDescent="0.2">
      <c r="A2644" s="37" t="str">
        <f t="shared" si="41"/>
        <v>55.250.195.254|44490|0.0946759259168175</v>
      </c>
      <c r="B2644" s="32">
        <v>9642</v>
      </c>
      <c r="C2644" s="32" t="s">
        <v>3549</v>
      </c>
      <c r="D2644" s="38">
        <f>INT(DT!A2644)</f>
        <v>44490</v>
      </c>
      <c r="E2644" s="39">
        <f>DT!A2644-INT(DT!A2644)</f>
        <v>9.4675925916817505E-2</v>
      </c>
      <c r="F2644" s="32" t="s">
        <v>392</v>
      </c>
      <c r="G2644" s="39">
        <f>IF(F_SEARCHES!$H2644=1,(VLOOKUP(F_SEARCHES!$A2644,'F_ ORDERS'!A:G,7,FALSE)+VLOOKUP(F_SEARCHES!$A2644,'F_ ORDERS'!A:H,8,FALSE))-(F_SEARCHES!$D2644+F_SEARCHES!$E2644),0)</f>
        <v>0</v>
      </c>
      <c r="H2644" s="32">
        <f>IFERROR(IF(MATCH(F_SEARCHES!$A2644,'F_ ORDERS'!A:A,0),1,),0)</f>
        <v>0</v>
      </c>
    </row>
    <row r="2645" spans="1:8" x14ac:dyDescent="0.2">
      <c r="A2645" s="37" t="str">
        <f t="shared" si="41"/>
        <v>55.250.249.79|44312|0.634004629631818</v>
      </c>
      <c r="B2645" s="32">
        <v>9643</v>
      </c>
      <c r="C2645" s="32" t="s">
        <v>3550</v>
      </c>
      <c r="D2645" s="38">
        <f>INT(DT!A2645)</f>
        <v>44312</v>
      </c>
      <c r="E2645" s="39">
        <f>DT!A2645-INT(DT!A2645)</f>
        <v>0.63400462963181781</v>
      </c>
      <c r="F2645" s="32" t="s">
        <v>425</v>
      </c>
      <c r="G2645" s="39">
        <f>IF(F_SEARCHES!$H2645=1,(VLOOKUP(F_SEARCHES!$A2645,'F_ ORDERS'!A:G,7,FALSE)+VLOOKUP(F_SEARCHES!$A2645,'F_ ORDERS'!A:H,8,FALSE))-(F_SEARCHES!$D2645+F_SEARCHES!$E2645),0)</f>
        <v>1.2685185181908309E-2</v>
      </c>
      <c r="H2645" s="32">
        <f>IFERROR(IF(MATCH(F_SEARCHES!$A2645,'F_ ORDERS'!A:A,0),1,),0)</f>
        <v>1</v>
      </c>
    </row>
    <row r="2646" spans="1:8" x14ac:dyDescent="0.2">
      <c r="A2646" s="37" t="str">
        <f t="shared" si="41"/>
        <v>55.50.63.77|43897|0.768263888887304</v>
      </c>
      <c r="B2646" s="32">
        <v>9644</v>
      </c>
      <c r="C2646" s="32" t="s">
        <v>3551</v>
      </c>
      <c r="D2646" s="38">
        <f>INT(DT!A2646)</f>
        <v>43897</v>
      </c>
      <c r="E2646" s="39">
        <f>DT!A2646-INT(DT!A2646)</f>
        <v>0.76826388888730435</v>
      </c>
      <c r="F2646" s="32" t="s">
        <v>361</v>
      </c>
      <c r="G2646" s="39">
        <f>IF(F_SEARCHES!$H2646=1,(VLOOKUP(F_SEARCHES!$A2646,'F_ ORDERS'!A:G,7,FALSE)+VLOOKUP(F_SEARCHES!$A2646,'F_ ORDERS'!A:H,8,FALSE))-(F_SEARCHES!$D2646+F_SEARCHES!$E2646),0)</f>
        <v>0</v>
      </c>
      <c r="H2646" s="32">
        <f>IFERROR(IF(MATCH(F_SEARCHES!$A2646,'F_ ORDERS'!A:A,0),1,),0)</f>
        <v>0</v>
      </c>
    </row>
    <row r="2647" spans="1:8" x14ac:dyDescent="0.2">
      <c r="A2647" s="37" t="str">
        <f t="shared" si="41"/>
        <v>55.70.180.235|45495|0.446111111108621</v>
      </c>
      <c r="B2647" s="32">
        <v>9645</v>
      </c>
      <c r="C2647" s="32" t="s">
        <v>3552</v>
      </c>
      <c r="D2647" s="38">
        <f>INT(DT!A2647)</f>
        <v>45495</v>
      </c>
      <c r="E2647" s="39">
        <f>DT!A2647-INT(DT!A2647)</f>
        <v>0.44611111110862112</v>
      </c>
      <c r="F2647" s="32" t="s">
        <v>390</v>
      </c>
      <c r="G2647" s="39">
        <f>IF(F_SEARCHES!$H2647=1,(VLOOKUP(F_SEARCHES!$A2647,'F_ ORDERS'!A:G,7,FALSE)+VLOOKUP(F_SEARCHES!$A2647,'F_ ORDERS'!A:H,8,FALSE))-(F_SEARCHES!$D2647+F_SEARCHES!$E2647),0)</f>
        <v>2.6168981479713693E-2</v>
      </c>
      <c r="H2647" s="32">
        <f>IFERROR(IF(MATCH(F_SEARCHES!$A2647,'F_ ORDERS'!A:A,0),1,),0)</f>
        <v>1</v>
      </c>
    </row>
    <row r="2648" spans="1:8" x14ac:dyDescent="0.2">
      <c r="A2648" s="37" t="str">
        <f t="shared" si="41"/>
        <v>55.87.183.107|43832|0.990682870367891</v>
      </c>
      <c r="B2648" s="32">
        <v>9646</v>
      </c>
      <c r="C2648" s="32" t="s">
        <v>3553</v>
      </c>
      <c r="D2648" s="38">
        <f>INT(DT!A2648)</f>
        <v>43832</v>
      </c>
      <c r="E2648" s="39">
        <f>DT!A2648-INT(DT!A2648)</f>
        <v>0.99068287036789116</v>
      </c>
      <c r="F2648" s="32" t="s">
        <v>317</v>
      </c>
      <c r="G2648" s="39">
        <f>IF(F_SEARCHES!$H2648=1,(VLOOKUP(F_SEARCHES!$A2648,'F_ ORDERS'!A:G,7,FALSE)+VLOOKUP(F_SEARCHES!$A2648,'F_ ORDERS'!A:H,8,FALSE))-(F_SEARCHES!$D2648+F_SEARCHES!$E2648),0)</f>
        <v>0</v>
      </c>
      <c r="H2648" s="32">
        <f>IFERROR(IF(MATCH(F_SEARCHES!$A2648,'F_ ORDERS'!A:A,0),1,),0)</f>
        <v>0</v>
      </c>
    </row>
    <row r="2649" spans="1:8" x14ac:dyDescent="0.2">
      <c r="A2649" s="37" t="str">
        <f t="shared" si="41"/>
        <v>55.87.88.147|44280|0.535185185188311</v>
      </c>
      <c r="B2649" s="32">
        <v>9647</v>
      </c>
      <c r="C2649" s="32" t="s">
        <v>3554</v>
      </c>
      <c r="D2649" s="38">
        <f>INT(DT!A2649)</f>
        <v>44280</v>
      </c>
      <c r="E2649" s="39">
        <f>DT!A2649-INT(DT!A2649)</f>
        <v>0.53518518518831115</v>
      </c>
      <c r="F2649" s="32" t="s">
        <v>89</v>
      </c>
      <c r="G2649" s="39">
        <f>IF(F_SEARCHES!$H2649=1,(VLOOKUP(F_SEARCHES!$A2649,'F_ ORDERS'!A:G,7,FALSE)+VLOOKUP(F_SEARCHES!$A2649,'F_ ORDERS'!A:H,8,FALSE))-(F_SEARCHES!$D2649+F_SEARCHES!$E2649),0)</f>
        <v>8.7766203701903578E-2</v>
      </c>
      <c r="H2649" s="32">
        <f>IFERROR(IF(MATCH(F_SEARCHES!$A2649,'F_ ORDERS'!A:A,0),1,),0)</f>
        <v>1</v>
      </c>
    </row>
    <row r="2650" spans="1:8" x14ac:dyDescent="0.2">
      <c r="A2650" s="37" t="str">
        <f t="shared" si="41"/>
        <v>56.151.162.230|44849|0.359803240738984</v>
      </c>
      <c r="B2650" s="32">
        <v>9648</v>
      </c>
      <c r="C2650" s="32" t="s">
        <v>3555</v>
      </c>
      <c r="D2650" s="38">
        <f>INT(DT!A2650)</f>
        <v>44849</v>
      </c>
      <c r="E2650" s="39">
        <f>DT!A2650-INT(DT!A2650)</f>
        <v>0.35980324073898373</v>
      </c>
      <c r="F2650" s="32" t="s">
        <v>25</v>
      </c>
      <c r="G2650" s="39">
        <f>IF(F_SEARCHES!$H2650=1,(VLOOKUP(F_SEARCHES!$A2650,'F_ ORDERS'!A:G,7,FALSE)+VLOOKUP(F_SEARCHES!$A2650,'F_ ORDERS'!A:H,8,FALSE))-(F_SEARCHES!$D2650+F_SEARCHES!$E2650),0)</f>
        <v>0</v>
      </c>
      <c r="H2650" s="32">
        <f>IFERROR(IF(MATCH(F_SEARCHES!$A2650,'F_ ORDERS'!A:A,0),1,),0)</f>
        <v>0</v>
      </c>
    </row>
    <row r="2651" spans="1:8" x14ac:dyDescent="0.2">
      <c r="A2651" s="37" t="str">
        <f t="shared" si="41"/>
        <v>56.190.165.184|44299|0.585069444452529</v>
      </c>
      <c r="B2651" s="32">
        <v>9649</v>
      </c>
      <c r="C2651" s="32" t="s">
        <v>3556</v>
      </c>
      <c r="D2651" s="38">
        <f>INT(DT!A2651)</f>
        <v>44299</v>
      </c>
      <c r="E2651" s="39">
        <f>DT!A2651-INT(DT!A2651)</f>
        <v>0.58506944445252884</v>
      </c>
      <c r="F2651" s="32" t="s">
        <v>470</v>
      </c>
      <c r="G2651" s="39">
        <f>IF(F_SEARCHES!$H2651=1,(VLOOKUP(F_SEARCHES!$A2651,'F_ ORDERS'!A:G,7,FALSE)+VLOOKUP(F_SEARCHES!$A2651,'F_ ORDERS'!A:H,8,FALSE))-(F_SEARCHES!$D2651+F_SEARCHES!$E2651),0)</f>
        <v>3.3912037033587694E-2</v>
      </c>
      <c r="H2651" s="32">
        <f>IFERROR(IF(MATCH(F_SEARCHES!$A2651,'F_ ORDERS'!A:A,0),1,),0)</f>
        <v>1</v>
      </c>
    </row>
    <row r="2652" spans="1:8" x14ac:dyDescent="0.2">
      <c r="A2652" s="37" t="str">
        <f t="shared" si="41"/>
        <v>56.203.13.184|45472|0.241562499999418</v>
      </c>
      <c r="B2652" s="32">
        <v>9650</v>
      </c>
      <c r="C2652" s="32" t="s">
        <v>3557</v>
      </c>
      <c r="D2652" s="38">
        <f>INT(DT!A2652)</f>
        <v>45472</v>
      </c>
      <c r="E2652" s="39">
        <f>DT!A2652-INT(DT!A2652)</f>
        <v>0.24156249999941792</v>
      </c>
      <c r="F2652" s="32" t="s">
        <v>462</v>
      </c>
      <c r="G2652" s="39">
        <f>IF(F_SEARCHES!$H2652=1,(VLOOKUP(F_SEARCHES!$A2652,'F_ ORDERS'!A:G,7,FALSE)+VLOOKUP(F_SEARCHES!$A2652,'F_ ORDERS'!A:H,8,FALSE))-(F_SEARCHES!$D2652+F_SEARCHES!$E2652),0)</f>
        <v>4.3495370373420883E-2</v>
      </c>
      <c r="H2652" s="32">
        <f>IFERROR(IF(MATCH(F_SEARCHES!$A2652,'F_ ORDERS'!A:A,0),1,),0)</f>
        <v>1</v>
      </c>
    </row>
    <row r="2653" spans="1:8" x14ac:dyDescent="0.2">
      <c r="A2653" s="37" t="str">
        <f t="shared" si="41"/>
        <v>56.205.37.9|45610|0.0451851851830725</v>
      </c>
      <c r="B2653" s="32">
        <v>9651</v>
      </c>
      <c r="C2653" s="32" t="s">
        <v>3558</v>
      </c>
      <c r="D2653" s="38">
        <f>INT(DT!A2653)</f>
        <v>45610</v>
      </c>
      <c r="E2653" s="39">
        <f>DT!A2653-INT(DT!A2653)</f>
        <v>4.5185185183072463E-2</v>
      </c>
      <c r="F2653" s="32" t="s">
        <v>281</v>
      </c>
      <c r="G2653" s="39">
        <f>IF(F_SEARCHES!$H2653=1,(VLOOKUP(F_SEARCHES!$A2653,'F_ ORDERS'!A:G,7,FALSE)+VLOOKUP(F_SEARCHES!$A2653,'F_ ORDERS'!A:H,8,FALSE))-(F_SEARCHES!$D2653+F_SEARCHES!$E2653),0)</f>
        <v>0</v>
      </c>
      <c r="H2653" s="32">
        <f>IFERROR(IF(MATCH(F_SEARCHES!$A2653,'F_ ORDERS'!A:A,0),1,),0)</f>
        <v>0</v>
      </c>
    </row>
    <row r="2654" spans="1:8" x14ac:dyDescent="0.2">
      <c r="A2654" s="37" t="str">
        <f t="shared" si="41"/>
        <v>56.31.163.73|45602|0.400520833332848</v>
      </c>
      <c r="B2654" s="32">
        <v>9652</v>
      </c>
      <c r="C2654" s="32" t="s">
        <v>3559</v>
      </c>
      <c r="D2654" s="38">
        <f>INT(DT!A2654)</f>
        <v>45602</v>
      </c>
      <c r="E2654" s="39">
        <f>DT!A2654-INT(DT!A2654)</f>
        <v>0.40052083333284827</v>
      </c>
      <c r="F2654" s="32" t="s">
        <v>410</v>
      </c>
      <c r="G2654" s="39">
        <f>IF(F_SEARCHES!$H2654=1,(VLOOKUP(F_SEARCHES!$A2654,'F_ ORDERS'!A:G,7,FALSE)+VLOOKUP(F_SEARCHES!$A2654,'F_ ORDERS'!A:H,8,FALSE))-(F_SEARCHES!$D2654+F_SEARCHES!$E2654),0)</f>
        <v>6.8819444444670808E-2</v>
      </c>
      <c r="H2654" s="32">
        <f>IFERROR(IF(MATCH(F_SEARCHES!$A2654,'F_ ORDERS'!A:A,0),1,),0)</f>
        <v>1</v>
      </c>
    </row>
    <row r="2655" spans="1:8" x14ac:dyDescent="0.2">
      <c r="A2655" s="37" t="str">
        <f t="shared" si="41"/>
        <v>56.57.181.132|45217|0.904861111106584</v>
      </c>
      <c r="B2655" s="32">
        <v>9653</v>
      </c>
      <c r="C2655" s="32" t="s">
        <v>3560</v>
      </c>
      <c r="D2655" s="38">
        <f>INT(DT!A2655)</f>
        <v>45217</v>
      </c>
      <c r="E2655" s="39">
        <f>DT!A2655-INT(DT!A2655)</f>
        <v>0.90486111110658385</v>
      </c>
      <c r="F2655" s="32" t="s">
        <v>221</v>
      </c>
      <c r="G2655" s="39">
        <f>IF(F_SEARCHES!$H2655=1,(VLOOKUP(F_SEARCHES!$A2655,'F_ ORDERS'!A:G,7,FALSE)+VLOOKUP(F_SEARCHES!$A2655,'F_ ORDERS'!A:H,8,FALSE))-(F_SEARCHES!$D2655+F_SEARCHES!$E2655),0)</f>
        <v>4.8229166663077194E-2</v>
      </c>
      <c r="H2655" s="32">
        <f>IFERROR(IF(MATCH(F_SEARCHES!$A2655,'F_ ORDERS'!A:A,0),1,),0)</f>
        <v>1</v>
      </c>
    </row>
    <row r="2656" spans="1:8" x14ac:dyDescent="0.2">
      <c r="A2656" s="37" t="str">
        <f t="shared" si="41"/>
        <v>56.6.63.50|43929|0.479108796287619</v>
      </c>
      <c r="B2656" s="32">
        <v>9654</v>
      </c>
      <c r="C2656" s="32" t="s">
        <v>3561</v>
      </c>
      <c r="D2656" s="38">
        <f>INT(DT!A2656)</f>
        <v>43929</v>
      </c>
      <c r="E2656" s="39">
        <f>DT!A2656-INT(DT!A2656)</f>
        <v>0.47910879628761904</v>
      </c>
      <c r="F2656" s="32" t="s">
        <v>491</v>
      </c>
      <c r="G2656" s="39">
        <f>IF(F_SEARCHES!$H2656=1,(VLOOKUP(F_SEARCHES!$A2656,'F_ ORDERS'!A:G,7,FALSE)+VLOOKUP(F_SEARCHES!$A2656,'F_ ORDERS'!A:H,8,FALSE))-(F_SEARCHES!$D2656+F_SEARCHES!$E2656),0)</f>
        <v>0</v>
      </c>
      <c r="H2656" s="32">
        <f>IFERROR(IF(MATCH(F_SEARCHES!$A2656,'F_ ORDERS'!A:A,0),1,),0)</f>
        <v>0</v>
      </c>
    </row>
    <row r="2657" spans="1:8" x14ac:dyDescent="0.2">
      <c r="A2657" s="37" t="str">
        <f t="shared" si="41"/>
        <v>57.10.63.120|41701|0.637187499996799</v>
      </c>
      <c r="B2657" s="32">
        <v>9655</v>
      </c>
      <c r="C2657" s="32" t="s">
        <v>3562</v>
      </c>
      <c r="D2657" s="38">
        <f>INT(DT!A2657)</f>
        <v>41701</v>
      </c>
      <c r="E2657" s="39">
        <f>DT!A2657-INT(DT!A2657)</f>
        <v>0.63718749999679858</v>
      </c>
      <c r="F2657" s="32" t="s">
        <v>62</v>
      </c>
      <c r="G2657" s="39">
        <f>IF(F_SEARCHES!$H2657=1,(VLOOKUP(F_SEARCHES!$A2657,'F_ ORDERS'!A:G,7,FALSE)+VLOOKUP(F_SEARCHES!$A2657,'F_ ORDERS'!A:H,8,FALSE))-(F_SEARCHES!$D2657+F_SEARCHES!$E2657),0)</f>
        <v>0</v>
      </c>
      <c r="H2657" s="32">
        <f>IFERROR(IF(MATCH(F_SEARCHES!$A2657,'F_ ORDERS'!A:A,0),1,),0)</f>
        <v>0</v>
      </c>
    </row>
    <row r="2658" spans="1:8" x14ac:dyDescent="0.2">
      <c r="A2658" s="37" t="str">
        <f t="shared" si="41"/>
        <v>57.130.62.184|44640|0.8511574074073</v>
      </c>
      <c r="B2658" s="32">
        <v>9656</v>
      </c>
      <c r="C2658" s="32" t="s">
        <v>3563</v>
      </c>
      <c r="D2658" s="38">
        <f>INT(DT!A2658)</f>
        <v>44640</v>
      </c>
      <c r="E2658" s="39">
        <f>DT!A2658-INT(DT!A2658)</f>
        <v>0.85115740740729962</v>
      </c>
      <c r="F2658" s="32" t="s">
        <v>406</v>
      </c>
      <c r="G2658" s="39">
        <f>IF(F_SEARCHES!$H2658=1,(VLOOKUP(F_SEARCHES!$A2658,'F_ ORDERS'!A:G,7,FALSE)+VLOOKUP(F_SEARCHES!$A2658,'F_ ORDERS'!A:H,8,FALSE))-(F_SEARCHES!$D2658+F_SEARCHES!$E2658),0)</f>
        <v>0</v>
      </c>
      <c r="H2658" s="32">
        <f>IFERROR(IF(MATCH(F_SEARCHES!$A2658,'F_ ORDERS'!A:A,0),1,),0)</f>
        <v>0</v>
      </c>
    </row>
    <row r="2659" spans="1:8" x14ac:dyDescent="0.2">
      <c r="A2659" s="37" t="str">
        <f t="shared" si="41"/>
        <v>57.152.239.3|44615|0.409062500002619</v>
      </c>
      <c r="B2659" s="32">
        <v>9657</v>
      </c>
      <c r="C2659" s="32" t="s">
        <v>3564</v>
      </c>
      <c r="D2659" s="38">
        <f>INT(DT!A2659)</f>
        <v>44615</v>
      </c>
      <c r="E2659" s="39">
        <f>DT!A2659-INT(DT!A2659)</f>
        <v>0.40906250000261934</v>
      </c>
      <c r="F2659" s="32" t="s">
        <v>225</v>
      </c>
      <c r="G2659" s="39">
        <f>IF(F_SEARCHES!$H2659=1,(VLOOKUP(F_SEARCHES!$A2659,'F_ ORDERS'!A:G,7,FALSE)+VLOOKUP(F_SEARCHES!$A2659,'F_ ORDERS'!A:H,8,FALSE))-(F_SEARCHES!$D2659+F_SEARCHES!$E2659),0)</f>
        <v>0</v>
      </c>
      <c r="H2659" s="32">
        <f>IFERROR(IF(MATCH(F_SEARCHES!$A2659,'F_ ORDERS'!A:A,0),1,),0)</f>
        <v>0</v>
      </c>
    </row>
    <row r="2660" spans="1:8" x14ac:dyDescent="0.2">
      <c r="A2660" s="37" t="str">
        <f t="shared" si="41"/>
        <v>57.171.142.146|43640|0.419942129628907</v>
      </c>
      <c r="B2660" s="32">
        <v>9658</v>
      </c>
      <c r="C2660" s="32" t="s">
        <v>3565</v>
      </c>
      <c r="D2660" s="38">
        <f>INT(DT!A2660)</f>
        <v>43640</v>
      </c>
      <c r="E2660" s="39">
        <f>DT!A2660-INT(DT!A2660)</f>
        <v>0.41994212962890742</v>
      </c>
      <c r="F2660" s="32" t="s">
        <v>398</v>
      </c>
      <c r="G2660" s="39">
        <f>IF(F_SEARCHES!$H2660=1,(VLOOKUP(F_SEARCHES!$A2660,'F_ ORDERS'!A:G,7,FALSE)+VLOOKUP(F_SEARCHES!$A2660,'F_ ORDERS'!A:H,8,FALSE))-(F_SEARCHES!$D2660+F_SEARCHES!$E2660),0)</f>
        <v>3.3194444447872229E-2</v>
      </c>
      <c r="H2660" s="32">
        <f>IFERROR(IF(MATCH(F_SEARCHES!$A2660,'F_ ORDERS'!A:A,0),1,),0)</f>
        <v>1</v>
      </c>
    </row>
    <row r="2661" spans="1:8" x14ac:dyDescent="0.2">
      <c r="A2661" s="37" t="str">
        <f t="shared" si="41"/>
        <v>57.186.12.194|42470|0.310381944436813</v>
      </c>
      <c r="B2661" s="32">
        <v>9659</v>
      </c>
      <c r="C2661" s="32" t="s">
        <v>3566</v>
      </c>
      <c r="D2661" s="38">
        <f>INT(DT!A2661)</f>
        <v>42470</v>
      </c>
      <c r="E2661" s="39">
        <f>DT!A2661-INT(DT!A2661)</f>
        <v>0.31038194443681277</v>
      </c>
      <c r="F2661" s="32" t="s">
        <v>297</v>
      </c>
      <c r="G2661" s="39">
        <f>IF(F_SEARCHES!$H2661=1,(VLOOKUP(F_SEARCHES!$A2661,'F_ ORDERS'!A:G,7,FALSE)+VLOOKUP(F_SEARCHES!$A2661,'F_ ORDERS'!A:H,8,FALSE))-(F_SEARCHES!$D2661+F_SEARCHES!$E2661),0)</f>
        <v>0.10839120370656019</v>
      </c>
      <c r="H2661" s="32">
        <f>IFERROR(IF(MATCH(F_SEARCHES!$A2661,'F_ ORDERS'!A:A,0),1,),0)</f>
        <v>1</v>
      </c>
    </row>
    <row r="2662" spans="1:8" x14ac:dyDescent="0.2">
      <c r="A2662" s="37" t="str">
        <f t="shared" si="41"/>
        <v>57.21.81.185|45087|0.565104166656965</v>
      </c>
      <c r="B2662" s="32">
        <v>9660</v>
      </c>
      <c r="C2662" s="32" t="s">
        <v>3567</v>
      </c>
      <c r="D2662" s="38">
        <f>INT(DT!A2662)</f>
        <v>45087</v>
      </c>
      <c r="E2662" s="39">
        <f>DT!A2662-INT(DT!A2662)</f>
        <v>0.56510416665696539</v>
      </c>
      <c r="F2662" s="32" t="s">
        <v>171</v>
      </c>
      <c r="G2662" s="39">
        <f>IF(F_SEARCHES!$H2662=1,(VLOOKUP(F_SEARCHES!$A2662,'F_ ORDERS'!A:G,7,FALSE)+VLOOKUP(F_SEARCHES!$A2662,'F_ ORDERS'!A:H,8,FALSE))-(F_SEARCHES!$D2662+F_SEARCHES!$E2662),0)</f>
        <v>4.7800925894989632E-3</v>
      </c>
      <c r="H2662" s="32">
        <f>IFERROR(IF(MATCH(F_SEARCHES!$A2662,'F_ ORDERS'!A:A,0),1,),0)</f>
        <v>1</v>
      </c>
    </row>
    <row r="2663" spans="1:8" x14ac:dyDescent="0.2">
      <c r="A2663" s="37" t="str">
        <f t="shared" si="41"/>
        <v>57.212.119.109|44111|0.104502314818092</v>
      </c>
      <c r="B2663" s="32">
        <v>9661</v>
      </c>
      <c r="C2663" s="32" t="s">
        <v>3568</v>
      </c>
      <c r="D2663" s="38">
        <f>INT(DT!A2663)</f>
        <v>44111</v>
      </c>
      <c r="E2663" s="39">
        <f>DT!A2663-INT(DT!A2663)</f>
        <v>0.10450231481809169</v>
      </c>
      <c r="F2663" s="32" t="s">
        <v>374</v>
      </c>
      <c r="G2663" s="39">
        <f>IF(F_SEARCHES!$H2663=1,(VLOOKUP(F_SEARCHES!$A2663,'F_ ORDERS'!A:G,7,FALSE)+VLOOKUP(F_SEARCHES!$A2663,'F_ ORDERS'!A:H,8,FALSE))-(F_SEARCHES!$D2663+F_SEARCHES!$E2663),0)</f>
        <v>0.10146990740759065</v>
      </c>
      <c r="H2663" s="32">
        <f>IFERROR(IF(MATCH(F_SEARCHES!$A2663,'F_ ORDERS'!A:A,0),1,),0)</f>
        <v>1</v>
      </c>
    </row>
    <row r="2664" spans="1:8" x14ac:dyDescent="0.2">
      <c r="A2664" s="37" t="str">
        <f t="shared" si="41"/>
        <v>57.230.170.168|44707|0.708043981481751</v>
      </c>
      <c r="B2664" s="32">
        <v>9662</v>
      </c>
      <c r="C2664" s="32" t="s">
        <v>3569</v>
      </c>
      <c r="D2664" s="38">
        <f>INT(DT!A2664)</f>
        <v>44707</v>
      </c>
      <c r="E2664" s="39">
        <f>DT!A2664-INT(DT!A2664)</f>
        <v>0.70804398148175096</v>
      </c>
      <c r="F2664" s="32" t="s">
        <v>41</v>
      </c>
      <c r="G2664" s="39">
        <f>IF(F_SEARCHES!$H2664=1,(VLOOKUP(F_SEARCHES!$A2664,'F_ ORDERS'!A:G,7,FALSE)+VLOOKUP(F_SEARCHES!$A2664,'F_ ORDERS'!A:H,8,FALSE))-(F_SEARCHES!$D2664+F_SEARCHES!$E2664),0)</f>
        <v>0</v>
      </c>
      <c r="H2664" s="32">
        <f>IFERROR(IF(MATCH(F_SEARCHES!$A2664,'F_ ORDERS'!A:A,0),1,),0)</f>
        <v>0</v>
      </c>
    </row>
    <row r="2665" spans="1:8" x14ac:dyDescent="0.2">
      <c r="A2665" s="37" t="str">
        <f t="shared" si="41"/>
        <v>57.250.17.148|42720|0.0953587962867459</v>
      </c>
      <c r="B2665" s="32">
        <v>9663</v>
      </c>
      <c r="C2665" s="32" t="s">
        <v>3570</v>
      </c>
      <c r="D2665" s="38">
        <f>INT(DT!A2665)</f>
        <v>42720</v>
      </c>
      <c r="E2665" s="39">
        <f>DT!A2665-INT(DT!A2665)</f>
        <v>9.5358796286745928E-2</v>
      </c>
      <c r="F2665" s="32" t="s">
        <v>201</v>
      </c>
      <c r="G2665" s="39">
        <f>IF(F_SEARCHES!$H2665=1,(VLOOKUP(F_SEARCHES!$A2665,'F_ ORDERS'!A:G,7,FALSE)+VLOOKUP(F_SEARCHES!$A2665,'F_ ORDERS'!A:H,8,FALSE))-(F_SEARCHES!$D2665+F_SEARCHES!$E2665),0)</f>
        <v>0</v>
      </c>
      <c r="H2665" s="32">
        <f>IFERROR(IF(MATCH(F_SEARCHES!$A2665,'F_ ORDERS'!A:A,0),1,),0)</f>
        <v>0</v>
      </c>
    </row>
    <row r="2666" spans="1:8" x14ac:dyDescent="0.2">
      <c r="A2666" s="37" t="str">
        <f t="shared" si="41"/>
        <v>57.254.231.82|43838|0.21092592592322</v>
      </c>
      <c r="B2666" s="32">
        <v>9664</v>
      </c>
      <c r="C2666" s="32" t="s">
        <v>3571</v>
      </c>
      <c r="D2666" s="38">
        <f>INT(DT!A2666)</f>
        <v>43838</v>
      </c>
      <c r="E2666" s="39">
        <f>DT!A2666-INT(DT!A2666)</f>
        <v>0.21092592592322035</v>
      </c>
      <c r="F2666" s="32" t="s">
        <v>337</v>
      </c>
      <c r="G2666" s="39">
        <f>IF(F_SEARCHES!$H2666=1,(VLOOKUP(F_SEARCHES!$A2666,'F_ ORDERS'!A:G,7,FALSE)+VLOOKUP(F_SEARCHES!$A2666,'F_ ORDERS'!A:H,8,FALSE))-(F_SEARCHES!$D2666+F_SEARCHES!$E2666),0)</f>
        <v>0</v>
      </c>
      <c r="H2666" s="32">
        <f>IFERROR(IF(MATCH(F_SEARCHES!$A2666,'F_ ORDERS'!A:A,0),1,),0)</f>
        <v>0</v>
      </c>
    </row>
    <row r="2667" spans="1:8" x14ac:dyDescent="0.2">
      <c r="A2667" s="37" t="str">
        <f t="shared" si="41"/>
        <v>57.55.217.164|45399|0.807511574072123</v>
      </c>
      <c r="B2667" s="32">
        <v>9665</v>
      </c>
      <c r="C2667" s="32" t="s">
        <v>3572</v>
      </c>
      <c r="D2667" s="38">
        <f>INT(DT!A2667)</f>
        <v>45399</v>
      </c>
      <c r="E2667" s="39">
        <f>DT!A2667-INT(DT!A2667)</f>
        <v>0.80751157407212304</v>
      </c>
      <c r="F2667" s="32" t="s">
        <v>107</v>
      </c>
      <c r="G2667" s="39">
        <f>IF(F_SEARCHES!$H2667=1,(VLOOKUP(F_SEARCHES!$A2667,'F_ ORDERS'!A:G,7,FALSE)+VLOOKUP(F_SEARCHES!$A2667,'F_ ORDERS'!A:H,8,FALSE))-(F_SEARCHES!$D2667+F_SEARCHES!$E2667),0)</f>
        <v>4.3055555579485372E-3</v>
      </c>
      <c r="H2667" s="32">
        <f>IFERROR(IF(MATCH(F_SEARCHES!$A2667,'F_ ORDERS'!A:A,0),1,),0)</f>
        <v>1</v>
      </c>
    </row>
    <row r="2668" spans="1:8" x14ac:dyDescent="0.2">
      <c r="A2668" s="37" t="str">
        <f t="shared" si="41"/>
        <v>57.88.36.128|44894|0.883402777777519</v>
      </c>
      <c r="B2668" s="32">
        <v>9666</v>
      </c>
      <c r="C2668" s="32" t="s">
        <v>3573</v>
      </c>
      <c r="D2668" s="38">
        <f>INT(DT!A2668)</f>
        <v>44894</v>
      </c>
      <c r="E2668" s="39">
        <f>DT!A2668-INT(DT!A2668)</f>
        <v>0.88340277777751908</v>
      </c>
      <c r="F2668" s="32" t="s">
        <v>329</v>
      </c>
      <c r="G2668" s="39">
        <f>IF(F_SEARCHES!$H2668=1,(VLOOKUP(F_SEARCHES!$A2668,'F_ ORDERS'!A:G,7,FALSE)+VLOOKUP(F_SEARCHES!$A2668,'F_ ORDERS'!A:H,8,FALSE))-(F_SEARCHES!$D2668+F_SEARCHES!$E2668),0)</f>
        <v>1.273148154723458E-4</v>
      </c>
      <c r="H2668" s="32">
        <f>IFERROR(IF(MATCH(F_SEARCHES!$A2668,'F_ ORDERS'!A:A,0),1,),0)</f>
        <v>1</v>
      </c>
    </row>
    <row r="2669" spans="1:8" x14ac:dyDescent="0.2">
      <c r="A2669" s="37" t="str">
        <f t="shared" si="41"/>
        <v>58.112.240.19|43313|0.570254629630654</v>
      </c>
      <c r="B2669" s="32">
        <v>9667</v>
      </c>
      <c r="C2669" s="32" t="s">
        <v>3574</v>
      </c>
      <c r="D2669" s="38">
        <f>INT(DT!A2669)</f>
        <v>43313</v>
      </c>
      <c r="E2669" s="39">
        <f>DT!A2669-INT(DT!A2669)</f>
        <v>0.57025462963065365</v>
      </c>
      <c r="F2669" s="32" t="s">
        <v>469</v>
      </c>
      <c r="G2669" s="39">
        <f>IF(F_SEARCHES!$H2669=1,(VLOOKUP(F_SEARCHES!$A2669,'F_ ORDERS'!A:G,7,FALSE)+VLOOKUP(F_SEARCHES!$A2669,'F_ ORDERS'!A:H,8,FALSE))-(F_SEARCHES!$D2669+F_SEARCHES!$E2669),0)</f>
        <v>0.12528935185400769</v>
      </c>
      <c r="H2669" s="32">
        <f>IFERROR(IF(MATCH(F_SEARCHES!$A2669,'F_ ORDERS'!A:A,0),1,),0)</f>
        <v>1</v>
      </c>
    </row>
    <row r="2670" spans="1:8" x14ac:dyDescent="0.2">
      <c r="A2670" s="37" t="str">
        <f t="shared" si="41"/>
        <v>58.156.252.112|42554|0.37444444445282</v>
      </c>
      <c r="B2670" s="32">
        <v>9668</v>
      </c>
      <c r="C2670" s="32" t="s">
        <v>3575</v>
      </c>
      <c r="D2670" s="38">
        <f>INT(DT!A2670)</f>
        <v>42554</v>
      </c>
      <c r="E2670" s="39">
        <f>DT!A2670-INT(DT!A2670)</f>
        <v>0.37444444445281988</v>
      </c>
      <c r="F2670" s="32" t="s">
        <v>168</v>
      </c>
      <c r="G2670" s="39">
        <f>IF(F_SEARCHES!$H2670=1,(VLOOKUP(F_SEARCHES!$A2670,'F_ ORDERS'!A:G,7,FALSE)+VLOOKUP(F_SEARCHES!$A2670,'F_ ORDERS'!A:H,8,FALSE))-(F_SEARCHES!$D2670+F_SEARCHES!$E2670),0)</f>
        <v>0.10509259259561077</v>
      </c>
      <c r="H2670" s="32">
        <f>IFERROR(IF(MATCH(F_SEARCHES!$A2670,'F_ ORDERS'!A:A,0),1,),0)</f>
        <v>1</v>
      </c>
    </row>
    <row r="2671" spans="1:8" x14ac:dyDescent="0.2">
      <c r="A2671" s="37" t="str">
        <f t="shared" si="41"/>
        <v>58.165.232.161|42973|0.66826388888876</v>
      </c>
      <c r="B2671" s="32">
        <v>9669</v>
      </c>
      <c r="C2671" s="32" t="s">
        <v>3576</v>
      </c>
      <c r="D2671" s="38">
        <f>INT(DT!A2671)</f>
        <v>42973</v>
      </c>
      <c r="E2671" s="39">
        <f>DT!A2671-INT(DT!A2671)</f>
        <v>0.66826388888875954</v>
      </c>
      <c r="F2671" s="32" t="s">
        <v>492</v>
      </c>
      <c r="G2671" s="39">
        <f>IF(F_SEARCHES!$H2671=1,(VLOOKUP(F_SEARCHES!$A2671,'F_ ORDERS'!A:G,7,FALSE)+VLOOKUP(F_SEARCHES!$A2671,'F_ ORDERS'!A:H,8,FALSE))-(F_SEARCHES!$D2671+F_SEARCHES!$E2671),0)</f>
        <v>0.1131944444423425</v>
      </c>
      <c r="H2671" s="32">
        <f>IFERROR(IF(MATCH(F_SEARCHES!$A2671,'F_ ORDERS'!A:A,0),1,),0)</f>
        <v>1</v>
      </c>
    </row>
    <row r="2672" spans="1:8" x14ac:dyDescent="0.2">
      <c r="A2672" s="37" t="str">
        <f t="shared" si="41"/>
        <v>58.168.81.1|45370|0.407766203701613</v>
      </c>
      <c r="B2672" s="32">
        <v>9670</v>
      </c>
      <c r="C2672" s="32" t="s">
        <v>3577</v>
      </c>
      <c r="D2672" s="38">
        <f>INT(DT!A2672)</f>
        <v>45370</v>
      </c>
      <c r="E2672" s="39">
        <f>DT!A2672-INT(DT!A2672)</f>
        <v>0.40776620370161254</v>
      </c>
      <c r="F2672" s="32" t="s">
        <v>481</v>
      </c>
      <c r="G2672" s="39">
        <f>IF(F_SEARCHES!$H2672=1,(VLOOKUP(F_SEARCHES!$A2672,'F_ ORDERS'!A:G,7,FALSE)+VLOOKUP(F_SEARCHES!$A2672,'F_ ORDERS'!A:H,8,FALSE))-(F_SEARCHES!$D2672+F_SEARCHES!$E2672),0)</f>
        <v>0</v>
      </c>
      <c r="H2672" s="32">
        <f>IFERROR(IF(MATCH(F_SEARCHES!$A2672,'F_ ORDERS'!A:A,0),1,),0)</f>
        <v>0</v>
      </c>
    </row>
    <row r="2673" spans="1:8" x14ac:dyDescent="0.2">
      <c r="A2673" s="37" t="str">
        <f t="shared" si="41"/>
        <v>58.190.3.244|44472|0.612523148149194</v>
      </c>
      <c r="B2673" s="32">
        <v>9671</v>
      </c>
      <c r="C2673" s="32" t="s">
        <v>3578</v>
      </c>
      <c r="D2673" s="38">
        <f>INT(DT!A2673)</f>
        <v>44472</v>
      </c>
      <c r="E2673" s="39">
        <f>DT!A2673-INT(DT!A2673)</f>
        <v>0.61252314814919373</v>
      </c>
      <c r="F2673" s="32" t="s">
        <v>386</v>
      </c>
      <c r="G2673" s="39">
        <f>IF(F_SEARCHES!$H2673=1,(VLOOKUP(F_SEARCHES!$A2673,'F_ ORDERS'!A:G,7,FALSE)+VLOOKUP(F_SEARCHES!$A2673,'F_ ORDERS'!A:H,8,FALSE))-(F_SEARCHES!$D2673+F_SEARCHES!$E2673),0)</f>
        <v>0.10765046296000946</v>
      </c>
      <c r="H2673" s="32">
        <f>IFERROR(IF(MATCH(F_SEARCHES!$A2673,'F_ ORDERS'!A:A,0),1,),0)</f>
        <v>1</v>
      </c>
    </row>
    <row r="2674" spans="1:8" x14ac:dyDescent="0.2">
      <c r="A2674" s="37" t="str">
        <f t="shared" si="41"/>
        <v>58.196.141.1|44189|0.37221064815094</v>
      </c>
      <c r="B2674" s="32">
        <v>9672</v>
      </c>
      <c r="C2674" s="32" t="s">
        <v>3579</v>
      </c>
      <c r="D2674" s="38">
        <f>INT(DT!A2674)</f>
        <v>44189</v>
      </c>
      <c r="E2674" s="39">
        <f>DT!A2674-INT(DT!A2674)</f>
        <v>0.37221064815093996</v>
      </c>
      <c r="F2674" s="32" t="s">
        <v>33</v>
      </c>
      <c r="G2674" s="39">
        <f>IF(F_SEARCHES!$H2674=1,(VLOOKUP(F_SEARCHES!$A2674,'F_ ORDERS'!A:G,7,FALSE)+VLOOKUP(F_SEARCHES!$A2674,'F_ ORDERS'!A:H,8,FALSE))-(F_SEARCHES!$D2674+F_SEARCHES!$E2674),0)</f>
        <v>0.124965277776937</v>
      </c>
      <c r="H2674" s="32">
        <f>IFERROR(IF(MATCH(F_SEARCHES!$A2674,'F_ ORDERS'!A:A,0),1,),0)</f>
        <v>1</v>
      </c>
    </row>
    <row r="2675" spans="1:8" x14ac:dyDescent="0.2">
      <c r="A2675" s="37" t="str">
        <f t="shared" si="41"/>
        <v>58.196.58.167|43349|0.741527777783631</v>
      </c>
      <c r="B2675" s="32">
        <v>9673</v>
      </c>
      <c r="C2675" s="32" t="s">
        <v>3580</v>
      </c>
      <c r="D2675" s="38">
        <f>INT(DT!A2675)</f>
        <v>43349</v>
      </c>
      <c r="E2675" s="39">
        <f>DT!A2675-INT(DT!A2675)</f>
        <v>0.74152777778363088</v>
      </c>
      <c r="F2675" s="32" t="s">
        <v>324</v>
      </c>
      <c r="G2675" s="39">
        <f>IF(F_SEARCHES!$H2675=1,(VLOOKUP(F_SEARCHES!$A2675,'F_ ORDERS'!A:G,7,FALSE)+VLOOKUP(F_SEARCHES!$A2675,'F_ ORDERS'!A:H,8,FALSE))-(F_SEARCHES!$D2675+F_SEARCHES!$E2675),0)</f>
        <v>7.2094907409336884E-2</v>
      </c>
      <c r="H2675" s="32">
        <f>IFERROR(IF(MATCH(F_SEARCHES!$A2675,'F_ ORDERS'!A:A,0),1,),0)</f>
        <v>1</v>
      </c>
    </row>
    <row r="2676" spans="1:8" x14ac:dyDescent="0.2">
      <c r="A2676" s="37" t="str">
        <f t="shared" si="41"/>
        <v>58.216.234.110|45577|0.51249999999709</v>
      </c>
      <c r="B2676" s="32">
        <v>9674</v>
      </c>
      <c r="C2676" s="32" t="s">
        <v>3581</v>
      </c>
      <c r="D2676" s="38">
        <f>INT(DT!A2676)</f>
        <v>45577</v>
      </c>
      <c r="E2676" s="39">
        <f>DT!A2676-INT(DT!A2676)</f>
        <v>0.51249999999708962</v>
      </c>
      <c r="F2676" s="32" t="s">
        <v>286</v>
      </c>
      <c r="G2676" s="39">
        <f>IF(F_SEARCHES!$H2676=1,(VLOOKUP(F_SEARCHES!$A2676,'F_ ORDERS'!A:G,7,FALSE)+VLOOKUP(F_SEARCHES!$A2676,'F_ ORDERS'!A:H,8,FALSE))-(F_SEARCHES!$D2676+F_SEARCHES!$E2676),0)</f>
        <v>0</v>
      </c>
      <c r="H2676" s="32">
        <f>IFERROR(IF(MATCH(F_SEARCHES!$A2676,'F_ ORDERS'!A:A,0),1,),0)</f>
        <v>0</v>
      </c>
    </row>
    <row r="2677" spans="1:8" x14ac:dyDescent="0.2">
      <c r="A2677" s="37" t="str">
        <f t="shared" si="41"/>
        <v>58.230.178.7|45395|0.849872685183072</v>
      </c>
      <c r="B2677" s="32">
        <v>9675</v>
      </c>
      <c r="C2677" s="32" t="s">
        <v>3582</v>
      </c>
      <c r="D2677" s="38">
        <f>INT(DT!A2677)</f>
        <v>45395</v>
      </c>
      <c r="E2677" s="39">
        <f>DT!A2677-INT(DT!A2677)</f>
        <v>0.84987268518307246</v>
      </c>
      <c r="F2677" s="32" t="s">
        <v>369</v>
      </c>
      <c r="G2677" s="39">
        <f>IF(F_SEARCHES!$H2677=1,(VLOOKUP(F_SEARCHES!$A2677,'F_ ORDERS'!A:G,7,FALSE)+VLOOKUP(F_SEARCHES!$A2677,'F_ ORDERS'!A:H,8,FALSE))-(F_SEARCHES!$D2677+F_SEARCHES!$E2677),0)</f>
        <v>4.6481481484079268E-2</v>
      </c>
      <c r="H2677" s="32">
        <f>IFERROR(IF(MATCH(F_SEARCHES!$A2677,'F_ ORDERS'!A:A,0),1,),0)</f>
        <v>1</v>
      </c>
    </row>
    <row r="2678" spans="1:8" x14ac:dyDescent="0.2">
      <c r="A2678" s="37" t="str">
        <f t="shared" si="41"/>
        <v>58.231.106.209|45232|0.269050925926422</v>
      </c>
      <c r="B2678" s="32">
        <v>9676</v>
      </c>
      <c r="C2678" s="32" t="s">
        <v>3583</v>
      </c>
      <c r="D2678" s="38">
        <f>INT(DT!A2678)</f>
        <v>45232</v>
      </c>
      <c r="E2678" s="39">
        <f>DT!A2678-INT(DT!A2678)</f>
        <v>0.26905092592642177</v>
      </c>
      <c r="F2678" s="32" t="s">
        <v>459</v>
      </c>
      <c r="G2678" s="39">
        <f>IF(F_SEARCHES!$H2678=1,(VLOOKUP(F_SEARCHES!$A2678,'F_ ORDERS'!A:G,7,FALSE)+VLOOKUP(F_SEARCHES!$A2678,'F_ ORDERS'!A:H,8,FALSE))-(F_SEARCHES!$D2678+F_SEARCHES!$E2678),0)</f>
        <v>0</v>
      </c>
      <c r="H2678" s="32">
        <f>IFERROR(IF(MATCH(F_SEARCHES!$A2678,'F_ ORDERS'!A:A,0),1,),0)</f>
        <v>0</v>
      </c>
    </row>
    <row r="2679" spans="1:8" x14ac:dyDescent="0.2">
      <c r="A2679" s="37" t="str">
        <f t="shared" si="41"/>
        <v>58.245.236.230|44452|0.110439814823621</v>
      </c>
      <c r="B2679" s="32">
        <v>9677</v>
      </c>
      <c r="C2679" s="32" t="s">
        <v>3584</v>
      </c>
      <c r="D2679" s="38">
        <f>INT(DT!A2679)</f>
        <v>44452</v>
      </c>
      <c r="E2679" s="39">
        <f>DT!A2679-INT(DT!A2679)</f>
        <v>0.11043981482362142</v>
      </c>
      <c r="F2679" s="32" t="s">
        <v>173</v>
      </c>
      <c r="G2679" s="39">
        <f>IF(F_SEARCHES!$H2679=1,(VLOOKUP(F_SEARCHES!$A2679,'F_ ORDERS'!A:G,7,FALSE)+VLOOKUP(F_SEARCHES!$A2679,'F_ ORDERS'!A:H,8,FALSE))-(F_SEARCHES!$D2679+F_SEARCHES!$E2679),0)</f>
        <v>7.8796296293148771E-2</v>
      </c>
      <c r="H2679" s="32">
        <f>IFERROR(IF(MATCH(F_SEARCHES!$A2679,'F_ ORDERS'!A:A,0),1,),0)</f>
        <v>1</v>
      </c>
    </row>
    <row r="2680" spans="1:8" x14ac:dyDescent="0.2">
      <c r="A2680" s="37" t="str">
        <f t="shared" si="41"/>
        <v>58.247.153.168|45173|0.357766203713254</v>
      </c>
      <c r="B2680" s="32">
        <v>9678</v>
      </c>
      <c r="C2680" s="32" t="s">
        <v>3585</v>
      </c>
      <c r="D2680" s="38">
        <f>INT(DT!A2680)</f>
        <v>45173</v>
      </c>
      <c r="E2680" s="39">
        <f>DT!A2680-INT(DT!A2680)</f>
        <v>0.35776620371325407</v>
      </c>
      <c r="F2680" s="32" t="s">
        <v>58</v>
      </c>
      <c r="G2680" s="39">
        <f>IF(F_SEARCHES!$H2680=1,(VLOOKUP(F_SEARCHES!$A2680,'F_ ORDERS'!A:G,7,FALSE)+VLOOKUP(F_SEARCHES!$A2680,'F_ ORDERS'!A:H,8,FALSE))-(F_SEARCHES!$D2680+F_SEARCHES!$E2680),0)</f>
        <v>0</v>
      </c>
      <c r="H2680" s="32">
        <f>IFERROR(IF(MATCH(F_SEARCHES!$A2680,'F_ ORDERS'!A:A,0),1,),0)</f>
        <v>0</v>
      </c>
    </row>
    <row r="2681" spans="1:8" x14ac:dyDescent="0.2">
      <c r="A2681" s="37" t="str">
        <f t="shared" si="41"/>
        <v>58.26.197.104|45125|0.137789351851097</v>
      </c>
      <c r="B2681" s="32">
        <v>9679</v>
      </c>
      <c r="C2681" s="32" t="s">
        <v>3586</v>
      </c>
      <c r="D2681" s="38">
        <f>INT(DT!A2681)</f>
        <v>45125</v>
      </c>
      <c r="E2681" s="39">
        <f>DT!A2681-INT(DT!A2681)</f>
        <v>0.13778935185109731</v>
      </c>
      <c r="F2681" s="32" t="s">
        <v>265</v>
      </c>
      <c r="G2681" s="39">
        <f>IF(F_SEARCHES!$H2681=1,(VLOOKUP(F_SEARCHES!$A2681,'F_ ORDERS'!A:G,7,FALSE)+VLOOKUP(F_SEARCHES!$A2681,'F_ ORDERS'!A:H,8,FALSE))-(F_SEARCHES!$D2681+F_SEARCHES!$E2681),0)</f>
        <v>0</v>
      </c>
      <c r="H2681" s="32">
        <f>IFERROR(IF(MATCH(F_SEARCHES!$A2681,'F_ ORDERS'!A:A,0),1,),0)</f>
        <v>0</v>
      </c>
    </row>
    <row r="2682" spans="1:8" x14ac:dyDescent="0.2">
      <c r="A2682" s="37" t="str">
        <f t="shared" si="41"/>
        <v>58.3.246.255|45435|0.366192129629781</v>
      </c>
      <c r="B2682" s="32">
        <v>9680</v>
      </c>
      <c r="C2682" s="32" t="s">
        <v>3587</v>
      </c>
      <c r="D2682" s="38">
        <f>INT(DT!A2682)</f>
        <v>45435</v>
      </c>
      <c r="E2682" s="39">
        <f>DT!A2682-INT(DT!A2682)</f>
        <v>0.36619212962978054</v>
      </c>
      <c r="F2682" s="32" t="s">
        <v>456</v>
      </c>
      <c r="G2682" s="39">
        <f>IF(F_SEARCHES!$H2682=1,(VLOOKUP(F_SEARCHES!$A2682,'F_ ORDERS'!A:G,7,FALSE)+VLOOKUP(F_SEARCHES!$A2682,'F_ ORDERS'!A:H,8,FALSE))-(F_SEARCHES!$D2682+F_SEARCHES!$E2682),0)</f>
        <v>0</v>
      </c>
      <c r="H2682" s="32">
        <f>IFERROR(IF(MATCH(F_SEARCHES!$A2682,'F_ ORDERS'!A:A,0),1,),0)</f>
        <v>0</v>
      </c>
    </row>
    <row r="2683" spans="1:8" x14ac:dyDescent="0.2">
      <c r="A2683" s="37" t="str">
        <f t="shared" si="41"/>
        <v>58.75.190.252|44811|0.966215277767333</v>
      </c>
      <c r="B2683" s="32">
        <v>9681</v>
      </c>
      <c r="C2683" s="32" t="s">
        <v>3588</v>
      </c>
      <c r="D2683" s="38">
        <f>INT(DT!A2683)</f>
        <v>44811</v>
      </c>
      <c r="E2683" s="39">
        <f>DT!A2683-INT(DT!A2683)</f>
        <v>0.96621527776733274</v>
      </c>
      <c r="F2683" s="32" t="s">
        <v>20</v>
      </c>
      <c r="G2683" s="39">
        <f>IF(F_SEARCHES!$H2683=1,(VLOOKUP(F_SEARCHES!$A2683,'F_ ORDERS'!A:G,7,FALSE)+VLOOKUP(F_SEARCHES!$A2683,'F_ ORDERS'!A:H,8,FALSE))-(F_SEARCHES!$D2683+F_SEARCHES!$E2683),0)</f>
        <v>3.6712962959427387E-2</v>
      </c>
      <c r="H2683" s="32">
        <f>IFERROR(IF(MATCH(F_SEARCHES!$A2683,'F_ ORDERS'!A:A,0),1,),0)</f>
        <v>1</v>
      </c>
    </row>
    <row r="2684" spans="1:8" x14ac:dyDescent="0.2">
      <c r="A2684" s="37" t="str">
        <f t="shared" si="41"/>
        <v>58.75.191.205|42731|0.668784722220153</v>
      </c>
      <c r="B2684" s="32">
        <v>9682</v>
      </c>
      <c r="C2684" s="32" t="s">
        <v>3589</v>
      </c>
      <c r="D2684" s="38">
        <f>INT(DT!A2684)</f>
        <v>42731</v>
      </c>
      <c r="E2684" s="39">
        <f>DT!A2684-INT(DT!A2684)</f>
        <v>0.66878472222015262</v>
      </c>
      <c r="F2684" s="32" t="s">
        <v>141</v>
      </c>
      <c r="G2684" s="39">
        <f>IF(F_SEARCHES!$H2684=1,(VLOOKUP(F_SEARCHES!$A2684,'F_ ORDERS'!A:G,7,FALSE)+VLOOKUP(F_SEARCHES!$A2684,'F_ ORDERS'!A:H,8,FALSE))-(F_SEARCHES!$D2684+F_SEARCHES!$E2684),0)</f>
        <v>0.11953703704057261</v>
      </c>
      <c r="H2684" s="32">
        <f>IFERROR(IF(MATCH(F_SEARCHES!$A2684,'F_ ORDERS'!A:A,0),1,),0)</f>
        <v>1</v>
      </c>
    </row>
    <row r="2685" spans="1:8" x14ac:dyDescent="0.2">
      <c r="A2685" s="37" t="str">
        <f t="shared" si="41"/>
        <v>59.168.91.75|43889|0.790196759262471</v>
      </c>
      <c r="B2685" s="32">
        <v>9683</v>
      </c>
      <c r="C2685" s="32" t="s">
        <v>3590</v>
      </c>
      <c r="D2685" s="38">
        <f>INT(DT!A2685)</f>
        <v>43889</v>
      </c>
      <c r="E2685" s="39">
        <f>DT!A2685-INT(DT!A2685)</f>
        <v>0.79019675926247146</v>
      </c>
      <c r="F2685" s="32" t="s">
        <v>448</v>
      </c>
      <c r="G2685" s="39">
        <f>IF(F_SEARCHES!$H2685=1,(VLOOKUP(F_SEARCHES!$A2685,'F_ ORDERS'!A:G,7,FALSE)+VLOOKUP(F_SEARCHES!$A2685,'F_ ORDERS'!A:H,8,FALSE))-(F_SEARCHES!$D2685+F_SEARCHES!$E2685),0)</f>
        <v>3.2222222223936114E-2</v>
      </c>
      <c r="H2685" s="32">
        <f>IFERROR(IF(MATCH(F_SEARCHES!$A2685,'F_ ORDERS'!A:A,0),1,),0)</f>
        <v>1</v>
      </c>
    </row>
    <row r="2686" spans="1:8" x14ac:dyDescent="0.2">
      <c r="A2686" s="37" t="str">
        <f t="shared" si="41"/>
        <v>59.176.122.255|41373|0.207928240743058</v>
      </c>
      <c r="B2686" s="32">
        <v>9684</v>
      </c>
      <c r="C2686" s="32" t="s">
        <v>3591</v>
      </c>
      <c r="D2686" s="38">
        <f>INT(DT!A2686)</f>
        <v>41373</v>
      </c>
      <c r="E2686" s="39">
        <f>DT!A2686-INT(DT!A2686)</f>
        <v>0.20792824074305827</v>
      </c>
      <c r="F2686" s="32" t="s">
        <v>317</v>
      </c>
      <c r="G2686" s="39">
        <f>IF(F_SEARCHES!$H2686=1,(VLOOKUP(F_SEARCHES!$A2686,'F_ ORDERS'!A:G,7,FALSE)+VLOOKUP(F_SEARCHES!$A2686,'F_ ORDERS'!A:H,8,FALSE))-(F_SEARCHES!$D2686+F_SEARCHES!$E2686),0)</f>
        <v>0.11510416666715173</v>
      </c>
      <c r="H2686" s="32">
        <f>IFERROR(IF(MATCH(F_SEARCHES!$A2686,'F_ ORDERS'!A:A,0),1,),0)</f>
        <v>1</v>
      </c>
    </row>
    <row r="2687" spans="1:8" x14ac:dyDescent="0.2">
      <c r="A2687" s="37" t="str">
        <f t="shared" si="41"/>
        <v>59.202.107.241|44511|0.689606481479132</v>
      </c>
      <c r="B2687" s="32">
        <v>9685</v>
      </c>
      <c r="C2687" s="32" t="s">
        <v>3592</v>
      </c>
      <c r="D2687" s="38">
        <f>INT(DT!A2687)</f>
        <v>44511</v>
      </c>
      <c r="E2687" s="39">
        <f>DT!A2687-INT(DT!A2687)</f>
        <v>0.68960648147913162</v>
      </c>
      <c r="F2687" s="32" t="s">
        <v>284</v>
      </c>
      <c r="G2687" s="39">
        <f>IF(F_SEARCHES!$H2687=1,(VLOOKUP(F_SEARCHES!$A2687,'F_ ORDERS'!A:G,7,FALSE)+VLOOKUP(F_SEARCHES!$A2687,'F_ ORDERS'!A:H,8,FALSE))-(F_SEARCHES!$D2687+F_SEARCHES!$E2687),0)</f>
        <v>0</v>
      </c>
      <c r="H2687" s="32">
        <f>IFERROR(IF(MATCH(F_SEARCHES!$A2687,'F_ ORDERS'!A:A,0),1,),0)</f>
        <v>0</v>
      </c>
    </row>
    <row r="2688" spans="1:8" x14ac:dyDescent="0.2">
      <c r="A2688" s="37" t="str">
        <f t="shared" si="41"/>
        <v>59.22.250.117|45366|0.969143518523197</v>
      </c>
      <c r="B2688" s="32">
        <v>9686</v>
      </c>
      <c r="C2688" s="32" t="s">
        <v>3593</v>
      </c>
      <c r="D2688" s="38">
        <f>INT(DT!A2688)</f>
        <v>45366</v>
      </c>
      <c r="E2688" s="39">
        <f>DT!A2688-INT(DT!A2688)</f>
        <v>0.96914351852319669</v>
      </c>
      <c r="F2688" s="32" t="s">
        <v>393</v>
      </c>
      <c r="G2688" s="39">
        <f>IF(F_SEARCHES!$H2688=1,(VLOOKUP(F_SEARCHES!$A2688,'F_ ORDERS'!A:G,7,FALSE)+VLOOKUP(F_SEARCHES!$A2688,'F_ ORDERS'!A:H,8,FALSE))-(F_SEARCHES!$D2688+F_SEARCHES!$E2688),0)</f>
        <v>0</v>
      </c>
      <c r="H2688" s="32">
        <f>IFERROR(IF(MATCH(F_SEARCHES!$A2688,'F_ ORDERS'!A:A,0),1,),0)</f>
        <v>0</v>
      </c>
    </row>
    <row r="2689" spans="1:8" x14ac:dyDescent="0.2">
      <c r="A2689" s="37" t="str">
        <f t="shared" si="41"/>
        <v>59.224.241.93|43677|0.93429398148146</v>
      </c>
      <c r="B2689" s="32">
        <v>9687</v>
      </c>
      <c r="C2689" s="32" t="s">
        <v>3594</v>
      </c>
      <c r="D2689" s="38">
        <f>INT(DT!A2689)</f>
        <v>43677</v>
      </c>
      <c r="E2689" s="39">
        <f>DT!A2689-INT(DT!A2689)</f>
        <v>0.93429398148145992</v>
      </c>
      <c r="F2689" s="32" t="s">
        <v>195</v>
      </c>
      <c r="G2689" s="39">
        <f>IF(F_SEARCHES!$H2689=1,(VLOOKUP(F_SEARCHES!$A2689,'F_ ORDERS'!A:G,7,FALSE)+VLOOKUP(F_SEARCHES!$A2689,'F_ ORDERS'!A:H,8,FALSE))-(F_SEARCHES!$D2689+F_SEARCHES!$E2689),0)</f>
        <v>9.1851851851970423E-2</v>
      </c>
      <c r="H2689" s="32">
        <f>IFERROR(IF(MATCH(F_SEARCHES!$A2689,'F_ ORDERS'!A:A,0),1,),0)</f>
        <v>1</v>
      </c>
    </row>
    <row r="2690" spans="1:8" x14ac:dyDescent="0.2">
      <c r="A2690" s="37" t="str">
        <f t="shared" ref="A2690:A2753" si="42">C2690 &amp; "|" &amp; D2690 &amp; "|" &amp; E2690</f>
        <v>59.232.244.217|43404|0.48765046295739</v>
      </c>
      <c r="B2690" s="32">
        <v>9688</v>
      </c>
      <c r="C2690" s="32" t="s">
        <v>3595</v>
      </c>
      <c r="D2690" s="38">
        <f>INT(DT!A2690)</f>
        <v>43404</v>
      </c>
      <c r="E2690" s="39">
        <f>DT!A2690-INT(DT!A2690)</f>
        <v>0.48765046295739012</v>
      </c>
      <c r="F2690" s="32" t="s">
        <v>483</v>
      </c>
      <c r="G2690" s="39">
        <f>IF(F_SEARCHES!$H2690=1,(VLOOKUP(F_SEARCHES!$A2690,'F_ ORDERS'!A:G,7,FALSE)+VLOOKUP(F_SEARCHES!$A2690,'F_ ORDERS'!A:H,8,FALSE))-(F_SEARCHES!$D2690+F_SEARCHES!$E2690),0)</f>
        <v>9.7916666665696539E-2</v>
      </c>
      <c r="H2690" s="32">
        <f>IFERROR(IF(MATCH(F_SEARCHES!$A2690,'F_ ORDERS'!A:A,0),1,),0)</f>
        <v>1</v>
      </c>
    </row>
    <row r="2691" spans="1:8" x14ac:dyDescent="0.2">
      <c r="A2691" s="37" t="str">
        <f t="shared" si="42"/>
        <v>59.240.90.55|43775|0.733495370368473</v>
      </c>
      <c r="B2691" s="32">
        <v>9689</v>
      </c>
      <c r="C2691" s="32" t="s">
        <v>3596</v>
      </c>
      <c r="D2691" s="38">
        <f>INT(DT!A2691)</f>
        <v>43775</v>
      </c>
      <c r="E2691" s="39">
        <f>DT!A2691-INT(DT!A2691)</f>
        <v>0.73349537036847323</v>
      </c>
      <c r="F2691" s="32" t="s">
        <v>472</v>
      </c>
      <c r="G2691" s="39">
        <f>IF(F_SEARCHES!$H2691=1,(VLOOKUP(F_SEARCHES!$A2691,'F_ ORDERS'!A:G,7,FALSE)+VLOOKUP(F_SEARCHES!$A2691,'F_ ORDERS'!A:H,8,FALSE))-(F_SEARCHES!$D2691+F_SEARCHES!$E2691),0)</f>
        <v>2.6122685187146999E-2</v>
      </c>
      <c r="H2691" s="32">
        <f>IFERROR(IF(MATCH(F_SEARCHES!$A2691,'F_ ORDERS'!A:A,0),1,),0)</f>
        <v>1</v>
      </c>
    </row>
    <row r="2692" spans="1:8" x14ac:dyDescent="0.2">
      <c r="A2692" s="37" t="str">
        <f t="shared" si="42"/>
        <v>59.254.146.76|44671|0.109085648153268</v>
      </c>
      <c r="B2692" s="32">
        <v>9690</v>
      </c>
      <c r="C2692" s="32" t="s">
        <v>3597</v>
      </c>
      <c r="D2692" s="38">
        <f>INT(DT!A2692)</f>
        <v>44671</v>
      </c>
      <c r="E2692" s="39">
        <f>DT!A2692-INT(DT!A2692)</f>
        <v>0.10908564815326827</v>
      </c>
      <c r="F2692" s="32" t="s">
        <v>459</v>
      </c>
      <c r="G2692" s="39">
        <f>IF(F_SEARCHES!$H2692=1,(VLOOKUP(F_SEARCHES!$A2692,'F_ ORDERS'!A:G,7,FALSE)+VLOOKUP(F_SEARCHES!$A2692,'F_ ORDERS'!A:H,8,FALSE))-(F_SEARCHES!$D2692+F_SEARCHES!$E2692),0)</f>
        <v>1.1759259257814847E-2</v>
      </c>
      <c r="H2692" s="32">
        <f>IFERROR(IF(MATCH(F_SEARCHES!$A2692,'F_ ORDERS'!A:A,0),1,),0)</f>
        <v>1</v>
      </c>
    </row>
    <row r="2693" spans="1:8" x14ac:dyDescent="0.2">
      <c r="A2693" s="37" t="str">
        <f t="shared" si="42"/>
        <v>59.32.89.121|42933|0.3109490740826</v>
      </c>
      <c r="B2693" s="32">
        <v>9691</v>
      </c>
      <c r="C2693" s="32" t="s">
        <v>3598</v>
      </c>
      <c r="D2693" s="38">
        <f>INT(DT!A2693)</f>
        <v>42933</v>
      </c>
      <c r="E2693" s="39">
        <f>DT!A2693-INT(DT!A2693)</f>
        <v>0.31094907408260042</v>
      </c>
      <c r="F2693" s="32" t="s">
        <v>263</v>
      </c>
      <c r="G2693" s="39">
        <f>IF(F_SEARCHES!$H2693=1,(VLOOKUP(F_SEARCHES!$A2693,'F_ ORDERS'!A:G,7,FALSE)+VLOOKUP(F_SEARCHES!$A2693,'F_ ORDERS'!A:H,8,FALSE))-(F_SEARCHES!$D2693+F_SEARCHES!$E2693),0)</f>
        <v>5.07986111115315E-2</v>
      </c>
      <c r="H2693" s="32">
        <f>IFERROR(IF(MATCH(F_SEARCHES!$A2693,'F_ ORDERS'!A:A,0),1,),0)</f>
        <v>1</v>
      </c>
    </row>
    <row r="2694" spans="1:8" x14ac:dyDescent="0.2">
      <c r="A2694" s="37" t="str">
        <f t="shared" si="42"/>
        <v>59.47.132.64|44082|0.900613425932534</v>
      </c>
      <c r="B2694" s="32">
        <v>9692</v>
      </c>
      <c r="C2694" s="32" t="s">
        <v>3599</v>
      </c>
      <c r="D2694" s="38">
        <f>INT(DT!A2694)</f>
        <v>44082</v>
      </c>
      <c r="E2694" s="39">
        <f>DT!A2694-INT(DT!A2694)</f>
        <v>0.90061342593253357</v>
      </c>
      <c r="F2694" s="32" t="s">
        <v>164</v>
      </c>
      <c r="G2694" s="39">
        <f>IF(F_SEARCHES!$H2694=1,(VLOOKUP(F_SEARCHES!$A2694,'F_ ORDERS'!A:G,7,FALSE)+VLOOKUP(F_SEARCHES!$A2694,'F_ ORDERS'!A:H,8,FALSE))-(F_SEARCHES!$D2694+F_SEARCHES!$E2694),0)</f>
        <v>0</v>
      </c>
      <c r="H2694" s="32">
        <f>IFERROR(IF(MATCH(F_SEARCHES!$A2694,'F_ ORDERS'!A:A,0),1,),0)</f>
        <v>0</v>
      </c>
    </row>
    <row r="2695" spans="1:8" x14ac:dyDescent="0.2">
      <c r="A2695" s="37" t="str">
        <f t="shared" si="42"/>
        <v>59.53.123.154|45119|0.852743055562314</v>
      </c>
      <c r="B2695" s="32">
        <v>9693</v>
      </c>
      <c r="C2695" s="32" t="s">
        <v>3600</v>
      </c>
      <c r="D2695" s="38">
        <f>INT(DT!A2695)</f>
        <v>45119</v>
      </c>
      <c r="E2695" s="39">
        <f>DT!A2695-INT(DT!A2695)</f>
        <v>0.85274305556231411</v>
      </c>
      <c r="F2695" s="32" t="s">
        <v>263</v>
      </c>
      <c r="G2695" s="39">
        <f>IF(F_SEARCHES!$H2695=1,(VLOOKUP(F_SEARCHES!$A2695,'F_ ORDERS'!A:G,7,FALSE)+VLOOKUP(F_SEARCHES!$A2695,'F_ ORDERS'!A:H,8,FALSE))-(F_SEARCHES!$D2695+F_SEARCHES!$E2695),0)</f>
        <v>9.9594907405844424E-2</v>
      </c>
      <c r="H2695" s="32">
        <f>IFERROR(IF(MATCH(F_SEARCHES!$A2695,'F_ ORDERS'!A:A,0),1,),0)</f>
        <v>1</v>
      </c>
    </row>
    <row r="2696" spans="1:8" x14ac:dyDescent="0.2">
      <c r="A2696" s="37" t="str">
        <f t="shared" si="42"/>
        <v>59.56.147.138|44048|0.345833333332848</v>
      </c>
      <c r="B2696" s="32">
        <v>9694</v>
      </c>
      <c r="C2696" s="32" t="s">
        <v>3601</v>
      </c>
      <c r="D2696" s="38">
        <f>INT(DT!A2696)</f>
        <v>44048</v>
      </c>
      <c r="E2696" s="39">
        <f>DT!A2696-INT(DT!A2696)</f>
        <v>0.34583333333284827</v>
      </c>
      <c r="F2696" s="32" t="s">
        <v>467</v>
      </c>
      <c r="G2696" s="39">
        <f>IF(F_SEARCHES!$H2696=1,(VLOOKUP(F_SEARCHES!$A2696,'F_ ORDERS'!A:G,7,FALSE)+VLOOKUP(F_SEARCHES!$A2696,'F_ ORDERS'!A:H,8,FALSE))-(F_SEARCHES!$D2696+F_SEARCHES!$E2696),0)</f>
        <v>0</v>
      </c>
      <c r="H2696" s="32">
        <f>IFERROR(IF(MATCH(F_SEARCHES!$A2696,'F_ ORDERS'!A:A,0),1,),0)</f>
        <v>0</v>
      </c>
    </row>
    <row r="2697" spans="1:8" x14ac:dyDescent="0.2">
      <c r="A2697" s="37" t="str">
        <f t="shared" si="42"/>
        <v>59.68.223.143|45123|0.877384259263636</v>
      </c>
      <c r="B2697" s="32">
        <v>9695</v>
      </c>
      <c r="C2697" s="32" t="s">
        <v>3602</v>
      </c>
      <c r="D2697" s="38">
        <f>INT(DT!A2697)</f>
        <v>45123</v>
      </c>
      <c r="E2697" s="39">
        <f>DT!A2697-INT(DT!A2697)</f>
        <v>0.87738425926363561</v>
      </c>
      <c r="F2697" s="32" t="s">
        <v>277</v>
      </c>
      <c r="G2697" s="39">
        <f>IF(F_SEARCHES!$H2697=1,(VLOOKUP(F_SEARCHES!$A2697,'F_ ORDERS'!A:G,7,FALSE)+VLOOKUP(F_SEARCHES!$A2697,'F_ ORDERS'!A:H,8,FALSE))-(F_SEARCHES!$D2697+F_SEARCHES!$E2697),0)</f>
        <v>0</v>
      </c>
      <c r="H2697" s="32">
        <f>IFERROR(IF(MATCH(F_SEARCHES!$A2697,'F_ ORDERS'!A:A,0),1,),0)</f>
        <v>0</v>
      </c>
    </row>
    <row r="2698" spans="1:8" x14ac:dyDescent="0.2">
      <c r="A2698" s="37" t="str">
        <f t="shared" si="42"/>
        <v>59.76.50.141|44502|0.740416666667443</v>
      </c>
      <c r="B2698" s="32">
        <v>9696</v>
      </c>
      <c r="C2698" s="32" t="s">
        <v>3603</v>
      </c>
      <c r="D2698" s="38">
        <f>INT(DT!A2698)</f>
        <v>44502</v>
      </c>
      <c r="E2698" s="39">
        <f>DT!A2698-INT(DT!A2698)</f>
        <v>0.74041666666744277</v>
      </c>
      <c r="F2698" s="32" t="s">
        <v>427</v>
      </c>
      <c r="G2698" s="39">
        <f>IF(F_SEARCHES!$H2698=1,(VLOOKUP(F_SEARCHES!$A2698,'F_ ORDERS'!A:G,7,FALSE)+VLOOKUP(F_SEARCHES!$A2698,'F_ ORDERS'!A:H,8,FALSE))-(F_SEARCHES!$D2698+F_SEARCHES!$E2698),0)</f>
        <v>7.2407407409627922E-2</v>
      </c>
      <c r="H2698" s="32">
        <f>IFERROR(IF(MATCH(F_SEARCHES!$A2698,'F_ ORDERS'!A:A,0),1,),0)</f>
        <v>1</v>
      </c>
    </row>
    <row r="2699" spans="1:8" x14ac:dyDescent="0.2">
      <c r="A2699" s="37" t="str">
        <f t="shared" si="42"/>
        <v>59.85.171.81|45486|0.187847222223354</v>
      </c>
      <c r="B2699" s="32">
        <v>9697</v>
      </c>
      <c r="C2699" s="32" t="s">
        <v>3604</v>
      </c>
      <c r="D2699" s="38">
        <f>INT(DT!A2699)</f>
        <v>45486</v>
      </c>
      <c r="E2699" s="39">
        <f>DT!A2699-INT(DT!A2699)</f>
        <v>0.18784722222335404</v>
      </c>
      <c r="F2699" s="32" t="s">
        <v>351</v>
      </c>
      <c r="G2699" s="39">
        <f>IF(F_SEARCHES!$H2699=1,(VLOOKUP(F_SEARCHES!$A2699,'F_ ORDERS'!A:G,7,FALSE)+VLOOKUP(F_SEARCHES!$A2699,'F_ ORDERS'!A:H,8,FALSE))-(F_SEARCHES!$D2699+F_SEARCHES!$E2699),0)</f>
        <v>9.375E-2</v>
      </c>
      <c r="H2699" s="32">
        <f>IFERROR(IF(MATCH(F_SEARCHES!$A2699,'F_ ORDERS'!A:A,0),1,),0)</f>
        <v>1</v>
      </c>
    </row>
    <row r="2700" spans="1:8" x14ac:dyDescent="0.2">
      <c r="A2700" s="37" t="str">
        <f t="shared" si="42"/>
        <v>59.90.101.137|45363|0.982766203713254</v>
      </c>
      <c r="B2700" s="32">
        <v>9698</v>
      </c>
      <c r="C2700" s="32" t="s">
        <v>3605</v>
      </c>
      <c r="D2700" s="38">
        <f>INT(DT!A2700)</f>
        <v>45363</v>
      </c>
      <c r="E2700" s="39">
        <f>DT!A2700-INT(DT!A2700)</f>
        <v>0.98276620371325407</v>
      </c>
      <c r="F2700" s="32" t="s">
        <v>456</v>
      </c>
      <c r="G2700" s="39">
        <f>IF(F_SEARCHES!$H2700=1,(VLOOKUP(F_SEARCHES!$A2700,'F_ ORDERS'!A:G,7,FALSE)+VLOOKUP(F_SEARCHES!$A2700,'F_ ORDERS'!A:H,8,FALSE))-(F_SEARCHES!$D2700+F_SEARCHES!$E2700),0)</f>
        <v>0.10537037037283881</v>
      </c>
      <c r="H2700" s="32">
        <f>IFERROR(IF(MATCH(F_SEARCHES!$A2700,'F_ ORDERS'!A:A,0),1,),0)</f>
        <v>1</v>
      </c>
    </row>
    <row r="2701" spans="1:8" x14ac:dyDescent="0.2">
      <c r="A2701" s="37" t="str">
        <f t="shared" si="42"/>
        <v>59.90.180.60|45226|0.699594907397113</v>
      </c>
      <c r="B2701" s="32">
        <v>9699</v>
      </c>
      <c r="C2701" s="32" t="s">
        <v>3606</v>
      </c>
      <c r="D2701" s="38">
        <f>INT(DT!A2701)</f>
        <v>45226</v>
      </c>
      <c r="E2701" s="39">
        <f>DT!A2701-INT(DT!A2701)</f>
        <v>0.69959490739711327</v>
      </c>
      <c r="F2701" s="32" t="s">
        <v>449</v>
      </c>
      <c r="G2701" s="39">
        <f>IF(F_SEARCHES!$H2701=1,(VLOOKUP(F_SEARCHES!$A2701,'F_ ORDERS'!A:G,7,FALSE)+VLOOKUP(F_SEARCHES!$A2701,'F_ ORDERS'!A:H,8,FALSE))-(F_SEARCHES!$D2701+F_SEARCHES!$E2701),0)</f>
        <v>0</v>
      </c>
      <c r="H2701" s="32">
        <f>IFERROR(IF(MATCH(F_SEARCHES!$A2701,'F_ ORDERS'!A:A,0),1,),0)</f>
        <v>0</v>
      </c>
    </row>
    <row r="2702" spans="1:8" x14ac:dyDescent="0.2">
      <c r="A2702" s="37" t="str">
        <f t="shared" si="42"/>
        <v>59.90.193.79|44183|0.918912037042901</v>
      </c>
      <c r="B2702" s="32">
        <v>9700</v>
      </c>
      <c r="C2702" s="32" t="s">
        <v>3607</v>
      </c>
      <c r="D2702" s="38">
        <f>INT(DT!A2702)</f>
        <v>44183</v>
      </c>
      <c r="E2702" s="39">
        <f>DT!A2702-INT(DT!A2702)</f>
        <v>0.91891203704290092</v>
      </c>
      <c r="F2702" s="32" t="s">
        <v>360</v>
      </c>
      <c r="G2702" s="39">
        <f>IF(F_SEARCHES!$H2702=1,(VLOOKUP(F_SEARCHES!$A2702,'F_ ORDERS'!A:G,7,FALSE)+VLOOKUP(F_SEARCHES!$A2702,'F_ ORDERS'!A:H,8,FALSE))-(F_SEARCHES!$D2702+F_SEARCHES!$E2702),0)</f>
        <v>1.6458333331684116E-2</v>
      </c>
      <c r="H2702" s="32">
        <f>IFERROR(IF(MATCH(F_SEARCHES!$A2702,'F_ ORDERS'!A:A,0),1,),0)</f>
        <v>1</v>
      </c>
    </row>
    <row r="2703" spans="1:8" x14ac:dyDescent="0.2">
      <c r="A2703" s="37" t="str">
        <f t="shared" si="42"/>
        <v>6.114.229.114|44031|0.749189814807323</v>
      </c>
      <c r="B2703" s="32">
        <v>9701</v>
      </c>
      <c r="C2703" s="32" t="s">
        <v>3608</v>
      </c>
      <c r="D2703" s="38">
        <f>INT(DT!A2703)</f>
        <v>44031</v>
      </c>
      <c r="E2703" s="39">
        <f>DT!A2703-INT(DT!A2703)</f>
        <v>0.74918981480732327</v>
      </c>
      <c r="F2703" s="32" t="s">
        <v>435</v>
      </c>
      <c r="G2703" s="39">
        <f>IF(F_SEARCHES!$H2703=1,(VLOOKUP(F_SEARCHES!$A2703,'F_ ORDERS'!A:G,7,FALSE)+VLOOKUP(F_SEARCHES!$A2703,'F_ ORDERS'!A:H,8,FALSE))-(F_SEARCHES!$D2703+F_SEARCHES!$E2703),0)</f>
        <v>0</v>
      </c>
      <c r="H2703" s="32">
        <f>IFERROR(IF(MATCH(F_SEARCHES!$A2703,'F_ ORDERS'!A:A,0),1,),0)</f>
        <v>0</v>
      </c>
    </row>
    <row r="2704" spans="1:8" x14ac:dyDescent="0.2">
      <c r="A2704" s="37" t="str">
        <f t="shared" si="42"/>
        <v>6.14.157.238|45432|0.402523148150067</v>
      </c>
      <c r="B2704" s="32">
        <v>9702</v>
      </c>
      <c r="C2704" s="32" t="s">
        <v>3609</v>
      </c>
      <c r="D2704" s="38">
        <f>INT(DT!A2704)</f>
        <v>45432</v>
      </c>
      <c r="E2704" s="39">
        <f>DT!A2704-INT(DT!A2704)</f>
        <v>0.40252314815006685</v>
      </c>
      <c r="F2704" s="32" t="s">
        <v>425</v>
      </c>
      <c r="G2704" s="39">
        <f>IF(F_SEARCHES!$H2704=1,(VLOOKUP(F_SEARCHES!$A2704,'F_ ORDERS'!A:G,7,FALSE)+VLOOKUP(F_SEARCHES!$A2704,'F_ ORDERS'!A:H,8,FALSE))-(F_SEARCHES!$D2704+F_SEARCHES!$E2704),0)</f>
        <v>0.11053240740875481</v>
      </c>
      <c r="H2704" s="32">
        <f>IFERROR(IF(MATCH(F_SEARCHES!$A2704,'F_ ORDERS'!A:A,0),1,),0)</f>
        <v>1</v>
      </c>
    </row>
    <row r="2705" spans="1:8" x14ac:dyDescent="0.2">
      <c r="A2705" s="37" t="str">
        <f t="shared" si="42"/>
        <v>6.17.27.210|42858|0.142314814816928</v>
      </c>
      <c r="B2705" s="32">
        <v>9703</v>
      </c>
      <c r="C2705" s="32" t="s">
        <v>3610</v>
      </c>
      <c r="D2705" s="38">
        <f>INT(DT!A2705)</f>
        <v>42858</v>
      </c>
      <c r="E2705" s="39">
        <f>DT!A2705-INT(DT!A2705)</f>
        <v>0.14231481481692754</v>
      </c>
      <c r="F2705" s="32" t="s">
        <v>263</v>
      </c>
      <c r="G2705" s="39">
        <f>IF(F_SEARCHES!$H2705=1,(VLOOKUP(F_SEARCHES!$A2705,'F_ ORDERS'!A:G,7,FALSE)+VLOOKUP(F_SEARCHES!$A2705,'F_ ORDERS'!A:H,8,FALSE))-(F_SEARCHES!$D2705+F_SEARCHES!$E2705),0)</f>
        <v>4.0277777807204984E-3</v>
      </c>
      <c r="H2705" s="32">
        <f>IFERROR(IF(MATCH(F_SEARCHES!$A2705,'F_ ORDERS'!A:A,0),1,),0)</f>
        <v>1</v>
      </c>
    </row>
    <row r="2706" spans="1:8" x14ac:dyDescent="0.2">
      <c r="A2706" s="37" t="str">
        <f t="shared" si="42"/>
        <v>6.181.149.122|42850|0.835902777776937</v>
      </c>
      <c r="B2706" s="32">
        <v>9704</v>
      </c>
      <c r="C2706" s="32" t="s">
        <v>3611</v>
      </c>
      <c r="D2706" s="38">
        <f>INT(DT!A2706)</f>
        <v>42850</v>
      </c>
      <c r="E2706" s="39">
        <f>DT!A2706-INT(DT!A2706)</f>
        <v>0.835902777776937</v>
      </c>
      <c r="F2706" s="32" t="s">
        <v>489</v>
      </c>
      <c r="G2706" s="39">
        <f>IF(F_SEARCHES!$H2706=1,(VLOOKUP(F_SEARCHES!$A2706,'F_ ORDERS'!A:G,7,FALSE)+VLOOKUP(F_SEARCHES!$A2706,'F_ ORDERS'!A:H,8,FALSE))-(F_SEARCHES!$D2706+F_SEARCHES!$E2706),0)</f>
        <v>5.2870370367600117E-2</v>
      </c>
      <c r="H2706" s="32">
        <f>IFERROR(IF(MATCH(F_SEARCHES!$A2706,'F_ ORDERS'!A:A,0),1,),0)</f>
        <v>1</v>
      </c>
    </row>
    <row r="2707" spans="1:8" x14ac:dyDescent="0.2">
      <c r="A2707" s="37" t="str">
        <f t="shared" si="42"/>
        <v>6.195.124.114|44560|0.102500000000873</v>
      </c>
      <c r="B2707" s="32">
        <v>9705</v>
      </c>
      <c r="C2707" s="32" t="s">
        <v>3612</v>
      </c>
      <c r="D2707" s="38">
        <f>INT(DT!A2707)</f>
        <v>44560</v>
      </c>
      <c r="E2707" s="39">
        <f>DT!A2707-INT(DT!A2707)</f>
        <v>0.10250000000087311</v>
      </c>
      <c r="F2707" s="32" t="s">
        <v>421</v>
      </c>
      <c r="G2707" s="39">
        <f>IF(F_SEARCHES!$H2707=1,(VLOOKUP(F_SEARCHES!$A2707,'F_ ORDERS'!A:G,7,FALSE)+VLOOKUP(F_SEARCHES!$A2707,'F_ ORDERS'!A:H,8,FALSE))-(F_SEARCHES!$D2707+F_SEARCHES!$E2707),0)</f>
        <v>4.2592592595610768E-2</v>
      </c>
      <c r="H2707" s="32">
        <f>IFERROR(IF(MATCH(F_SEARCHES!$A2707,'F_ ORDERS'!A:A,0),1,),0)</f>
        <v>1</v>
      </c>
    </row>
    <row r="2708" spans="1:8" x14ac:dyDescent="0.2">
      <c r="A2708" s="37" t="str">
        <f t="shared" si="42"/>
        <v>6.228.156.131|45365|0.511793981480878</v>
      </c>
      <c r="B2708" s="32">
        <v>9706</v>
      </c>
      <c r="C2708" s="32" t="s">
        <v>3613</v>
      </c>
      <c r="D2708" s="38">
        <f>INT(DT!A2708)</f>
        <v>45365</v>
      </c>
      <c r="E2708" s="39">
        <f>DT!A2708-INT(DT!A2708)</f>
        <v>0.51179398148087785</v>
      </c>
      <c r="F2708" s="32" t="s">
        <v>325</v>
      </c>
      <c r="G2708" s="39">
        <f>IF(F_SEARCHES!$H2708=1,(VLOOKUP(F_SEARCHES!$A2708,'F_ ORDERS'!A:G,7,FALSE)+VLOOKUP(F_SEARCHES!$A2708,'F_ ORDERS'!A:H,8,FALSE))-(F_SEARCHES!$D2708+F_SEARCHES!$E2708),0)</f>
        <v>2.7569444442633539E-2</v>
      </c>
      <c r="H2708" s="32">
        <f>IFERROR(IF(MATCH(F_SEARCHES!$A2708,'F_ ORDERS'!A:A,0),1,),0)</f>
        <v>1</v>
      </c>
    </row>
    <row r="2709" spans="1:8" x14ac:dyDescent="0.2">
      <c r="A2709" s="37" t="str">
        <f t="shared" si="42"/>
        <v>6.33.157.28|44696|0.0394907407389837</v>
      </c>
      <c r="B2709" s="32">
        <v>9707</v>
      </c>
      <c r="C2709" s="32" t="s">
        <v>3614</v>
      </c>
      <c r="D2709" s="38">
        <f>INT(DT!A2709)</f>
        <v>44696</v>
      </c>
      <c r="E2709" s="39">
        <f>DT!A2709-INT(DT!A2709)</f>
        <v>3.9490740738983732E-2</v>
      </c>
      <c r="F2709" s="32" t="s">
        <v>335</v>
      </c>
      <c r="G2709" s="39">
        <f>IF(F_SEARCHES!$H2709=1,(VLOOKUP(F_SEARCHES!$A2709,'F_ ORDERS'!A:G,7,FALSE)+VLOOKUP(F_SEARCHES!$A2709,'F_ ORDERS'!A:H,8,FALSE))-(F_SEARCHES!$D2709+F_SEARCHES!$E2709),0)</f>
        <v>2.2106481483206153E-3</v>
      </c>
      <c r="H2709" s="32">
        <f>IFERROR(IF(MATCH(F_SEARCHES!$A2709,'F_ ORDERS'!A:A,0),1,),0)</f>
        <v>1</v>
      </c>
    </row>
    <row r="2710" spans="1:8" x14ac:dyDescent="0.2">
      <c r="A2710" s="37" t="str">
        <f t="shared" si="42"/>
        <v>6.47.166.229|44567|0.192268518519995</v>
      </c>
      <c r="B2710" s="32">
        <v>9708</v>
      </c>
      <c r="C2710" s="32" t="s">
        <v>3615</v>
      </c>
      <c r="D2710" s="38">
        <f>INT(DT!A2710)</f>
        <v>44567</v>
      </c>
      <c r="E2710" s="39">
        <f>DT!A2710-INT(DT!A2710)</f>
        <v>0.19226851851999527</v>
      </c>
      <c r="F2710" s="32" t="s">
        <v>450</v>
      </c>
      <c r="G2710" s="39">
        <f>IF(F_SEARCHES!$H2710=1,(VLOOKUP(F_SEARCHES!$A2710,'F_ ORDERS'!A:G,7,FALSE)+VLOOKUP(F_SEARCHES!$A2710,'F_ ORDERS'!A:H,8,FALSE))-(F_SEARCHES!$D2710+F_SEARCHES!$E2710),0)</f>
        <v>8.0428240740729962E-2</v>
      </c>
      <c r="H2710" s="32">
        <f>IFERROR(IF(MATCH(F_SEARCHES!$A2710,'F_ ORDERS'!A:A,0),1,),0)</f>
        <v>1</v>
      </c>
    </row>
    <row r="2711" spans="1:8" x14ac:dyDescent="0.2">
      <c r="A2711" s="37" t="str">
        <f t="shared" si="42"/>
        <v>6.62.104.96|45037|0.0359606481506489</v>
      </c>
      <c r="B2711" s="32">
        <v>9709</v>
      </c>
      <c r="C2711" s="32" t="s">
        <v>3616</v>
      </c>
      <c r="D2711" s="38">
        <f>INT(DT!A2711)</f>
        <v>45037</v>
      </c>
      <c r="E2711" s="39">
        <f>DT!A2711-INT(DT!A2711)</f>
        <v>3.5960648150648922E-2</v>
      </c>
      <c r="F2711" s="32" t="s">
        <v>212</v>
      </c>
      <c r="G2711" s="39">
        <f>IF(F_SEARCHES!$H2711=1,(VLOOKUP(F_SEARCHES!$A2711,'F_ ORDERS'!A:G,7,FALSE)+VLOOKUP(F_SEARCHES!$A2711,'F_ ORDERS'!A:H,8,FALSE))-(F_SEARCHES!$D2711+F_SEARCHES!$E2711),0)</f>
        <v>2.8287037035624962E-2</v>
      </c>
      <c r="H2711" s="32">
        <f>IFERROR(IF(MATCH(F_SEARCHES!$A2711,'F_ ORDERS'!A:A,0),1,),0)</f>
        <v>1</v>
      </c>
    </row>
    <row r="2712" spans="1:8" x14ac:dyDescent="0.2">
      <c r="A2712" s="37" t="str">
        <f t="shared" si="42"/>
        <v>6.81.32.48|45598|0.160648148150358</v>
      </c>
      <c r="B2712" s="32">
        <v>9710</v>
      </c>
      <c r="C2712" s="32" t="s">
        <v>3617</v>
      </c>
      <c r="D2712" s="38">
        <f>INT(DT!A2712)</f>
        <v>45598</v>
      </c>
      <c r="E2712" s="39">
        <f>DT!A2712-INT(DT!A2712)</f>
        <v>0.16064814815035788</v>
      </c>
      <c r="F2712" s="32" t="s">
        <v>236</v>
      </c>
      <c r="G2712" s="39">
        <f>IF(F_SEARCHES!$H2712=1,(VLOOKUP(F_SEARCHES!$A2712,'F_ ORDERS'!A:G,7,FALSE)+VLOOKUP(F_SEARCHES!$A2712,'F_ ORDERS'!A:H,8,FALSE))-(F_SEARCHES!$D2712+F_SEARCHES!$E2712),0)</f>
        <v>3.9965277777810115E-2</v>
      </c>
      <c r="H2712" s="32">
        <f>IFERROR(IF(MATCH(F_SEARCHES!$A2712,'F_ ORDERS'!A:A,0),1,),0)</f>
        <v>1</v>
      </c>
    </row>
    <row r="2713" spans="1:8" x14ac:dyDescent="0.2">
      <c r="A2713" s="37" t="str">
        <f t="shared" si="42"/>
        <v>60.1.147.231|44538|0.824884259258397</v>
      </c>
      <c r="B2713" s="32">
        <v>9711</v>
      </c>
      <c r="C2713" s="32" t="s">
        <v>3618</v>
      </c>
      <c r="D2713" s="38">
        <f>INT(DT!A2713)</f>
        <v>44538</v>
      </c>
      <c r="E2713" s="39">
        <f>DT!A2713-INT(DT!A2713)</f>
        <v>0.82488425925839692</v>
      </c>
      <c r="F2713" s="32" t="s">
        <v>252</v>
      </c>
      <c r="G2713" s="39">
        <f>IF(F_SEARCHES!$H2713=1,(VLOOKUP(F_SEARCHES!$A2713,'F_ ORDERS'!A:G,7,FALSE)+VLOOKUP(F_SEARCHES!$A2713,'F_ ORDERS'!A:H,8,FALSE))-(F_SEARCHES!$D2713+F_SEARCHES!$E2713),0)</f>
        <v>6.0405092590372078E-2</v>
      </c>
      <c r="H2713" s="32">
        <f>IFERROR(IF(MATCH(F_SEARCHES!$A2713,'F_ ORDERS'!A:A,0),1,),0)</f>
        <v>1</v>
      </c>
    </row>
    <row r="2714" spans="1:8" x14ac:dyDescent="0.2">
      <c r="A2714" s="37" t="str">
        <f t="shared" si="42"/>
        <v>60.109.140.102|45096|0.638518518520868</v>
      </c>
      <c r="B2714" s="32">
        <v>9712</v>
      </c>
      <c r="C2714" s="32" t="s">
        <v>3619</v>
      </c>
      <c r="D2714" s="38">
        <f>INT(DT!A2714)</f>
        <v>45096</v>
      </c>
      <c r="E2714" s="39">
        <f>DT!A2714-INT(DT!A2714)</f>
        <v>0.63851851852086838</v>
      </c>
      <c r="F2714" s="32" t="s">
        <v>465</v>
      </c>
      <c r="G2714" s="39">
        <f>IF(F_SEARCHES!$H2714=1,(VLOOKUP(F_SEARCHES!$A2714,'F_ ORDERS'!A:G,7,FALSE)+VLOOKUP(F_SEARCHES!$A2714,'F_ ORDERS'!A:H,8,FALSE))-(F_SEARCHES!$D2714+F_SEARCHES!$E2714),0)</f>
        <v>5.9467592589498963E-2</v>
      </c>
      <c r="H2714" s="32">
        <f>IFERROR(IF(MATCH(F_SEARCHES!$A2714,'F_ ORDERS'!A:A,0),1,),0)</f>
        <v>1</v>
      </c>
    </row>
    <row r="2715" spans="1:8" x14ac:dyDescent="0.2">
      <c r="A2715" s="37" t="str">
        <f t="shared" si="42"/>
        <v>60.114.216.228|44536|0.951145833343617</v>
      </c>
      <c r="B2715" s="32">
        <v>9713</v>
      </c>
      <c r="C2715" s="32" t="s">
        <v>3620</v>
      </c>
      <c r="D2715" s="38">
        <f>INT(DT!A2715)</f>
        <v>44536</v>
      </c>
      <c r="E2715" s="39">
        <f>DT!A2715-INT(DT!A2715)</f>
        <v>0.95114583334361669</v>
      </c>
      <c r="F2715" s="32" t="s">
        <v>33</v>
      </c>
      <c r="G2715" s="39">
        <f>IF(F_SEARCHES!$H2715=1,(VLOOKUP(F_SEARCHES!$A2715,'F_ ORDERS'!A:G,7,FALSE)+VLOOKUP(F_SEARCHES!$A2715,'F_ ORDERS'!A:H,8,FALSE))-(F_SEARCHES!$D2715+F_SEARCHES!$E2715),0)</f>
        <v>0</v>
      </c>
      <c r="H2715" s="32">
        <f>IFERROR(IF(MATCH(F_SEARCHES!$A2715,'F_ ORDERS'!A:A,0),1,),0)</f>
        <v>0</v>
      </c>
    </row>
    <row r="2716" spans="1:8" x14ac:dyDescent="0.2">
      <c r="A2716" s="37" t="str">
        <f t="shared" si="42"/>
        <v>60.115.34.170|45336|0.214178240741603</v>
      </c>
      <c r="B2716" s="32">
        <v>9714</v>
      </c>
      <c r="C2716" s="32" t="s">
        <v>3621</v>
      </c>
      <c r="D2716" s="38">
        <f>INT(DT!A2716)</f>
        <v>45336</v>
      </c>
      <c r="E2716" s="39">
        <f>DT!A2716-INT(DT!A2716)</f>
        <v>0.21417824074160308</v>
      </c>
      <c r="F2716" s="32" t="s">
        <v>246</v>
      </c>
      <c r="G2716" s="39">
        <f>IF(F_SEARCHES!$H2716=1,(VLOOKUP(F_SEARCHES!$A2716,'F_ ORDERS'!A:G,7,FALSE)+VLOOKUP(F_SEARCHES!$A2716,'F_ ORDERS'!A:H,8,FALSE))-(F_SEARCHES!$D2716+F_SEARCHES!$E2716),0)</f>
        <v>4.2824074072996154E-2</v>
      </c>
      <c r="H2716" s="32">
        <f>IFERROR(IF(MATCH(F_SEARCHES!$A2716,'F_ ORDERS'!A:A,0),1,),0)</f>
        <v>1</v>
      </c>
    </row>
    <row r="2717" spans="1:8" x14ac:dyDescent="0.2">
      <c r="A2717" s="37" t="str">
        <f t="shared" si="42"/>
        <v>60.151.215.17|45317|0.226886574077071</v>
      </c>
      <c r="B2717" s="32">
        <v>9715</v>
      </c>
      <c r="C2717" s="32" t="s">
        <v>3622</v>
      </c>
      <c r="D2717" s="38">
        <f>INT(DT!A2717)</f>
        <v>45317</v>
      </c>
      <c r="E2717" s="39">
        <f>DT!A2717-INT(DT!A2717)</f>
        <v>0.22688657407707069</v>
      </c>
      <c r="F2717" s="32" t="s">
        <v>73</v>
      </c>
      <c r="G2717" s="39">
        <f>IF(F_SEARCHES!$H2717=1,(VLOOKUP(F_SEARCHES!$A2717,'F_ ORDERS'!A:G,7,FALSE)+VLOOKUP(F_SEARCHES!$A2717,'F_ ORDERS'!A:H,8,FALSE))-(F_SEARCHES!$D2717+F_SEARCHES!$E2717),0)</f>
        <v>7.7280092591536231E-2</v>
      </c>
      <c r="H2717" s="32">
        <f>IFERROR(IF(MATCH(F_SEARCHES!$A2717,'F_ ORDERS'!A:A,0),1,),0)</f>
        <v>1</v>
      </c>
    </row>
    <row r="2718" spans="1:8" x14ac:dyDescent="0.2">
      <c r="A2718" s="37" t="str">
        <f t="shared" si="42"/>
        <v>60.184.44.113|44962|0.179236111107457</v>
      </c>
      <c r="B2718" s="32">
        <v>9716</v>
      </c>
      <c r="C2718" s="32" t="s">
        <v>3623</v>
      </c>
      <c r="D2718" s="38">
        <f>INT(DT!A2718)</f>
        <v>44962</v>
      </c>
      <c r="E2718" s="39">
        <f>DT!A2718-INT(DT!A2718)</f>
        <v>0.17923611110745696</v>
      </c>
      <c r="F2718" s="32" t="s">
        <v>440</v>
      </c>
      <c r="G2718" s="39">
        <f>IF(F_SEARCHES!$H2718=1,(VLOOKUP(F_SEARCHES!$A2718,'F_ ORDERS'!A:G,7,FALSE)+VLOOKUP(F_SEARCHES!$A2718,'F_ ORDERS'!A:H,8,FALSE))-(F_SEARCHES!$D2718+F_SEARCHES!$E2718),0)</f>
        <v>0</v>
      </c>
      <c r="H2718" s="32">
        <f>IFERROR(IF(MATCH(F_SEARCHES!$A2718,'F_ ORDERS'!A:A,0),1,),0)</f>
        <v>0</v>
      </c>
    </row>
    <row r="2719" spans="1:8" x14ac:dyDescent="0.2">
      <c r="A2719" s="37" t="str">
        <f t="shared" si="42"/>
        <v>60.192.235.63|44141|0.952314814807323</v>
      </c>
      <c r="B2719" s="32">
        <v>9717</v>
      </c>
      <c r="C2719" s="32" t="s">
        <v>3624</v>
      </c>
      <c r="D2719" s="38">
        <f>INT(DT!A2719)</f>
        <v>44141</v>
      </c>
      <c r="E2719" s="39">
        <f>DT!A2719-INT(DT!A2719)</f>
        <v>0.95231481480732327</v>
      </c>
      <c r="F2719" s="32" t="s">
        <v>439</v>
      </c>
      <c r="G2719" s="39">
        <f>IF(F_SEARCHES!$H2719=1,(VLOOKUP(F_SEARCHES!$A2719,'F_ ORDERS'!A:G,7,FALSE)+VLOOKUP(F_SEARCHES!$A2719,'F_ ORDERS'!A:H,8,FALSE))-(F_SEARCHES!$D2719+F_SEARCHES!$E2719),0)</f>
        <v>0</v>
      </c>
      <c r="H2719" s="32">
        <f>IFERROR(IF(MATCH(F_SEARCHES!$A2719,'F_ ORDERS'!A:A,0),1,),0)</f>
        <v>0</v>
      </c>
    </row>
    <row r="2720" spans="1:8" x14ac:dyDescent="0.2">
      <c r="A2720" s="37" t="str">
        <f t="shared" si="42"/>
        <v>60.207.215.18|42389|0.637789351851097</v>
      </c>
      <c r="B2720" s="32">
        <v>9718</v>
      </c>
      <c r="C2720" s="32" t="s">
        <v>3625</v>
      </c>
      <c r="D2720" s="38">
        <f>INT(DT!A2720)</f>
        <v>42389</v>
      </c>
      <c r="E2720" s="39">
        <f>DT!A2720-INT(DT!A2720)</f>
        <v>0.63778935185109731</v>
      </c>
      <c r="F2720" s="32" t="s">
        <v>263</v>
      </c>
      <c r="G2720" s="39">
        <f>IF(F_SEARCHES!$H2720=1,(VLOOKUP(F_SEARCHES!$A2720,'F_ ORDERS'!A:G,7,FALSE)+VLOOKUP(F_SEARCHES!$A2720,'F_ ORDERS'!A:H,8,FALSE))-(F_SEARCHES!$D2720+F_SEARCHES!$E2720),0)</f>
        <v>0.10020833333692281</v>
      </c>
      <c r="H2720" s="32">
        <f>IFERROR(IF(MATCH(F_SEARCHES!$A2720,'F_ ORDERS'!A:A,0),1,),0)</f>
        <v>1</v>
      </c>
    </row>
    <row r="2721" spans="1:8" x14ac:dyDescent="0.2">
      <c r="A2721" s="37" t="str">
        <f t="shared" si="42"/>
        <v>60.207.96.178|44417|0.284803240741894</v>
      </c>
      <c r="B2721" s="32">
        <v>9719</v>
      </c>
      <c r="C2721" s="32" t="s">
        <v>3626</v>
      </c>
      <c r="D2721" s="38">
        <f>INT(DT!A2721)</f>
        <v>44417</v>
      </c>
      <c r="E2721" s="39">
        <f>DT!A2721-INT(DT!A2721)</f>
        <v>0.28480324074189411</v>
      </c>
      <c r="F2721" s="32" t="s">
        <v>51</v>
      </c>
      <c r="G2721" s="39">
        <f>IF(F_SEARCHES!$H2721=1,(VLOOKUP(F_SEARCHES!$A2721,'F_ ORDERS'!A:G,7,FALSE)+VLOOKUP(F_SEARCHES!$A2721,'F_ ORDERS'!A:H,8,FALSE))-(F_SEARCHES!$D2721+F_SEARCHES!$E2721),0)</f>
        <v>0</v>
      </c>
      <c r="H2721" s="32">
        <f>IFERROR(IF(MATCH(F_SEARCHES!$A2721,'F_ ORDERS'!A:A,0),1,),0)</f>
        <v>0</v>
      </c>
    </row>
    <row r="2722" spans="1:8" x14ac:dyDescent="0.2">
      <c r="A2722" s="37" t="str">
        <f t="shared" si="42"/>
        <v>60.224.117.32|43608|0.67318287037051</v>
      </c>
      <c r="B2722" s="32">
        <v>9720</v>
      </c>
      <c r="C2722" s="32" t="s">
        <v>3627</v>
      </c>
      <c r="D2722" s="38">
        <f>INT(DT!A2722)</f>
        <v>43608</v>
      </c>
      <c r="E2722" s="39">
        <f>DT!A2722-INT(DT!A2722)</f>
        <v>0.6731828703705105</v>
      </c>
      <c r="F2722" s="32" t="s">
        <v>470</v>
      </c>
      <c r="G2722" s="39">
        <f>IF(F_SEARCHES!$H2722=1,(VLOOKUP(F_SEARCHES!$A2722,'F_ ORDERS'!A:G,7,FALSE)+VLOOKUP(F_SEARCHES!$A2722,'F_ ORDERS'!A:H,8,FALSE))-(F_SEARCHES!$D2722+F_SEARCHES!$E2722),0)</f>
        <v>0</v>
      </c>
      <c r="H2722" s="32">
        <f>IFERROR(IF(MATCH(F_SEARCHES!$A2722,'F_ ORDERS'!A:A,0),1,),0)</f>
        <v>0</v>
      </c>
    </row>
    <row r="2723" spans="1:8" x14ac:dyDescent="0.2">
      <c r="A2723" s="37" t="str">
        <f t="shared" si="42"/>
        <v>60.230.115.67|42353|0.239143518519995</v>
      </c>
      <c r="B2723" s="32">
        <v>9721</v>
      </c>
      <c r="C2723" s="32" t="s">
        <v>3628</v>
      </c>
      <c r="D2723" s="38">
        <f>INT(DT!A2723)</f>
        <v>42353</v>
      </c>
      <c r="E2723" s="39">
        <f>DT!A2723-INT(DT!A2723)</f>
        <v>0.23914351851999527</v>
      </c>
      <c r="F2723" s="32" t="s">
        <v>246</v>
      </c>
      <c r="G2723" s="39">
        <f>IF(F_SEARCHES!$H2723=1,(VLOOKUP(F_SEARCHES!$A2723,'F_ ORDERS'!A:G,7,FALSE)+VLOOKUP(F_SEARCHES!$A2723,'F_ ORDERS'!A:H,8,FALSE))-(F_SEARCHES!$D2723+F_SEARCHES!$E2723),0)</f>
        <v>0.10010416666773381</v>
      </c>
      <c r="H2723" s="32">
        <f>IFERROR(IF(MATCH(F_SEARCHES!$A2723,'F_ ORDERS'!A:A,0),1,),0)</f>
        <v>1</v>
      </c>
    </row>
    <row r="2724" spans="1:8" x14ac:dyDescent="0.2">
      <c r="A2724" s="37" t="str">
        <f t="shared" si="42"/>
        <v>60.242.213.38|44742|0.617152777776937</v>
      </c>
      <c r="B2724" s="32">
        <v>9722</v>
      </c>
      <c r="C2724" s="32" t="s">
        <v>3629</v>
      </c>
      <c r="D2724" s="38">
        <f>INT(DT!A2724)</f>
        <v>44742</v>
      </c>
      <c r="E2724" s="39">
        <f>DT!A2724-INT(DT!A2724)</f>
        <v>0.617152777776937</v>
      </c>
      <c r="F2724" s="32" t="s">
        <v>156</v>
      </c>
      <c r="G2724" s="39">
        <f>IF(F_SEARCHES!$H2724=1,(VLOOKUP(F_SEARCHES!$A2724,'F_ ORDERS'!A:G,7,FALSE)+VLOOKUP(F_SEARCHES!$A2724,'F_ ORDERS'!A:H,8,FALSE))-(F_SEARCHES!$D2724+F_SEARCHES!$E2724),0)</f>
        <v>8.4560185183363501E-2</v>
      </c>
      <c r="H2724" s="32">
        <f>IFERROR(IF(MATCH(F_SEARCHES!$A2724,'F_ ORDERS'!A:A,0),1,),0)</f>
        <v>1</v>
      </c>
    </row>
    <row r="2725" spans="1:8" x14ac:dyDescent="0.2">
      <c r="A2725" s="37" t="str">
        <f t="shared" si="42"/>
        <v>60.31.230.0|44674|0.796284722222481</v>
      </c>
      <c r="B2725" s="32">
        <v>9723</v>
      </c>
      <c r="C2725" s="32" t="s">
        <v>3630</v>
      </c>
      <c r="D2725" s="38">
        <f>INT(DT!A2725)</f>
        <v>44674</v>
      </c>
      <c r="E2725" s="39">
        <f>DT!A2725-INT(DT!A2725)</f>
        <v>0.79628472222248092</v>
      </c>
      <c r="F2725" s="32" t="s">
        <v>292</v>
      </c>
      <c r="G2725" s="39">
        <f>IF(F_SEARCHES!$H2725=1,(VLOOKUP(F_SEARCHES!$A2725,'F_ ORDERS'!A:G,7,FALSE)+VLOOKUP(F_SEARCHES!$A2725,'F_ ORDERS'!A:H,8,FALSE))-(F_SEARCHES!$D2725+F_SEARCHES!$E2725),0)</f>
        <v>0.12414351852203254</v>
      </c>
      <c r="H2725" s="32">
        <f>IFERROR(IF(MATCH(F_SEARCHES!$A2725,'F_ ORDERS'!A:A,0),1,),0)</f>
        <v>1</v>
      </c>
    </row>
    <row r="2726" spans="1:8" x14ac:dyDescent="0.2">
      <c r="A2726" s="37" t="str">
        <f t="shared" si="42"/>
        <v>60.73.162.129|45113|0.643171296287619</v>
      </c>
      <c r="B2726" s="32">
        <v>9724</v>
      </c>
      <c r="C2726" s="32" t="s">
        <v>3631</v>
      </c>
      <c r="D2726" s="38">
        <f>INT(DT!A2726)</f>
        <v>45113</v>
      </c>
      <c r="E2726" s="39">
        <f>DT!A2726-INT(DT!A2726)</f>
        <v>0.64317129628761904</v>
      </c>
      <c r="F2726" s="32" t="s">
        <v>270</v>
      </c>
      <c r="G2726" s="39">
        <f>IF(F_SEARCHES!$H2726=1,(VLOOKUP(F_SEARCHES!$A2726,'F_ ORDERS'!A:G,7,FALSE)+VLOOKUP(F_SEARCHES!$A2726,'F_ ORDERS'!A:H,8,FALSE))-(F_SEARCHES!$D2726+F_SEARCHES!$E2726),0)</f>
        <v>3.3333333340124227E-3</v>
      </c>
      <c r="H2726" s="32">
        <f>IFERROR(IF(MATCH(F_SEARCHES!$A2726,'F_ ORDERS'!A:A,0),1,),0)</f>
        <v>1</v>
      </c>
    </row>
    <row r="2727" spans="1:8" x14ac:dyDescent="0.2">
      <c r="A2727" s="37" t="str">
        <f t="shared" si="42"/>
        <v>60.85.124.218|45494|0.201527777782758</v>
      </c>
      <c r="B2727" s="32">
        <v>9725</v>
      </c>
      <c r="C2727" s="32" t="s">
        <v>3632</v>
      </c>
      <c r="D2727" s="38">
        <f>INT(DT!A2727)</f>
        <v>45494</v>
      </c>
      <c r="E2727" s="39">
        <f>DT!A2727-INT(DT!A2727)</f>
        <v>0.20152777778275777</v>
      </c>
      <c r="F2727" s="32" t="s">
        <v>440</v>
      </c>
      <c r="G2727" s="39">
        <f>IF(F_SEARCHES!$H2727=1,(VLOOKUP(F_SEARCHES!$A2727,'F_ ORDERS'!A:G,7,FALSE)+VLOOKUP(F_SEARCHES!$A2727,'F_ ORDERS'!A:H,8,FALSE))-(F_SEARCHES!$D2727+F_SEARCHES!$E2727),0)</f>
        <v>0</v>
      </c>
      <c r="H2727" s="32">
        <f>IFERROR(IF(MATCH(F_SEARCHES!$A2727,'F_ ORDERS'!A:A,0),1,),0)</f>
        <v>0</v>
      </c>
    </row>
    <row r="2728" spans="1:8" x14ac:dyDescent="0.2">
      <c r="A2728" s="37" t="str">
        <f t="shared" si="42"/>
        <v>60.94.234.223|44373|0.161724537043483</v>
      </c>
      <c r="B2728" s="32">
        <v>9726</v>
      </c>
      <c r="C2728" s="32" t="s">
        <v>3633</v>
      </c>
      <c r="D2728" s="38">
        <f>INT(DT!A2728)</f>
        <v>44373</v>
      </c>
      <c r="E2728" s="39">
        <f>DT!A2728-INT(DT!A2728)</f>
        <v>0.161724537043483</v>
      </c>
      <c r="F2728" s="32" t="s">
        <v>70</v>
      </c>
      <c r="G2728" s="39">
        <f>IF(F_SEARCHES!$H2728=1,(VLOOKUP(F_SEARCHES!$A2728,'F_ ORDERS'!A:G,7,FALSE)+VLOOKUP(F_SEARCHES!$A2728,'F_ ORDERS'!A:H,8,FALSE))-(F_SEARCHES!$D2728+F_SEARCHES!$E2728),0)</f>
        <v>4.8634259255777579E-2</v>
      </c>
      <c r="H2728" s="32">
        <f>IFERROR(IF(MATCH(F_SEARCHES!$A2728,'F_ ORDERS'!A:A,0),1,),0)</f>
        <v>1</v>
      </c>
    </row>
    <row r="2729" spans="1:8" x14ac:dyDescent="0.2">
      <c r="A2729" s="37" t="str">
        <f t="shared" si="42"/>
        <v>60.98.78.245|45001|0.325150462973397</v>
      </c>
      <c r="B2729" s="32">
        <v>9727</v>
      </c>
      <c r="C2729" s="32" t="s">
        <v>3634</v>
      </c>
      <c r="D2729" s="38">
        <f>INT(DT!A2729)</f>
        <v>45001</v>
      </c>
      <c r="E2729" s="39">
        <f>DT!A2729-INT(DT!A2729)</f>
        <v>0.32515046297339723</v>
      </c>
      <c r="F2729" s="32" t="s">
        <v>405</v>
      </c>
      <c r="G2729" s="39">
        <f>IF(F_SEARCHES!$H2729=1,(VLOOKUP(F_SEARCHES!$A2729,'F_ ORDERS'!A:G,7,FALSE)+VLOOKUP(F_SEARCHES!$A2729,'F_ ORDERS'!A:H,8,FALSE))-(F_SEARCHES!$D2729+F_SEARCHES!$E2729),0)</f>
        <v>4.2164351849351078E-2</v>
      </c>
      <c r="H2729" s="32">
        <f>IFERROR(IF(MATCH(F_SEARCHES!$A2729,'F_ ORDERS'!A:A,0),1,),0)</f>
        <v>1</v>
      </c>
    </row>
    <row r="2730" spans="1:8" x14ac:dyDescent="0.2">
      <c r="A2730" s="37" t="str">
        <f t="shared" si="42"/>
        <v>61.135.156.125|44765|0.832951388889342</v>
      </c>
      <c r="B2730" s="32">
        <v>9728</v>
      </c>
      <c r="C2730" s="32" t="s">
        <v>3635</v>
      </c>
      <c r="D2730" s="38">
        <f>INT(DT!A2730)</f>
        <v>44765</v>
      </c>
      <c r="E2730" s="39">
        <f>DT!A2730-INT(DT!A2730)</f>
        <v>0.83295138888934162</v>
      </c>
      <c r="F2730" s="32" t="s">
        <v>288</v>
      </c>
      <c r="G2730" s="39">
        <f>IF(F_SEARCHES!$H2730=1,(VLOOKUP(F_SEARCHES!$A2730,'F_ ORDERS'!A:G,7,FALSE)+VLOOKUP(F_SEARCHES!$A2730,'F_ ORDERS'!A:H,8,FALSE))-(F_SEARCHES!$D2730+F_SEARCHES!$E2730),0)</f>
        <v>1.6550925938645378E-3</v>
      </c>
      <c r="H2730" s="32">
        <f>IFERROR(IF(MATCH(F_SEARCHES!$A2730,'F_ ORDERS'!A:A,0),1,),0)</f>
        <v>1</v>
      </c>
    </row>
    <row r="2731" spans="1:8" x14ac:dyDescent="0.2">
      <c r="A2731" s="37" t="str">
        <f t="shared" si="42"/>
        <v>61.161.17.128|43270|0.553831018522033</v>
      </c>
      <c r="B2731" s="32">
        <v>9729</v>
      </c>
      <c r="C2731" s="32" t="s">
        <v>3636</v>
      </c>
      <c r="D2731" s="38">
        <f>INT(DT!A2731)</f>
        <v>43270</v>
      </c>
      <c r="E2731" s="39">
        <f>DT!A2731-INT(DT!A2731)</f>
        <v>0.55383101852203254</v>
      </c>
      <c r="F2731" s="32" t="s">
        <v>441</v>
      </c>
      <c r="G2731" s="39">
        <f>IF(F_SEARCHES!$H2731=1,(VLOOKUP(F_SEARCHES!$A2731,'F_ ORDERS'!A:G,7,FALSE)+VLOOKUP(F_SEARCHES!$A2731,'F_ ORDERS'!A:H,8,FALSE))-(F_SEARCHES!$D2731+F_SEARCHES!$E2731),0)</f>
        <v>0</v>
      </c>
      <c r="H2731" s="32">
        <f>IFERROR(IF(MATCH(F_SEARCHES!$A2731,'F_ ORDERS'!A:A,0),1,),0)</f>
        <v>0</v>
      </c>
    </row>
    <row r="2732" spans="1:8" x14ac:dyDescent="0.2">
      <c r="A2732" s="37" t="str">
        <f t="shared" si="42"/>
        <v>61.186.58.194|45109|0.5703125</v>
      </c>
      <c r="B2732" s="32">
        <v>9730</v>
      </c>
      <c r="C2732" s="32" t="s">
        <v>3637</v>
      </c>
      <c r="D2732" s="38">
        <f>INT(DT!A2732)</f>
        <v>45109</v>
      </c>
      <c r="E2732" s="39">
        <f>DT!A2732-INT(DT!A2732)</f>
        <v>0.5703125</v>
      </c>
      <c r="F2732" s="32" t="s">
        <v>255</v>
      </c>
      <c r="G2732" s="39">
        <f>IF(F_SEARCHES!$H2732=1,(VLOOKUP(F_SEARCHES!$A2732,'F_ ORDERS'!A:G,7,FALSE)+VLOOKUP(F_SEARCHES!$A2732,'F_ ORDERS'!A:H,8,FALSE))-(F_SEARCHES!$D2732+F_SEARCHES!$E2732),0)</f>
        <v>9.3240740738110617E-2</v>
      </c>
      <c r="H2732" s="32">
        <f>IFERROR(IF(MATCH(F_SEARCHES!$A2732,'F_ ORDERS'!A:A,0),1,),0)</f>
        <v>1</v>
      </c>
    </row>
    <row r="2733" spans="1:8" x14ac:dyDescent="0.2">
      <c r="A2733" s="37" t="str">
        <f t="shared" si="42"/>
        <v>61.194.83.145|45070|0.162372685183072</v>
      </c>
      <c r="B2733" s="32">
        <v>9731</v>
      </c>
      <c r="C2733" s="32" t="s">
        <v>3638</v>
      </c>
      <c r="D2733" s="38">
        <f>INT(DT!A2733)</f>
        <v>45070</v>
      </c>
      <c r="E2733" s="39">
        <f>DT!A2733-INT(DT!A2733)</f>
        <v>0.16237268518307246</v>
      </c>
      <c r="F2733" s="32" t="s">
        <v>417</v>
      </c>
      <c r="G2733" s="39">
        <f>IF(F_SEARCHES!$H2733=1,(VLOOKUP(F_SEARCHES!$A2733,'F_ ORDERS'!A:G,7,FALSE)+VLOOKUP(F_SEARCHES!$A2733,'F_ ORDERS'!A:H,8,FALSE))-(F_SEARCHES!$D2733+F_SEARCHES!$E2733),0)</f>
        <v>0</v>
      </c>
      <c r="H2733" s="32">
        <f>IFERROR(IF(MATCH(F_SEARCHES!$A2733,'F_ ORDERS'!A:A,0),1,),0)</f>
        <v>0</v>
      </c>
    </row>
    <row r="2734" spans="1:8" x14ac:dyDescent="0.2">
      <c r="A2734" s="37" t="str">
        <f t="shared" si="42"/>
        <v>61.204.32.136|44735|0.969872685192968</v>
      </c>
      <c r="B2734" s="32">
        <v>9732</v>
      </c>
      <c r="C2734" s="32" t="s">
        <v>3639</v>
      </c>
      <c r="D2734" s="38">
        <f>INT(DT!A2734)</f>
        <v>44735</v>
      </c>
      <c r="E2734" s="39">
        <f>DT!A2734-INT(DT!A2734)</f>
        <v>0.96987268519296777</v>
      </c>
      <c r="F2734" s="32" t="s">
        <v>428</v>
      </c>
      <c r="G2734" s="39">
        <f>IF(F_SEARCHES!$H2734=1,(VLOOKUP(F_SEARCHES!$A2734,'F_ ORDERS'!A:G,7,FALSE)+VLOOKUP(F_SEARCHES!$A2734,'F_ ORDERS'!A:H,8,FALSE))-(F_SEARCHES!$D2734+F_SEARCHES!$E2734),0)</f>
        <v>6.9722222222480923E-2</v>
      </c>
      <c r="H2734" s="32">
        <f>IFERROR(IF(MATCH(F_SEARCHES!$A2734,'F_ ORDERS'!A:A,0),1,),0)</f>
        <v>1</v>
      </c>
    </row>
    <row r="2735" spans="1:8" x14ac:dyDescent="0.2">
      <c r="A2735" s="37" t="str">
        <f t="shared" si="42"/>
        <v>61.241.54.55|44187|0.122256944443507</v>
      </c>
      <c r="B2735" s="32">
        <v>9733</v>
      </c>
      <c r="C2735" s="32" t="s">
        <v>3640</v>
      </c>
      <c r="D2735" s="38">
        <f>INT(DT!A2735)</f>
        <v>44187</v>
      </c>
      <c r="E2735" s="39">
        <f>DT!A2735-INT(DT!A2735)</f>
        <v>0.12225694444350665</v>
      </c>
      <c r="F2735" s="32" t="s">
        <v>381</v>
      </c>
      <c r="G2735" s="39">
        <f>IF(F_SEARCHES!$H2735=1,(VLOOKUP(F_SEARCHES!$A2735,'F_ ORDERS'!A:G,7,FALSE)+VLOOKUP(F_SEARCHES!$A2735,'F_ ORDERS'!A:H,8,FALSE))-(F_SEARCHES!$D2735+F_SEARCHES!$E2735),0)</f>
        <v>0</v>
      </c>
      <c r="H2735" s="32">
        <f>IFERROR(IF(MATCH(F_SEARCHES!$A2735,'F_ ORDERS'!A:A,0),1,),0)</f>
        <v>0</v>
      </c>
    </row>
    <row r="2736" spans="1:8" x14ac:dyDescent="0.2">
      <c r="A2736" s="37" t="str">
        <f t="shared" si="42"/>
        <v>61.28.191.235|45189|0.0166550925932825</v>
      </c>
      <c r="B2736" s="32">
        <v>9734</v>
      </c>
      <c r="C2736" s="32" t="s">
        <v>3641</v>
      </c>
      <c r="D2736" s="38">
        <f>INT(DT!A2736)</f>
        <v>45189</v>
      </c>
      <c r="E2736" s="39">
        <f>DT!A2736-INT(DT!A2736)</f>
        <v>1.6655092593282461E-2</v>
      </c>
      <c r="F2736" s="32" t="s">
        <v>356</v>
      </c>
      <c r="G2736" s="39">
        <f>IF(F_SEARCHES!$H2736=1,(VLOOKUP(F_SEARCHES!$A2736,'F_ ORDERS'!A:G,7,FALSE)+VLOOKUP(F_SEARCHES!$A2736,'F_ ORDERS'!A:H,8,FALSE))-(F_SEARCHES!$D2736+F_SEARCHES!$E2736),0)</f>
        <v>0</v>
      </c>
      <c r="H2736" s="32">
        <f>IFERROR(IF(MATCH(F_SEARCHES!$A2736,'F_ ORDERS'!A:A,0),1,),0)</f>
        <v>0</v>
      </c>
    </row>
    <row r="2737" spans="1:8" x14ac:dyDescent="0.2">
      <c r="A2737" s="37" t="str">
        <f t="shared" si="42"/>
        <v>61.31.47.162|43630|0.870659722218988</v>
      </c>
      <c r="B2737" s="32">
        <v>9735</v>
      </c>
      <c r="C2737" s="32" t="s">
        <v>3642</v>
      </c>
      <c r="D2737" s="38">
        <f>INT(DT!A2737)</f>
        <v>43630</v>
      </c>
      <c r="E2737" s="39">
        <f>DT!A2737-INT(DT!A2737)</f>
        <v>0.87065972221898846</v>
      </c>
      <c r="F2737" s="32" t="s">
        <v>380</v>
      </c>
      <c r="G2737" s="39">
        <f>IF(F_SEARCHES!$H2737=1,(VLOOKUP(F_SEARCHES!$A2737,'F_ ORDERS'!A:G,7,FALSE)+VLOOKUP(F_SEARCHES!$A2737,'F_ ORDERS'!A:H,8,FALSE))-(F_SEARCHES!$D2737+F_SEARCHES!$E2737),0)</f>
        <v>0.10881944444554392</v>
      </c>
      <c r="H2737" s="32">
        <f>IFERROR(IF(MATCH(F_SEARCHES!$A2737,'F_ ORDERS'!A:A,0),1,),0)</f>
        <v>1</v>
      </c>
    </row>
    <row r="2738" spans="1:8" x14ac:dyDescent="0.2">
      <c r="A2738" s="37" t="str">
        <f t="shared" si="42"/>
        <v>61.61.191.18|42811|0.993356481478259</v>
      </c>
      <c r="B2738" s="32">
        <v>9736</v>
      </c>
      <c r="C2738" s="32" t="s">
        <v>3643</v>
      </c>
      <c r="D2738" s="38">
        <f>INT(DT!A2738)</f>
        <v>42811</v>
      </c>
      <c r="E2738" s="39">
        <f>DT!A2738-INT(DT!A2738)</f>
        <v>0.9933564814782585</v>
      </c>
      <c r="F2738" s="32" t="s">
        <v>97</v>
      </c>
      <c r="G2738" s="39">
        <f>IF(F_SEARCHES!$H2738=1,(VLOOKUP(F_SEARCHES!$A2738,'F_ ORDERS'!A:G,7,FALSE)+VLOOKUP(F_SEARCHES!$A2738,'F_ ORDERS'!A:H,8,FALSE))-(F_SEARCHES!$D2738+F_SEARCHES!$E2738),0)</f>
        <v>0.11233796296437504</v>
      </c>
      <c r="H2738" s="32">
        <f>IFERROR(IF(MATCH(F_SEARCHES!$A2738,'F_ ORDERS'!A:A,0),1,),0)</f>
        <v>1</v>
      </c>
    </row>
    <row r="2739" spans="1:8" x14ac:dyDescent="0.2">
      <c r="A2739" s="37" t="str">
        <f t="shared" si="42"/>
        <v>61.68.184.56|43161|0.0604398148134351</v>
      </c>
      <c r="B2739" s="32">
        <v>9737</v>
      </c>
      <c r="C2739" s="32" t="s">
        <v>3644</v>
      </c>
      <c r="D2739" s="38">
        <f>INT(DT!A2739)</f>
        <v>43161</v>
      </c>
      <c r="E2739" s="39">
        <f>DT!A2739-INT(DT!A2739)</f>
        <v>6.0439814813435078E-2</v>
      </c>
      <c r="F2739" s="32" t="s">
        <v>364</v>
      </c>
      <c r="G2739" s="39">
        <f>IF(F_SEARCHES!$H2739=1,(VLOOKUP(F_SEARCHES!$A2739,'F_ ORDERS'!A:G,7,FALSE)+VLOOKUP(F_SEARCHES!$A2739,'F_ ORDERS'!A:H,8,FALSE))-(F_SEARCHES!$D2739+F_SEARCHES!$E2739),0)</f>
        <v>3.645833334303461E-3</v>
      </c>
      <c r="H2739" s="32">
        <f>IFERROR(IF(MATCH(F_SEARCHES!$A2739,'F_ ORDERS'!A:A,0),1,),0)</f>
        <v>1</v>
      </c>
    </row>
    <row r="2740" spans="1:8" x14ac:dyDescent="0.2">
      <c r="A2740" s="37" t="str">
        <f t="shared" si="42"/>
        <v>61.76.164.119|45412|0.459212962960009</v>
      </c>
      <c r="B2740" s="32">
        <v>9738</v>
      </c>
      <c r="C2740" s="32" t="s">
        <v>3645</v>
      </c>
      <c r="D2740" s="38">
        <f>INT(DT!A2740)</f>
        <v>45412</v>
      </c>
      <c r="E2740" s="39">
        <f>DT!A2740-INT(DT!A2740)</f>
        <v>0.45921296296000946</v>
      </c>
      <c r="F2740" s="32" t="s">
        <v>14</v>
      </c>
      <c r="G2740" s="39">
        <f>IF(F_SEARCHES!$H2740=1,(VLOOKUP(F_SEARCHES!$A2740,'F_ ORDERS'!A:G,7,FALSE)+VLOOKUP(F_SEARCHES!$A2740,'F_ ORDERS'!A:H,8,FALSE))-(F_SEARCHES!$D2740+F_SEARCHES!$E2740),0)</f>
        <v>1.4791666668315884E-2</v>
      </c>
      <c r="H2740" s="32">
        <f>IFERROR(IF(MATCH(F_SEARCHES!$A2740,'F_ ORDERS'!A:A,0),1,),0)</f>
        <v>1</v>
      </c>
    </row>
    <row r="2741" spans="1:8" x14ac:dyDescent="0.2">
      <c r="A2741" s="37" t="str">
        <f t="shared" si="42"/>
        <v>61.77.142.41|45393|0.133032407407882</v>
      </c>
      <c r="B2741" s="32">
        <v>9739</v>
      </c>
      <c r="C2741" s="32" t="s">
        <v>3646</v>
      </c>
      <c r="D2741" s="38">
        <f>INT(DT!A2741)</f>
        <v>45393</v>
      </c>
      <c r="E2741" s="39">
        <f>DT!A2741-INT(DT!A2741)</f>
        <v>0.13303240740788169</v>
      </c>
      <c r="F2741" s="32" t="s">
        <v>397</v>
      </c>
      <c r="G2741" s="39">
        <f>IF(F_SEARCHES!$H2741=1,(VLOOKUP(F_SEARCHES!$A2741,'F_ ORDERS'!A:G,7,FALSE)+VLOOKUP(F_SEARCHES!$A2741,'F_ ORDERS'!A:H,8,FALSE))-(F_SEARCHES!$D2741+F_SEARCHES!$E2741),0)</f>
        <v>3.9687500000582077E-2</v>
      </c>
      <c r="H2741" s="32">
        <f>IFERROR(IF(MATCH(F_SEARCHES!$A2741,'F_ ORDERS'!A:A,0),1,),0)</f>
        <v>1</v>
      </c>
    </row>
    <row r="2742" spans="1:8" x14ac:dyDescent="0.2">
      <c r="A2742" s="37" t="str">
        <f t="shared" si="42"/>
        <v>61.90.5.153|45284|0.4839699074073</v>
      </c>
      <c r="B2742" s="32">
        <v>9740</v>
      </c>
      <c r="C2742" s="32" t="s">
        <v>3647</v>
      </c>
      <c r="D2742" s="38">
        <f>INT(DT!A2742)</f>
        <v>45284</v>
      </c>
      <c r="E2742" s="39">
        <f>DT!A2742-INT(DT!A2742)</f>
        <v>0.48396990740729962</v>
      </c>
      <c r="F2742" s="32" t="s">
        <v>368</v>
      </c>
      <c r="G2742" s="39">
        <f>IF(F_SEARCHES!$H2742=1,(VLOOKUP(F_SEARCHES!$A2742,'F_ ORDERS'!A:G,7,FALSE)+VLOOKUP(F_SEARCHES!$A2742,'F_ ORDERS'!A:H,8,FALSE))-(F_SEARCHES!$D2742+F_SEARCHES!$E2742),0)</f>
        <v>3.8206018522032537E-2</v>
      </c>
      <c r="H2742" s="32">
        <f>IFERROR(IF(MATCH(F_SEARCHES!$A2742,'F_ ORDERS'!A:A,0),1,),0)</f>
        <v>1</v>
      </c>
    </row>
    <row r="2743" spans="1:8" x14ac:dyDescent="0.2">
      <c r="A2743" s="37" t="str">
        <f t="shared" si="42"/>
        <v>62.102.201.176|43514|0.511458333327028</v>
      </c>
      <c r="B2743" s="32">
        <v>9741</v>
      </c>
      <c r="C2743" s="32" t="s">
        <v>3648</v>
      </c>
      <c r="D2743" s="38">
        <f>INT(DT!A2743)</f>
        <v>43514</v>
      </c>
      <c r="E2743" s="39">
        <f>DT!A2743-INT(DT!A2743)</f>
        <v>0.5114583333270275</v>
      </c>
      <c r="F2743" s="32" t="s">
        <v>443</v>
      </c>
      <c r="G2743" s="39">
        <f>IF(F_SEARCHES!$H2743=1,(VLOOKUP(F_SEARCHES!$A2743,'F_ ORDERS'!A:G,7,FALSE)+VLOOKUP(F_SEARCHES!$A2743,'F_ ORDERS'!A:H,8,FALSE))-(F_SEARCHES!$D2743+F_SEARCHES!$E2743),0)</f>
        <v>6.3194444446708076E-2</v>
      </c>
      <c r="H2743" s="32">
        <f>IFERROR(IF(MATCH(F_SEARCHES!$A2743,'F_ ORDERS'!A:A,0),1,),0)</f>
        <v>1</v>
      </c>
    </row>
    <row r="2744" spans="1:8" x14ac:dyDescent="0.2">
      <c r="A2744" s="37" t="str">
        <f t="shared" si="42"/>
        <v>62.142.108.244|44650|0.900138888886431</v>
      </c>
      <c r="B2744" s="32">
        <v>9742</v>
      </c>
      <c r="C2744" s="32" t="s">
        <v>3649</v>
      </c>
      <c r="D2744" s="38">
        <f>INT(DT!A2744)</f>
        <v>44650</v>
      </c>
      <c r="E2744" s="39">
        <f>DT!A2744-INT(DT!A2744)</f>
        <v>0.90013888888643123</v>
      </c>
      <c r="F2744" s="32" t="s">
        <v>355</v>
      </c>
      <c r="G2744" s="39">
        <f>IF(F_SEARCHES!$H2744=1,(VLOOKUP(F_SEARCHES!$A2744,'F_ ORDERS'!A:G,7,FALSE)+VLOOKUP(F_SEARCHES!$A2744,'F_ ORDERS'!A:H,8,FALSE))-(F_SEARCHES!$D2744+F_SEARCHES!$E2744),0)</f>
        <v>0.1054166666654055</v>
      </c>
      <c r="H2744" s="32">
        <f>IFERROR(IF(MATCH(F_SEARCHES!$A2744,'F_ ORDERS'!A:A,0),1,),0)</f>
        <v>1</v>
      </c>
    </row>
    <row r="2745" spans="1:8" x14ac:dyDescent="0.2">
      <c r="A2745" s="37" t="str">
        <f t="shared" si="42"/>
        <v>62.17.18.30|43840|0.777858796296641</v>
      </c>
      <c r="B2745" s="32">
        <v>9743</v>
      </c>
      <c r="C2745" s="32" t="s">
        <v>3650</v>
      </c>
      <c r="D2745" s="38">
        <f>INT(DT!A2745)</f>
        <v>43840</v>
      </c>
      <c r="E2745" s="39">
        <f>DT!A2745-INT(DT!A2745)</f>
        <v>0.77785879629664123</v>
      </c>
      <c r="F2745" s="32" t="s">
        <v>83</v>
      </c>
      <c r="G2745" s="39">
        <f>IF(F_SEARCHES!$H2745=1,(VLOOKUP(F_SEARCHES!$A2745,'F_ ORDERS'!A:G,7,FALSE)+VLOOKUP(F_SEARCHES!$A2745,'F_ ORDERS'!A:H,8,FALSE))-(F_SEARCHES!$D2745+F_SEARCHES!$E2745),0)</f>
        <v>1.3888888890505768E-2</v>
      </c>
      <c r="H2745" s="32">
        <f>IFERROR(IF(MATCH(F_SEARCHES!$A2745,'F_ ORDERS'!A:A,0),1,),0)</f>
        <v>1</v>
      </c>
    </row>
    <row r="2746" spans="1:8" x14ac:dyDescent="0.2">
      <c r="A2746" s="37" t="str">
        <f t="shared" si="42"/>
        <v>62.172.243.172|44877|0.269224537027185</v>
      </c>
      <c r="B2746" s="32">
        <v>9744</v>
      </c>
      <c r="C2746" s="32" t="s">
        <v>3651</v>
      </c>
      <c r="D2746" s="38">
        <f>INT(DT!A2746)</f>
        <v>44877</v>
      </c>
      <c r="E2746" s="39">
        <f>DT!A2746-INT(DT!A2746)</f>
        <v>0.26922453702718485</v>
      </c>
      <c r="F2746" s="32" t="s">
        <v>491</v>
      </c>
      <c r="G2746" s="39">
        <f>IF(F_SEARCHES!$H2746=1,(VLOOKUP(F_SEARCHES!$A2746,'F_ ORDERS'!A:G,7,FALSE)+VLOOKUP(F_SEARCHES!$A2746,'F_ ORDERS'!A:H,8,FALSE))-(F_SEARCHES!$D2746+F_SEARCHES!$E2746),0)</f>
        <v>5.8159722218988463E-2</v>
      </c>
      <c r="H2746" s="32">
        <f>IFERROR(IF(MATCH(F_SEARCHES!$A2746,'F_ ORDERS'!A:A,0),1,),0)</f>
        <v>1</v>
      </c>
    </row>
    <row r="2747" spans="1:8" x14ac:dyDescent="0.2">
      <c r="A2747" s="37" t="str">
        <f t="shared" si="42"/>
        <v>62.193.40.117|45221|0.743761574070959</v>
      </c>
      <c r="B2747" s="32">
        <v>9745</v>
      </c>
      <c r="C2747" s="32" t="s">
        <v>3652</v>
      </c>
      <c r="D2747" s="38">
        <f>INT(DT!A2747)</f>
        <v>45221</v>
      </c>
      <c r="E2747" s="39">
        <f>DT!A2747-INT(DT!A2747)</f>
        <v>0.74376157407095889</v>
      </c>
      <c r="F2747" s="32" t="s">
        <v>207</v>
      </c>
      <c r="G2747" s="39">
        <f>IF(F_SEARCHES!$H2747=1,(VLOOKUP(F_SEARCHES!$A2747,'F_ ORDERS'!A:G,7,FALSE)+VLOOKUP(F_SEARCHES!$A2747,'F_ ORDERS'!A:H,8,FALSE))-(F_SEARCHES!$D2747+F_SEARCHES!$E2747),0)</f>
        <v>9.2013888890505768E-2</v>
      </c>
      <c r="H2747" s="32">
        <f>IFERROR(IF(MATCH(F_SEARCHES!$A2747,'F_ ORDERS'!A:A,0),1,),0)</f>
        <v>1</v>
      </c>
    </row>
    <row r="2748" spans="1:8" x14ac:dyDescent="0.2">
      <c r="A2748" s="37" t="str">
        <f t="shared" si="42"/>
        <v>62.4.52.79|44618|0.994305555563187</v>
      </c>
      <c r="B2748" s="32">
        <v>9746</v>
      </c>
      <c r="C2748" s="32" t="s">
        <v>3653</v>
      </c>
      <c r="D2748" s="38">
        <f>INT(DT!A2748)</f>
        <v>44618</v>
      </c>
      <c r="E2748" s="39">
        <f>DT!A2748-INT(DT!A2748)</f>
        <v>0.99430555556318723</v>
      </c>
      <c r="F2748" s="32" t="s">
        <v>365</v>
      </c>
      <c r="G2748" s="39">
        <f>IF(F_SEARCHES!$H2748=1,(VLOOKUP(F_SEARCHES!$A2748,'F_ ORDERS'!A:G,7,FALSE)+VLOOKUP(F_SEARCHES!$A2748,'F_ ORDERS'!A:H,8,FALSE))-(F_SEARCHES!$D2748+F_SEARCHES!$E2748),0)</f>
        <v>1.9444444442342501E-2</v>
      </c>
      <c r="H2748" s="32">
        <f>IFERROR(IF(MATCH(F_SEARCHES!$A2748,'F_ ORDERS'!A:A,0),1,),0)</f>
        <v>1</v>
      </c>
    </row>
    <row r="2749" spans="1:8" x14ac:dyDescent="0.2">
      <c r="A2749" s="37" t="str">
        <f t="shared" si="42"/>
        <v>62.6.172.144|45485|0.786608796297514</v>
      </c>
      <c r="B2749" s="32">
        <v>9747</v>
      </c>
      <c r="C2749" s="32" t="s">
        <v>3654</v>
      </c>
      <c r="D2749" s="38">
        <f>INT(DT!A2749)</f>
        <v>45485</v>
      </c>
      <c r="E2749" s="39">
        <f>DT!A2749-INT(DT!A2749)</f>
        <v>0.78660879629751435</v>
      </c>
      <c r="F2749" s="32" t="s">
        <v>8</v>
      </c>
      <c r="G2749" s="39">
        <f>IF(F_SEARCHES!$H2749=1,(VLOOKUP(F_SEARCHES!$A2749,'F_ ORDERS'!A:G,7,FALSE)+VLOOKUP(F_SEARCHES!$A2749,'F_ ORDERS'!A:H,8,FALSE))-(F_SEARCHES!$D2749+F_SEARCHES!$E2749),0)</f>
        <v>9.2557870368182193E-2</v>
      </c>
      <c r="H2749" s="32">
        <f>IFERROR(IF(MATCH(F_SEARCHES!$A2749,'F_ ORDERS'!A:A,0),1,),0)</f>
        <v>1</v>
      </c>
    </row>
    <row r="2750" spans="1:8" x14ac:dyDescent="0.2">
      <c r="A2750" s="37" t="str">
        <f t="shared" si="42"/>
        <v>62.63.239.225|45033|0.589189814818383</v>
      </c>
      <c r="B2750" s="32">
        <v>9748</v>
      </c>
      <c r="C2750" s="32" t="s">
        <v>3655</v>
      </c>
      <c r="D2750" s="38">
        <f>INT(DT!A2750)</f>
        <v>45033</v>
      </c>
      <c r="E2750" s="39">
        <f>DT!A2750-INT(DT!A2750)</f>
        <v>0.58918981481838273</v>
      </c>
      <c r="F2750" s="32" t="s">
        <v>183</v>
      </c>
      <c r="G2750" s="39">
        <f>IF(F_SEARCHES!$H2750=1,(VLOOKUP(F_SEARCHES!$A2750,'F_ ORDERS'!A:G,7,FALSE)+VLOOKUP(F_SEARCHES!$A2750,'F_ ORDERS'!A:H,8,FALSE))-(F_SEARCHES!$D2750+F_SEARCHES!$E2750),0)</f>
        <v>3.2546296293730848E-2</v>
      </c>
      <c r="H2750" s="32">
        <f>IFERROR(IF(MATCH(F_SEARCHES!$A2750,'F_ ORDERS'!A:A,0),1,),0)</f>
        <v>1</v>
      </c>
    </row>
    <row r="2751" spans="1:8" x14ac:dyDescent="0.2">
      <c r="A2751" s="37" t="str">
        <f t="shared" si="42"/>
        <v>63.100.95.61|41399|0.769456018519122</v>
      </c>
      <c r="B2751" s="32">
        <v>9749</v>
      </c>
      <c r="C2751" s="32" t="s">
        <v>3656</v>
      </c>
      <c r="D2751" s="38">
        <f>INT(DT!A2751)</f>
        <v>41399</v>
      </c>
      <c r="E2751" s="39">
        <f>DT!A2751-INT(DT!A2751)</f>
        <v>0.76945601851912215</v>
      </c>
      <c r="F2751" s="32" t="s">
        <v>97</v>
      </c>
      <c r="G2751" s="39">
        <f>IF(F_SEARCHES!$H2751=1,(VLOOKUP(F_SEARCHES!$A2751,'F_ ORDERS'!A:G,7,FALSE)+VLOOKUP(F_SEARCHES!$A2751,'F_ ORDERS'!A:H,8,FALSE))-(F_SEARCHES!$D2751+F_SEARCHES!$E2751),0)</f>
        <v>0</v>
      </c>
      <c r="H2751" s="32">
        <f>IFERROR(IF(MATCH(F_SEARCHES!$A2751,'F_ ORDERS'!A:A,0),1,),0)</f>
        <v>0</v>
      </c>
    </row>
    <row r="2752" spans="1:8" x14ac:dyDescent="0.2">
      <c r="A2752" s="37" t="str">
        <f t="shared" si="42"/>
        <v>63.102.14.204|43357|0.766099537038826</v>
      </c>
      <c r="B2752" s="32">
        <v>9750</v>
      </c>
      <c r="C2752" s="32" t="s">
        <v>3657</v>
      </c>
      <c r="D2752" s="38">
        <f>INT(DT!A2752)</f>
        <v>43357</v>
      </c>
      <c r="E2752" s="39">
        <f>DT!A2752-INT(DT!A2752)</f>
        <v>0.76609953703882638</v>
      </c>
      <c r="F2752" s="32" t="s">
        <v>244</v>
      </c>
      <c r="G2752" s="39">
        <f>IF(F_SEARCHES!$H2752=1,(VLOOKUP(F_SEARCHES!$A2752,'F_ ORDERS'!A:G,7,FALSE)+VLOOKUP(F_SEARCHES!$A2752,'F_ ORDERS'!A:H,8,FALSE))-(F_SEARCHES!$D2752+F_SEARCHES!$E2752),0)</f>
        <v>0</v>
      </c>
      <c r="H2752" s="32">
        <f>IFERROR(IF(MATCH(F_SEARCHES!$A2752,'F_ ORDERS'!A:A,0),1,),0)</f>
        <v>0</v>
      </c>
    </row>
    <row r="2753" spans="1:8" x14ac:dyDescent="0.2">
      <c r="A2753" s="37" t="str">
        <f t="shared" si="42"/>
        <v>63.102.36.44|45222|0.400011574070959</v>
      </c>
      <c r="B2753" s="32">
        <v>9751</v>
      </c>
      <c r="C2753" s="32" t="s">
        <v>3658</v>
      </c>
      <c r="D2753" s="38">
        <f>INT(DT!A2753)</f>
        <v>45222</v>
      </c>
      <c r="E2753" s="39">
        <f>DT!A2753-INT(DT!A2753)</f>
        <v>0.40001157407095889</v>
      </c>
      <c r="F2753" s="32" t="s">
        <v>429</v>
      </c>
      <c r="G2753" s="39">
        <f>IF(F_SEARCHES!$H2753=1,(VLOOKUP(F_SEARCHES!$A2753,'F_ ORDERS'!A:G,7,FALSE)+VLOOKUP(F_SEARCHES!$A2753,'F_ ORDERS'!A:H,8,FALSE))-(F_SEARCHES!$D2753+F_SEARCHES!$E2753),0)</f>
        <v>0</v>
      </c>
      <c r="H2753" s="32">
        <f>IFERROR(IF(MATCH(F_SEARCHES!$A2753,'F_ ORDERS'!A:A,0),1,),0)</f>
        <v>0</v>
      </c>
    </row>
    <row r="2754" spans="1:8" x14ac:dyDescent="0.2">
      <c r="A2754" s="37" t="str">
        <f t="shared" ref="A2754:A2817" si="43">C2754 &amp; "|" &amp; D2754 &amp; "|" &amp; E2754</f>
        <v>63.104.108.42|44381|0.904386574082309</v>
      </c>
      <c r="B2754" s="32">
        <v>9752</v>
      </c>
      <c r="C2754" s="32" t="s">
        <v>3659</v>
      </c>
      <c r="D2754" s="38">
        <f>INT(DT!A2754)</f>
        <v>44381</v>
      </c>
      <c r="E2754" s="39">
        <f>DT!A2754-INT(DT!A2754)</f>
        <v>0.90438657408230938</v>
      </c>
      <c r="F2754" s="32" t="s">
        <v>394</v>
      </c>
      <c r="G2754" s="39">
        <f>IF(F_SEARCHES!$H2754=1,(VLOOKUP(F_SEARCHES!$A2754,'F_ ORDERS'!A:G,7,FALSE)+VLOOKUP(F_SEARCHES!$A2754,'F_ ORDERS'!A:H,8,FALSE))-(F_SEARCHES!$D2754+F_SEARCHES!$E2754),0)</f>
        <v>0</v>
      </c>
      <c r="H2754" s="32">
        <f>IFERROR(IF(MATCH(F_SEARCHES!$A2754,'F_ ORDERS'!A:A,0),1,),0)</f>
        <v>0</v>
      </c>
    </row>
    <row r="2755" spans="1:8" x14ac:dyDescent="0.2">
      <c r="A2755" s="37" t="str">
        <f t="shared" si="43"/>
        <v>63.121.117.223|44938|0.353229166663368</v>
      </c>
      <c r="B2755" s="32">
        <v>9753</v>
      </c>
      <c r="C2755" s="32" t="s">
        <v>3660</v>
      </c>
      <c r="D2755" s="38">
        <f>INT(DT!A2755)</f>
        <v>44938</v>
      </c>
      <c r="E2755" s="39">
        <f>DT!A2755-INT(DT!A2755)</f>
        <v>0.35322916666336823</v>
      </c>
      <c r="F2755" s="32" t="s">
        <v>33</v>
      </c>
      <c r="G2755" s="39">
        <f>IF(F_SEARCHES!$H2755=1,(VLOOKUP(F_SEARCHES!$A2755,'F_ ORDERS'!A:G,7,FALSE)+VLOOKUP(F_SEARCHES!$A2755,'F_ ORDERS'!A:H,8,FALSE))-(F_SEARCHES!$D2755+F_SEARCHES!$E2755),0)</f>
        <v>0</v>
      </c>
      <c r="H2755" s="32">
        <f>IFERROR(IF(MATCH(F_SEARCHES!$A2755,'F_ ORDERS'!A:A,0),1,),0)</f>
        <v>0</v>
      </c>
    </row>
    <row r="2756" spans="1:8" x14ac:dyDescent="0.2">
      <c r="A2756" s="37" t="str">
        <f t="shared" si="43"/>
        <v>63.155.104.215|43683|0.400300925917691</v>
      </c>
      <c r="B2756" s="32">
        <v>9754</v>
      </c>
      <c r="C2756" s="32" t="s">
        <v>3661</v>
      </c>
      <c r="D2756" s="38">
        <f>INT(DT!A2756)</f>
        <v>43683</v>
      </c>
      <c r="E2756" s="39">
        <f>DT!A2756-INT(DT!A2756)</f>
        <v>0.40030092591769062</v>
      </c>
      <c r="F2756" s="32" t="s">
        <v>364</v>
      </c>
      <c r="G2756" s="39">
        <f>IF(F_SEARCHES!$H2756=1,(VLOOKUP(F_SEARCHES!$A2756,'F_ ORDERS'!A:G,7,FALSE)+VLOOKUP(F_SEARCHES!$A2756,'F_ ORDERS'!A:H,8,FALSE))-(F_SEARCHES!$D2756+F_SEARCHES!$E2756),0)</f>
        <v>0</v>
      </c>
      <c r="H2756" s="32">
        <f>IFERROR(IF(MATCH(F_SEARCHES!$A2756,'F_ ORDERS'!A:A,0),1,),0)</f>
        <v>0</v>
      </c>
    </row>
    <row r="2757" spans="1:8" x14ac:dyDescent="0.2">
      <c r="A2757" s="37" t="str">
        <f t="shared" si="43"/>
        <v>63.157.171.211|44313|0.156342592592409</v>
      </c>
      <c r="B2757" s="32">
        <v>9755</v>
      </c>
      <c r="C2757" s="32" t="s">
        <v>3662</v>
      </c>
      <c r="D2757" s="38">
        <f>INT(DT!A2757)</f>
        <v>44313</v>
      </c>
      <c r="E2757" s="39">
        <f>DT!A2757-INT(DT!A2757)</f>
        <v>0.15634259259240935</v>
      </c>
      <c r="F2757" s="32" t="s">
        <v>363</v>
      </c>
      <c r="G2757" s="39">
        <f>IF(F_SEARCHES!$H2757=1,(VLOOKUP(F_SEARCHES!$A2757,'F_ ORDERS'!A:G,7,FALSE)+VLOOKUP(F_SEARCHES!$A2757,'F_ ORDERS'!A:H,8,FALSE))-(F_SEARCHES!$D2757+F_SEARCHES!$E2757),0)</f>
        <v>9.5092592593573499E-2</v>
      </c>
      <c r="H2757" s="32">
        <f>IFERROR(IF(MATCH(F_SEARCHES!$A2757,'F_ ORDERS'!A:A,0),1,),0)</f>
        <v>1</v>
      </c>
    </row>
    <row r="2758" spans="1:8" x14ac:dyDescent="0.2">
      <c r="A2758" s="37" t="str">
        <f t="shared" si="43"/>
        <v>63.172.1.18|43783|0.148715277777228</v>
      </c>
      <c r="B2758" s="32">
        <v>9756</v>
      </c>
      <c r="C2758" s="32" t="s">
        <v>3663</v>
      </c>
      <c r="D2758" s="38">
        <f>INT(DT!A2758)</f>
        <v>43783</v>
      </c>
      <c r="E2758" s="39">
        <f>DT!A2758-INT(DT!A2758)</f>
        <v>0.14871527777722804</v>
      </c>
      <c r="F2758" s="32" t="s">
        <v>211</v>
      </c>
      <c r="G2758" s="39">
        <f>IF(F_SEARCHES!$H2758=1,(VLOOKUP(F_SEARCHES!$A2758,'F_ ORDERS'!A:G,7,FALSE)+VLOOKUP(F_SEARCHES!$A2758,'F_ ORDERS'!A:H,8,FALSE))-(F_SEARCHES!$D2758+F_SEARCHES!$E2758),0)</f>
        <v>8.0451388887013309E-2</v>
      </c>
      <c r="H2758" s="32">
        <f>IFERROR(IF(MATCH(F_SEARCHES!$A2758,'F_ ORDERS'!A:A,0),1,),0)</f>
        <v>1</v>
      </c>
    </row>
    <row r="2759" spans="1:8" x14ac:dyDescent="0.2">
      <c r="A2759" s="37" t="str">
        <f t="shared" si="43"/>
        <v>63.211.217.217|45215|0.873275462960009</v>
      </c>
      <c r="B2759" s="32">
        <v>9757</v>
      </c>
      <c r="C2759" s="32" t="s">
        <v>3664</v>
      </c>
      <c r="D2759" s="38">
        <f>INT(DT!A2759)</f>
        <v>45215</v>
      </c>
      <c r="E2759" s="39">
        <f>DT!A2759-INT(DT!A2759)</f>
        <v>0.87327546296000946</v>
      </c>
      <c r="F2759" s="32" t="s">
        <v>75</v>
      </c>
      <c r="G2759" s="39">
        <f>IF(F_SEARCHES!$H2759=1,(VLOOKUP(F_SEARCHES!$A2759,'F_ ORDERS'!A:G,7,FALSE)+VLOOKUP(F_SEARCHES!$A2759,'F_ ORDERS'!A:H,8,FALSE))-(F_SEARCHES!$D2759+F_SEARCHES!$E2759),0)</f>
        <v>0</v>
      </c>
      <c r="H2759" s="32">
        <f>IFERROR(IF(MATCH(F_SEARCHES!$A2759,'F_ ORDERS'!A:A,0),1,),0)</f>
        <v>0</v>
      </c>
    </row>
    <row r="2760" spans="1:8" x14ac:dyDescent="0.2">
      <c r="A2760" s="37" t="str">
        <f t="shared" si="43"/>
        <v>63.57.91.57|42611|0.873263888890506</v>
      </c>
      <c r="B2760" s="32">
        <v>9758</v>
      </c>
      <c r="C2760" s="32" t="s">
        <v>3665</v>
      </c>
      <c r="D2760" s="38">
        <f>INT(DT!A2760)</f>
        <v>42611</v>
      </c>
      <c r="E2760" s="39">
        <f>DT!A2760-INT(DT!A2760)</f>
        <v>0.87326388889050577</v>
      </c>
      <c r="F2760" s="32" t="s">
        <v>56</v>
      </c>
      <c r="G2760" s="39">
        <f>IF(F_SEARCHES!$H2760=1,(VLOOKUP(F_SEARCHES!$A2760,'F_ ORDERS'!A:G,7,FALSE)+VLOOKUP(F_SEARCHES!$A2760,'F_ ORDERS'!A:H,8,FALSE))-(F_SEARCHES!$D2760+F_SEARCHES!$E2760),0)</f>
        <v>0</v>
      </c>
      <c r="H2760" s="32">
        <f>IFERROR(IF(MATCH(F_SEARCHES!$A2760,'F_ ORDERS'!A:A,0),1,),0)</f>
        <v>0</v>
      </c>
    </row>
    <row r="2761" spans="1:8" x14ac:dyDescent="0.2">
      <c r="A2761" s="37" t="str">
        <f t="shared" si="43"/>
        <v>63.58.239.44|45364|0.50231481481751</v>
      </c>
      <c r="B2761" s="32">
        <v>9759</v>
      </c>
      <c r="C2761" s="32" t="s">
        <v>3666</v>
      </c>
      <c r="D2761" s="38">
        <f>INT(DT!A2761)</f>
        <v>45364</v>
      </c>
      <c r="E2761" s="39">
        <f>DT!A2761-INT(DT!A2761)</f>
        <v>0.50231481481750961</v>
      </c>
      <c r="F2761" s="32" t="s">
        <v>333</v>
      </c>
      <c r="G2761" s="39">
        <f>IF(F_SEARCHES!$H2761=1,(VLOOKUP(F_SEARCHES!$A2761,'F_ ORDERS'!A:G,7,FALSE)+VLOOKUP(F_SEARCHES!$A2761,'F_ ORDERS'!A:H,8,FALSE))-(F_SEARCHES!$D2761+F_SEARCHES!$E2761),0)</f>
        <v>0</v>
      </c>
      <c r="H2761" s="32">
        <f>IFERROR(IF(MATCH(F_SEARCHES!$A2761,'F_ ORDERS'!A:A,0),1,),0)</f>
        <v>0</v>
      </c>
    </row>
    <row r="2762" spans="1:8" x14ac:dyDescent="0.2">
      <c r="A2762" s="37" t="str">
        <f t="shared" si="43"/>
        <v>63.61.86.153|44203|0.552048611112696</v>
      </c>
      <c r="B2762" s="32">
        <v>9760</v>
      </c>
      <c r="C2762" s="32" t="s">
        <v>3667</v>
      </c>
      <c r="D2762" s="38">
        <f>INT(DT!A2762)</f>
        <v>44203</v>
      </c>
      <c r="E2762" s="39">
        <f>DT!A2762-INT(DT!A2762)</f>
        <v>0.55204861111269565</v>
      </c>
      <c r="F2762" s="32" t="s">
        <v>469</v>
      </c>
      <c r="G2762" s="39">
        <f>IF(F_SEARCHES!$H2762=1,(VLOOKUP(F_SEARCHES!$A2762,'F_ ORDERS'!A:G,7,FALSE)+VLOOKUP(F_SEARCHES!$A2762,'F_ ORDERS'!A:H,8,FALSE))-(F_SEARCHES!$D2762+F_SEARCHES!$E2762),0)</f>
        <v>4.9085648148320615E-2</v>
      </c>
      <c r="H2762" s="32">
        <f>IFERROR(IF(MATCH(F_SEARCHES!$A2762,'F_ ORDERS'!A:A,0),1,),0)</f>
        <v>1</v>
      </c>
    </row>
    <row r="2763" spans="1:8" x14ac:dyDescent="0.2">
      <c r="A2763" s="37" t="str">
        <f t="shared" si="43"/>
        <v>63.90.244.123|45196|0.0981481481503579</v>
      </c>
      <c r="B2763" s="32">
        <v>9761</v>
      </c>
      <c r="C2763" s="32" t="s">
        <v>3668</v>
      </c>
      <c r="D2763" s="38">
        <f>INT(DT!A2763)</f>
        <v>45196</v>
      </c>
      <c r="E2763" s="39">
        <f>DT!A2763-INT(DT!A2763)</f>
        <v>9.8148148150357883E-2</v>
      </c>
      <c r="F2763" s="32" t="s">
        <v>65</v>
      </c>
      <c r="G2763" s="39">
        <f>IF(F_SEARCHES!$H2763=1,(VLOOKUP(F_SEARCHES!$A2763,'F_ ORDERS'!A:G,7,FALSE)+VLOOKUP(F_SEARCHES!$A2763,'F_ ORDERS'!A:H,8,FALSE))-(F_SEARCHES!$D2763+F_SEARCHES!$E2763),0)</f>
        <v>5.2777777775190771E-2</v>
      </c>
      <c r="H2763" s="32">
        <f>IFERROR(IF(MATCH(F_SEARCHES!$A2763,'F_ ORDERS'!A:A,0),1,),0)</f>
        <v>1</v>
      </c>
    </row>
    <row r="2764" spans="1:8" x14ac:dyDescent="0.2">
      <c r="A2764" s="37" t="str">
        <f t="shared" si="43"/>
        <v>64.104.39.115|45324|0.804560185177252</v>
      </c>
      <c r="B2764" s="32">
        <v>9762</v>
      </c>
      <c r="C2764" s="32" t="s">
        <v>3669</v>
      </c>
      <c r="D2764" s="38">
        <f>INT(DT!A2764)</f>
        <v>45324</v>
      </c>
      <c r="E2764" s="39">
        <f>DT!A2764-INT(DT!A2764)</f>
        <v>0.8045601851772517</v>
      </c>
      <c r="F2764" s="32" t="s">
        <v>133</v>
      </c>
      <c r="G2764" s="39">
        <f>IF(F_SEARCHES!$H2764=1,(VLOOKUP(F_SEARCHES!$A2764,'F_ ORDERS'!A:G,7,FALSE)+VLOOKUP(F_SEARCHES!$A2764,'F_ ORDERS'!A:H,8,FALSE))-(F_SEARCHES!$D2764+F_SEARCHES!$E2764),0)</f>
        <v>2.0624999997380655E-2</v>
      </c>
      <c r="H2764" s="32">
        <f>IFERROR(IF(MATCH(F_SEARCHES!$A2764,'F_ ORDERS'!A:A,0),1,),0)</f>
        <v>1</v>
      </c>
    </row>
    <row r="2765" spans="1:8" x14ac:dyDescent="0.2">
      <c r="A2765" s="37" t="str">
        <f t="shared" si="43"/>
        <v>64.164.140.83|44687|0.562187499999709</v>
      </c>
      <c r="B2765" s="32">
        <v>9763</v>
      </c>
      <c r="C2765" s="32" t="s">
        <v>3670</v>
      </c>
      <c r="D2765" s="38">
        <f>INT(DT!A2765)</f>
        <v>44687</v>
      </c>
      <c r="E2765" s="39">
        <f>DT!A2765-INT(DT!A2765)</f>
        <v>0.56218749999970896</v>
      </c>
      <c r="F2765" s="32" t="s">
        <v>410</v>
      </c>
      <c r="G2765" s="39">
        <f>IF(F_SEARCHES!$H2765=1,(VLOOKUP(F_SEARCHES!$A2765,'F_ ORDERS'!A:G,7,FALSE)+VLOOKUP(F_SEARCHES!$A2765,'F_ ORDERS'!A:H,8,FALSE))-(F_SEARCHES!$D2765+F_SEARCHES!$E2765),0)</f>
        <v>3.9004629652481526E-3</v>
      </c>
      <c r="H2765" s="32">
        <f>IFERROR(IF(MATCH(F_SEARCHES!$A2765,'F_ ORDERS'!A:A,0),1,),0)</f>
        <v>1</v>
      </c>
    </row>
    <row r="2766" spans="1:8" x14ac:dyDescent="0.2">
      <c r="A2766" s="37" t="str">
        <f t="shared" si="43"/>
        <v>64.164.17.47|44533|0.825312499997381</v>
      </c>
      <c r="B2766" s="32">
        <v>9764</v>
      </c>
      <c r="C2766" s="32" t="s">
        <v>3671</v>
      </c>
      <c r="D2766" s="38">
        <f>INT(DT!A2766)</f>
        <v>44533</v>
      </c>
      <c r="E2766" s="39">
        <f>DT!A2766-INT(DT!A2766)</f>
        <v>0.82531249999738066</v>
      </c>
      <c r="F2766" s="32" t="s">
        <v>215</v>
      </c>
      <c r="G2766" s="39">
        <f>IF(F_SEARCHES!$H2766=1,(VLOOKUP(F_SEARCHES!$A2766,'F_ ORDERS'!A:G,7,FALSE)+VLOOKUP(F_SEARCHES!$A2766,'F_ ORDERS'!A:H,8,FALSE))-(F_SEARCHES!$D2766+F_SEARCHES!$E2766),0)</f>
        <v>1.6111111108330078E-2</v>
      </c>
      <c r="H2766" s="32">
        <f>IFERROR(IF(MATCH(F_SEARCHES!$A2766,'F_ ORDERS'!A:A,0),1,),0)</f>
        <v>1</v>
      </c>
    </row>
    <row r="2767" spans="1:8" x14ac:dyDescent="0.2">
      <c r="A2767" s="37" t="str">
        <f t="shared" si="43"/>
        <v>64.217.146.43|43275|0.750150462961756</v>
      </c>
      <c r="B2767" s="32">
        <v>9765</v>
      </c>
      <c r="C2767" s="32" t="s">
        <v>3672</v>
      </c>
      <c r="D2767" s="38">
        <f>INT(DT!A2767)</f>
        <v>43275</v>
      </c>
      <c r="E2767" s="39">
        <f>DT!A2767-INT(DT!A2767)</f>
        <v>0.75015046296175569</v>
      </c>
      <c r="F2767" s="32" t="s">
        <v>293</v>
      </c>
      <c r="G2767" s="39">
        <f>IF(F_SEARCHES!$H2767=1,(VLOOKUP(F_SEARCHES!$A2767,'F_ ORDERS'!A:G,7,FALSE)+VLOOKUP(F_SEARCHES!$A2767,'F_ ORDERS'!A:H,8,FALSE))-(F_SEARCHES!$D2767+F_SEARCHES!$E2767),0)</f>
        <v>9.5138888864312321E-3</v>
      </c>
      <c r="H2767" s="32">
        <f>IFERROR(IF(MATCH(F_SEARCHES!$A2767,'F_ ORDERS'!A:A,0),1,),0)</f>
        <v>1</v>
      </c>
    </row>
    <row r="2768" spans="1:8" x14ac:dyDescent="0.2">
      <c r="A2768" s="37" t="str">
        <f t="shared" si="43"/>
        <v>64.240.188.195|44089|0.540567129632109</v>
      </c>
      <c r="B2768" s="32">
        <v>9766</v>
      </c>
      <c r="C2768" s="32" t="s">
        <v>3673</v>
      </c>
      <c r="D2768" s="38">
        <f>INT(DT!A2768)</f>
        <v>44089</v>
      </c>
      <c r="E2768" s="39">
        <f>DT!A2768-INT(DT!A2768)</f>
        <v>0.54056712963210884</v>
      </c>
      <c r="F2768" s="32" t="s">
        <v>89</v>
      </c>
      <c r="G2768" s="39">
        <f>IF(F_SEARCHES!$H2768=1,(VLOOKUP(F_SEARCHES!$A2768,'F_ ORDERS'!A:G,7,FALSE)+VLOOKUP(F_SEARCHES!$A2768,'F_ ORDERS'!A:H,8,FALSE))-(F_SEARCHES!$D2768+F_SEARCHES!$E2768),0)</f>
        <v>0</v>
      </c>
      <c r="H2768" s="32">
        <f>IFERROR(IF(MATCH(F_SEARCHES!$A2768,'F_ ORDERS'!A:A,0),1,),0)</f>
        <v>0</v>
      </c>
    </row>
    <row r="2769" spans="1:8" x14ac:dyDescent="0.2">
      <c r="A2769" s="37" t="str">
        <f t="shared" si="43"/>
        <v>64.62.102.58|44293|0.103206018517085</v>
      </c>
      <c r="B2769" s="32">
        <v>9767</v>
      </c>
      <c r="C2769" s="32" t="s">
        <v>3674</v>
      </c>
      <c r="D2769" s="38">
        <f>INT(DT!A2769)</f>
        <v>44293</v>
      </c>
      <c r="E2769" s="39">
        <f>DT!A2769-INT(DT!A2769)</f>
        <v>0.10320601851708489</v>
      </c>
      <c r="F2769" s="32" t="s">
        <v>158</v>
      </c>
      <c r="G2769" s="39">
        <f>IF(F_SEARCHES!$H2769=1,(VLOOKUP(F_SEARCHES!$A2769,'F_ ORDERS'!A:G,7,FALSE)+VLOOKUP(F_SEARCHES!$A2769,'F_ ORDERS'!A:H,8,FALSE))-(F_SEARCHES!$D2769+F_SEARCHES!$E2769),0)</f>
        <v>0</v>
      </c>
      <c r="H2769" s="32">
        <f>IFERROR(IF(MATCH(F_SEARCHES!$A2769,'F_ ORDERS'!A:A,0),1,),0)</f>
        <v>0</v>
      </c>
    </row>
    <row r="2770" spans="1:8" x14ac:dyDescent="0.2">
      <c r="A2770" s="37" t="str">
        <f t="shared" si="43"/>
        <v>64.70.212.190|43744|0.722407407396531</v>
      </c>
      <c r="B2770" s="32">
        <v>9768</v>
      </c>
      <c r="C2770" s="32" t="s">
        <v>3675</v>
      </c>
      <c r="D2770" s="38">
        <f>INT(DT!A2770)</f>
        <v>43744</v>
      </c>
      <c r="E2770" s="39">
        <f>DT!A2770-INT(DT!A2770)</f>
        <v>0.7224074073965312</v>
      </c>
      <c r="F2770" s="32" t="s">
        <v>62</v>
      </c>
      <c r="G2770" s="39">
        <f>IF(F_SEARCHES!$H2770=1,(VLOOKUP(F_SEARCHES!$A2770,'F_ ORDERS'!A:G,7,FALSE)+VLOOKUP(F_SEARCHES!$A2770,'F_ ORDERS'!A:H,8,FALSE))-(F_SEARCHES!$D2770+F_SEARCHES!$E2770),0)</f>
        <v>7.9618055555329192E-2</v>
      </c>
      <c r="H2770" s="32">
        <f>IFERROR(IF(MATCH(F_SEARCHES!$A2770,'F_ ORDERS'!A:A,0),1,),0)</f>
        <v>1</v>
      </c>
    </row>
    <row r="2771" spans="1:8" x14ac:dyDescent="0.2">
      <c r="A2771" s="37" t="str">
        <f t="shared" si="43"/>
        <v>64.77.169.130|45095|0.834317129629198</v>
      </c>
      <c r="B2771" s="32">
        <v>9769</v>
      </c>
      <c r="C2771" s="32" t="s">
        <v>3676</v>
      </c>
      <c r="D2771" s="38">
        <f>INT(DT!A2771)</f>
        <v>45095</v>
      </c>
      <c r="E2771" s="39">
        <f>DT!A2771-INT(DT!A2771)</f>
        <v>0.83431712962919846</v>
      </c>
      <c r="F2771" s="32" t="s">
        <v>416</v>
      </c>
      <c r="G2771" s="39">
        <f>IF(F_SEARCHES!$H2771=1,(VLOOKUP(F_SEARCHES!$A2771,'F_ ORDERS'!A:G,7,FALSE)+VLOOKUP(F_SEARCHES!$A2771,'F_ ORDERS'!A:H,8,FALSE))-(F_SEARCHES!$D2771+F_SEARCHES!$E2771),0)</f>
        <v>0</v>
      </c>
      <c r="H2771" s="32">
        <f>IFERROR(IF(MATCH(F_SEARCHES!$A2771,'F_ ORDERS'!A:A,0),1,),0)</f>
        <v>0</v>
      </c>
    </row>
    <row r="2772" spans="1:8" x14ac:dyDescent="0.2">
      <c r="A2772" s="37" t="str">
        <f t="shared" si="43"/>
        <v>64.86.73.127|45505|0.28126157407678</v>
      </c>
      <c r="B2772" s="32">
        <v>9770</v>
      </c>
      <c r="C2772" s="32" t="s">
        <v>3677</v>
      </c>
      <c r="D2772" s="38">
        <f>INT(DT!A2772)</f>
        <v>45505</v>
      </c>
      <c r="E2772" s="39">
        <f>DT!A2772-INT(DT!A2772)</f>
        <v>0.28126157407677965</v>
      </c>
      <c r="F2772" s="32" t="s">
        <v>201</v>
      </c>
      <c r="G2772" s="39">
        <f>IF(F_SEARCHES!$H2772=1,(VLOOKUP(F_SEARCHES!$A2772,'F_ ORDERS'!A:G,7,FALSE)+VLOOKUP(F_SEARCHES!$A2772,'F_ ORDERS'!A:H,8,FALSE))-(F_SEARCHES!$D2772+F_SEARCHES!$E2772),0)</f>
        <v>0</v>
      </c>
      <c r="H2772" s="32">
        <f>IFERROR(IF(MATCH(F_SEARCHES!$A2772,'F_ ORDERS'!A:A,0),1,),0)</f>
        <v>0</v>
      </c>
    </row>
    <row r="2773" spans="1:8" x14ac:dyDescent="0.2">
      <c r="A2773" s="37" t="str">
        <f t="shared" si="43"/>
        <v>64.91.84.176|45193|0.585347222222481</v>
      </c>
      <c r="B2773" s="32">
        <v>9771</v>
      </c>
      <c r="C2773" s="32" t="s">
        <v>3678</v>
      </c>
      <c r="D2773" s="38">
        <f>INT(DT!A2773)</f>
        <v>45193</v>
      </c>
      <c r="E2773" s="39">
        <f>DT!A2773-INT(DT!A2773)</f>
        <v>0.58534722222248092</v>
      </c>
      <c r="F2773" s="32" t="s">
        <v>436</v>
      </c>
      <c r="G2773" s="39">
        <f>IF(F_SEARCHES!$H2773=1,(VLOOKUP(F_SEARCHES!$A2773,'F_ ORDERS'!A:G,7,FALSE)+VLOOKUP(F_SEARCHES!$A2773,'F_ ORDERS'!A:H,8,FALSE))-(F_SEARCHES!$D2773+F_SEARCHES!$E2773),0)</f>
        <v>8.3229166666569654E-2</v>
      </c>
      <c r="H2773" s="32">
        <f>IFERROR(IF(MATCH(F_SEARCHES!$A2773,'F_ ORDERS'!A:A,0),1,),0)</f>
        <v>1</v>
      </c>
    </row>
    <row r="2774" spans="1:8" x14ac:dyDescent="0.2">
      <c r="A2774" s="37" t="str">
        <f t="shared" si="43"/>
        <v>65.150.78.51|45020|0.92871527778334</v>
      </c>
      <c r="B2774" s="32">
        <v>9772</v>
      </c>
      <c r="C2774" s="32" t="s">
        <v>3679</v>
      </c>
      <c r="D2774" s="38">
        <f>INT(DT!A2774)</f>
        <v>45020</v>
      </c>
      <c r="E2774" s="39">
        <f>DT!A2774-INT(DT!A2774)</f>
        <v>0.92871527778333984</v>
      </c>
      <c r="F2774" s="32" t="s">
        <v>207</v>
      </c>
      <c r="G2774" s="39">
        <f>IF(F_SEARCHES!$H2774=1,(VLOOKUP(F_SEARCHES!$A2774,'F_ ORDERS'!A:G,7,FALSE)+VLOOKUP(F_SEARCHES!$A2774,'F_ ORDERS'!A:H,8,FALSE))-(F_SEARCHES!$D2774+F_SEARCHES!$E2774),0)</f>
        <v>6.8229166667151731E-2</v>
      </c>
      <c r="H2774" s="32">
        <f>IFERROR(IF(MATCH(F_SEARCHES!$A2774,'F_ ORDERS'!A:A,0),1,),0)</f>
        <v>1</v>
      </c>
    </row>
    <row r="2775" spans="1:8" x14ac:dyDescent="0.2">
      <c r="A2775" s="37" t="str">
        <f t="shared" si="43"/>
        <v>65.152.251.237|44902|0.0475578703699284</v>
      </c>
      <c r="B2775" s="32">
        <v>9773</v>
      </c>
      <c r="C2775" s="32" t="s">
        <v>3680</v>
      </c>
      <c r="D2775" s="38">
        <f>INT(DT!A2775)</f>
        <v>44902</v>
      </c>
      <c r="E2775" s="39">
        <f>DT!A2775-INT(DT!A2775)</f>
        <v>4.7557870369928423E-2</v>
      </c>
      <c r="F2775" s="32" t="s">
        <v>391</v>
      </c>
      <c r="G2775" s="39">
        <f>IF(F_SEARCHES!$H2775=1,(VLOOKUP(F_SEARCHES!$A2775,'F_ ORDERS'!A:G,7,FALSE)+VLOOKUP(F_SEARCHES!$A2775,'F_ ORDERS'!A:H,8,FALSE))-(F_SEARCHES!$D2775+F_SEARCHES!$E2775),0)</f>
        <v>6.9351851852843538E-2</v>
      </c>
      <c r="H2775" s="32">
        <f>IFERROR(IF(MATCH(F_SEARCHES!$A2775,'F_ ORDERS'!A:A,0),1,),0)</f>
        <v>1</v>
      </c>
    </row>
    <row r="2776" spans="1:8" x14ac:dyDescent="0.2">
      <c r="A2776" s="37" t="str">
        <f t="shared" si="43"/>
        <v>65.156.73.76|44956|0.521423611113278</v>
      </c>
      <c r="B2776" s="32">
        <v>9774</v>
      </c>
      <c r="C2776" s="32" t="s">
        <v>3681</v>
      </c>
      <c r="D2776" s="38">
        <f>INT(DT!A2776)</f>
        <v>44956</v>
      </c>
      <c r="E2776" s="39">
        <f>DT!A2776-INT(DT!A2776)</f>
        <v>0.52142361111327773</v>
      </c>
      <c r="F2776" s="32" t="s">
        <v>254</v>
      </c>
      <c r="G2776" s="39">
        <f>IF(F_SEARCHES!$H2776=1,(VLOOKUP(F_SEARCHES!$A2776,'F_ ORDERS'!A:G,7,FALSE)+VLOOKUP(F_SEARCHES!$A2776,'F_ ORDERS'!A:H,8,FALSE))-(F_SEARCHES!$D2776+F_SEARCHES!$E2776),0)</f>
        <v>0</v>
      </c>
      <c r="H2776" s="32">
        <f>IFERROR(IF(MATCH(F_SEARCHES!$A2776,'F_ ORDERS'!A:A,0),1,),0)</f>
        <v>0</v>
      </c>
    </row>
    <row r="2777" spans="1:8" x14ac:dyDescent="0.2">
      <c r="A2777" s="37" t="str">
        <f t="shared" si="43"/>
        <v>65.169.2.251|42150|0.15156250000291</v>
      </c>
      <c r="B2777" s="32">
        <v>9775</v>
      </c>
      <c r="C2777" s="32" t="s">
        <v>3682</v>
      </c>
      <c r="D2777" s="38">
        <f>INT(DT!A2777)</f>
        <v>42150</v>
      </c>
      <c r="E2777" s="39">
        <f>DT!A2777-INT(DT!A2777)</f>
        <v>0.15156250000291038</v>
      </c>
      <c r="F2777" s="32" t="s">
        <v>297</v>
      </c>
      <c r="G2777" s="39">
        <f>IF(F_SEARCHES!$H2777=1,(VLOOKUP(F_SEARCHES!$A2777,'F_ ORDERS'!A:G,7,FALSE)+VLOOKUP(F_SEARCHES!$A2777,'F_ ORDERS'!A:H,8,FALSE))-(F_SEARCHES!$D2777+F_SEARCHES!$E2777),0)</f>
        <v>8.3611111112986691E-2</v>
      </c>
      <c r="H2777" s="32">
        <f>IFERROR(IF(MATCH(F_SEARCHES!$A2777,'F_ ORDERS'!A:A,0),1,),0)</f>
        <v>1</v>
      </c>
    </row>
    <row r="2778" spans="1:8" x14ac:dyDescent="0.2">
      <c r="A2778" s="37" t="str">
        <f t="shared" si="43"/>
        <v>65.212.174.92|43128|0.548877314817219</v>
      </c>
      <c r="B2778" s="32">
        <v>9776</v>
      </c>
      <c r="C2778" s="32" t="s">
        <v>3683</v>
      </c>
      <c r="D2778" s="38">
        <f>INT(DT!A2778)</f>
        <v>43128</v>
      </c>
      <c r="E2778" s="39">
        <f>DT!A2778-INT(DT!A2778)</f>
        <v>0.54887731481721858</v>
      </c>
      <c r="F2778" s="32" t="s">
        <v>358</v>
      </c>
      <c r="G2778" s="39">
        <f>IF(F_SEARCHES!$H2778=1,(VLOOKUP(F_SEARCHES!$A2778,'F_ ORDERS'!A:G,7,FALSE)+VLOOKUP(F_SEARCHES!$A2778,'F_ ORDERS'!A:H,8,FALSE))-(F_SEARCHES!$D2778+F_SEARCHES!$E2778),0)</f>
        <v>0</v>
      </c>
      <c r="H2778" s="32">
        <f>IFERROR(IF(MATCH(F_SEARCHES!$A2778,'F_ ORDERS'!A:A,0),1,),0)</f>
        <v>0</v>
      </c>
    </row>
    <row r="2779" spans="1:8" x14ac:dyDescent="0.2">
      <c r="A2779" s="37" t="str">
        <f t="shared" si="43"/>
        <v>65.44.160.12|44527|0.800729166672681</v>
      </c>
      <c r="B2779" s="32">
        <v>9777</v>
      </c>
      <c r="C2779" s="32" t="s">
        <v>3684</v>
      </c>
      <c r="D2779" s="38">
        <f>INT(DT!A2779)</f>
        <v>44527</v>
      </c>
      <c r="E2779" s="39">
        <f>DT!A2779-INT(DT!A2779)</f>
        <v>0.80072916667268146</v>
      </c>
      <c r="F2779" s="32" t="s">
        <v>437</v>
      </c>
      <c r="G2779" s="39">
        <f>IF(F_SEARCHES!$H2779=1,(VLOOKUP(F_SEARCHES!$A2779,'F_ ORDERS'!A:G,7,FALSE)+VLOOKUP(F_SEARCHES!$A2779,'F_ ORDERS'!A:H,8,FALSE))-(F_SEARCHES!$D2779+F_SEARCHES!$E2779),0)</f>
        <v>6.621527778042946E-2</v>
      </c>
      <c r="H2779" s="32">
        <f>IFERROR(IF(MATCH(F_SEARCHES!$A2779,'F_ ORDERS'!A:A,0),1,),0)</f>
        <v>1</v>
      </c>
    </row>
    <row r="2780" spans="1:8" x14ac:dyDescent="0.2">
      <c r="A2780" s="37" t="str">
        <f t="shared" si="43"/>
        <v>65.97.221.137|44607|0.938935185193259</v>
      </c>
      <c r="B2780" s="32">
        <v>9778</v>
      </c>
      <c r="C2780" s="32" t="s">
        <v>3685</v>
      </c>
      <c r="D2780" s="38">
        <f>INT(DT!A2780)</f>
        <v>44607</v>
      </c>
      <c r="E2780" s="39">
        <f>DT!A2780-INT(DT!A2780)</f>
        <v>0.9389351851932588</v>
      </c>
      <c r="F2780" s="32" t="s">
        <v>491</v>
      </c>
      <c r="G2780" s="39">
        <f>IF(F_SEARCHES!$H2780=1,(VLOOKUP(F_SEARCHES!$A2780,'F_ ORDERS'!A:G,7,FALSE)+VLOOKUP(F_SEARCHES!$A2780,'F_ ORDERS'!A:H,8,FALSE))-(F_SEARCHES!$D2780+F_SEARCHES!$E2780),0)</f>
        <v>0</v>
      </c>
      <c r="H2780" s="32">
        <f>IFERROR(IF(MATCH(F_SEARCHES!$A2780,'F_ ORDERS'!A:A,0),1,),0)</f>
        <v>0</v>
      </c>
    </row>
    <row r="2781" spans="1:8" x14ac:dyDescent="0.2">
      <c r="A2781" s="37" t="str">
        <f t="shared" si="43"/>
        <v>66.120.81.191|43824|0.610081018523488</v>
      </c>
      <c r="B2781" s="32">
        <v>9779</v>
      </c>
      <c r="C2781" s="32" t="s">
        <v>3686</v>
      </c>
      <c r="D2781" s="38">
        <f>INT(DT!A2781)</f>
        <v>43824</v>
      </c>
      <c r="E2781" s="39">
        <f>DT!A2781-INT(DT!A2781)</f>
        <v>0.61008101852348773</v>
      </c>
      <c r="F2781" s="32" t="s">
        <v>404</v>
      </c>
      <c r="G2781" s="39">
        <f>IF(F_SEARCHES!$H2781=1,(VLOOKUP(F_SEARCHES!$A2781,'F_ ORDERS'!A:G,7,FALSE)+VLOOKUP(F_SEARCHES!$A2781,'F_ ORDERS'!A:H,8,FALSE))-(F_SEARCHES!$D2781+F_SEARCHES!$E2781),0)</f>
        <v>0</v>
      </c>
      <c r="H2781" s="32">
        <f>IFERROR(IF(MATCH(F_SEARCHES!$A2781,'F_ ORDERS'!A:A,0),1,),0)</f>
        <v>0</v>
      </c>
    </row>
    <row r="2782" spans="1:8" x14ac:dyDescent="0.2">
      <c r="A2782" s="37" t="str">
        <f t="shared" si="43"/>
        <v>66.13.215.137|44548|0.254803240743058</v>
      </c>
      <c r="B2782" s="32">
        <v>9780</v>
      </c>
      <c r="C2782" s="32" t="s">
        <v>3687</v>
      </c>
      <c r="D2782" s="38">
        <f>INT(DT!A2782)</f>
        <v>44548</v>
      </c>
      <c r="E2782" s="39">
        <f>DT!A2782-INT(DT!A2782)</f>
        <v>0.25480324074305827</v>
      </c>
      <c r="F2782" s="32" t="s">
        <v>496</v>
      </c>
      <c r="G2782" s="39">
        <f>IF(F_SEARCHES!$H2782=1,(VLOOKUP(F_SEARCHES!$A2782,'F_ ORDERS'!A:G,7,FALSE)+VLOOKUP(F_SEARCHES!$A2782,'F_ ORDERS'!A:H,8,FALSE))-(F_SEARCHES!$D2782+F_SEARCHES!$E2782),0)</f>
        <v>4.0393518516793847E-2</v>
      </c>
      <c r="H2782" s="32">
        <f>IFERROR(IF(MATCH(F_SEARCHES!$A2782,'F_ ORDERS'!A:A,0),1,),0)</f>
        <v>1</v>
      </c>
    </row>
    <row r="2783" spans="1:8" x14ac:dyDescent="0.2">
      <c r="A2783" s="37" t="str">
        <f t="shared" si="43"/>
        <v>66.158.80.78|43983|0.370520833326736</v>
      </c>
      <c r="B2783" s="32">
        <v>9781</v>
      </c>
      <c r="C2783" s="32" t="s">
        <v>3688</v>
      </c>
      <c r="D2783" s="38">
        <f>INT(DT!A2783)</f>
        <v>43983</v>
      </c>
      <c r="E2783" s="39">
        <f>DT!A2783-INT(DT!A2783)</f>
        <v>0.37052083332673647</v>
      </c>
      <c r="F2783" s="32" t="s">
        <v>342</v>
      </c>
      <c r="G2783" s="39">
        <f>IF(F_SEARCHES!$H2783=1,(VLOOKUP(F_SEARCHES!$A2783,'F_ ORDERS'!A:G,7,FALSE)+VLOOKUP(F_SEARCHES!$A2783,'F_ ORDERS'!A:H,8,FALSE))-(F_SEARCHES!$D2783+F_SEARCHES!$E2783),0)</f>
        <v>9.9386574074742384E-2</v>
      </c>
      <c r="H2783" s="32">
        <f>IFERROR(IF(MATCH(F_SEARCHES!$A2783,'F_ ORDERS'!A:A,0),1,),0)</f>
        <v>1</v>
      </c>
    </row>
    <row r="2784" spans="1:8" x14ac:dyDescent="0.2">
      <c r="A2784" s="37" t="str">
        <f t="shared" si="43"/>
        <v>66.233.243.236|45254|0.799074074071541</v>
      </c>
      <c r="B2784" s="32">
        <v>9782</v>
      </c>
      <c r="C2784" s="32" t="s">
        <v>3689</v>
      </c>
      <c r="D2784" s="38">
        <f>INT(DT!A2784)</f>
        <v>45254</v>
      </c>
      <c r="E2784" s="39">
        <f>DT!A2784-INT(DT!A2784)</f>
        <v>0.79907407407154096</v>
      </c>
      <c r="F2784" s="32" t="s">
        <v>344</v>
      </c>
      <c r="G2784" s="39">
        <f>IF(F_SEARCHES!$H2784=1,(VLOOKUP(F_SEARCHES!$A2784,'F_ ORDERS'!A:G,7,FALSE)+VLOOKUP(F_SEARCHES!$A2784,'F_ ORDERS'!A:H,8,FALSE))-(F_SEARCHES!$D2784+F_SEARCHES!$E2784),0)</f>
        <v>0.10659722222044365</v>
      </c>
      <c r="H2784" s="32">
        <f>IFERROR(IF(MATCH(F_SEARCHES!$A2784,'F_ ORDERS'!A:A,0),1,),0)</f>
        <v>1</v>
      </c>
    </row>
    <row r="2785" spans="1:8" x14ac:dyDescent="0.2">
      <c r="A2785" s="37" t="str">
        <f t="shared" si="43"/>
        <v>66.54.109.14|44800|0.00587962962890742</v>
      </c>
      <c r="B2785" s="32">
        <v>9783</v>
      </c>
      <c r="C2785" s="32" t="s">
        <v>3690</v>
      </c>
      <c r="D2785" s="38">
        <f>INT(DT!A2785)</f>
        <v>44800</v>
      </c>
      <c r="E2785" s="39">
        <f>DT!A2785-INT(DT!A2785)</f>
        <v>5.8796296289074235E-3</v>
      </c>
      <c r="F2785" s="32" t="s">
        <v>349</v>
      </c>
      <c r="G2785" s="39">
        <f>IF(F_SEARCHES!$H2785=1,(VLOOKUP(F_SEARCHES!$A2785,'F_ ORDERS'!A:G,7,FALSE)+VLOOKUP(F_SEARCHES!$A2785,'F_ ORDERS'!A:H,8,FALSE))-(F_SEARCHES!$D2785+F_SEARCHES!$E2785),0)</f>
        <v>1.5219907407299615E-2</v>
      </c>
      <c r="H2785" s="32">
        <f>IFERROR(IF(MATCH(F_SEARCHES!$A2785,'F_ ORDERS'!A:A,0),1,),0)</f>
        <v>1</v>
      </c>
    </row>
    <row r="2786" spans="1:8" x14ac:dyDescent="0.2">
      <c r="A2786" s="37" t="str">
        <f t="shared" si="43"/>
        <v>66.77.231.40|45297|0.880717592590372</v>
      </c>
      <c r="B2786" s="32">
        <v>9784</v>
      </c>
      <c r="C2786" s="32" t="s">
        <v>3691</v>
      </c>
      <c r="D2786" s="38">
        <f>INT(DT!A2786)</f>
        <v>45297</v>
      </c>
      <c r="E2786" s="39">
        <f>DT!A2786-INT(DT!A2786)</f>
        <v>0.88071759259037208</v>
      </c>
      <c r="F2786" s="32" t="s">
        <v>179</v>
      </c>
      <c r="G2786" s="39">
        <f>IF(F_SEARCHES!$H2786=1,(VLOOKUP(F_SEARCHES!$A2786,'F_ ORDERS'!A:G,7,FALSE)+VLOOKUP(F_SEARCHES!$A2786,'F_ ORDERS'!A:H,8,FALSE))-(F_SEARCHES!$D2786+F_SEARCHES!$E2786),0)</f>
        <v>0</v>
      </c>
      <c r="H2786" s="32">
        <f>IFERROR(IF(MATCH(F_SEARCHES!$A2786,'F_ ORDERS'!A:A,0),1,),0)</f>
        <v>0</v>
      </c>
    </row>
    <row r="2787" spans="1:8" x14ac:dyDescent="0.2">
      <c r="A2787" s="37" t="str">
        <f t="shared" si="43"/>
        <v>66.80.152.50|43615|0.495763888888177</v>
      </c>
      <c r="B2787" s="32">
        <v>9785</v>
      </c>
      <c r="C2787" s="32" t="s">
        <v>3692</v>
      </c>
      <c r="D2787" s="38">
        <f>INT(DT!A2787)</f>
        <v>43615</v>
      </c>
      <c r="E2787" s="39">
        <f>DT!A2787-INT(DT!A2787)</f>
        <v>0.49576388888817746</v>
      </c>
      <c r="F2787" s="32" t="s">
        <v>133</v>
      </c>
      <c r="G2787" s="39">
        <f>IF(F_SEARCHES!$H2787=1,(VLOOKUP(F_SEARCHES!$A2787,'F_ ORDERS'!A:G,7,FALSE)+VLOOKUP(F_SEARCHES!$A2787,'F_ ORDERS'!A:H,8,FALSE))-(F_SEARCHES!$D2787+F_SEARCHES!$E2787),0)</f>
        <v>3.5983796296932269E-2</v>
      </c>
      <c r="H2787" s="32">
        <f>IFERROR(IF(MATCH(F_SEARCHES!$A2787,'F_ ORDERS'!A:A,0),1,),0)</f>
        <v>1</v>
      </c>
    </row>
    <row r="2788" spans="1:8" x14ac:dyDescent="0.2">
      <c r="A2788" s="37" t="str">
        <f t="shared" si="43"/>
        <v>66.94.155.178|44697|0.335694444453111</v>
      </c>
      <c r="B2788" s="32">
        <v>9786</v>
      </c>
      <c r="C2788" s="32" t="s">
        <v>3693</v>
      </c>
      <c r="D2788" s="38">
        <f>INT(DT!A2788)</f>
        <v>44697</v>
      </c>
      <c r="E2788" s="39">
        <f>DT!A2788-INT(DT!A2788)</f>
        <v>0.33569444445311092</v>
      </c>
      <c r="F2788" s="32" t="s">
        <v>381</v>
      </c>
      <c r="G2788" s="39">
        <f>IF(F_SEARCHES!$H2788=1,(VLOOKUP(F_SEARCHES!$A2788,'F_ ORDERS'!A:G,7,FALSE)+VLOOKUP(F_SEARCHES!$A2788,'F_ ORDERS'!A:H,8,FALSE))-(F_SEARCHES!$D2788+F_SEARCHES!$E2788),0)</f>
        <v>1.5428240738401655E-2</v>
      </c>
      <c r="H2788" s="32">
        <f>IFERROR(IF(MATCH(F_SEARCHES!$A2788,'F_ ORDERS'!A:A,0),1,),0)</f>
        <v>1</v>
      </c>
    </row>
    <row r="2789" spans="1:8" x14ac:dyDescent="0.2">
      <c r="A2789" s="37" t="str">
        <f t="shared" si="43"/>
        <v>67.135.159.251|41908|0.0123958333424525</v>
      </c>
      <c r="B2789" s="32">
        <v>9787</v>
      </c>
      <c r="C2789" s="32" t="s">
        <v>3694</v>
      </c>
      <c r="D2789" s="38">
        <f>INT(DT!A2789)</f>
        <v>41908</v>
      </c>
      <c r="E2789" s="39">
        <f>DT!A2789-INT(DT!A2789)</f>
        <v>1.2395833342452534E-2</v>
      </c>
      <c r="F2789" s="32" t="s">
        <v>236</v>
      </c>
      <c r="G2789" s="39">
        <f>IF(F_SEARCHES!$H2789=1,(VLOOKUP(F_SEARCHES!$A2789,'F_ ORDERS'!A:G,7,FALSE)+VLOOKUP(F_SEARCHES!$A2789,'F_ ORDERS'!A:H,8,FALSE))-(F_SEARCHES!$D2789+F_SEARCHES!$E2789),0)</f>
        <v>0</v>
      </c>
      <c r="H2789" s="32">
        <f>IFERROR(IF(MATCH(F_SEARCHES!$A2789,'F_ ORDERS'!A:A,0),1,),0)</f>
        <v>0</v>
      </c>
    </row>
    <row r="2790" spans="1:8" x14ac:dyDescent="0.2">
      <c r="A2790" s="37" t="str">
        <f t="shared" si="43"/>
        <v>67.14.178.194|45225|0.0823263888887595</v>
      </c>
      <c r="B2790" s="32">
        <v>9788</v>
      </c>
      <c r="C2790" s="32" t="s">
        <v>3695</v>
      </c>
      <c r="D2790" s="38">
        <f>INT(DT!A2790)</f>
        <v>45225</v>
      </c>
      <c r="E2790" s="39">
        <f>DT!A2790-INT(DT!A2790)</f>
        <v>8.2326388888759539E-2</v>
      </c>
      <c r="F2790" s="32" t="s">
        <v>416</v>
      </c>
      <c r="G2790" s="39">
        <f>IF(F_SEARCHES!$H2790=1,(VLOOKUP(F_SEARCHES!$A2790,'F_ ORDERS'!A:G,7,FALSE)+VLOOKUP(F_SEARCHES!$A2790,'F_ ORDERS'!A:H,8,FALSE))-(F_SEARCHES!$D2790+F_SEARCHES!$E2790),0)</f>
        <v>4.3634259272948839E-3</v>
      </c>
      <c r="H2790" s="32">
        <f>IFERROR(IF(MATCH(F_SEARCHES!$A2790,'F_ ORDERS'!A:A,0),1,),0)</f>
        <v>1</v>
      </c>
    </row>
    <row r="2791" spans="1:8" x14ac:dyDescent="0.2">
      <c r="A2791" s="37" t="str">
        <f t="shared" si="43"/>
        <v>67.147.35.19|44746|0.831597222218988</v>
      </c>
      <c r="B2791" s="32">
        <v>9789</v>
      </c>
      <c r="C2791" s="32" t="s">
        <v>3696</v>
      </c>
      <c r="D2791" s="38">
        <f>INT(DT!A2791)</f>
        <v>44746</v>
      </c>
      <c r="E2791" s="39">
        <f>DT!A2791-INT(DT!A2791)</f>
        <v>0.83159722221898846</v>
      </c>
      <c r="F2791" s="32" t="s">
        <v>341</v>
      </c>
      <c r="G2791" s="39">
        <f>IF(F_SEARCHES!$H2791=1,(VLOOKUP(F_SEARCHES!$A2791,'F_ ORDERS'!A:G,7,FALSE)+VLOOKUP(F_SEARCHES!$A2791,'F_ ORDERS'!A:H,8,FALSE))-(F_SEARCHES!$D2791+F_SEARCHES!$E2791),0)</f>
        <v>8.4259259238024242E-3</v>
      </c>
      <c r="H2791" s="32">
        <f>IFERROR(IF(MATCH(F_SEARCHES!$A2791,'F_ ORDERS'!A:A,0),1,),0)</f>
        <v>1</v>
      </c>
    </row>
    <row r="2792" spans="1:8" x14ac:dyDescent="0.2">
      <c r="A2792" s="37" t="str">
        <f t="shared" si="43"/>
        <v>67.152.184.99|45177|0.117650462962047</v>
      </c>
      <c r="B2792" s="32">
        <v>9790</v>
      </c>
      <c r="C2792" s="32" t="s">
        <v>3697</v>
      </c>
      <c r="D2792" s="38">
        <f>INT(DT!A2792)</f>
        <v>45177</v>
      </c>
      <c r="E2792" s="39">
        <f>DT!A2792-INT(DT!A2792)</f>
        <v>0.11765046296204673</v>
      </c>
      <c r="F2792" s="32" t="s">
        <v>129</v>
      </c>
      <c r="G2792" s="39">
        <f>IF(F_SEARCHES!$H2792=1,(VLOOKUP(F_SEARCHES!$A2792,'F_ ORDERS'!A:G,7,FALSE)+VLOOKUP(F_SEARCHES!$A2792,'F_ ORDERS'!A:H,8,FALSE))-(F_SEARCHES!$D2792+F_SEARCHES!$E2792),0)</f>
        <v>1.6122685185109731E-2</v>
      </c>
      <c r="H2792" s="32">
        <f>IFERROR(IF(MATCH(F_SEARCHES!$A2792,'F_ ORDERS'!A:A,0),1,),0)</f>
        <v>1</v>
      </c>
    </row>
    <row r="2793" spans="1:8" x14ac:dyDescent="0.2">
      <c r="A2793" s="37" t="str">
        <f t="shared" si="43"/>
        <v>67.190.246.162|43248|0.45862268518249</v>
      </c>
      <c r="B2793" s="32">
        <v>9791</v>
      </c>
      <c r="C2793" s="32" t="s">
        <v>3698</v>
      </c>
      <c r="D2793" s="38">
        <f>INT(DT!A2793)</f>
        <v>43248</v>
      </c>
      <c r="E2793" s="39">
        <f>DT!A2793-INT(DT!A2793)</f>
        <v>0.45862268518249039</v>
      </c>
      <c r="F2793" s="32" t="s">
        <v>363</v>
      </c>
      <c r="G2793" s="39">
        <f>IF(F_SEARCHES!$H2793=1,(VLOOKUP(F_SEARCHES!$A2793,'F_ ORDERS'!A:G,7,FALSE)+VLOOKUP(F_SEARCHES!$A2793,'F_ ORDERS'!A:H,8,FALSE))-(F_SEARCHES!$D2793+F_SEARCHES!$E2793),0)</f>
        <v>0</v>
      </c>
      <c r="H2793" s="32">
        <f>IFERROR(IF(MATCH(F_SEARCHES!$A2793,'F_ ORDERS'!A:A,0),1,),0)</f>
        <v>0</v>
      </c>
    </row>
    <row r="2794" spans="1:8" x14ac:dyDescent="0.2">
      <c r="A2794" s="37" t="str">
        <f t="shared" si="43"/>
        <v>67.194.10.82|44427|0.694062499998836</v>
      </c>
      <c r="B2794" s="32">
        <v>9792</v>
      </c>
      <c r="C2794" s="32" t="s">
        <v>3699</v>
      </c>
      <c r="D2794" s="38">
        <f>INT(DT!A2794)</f>
        <v>44427</v>
      </c>
      <c r="E2794" s="39">
        <f>DT!A2794-INT(DT!A2794)</f>
        <v>0.69406249999883585</v>
      </c>
      <c r="F2794" s="32" t="s">
        <v>330</v>
      </c>
      <c r="G2794" s="39">
        <f>IF(F_SEARCHES!$H2794=1,(VLOOKUP(F_SEARCHES!$A2794,'F_ ORDERS'!A:G,7,FALSE)+VLOOKUP(F_SEARCHES!$A2794,'F_ ORDERS'!A:H,8,FALSE))-(F_SEARCHES!$D2794+F_SEARCHES!$E2794),0)</f>
        <v>0</v>
      </c>
      <c r="H2794" s="32">
        <f>IFERROR(IF(MATCH(F_SEARCHES!$A2794,'F_ ORDERS'!A:A,0),1,),0)</f>
        <v>0</v>
      </c>
    </row>
    <row r="2795" spans="1:8" x14ac:dyDescent="0.2">
      <c r="A2795" s="37" t="str">
        <f t="shared" si="43"/>
        <v>67.198.50.12|43173|0.787222222221317</v>
      </c>
      <c r="B2795" s="32">
        <v>9793</v>
      </c>
      <c r="C2795" s="32" t="s">
        <v>3700</v>
      </c>
      <c r="D2795" s="38">
        <f>INT(DT!A2795)</f>
        <v>43173</v>
      </c>
      <c r="E2795" s="39">
        <f>DT!A2795-INT(DT!A2795)</f>
        <v>0.78722222222131677</v>
      </c>
      <c r="F2795" s="32" t="s">
        <v>162</v>
      </c>
      <c r="G2795" s="39">
        <f>IF(F_SEARCHES!$H2795=1,(VLOOKUP(F_SEARCHES!$A2795,'F_ ORDERS'!A:G,7,FALSE)+VLOOKUP(F_SEARCHES!$A2795,'F_ ORDERS'!A:H,8,FALSE))-(F_SEARCHES!$D2795+F_SEARCHES!$E2795),0)</f>
        <v>5.3796296298969537E-2</v>
      </c>
      <c r="H2795" s="32">
        <f>IFERROR(IF(MATCH(F_SEARCHES!$A2795,'F_ ORDERS'!A:A,0),1,),0)</f>
        <v>1</v>
      </c>
    </row>
    <row r="2796" spans="1:8" x14ac:dyDescent="0.2">
      <c r="A2796" s="37" t="str">
        <f t="shared" si="43"/>
        <v>67.217.122.194|44420|0.443113425928459</v>
      </c>
      <c r="B2796" s="32">
        <v>9794</v>
      </c>
      <c r="C2796" s="32" t="s">
        <v>3701</v>
      </c>
      <c r="D2796" s="38">
        <f>INT(DT!A2796)</f>
        <v>44420</v>
      </c>
      <c r="E2796" s="39">
        <f>DT!A2796-INT(DT!A2796)</f>
        <v>0.44311342592845904</v>
      </c>
      <c r="F2796" s="32" t="s">
        <v>156</v>
      </c>
      <c r="G2796" s="39">
        <f>IF(F_SEARCHES!$H2796=1,(VLOOKUP(F_SEARCHES!$A2796,'F_ ORDERS'!A:G,7,FALSE)+VLOOKUP(F_SEARCHES!$A2796,'F_ ORDERS'!A:H,8,FALSE))-(F_SEARCHES!$D2796+F_SEARCHES!$E2796),0)</f>
        <v>0</v>
      </c>
      <c r="H2796" s="32">
        <f>IFERROR(IF(MATCH(F_SEARCHES!$A2796,'F_ ORDERS'!A:A,0),1,),0)</f>
        <v>0</v>
      </c>
    </row>
    <row r="2797" spans="1:8" x14ac:dyDescent="0.2">
      <c r="A2797" s="37" t="str">
        <f t="shared" si="43"/>
        <v>67.40.62.136|44725|0.0138194444371038</v>
      </c>
      <c r="B2797" s="32">
        <v>9795</v>
      </c>
      <c r="C2797" s="32" t="s">
        <v>3702</v>
      </c>
      <c r="D2797" s="38">
        <f>INT(DT!A2797)</f>
        <v>44725</v>
      </c>
      <c r="E2797" s="39">
        <f>DT!A2797-INT(DT!A2797)</f>
        <v>1.3819444437103812E-2</v>
      </c>
      <c r="F2797" s="32" t="s">
        <v>493</v>
      </c>
      <c r="G2797" s="39">
        <f>IF(F_SEARCHES!$H2797=1,(VLOOKUP(F_SEARCHES!$A2797,'F_ ORDERS'!A:G,7,FALSE)+VLOOKUP(F_SEARCHES!$A2797,'F_ ORDERS'!A:H,8,FALSE))-(F_SEARCHES!$D2797+F_SEARCHES!$E2797),0)</f>
        <v>0</v>
      </c>
      <c r="H2797" s="32">
        <f>IFERROR(IF(MATCH(F_SEARCHES!$A2797,'F_ ORDERS'!A:A,0),1,),0)</f>
        <v>0</v>
      </c>
    </row>
    <row r="2798" spans="1:8" x14ac:dyDescent="0.2">
      <c r="A2798" s="37" t="str">
        <f t="shared" si="43"/>
        <v>67.82.52.64|45573|0.172500000000582</v>
      </c>
      <c r="B2798" s="32">
        <v>9796</v>
      </c>
      <c r="C2798" s="32" t="s">
        <v>3703</v>
      </c>
      <c r="D2798" s="38">
        <f>INT(DT!A2798)</f>
        <v>45573</v>
      </c>
      <c r="E2798" s="39">
        <f>DT!A2798-INT(DT!A2798)</f>
        <v>0.17250000000058208</v>
      </c>
      <c r="F2798" s="32" t="s">
        <v>428</v>
      </c>
      <c r="G2798" s="39">
        <f>IF(F_SEARCHES!$H2798=1,(VLOOKUP(F_SEARCHES!$A2798,'F_ ORDERS'!A:G,7,FALSE)+VLOOKUP(F_SEARCHES!$A2798,'F_ ORDERS'!A:H,8,FALSE))-(F_SEARCHES!$D2798+F_SEARCHES!$E2798),0)</f>
        <v>0</v>
      </c>
      <c r="H2798" s="32">
        <f>IFERROR(IF(MATCH(F_SEARCHES!$A2798,'F_ ORDERS'!A:A,0),1,),0)</f>
        <v>0</v>
      </c>
    </row>
    <row r="2799" spans="1:8" x14ac:dyDescent="0.2">
      <c r="A2799" s="37" t="str">
        <f t="shared" si="43"/>
        <v>67.9.46.199|45345|0.099224537043483</v>
      </c>
      <c r="B2799" s="32">
        <v>9797</v>
      </c>
      <c r="C2799" s="32" t="s">
        <v>3704</v>
      </c>
      <c r="D2799" s="38">
        <f>INT(DT!A2799)</f>
        <v>45345</v>
      </c>
      <c r="E2799" s="39">
        <f>DT!A2799-INT(DT!A2799)</f>
        <v>9.9224537043482997E-2</v>
      </c>
      <c r="F2799" s="32" t="s">
        <v>418</v>
      </c>
      <c r="G2799" s="39">
        <f>IF(F_SEARCHES!$H2799=1,(VLOOKUP(F_SEARCHES!$A2799,'F_ ORDERS'!A:G,7,FALSE)+VLOOKUP(F_SEARCHES!$A2799,'F_ ORDERS'!A:H,8,FALSE))-(F_SEARCHES!$D2799+F_SEARCHES!$E2799),0)</f>
        <v>9.3784722223063E-2</v>
      </c>
      <c r="H2799" s="32">
        <f>IFERROR(IF(MATCH(F_SEARCHES!$A2799,'F_ ORDERS'!A:A,0),1,),0)</f>
        <v>1</v>
      </c>
    </row>
    <row r="2800" spans="1:8" x14ac:dyDescent="0.2">
      <c r="A2800" s="37" t="str">
        <f t="shared" si="43"/>
        <v>68.113.230.209|45179|0.458680555559113</v>
      </c>
      <c r="B2800" s="32">
        <v>9798</v>
      </c>
      <c r="C2800" s="32" t="s">
        <v>3705</v>
      </c>
      <c r="D2800" s="38">
        <f>INT(DT!A2800)</f>
        <v>45179</v>
      </c>
      <c r="E2800" s="39">
        <f>DT!A2800-INT(DT!A2800)</f>
        <v>0.45868055555911269</v>
      </c>
      <c r="F2800" s="32" t="s">
        <v>469</v>
      </c>
      <c r="G2800" s="39">
        <f>IF(F_SEARCHES!$H2800=1,(VLOOKUP(F_SEARCHES!$A2800,'F_ ORDERS'!A:G,7,FALSE)+VLOOKUP(F_SEARCHES!$A2800,'F_ ORDERS'!A:H,8,FALSE))-(F_SEARCHES!$D2800+F_SEARCHES!$E2800),0)</f>
        <v>0</v>
      </c>
      <c r="H2800" s="32">
        <f>IFERROR(IF(MATCH(F_SEARCHES!$A2800,'F_ ORDERS'!A:A,0),1,),0)</f>
        <v>0</v>
      </c>
    </row>
    <row r="2801" spans="1:8" x14ac:dyDescent="0.2">
      <c r="A2801" s="37" t="str">
        <f t="shared" si="43"/>
        <v>68.117.45.41|44695|0.941828703696956</v>
      </c>
      <c r="B2801" s="32">
        <v>9799</v>
      </c>
      <c r="C2801" s="32" t="s">
        <v>3706</v>
      </c>
      <c r="D2801" s="38">
        <f>INT(DT!A2801)</f>
        <v>44695</v>
      </c>
      <c r="E2801" s="39">
        <f>DT!A2801-INT(DT!A2801)</f>
        <v>0.94182870369695593</v>
      </c>
      <c r="F2801" s="32" t="s">
        <v>474</v>
      </c>
      <c r="G2801" s="39">
        <f>IF(F_SEARCHES!$H2801=1,(VLOOKUP(F_SEARCHES!$A2801,'F_ ORDERS'!A:G,7,FALSE)+VLOOKUP(F_SEARCHES!$A2801,'F_ ORDERS'!A:H,8,FALSE))-(F_SEARCHES!$D2801+F_SEARCHES!$E2801),0)</f>
        <v>7.8958333331684116E-2</v>
      </c>
      <c r="H2801" s="32">
        <f>IFERROR(IF(MATCH(F_SEARCHES!$A2801,'F_ ORDERS'!A:A,0),1,),0)</f>
        <v>1</v>
      </c>
    </row>
    <row r="2802" spans="1:8" x14ac:dyDescent="0.2">
      <c r="A2802" s="37" t="str">
        <f t="shared" si="43"/>
        <v>68.150.95.5|43884|0.909803240741894</v>
      </c>
      <c r="B2802" s="32">
        <v>9800</v>
      </c>
      <c r="C2802" s="32" t="s">
        <v>3707</v>
      </c>
      <c r="D2802" s="38">
        <f>INT(DT!A2802)</f>
        <v>43884</v>
      </c>
      <c r="E2802" s="39">
        <f>DT!A2802-INT(DT!A2802)</f>
        <v>0.90980324074189411</v>
      </c>
      <c r="F2802" s="32" t="s">
        <v>429</v>
      </c>
      <c r="G2802" s="39">
        <f>IF(F_SEARCHES!$H2802=1,(VLOOKUP(F_SEARCHES!$A2802,'F_ ORDERS'!A:G,7,FALSE)+VLOOKUP(F_SEARCHES!$A2802,'F_ ORDERS'!A:H,8,FALSE))-(F_SEARCHES!$D2802+F_SEARCHES!$E2802),0)</f>
        <v>5.2199074052623473E-3</v>
      </c>
      <c r="H2802" s="32">
        <f>IFERROR(IF(MATCH(F_SEARCHES!$A2802,'F_ ORDERS'!A:A,0),1,),0)</f>
        <v>1</v>
      </c>
    </row>
    <row r="2803" spans="1:8" x14ac:dyDescent="0.2">
      <c r="A2803" s="37" t="str">
        <f t="shared" si="43"/>
        <v>68.157.243.7|43707|0.42262731482333</v>
      </c>
      <c r="B2803" s="32">
        <v>9801</v>
      </c>
      <c r="C2803" s="32" t="s">
        <v>3708</v>
      </c>
      <c r="D2803" s="38">
        <f>INT(DT!A2803)</f>
        <v>43707</v>
      </c>
      <c r="E2803" s="39">
        <f>DT!A2803-INT(DT!A2803)</f>
        <v>0.42262731482333038</v>
      </c>
      <c r="F2803" s="32" t="s">
        <v>432</v>
      </c>
      <c r="G2803" s="39">
        <f>IF(F_SEARCHES!$H2803=1,(VLOOKUP(F_SEARCHES!$A2803,'F_ ORDERS'!A:G,7,FALSE)+VLOOKUP(F_SEARCHES!$A2803,'F_ ORDERS'!A:H,8,FALSE))-(F_SEARCHES!$D2803+F_SEARCHES!$E2803),0)</f>
        <v>2.2650462960882578E-2</v>
      </c>
      <c r="H2803" s="32">
        <f>IFERROR(IF(MATCH(F_SEARCHES!$A2803,'F_ ORDERS'!A:A,0),1,),0)</f>
        <v>1</v>
      </c>
    </row>
    <row r="2804" spans="1:8" x14ac:dyDescent="0.2">
      <c r="A2804" s="37" t="str">
        <f t="shared" si="43"/>
        <v>68.159.223.44|44115|0.328715277777519</v>
      </c>
      <c r="B2804" s="32">
        <v>9802</v>
      </c>
      <c r="C2804" s="32" t="s">
        <v>3709</v>
      </c>
      <c r="D2804" s="38">
        <f>INT(DT!A2804)</f>
        <v>44115</v>
      </c>
      <c r="E2804" s="39">
        <f>DT!A2804-INT(DT!A2804)</f>
        <v>0.32871527777751908</v>
      </c>
      <c r="F2804" s="32" t="s">
        <v>177</v>
      </c>
      <c r="G2804" s="39">
        <f>IF(F_SEARCHES!$H2804=1,(VLOOKUP(F_SEARCHES!$A2804,'F_ ORDERS'!A:G,7,FALSE)+VLOOKUP(F_SEARCHES!$A2804,'F_ ORDERS'!A:H,8,FALSE))-(F_SEARCHES!$D2804+F_SEARCHES!$E2804),0)</f>
        <v>6.2337962961464655E-2</v>
      </c>
      <c r="H2804" s="32">
        <f>IFERROR(IF(MATCH(F_SEARCHES!$A2804,'F_ ORDERS'!A:A,0),1,),0)</f>
        <v>1</v>
      </c>
    </row>
    <row r="2805" spans="1:8" x14ac:dyDescent="0.2">
      <c r="A2805" s="37" t="str">
        <f t="shared" si="43"/>
        <v>68.178.91.14|45216|0.466759259259561</v>
      </c>
      <c r="B2805" s="32">
        <v>9803</v>
      </c>
      <c r="C2805" s="32" t="s">
        <v>3710</v>
      </c>
      <c r="D2805" s="38">
        <f>INT(DT!A2805)</f>
        <v>45216</v>
      </c>
      <c r="E2805" s="39">
        <f>DT!A2805-INT(DT!A2805)</f>
        <v>0.46675925925956108</v>
      </c>
      <c r="F2805" s="32" t="s">
        <v>342</v>
      </c>
      <c r="G2805" s="39">
        <f>IF(F_SEARCHES!$H2805=1,(VLOOKUP(F_SEARCHES!$A2805,'F_ ORDERS'!A:G,7,FALSE)+VLOOKUP(F_SEARCHES!$A2805,'F_ ORDERS'!A:H,8,FALSE))-(F_SEARCHES!$D2805+F_SEARCHES!$E2805),0)</f>
        <v>0</v>
      </c>
      <c r="H2805" s="32">
        <f>IFERROR(IF(MATCH(F_SEARCHES!$A2805,'F_ ORDERS'!A:A,0),1,),0)</f>
        <v>0</v>
      </c>
    </row>
    <row r="2806" spans="1:8" x14ac:dyDescent="0.2">
      <c r="A2806" s="37" t="str">
        <f t="shared" si="43"/>
        <v>68.185.1.93|44525|0.276550925933407</v>
      </c>
      <c r="B2806" s="32">
        <v>9804</v>
      </c>
      <c r="C2806" s="32" t="s">
        <v>3711</v>
      </c>
      <c r="D2806" s="38">
        <f>INT(DT!A2806)</f>
        <v>44525</v>
      </c>
      <c r="E2806" s="39">
        <f>DT!A2806-INT(DT!A2806)</f>
        <v>0.27655092593340669</v>
      </c>
      <c r="F2806" s="32" t="s">
        <v>65</v>
      </c>
      <c r="G2806" s="39">
        <f>IF(F_SEARCHES!$H2806=1,(VLOOKUP(F_SEARCHES!$A2806,'F_ ORDERS'!A:G,7,FALSE)+VLOOKUP(F_SEARCHES!$A2806,'F_ ORDERS'!A:H,8,FALSE))-(F_SEARCHES!$D2806+F_SEARCHES!$E2806),0)</f>
        <v>5.2546296297805384E-2</v>
      </c>
      <c r="H2806" s="32">
        <f>IFERROR(IF(MATCH(F_SEARCHES!$A2806,'F_ ORDERS'!A:A,0),1,),0)</f>
        <v>1</v>
      </c>
    </row>
    <row r="2807" spans="1:8" x14ac:dyDescent="0.2">
      <c r="A2807" s="37" t="str">
        <f t="shared" si="43"/>
        <v>68.19.3.0|42979|0.929351851853426</v>
      </c>
      <c r="B2807" s="32">
        <v>9805</v>
      </c>
      <c r="C2807" s="32" t="s">
        <v>3712</v>
      </c>
      <c r="D2807" s="38">
        <f>INT(DT!A2807)</f>
        <v>42979</v>
      </c>
      <c r="E2807" s="39">
        <f>DT!A2807-INT(DT!A2807)</f>
        <v>0.92935185185342561</v>
      </c>
      <c r="F2807" s="32" t="s">
        <v>94</v>
      </c>
      <c r="G2807" s="39">
        <f>IF(F_SEARCHES!$H2807=1,(VLOOKUP(F_SEARCHES!$A2807,'F_ ORDERS'!A:G,7,FALSE)+VLOOKUP(F_SEARCHES!$A2807,'F_ ORDERS'!A:H,8,FALSE))-(F_SEARCHES!$D2807+F_SEARCHES!$E2807),0)</f>
        <v>6.3287037039117422E-2</v>
      </c>
      <c r="H2807" s="32">
        <f>IFERROR(IF(MATCH(F_SEARCHES!$A2807,'F_ ORDERS'!A:A,0),1,),0)</f>
        <v>1</v>
      </c>
    </row>
    <row r="2808" spans="1:8" x14ac:dyDescent="0.2">
      <c r="A2808" s="37" t="str">
        <f t="shared" si="43"/>
        <v>68.207.86.10|43002|0.338587962956808</v>
      </c>
      <c r="B2808" s="32">
        <v>9806</v>
      </c>
      <c r="C2808" s="32" t="s">
        <v>3713</v>
      </c>
      <c r="D2808" s="38">
        <f>INT(DT!A2808)</f>
        <v>43002</v>
      </c>
      <c r="E2808" s="39">
        <f>DT!A2808-INT(DT!A2808)</f>
        <v>0.33858796295680804</v>
      </c>
      <c r="F2808" s="32" t="s">
        <v>125</v>
      </c>
      <c r="G2808" s="39">
        <f>IF(F_SEARCHES!$H2808=1,(VLOOKUP(F_SEARCHES!$A2808,'F_ ORDERS'!A:G,7,FALSE)+VLOOKUP(F_SEARCHES!$A2808,'F_ ORDERS'!A:H,8,FALSE))-(F_SEARCHES!$D2808+F_SEARCHES!$E2808),0)</f>
        <v>0</v>
      </c>
      <c r="H2808" s="32">
        <f>IFERROR(IF(MATCH(F_SEARCHES!$A2808,'F_ ORDERS'!A:A,0),1,),0)</f>
        <v>0</v>
      </c>
    </row>
    <row r="2809" spans="1:8" x14ac:dyDescent="0.2">
      <c r="A2809" s="37" t="str">
        <f t="shared" si="43"/>
        <v>68.230.143.29|42107|0.132673611107748</v>
      </c>
      <c r="B2809" s="32">
        <v>9807</v>
      </c>
      <c r="C2809" s="32" t="s">
        <v>3714</v>
      </c>
      <c r="D2809" s="38">
        <f>INT(DT!A2809)</f>
        <v>42107</v>
      </c>
      <c r="E2809" s="39">
        <f>DT!A2809-INT(DT!A2809)</f>
        <v>0.132673611107748</v>
      </c>
      <c r="F2809" s="32" t="s">
        <v>62</v>
      </c>
      <c r="G2809" s="39">
        <f>IF(F_SEARCHES!$H2809=1,(VLOOKUP(F_SEARCHES!$A2809,'F_ ORDERS'!A:G,7,FALSE)+VLOOKUP(F_SEARCHES!$A2809,'F_ ORDERS'!A:H,8,FALSE))-(F_SEARCHES!$D2809+F_SEARCHES!$E2809),0)</f>
        <v>0</v>
      </c>
      <c r="H2809" s="32">
        <f>IFERROR(IF(MATCH(F_SEARCHES!$A2809,'F_ ORDERS'!A:A,0),1,),0)</f>
        <v>0</v>
      </c>
    </row>
    <row r="2810" spans="1:8" x14ac:dyDescent="0.2">
      <c r="A2810" s="37" t="str">
        <f t="shared" si="43"/>
        <v>68.230.238.93|44553|0.21554398148146</v>
      </c>
      <c r="B2810" s="32">
        <v>9808</v>
      </c>
      <c r="C2810" s="32" t="s">
        <v>3715</v>
      </c>
      <c r="D2810" s="38">
        <f>INT(DT!A2810)</f>
        <v>44553</v>
      </c>
      <c r="E2810" s="39">
        <f>DT!A2810-INT(DT!A2810)</f>
        <v>0.21554398148145992</v>
      </c>
      <c r="F2810" s="32" t="s">
        <v>207</v>
      </c>
      <c r="G2810" s="39">
        <f>IF(F_SEARCHES!$H2810=1,(VLOOKUP(F_SEARCHES!$A2810,'F_ ORDERS'!A:G,7,FALSE)+VLOOKUP(F_SEARCHES!$A2810,'F_ ORDERS'!A:H,8,FALSE))-(F_SEARCHES!$D2810+F_SEARCHES!$E2810),0)</f>
        <v>0</v>
      </c>
      <c r="H2810" s="32">
        <f>IFERROR(IF(MATCH(F_SEARCHES!$A2810,'F_ ORDERS'!A:A,0),1,),0)</f>
        <v>0</v>
      </c>
    </row>
    <row r="2811" spans="1:8" x14ac:dyDescent="0.2">
      <c r="A2811" s="37" t="str">
        <f t="shared" si="43"/>
        <v>68.237.244.217|44678|0.642824074071541</v>
      </c>
      <c r="B2811" s="32">
        <v>9809</v>
      </c>
      <c r="C2811" s="32" t="s">
        <v>3716</v>
      </c>
      <c r="D2811" s="38">
        <f>INT(DT!A2811)</f>
        <v>44678</v>
      </c>
      <c r="E2811" s="39">
        <f>DT!A2811-INT(DT!A2811)</f>
        <v>0.64282407407154096</v>
      </c>
      <c r="F2811" s="32" t="s">
        <v>376</v>
      </c>
      <c r="G2811" s="39">
        <f>IF(F_SEARCHES!$H2811=1,(VLOOKUP(F_SEARCHES!$A2811,'F_ ORDERS'!A:G,7,FALSE)+VLOOKUP(F_SEARCHES!$A2811,'F_ ORDERS'!A:H,8,FALSE))-(F_SEARCHES!$D2811+F_SEARCHES!$E2811),0)</f>
        <v>0.10083333333022892</v>
      </c>
      <c r="H2811" s="32">
        <f>IFERROR(IF(MATCH(F_SEARCHES!$A2811,'F_ ORDERS'!A:A,0),1,),0)</f>
        <v>1</v>
      </c>
    </row>
    <row r="2812" spans="1:8" x14ac:dyDescent="0.2">
      <c r="A2812" s="37" t="str">
        <f t="shared" si="43"/>
        <v>68.37.151.138|45599|0.867766203700739</v>
      </c>
      <c r="B2812" s="32">
        <v>9810</v>
      </c>
      <c r="C2812" s="32" t="s">
        <v>3717</v>
      </c>
      <c r="D2812" s="38">
        <f>INT(DT!A2812)</f>
        <v>45599</v>
      </c>
      <c r="E2812" s="39">
        <f>DT!A2812-INT(DT!A2812)</f>
        <v>0.86776620370073942</v>
      </c>
      <c r="F2812" s="32" t="s">
        <v>51</v>
      </c>
      <c r="G2812" s="39">
        <f>IF(F_SEARCHES!$H2812=1,(VLOOKUP(F_SEARCHES!$A2812,'F_ ORDERS'!A:G,7,FALSE)+VLOOKUP(F_SEARCHES!$A2812,'F_ ORDERS'!A:H,8,FALSE))-(F_SEARCHES!$D2812+F_SEARCHES!$E2812),0)</f>
        <v>0</v>
      </c>
      <c r="H2812" s="32">
        <f>IFERROR(IF(MATCH(F_SEARCHES!$A2812,'F_ ORDERS'!A:A,0),1,),0)</f>
        <v>0</v>
      </c>
    </row>
    <row r="2813" spans="1:8" x14ac:dyDescent="0.2">
      <c r="A2813" s="37" t="str">
        <f t="shared" si="43"/>
        <v>68.57.10.80|44663|0.215347222219862</v>
      </c>
      <c r="B2813" s="32">
        <v>9811</v>
      </c>
      <c r="C2813" s="32" t="s">
        <v>3718</v>
      </c>
      <c r="D2813" s="38">
        <f>INT(DT!A2813)</f>
        <v>44663</v>
      </c>
      <c r="E2813" s="39">
        <f>DT!A2813-INT(DT!A2813)</f>
        <v>0.21534722221986158</v>
      </c>
      <c r="F2813" s="32" t="s">
        <v>450</v>
      </c>
      <c r="G2813" s="39">
        <f>IF(F_SEARCHES!$H2813=1,(VLOOKUP(F_SEARCHES!$A2813,'F_ ORDERS'!A:G,7,FALSE)+VLOOKUP(F_SEARCHES!$A2813,'F_ ORDERS'!A:H,8,FALSE))-(F_SEARCHES!$D2813+F_SEARCHES!$E2813),0)</f>
        <v>0.12253472222073469</v>
      </c>
      <c r="H2813" s="32">
        <f>IFERROR(IF(MATCH(F_SEARCHES!$A2813,'F_ ORDERS'!A:A,0),1,),0)</f>
        <v>1</v>
      </c>
    </row>
    <row r="2814" spans="1:8" x14ac:dyDescent="0.2">
      <c r="A2814" s="37" t="str">
        <f t="shared" si="43"/>
        <v>68.57.32.195|44620|0.985405092593282</v>
      </c>
      <c r="B2814" s="32">
        <v>9812</v>
      </c>
      <c r="C2814" s="32" t="s">
        <v>3719</v>
      </c>
      <c r="D2814" s="38">
        <f>INT(DT!A2814)</f>
        <v>44620</v>
      </c>
      <c r="E2814" s="39">
        <f>DT!A2814-INT(DT!A2814)</f>
        <v>0.98540509259328246</v>
      </c>
      <c r="F2814" s="32" t="s">
        <v>421</v>
      </c>
      <c r="G2814" s="39">
        <f>IF(F_SEARCHES!$H2814=1,(VLOOKUP(F_SEARCHES!$A2814,'F_ ORDERS'!A:G,7,FALSE)+VLOOKUP(F_SEARCHES!$A2814,'F_ ORDERS'!A:H,8,FALSE))-(F_SEARCHES!$D2814+F_SEARCHES!$E2814),0)</f>
        <v>4.5347222221607808E-2</v>
      </c>
      <c r="H2814" s="32">
        <f>IFERROR(IF(MATCH(F_SEARCHES!$A2814,'F_ ORDERS'!A:A,0),1,),0)</f>
        <v>1</v>
      </c>
    </row>
    <row r="2815" spans="1:8" x14ac:dyDescent="0.2">
      <c r="A2815" s="37" t="str">
        <f t="shared" si="43"/>
        <v>68.62.127.51|44123|0.083252314812853</v>
      </c>
      <c r="B2815" s="32">
        <v>9813</v>
      </c>
      <c r="C2815" s="32" t="s">
        <v>3720</v>
      </c>
      <c r="D2815" s="38">
        <f>INT(DT!A2815)</f>
        <v>44123</v>
      </c>
      <c r="E2815" s="39">
        <f>DT!A2815-INT(DT!A2815)</f>
        <v>8.3252314812853001E-2</v>
      </c>
      <c r="F2815" s="32" t="s">
        <v>114</v>
      </c>
      <c r="G2815" s="39">
        <f>IF(F_SEARCHES!$H2815=1,(VLOOKUP(F_SEARCHES!$A2815,'F_ ORDERS'!A:G,7,FALSE)+VLOOKUP(F_SEARCHES!$A2815,'F_ ORDERS'!A:H,8,FALSE))-(F_SEARCHES!$D2815+F_SEARCHES!$E2815),0)</f>
        <v>0</v>
      </c>
      <c r="H2815" s="32">
        <f>IFERROR(IF(MATCH(F_SEARCHES!$A2815,'F_ ORDERS'!A:A,0),1,),0)</f>
        <v>0</v>
      </c>
    </row>
    <row r="2816" spans="1:8" x14ac:dyDescent="0.2">
      <c r="A2816" s="37" t="str">
        <f t="shared" si="43"/>
        <v>69.110.237.246|44690|0.890532407407591</v>
      </c>
      <c r="B2816" s="32">
        <v>9814</v>
      </c>
      <c r="C2816" s="32" t="s">
        <v>3721</v>
      </c>
      <c r="D2816" s="38">
        <f>INT(DT!A2816)</f>
        <v>44690</v>
      </c>
      <c r="E2816" s="39">
        <f>DT!A2816-INT(DT!A2816)</f>
        <v>0.89053240740759065</v>
      </c>
      <c r="F2816" s="32" t="s">
        <v>345</v>
      </c>
      <c r="G2816" s="39">
        <f>IF(F_SEARCHES!$H2816=1,(VLOOKUP(F_SEARCHES!$A2816,'F_ ORDERS'!A:G,7,FALSE)+VLOOKUP(F_SEARCHES!$A2816,'F_ ORDERS'!A:H,8,FALSE))-(F_SEARCHES!$D2816+F_SEARCHES!$E2816),0)</f>
        <v>6.306712963123573E-2</v>
      </c>
      <c r="H2816" s="32">
        <f>IFERROR(IF(MATCH(F_SEARCHES!$A2816,'F_ ORDERS'!A:A,0),1,),0)</f>
        <v>1</v>
      </c>
    </row>
    <row r="2817" spans="1:8" x14ac:dyDescent="0.2">
      <c r="A2817" s="37" t="str">
        <f t="shared" si="43"/>
        <v>69.119.244.210|43797|0.323067129633273</v>
      </c>
      <c r="B2817" s="32">
        <v>9815</v>
      </c>
      <c r="C2817" s="32" t="s">
        <v>3722</v>
      </c>
      <c r="D2817" s="38">
        <f>INT(DT!A2817)</f>
        <v>43797</v>
      </c>
      <c r="E2817" s="39">
        <f>DT!A2817-INT(DT!A2817)</f>
        <v>0.323067129633273</v>
      </c>
      <c r="F2817" s="32" t="s">
        <v>316</v>
      </c>
      <c r="G2817" s="39">
        <f>IF(F_SEARCHES!$H2817=1,(VLOOKUP(F_SEARCHES!$A2817,'F_ ORDERS'!A:G,7,FALSE)+VLOOKUP(F_SEARCHES!$A2817,'F_ ORDERS'!A:H,8,FALSE))-(F_SEARCHES!$D2817+F_SEARCHES!$E2817),0)</f>
        <v>9.7083333334012423E-2</v>
      </c>
      <c r="H2817" s="32">
        <f>IFERROR(IF(MATCH(F_SEARCHES!$A2817,'F_ ORDERS'!A:A,0),1,),0)</f>
        <v>1</v>
      </c>
    </row>
    <row r="2818" spans="1:8" x14ac:dyDescent="0.2">
      <c r="A2818" s="37" t="str">
        <f t="shared" ref="A2818:A2881" si="44">C2818 &amp; "|" &amp; D2818 &amp; "|" &amp; E2818</f>
        <v>69.138.74.109|44763|0.0077893518464407</v>
      </c>
      <c r="B2818" s="32">
        <v>9816</v>
      </c>
      <c r="C2818" s="32" t="s">
        <v>3723</v>
      </c>
      <c r="D2818" s="38">
        <f>INT(DT!A2818)</f>
        <v>44763</v>
      </c>
      <c r="E2818" s="39">
        <f>DT!A2818-INT(DT!A2818)</f>
        <v>7.7893518464406952E-3</v>
      </c>
      <c r="F2818" s="32" t="s">
        <v>234</v>
      </c>
      <c r="G2818" s="39">
        <f>IF(F_SEARCHES!$H2818=1,(VLOOKUP(F_SEARCHES!$A2818,'F_ ORDERS'!A:G,7,FALSE)+VLOOKUP(F_SEARCHES!$A2818,'F_ ORDERS'!A:H,8,FALSE))-(F_SEARCHES!$D2818+F_SEARCHES!$E2818),0)</f>
        <v>0</v>
      </c>
      <c r="H2818" s="32">
        <f>IFERROR(IF(MATCH(F_SEARCHES!$A2818,'F_ ORDERS'!A:A,0),1,),0)</f>
        <v>0</v>
      </c>
    </row>
    <row r="2819" spans="1:8" x14ac:dyDescent="0.2">
      <c r="A2819" s="37" t="str">
        <f t="shared" si="44"/>
        <v>69.16.131.93|43805|0.553923611107166</v>
      </c>
      <c r="B2819" s="32">
        <v>9817</v>
      </c>
      <c r="C2819" s="32" t="s">
        <v>3724</v>
      </c>
      <c r="D2819" s="38">
        <f>INT(DT!A2819)</f>
        <v>43805</v>
      </c>
      <c r="E2819" s="39">
        <f>DT!A2819-INT(DT!A2819)</f>
        <v>0.55392361110716593</v>
      </c>
      <c r="F2819" s="32" t="s">
        <v>159</v>
      </c>
      <c r="G2819" s="39">
        <f>IF(F_SEARCHES!$H2819=1,(VLOOKUP(F_SEARCHES!$A2819,'F_ ORDERS'!A:G,7,FALSE)+VLOOKUP(F_SEARCHES!$A2819,'F_ ORDERS'!A:H,8,FALSE))-(F_SEARCHES!$D2819+F_SEARCHES!$E2819),0)</f>
        <v>0</v>
      </c>
      <c r="H2819" s="32">
        <f>IFERROR(IF(MATCH(F_SEARCHES!$A2819,'F_ ORDERS'!A:A,0),1,),0)</f>
        <v>0</v>
      </c>
    </row>
    <row r="2820" spans="1:8" x14ac:dyDescent="0.2">
      <c r="A2820" s="37" t="str">
        <f t="shared" si="44"/>
        <v>69.163.179.185|45484|0.603437500001746</v>
      </c>
      <c r="B2820" s="32">
        <v>9818</v>
      </c>
      <c r="C2820" s="32" t="s">
        <v>3725</v>
      </c>
      <c r="D2820" s="38">
        <f>INT(DT!A2820)</f>
        <v>45484</v>
      </c>
      <c r="E2820" s="39">
        <f>DT!A2820-INT(DT!A2820)</f>
        <v>0.60343750000174623</v>
      </c>
      <c r="F2820" s="32" t="s">
        <v>248</v>
      </c>
      <c r="G2820" s="39">
        <f>IF(F_SEARCHES!$H2820=1,(VLOOKUP(F_SEARCHES!$A2820,'F_ ORDERS'!A:G,7,FALSE)+VLOOKUP(F_SEARCHES!$A2820,'F_ ORDERS'!A:H,8,FALSE))-(F_SEARCHES!$D2820+F_SEARCHES!$E2820),0)</f>
        <v>0</v>
      </c>
      <c r="H2820" s="32">
        <f>IFERROR(IF(MATCH(F_SEARCHES!$A2820,'F_ ORDERS'!A:A,0),1,),0)</f>
        <v>0</v>
      </c>
    </row>
    <row r="2821" spans="1:8" x14ac:dyDescent="0.2">
      <c r="A2821" s="37" t="str">
        <f t="shared" si="44"/>
        <v>69.189.92.25|43745|0.517800925932534</v>
      </c>
      <c r="B2821" s="32">
        <v>9819</v>
      </c>
      <c r="C2821" s="32" t="s">
        <v>3726</v>
      </c>
      <c r="D2821" s="38">
        <f>INT(DT!A2821)</f>
        <v>43745</v>
      </c>
      <c r="E2821" s="39">
        <f>DT!A2821-INT(DT!A2821)</f>
        <v>0.51780092593253357</v>
      </c>
      <c r="F2821" s="32" t="s">
        <v>143</v>
      </c>
      <c r="G2821" s="39">
        <f>IF(F_SEARCHES!$H2821=1,(VLOOKUP(F_SEARCHES!$A2821,'F_ ORDERS'!A:G,7,FALSE)+VLOOKUP(F_SEARCHES!$A2821,'F_ ORDERS'!A:H,8,FALSE))-(F_SEARCHES!$D2821+F_SEARCHES!$E2821),0)</f>
        <v>1.4976851853134576E-2</v>
      </c>
      <c r="H2821" s="32">
        <f>IFERROR(IF(MATCH(F_SEARCHES!$A2821,'F_ ORDERS'!A:A,0),1,),0)</f>
        <v>1</v>
      </c>
    </row>
    <row r="2822" spans="1:8" x14ac:dyDescent="0.2">
      <c r="A2822" s="37" t="str">
        <f t="shared" si="44"/>
        <v>69.199.54.26|45033|0.359803240738984</v>
      </c>
      <c r="B2822" s="32">
        <v>9820</v>
      </c>
      <c r="C2822" s="32" t="s">
        <v>3727</v>
      </c>
      <c r="D2822" s="38">
        <f>INT(DT!A2822)</f>
        <v>45033</v>
      </c>
      <c r="E2822" s="39">
        <f>DT!A2822-INT(DT!A2822)</f>
        <v>0.35980324073898373</v>
      </c>
      <c r="F2822" s="32" t="s">
        <v>31</v>
      </c>
      <c r="G2822" s="39">
        <f>IF(F_SEARCHES!$H2822=1,(VLOOKUP(F_SEARCHES!$A2822,'F_ ORDERS'!A:G,7,FALSE)+VLOOKUP(F_SEARCHES!$A2822,'F_ ORDERS'!A:H,8,FALSE))-(F_SEARCHES!$D2822+F_SEARCHES!$E2822),0)</f>
        <v>2.2592592591536231E-2</v>
      </c>
      <c r="H2822" s="32">
        <f>IFERROR(IF(MATCH(F_SEARCHES!$A2822,'F_ ORDERS'!A:A,0),1,),0)</f>
        <v>1</v>
      </c>
    </row>
    <row r="2823" spans="1:8" x14ac:dyDescent="0.2">
      <c r="A2823" s="37" t="str">
        <f t="shared" si="44"/>
        <v>69.202.153.207|42817|0.226238425922929</v>
      </c>
      <c r="B2823" s="32">
        <v>9821</v>
      </c>
      <c r="C2823" s="32" t="s">
        <v>3728</v>
      </c>
      <c r="D2823" s="38">
        <f>INT(DT!A2823)</f>
        <v>42817</v>
      </c>
      <c r="E2823" s="39">
        <f>DT!A2823-INT(DT!A2823)</f>
        <v>0.22623842592292931</v>
      </c>
      <c r="F2823" s="32" t="s">
        <v>476</v>
      </c>
      <c r="G2823" s="39">
        <f>IF(F_SEARCHES!$H2823=1,(VLOOKUP(F_SEARCHES!$A2823,'F_ ORDERS'!A:G,7,FALSE)+VLOOKUP(F_SEARCHES!$A2823,'F_ ORDERS'!A:H,8,FALSE))-(F_SEARCHES!$D2823+F_SEARCHES!$E2823),0)</f>
        <v>0</v>
      </c>
      <c r="H2823" s="32">
        <f>IFERROR(IF(MATCH(F_SEARCHES!$A2823,'F_ ORDERS'!A:A,0),1,),0)</f>
        <v>0</v>
      </c>
    </row>
    <row r="2824" spans="1:8" x14ac:dyDescent="0.2">
      <c r="A2824" s="37" t="str">
        <f t="shared" si="44"/>
        <v>69.238.140.235|43281|0.167592592602887</v>
      </c>
      <c r="B2824" s="32">
        <v>9822</v>
      </c>
      <c r="C2824" s="32" t="s">
        <v>3729</v>
      </c>
      <c r="D2824" s="38">
        <f>INT(DT!A2824)</f>
        <v>43281</v>
      </c>
      <c r="E2824" s="39">
        <f>DT!A2824-INT(DT!A2824)</f>
        <v>0.16759259260288673</v>
      </c>
      <c r="F2824" s="32" t="s">
        <v>487</v>
      </c>
      <c r="G2824" s="39">
        <f>IF(F_SEARCHES!$H2824=1,(VLOOKUP(F_SEARCHES!$A2824,'F_ ORDERS'!A:G,7,FALSE)+VLOOKUP(F_SEARCHES!$A2824,'F_ ORDERS'!A:H,8,FALSE))-(F_SEARCHES!$D2824+F_SEARCHES!$E2824),0)</f>
        <v>0</v>
      </c>
      <c r="H2824" s="32">
        <f>IFERROR(IF(MATCH(F_SEARCHES!$A2824,'F_ ORDERS'!A:A,0),1,),0)</f>
        <v>0</v>
      </c>
    </row>
    <row r="2825" spans="1:8" x14ac:dyDescent="0.2">
      <c r="A2825" s="37" t="str">
        <f t="shared" si="44"/>
        <v>69.250.52.95|44908|0.801331018519704</v>
      </c>
      <c r="B2825" s="32">
        <v>9823</v>
      </c>
      <c r="C2825" s="32" t="s">
        <v>3730</v>
      </c>
      <c r="D2825" s="38">
        <f>INT(DT!A2825)</f>
        <v>44908</v>
      </c>
      <c r="E2825" s="39">
        <f>DT!A2825-INT(DT!A2825)</f>
        <v>0.80133101851970423</v>
      </c>
      <c r="F2825" s="32" t="s">
        <v>73</v>
      </c>
      <c r="G2825" s="39">
        <f>IF(F_SEARCHES!$H2825=1,(VLOOKUP(F_SEARCHES!$A2825,'F_ ORDERS'!A:G,7,FALSE)+VLOOKUP(F_SEARCHES!$A2825,'F_ ORDERS'!A:H,8,FALSE))-(F_SEARCHES!$D2825+F_SEARCHES!$E2825),0)</f>
        <v>3.309027777868323E-2</v>
      </c>
      <c r="H2825" s="32">
        <f>IFERROR(IF(MATCH(F_SEARCHES!$A2825,'F_ ORDERS'!A:A,0),1,),0)</f>
        <v>1</v>
      </c>
    </row>
    <row r="2826" spans="1:8" x14ac:dyDescent="0.2">
      <c r="A2826" s="37" t="str">
        <f t="shared" si="44"/>
        <v>69.253.115.34|43575|0.865729166667734</v>
      </c>
      <c r="B2826" s="32">
        <v>9824</v>
      </c>
      <c r="C2826" s="32" t="s">
        <v>3731</v>
      </c>
      <c r="D2826" s="38">
        <f>INT(DT!A2826)</f>
        <v>43575</v>
      </c>
      <c r="E2826" s="39">
        <f>DT!A2826-INT(DT!A2826)</f>
        <v>0.86572916666773381</v>
      </c>
      <c r="F2826" s="32" t="s">
        <v>158</v>
      </c>
      <c r="G2826" s="39">
        <f>IF(F_SEARCHES!$H2826=1,(VLOOKUP(F_SEARCHES!$A2826,'F_ ORDERS'!A:G,7,FALSE)+VLOOKUP(F_SEARCHES!$A2826,'F_ ORDERS'!A:H,8,FALSE))-(F_SEARCHES!$D2826+F_SEARCHES!$E2826),0)</f>
        <v>0.12012731481809169</v>
      </c>
      <c r="H2826" s="32">
        <f>IFERROR(IF(MATCH(F_SEARCHES!$A2826,'F_ ORDERS'!A:A,0),1,),0)</f>
        <v>1</v>
      </c>
    </row>
    <row r="2827" spans="1:8" x14ac:dyDescent="0.2">
      <c r="A2827" s="37" t="str">
        <f t="shared" si="44"/>
        <v>69.253.195.57|44616|0.619131944447872</v>
      </c>
      <c r="B2827" s="32">
        <v>9825</v>
      </c>
      <c r="C2827" s="32" t="s">
        <v>3732</v>
      </c>
      <c r="D2827" s="38">
        <f>INT(DT!A2827)</f>
        <v>44616</v>
      </c>
      <c r="E2827" s="39">
        <f>DT!A2827-INT(DT!A2827)</f>
        <v>0.61913194444787223</v>
      </c>
      <c r="F2827" s="32" t="s">
        <v>179</v>
      </c>
      <c r="G2827" s="39">
        <f>IF(F_SEARCHES!$H2827=1,(VLOOKUP(F_SEARCHES!$A2827,'F_ ORDERS'!A:G,7,FALSE)+VLOOKUP(F_SEARCHES!$A2827,'F_ ORDERS'!A:H,8,FALSE))-(F_SEARCHES!$D2827+F_SEARCHES!$E2827),0)</f>
        <v>0</v>
      </c>
      <c r="H2827" s="32">
        <f>IFERROR(IF(MATCH(F_SEARCHES!$A2827,'F_ ORDERS'!A:A,0),1,),0)</f>
        <v>0</v>
      </c>
    </row>
    <row r="2828" spans="1:8" x14ac:dyDescent="0.2">
      <c r="A2828" s="37" t="str">
        <f t="shared" si="44"/>
        <v>69.32.27.211|45068|0.230034722218988</v>
      </c>
      <c r="B2828" s="32">
        <v>9826</v>
      </c>
      <c r="C2828" s="32" t="s">
        <v>3733</v>
      </c>
      <c r="D2828" s="38">
        <f>INT(DT!A2828)</f>
        <v>45068</v>
      </c>
      <c r="E2828" s="39">
        <f>DT!A2828-INT(DT!A2828)</f>
        <v>0.23003472221898846</v>
      </c>
      <c r="F2828" s="32" t="s">
        <v>324</v>
      </c>
      <c r="G2828" s="39">
        <f>IF(F_SEARCHES!$H2828=1,(VLOOKUP(F_SEARCHES!$A2828,'F_ ORDERS'!A:G,7,FALSE)+VLOOKUP(F_SEARCHES!$A2828,'F_ ORDERS'!A:H,8,FALSE))-(F_SEARCHES!$D2828+F_SEARCHES!$E2828),0)</f>
        <v>0</v>
      </c>
      <c r="H2828" s="32">
        <f>IFERROR(IF(MATCH(F_SEARCHES!$A2828,'F_ ORDERS'!A:A,0),1,),0)</f>
        <v>0</v>
      </c>
    </row>
    <row r="2829" spans="1:8" x14ac:dyDescent="0.2">
      <c r="A2829" s="37" t="str">
        <f t="shared" si="44"/>
        <v>69.38.69.8|44633|0.599710648137261</v>
      </c>
      <c r="B2829" s="32">
        <v>9827</v>
      </c>
      <c r="C2829" s="32" t="s">
        <v>3734</v>
      </c>
      <c r="D2829" s="38">
        <f>INT(DT!A2829)</f>
        <v>44633</v>
      </c>
      <c r="E2829" s="39">
        <f>DT!A2829-INT(DT!A2829)</f>
        <v>0.59971064813726116</v>
      </c>
      <c r="F2829" s="32" t="s">
        <v>429</v>
      </c>
      <c r="G2829" s="39">
        <f>IF(F_SEARCHES!$H2829=1,(VLOOKUP(F_SEARCHES!$A2829,'F_ ORDERS'!A:G,7,FALSE)+VLOOKUP(F_SEARCHES!$A2829,'F_ ORDERS'!A:H,8,FALSE))-(F_SEARCHES!$D2829+F_SEARCHES!$E2829),0)</f>
        <v>8.6157407407881692E-2</v>
      </c>
      <c r="H2829" s="32">
        <f>IFERROR(IF(MATCH(F_SEARCHES!$A2829,'F_ ORDERS'!A:A,0),1,),0)</f>
        <v>1</v>
      </c>
    </row>
    <row r="2830" spans="1:8" x14ac:dyDescent="0.2">
      <c r="A2830" s="37" t="str">
        <f t="shared" si="44"/>
        <v>69.39.16.161|42610|0.139675925922347</v>
      </c>
      <c r="B2830" s="32">
        <v>9828</v>
      </c>
      <c r="C2830" s="32" t="s">
        <v>3735</v>
      </c>
      <c r="D2830" s="38">
        <f>INT(DT!A2830)</f>
        <v>42610</v>
      </c>
      <c r="E2830" s="39">
        <f>DT!A2830-INT(DT!A2830)</f>
        <v>0.13967592592234723</v>
      </c>
      <c r="F2830" s="32" t="s">
        <v>363</v>
      </c>
      <c r="G2830" s="39">
        <f>IF(F_SEARCHES!$H2830=1,(VLOOKUP(F_SEARCHES!$A2830,'F_ ORDERS'!A:G,7,FALSE)+VLOOKUP(F_SEARCHES!$A2830,'F_ ORDERS'!A:H,8,FALSE))-(F_SEARCHES!$D2830+F_SEARCHES!$E2830),0)</f>
        <v>0</v>
      </c>
      <c r="H2830" s="32">
        <f>IFERROR(IF(MATCH(F_SEARCHES!$A2830,'F_ ORDERS'!A:A,0),1,),0)</f>
        <v>0</v>
      </c>
    </row>
    <row r="2831" spans="1:8" x14ac:dyDescent="0.2">
      <c r="A2831" s="37" t="str">
        <f t="shared" si="44"/>
        <v>69.42.161.46|43968|0.261041666657547</v>
      </c>
      <c r="B2831" s="32">
        <v>9829</v>
      </c>
      <c r="C2831" s="32" t="s">
        <v>3736</v>
      </c>
      <c r="D2831" s="38">
        <f>INT(DT!A2831)</f>
        <v>43968</v>
      </c>
      <c r="E2831" s="39">
        <f>DT!A2831-INT(DT!A2831)</f>
        <v>0.26104166665754747</v>
      </c>
      <c r="F2831" s="32" t="s">
        <v>441</v>
      </c>
      <c r="G2831" s="39">
        <f>IF(F_SEARCHES!$H2831=1,(VLOOKUP(F_SEARCHES!$A2831,'F_ ORDERS'!A:G,7,FALSE)+VLOOKUP(F_SEARCHES!$A2831,'F_ ORDERS'!A:H,8,FALSE))-(F_SEARCHES!$D2831+F_SEARCHES!$E2831),0)</f>
        <v>0</v>
      </c>
      <c r="H2831" s="32">
        <f>IFERROR(IF(MATCH(F_SEARCHES!$A2831,'F_ ORDERS'!A:A,0),1,),0)</f>
        <v>0</v>
      </c>
    </row>
    <row r="2832" spans="1:8" x14ac:dyDescent="0.2">
      <c r="A2832" s="37" t="str">
        <f t="shared" si="44"/>
        <v>69.53.166.54|44698|0.276678240741603</v>
      </c>
      <c r="B2832" s="32">
        <v>9830</v>
      </c>
      <c r="C2832" s="32" t="s">
        <v>3737</v>
      </c>
      <c r="D2832" s="38">
        <f>INT(DT!A2832)</f>
        <v>44698</v>
      </c>
      <c r="E2832" s="39">
        <f>DT!A2832-INT(DT!A2832)</f>
        <v>0.27667824074160308</v>
      </c>
      <c r="F2832" s="32" t="s">
        <v>211</v>
      </c>
      <c r="G2832" s="39">
        <f>IF(F_SEARCHES!$H2832=1,(VLOOKUP(F_SEARCHES!$A2832,'F_ ORDERS'!A:G,7,FALSE)+VLOOKUP(F_SEARCHES!$A2832,'F_ ORDERS'!A:H,8,FALSE))-(F_SEARCHES!$D2832+F_SEARCHES!$E2832),0)</f>
        <v>8.4374999998544808E-2</v>
      </c>
      <c r="H2832" s="32">
        <f>IFERROR(IF(MATCH(F_SEARCHES!$A2832,'F_ ORDERS'!A:A,0),1,),0)</f>
        <v>1</v>
      </c>
    </row>
    <row r="2833" spans="1:8" x14ac:dyDescent="0.2">
      <c r="A2833" s="37" t="str">
        <f t="shared" si="44"/>
        <v>69.7.77.174|45062|0.26833333333343</v>
      </c>
      <c r="B2833" s="32">
        <v>9831</v>
      </c>
      <c r="C2833" s="32" t="s">
        <v>3738</v>
      </c>
      <c r="D2833" s="38">
        <f>INT(DT!A2833)</f>
        <v>45062</v>
      </c>
      <c r="E2833" s="39">
        <f>DT!A2833-INT(DT!A2833)</f>
        <v>0.26833333333343035</v>
      </c>
      <c r="F2833" s="32" t="s">
        <v>383</v>
      </c>
      <c r="G2833" s="39">
        <f>IF(F_SEARCHES!$H2833=1,(VLOOKUP(F_SEARCHES!$A2833,'F_ ORDERS'!A:G,7,FALSE)+VLOOKUP(F_SEARCHES!$A2833,'F_ ORDERS'!A:H,8,FALSE))-(F_SEARCHES!$D2833+F_SEARCHES!$E2833),0)</f>
        <v>3.6550925928167999E-2</v>
      </c>
      <c r="H2833" s="32">
        <f>IFERROR(IF(MATCH(F_SEARCHES!$A2833,'F_ ORDERS'!A:A,0),1,),0)</f>
        <v>1</v>
      </c>
    </row>
    <row r="2834" spans="1:8" x14ac:dyDescent="0.2">
      <c r="A2834" s="37" t="str">
        <f t="shared" si="44"/>
        <v>69.95.121.47|44990|0.589699074072996</v>
      </c>
      <c r="B2834" s="32">
        <v>9832</v>
      </c>
      <c r="C2834" s="32" t="s">
        <v>3739</v>
      </c>
      <c r="D2834" s="38">
        <f>INT(DT!A2834)</f>
        <v>44990</v>
      </c>
      <c r="E2834" s="39">
        <f>DT!A2834-INT(DT!A2834)</f>
        <v>0.58969907407299615</v>
      </c>
      <c r="F2834" s="32" t="s">
        <v>388</v>
      </c>
      <c r="G2834" s="39">
        <f>IF(F_SEARCHES!$H2834=1,(VLOOKUP(F_SEARCHES!$A2834,'F_ ORDERS'!A:G,7,FALSE)+VLOOKUP(F_SEARCHES!$A2834,'F_ ORDERS'!A:H,8,FALSE))-(F_SEARCHES!$D2834+F_SEARCHES!$E2834),0)</f>
        <v>6.582175925723277E-2</v>
      </c>
      <c r="H2834" s="32">
        <f>IFERROR(IF(MATCH(F_SEARCHES!$A2834,'F_ ORDERS'!A:A,0),1,),0)</f>
        <v>1</v>
      </c>
    </row>
    <row r="2835" spans="1:8" x14ac:dyDescent="0.2">
      <c r="A2835" s="37" t="str">
        <f t="shared" si="44"/>
        <v>7.103.130.121|45588|0.724780092590663</v>
      </c>
      <c r="B2835" s="32">
        <v>9833</v>
      </c>
      <c r="C2835" s="32" t="s">
        <v>3740</v>
      </c>
      <c r="D2835" s="38">
        <f>INT(DT!A2835)</f>
        <v>45588</v>
      </c>
      <c r="E2835" s="39">
        <f>DT!A2835-INT(DT!A2835)</f>
        <v>0.72478009259066312</v>
      </c>
      <c r="F2835" s="32" t="s">
        <v>129</v>
      </c>
      <c r="G2835" s="39">
        <f>IF(F_SEARCHES!$H2835=1,(VLOOKUP(F_SEARCHES!$A2835,'F_ ORDERS'!A:G,7,FALSE)+VLOOKUP(F_SEARCHES!$A2835,'F_ ORDERS'!A:H,8,FALSE))-(F_SEARCHES!$D2835+F_SEARCHES!$E2835),0)</f>
        <v>0</v>
      </c>
      <c r="H2835" s="32">
        <f>IFERROR(IF(MATCH(F_SEARCHES!$A2835,'F_ ORDERS'!A:A,0),1,),0)</f>
        <v>0</v>
      </c>
    </row>
    <row r="2836" spans="1:8" x14ac:dyDescent="0.2">
      <c r="A2836" s="37" t="str">
        <f t="shared" si="44"/>
        <v>7.12.157.88|43093|0.241134259260434</v>
      </c>
      <c r="B2836" s="32">
        <v>9834</v>
      </c>
      <c r="C2836" s="32" t="s">
        <v>3741</v>
      </c>
      <c r="D2836" s="38">
        <f>INT(DT!A2836)</f>
        <v>43093</v>
      </c>
      <c r="E2836" s="39">
        <f>DT!A2836-INT(DT!A2836)</f>
        <v>0.24113425926043419</v>
      </c>
      <c r="F2836" s="32" t="s">
        <v>281</v>
      </c>
      <c r="G2836" s="39">
        <f>IF(F_SEARCHES!$H2836=1,(VLOOKUP(F_SEARCHES!$A2836,'F_ ORDERS'!A:G,7,FALSE)+VLOOKUP(F_SEARCHES!$A2836,'F_ ORDERS'!A:H,8,FALSE))-(F_SEARCHES!$D2836+F_SEARCHES!$E2836),0)</f>
        <v>0</v>
      </c>
      <c r="H2836" s="32">
        <f>IFERROR(IF(MATCH(F_SEARCHES!$A2836,'F_ ORDERS'!A:A,0),1,),0)</f>
        <v>0</v>
      </c>
    </row>
    <row r="2837" spans="1:8" x14ac:dyDescent="0.2">
      <c r="A2837" s="37" t="str">
        <f t="shared" si="44"/>
        <v>7.12.164.130|44384|0.383622685192677</v>
      </c>
      <c r="B2837" s="32">
        <v>9835</v>
      </c>
      <c r="C2837" s="32" t="s">
        <v>3742</v>
      </c>
      <c r="D2837" s="38">
        <f>INT(DT!A2837)</f>
        <v>44384</v>
      </c>
      <c r="E2837" s="39">
        <f>DT!A2837-INT(DT!A2837)</f>
        <v>0.38362268519267673</v>
      </c>
      <c r="F2837" s="32" t="s">
        <v>325</v>
      </c>
      <c r="G2837" s="39">
        <f>IF(F_SEARCHES!$H2837=1,(VLOOKUP(F_SEARCHES!$A2837,'F_ ORDERS'!A:G,7,FALSE)+VLOOKUP(F_SEARCHES!$A2837,'F_ ORDERS'!A:H,8,FALSE))-(F_SEARCHES!$D2837+F_SEARCHES!$E2837),0)</f>
        <v>0</v>
      </c>
      <c r="H2837" s="32">
        <f>IFERROR(IF(MATCH(F_SEARCHES!$A2837,'F_ ORDERS'!A:A,0),1,),0)</f>
        <v>0</v>
      </c>
    </row>
    <row r="2838" spans="1:8" x14ac:dyDescent="0.2">
      <c r="A2838" s="37" t="str">
        <f t="shared" si="44"/>
        <v>7.128.119.232|44837|0.239814814813144</v>
      </c>
      <c r="B2838" s="32">
        <v>9836</v>
      </c>
      <c r="C2838" s="32" t="s">
        <v>3743</v>
      </c>
      <c r="D2838" s="38">
        <f>INT(DT!A2838)</f>
        <v>44837</v>
      </c>
      <c r="E2838" s="39">
        <f>DT!A2838-INT(DT!A2838)</f>
        <v>0.23981481481314404</v>
      </c>
      <c r="F2838" s="32" t="s">
        <v>295</v>
      </c>
      <c r="G2838" s="39">
        <f>IF(F_SEARCHES!$H2838=1,(VLOOKUP(F_SEARCHES!$A2838,'F_ ORDERS'!A:G,7,FALSE)+VLOOKUP(F_SEARCHES!$A2838,'F_ ORDERS'!A:H,8,FALSE))-(F_SEARCHES!$D2838+F_SEARCHES!$E2838),0)</f>
        <v>6.2500000058207661E-4</v>
      </c>
      <c r="H2838" s="32">
        <f>IFERROR(IF(MATCH(F_SEARCHES!$A2838,'F_ ORDERS'!A:A,0),1,),0)</f>
        <v>1</v>
      </c>
    </row>
    <row r="2839" spans="1:8" x14ac:dyDescent="0.2">
      <c r="A2839" s="37" t="str">
        <f t="shared" si="44"/>
        <v>7.148.118.148|43430|0.382268518522324</v>
      </c>
      <c r="B2839" s="32">
        <v>9837</v>
      </c>
      <c r="C2839" s="32" t="s">
        <v>3744</v>
      </c>
      <c r="D2839" s="38">
        <f>INT(DT!A2839)</f>
        <v>43430</v>
      </c>
      <c r="E2839" s="39">
        <f>DT!A2839-INT(DT!A2839)</f>
        <v>0.38226851852232357</v>
      </c>
      <c r="F2839" s="32" t="s">
        <v>317</v>
      </c>
      <c r="G2839" s="39">
        <f>IF(F_SEARCHES!$H2839=1,(VLOOKUP(F_SEARCHES!$A2839,'F_ ORDERS'!A:G,7,FALSE)+VLOOKUP(F_SEARCHES!$A2839,'F_ ORDERS'!A:H,8,FALSE))-(F_SEARCHES!$D2839+F_SEARCHES!$E2839),0)</f>
        <v>0.11982638888730435</v>
      </c>
      <c r="H2839" s="32">
        <f>IFERROR(IF(MATCH(F_SEARCHES!$A2839,'F_ ORDERS'!A:A,0),1,),0)</f>
        <v>1</v>
      </c>
    </row>
    <row r="2840" spans="1:8" x14ac:dyDescent="0.2">
      <c r="A2840" s="37" t="str">
        <f t="shared" si="44"/>
        <v>7.149.123.159|43296|0.891655092593282</v>
      </c>
      <c r="B2840" s="32">
        <v>9838</v>
      </c>
      <c r="C2840" s="32" t="s">
        <v>3745</v>
      </c>
      <c r="D2840" s="38">
        <f>INT(DT!A2840)</f>
        <v>43296</v>
      </c>
      <c r="E2840" s="39">
        <f>DT!A2840-INT(DT!A2840)</f>
        <v>0.89165509259328246</v>
      </c>
      <c r="F2840" s="32" t="s">
        <v>150</v>
      </c>
      <c r="G2840" s="39">
        <f>IF(F_SEARCHES!$H2840=1,(VLOOKUP(F_SEARCHES!$A2840,'F_ ORDERS'!A:G,7,FALSE)+VLOOKUP(F_SEARCHES!$A2840,'F_ ORDERS'!A:H,8,FALSE))-(F_SEARCHES!$D2840+F_SEARCHES!$E2840),0)</f>
        <v>0.11405092592758592</v>
      </c>
      <c r="H2840" s="32">
        <f>IFERROR(IF(MATCH(F_SEARCHES!$A2840,'F_ ORDERS'!A:A,0),1,),0)</f>
        <v>1</v>
      </c>
    </row>
    <row r="2841" spans="1:8" x14ac:dyDescent="0.2">
      <c r="A2841" s="37" t="str">
        <f t="shared" si="44"/>
        <v>7.151.193.109|43020|0.89424768518802</v>
      </c>
      <c r="B2841" s="32">
        <v>9839</v>
      </c>
      <c r="C2841" s="32" t="s">
        <v>3746</v>
      </c>
      <c r="D2841" s="38">
        <f>INT(DT!A2841)</f>
        <v>43020</v>
      </c>
      <c r="E2841" s="39">
        <f>DT!A2841-INT(DT!A2841)</f>
        <v>0.89424768518802011</v>
      </c>
      <c r="F2841" s="32" t="s">
        <v>361</v>
      </c>
      <c r="G2841" s="39">
        <f>IF(F_SEARCHES!$H2841=1,(VLOOKUP(F_SEARCHES!$A2841,'F_ ORDERS'!A:G,7,FALSE)+VLOOKUP(F_SEARCHES!$A2841,'F_ ORDERS'!A:H,8,FALSE))-(F_SEARCHES!$D2841+F_SEARCHES!$E2841),0)</f>
        <v>7.7083333329937886E-2</v>
      </c>
      <c r="H2841" s="32">
        <f>IFERROR(IF(MATCH(F_SEARCHES!$A2841,'F_ ORDERS'!A:A,0),1,),0)</f>
        <v>1</v>
      </c>
    </row>
    <row r="2842" spans="1:8" x14ac:dyDescent="0.2">
      <c r="A2842" s="37" t="str">
        <f t="shared" si="44"/>
        <v>7.16.80.149|45154|0.853333333332557</v>
      </c>
      <c r="B2842" s="32">
        <v>9840</v>
      </c>
      <c r="C2842" s="32" t="s">
        <v>3747</v>
      </c>
      <c r="D2842" s="38">
        <f>INT(DT!A2842)</f>
        <v>45154</v>
      </c>
      <c r="E2842" s="39">
        <f>DT!A2842-INT(DT!A2842)</f>
        <v>0.85333333333255723</v>
      </c>
      <c r="F2842" s="32" t="s">
        <v>395</v>
      </c>
      <c r="G2842" s="39">
        <f>IF(F_SEARCHES!$H2842=1,(VLOOKUP(F_SEARCHES!$A2842,'F_ ORDERS'!A:G,7,FALSE)+VLOOKUP(F_SEARCHES!$A2842,'F_ ORDERS'!A:H,8,FALSE))-(F_SEARCHES!$D2842+F_SEARCHES!$E2842),0)</f>
        <v>9.9780092590663116E-2</v>
      </c>
      <c r="H2842" s="32">
        <f>IFERROR(IF(MATCH(F_SEARCHES!$A2842,'F_ ORDERS'!A:A,0),1,),0)</f>
        <v>1</v>
      </c>
    </row>
    <row r="2843" spans="1:8" x14ac:dyDescent="0.2">
      <c r="A2843" s="37" t="str">
        <f t="shared" si="44"/>
        <v>7.17.170.30|41535|0.0285879629664123</v>
      </c>
      <c r="B2843" s="32">
        <v>9841</v>
      </c>
      <c r="C2843" s="32" t="s">
        <v>3748</v>
      </c>
      <c r="D2843" s="38">
        <f>INT(DT!A2843)</f>
        <v>41535</v>
      </c>
      <c r="E2843" s="39">
        <f>DT!A2843-INT(DT!A2843)</f>
        <v>2.8587962966412306E-2</v>
      </c>
      <c r="F2843" s="32" t="s">
        <v>14</v>
      </c>
      <c r="G2843" s="39">
        <f>IF(F_SEARCHES!$H2843=1,(VLOOKUP(F_SEARCHES!$A2843,'F_ ORDERS'!A:G,7,FALSE)+VLOOKUP(F_SEARCHES!$A2843,'F_ ORDERS'!A:H,8,FALSE))-(F_SEARCHES!$D2843+F_SEARCHES!$E2843),0)</f>
        <v>2.314814628334716E-5</v>
      </c>
      <c r="H2843" s="32">
        <f>IFERROR(IF(MATCH(F_SEARCHES!$A2843,'F_ ORDERS'!A:A,0),1,),0)</f>
        <v>1</v>
      </c>
    </row>
    <row r="2844" spans="1:8" x14ac:dyDescent="0.2">
      <c r="A2844" s="37" t="str">
        <f t="shared" si="44"/>
        <v>7.179.51.253|44573|0.793831018519995</v>
      </c>
      <c r="B2844" s="32">
        <v>9842</v>
      </c>
      <c r="C2844" s="32" t="s">
        <v>3749</v>
      </c>
      <c r="D2844" s="38">
        <f>INT(DT!A2844)</f>
        <v>44573</v>
      </c>
      <c r="E2844" s="39">
        <f>DT!A2844-INT(DT!A2844)</f>
        <v>0.79383101851999527</v>
      </c>
      <c r="F2844" s="32" t="s">
        <v>386</v>
      </c>
      <c r="G2844" s="39">
        <f>IF(F_SEARCHES!$H2844=1,(VLOOKUP(F_SEARCHES!$A2844,'F_ ORDERS'!A:G,7,FALSE)+VLOOKUP(F_SEARCHES!$A2844,'F_ ORDERS'!A:H,8,FALSE))-(F_SEARCHES!$D2844+F_SEARCHES!$E2844),0)</f>
        <v>0</v>
      </c>
      <c r="H2844" s="32">
        <f>IFERROR(IF(MATCH(F_SEARCHES!$A2844,'F_ ORDERS'!A:A,0),1,),0)</f>
        <v>0</v>
      </c>
    </row>
    <row r="2845" spans="1:8" x14ac:dyDescent="0.2">
      <c r="A2845" s="37" t="str">
        <f t="shared" si="44"/>
        <v>7.186.103.60|43882|0.891365740739275</v>
      </c>
      <c r="B2845" s="32">
        <v>9843</v>
      </c>
      <c r="C2845" s="32" t="s">
        <v>3750</v>
      </c>
      <c r="D2845" s="38">
        <f>INT(DT!A2845)</f>
        <v>43882</v>
      </c>
      <c r="E2845" s="39">
        <f>DT!A2845-INT(DT!A2845)</f>
        <v>0.89136574073927477</v>
      </c>
      <c r="F2845" s="32" t="s">
        <v>263</v>
      </c>
      <c r="G2845" s="39">
        <f>IF(F_SEARCHES!$H2845=1,(VLOOKUP(F_SEARCHES!$A2845,'F_ ORDERS'!A:G,7,FALSE)+VLOOKUP(F_SEARCHES!$A2845,'F_ ORDERS'!A:H,8,FALSE))-(F_SEARCHES!$D2845+F_SEARCHES!$E2845),0)</f>
        <v>3.4247685187438037E-2</v>
      </c>
      <c r="H2845" s="32">
        <f>IFERROR(IF(MATCH(F_SEARCHES!$A2845,'F_ ORDERS'!A:A,0),1,),0)</f>
        <v>1</v>
      </c>
    </row>
    <row r="2846" spans="1:8" x14ac:dyDescent="0.2">
      <c r="A2846" s="37" t="str">
        <f t="shared" si="44"/>
        <v>7.189.235.213|43226|0.532974537039991</v>
      </c>
      <c r="B2846" s="32">
        <v>9844</v>
      </c>
      <c r="C2846" s="32" t="s">
        <v>3751</v>
      </c>
      <c r="D2846" s="38">
        <f>INT(DT!A2846)</f>
        <v>43226</v>
      </c>
      <c r="E2846" s="39">
        <f>DT!A2846-INT(DT!A2846)</f>
        <v>0.53297453703999054</v>
      </c>
      <c r="F2846" s="32" t="s">
        <v>326</v>
      </c>
      <c r="G2846" s="39">
        <f>IF(F_SEARCHES!$H2846=1,(VLOOKUP(F_SEARCHES!$A2846,'F_ ORDERS'!A:G,7,FALSE)+VLOOKUP(F_SEARCHES!$A2846,'F_ ORDERS'!A:H,8,FALSE))-(F_SEARCHES!$D2846+F_SEARCHES!$E2846),0)</f>
        <v>5.4363425922929309E-2</v>
      </c>
      <c r="H2846" s="32">
        <f>IFERROR(IF(MATCH(F_SEARCHES!$A2846,'F_ ORDERS'!A:A,0),1,),0)</f>
        <v>1</v>
      </c>
    </row>
    <row r="2847" spans="1:8" x14ac:dyDescent="0.2">
      <c r="A2847" s="37" t="str">
        <f t="shared" si="44"/>
        <v>7.191.248.153|44956|0.351736111108039</v>
      </c>
      <c r="B2847" s="32">
        <v>9845</v>
      </c>
      <c r="C2847" s="32" t="s">
        <v>3752</v>
      </c>
      <c r="D2847" s="38">
        <f>INT(DT!A2847)</f>
        <v>44956</v>
      </c>
      <c r="E2847" s="39">
        <f>DT!A2847-INT(DT!A2847)</f>
        <v>0.35173611110803904</v>
      </c>
      <c r="F2847" s="32" t="s">
        <v>482</v>
      </c>
      <c r="G2847" s="39">
        <f>IF(F_SEARCHES!$H2847=1,(VLOOKUP(F_SEARCHES!$A2847,'F_ ORDERS'!A:G,7,FALSE)+VLOOKUP(F_SEARCHES!$A2847,'F_ ORDERS'!A:H,8,FALSE))-(F_SEARCHES!$D2847+F_SEARCHES!$E2847),0)</f>
        <v>4.1875000002619345E-2</v>
      </c>
      <c r="H2847" s="32">
        <f>IFERROR(IF(MATCH(F_SEARCHES!$A2847,'F_ ORDERS'!A:A,0),1,),0)</f>
        <v>1</v>
      </c>
    </row>
    <row r="2848" spans="1:8" x14ac:dyDescent="0.2">
      <c r="A2848" s="37" t="str">
        <f t="shared" si="44"/>
        <v>7.238.190.248|45540|0.42913194445282</v>
      </c>
      <c r="B2848" s="32">
        <v>9846</v>
      </c>
      <c r="C2848" s="32" t="s">
        <v>3753</v>
      </c>
      <c r="D2848" s="38">
        <f>INT(DT!A2848)</f>
        <v>45540</v>
      </c>
      <c r="E2848" s="39">
        <f>DT!A2848-INT(DT!A2848)</f>
        <v>0.42913194445281988</v>
      </c>
      <c r="F2848" s="32" t="s">
        <v>166</v>
      </c>
      <c r="G2848" s="39">
        <f>IF(F_SEARCHES!$H2848=1,(VLOOKUP(F_SEARCHES!$A2848,'F_ ORDERS'!A:G,7,FALSE)+VLOOKUP(F_SEARCHES!$A2848,'F_ ORDERS'!A:H,8,FALSE))-(F_SEARCHES!$D2848+F_SEARCHES!$E2848),0)</f>
        <v>6.101851852145046E-2</v>
      </c>
      <c r="H2848" s="32">
        <f>IFERROR(IF(MATCH(F_SEARCHES!$A2848,'F_ ORDERS'!A:A,0),1,),0)</f>
        <v>1</v>
      </c>
    </row>
    <row r="2849" spans="1:8" x14ac:dyDescent="0.2">
      <c r="A2849" s="37" t="str">
        <f t="shared" si="44"/>
        <v>7.239.52.101|44589|0.429548611107748</v>
      </c>
      <c r="B2849" s="32">
        <v>9847</v>
      </c>
      <c r="C2849" s="32" t="s">
        <v>3754</v>
      </c>
      <c r="D2849" s="38">
        <f>INT(DT!A2849)</f>
        <v>44589</v>
      </c>
      <c r="E2849" s="39">
        <f>DT!A2849-INT(DT!A2849)</f>
        <v>0.429548611107748</v>
      </c>
      <c r="F2849" s="32" t="s">
        <v>460</v>
      </c>
      <c r="G2849" s="39">
        <f>IF(F_SEARCHES!$H2849=1,(VLOOKUP(F_SEARCHES!$A2849,'F_ ORDERS'!A:G,7,FALSE)+VLOOKUP(F_SEARCHES!$A2849,'F_ ORDERS'!A:H,8,FALSE))-(F_SEARCHES!$D2849+F_SEARCHES!$E2849),0)</f>
        <v>6.4664351848477963E-2</v>
      </c>
      <c r="H2849" s="32">
        <f>IFERROR(IF(MATCH(F_SEARCHES!$A2849,'F_ ORDERS'!A:A,0),1,),0)</f>
        <v>1</v>
      </c>
    </row>
    <row r="2850" spans="1:8" x14ac:dyDescent="0.2">
      <c r="A2850" s="37" t="str">
        <f t="shared" si="44"/>
        <v>7.45.40.53|45126|0.428680555553001</v>
      </c>
      <c r="B2850" s="32">
        <v>9848</v>
      </c>
      <c r="C2850" s="32" t="s">
        <v>3755</v>
      </c>
      <c r="D2850" s="38">
        <f>INT(DT!A2850)</f>
        <v>45126</v>
      </c>
      <c r="E2850" s="39">
        <f>DT!A2850-INT(DT!A2850)</f>
        <v>0.42868055555300089</v>
      </c>
      <c r="F2850" s="32" t="s">
        <v>292</v>
      </c>
      <c r="G2850" s="39">
        <f>IF(F_SEARCHES!$H2850=1,(VLOOKUP(F_SEARCHES!$A2850,'F_ ORDERS'!A:G,7,FALSE)+VLOOKUP(F_SEARCHES!$A2850,'F_ ORDERS'!A:H,8,FALSE))-(F_SEARCHES!$D2850+F_SEARCHES!$E2850),0)</f>
        <v>4.0509259270038456E-4</v>
      </c>
      <c r="H2850" s="32">
        <f>IFERROR(IF(MATCH(F_SEARCHES!$A2850,'F_ ORDERS'!A:A,0),1,),0)</f>
        <v>1</v>
      </c>
    </row>
    <row r="2851" spans="1:8" x14ac:dyDescent="0.2">
      <c r="A2851" s="37" t="str">
        <f t="shared" si="44"/>
        <v>7.5.59.231|42605|0.578449074077071</v>
      </c>
      <c r="B2851" s="32">
        <v>9849</v>
      </c>
      <c r="C2851" s="32" t="s">
        <v>3756</v>
      </c>
      <c r="D2851" s="38">
        <f>INT(DT!A2851)</f>
        <v>42605</v>
      </c>
      <c r="E2851" s="39">
        <f>DT!A2851-INT(DT!A2851)</f>
        <v>0.57844907407707069</v>
      </c>
      <c r="F2851" s="32" t="s">
        <v>455</v>
      </c>
      <c r="G2851" s="39">
        <f>IF(F_SEARCHES!$H2851=1,(VLOOKUP(F_SEARCHES!$A2851,'F_ ORDERS'!A:G,7,FALSE)+VLOOKUP(F_SEARCHES!$A2851,'F_ ORDERS'!A:H,8,FALSE))-(F_SEARCHES!$D2851+F_SEARCHES!$E2851),0)</f>
        <v>2.2499999999126885E-2</v>
      </c>
      <c r="H2851" s="32">
        <f>IFERROR(IF(MATCH(F_SEARCHES!$A2851,'F_ ORDERS'!A:A,0),1,),0)</f>
        <v>1</v>
      </c>
    </row>
    <row r="2852" spans="1:8" x14ac:dyDescent="0.2">
      <c r="A2852" s="37" t="str">
        <f t="shared" si="44"/>
        <v>7.77.2.69|45421|0.240567129629198</v>
      </c>
      <c r="B2852" s="32">
        <v>9850</v>
      </c>
      <c r="C2852" s="32" t="s">
        <v>3757</v>
      </c>
      <c r="D2852" s="38">
        <f>INT(DT!A2852)</f>
        <v>45421</v>
      </c>
      <c r="E2852" s="39">
        <f>DT!A2852-INT(DT!A2852)</f>
        <v>0.24056712962919846</v>
      </c>
      <c r="F2852" s="32" t="s">
        <v>49</v>
      </c>
      <c r="G2852" s="39">
        <f>IF(F_SEARCHES!$H2852=1,(VLOOKUP(F_SEARCHES!$A2852,'F_ ORDERS'!A:G,7,FALSE)+VLOOKUP(F_SEARCHES!$A2852,'F_ ORDERS'!A:H,8,FALSE))-(F_SEARCHES!$D2852+F_SEARCHES!$E2852),0)</f>
        <v>0.12548611110833008</v>
      </c>
      <c r="H2852" s="32">
        <f>IFERROR(IF(MATCH(F_SEARCHES!$A2852,'F_ ORDERS'!A:A,0),1,),0)</f>
        <v>1</v>
      </c>
    </row>
    <row r="2853" spans="1:8" x14ac:dyDescent="0.2">
      <c r="A2853" s="37" t="str">
        <f t="shared" si="44"/>
        <v>7.81.136.82|44319|0.451712962960301</v>
      </c>
      <c r="B2853" s="32">
        <v>9851</v>
      </c>
      <c r="C2853" s="32" t="s">
        <v>3758</v>
      </c>
      <c r="D2853" s="38">
        <f>INT(DT!A2853)</f>
        <v>44319</v>
      </c>
      <c r="E2853" s="39">
        <f>DT!A2853-INT(DT!A2853)</f>
        <v>0.4517129629603005</v>
      </c>
      <c r="F2853" s="32" t="s">
        <v>357</v>
      </c>
      <c r="G2853" s="39">
        <f>IF(F_SEARCHES!$H2853=1,(VLOOKUP(F_SEARCHES!$A2853,'F_ ORDERS'!A:G,7,FALSE)+VLOOKUP(F_SEARCHES!$A2853,'F_ ORDERS'!A:H,8,FALSE))-(F_SEARCHES!$D2853+F_SEARCHES!$E2853),0)</f>
        <v>7.3715277780138422E-2</v>
      </c>
      <c r="H2853" s="32">
        <f>IFERROR(IF(MATCH(F_SEARCHES!$A2853,'F_ ORDERS'!A:A,0),1,),0)</f>
        <v>1</v>
      </c>
    </row>
    <row r="2854" spans="1:8" x14ac:dyDescent="0.2">
      <c r="A2854" s="37" t="str">
        <f t="shared" si="44"/>
        <v>7.90.168.240|43824|0.441215277780429</v>
      </c>
      <c r="B2854" s="32">
        <v>9852</v>
      </c>
      <c r="C2854" s="32" t="s">
        <v>3759</v>
      </c>
      <c r="D2854" s="38">
        <f>INT(DT!A2854)</f>
        <v>43824</v>
      </c>
      <c r="E2854" s="39">
        <f>DT!A2854-INT(DT!A2854)</f>
        <v>0.44121527778042946</v>
      </c>
      <c r="F2854" s="32" t="s">
        <v>448</v>
      </c>
      <c r="G2854" s="39">
        <f>IF(F_SEARCHES!$H2854=1,(VLOOKUP(F_SEARCHES!$A2854,'F_ ORDERS'!A:G,7,FALSE)+VLOOKUP(F_SEARCHES!$A2854,'F_ ORDERS'!A:H,8,FALSE))-(F_SEARCHES!$D2854+F_SEARCHES!$E2854),0)</f>
        <v>7.1319444446999114E-2</v>
      </c>
      <c r="H2854" s="32">
        <f>IFERROR(IF(MATCH(F_SEARCHES!$A2854,'F_ ORDERS'!A:A,0),1,),0)</f>
        <v>1</v>
      </c>
    </row>
    <row r="2855" spans="1:8" x14ac:dyDescent="0.2">
      <c r="A2855" s="37" t="str">
        <f t="shared" si="44"/>
        <v>7.97.206.15|44883|0.716979166667443</v>
      </c>
      <c r="B2855" s="32">
        <v>9853</v>
      </c>
      <c r="C2855" s="32" t="s">
        <v>3760</v>
      </c>
      <c r="D2855" s="38">
        <f>INT(DT!A2855)</f>
        <v>44883</v>
      </c>
      <c r="E2855" s="39">
        <f>DT!A2855-INT(DT!A2855)</f>
        <v>0.71697916666744277</v>
      </c>
      <c r="F2855" s="32" t="s">
        <v>288</v>
      </c>
      <c r="G2855" s="39">
        <f>IF(F_SEARCHES!$H2855=1,(VLOOKUP(F_SEARCHES!$A2855,'F_ ORDERS'!A:G,7,FALSE)+VLOOKUP(F_SEARCHES!$A2855,'F_ ORDERS'!A:H,8,FALSE))-(F_SEARCHES!$D2855+F_SEARCHES!$E2855),0)</f>
        <v>0</v>
      </c>
      <c r="H2855" s="32">
        <f>IFERROR(IF(MATCH(F_SEARCHES!$A2855,'F_ ORDERS'!A:A,0),1,),0)</f>
        <v>0</v>
      </c>
    </row>
    <row r="2856" spans="1:8" x14ac:dyDescent="0.2">
      <c r="A2856" s="37" t="str">
        <f t="shared" si="44"/>
        <v>70.137.127.241|44998|0.429004629630072</v>
      </c>
      <c r="B2856" s="32">
        <v>9854</v>
      </c>
      <c r="C2856" s="32" t="s">
        <v>3761</v>
      </c>
      <c r="D2856" s="38">
        <f>INT(DT!A2856)</f>
        <v>44998</v>
      </c>
      <c r="E2856" s="39">
        <f>DT!A2856-INT(DT!A2856)</f>
        <v>0.42900462963007158</v>
      </c>
      <c r="F2856" s="32" t="s">
        <v>420</v>
      </c>
      <c r="G2856" s="39">
        <f>IF(F_SEARCHES!$H2856=1,(VLOOKUP(F_SEARCHES!$A2856,'F_ ORDERS'!A:G,7,FALSE)+VLOOKUP(F_SEARCHES!$A2856,'F_ ORDERS'!A:H,8,FALSE))-(F_SEARCHES!$D2856+F_SEARCHES!$E2856),0)</f>
        <v>7.2268518517375924E-2</v>
      </c>
      <c r="H2856" s="32">
        <f>IFERROR(IF(MATCH(F_SEARCHES!$A2856,'F_ ORDERS'!A:A,0),1,),0)</f>
        <v>1</v>
      </c>
    </row>
    <row r="2857" spans="1:8" x14ac:dyDescent="0.2">
      <c r="A2857" s="37" t="str">
        <f t="shared" si="44"/>
        <v>70.243.141.147|45597|0.0726620370405726</v>
      </c>
      <c r="B2857" s="32">
        <v>9855</v>
      </c>
      <c r="C2857" s="32" t="s">
        <v>3762</v>
      </c>
      <c r="D2857" s="38">
        <f>INT(DT!A2857)</f>
        <v>45597</v>
      </c>
      <c r="E2857" s="39">
        <f>DT!A2857-INT(DT!A2857)</f>
        <v>7.2662037040572613E-2</v>
      </c>
      <c r="F2857" s="32" t="s">
        <v>372</v>
      </c>
      <c r="G2857" s="39">
        <f>IF(F_SEARCHES!$H2857=1,(VLOOKUP(F_SEARCHES!$A2857,'F_ ORDERS'!A:G,7,FALSE)+VLOOKUP(F_SEARCHES!$A2857,'F_ ORDERS'!A:H,8,FALSE))-(F_SEARCHES!$D2857+F_SEARCHES!$E2857),0)</f>
        <v>0</v>
      </c>
      <c r="H2857" s="32">
        <f>IFERROR(IF(MATCH(F_SEARCHES!$A2857,'F_ ORDERS'!A:A,0),1,),0)</f>
        <v>0</v>
      </c>
    </row>
    <row r="2858" spans="1:8" x14ac:dyDescent="0.2">
      <c r="A2858" s="37" t="str">
        <f t="shared" si="44"/>
        <v>70.244.30.131|45409|0.0539814814765123</v>
      </c>
      <c r="B2858" s="32">
        <v>9856</v>
      </c>
      <c r="C2858" s="32" t="s">
        <v>3763</v>
      </c>
      <c r="D2858" s="38">
        <f>INT(DT!A2858)</f>
        <v>45409</v>
      </c>
      <c r="E2858" s="39">
        <f>DT!A2858-INT(DT!A2858)</f>
        <v>5.3981481476512272E-2</v>
      </c>
      <c r="F2858" s="32" t="s">
        <v>92</v>
      </c>
      <c r="G2858" s="39">
        <f>IF(F_SEARCHES!$H2858=1,(VLOOKUP(F_SEARCHES!$A2858,'F_ ORDERS'!A:G,7,FALSE)+VLOOKUP(F_SEARCHES!$A2858,'F_ ORDERS'!A:H,8,FALSE))-(F_SEARCHES!$D2858+F_SEARCHES!$E2858),0)</f>
        <v>1.9756944442633539E-2</v>
      </c>
      <c r="H2858" s="32">
        <f>IFERROR(IF(MATCH(F_SEARCHES!$A2858,'F_ ORDERS'!A:A,0),1,),0)</f>
        <v>1</v>
      </c>
    </row>
    <row r="2859" spans="1:8" x14ac:dyDescent="0.2">
      <c r="A2859" s="37" t="str">
        <f t="shared" si="44"/>
        <v>70.28.4.168|41896|0.786620370367018</v>
      </c>
      <c r="B2859" s="32">
        <v>9857</v>
      </c>
      <c r="C2859" s="32" t="s">
        <v>3764</v>
      </c>
      <c r="D2859" s="38">
        <f>INT(DT!A2859)</f>
        <v>41896</v>
      </c>
      <c r="E2859" s="39">
        <f>DT!A2859-INT(DT!A2859)</f>
        <v>0.78662037036701804</v>
      </c>
      <c r="F2859" s="32" t="s">
        <v>392</v>
      </c>
      <c r="G2859" s="39">
        <f>IF(F_SEARCHES!$H2859=1,(VLOOKUP(F_SEARCHES!$A2859,'F_ ORDERS'!A:G,7,FALSE)+VLOOKUP(F_SEARCHES!$A2859,'F_ ORDERS'!A:H,8,FALSE))-(F_SEARCHES!$D2859+F_SEARCHES!$E2859),0)</f>
        <v>0.10876157407619758</v>
      </c>
      <c r="H2859" s="32">
        <f>IFERROR(IF(MATCH(F_SEARCHES!$A2859,'F_ ORDERS'!A:A,0),1,),0)</f>
        <v>1</v>
      </c>
    </row>
    <row r="2860" spans="1:8" x14ac:dyDescent="0.2">
      <c r="A2860" s="37" t="str">
        <f t="shared" si="44"/>
        <v>70.37.3.110|42576|0.140162037037953</v>
      </c>
      <c r="B2860" s="32">
        <v>9858</v>
      </c>
      <c r="C2860" s="32" t="s">
        <v>3765</v>
      </c>
      <c r="D2860" s="38">
        <f>INT(DT!A2860)</f>
        <v>42576</v>
      </c>
      <c r="E2860" s="39">
        <f>DT!A2860-INT(DT!A2860)</f>
        <v>0.14016203703795327</v>
      </c>
      <c r="F2860" s="32" t="s">
        <v>329</v>
      </c>
      <c r="G2860" s="39">
        <f>IF(F_SEARCHES!$H2860=1,(VLOOKUP(F_SEARCHES!$A2860,'F_ ORDERS'!A:G,7,FALSE)+VLOOKUP(F_SEARCHES!$A2860,'F_ ORDERS'!A:H,8,FALSE))-(F_SEARCHES!$D2860+F_SEARCHES!$E2860),0)</f>
        <v>0</v>
      </c>
      <c r="H2860" s="32">
        <f>IFERROR(IF(MATCH(F_SEARCHES!$A2860,'F_ ORDERS'!A:A,0),1,),0)</f>
        <v>0</v>
      </c>
    </row>
    <row r="2861" spans="1:8" x14ac:dyDescent="0.2">
      <c r="A2861" s="37" t="str">
        <f t="shared" si="44"/>
        <v>70.56.143.127|41671|0.773194444453111</v>
      </c>
      <c r="B2861" s="32">
        <v>9859</v>
      </c>
      <c r="C2861" s="32" t="s">
        <v>3766</v>
      </c>
      <c r="D2861" s="38">
        <f>INT(DT!A2861)</f>
        <v>41671</v>
      </c>
      <c r="E2861" s="39">
        <f>DT!A2861-INT(DT!A2861)</f>
        <v>0.77319444445311092</v>
      </c>
      <c r="F2861" s="32" t="s">
        <v>453</v>
      </c>
      <c r="G2861" s="39">
        <f>IF(F_SEARCHES!$H2861=1,(VLOOKUP(F_SEARCHES!$A2861,'F_ ORDERS'!A:G,7,FALSE)+VLOOKUP(F_SEARCHES!$A2861,'F_ ORDERS'!A:H,8,FALSE))-(F_SEARCHES!$D2861+F_SEARCHES!$E2861),0)</f>
        <v>9.3888888892251998E-2</v>
      </c>
      <c r="H2861" s="32">
        <f>IFERROR(IF(MATCH(F_SEARCHES!$A2861,'F_ ORDERS'!A:A,0),1,),0)</f>
        <v>1</v>
      </c>
    </row>
    <row r="2862" spans="1:8" x14ac:dyDescent="0.2">
      <c r="A2862" s="37" t="str">
        <f t="shared" si="44"/>
        <v>70.58.139.191|44417|0.703356481477385</v>
      </c>
      <c r="B2862" s="32">
        <v>9860</v>
      </c>
      <c r="C2862" s="32" t="s">
        <v>3767</v>
      </c>
      <c r="D2862" s="38">
        <f>INT(DT!A2862)</f>
        <v>44417</v>
      </c>
      <c r="E2862" s="39">
        <f>DT!A2862-INT(DT!A2862)</f>
        <v>0.70335648147738539</v>
      </c>
      <c r="F2862" s="32" t="s">
        <v>313</v>
      </c>
      <c r="G2862" s="39">
        <f>IF(F_SEARCHES!$H2862=1,(VLOOKUP(F_SEARCHES!$A2862,'F_ ORDERS'!A:G,7,FALSE)+VLOOKUP(F_SEARCHES!$A2862,'F_ ORDERS'!A:H,8,FALSE))-(F_SEARCHES!$D2862+F_SEARCHES!$E2862),0)</f>
        <v>0</v>
      </c>
      <c r="H2862" s="32">
        <f>IFERROR(IF(MATCH(F_SEARCHES!$A2862,'F_ ORDERS'!A:A,0),1,),0)</f>
        <v>0</v>
      </c>
    </row>
    <row r="2863" spans="1:8" x14ac:dyDescent="0.2">
      <c r="A2863" s="37" t="str">
        <f t="shared" si="44"/>
        <v>70.60.161.130|43694|0.979594907410501</v>
      </c>
      <c r="B2863" s="32">
        <v>9861</v>
      </c>
      <c r="C2863" s="32" t="s">
        <v>3768</v>
      </c>
      <c r="D2863" s="38">
        <f>INT(DT!A2863)</f>
        <v>43694</v>
      </c>
      <c r="E2863" s="39">
        <f>DT!A2863-INT(DT!A2863)</f>
        <v>0.97959490741050104</v>
      </c>
      <c r="F2863" s="32" t="s">
        <v>355</v>
      </c>
      <c r="G2863" s="39">
        <f>IF(F_SEARCHES!$H2863=1,(VLOOKUP(F_SEARCHES!$A2863,'F_ ORDERS'!A:G,7,FALSE)+VLOOKUP(F_SEARCHES!$A2863,'F_ ORDERS'!A:H,8,FALSE))-(F_SEARCHES!$D2863+F_SEARCHES!$E2863),0)</f>
        <v>0</v>
      </c>
      <c r="H2863" s="32">
        <f>IFERROR(IF(MATCH(F_SEARCHES!$A2863,'F_ ORDERS'!A:A,0),1,),0)</f>
        <v>0</v>
      </c>
    </row>
    <row r="2864" spans="1:8" x14ac:dyDescent="0.2">
      <c r="A2864" s="37" t="str">
        <f t="shared" si="44"/>
        <v>70.66.176.79|42043|0.407627314816636</v>
      </c>
      <c r="B2864" s="32">
        <v>9862</v>
      </c>
      <c r="C2864" s="32" t="s">
        <v>3769</v>
      </c>
      <c r="D2864" s="38">
        <f>INT(DT!A2864)</f>
        <v>42043</v>
      </c>
      <c r="E2864" s="39">
        <f>DT!A2864-INT(DT!A2864)</f>
        <v>0.4076273148166365</v>
      </c>
      <c r="F2864" s="32" t="s">
        <v>297</v>
      </c>
      <c r="G2864" s="39">
        <f>IF(F_SEARCHES!$H2864=1,(VLOOKUP(F_SEARCHES!$A2864,'F_ ORDERS'!A:G,7,FALSE)+VLOOKUP(F_SEARCHES!$A2864,'F_ ORDERS'!A:H,8,FALSE))-(F_SEARCHES!$D2864+F_SEARCHES!$E2864),0)</f>
        <v>0</v>
      </c>
      <c r="H2864" s="32">
        <f>IFERROR(IF(MATCH(F_SEARCHES!$A2864,'F_ ORDERS'!A:A,0),1,),0)</f>
        <v>0</v>
      </c>
    </row>
    <row r="2865" spans="1:8" x14ac:dyDescent="0.2">
      <c r="A2865" s="37" t="str">
        <f t="shared" si="44"/>
        <v>70.74.171.144|43819|0.990046296297805</v>
      </c>
      <c r="B2865" s="32">
        <v>9863</v>
      </c>
      <c r="C2865" s="32" t="s">
        <v>3770</v>
      </c>
      <c r="D2865" s="38">
        <f>INT(DT!A2865)</f>
        <v>43819</v>
      </c>
      <c r="E2865" s="39">
        <f>DT!A2865-INT(DT!A2865)</f>
        <v>0.99004629629780538</v>
      </c>
      <c r="F2865" s="32" t="s">
        <v>96</v>
      </c>
      <c r="G2865" s="39">
        <f>IF(F_SEARCHES!$H2865=1,(VLOOKUP(F_SEARCHES!$A2865,'F_ ORDERS'!A:G,7,FALSE)+VLOOKUP(F_SEARCHES!$A2865,'F_ ORDERS'!A:H,8,FALSE))-(F_SEARCHES!$D2865+F_SEARCHES!$E2865),0)</f>
        <v>0.12285879629780538</v>
      </c>
      <c r="H2865" s="32">
        <f>IFERROR(IF(MATCH(F_SEARCHES!$A2865,'F_ ORDERS'!A:A,0),1,),0)</f>
        <v>1</v>
      </c>
    </row>
    <row r="2866" spans="1:8" x14ac:dyDescent="0.2">
      <c r="A2866" s="37" t="str">
        <f t="shared" si="44"/>
        <v>70.87.223.83|44924|0.795254629629198</v>
      </c>
      <c r="B2866" s="32">
        <v>9864</v>
      </c>
      <c r="C2866" s="32" t="s">
        <v>3771</v>
      </c>
      <c r="D2866" s="38">
        <f>INT(DT!A2866)</f>
        <v>44924</v>
      </c>
      <c r="E2866" s="39">
        <f>DT!A2866-INT(DT!A2866)</f>
        <v>0.79525462962919846</v>
      </c>
      <c r="F2866" s="32" t="s">
        <v>434</v>
      </c>
      <c r="G2866" s="39">
        <f>IF(F_SEARCHES!$H2866=1,(VLOOKUP(F_SEARCHES!$A2866,'F_ ORDERS'!A:G,7,FALSE)+VLOOKUP(F_SEARCHES!$A2866,'F_ ORDERS'!A:H,8,FALSE))-(F_SEARCHES!$D2866+F_SEARCHES!$E2866),0)</f>
        <v>0</v>
      </c>
      <c r="H2866" s="32">
        <f>IFERROR(IF(MATCH(F_SEARCHES!$A2866,'F_ ORDERS'!A:A,0),1,),0)</f>
        <v>0</v>
      </c>
    </row>
    <row r="2867" spans="1:8" x14ac:dyDescent="0.2">
      <c r="A2867" s="37" t="str">
        <f t="shared" si="44"/>
        <v>71.128.236.206|43012|0.307210648148612</v>
      </c>
      <c r="B2867" s="32">
        <v>9865</v>
      </c>
      <c r="C2867" s="32" t="s">
        <v>3772</v>
      </c>
      <c r="D2867" s="38">
        <f>INT(DT!A2867)</f>
        <v>43012</v>
      </c>
      <c r="E2867" s="39">
        <f>DT!A2867-INT(DT!A2867)</f>
        <v>0.30721064814861165</v>
      </c>
      <c r="F2867" s="32" t="s">
        <v>145</v>
      </c>
      <c r="G2867" s="39">
        <f>IF(F_SEARCHES!$H2867=1,(VLOOKUP(F_SEARCHES!$A2867,'F_ ORDERS'!A:G,7,FALSE)+VLOOKUP(F_SEARCHES!$A2867,'F_ ORDERS'!A:H,8,FALSE))-(F_SEARCHES!$D2867+F_SEARCHES!$E2867),0)</f>
        <v>0</v>
      </c>
      <c r="H2867" s="32">
        <f>IFERROR(IF(MATCH(F_SEARCHES!$A2867,'F_ ORDERS'!A:A,0),1,),0)</f>
        <v>0</v>
      </c>
    </row>
    <row r="2868" spans="1:8" x14ac:dyDescent="0.2">
      <c r="A2868" s="37" t="str">
        <f t="shared" si="44"/>
        <v>71.138.175.14|45207|0.539409722223354</v>
      </c>
      <c r="B2868" s="32">
        <v>9866</v>
      </c>
      <c r="C2868" s="32" t="s">
        <v>3773</v>
      </c>
      <c r="D2868" s="38">
        <f>INT(DT!A2868)</f>
        <v>45207</v>
      </c>
      <c r="E2868" s="39">
        <f>DT!A2868-INT(DT!A2868)</f>
        <v>0.53940972222335404</v>
      </c>
      <c r="F2868" s="32" t="s">
        <v>333</v>
      </c>
      <c r="G2868" s="39">
        <f>IF(F_SEARCHES!$H2868=1,(VLOOKUP(F_SEARCHES!$A2868,'F_ ORDERS'!A:G,7,FALSE)+VLOOKUP(F_SEARCHES!$A2868,'F_ ORDERS'!A:H,8,FALSE))-(F_SEARCHES!$D2868+F_SEARCHES!$E2868),0)</f>
        <v>0</v>
      </c>
      <c r="H2868" s="32">
        <f>IFERROR(IF(MATCH(F_SEARCHES!$A2868,'F_ ORDERS'!A:A,0),1,),0)</f>
        <v>0</v>
      </c>
    </row>
    <row r="2869" spans="1:8" x14ac:dyDescent="0.2">
      <c r="A2869" s="37" t="str">
        <f t="shared" si="44"/>
        <v>71.147.232.244|45235|0.333263888889633</v>
      </c>
      <c r="B2869" s="32">
        <v>9867</v>
      </c>
      <c r="C2869" s="32" t="s">
        <v>3774</v>
      </c>
      <c r="D2869" s="38">
        <f>INT(DT!A2869)</f>
        <v>45235</v>
      </c>
      <c r="E2869" s="39">
        <f>DT!A2869-INT(DT!A2869)</f>
        <v>0.33326388888963265</v>
      </c>
      <c r="F2869" s="32" t="s">
        <v>143</v>
      </c>
      <c r="G2869" s="39">
        <f>IF(F_SEARCHES!$H2869=1,(VLOOKUP(F_SEARCHES!$A2869,'F_ ORDERS'!A:G,7,FALSE)+VLOOKUP(F_SEARCHES!$A2869,'F_ ORDERS'!A:H,8,FALSE))-(F_SEARCHES!$D2869+F_SEARCHES!$E2869),0)</f>
        <v>9.452546296233777E-2</v>
      </c>
      <c r="H2869" s="32">
        <f>IFERROR(IF(MATCH(F_SEARCHES!$A2869,'F_ ORDERS'!A:A,0),1,),0)</f>
        <v>1</v>
      </c>
    </row>
    <row r="2870" spans="1:8" x14ac:dyDescent="0.2">
      <c r="A2870" s="37" t="str">
        <f t="shared" si="44"/>
        <v>71.150.159.94|45364|0.654745370367891</v>
      </c>
      <c r="B2870" s="32">
        <v>9868</v>
      </c>
      <c r="C2870" s="32" t="s">
        <v>3775</v>
      </c>
      <c r="D2870" s="38">
        <f>INT(DT!A2870)</f>
        <v>45364</v>
      </c>
      <c r="E2870" s="39">
        <f>DT!A2870-INT(DT!A2870)</f>
        <v>0.65474537036789116</v>
      </c>
      <c r="F2870" s="32" t="s">
        <v>191</v>
      </c>
      <c r="G2870" s="39">
        <f>IF(F_SEARCHES!$H2870=1,(VLOOKUP(F_SEARCHES!$A2870,'F_ ORDERS'!A:G,7,FALSE)+VLOOKUP(F_SEARCHES!$A2870,'F_ ORDERS'!A:H,8,FALSE))-(F_SEARCHES!$D2870+F_SEARCHES!$E2870),0)</f>
        <v>0.12276620370539604</v>
      </c>
      <c r="H2870" s="32">
        <f>IFERROR(IF(MATCH(F_SEARCHES!$A2870,'F_ ORDERS'!A:A,0),1,),0)</f>
        <v>1</v>
      </c>
    </row>
    <row r="2871" spans="1:8" x14ac:dyDescent="0.2">
      <c r="A2871" s="37" t="str">
        <f t="shared" si="44"/>
        <v>71.181.185.70|45101|0.365057870367309</v>
      </c>
      <c r="B2871" s="32">
        <v>9869</v>
      </c>
      <c r="C2871" s="32" t="s">
        <v>3776</v>
      </c>
      <c r="D2871" s="38">
        <f>INT(DT!A2871)</f>
        <v>45101</v>
      </c>
      <c r="E2871" s="39">
        <f>DT!A2871-INT(DT!A2871)</f>
        <v>0.36505787036730908</v>
      </c>
      <c r="F2871" s="32" t="s">
        <v>440</v>
      </c>
      <c r="G2871" s="39">
        <f>IF(F_SEARCHES!$H2871=1,(VLOOKUP(F_SEARCHES!$A2871,'F_ ORDERS'!A:G,7,FALSE)+VLOOKUP(F_SEARCHES!$A2871,'F_ ORDERS'!A:H,8,FALSE))-(F_SEARCHES!$D2871+F_SEARCHES!$E2871),0)</f>
        <v>2.2326388891087845E-2</v>
      </c>
      <c r="H2871" s="32">
        <f>IFERROR(IF(MATCH(F_SEARCHES!$A2871,'F_ ORDERS'!A:A,0),1,),0)</f>
        <v>1</v>
      </c>
    </row>
    <row r="2872" spans="1:8" x14ac:dyDescent="0.2">
      <c r="A2872" s="37" t="str">
        <f t="shared" si="44"/>
        <v>71.194.137.126|45287|0.157754629632109</v>
      </c>
      <c r="B2872" s="32">
        <v>9870</v>
      </c>
      <c r="C2872" s="32" t="s">
        <v>3777</v>
      </c>
      <c r="D2872" s="38">
        <f>INT(DT!A2872)</f>
        <v>45287</v>
      </c>
      <c r="E2872" s="39">
        <f>DT!A2872-INT(DT!A2872)</f>
        <v>0.15775462963210884</v>
      </c>
      <c r="F2872" s="32" t="s">
        <v>266</v>
      </c>
      <c r="G2872" s="39">
        <f>IF(F_SEARCHES!$H2872=1,(VLOOKUP(F_SEARCHES!$A2872,'F_ ORDERS'!A:G,7,FALSE)+VLOOKUP(F_SEARCHES!$A2872,'F_ ORDERS'!A:H,8,FALSE))-(F_SEARCHES!$D2872+F_SEARCHES!$E2872),0)</f>
        <v>7.0416666669188999E-2</v>
      </c>
      <c r="H2872" s="32">
        <f>IFERROR(IF(MATCH(F_SEARCHES!$A2872,'F_ ORDERS'!A:A,0),1,),0)</f>
        <v>1</v>
      </c>
    </row>
    <row r="2873" spans="1:8" x14ac:dyDescent="0.2">
      <c r="A2873" s="37" t="str">
        <f t="shared" si="44"/>
        <v>71.28.231.175|43900|0.104675925933407</v>
      </c>
      <c r="B2873" s="32">
        <v>9871</v>
      </c>
      <c r="C2873" s="32" t="s">
        <v>3778</v>
      </c>
      <c r="D2873" s="38">
        <f>INT(DT!A2873)</f>
        <v>43900</v>
      </c>
      <c r="E2873" s="39">
        <f>DT!A2873-INT(DT!A2873)</f>
        <v>0.10467592593340669</v>
      </c>
      <c r="F2873" s="32" t="s">
        <v>424</v>
      </c>
      <c r="G2873" s="39">
        <f>IF(F_SEARCHES!$H2873=1,(VLOOKUP(F_SEARCHES!$A2873,'F_ ORDERS'!A:G,7,FALSE)+VLOOKUP(F_SEARCHES!$A2873,'F_ ORDERS'!A:H,8,FALSE))-(F_SEARCHES!$D2873+F_SEARCHES!$E2873),0)</f>
        <v>0</v>
      </c>
      <c r="H2873" s="32">
        <f>IFERROR(IF(MATCH(F_SEARCHES!$A2873,'F_ ORDERS'!A:A,0),1,),0)</f>
        <v>0</v>
      </c>
    </row>
    <row r="2874" spans="1:8" x14ac:dyDescent="0.2">
      <c r="A2874" s="37" t="str">
        <f t="shared" si="44"/>
        <v>71.34.233.186|44891|0.622199074066884</v>
      </c>
      <c r="B2874" s="32">
        <v>9872</v>
      </c>
      <c r="C2874" s="32" t="s">
        <v>3779</v>
      </c>
      <c r="D2874" s="38">
        <f>INT(DT!A2874)</f>
        <v>44891</v>
      </c>
      <c r="E2874" s="39">
        <f>DT!A2874-INT(DT!A2874)</f>
        <v>0.62219907406688435</v>
      </c>
      <c r="F2874" s="32" t="s">
        <v>175</v>
      </c>
      <c r="G2874" s="39">
        <f>IF(F_SEARCHES!$H2874=1,(VLOOKUP(F_SEARCHES!$A2874,'F_ ORDERS'!A:G,7,FALSE)+VLOOKUP(F_SEARCHES!$A2874,'F_ ORDERS'!A:H,8,FALSE))-(F_SEARCHES!$D2874+F_SEARCHES!$E2874),0)</f>
        <v>0</v>
      </c>
      <c r="H2874" s="32">
        <f>IFERROR(IF(MATCH(F_SEARCHES!$A2874,'F_ ORDERS'!A:A,0),1,),0)</f>
        <v>0</v>
      </c>
    </row>
    <row r="2875" spans="1:8" x14ac:dyDescent="0.2">
      <c r="A2875" s="37" t="str">
        <f t="shared" si="44"/>
        <v>71.41.210.252|44343|0.752731481479714</v>
      </c>
      <c r="B2875" s="32">
        <v>9873</v>
      </c>
      <c r="C2875" s="32" t="s">
        <v>3780</v>
      </c>
      <c r="D2875" s="38">
        <f>INT(DT!A2875)</f>
        <v>44343</v>
      </c>
      <c r="E2875" s="39">
        <f>DT!A2875-INT(DT!A2875)</f>
        <v>0.75273148147971369</v>
      </c>
      <c r="F2875" s="32" t="s">
        <v>223</v>
      </c>
      <c r="G2875" s="39">
        <f>IF(F_SEARCHES!$H2875=1,(VLOOKUP(F_SEARCHES!$A2875,'F_ ORDERS'!A:G,7,FALSE)+VLOOKUP(F_SEARCHES!$A2875,'F_ ORDERS'!A:H,8,FALSE))-(F_SEARCHES!$D2875+F_SEARCHES!$E2875),0)</f>
        <v>0</v>
      </c>
      <c r="H2875" s="32">
        <f>IFERROR(IF(MATCH(F_SEARCHES!$A2875,'F_ ORDERS'!A:A,0),1,),0)</f>
        <v>0</v>
      </c>
    </row>
    <row r="2876" spans="1:8" x14ac:dyDescent="0.2">
      <c r="A2876" s="37" t="str">
        <f t="shared" si="44"/>
        <v>71.45.79.58|44878|0.954664351862448</v>
      </c>
      <c r="B2876" s="32">
        <v>9874</v>
      </c>
      <c r="C2876" s="32" t="s">
        <v>3781</v>
      </c>
      <c r="D2876" s="38">
        <f>INT(DT!A2876)</f>
        <v>44878</v>
      </c>
      <c r="E2876" s="39">
        <f>DT!A2876-INT(DT!A2876)</f>
        <v>0.9546643518624478</v>
      </c>
      <c r="F2876" s="32" t="s">
        <v>443</v>
      </c>
      <c r="G2876" s="39">
        <f>IF(F_SEARCHES!$H2876=1,(VLOOKUP(F_SEARCHES!$A2876,'F_ ORDERS'!A:G,7,FALSE)+VLOOKUP(F_SEARCHES!$A2876,'F_ ORDERS'!A:H,8,FALSE))-(F_SEARCHES!$D2876+F_SEARCHES!$E2876),0)</f>
        <v>7.6574074075324461E-2</v>
      </c>
      <c r="H2876" s="32">
        <f>IFERROR(IF(MATCH(F_SEARCHES!$A2876,'F_ ORDERS'!A:A,0),1,),0)</f>
        <v>1</v>
      </c>
    </row>
    <row r="2877" spans="1:8" x14ac:dyDescent="0.2">
      <c r="A2877" s="37" t="str">
        <f t="shared" si="44"/>
        <v>71.47.202.239|44358|0.275127314816928</v>
      </c>
      <c r="B2877" s="32">
        <v>9875</v>
      </c>
      <c r="C2877" s="32" t="s">
        <v>3782</v>
      </c>
      <c r="D2877" s="38">
        <f>INT(DT!A2877)</f>
        <v>44358</v>
      </c>
      <c r="E2877" s="39">
        <f>DT!A2877-INT(DT!A2877)</f>
        <v>0.27512731481692754</v>
      </c>
      <c r="F2877" s="32" t="s">
        <v>382</v>
      </c>
      <c r="G2877" s="39">
        <f>IF(F_SEARCHES!$H2877=1,(VLOOKUP(F_SEARCHES!$A2877,'F_ ORDERS'!A:G,7,FALSE)+VLOOKUP(F_SEARCHES!$A2877,'F_ ORDERS'!A:H,8,FALSE))-(F_SEARCHES!$D2877+F_SEARCHES!$E2877),0)</f>
        <v>5.6122685185982846E-2</v>
      </c>
      <c r="H2877" s="32">
        <f>IFERROR(IF(MATCH(F_SEARCHES!$A2877,'F_ ORDERS'!A:A,0),1,),0)</f>
        <v>1</v>
      </c>
    </row>
    <row r="2878" spans="1:8" x14ac:dyDescent="0.2">
      <c r="A2878" s="37" t="str">
        <f t="shared" si="44"/>
        <v>71.66.122.166|45457|0.918842592589499</v>
      </c>
      <c r="B2878" s="32">
        <v>9876</v>
      </c>
      <c r="C2878" s="32" t="s">
        <v>3783</v>
      </c>
      <c r="D2878" s="38">
        <f>INT(DT!A2878)</f>
        <v>45457</v>
      </c>
      <c r="E2878" s="39">
        <f>DT!A2878-INT(DT!A2878)</f>
        <v>0.91884259258949896</v>
      </c>
      <c r="F2878" s="32" t="s">
        <v>86</v>
      </c>
      <c r="G2878" s="39">
        <f>IF(F_SEARCHES!$H2878=1,(VLOOKUP(F_SEARCHES!$A2878,'F_ ORDERS'!A:G,7,FALSE)+VLOOKUP(F_SEARCHES!$A2878,'F_ ORDERS'!A:H,8,FALSE))-(F_SEARCHES!$D2878+F_SEARCHES!$E2878),0)</f>
        <v>0</v>
      </c>
      <c r="H2878" s="32">
        <f>IFERROR(IF(MATCH(F_SEARCHES!$A2878,'F_ ORDERS'!A:A,0),1,),0)</f>
        <v>0</v>
      </c>
    </row>
    <row r="2879" spans="1:8" x14ac:dyDescent="0.2">
      <c r="A2879" s="37" t="str">
        <f t="shared" si="44"/>
        <v>71.79.184.178|43637|0.0197569444426335</v>
      </c>
      <c r="B2879" s="32">
        <v>9877</v>
      </c>
      <c r="C2879" s="32" t="s">
        <v>3784</v>
      </c>
      <c r="D2879" s="38">
        <f>INT(DT!A2879)</f>
        <v>43637</v>
      </c>
      <c r="E2879" s="39">
        <f>DT!A2879-INT(DT!A2879)</f>
        <v>1.9756944442633539E-2</v>
      </c>
      <c r="F2879" s="32" t="s">
        <v>212</v>
      </c>
      <c r="G2879" s="39">
        <f>IF(F_SEARCHES!$H2879=1,(VLOOKUP(F_SEARCHES!$A2879,'F_ ORDERS'!A:G,7,FALSE)+VLOOKUP(F_SEARCHES!$A2879,'F_ ORDERS'!A:H,8,FALSE))-(F_SEARCHES!$D2879+F_SEARCHES!$E2879),0)</f>
        <v>0</v>
      </c>
      <c r="H2879" s="32">
        <f>IFERROR(IF(MATCH(F_SEARCHES!$A2879,'F_ ORDERS'!A:A,0),1,),0)</f>
        <v>0</v>
      </c>
    </row>
    <row r="2880" spans="1:8" x14ac:dyDescent="0.2">
      <c r="A2880" s="37" t="str">
        <f t="shared" si="44"/>
        <v>71.90.233.80|44423|0.94203703704261</v>
      </c>
      <c r="B2880" s="32">
        <v>9878</v>
      </c>
      <c r="C2880" s="32" t="s">
        <v>3785</v>
      </c>
      <c r="D2880" s="38">
        <f>INT(DT!A2880)</f>
        <v>44423</v>
      </c>
      <c r="E2880" s="39">
        <f>DT!A2880-INT(DT!A2880)</f>
        <v>0.94203703704260988</v>
      </c>
      <c r="F2880" s="32" t="s">
        <v>161</v>
      </c>
      <c r="G2880" s="39">
        <f>IF(F_SEARCHES!$H2880=1,(VLOOKUP(F_SEARCHES!$A2880,'F_ ORDERS'!A:G,7,FALSE)+VLOOKUP(F_SEARCHES!$A2880,'F_ ORDERS'!A:H,8,FALSE))-(F_SEARCHES!$D2880+F_SEARCHES!$E2880),0)</f>
        <v>5.7557870371965691E-2</v>
      </c>
      <c r="H2880" s="32">
        <f>IFERROR(IF(MATCH(F_SEARCHES!$A2880,'F_ ORDERS'!A:A,0),1,),0)</f>
        <v>1</v>
      </c>
    </row>
    <row r="2881" spans="1:8" x14ac:dyDescent="0.2">
      <c r="A2881" s="37" t="str">
        <f t="shared" si="44"/>
        <v>71.93.185.89|44530|0.951018518520868</v>
      </c>
      <c r="B2881" s="32">
        <v>9879</v>
      </c>
      <c r="C2881" s="32" t="s">
        <v>3786</v>
      </c>
      <c r="D2881" s="38">
        <f>INT(DT!A2881)</f>
        <v>44530</v>
      </c>
      <c r="E2881" s="39">
        <f>DT!A2881-INT(DT!A2881)</f>
        <v>0.95101851852086838</v>
      </c>
      <c r="F2881" s="32" t="s">
        <v>225</v>
      </c>
      <c r="G2881" s="39">
        <f>IF(F_SEARCHES!$H2881=1,(VLOOKUP(F_SEARCHES!$A2881,'F_ ORDERS'!A:G,7,FALSE)+VLOOKUP(F_SEARCHES!$A2881,'F_ ORDERS'!A:H,8,FALSE))-(F_SEARCHES!$D2881+F_SEARCHES!$E2881),0)</f>
        <v>0.12174768518161727</v>
      </c>
      <c r="H2881" s="32">
        <f>IFERROR(IF(MATCH(F_SEARCHES!$A2881,'F_ ORDERS'!A:A,0),1,),0)</f>
        <v>1</v>
      </c>
    </row>
    <row r="2882" spans="1:8" x14ac:dyDescent="0.2">
      <c r="A2882" s="37" t="str">
        <f t="shared" ref="A2882:A2945" si="45">C2882 &amp; "|" &amp; D2882 &amp; "|" &amp; E2882</f>
        <v>72.118.220.49|44831|0.0323726851929678</v>
      </c>
      <c r="B2882" s="32">
        <v>9880</v>
      </c>
      <c r="C2882" s="32" t="s">
        <v>3787</v>
      </c>
      <c r="D2882" s="38">
        <f>INT(DT!A2882)</f>
        <v>44831</v>
      </c>
      <c r="E2882" s="39">
        <f>DT!A2882-INT(DT!A2882)</f>
        <v>3.2372685192967765E-2</v>
      </c>
      <c r="F2882" s="32" t="s">
        <v>283</v>
      </c>
      <c r="G2882" s="39">
        <f>IF(F_SEARCHES!$H2882=1,(VLOOKUP(F_SEARCHES!$A2882,'F_ ORDERS'!A:G,7,FALSE)+VLOOKUP(F_SEARCHES!$A2882,'F_ ORDERS'!A:H,8,FALSE))-(F_SEARCHES!$D2882+F_SEARCHES!$E2882),0)</f>
        <v>0</v>
      </c>
      <c r="H2882" s="32">
        <f>IFERROR(IF(MATCH(F_SEARCHES!$A2882,'F_ ORDERS'!A:A,0),1,),0)</f>
        <v>0</v>
      </c>
    </row>
    <row r="2883" spans="1:8" x14ac:dyDescent="0.2">
      <c r="A2883" s="37" t="str">
        <f t="shared" si="45"/>
        <v>72.128.208.156|44878|0.870659722218988</v>
      </c>
      <c r="B2883" s="32">
        <v>9881</v>
      </c>
      <c r="C2883" s="32" t="s">
        <v>3788</v>
      </c>
      <c r="D2883" s="38">
        <f>INT(DT!A2883)</f>
        <v>44878</v>
      </c>
      <c r="E2883" s="39">
        <f>DT!A2883-INT(DT!A2883)</f>
        <v>0.87065972221898846</v>
      </c>
      <c r="F2883" s="32" t="s">
        <v>199</v>
      </c>
      <c r="G2883" s="39">
        <f>IF(F_SEARCHES!$H2883=1,(VLOOKUP(F_SEARCHES!$A2883,'F_ ORDERS'!A:G,7,FALSE)+VLOOKUP(F_SEARCHES!$A2883,'F_ ORDERS'!A:H,8,FALSE))-(F_SEARCHES!$D2883+F_SEARCHES!$E2883),0)</f>
        <v>5.2361111112986691E-2</v>
      </c>
      <c r="H2883" s="32">
        <f>IFERROR(IF(MATCH(F_SEARCHES!$A2883,'F_ ORDERS'!A:A,0),1,),0)</f>
        <v>1</v>
      </c>
    </row>
    <row r="2884" spans="1:8" x14ac:dyDescent="0.2">
      <c r="A2884" s="37" t="str">
        <f t="shared" si="45"/>
        <v>72.137.155.251|42977|0.744317129632691</v>
      </c>
      <c r="B2884" s="32">
        <v>9882</v>
      </c>
      <c r="C2884" s="32" t="s">
        <v>3789</v>
      </c>
      <c r="D2884" s="38">
        <f>INT(DT!A2884)</f>
        <v>42977</v>
      </c>
      <c r="E2884" s="39">
        <f>DT!A2884-INT(DT!A2884)</f>
        <v>0.74431712963269092</v>
      </c>
      <c r="F2884" s="32" t="s">
        <v>83</v>
      </c>
      <c r="G2884" s="39">
        <f>IF(F_SEARCHES!$H2884=1,(VLOOKUP(F_SEARCHES!$A2884,'F_ ORDERS'!A:G,7,FALSE)+VLOOKUP(F_SEARCHES!$A2884,'F_ ORDERS'!A:H,8,FALSE))-(F_SEARCHES!$D2884+F_SEARCHES!$E2884),0)</f>
        <v>0</v>
      </c>
      <c r="H2884" s="32">
        <f>IFERROR(IF(MATCH(F_SEARCHES!$A2884,'F_ ORDERS'!A:A,0),1,),0)</f>
        <v>0</v>
      </c>
    </row>
    <row r="2885" spans="1:8" x14ac:dyDescent="0.2">
      <c r="A2885" s="37" t="str">
        <f t="shared" si="45"/>
        <v>72.153.174.54|43153|0.263668981482624</v>
      </c>
      <c r="B2885" s="32">
        <v>9883</v>
      </c>
      <c r="C2885" s="32" t="s">
        <v>3790</v>
      </c>
      <c r="D2885" s="38">
        <f>INT(DT!A2885)</f>
        <v>43153</v>
      </c>
      <c r="E2885" s="39">
        <f>DT!A2885-INT(DT!A2885)</f>
        <v>0.26366898148262408</v>
      </c>
      <c r="F2885" s="32" t="s">
        <v>355</v>
      </c>
      <c r="G2885" s="39">
        <f>IF(F_SEARCHES!$H2885=1,(VLOOKUP(F_SEARCHES!$A2885,'F_ ORDERS'!A:G,7,FALSE)+VLOOKUP(F_SEARCHES!$A2885,'F_ ORDERS'!A:H,8,FALSE))-(F_SEARCHES!$D2885+F_SEARCHES!$E2885),0)</f>
        <v>4.4872685182781424E-2</v>
      </c>
      <c r="H2885" s="32">
        <f>IFERROR(IF(MATCH(F_SEARCHES!$A2885,'F_ ORDERS'!A:A,0),1,),0)</f>
        <v>1</v>
      </c>
    </row>
    <row r="2886" spans="1:8" x14ac:dyDescent="0.2">
      <c r="A2886" s="37" t="str">
        <f t="shared" si="45"/>
        <v>72.157.82.167|44339|0.391319444446708</v>
      </c>
      <c r="B2886" s="32">
        <v>9884</v>
      </c>
      <c r="C2886" s="32" t="s">
        <v>3791</v>
      </c>
      <c r="D2886" s="38">
        <f>INT(DT!A2886)</f>
        <v>44339</v>
      </c>
      <c r="E2886" s="39">
        <f>DT!A2886-INT(DT!A2886)</f>
        <v>0.39131944444670808</v>
      </c>
      <c r="F2886" s="32" t="s">
        <v>474</v>
      </c>
      <c r="G2886" s="39">
        <f>IF(F_SEARCHES!$H2886=1,(VLOOKUP(F_SEARCHES!$A2886,'F_ ORDERS'!A:G,7,FALSE)+VLOOKUP(F_SEARCHES!$A2886,'F_ ORDERS'!A:H,8,FALSE))-(F_SEARCHES!$D2886+F_SEARCHES!$E2886),0)</f>
        <v>0.10780092592904111</v>
      </c>
      <c r="H2886" s="32">
        <f>IFERROR(IF(MATCH(F_SEARCHES!$A2886,'F_ ORDERS'!A:A,0),1,),0)</f>
        <v>1</v>
      </c>
    </row>
    <row r="2887" spans="1:8" x14ac:dyDescent="0.2">
      <c r="A2887" s="37" t="str">
        <f t="shared" si="45"/>
        <v>72.16.125.250|44991|0.745497685187729</v>
      </c>
      <c r="B2887" s="32">
        <v>9885</v>
      </c>
      <c r="C2887" s="32" t="s">
        <v>3792</v>
      </c>
      <c r="D2887" s="38">
        <f>INT(DT!A2887)</f>
        <v>44991</v>
      </c>
      <c r="E2887" s="39">
        <f>DT!A2887-INT(DT!A2887)</f>
        <v>0.74549768518772908</v>
      </c>
      <c r="F2887" s="32" t="s">
        <v>372</v>
      </c>
      <c r="G2887" s="39">
        <f>IF(F_SEARCHES!$H2887=1,(VLOOKUP(F_SEARCHES!$A2887,'F_ ORDERS'!A:G,7,FALSE)+VLOOKUP(F_SEARCHES!$A2887,'F_ ORDERS'!A:H,8,FALSE))-(F_SEARCHES!$D2887+F_SEARCHES!$E2887),0)</f>
        <v>3.5243055557657499E-2</v>
      </c>
      <c r="H2887" s="32">
        <f>IFERROR(IF(MATCH(F_SEARCHES!$A2887,'F_ ORDERS'!A:A,0),1,),0)</f>
        <v>1</v>
      </c>
    </row>
    <row r="2888" spans="1:8" x14ac:dyDescent="0.2">
      <c r="A2888" s="37" t="str">
        <f t="shared" si="45"/>
        <v>72.21.122.89|41811|0.372638888889924</v>
      </c>
      <c r="B2888" s="32">
        <v>9886</v>
      </c>
      <c r="C2888" s="32" t="s">
        <v>3793</v>
      </c>
      <c r="D2888" s="38">
        <f>INT(DT!A2888)</f>
        <v>41811</v>
      </c>
      <c r="E2888" s="39">
        <f>DT!A2888-INT(DT!A2888)</f>
        <v>0.37263888888992369</v>
      </c>
      <c r="F2888" s="32" t="s">
        <v>455</v>
      </c>
      <c r="G2888" s="39">
        <f>IF(F_SEARCHES!$H2888=1,(VLOOKUP(F_SEARCHES!$A2888,'F_ ORDERS'!A:G,7,FALSE)+VLOOKUP(F_SEARCHES!$A2888,'F_ ORDERS'!A:H,8,FALSE))-(F_SEARCHES!$D2888+F_SEARCHES!$E2888),0)</f>
        <v>9.1666666630771942E-3</v>
      </c>
      <c r="H2888" s="32">
        <f>IFERROR(IF(MATCH(F_SEARCHES!$A2888,'F_ ORDERS'!A:A,0),1,),0)</f>
        <v>1</v>
      </c>
    </row>
    <row r="2889" spans="1:8" x14ac:dyDescent="0.2">
      <c r="A2889" s="37" t="str">
        <f t="shared" si="45"/>
        <v>72.221.251.160|45115|0.530624999999418</v>
      </c>
      <c r="B2889" s="32">
        <v>9887</v>
      </c>
      <c r="C2889" s="32" t="s">
        <v>3794</v>
      </c>
      <c r="D2889" s="38">
        <f>INT(DT!A2889)</f>
        <v>45115</v>
      </c>
      <c r="E2889" s="39">
        <f>DT!A2889-INT(DT!A2889)</f>
        <v>0.53062499999941792</v>
      </c>
      <c r="F2889" s="32" t="s">
        <v>317</v>
      </c>
      <c r="G2889" s="39">
        <f>IF(F_SEARCHES!$H2889=1,(VLOOKUP(F_SEARCHES!$A2889,'F_ ORDERS'!A:G,7,FALSE)+VLOOKUP(F_SEARCHES!$A2889,'F_ ORDERS'!A:H,8,FALSE))-(F_SEARCHES!$D2889+F_SEARCHES!$E2889),0)</f>
        <v>5.2083333139307797E-4</v>
      </c>
      <c r="H2889" s="32">
        <f>IFERROR(IF(MATCH(F_SEARCHES!$A2889,'F_ ORDERS'!A:A,0),1,),0)</f>
        <v>1</v>
      </c>
    </row>
    <row r="2890" spans="1:8" x14ac:dyDescent="0.2">
      <c r="A2890" s="37" t="str">
        <f t="shared" si="45"/>
        <v>72.227.94.185|43160|0.86069444444729</v>
      </c>
      <c r="B2890" s="32">
        <v>9888</v>
      </c>
      <c r="C2890" s="32" t="s">
        <v>3795</v>
      </c>
      <c r="D2890" s="38">
        <f>INT(DT!A2890)</f>
        <v>43160</v>
      </c>
      <c r="E2890" s="39">
        <f>DT!A2890-INT(DT!A2890)</f>
        <v>0.86069444444729015</v>
      </c>
      <c r="F2890" s="32" t="s">
        <v>491</v>
      </c>
      <c r="G2890" s="39">
        <f>IF(F_SEARCHES!$H2890=1,(VLOOKUP(F_SEARCHES!$A2890,'F_ ORDERS'!A:G,7,FALSE)+VLOOKUP(F_SEARCHES!$A2890,'F_ ORDERS'!A:H,8,FALSE))-(F_SEARCHES!$D2890+F_SEARCHES!$E2890),0)</f>
        <v>4.7800925894989632E-3</v>
      </c>
      <c r="H2890" s="32">
        <f>IFERROR(IF(MATCH(F_SEARCHES!$A2890,'F_ ORDERS'!A:A,0),1,),0)</f>
        <v>1</v>
      </c>
    </row>
    <row r="2891" spans="1:8" x14ac:dyDescent="0.2">
      <c r="A2891" s="37" t="str">
        <f t="shared" si="45"/>
        <v>72.253.150.213|43352|0.244143518517376</v>
      </c>
      <c r="B2891" s="32">
        <v>9889</v>
      </c>
      <c r="C2891" s="32" t="s">
        <v>3796</v>
      </c>
      <c r="D2891" s="38">
        <f>INT(DT!A2891)</f>
        <v>43352</v>
      </c>
      <c r="E2891" s="39">
        <f>DT!A2891-INT(DT!A2891)</f>
        <v>0.24414351851737592</v>
      </c>
      <c r="F2891" s="32" t="s">
        <v>419</v>
      </c>
      <c r="G2891" s="39">
        <f>IF(F_SEARCHES!$H2891=1,(VLOOKUP(F_SEARCHES!$A2891,'F_ ORDERS'!A:G,7,FALSE)+VLOOKUP(F_SEARCHES!$A2891,'F_ ORDERS'!A:H,8,FALSE))-(F_SEARCHES!$D2891+F_SEARCHES!$E2891),0)</f>
        <v>0</v>
      </c>
      <c r="H2891" s="32">
        <f>IFERROR(IF(MATCH(F_SEARCHES!$A2891,'F_ ORDERS'!A:A,0),1,),0)</f>
        <v>0</v>
      </c>
    </row>
    <row r="2892" spans="1:8" x14ac:dyDescent="0.2">
      <c r="A2892" s="37" t="str">
        <f t="shared" si="45"/>
        <v>72.38.156.50|44436|0.592222222221608</v>
      </c>
      <c r="B2892" s="32">
        <v>9890</v>
      </c>
      <c r="C2892" s="32" t="s">
        <v>3797</v>
      </c>
      <c r="D2892" s="38">
        <f>INT(DT!A2892)</f>
        <v>44436</v>
      </c>
      <c r="E2892" s="39">
        <f>DT!A2892-INT(DT!A2892)</f>
        <v>0.59222222222160781</v>
      </c>
      <c r="F2892" s="32" t="s">
        <v>186</v>
      </c>
      <c r="G2892" s="39">
        <f>IF(F_SEARCHES!$H2892=1,(VLOOKUP(F_SEARCHES!$A2892,'F_ ORDERS'!A:G,7,FALSE)+VLOOKUP(F_SEARCHES!$A2892,'F_ ORDERS'!A:H,8,FALSE))-(F_SEARCHES!$D2892+F_SEARCHES!$E2892),0)</f>
        <v>4.3958333335467614E-2</v>
      </c>
      <c r="H2892" s="32">
        <f>IFERROR(IF(MATCH(F_SEARCHES!$A2892,'F_ ORDERS'!A:A,0),1,),0)</f>
        <v>1</v>
      </c>
    </row>
    <row r="2893" spans="1:8" x14ac:dyDescent="0.2">
      <c r="A2893" s="37" t="str">
        <f t="shared" si="45"/>
        <v>72.45.207.253|45311|0.963807870371966</v>
      </c>
      <c r="B2893" s="32">
        <v>9891</v>
      </c>
      <c r="C2893" s="32" t="s">
        <v>3798</v>
      </c>
      <c r="D2893" s="38">
        <f>INT(DT!A2893)</f>
        <v>45311</v>
      </c>
      <c r="E2893" s="39">
        <f>DT!A2893-INT(DT!A2893)</f>
        <v>0.96380787037196569</v>
      </c>
      <c r="F2893" s="32" t="s">
        <v>351</v>
      </c>
      <c r="G2893" s="39">
        <f>IF(F_SEARCHES!$H2893=1,(VLOOKUP(F_SEARCHES!$A2893,'F_ ORDERS'!A:G,7,FALSE)+VLOOKUP(F_SEARCHES!$A2893,'F_ ORDERS'!A:H,8,FALSE))-(F_SEARCHES!$D2893+F_SEARCHES!$E2893),0)</f>
        <v>0</v>
      </c>
      <c r="H2893" s="32">
        <f>IFERROR(IF(MATCH(F_SEARCHES!$A2893,'F_ ORDERS'!A:A,0),1,),0)</f>
        <v>0</v>
      </c>
    </row>
    <row r="2894" spans="1:8" x14ac:dyDescent="0.2">
      <c r="A2894" s="37" t="str">
        <f t="shared" si="45"/>
        <v>72.55.201.8|45384|0.587071759262471</v>
      </c>
      <c r="B2894" s="32">
        <v>9892</v>
      </c>
      <c r="C2894" s="32" t="s">
        <v>3799</v>
      </c>
      <c r="D2894" s="38">
        <f>INT(DT!A2894)</f>
        <v>45384</v>
      </c>
      <c r="E2894" s="39">
        <f>DT!A2894-INT(DT!A2894)</f>
        <v>0.58707175926247146</v>
      </c>
      <c r="F2894" s="32" t="s">
        <v>175</v>
      </c>
      <c r="G2894" s="39">
        <f>IF(F_SEARCHES!$H2894=1,(VLOOKUP(F_SEARCHES!$A2894,'F_ ORDERS'!A:G,7,FALSE)+VLOOKUP(F_SEARCHES!$A2894,'F_ ORDERS'!A:H,8,FALSE))-(F_SEARCHES!$D2894+F_SEARCHES!$E2894),0)</f>
        <v>0</v>
      </c>
      <c r="H2894" s="32">
        <f>IFERROR(IF(MATCH(F_SEARCHES!$A2894,'F_ ORDERS'!A:A,0),1,),0)</f>
        <v>0</v>
      </c>
    </row>
    <row r="2895" spans="1:8" x14ac:dyDescent="0.2">
      <c r="A2895" s="37" t="str">
        <f t="shared" si="45"/>
        <v>72.96.131.46|42937|0.023159722222772</v>
      </c>
      <c r="B2895" s="32">
        <v>9893</v>
      </c>
      <c r="C2895" s="32" t="s">
        <v>3800</v>
      </c>
      <c r="D2895" s="38">
        <f>INT(DT!A2895)</f>
        <v>42937</v>
      </c>
      <c r="E2895" s="39">
        <f>DT!A2895-INT(DT!A2895)</f>
        <v>2.3159722222771961E-2</v>
      </c>
      <c r="F2895" s="32" t="s">
        <v>150</v>
      </c>
      <c r="G2895" s="39">
        <f>IF(F_SEARCHES!$H2895=1,(VLOOKUP(F_SEARCHES!$A2895,'F_ ORDERS'!A:G,7,FALSE)+VLOOKUP(F_SEARCHES!$A2895,'F_ ORDERS'!A:H,8,FALSE))-(F_SEARCHES!$D2895+F_SEARCHES!$E2895),0)</f>
        <v>8.3761574074742384E-2</v>
      </c>
      <c r="H2895" s="32">
        <f>IFERROR(IF(MATCH(F_SEARCHES!$A2895,'F_ ORDERS'!A:A,0),1,),0)</f>
        <v>1</v>
      </c>
    </row>
    <row r="2896" spans="1:8" x14ac:dyDescent="0.2">
      <c r="A2896" s="37" t="str">
        <f t="shared" si="45"/>
        <v>72.99.177.202|44809|0.564687500002037</v>
      </c>
      <c r="B2896" s="32">
        <v>9894</v>
      </c>
      <c r="C2896" s="32" t="s">
        <v>3801</v>
      </c>
      <c r="D2896" s="38">
        <f>INT(DT!A2896)</f>
        <v>44809</v>
      </c>
      <c r="E2896" s="39">
        <f>DT!A2896-INT(DT!A2896)</f>
        <v>0.56468750000203727</v>
      </c>
      <c r="F2896" s="32" t="s">
        <v>414</v>
      </c>
      <c r="G2896" s="39">
        <f>IF(F_SEARCHES!$H2896=1,(VLOOKUP(F_SEARCHES!$A2896,'F_ ORDERS'!A:G,7,FALSE)+VLOOKUP(F_SEARCHES!$A2896,'F_ ORDERS'!A:H,8,FALSE))-(F_SEARCHES!$D2896+F_SEARCHES!$E2896),0)</f>
        <v>0.12290509259037208</v>
      </c>
      <c r="H2896" s="32">
        <f>IFERROR(IF(MATCH(F_SEARCHES!$A2896,'F_ ORDERS'!A:A,0),1,),0)</f>
        <v>1</v>
      </c>
    </row>
    <row r="2897" spans="1:8" x14ac:dyDescent="0.2">
      <c r="A2897" s="37" t="str">
        <f t="shared" si="45"/>
        <v>73.120.136.254|44774|0.247824074067466</v>
      </c>
      <c r="B2897" s="32">
        <v>9895</v>
      </c>
      <c r="C2897" s="32" t="s">
        <v>3802</v>
      </c>
      <c r="D2897" s="38">
        <f>INT(DT!A2897)</f>
        <v>44774</v>
      </c>
      <c r="E2897" s="39">
        <f>DT!A2897-INT(DT!A2897)</f>
        <v>0.24782407406746643</v>
      </c>
      <c r="F2897" s="32" t="s">
        <v>398</v>
      </c>
      <c r="G2897" s="39">
        <f>IF(F_SEARCHES!$H2897=1,(VLOOKUP(F_SEARCHES!$A2897,'F_ ORDERS'!A:G,7,FALSE)+VLOOKUP(F_SEARCHES!$A2897,'F_ ORDERS'!A:H,8,FALSE))-(F_SEARCHES!$D2897+F_SEARCHES!$E2897),0)</f>
        <v>0.10375000000203727</v>
      </c>
      <c r="H2897" s="32">
        <f>IFERROR(IF(MATCH(F_SEARCHES!$A2897,'F_ ORDERS'!A:A,0),1,),0)</f>
        <v>1</v>
      </c>
    </row>
    <row r="2898" spans="1:8" x14ac:dyDescent="0.2">
      <c r="A2898" s="37" t="str">
        <f t="shared" si="45"/>
        <v>73.130.8.238|44905|0.106238425927586</v>
      </c>
      <c r="B2898" s="32">
        <v>9896</v>
      </c>
      <c r="C2898" s="32" t="s">
        <v>3803</v>
      </c>
      <c r="D2898" s="38">
        <f>INT(DT!A2898)</f>
        <v>44905</v>
      </c>
      <c r="E2898" s="39">
        <f>DT!A2898-INT(DT!A2898)</f>
        <v>0.10623842592758592</v>
      </c>
      <c r="F2898" s="32" t="s">
        <v>234</v>
      </c>
      <c r="G2898" s="39">
        <f>IF(F_SEARCHES!$H2898=1,(VLOOKUP(F_SEARCHES!$A2898,'F_ ORDERS'!A:G,7,FALSE)+VLOOKUP(F_SEARCHES!$A2898,'F_ ORDERS'!A:H,8,FALSE))-(F_SEARCHES!$D2898+F_SEARCHES!$E2898),0)</f>
        <v>0.1238310185217415</v>
      </c>
      <c r="H2898" s="32">
        <f>IFERROR(IF(MATCH(F_SEARCHES!$A2898,'F_ ORDERS'!A:A,0),1,),0)</f>
        <v>1</v>
      </c>
    </row>
    <row r="2899" spans="1:8" x14ac:dyDescent="0.2">
      <c r="A2899" s="37" t="str">
        <f t="shared" si="45"/>
        <v>73.143.226.198|45102|0.415578703701613</v>
      </c>
      <c r="B2899" s="32">
        <v>9897</v>
      </c>
      <c r="C2899" s="32" t="s">
        <v>3804</v>
      </c>
      <c r="D2899" s="38">
        <f>INT(DT!A2899)</f>
        <v>45102</v>
      </c>
      <c r="E2899" s="39">
        <f>DT!A2899-INT(DT!A2899)</f>
        <v>0.41557870370161254</v>
      </c>
      <c r="F2899" s="32" t="s">
        <v>290</v>
      </c>
      <c r="G2899" s="39">
        <f>IF(F_SEARCHES!$H2899=1,(VLOOKUP(F_SEARCHES!$A2899,'F_ ORDERS'!A:G,7,FALSE)+VLOOKUP(F_SEARCHES!$A2899,'F_ ORDERS'!A:H,8,FALSE))-(F_SEARCHES!$D2899+F_SEARCHES!$E2899),0)</f>
        <v>0</v>
      </c>
      <c r="H2899" s="32">
        <f>IFERROR(IF(MATCH(F_SEARCHES!$A2899,'F_ ORDERS'!A:A,0),1,),0)</f>
        <v>0</v>
      </c>
    </row>
    <row r="2900" spans="1:8" x14ac:dyDescent="0.2">
      <c r="A2900" s="37" t="str">
        <f t="shared" si="45"/>
        <v>73.179.179.170|45092|0.190578703703068</v>
      </c>
      <c r="B2900" s="32">
        <v>9898</v>
      </c>
      <c r="C2900" s="32" t="s">
        <v>3805</v>
      </c>
      <c r="D2900" s="38">
        <f>INT(DT!A2900)</f>
        <v>45092</v>
      </c>
      <c r="E2900" s="39">
        <f>DT!A2900-INT(DT!A2900)</f>
        <v>0.19057870370306773</v>
      </c>
      <c r="F2900" s="32" t="s">
        <v>266</v>
      </c>
      <c r="G2900" s="39">
        <f>IF(F_SEARCHES!$H2900=1,(VLOOKUP(F_SEARCHES!$A2900,'F_ ORDERS'!A:G,7,FALSE)+VLOOKUP(F_SEARCHES!$A2900,'F_ ORDERS'!A:H,8,FALSE))-(F_SEARCHES!$D2900+F_SEARCHES!$E2900),0)</f>
        <v>3.2291666670062114E-2</v>
      </c>
      <c r="H2900" s="32">
        <f>IFERROR(IF(MATCH(F_SEARCHES!$A2900,'F_ ORDERS'!A:A,0),1,),0)</f>
        <v>1</v>
      </c>
    </row>
    <row r="2901" spans="1:8" x14ac:dyDescent="0.2">
      <c r="A2901" s="37" t="str">
        <f t="shared" si="45"/>
        <v>73.179.49.18|45083|0.928229166667734</v>
      </c>
      <c r="B2901" s="32">
        <v>9899</v>
      </c>
      <c r="C2901" s="32" t="s">
        <v>3806</v>
      </c>
      <c r="D2901" s="38">
        <f>INT(DT!A2901)</f>
        <v>45083</v>
      </c>
      <c r="E2901" s="39">
        <f>DT!A2901-INT(DT!A2901)</f>
        <v>0.92822916666773381</v>
      </c>
      <c r="F2901" s="32" t="s">
        <v>83</v>
      </c>
      <c r="G2901" s="39">
        <f>IF(F_SEARCHES!$H2901=1,(VLOOKUP(F_SEARCHES!$A2901,'F_ ORDERS'!A:G,7,FALSE)+VLOOKUP(F_SEARCHES!$A2901,'F_ ORDERS'!A:H,8,FALSE))-(F_SEARCHES!$D2901+F_SEARCHES!$E2901),0)</f>
        <v>0.10238425926218042</v>
      </c>
      <c r="H2901" s="32">
        <f>IFERROR(IF(MATCH(F_SEARCHES!$A2901,'F_ ORDERS'!A:A,0),1,),0)</f>
        <v>1</v>
      </c>
    </row>
    <row r="2902" spans="1:8" x14ac:dyDescent="0.2">
      <c r="A2902" s="37" t="str">
        <f t="shared" si="45"/>
        <v>73.211.147.216|42062|0.893784722218697</v>
      </c>
      <c r="B2902" s="32">
        <v>9900</v>
      </c>
      <c r="C2902" s="32" t="s">
        <v>3807</v>
      </c>
      <c r="D2902" s="38">
        <f>INT(DT!A2902)</f>
        <v>42062</v>
      </c>
      <c r="E2902" s="39">
        <f>DT!A2902-INT(DT!A2902)</f>
        <v>0.89378472221869742</v>
      </c>
      <c r="F2902" s="32" t="s">
        <v>489</v>
      </c>
      <c r="G2902" s="39">
        <f>IF(F_SEARCHES!$H2902=1,(VLOOKUP(F_SEARCHES!$A2902,'F_ ORDERS'!A:G,7,FALSE)+VLOOKUP(F_SEARCHES!$A2902,'F_ ORDERS'!A:H,8,FALSE))-(F_SEARCHES!$D2902+F_SEARCHES!$E2902),0)</f>
        <v>0.10878472222248092</v>
      </c>
      <c r="H2902" s="32">
        <f>IFERROR(IF(MATCH(F_SEARCHES!$A2902,'F_ ORDERS'!A:A,0),1,),0)</f>
        <v>1</v>
      </c>
    </row>
    <row r="2903" spans="1:8" x14ac:dyDescent="0.2">
      <c r="A2903" s="37" t="str">
        <f t="shared" si="45"/>
        <v>73.223.44.55|43806|0.229872685187729</v>
      </c>
      <c r="B2903" s="32">
        <v>9901</v>
      </c>
      <c r="C2903" s="32" t="s">
        <v>3808</v>
      </c>
      <c r="D2903" s="38">
        <f>INT(DT!A2903)</f>
        <v>43806</v>
      </c>
      <c r="E2903" s="39">
        <f>DT!A2903-INT(DT!A2903)</f>
        <v>0.22987268518772908</v>
      </c>
      <c r="F2903" s="32" t="s">
        <v>244</v>
      </c>
      <c r="G2903" s="39">
        <f>IF(F_SEARCHES!$H2903=1,(VLOOKUP(F_SEARCHES!$A2903,'F_ ORDERS'!A:G,7,FALSE)+VLOOKUP(F_SEARCHES!$A2903,'F_ ORDERS'!A:H,8,FALSE))-(F_SEARCHES!$D2903+F_SEARCHES!$E2903),0)</f>
        <v>0</v>
      </c>
      <c r="H2903" s="32">
        <f>IFERROR(IF(MATCH(F_SEARCHES!$A2903,'F_ ORDERS'!A:A,0),1,),0)</f>
        <v>0</v>
      </c>
    </row>
    <row r="2904" spans="1:8" x14ac:dyDescent="0.2">
      <c r="A2904" s="37" t="str">
        <f t="shared" si="45"/>
        <v>73.241.69.253|45421|0.412534722221608</v>
      </c>
      <c r="B2904" s="32">
        <v>9902</v>
      </c>
      <c r="C2904" s="32" t="s">
        <v>3809</v>
      </c>
      <c r="D2904" s="38">
        <f>INT(DT!A2904)</f>
        <v>45421</v>
      </c>
      <c r="E2904" s="39">
        <f>DT!A2904-INT(DT!A2904)</f>
        <v>0.41253472222160781</v>
      </c>
      <c r="F2904" s="32" t="s">
        <v>232</v>
      </c>
      <c r="G2904" s="39">
        <f>IF(F_SEARCHES!$H2904=1,(VLOOKUP(F_SEARCHES!$A2904,'F_ ORDERS'!A:G,7,FALSE)+VLOOKUP(F_SEARCHES!$A2904,'F_ ORDERS'!A:H,8,FALSE))-(F_SEARCHES!$D2904+F_SEARCHES!$E2904),0)</f>
        <v>2.7164351849933155E-2</v>
      </c>
      <c r="H2904" s="32">
        <f>IFERROR(IF(MATCH(F_SEARCHES!$A2904,'F_ ORDERS'!A:A,0),1,),0)</f>
        <v>1</v>
      </c>
    </row>
    <row r="2905" spans="1:8" x14ac:dyDescent="0.2">
      <c r="A2905" s="37" t="str">
        <f t="shared" si="45"/>
        <v>73.248.72.184|44890|0.0774074074070086</v>
      </c>
      <c r="B2905" s="32">
        <v>9903</v>
      </c>
      <c r="C2905" s="32" t="s">
        <v>3810</v>
      </c>
      <c r="D2905" s="38">
        <f>INT(DT!A2905)</f>
        <v>44890</v>
      </c>
      <c r="E2905" s="39">
        <f>DT!A2905-INT(DT!A2905)</f>
        <v>7.7407407407008577E-2</v>
      </c>
      <c r="F2905" s="32" t="s">
        <v>14</v>
      </c>
      <c r="G2905" s="39">
        <f>IF(F_SEARCHES!$H2905=1,(VLOOKUP(F_SEARCHES!$A2905,'F_ ORDERS'!A:G,7,FALSE)+VLOOKUP(F_SEARCHES!$A2905,'F_ ORDERS'!A:H,8,FALSE))-(F_SEARCHES!$D2905+F_SEARCHES!$E2905),0)</f>
        <v>0.11550925925985212</v>
      </c>
      <c r="H2905" s="32">
        <f>IFERROR(IF(MATCH(F_SEARCHES!$A2905,'F_ ORDERS'!A:A,0),1,),0)</f>
        <v>1</v>
      </c>
    </row>
    <row r="2906" spans="1:8" x14ac:dyDescent="0.2">
      <c r="A2906" s="37" t="str">
        <f t="shared" si="45"/>
        <v>73.3.120.223|45127|0.477835648147448</v>
      </c>
      <c r="B2906" s="32">
        <v>9904</v>
      </c>
      <c r="C2906" s="32" t="s">
        <v>3811</v>
      </c>
      <c r="D2906" s="38">
        <f>INT(DT!A2906)</f>
        <v>45127</v>
      </c>
      <c r="E2906" s="39">
        <f>DT!A2906-INT(DT!A2906)</f>
        <v>0.4778356481474475</v>
      </c>
      <c r="F2906" s="32" t="s">
        <v>110</v>
      </c>
      <c r="G2906" s="39">
        <f>IF(F_SEARCHES!$H2906=1,(VLOOKUP(F_SEARCHES!$A2906,'F_ ORDERS'!A:G,7,FALSE)+VLOOKUP(F_SEARCHES!$A2906,'F_ ORDERS'!A:H,8,FALSE))-(F_SEARCHES!$D2906+F_SEARCHES!$E2906),0)</f>
        <v>4.0740740732871927E-3</v>
      </c>
      <c r="H2906" s="32">
        <f>IFERROR(IF(MATCH(F_SEARCHES!$A2906,'F_ ORDERS'!A:A,0),1,),0)</f>
        <v>1</v>
      </c>
    </row>
    <row r="2907" spans="1:8" x14ac:dyDescent="0.2">
      <c r="A2907" s="37" t="str">
        <f t="shared" si="45"/>
        <v>73.5.142.226|45518|0.805787037039408</v>
      </c>
      <c r="B2907" s="32">
        <v>9905</v>
      </c>
      <c r="C2907" s="32" t="s">
        <v>3812</v>
      </c>
      <c r="D2907" s="38">
        <f>INT(DT!A2907)</f>
        <v>45518</v>
      </c>
      <c r="E2907" s="39">
        <f>DT!A2907-INT(DT!A2907)</f>
        <v>0.80578703703940846</v>
      </c>
      <c r="F2907" s="32" t="s">
        <v>339</v>
      </c>
      <c r="G2907" s="39">
        <f>IF(F_SEARCHES!$H2907=1,(VLOOKUP(F_SEARCHES!$A2907,'F_ ORDERS'!A:G,7,FALSE)+VLOOKUP(F_SEARCHES!$A2907,'F_ ORDERS'!A:H,8,FALSE))-(F_SEARCHES!$D2907+F_SEARCHES!$E2907),0)</f>
        <v>2.4432870370219462E-2</v>
      </c>
      <c r="H2907" s="32">
        <f>IFERROR(IF(MATCH(F_SEARCHES!$A2907,'F_ ORDERS'!A:A,0),1,),0)</f>
        <v>1</v>
      </c>
    </row>
    <row r="2908" spans="1:8" x14ac:dyDescent="0.2">
      <c r="A2908" s="37" t="str">
        <f t="shared" si="45"/>
        <v>73.53.104.102|43428|0.120277777779847</v>
      </c>
      <c r="B2908" s="32">
        <v>9906</v>
      </c>
      <c r="C2908" s="32" t="s">
        <v>3813</v>
      </c>
      <c r="D2908" s="38">
        <f>INT(DT!A2908)</f>
        <v>43428</v>
      </c>
      <c r="E2908" s="39">
        <f>DT!A2908-INT(DT!A2908)</f>
        <v>0.12027777777984738</v>
      </c>
      <c r="F2908" s="32" t="s">
        <v>388</v>
      </c>
      <c r="G2908" s="39">
        <f>IF(F_SEARCHES!$H2908=1,(VLOOKUP(F_SEARCHES!$A2908,'F_ ORDERS'!A:G,7,FALSE)+VLOOKUP(F_SEARCHES!$A2908,'F_ ORDERS'!A:H,8,FALSE))-(F_SEARCHES!$D2908+F_SEARCHES!$E2908),0)</f>
        <v>0</v>
      </c>
      <c r="H2908" s="32">
        <f>IFERROR(IF(MATCH(F_SEARCHES!$A2908,'F_ ORDERS'!A:A,0),1,),0)</f>
        <v>0</v>
      </c>
    </row>
    <row r="2909" spans="1:8" x14ac:dyDescent="0.2">
      <c r="A2909" s="37" t="str">
        <f t="shared" si="45"/>
        <v>73.93.153.168|42833|0.827881944453111</v>
      </c>
      <c r="B2909" s="32">
        <v>9907</v>
      </c>
      <c r="C2909" s="32" t="s">
        <v>3814</v>
      </c>
      <c r="D2909" s="38">
        <f>INT(DT!A2909)</f>
        <v>42833</v>
      </c>
      <c r="E2909" s="39">
        <f>DT!A2909-INT(DT!A2909)</f>
        <v>0.82788194445311092</v>
      </c>
      <c r="F2909" s="32" t="s">
        <v>328</v>
      </c>
      <c r="G2909" s="39">
        <f>IF(F_SEARCHES!$H2909=1,(VLOOKUP(F_SEARCHES!$A2909,'F_ ORDERS'!A:G,7,FALSE)+VLOOKUP(F_SEARCHES!$A2909,'F_ ORDERS'!A:H,8,FALSE))-(F_SEARCHES!$D2909+F_SEARCHES!$E2909),0)</f>
        <v>0</v>
      </c>
      <c r="H2909" s="32">
        <f>IFERROR(IF(MATCH(F_SEARCHES!$A2909,'F_ ORDERS'!A:A,0),1,),0)</f>
        <v>0</v>
      </c>
    </row>
    <row r="2910" spans="1:8" x14ac:dyDescent="0.2">
      <c r="A2910" s="37" t="str">
        <f t="shared" si="45"/>
        <v>74.137.95.252|43844|0.64237268519355</v>
      </c>
      <c r="B2910" s="32">
        <v>9908</v>
      </c>
      <c r="C2910" s="32" t="s">
        <v>3815</v>
      </c>
      <c r="D2910" s="38">
        <f>INT(DT!A2910)</f>
        <v>43844</v>
      </c>
      <c r="E2910" s="39">
        <f>DT!A2910-INT(DT!A2910)</f>
        <v>0.64237268519354984</v>
      </c>
      <c r="F2910" s="32" t="s">
        <v>316</v>
      </c>
      <c r="G2910" s="39">
        <f>IF(F_SEARCHES!$H2910=1,(VLOOKUP(F_SEARCHES!$A2910,'F_ ORDERS'!A:G,7,FALSE)+VLOOKUP(F_SEARCHES!$A2910,'F_ ORDERS'!A:H,8,FALSE))-(F_SEARCHES!$D2910+F_SEARCHES!$E2910),0)</f>
        <v>0</v>
      </c>
      <c r="H2910" s="32">
        <f>IFERROR(IF(MATCH(F_SEARCHES!$A2910,'F_ ORDERS'!A:A,0),1,),0)</f>
        <v>0</v>
      </c>
    </row>
    <row r="2911" spans="1:8" x14ac:dyDescent="0.2">
      <c r="A2911" s="37" t="str">
        <f t="shared" si="45"/>
        <v>74.144.81.242|45184|0.397418981483497</v>
      </c>
      <c r="B2911" s="32">
        <v>9909</v>
      </c>
      <c r="C2911" s="32" t="s">
        <v>3816</v>
      </c>
      <c r="D2911" s="38">
        <f>INT(DT!A2911)</f>
        <v>45184</v>
      </c>
      <c r="E2911" s="39">
        <f>DT!A2911-INT(DT!A2911)</f>
        <v>0.39741898148349719</v>
      </c>
      <c r="F2911" s="32" t="s">
        <v>397</v>
      </c>
      <c r="G2911" s="39">
        <f>IF(F_SEARCHES!$H2911=1,(VLOOKUP(F_SEARCHES!$A2911,'F_ ORDERS'!A:G,7,FALSE)+VLOOKUP(F_SEARCHES!$A2911,'F_ ORDERS'!A:H,8,FALSE))-(F_SEARCHES!$D2911+F_SEARCHES!$E2911),0)</f>
        <v>0</v>
      </c>
      <c r="H2911" s="32">
        <f>IFERROR(IF(MATCH(F_SEARCHES!$A2911,'F_ ORDERS'!A:A,0),1,),0)</f>
        <v>0</v>
      </c>
    </row>
    <row r="2912" spans="1:8" x14ac:dyDescent="0.2">
      <c r="A2912" s="37" t="str">
        <f t="shared" si="45"/>
        <v>74.146.166.122|44972|0.105856481481169</v>
      </c>
      <c r="B2912" s="32">
        <v>9910</v>
      </c>
      <c r="C2912" s="32" t="s">
        <v>3817</v>
      </c>
      <c r="D2912" s="38">
        <f>INT(DT!A2912)</f>
        <v>44972</v>
      </c>
      <c r="E2912" s="39">
        <f>DT!A2912-INT(DT!A2912)</f>
        <v>0.10585648148116888</v>
      </c>
      <c r="F2912" s="32" t="s">
        <v>369</v>
      </c>
      <c r="G2912" s="39">
        <f>IF(F_SEARCHES!$H2912=1,(VLOOKUP(F_SEARCHES!$A2912,'F_ ORDERS'!A:G,7,FALSE)+VLOOKUP(F_SEARCHES!$A2912,'F_ ORDERS'!A:H,8,FALSE))-(F_SEARCHES!$D2912+F_SEARCHES!$E2912),0)</f>
        <v>9.8078703704231884E-2</v>
      </c>
      <c r="H2912" s="32">
        <f>IFERROR(IF(MATCH(F_SEARCHES!$A2912,'F_ ORDERS'!A:A,0),1,),0)</f>
        <v>1</v>
      </c>
    </row>
    <row r="2913" spans="1:8" x14ac:dyDescent="0.2">
      <c r="A2913" s="37" t="str">
        <f t="shared" si="45"/>
        <v>74.161.39.194|45199|0.712141203701322</v>
      </c>
      <c r="B2913" s="32">
        <v>9911</v>
      </c>
      <c r="C2913" s="32" t="s">
        <v>3818</v>
      </c>
      <c r="D2913" s="38">
        <f>INT(DT!A2913)</f>
        <v>45199</v>
      </c>
      <c r="E2913" s="39">
        <f>DT!A2913-INT(DT!A2913)</f>
        <v>0.7121412037013215</v>
      </c>
      <c r="F2913" s="32" t="s">
        <v>428</v>
      </c>
      <c r="G2913" s="39">
        <f>IF(F_SEARCHES!$H2913=1,(VLOOKUP(F_SEARCHES!$A2913,'F_ ORDERS'!A:G,7,FALSE)+VLOOKUP(F_SEARCHES!$A2913,'F_ ORDERS'!A:H,8,FALSE))-(F_SEARCHES!$D2913+F_SEARCHES!$E2913),0)</f>
        <v>0</v>
      </c>
      <c r="H2913" s="32">
        <f>IFERROR(IF(MATCH(F_SEARCHES!$A2913,'F_ ORDERS'!A:A,0),1,),0)</f>
        <v>0</v>
      </c>
    </row>
    <row r="2914" spans="1:8" x14ac:dyDescent="0.2">
      <c r="A2914" s="37" t="str">
        <f t="shared" si="45"/>
        <v>74.168.119.110|44837|0.333993055552128</v>
      </c>
      <c r="B2914" s="32">
        <v>9912</v>
      </c>
      <c r="C2914" s="32" t="s">
        <v>3819</v>
      </c>
      <c r="D2914" s="38">
        <f>INT(DT!A2914)</f>
        <v>44837</v>
      </c>
      <c r="E2914" s="39">
        <f>DT!A2914-INT(DT!A2914)</f>
        <v>0.33399305555212777</v>
      </c>
      <c r="F2914" s="32" t="s">
        <v>468</v>
      </c>
      <c r="G2914" s="39">
        <f>IF(F_SEARCHES!$H2914=1,(VLOOKUP(F_SEARCHES!$A2914,'F_ ORDERS'!A:G,7,FALSE)+VLOOKUP(F_SEARCHES!$A2914,'F_ ORDERS'!A:H,8,FALSE))-(F_SEARCHES!$D2914+F_SEARCHES!$E2914),0)</f>
        <v>0</v>
      </c>
      <c r="H2914" s="32">
        <f>IFERROR(IF(MATCH(F_SEARCHES!$A2914,'F_ ORDERS'!A:A,0),1,),0)</f>
        <v>0</v>
      </c>
    </row>
    <row r="2915" spans="1:8" x14ac:dyDescent="0.2">
      <c r="A2915" s="37" t="str">
        <f t="shared" si="45"/>
        <v>74.214.197.55|42982|0.908090277778683</v>
      </c>
      <c r="B2915" s="32">
        <v>9913</v>
      </c>
      <c r="C2915" s="32" t="s">
        <v>3820</v>
      </c>
      <c r="D2915" s="38">
        <f>INT(DT!A2915)</f>
        <v>42982</v>
      </c>
      <c r="E2915" s="39">
        <f>DT!A2915-INT(DT!A2915)</f>
        <v>0.90809027777868323</v>
      </c>
      <c r="F2915" s="32" t="s">
        <v>125</v>
      </c>
      <c r="G2915" s="39">
        <f>IF(F_SEARCHES!$H2915=1,(VLOOKUP(F_SEARCHES!$A2915,'F_ ORDERS'!A:G,7,FALSE)+VLOOKUP(F_SEARCHES!$A2915,'F_ ORDERS'!A:H,8,FALSE))-(F_SEARCHES!$D2915+F_SEARCHES!$E2915),0)</f>
        <v>0</v>
      </c>
      <c r="H2915" s="32">
        <f>IFERROR(IF(MATCH(F_SEARCHES!$A2915,'F_ ORDERS'!A:A,0),1,),0)</f>
        <v>0</v>
      </c>
    </row>
    <row r="2916" spans="1:8" x14ac:dyDescent="0.2">
      <c r="A2916" s="37" t="str">
        <f t="shared" si="45"/>
        <v>74.232.151.213|45423|0.385798611110658</v>
      </c>
      <c r="B2916" s="32">
        <v>9914</v>
      </c>
      <c r="C2916" s="32" t="s">
        <v>3821</v>
      </c>
      <c r="D2916" s="38">
        <f>INT(DT!A2916)</f>
        <v>45423</v>
      </c>
      <c r="E2916" s="39">
        <f>DT!A2916-INT(DT!A2916)</f>
        <v>0.38579861111065838</v>
      </c>
      <c r="F2916" s="32" t="s">
        <v>397</v>
      </c>
      <c r="G2916" s="39">
        <f>IF(F_SEARCHES!$H2916=1,(VLOOKUP(F_SEARCHES!$A2916,'F_ ORDERS'!A:G,7,FALSE)+VLOOKUP(F_SEARCHES!$A2916,'F_ ORDERS'!A:H,8,FALSE))-(F_SEARCHES!$D2916+F_SEARCHES!$E2916),0)</f>
        <v>1.4872685183945578E-2</v>
      </c>
      <c r="H2916" s="32">
        <f>IFERROR(IF(MATCH(F_SEARCHES!$A2916,'F_ ORDERS'!A:A,0),1,),0)</f>
        <v>1</v>
      </c>
    </row>
    <row r="2917" spans="1:8" x14ac:dyDescent="0.2">
      <c r="A2917" s="37" t="str">
        <f t="shared" si="45"/>
        <v>74.251.17.133|43445|0.351493055546598</v>
      </c>
      <c r="B2917" s="32">
        <v>9915</v>
      </c>
      <c r="C2917" s="32" t="s">
        <v>3822</v>
      </c>
      <c r="D2917" s="38">
        <f>INT(DT!A2917)</f>
        <v>43445</v>
      </c>
      <c r="E2917" s="39">
        <f>DT!A2917-INT(DT!A2917)</f>
        <v>0.35149305554659804</v>
      </c>
      <c r="F2917" s="32" t="s">
        <v>454</v>
      </c>
      <c r="G2917" s="39">
        <f>IF(F_SEARCHES!$H2917=1,(VLOOKUP(F_SEARCHES!$A2917,'F_ ORDERS'!A:G,7,FALSE)+VLOOKUP(F_SEARCHES!$A2917,'F_ ORDERS'!A:H,8,FALSE))-(F_SEARCHES!$D2917+F_SEARCHES!$E2917),0)</f>
        <v>0</v>
      </c>
      <c r="H2917" s="32">
        <f>IFERROR(IF(MATCH(F_SEARCHES!$A2917,'F_ ORDERS'!A:A,0),1,),0)</f>
        <v>0</v>
      </c>
    </row>
    <row r="2918" spans="1:8" x14ac:dyDescent="0.2">
      <c r="A2918" s="37" t="str">
        <f t="shared" si="45"/>
        <v>74.29.0.10|44446|0.865844907406427</v>
      </c>
      <c r="B2918" s="32">
        <v>9916</v>
      </c>
      <c r="C2918" s="32" t="s">
        <v>3823</v>
      </c>
      <c r="D2918" s="38">
        <f>INT(DT!A2918)</f>
        <v>44446</v>
      </c>
      <c r="E2918" s="39">
        <f>DT!A2918-INT(DT!A2918)</f>
        <v>0.8658449074064265</v>
      </c>
      <c r="F2918" s="32" t="s">
        <v>79</v>
      </c>
      <c r="G2918" s="39">
        <f>IF(F_SEARCHES!$H2918=1,(VLOOKUP(F_SEARCHES!$A2918,'F_ ORDERS'!A:G,7,FALSE)+VLOOKUP(F_SEARCHES!$A2918,'F_ ORDERS'!A:H,8,FALSE))-(F_SEARCHES!$D2918+F_SEARCHES!$E2918),0)</f>
        <v>0</v>
      </c>
      <c r="H2918" s="32">
        <f>IFERROR(IF(MATCH(F_SEARCHES!$A2918,'F_ ORDERS'!A:A,0),1,),0)</f>
        <v>0</v>
      </c>
    </row>
    <row r="2919" spans="1:8" x14ac:dyDescent="0.2">
      <c r="A2919" s="37" t="str">
        <f t="shared" si="45"/>
        <v>74.29.175.35|45108|0.241805555553583</v>
      </c>
      <c r="B2919" s="32">
        <v>9917</v>
      </c>
      <c r="C2919" s="32" t="s">
        <v>3824</v>
      </c>
      <c r="D2919" s="38">
        <f>INT(DT!A2919)</f>
        <v>45108</v>
      </c>
      <c r="E2919" s="39">
        <f>DT!A2919-INT(DT!A2919)</f>
        <v>0.24180555555358296</v>
      </c>
      <c r="F2919" s="32" t="s">
        <v>86</v>
      </c>
      <c r="G2919" s="39">
        <f>IF(F_SEARCHES!$H2919=1,(VLOOKUP(F_SEARCHES!$A2919,'F_ ORDERS'!A:G,7,FALSE)+VLOOKUP(F_SEARCHES!$A2919,'F_ ORDERS'!A:H,8,FALSE))-(F_SEARCHES!$D2919+F_SEARCHES!$E2919),0)</f>
        <v>2.9502314813726116E-2</v>
      </c>
      <c r="H2919" s="32">
        <f>IFERROR(IF(MATCH(F_SEARCHES!$A2919,'F_ ORDERS'!A:A,0),1,),0)</f>
        <v>1</v>
      </c>
    </row>
    <row r="2920" spans="1:8" x14ac:dyDescent="0.2">
      <c r="A2920" s="37" t="str">
        <f t="shared" si="45"/>
        <v>74.30.116.130|44893|0.709513888890797</v>
      </c>
      <c r="B2920" s="32">
        <v>9918</v>
      </c>
      <c r="C2920" s="32" t="s">
        <v>3825</v>
      </c>
      <c r="D2920" s="38">
        <f>INT(DT!A2920)</f>
        <v>44893</v>
      </c>
      <c r="E2920" s="39">
        <f>DT!A2920-INT(DT!A2920)</f>
        <v>0.70951388889079681</v>
      </c>
      <c r="F2920" s="32" t="s">
        <v>238</v>
      </c>
      <c r="G2920" s="39">
        <f>IF(F_SEARCHES!$H2920=1,(VLOOKUP(F_SEARCHES!$A2920,'F_ ORDERS'!A:G,7,FALSE)+VLOOKUP(F_SEARCHES!$A2920,'F_ ORDERS'!A:H,8,FALSE))-(F_SEARCHES!$D2920+F_SEARCHES!$E2920),0)</f>
        <v>4.5486111121135764E-3</v>
      </c>
      <c r="H2920" s="32">
        <f>IFERROR(IF(MATCH(F_SEARCHES!$A2920,'F_ ORDERS'!A:A,0),1,),0)</f>
        <v>1</v>
      </c>
    </row>
    <row r="2921" spans="1:8" x14ac:dyDescent="0.2">
      <c r="A2921" s="37" t="str">
        <f t="shared" si="45"/>
        <v>74.58.153.72|43654|0.317511574066884</v>
      </c>
      <c r="B2921" s="32">
        <v>9919</v>
      </c>
      <c r="C2921" s="32" t="s">
        <v>3826</v>
      </c>
      <c r="D2921" s="38">
        <f>INT(DT!A2921)</f>
        <v>43654</v>
      </c>
      <c r="E2921" s="39">
        <f>DT!A2921-INT(DT!A2921)</f>
        <v>0.31751157406688435</v>
      </c>
      <c r="F2921" s="32" t="s">
        <v>152</v>
      </c>
      <c r="G2921" s="39">
        <f>IF(F_SEARCHES!$H2921=1,(VLOOKUP(F_SEARCHES!$A2921,'F_ ORDERS'!A:G,7,FALSE)+VLOOKUP(F_SEARCHES!$A2921,'F_ ORDERS'!A:H,8,FALSE))-(F_SEARCHES!$D2921+F_SEARCHES!$E2921),0)</f>
        <v>0</v>
      </c>
      <c r="H2921" s="32">
        <f>IFERROR(IF(MATCH(F_SEARCHES!$A2921,'F_ ORDERS'!A:A,0),1,),0)</f>
        <v>0</v>
      </c>
    </row>
    <row r="2922" spans="1:8" x14ac:dyDescent="0.2">
      <c r="A2922" s="37" t="str">
        <f t="shared" si="45"/>
        <v>74.59.114.254|43264|0.806064814816636</v>
      </c>
      <c r="B2922" s="32">
        <v>9920</v>
      </c>
      <c r="C2922" s="32" t="s">
        <v>3827</v>
      </c>
      <c r="D2922" s="38">
        <f>INT(DT!A2922)</f>
        <v>43264</v>
      </c>
      <c r="E2922" s="39">
        <f>DT!A2922-INT(DT!A2922)</f>
        <v>0.8060648148166365</v>
      </c>
      <c r="F2922" s="32" t="s">
        <v>349</v>
      </c>
      <c r="G2922" s="39">
        <f>IF(F_SEARCHES!$H2922=1,(VLOOKUP(F_SEARCHES!$A2922,'F_ ORDERS'!A:G,7,FALSE)+VLOOKUP(F_SEARCHES!$A2922,'F_ ORDERS'!A:H,8,FALSE))-(F_SEARCHES!$D2922+F_SEARCHES!$E2922),0)</f>
        <v>0</v>
      </c>
      <c r="H2922" s="32">
        <f>IFERROR(IF(MATCH(F_SEARCHES!$A2922,'F_ ORDERS'!A:A,0),1,),0)</f>
        <v>0</v>
      </c>
    </row>
    <row r="2923" spans="1:8" x14ac:dyDescent="0.2">
      <c r="A2923" s="37" t="str">
        <f t="shared" si="45"/>
        <v>74.68.20.141|45502|0.814976851848769</v>
      </c>
      <c r="B2923" s="32">
        <v>9921</v>
      </c>
      <c r="C2923" s="32" t="s">
        <v>3828</v>
      </c>
      <c r="D2923" s="38">
        <f>INT(DT!A2923)</f>
        <v>45502</v>
      </c>
      <c r="E2923" s="39">
        <f>DT!A2923-INT(DT!A2923)</f>
        <v>0.814976851848769</v>
      </c>
      <c r="F2923" s="32" t="s">
        <v>214</v>
      </c>
      <c r="G2923" s="39">
        <f>IF(F_SEARCHES!$H2923=1,(VLOOKUP(F_SEARCHES!$A2923,'F_ ORDERS'!A:G,7,FALSE)+VLOOKUP(F_SEARCHES!$A2923,'F_ ORDERS'!A:H,8,FALSE))-(F_SEARCHES!$D2923+F_SEARCHES!$E2923),0)</f>
        <v>0.10234953703911742</v>
      </c>
      <c r="H2923" s="32">
        <f>IFERROR(IF(MATCH(F_SEARCHES!$A2923,'F_ ORDERS'!A:A,0),1,),0)</f>
        <v>1</v>
      </c>
    </row>
    <row r="2924" spans="1:8" x14ac:dyDescent="0.2">
      <c r="A2924" s="37" t="str">
        <f t="shared" si="45"/>
        <v>74.87.160.17|43398|0.686932870368764</v>
      </c>
      <c r="B2924" s="32">
        <v>9922</v>
      </c>
      <c r="C2924" s="32" t="s">
        <v>3829</v>
      </c>
      <c r="D2924" s="38">
        <f>INT(DT!A2924)</f>
        <v>43398</v>
      </c>
      <c r="E2924" s="39">
        <f>DT!A2924-INT(DT!A2924)</f>
        <v>0.68693287036876427</v>
      </c>
      <c r="F2924" s="32" t="s">
        <v>293</v>
      </c>
      <c r="G2924" s="39">
        <f>IF(F_SEARCHES!$H2924=1,(VLOOKUP(F_SEARCHES!$A2924,'F_ ORDERS'!A:G,7,FALSE)+VLOOKUP(F_SEARCHES!$A2924,'F_ ORDERS'!A:H,8,FALSE))-(F_SEARCHES!$D2924+F_SEARCHES!$E2924),0)</f>
        <v>2.6134259256650694E-2</v>
      </c>
      <c r="H2924" s="32">
        <f>IFERROR(IF(MATCH(F_SEARCHES!$A2924,'F_ ORDERS'!A:A,0),1,),0)</f>
        <v>1</v>
      </c>
    </row>
    <row r="2925" spans="1:8" x14ac:dyDescent="0.2">
      <c r="A2925" s="37" t="str">
        <f t="shared" si="45"/>
        <v>75.111.118.129|44839|0.144421296303335</v>
      </c>
      <c r="B2925" s="32">
        <v>9923</v>
      </c>
      <c r="C2925" s="32" t="s">
        <v>3830</v>
      </c>
      <c r="D2925" s="38">
        <f>INT(DT!A2925)</f>
        <v>44839</v>
      </c>
      <c r="E2925" s="39">
        <f>DT!A2925-INT(DT!A2925)</f>
        <v>0.14442129630333511</v>
      </c>
      <c r="F2925" s="32" t="s">
        <v>363</v>
      </c>
      <c r="G2925" s="39">
        <f>IF(F_SEARCHES!$H2925=1,(VLOOKUP(F_SEARCHES!$A2925,'F_ ORDERS'!A:G,7,FALSE)+VLOOKUP(F_SEARCHES!$A2925,'F_ ORDERS'!A:H,8,FALSE))-(F_SEARCHES!$D2925+F_SEARCHES!$E2925),0)</f>
        <v>0.12056712962657912</v>
      </c>
      <c r="H2925" s="32">
        <f>IFERROR(IF(MATCH(F_SEARCHES!$A2925,'F_ ORDERS'!A:A,0),1,),0)</f>
        <v>1</v>
      </c>
    </row>
    <row r="2926" spans="1:8" x14ac:dyDescent="0.2">
      <c r="A2926" s="37" t="str">
        <f t="shared" si="45"/>
        <v>75.132.169.73|42312|0.807488425933116</v>
      </c>
      <c r="B2926" s="32">
        <v>9924</v>
      </c>
      <c r="C2926" s="32" t="s">
        <v>3831</v>
      </c>
      <c r="D2926" s="38">
        <f>INT(DT!A2926)</f>
        <v>42312</v>
      </c>
      <c r="E2926" s="39">
        <f>DT!A2926-INT(DT!A2926)</f>
        <v>0.80748842593311565</v>
      </c>
      <c r="F2926" s="32" t="s">
        <v>261</v>
      </c>
      <c r="G2926" s="39">
        <f>IF(F_SEARCHES!$H2926=1,(VLOOKUP(F_SEARCHES!$A2926,'F_ ORDERS'!A:G,7,FALSE)+VLOOKUP(F_SEARCHES!$A2926,'F_ ORDERS'!A:H,8,FALSE))-(F_SEARCHES!$D2926+F_SEARCHES!$E2926),0)</f>
        <v>0.11152777777897427</v>
      </c>
      <c r="H2926" s="32">
        <f>IFERROR(IF(MATCH(F_SEARCHES!$A2926,'F_ ORDERS'!A:A,0),1,),0)</f>
        <v>1</v>
      </c>
    </row>
    <row r="2927" spans="1:8" x14ac:dyDescent="0.2">
      <c r="A2927" s="37" t="str">
        <f t="shared" si="45"/>
        <v>75.141.76.18|45239|0.0787384259165265</v>
      </c>
      <c r="B2927" s="32">
        <v>9925</v>
      </c>
      <c r="C2927" s="32" t="s">
        <v>3832</v>
      </c>
      <c r="D2927" s="38">
        <f>INT(DT!A2927)</f>
        <v>45239</v>
      </c>
      <c r="E2927" s="39">
        <f>DT!A2927-INT(DT!A2927)</f>
        <v>7.8738425916526467E-2</v>
      </c>
      <c r="F2927" s="32" t="s">
        <v>28</v>
      </c>
      <c r="G2927" s="39">
        <f>IF(F_SEARCHES!$H2927=1,(VLOOKUP(F_SEARCHES!$A2927,'F_ ORDERS'!A:G,7,FALSE)+VLOOKUP(F_SEARCHES!$A2927,'F_ ORDERS'!A:H,8,FALSE))-(F_SEARCHES!$D2927+F_SEARCHES!$E2927),0)</f>
        <v>8.2731481481459923E-2</v>
      </c>
      <c r="H2927" s="32">
        <f>IFERROR(IF(MATCH(F_SEARCHES!$A2927,'F_ ORDERS'!A:A,0),1,),0)</f>
        <v>1</v>
      </c>
    </row>
    <row r="2928" spans="1:8" x14ac:dyDescent="0.2">
      <c r="A2928" s="37" t="str">
        <f t="shared" si="45"/>
        <v>75.16.15.196|41949|0.746053240742185</v>
      </c>
      <c r="B2928" s="32">
        <v>9926</v>
      </c>
      <c r="C2928" s="32" t="s">
        <v>3833</v>
      </c>
      <c r="D2928" s="38">
        <f>INT(DT!A2928)</f>
        <v>41949</v>
      </c>
      <c r="E2928" s="39">
        <f>DT!A2928-INT(DT!A2928)</f>
        <v>0.74605324074218515</v>
      </c>
      <c r="F2928" s="32" t="s">
        <v>252</v>
      </c>
      <c r="G2928" s="39">
        <f>IF(F_SEARCHES!$H2928=1,(VLOOKUP(F_SEARCHES!$A2928,'F_ ORDERS'!A:G,7,FALSE)+VLOOKUP(F_SEARCHES!$A2928,'F_ ORDERS'!A:H,8,FALSE))-(F_SEARCHES!$D2928+F_SEARCHES!$E2928),0)</f>
        <v>8.7349537039699499E-2</v>
      </c>
      <c r="H2928" s="32">
        <f>IFERROR(IF(MATCH(F_SEARCHES!$A2928,'F_ ORDERS'!A:A,0),1,),0)</f>
        <v>1</v>
      </c>
    </row>
    <row r="2929" spans="1:8" x14ac:dyDescent="0.2">
      <c r="A2929" s="37" t="str">
        <f t="shared" si="45"/>
        <v>75.174.76.232|45397|0.61258101851854</v>
      </c>
      <c r="B2929" s="32">
        <v>9927</v>
      </c>
      <c r="C2929" s="32" t="s">
        <v>3834</v>
      </c>
      <c r="D2929" s="38">
        <f>INT(DT!A2929)</f>
        <v>45397</v>
      </c>
      <c r="E2929" s="39">
        <f>DT!A2929-INT(DT!A2929)</f>
        <v>0.61258101851854008</v>
      </c>
      <c r="F2929" s="32" t="s">
        <v>255</v>
      </c>
      <c r="G2929" s="39">
        <f>IF(F_SEARCHES!$H2929=1,(VLOOKUP(F_SEARCHES!$A2929,'F_ ORDERS'!A:G,7,FALSE)+VLOOKUP(F_SEARCHES!$A2929,'F_ ORDERS'!A:H,8,FALSE))-(F_SEARCHES!$D2929+F_SEARCHES!$E2929),0)</f>
        <v>0</v>
      </c>
      <c r="H2929" s="32">
        <f>IFERROR(IF(MATCH(F_SEARCHES!$A2929,'F_ ORDERS'!A:A,0),1,),0)</f>
        <v>0</v>
      </c>
    </row>
    <row r="2930" spans="1:8" x14ac:dyDescent="0.2">
      <c r="A2930" s="37" t="str">
        <f t="shared" si="45"/>
        <v>75.20.25.150|41413|0.569236111106875</v>
      </c>
      <c r="B2930" s="32">
        <v>9928</v>
      </c>
      <c r="C2930" s="32" t="s">
        <v>3835</v>
      </c>
      <c r="D2930" s="38">
        <f>INT(DT!A2930)</f>
        <v>41413</v>
      </c>
      <c r="E2930" s="39">
        <f>DT!A2930-INT(DT!A2930)</f>
        <v>0.56923611110687489</v>
      </c>
      <c r="F2930" s="32" t="s">
        <v>97</v>
      </c>
      <c r="G2930" s="39">
        <f>IF(F_SEARCHES!$H2930=1,(VLOOKUP(F_SEARCHES!$A2930,'F_ ORDERS'!A:G,7,FALSE)+VLOOKUP(F_SEARCHES!$A2930,'F_ ORDERS'!A:H,8,FALSE))-(F_SEARCHES!$D2930+F_SEARCHES!$E2930),0)</f>
        <v>7.6967592591245193E-2</v>
      </c>
      <c r="H2930" s="32">
        <f>IFERROR(IF(MATCH(F_SEARCHES!$A2930,'F_ ORDERS'!A:A,0),1,),0)</f>
        <v>1</v>
      </c>
    </row>
    <row r="2931" spans="1:8" x14ac:dyDescent="0.2">
      <c r="A2931" s="37" t="str">
        <f t="shared" si="45"/>
        <v>75.220.88.152|45074|0.587500000001455</v>
      </c>
      <c r="B2931" s="32">
        <v>9929</v>
      </c>
      <c r="C2931" s="32" t="s">
        <v>3836</v>
      </c>
      <c r="D2931" s="38">
        <f>INT(DT!A2931)</f>
        <v>45074</v>
      </c>
      <c r="E2931" s="39">
        <f>DT!A2931-INT(DT!A2931)</f>
        <v>0.58750000000145519</v>
      </c>
      <c r="F2931" s="32" t="s">
        <v>211</v>
      </c>
      <c r="G2931" s="39">
        <f>IF(F_SEARCHES!$H2931=1,(VLOOKUP(F_SEARCHES!$A2931,'F_ ORDERS'!A:G,7,FALSE)+VLOOKUP(F_SEARCHES!$A2931,'F_ ORDERS'!A:H,8,FALSE))-(F_SEARCHES!$D2931+F_SEARCHES!$E2931),0)</f>
        <v>0.10590277778101154</v>
      </c>
      <c r="H2931" s="32">
        <f>IFERROR(IF(MATCH(F_SEARCHES!$A2931,'F_ ORDERS'!A:A,0),1,),0)</f>
        <v>1</v>
      </c>
    </row>
    <row r="2932" spans="1:8" x14ac:dyDescent="0.2">
      <c r="A2932" s="37" t="str">
        <f t="shared" si="45"/>
        <v>75.223.57.219|42092|0.255671296297805</v>
      </c>
      <c r="B2932" s="32">
        <v>9930</v>
      </c>
      <c r="C2932" s="32" t="s">
        <v>3837</v>
      </c>
      <c r="D2932" s="38">
        <f>INT(DT!A2932)</f>
        <v>42092</v>
      </c>
      <c r="E2932" s="39">
        <f>DT!A2932-INT(DT!A2932)</f>
        <v>0.25567129629780538</v>
      </c>
      <c r="F2932" s="32" t="s">
        <v>479</v>
      </c>
      <c r="G2932" s="39">
        <f>IF(F_SEARCHES!$H2932=1,(VLOOKUP(F_SEARCHES!$A2932,'F_ ORDERS'!A:G,7,FALSE)+VLOOKUP(F_SEARCHES!$A2932,'F_ ORDERS'!A:H,8,FALSE))-(F_SEARCHES!$D2932+F_SEARCHES!$E2932),0)</f>
        <v>0</v>
      </c>
      <c r="H2932" s="32">
        <f>IFERROR(IF(MATCH(F_SEARCHES!$A2932,'F_ ORDERS'!A:A,0),1,),0)</f>
        <v>0</v>
      </c>
    </row>
    <row r="2933" spans="1:8" x14ac:dyDescent="0.2">
      <c r="A2933" s="37" t="str">
        <f t="shared" si="45"/>
        <v>75.42.185.12|43081|0.0425000000032014</v>
      </c>
      <c r="B2933" s="32">
        <v>9931</v>
      </c>
      <c r="C2933" s="32" t="s">
        <v>3838</v>
      </c>
      <c r="D2933" s="38">
        <f>INT(DT!A2933)</f>
        <v>43081</v>
      </c>
      <c r="E2933" s="39">
        <f>DT!A2933-INT(DT!A2933)</f>
        <v>4.2500000003201421E-2</v>
      </c>
      <c r="F2933" s="32" t="s">
        <v>216</v>
      </c>
      <c r="G2933" s="39">
        <f>IF(F_SEARCHES!$H2933=1,(VLOOKUP(F_SEARCHES!$A2933,'F_ ORDERS'!A:G,7,FALSE)+VLOOKUP(F_SEARCHES!$A2933,'F_ ORDERS'!A:H,8,FALSE))-(F_SEARCHES!$D2933+F_SEARCHES!$E2933),0)</f>
        <v>8.2835648150648922E-2</v>
      </c>
      <c r="H2933" s="32">
        <f>IFERROR(IF(MATCH(F_SEARCHES!$A2933,'F_ ORDERS'!A:A,0),1,),0)</f>
        <v>1</v>
      </c>
    </row>
    <row r="2934" spans="1:8" x14ac:dyDescent="0.2">
      <c r="A2934" s="37" t="str">
        <f t="shared" si="45"/>
        <v>75.49.226.184|44490|0.109143518522615</v>
      </c>
      <c r="B2934" s="32">
        <v>9932</v>
      </c>
      <c r="C2934" s="32" t="s">
        <v>3839</v>
      </c>
      <c r="D2934" s="38">
        <f>INT(DT!A2934)</f>
        <v>44490</v>
      </c>
      <c r="E2934" s="39">
        <f>DT!A2934-INT(DT!A2934)</f>
        <v>0.10914351852261461</v>
      </c>
      <c r="F2934" s="32" t="s">
        <v>429</v>
      </c>
      <c r="G2934" s="39">
        <f>IF(F_SEARCHES!$H2934=1,(VLOOKUP(F_SEARCHES!$A2934,'F_ ORDERS'!A:G,7,FALSE)+VLOOKUP(F_SEARCHES!$A2934,'F_ ORDERS'!A:H,8,FALSE))-(F_SEARCHES!$D2934+F_SEARCHES!$E2934),0)</f>
        <v>0</v>
      </c>
      <c r="H2934" s="32">
        <f>IFERROR(IF(MATCH(F_SEARCHES!$A2934,'F_ ORDERS'!A:A,0),1,),0)</f>
        <v>0</v>
      </c>
    </row>
    <row r="2935" spans="1:8" x14ac:dyDescent="0.2">
      <c r="A2935" s="37" t="str">
        <f t="shared" si="45"/>
        <v>75.57.83.93|43709|0.692060185181617</v>
      </c>
      <c r="B2935" s="32">
        <v>9933</v>
      </c>
      <c r="C2935" s="32" t="s">
        <v>3840</v>
      </c>
      <c r="D2935" s="38">
        <f>INT(DT!A2935)</f>
        <v>43709</v>
      </c>
      <c r="E2935" s="39">
        <f>DT!A2935-INT(DT!A2935)</f>
        <v>0.69206018518161727</v>
      </c>
      <c r="F2935" s="32" t="s">
        <v>46</v>
      </c>
      <c r="G2935" s="39">
        <f>IF(F_SEARCHES!$H2935=1,(VLOOKUP(F_SEARCHES!$A2935,'F_ ORDERS'!A:G,7,FALSE)+VLOOKUP(F_SEARCHES!$A2935,'F_ ORDERS'!A:H,8,FALSE))-(F_SEARCHES!$D2935+F_SEARCHES!$E2935),0)</f>
        <v>0</v>
      </c>
      <c r="H2935" s="32">
        <f>IFERROR(IF(MATCH(F_SEARCHES!$A2935,'F_ ORDERS'!A:A,0),1,),0)</f>
        <v>0</v>
      </c>
    </row>
    <row r="2936" spans="1:8" x14ac:dyDescent="0.2">
      <c r="A2936" s="37" t="str">
        <f t="shared" si="45"/>
        <v>75.62.99.189|44975|0.43387731481198</v>
      </c>
      <c r="B2936" s="32">
        <v>9934</v>
      </c>
      <c r="C2936" s="32" t="s">
        <v>3841</v>
      </c>
      <c r="D2936" s="38">
        <f>INT(DT!A2936)</f>
        <v>44975</v>
      </c>
      <c r="E2936" s="39">
        <f>DT!A2936-INT(DT!A2936)</f>
        <v>0.43387731481197989</v>
      </c>
      <c r="F2936" s="32" t="s">
        <v>355</v>
      </c>
      <c r="G2936" s="39">
        <f>IF(F_SEARCHES!$H2936=1,(VLOOKUP(F_SEARCHES!$A2936,'F_ ORDERS'!A:G,7,FALSE)+VLOOKUP(F_SEARCHES!$A2936,'F_ ORDERS'!A:H,8,FALSE))-(F_SEARCHES!$D2936+F_SEARCHES!$E2936),0)</f>
        <v>0.10968750000029104</v>
      </c>
      <c r="H2936" s="32">
        <f>IFERROR(IF(MATCH(F_SEARCHES!$A2936,'F_ ORDERS'!A:A,0),1,),0)</f>
        <v>1</v>
      </c>
    </row>
    <row r="2937" spans="1:8" x14ac:dyDescent="0.2">
      <c r="A2937" s="37" t="str">
        <f t="shared" si="45"/>
        <v>75.76.142.144|43177|0.947164351862739</v>
      </c>
      <c r="B2937" s="32">
        <v>9935</v>
      </c>
      <c r="C2937" s="32" t="s">
        <v>3842</v>
      </c>
      <c r="D2937" s="38">
        <f>INT(DT!A2937)</f>
        <v>43177</v>
      </c>
      <c r="E2937" s="39">
        <f>DT!A2937-INT(DT!A2937)</f>
        <v>0.94716435186273884</v>
      </c>
      <c r="F2937" s="32" t="s">
        <v>320</v>
      </c>
      <c r="G2937" s="39">
        <f>IF(F_SEARCHES!$H2937=1,(VLOOKUP(F_SEARCHES!$A2937,'F_ ORDERS'!A:G,7,FALSE)+VLOOKUP(F_SEARCHES!$A2937,'F_ ORDERS'!A:H,8,FALSE))-(F_SEARCHES!$D2937+F_SEARCHES!$E2937),0)</f>
        <v>0</v>
      </c>
      <c r="H2937" s="32">
        <f>IFERROR(IF(MATCH(F_SEARCHES!$A2937,'F_ ORDERS'!A:A,0),1,),0)</f>
        <v>0</v>
      </c>
    </row>
    <row r="2938" spans="1:8" x14ac:dyDescent="0.2">
      <c r="A2938" s="37" t="str">
        <f t="shared" si="45"/>
        <v>75.90.201.88|45436|0.465370370373421</v>
      </c>
      <c r="B2938" s="32">
        <v>9936</v>
      </c>
      <c r="C2938" s="32" t="s">
        <v>3843</v>
      </c>
      <c r="D2938" s="38">
        <f>INT(DT!A2938)</f>
        <v>45436</v>
      </c>
      <c r="E2938" s="39">
        <f>DT!A2938-INT(DT!A2938)</f>
        <v>0.46537037037342088</v>
      </c>
      <c r="F2938" s="32" t="s">
        <v>348</v>
      </c>
      <c r="G2938" s="39">
        <f>IF(F_SEARCHES!$H2938=1,(VLOOKUP(F_SEARCHES!$A2938,'F_ ORDERS'!A:G,7,FALSE)+VLOOKUP(F_SEARCHES!$A2938,'F_ ORDERS'!A:H,8,FALSE))-(F_SEARCHES!$D2938+F_SEARCHES!$E2938),0)</f>
        <v>0</v>
      </c>
      <c r="H2938" s="32">
        <f>IFERROR(IF(MATCH(F_SEARCHES!$A2938,'F_ ORDERS'!A:A,0),1,),0)</f>
        <v>0</v>
      </c>
    </row>
    <row r="2939" spans="1:8" x14ac:dyDescent="0.2">
      <c r="A2939" s="37" t="str">
        <f t="shared" si="45"/>
        <v>75.99.84.41|45064|0.424259259263636</v>
      </c>
      <c r="B2939" s="32">
        <v>9937</v>
      </c>
      <c r="C2939" s="32" t="s">
        <v>3844</v>
      </c>
      <c r="D2939" s="38">
        <f>INT(DT!A2939)</f>
        <v>45064</v>
      </c>
      <c r="E2939" s="39">
        <f>DT!A2939-INT(DT!A2939)</f>
        <v>0.42425925926363561</v>
      </c>
      <c r="F2939" s="32" t="s">
        <v>116</v>
      </c>
      <c r="G2939" s="39">
        <f>IF(F_SEARCHES!$H2939=1,(VLOOKUP(F_SEARCHES!$A2939,'F_ ORDERS'!A:G,7,FALSE)+VLOOKUP(F_SEARCHES!$A2939,'F_ ORDERS'!A:H,8,FALSE))-(F_SEARCHES!$D2939+F_SEARCHES!$E2939),0)</f>
        <v>0</v>
      </c>
      <c r="H2939" s="32">
        <f>IFERROR(IF(MATCH(F_SEARCHES!$A2939,'F_ ORDERS'!A:A,0),1,),0)</f>
        <v>0</v>
      </c>
    </row>
    <row r="2940" spans="1:8" x14ac:dyDescent="0.2">
      <c r="A2940" s="37" t="str">
        <f t="shared" si="45"/>
        <v>76.102.192.24|45612|0.869629629632982</v>
      </c>
      <c r="B2940" s="32">
        <v>9938</v>
      </c>
      <c r="C2940" s="32" t="s">
        <v>3845</v>
      </c>
      <c r="D2940" s="38">
        <f>INT(DT!A2940)</f>
        <v>45612</v>
      </c>
      <c r="E2940" s="39">
        <f>DT!A2940-INT(DT!A2940)</f>
        <v>0.86962962963298196</v>
      </c>
      <c r="F2940" s="32" t="s">
        <v>259</v>
      </c>
      <c r="G2940" s="39">
        <f>IF(F_SEARCHES!$H2940=1,(VLOOKUP(F_SEARCHES!$A2940,'F_ ORDERS'!A:G,7,FALSE)+VLOOKUP(F_SEARCHES!$A2940,'F_ ORDERS'!A:H,8,FALSE))-(F_SEARCHES!$D2940+F_SEARCHES!$E2940),0)</f>
        <v>2.7372685188311152E-2</v>
      </c>
      <c r="H2940" s="32">
        <f>IFERROR(IF(MATCH(F_SEARCHES!$A2940,'F_ ORDERS'!A:A,0),1,),0)</f>
        <v>1</v>
      </c>
    </row>
    <row r="2941" spans="1:8" x14ac:dyDescent="0.2">
      <c r="A2941" s="37" t="str">
        <f t="shared" si="45"/>
        <v>76.105.91.154|42422|0.130405092590081</v>
      </c>
      <c r="B2941" s="32">
        <v>9939</v>
      </c>
      <c r="C2941" s="32" t="s">
        <v>3846</v>
      </c>
      <c r="D2941" s="38">
        <f>INT(DT!A2941)</f>
        <v>42422</v>
      </c>
      <c r="E2941" s="39">
        <f>DT!A2941-INT(DT!A2941)</f>
        <v>0.13040509259008104</v>
      </c>
      <c r="F2941" s="32" t="s">
        <v>329</v>
      </c>
      <c r="G2941" s="39">
        <f>IF(F_SEARCHES!$H2941=1,(VLOOKUP(F_SEARCHES!$A2941,'F_ ORDERS'!A:G,7,FALSE)+VLOOKUP(F_SEARCHES!$A2941,'F_ ORDERS'!A:H,8,FALSE))-(F_SEARCHES!$D2941+F_SEARCHES!$E2941),0)</f>
        <v>7.1759259299142286E-4</v>
      </c>
      <c r="H2941" s="32">
        <f>IFERROR(IF(MATCH(F_SEARCHES!$A2941,'F_ ORDERS'!A:A,0),1,),0)</f>
        <v>1</v>
      </c>
    </row>
    <row r="2942" spans="1:8" x14ac:dyDescent="0.2">
      <c r="A2942" s="37" t="str">
        <f t="shared" si="45"/>
        <v>76.107.170.42|45113|0.656087962961465</v>
      </c>
      <c r="B2942" s="32">
        <v>9940</v>
      </c>
      <c r="C2942" s="32" t="s">
        <v>3847</v>
      </c>
      <c r="D2942" s="38">
        <f>INT(DT!A2942)</f>
        <v>45113</v>
      </c>
      <c r="E2942" s="39">
        <f>DT!A2942-INT(DT!A2942)</f>
        <v>0.65608796296146465</v>
      </c>
      <c r="F2942" s="32" t="s">
        <v>344</v>
      </c>
      <c r="G2942" s="39">
        <f>IF(F_SEARCHES!$H2942=1,(VLOOKUP(F_SEARCHES!$A2942,'F_ ORDERS'!A:G,7,FALSE)+VLOOKUP(F_SEARCHES!$A2942,'F_ ORDERS'!A:H,8,FALSE))-(F_SEARCHES!$D2942+F_SEARCHES!$E2942),0)</f>
        <v>0.10318287037080154</v>
      </c>
      <c r="H2942" s="32">
        <f>IFERROR(IF(MATCH(F_SEARCHES!$A2942,'F_ ORDERS'!A:A,0),1,),0)</f>
        <v>1</v>
      </c>
    </row>
    <row r="2943" spans="1:8" x14ac:dyDescent="0.2">
      <c r="A2943" s="37" t="str">
        <f t="shared" si="45"/>
        <v>76.14.181.206|45424|0.581053240741312</v>
      </c>
      <c r="B2943" s="32">
        <v>9941</v>
      </c>
      <c r="C2943" s="32" t="s">
        <v>3848</v>
      </c>
      <c r="D2943" s="38">
        <f>INT(DT!A2943)</f>
        <v>45424</v>
      </c>
      <c r="E2943" s="39">
        <f>DT!A2943-INT(DT!A2943)</f>
        <v>0.58105324074131204</v>
      </c>
      <c r="F2943" s="32" t="s">
        <v>363</v>
      </c>
      <c r="G2943" s="39">
        <f>IF(F_SEARCHES!$H2943=1,(VLOOKUP(F_SEARCHES!$A2943,'F_ ORDERS'!A:G,7,FALSE)+VLOOKUP(F_SEARCHES!$A2943,'F_ ORDERS'!A:H,8,FALSE))-(F_SEARCHES!$D2943+F_SEARCHES!$E2943),0)</f>
        <v>7.7534722222480923E-2</v>
      </c>
      <c r="H2943" s="32">
        <f>IFERROR(IF(MATCH(F_SEARCHES!$A2943,'F_ ORDERS'!A:A,0),1,),0)</f>
        <v>1</v>
      </c>
    </row>
    <row r="2944" spans="1:8" x14ac:dyDescent="0.2">
      <c r="A2944" s="37" t="str">
        <f t="shared" si="45"/>
        <v>76.187.209.190|44288|0.582523148150358</v>
      </c>
      <c r="B2944" s="32">
        <v>9942</v>
      </c>
      <c r="C2944" s="32" t="s">
        <v>3849</v>
      </c>
      <c r="D2944" s="38">
        <f>INT(DT!A2944)</f>
        <v>44288</v>
      </c>
      <c r="E2944" s="39">
        <f>DT!A2944-INT(DT!A2944)</f>
        <v>0.58252314815035788</v>
      </c>
      <c r="F2944" s="32" t="s">
        <v>257</v>
      </c>
      <c r="G2944" s="39">
        <f>IF(F_SEARCHES!$H2944=1,(VLOOKUP(F_SEARCHES!$A2944,'F_ ORDERS'!A:G,7,FALSE)+VLOOKUP(F_SEARCHES!$A2944,'F_ ORDERS'!A:H,8,FALSE))-(F_SEARCHES!$D2944+F_SEARCHES!$E2944),0)</f>
        <v>0.10766203703678912</v>
      </c>
      <c r="H2944" s="32">
        <f>IFERROR(IF(MATCH(F_SEARCHES!$A2944,'F_ ORDERS'!A:A,0),1,),0)</f>
        <v>1</v>
      </c>
    </row>
    <row r="2945" spans="1:8" x14ac:dyDescent="0.2">
      <c r="A2945" s="37" t="str">
        <f t="shared" si="45"/>
        <v>76.211.31.150|45374|0.312071759261016</v>
      </c>
      <c r="B2945" s="32">
        <v>9943</v>
      </c>
      <c r="C2945" s="32" t="s">
        <v>3850</v>
      </c>
      <c r="D2945" s="38">
        <f>INT(DT!A2945)</f>
        <v>45374</v>
      </c>
      <c r="E2945" s="39">
        <f>DT!A2945-INT(DT!A2945)</f>
        <v>0.31207175926101627</v>
      </c>
      <c r="F2945" s="32" t="s">
        <v>356</v>
      </c>
      <c r="G2945" s="39">
        <f>IF(F_SEARCHES!$H2945=1,(VLOOKUP(F_SEARCHES!$A2945,'F_ ORDERS'!A:G,7,FALSE)+VLOOKUP(F_SEARCHES!$A2945,'F_ ORDERS'!A:H,8,FALSE))-(F_SEARCHES!$D2945+F_SEARCHES!$E2945),0)</f>
        <v>0.10511574074189411</v>
      </c>
      <c r="H2945" s="32">
        <f>IFERROR(IF(MATCH(F_SEARCHES!$A2945,'F_ ORDERS'!A:A,0),1,),0)</f>
        <v>1</v>
      </c>
    </row>
    <row r="2946" spans="1:8" x14ac:dyDescent="0.2">
      <c r="A2946" s="37" t="str">
        <f t="shared" ref="A2946:A3009" si="46">C2946 &amp; "|" &amp; D2946 &amp; "|" &amp; E2946</f>
        <v>76.74.167.151|44986|0.506527777783049</v>
      </c>
      <c r="B2946" s="32">
        <v>9944</v>
      </c>
      <c r="C2946" s="32" t="s">
        <v>3851</v>
      </c>
      <c r="D2946" s="38">
        <f>INT(DT!A2946)</f>
        <v>44986</v>
      </c>
      <c r="E2946" s="39">
        <f>DT!A2946-INT(DT!A2946)</f>
        <v>0.5065277777830488</v>
      </c>
      <c r="F2946" s="32" t="s">
        <v>197</v>
      </c>
      <c r="G2946" s="39">
        <f>IF(F_SEARCHES!$H2946=1,(VLOOKUP(F_SEARCHES!$A2946,'F_ ORDERS'!A:G,7,FALSE)+VLOOKUP(F_SEARCHES!$A2946,'F_ ORDERS'!A:H,8,FALSE))-(F_SEARCHES!$D2946+F_SEARCHES!$E2946),0)</f>
        <v>0</v>
      </c>
      <c r="H2946" s="32">
        <f>IFERROR(IF(MATCH(F_SEARCHES!$A2946,'F_ ORDERS'!A:A,0),1,),0)</f>
        <v>0</v>
      </c>
    </row>
    <row r="2947" spans="1:8" x14ac:dyDescent="0.2">
      <c r="A2947" s="37" t="str">
        <f t="shared" si="46"/>
        <v>76.90.212.34|42511|0.83042824074073</v>
      </c>
      <c r="B2947" s="32">
        <v>9945</v>
      </c>
      <c r="C2947" s="32" t="s">
        <v>3852</v>
      </c>
      <c r="D2947" s="38">
        <f>INT(DT!A2947)</f>
        <v>42511</v>
      </c>
      <c r="E2947" s="39">
        <f>DT!A2947-INT(DT!A2947)</f>
        <v>0.83042824074072996</v>
      </c>
      <c r="F2947" s="32" t="s">
        <v>463</v>
      </c>
      <c r="G2947" s="39">
        <f>IF(F_SEARCHES!$H2947=1,(VLOOKUP(F_SEARCHES!$A2947,'F_ ORDERS'!A:G,7,FALSE)+VLOOKUP(F_SEARCHES!$A2947,'F_ ORDERS'!A:H,8,FALSE))-(F_SEARCHES!$D2947+F_SEARCHES!$E2947),0)</f>
        <v>3.1273148146283347E-2</v>
      </c>
      <c r="H2947" s="32">
        <f>IFERROR(IF(MATCH(F_SEARCHES!$A2947,'F_ ORDERS'!A:A,0),1,),0)</f>
        <v>1</v>
      </c>
    </row>
    <row r="2948" spans="1:8" x14ac:dyDescent="0.2">
      <c r="A2948" s="37" t="str">
        <f t="shared" si="46"/>
        <v>77.112.205.35|44658|0.685856481482915</v>
      </c>
      <c r="B2948" s="32">
        <v>9946</v>
      </c>
      <c r="C2948" s="32" t="s">
        <v>3853</v>
      </c>
      <c r="D2948" s="38">
        <f>INT(DT!A2948)</f>
        <v>44658</v>
      </c>
      <c r="E2948" s="39">
        <f>DT!A2948-INT(DT!A2948)</f>
        <v>0.68585648148291511</v>
      </c>
      <c r="F2948" s="32" t="s">
        <v>416</v>
      </c>
      <c r="G2948" s="39">
        <f>IF(F_SEARCHES!$H2948=1,(VLOOKUP(F_SEARCHES!$A2948,'F_ ORDERS'!A:G,7,FALSE)+VLOOKUP(F_SEARCHES!$A2948,'F_ ORDERS'!A:H,8,FALSE))-(F_SEARCHES!$D2948+F_SEARCHES!$E2948),0)</f>
        <v>0</v>
      </c>
      <c r="H2948" s="32">
        <f>IFERROR(IF(MATCH(F_SEARCHES!$A2948,'F_ ORDERS'!A:A,0),1,),0)</f>
        <v>0</v>
      </c>
    </row>
    <row r="2949" spans="1:8" x14ac:dyDescent="0.2">
      <c r="A2949" s="37" t="str">
        <f t="shared" si="46"/>
        <v>77.114.187.230|44163|0.544756944436813</v>
      </c>
      <c r="B2949" s="32">
        <v>9947</v>
      </c>
      <c r="C2949" s="32" t="s">
        <v>3854</v>
      </c>
      <c r="D2949" s="38">
        <f>INT(DT!A2949)</f>
        <v>44163</v>
      </c>
      <c r="E2949" s="39">
        <f>DT!A2949-INT(DT!A2949)</f>
        <v>0.54475694443681277</v>
      </c>
      <c r="F2949" s="32" t="s">
        <v>469</v>
      </c>
      <c r="G2949" s="39">
        <f>IF(F_SEARCHES!$H2949=1,(VLOOKUP(F_SEARCHES!$A2949,'F_ ORDERS'!A:G,7,FALSE)+VLOOKUP(F_SEARCHES!$A2949,'F_ ORDERS'!A:H,8,FALSE))-(F_SEARCHES!$D2949+F_SEARCHES!$E2949),0)</f>
        <v>4.1782407410209998E-2</v>
      </c>
      <c r="H2949" s="32">
        <f>IFERROR(IF(MATCH(F_SEARCHES!$A2949,'F_ ORDERS'!A:A,0),1,),0)</f>
        <v>1</v>
      </c>
    </row>
    <row r="2950" spans="1:8" x14ac:dyDescent="0.2">
      <c r="A2950" s="37" t="str">
        <f t="shared" si="46"/>
        <v>77.127.57.214|43726|0.892685185186565</v>
      </c>
      <c r="B2950" s="32">
        <v>9948</v>
      </c>
      <c r="C2950" s="32" t="s">
        <v>3855</v>
      </c>
      <c r="D2950" s="38">
        <f>INT(DT!A2950)</f>
        <v>43726</v>
      </c>
      <c r="E2950" s="39">
        <f>DT!A2950-INT(DT!A2950)</f>
        <v>0.89268518518656492</v>
      </c>
      <c r="F2950" s="32" t="s">
        <v>112</v>
      </c>
      <c r="G2950" s="39">
        <f>IF(F_SEARCHES!$H2950=1,(VLOOKUP(F_SEARCHES!$A2950,'F_ ORDERS'!A:G,7,FALSE)+VLOOKUP(F_SEARCHES!$A2950,'F_ ORDERS'!A:H,8,FALSE))-(F_SEARCHES!$D2950+F_SEARCHES!$E2950),0)</f>
        <v>0</v>
      </c>
      <c r="H2950" s="32">
        <f>IFERROR(IF(MATCH(F_SEARCHES!$A2950,'F_ ORDERS'!A:A,0),1,),0)</f>
        <v>0</v>
      </c>
    </row>
    <row r="2951" spans="1:8" x14ac:dyDescent="0.2">
      <c r="A2951" s="37" t="str">
        <f t="shared" si="46"/>
        <v>77.129.49.65|42198|0.510162037040573</v>
      </c>
      <c r="B2951" s="32">
        <v>9949</v>
      </c>
      <c r="C2951" s="32" t="s">
        <v>3856</v>
      </c>
      <c r="D2951" s="38">
        <f>INT(DT!A2951)</f>
        <v>42198</v>
      </c>
      <c r="E2951" s="39">
        <f>DT!A2951-INT(DT!A2951)</f>
        <v>0.51016203704057261</v>
      </c>
      <c r="F2951" s="32" t="s">
        <v>189</v>
      </c>
      <c r="G2951" s="39">
        <f>IF(F_SEARCHES!$H2951=1,(VLOOKUP(F_SEARCHES!$A2951,'F_ ORDERS'!A:G,7,FALSE)+VLOOKUP(F_SEARCHES!$A2951,'F_ ORDERS'!A:H,8,FALSE))-(F_SEARCHES!$D2951+F_SEARCHES!$E2951),0)</f>
        <v>0</v>
      </c>
      <c r="H2951" s="32">
        <f>IFERROR(IF(MATCH(F_SEARCHES!$A2951,'F_ ORDERS'!A:A,0),1,),0)</f>
        <v>0</v>
      </c>
    </row>
    <row r="2952" spans="1:8" x14ac:dyDescent="0.2">
      <c r="A2952" s="37" t="str">
        <f t="shared" si="46"/>
        <v>77.130.215.228|45464|0.8184953703676</v>
      </c>
      <c r="B2952" s="32">
        <v>9950</v>
      </c>
      <c r="C2952" s="32" t="s">
        <v>3857</v>
      </c>
      <c r="D2952" s="38">
        <f>INT(DT!A2952)</f>
        <v>45464</v>
      </c>
      <c r="E2952" s="39">
        <f>DT!A2952-INT(DT!A2952)</f>
        <v>0.81849537036760012</v>
      </c>
      <c r="F2952" s="32" t="s">
        <v>184</v>
      </c>
      <c r="G2952" s="39">
        <f>IF(F_SEARCHES!$H2952=1,(VLOOKUP(F_SEARCHES!$A2952,'F_ ORDERS'!A:G,7,FALSE)+VLOOKUP(F_SEARCHES!$A2952,'F_ ORDERS'!A:H,8,FALSE))-(F_SEARCHES!$D2952+F_SEARCHES!$E2952),0)</f>
        <v>7.5358796297223307E-2</v>
      </c>
      <c r="H2952" s="32">
        <f>IFERROR(IF(MATCH(F_SEARCHES!$A2952,'F_ ORDERS'!A:A,0),1,),0)</f>
        <v>1</v>
      </c>
    </row>
    <row r="2953" spans="1:8" x14ac:dyDescent="0.2">
      <c r="A2953" s="37" t="str">
        <f t="shared" si="46"/>
        <v>77.148.7.47|45561|0.31061342592875</v>
      </c>
      <c r="B2953" s="32">
        <v>9951</v>
      </c>
      <c r="C2953" s="32" t="s">
        <v>3858</v>
      </c>
      <c r="D2953" s="38">
        <f>INT(DT!A2953)</f>
        <v>45561</v>
      </c>
      <c r="E2953" s="39">
        <f>DT!A2953-INT(DT!A2953)</f>
        <v>0.31061342592875008</v>
      </c>
      <c r="F2953" s="32" t="s">
        <v>51</v>
      </c>
      <c r="G2953" s="39">
        <f>IF(F_SEARCHES!$H2953=1,(VLOOKUP(F_SEARCHES!$A2953,'F_ ORDERS'!A:G,7,FALSE)+VLOOKUP(F_SEARCHES!$A2953,'F_ ORDERS'!A:H,8,FALSE))-(F_SEARCHES!$D2953+F_SEARCHES!$E2953),0)</f>
        <v>0</v>
      </c>
      <c r="H2953" s="32">
        <f>IFERROR(IF(MATCH(F_SEARCHES!$A2953,'F_ ORDERS'!A:A,0),1,),0)</f>
        <v>0</v>
      </c>
    </row>
    <row r="2954" spans="1:8" x14ac:dyDescent="0.2">
      <c r="A2954" s="37" t="str">
        <f t="shared" si="46"/>
        <v>77.157.168.38|45607|0.442314814812562</v>
      </c>
      <c r="B2954" s="32">
        <v>9952</v>
      </c>
      <c r="C2954" s="32" t="s">
        <v>3859</v>
      </c>
      <c r="D2954" s="38">
        <f>INT(DT!A2954)</f>
        <v>45607</v>
      </c>
      <c r="E2954" s="39">
        <f>DT!A2954-INT(DT!A2954)</f>
        <v>0.44231481481256196</v>
      </c>
      <c r="F2954" s="32" t="s">
        <v>28</v>
      </c>
      <c r="G2954" s="39">
        <f>IF(F_SEARCHES!$H2954=1,(VLOOKUP(F_SEARCHES!$A2954,'F_ ORDERS'!A:G,7,FALSE)+VLOOKUP(F_SEARCHES!$A2954,'F_ ORDERS'!A:H,8,FALSE))-(F_SEARCHES!$D2954+F_SEARCHES!$E2954),0)</f>
        <v>0</v>
      </c>
      <c r="H2954" s="32">
        <f>IFERROR(IF(MATCH(F_SEARCHES!$A2954,'F_ ORDERS'!A:A,0),1,),0)</f>
        <v>0</v>
      </c>
    </row>
    <row r="2955" spans="1:8" x14ac:dyDescent="0.2">
      <c r="A2955" s="37" t="str">
        <f t="shared" si="46"/>
        <v>77.196.78.20|43503|0.683738425927004</v>
      </c>
      <c r="B2955" s="32">
        <v>9953</v>
      </c>
      <c r="C2955" s="32" t="s">
        <v>3860</v>
      </c>
      <c r="D2955" s="38">
        <f>INT(DT!A2955)</f>
        <v>43503</v>
      </c>
      <c r="E2955" s="39">
        <f>DT!A2955-INT(DT!A2955)</f>
        <v>0.68373842592700385</v>
      </c>
      <c r="F2955" s="32" t="s">
        <v>51</v>
      </c>
      <c r="G2955" s="39">
        <f>IF(F_SEARCHES!$H2955=1,(VLOOKUP(F_SEARCHES!$A2955,'F_ ORDERS'!A:G,7,FALSE)+VLOOKUP(F_SEARCHES!$A2955,'F_ ORDERS'!A:H,8,FALSE))-(F_SEARCHES!$D2955+F_SEARCHES!$E2955),0)</f>
        <v>7.271990740991896E-2</v>
      </c>
      <c r="H2955" s="32">
        <f>IFERROR(IF(MATCH(F_SEARCHES!$A2955,'F_ ORDERS'!A:A,0),1,),0)</f>
        <v>1</v>
      </c>
    </row>
    <row r="2956" spans="1:8" x14ac:dyDescent="0.2">
      <c r="A2956" s="37" t="str">
        <f t="shared" si="46"/>
        <v>77.21.47.228|42000|0.243958333332557</v>
      </c>
      <c r="B2956" s="32">
        <v>9954</v>
      </c>
      <c r="C2956" s="32" t="s">
        <v>3861</v>
      </c>
      <c r="D2956" s="38">
        <f>INT(DT!A2956)</f>
        <v>42000</v>
      </c>
      <c r="E2956" s="39">
        <f>DT!A2956-INT(DT!A2956)</f>
        <v>0.24395833333255723</v>
      </c>
      <c r="F2956" s="32" t="s">
        <v>252</v>
      </c>
      <c r="G2956" s="39">
        <f>IF(F_SEARCHES!$H2956=1,(VLOOKUP(F_SEARCHES!$A2956,'F_ ORDERS'!A:G,7,FALSE)+VLOOKUP(F_SEARCHES!$A2956,'F_ ORDERS'!A:H,8,FALSE))-(F_SEARCHES!$D2956+F_SEARCHES!$E2956),0)</f>
        <v>0</v>
      </c>
      <c r="H2956" s="32">
        <f>IFERROR(IF(MATCH(F_SEARCHES!$A2956,'F_ ORDERS'!A:A,0),1,),0)</f>
        <v>0</v>
      </c>
    </row>
    <row r="2957" spans="1:8" x14ac:dyDescent="0.2">
      <c r="A2957" s="37" t="str">
        <f t="shared" si="46"/>
        <v>77.236.224.252|44425|0.457418981481169</v>
      </c>
      <c r="B2957" s="32">
        <v>9955</v>
      </c>
      <c r="C2957" s="32" t="s">
        <v>3862</v>
      </c>
      <c r="D2957" s="38">
        <f>INT(DT!A2957)</f>
        <v>44425</v>
      </c>
      <c r="E2957" s="39">
        <f>DT!A2957-INT(DT!A2957)</f>
        <v>0.45741898148116888</v>
      </c>
      <c r="F2957" s="32" t="s">
        <v>265</v>
      </c>
      <c r="G2957" s="39">
        <f>IF(F_SEARCHES!$H2957=1,(VLOOKUP(F_SEARCHES!$A2957,'F_ ORDERS'!A:G,7,FALSE)+VLOOKUP(F_SEARCHES!$A2957,'F_ ORDERS'!A:H,8,FALSE))-(F_SEARCHES!$D2957+F_SEARCHES!$E2957),0)</f>
        <v>0</v>
      </c>
      <c r="H2957" s="32">
        <f>IFERROR(IF(MATCH(F_SEARCHES!$A2957,'F_ ORDERS'!A:A,0),1,),0)</f>
        <v>0</v>
      </c>
    </row>
    <row r="2958" spans="1:8" x14ac:dyDescent="0.2">
      <c r="A2958" s="37" t="str">
        <f t="shared" si="46"/>
        <v>77.27.99.156|45055|0.96018518517667</v>
      </c>
      <c r="B2958" s="32">
        <v>9956</v>
      </c>
      <c r="C2958" s="32" t="s">
        <v>3863</v>
      </c>
      <c r="D2958" s="38">
        <f>INT(DT!A2958)</f>
        <v>45055</v>
      </c>
      <c r="E2958" s="39">
        <f>DT!A2958-INT(DT!A2958)</f>
        <v>0.96018518517666962</v>
      </c>
      <c r="F2958" s="32" t="s">
        <v>81</v>
      </c>
      <c r="G2958" s="39">
        <f>IF(F_SEARCHES!$H2958=1,(VLOOKUP(F_SEARCHES!$A2958,'F_ ORDERS'!A:G,7,FALSE)+VLOOKUP(F_SEARCHES!$A2958,'F_ ORDERS'!A:H,8,FALSE))-(F_SEARCHES!$D2958+F_SEARCHES!$E2958),0)</f>
        <v>0</v>
      </c>
      <c r="H2958" s="32">
        <f>IFERROR(IF(MATCH(F_SEARCHES!$A2958,'F_ ORDERS'!A:A,0),1,),0)</f>
        <v>0</v>
      </c>
    </row>
    <row r="2959" spans="1:8" x14ac:dyDescent="0.2">
      <c r="A2959" s="37" t="str">
        <f t="shared" si="46"/>
        <v>77.37.115.215|45387|0.221805555556784</v>
      </c>
      <c r="B2959" s="32">
        <v>9957</v>
      </c>
      <c r="C2959" s="32" t="s">
        <v>3864</v>
      </c>
      <c r="D2959" s="38">
        <f>INT(DT!A2959)</f>
        <v>45387</v>
      </c>
      <c r="E2959" s="39">
        <f>DT!A2959-INT(DT!A2959)</f>
        <v>0.22180555555678438</v>
      </c>
      <c r="F2959" s="32" t="s">
        <v>477</v>
      </c>
      <c r="G2959" s="39">
        <f>IF(F_SEARCHES!$H2959=1,(VLOOKUP(F_SEARCHES!$A2959,'F_ ORDERS'!A:G,7,FALSE)+VLOOKUP(F_SEARCHES!$A2959,'F_ ORDERS'!A:H,8,FALSE))-(F_SEARCHES!$D2959+F_SEARCHES!$E2959),0)</f>
        <v>9.1643518520868383E-2</v>
      </c>
      <c r="H2959" s="32">
        <f>IFERROR(IF(MATCH(F_SEARCHES!$A2959,'F_ ORDERS'!A:A,0),1,),0)</f>
        <v>1</v>
      </c>
    </row>
    <row r="2960" spans="1:8" x14ac:dyDescent="0.2">
      <c r="A2960" s="37" t="str">
        <f t="shared" si="46"/>
        <v>77.64.157.82|45277|0.597118055557075</v>
      </c>
      <c r="B2960" s="32">
        <v>9958</v>
      </c>
      <c r="C2960" s="32" t="s">
        <v>3865</v>
      </c>
      <c r="D2960" s="38">
        <f>INT(DT!A2960)</f>
        <v>45277</v>
      </c>
      <c r="E2960" s="39">
        <f>DT!A2960-INT(DT!A2960)</f>
        <v>0.59711805555707542</v>
      </c>
      <c r="F2960" s="32" t="s">
        <v>342</v>
      </c>
      <c r="G2960" s="39">
        <f>IF(F_SEARCHES!$H2960=1,(VLOOKUP(F_SEARCHES!$A2960,'F_ ORDERS'!A:G,7,FALSE)+VLOOKUP(F_SEARCHES!$A2960,'F_ ORDERS'!A:H,8,FALSE))-(F_SEARCHES!$D2960+F_SEARCHES!$E2960),0)</f>
        <v>3.5289351850224193E-2</v>
      </c>
      <c r="H2960" s="32">
        <f>IFERROR(IF(MATCH(F_SEARCHES!$A2960,'F_ ORDERS'!A:A,0),1,),0)</f>
        <v>1</v>
      </c>
    </row>
    <row r="2961" spans="1:8" x14ac:dyDescent="0.2">
      <c r="A2961" s="37" t="str">
        <f t="shared" si="46"/>
        <v>77.74.253.244|43385|0.37696759258688</v>
      </c>
      <c r="B2961" s="32">
        <v>9959</v>
      </c>
      <c r="C2961" s="32" t="s">
        <v>3866</v>
      </c>
      <c r="D2961" s="38">
        <f>INT(DT!A2961)</f>
        <v>43385</v>
      </c>
      <c r="E2961" s="39">
        <f>DT!A2961-INT(DT!A2961)</f>
        <v>0.37696759258687962</v>
      </c>
      <c r="F2961" s="32" t="s">
        <v>368</v>
      </c>
      <c r="G2961" s="39">
        <f>IF(F_SEARCHES!$H2961=1,(VLOOKUP(F_SEARCHES!$A2961,'F_ ORDERS'!A:G,7,FALSE)+VLOOKUP(F_SEARCHES!$A2961,'F_ ORDERS'!A:H,8,FALSE))-(F_SEARCHES!$D2961+F_SEARCHES!$E2961),0)</f>
        <v>3.365740740991896E-2</v>
      </c>
      <c r="H2961" s="32">
        <f>IFERROR(IF(MATCH(F_SEARCHES!$A2961,'F_ ORDERS'!A:A,0),1,),0)</f>
        <v>1</v>
      </c>
    </row>
    <row r="2962" spans="1:8" x14ac:dyDescent="0.2">
      <c r="A2962" s="37" t="str">
        <f t="shared" si="46"/>
        <v>77.79.163.147|43280|0.169050925927877</v>
      </c>
      <c r="B2962" s="32">
        <v>9960</v>
      </c>
      <c r="C2962" s="32" t="s">
        <v>3867</v>
      </c>
      <c r="D2962" s="38">
        <f>INT(DT!A2962)</f>
        <v>43280</v>
      </c>
      <c r="E2962" s="39">
        <f>DT!A2962-INT(DT!A2962)</f>
        <v>0.16905092592787696</v>
      </c>
      <c r="F2962" s="32" t="s">
        <v>479</v>
      </c>
      <c r="G2962" s="39">
        <f>IF(F_SEARCHES!$H2962=1,(VLOOKUP(F_SEARCHES!$A2962,'F_ ORDERS'!A:G,7,FALSE)+VLOOKUP(F_SEARCHES!$A2962,'F_ ORDERS'!A:H,8,FALSE))-(F_SEARCHES!$D2962+F_SEARCHES!$E2962),0)</f>
        <v>0.11043981481634546</v>
      </c>
      <c r="H2962" s="32">
        <f>IFERROR(IF(MATCH(F_SEARCHES!$A2962,'F_ ORDERS'!A:A,0),1,),0)</f>
        <v>1</v>
      </c>
    </row>
    <row r="2963" spans="1:8" x14ac:dyDescent="0.2">
      <c r="A2963" s="37" t="str">
        <f t="shared" si="46"/>
        <v>77.85.30.171|45398|0.0349074073965312</v>
      </c>
      <c r="B2963" s="32">
        <v>9961</v>
      </c>
      <c r="C2963" s="32" t="s">
        <v>3868</v>
      </c>
      <c r="D2963" s="38">
        <f>INT(DT!A2963)</f>
        <v>45398</v>
      </c>
      <c r="E2963" s="39">
        <f>DT!A2963-INT(DT!A2963)</f>
        <v>3.4907407396531198E-2</v>
      </c>
      <c r="F2963" s="32" t="s">
        <v>482</v>
      </c>
      <c r="G2963" s="39">
        <f>IF(F_SEARCHES!$H2963=1,(VLOOKUP(F_SEARCHES!$A2963,'F_ ORDERS'!A:G,7,FALSE)+VLOOKUP(F_SEARCHES!$A2963,'F_ ORDERS'!A:H,8,FALSE))-(F_SEARCHES!$D2963+F_SEARCHES!$E2963),0)</f>
        <v>9.8067129627452232E-2</v>
      </c>
      <c r="H2963" s="32">
        <f>IFERROR(IF(MATCH(F_SEARCHES!$A2963,'F_ ORDERS'!A:A,0),1,),0)</f>
        <v>1</v>
      </c>
    </row>
    <row r="2964" spans="1:8" x14ac:dyDescent="0.2">
      <c r="A2964" s="37" t="str">
        <f t="shared" si="46"/>
        <v>77.98.240.145|42419|0.138796296298096</v>
      </c>
      <c r="B2964" s="32">
        <v>9962</v>
      </c>
      <c r="C2964" s="32" t="s">
        <v>3869</v>
      </c>
      <c r="D2964" s="38">
        <f>INT(DT!A2964)</f>
        <v>42419</v>
      </c>
      <c r="E2964" s="39">
        <f>DT!A2964-INT(DT!A2964)</f>
        <v>0.13879629629809642</v>
      </c>
      <c r="F2964" s="32" t="s">
        <v>201</v>
      </c>
      <c r="G2964" s="39">
        <f>IF(F_SEARCHES!$H2964=1,(VLOOKUP(F_SEARCHES!$A2964,'F_ ORDERS'!A:G,7,FALSE)+VLOOKUP(F_SEARCHES!$A2964,'F_ ORDERS'!A:H,8,FALSE))-(F_SEARCHES!$D2964+F_SEARCHES!$E2964),0)</f>
        <v>1.4027777775481809E-2</v>
      </c>
      <c r="H2964" s="32">
        <f>IFERROR(IF(MATCH(F_SEARCHES!$A2964,'F_ ORDERS'!A:A,0),1,),0)</f>
        <v>1</v>
      </c>
    </row>
    <row r="2965" spans="1:8" x14ac:dyDescent="0.2">
      <c r="A2965" s="37" t="str">
        <f t="shared" si="46"/>
        <v>78.131.118.2|45575|0.750844907408464</v>
      </c>
      <c r="B2965" s="32">
        <v>9963</v>
      </c>
      <c r="C2965" s="32" t="s">
        <v>3870</v>
      </c>
      <c r="D2965" s="38">
        <f>INT(DT!A2965)</f>
        <v>45575</v>
      </c>
      <c r="E2965" s="39">
        <f>DT!A2965-INT(DT!A2965)</f>
        <v>0.75084490740846377</v>
      </c>
      <c r="F2965" s="32" t="s">
        <v>197</v>
      </c>
      <c r="G2965" s="39">
        <f>IF(F_SEARCHES!$H2965=1,(VLOOKUP(F_SEARCHES!$A2965,'F_ ORDERS'!A:G,7,FALSE)+VLOOKUP(F_SEARCHES!$A2965,'F_ ORDERS'!A:H,8,FALSE))-(F_SEARCHES!$D2965+F_SEARCHES!$E2965),0)</f>
        <v>4.871527777868323E-2</v>
      </c>
      <c r="H2965" s="32">
        <f>IFERROR(IF(MATCH(F_SEARCHES!$A2965,'F_ ORDERS'!A:A,0),1,),0)</f>
        <v>1</v>
      </c>
    </row>
    <row r="2966" spans="1:8" x14ac:dyDescent="0.2">
      <c r="A2966" s="37" t="str">
        <f t="shared" si="46"/>
        <v>78.15.188.108|44712|0.732731481482915</v>
      </c>
      <c r="B2966" s="32">
        <v>9964</v>
      </c>
      <c r="C2966" s="32" t="s">
        <v>3871</v>
      </c>
      <c r="D2966" s="38">
        <f>INT(DT!A2966)</f>
        <v>44712</v>
      </c>
      <c r="E2966" s="39">
        <f>DT!A2966-INT(DT!A2966)</f>
        <v>0.73273148148291511</v>
      </c>
      <c r="F2966" s="32" t="s">
        <v>143</v>
      </c>
      <c r="G2966" s="39">
        <f>IF(F_SEARCHES!$H2966=1,(VLOOKUP(F_SEARCHES!$A2966,'F_ ORDERS'!A:G,7,FALSE)+VLOOKUP(F_SEARCHES!$A2966,'F_ ORDERS'!A:H,8,FALSE))-(F_SEARCHES!$D2966+F_SEARCHES!$E2966),0)</f>
        <v>0</v>
      </c>
      <c r="H2966" s="32">
        <f>IFERROR(IF(MATCH(F_SEARCHES!$A2966,'F_ ORDERS'!A:A,0),1,),0)</f>
        <v>0</v>
      </c>
    </row>
    <row r="2967" spans="1:8" x14ac:dyDescent="0.2">
      <c r="A2967" s="37" t="str">
        <f t="shared" si="46"/>
        <v>78.151.226.223|45396|0.540300925917109</v>
      </c>
      <c r="B2967" s="32">
        <v>9965</v>
      </c>
      <c r="C2967" s="32" t="s">
        <v>3872</v>
      </c>
      <c r="D2967" s="38">
        <f>INT(DT!A2967)</f>
        <v>45396</v>
      </c>
      <c r="E2967" s="39">
        <f>DT!A2967-INT(DT!A2967)</f>
        <v>0.54030092591710854</v>
      </c>
      <c r="F2967" s="32" t="s">
        <v>89</v>
      </c>
      <c r="G2967" s="39">
        <f>IF(F_SEARCHES!$H2967=1,(VLOOKUP(F_SEARCHES!$A2967,'F_ ORDERS'!A:G,7,FALSE)+VLOOKUP(F_SEARCHES!$A2967,'F_ ORDERS'!A:H,8,FALSE))-(F_SEARCHES!$D2967+F_SEARCHES!$E2967),0)</f>
        <v>0.10334490740933688</v>
      </c>
      <c r="H2967" s="32">
        <f>IFERROR(IF(MATCH(F_SEARCHES!$A2967,'F_ ORDERS'!A:A,0),1,),0)</f>
        <v>1</v>
      </c>
    </row>
    <row r="2968" spans="1:8" x14ac:dyDescent="0.2">
      <c r="A2968" s="37" t="str">
        <f t="shared" si="46"/>
        <v>78.20.30.139|45205|0.42284722221666</v>
      </c>
      <c r="B2968" s="32">
        <v>9966</v>
      </c>
      <c r="C2968" s="32" t="s">
        <v>3873</v>
      </c>
      <c r="D2968" s="38">
        <f>INT(DT!A2968)</f>
        <v>45205</v>
      </c>
      <c r="E2968" s="39">
        <f>DT!A2968-INT(DT!A2968)</f>
        <v>0.42284722221666016</v>
      </c>
      <c r="F2968" s="32" t="s">
        <v>375</v>
      </c>
      <c r="G2968" s="39">
        <f>IF(F_SEARCHES!$H2968=1,(VLOOKUP(F_SEARCHES!$A2968,'F_ ORDERS'!A:G,7,FALSE)+VLOOKUP(F_SEARCHES!$A2968,'F_ ORDERS'!A:H,8,FALSE))-(F_SEARCHES!$D2968+F_SEARCHES!$E2968),0)</f>
        <v>0</v>
      </c>
      <c r="H2968" s="32">
        <f>IFERROR(IF(MATCH(F_SEARCHES!$A2968,'F_ ORDERS'!A:A,0),1,),0)</f>
        <v>0</v>
      </c>
    </row>
    <row r="2969" spans="1:8" x14ac:dyDescent="0.2">
      <c r="A2969" s="37" t="str">
        <f t="shared" si="46"/>
        <v>78.228.186.60|44082|0.346504629633273</v>
      </c>
      <c r="B2969" s="32">
        <v>9967</v>
      </c>
      <c r="C2969" s="32" t="s">
        <v>3874</v>
      </c>
      <c r="D2969" s="38">
        <f>INT(DT!A2969)</f>
        <v>44082</v>
      </c>
      <c r="E2969" s="39">
        <f>DT!A2969-INT(DT!A2969)</f>
        <v>0.346504629633273</v>
      </c>
      <c r="F2969" s="32" t="s">
        <v>297</v>
      </c>
      <c r="G2969" s="39">
        <f>IF(F_SEARCHES!$H2969=1,(VLOOKUP(F_SEARCHES!$A2969,'F_ ORDERS'!A:G,7,FALSE)+VLOOKUP(F_SEARCHES!$A2969,'F_ ORDERS'!A:H,8,FALSE))-(F_SEARCHES!$D2969+F_SEARCHES!$E2969),0)</f>
        <v>0.11592592592933215</v>
      </c>
      <c r="H2969" s="32">
        <f>IFERROR(IF(MATCH(F_SEARCHES!$A2969,'F_ ORDERS'!A:A,0),1,),0)</f>
        <v>1</v>
      </c>
    </row>
    <row r="2970" spans="1:8" x14ac:dyDescent="0.2">
      <c r="A2970" s="37" t="str">
        <f t="shared" si="46"/>
        <v>78.234.161.24|42648|0.384513888886431</v>
      </c>
      <c r="B2970" s="32">
        <v>9968</v>
      </c>
      <c r="C2970" s="32" t="s">
        <v>3875</v>
      </c>
      <c r="D2970" s="38">
        <f>INT(DT!A2970)</f>
        <v>42648</v>
      </c>
      <c r="E2970" s="39">
        <f>DT!A2970-INT(DT!A2970)</f>
        <v>0.38451388888643123</v>
      </c>
      <c r="F2970" s="32" t="s">
        <v>327</v>
      </c>
      <c r="G2970" s="39">
        <f>IF(F_SEARCHES!$H2970=1,(VLOOKUP(F_SEARCHES!$A2970,'F_ ORDERS'!A:G,7,FALSE)+VLOOKUP(F_SEARCHES!$A2970,'F_ ORDERS'!A:H,8,FALSE))-(F_SEARCHES!$D2970+F_SEARCHES!$E2970),0)</f>
        <v>0</v>
      </c>
      <c r="H2970" s="32">
        <f>IFERROR(IF(MATCH(F_SEARCHES!$A2970,'F_ ORDERS'!A:A,0),1,),0)</f>
        <v>0</v>
      </c>
    </row>
    <row r="2971" spans="1:8" x14ac:dyDescent="0.2">
      <c r="A2971" s="37" t="str">
        <f t="shared" si="46"/>
        <v>78.56.136.159|44589|0.316250000003492</v>
      </c>
      <c r="B2971" s="32">
        <v>9969</v>
      </c>
      <c r="C2971" s="32" t="s">
        <v>3876</v>
      </c>
      <c r="D2971" s="38">
        <f>INT(DT!A2971)</f>
        <v>44589</v>
      </c>
      <c r="E2971" s="39">
        <f>DT!A2971-INT(DT!A2971)</f>
        <v>0.31625000000349246</v>
      </c>
      <c r="F2971" s="32" t="s">
        <v>60</v>
      </c>
      <c r="G2971" s="39">
        <f>IF(F_SEARCHES!$H2971=1,(VLOOKUP(F_SEARCHES!$A2971,'F_ ORDERS'!A:G,7,FALSE)+VLOOKUP(F_SEARCHES!$A2971,'F_ ORDERS'!A:H,8,FALSE))-(F_SEARCHES!$D2971+F_SEARCHES!$E2971),0)</f>
        <v>2.118055555911269E-3</v>
      </c>
      <c r="H2971" s="32">
        <f>IFERROR(IF(MATCH(F_SEARCHES!$A2971,'F_ ORDERS'!A:A,0),1,),0)</f>
        <v>1</v>
      </c>
    </row>
    <row r="2972" spans="1:8" x14ac:dyDescent="0.2">
      <c r="A2972" s="37" t="str">
        <f t="shared" si="46"/>
        <v>78.6.99.251|43999|0.159143518518249</v>
      </c>
      <c r="B2972" s="32">
        <v>9970</v>
      </c>
      <c r="C2972" s="32" t="s">
        <v>3877</v>
      </c>
      <c r="D2972" s="38">
        <f>INT(DT!A2972)</f>
        <v>43999</v>
      </c>
      <c r="E2972" s="39">
        <f>DT!A2972-INT(DT!A2972)</f>
        <v>0.15914351851824904</v>
      </c>
      <c r="F2972" s="32" t="s">
        <v>70</v>
      </c>
      <c r="G2972" s="39">
        <f>IF(F_SEARCHES!$H2972=1,(VLOOKUP(F_SEARCHES!$A2972,'F_ ORDERS'!A:G,7,FALSE)+VLOOKUP(F_SEARCHES!$A2972,'F_ ORDERS'!A:H,8,FALSE))-(F_SEARCHES!$D2972+F_SEARCHES!$E2972),0)</f>
        <v>0</v>
      </c>
      <c r="H2972" s="32">
        <f>IFERROR(IF(MATCH(F_SEARCHES!$A2972,'F_ ORDERS'!A:A,0),1,),0)</f>
        <v>0</v>
      </c>
    </row>
    <row r="2973" spans="1:8" x14ac:dyDescent="0.2">
      <c r="A2973" s="37" t="str">
        <f t="shared" si="46"/>
        <v>78.75.149.147|43757|0.894687499996508</v>
      </c>
      <c r="B2973" s="32">
        <v>9971</v>
      </c>
      <c r="C2973" s="32" t="s">
        <v>3878</v>
      </c>
      <c r="D2973" s="38">
        <f>INT(DT!A2973)</f>
        <v>43757</v>
      </c>
      <c r="E2973" s="39">
        <f>DT!A2973-INT(DT!A2973)</f>
        <v>0.89468749999650754</v>
      </c>
      <c r="F2973" s="32" t="s">
        <v>476</v>
      </c>
      <c r="G2973" s="39">
        <f>IF(F_SEARCHES!$H2973=1,(VLOOKUP(F_SEARCHES!$A2973,'F_ ORDERS'!A:G,7,FALSE)+VLOOKUP(F_SEARCHES!$A2973,'F_ ORDERS'!A:H,8,FALSE))-(F_SEARCHES!$D2973+F_SEARCHES!$E2973),0)</f>
        <v>0</v>
      </c>
      <c r="H2973" s="32">
        <f>IFERROR(IF(MATCH(F_SEARCHES!$A2973,'F_ ORDERS'!A:A,0),1,),0)</f>
        <v>0</v>
      </c>
    </row>
    <row r="2974" spans="1:8" x14ac:dyDescent="0.2">
      <c r="A2974" s="37" t="str">
        <f t="shared" si="46"/>
        <v>79.15.254.146|44801|0.8203125</v>
      </c>
      <c r="B2974" s="32">
        <v>9972</v>
      </c>
      <c r="C2974" s="32" t="s">
        <v>3879</v>
      </c>
      <c r="D2974" s="38">
        <f>INT(DT!A2974)</f>
        <v>44801</v>
      </c>
      <c r="E2974" s="39">
        <f>DT!A2974-INT(DT!A2974)</f>
        <v>0.8203125</v>
      </c>
      <c r="F2974" s="32" t="s">
        <v>468</v>
      </c>
      <c r="G2974" s="39">
        <f>IF(F_SEARCHES!$H2974=1,(VLOOKUP(F_SEARCHES!$A2974,'F_ ORDERS'!A:G,7,FALSE)+VLOOKUP(F_SEARCHES!$A2974,'F_ ORDERS'!A:H,8,FALSE))-(F_SEARCHES!$D2974+F_SEARCHES!$E2974),0)</f>
        <v>3.3796296294895001E-2</v>
      </c>
      <c r="H2974" s="32">
        <f>IFERROR(IF(MATCH(F_SEARCHES!$A2974,'F_ ORDERS'!A:A,0),1,),0)</f>
        <v>1</v>
      </c>
    </row>
    <row r="2975" spans="1:8" x14ac:dyDescent="0.2">
      <c r="A2975" s="37" t="str">
        <f t="shared" si="46"/>
        <v>79.151.109.205|44924|0.21094907407678</v>
      </c>
      <c r="B2975" s="32">
        <v>9973</v>
      </c>
      <c r="C2975" s="32" t="s">
        <v>3880</v>
      </c>
      <c r="D2975" s="38">
        <f>INT(DT!A2975)</f>
        <v>44924</v>
      </c>
      <c r="E2975" s="39">
        <f>DT!A2975-INT(DT!A2975)</f>
        <v>0.21094907407677965</v>
      </c>
      <c r="F2975" s="32" t="s">
        <v>439</v>
      </c>
      <c r="G2975" s="39">
        <f>IF(F_SEARCHES!$H2975=1,(VLOOKUP(F_SEARCHES!$A2975,'F_ ORDERS'!A:G,7,FALSE)+VLOOKUP(F_SEARCHES!$A2975,'F_ ORDERS'!A:H,8,FALSE))-(F_SEARCHES!$D2975+F_SEARCHES!$E2975),0)</f>
        <v>0</v>
      </c>
      <c r="H2975" s="32">
        <f>IFERROR(IF(MATCH(F_SEARCHES!$A2975,'F_ ORDERS'!A:A,0),1,),0)</f>
        <v>0</v>
      </c>
    </row>
    <row r="2976" spans="1:8" x14ac:dyDescent="0.2">
      <c r="A2976" s="37" t="str">
        <f t="shared" si="46"/>
        <v>79.193.180.177|45412|0.429756944453402</v>
      </c>
      <c r="B2976" s="32">
        <v>9974</v>
      </c>
      <c r="C2976" s="32" t="s">
        <v>3881</v>
      </c>
      <c r="D2976" s="38">
        <f>INT(DT!A2976)</f>
        <v>45412</v>
      </c>
      <c r="E2976" s="39">
        <f>DT!A2976-INT(DT!A2976)</f>
        <v>0.42975694445340196</v>
      </c>
      <c r="F2976" s="32" t="s">
        <v>459</v>
      </c>
      <c r="G2976" s="39">
        <f>IF(F_SEARCHES!$H2976=1,(VLOOKUP(F_SEARCHES!$A2976,'F_ ORDERS'!A:G,7,FALSE)+VLOOKUP(F_SEARCHES!$A2976,'F_ ORDERS'!A:H,8,FALSE))-(F_SEARCHES!$D2976+F_SEARCHES!$E2976),0)</f>
        <v>0</v>
      </c>
      <c r="H2976" s="32">
        <f>IFERROR(IF(MATCH(F_SEARCHES!$A2976,'F_ ORDERS'!A:A,0),1,),0)</f>
        <v>0</v>
      </c>
    </row>
    <row r="2977" spans="1:8" x14ac:dyDescent="0.2">
      <c r="A2977" s="37" t="str">
        <f t="shared" si="46"/>
        <v>79.195.181.78|43589|0.829641203701613</v>
      </c>
      <c r="B2977" s="32">
        <v>9975</v>
      </c>
      <c r="C2977" s="32" t="s">
        <v>3882</v>
      </c>
      <c r="D2977" s="38">
        <f>INT(DT!A2977)</f>
        <v>43589</v>
      </c>
      <c r="E2977" s="39">
        <f>DT!A2977-INT(DT!A2977)</f>
        <v>0.82964120370161254</v>
      </c>
      <c r="F2977" s="32" t="s">
        <v>305</v>
      </c>
      <c r="G2977" s="39">
        <f>IF(F_SEARCHES!$H2977=1,(VLOOKUP(F_SEARCHES!$A2977,'F_ ORDERS'!A:G,7,FALSE)+VLOOKUP(F_SEARCHES!$A2977,'F_ ORDERS'!A:H,8,FALSE))-(F_SEARCHES!$D2977+F_SEARCHES!$E2977),0)</f>
        <v>1.9814814811979886E-2</v>
      </c>
      <c r="H2977" s="32">
        <f>IFERROR(IF(MATCH(F_SEARCHES!$A2977,'F_ ORDERS'!A:A,0),1,),0)</f>
        <v>1</v>
      </c>
    </row>
    <row r="2978" spans="1:8" x14ac:dyDescent="0.2">
      <c r="A2978" s="37" t="str">
        <f t="shared" si="46"/>
        <v>79.234.59.139|45201|0.989363425927877</v>
      </c>
      <c r="B2978" s="32">
        <v>9976</v>
      </c>
      <c r="C2978" s="32" t="s">
        <v>3883</v>
      </c>
      <c r="D2978" s="38">
        <f>INT(DT!A2978)</f>
        <v>45201</v>
      </c>
      <c r="E2978" s="39">
        <f>DT!A2978-INT(DT!A2978)</f>
        <v>0.98936342592787696</v>
      </c>
      <c r="F2978" s="32" t="s">
        <v>120</v>
      </c>
      <c r="G2978" s="39">
        <f>IF(F_SEARCHES!$H2978=1,(VLOOKUP(F_SEARCHES!$A2978,'F_ ORDERS'!A:G,7,FALSE)+VLOOKUP(F_SEARCHES!$A2978,'F_ ORDERS'!A:H,8,FALSE))-(F_SEARCHES!$D2978+F_SEARCHES!$E2978),0)</f>
        <v>0.11146990740962792</v>
      </c>
      <c r="H2978" s="32">
        <f>IFERROR(IF(MATCH(F_SEARCHES!$A2978,'F_ ORDERS'!A:A,0),1,),0)</f>
        <v>1</v>
      </c>
    </row>
    <row r="2979" spans="1:8" x14ac:dyDescent="0.2">
      <c r="A2979" s="37" t="str">
        <f t="shared" si="46"/>
        <v>79.235.146.245|42867|0.594016203700448</v>
      </c>
      <c r="B2979" s="32">
        <v>9977</v>
      </c>
      <c r="C2979" s="32" t="s">
        <v>3884</v>
      </c>
      <c r="D2979" s="38">
        <f>INT(DT!A2979)</f>
        <v>42867</v>
      </c>
      <c r="E2979" s="39">
        <f>DT!A2979-INT(DT!A2979)</f>
        <v>0.59401620370044839</v>
      </c>
      <c r="F2979" s="32" t="s">
        <v>133</v>
      </c>
      <c r="G2979" s="39">
        <f>IF(F_SEARCHES!$H2979=1,(VLOOKUP(F_SEARCHES!$A2979,'F_ ORDERS'!A:G,7,FALSE)+VLOOKUP(F_SEARCHES!$A2979,'F_ ORDERS'!A:H,8,FALSE))-(F_SEARCHES!$D2979+F_SEARCHES!$E2979),0)</f>
        <v>2.1377314813435078E-2</v>
      </c>
      <c r="H2979" s="32">
        <f>IFERROR(IF(MATCH(F_SEARCHES!$A2979,'F_ ORDERS'!A:A,0),1,),0)</f>
        <v>1</v>
      </c>
    </row>
    <row r="2980" spans="1:8" x14ac:dyDescent="0.2">
      <c r="A2980" s="37" t="str">
        <f t="shared" si="46"/>
        <v>79.246.118.67|43489|0.343842592592409</v>
      </c>
      <c r="B2980" s="32">
        <v>9978</v>
      </c>
      <c r="C2980" s="32" t="s">
        <v>3885</v>
      </c>
      <c r="D2980" s="38">
        <f>INT(DT!A2980)</f>
        <v>43489</v>
      </c>
      <c r="E2980" s="39">
        <f>DT!A2980-INT(DT!A2980)</f>
        <v>0.34384259259240935</v>
      </c>
      <c r="F2980" s="32" t="s">
        <v>218</v>
      </c>
      <c r="G2980" s="39">
        <f>IF(F_SEARCHES!$H2980=1,(VLOOKUP(F_SEARCHES!$A2980,'F_ ORDERS'!A:G,7,FALSE)+VLOOKUP(F_SEARCHES!$A2980,'F_ ORDERS'!A:H,8,FALSE))-(F_SEARCHES!$D2980+F_SEARCHES!$E2980),0)</f>
        <v>0</v>
      </c>
      <c r="H2980" s="32">
        <f>IFERROR(IF(MATCH(F_SEARCHES!$A2980,'F_ ORDERS'!A:A,0),1,),0)</f>
        <v>0</v>
      </c>
    </row>
    <row r="2981" spans="1:8" x14ac:dyDescent="0.2">
      <c r="A2981" s="37" t="str">
        <f t="shared" si="46"/>
        <v>79.3.69.36|45328|0.103182870370802</v>
      </c>
      <c r="B2981" s="32">
        <v>9979</v>
      </c>
      <c r="C2981" s="32" t="s">
        <v>3886</v>
      </c>
      <c r="D2981" s="38">
        <f>INT(DT!A2981)</f>
        <v>45328</v>
      </c>
      <c r="E2981" s="39">
        <f>DT!A2981-INT(DT!A2981)</f>
        <v>0.10318287037080154</v>
      </c>
      <c r="F2981" s="32" t="s">
        <v>410</v>
      </c>
      <c r="G2981" s="39">
        <f>IF(F_SEARCHES!$H2981=1,(VLOOKUP(F_SEARCHES!$A2981,'F_ ORDERS'!A:G,7,FALSE)+VLOOKUP(F_SEARCHES!$A2981,'F_ ORDERS'!A:H,8,FALSE))-(F_SEARCHES!$D2981+F_SEARCHES!$E2981),0)</f>
        <v>4.7719907408463769E-2</v>
      </c>
      <c r="H2981" s="32">
        <f>IFERROR(IF(MATCH(F_SEARCHES!$A2981,'F_ ORDERS'!A:A,0),1,),0)</f>
        <v>1</v>
      </c>
    </row>
    <row r="2982" spans="1:8" x14ac:dyDescent="0.2">
      <c r="A2982" s="37" t="str">
        <f t="shared" si="46"/>
        <v>79.34.4.254|45398|0.526423611110658</v>
      </c>
      <c r="B2982" s="32">
        <v>9980</v>
      </c>
      <c r="C2982" s="32" t="s">
        <v>3887</v>
      </c>
      <c r="D2982" s="38">
        <f>INT(DT!A2982)</f>
        <v>45398</v>
      </c>
      <c r="E2982" s="39">
        <f>DT!A2982-INT(DT!A2982)</f>
        <v>0.52642361111065838</v>
      </c>
      <c r="F2982" s="32" t="s">
        <v>212</v>
      </c>
      <c r="G2982" s="39">
        <f>IF(F_SEARCHES!$H2982=1,(VLOOKUP(F_SEARCHES!$A2982,'F_ ORDERS'!A:G,7,FALSE)+VLOOKUP(F_SEARCHES!$A2982,'F_ ORDERS'!A:H,8,FALSE))-(F_SEARCHES!$D2982+F_SEARCHES!$E2982),0)</f>
        <v>8.6331018515920732E-2</v>
      </c>
      <c r="H2982" s="32">
        <f>IFERROR(IF(MATCH(F_SEARCHES!$A2982,'F_ ORDERS'!A:A,0),1,),0)</f>
        <v>1</v>
      </c>
    </row>
    <row r="2983" spans="1:8" x14ac:dyDescent="0.2">
      <c r="A2983" s="37" t="str">
        <f t="shared" si="46"/>
        <v>79.50.121.150|44768|0.79260416667239</v>
      </c>
      <c r="B2983" s="32">
        <v>9981</v>
      </c>
      <c r="C2983" s="32" t="s">
        <v>3888</v>
      </c>
      <c r="D2983" s="38">
        <f>INT(DT!A2983)</f>
        <v>44768</v>
      </c>
      <c r="E2983" s="39">
        <f>DT!A2983-INT(DT!A2983)</f>
        <v>0.79260416667239042</v>
      </c>
      <c r="F2983" s="32" t="s">
        <v>156</v>
      </c>
      <c r="G2983" s="39">
        <f>IF(F_SEARCHES!$H2983=1,(VLOOKUP(F_SEARCHES!$A2983,'F_ ORDERS'!A:G,7,FALSE)+VLOOKUP(F_SEARCHES!$A2983,'F_ ORDERS'!A:H,8,FALSE))-(F_SEARCHES!$D2983+F_SEARCHES!$E2983),0)</f>
        <v>3.5162037034751847E-2</v>
      </c>
      <c r="H2983" s="32">
        <f>IFERROR(IF(MATCH(F_SEARCHES!$A2983,'F_ ORDERS'!A:A,0),1,),0)</f>
        <v>1</v>
      </c>
    </row>
    <row r="2984" spans="1:8" x14ac:dyDescent="0.2">
      <c r="A2984" s="37" t="str">
        <f t="shared" si="46"/>
        <v>79.8.238.13|44273|0.993796296286746</v>
      </c>
      <c r="B2984" s="32">
        <v>9982</v>
      </c>
      <c r="C2984" s="32" t="s">
        <v>3889</v>
      </c>
      <c r="D2984" s="38">
        <f>INT(DT!A2984)</f>
        <v>44273</v>
      </c>
      <c r="E2984" s="39">
        <f>DT!A2984-INT(DT!A2984)</f>
        <v>0.99379629628674593</v>
      </c>
      <c r="F2984" s="32" t="s">
        <v>440</v>
      </c>
      <c r="G2984" s="39">
        <f>IF(F_SEARCHES!$H2984=1,(VLOOKUP(F_SEARCHES!$A2984,'F_ ORDERS'!A:G,7,FALSE)+VLOOKUP(F_SEARCHES!$A2984,'F_ ORDERS'!A:H,8,FALSE))-(F_SEARCHES!$D2984+F_SEARCHES!$E2984),0)</f>
        <v>0.10723379629780538</v>
      </c>
      <c r="H2984" s="32">
        <f>IFERROR(IF(MATCH(F_SEARCHES!$A2984,'F_ ORDERS'!A:A,0),1,),0)</f>
        <v>1</v>
      </c>
    </row>
    <row r="2985" spans="1:8" x14ac:dyDescent="0.2">
      <c r="A2985" s="37" t="str">
        <f t="shared" si="46"/>
        <v>79.86.240.208|45525|0.409421296302753</v>
      </c>
      <c r="B2985" s="32">
        <v>9983</v>
      </c>
      <c r="C2985" s="32" t="s">
        <v>3890</v>
      </c>
      <c r="D2985" s="38">
        <f>INT(DT!A2985)</f>
        <v>45525</v>
      </c>
      <c r="E2985" s="39">
        <f>DT!A2985-INT(DT!A2985)</f>
        <v>0.40942129630275303</v>
      </c>
      <c r="F2985" s="32" t="s">
        <v>365</v>
      </c>
      <c r="G2985" s="39">
        <f>IF(F_SEARCHES!$H2985=1,(VLOOKUP(F_SEARCHES!$A2985,'F_ ORDERS'!A:G,7,FALSE)+VLOOKUP(F_SEARCHES!$A2985,'F_ ORDERS'!A:H,8,FALSE))-(F_SEARCHES!$D2985+F_SEARCHES!$E2985),0)</f>
        <v>0</v>
      </c>
      <c r="H2985" s="32">
        <f>IFERROR(IF(MATCH(F_SEARCHES!$A2985,'F_ ORDERS'!A:A,0),1,),0)</f>
        <v>0</v>
      </c>
    </row>
    <row r="2986" spans="1:8" x14ac:dyDescent="0.2">
      <c r="A2986" s="37" t="str">
        <f t="shared" si="46"/>
        <v>79.86.48.96|42268|0.773692129630945</v>
      </c>
      <c r="B2986" s="32">
        <v>9984</v>
      </c>
      <c r="C2986" s="32" t="s">
        <v>3891</v>
      </c>
      <c r="D2986" s="38">
        <f>INT(DT!A2986)</f>
        <v>42268</v>
      </c>
      <c r="E2986" s="39">
        <f>DT!A2986-INT(DT!A2986)</f>
        <v>0.77369212963094469</v>
      </c>
      <c r="F2986" s="32" t="s">
        <v>141</v>
      </c>
      <c r="G2986" s="39">
        <f>IF(F_SEARCHES!$H2986=1,(VLOOKUP(F_SEARCHES!$A2986,'F_ ORDERS'!A:G,7,FALSE)+VLOOKUP(F_SEARCHES!$A2986,'F_ ORDERS'!A:H,8,FALSE))-(F_SEARCHES!$D2986+F_SEARCHES!$E2986),0)</f>
        <v>0</v>
      </c>
      <c r="H2986" s="32">
        <f>IFERROR(IF(MATCH(F_SEARCHES!$A2986,'F_ ORDERS'!A:A,0),1,),0)</f>
        <v>0</v>
      </c>
    </row>
    <row r="2987" spans="1:8" x14ac:dyDescent="0.2">
      <c r="A2987" s="37" t="str">
        <f t="shared" si="46"/>
        <v>8.12.79.243|43700|0.372592592590081</v>
      </c>
      <c r="B2987" s="32">
        <v>9985</v>
      </c>
      <c r="C2987" s="32" t="s">
        <v>3892</v>
      </c>
      <c r="D2987" s="38">
        <f>INT(DT!A2987)</f>
        <v>43700</v>
      </c>
      <c r="E2987" s="39">
        <f>DT!A2987-INT(DT!A2987)</f>
        <v>0.37259259259008104</v>
      </c>
      <c r="F2987" s="32" t="s">
        <v>307</v>
      </c>
      <c r="G2987" s="39">
        <f>IF(F_SEARCHES!$H2987=1,(VLOOKUP(F_SEARCHES!$A2987,'F_ ORDERS'!A:G,7,FALSE)+VLOOKUP(F_SEARCHES!$A2987,'F_ ORDERS'!A:H,8,FALSE))-(F_SEARCHES!$D2987+F_SEARCHES!$E2987),0)</f>
        <v>8.4490740737237502E-2</v>
      </c>
      <c r="H2987" s="32">
        <f>IFERROR(IF(MATCH(F_SEARCHES!$A2987,'F_ ORDERS'!A:A,0),1,),0)</f>
        <v>1</v>
      </c>
    </row>
    <row r="2988" spans="1:8" x14ac:dyDescent="0.2">
      <c r="A2988" s="37" t="str">
        <f t="shared" si="46"/>
        <v>8.148.225.47|42592|0.805925925917109</v>
      </c>
      <c r="B2988" s="32">
        <v>9986</v>
      </c>
      <c r="C2988" s="32" t="s">
        <v>3893</v>
      </c>
      <c r="D2988" s="38">
        <f>INT(DT!A2988)</f>
        <v>42592</v>
      </c>
      <c r="E2988" s="39">
        <f>DT!A2988-INT(DT!A2988)</f>
        <v>0.80592592591710854</v>
      </c>
      <c r="F2988" s="32" t="s">
        <v>153</v>
      </c>
      <c r="G2988" s="39">
        <f>IF(F_SEARCHES!$H2988=1,(VLOOKUP(F_SEARCHES!$A2988,'F_ ORDERS'!A:G,7,FALSE)+VLOOKUP(F_SEARCHES!$A2988,'F_ ORDERS'!A:H,8,FALSE))-(F_SEARCHES!$D2988+F_SEARCHES!$E2988),0)</f>
        <v>7.3032407381106168E-3</v>
      </c>
      <c r="H2988" s="32">
        <f>IFERROR(IF(MATCH(F_SEARCHES!$A2988,'F_ ORDERS'!A:A,0),1,),0)</f>
        <v>1</v>
      </c>
    </row>
    <row r="2989" spans="1:8" x14ac:dyDescent="0.2">
      <c r="A2989" s="37" t="str">
        <f t="shared" si="46"/>
        <v>8.155.214.25|44172|0.144004629626579</v>
      </c>
      <c r="B2989" s="32">
        <v>9987</v>
      </c>
      <c r="C2989" s="32" t="s">
        <v>3894</v>
      </c>
      <c r="D2989" s="38">
        <f>INT(DT!A2989)</f>
        <v>44172</v>
      </c>
      <c r="E2989" s="39">
        <f>DT!A2989-INT(DT!A2989)</f>
        <v>0.14400462962657912</v>
      </c>
      <c r="F2989" s="32" t="s">
        <v>398</v>
      </c>
      <c r="G2989" s="39">
        <f>IF(F_SEARCHES!$H2989=1,(VLOOKUP(F_SEARCHES!$A2989,'F_ ORDERS'!A:G,7,FALSE)+VLOOKUP(F_SEARCHES!$A2989,'F_ ORDERS'!A:H,8,FALSE))-(F_SEARCHES!$D2989+F_SEARCHES!$E2989),0)</f>
        <v>8.8217592594446614E-2</v>
      </c>
      <c r="H2989" s="32">
        <f>IFERROR(IF(MATCH(F_SEARCHES!$A2989,'F_ ORDERS'!A:A,0),1,),0)</f>
        <v>1</v>
      </c>
    </row>
    <row r="2990" spans="1:8" x14ac:dyDescent="0.2">
      <c r="A2990" s="37" t="str">
        <f t="shared" si="46"/>
        <v>8.18.190.165|44909|0.401527777779847</v>
      </c>
      <c r="B2990" s="32">
        <v>9988</v>
      </c>
      <c r="C2990" s="32" t="s">
        <v>3895</v>
      </c>
      <c r="D2990" s="38">
        <f>INT(DT!A2990)</f>
        <v>44909</v>
      </c>
      <c r="E2990" s="39">
        <f>DT!A2990-INT(DT!A2990)</f>
        <v>0.40152777777984738</v>
      </c>
      <c r="F2990" s="32" t="s">
        <v>86</v>
      </c>
      <c r="G2990" s="39">
        <f>IF(F_SEARCHES!$H2990=1,(VLOOKUP(F_SEARCHES!$A2990,'F_ ORDERS'!A:G,7,FALSE)+VLOOKUP(F_SEARCHES!$A2990,'F_ ORDERS'!A:H,8,FALSE))-(F_SEARCHES!$D2990+F_SEARCHES!$E2990),0)</f>
        <v>0</v>
      </c>
      <c r="H2990" s="32">
        <f>IFERROR(IF(MATCH(F_SEARCHES!$A2990,'F_ ORDERS'!A:A,0),1,),0)</f>
        <v>0</v>
      </c>
    </row>
    <row r="2991" spans="1:8" x14ac:dyDescent="0.2">
      <c r="A2991" s="37" t="str">
        <f t="shared" si="46"/>
        <v>8.48.204.7|44859|0.874351851853135</v>
      </c>
      <c r="B2991" s="32">
        <v>9989</v>
      </c>
      <c r="C2991" s="32" t="s">
        <v>3896</v>
      </c>
      <c r="D2991" s="38">
        <f>INT(DT!A2991)</f>
        <v>44859</v>
      </c>
      <c r="E2991" s="39">
        <f>DT!A2991-INT(DT!A2991)</f>
        <v>0.87435185185313458</v>
      </c>
      <c r="F2991" s="32" t="s">
        <v>227</v>
      </c>
      <c r="G2991" s="39">
        <f>IF(F_SEARCHES!$H2991=1,(VLOOKUP(F_SEARCHES!$A2991,'F_ ORDERS'!A:G,7,FALSE)+VLOOKUP(F_SEARCHES!$A2991,'F_ ORDERS'!A:H,8,FALSE))-(F_SEARCHES!$D2991+F_SEARCHES!$E2991),0)</f>
        <v>5.3877314814599231E-2</v>
      </c>
      <c r="H2991" s="32">
        <f>IFERROR(IF(MATCH(F_SEARCHES!$A2991,'F_ ORDERS'!A:A,0),1,),0)</f>
        <v>1</v>
      </c>
    </row>
    <row r="2992" spans="1:8" x14ac:dyDescent="0.2">
      <c r="A2992" s="37" t="str">
        <f t="shared" si="46"/>
        <v>8.75.194.254|44547|0.120451388887886</v>
      </c>
      <c r="B2992" s="32">
        <v>9990</v>
      </c>
      <c r="C2992" s="32" t="s">
        <v>3897</v>
      </c>
      <c r="D2992" s="38">
        <f>INT(DT!A2992)</f>
        <v>44547</v>
      </c>
      <c r="E2992" s="39">
        <f>DT!A2992-INT(DT!A2992)</f>
        <v>0.12045138888788642</v>
      </c>
      <c r="F2992" s="32" t="s">
        <v>244</v>
      </c>
      <c r="G2992" s="39">
        <f>IF(F_SEARCHES!$H2992=1,(VLOOKUP(F_SEARCHES!$A2992,'F_ ORDERS'!A:G,7,FALSE)+VLOOKUP(F_SEARCHES!$A2992,'F_ ORDERS'!A:H,8,FALSE))-(F_SEARCHES!$D2992+F_SEARCHES!$E2992),0)</f>
        <v>0</v>
      </c>
      <c r="H2992" s="32">
        <f>IFERROR(IF(MATCH(F_SEARCHES!$A2992,'F_ ORDERS'!A:A,0),1,),0)</f>
        <v>0</v>
      </c>
    </row>
    <row r="2993" spans="1:8" x14ac:dyDescent="0.2">
      <c r="A2993" s="37" t="str">
        <f t="shared" si="46"/>
        <v>80.120.164.20|43976|0.294537037043483</v>
      </c>
      <c r="B2993" s="32">
        <v>9991</v>
      </c>
      <c r="C2993" s="32" t="s">
        <v>3898</v>
      </c>
      <c r="D2993" s="38">
        <f>INT(DT!A2993)</f>
        <v>43976</v>
      </c>
      <c r="E2993" s="39">
        <f>DT!A2993-INT(DT!A2993)</f>
        <v>0.294537037043483</v>
      </c>
      <c r="F2993" s="32" t="s">
        <v>322</v>
      </c>
      <c r="G2993" s="39">
        <f>IF(F_SEARCHES!$H2993=1,(VLOOKUP(F_SEARCHES!$A2993,'F_ ORDERS'!A:G,7,FALSE)+VLOOKUP(F_SEARCHES!$A2993,'F_ ORDERS'!A:H,8,FALSE))-(F_SEARCHES!$D2993+F_SEARCHES!$E2993),0)</f>
        <v>0</v>
      </c>
      <c r="H2993" s="32">
        <f>IFERROR(IF(MATCH(F_SEARCHES!$A2993,'F_ ORDERS'!A:A,0),1,),0)</f>
        <v>0</v>
      </c>
    </row>
    <row r="2994" spans="1:8" x14ac:dyDescent="0.2">
      <c r="A2994" s="37" t="str">
        <f t="shared" si="46"/>
        <v>80.124.219.74|44622|0.723414351850806</v>
      </c>
      <c r="B2994" s="32">
        <v>9992</v>
      </c>
      <c r="C2994" s="32" t="s">
        <v>3899</v>
      </c>
      <c r="D2994" s="38">
        <f>INT(DT!A2994)</f>
        <v>44622</v>
      </c>
      <c r="E2994" s="39">
        <f>DT!A2994-INT(DT!A2994)</f>
        <v>0.72341435185080627</v>
      </c>
      <c r="F2994" s="32" t="s">
        <v>216</v>
      </c>
      <c r="G2994" s="39">
        <f>IF(F_SEARCHES!$H2994=1,(VLOOKUP(F_SEARCHES!$A2994,'F_ ORDERS'!A:G,7,FALSE)+VLOOKUP(F_SEARCHES!$A2994,'F_ ORDERS'!A:H,8,FALSE))-(F_SEARCHES!$D2994+F_SEARCHES!$E2994),0)</f>
        <v>0</v>
      </c>
      <c r="H2994" s="32">
        <f>IFERROR(IF(MATCH(F_SEARCHES!$A2994,'F_ ORDERS'!A:A,0),1,),0)</f>
        <v>0</v>
      </c>
    </row>
    <row r="2995" spans="1:8" x14ac:dyDescent="0.2">
      <c r="A2995" s="37" t="str">
        <f t="shared" si="46"/>
        <v>80.131.236.117|45350|0.984826388892543</v>
      </c>
      <c r="B2995" s="32">
        <v>9993</v>
      </c>
      <c r="C2995" s="32" t="s">
        <v>3900</v>
      </c>
      <c r="D2995" s="38">
        <f>INT(DT!A2995)</f>
        <v>45350</v>
      </c>
      <c r="E2995" s="39">
        <f>DT!A2995-INT(DT!A2995)</f>
        <v>0.98482638889254304</v>
      </c>
      <c r="F2995" s="32" t="s">
        <v>412</v>
      </c>
      <c r="G2995" s="39">
        <f>IF(F_SEARCHES!$H2995=1,(VLOOKUP(F_SEARCHES!$A2995,'F_ ORDERS'!A:G,7,FALSE)+VLOOKUP(F_SEARCHES!$A2995,'F_ ORDERS'!A:H,8,FALSE))-(F_SEARCHES!$D2995+F_SEARCHES!$E2995),0)</f>
        <v>0</v>
      </c>
      <c r="H2995" s="32">
        <f>IFERROR(IF(MATCH(F_SEARCHES!$A2995,'F_ ORDERS'!A:A,0),1,),0)</f>
        <v>0</v>
      </c>
    </row>
    <row r="2996" spans="1:8" x14ac:dyDescent="0.2">
      <c r="A2996" s="37" t="str">
        <f t="shared" si="46"/>
        <v>80.16.159.180|45108|0.175474537027185</v>
      </c>
      <c r="B2996" s="32">
        <v>9994</v>
      </c>
      <c r="C2996" s="32" t="s">
        <v>3901</v>
      </c>
      <c r="D2996" s="38">
        <f>INT(DT!A2996)</f>
        <v>45108</v>
      </c>
      <c r="E2996" s="39">
        <f>DT!A2996-INT(DT!A2996)</f>
        <v>0.17547453702718485</v>
      </c>
      <c r="F2996" s="32" t="s">
        <v>31</v>
      </c>
      <c r="G2996" s="39">
        <f>IF(F_SEARCHES!$H2996=1,(VLOOKUP(F_SEARCHES!$A2996,'F_ ORDERS'!A:G,7,FALSE)+VLOOKUP(F_SEARCHES!$A2996,'F_ ORDERS'!A:H,8,FALSE))-(F_SEARCHES!$D2996+F_SEARCHES!$E2996),0)</f>
        <v>1.0000000002037268E-2</v>
      </c>
      <c r="H2996" s="32">
        <f>IFERROR(IF(MATCH(F_SEARCHES!$A2996,'F_ ORDERS'!A:A,0),1,),0)</f>
        <v>1</v>
      </c>
    </row>
    <row r="2997" spans="1:8" x14ac:dyDescent="0.2">
      <c r="A2997" s="37" t="str">
        <f t="shared" si="46"/>
        <v>80.161.217.21|44236|0.76487268517667</v>
      </c>
      <c r="B2997" s="32">
        <v>9995</v>
      </c>
      <c r="C2997" s="32" t="s">
        <v>3902</v>
      </c>
      <c r="D2997" s="38">
        <f>INT(DT!A2997)</f>
        <v>44236</v>
      </c>
      <c r="E2997" s="39">
        <f>DT!A2997-INT(DT!A2997)</f>
        <v>0.76487268517666962</v>
      </c>
      <c r="F2997" s="32" t="s">
        <v>225</v>
      </c>
      <c r="G2997" s="39">
        <f>IF(F_SEARCHES!$H2997=1,(VLOOKUP(F_SEARCHES!$A2997,'F_ ORDERS'!A:G,7,FALSE)+VLOOKUP(F_SEARCHES!$A2997,'F_ ORDERS'!A:H,8,FALSE))-(F_SEARCHES!$D2997+F_SEARCHES!$E2997),0)</f>
        <v>0</v>
      </c>
      <c r="H2997" s="32">
        <f>IFERROR(IF(MATCH(F_SEARCHES!$A2997,'F_ ORDERS'!A:A,0),1,),0)</f>
        <v>0</v>
      </c>
    </row>
    <row r="2998" spans="1:8" x14ac:dyDescent="0.2">
      <c r="A2998" s="37" t="str">
        <f t="shared" si="46"/>
        <v>80.175.120.146|45034|0.298611111109494</v>
      </c>
      <c r="B2998" s="32">
        <v>9996</v>
      </c>
      <c r="C2998" s="32" t="s">
        <v>3903</v>
      </c>
      <c r="D2998" s="38">
        <f>INT(DT!A2998)</f>
        <v>45034</v>
      </c>
      <c r="E2998" s="39">
        <f>DT!A2998-INT(DT!A2998)</f>
        <v>0.29861111110949423</v>
      </c>
      <c r="F2998" s="32" t="s">
        <v>159</v>
      </c>
      <c r="G2998" s="39">
        <f>IF(F_SEARCHES!$H2998=1,(VLOOKUP(F_SEARCHES!$A2998,'F_ ORDERS'!A:G,7,FALSE)+VLOOKUP(F_SEARCHES!$A2998,'F_ ORDERS'!A:H,8,FALSE))-(F_SEARCHES!$D2998+F_SEARCHES!$E2998),0)</f>
        <v>5.1701388889341615E-2</v>
      </c>
      <c r="H2998" s="32">
        <f>IFERROR(IF(MATCH(F_SEARCHES!$A2998,'F_ ORDERS'!A:A,0),1,),0)</f>
        <v>1</v>
      </c>
    </row>
    <row r="2999" spans="1:8" x14ac:dyDescent="0.2">
      <c r="A2999" s="37" t="str">
        <f t="shared" si="46"/>
        <v>80.176.87.76|44744|0.485173611108621</v>
      </c>
      <c r="B2999" s="32">
        <v>9997</v>
      </c>
      <c r="C2999" s="32" t="s">
        <v>3904</v>
      </c>
      <c r="D2999" s="38">
        <f>INT(DT!A2999)</f>
        <v>44744</v>
      </c>
      <c r="E2999" s="39">
        <f>DT!A2999-INT(DT!A2999)</f>
        <v>0.48517361110862112</v>
      </c>
      <c r="F2999" s="32" t="s">
        <v>406</v>
      </c>
      <c r="G2999" s="39">
        <f>IF(F_SEARCHES!$H2999=1,(VLOOKUP(F_SEARCHES!$A2999,'F_ ORDERS'!A:G,7,FALSE)+VLOOKUP(F_SEARCHES!$A2999,'F_ ORDERS'!A:H,8,FALSE))-(F_SEARCHES!$D2999+F_SEARCHES!$E2999),0)</f>
        <v>0</v>
      </c>
      <c r="H2999" s="32">
        <f>IFERROR(IF(MATCH(F_SEARCHES!$A2999,'F_ ORDERS'!A:A,0),1,),0)</f>
        <v>0</v>
      </c>
    </row>
    <row r="3000" spans="1:8" x14ac:dyDescent="0.2">
      <c r="A3000" s="37" t="str">
        <f t="shared" si="46"/>
        <v>80.178.11.71|45607|0.464363425926422</v>
      </c>
      <c r="B3000" s="32">
        <v>9998</v>
      </c>
      <c r="C3000" s="32" t="s">
        <v>3905</v>
      </c>
      <c r="D3000" s="38">
        <f>INT(DT!A3000)</f>
        <v>45607</v>
      </c>
      <c r="E3000" s="39">
        <f>DT!A3000-INT(DT!A3000)</f>
        <v>0.46436342592642177</v>
      </c>
      <c r="F3000" s="32" t="s">
        <v>70</v>
      </c>
      <c r="G3000" s="39">
        <f>IF(F_SEARCHES!$H3000=1,(VLOOKUP(F_SEARCHES!$A3000,'F_ ORDERS'!A:G,7,FALSE)+VLOOKUP(F_SEARCHES!$A3000,'F_ ORDERS'!A:H,8,FALSE))-(F_SEARCHES!$D3000+F_SEARCHES!$E3000),0)</f>
        <v>0</v>
      </c>
      <c r="H3000" s="32">
        <f>IFERROR(IF(MATCH(F_SEARCHES!$A3000,'F_ ORDERS'!A:A,0),1,),0)</f>
        <v>0</v>
      </c>
    </row>
    <row r="3001" spans="1:8" x14ac:dyDescent="0.2">
      <c r="A3001" s="37" t="str">
        <f t="shared" si="46"/>
        <v>80.190.189.175|44680|0.941967592589208</v>
      </c>
      <c r="B3001" s="32">
        <v>9999</v>
      </c>
      <c r="C3001" s="32" t="s">
        <v>3906</v>
      </c>
      <c r="D3001" s="38">
        <f>INT(DT!A3001)</f>
        <v>44680</v>
      </c>
      <c r="E3001" s="39">
        <f>DT!A3001-INT(DT!A3001)</f>
        <v>0.94196759258920792</v>
      </c>
      <c r="F3001" s="32" t="s">
        <v>102</v>
      </c>
      <c r="G3001" s="39">
        <f>IF(F_SEARCHES!$H3001=1,(VLOOKUP(F_SEARCHES!$A3001,'F_ ORDERS'!A:G,7,FALSE)+VLOOKUP(F_SEARCHES!$A3001,'F_ ORDERS'!A:H,8,FALSE))-(F_SEARCHES!$D3001+F_SEARCHES!$E3001),0)</f>
        <v>0</v>
      </c>
      <c r="H3001" s="32">
        <f>IFERROR(IF(MATCH(F_SEARCHES!$A3001,'F_ ORDERS'!A:A,0),1,),0)</f>
        <v>0</v>
      </c>
    </row>
    <row r="3002" spans="1:8" x14ac:dyDescent="0.2">
      <c r="A3002" s="37" t="str">
        <f t="shared" si="46"/>
        <v>80.199.102.213|45131|0.900300925917691</v>
      </c>
      <c r="B3002" s="32">
        <v>10000</v>
      </c>
      <c r="C3002" s="32" t="s">
        <v>3907</v>
      </c>
      <c r="D3002" s="38">
        <f>INT(DT!A3002)</f>
        <v>45131</v>
      </c>
      <c r="E3002" s="39">
        <f>DT!A3002-INT(DT!A3002)</f>
        <v>0.90030092591769062</v>
      </c>
      <c r="F3002" s="32" t="s">
        <v>116</v>
      </c>
      <c r="G3002" s="39">
        <f>IF(F_SEARCHES!$H3002=1,(VLOOKUP(F_SEARCHES!$A3002,'F_ ORDERS'!A:G,7,FALSE)+VLOOKUP(F_SEARCHES!$A3002,'F_ ORDERS'!A:H,8,FALSE))-(F_SEARCHES!$D3002+F_SEARCHES!$E3002),0)</f>
        <v>6.1817129630071577E-2</v>
      </c>
      <c r="H3002" s="32">
        <f>IFERROR(IF(MATCH(F_SEARCHES!$A3002,'F_ ORDERS'!A:A,0),1,),0)</f>
        <v>1</v>
      </c>
    </row>
    <row r="3003" spans="1:8" x14ac:dyDescent="0.2">
      <c r="A3003" s="37" t="str">
        <f t="shared" si="46"/>
        <v>80.209.253.170|45516|0.760914351849351</v>
      </c>
      <c r="B3003" s="32">
        <v>10001</v>
      </c>
      <c r="C3003" s="32" t="s">
        <v>3908</v>
      </c>
      <c r="D3003" s="38">
        <f>INT(DT!A3003)</f>
        <v>45516</v>
      </c>
      <c r="E3003" s="39">
        <f>DT!A3003-INT(DT!A3003)</f>
        <v>0.76091435184935108</v>
      </c>
      <c r="F3003" s="32" t="s">
        <v>482</v>
      </c>
      <c r="G3003" s="39">
        <f>IF(F_SEARCHES!$H3003=1,(VLOOKUP(F_SEARCHES!$A3003,'F_ ORDERS'!A:G,7,FALSE)+VLOOKUP(F_SEARCHES!$A3003,'F_ ORDERS'!A:H,8,FALSE))-(F_SEARCHES!$D3003+F_SEARCHES!$E3003),0)</f>
        <v>6.0509259259561077E-2</v>
      </c>
      <c r="H3003" s="32">
        <f>IFERROR(IF(MATCH(F_SEARCHES!$A3003,'F_ ORDERS'!A:A,0),1,),0)</f>
        <v>1</v>
      </c>
    </row>
    <row r="3004" spans="1:8" x14ac:dyDescent="0.2">
      <c r="A3004" s="37" t="str">
        <f t="shared" si="46"/>
        <v>80.214.83.148|44135|0.711377314823039</v>
      </c>
      <c r="B3004" s="32">
        <v>10002</v>
      </c>
      <c r="C3004" s="32" t="s">
        <v>3909</v>
      </c>
      <c r="D3004" s="38">
        <f>INT(DT!A3004)</f>
        <v>44135</v>
      </c>
      <c r="E3004" s="39">
        <f>DT!A3004-INT(DT!A3004)</f>
        <v>0.71137731482303934</v>
      </c>
      <c r="F3004" s="32" t="s">
        <v>164</v>
      </c>
      <c r="G3004" s="39">
        <f>IF(F_SEARCHES!$H3004=1,(VLOOKUP(F_SEARCHES!$A3004,'F_ ORDERS'!A:G,7,FALSE)+VLOOKUP(F_SEARCHES!$A3004,'F_ ORDERS'!A:H,8,FALSE))-(F_SEARCHES!$D3004+F_SEARCHES!$E3004),0)</f>
        <v>0.11826388888584916</v>
      </c>
      <c r="H3004" s="32">
        <f>IFERROR(IF(MATCH(F_SEARCHES!$A3004,'F_ ORDERS'!A:A,0),1,),0)</f>
        <v>1</v>
      </c>
    </row>
    <row r="3005" spans="1:8" x14ac:dyDescent="0.2">
      <c r="A3005" s="37" t="str">
        <f t="shared" si="46"/>
        <v>80.242.17.28|43907|0.766400462962338</v>
      </c>
      <c r="B3005" s="32">
        <v>10003</v>
      </c>
      <c r="C3005" s="32" t="s">
        <v>3910</v>
      </c>
      <c r="D3005" s="38">
        <f>INT(DT!A3005)</f>
        <v>43907</v>
      </c>
      <c r="E3005" s="39">
        <f>DT!A3005-INT(DT!A3005)</f>
        <v>0.76640046296233777</v>
      </c>
      <c r="F3005" s="32" t="s">
        <v>86</v>
      </c>
      <c r="G3005" s="39">
        <f>IF(F_SEARCHES!$H3005=1,(VLOOKUP(F_SEARCHES!$A3005,'F_ ORDERS'!A:G,7,FALSE)+VLOOKUP(F_SEARCHES!$A3005,'F_ ORDERS'!A:H,8,FALSE))-(F_SEARCHES!$D3005+F_SEARCHES!$E3005),0)</f>
        <v>7.6446759259852115E-2</v>
      </c>
      <c r="H3005" s="32">
        <f>IFERROR(IF(MATCH(F_SEARCHES!$A3005,'F_ ORDERS'!A:A,0),1,),0)</f>
        <v>1</v>
      </c>
    </row>
    <row r="3006" spans="1:8" x14ac:dyDescent="0.2">
      <c r="A3006" s="37" t="str">
        <f t="shared" si="46"/>
        <v>80.246.235.104|45410|0.439513888886722</v>
      </c>
      <c r="B3006" s="32">
        <v>10004</v>
      </c>
      <c r="C3006" s="32" t="s">
        <v>3911</v>
      </c>
      <c r="D3006" s="38">
        <f>INT(DT!A3006)</f>
        <v>45410</v>
      </c>
      <c r="E3006" s="39">
        <f>DT!A3006-INT(DT!A3006)</f>
        <v>0.43951388888672227</v>
      </c>
      <c r="F3006" s="32" t="s">
        <v>393</v>
      </c>
      <c r="G3006" s="39">
        <f>IF(F_SEARCHES!$H3006=1,(VLOOKUP(F_SEARCHES!$A3006,'F_ ORDERS'!A:G,7,FALSE)+VLOOKUP(F_SEARCHES!$A3006,'F_ ORDERS'!A:H,8,FALSE))-(F_SEARCHES!$D3006+F_SEARCHES!$E3006),0)</f>
        <v>0</v>
      </c>
      <c r="H3006" s="32">
        <f>IFERROR(IF(MATCH(F_SEARCHES!$A3006,'F_ ORDERS'!A:A,0),1,),0)</f>
        <v>0</v>
      </c>
    </row>
    <row r="3007" spans="1:8" x14ac:dyDescent="0.2">
      <c r="A3007" s="37" t="str">
        <f t="shared" si="46"/>
        <v>80.33.227.216|44011|0.909502314818383</v>
      </c>
      <c r="B3007" s="32">
        <v>10005</v>
      </c>
      <c r="C3007" s="32" t="s">
        <v>3912</v>
      </c>
      <c r="D3007" s="38">
        <f>INT(DT!A3007)</f>
        <v>44011</v>
      </c>
      <c r="E3007" s="39">
        <f>DT!A3007-INT(DT!A3007)</f>
        <v>0.90950231481838273</v>
      </c>
      <c r="F3007" s="32" t="s">
        <v>179</v>
      </c>
      <c r="G3007" s="39">
        <f>IF(F_SEARCHES!$H3007=1,(VLOOKUP(F_SEARCHES!$A3007,'F_ ORDERS'!A:G,7,FALSE)+VLOOKUP(F_SEARCHES!$A3007,'F_ ORDERS'!A:H,8,FALSE))-(F_SEARCHES!$D3007+F_SEARCHES!$E3007),0)</f>
        <v>0</v>
      </c>
      <c r="H3007" s="32">
        <f>IFERROR(IF(MATCH(F_SEARCHES!$A3007,'F_ ORDERS'!A:A,0),1,),0)</f>
        <v>0</v>
      </c>
    </row>
    <row r="3008" spans="1:8" x14ac:dyDescent="0.2">
      <c r="A3008" s="37" t="str">
        <f t="shared" si="46"/>
        <v>80.56.205.5|43754|0.804560185177252</v>
      </c>
      <c r="B3008" s="32">
        <v>10006</v>
      </c>
      <c r="C3008" s="32" t="s">
        <v>3913</v>
      </c>
      <c r="D3008" s="38">
        <f>INT(DT!A3008)</f>
        <v>43754</v>
      </c>
      <c r="E3008" s="39">
        <f>DT!A3008-INT(DT!A3008)</f>
        <v>0.8045601851772517</v>
      </c>
      <c r="F3008" s="32" t="s">
        <v>65</v>
      </c>
      <c r="G3008" s="39">
        <f>IF(F_SEARCHES!$H3008=1,(VLOOKUP(F_SEARCHES!$A3008,'F_ ORDERS'!A:G,7,FALSE)+VLOOKUP(F_SEARCHES!$A3008,'F_ ORDERS'!A:H,8,FALSE))-(F_SEARCHES!$D3008+F_SEARCHES!$E3008),0)</f>
        <v>0</v>
      </c>
      <c r="H3008" s="32">
        <f>IFERROR(IF(MATCH(F_SEARCHES!$A3008,'F_ ORDERS'!A:A,0),1,),0)</f>
        <v>0</v>
      </c>
    </row>
    <row r="3009" spans="1:8" x14ac:dyDescent="0.2">
      <c r="A3009" s="37" t="str">
        <f t="shared" si="46"/>
        <v>80.64.185.2|44844|0.186134259260143</v>
      </c>
      <c r="B3009" s="32">
        <v>10007</v>
      </c>
      <c r="C3009" s="32" t="s">
        <v>3914</v>
      </c>
      <c r="D3009" s="38">
        <f>INT(DT!A3009)</f>
        <v>44844</v>
      </c>
      <c r="E3009" s="39">
        <f>DT!A3009-INT(DT!A3009)</f>
        <v>0.18613425926014315</v>
      </c>
      <c r="F3009" s="32" t="s">
        <v>322</v>
      </c>
      <c r="G3009" s="39">
        <f>IF(F_SEARCHES!$H3009=1,(VLOOKUP(F_SEARCHES!$A3009,'F_ ORDERS'!A:G,7,FALSE)+VLOOKUP(F_SEARCHES!$A3009,'F_ ORDERS'!A:H,8,FALSE))-(F_SEARCHES!$D3009+F_SEARCHES!$E3009),0)</f>
        <v>0</v>
      </c>
      <c r="H3009" s="32">
        <f>IFERROR(IF(MATCH(F_SEARCHES!$A3009,'F_ ORDERS'!A:A,0),1,),0)</f>
        <v>0</v>
      </c>
    </row>
    <row r="3010" spans="1:8" x14ac:dyDescent="0.2">
      <c r="A3010" s="37" t="str">
        <f t="shared" ref="A3010:A3073" si="47">C3010 &amp; "|" &amp; D3010 &amp; "|" &amp; E3010</f>
        <v>80.71.42.182|42356|0.543819444443216</v>
      </c>
      <c r="B3010" s="32">
        <v>10008</v>
      </c>
      <c r="C3010" s="32" t="s">
        <v>3915</v>
      </c>
      <c r="D3010" s="38">
        <f>INT(DT!A3010)</f>
        <v>42356</v>
      </c>
      <c r="E3010" s="39">
        <f>DT!A3010-INT(DT!A3010)</f>
        <v>0.54381944444321562</v>
      </c>
      <c r="F3010" s="32" t="s">
        <v>347</v>
      </c>
      <c r="G3010" s="39">
        <f>IF(F_SEARCHES!$H3010=1,(VLOOKUP(F_SEARCHES!$A3010,'F_ ORDERS'!A:G,7,FALSE)+VLOOKUP(F_SEARCHES!$A3010,'F_ ORDERS'!A:H,8,FALSE))-(F_SEARCHES!$D3010+F_SEARCHES!$E3010),0)</f>
        <v>6.2962962983874604E-3</v>
      </c>
      <c r="H3010" s="32">
        <f>IFERROR(IF(MATCH(F_SEARCHES!$A3010,'F_ ORDERS'!A:A,0),1,),0)</f>
        <v>1</v>
      </c>
    </row>
    <row r="3011" spans="1:8" x14ac:dyDescent="0.2">
      <c r="A3011" s="37" t="str">
        <f t="shared" si="47"/>
        <v>80.74.176.171|44732|0.684675925927877</v>
      </c>
      <c r="B3011" s="32">
        <v>10009</v>
      </c>
      <c r="C3011" s="32" t="s">
        <v>3916</v>
      </c>
      <c r="D3011" s="38">
        <f>INT(DT!A3011)</f>
        <v>44732</v>
      </c>
      <c r="E3011" s="39">
        <f>DT!A3011-INT(DT!A3011)</f>
        <v>0.68467592592787696</v>
      </c>
      <c r="F3011" s="32" t="s">
        <v>234</v>
      </c>
      <c r="G3011" s="39">
        <f>IF(F_SEARCHES!$H3011=1,(VLOOKUP(F_SEARCHES!$A3011,'F_ ORDERS'!A:G,7,FALSE)+VLOOKUP(F_SEARCHES!$A3011,'F_ ORDERS'!A:H,8,FALSE))-(F_SEARCHES!$D3011+F_SEARCHES!$E3011),0)</f>
        <v>4.3784722220152617E-2</v>
      </c>
      <c r="H3011" s="32">
        <f>IFERROR(IF(MATCH(F_SEARCHES!$A3011,'F_ ORDERS'!A:A,0),1,),0)</f>
        <v>1</v>
      </c>
    </row>
    <row r="3012" spans="1:8" x14ac:dyDescent="0.2">
      <c r="A3012" s="37" t="str">
        <f t="shared" si="47"/>
        <v>80.87.216.182|45600|0.727430555547471</v>
      </c>
      <c r="B3012" s="32">
        <v>10010</v>
      </c>
      <c r="C3012" s="32" t="s">
        <v>3917</v>
      </c>
      <c r="D3012" s="38">
        <f>INT(DT!A3012)</f>
        <v>45600</v>
      </c>
      <c r="E3012" s="39">
        <f>DT!A3012-INT(DT!A3012)</f>
        <v>0.72743055554747116</v>
      </c>
      <c r="F3012" s="32" t="s">
        <v>116</v>
      </c>
      <c r="G3012" s="39">
        <f>IF(F_SEARCHES!$H3012=1,(VLOOKUP(F_SEARCHES!$A3012,'F_ ORDERS'!A:G,7,FALSE)+VLOOKUP(F_SEARCHES!$A3012,'F_ ORDERS'!A:H,8,FALSE))-(F_SEARCHES!$D3012+F_SEARCHES!$E3012),0)</f>
        <v>0</v>
      </c>
      <c r="H3012" s="32">
        <f>IFERROR(IF(MATCH(F_SEARCHES!$A3012,'F_ ORDERS'!A:A,0),1,),0)</f>
        <v>0</v>
      </c>
    </row>
    <row r="3013" spans="1:8" x14ac:dyDescent="0.2">
      <c r="A3013" s="37" t="str">
        <f t="shared" si="47"/>
        <v>81.101.200.126|45248|0.345902777778974</v>
      </c>
      <c r="B3013" s="32">
        <v>10011</v>
      </c>
      <c r="C3013" s="32" t="s">
        <v>3918</v>
      </c>
      <c r="D3013" s="38">
        <f>INT(DT!A3013)</f>
        <v>45248</v>
      </c>
      <c r="E3013" s="39">
        <f>DT!A3013-INT(DT!A3013)</f>
        <v>0.34590277777897427</v>
      </c>
      <c r="F3013" s="32" t="s">
        <v>232</v>
      </c>
      <c r="G3013" s="39">
        <f>IF(F_SEARCHES!$H3013=1,(VLOOKUP(F_SEARCHES!$A3013,'F_ ORDERS'!A:G,7,FALSE)+VLOOKUP(F_SEARCHES!$A3013,'F_ ORDERS'!A:H,8,FALSE))-(F_SEARCHES!$D3013+F_SEARCHES!$E3013),0)</f>
        <v>0</v>
      </c>
      <c r="H3013" s="32">
        <f>IFERROR(IF(MATCH(F_SEARCHES!$A3013,'F_ ORDERS'!A:A,0),1,),0)</f>
        <v>0</v>
      </c>
    </row>
    <row r="3014" spans="1:8" x14ac:dyDescent="0.2">
      <c r="A3014" s="37" t="str">
        <f t="shared" si="47"/>
        <v>81.114.246.149|44261|0.717754629629781</v>
      </c>
      <c r="B3014" s="32">
        <v>10012</v>
      </c>
      <c r="C3014" s="32" t="s">
        <v>3919</v>
      </c>
      <c r="D3014" s="38">
        <f>INT(DT!A3014)</f>
        <v>44261</v>
      </c>
      <c r="E3014" s="39">
        <f>DT!A3014-INT(DT!A3014)</f>
        <v>0.71775462962978054</v>
      </c>
      <c r="F3014" s="32" t="s">
        <v>330</v>
      </c>
      <c r="G3014" s="39">
        <f>IF(F_SEARCHES!$H3014=1,(VLOOKUP(F_SEARCHES!$A3014,'F_ ORDERS'!A:G,7,FALSE)+VLOOKUP(F_SEARCHES!$A3014,'F_ ORDERS'!A:H,8,FALSE))-(F_SEARCHES!$D3014+F_SEARCHES!$E3014),0)</f>
        <v>2.3495370369346347E-2</v>
      </c>
      <c r="H3014" s="32">
        <f>IFERROR(IF(MATCH(F_SEARCHES!$A3014,'F_ ORDERS'!A:A,0),1,),0)</f>
        <v>1</v>
      </c>
    </row>
    <row r="3015" spans="1:8" x14ac:dyDescent="0.2">
      <c r="A3015" s="37" t="str">
        <f t="shared" si="47"/>
        <v>81.118.85.62|44878|0.565000000002328</v>
      </c>
      <c r="B3015" s="32">
        <v>10013</v>
      </c>
      <c r="C3015" s="32" t="s">
        <v>3920</v>
      </c>
      <c r="D3015" s="38">
        <f>INT(DT!A3015)</f>
        <v>44878</v>
      </c>
      <c r="E3015" s="39">
        <f>DT!A3015-INT(DT!A3015)</f>
        <v>0.56500000000232831</v>
      </c>
      <c r="F3015" s="32" t="s">
        <v>406</v>
      </c>
      <c r="G3015" s="39">
        <f>IF(F_SEARCHES!$H3015=1,(VLOOKUP(F_SEARCHES!$A3015,'F_ ORDERS'!A:G,7,FALSE)+VLOOKUP(F_SEARCHES!$A3015,'F_ ORDERS'!A:H,8,FALSE))-(F_SEARCHES!$D3015+F_SEARCHES!$E3015),0)</f>
        <v>0.1001851851833635</v>
      </c>
      <c r="H3015" s="32">
        <f>IFERROR(IF(MATCH(F_SEARCHES!$A3015,'F_ ORDERS'!A:A,0),1,),0)</f>
        <v>1</v>
      </c>
    </row>
    <row r="3016" spans="1:8" x14ac:dyDescent="0.2">
      <c r="A3016" s="37" t="str">
        <f t="shared" si="47"/>
        <v>81.123.60.21|44401|0.231967592590081</v>
      </c>
      <c r="B3016" s="32">
        <v>10014</v>
      </c>
      <c r="C3016" s="32" t="s">
        <v>3921</v>
      </c>
      <c r="D3016" s="38">
        <f>INT(DT!A3016)</f>
        <v>44401</v>
      </c>
      <c r="E3016" s="39">
        <f>DT!A3016-INT(DT!A3016)</f>
        <v>0.23196759259008104</v>
      </c>
      <c r="F3016" s="32" t="s">
        <v>485</v>
      </c>
      <c r="G3016" s="39">
        <f>IF(F_SEARCHES!$H3016=1,(VLOOKUP(F_SEARCHES!$A3016,'F_ ORDERS'!A:G,7,FALSE)+VLOOKUP(F_SEARCHES!$A3016,'F_ ORDERS'!A:H,8,FALSE))-(F_SEARCHES!$D3016+F_SEARCHES!$E3016),0)</f>
        <v>5.3819444437976927E-3</v>
      </c>
      <c r="H3016" s="32">
        <f>IFERROR(IF(MATCH(F_SEARCHES!$A3016,'F_ ORDERS'!A:A,0),1,),0)</f>
        <v>1</v>
      </c>
    </row>
    <row r="3017" spans="1:8" x14ac:dyDescent="0.2">
      <c r="A3017" s="37" t="str">
        <f t="shared" si="47"/>
        <v>81.135.155.187|44467|0.79589120370656</v>
      </c>
      <c r="B3017" s="32">
        <v>10015</v>
      </c>
      <c r="C3017" s="32" t="s">
        <v>3922</v>
      </c>
      <c r="D3017" s="38">
        <f>INT(DT!A3017)</f>
        <v>44467</v>
      </c>
      <c r="E3017" s="39">
        <f>DT!A3017-INT(DT!A3017)</f>
        <v>0.79589120370656019</v>
      </c>
      <c r="F3017" s="32" t="s">
        <v>459</v>
      </c>
      <c r="G3017" s="39">
        <f>IF(F_SEARCHES!$H3017=1,(VLOOKUP(F_SEARCHES!$A3017,'F_ ORDERS'!A:G,7,FALSE)+VLOOKUP(F_SEARCHES!$A3017,'F_ ORDERS'!A:H,8,FALSE))-(F_SEARCHES!$D3017+F_SEARCHES!$E3017),0)</f>
        <v>6.9490740737819578E-2</v>
      </c>
      <c r="H3017" s="32">
        <f>IFERROR(IF(MATCH(F_SEARCHES!$A3017,'F_ ORDERS'!A:A,0),1,),0)</f>
        <v>1</v>
      </c>
    </row>
    <row r="3018" spans="1:8" x14ac:dyDescent="0.2">
      <c r="A3018" s="37" t="str">
        <f t="shared" si="47"/>
        <v>81.168.154.92|43577|0.354652777779847</v>
      </c>
      <c r="B3018" s="32">
        <v>10016</v>
      </c>
      <c r="C3018" s="32" t="s">
        <v>3923</v>
      </c>
      <c r="D3018" s="38">
        <f>INT(DT!A3018)</f>
        <v>43577</v>
      </c>
      <c r="E3018" s="39">
        <f>DT!A3018-INT(DT!A3018)</f>
        <v>0.35465277777984738</v>
      </c>
      <c r="F3018" s="32" t="s">
        <v>311</v>
      </c>
      <c r="G3018" s="39">
        <f>IF(F_SEARCHES!$H3018=1,(VLOOKUP(F_SEARCHES!$A3018,'F_ ORDERS'!A:G,7,FALSE)+VLOOKUP(F_SEARCHES!$A3018,'F_ ORDERS'!A:H,8,FALSE))-(F_SEARCHES!$D3018+F_SEARCHES!$E3018),0)</f>
        <v>0</v>
      </c>
      <c r="H3018" s="32">
        <f>IFERROR(IF(MATCH(F_SEARCHES!$A3018,'F_ ORDERS'!A:A,0),1,),0)</f>
        <v>0</v>
      </c>
    </row>
    <row r="3019" spans="1:8" x14ac:dyDescent="0.2">
      <c r="A3019" s="37" t="str">
        <f t="shared" si="47"/>
        <v>81.18.226.222|45511|0.039236111108039</v>
      </c>
      <c r="B3019" s="32">
        <v>10017</v>
      </c>
      <c r="C3019" s="32" t="s">
        <v>3924</v>
      </c>
      <c r="D3019" s="38">
        <f>INT(DT!A3019)</f>
        <v>45511</v>
      </c>
      <c r="E3019" s="39">
        <f>DT!A3019-INT(DT!A3019)</f>
        <v>3.923611110803904E-2</v>
      </c>
      <c r="F3019" s="32" t="s">
        <v>33</v>
      </c>
      <c r="G3019" s="39">
        <f>IF(F_SEARCHES!$H3019=1,(VLOOKUP(F_SEARCHES!$A3019,'F_ ORDERS'!A:G,7,FALSE)+VLOOKUP(F_SEARCHES!$A3019,'F_ ORDERS'!A:H,8,FALSE))-(F_SEARCHES!$D3019+F_SEARCHES!$E3019),0)</f>
        <v>0</v>
      </c>
      <c r="H3019" s="32">
        <f>IFERROR(IF(MATCH(F_SEARCHES!$A3019,'F_ ORDERS'!A:A,0),1,),0)</f>
        <v>0</v>
      </c>
    </row>
    <row r="3020" spans="1:8" x14ac:dyDescent="0.2">
      <c r="A3020" s="37" t="str">
        <f t="shared" si="47"/>
        <v>81.196.46.146|45057|0.573888888888177</v>
      </c>
      <c r="B3020" s="32">
        <v>10018</v>
      </c>
      <c r="C3020" s="32" t="s">
        <v>3925</v>
      </c>
      <c r="D3020" s="38">
        <f>INT(DT!A3020)</f>
        <v>45057</v>
      </c>
      <c r="E3020" s="39">
        <f>DT!A3020-INT(DT!A3020)</f>
        <v>0.57388888888817746</v>
      </c>
      <c r="F3020" s="32" t="s">
        <v>311</v>
      </c>
      <c r="G3020" s="39">
        <f>IF(F_SEARCHES!$H3020=1,(VLOOKUP(F_SEARCHES!$A3020,'F_ ORDERS'!A:G,7,FALSE)+VLOOKUP(F_SEARCHES!$A3020,'F_ ORDERS'!A:H,8,FALSE))-(F_SEARCHES!$D3020+F_SEARCHES!$E3020),0)</f>
        <v>0</v>
      </c>
      <c r="H3020" s="32">
        <f>IFERROR(IF(MATCH(F_SEARCHES!$A3020,'F_ ORDERS'!A:A,0),1,),0)</f>
        <v>0</v>
      </c>
    </row>
    <row r="3021" spans="1:8" x14ac:dyDescent="0.2">
      <c r="A3021" s="37" t="str">
        <f t="shared" si="47"/>
        <v>81.201.140.55|43850|0.434351851850806</v>
      </c>
      <c r="B3021" s="32">
        <v>10019</v>
      </c>
      <c r="C3021" s="32" t="s">
        <v>3926</v>
      </c>
      <c r="D3021" s="38">
        <f>INT(DT!A3021)</f>
        <v>43850</v>
      </c>
      <c r="E3021" s="39">
        <f>DT!A3021-INT(DT!A3021)</f>
        <v>0.43435185185080627</v>
      </c>
      <c r="F3021" s="32" t="s">
        <v>342</v>
      </c>
      <c r="G3021" s="39">
        <f>IF(F_SEARCHES!$H3021=1,(VLOOKUP(F_SEARCHES!$A3021,'F_ ORDERS'!A:G,7,FALSE)+VLOOKUP(F_SEARCHES!$A3021,'F_ ORDERS'!A:H,8,FALSE))-(F_SEARCHES!$D3021+F_SEARCHES!$E3021),0)</f>
        <v>0</v>
      </c>
      <c r="H3021" s="32">
        <f>IFERROR(IF(MATCH(F_SEARCHES!$A3021,'F_ ORDERS'!A:A,0),1,),0)</f>
        <v>0</v>
      </c>
    </row>
    <row r="3022" spans="1:8" x14ac:dyDescent="0.2">
      <c r="A3022" s="37" t="str">
        <f t="shared" si="47"/>
        <v>81.211.156.226|44213|0.324016203696374</v>
      </c>
      <c r="B3022" s="32">
        <v>10020</v>
      </c>
      <c r="C3022" s="32" t="s">
        <v>3927</v>
      </c>
      <c r="D3022" s="38">
        <f>INT(DT!A3022)</f>
        <v>44213</v>
      </c>
      <c r="E3022" s="39">
        <f>DT!A3022-INT(DT!A3022)</f>
        <v>0.32401620369637385</v>
      </c>
      <c r="F3022" s="32" t="s">
        <v>139</v>
      </c>
      <c r="G3022" s="39">
        <f>IF(F_SEARCHES!$H3022=1,(VLOOKUP(F_SEARCHES!$A3022,'F_ ORDERS'!A:G,7,FALSE)+VLOOKUP(F_SEARCHES!$A3022,'F_ ORDERS'!A:H,8,FALSE))-(F_SEARCHES!$D3022+F_SEARCHES!$E3022),0)</f>
        <v>3.3541666663950309E-2</v>
      </c>
      <c r="H3022" s="32">
        <f>IFERROR(IF(MATCH(F_SEARCHES!$A3022,'F_ ORDERS'!A:A,0),1,),0)</f>
        <v>1</v>
      </c>
    </row>
    <row r="3023" spans="1:8" x14ac:dyDescent="0.2">
      <c r="A3023" s="37" t="str">
        <f t="shared" si="47"/>
        <v>81.223.194.172|43726|0.527754629627452</v>
      </c>
      <c r="B3023" s="32">
        <v>10021</v>
      </c>
      <c r="C3023" s="32" t="s">
        <v>3928</v>
      </c>
      <c r="D3023" s="38">
        <f>INT(DT!A3023)</f>
        <v>43726</v>
      </c>
      <c r="E3023" s="39">
        <f>DT!A3023-INT(DT!A3023)</f>
        <v>0.52775462962745223</v>
      </c>
      <c r="F3023" s="32" t="s">
        <v>212</v>
      </c>
      <c r="G3023" s="39">
        <f>IF(F_SEARCHES!$H3023=1,(VLOOKUP(F_SEARCHES!$A3023,'F_ ORDERS'!A:G,7,FALSE)+VLOOKUP(F_SEARCHES!$A3023,'F_ ORDERS'!A:H,8,FALSE))-(F_SEARCHES!$D3023+F_SEARCHES!$E3023),0)</f>
        <v>0.10832175926043419</v>
      </c>
      <c r="H3023" s="32">
        <f>IFERROR(IF(MATCH(F_SEARCHES!$A3023,'F_ ORDERS'!A:A,0),1,),0)</f>
        <v>1</v>
      </c>
    </row>
    <row r="3024" spans="1:8" x14ac:dyDescent="0.2">
      <c r="A3024" s="37" t="str">
        <f t="shared" si="47"/>
        <v>81.31.158.108|44164|0.763969907413411</v>
      </c>
      <c r="B3024" s="32">
        <v>10022</v>
      </c>
      <c r="C3024" s="32" t="s">
        <v>3929</v>
      </c>
      <c r="D3024" s="38">
        <f>INT(DT!A3024)</f>
        <v>44164</v>
      </c>
      <c r="E3024" s="39">
        <f>DT!A3024-INT(DT!A3024)</f>
        <v>0.76396990741341142</v>
      </c>
      <c r="F3024" s="32" t="s">
        <v>94</v>
      </c>
      <c r="G3024" s="39">
        <f>IF(F_SEARCHES!$H3024=1,(VLOOKUP(F_SEARCHES!$A3024,'F_ ORDERS'!A:G,7,FALSE)+VLOOKUP(F_SEARCHES!$A3024,'F_ ORDERS'!A:H,8,FALSE))-(F_SEARCHES!$D3024+F_SEARCHES!$E3024),0)</f>
        <v>4.8993055555911269E-2</v>
      </c>
      <c r="H3024" s="32">
        <f>IFERROR(IF(MATCH(F_SEARCHES!$A3024,'F_ ORDERS'!A:A,0),1,),0)</f>
        <v>1</v>
      </c>
    </row>
    <row r="3025" spans="1:8" x14ac:dyDescent="0.2">
      <c r="A3025" s="37" t="str">
        <f t="shared" si="47"/>
        <v>81.41.29.189|44922|0.488692129627452</v>
      </c>
      <c r="B3025" s="32">
        <v>10023</v>
      </c>
      <c r="C3025" s="32" t="s">
        <v>3930</v>
      </c>
      <c r="D3025" s="38">
        <f>INT(DT!A3025)</f>
        <v>44922</v>
      </c>
      <c r="E3025" s="39">
        <f>DT!A3025-INT(DT!A3025)</f>
        <v>0.48869212962745223</v>
      </c>
      <c r="F3025" s="32" t="s">
        <v>270</v>
      </c>
      <c r="G3025" s="39">
        <f>IF(F_SEARCHES!$H3025=1,(VLOOKUP(F_SEARCHES!$A3025,'F_ ORDERS'!A:G,7,FALSE)+VLOOKUP(F_SEARCHES!$A3025,'F_ ORDERS'!A:H,8,FALSE))-(F_SEARCHES!$D3025+F_SEARCHES!$E3025),0)</f>
        <v>0</v>
      </c>
      <c r="H3025" s="32">
        <f>IFERROR(IF(MATCH(F_SEARCHES!$A3025,'F_ ORDERS'!A:A,0),1,),0)</f>
        <v>0</v>
      </c>
    </row>
    <row r="3026" spans="1:8" x14ac:dyDescent="0.2">
      <c r="A3026" s="37" t="str">
        <f t="shared" si="47"/>
        <v>81.74.196.18|44511|0.77442129629344</v>
      </c>
      <c r="B3026" s="32">
        <v>10024</v>
      </c>
      <c r="C3026" s="32" t="s">
        <v>3931</v>
      </c>
      <c r="D3026" s="38">
        <f>INT(DT!A3026)</f>
        <v>44511</v>
      </c>
      <c r="E3026" s="39">
        <f>DT!A3026-INT(DT!A3026)</f>
        <v>0.77442129629343981</v>
      </c>
      <c r="F3026" s="32" t="s">
        <v>358</v>
      </c>
      <c r="G3026" s="39">
        <f>IF(F_SEARCHES!$H3026=1,(VLOOKUP(F_SEARCHES!$A3026,'F_ ORDERS'!A:G,7,FALSE)+VLOOKUP(F_SEARCHES!$A3026,'F_ ORDERS'!A:H,8,FALSE))-(F_SEARCHES!$D3026+F_SEARCHES!$E3026),0)</f>
        <v>1.8287037033587694E-2</v>
      </c>
      <c r="H3026" s="32">
        <f>IFERROR(IF(MATCH(F_SEARCHES!$A3026,'F_ ORDERS'!A:A,0),1,),0)</f>
        <v>1</v>
      </c>
    </row>
    <row r="3027" spans="1:8" x14ac:dyDescent="0.2">
      <c r="A3027" s="37" t="str">
        <f t="shared" si="47"/>
        <v>81.94.233.26|43534|0.862743055557075</v>
      </c>
      <c r="B3027" s="32">
        <v>10025</v>
      </c>
      <c r="C3027" s="32" t="s">
        <v>3932</v>
      </c>
      <c r="D3027" s="38">
        <f>INT(DT!A3027)</f>
        <v>43534</v>
      </c>
      <c r="E3027" s="39">
        <f>DT!A3027-INT(DT!A3027)</f>
        <v>0.86274305555707542</v>
      </c>
      <c r="F3027" s="32" t="s">
        <v>83</v>
      </c>
      <c r="G3027" s="39">
        <f>IF(F_SEARCHES!$H3027=1,(VLOOKUP(F_SEARCHES!$A3027,'F_ ORDERS'!A:G,7,FALSE)+VLOOKUP(F_SEARCHES!$A3027,'F_ ORDERS'!A:H,8,FALSE))-(F_SEARCHES!$D3027+F_SEARCHES!$E3027),0)</f>
        <v>1.2569444443215616E-2</v>
      </c>
      <c r="H3027" s="32">
        <f>IFERROR(IF(MATCH(F_SEARCHES!$A3027,'F_ ORDERS'!A:A,0),1,),0)</f>
        <v>1</v>
      </c>
    </row>
    <row r="3028" spans="1:8" x14ac:dyDescent="0.2">
      <c r="A3028" s="37" t="str">
        <f t="shared" si="47"/>
        <v>82.0.83.246|45023|0.877037037040282</v>
      </c>
      <c r="B3028" s="32">
        <v>10026</v>
      </c>
      <c r="C3028" s="32" t="s">
        <v>3933</v>
      </c>
      <c r="D3028" s="38">
        <f>INT(DT!A3028)</f>
        <v>45023</v>
      </c>
      <c r="E3028" s="39">
        <f>DT!A3028-INT(DT!A3028)</f>
        <v>0.87703703704028158</v>
      </c>
      <c r="F3028" s="32" t="s">
        <v>92</v>
      </c>
      <c r="G3028" s="39">
        <f>IF(F_SEARCHES!$H3028=1,(VLOOKUP(F_SEARCHES!$A3028,'F_ ORDERS'!A:G,7,FALSE)+VLOOKUP(F_SEARCHES!$A3028,'F_ ORDERS'!A:H,8,FALSE))-(F_SEARCHES!$D3028+F_SEARCHES!$E3028),0)</f>
        <v>8.5740740738401655E-2</v>
      </c>
      <c r="H3028" s="32">
        <f>IFERROR(IF(MATCH(F_SEARCHES!$A3028,'F_ ORDERS'!A:A,0),1,),0)</f>
        <v>1</v>
      </c>
    </row>
    <row r="3029" spans="1:8" x14ac:dyDescent="0.2">
      <c r="A3029" s="37" t="str">
        <f t="shared" si="47"/>
        <v>82.100.9.216|45144|0.00709490740700858</v>
      </c>
      <c r="B3029" s="32">
        <v>10027</v>
      </c>
      <c r="C3029" s="32" t="s">
        <v>3934</v>
      </c>
      <c r="D3029" s="38">
        <f>INT(DT!A3029)</f>
        <v>45144</v>
      </c>
      <c r="E3029" s="39">
        <f>DT!A3029-INT(DT!A3029)</f>
        <v>7.0949074070085771E-3</v>
      </c>
      <c r="F3029" s="32" t="s">
        <v>234</v>
      </c>
      <c r="G3029" s="39">
        <f>IF(F_SEARCHES!$H3029=1,(VLOOKUP(F_SEARCHES!$A3029,'F_ ORDERS'!A:G,7,FALSE)+VLOOKUP(F_SEARCHES!$A3029,'F_ ORDERS'!A:H,8,FALSE))-(F_SEARCHES!$D3029+F_SEARCHES!$E3029),0)</f>
        <v>9.6377314817800652E-2</v>
      </c>
      <c r="H3029" s="32">
        <f>IFERROR(IF(MATCH(F_SEARCHES!$A3029,'F_ ORDERS'!A:A,0),1,),0)</f>
        <v>1</v>
      </c>
    </row>
    <row r="3030" spans="1:8" x14ac:dyDescent="0.2">
      <c r="A3030" s="37" t="str">
        <f t="shared" si="47"/>
        <v>82.134.166.170|45429|0.00372685184993315</v>
      </c>
      <c r="B3030" s="32">
        <v>10028</v>
      </c>
      <c r="C3030" s="32" t="s">
        <v>3935</v>
      </c>
      <c r="D3030" s="38">
        <f>INT(DT!A3030)</f>
        <v>45429</v>
      </c>
      <c r="E3030" s="39">
        <f>DT!A3030-INT(DT!A3030)</f>
        <v>3.7268518499331549E-3</v>
      </c>
      <c r="F3030" s="32" t="s">
        <v>463</v>
      </c>
      <c r="G3030" s="39">
        <f>IF(F_SEARCHES!$H3030=1,(VLOOKUP(F_SEARCHES!$A3030,'F_ ORDERS'!A:G,7,FALSE)+VLOOKUP(F_SEARCHES!$A3030,'F_ ORDERS'!A:H,8,FALSE))-(F_SEARCHES!$D3030+F_SEARCHES!$E3030),0)</f>
        <v>0</v>
      </c>
      <c r="H3030" s="32">
        <f>IFERROR(IF(MATCH(F_SEARCHES!$A3030,'F_ ORDERS'!A:A,0),1,),0)</f>
        <v>0</v>
      </c>
    </row>
    <row r="3031" spans="1:8" x14ac:dyDescent="0.2">
      <c r="A3031" s="37" t="str">
        <f t="shared" si="47"/>
        <v>82.141.169.222|44870|0.18981481481751</v>
      </c>
      <c r="B3031" s="32">
        <v>10029</v>
      </c>
      <c r="C3031" s="32" t="s">
        <v>3936</v>
      </c>
      <c r="D3031" s="38">
        <f>INT(DT!A3031)</f>
        <v>44870</v>
      </c>
      <c r="E3031" s="39">
        <f>DT!A3031-INT(DT!A3031)</f>
        <v>0.18981481481750961</v>
      </c>
      <c r="F3031" s="32" t="s">
        <v>35</v>
      </c>
      <c r="G3031" s="39">
        <f>IF(F_SEARCHES!$H3031=1,(VLOOKUP(F_SEARCHES!$A3031,'F_ ORDERS'!A:G,7,FALSE)+VLOOKUP(F_SEARCHES!$A3031,'F_ ORDERS'!A:H,8,FALSE))-(F_SEARCHES!$D3031+F_SEARCHES!$E3031),0)</f>
        <v>0.11986111111036735</v>
      </c>
      <c r="H3031" s="32">
        <f>IFERROR(IF(MATCH(F_SEARCHES!$A3031,'F_ ORDERS'!A:A,0),1,),0)</f>
        <v>1</v>
      </c>
    </row>
    <row r="3032" spans="1:8" x14ac:dyDescent="0.2">
      <c r="A3032" s="37" t="str">
        <f t="shared" si="47"/>
        <v>82.145.243.25|44762|0.72567129629897</v>
      </c>
      <c r="B3032" s="32">
        <v>10030</v>
      </c>
      <c r="C3032" s="32" t="s">
        <v>3937</v>
      </c>
      <c r="D3032" s="38">
        <f>INT(DT!A3032)</f>
        <v>44762</v>
      </c>
      <c r="E3032" s="39">
        <f>DT!A3032-INT(DT!A3032)</f>
        <v>0.72567129629896954</v>
      </c>
      <c r="F3032" s="32" t="s">
        <v>79</v>
      </c>
      <c r="G3032" s="39">
        <f>IF(F_SEARCHES!$H3032=1,(VLOOKUP(F_SEARCHES!$A3032,'F_ ORDERS'!A:G,7,FALSE)+VLOOKUP(F_SEARCHES!$A3032,'F_ ORDERS'!A:H,8,FALSE))-(F_SEARCHES!$D3032+F_SEARCHES!$E3032),0)</f>
        <v>8.9583333334303461E-2</v>
      </c>
      <c r="H3032" s="32">
        <f>IFERROR(IF(MATCH(F_SEARCHES!$A3032,'F_ ORDERS'!A:A,0),1,),0)</f>
        <v>1</v>
      </c>
    </row>
    <row r="3033" spans="1:8" x14ac:dyDescent="0.2">
      <c r="A3033" s="37" t="str">
        <f t="shared" si="47"/>
        <v>82.15.36.167|42553|0.55517361110833</v>
      </c>
      <c r="B3033" s="32">
        <v>10031</v>
      </c>
      <c r="C3033" s="32" t="s">
        <v>3938</v>
      </c>
      <c r="D3033" s="38">
        <f>INT(DT!A3033)</f>
        <v>42553</v>
      </c>
      <c r="E3033" s="39">
        <f>DT!A3033-INT(DT!A3033)</f>
        <v>0.55517361110833008</v>
      </c>
      <c r="F3033" s="32" t="s">
        <v>246</v>
      </c>
      <c r="G3033" s="39">
        <f>IF(F_SEARCHES!$H3033=1,(VLOOKUP(F_SEARCHES!$A3033,'F_ ORDERS'!A:G,7,FALSE)+VLOOKUP(F_SEARCHES!$A3033,'F_ ORDERS'!A:H,8,FALSE))-(F_SEARCHES!$D3033+F_SEARCHES!$E3033),0)</f>
        <v>0.12400462962978054</v>
      </c>
      <c r="H3033" s="32">
        <f>IFERROR(IF(MATCH(F_SEARCHES!$A3033,'F_ ORDERS'!A:A,0),1,),0)</f>
        <v>1</v>
      </c>
    </row>
    <row r="3034" spans="1:8" x14ac:dyDescent="0.2">
      <c r="A3034" s="37" t="str">
        <f t="shared" si="47"/>
        <v>82.16.149.86|43953|0.556527777778683</v>
      </c>
      <c r="B3034" s="32">
        <v>10032</v>
      </c>
      <c r="C3034" s="32" t="s">
        <v>3939</v>
      </c>
      <c r="D3034" s="38">
        <f>INT(DT!A3034)</f>
        <v>43953</v>
      </c>
      <c r="E3034" s="39">
        <f>DT!A3034-INT(DT!A3034)</f>
        <v>0.55652777777868323</v>
      </c>
      <c r="F3034" s="32" t="s">
        <v>33</v>
      </c>
      <c r="G3034" s="39">
        <f>IF(F_SEARCHES!$H3034=1,(VLOOKUP(F_SEARCHES!$A3034,'F_ ORDERS'!A:G,7,FALSE)+VLOOKUP(F_SEARCHES!$A3034,'F_ ORDERS'!A:H,8,FALSE))-(F_SEARCHES!$D3034+F_SEARCHES!$E3034),0)</f>
        <v>0.1003935185217415</v>
      </c>
      <c r="H3034" s="32">
        <f>IFERROR(IF(MATCH(F_SEARCHES!$A3034,'F_ ORDERS'!A:A,0),1,),0)</f>
        <v>1</v>
      </c>
    </row>
    <row r="3035" spans="1:8" x14ac:dyDescent="0.2">
      <c r="A3035" s="37" t="str">
        <f t="shared" si="47"/>
        <v>82.165.186.25|43858|0.721481481479714</v>
      </c>
      <c r="B3035" s="32">
        <v>10033</v>
      </c>
      <c r="C3035" s="32" t="s">
        <v>3940</v>
      </c>
      <c r="D3035" s="38">
        <f>INT(DT!A3035)</f>
        <v>43858</v>
      </c>
      <c r="E3035" s="39">
        <f>DT!A3035-INT(DT!A3035)</f>
        <v>0.72148148147971369</v>
      </c>
      <c r="F3035" s="32" t="s">
        <v>90</v>
      </c>
      <c r="G3035" s="39">
        <f>IF(F_SEARCHES!$H3035=1,(VLOOKUP(F_SEARCHES!$A3035,'F_ ORDERS'!A:G,7,FALSE)+VLOOKUP(F_SEARCHES!$A3035,'F_ ORDERS'!A:H,8,FALSE))-(F_SEARCHES!$D3035+F_SEARCHES!$E3035),0)</f>
        <v>5.2118055558821652E-2</v>
      </c>
      <c r="H3035" s="32">
        <f>IFERROR(IF(MATCH(F_SEARCHES!$A3035,'F_ ORDERS'!A:A,0),1,),0)</f>
        <v>1</v>
      </c>
    </row>
    <row r="3036" spans="1:8" x14ac:dyDescent="0.2">
      <c r="A3036" s="37" t="str">
        <f t="shared" si="47"/>
        <v>82.180.175.156|45036|0.117881944446708</v>
      </c>
      <c r="B3036" s="32">
        <v>10034</v>
      </c>
      <c r="C3036" s="32" t="s">
        <v>3941</v>
      </c>
      <c r="D3036" s="38">
        <f>INT(DT!A3036)</f>
        <v>45036</v>
      </c>
      <c r="E3036" s="39">
        <f>DT!A3036-INT(DT!A3036)</f>
        <v>0.11788194444670808</v>
      </c>
      <c r="F3036" s="32" t="s">
        <v>290</v>
      </c>
      <c r="G3036" s="39">
        <f>IF(F_SEARCHES!$H3036=1,(VLOOKUP(F_SEARCHES!$A3036,'F_ ORDERS'!A:G,7,FALSE)+VLOOKUP(F_SEARCHES!$A3036,'F_ ORDERS'!A:H,8,FALSE))-(F_SEARCHES!$D3036+F_SEARCHES!$E3036),0)</f>
        <v>0</v>
      </c>
      <c r="H3036" s="32">
        <f>IFERROR(IF(MATCH(F_SEARCHES!$A3036,'F_ ORDERS'!A:A,0),1,),0)</f>
        <v>0</v>
      </c>
    </row>
    <row r="3037" spans="1:8" x14ac:dyDescent="0.2">
      <c r="A3037" s="37" t="str">
        <f t="shared" si="47"/>
        <v>82.195.113.102|44184|0.905682870368764</v>
      </c>
      <c r="B3037" s="32">
        <v>10035</v>
      </c>
      <c r="C3037" s="32" t="s">
        <v>3942</v>
      </c>
      <c r="D3037" s="38">
        <f>INT(DT!A3037)</f>
        <v>44184</v>
      </c>
      <c r="E3037" s="39">
        <f>DT!A3037-INT(DT!A3037)</f>
        <v>0.90568287036876427</v>
      </c>
      <c r="F3037" s="32" t="s">
        <v>448</v>
      </c>
      <c r="G3037" s="39">
        <f>IF(F_SEARCHES!$H3037=1,(VLOOKUP(F_SEARCHES!$A3037,'F_ ORDERS'!A:G,7,FALSE)+VLOOKUP(F_SEARCHES!$A3037,'F_ ORDERS'!A:H,8,FALSE))-(F_SEARCHES!$D3037+F_SEARCHES!$E3037),0)</f>
        <v>0</v>
      </c>
      <c r="H3037" s="32">
        <f>IFERROR(IF(MATCH(F_SEARCHES!$A3037,'F_ ORDERS'!A:A,0),1,),0)</f>
        <v>0</v>
      </c>
    </row>
    <row r="3038" spans="1:8" x14ac:dyDescent="0.2">
      <c r="A3038" s="37" t="str">
        <f t="shared" si="47"/>
        <v>82.204.149.86|44857|0.137962962966412</v>
      </c>
      <c r="B3038" s="32">
        <v>10036</v>
      </c>
      <c r="C3038" s="32" t="s">
        <v>3943</v>
      </c>
      <c r="D3038" s="38">
        <f>INT(DT!A3038)</f>
        <v>44857</v>
      </c>
      <c r="E3038" s="39">
        <f>DT!A3038-INT(DT!A3038)</f>
        <v>0.13796296296641231</v>
      </c>
      <c r="F3038" s="32" t="s">
        <v>382</v>
      </c>
      <c r="G3038" s="39">
        <f>IF(F_SEARCHES!$H3038=1,(VLOOKUP(F_SEARCHES!$A3038,'F_ ORDERS'!A:G,7,FALSE)+VLOOKUP(F_SEARCHES!$A3038,'F_ ORDERS'!A:H,8,FALSE))-(F_SEARCHES!$D3038+F_SEARCHES!$E3038),0)</f>
        <v>0</v>
      </c>
      <c r="H3038" s="32">
        <f>IFERROR(IF(MATCH(F_SEARCHES!$A3038,'F_ ORDERS'!A:A,0),1,),0)</f>
        <v>0</v>
      </c>
    </row>
    <row r="3039" spans="1:8" x14ac:dyDescent="0.2">
      <c r="A3039" s="37" t="str">
        <f t="shared" si="47"/>
        <v>82.206.114.145|44223|0.233668981476512</v>
      </c>
      <c r="B3039" s="32">
        <v>10037</v>
      </c>
      <c r="C3039" s="32" t="s">
        <v>3944</v>
      </c>
      <c r="D3039" s="38">
        <f>INT(DT!A3039)</f>
        <v>44223</v>
      </c>
      <c r="E3039" s="39">
        <f>DT!A3039-INT(DT!A3039)</f>
        <v>0.23366898147651227</v>
      </c>
      <c r="F3039" s="32" t="s">
        <v>14</v>
      </c>
      <c r="G3039" s="39">
        <f>IF(F_SEARCHES!$H3039=1,(VLOOKUP(F_SEARCHES!$A3039,'F_ ORDERS'!A:G,7,FALSE)+VLOOKUP(F_SEARCHES!$A3039,'F_ ORDERS'!A:H,8,FALSE))-(F_SEARCHES!$D3039+F_SEARCHES!$E3039),0)</f>
        <v>0.11945601851766696</v>
      </c>
      <c r="H3039" s="32">
        <f>IFERROR(IF(MATCH(F_SEARCHES!$A3039,'F_ ORDERS'!A:A,0),1,),0)</f>
        <v>1</v>
      </c>
    </row>
    <row r="3040" spans="1:8" x14ac:dyDescent="0.2">
      <c r="A3040" s="37" t="str">
        <f t="shared" si="47"/>
        <v>82.218.22.19|44621|0.428449074082891</v>
      </c>
      <c r="B3040" s="32">
        <v>10038</v>
      </c>
      <c r="C3040" s="32" t="s">
        <v>3945</v>
      </c>
      <c r="D3040" s="38">
        <f>INT(DT!A3040)</f>
        <v>44621</v>
      </c>
      <c r="E3040" s="39">
        <f>DT!A3040-INT(DT!A3040)</f>
        <v>0.42844907408289146</v>
      </c>
      <c r="F3040" s="32" t="s">
        <v>493</v>
      </c>
      <c r="G3040" s="39">
        <f>IF(F_SEARCHES!$H3040=1,(VLOOKUP(F_SEARCHES!$A3040,'F_ ORDERS'!A:G,7,FALSE)+VLOOKUP(F_SEARCHES!$A3040,'F_ ORDERS'!A:H,8,FALSE))-(F_SEARCHES!$D3040+F_SEARCHES!$E3040),0)</f>
        <v>7.2048611109494232E-2</v>
      </c>
      <c r="H3040" s="32">
        <f>IFERROR(IF(MATCH(F_SEARCHES!$A3040,'F_ ORDERS'!A:A,0),1,),0)</f>
        <v>1</v>
      </c>
    </row>
    <row r="3041" spans="1:8" x14ac:dyDescent="0.2">
      <c r="A3041" s="37" t="str">
        <f t="shared" si="47"/>
        <v>82.244.52.75|45227|0.940810185187729</v>
      </c>
      <c r="B3041" s="32">
        <v>10039</v>
      </c>
      <c r="C3041" s="32" t="s">
        <v>3946</v>
      </c>
      <c r="D3041" s="38">
        <f>INT(DT!A3041)</f>
        <v>45227</v>
      </c>
      <c r="E3041" s="39">
        <f>DT!A3041-INT(DT!A3041)</f>
        <v>0.94081018518772908</v>
      </c>
      <c r="F3041" s="32" t="s">
        <v>467</v>
      </c>
      <c r="G3041" s="39">
        <f>IF(F_SEARCHES!$H3041=1,(VLOOKUP(F_SEARCHES!$A3041,'F_ ORDERS'!A:G,7,FALSE)+VLOOKUP(F_SEARCHES!$A3041,'F_ ORDERS'!A:H,8,FALSE))-(F_SEARCHES!$D3041+F_SEARCHES!$E3041),0)</f>
        <v>0</v>
      </c>
      <c r="H3041" s="32">
        <f>IFERROR(IF(MATCH(F_SEARCHES!$A3041,'F_ ORDERS'!A:A,0),1,),0)</f>
        <v>0</v>
      </c>
    </row>
    <row r="3042" spans="1:8" x14ac:dyDescent="0.2">
      <c r="A3042" s="37" t="str">
        <f t="shared" si="47"/>
        <v>82.34.2.100|45414|0.0340509259331156</v>
      </c>
      <c r="B3042" s="32">
        <v>10040</v>
      </c>
      <c r="C3042" s="32" t="s">
        <v>3947</v>
      </c>
      <c r="D3042" s="38">
        <f>INT(DT!A3042)</f>
        <v>45414</v>
      </c>
      <c r="E3042" s="39">
        <f>DT!A3042-INT(DT!A3042)</f>
        <v>3.405092593311565E-2</v>
      </c>
      <c r="F3042" s="32" t="s">
        <v>430</v>
      </c>
      <c r="G3042" s="39">
        <f>IF(F_SEARCHES!$H3042=1,(VLOOKUP(F_SEARCHES!$A3042,'F_ ORDERS'!A:G,7,FALSE)+VLOOKUP(F_SEARCHES!$A3042,'F_ ORDERS'!A:H,8,FALSE))-(F_SEARCHES!$D3042+F_SEARCHES!$E3042),0)</f>
        <v>0</v>
      </c>
      <c r="H3042" s="32">
        <f>IFERROR(IF(MATCH(F_SEARCHES!$A3042,'F_ ORDERS'!A:A,0),1,),0)</f>
        <v>0</v>
      </c>
    </row>
    <row r="3043" spans="1:8" x14ac:dyDescent="0.2">
      <c r="A3043" s="37" t="str">
        <f t="shared" si="47"/>
        <v>82.57.127.99|45211|0.387442129627743</v>
      </c>
      <c r="B3043" s="32">
        <v>10041</v>
      </c>
      <c r="C3043" s="32" t="s">
        <v>3948</v>
      </c>
      <c r="D3043" s="38">
        <f>INT(DT!A3043)</f>
        <v>45211</v>
      </c>
      <c r="E3043" s="39">
        <f>DT!A3043-INT(DT!A3043)</f>
        <v>0.38744212962774327</v>
      </c>
      <c r="F3043" s="32" t="s">
        <v>75</v>
      </c>
      <c r="G3043" s="39">
        <f>IF(F_SEARCHES!$H3043=1,(VLOOKUP(F_SEARCHES!$A3043,'F_ ORDERS'!A:G,7,FALSE)+VLOOKUP(F_SEARCHES!$A3043,'F_ ORDERS'!A:H,8,FALSE))-(F_SEARCHES!$D3043+F_SEARCHES!$E3043),0)</f>
        <v>0</v>
      </c>
      <c r="H3043" s="32">
        <f>IFERROR(IF(MATCH(F_SEARCHES!$A3043,'F_ ORDERS'!A:A,0),1,),0)</f>
        <v>0</v>
      </c>
    </row>
    <row r="3044" spans="1:8" x14ac:dyDescent="0.2">
      <c r="A3044" s="37" t="str">
        <f t="shared" si="47"/>
        <v>82.58.247.77|45268|0.578217592592409</v>
      </c>
      <c r="B3044" s="32">
        <v>10042</v>
      </c>
      <c r="C3044" s="32" t="s">
        <v>3949</v>
      </c>
      <c r="D3044" s="38">
        <f>INT(DT!A3044)</f>
        <v>45268</v>
      </c>
      <c r="E3044" s="39">
        <f>DT!A3044-INT(DT!A3044)</f>
        <v>0.57821759259240935</v>
      </c>
      <c r="F3044" s="32" t="s">
        <v>60</v>
      </c>
      <c r="G3044" s="39">
        <f>IF(F_SEARCHES!$H3044=1,(VLOOKUP(F_SEARCHES!$A3044,'F_ ORDERS'!A:G,7,FALSE)+VLOOKUP(F_SEARCHES!$A3044,'F_ ORDERS'!A:H,8,FALSE))-(F_SEARCHES!$D3044+F_SEARCHES!$E3044),0)</f>
        <v>0</v>
      </c>
      <c r="H3044" s="32">
        <f>IFERROR(IF(MATCH(F_SEARCHES!$A3044,'F_ ORDERS'!A:A,0),1,),0)</f>
        <v>0</v>
      </c>
    </row>
    <row r="3045" spans="1:8" x14ac:dyDescent="0.2">
      <c r="A3045" s="37" t="str">
        <f t="shared" si="47"/>
        <v>82.76.110.88|44500|0.138530092590372</v>
      </c>
      <c r="B3045" s="32">
        <v>10043</v>
      </c>
      <c r="C3045" s="32" t="s">
        <v>3950</v>
      </c>
      <c r="D3045" s="38">
        <f>INT(DT!A3045)</f>
        <v>44500</v>
      </c>
      <c r="E3045" s="39">
        <f>DT!A3045-INT(DT!A3045)</f>
        <v>0.13853009259037208</v>
      </c>
      <c r="F3045" s="32" t="s">
        <v>68</v>
      </c>
      <c r="G3045" s="39">
        <f>IF(F_SEARCHES!$H3045=1,(VLOOKUP(F_SEARCHES!$A3045,'F_ ORDERS'!A:G,7,FALSE)+VLOOKUP(F_SEARCHES!$A3045,'F_ ORDERS'!A:H,8,FALSE))-(F_SEARCHES!$D3045+F_SEARCHES!$E3045),0)</f>
        <v>0</v>
      </c>
      <c r="H3045" s="32">
        <f>IFERROR(IF(MATCH(F_SEARCHES!$A3045,'F_ ORDERS'!A:A,0),1,),0)</f>
        <v>0</v>
      </c>
    </row>
    <row r="3046" spans="1:8" x14ac:dyDescent="0.2">
      <c r="A3046" s="37" t="str">
        <f t="shared" si="47"/>
        <v>82.77.115.140|44729|0.466631944436813</v>
      </c>
      <c r="B3046" s="32">
        <v>10044</v>
      </c>
      <c r="C3046" s="32" t="s">
        <v>3951</v>
      </c>
      <c r="D3046" s="38">
        <f>INT(DT!A3046)</f>
        <v>44729</v>
      </c>
      <c r="E3046" s="39">
        <f>DT!A3046-INT(DT!A3046)</f>
        <v>0.46663194443681277</v>
      </c>
      <c r="F3046" s="32" t="s">
        <v>218</v>
      </c>
      <c r="G3046" s="39">
        <f>IF(F_SEARCHES!$H3046=1,(VLOOKUP(F_SEARCHES!$A3046,'F_ ORDERS'!A:G,7,FALSE)+VLOOKUP(F_SEARCHES!$A3046,'F_ ORDERS'!A:H,8,FALSE))-(F_SEARCHES!$D3046+F_SEARCHES!$E3046),0)</f>
        <v>3.9930555554747116E-2</v>
      </c>
      <c r="H3046" s="32">
        <f>IFERROR(IF(MATCH(F_SEARCHES!$A3046,'F_ ORDERS'!A:A,0),1,),0)</f>
        <v>1</v>
      </c>
    </row>
    <row r="3047" spans="1:8" x14ac:dyDescent="0.2">
      <c r="A3047" s="37" t="str">
        <f t="shared" si="47"/>
        <v>83.14.223.167|43336|0.46512731481198</v>
      </c>
      <c r="B3047" s="32">
        <v>10045</v>
      </c>
      <c r="C3047" s="32" t="s">
        <v>3952</v>
      </c>
      <c r="D3047" s="38">
        <f>INT(DT!A3047)</f>
        <v>43336</v>
      </c>
      <c r="E3047" s="39">
        <f>DT!A3047-INT(DT!A3047)</f>
        <v>0.46512731481197989</v>
      </c>
      <c r="F3047" s="32" t="s">
        <v>316</v>
      </c>
      <c r="G3047" s="39">
        <f>IF(F_SEARCHES!$H3047=1,(VLOOKUP(F_SEARCHES!$A3047,'F_ ORDERS'!A:G,7,FALSE)+VLOOKUP(F_SEARCHES!$A3047,'F_ ORDERS'!A:H,8,FALSE))-(F_SEARCHES!$D3047+F_SEARCHES!$E3047),0)</f>
        <v>0.11803240740846377</v>
      </c>
      <c r="H3047" s="32">
        <f>IFERROR(IF(MATCH(F_SEARCHES!$A3047,'F_ ORDERS'!A:A,0),1,),0)</f>
        <v>1</v>
      </c>
    </row>
    <row r="3048" spans="1:8" x14ac:dyDescent="0.2">
      <c r="A3048" s="37" t="str">
        <f t="shared" si="47"/>
        <v>83.146.116.17|42351|0.0342708333264454</v>
      </c>
      <c r="B3048" s="32">
        <v>10046</v>
      </c>
      <c r="C3048" s="32" t="s">
        <v>3953</v>
      </c>
      <c r="D3048" s="38">
        <f>INT(DT!A3048)</f>
        <v>42351</v>
      </c>
      <c r="E3048" s="39">
        <f>DT!A3048-INT(DT!A3048)</f>
        <v>3.4270833326445427E-2</v>
      </c>
      <c r="F3048" s="32" t="s">
        <v>152</v>
      </c>
      <c r="G3048" s="39">
        <f>IF(F_SEARCHES!$H3048=1,(VLOOKUP(F_SEARCHES!$A3048,'F_ ORDERS'!A:G,7,FALSE)+VLOOKUP(F_SEARCHES!$A3048,'F_ ORDERS'!A:H,8,FALSE))-(F_SEARCHES!$D3048+F_SEARCHES!$E3048),0)</f>
        <v>0</v>
      </c>
      <c r="H3048" s="32">
        <f>IFERROR(IF(MATCH(F_SEARCHES!$A3048,'F_ ORDERS'!A:A,0),1,),0)</f>
        <v>0</v>
      </c>
    </row>
    <row r="3049" spans="1:8" x14ac:dyDescent="0.2">
      <c r="A3049" s="37" t="str">
        <f t="shared" si="47"/>
        <v>83.156.151.35|45550|0.643796296302753</v>
      </c>
      <c r="B3049" s="32">
        <v>10047</v>
      </c>
      <c r="C3049" s="32" t="s">
        <v>3954</v>
      </c>
      <c r="D3049" s="38">
        <f>INT(DT!A3049)</f>
        <v>45550</v>
      </c>
      <c r="E3049" s="39">
        <f>DT!A3049-INT(DT!A3049)</f>
        <v>0.64379629630275303</v>
      </c>
      <c r="F3049" s="32" t="s">
        <v>329</v>
      </c>
      <c r="G3049" s="39">
        <f>IF(F_SEARCHES!$H3049=1,(VLOOKUP(F_SEARCHES!$A3049,'F_ ORDERS'!A:G,7,FALSE)+VLOOKUP(F_SEARCHES!$A3049,'F_ ORDERS'!A:H,8,FALSE))-(F_SEARCHES!$D3049+F_SEARCHES!$E3049),0)</f>
        <v>5.7245370371674653E-2</v>
      </c>
      <c r="H3049" s="32">
        <f>IFERROR(IF(MATCH(F_SEARCHES!$A3049,'F_ ORDERS'!A:A,0),1,),0)</f>
        <v>1</v>
      </c>
    </row>
    <row r="3050" spans="1:8" x14ac:dyDescent="0.2">
      <c r="A3050" s="37" t="str">
        <f t="shared" si="47"/>
        <v>83.161.7.177|43592|0.041990740741312</v>
      </c>
      <c r="B3050" s="32">
        <v>10048</v>
      </c>
      <c r="C3050" s="32" t="s">
        <v>3955</v>
      </c>
      <c r="D3050" s="38">
        <f>INT(DT!A3050)</f>
        <v>43592</v>
      </c>
      <c r="E3050" s="39">
        <f>DT!A3050-INT(DT!A3050)</f>
        <v>4.1990740741312038E-2</v>
      </c>
      <c r="F3050" s="32" t="s">
        <v>441</v>
      </c>
      <c r="G3050" s="39">
        <f>IF(F_SEARCHES!$H3050=1,(VLOOKUP(F_SEARCHES!$A3050,'F_ ORDERS'!A:G,7,FALSE)+VLOOKUP(F_SEARCHES!$A3050,'F_ ORDERS'!A:H,8,FALSE))-(F_SEARCHES!$D3050+F_SEARCHES!$E3050),0)</f>
        <v>9.1423611112986691E-2</v>
      </c>
      <c r="H3050" s="32">
        <f>IFERROR(IF(MATCH(F_SEARCHES!$A3050,'F_ ORDERS'!A:A,0),1,),0)</f>
        <v>1</v>
      </c>
    </row>
    <row r="3051" spans="1:8" x14ac:dyDescent="0.2">
      <c r="A3051" s="37" t="str">
        <f t="shared" si="47"/>
        <v>83.176.59.3|44830|0.40305555555824</v>
      </c>
      <c r="B3051" s="32">
        <v>10049</v>
      </c>
      <c r="C3051" s="32" t="s">
        <v>3956</v>
      </c>
      <c r="D3051" s="38">
        <f>INT(DT!A3051)</f>
        <v>44830</v>
      </c>
      <c r="E3051" s="39">
        <f>DT!A3051-INT(DT!A3051)</f>
        <v>0.40305555555823958</v>
      </c>
      <c r="F3051" s="32" t="s">
        <v>232</v>
      </c>
      <c r="G3051" s="39">
        <f>IF(F_SEARCHES!$H3051=1,(VLOOKUP(F_SEARCHES!$A3051,'F_ ORDERS'!A:G,7,FALSE)+VLOOKUP(F_SEARCHES!$A3051,'F_ ORDERS'!A:H,8,FALSE))-(F_SEARCHES!$D3051+F_SEARCHES!$E3051),0)</f>
        <v>0.12309027777519077</v>
      </c>
      <c r="H3051" s="32">
        <f>IFERROR(IF(MATCH(F_SEARCHES!$A3051,'F_ ORDERS'!A:A,0),1,),0)</f>
        <v>1</v>
      </c>
    </row>
    <row r="3052" spans="1:8" x14ac:dyDescent="0.2">
      <c r="A3052" s="37" t="str">
        <f t="shared" si="47"/>
        <v>83.182.125.192|44536|0.470405092586589</v>
      </c>
      <c r="B3052" s="32">
        <v>10050</v>
      </c>
      <c r="C3052" s="32" t="s">
        <v>3957</v>
      </c>
      <c r="D3052" s="38">
        <f>INT(DT!A3052)</f>
        <v>44536</v>
      </c>
      <c r="E3052" s="39">
        <f>DT!A3052-INT(DT!A3052)</f>
        <v>0.47040509258658858</v>
      </c>
      <c r="F3052" s="32" t="s">
        <v>199</v>
      </c>
      <c r="G3052" s="39">
        <f>IF(F_SEARCHES!$H3052=1,(VLOOKUP(F_SEARCHES!$A3052,'F_ ORDERS'!A:G,7,FALSE)+VLOOKUP(F_SEARCHES!$A3052,'F_ ORDERS'!A:H,8,FALSE))-(F_SEARCHES!$D3052+F_SEARCHES!$E3052),0)</f>
        <v>2.2256944444961846E-2</v>
      </c>
      <c r="H3052" s="32">
        <f>IFERROR(IF(MATCH(F_SEARCHES!$A3052,'F_ ORDERS'!A:A,0),1,),0)</f>
        <v>1</v>
      </c>
    </row>
    <row r="3053" spans="1:8" x14ac:dyDescent="0.2">
      <c r="A3053" s="37" t="str">
        <f t="shared" si="47"/>
        <v>83.184.197.114|42777|0.699988425927586</v>
      </c>
      <c r="B3053" s="32">
        <v>10051</v>
      </c>
      <c r="C3053" s="32" t="s">
        <v>3958</v>
      </c>
      <c r="D3053" s="38">
        <f>INT(DT!A3053)</f>
        <v>42777</v>
      </c>
      <c r="E3053" s="39">
        <f>DT!A3053-INT(DT!A3053)</f>
        <v>0.69998842592758592</v>
      </c>
      <c r="F3053" s="32" t="s">
        <v>466</v>
      </c>
      <c r="G3053" s="39">
        <f>IF(F_SEARCHES!$H3053=1,(VLOOKUP(F_SEARCHES!$A3053,'F_ ORDERS'!A:G,7,FALSE)+VLOOKUP(F_SEARCHES!$A3053,'F_ ORDERS'!A:H,8,FALSE))-(F_SEARCHES!$D3053+F_SEARCHES!$E3053),0)</f>
        <v>6.2754629630944692E-2</v>
      </c>
      <c r="H3053" s="32">
        <f>IFERROR(IF(MATCH(F_SEARCHES!$A3053,'F_ ORDERS'!A:A,0),1,),0)</f>
        <v>1</v>
      </c>
    </row>
    <row r="3054" spans="1:8" x14ac:dyDescent="0.2">
      <c r="A3054" s="37" t="str">
        <f t="shared" si="47"/>
        <v>83.22.54.21|43422|0.787916666668025</v>
      </c>
      <c r="B3054" s="32">
        <v>10052</v>
      </c>
      <c r="C3054" s="32" t="s">
        <v>3959</v>
      </c>
      <c r="D3054" s="38">
        <f>INT(DT!A3054)</f>
        <v>43422</v>
      </c>
      <c r="E3054" s="39">
        <f>DT!A3054-INT(DT!A3054)</f>
        <v>0.78791666666802485</v>
      </c>
      <c r="F3054" s="32" t="s">
        <v>14</v>
      </c>
      <c r="G3054" s="39">
        <f>IF(F_SEARCHES!$H3054=1,(VLOOKUP(F_SEARCHES!$A3054,'F_ ORDERS'!A:G,7,FALSE)+VLOOKUP(F_SEARCHES!$A3054,'F_ ORDERS'!A:H,8,FALSE))-(F_SEARCHES!$D3054+F_SEARCHES!$E3054),0)</f>
        <v>3.8796296299551614E-2</v>
      </c>
      <c r="H3054" s="32">
        <f>IFERROR(IF(MATCH(F_SEARCHES!$A3054,'F_ ORDERS'!A:A,0),1,),0)</f>
        <v>1</v>
      </c>
    </row>
    <row r="3055" spans="1:8" x14ac:dyDescent="0.2">
      <c r="A3055" s="37" t="str">
        <f t="shared" si="47"/>
        <v>83.223.0.164|45042|0.149166666669771</v>
      </c>
      <c r="B3055" s="32">
        <v>10053</v>
      </c>
      <c r="C3055" s="32" t="s">
        <v>3960</v>
      </c>
      <c r="D3055" s="38">
        <f>INT(DT!A3055)</f>
        <v>45042</v>
      </c>
      <c r="E3055" s="39">
        <f>DT!A3055-INT(DT!A3055)</f>
        <v>0.14916666666977108</v>
      </c>
      <c r="F3055" s="32" t="s">
        <v>272</v>
      </c>
      <c r="G3055" s="39">
        <f>IF(F_SEARCHES!$H3055=1,(VLOOKUP(F_SEARCHES!$A3055,'F_ ORDERS'!A:G,7,FALSE)+VLOOKUP(F_SEARCHES!$A3055,'F_ ORDERS'!A:H,8,FALSE))-(F_SEARCHES!$D3055+F_SEARCHES!$E3055),0)</f>
        <v>0</v>
      </c>
      <c r="H3055" s="32">
        <f>IFERROR(IF(MATCH(F_SEARCHES!$A3055,'F_ ORDERS'!A:A,0),1,),0)</f>
        <v>0</v>
      </c>
    </row>
    <row r="3056" spans="1:8" x14ac:dyDescent="0.2">
      <c r="A3056" s="37" t="str">
        <f t="shared" si="47"/>
        <v>83.228.94.13|44106|0.48668981481751</v>
      </c>
      <c r="B3056" s="32">
        <v>10054</v>
      </c>
      <c r="C3056" s="32" t="s">
        <v>3961</v>
      </c>
      <c r="D3056" s="38">
        <f>INT(DT!A3056)</f>
        <v>44106</v>
      </c>
      <c r="E3056" s="39">
        <f>DT!A3056-INT(DT!A3056)</f>
        <v>0.48668981481750961</v>
      </c>
      <c r="F3056" s="32" t="s">
        <v>436</v>
      </c>
      <c r="G3056" s="39">
        <f>IF(F_SEARCHES!$H3056=1,(VLOOKUP(F_SEARCHES!$A3056,'F_ ORDERS'!A:G,7,FALSE)+VLOOKUP(F_SEARCHES!$A3056,'F_ ORDERS'!A:H,8,FALSE))-(F_SEARCHES!$D3056+F_SEARCHES!$E3056),0)</f>
        <v>0</v>
      </c>
      <c r="H3056" s="32">
        <f>IFERROR(IF(MATCH(F_SEARCHES!$A3056,'F_ ORDERS'!A:A,0),1,),0)</f>
        <v>0</v>
      </c>
    </row>
    <row r="3057" spans="1:8" x14ac:dyDescent="0.2">
      <c r="A3057" s="37" t="str">
        <f t="shared" si="47"/>
        <v>83.234.87.57|44295|0.54785879629344</v>
      </c>
      <c r="B3057" s="32">
        <v>10055</v>
      </c>
      <c r="C3057" s="32" t="s">
        <v>3962</v>
      </c>
      <c r="D3057" s="38">
        <f>INT(DT!A3057)</f>
        <v>44295</v>
      </c>
      <c r="E3057" s="39">
        <f>DT!A3057-INT(DT!A3057)</f>
        <v>0.54785879629343981</v>
      </c>
      <c r="F3057" s="32" t="s">
        <v>279</v>
      </c>
      <c r="G3057" s="39">
        <f>IF(F_SEARCHES!$H3057=1,(VLOOKUP(F_SEARCHES!$A3057,'F_ ORDERS'!A:G,7,FALSE)+VLOOKUP(F_SEARCHES!$A3057,'F_ ORDERS'!A:H,8,FALSE))-(F_SEARCHES!$D3057+F_SEARCHES!$E3057),0)</f>
        <v>3.7627314814017154E-2</v>
      </c>
      <c r="H3057" s="32">
        <f>IFERROR(IF(MATCH(F_SEARCHES!$A3057,'F_ ORDERS'!A:A,0),1,),0)</f>
        <v>1</v>
      </c>
    </row>
    <row r="3058" spans="1:8" x14ac:dyDescent="0.2">
      <c r="A3058" s="37" t="str">
        <f t="shared" si="47"/>
        <v>83.34.108.13|44661|0.866261574083182</v>
      </c>
      <c r="B3058" s="32">
        <v>10056</v>
      </c>
      <c r="C3058" s="32" t="s">
        <v>3963</v>
      </c>
      <c r="D3058" s="38">
        <f>INT(DT!A3058)</f>
        <v>44661</v>
      </c>
      <c r="E3058" s="39">
        <f>DT!A3058-INT(DT!A3058)</f>
        <v>0.8662615740831825</v>
      </c>
      <c r="F3058" s="32" t="s">
        <v>375</v>
      </c>
      <c r="G3058" s="39">
        <f>IF(F_SEARCHES!$H3058=1,(VLOOKUP(F_SEARCHES!$A3058,'F_ ORDERS'!A:G,7,FALSE)+VLOOKUP(F_SEARCHES!$A3058,'F_ ORDERS'!A:H,8,FALSE))-(F_SEARCHES!$D3058+F_SEARCHES!$E3058),0)</f>
        <v>0.12047453703416977</v>
      </c>
      <c r="H3058" s="32">
        <f>IFERROR(IF(MATCH(F_SEARCHES!$A3058,'F_ ORDERS'!A:A,0),1,),0)</f>
        <v>1</v>
      </c>
    </row>
    <row r="3059" spans="1:8" x14ac:dyDescent="0.2">
      <c r="A3059" s="37" t="str">
        <f t="shared" si="47"/>
        <v>83.44.185.7|45608|0.58140046295739</v>
      </c>
      <c r="B3059" s="32">
        <v>10057</v>
      </c>
      <c r="C3059" s="32" t="s">
        <v>3964</v>
      </c>
      <c r="D3059" s="38">
        <f>INT(DT!A3059)</f>
        <v>45608</v>
      </c>
      <c r="E3059" s="39">
        <f>DT!A3059-INT(DT!A3059)</f>
        <v>0.58140046295739012</v>
      </c>
      <c r="F3059" s="32" t="s">
        <v>179</v>
      </c>
      <c r="G3059" s="39">
        <f>IF(F_SEARCHES!$H3059=1,(VLOOKUP(F_SEARCHES!$A3059,'F_ ORDERS'!A:G,7,FALSE)+VLOOKUP(F_SEARCHES!$A3059,'F_ ORDERS'!A:H,8,FALSE))-(F_SEARCHES!$D3059+F_SEARCHES!$E3059),0)</f>
        <v>0</v>
      </c>
      <c r="H3059" s="32">
        <f>IFERROR(IF(MATCH(F_SEARCHES!$A3059,'F_ ORDERS'!A:A,0),1,),0)</f>
        <v>0</v>
      </c>
    </row>
    <row r="3060" spans="1:8" x14ac:dyDescent="0.2">
      <c r="A3060" s="37" t="str">
        <f t="shared" si="47"/>
        <v>83.44.200.166|43382|0.320543981477385</v>
      </c>
      <c r="B3060" s="32">
        <v>10058</v>
      </c>
      <c r="C3060" s="32" t="s">
        <v>3965</v>
      </c>
      <c r="D3060" s="38">
        <f>INT(DT!A3060)</f>
        <v>43382</v>
      </c>
      <c r="E3060" s="39">
        <f>DT!A3060-INT(DT!A3060)</f>
        <v>0.32054398147738539</v>
      </c>
      <c r="F3060" s="32" t="s">
        <v>426</v>
      </c>
      <c r="G3060" s="39">
        <f>IF(F_SEARCHES!$H3060=1,(VLOOKUP(F_SEARCHES!$A3060,'F_ ORDERS'!A:G,7,FALSE)+VLOOKUP(F_SEARCHES!$A3060,'F_ ORDERS'!A:H,8,FALSE))-(F_SEARCHES!$D3060+F_SEARCHES!$E3060),0)</f>
        <v>8.819444444088731E-2</v>
      </c>
      <c r="H3060" s="32">
        <f>IFERROR(IF(MATCH(F_SEARCHES!$A3060,'F_ ORDERS'!A:A,0),1,),0)</f>
        <v>1</v>
      </c>
    </row>
    <row r="3061" spans="1:8" x14ac:dyDescent="0.2">
      <c r="A3061" s="37" t="str">
        <f t="shared" si="47"/>
        <v>83.44.93.41|45238|0.997256944443507</v>
      </c>
      <c r="B3061" s="32">
        <v>10059</v>
      </c>
      <c r="C3061" s="32" t="s">
        <v>3966</v>
      </c>
      <c r="D3061" s="38">
        <f>INT(DT!A3061)</f>
        <v>45238</v>
      </c>
      <c r="E3061" s="39">
        <f>DT!A3061-INT(DT!A3061)</f>
        <v>0.99725694444350665</v>
      </c>
      <c r="F3061" s="32" t="s">
        <v>268</v>
      </c>
      <c r="G3061" s="39">
        <f>IF(F_SEARCHES!$H3061=1,(VLOOKUP(F_SEARCHES!$A3061,'F_ ORDERS'!A:G,7,FALSE)+VLOOKUP(F_SEARCHES!$A3061,'F_ ORDERS'!A:H,8,FALSE))-(F_SEARCHES!$D3061+F_SEARCHES!$E3061),0)</f>
        <v>0</v>
      </c>
      <c r="H3061" s="32">
        <f>IFERROR(IF(MATCH(F_SEARCHES!$A3061,'F_ ORDERS'!A:A,0),1,),0)</f>
        <v>0</v>
      </c>
    </row>
    <row r="3062" spans="1:8" x14ac:dyDescent="0.2">
      <c r="A3062" s="37" t="str">
        <f t="shared" si="47"/>
        <v>83.49.0.208|44796|0.587025462962629</v>
      </c>
      <c r="B3062" s="32">
        <v>10060</v>
      </c>
      <c r="C3062" s="32" t="s">
        <v>3967</v>
      </c>
      <c r="D3062" s="38">
        <f>INT(DT!A3062)</f>
        <v>44796</v>
      </c>
      <c r="E3062" s="39">
        <f>DT!A3062-INT(DT!A3062)</f>
        <v>0.58702546296262881</v>
      </c>
      <c r="F3062" s="32" t="s">
        <v>181</v>
      </c>
      <c r="G3062" s="39">
        <f>IF(F_SEARCHES!$H3062=1,(VLOOKUP(F_SEARCHES!$A3062,'F_ ORDERS'!A:G,7,FALSE)+VLOOKUP(F_SEARCHES!$A3062,'F_ ORDERS'!A:H,8,FALSE))-(F_SEARCHES!$D3062+F_SEARCHES!$E3062),0)</f>
        <v>3.8645833330519963E-2</v>
      </c>
      <c r="H3062" s="32">
        <f>IFERROR(IF(MATCH(F_SEARCHES!$A3062,'F_ ORDERS'!A:A,0),1,),0)</f>
        <v>1</v>
      </c>
    </row>
    <row r="3063" spans="1:8" x14ac:dyDescent="0.2">
      <c r="A3063" s="37" t="str">
        <f t="shared" si="47"/>
        <v>83.70.103.117|44293|0.790428240739857</v>
      </c>
      <c r="B3063" s="32">
        <v>10061</v>
      </c>
      <c r="C3063" s="32" t="s">
        <v>3968</v>
      </c>
      <c r="D3063" s="38">
        <f>INT(DT!A3063)</f>
        <v>44293</v>
      </c>
      <c r="E3063" s="39">
        <f>DT!A3063-INT(DT!A3063)</f>
        <v>0.79042824073985685</v>
      </c>
      <c r="F3063" s="32" t="s">
        <v>141</v>
      </c>
      <c r="G3063" s="39">
        <f>IF(F_SEARCHES!$H3063=1,(VLOOKUP(F_SEARCHES!$A3063,'F_ ORDERS'!A:G,7,FALSE)+VLOOKUP(F_SEARCHES!$A3063,'F_ ORDERS'!A:H,8,FALSE))-(F_SEARCHES!$D3063+F_SEARCHES!$E3063),0)</f>
        <v>8.6030092592409346E-2</v>
      </c>
      <c r="H3063" s="32">
        <f>IFERROR(IF(MATCH(F_SEARCHES!$A3063,'F_ ORDERS'!A:A,0),1,),0)</f>
        <v>1</v>
      </c>
    </row>
    <row r="3064" spans="1:8" x14ac:dyDescent="0.2">
      <c r="A3064" s="37" t="str">
        <f t="shared" si="47"/>
        <v>83.71.227.144|44259|0.768599537026603</v>
      </c>
      <c r="B3064" s="32">
        <v>10062</v>
      </c>
      <c r="C3064" s="32" t="s">
        <v>3969</v>
      </c>
      <c r="D3064" s="38">
        <f>INT(DT!A3064)</f>
        <v>44259</v>
      </c>
      <c r="E3064" s="39">
        <f>DT!A3064-INT(DT!A3064)</f>
        <v>0.76859953702660277</v>
      </c>
      <c r="F3064" s="32" t="s">
        <v>342</v>
      </c>
      <c r="G3064" s="39">
        <f>IF(F_SEARCHES!$H3064=1,(VLOOKUP(F_SEARCHES!$A3064,'F_ ORDERS'!A:G,7,FALSE)+VLOOKUP(F_SEARCHES!$A3064,'F_ ORDERS'!A:H,8,FALSE))-(F_SEARCHES!$D3064+F_SEARCHES!$E3064),0)</f>
        <v>0</v>
      </c>
      <c r="H3064" s="32">
        <f>IFERROR(IF(MATCH(F_SEARCHES!$A3064,'F_ ORDERS'!A:A,0),1,),0)</f>
        <v>0</v>
      </c>
    </row>
    <row r="3065" spans="1:8" x14ac:dyDescent="0.2">
      <c r="A3065" s="37" t="str">
        <f t="shared" si="47"/>
        <v>83.84.118.151|44436|0.994606481479423</v>
      </c>
      <c r="B3065" s="32">
        <v>10063</v>
      </c>
      <c r="C3065" s="32" t="s">
        <v>3970</v>
      </c>
      <c r="D3065" s="38">
        <f>INT(DT!A3065)</f>
        <v>44436</v>
      </c>
      <c r="E3065" s="39">
        <f>DT!A3065-INT(DT!A3065)</f>
        <v>0.99460648147942265</v>
      </c>
      <c r="F3065" s="32" t="s">
        <v>407</v>
      </c>
      <c r="G3065" s="39">
        <f>IF(F_SEARCHES!$H3065=1,(VLOOKUP(F_SEARCHES!$A3065,'F_ ORDERS'!A:G,7,FALSE)+VLOOKUP(F_SEARCHES!$A3065,'F_ ORDERS'!A:H,8,FALSE))-(F_SEARCHES!$D3065+F_SEARCHES!$E3065),0)</f>
        <v>9.3124999999417923E-2</v>
      </c>
      <c r="H3065" s="32">
        <f>IFERROR(IF(MATCH(F_SEARCHES!$A3065,'F_ ORDERS'!A:A,0),1,),0)</f>
        <v>1</v>
      </c>
    </row>
    <row r="3066" spans="1:8" x14ac:dyDescent="0.2">
      <c r="A3066" s="37" t="str">
        <f t="shared" si="47"/>
        <v>83.84.123.13|43432|0.806851851848478</v>
      </c>
      <c r="B3066" s="32">
        <v>10064</v>
      </c>
      <c r="C3066" s="32" t="s">
        <v>3971</v>
      </c>
      <c r="D3066" s="38">
        <f>INT(DT!A3066)</f>
        <v>43432</v>
      </c>
      <c r="E3066" s="39">
        <f>DT!A3066-INT(DT!A3066)</f>
        <v>0.80685185184847796</v>
      </c>
      <c r="F3066" s="32" t="s">
        <v>408</v>
      </c>
      <c r="G3066" s="39">
        <f>IF(F_SEARCHES!$H3066=1,(VLOOKUP(F_SEARCHES!$A3066,'F_ ORDERS'!A:G,7,FALSE)+VLOOKUP(F_SEARCHES!$A3066,'F_ ORDERS'!A:H,8,FALSE))-(F_SEARCHES!$D3066+F_SEARCHES!$E3066),0)</f>
        <v>0</v>
      </c>
      <c r="H3066" s="32">
        <f>IFERROR(IF(MATCH(F_SEARCHES!$A3066,'F_ ORDERS'!A:A,0),1,),0)</f>
        <v>0</v>
      </c>
    </row>
    <row r="3067" spans="1:8" x14ac:dyDescent="0.2">
      <c r="A3067" s="37" t="str">
        <f t="shared" si="47"/>
        <v>84.102.183.248|45196|0.229537037026603</v>
      </c>
      <c r="B3067" s="32">
        <v>10065</v>
      </c>
      <c r="C3067" s="32" t="s">
        <v>3972</v>
      </c>
      <c r="D3067" s="38">
        <f>INT(DT!A3067)</f>
        <v>45196</v>
      </c>
      <c r="E3067" s="39">
        <f>DT!A3067-INT(DT!A3067)</f>
        <v>0.22953703702660277</v>
      </c>
      <c r="F3067" s="32" t="s">
        <v>259</v>
      </c>
      <c r="G3067" s="39">
        <f>IF(F_SEARCHES!$H3067=1,(VLOOKUP(F_SEARCHES!$A3067,'F_ ORDERS'!A:G,7,FALSE)+VLOOKUP(F_SEARCHES!$A3067,'F_ ORDERS'!A:H,8,FALSE))-(F_SEARCHES!$D3067+F_SEARCHES!$E3067),0)</f>
        <v>0</v>
      </c>
      <c r="H3067" s="32">
        <f>IFERROR(IF(MATCH(F_SEARCHES!$A3067,'F_ ORDERS'!A:A,0),1,),0)</f>
        <v>0</v>
      </c>
    </row>
    <row r="3068" spans="1:8" x14ac:dyDescent="0.2">
      <c r="A3068" s="37" t="str">
        <f t="shared" si="47"/>
        <v>84.107.89.210|42654|0.765578703700157</v>
      </c>
      <c r="B3068" s="32">
        <v>10066</v>
      </c>
      <c r="C3068" s="32" t="s">
        <v>3973</v>
      </c>
      <c r="D3068" s="38">
        <f>INT(DT!A3068)</f>
        <v>42654</v>
      </c>
      <c r="E3068" s="39">
        <f>DT!A3068-INT(DT!A3068)</f>
        <v>0.76557870370015735</v>
      </c>
      <c r="F3068" s="32" t="s">
        <v>41</v>
      </c>
      <c r="G3068" s="39">
        <f>IF(F_SEARCHES!$H3068=1,(VLOOKUP(F_SEARCHES!$A3068,'F_ ORDERS'!A:G,7,FALSE)+VLOOKUP(F_SEARCHES!$A3068,'F_ ORDERS'!A:H,8,FALSE))-(F_SEARCHES!$D3068+F_SEARCHES!$E3068),0)</f>
        <v>0</v>
      </c>
      <c r="H3068" s="32">
        <f>IFERROR(IF(MATCH(F_SEARCHES!$A3068,'F_ ORDERS'!A:A,0),1,),0)</f>
        <v>0</v>
      </c>
    </row>
    <row r="3069" spans="1:8" x14ac:dyDescent="0.2">
      <c r="A3069" s="37" t="str">
        <f t="shared" si="47"/>
        <v>84.117.9.20|43579|0.756238425929041</v>
      </c>
      <c r="B3069" s="32">
        <v>10067</v>
      </c>
      <c r="C3069" s="32" t="s">
        <v>3974</v>
      </c>
      <c r="D3069" s="38">
        <f>INT(DT!A3069)</f>
        <v>43579</v>
      </c>
      <c r="E3069" s="39">
        <f>DT!A3069-INT(DT!A3069)</f>
        <v>0.75623842592904111</v>
      </c>
      <c r="F3069" s="32" t="s">
        <v>297</v>
      </c>
      <c r="G3069" s="39">
        <f>IF(F_SEARCHES!$H3069=1,(VLOOKUP(F_SEARCHES!$A3069,'F_ ORDERS'!A:G,7,FALSE)+VLOOKUP(F_SEARCHES!$A3069,'F_ ORDERS'!A:H,8,FALSE))-(F_SEARCHES!$D3069+F_SEARCHES!$E3069),0)</f>
        <v>0</v>
      </c>
      <c r="H3069" s="32">
        <f>IFERROR(IF(MATCH(F_SEARCHES!$A3069,'F_ ORDERS'!A:A,0),1,),0)</f>
        <v>0</v>
      </c>
    </row>
    <row r="3070" spans="1:8" x14ac:dyDescent="0.2">
      <c r="A3070" s="37" t="str">
        <f t="shared" si="47"/>
        <v>84.121.73.172|44667|0.524699074070668</v>
      </c>
      <c r="B3070" s="32">
        <v>10068</v>
      </c>
      <c r="C3070" s="32" t="s">
        <v>3975</v>
      </c>
      <c r="D3070" s="38">
        <f>INT(DT!A3070)</f>
        <v>44667</v>
      </c>
      <c r="E3070" s="39">
        <f>DT!A3070-INT(DT!A3070)</f>
        <v>0.52469907407066785</v>
      </c>
      <c r="F3070" s="32" t="s">
        <v>363</v>
      </c>
      <c r="G3070" s="39">
        <f>IF(F_SEARCHES!$H3070=1,(VLOOKUP(F_SEARCHES!$A3070,'F_ ORDERS'!A:G,7,FALSE)+VLOOKUP(F_SEARCHES!$A3070,'F_ ORDERS'!A:H,8,FALSE))-(F_SEARCHES!$D3070+F_SEARCHES!$E3070),0)</f>
        <v>2.1990740788169205E-4</v>
      </c>
      <c r="H3070" s="32">
        <f>IFERROR(IF(MATCH(F_SEARCHES!$A3070,'F_ ORDERS'!A:A,0),1,),0)</f>
        <v>1</v>
      </c>
    </row>
    <row r="3071" spans="1:8" x14ac:dyDescent="0.2">
      <c r="A3071" s="37" t="str">
        <f t="shared" si="47"/>
        <v>84.150.194.154|45052|0.667094907410501</v>
      </c>
      <c r="B3071" s="32">
        <v>10069</v>
      </c>
      <c r="C3071" s="32" t="s">
        <v>3976</v>
      </c>
      <c r="D3071" s="38">
        <f>INT(DT!A3071)</f>
        <v>45052</v>
      </c>
      <c r="E3071" s="39">
        <f>DT!A3071-INT(DT!A3071)</f>
        <v>0.66709490741050104</v>
      </c>
      <c r="F3071" s="32" t="s">
        <v>232</v>
      </c>
      <c r="G3071" s="39">
        <f>IF(F_SEARCHES!$H3071=1,(VLOOKUP(F_SEARCHES!$A3071,'F_ ORDERS'!A:G,7,FALSE)+VLOOKUP(F_SEARCHES!$A3071,'F_ ORDERS'!A:H,8,FALSE))-(F_SEARCHES!$D3071+F_SEARCHES!$E3071),0)</f>
        <v>1.3530092590372078E-2</v>
      </c>
      <c r="H3071" s="32">
        <f>IFERROR(IF(MATCH(F_SEARCHES!$A3071,'F_ ORDERS'!A:A,0),1,),0)</f>
        <v>1</v>
      </c>
    </row>
    <row r="3072" spans="1:8" x14ac:dyDescent="0.2">
      <c r="A3072" s="37" t="str">
        <f t="shared" si="47"/>
        <v>84.153.30.29|45089|0.666550925932825</v>
      </c>
      <c r="B3072" s="32">
        <v>10070</v>
      </c>
      <c r="C3072" s="32" t="s">
        <v>3977</v>
      </c>
      <c r="D3072" s="38">
        <f>INT(DT!A3072)</f>
        <v>45089</v>
      </c>
      <c r="E3072" s="39">
        <f>DT!A3072-INT(DT!A3072)</f>
        <v>0.66655092593282461</v>
      </c>
      <c r="F3072" s="32" t="s">
        <v>123</v>
      </c>
      <c r="G3072" s="39">
        <f>IF(F_SEARCHES!$H3072=1,(VLOOKUP(F_SEARCHES!$A3072,'F_ ORDERS'!A:G,7,FALSE)+VLOOKUP(F_SEARCHES!$A3072,'F_ ORDERS'!A:H,8,FALSE))-(F_SEARCHES!$D3072+F_SEARCHES!$E3072),0)</f>
        <v>5.6481481515220366E-3</v>
      </c>
      <c r="H3072" s="32">
        <f>IFERROR(IF(MATCH(F_SEARCHES!$A3072,'F_ ORDERS'!A:A,0),1,),0)</f>
        <v>1</v>
      </c>
    </row>
    <row r="3073" spans="1:8" x14ac:dyDescent="0.2">
      <c r="A3073" s="37" t="str">
        <f t="shared" si="47"/>
        <v>84.162.52.187|45525|0.556226851862448</v>
      </c>
      <c r="B3073" s="32">
        <v>10071</v>
      </c>
      <c r="C3073" s="32" t="s">
        <v>3978</v>
      </c>
      <c r="D3073" s="38">
        <f>INT(DT!A3073)</f>
        <v>45525</v>
      </c>
      <c r="E3073" s="39">
        <f>DT!A3073-INT(DT!A3073)</f>
        <v>0.5562268518624478</v>
      </c>
      <c r="F3073" s="32" t="s">
        <v>319</v>
      </c>
      <c r="G3073" s="39">
        <f>IF(F_SEARCHES!$H3073=1,(VLOOKUP(F_SEARCHES!$A3073,'F_ ORDERS'!A:G,7,FALSE)+VLOOKUP(F_SEARCHES!$A3073,'F_ ORDERS'!A:H,8,FALSE))-(F_SEARCHES!$D3073+F_SEARCHES!$E3073),0)</f>
        <v>7.2048611109494232E-2</v>
      </c>
      <c r="H3073" s="32">
        <f>IFERROR(IF(MATCH(F_SEARCHES!$A3073,'F_ ORDERS'!A:A,0),1,),0)</f>
        <v>1</v>
      </c>
    </row>
    <row r="3074" spans="1:8" x14ac:dyDescent="0.2">
      <c r="A3074" s="37" t="str">
        <f t="shared" ref="A3074:A3137" si="48">C3074 &amp; "|" &amp; D3074 &amp; "|" &amp; E3074</f>
        <v>84.168.237.16|43160|0.931712962963502</v>
      </c>
      <c r="B3074" s="32">
        <v>10072</v>
      </c>
      <c r="C3074" s="32" t="s">
        <v>3979</v>
      </c>
      <c r="D3074" s="38">
        <f>INT(DT!A3074)</f>
        <v>43160</v>
      </c>
      <c r="E3074" s="39">
        <f>DT!A3074-INT(DT!A3074)</f>
        <v>0.93171296296350192</v>
      </c>
      <c r="F3074" s="32" t="s">
        <v>141</v>
      </c>
      <c r="G3074" s="39">
        <f>IF(F_SEARCHES!$H3074=1,(VLOOKUP(F_SEARCHES!$A3074,'F_ ORDERS'!A:G,7,FALSE)+VLOOKUP(F_SEARCHES!$A3074,'F_ ORDERS'!A:H,8,FALSE))-(F_SEARCHES!$D3074+F_SEARCHES!$E3074),0)</f>
        <v>3.1331018515629694E-2</v>
      </c>
      <c r="H3074" s="32">
        <f>IFERROR(IF(MATCH(F_SEARCHES!$A3074,'F_ ORDERS'!A:A,0),1,),0)</f>
        <v>1</v>
      </c>
    </row>
    <row r="3075" spans="1:8" x14ac:dyDescent="0.2">
      <c r="A3075" s="37" t="str">
        <f t="shared" si="48"/>
        <v>84.186.232.62|45415|0.333865740736655</v>
      </c>
      <c r="B3075" s="32">
        <v>10073</v>
      </c>
      <c r="C3075" s="32" t="s">
        <v>3980</v>
      </c>
      <c r="D3075" s="38">
        <f>INT(DT!A3075)</f>
        <v>45415</v>
      </c>
      <c r="E3075" s="39">
        <f>DT!A3075-INT(DT!A3075)</f>
        <v>0.33386574073665543</v>
      </c>
      <c r="F3075" s="32" t="s">
        <v>273</v>
      </c>
      <c r="G3075" s="39">
        <f>IF(F_SEARCHES!$H3075=1,(VLOOKUP(F_SEARCHES!$A3075,'F_ ORDERS'!A:G,7,FALSE)+VLOOKUP(F_SEARCHES!$A3075,'F_ ORDERS'!A:H,8,FALSE))-(F_SEARCHES!$D3075+F_SEARCHES!$E3075),0)</f>
        <v>5.6597222210257314E-3</v>
      </c>
      <c r="H3075" s="32">
        <f>IFERROR(IF(MATCH(F_SEARCHES!$A3075,'F_ ORDERS'!A:A,0),1,),0)</f>
        <v>1</v>
      </c>
    </row>
    <row r="3076" spans="1:8" x14ac:dyDescent="0.2">
      <c r="A3076" s="37" t="str">
        <f t="shared" si="48"/>
        <v>84.187.226.170|45007|0.967094907413411</v>
      </c>
      <c r="B3076" s="32">
        <v>10074</v>
      </c>
      <c r="C3076" s="32" t="s">
        <v>3981</v>
      </c>
      <c r="D3076" s="38">
        <f>INT(DT!A3076)</f>
        <v>45007</v>
      </c>
      <c r="E3076" s="39">
        <f>DT!A3076-INT(DT!A3076)</f>
        <v>0.96709490741341142</v>
      </c>
      <c r="F3076" s="32" t="s">
        <v>183</v>
      </c>
      <c r="G3076" s="39">
        <f>IF(F_SEARCHES!$H3076=1,(VLOOKUP(F_SEARCHES!$A3076,'F_ ORDERS'!A:G,7,FALSE)+VLOOKUP(F_SEARCHES!$A3076,'F_ ORDERS'!A:H,8,FALSE))-(F_SEARCHES!$D3076+F_SEARCHES!$E3076),0)</f>
        <v>5.9791666666569654E-2</v>
      </c>
      <c r="H3076" s="32">
        <f>IFERROR(IF(MATCH(F_SEARCHES!$A3076,'F_ ORDERS'!A:A,0),1,),0)</f>
        <v>1</v>
      </c>
    </row>
    <row r="3077" spans="1:8" x14ac:dyDescent="0.2">
      <c r="A3077" s="37" t="str">
        <f t="shared" si="48"/>
        <v>84.215.113.4|44374|0.435069444436522</v>
      </c>
      <c r="B3077" s="32">
        <v>10075</v>
      </c>
      <c r="C3077" s="32" t="s">
        <v>3982</v>
      </c>
      <c r="D3077" s="38">
        <f>INT(DT!A3077)</f>
        <v>44374</v>
      </c>
      <c r="E3077" s="39">
        <f>DT!A3077-INT(DT!A3077)</f>
        <v>0.43506944443652174</v>
      </c>
      <c r="F3077" s="32" t="s">
        <v>450</v>
      </c>
      <c r="G3077" s="39">
        <f>IF(F_SEARCHES!$H3077=1,(VLOOKUP(F_SEARCHES!$A3077,'F_ ORDERS'!A:G,7,FALSE)+VLOOKUP(F_SEARCHES!$A3077,'F_ ORDERS'!A:H,8,FALSE))-(F_SEARCHES!$D3077+F_SEARCHES!$E3077),0)</f>
        <v>4.4479166666860692E-2</v>
      </c>
      <c r="H3077" s="32">
        <f>IFERROR(IF(MATCH(F_SEARCHES!$A3077,'F_ ORDERS'!A:A,0),1,),0)</f>
        <v>1</v>
      </c>
    </row>
    <row r="3078" spans="1:8" x14ac:dyDescent="0.2">
      <c r="A3078" s="37" t="str">
        <f t="shared" si="48"/>
        <v>84.40.216.101|44967|0.410243055557657</v>
      </c>
      <c r="B3078" s="32">
        <v>10076</v>
      </c>
      <c r="C3078" s="32" t="s">
        <v>3983</v>
      </c>
      <c r="D3078" s="38">
        <f>INT(DT!A3078)</f>
        <v>44967</v>
      </c>
      <c r="E3078" s="39">
        <f>DT!A3078-INT(DT!A3078)</f>
        <v>0.4102430555576575</v>
      </c>
      <c r="F3078" s="32" t="s">
        <v>168</v>
      </c>
      <c r="G3078" s="39">
        <f>IF(F_SEARCHES!$H3078=1,(VLOOKUP(F_SEARCHES!$A3078,'F_ ORDERS'!A:G,7,FALSE)+VLOOKUP(F_SEARCHES!$A3078,'F_ ORDERS'!A:H,8,FALSE))-(F_SEARCHES!$D3078+F_SEARCHES!$E3078),0)</f>
        <v>6.4664351848477963E-2</v>
      </c>
      <c r="H3078" s="32">
        <f>IFERROR(IF(MATCH(F_SEARCHES!$A3078,'F_ ORDERS'!A:A,0),1,),0)</f>
        <v>1</v>
      </c>
    </row>
    <row r="3079" spans="1:8" x14ac:dyDescent="0.2">
      <c r="A3079" s="37" t="str">
        <f t="shared" si="48"/>
        <v>84.52.175.114|43367|0.328009259261307</v>
      </c>
      <c r="B3079" s="32">
        <v>10077</v>
      </c>
      <c r="C3079" s="32" t="s">
        <v>3984</v>
      </c>
      <c r="D3079" s="38">
        <f>INT(DT!A3079)</f>
        <v>43367</v>
      </c>
      <c r="E3079" s="39">
        <f>DT!A3079-INT(DT!A3079)</f>
        <v>0.32800925926130731</v>
      </c>
      <c r="F3079" s="32" t="s">
        <v>250</v>
      </c>
      <c r="G3079" s="39">
        <f>IF(F_SEARCHES!$H3079=1,(VLOOKUP(F_SEARCHES!$A3079,'F_ ORDERS'!A:G,7,FALSE)+VLOOKUP(F_SEARCHES!$A3079,'F_ ORDERS'!A:H,8,FALSE))-(F_SEARCHES!$D3079+F_SEARCHES!$E3079),0)</f>
        <v>0.10984953703882638</v>
      </c>
      <c r="H3079" s="32">
        <f>IFERROR(IF(MATCH(F_SEARCHES!$A3079,'F_ ORDERS'!A:A,0),1,),0)</f>
        <v>1</v>
      </c>
    </row>
    <row r="3080" spans="1:8" x14ac:dyDescent="0.2">
      <c r="A3080" s="37" t="str">
        <f t="shared" si="48"/>
        <v>84.75.143.107|45073|0.980057870372548</v>
      </c>
      <c r="B3080" s="32">
        <v>10078</v>
      </c>
      <c r="C3080" s="32" t="s">
        <v>3985</v>
      </c>
      <c r="D3080" s="38">
        <f>INT(DT!A3080)</f>
        <v>45073</v>
      </c>
      <c r="E3080" s="39">
        <f>DT!A3080-INT(DT!A3080)</f>
        <v>0.98005787037254777</v>
      </c>
      <c r="F3080" s="32" t="s">
        <v>175</v>
      </c>
      <c r="G3080" s="39">
        <f>IF(F_SEARCHES!$H3080=1,(VLOOKUP(F_SEARCHES!$A3080,'F_ ORDERS'!A:G,7,FALSE)+VLOOKUP(F_SEARCHES!$A3080,'F_ ORDERS'!A:H,8,FALSE))-(F_SEARCHES!$D3080+F_SEARCHES!$E3080),0)</f>
        <v>0</v>
      </c>
      <c r="H3080" s="32">
        <f>IFERROR(IF(MATCH(F_SEARCHES!$A3080,'F_ ORDERS'!A:A,0),1,),0)</f>
        <v>0</v>
      </c>
    </row>
    <row r="3081" spans="1:8" x14ac:dyDescent="0.2">
      <c r="A3081" s="37" t="str">
        <f t="shared" si="48"/>
        <v>84.81.27.123|42728|0.488182870372839</v>
      </c>
      <c r="B3081" s="32">
        <v>10079</v>
      </c>
      <c r="C3081" s="32" t="s">
        <v>3986</v>
      </c>
      <c r="D3081" s="38">
        <f>INT(DT!A3081)</f>
        <v>42728</v>
      </c>
      <c r="E3081" s="39">
        <f>DT!A3081-INT(DT!A3081)</f>
        <v>0.48818287037283881</v>
      </c>
      <c r="F3081" s="32" t="s">
        <v>205</v>
      </c>
      <c r="G3081" s="39">
        <f>IF(F_SEARCHES!$H3081=1,(VLOOKUP(F_SEARCHES!$A3081,'F_ ORDERS'!A:G,7,FALSE)+VLOOKUP(F_SEARCHES!$A3081,'F_ ORDERS'!A:H,8,FALSE))-(F_SEARCHES!$D3081+F_SEARCHES!$E3081),0)</f>
        <v>0</v>
      </c>
      <c r="H3081" s="32">
        <f>IFERROR(IF(MATCH(F_SEARCHES!$A3081,'F_ ORDERS'!A:A,0),1,),0)</f>
        <v>0</v>
      </c>
    </row>
    <row r="3082" spans="1:8" x14ac:dyDescent="0.2">
      <c r="A3082" s="37" t="str">
        <f t="shared" si="48"/>
        <v>84.83.239.198|44412|0.476377314822457</v>
      </c>
      <c r="B3082" s="32">
        <v>10080</v>
      </c>
      <c r="C3082" s="32" t="s">
        <v>3987</v>
      </c>
      <c r="D3082" s="38">
        <f>INT(DT!A3082)</f>
        <v>44412</v>
      </c>
      <c r="E3082" s="39">
        <f>DT!A3082-INT(DT!A3082)</f>
        <v>0.47637731482245727</v>
      </c>
      <c r="F3082" s="32" t="s">
        <v>90</v>
      </c>
      <c r="G3082" s="39">
        <f>IF(F_SEARCHES!$H3082=1,(VLOOKUP(F_SEARCHES!$A3082,'F_ ORDERS'!A:G,7,FALSE)+VLOOKUP(F_SEARCHES!$A3082,'F_ ORDERS'!A:H,8,FALSE))-(F_SEARCHES!$D3082+F_SEARCHES!$E3082),0)</f>
        <v>1.6319444446708076E-2</v>
      </c>
      <c r="H3082" s="32">
        <f>IFERROR(IF(MATCH(F_SEARCHES!$A3082,'F_ ORDERS'!A:A,0),1,),0)</f>
        <v>1</v>
      </c>
    </row>
    <row r="3083" spans="1:8" x14ac:dyDescent="0.2">
      <c r="A3083" s="37" t="str">
        <f t="shared" si="48"/>
        <v>85.1.235.244|44835|0.410879629627743</v>
      </c>
      <c r="B3083" s="32">
        <v>10081</v>
      </c>
      <c r="C3083" s="32" t="s">
        <v>3988</v>
      </c>
      <c r="D3083" s="38">
        <f>INT(DT!A3083)</f>
        <v>44835</v>
      </c>
      <c r="E3083" s="39">
        <f>DT!A3083-INT(DT!A3083)</f>
        <v>0.41087962962774327</v>
      </c>
      <c r="F3083" s="32" t="s">
        <v>436</v>
      </c>
      <c r="G3083" s="39">
        <f>IF(F_SEARCHES!$H3083=1,(VLOOKUP(F_SEARCHES!$A3083,'F_ ORDERS'!A:G,7,FALSE)+VLOOKUP(F_SEARCHES!$A3083,'F_ ORDERS'!A:H,8,FALSE))-(F_SEARCHES!$D3083+F_SEARCHES!$E3083),0)</f>
        <v>0</v>
      </c>
      <c r="H3083" s="32">
        <f>IFERROR(IF(MATCH(F_SEARCHES!$A3083,'F_ ORDERS'!A:A,0),1,),0)</f>
        <v>0</v>
      </c>
    </row>
    <row r="3084" spans="1:8" x14ac:dyDescent="0.2">
      <c r="A3084" s="37" t="str">
        <f t="shared" si="48"/>
        <v>85.105.113.64|44791|0.774120370369928</v>
      </c>
      <c r="B3084" s="32">
        <v>10082</v>
      </c>
      <c r="C3084" s="32" t="s">
        <v>3989</v>
      </c>
      <c r="D3084" s="38">
        <f>INT(DT!A3084)</f>
        <v>44791</v>
      </c>
      <c r="E3084" s="39">
        <f>DT!A3084-INT(DT!A3084)</f>
        <v>0.77412037036992842</v>
      </c>
      <c r="F3084" s="32" t="s">
        <v>316</v>
      </c>
      <c r="G3084" s="39">
        <f>IF(F_SEARCHES!$H3084=1,(VLOOKUP(F_SEARCHES!$A3084,'F_ ORDERS'!A:G,7,FALSE)+VLOOKUP(F_SEARCHES!$A3084,'F_ ORDERS'!A:H,8,FALSE))-(F_SEARCHES!$D3084+F_SEARCHES!$E3084),0)</f>
        <v>2.8171296296932269E-2</v>
      </c>
      <c r="H3084" s="32">
        <f>IFERROR(IF(MATCH(F_SEARCHES!$A3084,'F_ ORDERS'!A:A,0),1,),0)</f>
        <v>1</v>
      </c>
    </row>
    <row r="3085" spans="1:8" x14ac:dyDescent="0.2">
      <c r="A3085" s="37" t="str">
        <f t="shared" si="48"/>
        <v>85.110.78.52|44866|0.346701388887595</v>
      </c>
      <c r="B3085" s="32">
        <v>10083</v>
      </c>
      <c r="C3085" s="32" t="s">
        <v>3990</v>
      </c>
      <c r="D3085" s="38">
        <f>INT(DT!A3085)</f>
        <v>44866</v>
      </c>
      <c r="E3085" s="39">
        <f>DT!A3085-INT(DT!A3085)</f>
        <v>0.34670138888759539</v>
      </c>
      <c r="F3085" s="32" t="s">
        <v>353</v>
      </c>
      <c r="G3085" s="39">
        <f>IF(F_SEARCHES!$H3085=1,(VLOOKUP(F_SEARCHES!$A3085,'F_ ORDERS'!A:G,7,FALSE)+VLOOKUP(F_SEARCHES!$A3085,'F_ ORDERS'!A:H,8,FALSE))-(F_SEARCHES!$D3085+F_SEARCHES!$E3085),0)</f>
        <v>4.1354166663950309E-2</v>
      </c>
      <c r="H3085" s="32">
        <f>IFERROR(IF(MATCH(F_SEARCHES!$A3085,'F_ ORDERS'!A:A,0),1,),0)</f>
        <v>1</v>
      </c>
    </row>
    <row r="3086" spans="1:8" x14ac:dyDescent="0.2">
      <c r="A3086" s="37" t="str">
        <f t="shared" si="48"/>
        <v>85.118.75.165|43858|0.298298611109203</v>
      </c>
      <c r="B3086" s="32">
        <v>10084</v>
      </c>
      <c r="C3086" s="32" t="s">
        <v>3991</v>
      </c>
      <c r="D3086" s="38">
        <f>INT(DT!A3086)</f>
        <v>43858</v>
      </c>
      <c r="E3086" s="39">
        <f>DT!A3086-INT(DT!A3086)</f>
        <v>0.29829861110920319</v>
      </c>
      <c r="F3086" s="32" t="s">
        <v>363</v>
      </c>
      <c r="G3086" s="39">
        <f>IF(F_SEARCHES!$H3086=1,(VLOOKUP(F_SEARCHES!$A3086,'F_ ORDERS'!A:G,7,FALSE)+VLOOKUP(F_SEARCHES!$A3086,'F_ ORDERS'!A:H,8,FALSE))-(F_SEARCHES!$D3086+F_SEARCHES!$E3086),0)</f>
        <v>0.117291666669189</v>
      </c>
      <c r="H3086" s="32">
        <f>IFERROR(IF(MATCH(F_SEARCHES!$A3086,'F_ ORDERS'!A:A,0),1,),0)</f>
        <v>1</v>
      </c>
    </row>
    <row r="3087" spans="1:8" x14ac:dyDescent="0.2">
      <c r="A3087" s="37" t="str">
        <f t="shared" si="48"/>
        <v>85.130.180.81|45233|0.786030092589499</v>
      </c>
      <c r="B3087" s="32">
        <v>10085</v>
      </c>
      <c r="C3087" s="32" t="s">
        <v>3992</v>
      </c>
      <c r="D3087" s="38">
        <f>INT(DT!A3087)</f>
        <v>45233</v>
      </c>
      <c r="E3087" s="39">
        <f>DT!A3087-INT(DT!A3087)</f>
        <v>0.78603009258949896</v>
      </c>
      <c r="F3087" s="32" t="s">
        <v>434</v>
      </c>
      <c r="G3087" s="39">
        <f>IF(F_SEARCHES!$H3087=1,(VLOOKUP(F_SEARCHES!$A3087,'F_ ORDERS'!A:G,7,FALSE)+VLOOKUP(F_SEARCHES!$A3087,'F_ ORDERS'!A:H,8,FALSE))-(F_SEARCHES!$D3087+F_SEARCHES!$E3087),0)</f>
        <v>9.2210648144828156E-2</v>
      </c>
      <c r="H3087" s="32">
        <f>IFERROR(IF(MATCH(F_SEARCHES!$A3087,'F_ ORDERS'!A:A,0),1,),0)</f>
        <v>1</v>
      </c>
    </row>
    <row r="3088" spans="1:8" x14ac:dyDescent="0.2">
      <c r="A3088" s="37" t="str">
        <f t="shared" si="48"/>
        <v>85.146.211.180|44039|0.498796296298678</v>
      </c>
      <c r="B3088" s="32">
        <v>10086</v>
      </c>
      <c r="C3088" s="32" t="s">
        <v>3993</v>
      </c>
      <c r="D3088" s="38">
        <f>INT(DT!A3088)</f>
        <v>44039</v>
      </c>
      <c r="E3088" s="39">
        <f>DT!A3088-INT(DT!A3088)</f>
        <v>0.4987962962986785</v>
      </c>
      <c r="F3088" s="32" t="s">
        <v>51</v>
      </c>
      <c r="G3088" s="39">
        <f>IF(F_SEARCHES!$H3088=1,(VLOOKUP(F_SEARCHES!$A3088,'F_ ORDERS'!A:G,7,FALSE)+VLOOKUP(F_SEARCHES!$A3088,'F_ ORDERS'!A:H,8,FALSE))-(F_SEARCHES!$D3088+F_SEARCHES!$E3088),0)</f>
        <v>5.6747685186564922E-2</v>
      </c>
      <c r="H3088" s="32">
        <f>IFERROR(IF(MATCH(F_SEARCHES!$A3088,'F_ ORDERS'!A:A,0),1,),0)</f>
        <v>1</v>
      </c>
    </row>
    <row r="3089" spans="1:8" x14ac:dyDescent="0.2">
      <c r="A3089" s="37" t="str">
        <f t="shared" si="48"/>
        <v>85.173.85.210|45146|0.43289351851854</v>
      </c>
      <c r="B3089" s="32">
        <v>10087</v>
      </c>
      <c r="C3089" s="32" t="s">
        <v>3994</v>
      </c>
      <c r="D3089" s="38">
        <f>INT(DT!A3089)</f>
        <v>45146</v>
      </c>
      <c r="E3089" s="39">
        <f>DT!A3089-INT(DT!A3089)</f>
        <v>0.43289351851854008</v>
      </c>
      <c r="F3089" s="32" t="s">
        <v>325</v>
      </c>
      <c r="G3089" s="39">
        <f>IF(F_SEARCHES!$H3089=1,(VLOOKUP(F_SEARCHES!$A3089,'F_ ORDERS'!A:G,7,FALSE)+VLOOKUP(F_SEARCHES!$A3089,'F_ ORDERS'!A:H,8,FALSE))-(F_SEARCHES!$D3089+F_SEARCHES!$E3089),0)</f>
        <v>7.7187499999126885E-2</v>
      </c>
      <c r="H3089" s="32">
        <f>IFERROR(IF(MATCH(F_SEARCHES!$A3089,'F_ ORDERS'!A:A,0),1,),0)</f>
        <v>1</v>
      </c>
    </row>
    <row r="3090" spans="1:8" x14ac:dyDescent="0.2">
      <c r="A3090" s="37" t="str">
        <f t="shared" si="48"/>
        <v>85.184.251.36|45252|0.474652777782467</v>
      </c>
      <c r="B3090" s="32">
        <v>10088</v>
      </c>
      <c r="C3090" s="32" t="s">
        <v>3995</v>
      </c>
      <c r="D3090" s="38">
        <f>INT(DT!A3090)</f>
        <v>45252</v>
      </c>
      <c r="E3090" s="39">
        <f>DT!A3090-INT(DT!A3090)</f>
        <v>0.47465277778246673</v>
      </c>
      <c r="F3090" s="32" t="s">
        <v>388</v>
      </c>
      <c r="G3090" s="39">
        <f>IF(F_SEARCHES!$H3090=1,(VLOOKUP(F_SEARCHES!$A3090,'F_ ORDERS'!A:G,7,FALSE)+VLOOKUP(F_SEARCHES!$A3090,'F_ ORDERS'!A:H,8,FALSE))-(F_SEARCHES!$D3090+F_SEARCHES!$E3090),0)</f>
        <v>5.6446759255777579E-2</v>
      </c>
      <c r="H3090" s="32">
        <f>IFERROR(IF(MATCH(F_SEARCHES!$A3090,'F_ ORDERS'!A:A,0),1,),0)</f>
        <v>1</v>
      </c>
    </row>
    <row r="3091" spans="1:8" x14ac:dyDescent="0.2">
      <c r="A3091" s="37" t="str">
        <f t="shared" si="48"/>
        <v>85.194.66.71|43859|0.868622685193259</v>
      </c>
      <c r="B3091" s="32">
        <v>10089</v>
      </c>
      <c r="C3091" s="32" t="s">
        <v>3996</v>
      </c>
      <c r="D3091" s="38">
        <f>INT(DT!A3091)</f>
        <v>43859</v>
      </c>
      <c r="E3091" s="39">
        <f>DT!A3091-INT(DT!A3091)</f>
        <v>0.8686226851932588</v>
      </c>
      <c r="F3091" s="32" t="s">
        <v>51</v>
      </c>
      <c r="G3091" s="39">
        <f>IF(F_SEARCHES!$H3091=1,(VLOOKUP(F_SEARCHES!$A3091,'F_ ORDERS'!A:G,7,FALSE)+VLOOKUP(F_SEARCHES!$A3091,'F_ ORDERS'!A:H,8,FALSE))-(F_SEARCHES!$D3091+F_SEARCHES!$E3091),0)</f>
        <v>0.10893518518423662</v>
      </c>
      <c r="H3091" s="32">
        <f>IFERROR(IF(MATCH(F_SEARCHES!$A3091,'F_ ORDERS'!A:A,0),1,),0)</f>
        <v>1</v>
      </c>
    </row>
    <row r="3092" spans="1:8" x14ac:dyDescent="0.2">
      <c r="A3092" s="37" t="str">
        <f t="shared" si="48"/>
        <v>85.211.88.247|43714|0.0847106481523952</v>
      </c>
      <c r="B3092" s="32">
        <v>10090</v>
      </c>
      <c r="C3092" s="32" t="s">
        <v>3997</v>
      </c>
      <c r="D3092" s="38">
        <f>INT(DT!A3092)</f>
        <v>43714</v>
      </c>
      <c r="E3092" s="39">
        <f>DT!A3092-INT(DT!A3092)</f>
        <v>8.4710648152395152E-2</v>
      </c>
      <c r="F3092" s="32" t="s">
        <v>191</v>
      </c>
      <c r="G3092" s="39">
        <f>IF(F_SEARCHES!$H3092=1,(VLOOKUP(F_SEARCHES!$A3092,'F_ ORDERS'!A:G,7,FALSE)+VLOOKUP(F_SEARCHES!$A3092,'F_ ORDERS'!A:H,8,FALSE))-(F_SEARCHES!$D3092+F_SEARCHES!$E3092),0)</f>
        <v>3.5324074073287193E-2</v>
      </c>
      <c r="H3092" s="32">
        <f>IFERROR(IF(MATCH(F_SEARCHES!$A3092,'F_ ORDERS'!A:A,0),1,),0)</f>
        <v>1</v>
      </c>
    </row>
    <row r="3093" spans="1:8" x14ac:dyDescent="0.2">
      <c r="A3093" s="37" t="str">
        <f t="shared" si="48"/>
        <v>85.216.13.148|44707|0.780590277783631</v>
      </c>
      <c r="B3093" s="32">
        <v>10091</v>
      </c>
      <c r="C3093" s="32" t="s">
        <v>3998</v>
      </c>
      <c r="D3093" s="38">
        <f>INT(DT!A3093)</f>
        <v>44707</v>
      </c>
      <c r="E3093" s="39">
        <f>DT!A3093-INT(DT!A3093)</f>
        <v>0.78059027778363088</v>
      </c>
      <c r="F3093" s="32" t="s">
        <v>191</v>
      </c>
      <c r="G3093" s="39">
        <f>IF(F_SEARCHES!$H3093=1,(VLOOKUP(F_SEARCHES!$A3093,'F_ ORDERS'!A:G,7,FALSE)+VLOOKUP(F_SEARCHES!$A3093,'F_ ORDERS'!A:H,8,FALSE))-(F_SEARCHES!$D3093+F_SEARCHES!$E3093),0)</f>
        <v>0</v>
      </c>
      <c r="H3093" s="32">
        <f>IFERROR(IF(MATCH(F_SEARCHES!$A3093,'F_ ORDERS'!A:A,0),1,),0)</f>
        <v>0</v>
      </c>
    </row>
    <row r="3094" spans="1:8" x14ac:dyDescent="0.2">
      <c r="A3094" s="37" t="str">
        <f t="shared" si="48"/>
        <v>85.245.229.76|44883|0.887592592589499</v>
      </c>
      <c r="B3094" s="32">
        <v>10092</v>
      </c>
      <c r="C3094" s="32" t="s">
        <v>3999</v>
      </c>
      <c r="D3094" s="38">
        <f>INT(DT!A3094)</f>
        <v>44883</v>
      </c>
      <c r="E3094" s="39">
        <f>DT!A3094-INT(DT!A3094)</f>
        <v>0.88759259258949896</v>
      </c>
      <c r="F3094" s="32" t="s">
        <v>359</v>
      </c>
      <c r="G3094" s="39">
        <f>IF(F_SEARCHES!$H3094=1,(VLOOKUP(F_SEARCHES!$A3094,'F_ ORDERS'!A:G,7,FALSE)+VLOOKUP(F_SEARCHES!$A3094,'F_ ORDERS'!A:H,8,FALSE))-(F_SEARCHES!$D3094+F_SEARCHES!$E3094),0)</f>
        <v>3.570601851970423E-2</v>
      </c>
      <c r="H3094" s="32">
        <f>IFERROR(IF(MATCH(F_SEARCHES!$A3094,'F_ ORDERS'!A:A,0),1,),0)</f>
        <v>1</v>
      </c>
    </row>
    <row r="3095" spans="1:8" x14ac:dyDescent="0.2">
      <c r="A3095" s="37" t="str">
        <f t="shared" si="48"/>
        <v>85.250.146.36|44937|0.576319444437104</v>
      </c>
      <c r="B3095" s="32">
        <v>10093</v>
      </c>
      <c r="C3095" s="32" t="s">
        <v>4000</v>
      </c>
      <c r="D3095" s="38">
        <f>INT(DT!A3095)</f>
        <v>44937</v>
      </c>
      <c r="E3095" s="39">
        <f>DT!A3095-INT(DT!A3095)</f>
        <v>0.57631944443710381</v>
      </c>
      <c r="F3095" s="32" t="s">
        <v>281</v>
      </c>
      <c r="G3095" s="39">
        <f>IF(F_SEARCHES!$H3095=1,(VLOOKUP(F_SEARCHES!$A3095,'F_ ORDERS'!A:G,7,FALSE)+VLOOKUP(F_SEARCHES!$A3095,'F_ ORDERS'!A:H,8,FALSE))-(F_SEARCHES!$D3095+F_SEARCHES!$E3095),0)</f>
        <v>9.9004629628325347E-2</v>
      </c>
      <c r="H3095" s="32">
        <f>IFERROR(IF(MATCH(F_SEARCHES!$A3095,'F_ ORDERS'!A:A,0),1,),0)</f>
        <v>1</v>
      </c>
    </row>
    <row r="3096" spans="1:8" x14ac:dyDescent="0.2">
      <c r="A3096" s="37" t="str">
        <f t="shared" si="48"/>
        <v>85.52.191.28|41397|0.553252314806741</v>
      </c>
      <c r="B3096" s="32">
        <v>10094</v>
      </c>
      <c r="C3096" s="32" t="s">
        <v>4001</v>
      </c>
      <c r="D3096" s="38">
        <f>INT(DT!A3096)</f>
        <v>41397</v>
      </c>
      <c r="E3096" s="39">
        <f>DT!A3096-INT(DT!A3096)</f>
        <v>0.5532523148067412</v>
      </c>
      <c r="F3096" s="32" t="s">
        <v>335</v>
      </c>
      <c r="G3096" s="39">
        <f>IF(F_SEARCHES!$H3096=1,(VLOOKUP(F_SEARCHES!$A3096,'F_ ORDERS'!A:G,7,FALSE)+VLOOKUP(F_SEARCHES!$A3096,'F_ ORDERS'!A:H,8,FALSE))-(F_SEARCHES!$D3096+F_SEARCHES!$E3096),0)</f>
        <v>5.4467592592118308E-2</v>
      </c>
      <c r="H3096" s="32">
        <f>IFERROR(IF(MATCH(F_SEARCHES!$A3096,'F_ ORDERS'!A:A,0),1,),0)</f>
        <v>1</v>
      </c>
    </row>
    <row r="3097" spans="1:8" x14ac:dyDescent="0.2">
      <c r="A3097" s="37" t="str">
        <f t="shared" si="48"/>
        <v>85.80.73.101|44800|0.553460648152395</v>
      </c>
      <c r="B3097" s="32">
        <v>10095</v>
      </c>
      <c r="C3097" s="32" t="s">
        <v>4002</v>
      </c>
      <c r="D3097" s="38">
        <f>INT(DT!A3097)</f>
        <v>44800</v>
      </c>
      <c r="E3097" s="39">
        <f>DT!A3097-INT(DT!A3097)</f>
        <v>0.55346064815239515</v>
      </c>
      <c r="F3097" s="32" t="s">
        <v>205</v>
      </c>
      <c r="G3097" s="39">
        <f>IF(F_SEARCHES!$H3097=1,(VLOOKUP(F_SEARCHES!$A3097,'F_ ORDERS'!A:G,7,FALSE)+VLOOKUP(F_SEARCHES!$A3097,'F_ ORDERS'!A:H,8,FALSE))-(F_SEARCHES!$D3097+F_SEARCHES!$E3097),0)</f>
        <v>2.4560185185691807E-2</v>
      </c>
      <c r="H3097" s="32">
        <f>IFERROR(IF(MATCH(F_SEARCHES!$A3097,'F_ ORDERS'!A:A,0),1,),0)</f>
        <v>1</v>
      </c>
    </row>
    <row r="3098" spans="1:8" x14ac:dyDescent="0.2">
      <c r="A3098" s="37" t="str">
        <f t="shared" si="48"/>
        <v>85.85.169.161|42952|0.608738425922638</v>
      </c>
      <c r="B3098" s="32">
        <v>10096</v>
      </c>
      <c r="C3098" s="32" t="s">
        <v>4003</v>
      </c>
      <c r="D3098" s="38">
        <f>INT(DT!A3098)</f>
        <v>42952</v>
      </c>
      <c r="E3098" s="39">
        <f>DT!A3098-INT(DT!A3098)</f>
        <v>0.60873842592263827</v>
      </c>
      <c r="F3098" s="32" t="s">
        <v>466</v>
      </c>
      <c r="G3098" s="39">
        <f>IF(F_SEARCHES!$H3098=1,(VLOOKUP(F_SEARCHES!$A3098,'F_ ORDERS'!A:G,7,FALSE)+VLOOKUP(F_SEARCHES!$A3098,'F_ ORDERS'!A:H,8,FALSE))-(F_SEARCHES!$D3098+F_SEARCHES!$E3098),0)</f>
        <v>8.7395833332266193E-2</v>
      </c>
      <c r="H3098" s="32">
        <f>IFERROR(IF(MATCH(F_SEARCHES!$A3098,'F_ ORDERS'!A:A,0),1,),0)</f>
        <v>1</v>
      </c>
    </row>
    <row r="3099" spans="1:8" x14ac:dyDescent="0.2">
      <c r="A3099" s="37" t="str">
        <f t="shared" si="48"/>
        <v>85.91.34.160|45564|0.187534722223063</v>
      </c>
      <c r="B3099" s="32">
        <v>10097</v>
      </c>
      <c r="C3099" s="32" t="s">
        <v>4004</v>
      </c>
      <c r="D3099" s="38">
        <f>INT(DT!A3099)</f>
        <v>45564</v>
      </c>
      <c r="E3099" s="39">
        <f>DT!A3099-INT(DT!A3099)</f>
        <v>0.187534722223063</v>
      </c>
      <c r="F3099" s="32" t="s">
        <v>152</v>
      </c>
      <c r="G3099" s="39">
        <f>IF(F_SEARCHES!$H3099=1,(VLOOKUP(F_SEARCHES!$A3099,'F_ ORDERS'!A:G,7,FALSE)+VLOOKUP(F_SEARCHES!$A3099,'F_ ORDERS'!A:H,8,FALSE))-(F_SEARCHES!$D3099+F_SEARCHES!$E3099),0)</f>
        <v>0</v>
      </c>
      <c r="H3099" s="32">
        <f>IFERROR(IF(MATCH(F_SEARCHES!$A3099,'F_ ORDERS'!A:A,0),1,),0)</f>
        <v>0</v>
      </c>
    </row>
    <row r="3100" spans="1:8" x14ac:dyDescent="0.2">
      <c r="A3100" s="37" t="str">
        <f t="shared" si="48"/>
        <v>86.128.145.139|44903|0.500717592592991</v>
      </c>
      <c r="B3100" s="32">
        <v>10098</v>
      </c>
      <c r="C3100" s="32" t="s">
        <v>4005</v>
      </c>
      <c r="D3100" s="38">
        <f>INT(DT!A3100)</f>
        <v>44903</v>
      </c>
      <c r="E3100" s="39">
        <f>DT!A3100-INT(DT!A3100)</f>
        <v>0.50071759259299142</v>
      </c>
      <c r="F3100" s="32" t="s">
        <v>156</v>
      </c>
      <c r="G3100" s="39">
        <f>IF(F_SEARCHES!$H3100=1,(VLOOKUP(F_SEARCHES!$A3100,'F_ ORDERS'!A:G,7,FALSE)+VLOOKUP(F_SEARCHES!$A3100,'F_ ORDERS'!A:H,8,FALSE))-(F_SEARCHES!$D3100+F_SEARCHES!$E3100),0)</f>
        <v>6.2245370369055308E-2</v>
      </c>
      <c r="H3100" s="32">
        <f>IFERROR(IF(MATCH(F_SEARCHES!$A3100,'F_ ORDERS'!A:A,0),1,),0)</f>
        <v>1</v>
      </c>
    </row>
    <row r="3101" spans="1:8" x14ac:dyDescent="0.2">
      <c r="A3101" s="37" t="str">
        <f t="shared" si="48"/>
        <v>86.152.15.235|45140|0.600648148152686</v>
      </c>
      <c r="B3101" s="32">
        <v>10099</v>
      </c>
      <c r="C3101" s="32" t="s">
        <v>4006</v>
      </c>
      <c r="D3101" s="38">
        <f>INT(DT!A3101)</f>
        <v>45140</v>
      </c>
      <c r="E3101" s="39">
        <f>DT!A3101-INT(DT!A3101)</f>
        <v>0.60064814815268619</v>
      </c>
      <c r="F3101" s="32" t="s">
        <v>8</v>
      </c>
      <c r="G3101" s="39">
        <f>IF(F_SEARCHES!$H3101=1,(VLOOKUP(F_SEARCHES!$A3101,'F_ ORDERS'!A:G,7,FALSE)+VLOOKUP(F_SEARCHES!$A3101,'F_ ORDERS'!A:H,8,FALSE))-(F_SEARCHES!$D3101+F_SEARCHES!$E3101),0)</f>
        <v>0</v>
      </c>
      <c r="H3101" s="32">
        <f>IFERROR(IF(MATCH(F_SEARCHES!$A3101,'F_ ORDERS'!A:A,0),1,),0)</f>
        <v>0</v>
      </c>
    </row>
    <row r="3102" spans="1:8" x14ac:dyDescent="0.2">
      <c r="A3102" s="37" t="str">
        <f t="shared" si="48"/>
        <v>86.182.191.134|43044|0.0668749999967986</v>
      </c>
      <c r="B3102" s="32">
        <v>10100</v>
      </c>
      <c r="C3102" s="32" t="s">
        <v>4007</v>
      </c>
      <c r="D3102" s="38">
        <f>INT(DT!A3102)</f>
        <v>43044</v>
      </c>
      <c r="E3102" s="39">
        <f>DT!A3102-INT(DT!A3102)</f>
        <v>6.6874999996798579E-2</v>
      </c>
      <c r="F3102" s="32" t="s">
        <v>247</v>
      </c>
      <c r="G3102" s="39">
        <f>IF(F_SEARCHES!$H3102=1,(VLOOKUP(F_SEARCHES!$A3102,'F_ ORDERS'!A:G,7,FALSE)+VLOOKUP(F_SEARCHES!$A3102,'F_ ORDERS'!A:H,8,FALSE))-(F_SEARCHES!$D3102+F_SEARCHES!$E3102),0)</f>
        <v>0</v>
      </c>
      <c r="H3102" s="32">
        <f>IFERROR(IF(MATCH(F_SEARCHES!$A3102,'F_ ORDERS'!A:A,0),1,),0)</f>
        <v>0</v>
      </c>
    </row>
    <row r="3103" spans="1:8" x14ac:dyDescent="0.2">
      <c r="A3103" s="37" t="str">
        <f t="shared" si="48"/>
        <v>86.24.7.23|45001|0.675312500003201</v>
      </c>
      <c r="B3103" s="32">
        <v>10101</v>
      </c>
      <c r="C3103" s="32" t="s">
        <v>4008</v>
      </c>
      <c r="D3103" s="38">
        <f>INT(DT!A3103)</f>
        <v>45001</v>
      </c>
      <c r="E3103" s="39">
        <f>DT!A3103-INT(DT!A3103)</f>
        <v>0.67531250000320142</v>
      </c>
      <c r="F3103" s="32" t="s">
        <v>390</v>
      </c>
      <c r="G3103" s="39">
        <f>IF(F_SEARCHES!$H3103=1,(VLOOKUP(F_SEARCHES!$A3103,'F_ ORDERS'!A:G,7,FALSE)+VLOOKUP(F_SEARCHES!$A3103,'F_ ORDERS'!A:H,8,FALSE))-(F_SEARCHES!$D3103+F_SEARCHES!$E3103),0)</f>
        <v>0</v>
      </c>
      <c r="H3103" s="32">
        <f>IFERROR(IF(MATCH(F_SEARCHES!$A3103,'F_ ORDERS'!A:A,0),1,),0)</f>
        <v>0</v>
      </c>
    </row>
    <row r="3104" spans="1:8" x14ac:dyDescent="0.2">
      <c r="A3104" s="37" t="str">
        <f t="shared" si="48"/>
        <v>86.32.202.161|44164|0.104641203703068</v>
      </c>
      <c r="B3104" s="32">
        <v>10102</v>
      </c>
      <c r="C3104" s="32" t="s">
        <v>4009</v>
      </c>
      <c r="D3104" s="38">
        <f>INT(DT!A3104)</f>
        <v>44164</v>
      </c>
      <c r="E3104" s="39">
        <f>DT!A3104-INT(DT!A3104)</f>
        <v>0.10464120370306773</v>
      </c>
      <c r="F3104" s="32" t="s">
        <v>244</v>
      </c>
      <c r="G3104" s="39">
        <f>IF(F_SEARCHES!$H3104=1,(VLOOKUP(F_SEARCHES!$A3104,'F_ ORDERS'!A:G,7,FALSE)+VLOOKUP(F_SEARCHES!$A3104,'F_ ORDERS'!A:H,8,FALSE))-(F_SEARCHES!$D3104+F_SEARCHES!$E3104),0)</f>
        <v>1.6319444475811906E-3</v>
      </c>
      <c r="H3104" s="32">
        <f>IFERROR(IF(MATCH(F_SEARCHES!$A3104,'F_ ORDERS'!A:A,0),1,),0)</f>
        <v>1</v>
      </c>
    </row>
    <row r="3105" spans="1:8" x14ac:dyDescent="0.2">
      <c r="A3105" s="37" t="str">
        <f t="shared" si="48"/>
        <v>86.44.147.110|43363|0.633692129631527</v>
      </c>
      <c r="B3105" s="32">
        <v>10103</v>
      </c>
      <c r="C3105" s="32" t="s">
        <v>4010</v>
      </c>
      <c r="D3105" s="38">
        <f>INT(DT!A3105)</f>
        <v>43363</v>
      </c>
      <c r="E3105" s="39">
        <f>DT!A3105-INT(DT!A3105)</f>
        <v>0.63369212963152677</v>
      </c>
      <c r="F3105" s="32" t="s">
        <v>149</v>
      </c>
      <c r="G3105" s="39">
        <f>IF(F_SEARCHES!$H3105=1,(VLOOKUP(F_SEARCHES!$A3105,'F_ ORDERS'!A:G,7,FALSE)+VLOOKUP(F_SEARCHES!$A3105,'F_ ORDERS'!A:H,8,FALSE))-(F_SEARCHES!$D3105+F_SEARCHES!$E3105),0)</f>
        <v>0</v>
      </c>
      <c r="H3105" s="32">
        <f>IFERROR(IF(MATCH(F_SEARCHES!$A3105,'F_ ORDERS'!A:A,0),1,),0)</f>
        <v>0</v>
      </c>
    </row>
    <row r="3106" spans="1:8" x14ac:dyDescent="0.2">
      <c r="A3106" s="37" t="str">
        <f t="shared" si="48"/>
        <v>86.81.124.237|41512|0.899467592593282</v>
      </c>
      <c r="B3106" s="32">
        <v>10104</v>
      </c>
      <c r="C3106" s="32" t="s">
        <v>4011</v>
      </c>
      <c r="D3106" s="38">
        <f>INT(DT!A3106)</f>
        <v>41512</v>
      </c>
      <c r="E3106" s="39">
        <f>DT!A3106-INT(DT!A3106)</f>
        <v>0.89946759259328246</v>
      </c>
      <c r="F3106" s="32" t="s">
        <v>392</v>
      </c>
      <c r="G3106" s="39">
        <f>IF(F_SEARCHES!$H3106=1,(VLOOKUP(F_SEARCHES!$A3106,'F_ ORDERS'!A:G,7,FALSE)+VLOOKUP(F_SEARCHES!$A3106,'F_ ORDERS'!A:H,8,FALSE))-(F_SEARCHES!$D3106+F_SEARCHES!$E3106),0)</f>
        <v>9.2696759260434192E-2</v>
      </c>
      <c r="H3106" s="32">
        <f>IFERROR(IF(MATCH(F_SEARCHES!$A3106,'F_ ORDERS'!A:A,0),1,),0)</f>
        <v>1</v>
      </c>
    </row>
    <row r="3107" spans="1:8" x14ac:dyDescent="0.2">
      <c r="A3107" s="37" t="str">
        <f t="shared" si="48"/>
        <v>87.0.229.132|43516|0.539907407408464</v>
      </c>
      <c r="B3107" s="32">
        <v>10105</v>
      </c>
      <c r="C3107" s="32" t="s">
        <v>4012</v>
      </c>
      <c r="D3107" s="38">
        <f>INT(DT!A3107)</f>
        <v>43516</v>
      </c>
      <c r="E3107" s="39">
        <f>DT!A3107-INT(DT!A3107)</f>
        <v>0.53990740740846377</v>
      </c>
      <c r="F3107" s="32" t="s">
        <v>368</v>
      </c>
      <c r="G3107" s="39">
        <f>IF(F_SEARCHES!$H3107=1,(VLOOKUP(F_SEARCHES!$A3107,'F_ ORDERS'!A:G,7,FALSE)+VLOOKUP(F_SEARCHES!$A3107,'F_ ORDERS'!A:H,8,FALSE))-(F_SEARCHES!$D3107+F_SEARCHES!$E3107),0)</f>
        <v>0</v>
      </c>
      <c r="H3107" s="32">
        <f>IFERROR(IF(MATCH(F_SEARCHES!$A3107,'F_ ORDERS'!A:A,0),1,),0)</f>
        <v>0</v>
      </c>
    </row>
    <row r="3108" spans="1:8" x14ac:dyDescent="0.2">
      <c r="A3108" s="37" t="str">
        <f t="shared" si="48"/>
        <v>87.128.221.200|44472|0.00516203704319196</v>
      </c>
      <c r="B3108" s="32">
        <v>10106</v>
      </c>
      <c r="C3108" s="32" t="s">
        <v>4013</v>
      </c>
      <c r="D3108" s="38">
        <f>INT(DT!A3108)</f>
        <v>44472</v>
      </c>
      <c r="E3108" s="39">
        <f>DT!A3108-INT(DT!A3108)</f>
        <v>5.1620370431919582E-3</v>
      </c>
      <c r="F3108" s="32" t="s">
        <v>79</v>
      </c>
      <c r="G3108" s="39">
        <f>IF(F_SEARCHES!$H3108=1,(VLOOKUP(F_SEARCHES!$A3108,'F_ ORDERS'!A:G,7,FALSE)+VLOOKUP(F_SEARCHES!$A3108,'F_ ORDERS'!A:H,8,FALSE))-(F_SEARCHES!$D3108+F_SEARCHES!$E3108),0)</f>
        <v>2.4652777792653069E-3</v>
      </c>
      <c r="H3108" s="32">
        <f>IFERROR(IF(MATCH(F_SEARCHES!$A3108,'F_ ORDERS'!A:A,0),1,),0)</f>
        <v>1</v>
      </c>
    </row>
    <row r="3109" spans="1:8" x14ac:dyDescent="0.2">
      <c r="A3109" s="37" t="str">
        <f t="shared" si="48"/>
        <v>87.153.190.26|44640|0.202789351853426</v>
      </c>
      <c r="B3109" s="32">
        <v>10107</v>
      </c>
      <c r="C3109" s="32" t="s">
        <v>4014</v>
      </c>
      <c r="D3109" s="38">
        <f>INT(DT!A3109)</f>
        <v>44640</v>
      </c>
      <c r="E3109" s="39">
        <f>DT!A3109-INT(DT!A3109)</f>
        <v>0.20278935185342561</v>
      </c>
      <c r="F3109" s="32" t="s">
        <v>325</v>
      </c>
      <c r="G3109" s="39">
        <f>IF(F_SEARCHES!$H3109=1,(VLOOKUP(F_SEARCHES!$A3109,'F_ ORDERS'!A:G,7,FALSE)+VLOOKUP(F_SEARCHES!$A3109,'F_ ORDERS'!A:H,8,FALSE))-(F_SEARCHES!$D3109+F_SEARCHES!$E3109),0)</f>
        <v>0</v>
      </c>
      <c r="H3109" s="32">
        <f>IFERROR(IF(MATCH(F_SEARCHES!$A3109,'F_ ORDERS'!A:A,0),1,),0)</f>
        <v>0</v>
      </c>
    </row>
    <row r="3110" spans="1:8" x14ac:dyDescent="0.2">
      <c r="A3110" s="37" t="str">
        <f t="shared" si="48"/>
        <v>87.226.252.133|45052|0.0674999999973807</v>
      </c>
      <c r="B3110" s="32">
        <v>10108</v>
      </c>
      <c r="C3110" s="32" t="s">
        <v>4015</v>
      </c>
      <c r="D3110" s="38">
        <f>INT(DT!A3110)</f>
        <v>45052</v>
      </c>
      <c r="E3110" s="39">
        <f>DT!A3110-INT(DT!A3110)</f>
        <v>6.7499999997380655E-2</v>
      </c>
      <c r="F3110" s="32" t="s">
        <v>270</v>
      </c>
      <c r="G3110" s="39">
        <f>IF(F_SEARCHES!$H3110=1,(VLOOKUP(F_SEARCHES!$A3110,'F_ ORDERS'!A:G,7,FALSE)+VLOOKUP(F_SEARCHES!$A3110,'F_ ORDERS'!A:H,8,FALSE))-(F_SEARCHES!$D3110+F_SEARCHES!$E3110),0)</f>
        <v>0</v>
      </c>
      <c r="H3110" s="32">
        <f>IFERROR(IF(MATCH(F_SEARCHES!$A3110,'F_ ORDERS'!A:A,0),1,),0)</f>
        <v>0</v>
      </c>
    </row>
    <row r="3111" spans="1:8" x14ac:dyDescent="0.2">
      <c r="A3111" s="37" t="str">
        <f t="shared" si="48"/>
        <v>87.226.94.199|44740|0.0245949074087548</v>
      </c>
      <c r="B3111" s="32">
        <v>10109</v>
      </c>
      <c r="C3111" s="32" t="s">
        <v>4016</v>
      </c>
      <c r="D3111" s="38">
        <f>INT(DT!A3111)</f>
        <v>44740</v>
      </c>
      <c r="E3111" s="39">
        <f>DT!A3111-INT(DT!A3111)</f>
        <v>2.4594907408754807E-2</v>
      </c>
      <c r="F3111" s="32" t="s">
        <v>255</v>
      </c>
      <c r="G3111" s="39">
        <f>IF(F_SEARCHES!$H3111=1,(VLOOKUP(F_SEARCHES!$A3111,'F_ ORDERS'!A:G,7,FALSE)+VLOOKUP(F_SEARCHES!$A3111,'F_ ORDERS'!A:H,8,FALSE))-(F_SEARCHES!$D3111+F_SEARCHES!$E3111),0)</f>
        <v>4.5752314814308193E-2</v>
      </c>
      <c r="H3111" s="32">
        <f>IFERROR(IF(MATCH(F_SEARCHES!$A3111,'F_ ORDERS'!A:A,0),1,),0)</f>
        <v>1</v>
      </c>
    </row>
    <row r="3112" spans="1:8" x14ac:dyDescent="0.2">
      <c r="A3112" s="37" t="str">
        <f t="shared" si="48"/>
        <v>87.72.57.9|43802|0.0188541666575475</v>
      </c>
      <c r="B3112" s="32">
        <v>10110</v>
      </c>
      <c r="C3112" s="32" t="s">
        <v>4017</v>
      </c>
      <c r="D3112" s="38">
        <f>INT(DT!A3112)</f>
        <v>43802</v>
      </c>
      <c r="E3112" s="39">
        <f>DT!A3112-INT(DT!A3112)</f>
        <v>1.8854166657547466E-2</v>
      </c>
      <c r="F3112" s="32" t="s">
        <v>436</v>
      </c>
      <c r="G3112" s="39">
        <f>IF(F_SEARCHES!$H3112=1,(VLOOKUP(F_SEARCHES!$A3112,'F_ ORDERS'!A:G,7,FALSE)+VLOOKUP(F_SEARCHES!$A3112,'F_ ORDERS'!A:H,8,FALSE))-(F_SEARCHES!$D3112+F_SEARCHES!$E3112),0)</f>
        <v>2.9016203705396038E-2</v>
      </c>
      <c r="H3112" s="32">
        <f>IFERROR(IF(MATCH(F_SEARCHES!$A3112,'F_ ORDERS'!A:A,0),1,),0)</f>
        <v>1</v>
      </c>
    </row>
    <row r="3113" spans="1:8" x14ac:dyDescent="0.2">
      <c r="A3113" s="37" t="str">
        <f t="shared" si="48"/>
        <v>87.83.241.18|45452|0.903888888889924</v>
      </c>
      <c r="B3113" s="32">
        <v>10111</v>
      </c>
      <c r="C3113" s="32" t="s">
        <v>4018</v>
      </c>
      <c r="D3113" s="38">
        <f>INT(DT!A3113)</f>
        <v>45452</v>
      </c>
      <c r="E3113" s="39">
        <f>DT!A3113-INT(DT!A3113)</f>
        <v>0.90388888888992369</v>
      </c>
      <c r="F3113" s="32" t="s">
        <v>316</v>
      </c>
      <c r="G3113" s="39">
        <f>IF(F_SEARCHES!$H3113=1,(VLOOKUP(F_SEARCHES!$A3113,'F_ ORDERS'!A:G,7,FALSE)+VLOOKUP(F_SEARCHES!$A3113,'F_ ORDERS'!A:H,8,FALSE))-(F_SEARCHES!$D3113+F_SEARCHES!$E3113),0)</f>
        <v>3.2361111108912155E-2</v>
      </c>
      <c r="H3113" s="32">
        <f>IFERROR(IF(MATCH(F_SEARCHES!$A3113,'F_ ORDERS'!A:A,0),1,),0)</f>
        <v>1</v>
      </c>
    </row>
    <row r="3114" spans="1:8" x14ac:dyDescent="0.2">
      <c r="A3114" s="37" t="str">
        <f t="shared" si="48"/>
        <v>87.93.149.117|44336|0.0735185185185401</v>
      </c>
      <c r="B3114" s="32">
        <v>10112</v>
      </c>
      <c r="C3114" s="32" t="s">
        <v>4019</v>
      </c>
      <c r="D3114" s="38">
        <f>INT(DT!A3114)</f>
        <v>44336</v>
      </c>
      <c r="E3114" s="39">
        <f>DT!A3114-INT(DT!A3114)</f>
        <v>7.3518518518540077E-2</v>
      </c>
      <c r="F3114" s="32" t="s">
        <v>424</v>
      </c>
      <c r="G3114" s="39">
        <f>IF(F_SEARCHES!$H3114=1,(VLOOKUP(F_SEARCHES!$A3114,'F_ ORDERS'!A:G,7,FALSE)+VLOOKUP(F_SEARCHES!$A3114,'F_ ORDERS'!A:H,8,FALSE))-(F_SEARCHES!$D3114+F_SEARCHES!$E3114),0)</f>
        <v>0</v>
      </c>
      <c r="H3114" s="32">
        <f>IFERROR(IF(MATCH(F_SEARCHES!$A3114,'F_ ORDERS'!A:A,0),1,),0)</f>
        <v>0</v>
      </c>
    </row>
    <row r="3115" spans="1:8" x14ac:dyDescent="0.2">
      <c r="A3115" s="37" t="str">
        <f t="shared" si="48"/>
        <v>88.10.210.71|43267|0.211099537038535</v>
      </c>
      <c r="B3115" s="32">
        <v>10113</v>
      </c>
      <c r="C3115" s="32" t="s">
        <v>4020</v>
      </c>
      <c r="D3115" s="38">
        <f>INT(DT!A3115)</f>
        <v>43267</v>
      </c>
      <c r="E3115" s="39">
        <f>DT!A3115-INT(DT!A3115)</f>
        <v>0.21109953703853535</v>
      </c>
      <c r="F3115" s="32" t="s">
        <v>371</v>
      </c>
      <c r="G3115" s="39">
        <f>IF(F_SEARCHES!$H3115=1,(VLOOKUP(F_SEARCHES!$A3115,'F_ ORDERS'!A:G,7,FALSE)+VLOOKUP(F_SEARCHES!$A3115,'F_ ORDERS'!A:H,8,FALSE))-(F_SEARCHES!$D3115+F_SEARCHES!$E3115),0)</f>
        <v>0</v>
      </c>
      <c r="H3115" s="32">
        <f>IFERROR(IF(MATCH(F_SEARCHES!$A3115,'F_ ORDERS'!A:A,0),1,),0)</f>
        <v>0</v>
      </c>
    </row>
    <row r="3116" spans="1:8" x14ac:dyDescent="0.2">
      <c r="A3116" s="37" t="str">
        <f t="shared" si="48"/>
        <v>88.130.234.15|43861|0.151840277780138</v>
      </c>
      <c r="B3116" s="32">
        <v>10114</v>
      </c>
      <c r="C3116" s="32" t="s">
        <v>4021</v>
      </c>
      <c r="D3116" s="38">
        <f>INT(DT!A3116)</f>
        <v>43861</v>
      </c>
      <c r="E3116" s="39">
        <f>DT!A3116-INT(DT!A3116)</f>
        <v>0.15184027778013842</v>
      </c>
      <c r="F3116" s="32" t="s">
        <v>335</v>
      </c>
      <c r="G3116" s="39">
        <f>IF(F_SEARCHES!$H3116=1,(VLOOKUP(F_SEARCHES!$A3116,'F_ ORDERS'!A:G,7,FALSE)+VLOOKUP(F_SEARCHES!$A3116,'F_ ORDERS'!A:H,8,FALSE))-(F_SEARCHES!$D3116+F_SEARCHES!$E3116),0)</f>
        <v>1.0300925932824612E-3</v>
      </c>
      <c r="H3116" s="32">
        <f>IFERROR(IF(MATCH(F_SEARCHES!$A3116,'F_ ORDERS'!A:A,0),1,),0)</f>
        <v>1</v>
      </c>
    </row>
    <row r="3117" spans="1:8" x14ac:dyDescent="0.2">
      <c r="A3117" s="37" t="str">
        <f t="shared" si="48"/>
        <v>88.147.137.7|42428|0.575798611112987</v>
      </c>
      <c r="B3117" s="32">
        <v>10115</v>
      </c>
      <c r="C3117" s="32" t="s">
        <v>4022</v>
      </c>
      <c r="D3117" s="38">
        <f>INT(DT!A3117)</f>
        <v>42428</v>
      </c>
      <c r="E3117" s="39">
        <f>DT!A3117-INT(DT!A3117)</f>
        <v>0.57579861111298669</v>
      </c>
      <c r="F3117" s="32" t="s">
        <v>392</v>
      </c>
      <c r="G3117" s="39">
        <f>IF(F_SEARCHES!$H3117=1,(VLOOKUP(F_SEARCHES!$A3117,'F_ ORDERS'!A:G,7,FALSE)+VLOOKUP(F_SEARCHES!$A3117,'F_ ORDERS'!A:H,8,FALSE))-(F_SEARCHES!$D3117+F_SEARCHES!$E3117),0)</f>
        <v>0.10681712962832535</v>
      </c>
      <c r="H3117" s="32">
        <f>IFERROR(IF(MATCH(F_SEARCHES!$A3117,'F_ ORDERS'!A:A,0),1,),0)</f>
        <v>1</v>
      </c>
    </row>
    <row r="3118" spans="1:8" x14ac:dyDescent="0.2">
      <c r="A3118" s="37" t="str">
        <f t="shared" si="48"/>
        <v>88.166.193.24|44538|0.39474537037313</v>
      </c>
      <c r="B3118" s="32">
        <v>10116</v>
      </c>
      <c r="C3118" s="32" t="s">
        <v>4023</v>
      </c>
      <c r="D3118" s="38">
        <f>INT(DT!A3118)</f>
        <v>44538</v>
      </c>
      <c r="E3118" s="39">
        <f>DT!A3118-INT(DT!A3118)</f>
        <v>0.39474537037312984</v>
      </c>
      <c r="F3118" s="32" t="s">
        <v>384</v>
      </c>
      <c r="G3118" s="39">
        <f>IF(F_SEARCHES!$H3118=1,(VLOOKUP(F_SEARCHES!$A3118,'F_ ORDERS'!A:G,7,FALSE)+VLOOKUP(F_SEARCHES!$A3118,'F_ ORDERS'!A:H,8,FALSE))-(F_SEARCHES!$D3118+F_SEARCHES!$E3118),0)</f>
        <v>0.1237962962986785</v>
      </c>
      <c r="H3118" s="32">
        <f>IFERROR(IF(MATCH(F_SEARCHES!$A3118,'F_ ORDERS'!A:A,0),1,),0)</f>
        <v>1</v>
      </c>
    </row>
    <row r="3119" spans="1:8" x14ac:dyDescent="0.2">
      <c r="A3119" s="37" t="str">
        <f t="shared" si="48"/>
        <v>88.168.78.155|45466|0.994386574071541</v>
      </c>
      <c r="B3119" s="32">
        <v>10117</v>
      </c>
      <c r="C3119" s="32" t="s">
        <v>4024</v>
      </c>
      <c r="D3119" s="38">
        <f>INT(DT!A3119)</f>
        <v>45466</v>
      </c>
      <c r="E3119" s="39">
        <f>DT!A3119-INT(DT!A3119)</f>
        <v>0.99438657407154096</v>
      </c>
      <c r="F3119" s="32" t="s">
        <v>353</v>
      </c>
      <c r="G3119" s="39">
        <f>IF(F_SEARCHES!$H3119=1,(VLOOKUP(F_SEARCHES!$A3119,'F_ ORDERS'!A:G,7,FALSE)+VLOOKUP(F_SEARCHES!$A3119,'F_ ORDERS'!A:H,8,FALSE))-(F_SEARCHES!$D3119+F_SEARCHES!$E3119),0)</f>
        <v>7.702546296059154E-2</v>
      </c>
      <c r="H3119" s="32">
        <f>IFERROR(IF(MATCH(F_SEARCHES!$A3119,'F_ ORDERS'!A:A,0),1,),0)</f>
        <v>1</v>
      </c>
    </row>
    <row r="3120" spans="1:8" x14ac:dyDescent="0.2">
      <c r="A3120" s="37" t="str">
        <f t="shared" si="48"/>
        <v>88.200.218.207|45033|0.706643518518831</v>
      </c>
      <c r="B3120" s="32">
        <v>10118</v>
      </c>
      <c r="C3120" s="32" t="s">
        <v>4025</v>
      </c>
      <c r="D3120" s="38">
        <f>INT(DT!A3120)</f>
        <v>45033</v>
      </c>
      <c r="E3120" s="39">
        <f>DT!A3120-INT(DT!A3120)</f>
        <v>0.70664351851883112</v>
      </c>
      <c r="F3120" s="32" t="s">
        <v>485</v>
      </c>
      <c r="G3120" s="39">
        <f>IF(F_SEARCHES!$H3120=1,(VLOOKUP(F_SEARCHES!$A3120,'F_ ORDERS'!A:G,7,FALSE)+VLOOKUP(F_SEARCHES!$A3120,'F_ ORDERS'!A:H,8,FALSE))-(F_SEARCHES!$D3120+F_SEARCHES!$E3120),0)</f>
        <v>0</v>
      </c>
      <c r="H3120" s="32">
        <f>IFERROR(IF(MATCH(F_SEARCHES!$A3120,'F_ ORDERS'!A:A,0),1,),0)</f>
        <v>0</v>
      </c>
    </row>
    <row r="3121" spans="1:8" x14ac:dyDescent="0.2">
      <c r="A3121" s="37" t="str">
        <f t="shared" si="48"/>
        <v>88.203.119.88|45535|0.562881944446417</v>
      </c>
      <c r="B3121" s="32">
        <v>10119</v>
      </c>
      <c r="C3121" s="32" t="s">
        <v>4026</v>
      </c>
      <c r="D3121" s="38">
        <f>INT(DT!A3121)</f>
        <v>45535</v>
      </c>
      <c r="E3121" s="39">
        <f>DT!A3121-INT(DT!A3121)</f>
        <v>0.56288194444641704</v>
      </c>
      <c r="F3121" s="32" t="s">
        <v>177</v>
      </c>
      <c r="G3121" s="39">
        <f>IF(F_SEARCHES!$H3121=1,(VLOOKUP(F_SEARCHES!$A3121,'F_ ORDERS'!A:G,7,FALSE)+VLOOKUP(F_SEARCHES!$A3121,'F_ ORDERS'!A:H,8,FALSE))-(F_SEARCHES!$D3121+F_SEARCHES!$E3121),0)</f>
        <v>0.11627314814541023</v>
      </c>
      <c r="H3121" s="32">
        <f>IFERROR(IF(MATCH(F_SEARCHES!$A3121,'F_ ORDERS'!A:A,0),1,),0)</f>
        <v>1</v>
      </c>
    </row>
    <row r="3122" spans="1:8" x14ac:dyDescent="0.2">
      <c r="A3122" s="37" t="str">
        <f t="shared" si="48"/>
        <v>88.209.37.239|45192|0.178101851852261</v>
      </c>
      <c r="B3122" s="32">
        <v>10120</v>
      </c>
      <c r="C3122" s="32" t="s">
        <v>4027</v>
      </c>
      <c r="D3122" s="38">
        <f>INT(DT!A3122)</f>
        <v>45192</v>
      </c>
      <c r="E3122" s="39">
        <f>DT!A3122-INT(DT!A3122)</f>
        <v>0.17810185185226146</v>
      </c>
      <c r="F3122" s="32" t="s">
        <v>317</v>
      </c>
      <c r="G3122" s="39">
        <f>IF(F_SEARCHES!$H3122=1,(VLOOKUP(F_SEARCHES!$A3122,'F_ ORDERS'!A:G,7,FALSE)+VLOOKUP(F_SEARCHES!$A3122,'F_ ORDERS'!A:H,8,FALSE))-(F_SEARCHES!$D3122+F_SEARCHES!$E3122),0)</f>
        <v>0</v>
      </c>
      <c r="H3122" s="32">
        <f>IFERROR(IF(MATCH(F_SEARCHES!$A3122,'F_ ORDERS'!A:A,0),1,),0)</f>
        <v>0</v>
      </c>
    </row>
    <row r="3123" spans="1:8" x14ac:dyDescent="0.2">
      <c r="A3123" s="37" t="str">
        <f t="shared" si="48"/>
        <v>88.234.45.241|44831|0.971805555556784</v>
      </c>
      <c r="B3123" s="32">
        <v>10121</v>
      </c>
      <c r="C3123" s="32" t="s">
        <v>4028</v>
      </c>
      <c r="D3123" s="38">
        <f>INT(DT!A3123)</f>
        <v>44831</v>
      </c>
      <c r="E3123" s="39">
        <f>DT!A3123-INT(DT!A3123)</f>
        <v>0.97180555555678438</v>
      </c>
      <c r="F3123" s="32" t="s">
        <v>234</v>
      </c>
      <c r="G3123" s="39">
        <f>IF(F_SEARCHES!$H3123=1,(VLOOKUP(F_SEARCHES!$A3123,'F_ ORDERS'!A:G,7,FALSE)+VLOOKUP(F_SEARCHES!$A3123,'F_ ORDERS'!A:H,8,FALSE))-(F_SEARCHES!$D3123+F_SEARCHES!$E3123),0)</f>
        <v>9.1932870367600117E-2</v>
      </c>
      <c r="H3123" s="32">
        <f>IFERROR(IF(MATCH(F_SEARCHES!$A3123,'F_ ORDERS'!A:A,0),1,),0)</f>
        <v>1</v>
      </c>
    </row>
    <row r="3124" spans="1:8" x14ac:dyDescent="0.2">
      <c r="A3124" s="37" t="str">
        <f t="shared" si="48"/>
        <v>88.239.159.154|44421|0.545520833336923</v>
      </c>
      <c r="B3124" s="32">
        <v>10122</v>
      </c>
      <c r="C3124" s="32" t="s">
        <v>4029</v>
      </c>
      <c r="D3124" s="38">
        <f>INT(DT!A3124)</f>
        <v>44421</v>
      </c>
      <c r="E3124" s="39">
        <f>DT!A3124-INT(DT!A3124)</f>
        <v>0.54552083333692281</v>
      </c>
      <c r="F3124" s="32" t="s">
        <v>203</v>
      </c>
      <c r="G3124" s="39">
        <f>IF(F_SEARCHES!$H3124=1,(VLOOKUP(F_SEARCHES!$A3124,'F_ ORDERS'!A:G,7,FALSE)+VLOOKUP(F_SEARCHES!$A3124,'F_ ORDERS'!A:H,8,FALSE))-(F_SEARCHES!$D3124+F_SEARCHES!$E3124),0)</f>
        <v>4.2939814811688848E-2</v>
      </c>
      <c r="H3124" s="32">
        <f>IFERROR(IF(MATCH(F_SEARCHES!$A3124,'F_ ORDERS'!A:A,0),1,),0)</f>
        <v>1</v>
      </c>
    </row>
    <row r="3125" spans="1:8" x14ac:dyDescent="0.2">
      <c r="A3125" s="37" t="str">
        <f t="shared" si="48"/>
        <v>88.241.249.100|42399|0.711574074077362</v>
      </c>
      <c r="B3125" s="32">
        <v>10123</v>
      </c>
      <c r="C3125" s="32" t="s">
        <v>4030</v>
      </c>
      <c r="D3125" s="38">
        <f>INT(DT!A3125)</f>
        <v>42399</v>
      </c>
      <c r="E3125" s="39">
        <f>DT!A3125-INT(DT!A3125)</f>
        <v>0.71157407407736173</v>
      </c>
      <c r="F3125" s="32" t="s">
        <v>137</v>
      </c>
      <c r="G3125" s="39">
        <f>IF(F_SEARCHES!$H3125=1,(VLOOKUP(F_SEARCHES!$A3125,'F_ ORDERS'!A:G,7,FALSE)+VLOOKUP(F_SEARCHES!$A3125,'F_ ORDERS'!A:H,8,FALSE))-(F_SEARCHES!$D3125+F_SEARCHES!$E3125),0)</f>
        <v>0</v>
      </c>
      <c r="H3125" s="32">
        <f>IFERROR(IF(MATCH(F_SEARCHES!$A3125,'F_ ORDERS'!A:A,0),1,),0)</f>
        <v>0</v>
      </c>
    </row>
    <row r="3126" spans="1:8" x14ac:dyDescent="0.2">
      <c r="A3126" s="37" t="str">
        <f t="shared" si="48"/>
        <v>88.37.65.101|43142|0.810312499997963</v>
      </c>
      <c r="B3126" s="32">
        <v>10124</v>
      </c>
      <c r="C3126" s="32" t="s">
        <v>4031</v>
      </c>
      <c r="D3126" s="38">
        <f>INT(DT!A3126)</f>
        <v>43142</v>
      </c>
      <c r="E3126" s="39">
        <f>DT!A3126-INT(DT!A3126)</f>
        <v>0.81031249999796273</v>
      </c>
      <c r="F3126" s="32" t="s">
        <v>443</v>
      </c>
      <c r="G3126" s="39">
        <f>IF(F_SEARCHES!$H3126=1,(VLOOKUP(F_SEARCHES!$A3126,'F_ ORDERS'!A:G,7,FALSE)+VLOOKUP(F_SEARCHES!$A3126,'F_ ORDERS'!A:H,8,FALSE))-(F_SEARCHES!$D3126+F_SEARCHES!$E3126),0)</f>
        <v>0</v>
      </c>
      <c r="H3126" s="32">
        <f>IFERROR(IF(MATCH(F_SEARCHES!$A3126,'F_ ORDERS'!A:A,0),1,),0)</f>
        <v>0</v>
      </c>
    </row>
    <row r="3127" spans="1:8" x14ac:dyDescent="0.2">
      <c r="A3127" s="37" t="str">
        <f t="shared" si="48"/>
        <v>88.51.68.248|44563|0.764421296298678</v>
      </c>
      <c r="B3127" s="32">
        <v>10125</v>
      </c>
      <c r="C3127" s="32" t="s">
        <v>4032</v>
      </c>
      <c r="D3127" s="38">
        <f>INT(DT!A3127)</f>
        <v>44563</v>
      </c>
      <c r="E3127" s="39">
        <f>DT!A3127-INT(DT!A3127)</f>
        <v>0.7644212962986785</v>
      </c>
      <c r="F3127" s="32" t="s">
        <v>125</v>
      </c>
      <c r="G3127" s="39">
        <f>IF(F_SEARCHES!$H3127=1,(VLOOKUP(F_SEARCHES!$A3127,'F_ ORDERS'!A:G,7,FALSE)+VLOOKUP(F_SEARCHES!$A3127,'F_ ORDERS'!A:H,8,FALSE))-(F_SEARCHES!$D3127+F_SEARCHES!$E3127),0)</f>
        <v>1.4189814814017154E-2</v>
      </c>
      <c r="H3127" s="32">
        <f>IFERROR(IF(MATCH(F_SEARCHES!$A3127,'F_ ORDERS'!A:A,0),1,),0)</f>
        <v>1</v>
      </c>
    </row>
    <row r="3128" spans="1:8" x14ac:dyDescent="0.2">
      <c r="A3128" s="37" t="str">
        <f t="shared" si="48"/>
        <v>88.56.115.214|45205|0.563692129631818</v>
      </c>
      <c r="B3128" s="32">
        <v>10126</v>
      </c>
      <c r="C3128" s="32" t="s">
        <v>4033</v>
      </c>
      <c r="D3128" s="38">
        <f>INT(DT!A3128)</f>
        <v>45205</v>
      </c>
      <c r="E3128" s="39">
        <f>DT!A3128-INT(DT!A3128)</f>
        <v>0.56369212963181781</v>
      </c>
      <c r="F3128" s="32" t="s">
        <v>397</v>
      </c>
      <c r="G3128" s="39">
        <f>IF(F_SEARCHES!$H3128=1,(VLOOKUP(F_SEARCHES!$A3128,'F_ ORDERS'!A:G,7,FALSE)+VLOOKUP(F_SEARCHES!$A3128,'F_ ORDERS'!A:H,8,FALSE))-(F_SEARCHES!$D3128+F_SEARCHES!$E3128),0)</f>
        <v>2.0555555558530614E-2</v>
      </c>
      <c r="H3128" s="32">
        <f>IFERROR(IF(MATCH(F_SEARCHES!$A3128,'F_ ORDERS'!A:A,0),1,),0)</f>
        <v>1</v>
      </c>
    </row>
    <row r="3129" spans="1:8" x14ac:dyDescent="0.2">
      <c r="A3129" s="37" t="str">
        <f t="shared" si="48"/>
        <v>88.8.243.224|43865|0.607210648151522</v>
      </c>
      <c r="B3129" s="32">
        <v>10127</v>
      </c>
      <c r="C3129" s="32" t="s">
        <v>4034</v>
      </c>
      <c r="D3129" s="38">
        <f>INT(DT!A3129)</f>
        <v>43865</v>
      </c>
      <c r="E3129" s="39">
        <f>DT!A3129-INT(DT!A3129)</f>
        <v>0.60721064815152204</v>
      </c>
      <c r="F3129" s="32" t="s">
        <v>54</v>
      </c>
      <c r="G3129" s="39">
        <f>IF(F_SEARCHES!$H3129=1,(VLOOKUP(F_SEARCHES!$A3129,'F_ ORDERS'!A:G,7,FALSE)+VLOOKUP(F_SEARCHES!$A3129,'F_ ORDERS'!A:H,8,FALSE))-(F_SEARCHES!$D3129+F_SEARCHES!$E3129),0)</f>
        <v>9.8495370402815752E-3</v>
      </c>
      <c r="H3129" s="32">
        <f>IFERROR(IF(MATCH(F_SEARCHES!$A3129,'F_ ORDERS'!A:A,0),1,),0)</f>
        <v>1</v>
      </c>
    </row>
    <row r="3130" spans="1:8" x14ac:dyDescent="0.2">
      <c r="A3130" s="37" t="str">
        <f t="shared" si="48"/>
        <v>88.95.123.113|44367|0.136284722218988</v>
      </c>
      <c r="B3130" s="32">
        <v>10128</v>
      </c>
      <c r="C3130" s="32" t="s">
        <v>4035</v>
      </c>
      <c r="D3130" s="38">
        <f>INT(DT!A3130)</f>
        <v>44367</v>
      </c>
      <c r="E3130" s="39">
        <f>DT!A3130-INT(DT!A3130)</f>
        <v>0.13628472221898846</v>
      </c>
      <c r="F3130" s="32" t="s">
        <v>212</v>
      </c>
      <c r="G3130" s="39">
        <f>IF(F_SEARCHES!$H3130=1,(VLOOKUP(F_SEARCHES!$A3130,'F_ ORDERS'!A:G,7,FALSE)+VLOOKUP(F_SEARCHES!$A3130,'F_ ORDERS'!A:H,8,FALSE))-(F_SEARCHES!$D3130+F_SEARCHES!$E3130),0)</f>
        <v>0</v>
      </c>
      <c r="H3130" s="32">
        <f>IFERROR(IF(MATCH(F_SEARCHES!$A3130,'F_ ORDERS'!A:A,0),1,),0)</f>
        <v>0</v>
      </c>
    </row>
    <row r="3131" spans="1:8" x14ac:dyDescent="0.2">
      <c r="A3131" s="37" t="str">
        <f t="shared" si="48"/>
        <v>89.102.228.5|42947|0.0799884259176906</v>
      </c>
      <c r="B3131" s="32">
        <v>10129</v>
      </c>
      <c r="C3131" s="32" t="s">
        <v>4036</v>
      </c>
      <c r="D3131" s="38">
        <f>INT(DT!A3131)</f>
        <v>42947</v>
      </c>
      <c r="E3131" s="39">
        <f>DT!A3131-INT(DT!A3131)</f>
        <v>7.998842591769062E-2</v>
      </c>
      <c r="F3131" s="32" t="s">
        <v>147</v>
      </c>
      <c r="G3131" s="39">
        <f>IF(F_SEARCHES!$H3131=1,(VLOOKUP(F_SEARCHES!$A3131,'F_ ORDERS'!A:G,7,FALSE)+VLOOKUP(F_SEARCHES!$A3131,'F_ ORDERS'!A:H,8,FALSE))-(F_SEARCHES!$D3131+F_SEARCHES!$E3131),0)</f>
        <v>9.1076388889632653E-2</v>
      </c>
      <c r="H3131" s="32">
        <f>IFERROR(IF(MATCH(F_SEARCHES!$A3131,'F_ ORDERS'!A:A,0),1,),0)</f>
        <v>1</v>
      </c>
    </row>
    <row r="3132" spans="1:8" x14ac:dyDescent="0.2">
      <c r="A3132" s="37" t="str">
        <f t="shared" si="48"/>
        <v>89.141.156.196|44891|0.239641203712381</v>
      </c>
      <c r="B3132" s="32">
        <v>10130</v>
      </c>
      <c r="C3132" s="32" t="s">
        <v>4037</v>
      </c>
      <c r="D3132" s="38">
        <f>INT(DT!A3132)</f>
        <v>44891</v>
      </c>
      <c r="E3132" s="39">
        <f>DT!A3132-INT(DT!A3132)</f>
        <v>0.23964120371238096</v>
      </c>
      <c r="F3132" s="32" t="s">
        <v>446</v>
      </c>
      <c r="G3132" s="39">
        <f>IF(F_SEARCHES!$H3132=1,(VLOOKUP(F_SEARCHES!$A3132,'F_ ORDERS'!A:G,7,FALSE)+VLOOKUP(F_SEARCHES!$A3132,'F_ ORDERS'!A:H,8,FALSE))-(F_SEARCHES!$D3132+F_SEARCHES!$E3132),0)</f>
        <v>3.8726851853425615E-2</v>
      </c>
      <c r="H3132" s="32">
        <f>IFERROR(IF(MATCH(F_SEARCHES!$A3132,'F_ ORDERS'!A:A,0),1,),0)</f>
        <v>1</v>
      </c>
    </row>
    <row r="3133" spans="1:8" x14ac:dyDescent="0.2">
      <c r="A3133" s="37" t="str">
        <f t="shared" si="48"/>
        <v>89.148.181.210|45480|0.192546296297223</v>
      </c>
      <c r="B3133" s="32">
        <v>10131</v>
      </c>
      <c r="C3133" s="32" t="s">
        <v>4038</v>
      </c>
      <c r="D3133" s="38">
        <f>INT(DT!A3133)</f>
        <v>45480</v>
      </c>
      <c r="E3133" s="39">
        <f>DT!A3133-INT(DT!A3133)</f>
        <v>0.19254629629722331</v>
      </c>
      <c r="F3133" s="32" t="s">
        <v>397</v>
      </c>
      <c r="G3133" s="39">
        <f>IF(F_SEARCHES!$H3133=1,(VLOOKUP(F_SEARCHES!$A3133,'F_ ORDERS'!A:G,7,FALSE)+VLOOKUP(F_SEARCHES!$A3133,'F_ ORDERS'!A:H,8,FALSE))-(F_SEARCHES!$D3133+F_SEARCHES!$E3133),0)</f>
        <v>5.6898148148320615E-2</v>
      </c>
      <c r="H3133" s="32">
        <f>IFERROR(IF(MATCH(F_SEARCHES!$A3133,'F_ ORDERS'!A:A,0),1,),0)</f>
        <v>1</v>
      </c>
    </row>
    <row r="3134" spans="1:8" x14ac:dyDescent="0.2">
      <c r="A3134" s="37" t="str">
        <f t="shared" si="48"/>
        <v>89.16.133.208|44905|0.610046296293149</v>
      </c>
      <c r="B3134" s="32">
        <v>10132</v>
      </c>
      <c r="C3134" s="32" t="s">
        <v>4039</v>
      </c>
      <c r="D3134" s="38">
        <f>INT(DT!A3134)</f>
        <v>44905</v>
      </c>
      <c r="E3134" s="39">
        <f>DT!A3134-INT(DT!A3134)</f>
        <v>0.61004629629314877</v>
      </c>
      <c r="F3134" s="32" t="s">
        <v>79</v>
      </c>
      <c r="G3134" s="39">
        <f>IF(F_SEARCHES!$H3134=1,(VLOOKUP(F_SEARCHES!$A3134,'F_ ORDERS'!A:G,7,FALSE)+VLOOKUP(F_SEARCHES!$A3134,'F_ ORDERS'!A:H,8,FALSE))-(F_SEARCHES!$D3134+F_SEARCHES!$E3134),0)</f>
        <v>2.4363425924093463E-2</v>
      </c>
      <c r="H3134" s="32">
        <f>IFERROR(IF(MATCH(F_SEARCHES!$A3134,'F_ ORDERS'!A:A,0),1,),0)</f>
        <v>1</v>
      </c>
    </row>
    <row r="3135" spans="1:8" x14ac:dyDescent="0.2">
      <c r="A3135" s="37" t="str">
        <f t="shared" si="48"/>
        <v>89.166.207.236|44157|0.829756944447581</v>
      </c>
      <c r="B3135" s="32">
        <v>10133</v>
      </c>
      <c r="C3135" s="32" t="s">
        <v>4040</v>
      </c>
      <c r="D3135" s="38">
        <f>INT(DT!A3135)</f>
        <v>44157</v>
      </c>
      <c r="E3135" s="39">
        <f>DT!A3135-INT(DT!A3135)</f>
        <v>0.82975694444758119</v>
      </c>
      <c r="F3135" s="32" t="s">
        <v>326</v>
      </c>
      <c r="G3135" s="39">
        <f>IF(F_SEARCHES!$H3135=1,(VLOOKUP(F_SEARCHES!$A3135,'F_ ORDERS'!A:G,7,FALSE)+VLOOKUP(F_SEARCHES!$A3135,'F_ ORDERS'!A:H,8,FALSE))-(F_SEARCHES!$D3135+F_SEARCHES!$E3135),0)</f>
        <v>0</v>
      </c>
      <c r="H3135" s="32">
        <f>IFERROR(IF(MATCH(F_SEARCHES!$A3135,'F_ ORDERS'!A:A,0),1,),0)</f>
        <v>0</v>
      </c>
    </row>
    <row r="3136" spans="1:8" x14ac:dyDescent="0.2">
      <c r="A3136" s="37" t="str">
        <f t="shared" si="48"/>
        <v>89.174.181.248|44815|0.411481481482042</v>
      </c>
      <c r="B3136" s="32">
        <v>10134</v>
      </c>
      <c r="C3136" s="32" t="s">
        <v>4041</v>
      </c>
      <c r="D3136" s="38">
        <f>INT(DT!A3136)</f>
        <v>44815</v>
      </c>
      <c r="E3136" s="39">
        <f>DT!A3136-INT(DT!A3136)</f>
        <v>0.411481481482042</v>
      </c>
      <c r="F3136" s="32" t="s">
        <v>231</v>
      </c>
      <c r="G3136" s="39">
        <f>IF(F_SEARCHES!$H3136=1,(VLOOKUP(F_SEARCHES!$A3136,'F_ ORDERS'!A:G,7,FALSE)+VLOOKUP(F_SEARCHES!$A3136,'F_ ORDERS'!A:H,8,FALSE))-(F_SEARCHES!$D3136+F_SEARCHES!$E3136),0)</f>
        <v>0</v>
      </c>
      <c r="H3136" s="32">
        <f>IFERROR(IF(MATCH(F_SEARCHES!$A3136,'F_ ORDERS'!A:A,0),1,),0)</f>
        <v>0</v>
      </c>
    </row>
    <row r="3137" spans="1:8" x14ac:dyDescent="0.2">
      <c r="A3137" s="37" t="str">
        <f t="shared" si="48"/>
        <v>89.185.77.146|43749|0.0664930555576575</v>
      </c>
      <c r="B3137" s="32">
        <v>10135</v>
      </c>
      <c r="C3137" s="32" t="s">
        <v>4042</v>
      </c>
      <c r="D3137" s="38">
        <f>INT(DT!A3137)</f>
        <v>43749</v>
      </c>
      <c r="E3137" s="39">
        <f>DT!A3137-INT(DT!A3137)</f>
        <v>6.6493055557657499E-2</v>
      </c>
      <c r="F3137" s="32" t="s">
        <v>218</v>
      </c>
      <c r="G3137" s="39">
        <f>IF(F_SEARCHES!$H3137=1,(VLOOKUP(F_SEARCHES!$A3137,'F_ ORDERS'!A:G,7,FALSE)+VLOOKUP(F_SEARCHES!$A3137,'F_ ORDERS'!A:H,8,FALSE))-(F_SEARCHES!$D3137+F_SEARCHES!$E3137),0)</f>
        <v>6.1921296291984618E-3</v>
      </c>
      <c r="H3137" s="32">
        <f>IFERROR(IF(MATCH(F_SEARCHES!$A3137,'F_ ORDERS'!A:A,0),1,),0)</f>
        <v>1</v>
      </c>
    </row>
    <row r="3138" spans="1:8" x14ac:dyDescent="0.2">
      <c r="A3138" s="37" t="str">
        <f t="shared" ref="A3138:A3201" si="49">C3138 &amp; "|" &amp; D3138 &amp; "|" &amp; E3138</f>
        <v>89.186.61.168|44764|0.360740740739857</v>
      </c>
      <c r="B3138" s="32">
        <v>10136</v>
      </c>
      <c r="C3138" s="32" t="s">
        <v>4043</v>
      </c>
      <c r="D3138" s="38">
        <f>INT(DT!A3138)</f>
        <v>44764</v>
      </c>
      <c r="E3138" s="39">
        <f>DT!A3138-INT(DT!A3138)</f>
        <v>0.36074074073985685</v>
      </c>
      <c r="F3138" s="32" t="s">
        <v>311</v>
      </c>
      <c r="G3138" s="39">
        <f>IF(F_SEARCHES!$H3138=1,(VLOOKUP(F_SEARCHES!$A3138,'F_ ORDERS'!A:G,7,FALSE)+VLOOKUP(F_SEARCHES!$A3138,'F_ ORDERS'!A:H,8,FALSE))-(F_SEARCHES!$D3138+F_SEARCHES!$E3138),0)</f>
        <v>3.1689814815763384E-2</v>
      </c>
      <c r="H3138" s="32">
        <f>IFERROR(IF(MATCH(F_SEARCHES!$A3138,'F_ ORDERS'!A:A,0),1,),0)</f>
        <v>1</v>
      </c>
    </row>
    <row r="3139" spans="1:8" x14ac:dyDescent="0.2">
      <c r="A3139" s="37" t="str">
        <f t="shared" si="49"/>
        <v>89.216.194.186|45499|0.811307870368182</v>
      </c>
      <c r="B3139" s="32">
        <v>10137</v>
      </c>
      <c r="C3139" s="32" t="s">
        <v>4044</v>
      </c>
      <c r="D3139" s="38">
        <f>INT(DT!A3139)</f>
        <v>45499</v>
      </c>
      <c r="E3139" s="39">
        <f>DT!A3139-INT(DT!A3139)</f>
        <v>0.81130787036818219</v>
      </c>
      <c r="F3139" s="32" t="s">
        <v>474</v>
      </c>
      <c r="G3139" s="39">
        <f>IF(F_SEARCHES!$H3139=1,(VLOOKUP(F_SEARCHES!$A3139,'F_ ORDERS'!A:G,7,FALSE)+VLOOKUP(F_SEARCHES!$A3139,'F_ ORDERS'!A:H,8,FALSE))-(F_SEARCHES!$D3139+F_SEARCHES!$E3139),0)</f>
        <v>4.9166666663950309E-2</v>
      </c>
      <c r="H3139" s="32">
        <f>IFERROR(IF(MATCH(F_SEARCHES!$A3139,'F_ ORDERS'!A:A,0),1,),0)</f>
        <v>1</v>
      </c>
    </row>
    <row r="3140" spans="1:8" x14ac:dyDescent="0.2">
      <c r="A3140" s="37" t="str">
        <f t="shared" si="49"/>
        <v>89.233.98.61|43765|0.58239583332761</v>
      </c>
      <c r="B3140" s="32">
        <v>10138</v>
      </c>
      <c r="C3140" s="32" t="s">
        <v>4045</v>
      </c>
      <c r="D3140" s="38">
        <f>INT(DT!A3140)</f>
        <v>43765</v>
      </c>
      <c r="E3140" s="39">
        <f>DT!A3140-INT(DT!A3140)</f>
        <v>0.58239583332760958</v>
      </c>
      <c r="F3140" s="32" t="s">
        <v>415</v>
      </c>
      <c r="G3140" s="39">
        <f>IF(F_SEARCHES!$H3140=1,(VLOOKUP(F_SEARCHES!$A3140,'F_ ORDERS'!A:G,7,FALSE)+VLOOKUP(F_SEARCHES!$A3140,'F_ ORDERS'!A:H,8,FALSE))-(F_SEARCHES!$D3140+F_SEARCHES!$E3140),0)</f>
        <v>9.3981481477385387E-3</v>
      </c>
      <c r="H3140" s="32">
        <f>IFERROR(IF(MATCH(F_SEARCHES!$A3140,'F_ ORDERS'!A:A,0),1,),0)</f>
        <v>1</v>
      </c>
    </row>
    <row r="3141" spans="1:8" x14ac:dyDescent="0.2">
      <c r="A3141" s="37" t="str">
        <f t="shared" si="49"/>
        <v>89.3.77.230|43467|0.511631944442343</v>
      </c>
      <c r="B3141" s="32">
        <v>10139</v>
      </c>
      <c r="C3141" s="32" t="s">
        <v>4046</v>
      </c>
      <c r="D3141" s="38">
        <f>INT(DT!A3141)</f>
        <v>43467</v>
      </c>
      <c r="E3141" s="39">
        <f>DT!A3141-INT(DT!A3141)</f>
        <v>0.5116319444423425</v>
      </c>
      <c r="F3141" s="32" t="s">
        <v>327</v>
      </c>
      <c r="G3141" s="39">
        <f>IF(F_SEARCHES!$H3141=1,(VLOOKUP(F_SEARCHES!$A3141,'F_ ORDERS'!A:G,7,FALSE)+VLOOKUP(F_SEARCHES!$A3141,'F_ ORDERS'!A:H,8,FALSE))-(F_SEARCHES!$D3141+F_SEARCHES!$E3141),0)</f>
        <v>1.287037037400296E-2</v>
      </c>
      <c r="H3141" s="32">
        <f>IFERROR(IF(MATCH(F_SEARCHES!$A3141,'F_ ORDERS'!A:A,0),1,),0)</f>
        <v>1</v>
      </c>
    </row>
    <row r="3142" spans="1:8" x14ac:dyDescent="0.2">
      <c r="A3142" s="37" t="str">
        <f t="shared" si="49"/>
        <v>89.36.123.169|45517|0.366134259260434</v>
      </c>
      <c r="B3142" s="32">
        <v>10140</v>
      </c>
      <c r="C3142" s="32" t="s">
        <v>4047</v>
      </c>
      <c r="D3142" s="38">
        <f>INT(DT!A3142)</f>
        <v>45517</v>
      </c>
      <c r="E3142" s="39">
        <f>DT!A3142-INT(DT!A3142)</f>
        <v>0.36613425926043419</v>
      </c>
      <c r="F3142" s="32" t="s">
        <v>303</v>
      </c>
      <c r="G3142" s="39">
        <f>IF(F_SEARCHES!$H3142=1,(VLOOKUP(F_SEARCHES!$A3142,'F_ ORDERS'!A:G,7,FALSE)+VLOOKUP(F_SEARCHES!$A3142,'F_ ORDERS'!A:H,8,FALSE))-(F_SEARCHES!$D3142+F_SEARCHES!$E3142),0)</f>
        <v>0</v>
      </c>
      <c r="H3142" s="32">
        <f>IFERROR(IF(MATCH(F_SEARCHES!$A3142,'F_ ORDERS'!A:A,0),1,),0)</f>
        <v>0</v>
      </c>
    </row>
    <row r="3143" spans="1:8" x14ac:dyDescent="0.2">
      <c r="A3143" s="37" t="str">
        <f t="shared" si="49"/>
        <v>89.77.9.54|45287|0.632361111107457</v>
      </c>
      <c r="B3143" s="32">
        <v>10141</v>
      </c>
      <c r="C3143" s="32" t="s">
        <v>4048</v>
      </c>
      <c r="D3143" s="38">
        <f>INT(DT!A3143)</f>
        <v>45287</v>
      </c>
      <c r="E3143" s="39">
        <f>DT!A3143-INT(DT!A3143)</f>
        <v>0.63236111110745696</v>
      </c>
      <c r="F3143" s="32" t="s">
        <v>388</v>
      </c>
      <c r="G3143" s="39">
        <f>IF(F_SEARCHES!$H3143=1,(VLOOKUP(F_SEARCHES!$A3143,'F_ ORDERS'!A:G,7,FALSE)+VLOOKUP(F_SEARCHES!$A3143,'F_ ORDERS'!A:H,8,FALSE))-(F_SEARCHES!$D3143+F_SEARCHES!$E3143),0)</f>
        <v>4.1712962964083999E-2</v>
      </c>
      <c r="H3143" s="32">
        <f>IFERROR(IF(MATCH(F_SEARCHES!$A3143,'F_ ORDERS'!A:A,0),1,),0)</f>
        <v>1</v>
      </c>
    </row>
    <row r="3144" spans="1:8" x14ac:dyDescent="0.2">
      <c r="A3144" s="37" t="str">
        <f t="shared" si="49"/>
        <v>9.103.201.123|44500|0.779016203712672</v>
      </c>
      <c r="B3144" s="32">
        <v>10142</v>
      </c>
      <c r="C3144" s="32" t="s">
        <v>4049</v>
      </c>
      <c r="D3144" s="38">
        <f>INT(DT!A3144)</f>
        <v>44500</v>
      </c>
      <c r="E3144" s="39">
        <f>DT!A3144-INT(DT!A3144)</f>
        <v>0.779016203712672</v>
      </c>
      <c r="F3144" s="32" t="s">
        <v>184</v>
      </c>
      <c r="G3144" s="39">
        <f>IF(F_SEARCHES!$H3144=1,(VLOOKUP(F_SEARCHES!$A3144,'F_ ORDERS'!A:G,7,FALSE)+VLOOKUP(F_SEARCHES!$A3144,'F_ ORDERS'!A:H,8,FALSE))-(F_SEARCHES!$D3144+F_SEARCHES!$E3144),0)</f>
        <v>2.3611111100763083E-3</v>
      </c>
      <c r="H3144" s="32">
        <f>IFERROR(IF(MATCH(F_SEARCHES!$A3144,'F_ ORDERS'!A:A,0),1,),0)</f>
        <v>1</v>
      </c>
    </row>
    <row r="3145" spans="1:8" x14ac:dyDescent="0.2">
      <c r="A3145" s="37" t="str">
        <f t="shared" si="49"/>
        <v>9.139.0.245|42809|0.819398148152686</v>
      </c>
      <c r="B3145" s="32">
        <v>10143</v>
      </c>
      <c r="C3145" s="32" t="s">
        <v>4050</v>
      </c>
      <c r="D3145" s="38">
        <f>INT(DT!A3145)</f>
        <v>42809</v>
      </c>
      <c r="E3145" s="39">
        <f>DT!A3145-INT(DT!A3145)</f>
        <v>0.81939814815268619</v>
      </c>
      <c r="F3145" s="32" t="s">
        <v>392</v>
      </c>
      <c r="G3145" s="39">
        <f>IF(F_SEARCHES!$H3145=1,(VLOOKUP(F_SEARCHES!$A3145,'F_ ORDERS'!A:G,7,FALSE)+VLOOKUP(F_SEARCHES!$A3145,'F_ ORDERS'!A:H,8,FALSE))-(F_SEARCHES!$D3145+F_SEARCHES!$E3145),0)</f>
        <v>0</v>
      </c>
      <c r="H3145" s="32">
        <f>IFERROR(IF(MATCH(F_SEARCHES!$A3145,'F_ ORDERS'!A:A,0),1,),0)</f>
        <v>0</v>
      </c>
    </row>
    <row r="3146" spans="1:8" x14ac:dyDescent="0.2">
      <c r="A3146" s="37" t="str">
        <f t="shared" si="49"/>
        <v>9.144.199.143|44723|0.210740740738402</v>
      </c>
      <c r="B3146" s="32">
        <v>10144</v>
      </c>
      <c r="C3146" s="32" t="s">
        <v>4051</v>
      </c>
      <c r="D3146" s="38">
        <f>INT(DT!A3146)</f>
        <v>44723</v>
      </c>
      <c r="E3146" s="39">
        <f>DT!A3146-INT(DT!A3146)</f>
        <v>0.21074074073840166</v>
      </c>
      <c r="F3146" s="32" t="s">
        <v>391</v>
      </c>
      <c r="G3146" s="39">
        <f>IF(F_SEARCHES!$H3146=1,(VLOOKUP(F_SEARCHES!$A3146,'F_ ORDERS'!A:G,7,FALSE)+VLOOKUP(F_SEARCHES!$A3146,'F_ ORDERS'!A:H,8,FALSE))-(F_SEARCHES!$D3146+F_SEARCHES!$E3146),0)</f>
        <v>0</v>
      </c>
      <c r="H3146" s="32">
        <f>IFERROR(IF(MATCH(F_SEARCHES!$A3146,'F_ ORDERS'!A:A,0),1,),0)</f>
        <v>0</v>
      </c>
    </row>
    <row r="3147" spans="1:8" x14ac:dyDescent="0.2">
      <c r="A3147" s="37" t="str">
        <f t="shared" si="49"/>
        <v>9.149.23.132|43189|0.195740740738984</v>
      </c>
      <c r="B3147" s="32">
        <v>10145</v>
      </c>
      <c r="C3147" s="32" t="s">
        <v>4052</v>
      </c>
      <c r="D3147" s="38">
        <f>INT(DT!A3147)</f>
        <v>43189</v>
      </c>
      <c r="E3147" s="39">
        <f>DT!A3147-INT(DT!A3147)</f>
        <v>0.19574074073898373</v>
      </c>
      <c r="F3147" s="32" t="s">
        <v>328</v>
      </c>
      <c r="G3147" s="39">
        <f>IF(F_SEARCHES!$H3147=1,(VLOOKUP(F_SEARCHES!$A3147,'F_ ORDERS'!A:G,7,FALSE)+VLOOKUP(F_SEARCHES!$A3147,'F_ ORDERS'!A:H,8,FALSE))-(F_SEARCHES!$D3147+F_SEARCHES!$E3147),0)</f>
        <v>0</v>
      </c>
      <c r="H3147" s="32">
        <f>IFERROR(IF(MATCH(F_SEARCHES!$A3147,'F_ ORDERS'!A:A,0),1,),0)</f>
        <v>0</v>
      </c>
    </row>
    <row r="3148" spans="1:8" x14ac:dyDescent="0.2">
      <c r="A3148" s="37" t="str">
        <f t="shared" si="49"/>
        <v>9.152.149.208|44939|0.334131944437104</v>
      </c>
      <c r="B3148" s="32">
        <v>10146</v>
      </c>
      <c r="C3148" s="32" t="s">
        <v>4053</v>
      </c>
      <c r="D3148" s="38">
        <f>INT(DT!A3148)</f>
        <v>44939</v>
      </c>
      <c r="E3148" s="39">
        <f>DT!A3148-INT(DT!A3148)</f>
        <v>0.33413194443710381</v>
      </c>
      <c r="F3148" s="32" t="s">
        <v>70</v>
      </c>
      <c r="G3148" s="39">
        <f>IF(F_SEARCHES!$H3148=1,(VLOOKUP(F_SEARCHES!$A3148,'F_ ORDERS'!A:G,7,FALSE)+VLOOKUP(F_SEARCHES!$A3148,'F_ ORDERS'!A:H,8,FALSE))-(F_SEARCHES!$D3148+F_SEARCHES!$E3148),0)</f>
        <v>0</v>
      </c>
      <c r="H3148" s="32">
        <f>IFERROR(IF(MATCH(F_SEARCHES!$A3148,'F_ ORDERS'!A:A,0),1,),0)</f>
        <v>0</v>
      </c>
    </row>
    <row r="3149" spans="1:8" x14ac:dyDescent="0.2">
      <c r="A3149" s="37" t="str">
        <f t="shared" si="49"/>
        <v>9.160.0.79|45007|0.181851851848478</v>
      </c>
      <c r="B3149" s="32">
        <v>10147</v>
      </c>
      <c r="C3149" s="32" t="s">
        <v>4054</v>
      </c>
      <c r="D3149" s="38">
        <f>INT(DT!A3149)</f>
        <v>45007</v>
      </c>
      <c r="E3149" s="39">
        <f>DT!A3149-INT(DT!A3149)</f>
        <v>0.18185185184847796</v>
      </c>
      <c r="F3149" s="32" t="s">
        <v>410</v>
      </c>
      <c r="G3149" s="39">
        <f>IF(F_SEARCHES!$H3149=1,(VLOOKUP(F_SEARCHES!$A3149,'F_ ORDERS'!A:G,7,FALSE)+VLOOKUP(F_SEARCHES!$A3149,'F_ ORDERS'!A:H,8,FALSE))-(F_SEARCHES!$D3149+F_SEARCHES!$E3149),0)</f>
        <v>1.5914351854007691E-2</v>
      </c>
      <c r="H3149" s="32">
        <f>IFERROR(IF(MATCH(F_SEARCHES!$A3149,'F_ ORDERS'!A:A,0),1,),0)</f>
        <v>1</v>
      </c>
    </row>
    <row r="3150" spans="1:8" x14ac:dyDescent="0.2">
      <c r="A3150" s="37" t="str">
        <f t="shared" si="49"/>
        <v>9.167.120.207|45530|0.533738425932825</v>
      </c>
      <c r="B3150" s="32">
        <v>10148</v>
      </c>
      <c r="C3150" s="32" t="s">
        <v>4055</v>
      </c>
      <c r="D3150" s="38">
        <f>INT(DT!A3150)</f>
        <v>45530</v>
      </c>
      <c r="E3150" s="39">
        <f>DT!A3150-INT(DT!A3150)</f>
        <v>0.53373842593282461</v>
      </c>
      <c r="F3150" s="32" t="s">
        <v>405</v>
      </c>
      <c r="G3150" s="39">
        <f>IF(F_SEARCHES!$H3150=1,(VLOOKUP(F_SEARCHES!$A3150,'F_ ORDERS'!A:G,7,FALSE)+VLOOKUP(F_SEARCHES!$A3150,'F_ ORDERS'!A:H,8,FALSE))-(F_SEARCHES!$D3150+F_SEARCHES!$E3150),0)</f>
        <v>0</v>
      </c>
      <c r="H3150" s="32">
        <f>IFERROR(IF(MATCH(F_SEARCHES!$A3150,'F_ ORDERS'!A:A,0),1,),0)</f>
        <v>0</v>
      </c>
    </row>
    <row r="3151" spans="1:8" x14ac:dyDescent="0.2">
      <c r="A3151" s="37" t="str">
        <f t="shared" si="49"/>
        <v>9.197.217.209|44781|0.390671296299843</v>
      </c>
      <c r="B3151" s="32">
        <v>10149</v>
      </c>
      <c r="C3151" s="32" t="s">
        <v>4056</v>
      </c>
      <c r="D3151" s="38">
        <f>INT(DT!A3151)</f>
        <v>44781</v>
      </c>
      <c r="E3151" s="39">
        <f>DT!A3151-INT(DT!A3151)</f>
        <v>0.39067129629984265</v>
      </c>
      <c r="F3151" s="32" t="s">
        <v>366</v>
      </c>
      <c r="G3151" s="39">
        <f>IF(F_SEARCHES!$H3151=1,(VLOOKUP(F_SEARCHES!$A3151,'F_ ORDERS'!A:G,7,FALSE)+VLOOKUP(F_SEARCHES!$A3151,'F_ ORDERS'!A:H,8,FALSE))-(F_SEARCHES!$D3151+F_SEARCHES!$E3151),0)</f>
        <v>4.3032407404098194E-2</v>
      </c>
      <c r="H3151" s="32">
        <f>IFERROR(IF(MATCH(F_SEARCHES!$A3151,'F_ ORDERS'!A:A,0),1,),0)</f>
        <v>1</v>
      </c>
    </row>
    <row r="3152" spans="1:8" x14ac:dyDescent="0.2">
      <c r="A3152" s="37" t="str">
        <f t="shared" si="49"/>
        <v>9.197.72.109|43909|0.503298611110949</v>
      </c>
      <c r="B3152" s="32">
        <v>10150</v>
      </c>
      <c r="C3152" s="32" t="s">
        <v>4057</v>
      </c>
      <c r="D3152" s="38">
        <f>INT(DT!A3152)</f>
        <v>43909</v>
      </c>
      <c r="E3152" s="39">
        <f>DT!A3152-INT(DT!A3152)</f>
        <v>0.50329861111094942</v>
      </c>
      <c r="F3152" s="32" t="s">
        <v>496</v>
      </c>
      <c r="G3152" s="39">
        <f>IF(F_SEARCHES!$H3152=1,(VLOOKUP(F_SEARCHES!$A3152,'F_ ORDERS'!A:G,7,FALSE)+VLOOKUP(F_SEARCHES!$A3152,'F_ ORDERS'!A:H,8,FALSE))-(F_SEARCHES!$D3152+F_SEARCHES!$E3152),0)</f>
        <v>6.4895833333139308E-2</v>
      </c>
      <c r="H3152" s="32">
        <f>IFERROR(IF(MATCH(F_SEARCHES!$A3152,'F_ ORDERS'!A:A,0),1,),0)</f>
        <v>1</v>
      </c>
    </row>
    <row r="3153" spans="1:8" x14ac:dyDescent="0.2">
      <c r="A3153" s="37" t="str">
        <f t="shared" si="49"/>
        <v>9.203.239.255|44434|0.607905092590954</v>
      </c>
      <c r="B3153" s="32">
        <v>10151</v>
      </c>
      <c r="C3153" s="32" t="s">
        <v>4058</v>
      </c>
      <c r="D3153" s="38">
        <f>INT(DT!A3153)</f>
        <v>44434</v>
      </c>
      <c r="E3153" s="39">
        <f>DT!A3153-INT(DT!A3153)</f>
        <v>0.60790509259095415</v>
      </c>
      <c r="F3153" s="32" t="s">
        <v>261</v>
      </c>
      <c r="G3153" s="39">
        <f>IF(F_SEARCHES!$H3153=1,(VLOOKUP(F_SEARCHES!$A3153,'F_ ORDERS'!A:G,7,FALSE)+VLOOKUP(F_SEARCHES!$A3153,'F_ ORDERS'!A:H,8,FALSE))-(F_SEARCHES!$D3153+F_SEARCHES!$E3153),0)</f>
        <v>0</v>
      </c>
      <c r="H3153" s="32">
        <f>IFERROR(IF(MATCH(F_SEARCHES!$A3153,'F_ ORDERS'!A:A,0),1,),0)</f>
        <v>0</v>
      </c>
    </row>
    <row r="3154" spans="1:8" x14ac:dyDescent="0.2">
      <c r="A3154" s="37" t="str">
        <f t="shared" si="49"/>
        <v>9.221.170.24|43262|0.718807870369346</v>
      </c>
      <c r="B3154" s="32">
        <v>10152</v>
      </c>
      <c r="C3154" s="32" t="s">
        <v>4059</v>
      </c>
      <c r="D3154" s="38">
        <f>INT(DT!A3154)</f>
        <v>43262</v>
      </c>
      <c r="E3154" s="39">
        <f>DT!A3154-INT(DT!A3154)</f>
        <v>0.71880787036934635</v>
      </c>
      <c r="F3154" s="32" t="s">
        <v>75</v>
      </c>
      <c r="G3154" s="39">
        <f>IF(F_SEARCHES!$H3154=1,(VLOOKUP(F_SEARCHES!$A3154,'F_ ORDERS'!A:G,7,FALSE)+VLOOKUP(F_SEARCHES!$A3154,'F_ ORDERS'!A:H,8,FALSE))-(F_SEARCHES!$D3154+F_SEARCHES!$E3154),0)</f>
        <v>5.3321759260143153E-2</v>
      </c>
      <c r="H3154" s="32">
        <f>IFERROR(IF(MATCH(F_SEARCHES!$A3154,'F_ ORDERS'!A:A,0),1,),0)</f>
        <v>1</v>
      </c>
    </row>
    <row r="3155" spans="1:8" x14ac:dyDescent="0.2">
      <c r="A3155" s="37" t="str">
        <f t="shared" si="49"/>
        <v>9.221.32.49|43229|0.963090277778974</v>
      </c>
      <c r="B3155" s="32">
        <v>10153</v>
      </c>
      <c r="C3155" s="32" t="s">
        <v>4060</v>
      </c>
      <c r="D3155" s="38">
        <f>INT(DT!A3155)</f>
        <v>43229</v>
      </c>
      <c r="E3155" s="39">
        <f>DT!A3155-INT(DT!A3155)</f>
        <v>0.96309027777897427</v>
      </c>
      <c r="F3155" s="32" t="s">
        <v>157</v>
      </c>
      <c r="G3155" s="39">
        <f>IF(F_SEARCHES!$H3155=1,(VLOOKUP(F_SEARCHES!$A3155,'F_ ORDERS'!A:G,7,FALSE)+VLOOKUP(F_SEARCHES!$A3155,'F_ ORDERS'!A:H,8,FALSE))-(F_SEARCHES!$D3155+F_SEARCHES!$E3155),0)</f>
        <v>0.10855324073781958</v>
      </c>
      <c r="H3155" s="32">
        <f>IFERROR(IF(MATCH(F_SEARCHES!$A3155,'F_ ORDERS'!A:A,0),1,),0)</f>
        <v>1</v>
      </c>
    </row>
    <row r="3156" spans="1:8" x14ac:dyDescent="0.2">
      <c r="A3156" s="37" t="str">
        <f t="shared" si="49"/>
        <v>9.232.6.149|45328|0.849409722221026</v>
      </c>
      <c r="B3156" s="32">
        <v>10154</v>
      </c>
      <c r="C3156" s="32" t="s">
        <v>4061</v>
      </c>
      <c r="D3156" s="38">
        <f>INT(DT!A3156)</f>
        <v>45328</v>
      </c>
      <c r="E3156" s="39">
        <f>DT!A3156-INT(DT!A3156)</f>
        <v>0.84940972222102573</v>
      </c>
      <c r="F3156" s="32" t="s">
        <v>348</v>
      </c>
      <c r="G3156" s="39">
        <f>IF(F_SEARCHES!$H3156=1,(VLOOKUP(F_SEARCHES!$A3156,'F_ ORDERS'!A:G,7,FALSE)+VLOOKUP(F_SEARCHES!$A3156,'F_ ORDERS'!A:H,8,FALSE))-(F_SEARCHES!$D3156+F_SEARCHES!$E3156),0)</f>
        <v>5.9687499997380655E-2</v>
      </c>
      <c r="H3156" s="32">
        <f>IFERROR(IF(MATCH(F_SEARCHES!$A3156,'F_ ORDERS'!A:A,0),1,),0)</f>
        <v>1</v>
      </c>
    </row>
    <row r="3157" spans="1:8" x14ac:dyDescent="0.2">
      <c r="A3157" s="37" t="str">
        <f t="shared" si="49"/>
        <v>9.239.212.204|43895|0.0866898148233304</v>
      </c>
      <c r="B3157" s="32">
        <v>10155</v>
      </c>
      <c r="C3157" s="32" t="s">
        <v>4062</v>
      </c>
      <c r="D3157" s="38">
        <f>INT(DT!A3157)</f>
        <v>43895</v>
      </c>
      <c r="E3157" s="39">
        <f>DT!A3157-INT(DT!A3157)</f>
        <v>8.668981482333038E-2</v>
      </c>
      <c r="F3157" s="32" t="s">
        <v>361</v>
      </c>
      <c r="G3157" s="39">
        <f>IF(F_SEARCHES!$H3157=1,(VLOOKUP(F_SEARCHES!$A3157,'F_ ORDERS'!A:G,7,FALSE)+VLOOKUP(F_SEARCHES!$A3157,'F_ ORDERS'!A:H,8,FALSE))-(F_SEARCHES!$D3157+F_SEARCHES!$E3157),0)</f>
        <v>8.9942129627161194E-2</v>
      </c>
      <c r="H3157" s="32">
        <f>IFERROR(IF(MATCH(F_SEARCHES!$A3157,'F_ ORDERS'!A:A,0),1,),0)</f>
        <v>1</v>
      </c>
    </row>
    <row r="3158" spans="1:8" x14ac:dyDescent="0.2">
      <c r="A3158" s="37" t="str">
        <f t="shared" si="49"/>
        <v>9.240.136.89|44228|0.916458333333139</v>
      </c>
      <c r="B3158" s="32">
        <v>10156</v>
      </c>
      <c r="C3158" s="32" t="s">
        <v>4063</v>
      </c>
      <c r="D3158" s="38">
        <f>INT(DT!A3158)</f>
        <v>44228</v>
      </c>
      <c r="E3158" s="39">
        <f>DT!A3158-INT(DT!A3158)</f>
        <v>0.91645833333313931</v>
      </c>
      <c r="F3158" s="32" t="s">
        <v>320</v>
      </c>
      <c r="G3158" s="39">
        <f>IF(F_SEARCHES!$H3158=1,(VLOOKUP(F_SEARCHES!$A3158,'F_ ORDERS'!A:G,7,FALSE)+VLOOKUP(F_SEARCHES!$A3158,'F_ ORDERS'!A:H,8,FALSE))-(F_SEARCHES!$D3158+F_SEARCHES!$E3158),0)</f>
        <v>0</v>
      </c>
      <c r="H3158" s="32">
        <f>IFERROR(IF(MATCH(F_SEARCHES!$A3158,'F_ ORDERS'!A:A,0),1,),0)</f>
        <v>0</v>
      </c>
    </row>
    <row r="3159" spans="1:8" x14ac:dyDescent="0.2">
      <c r="A3159" s="37" t="str">
        <f t="shared" si="49"/>
        <v>9.254.2.190|42977|0.983460648152686</v>
      </c>
      <c r="B3159" s="32">
        <v>10157</v>
      </c>
      <c r="C3159" s="32" t="s">
        <v>4064</v>
      </c>
      <c r="D3159" s="38">
        <f>INT(DT!A3159)</f>
        <v>42977</v>
      </c>
      <c r="E3159" s="39">
        <f>DT!A3159-INT(DT!A3159)</f>
        <v>0.98346064815268619</v>
      </c>
      <c r="F3159" s="32" t="s">
        <v>441</v>
      </c>
      <c r="G3159" s="39">
        <f>IF(F_SEARCHES!$H3159=1,(VLOOKUP(F_SEARCHES!$A3159,'F_ ORDERS'!A:G,7,FALSE)+VLOOKUP(F_SEARCHES!$A3159,'F_ ORDERS'!A:H,8,FALSE))-(F_SEARCHES!$D3159+F_SEARCHES!$E3159),0)</f>
        <v>0</v>
      </c>
      <c r="H3159" s="32">
        <f>IFERROR(IF(MATCH(F_SEARCHES!$A3159,'F_ ORDERS'!A:A,0),1,),0)</f>
        <v>0</v>
      </c>
    </row>
    <row r="3160" spans="1:8" x14ac:dyDescent="0.2">
      <c r="A3160" s="37" t="str">
        <f t="shared" si="49"/>
        <v>9.57.212.28|43814|0.386956018519413</v>
      </c>
      <c r="B3160" s="32">
        <v>10158</v>
      </c>
      <c r="C3160" s="32" t="s">
        <v>4065</v>
      </c>
      <c r="D3160" s="38">
        <f>INT(DT!A3160)</f>
        <v>43814</v>
      </c>
      <c r="E3160" s="39">
        <f>DT!A3160-INT(DT!A3160)</f>
        <v>0.38695601851941319</v>
      </c>
      <c r="F3160" s="32" t="s">
        <v>461</v>
      </c>
      <c r="G3160" s="39">
        <f>IF(F_SEARCHES!$H3160=1,(VLOOKUP(F_SEARCHES!$A3160,'F_ ORDERS'!A:G,7,FALSE)+VLOOKUP(F_SEARCHES!$A3160,'F_ ORDERS'!A:H,8,FALSE))-(F_SEARCHES!$D3160+F_SEARCHES!$E3160),0)</f>
        <v>2.5833333333139308E-2</v>
      </c>
      <c r="H3160" s="32">
        <f>IFERROR(IF(MATCH(F_SEARCHES!$A3160,'F_ ORDERS'!A:A,0),1,),0)</f>
        <v>1</v>
      </c>
    </row>
    <row r="3161" spans="1:8" x14ac:dyDescent="0.2">
      <c r="A3161" s="37" t="str">
        <f t="shared" si="49"/>
        <v>9.72.79.132|44653|0.943229166667152</v>
      </c>
      <c r="B3161" s="32">
        <v>10159</v>
      </c>
      <c r="C3161" s="32" t="s">
        <v>4066</v>
      </c>
      <c r="D3161" s="38">
        <f>INT(DT!A3161)</f>
        <v>44653</v>
      </c>
      <c r="E3161" s="39">
        <f>DT!A3161-INT(DT!A3161)</f>
        <v>0.94322916666715173</v>
      </c>
      <c r="F3161" s="32" t="s">
        <v>345</v>
      </c>
      <c r="G3161" s="39">
        <f>IF(F_SEARCHES!$H3161=1,(VLOOKUP(F_SEARCHES!$A3161,'F_ ORDERS'!A:G,7,FALSE)+VLOOKUP(F_SEARCHES!$A3161,'F_ ORDERS'!A:H,8,FALSE))-(F_SEARCHES!$D3161+F_SEARCHES!$E3161),0)</f>
        <v>3.2442129631817807E-2</v>
      </c>
      <c r="H3161" s="32">
        <f>IFERROR(IF(MATCH(F_SEARCHES!$A3161,'F_ ORDERS'!A:A,0),1,),0)</f>
        <v>1</v>
      </c>
    </row>
    <row r="3162" spans="1:8" x14ac:dyDescent="0.2">
      <c r="A3162" s="37" t="str">
        <f t="shared" si="49"/>
        <v>9.78.79.121|45438|0.428356481483206</v>
      </c>
      <c r="B3162" s="32">
        <v>10160</v>
      </c>
      <c r="C3162" s="32" t="s">
        <v>4067</v>
      </c>
      <c r="D3162" s="38">
        <f>INT(DT!A3162)</f>
        <v>45438</v>
      </c>
      <c r="E3162" s="39">
        <f>DT!A3162-INT(DT!A3162)</f>
        <v>0.42835648148320615</v>
      </c>
      <c r="F3162" s="32" t="s">
        <v>420</v>
      </c>
      <c r="G3162" s="39">
        <f>IF(F_SEARCHES!$H3162=1,(VLOOKUP(F_SEARCHES!$A3162,'F_ ORDERS'!A:G,7,FALSE)+VLOOKUP(F_SEARCHES!$A3162,'F_ ORDERS'!A:H,8,FALSE))-(F_SEARCHES!$D3162+F_SEARCHES!$E3162),0)</f>
        <v>2.4548611108912155E-2</v>
      </c>
      <c r="H3162" s="32">
        <f>IFERROR(IF(MATCH(F_SEARCHES!$A3162,'F_ ORDERS'!A:A,0),1,),0)</f>
        <v>1</v>
      </c>
    </row>
    <row r="3163" spans="1:8" x14ac:dyDescent="0.2">
      <c r="A3163" s="37" t="str">
        <f t="shared" si="49"/>
        <v>90.129.105.224|45465|0.297893518516503</v>
      </c>
      <c r="B3163" s="32">
        <v>10161</v>
      </c>
      <c r="C3163" s="32" t="s">
        <v>4068</v>
      </c>
      <c r="D3163" s="38">
        <f>INT(DT!A3163)</f>
        <v>45465</v>
      </c>
      <c r="E3163" s="39">
        <f>DT!A3163-INT(DT!A3163)</f>
        <v>0.29789351851650281</v>
      </c>
      <c r="F3163" s="32" t="s">
        <v>58</v>
      </c>
      <c r="G3163" s="39">
        <f>IF(F_SEARCHES!$H3163=1,(VLOOKUP(F_SEARCHES!$A3163,'F_ ORDERS'!A:G,7,FALSE)+VLOOKUP(F_SEARCHES!$A3163,'F_ ORDERS'!A:H,8,FALSE))-(F_SEARCHES!$D3163+F_SEARCHES!$E3163),0)</f>
        <v>0</v>
      </c>
      <c r="H3163" s="32">
        <f>IFERROR(IF(MATCH(F_SEARCHES!$A3163,'F_ ORDERS'!A:A,0),1,),0)</f>
        <v>0</v>
      </c>
    </row>
    <row r="3164" spans="1:8" x14ac:dyDescent="0.2">
      <c r="A3164" s="37" t="str">
        <f t="shared" si="49"/>
        <v>90.174.165.102|44439|0.734166666668898</v>
      </c>
      <c r="B3164" s="32">
        <v>10162</v>
      </c>
      <c r="C3164" s="32" t="s">
        <v>4069</v>
      </c>
      <c r="D3164" s="38">
        <f>INT(DT!A3164)</f>
        <v>44439</v>
      </c>
      <c r="E3164" s="39">
        <f>DT!A3164-INT(DT!A3164)</f>
        <v>0.73416666666889796</v>
      </c>
      <c r="F3164" s="32" t="s">
        <v>298</v>
      </c>
      <c r="G3164" s="39">
        <f>IF(F_SEARCHES!$H3164=1,(VLOOKUP(F_SEARCHES!$A3164,'F_ ORDERS'!A:G,7,FALSE)+VLOOKUP(F_SEARCHES!$A3164,'F_ ORDERS'!A:H,8,FALSE))-(F_SEARCHES!$D3164+F_SEARCHES!$E3164),0)</f>
        <v>2.3148148466134444E-4</v>
      </c>
      <c r="H3164" s="32">
        <f>IFERROR(IF(MATCH(F_SEARCHES!$A3164,'F_ ORDERS'!A:A,0),1,),0)</f>
        <v>1</v>
      </c>
    </row>
    <row r="3165" spans="1:8" x14ac:dyDescent="0.2">
      <c r="A3165" s="37" t="str">
        <f t="shared" si="49"/>
        <v>90.178.54.79|44178|0.895324074066593</v>
      </c>
      <c r="B3165" s="32">
        <v>10163</v>
      </c>
      <c r="C3165" s="32" t="s">
        <v>4070</v>
      </c>
      <c r="D3165" s="38">
        <f>INT(DT!A3165)</f>
        <v>44178</v>
      </c>
      <c r="E3165" s="39">
        <f>DT!A3165-INT(DT!A3165)</f>
        <v>0.89532407406659331</v>
      </c>
      <c r="F3165" s="32" t="s">
        <v>311</v>
      </c>
      <c r="G3165" s="39">
        <f>IF(F_SEARCHES!$H3165=1,(VLOOKUP(F_SEARCHES!$A3165,'F_ ORDERS'!A:G,7,FALSE)+VLOOKUP(F_SEARCHES!$A3165,'F_ ORDERS'!A:H,8,FALSE))-(F_SEARCHES!$D3165+F_SEARCHES!$E3165),0)</f>
        <v>0</v>
      </c>
      <c r="H3165" s="32">
        <f>IFERROR(IF(MATCH(F_SEARCHES!$A3165,'F_ ORDERS'!A:A,0),1,),0)</f>
        <v>0</v>
      </c>
    </row>
    <row r="3166" spans="1:8" x14ac:dyDescent="0.2">
      <c r="A3166" s="37" t="str">
        <f t="shared" si="49"/>
        <v>90.18.99.246|42947|0.127731481479714</v>
      </c>
      <c r="B3166" s="32">
        <v>10164</v>
      </c>
      <c r="C3166" s="32" t="s">
        <v>4071</v>
      </c>
      <c r="D3166" s="38">
        <f>INT(DT!A3166)</f>
        <v>42947</v>
      </c>
      <c r="E3166" s="39">
        <f>DT!A3166-INT(DT!A3166)</f>
        <v>0.12773148147971369</v>
      </c>
      <c r="F3166" s="32" t="s">
        <v>281</v>
      </c>
      <c r="G3166" s="39">
        <f>IF(F_SEARCHES!$H3166=1,(VLOOKUP(F_SEARCHES!$A3166,'F_ ORDERS'!A:G,7,FALSE)+VLOOKUP(F_SEARCHES!$A3166,'F_ ORDERS'!A:H,8,FALSE))-(F_SEARCHES!$D3166+F_SEARCHES!$E3166),0)</f>
        <v>4.9641203702776693E-2</v>
      </c>
      <c r="H3166" s="32">
        <f>IFERROR(IF(MATCH(F_SEARCHES!$A3166,'F_ ORDERS'!A:A,0),1,),0)</f>
        <v>1</v>
      </c>
    </row>
    <row r="3167" spans="1:8" x14ac:dyDescent="0.2">
      <c r="A3167" s="37" t="str">
        <f t="shared" si="49"/>
        <v>90.183.166.154|42936|0.728263888886431</v>
      </c>
      <c r="B3167" s="32">
        <v>10165</v>
      </c>
      <c r="C3167" s="32" t="s">
        <v>4072</v>
      </c>
      <c r="D3167" s="38">
        <f>INT(DT!A3167)</f>
        <v>42936</v>
      </c>
      <c r="E3167" s="39">
        <f>DT!A3167-INT(DT!A3167)</f>
        <v>0.72826388888643123</v>
      </c>
      <c r="F3167" s="32" t="s">
        <v>419</v>
      </c>
      <c r="G3167" s="39">
        <f>IF(F_SEARCHES!$H3167=1,(VLOOKUP(F_SEARCHES!$A3167,'F_ ORDERS'!A:G,7,FALSE)+VLOOKUP(F_SEARCHES!$A3167,'F_ ORDERS'!A:H,8,FALSE))-(F_SEARCHES!$D3167+F_SEARCHES!$E3167),0)</f>
        <v>1.4756944445252884E-2</v>
      </c>
      <c r="H3167" s="32">
        <f>IFERROR(IF(MATCH(F_SEARCHES!$A3167,'F_ ORDERS'!A:A,0),1,),0)</f>
        <v>1</v>
      </c>
    </row>
    <row r="3168" spans="1:8" x14ac:dyDescent="0.2">
      <c r="A3168" s="37" t="str">
        <f t="shared" si="49"/>
        <v>90.187.203.132|44959|0.408645833333139</v>
      </c>
      <c r="B3168" s="32">
        <v>10166</v>
      </c>
      <c r="C3168" s="32" t="s">
        <v>4073</v>
      </c>
      <c r="D3168" s="38">
        <f>INT(DT!A3168)</f>
        <v>44959</v>
      </c>
      <c r="E3168" s="39">
        <f>DT!A3168-INT(DT!A3168)</f>
        <v>0.40864583333313931</v>
      </c>
      <c r="F3168" s="32" t="s">
        <v>462</v>
      </c>
      <c r="G3168" s="39">
        <f>IF(F_SEARCHES!$H3168=1,(VLOOKUP(F_SEARCHES!$A3168,'F_ ORDERS'!A:G,7,FALSE)+VLOOKUP(F_SEARCHES!$A3168,'F_ ORDERS'!A:H,8,FALSE))-(F_SEARCHES!$D3168+F_SEARCHES!$E3168),0)</f>
        <v>9.3449074076488614E-2</v>
      </c>
      <c r="H3168" s="32">
        <f>IFERROR(IF(MATCH(F_SEARCHES!$A3168,'F_ ORDERS'!A:A,0),1,),0)</f>
        <v>1</v>
      </c>
    </row>
    <row r="3169" spans="1:8" x14ac:dyDescent="0.2">
      <c r="A3169" s="37" t="str">
        <f t="shared" si="49"/>
        <v>90.188.106.14|44467|0.351041666668607</v>
      </c>
      <c r="B3169" s="32">
        <v>10167</v>
      </c>
      <c r="C3169" s="32" t="s">
        <v>4074</v>
      </c>
      <c r="D3169" s="38">
        <f>INT(DT!A3169)</f>
        <v>44467</v>
      </c>
      <c r="E3169" s="39">
        <f>DT!A3169-INT(DT!A3169)</f>
        <v>0.35104166666860692</v>
      </c>
      <c r="F3169" s="32" t="s">
        <v>240</v>
      </c>
      <c r="G3169" s="39">
        <f>IF(F_SEARCHES!$H3169=1,(VLOOKUP(F_SEARCHES!$A3169,'F_ ORDERS'!A:G,7,FALSE)+VLOOKUP(F_SEARCHES!$A3169,'F_ ORDERS'!A:H,8,FALSE))-(F_SEARCHES!$D3169+F_SEARCHES!$E3169),0)</f>
        <v>0.10883101851504762</v>
      </c>
      <c r="H3169" s="32">
        <f>IFERROR(IF(MATCH(F_SEARCHES!$A3169,'F_ ORDERS'!A:A,0),1,),0)</f>
        <v>1</v>
      </c>
    </row>
    <row r="3170" spans="1:8" x14ac:dyDescent="0.2">
      <c r="A3170" s="37" t="str">
        <f t="shared" si="49"/>
        <v>90.227.50.103|45219|0.102696759262471</v>
      </c>
      <c r="B3170" s="32">
        <v>10168</v>
      </c>
      <c r="C3170" s="32" t="s">
        <v>4075</v>
      </c>
      <c r="D3170" s="38">
        <f>INT(DT!A3170)</f>
        <v>45219</v>
      </c>
      <c r="E3170" s="39">
        <f>DT!A3170-INT(DT!A3170)</f>
        <v>0.10269675926247146</v>
      </c>
      <c r="F3170" s="32" t="s">
        <v>195</v>
      </c>
      <c r="G3170" s="39">
        <f>IF(F_SEARCHES!$H3170=1,(VLOOKUP(F_SEARCHES!$A3170,'F_ ORDERS'!A:G,7,FALSE)+VLOOKUP(F_SEARCHES!$A3170,'F_ ORDERS'!A:H,8,FALSE))-(F_SEARCHES!$D3170+F_SEARCHES!$E3170),0)</f>
        <v>8.8541666664241347E-2</v>
      </c>
      <c r="H3170" s="32">
        <f>IFERROR(IF(MATCH(F_SEARCHES!$A3170,'F_ ORDERS'!A:A,0),1,),0)</f>
        <v>1</v>
      </c>
    </row>
    <row r="3171" spans="1:8" x14ac:dyDescent="0.2">
      <c r="A3171" s="37" t="str">
        <f t="shared" si="49"/>
        <v>90.234.38.26|45183|0.570474537038535</v>
      </c>
      <c r="B3171" s="32">
        <v>10169</v>
      </c>
      <c r="C3171" s="32" t="s">
        <v>4076</v>
      </c>
      <c r="D3171" s="38">
        <f>INT(DT!A3171)</f>
        <v>45183</v>
      </c>
      <c r="E3171" s="39">
        <f>DT!A3171-INT(DT!A3171)</f>
        <v>0.57047453703853535</v>
      </c>
      <c r="F3171" s="32" t="s">
        <v>440</v>
      </c>
      <c r="G3171" s="39">
        <f>IF(F_SEARCHES!$H3171=1,(VLOOKUP(F_SEARCHES!$A3171,'F_ ORDERS'!A:G,7,FALSE)+VLOOKUP(F_SEARCHES!$A3171,'F_ ORDERS'!A:H,8,FALSE))-(F_SEARCHES!$D3171+F_SEARCHES!$E3171),0)</f>
        <v>0</v>
      </c>
      <c r="H3171" s="32">
        <f>IFERROR(IF(MATCH(F_SEARCHES!$A3171,'F_ ORDERS'!A:A,0),1,),0)</f>
        <v>0</v>
      </c>
    </row>
    <row r="3172" spans="1:8" x14ac:dyDescent="0.2">
      <c r="A3172" s="37" t="str">
        <f t="shared" si="49"/>
        <v>90.34.131.101|45033|0.605497685188311</v>
      </c>
      <c r="B3172" s="32">
        <v>10170</v>
      </c>
      <c r="C3172" s="32" t="s">
        <v>4077</v>
      </c>
      <c r="D3172" s="38">
        <f>INT(DT!A3172)</f>
        <v>45033</v>
      </c>
      <c r="E3172" s="39">
        <f>DT!A3172-INT(DT!A3172)</f>
        <v>0.60549768518831115</v>
      </c>
      <c r="F3172" s="32" t="s">
        <v>462</v>
      </c>
      <c r="G3172" s="39">
        <f>IF(F_SEARCHES!$H3172=1,(VLOOKUP(F_SEARCHES!$A3172,'F_ ORDERS'!A:G,7,FALSE)+VLOOKUP(F_SEARCHES!$A3172,'F_ ORDERS'!A:H,8,FALSE))-(F_SEARCHES!$D3172+F_SEARCHES!$E3172),0)</f>
        <v>2.5810185179580003E-3</v>
      </c>
      <c r="H3172" s="32">
        <f>IFERROR(IF(MATCH(F_SEARCHES!$A3172,'F_ ORDERS'!A:A,0),1,),0)</f>
        <v>1</v>
      </c>
    </row>
    <row r="3173" spans="1:8" x14ac:dyDescent="0.2">
      <c r="A3173" s="37" t="str">
        <f t="shared" si="49"/>
        <v>90.44.200.90|45410|0.303819444452529</v>
      </c>
      <c r="B3173" s="32">
        <v>10171</v>
      </c>
      <c r="C3173" s="32" t="s">
        <v>4078</v>
      </c>
      <c r="D3173" s="38">
        <f>INT(DT!A3173)</f>
        <v>45410</v>
      </c>
      <c r="E3173" s="39">
        <f>DT!A3173-INT(DT!A3173)</f>
        <v>0.30381944445252884</v>
      </c>
      <c r="F3173" s="32" t="s">
        <v>184</v>
      </c>
      <c r="G3173" s="39">
        <f>IF(F_SEARCHES!$H3173=1,(VLOOKUP(F_SEARCHES!$A3173,'F_ ORDERS'!A:G,7,FALSE)+VLOOKUP(F_SEARCHES!$A3173,'F_ ORDERS'!A:H,8,FALSE))-(F_SEARCHES!$D3173+F_SEARCHES!$E3173),0)</f>
        <v>0</v>
      </c>
      <c r="H3173" s="32">
        <f>IFERROR(IF(MATCH(F_SEARCHES!$A3173,'F_ ORDERS'!A:A,0),1,),0)</f>
        <v>0</v>
      </c>
    </row>
    <row r="3174" spans="1:8" x14ac:dyDescent="0.2">
      <c r="A3174" s="37" t="str">
        <f t="shared" si="49"/>
        <v>90.70.10.122|44125|0.143379629633273</v>
      </c>
      <c r="B3174" s="32">
        <v>10172</v>
      </c>
      <c r="C3174" s="32" t="s">
        <v>4079</v>
      </c>
      <c r="D3174" s="38">
        <f>INT(DT!A3174)</f>
        <v>44125</v>
      </c>
      <c r="E3174" s="39">
        <f>DT!A3174-INT(DT!A3174)</f>
        <v>0.143379629633273</v>
      </c>
      <c r="F3174" s="32" t="s">
        <v>215</v>
      </c>
      <c r="G3174" s="39">
        <f>IF(F_SEARCHES!$H3174=1,(VLOOKUP(F_SEARCHES!$A3174,'F_ ORDERS'!A:G,7,FALSE)+VLOOKUP(F_SEARCHES!$A3174,'F_ ORDERS'!A:H,8,FALSE))-(F_SEARCHES!$D3174+F_SEARCHES!$E3174),0)</f>
        <v>1.056712962599704E-2</v>
      </c>
      <c r="H3174" s="32">
        <f>IFERROR(IF(MATCH(F_SEARCHES!$A3174,'F_ ORDERS'!A:A,0),1,),0)</f>
        <v>1</v>
      </c>
    </row>
    <row r="3175" spans="1:8" x14ac:dyDescent="0.2">
      <c r="A3175" s="37" t="str">
        <f t="shared" si="49"/>
        <v>90.99.136.124|45428|0.737523148149194</v>
      </c>
      <c r="B3175" s="32">
        <v>10173</v>
      </c>
      <c r="C3175" s="32" t="s">
        <v>4080</v>
      </c>
      <c r="D3175" s="38">
        <f>INT(DT!A3175)</f>
        <v>45428</v>
      </c>
      <c r="E3175" s="39">
        <f>DT!A3175-INT(DT!A3175)</f>
        <v>0.73752314814919373</v>
      </c>
      <c r="F3175" s="32" t="s">
        <v>420</v>
      </c>
      <c r="G3175" s="39">
        <f>IF(F_SEARCHES!$H3175=1,(VLOOKUP(F_SEARCHES!$A3175,'F_ ORDERS'!A:G,7,FALSE)+VLOOKUP(F_SEARCHES!$A3175,'F_ ORDERS'!A:H,8,FALSE))-(F_SEARCHES!$D3175+F_SEARCHES!$E3175),0)</f>
        <v>0</v>
      </c>
      <c r="H3175" s="32">
        <f>IFERROR(IF(MATCH(F_SEARCHES!$A3175,'F_ ORDERS'!A:A,0),1,),0)</f>
        <v>0</v>
      </c>
    </row>
    <row r="3176" spans="1:8" x14ac:dyDescent="0.2">
      <c r="A3176" s="37" t="str">
        <f t="shared" si="49"/>
        <v>91.113.3.168|45151|0.245543981480296</v>
      </c>
      <c r="B3176" s="32">
        <v>10174</v>
      </c>
      <c r="C3176" s="32" t="s">
        <v>4081</v>
      </c>
      <c r="D3176" s="38">
        <f>INT(DT!A3176)</f>
        <v>45151</v>
      </c>
      <c r="E3176" s="39">
        <f>DT!A3176-INT(DT!A3176)</f>
        <v>0.24554398148029577</v>
      </c>
      <c r="F3176" s="32" t="s">
        <v>62</v>
      </c>
      <c r="G3176" s="39">
        <f>IF(F_SEARCHES!$H3176=1,(VLOOKUP(F_SEARCHES!$A3176,'F_ ORDERS'!A:G,7,FALSE)+VLOOKUP(F_SEARCHES!$A3176,'F_ ORDERS'!A:H,8,FALSE))-(F_SEARCHES!$D3176+F_SEARCHES!$E3176),0)</f>
        <v>0.1131944444423425</v>
      </c>
      <c r="H3176" s="32">
        <f>IFERROR(IF(MATCH(F_SEARCHES!$A3176,'F_ ORDERS'!A:A,0),1,),0)</f>
        <v>1</v>
      </c>
    </row>
    <row r="3177" spans="1:8" x14ac:dyDescent="0.2">
      <c r="A3177" s="37" t="str">
        <f t="shared" si="49"/>
        <v>91.120.156.240|41924|0.47853009258688</v>
      </c>
      <c r="B3177" s="32">
        <v>10175</v>
      </c>
      <c r="C3177" s="32" t="s">
        <v>4082</v>
      </c>
      <c r="D3177" s="38">
        <f>INT(DT!A3177)</f>
        <v>41924</v>
      </c>
      <c r="E3177" s="39">
        <f>DT!A3177-INT(DT!A3177)</f>
        <v>0.47853009258687962</v>
      </c>
      <c r="F3177" s="32" t="s">
        <v>453</v>
      </c>
      <c r="G3177" s="39">
        <f>IF(F_SEARCHES!$H3177=1,(VLOOKUP(F_SEARCHES!$A3177,'F_ ORDERS'!A:G,7,FALSE)+VLOOKUP(F_SEARCHES!$A3177,'F_ ORDERS'!A:H,8,FALSE))-(F_SEARCHES!$D3177+F_SEARCHES!$E3177),0)</f>
        <v>4.4328703705104999E-2</v>
      </c>
      <c r="H3177" s="32">
        <f>IFERROR(IF(MATCH(F_SEARCHES!$A3177,'F_ ORDERS'!A:A,0),1,),0)</f>
        <v>1</v>
      </c>
    </row>
    <row r="3178" spans="1:8" x14ac:dyDescent="0.2">
      <c r="A3178" s="37" t="str">
        <f t="shared" si="49"/>
        <v>91.146.74.151|43791|0.972696759257815</v>
      </c>
      <c r="B3178" s="32">
        <v>10176</v>
      </c>
      <c r="C3178" s="32" t="s">
        <v>4083</v>
      </c>
      <c r="D3178" s="38">
        <f>INT(DT!A3178)</f>
        <v>43791</v>
      </c>
      <c r="E3178" s="39">
        <f>DT!A3178-INT(DT!A3178)</f>
        <v>0.97269675925781485</v>
      </c>
      <c r="F3178" s="32" t="s">
        <v>366</v>
      </c>
      <c r="G3178" s="39">
        <f>IF(F_SEARCHES!$H3178=1,(VLOOKUP(F_SEARCHES!$A3178,'F_ ORDERS'!A:G,7,FALSE)+VLOOKUP(F_SEARCHES!$A3178,'F_ ORDERS'!A:H,8,FALSE))-(F_SEARCHES!$D3178+F_SEARCHES!$E3178),0)</f>
        <v>8.1284722218697425E-2</v>
      </c>
      <c r="H3178" s="32">
        <f>IFERROR(IF(MATCH(F_SEARCHES!$A3178,'F_ ORDERS'!A:A,0),1,),0)</f>
        <v>1</v>
      </c>
    </row>
    <row r="3179" spans="1:8" x14ac:dyDescent="0.2">
      <c r="A3179" s="37" t="str">
        <f t="shared" si="49"/>
        <v>91.200.250.152|44710|0.789189814822748</v>
      </c>
      <c r="B3179" s="32">
        <v>10177</v>
      </c>
      <c r="C3179" s="32" t="s">
        <v>4084</v>
      </c>
      <c r="D3179" s="38">
        <f>INT(DT!A3179)</f>
        <v>44710</v>
      </c>
      <c r="E3179" s="39">
        <f>DT!A3179-INT(DT!A3179)</f>
        <v>0.7891898148227483</v>
      </c>
      <c r="F3179" s="32" t="s">
        <v>292</v>
      </c>
      <c r="G3179" s="39">
        <f>IF(F_SEARCHES!$H3179=1,(VLOOKUP(F_SEARCHES!$A3179,'F_ ORDERS'!A:G,7,FALSE)+VLOOKUP(F_SEARCHES!$A3179,'F_ ORDERS'!A:H,8,FALSE))-(F_SEARCHES!$D3179+F_SEARCHES!$E3179),0)</f>
        <v>2.9976851874380372E-3</v>
      </c>
      <c r="H3179" s="32">
        <f>IFERROR(IF(MATCH(F_SEARCHES!$A3179,'F_ ORDERS'!A:A,0),1,),0)</f>
        <v>1</v>
      </c>
    </row>
    <row r="3180" spans="1:8" x14ac:dyDescent="0.2">
      <c r="A3180" s="37" t="str">
        <f t="shared" si="49"/>
        <v>91.242.32.25|45243|0.268888888887886</v>
      </c>
      <c r="B3180" s="32">
        <v>10178</v>
      </c>
      <c r="C3180" s="32" t="s">
        <v>4085</v>
      </c>
      <c r="D3180" s="38">
        <f>INT(DT!A3180)</f>
        <v>45243</v>
      </c>
      <c r="E3180" s="39">
        <f>DT!A3180-INT(DT!A3180)</f>
        <v>0.26888888888788642</v>
      </c>
      <c r="F3180" s="32" t="s">
        <v>293</v>
      </c>
      <c r="G3180" s="39">
        <f>IF(F_SEARCHES!$H3180=1,(VLOOKUP(F_SEARCHES!$A3180,'F_ ORDERS'!A:G,7,FALSE)+VLOOKUP(F_SEARCHES!$A3180,'F_ ORDERS'!A:H,8,FALSE))-(F_SEARCHES!$D3180+F_SEARCHES!$E3180),0)</f>
        <v>0</v>
      </c>
      <c r="H3180" s="32">
        <f>IFERROR(IF(MATCH(F_SEARCHES!$A3180,'F_ ORDERS'!A:A,0),1,),0)</f>
        <v>0</v>
      </c>
    </row>
    <row r="3181" spans="1:8" x14ac:dyDescent="0.2">
      <c r="A3181" s="37" t="str">
        <f t="shared" si="49"/>
        <v>91.5.221.109|44924|0.574803240742767</v>
      </c>
      <c r="B3181" s="32">
        <v>10179</v>
      </c>
      <c r="C3181" s="32" t="s">
        <v>4086</v>
      </c>
      <c r="D3181" s="38">
        <f>INT(DT!A3181)</f>
        <v>44924</v>
      </c>
      <c r="E3181" s="39">
        <f>DT!A3181-INT(DT!A3181)</f>
        <v>0.57480324074276723</v>
      </c>
      <c r="F3181" s="32" t="s">
        <v>234</v>
      </c>
      <c r="G3181" s="39">
        <f>IF(F_SEARCHES!$H3181=1,(VLOOKUP(F_SEARCHES!$A3181,'F_ ORDERS'!A:G,7,FALSE)+VLOOKUP(F_SEARCHES!$A3181,'F_ ORDERS'!A:H,8,FALSE))-(F_SEARCHES!$D3181+F_SEARCHES!$E3181),0)</f>
        <v>0</v>
      </c>
      <c r="H3181" s="32">
        <f>IFERROR(IF(MATCH(F_SEARCHES!$A3181,'F_ ORDERS'!A:A,0),1,),0)</f>
        <v>0</v>
      </c>
    </row>
    <row r="3182" spans="1:8" x14ac:dyDescent="0.2">
      <c r="A3182" s="37" t="str">
        <f t="shared" si="49"/>
        <v>91.55.77.217|45245|0.246770833342453</v>
      </c>
      <c r="B3182" s="32">
        <v>10180</v>
      </c>
      <c r="C3182" s="32" t="s">
        <v>4087</v>
      </c>
      <c r="D3182" s="38">
        <f>INT(DT!A3182)</f>
        <v>45245</v>
      </c>
      <c r="E3182" s="39">
        <f>DT!A3182-INT(DT!A3182)</f>
        <v>0.24677083334245253</v>
      </c>
      <c r="F3182" s="32" t="s">
        <v>451</v>
      </c>
      <c r="G3182" s="39">
        <f>IF(F_SEARCHES!$H3182=1,(VLOOKUP(F_SEARCHES!$A3182,'F_ ORDERS'!A:G,7,FALSE)+VLOOKUP(F_SEARCHES!$A3182,'F_ ORDERS'!A:H,8,FALSE))-(F_SEARCHES!$D3182+F_SEARCHES!$E3182),0)</f>
        <v>6.606481481139781E-2</v>
      </c>
      <c r="H3182" s="32">
        <f>IFERROR(IF(MATCH(F_SEARCHES!$A3182,'F_ ORDERS'!A:A,0),1,),0)</f>
        <v>1</v>
      </c>
    </row>
    <row r="3183" spans="1:8" x14ac:dyDescent="0.2">
      <c r="A3183" s="37" t="str">
        <f t="shared" si="49"/>
        <v>91.73.255.189|44299|0.799432870371675</v>
      </c>
      <c r="B3183" s="32">
        <v>10181</v>
      </c>
      <c r="C3183" s="32" t="s">
        <v>4088</v>
      </c>
      <c r="D3183" s="38">
        <f>INT(DT!A3183)</f>
        <v>44299</v>
      </c>
      <c r="E3183" s="39">
        <f>DT!A3183-INT(DT!A3183)</f>
        <v>0.79943287037167465</v>
      </c>
      <c r="F3183" s="32" t="s">
        <v>470</v>
      </c>
      <c r="G3183" s="39">
        <f>IF(F_SEARCHES!$H3183=1,(VLOOKUP(F_SEARCHES!$A3183,'F_ ORDERS'!A:G,7,FALSE)+VLOOKUP(F_SEARCHES!$A3183,'F_ ORDERS'!A:H,8,FALSE))-(F_SEARCHES!$D3183+F_SEARCHES!$E3183),0)</f>
        <v>5.9016203704231884E-2</v>
      </c>
      <c r="H3183" s="32">
        <f>IFERROR(IF(MATCH(F_SEARCHES!$A3183,'F_ ORDERS'!A:A,0),1,),0)</f>
        <v>1</v>
      </c>
    </row>
    <row r="3184" spans="1:8" x14ac:dyDescent="0.2">
      <c r="A3184" s="37" t="str">
        <f t="shared" si="49"/>
        <v>92.102.77.29|44513|0.103136574070959</v>
      </c>
      <c r="B3184" s="32">
        <v>10182</v>
      </c>
      <c r="C3184" s="32" t="s">
        <v>4089</v>
      </c>
      <c r="D3184" s="38">
        <f>INT(DT!A3184)</f>
        <v>44513</v>
      </c>
      <c r="E3184" s="39">
        <f>DT!A3184-INT(DT!A3184)</f>
        <v>0.10313657407095889</v>
      </c>
      <c r="F3184" s="32" t="s">
        <v>54</v>
      </c>
      <c r="G3184" s="39">
        <f>IF(F_SEARCHES!$H3184=1,(VLOOKUP(F_SEARCHES!$A3184,'F_ ORDERS'!A:G,7,FALSE)+VLOOKUP(F_SEARCHES!$A3184,'F_ ORDERS'!A:H,8,FALSE))-(F_SEARCHES!$D3184+F_SEARCHES!$E3184),0)</f>
        <v>0</v>
      </c>
      <c r="H3184" s="32">
        <f>IFERROR(IF(MATCH(F_SEARCHES!$A3184,'F_ ORDERS'!A:A,0),1,),0)</f>
        <v>0</v>
      </c>
    </row>
    <row r="3185" spans="1:8" x14ac:dyDescent="0.2">
      <c r="A3185" s="37" t="str">
        <f t="shared" si="49"/>
        <v>92.114.188.236|43192|0.128449074072705</v>
      </c>
      <c r="B3185" s="32">
        <v>10183</v>
      </c>
      <c r="C3185" s="32" t="s">
        <v>4090</v>
      </c>
      <c r="D3185" s="38">
        <f>INT(DT!A3185)</f>
        <v>43192</v>
      </c>
      <c r="E3185" s="39">
        <f>DT!A3185-INT(DT!A3185)</f>
        <v>0.12844907407270512</v>
      </c>
      <c r="F3185" s="32" t="s">
        <v>218</v>
      </c>
      <c r="G3185" s="39">
        <f>IF(F_SEARCHES!$H3185=1,(VLOOKUP(F_SEARCHES!$A3185,'F_ ORDERS'!A:G,7,FALSE)+VLOOKUP(F_SEARCHES!$A3185,'F_ ORDERS'!A:H,8,FALSE))-(F_SEARCHES!$D3185+F_SEARCHES!$E3185),0)</f>
        <v>0</v>
      </c>
      <c r="H3185" s="32">
        <f>IFERROR(IF(MATCH(F_SEARCHES!$A3185,'F_ ORDERS'!A:A,0),1,),0)</f>
        <v>0</v>
      </c>
    </row>
    <row r="3186" spans="1:8" x14ac:dyDescent="0.2">
      <c r="A3186" s="37" t="str">
        <f t="shared" si="49"/>
        <v>92.119.167.77|45025|0.353148148147739</v>
      </c>
      <c r="B3186" s="32">
        <v>10184</v>
      </c>
      <c r="C3186" s="32" t="s">
        <v>4091</v>
      </c>
      <c r="D3186" s="38">
        <f>INT(DT!A3186)</f>
        <v>45025</v>
      </c>
      <c r="E3186" s="39">
        <f>DT!A3186-INT(DT!A3186)</f>
        <v>0.35314814814773854</v>
      </c>
      <c r="F3186" s="32" t="s">
        <v>383</v>
      </c>
      <c r="G3186" s="39">
        <f>IF(F_SEARCHES!$H3186=1,(VLOOKUP(F_SEARCHES!$A3186,'F_ ORDERS'!A:G,7,FALSE)+VLOOKUP(F_SEARCHES!$A3186,'F_ ORDERS'!A:H,8,FALSE))-(F_SEARCHES!$D3186+F_SEARCHES!$E3186),0)</f>
        <v>1.5821759261598345E-2</v>
      </c>
      <c r="H3186" s="32">
        <f>IFERROR(IF(MATCH(F_SEARCHES!$A3186,'F_ ORDERS'!A:A,0),1,),0)</f>
        <v>1</v>
      </c>
    </row>
    <row r="3187" spans="1:8" x14ac:dyDescent="0.2">
      <c r="A3187" s="37" t="str">
        <f t="shared" si="49"/>
        <v>92.134.153.70|44015|0.580289351848478</v>
      </c>
      <c r="B3187" s="32">
        <v>10185</v>
      </c>
      <c r="C3187" s="32" t="s">
        <v>4092</v>
      </c>
      <c r="D3187" s="38">
        <f>INT(DT!A3187)</f>
        <v>44015</v>
      </c>
      <c r="E3187" s="39">
        <f>DT!A3187-INT(DT!A3187)</f>
        <v>0.58028935184847796</v>
      </c>
      <c r="F3187" s="32" t="s">
        <v>100</v>
      </c>
      <c r="G3187" s="39">
        <f>IF(F_SEARCHES!$H3187=1,(VLOOKUP(F_SEARCHES!$A3187,'F_ ORDERS'!A:G,7,FALSE)+VLOOKUP(F_SEARCHES!$A3187,'F_ ORDERS'!A:H,8,FALSE))-(F_SEARCHES!$D3187+F_SEARCHES!$E3187),0)</f>
        <v>0</v>
      </c>
      <c r="H3187" s="32">
        <f>IFERROR(IF(MATCH(F_SEARCHES!$A3187,'F_ ORDERS'!A:A,0),1,),0)</f>
        <v>0</v>
      </c>
    </row>
    <row r="3188" spans="1:8" x14ac:dyDescent="0.2">
      <c r="A3188" s="37" t="str">
        <f t="shared" si="49"/>
        <v>92.19.153.180|44672|0.657615740739857</v>
      </c>
      <c r="B3188" s="32">
        <v>10186</v>
      </c>
      <c r="C3188" s="32" t="s">
        <v>4093</v>
      </c>
      <c r="D3188" s="38">
        <f>INT(DT!A3188)</f>
        <v>44672</v>
      </c>
      <c r="E3188" s="39">
        <f>DT!A3188-INT(DT!A3188)</f>
        <v>0.65761574073985685</v>
      </c>
      <c r="F3188" s="32" t="s">
        <v>77</v>
      </c>
      <c r="G3188" s="39">
        <f>IF(F_SEARCHES!$H3188=1,(VLOOKUP(F_SEARCHES!$A3188,'F_ ORDERS'!A:G,7,FALSE)+VLOOKUP(F_SEARCHES!$A3188,'F_ ORDERS'!A:H,8,FALSE))-(F_SEARCHES!$D3188+F_SEARCHES!$E3188),0)</f>
        <v>2.7731481481168885E-2</v>
      </c>
      <c r="H3188" s="32">
        <f>IFERROR(IF(MATCH(F_SEARCHES!$A3188,'F_ ORDERS'!A:A,0),1,),0)</f>
        <v>1</v>
      </c>
    </row>
    <row r="3189" spans="1:8" x14ac:dyDescent="0.2">
      <c r="A3189" s="37" t="str">
        <f t="shared" si="49"/>
        <v>92.20.16.181|45049|0.250069444453402</v>
      </c>
      <c r="B3189" s="32">
        <v>10187</v>
      </c>
      <c r="C3189" s="32" t="s">
        <v>4094</v>
      </c>
      <c r="D3189" s="38">
        <f>INT(DT!A3189)</f>
        <v>45049</v>
      </c>
      <c r="E3189" s="39">
        <f>DT!A3189-INT(DT!A3189)</f>
        <v>0.25006944445340196</v>
      </c>
      <c r="F3189" s="32" t="s">
        <v>121</v>
      </c>
      <c r="G3189" s="39">
        <f>IF(F_SEARCHES!$H3189=1,(VLOOKUP(F_SEARCHES!$A3189,'F_ ORDERS'!A:G,7,FALSE)+VLOOKUP(F_SEARCHES!$A3189,'F_ ORDERS'!A:H,8,FALSE))-(F_SEARCHES!$D3189+F_SEARCHES!$E3189),0)</f>
        <v>1.6793981478258502E-2</v>
      </c>
      <c r="H3189" s="32">
        <f>IFERROR(IF(MATCH(F_SEARCHES!$A3189,'F_ ORDERS'!A:A,0),1,),0)</f>
        <v>1</v>
      </c>
    </row>
    <row r="3190" spans="1:8" x14ac:dyDescent="0.2">
      <c r="A3190" s="37" t="str">
        <f t="shared" si="49"/>
        <v>92.20.63.253|45052|0.503391203703359</v>
      </c>
      <c r="B3190" s="32">
        <v>10188</v>
      </c>
      <c r="C3190" s="32" t="s">
        <v>4095</v>
      </c>
      <c r="D3190" s="38">
        <f>INT(DT!A3190)</f>
        <v>45052</v>
      </c>
      <c r="E3190" s="39">
        <f>DT!A3190-INT(DT!A3190)</f>
        <v>0.50339120370335877</v>
      </c>
      <c r="F3190" s="32" t="s">
        <v>299</v>
      </c>
      <c r="G3190" s="39">
        <f>IF(F_SEARCHES!$H3190=1,(VLOOKUP(F_SEARCHES!$A3190,'F_ ORDERS'!A:G,7,FALSE)+VLOOKUP(F_SEARCHES!$A3190,'F_ ORDERS'!A:H,8,FALSE))-(F_SEARCHES!$D3190+F_SEARCHES!$E3190),0)</f>
        <v>0</v>
      </c>
      <c r="H3190" s="32">
        <f>IFERROR(IF(MATCH(F_SEARCHES!$A3190,'F_ ORDERS'!A:A,0),1,),0)</f>
        <v>0</v>
      </c>
    </row>
    <row r="3191" spans="1:8" x14ac:dyDescent="0.2">
      <c r="A3191" s="37" t="str">
        <f t="shared" si="49"/>
        <v>92.26.16.4|45041|0.00800925926159834</v>
      </c>
      <c r="B3191" s="32">
        <v>10189</v>
      </c>
      <c r="C3191" s="32" t="s">
        <v>4096</v>
      </c>
      <c r="D3191" s="38">
        <f>INT(DT!A3191)</f>
        <v>45041</v>
      </c>
      <c r="E3191" s="39">
        <f>DT!A3191-INT(DT!A3191)</f>
        <v>8.0092592615983449E-3</v>
      </c>
      <c r="F3191" s="32" t="s">
        <v>425</v>
      </c>
      <c r="G3191" s="39">
        <f>IF(F_SEARCHES!$H3191=1,(VLOOKUP(F_SEARCHES!$A3191,'F_ ORDERS'!A:G,7,FALSE)+VLOOKUP(F_SEARCHES!$A3191,'F_ ORDERS'!A:H,8,FALSE))-(F_SEARCHES!$D3191+F_SEARCHES!$E3191),0)</f>
        <v>0.11918981481721858</v>
      </c>
      <c r="H3191" s="32">
        <f>IFERROR(IF(MATCH(F_SEARCHES!$A3191,'F_ ORDERS'!A:A,0),1,),0)</f>
        <v>1</v>
      </c>
    </row>
    <row r="3192" spans="1:8" x14ac:dyDescent="0.2">
      <c r="A3192" s="37" t="str">
        <f t="shared" si="49"/>
        <v>92.31.229.220|45282|0.31604166667239</v>
      </c>
      <c r="B3192" s="32">
        <v>10190</v>
      </c>
      <c r="C3192" s="32" t="s">
        <v>4097</v>
      </c>
      <c r="D3192" s="38">
        <f>INT(DT!A3192)</f>
        <v>45282</v>
      </c>
      <c r="E3192" s="39">
        <f>DT!A3192-INT(DT!A3192)</f>
        <v>0.31604166667239042</v>
      </c>
      <c r="F3192" s="32" t="s">
        <v>197</v>
      </c>
      <c r="G3192" s="39">
        <f>IF(F_SEARCHES!$H3192=1,(VLOOKUP(F_SEARCHES!$A3192,'F_ ORDERS'!A:G,7,FALSE)+VLOOKUP(F_SEARCHES!$A3192,'F_ ORDERS'!A:H,8,FALSE))-(F_SEARCHES!$D3192+F_SEARCHES!$E3192),0)</f>
        <v>9.8078703704231884E-2</v>
      </c>
      <c r="H3192" s="32">
        <f>IFERROR(IF(MATCH(F_SEARCHES!$A3192,'F_ ORDERS'!A:A,0),1,),0)</f>
        <v>1</v>
      </c>
    </row>
    <row r="3193" spans="1:8" x14ac:dyDescent="0.2">
      <c r="A3193" s="37" t="str">
        <f t="shared" si="49"/>
        <v>92.42.161.118|45145|0.47853009258688</v>
      </c>
      <c r="B3193" s="32">
        <v>10191</v>
      </c>
      <c r="C3193" s="32" t="s">
        <v>4098</v>
      </c>
      <c r="D3193" s="38">
        <f>INT(DT!A3193)</f>
        <v>45145</v>
      </c>
      <c r="E3193" s="39">
        <f>DT!A3193-INT(DT!A3193)</f>
        <v>0.47853009258687962</v>
      </c>
      <c r="F3193" s="32" t="s">
        <v>290</v>
      </c>
      <c r="G3193" s="39">
        <f>IF(F_SEARCHES!$H3193=1,(VLOOKUP(F_SEARCHES!$A3193,'F_ ORDERS'!A:G,7,FALSE)+VLOOKUP(F_SEARCHES!$A3193,'F_ ORDERS'!A:H,8,FALSE))-(F_SEARCHES!$D3193+F_SEARCHES!$E3193),0)</f>
        <v>0</v>
      </c>
      <c r="H3193" s="32">
        <f>IFERROR(IF(MATCH(F_SEARCHES!$A3193,'F_ ORDERS'!A:A,0),1,),0)</f>
        <v>0</v>
      </c>
    </row>
    <row r="3194" spans="1:8" x14ac:dyDescent="0.2">
      <c r="A3194" s="37" t="str">
        <f t="shared" si="49"/>
        <v>92.51.1.3|43595|0.0927662037065602</v>
      </c>
      <c r="B3194" s="32">
        <v>10192</v>
      </c>
      <c r="C3194" s="32" t="s">
        <v>4099</v>
      </c>
      <c r="D3194" s="38">
        <f>INT(DT!A3194)</f>
        <v>43595</v>
      </c>
      <c r="E3194" s="39">
        <f>DT!A3194-INT(DT!A3194)</f>
        <v>9.2766203706560191E-2</v>
      </c>
      <c r="F3194" s="32" t="s">
        <v>211</v>
      </c>
      <c r="G3194" s="39">
        <f>IF(F_SEARCHES!$H3194=1,(VLOOKUP(F_SEARCHES!$A3194,'F_ ORDERS'!A:G,7,FALSE)+VLOOKUP(F_SEARCHES!$A3194,'F_ ORDERS'!A:H,8,FALSE))-(F_SEARCHES!$D3194+F_SEARCHES!$E3194),0)</f>
        <v>7.0324074076779652E-2</v>
      </c>
      <c r="H3194" s="32">
        <f>IFERROR(IF(MATCH(F_SEARCHES!$A3194,'F_ ORDERS'!A:A,0),1,),0)</f>
        <v>1</v>
      </c>
    </row>
    <row r="3195" spans="1:8" x14ac:dyDescent="0.2">
      <c r="A3195" s="37" t="str">
        <f t="shared" si="49"/>
        <v>92.92.119.49|42171|0.141388888892834</v>
      </c>
      <c r="B3195" s="32">
        <v>10193</v>
      </c>
      <c r="C3195" s="32" t="s">
        <v>4100</v>
      </c>
      <c r="D3195" s="38">
        <f>INT(DT!A3195)</f>
        <v>42171</v>
      </c>
      <c r="E3195" s="39">
        <f>DT!A3195-INT(DT!A3195)</f>
        <v>0.14138888889283407</v>
      </c>
      <c r="F3195" s="32" t="s">
        <v>309</v>
      </c>
      <c r="G3195" s="39">
        <f>IF(F_SEARCHES!$H3195=1,(VLOOKUP(F_SEARCHES!$A3195,'F_ ORDERS'!A:G,7,FALSE)+VLOOKUP(F_SEARCHES!$A3195,'F_ ORDERS'!A:H,8,FALSE))-(F_SEARCHES!$D3195+F_SEARCHES!$E3195),0)</f>
        <v>0</v>
      </c>
      <c r="H3195" s="32">
        <f>IFERROR(IF(MATCH(F_SEARCHES!$A3195,'F_ ORDERS'!A:A,0),1,),0)</f>
        <v>0</v>
      </c>
    </row>
    <row r="3196" spans="1:8" x14ac:dyDescent="0.2">
      <c r="A3196" s="37" t="str">
        <f t="shared" si="49"/>
        <v>93.102.38.125|45190|0.0534490740828915</v>
      </c>
      <c r="B3196" s="32">
        <v>10194</v>
      </c>
      <c r="C3196" s="32" t="s">
        <v>4101</v>
      </c>
      <c r="D3196" s="38">
        <f>INT(DT!A3196)</f>
        <v>45190</v>
      </c>
      <c r="E3196" s="39">
        <f>DT!A3196-INT(DT!A3196)</f>
        <v>5.3449074082891457E-2</v>
      </c>
      <c r="F3196" s="32" t="s">
        <v>266</v>
      </c>
      <c r="G3196" s="39">
        <f>IF(F_SEARCHES!$H3196=1,(VLOOKUP(F_SEARCHES!$A3196,'F_ ORDERS'!A:G,7,FALSE)+VLOOKUP(F_SEARCHES!$A3196,'F_ ORDERS'!A:H,8,FALSE))-(F_SEARCHES!$D3196+F_SEARCHES!$E3196),0)</f>
        <v>8.8622685187146999E-2</v>
      </c>
      <c r="H3196" s="32">
        <f>IFERROR(IF(MATCH(F_SEARCHES!$A3196,'F_ ORDERS'!A:A,0),1,),0)</f>
        <v>1</v>
      </c>
    </row>
    <row r="3197" spans="1:8" x14ac:dyDescent="0.2">
      <c r="A3197" s="37" t="str">
        <f t="shared" si="49"/>
        <v>93.128.197.91|42864|0.945902777777519</v>
      </c>
      <c r="B3197" s="32">
        <v>10195</v>
      </c>
      <c r="C3197" s="32" t="s">
        <v>4102</v>
      </c>
      <c r="D3197" s="38">
        <f>INT(DT!A3197)</f>
        <v>42864</v>
      </c>
      <c r="E3197" s="39">
        <f>DT!A3197-INT(DT!A3197)</f>
        <v>0.94590277777751908</v>
      </c>
      <c r="F3197" s="32" t="s">
        <v>275</v>
      </c>
      <c r="G3197" s="39">
        <f>IF(F_SEARCHES!$H3197=1,(VLOOKUP(F_SEARCHES!$A3197,'F_ ORDERS'!A:G,7,FALSE)+VLOOKUP(F_SEARCHES!$A3197,'F_ ORDERS'!A:H,8,FALSE))-(F_SEARCHES!$D3197+F_SEARCHES!$E3197),0)</f>
        <v>3.4201388887595385E-2</v>
      </c>
      <c r="H3197" s="32">
        <f>IFERROR(IF(MATCH(F_SEARCHES!$A3197,'F_ ORDERS'!A:A,0),1,),0)</f>
        <v>1</v>
      </c>
    </row>
    <row r="3198" spans="1:8" x14ac:dyDescent="0.2">
      <c r="A3198" s="37" t="str">
        <f t="shared" si="49"/>
        <v>93.171.25.219|45370|0.793217592603469</v>
      </c>
      <c r="B3198" s="32">
        <v>10196</v>
      </c>
      <c r="C3198" s="32" t="s">
        <v>4103</v>
      </c>
      <c r="D3198" s="38">
        <f>INT(DT!A3198)</f>
        <v>45370</v>
      </c>
      <c r="E3198" s="39">
        <f>DT!A3198-INT(DT!A3198)</f>
        <v>0.7932175926034688</v>
      </c>
      <c r="F3198" s="32" t="s">
        <v>231</v>
      </c>
      <c r="G3198" s="39">
        <f>IF(F_SEARCHES!$H3198=1,(VLOOKUP(F_SEARCHES!$A3198,'F_ ORDERS'!A:G,7,FALSE)+VLOOKUP(F_SEARCHES!$A3198,'F_ ORDERS'!A:H,8,FALSE))-(F_SEARCHES!$D3198+F_SEARCHES!$E3198),0)</f>
        <v>1.287037037400296E-2</v>
      </c>
      <c r="H3198" s="32">
        <f>IFERROR(IF(MATCH(F_SEARCHES!$A3198,'F_ ORDERS'!A:A,0),1,),0)</f>
        <v>1</v>
      </c>
    </row>
    <row r="3199" spans="1:8" x14ac:dyDescent="0.2">
      <c r="A3199" s="37" t="str">
        <f t="shared" si="49"/>
        <v>93.173.241.43|45095|0.122245370366727</v>
      </c>
      <c r="B3199" s="32">
        <v>10197</v>
      </c>
      <c r="C3199" s="32" t="s">
        <v>4104</v>
      </c>
      <c r="D3199" s="38">
        <f>INT(DT!A3199)</f>
        <v>45095</v>
      </c>
      <c r="E3199" s="39">
        <f>DT!A3199-INT(DT!A3199)</f>
        <v>0.122245370366727</v>
      </c>
      <c r="F3199" s="32" t="s">
        <v>162</v>
      </c>
      <c r="G3199" s="39">
        <f>IF(F_SEARCHES!$H3199=1,(VLOOKUP(F_SEARCHES!$A3199,'F_ ORDERS'!A:G,7,FALSE)+VLOOKUP(F_SEARCHES!$A3199,'F_ ORDERS'!A:H,8,FALSE))-(F_SEARCHES!$D3199+F_SEARCHES!$E3199),0)</f>
        <v>0</v>
      </c>
      <c r="H3199" s="32">
        <f>IFERROR(IF(MATCH(F_SEARCHES!$A3199,'F_ ORDERS'!A:A,0),1,),0)</f>
        <v>0</v>
      </c>
    </row>
    <row r="3200" spans="1:8" x14ac:dyDescent="0.2">
      <c r="A3200" s="37" t="str">
        <f t="shared" si="49"/>
        <v>93.173.33.50|42787|0.0172685185170849</v>
      </c>
      <c r="B3200" s="32">
        <v>10198</v>
      </c>
      <c r="C3200" s="32" t="s">
        <v>4105</v>
      </c>
      <c r="D3200" s="38">
        <f>INT(DT!A3200)</f>
        <v>42787</v>
      </c>
      <c r="E3200" s="39">
        <f>DT!A3200-INT(DT!A3200)</f>
        <v>1.7268518517084885E-2</v>
      </c>
      <c r="F3200" s="32" t="s">
        <v>143</v>
      </c>
      <c r="G3200" s="39">
        <f>IF(F_SEARCHES!$H3200=1,(VLOOKUP(F_SEARCHES!$A3200,'F_ ORDERS'!A:G,7,FALSE)+VLOOKUP(F_SEARCHES!$A3200,'F_ ORDERS'!A:H,8,FALSE))-(F_SEARCHES!$D3200+F_SEARCHES!$E3200),0)</f>
        <v>5.7337962964083999E-2</v>
      </c>
      <c r="H3200" s="32">
        <f>IFERROR(IF(MATCH(F_SEARCHES!$A3200,'F_ ORDERS'!A:A,0),1,),0)</f>
        <v>1</v>
      </c>
    </row>
    <row r="3201" spans="1:8" x14ac:dyDescent="0.2">
      <c r="A3201" s="37" t="str">
        <f t="shared" si="49"/>
        <v>93.182.236.170|45426|0.283194444447872</v>
      </c>
      <c r="B3201" s="32">
        <v>10199</v>
      </c>
      <c r="C3201" s="32" t="s">
        <v>4106</v>
      </c>
      <c r="D3201" s="38">
        <f>INT(DT!A3201)</f>
        <v>45426</v>
      </c>
      <c r="E3201" s="39">
        <f>DT!A3201-INT(DT!A3201)</f>
        <v>0.28319444444787223</v>
      </c>
      <c r="F3201" s="32" t="s">
        <v>266</v>
      </c>
      <c r="G3201" s="39">
        <f>IF(F_SEARCHES!$H3201=1,(VLOOKUP(F_SEARCHES!$A3201,'F_ ORDERS'!A:G,7,FALSE)+VLOOKUP(F_SEARCHES!$A3201,'F_ ORDERS'!A:H,8,FALSE))-(F_SEARCHES!$D3201+F_SEARCHES!$E3201),0)</f>
        <v>4.3032407404098194E-2</v>
      </c>
      <c r="H3201" s="32">
        <f>IFERROR(IF(MATCH(F_SEARCHES!$A3201,'F_ ORDERS'!A:A,0),1,),0)</f>
        <v>1</v>
      </c>
    </row>
    <row r="3202" spans="1:8" x14ac:dyDescent="0.2">
      <c r="A3202" s="37" t="str">
        <f t="shared" ref="A3202:A3265" si="50">C3202 &amp; "|" &amp; D3202 &amp; "|" &amp; E3202</f>
        <v>93.207.167.150|42685|0.375023148153559</v>
      </c>
      <c r="B3202" s="32">
        <v>10200</v>
      </c>
      <c r="C3202" s="32" t="s">
        <v>4107</v>
      </c>
      <c r="D3202" s="38">
        <f>INT(DT!A3202)</f>
        <v>42685</v>
      </c>
      <c r="E3202" s="39">
        <f>DT!A3202-INT(DT!A3202)</f>
        <v>0.3750231481535593</v>
      </c>
      <c r="F3202" s="32" t="s">
        <v>449</v>
      </c>
      <c r="G3202" s="39">
        <f>IF(F_SEARCHES!$H3202=1,(VLOOKUP(F_SEARCHES!$A3202,'F_ ORDERS'!A:G,7,FALSE)+VLOOKUP(F_SEARCHES!$A3202,'F_ ORDERS'!A:H,8,FALSE))-(F_SEARCHES!$D3202+F_SEARCHES!$E3202),0)</f>
        <v>0</v>
      </c>
      <c r="H3202" s="32">
        <f>IFERROR(IF(MATCH(F_SEARCHES!$A3202,'F_ ORDERS'!A:A,0),1,),0)</f>
        <v>0</v>
      </c>
    </row>
    <row r="3203" spans="1:8" x14ac:dyDescent="0.2">
      <c r="A3203" s="37" t="str">
        <f t="shared" si="50"/>
        <v>93.238.173.159|45340|0.470613425917691</v>
      </c>
      <c r="B3203" s="32">
        <v>10201</v>
      </c>
      <c r="C3203" s="32" t="s">
        <v>4108</v>
      </c>
      <c r="D3203" s="38">
        <f>INT(DT!A3203)</f>
        <v>45340</v>
      </c>
      <c r="E3203" s="39">
        <f>DT!A3203-INT(DT!A3203)</f>
        <v>0.47061342591769062</v>
      </c>
      <c r="F3203" s="32" t="s">
        <v>121</v>
      </c>
      <c r="G3203" s="39">
        <f>IF(F_SEARCHES!$H3203=1,(VLOOKUP(F_SEARCHES!$A3203,'F_ ORDERS'!A:G,7,FALSE)+VLOOKUP(F_SEARCHES!$A3203,'F_ ORDERS'!A:H,8,FALSE))-(F_SEARCHES!$D3203+F_SEARCHES!$E3203),0)</f>
        <v>9.1967592590663116E-2</v>
      </c>
      <c r="H3203" s="32">
        <f>IFERROR(IF(MATCH(F_SEARCHES!$A3203,'F_ ORDERS'!A:A,0),1,),0)</f>
        <v>1</v>
      </c>
    </row>
    <row r="3204" spans="1:8" x14ac:dyDescent="0.2">
      <c r="A3204" s="37" t="str">
        <f t="shared" si="50"/>
        <v>93.247.246.197|43491|0.132488425922929</v>
      </c>
      <c r="B3204" s="32">
        <v>10202</v>
      </c>
      <c r="C3204" s="32" t="s">
        <v>4109</v>
      </c>
      <c r="D3204" s="38">
        <f>INT(DT!A3204)</f>
        <v>43491</v>
      </c>
      <c r="E3204" s="39">
        <f>DT!A3204-INT(DT!A3204)</f>
        <v>0.13248842592292931</v>
      </c>
      <c r="F3204" s="32" t="s">
        <v>469</v>
      </c>
      <c r="G3204" s="39">
        <f>IF(F_SEARCHES!$H3204=1,(VLOOKUP(F_SEARCHES!$A3204,'F_ ORDERS'!A:G,7,FALSE)+VLOOKUP(F_SEARCHES!$A3204,'F_ ORDERS'!A:H,8,FALSE))-(F_SEARCHES!$D3204+F_SEARCHES!$E3204),0)</f>
        <v>0</v>
      </c>
      <c r="H3204" s="32">
        <f>IFERROR(IF(MATCH(F_SEARCHES!$A3204,'F_ ORDERS'!A:A,0),1,),0)</f>
        <v>0</v>
      </c>
    </row>
    <row r="3205" spans="1:8" x14ac:dyDescent="0.2">
      <c r="A3205" s="37" t="str">
        <f t="shared" si="50"/>
        <v>93.56.230.181|45328|0.987812500003201</v>
      </c>
      <c r="B3205" s="32">
        <v>10203</v>
      </c>
      <c r="C3205" s="32" t="s">
        <v>4110</v>
      </c>
      <c r="D3205" s="38">
        <f>INT(DT!A3205)</f>
        <v>45328</v>
      </c>
      <c r="E3205" s="39">
        <f>DT!A3205-INT(DT!A3205)</f>
        <v>0.98781250000320142</v>
      </c>
      <c r="F3205" s="32" t="s">
        <v>485</v>
      </c>
      <c r="G3205" s="39">
        <f>IF(F_SEARCHES!$H3205=1,(VLOOKUP(F_SEARCHES!$A3205,'F_ ORDERS'!A:G,7,FALSE)+VLOOKUP(F_SEARCHES!$A3205,'F_ ORDERS'!A:H,8,FALSE))-(F_SEARCHES!$D3205+F_SEARCHES!$E3205),0)</f>
        <v>0</v>
      </c>
      <c r="H3205" s="32">
        <f>IFERROR(IF(MATCH(F_SEARCHES!$A3205,'F_ ORDERS'!A:A,0),1,),0)</f>
        <v>0</v>
      </c>
    </row>
    <row r="3206" spans="1:8" x14ac:dyDescent="0.2">
      <c r="A3206" s="37" t="str">
        <f t="shared" si="50"/>
        <v>93.61.220.0|45311|0.235648148147448</v>
      </c>
      <c r="B3206" s="32">
        <v>10204</v>
      </c>
      <c r="C3206" s="32" t="s">
        <v>4111</v>
      </c>
      <c r="D3206" s="38">
        <f>INT(DT!A3206)</f>
        <v>45311</v>
      </c>
      <c r="E3206" s="39">
        <f>DT!A3206-INT(DT!A3206)</f>
        <v>0.2356481481474475</v>
      </c>
      <c r="F3206" s="32" t="s">
        <v>248</v>
      </c>
      <c r="G3206" s="39">
        <f>IF(F_SEARCHES!$H3206=1,(VLOOKUP(F_SEARCHES!$A3206,'F_ ORDERS'!A:G,7,FALSE)+VLOOKUP(F_SEARCHES!$A3206,'F_ ORDERS'!A:H,8,FALSE))-(F_SEARCHES!$D3206+F_SEARCHES!$E3206),0)</f>
        <v>4.4317129628325347E-2</v>
      </c>
      <c r="H3206" s="32">
        <f>IFERROR(IF(MATCH(F_SEARCHES!$A3206,'F_ ORDERS'!A:A,0),1,),0)</f>
        <v>1</v>
      </c>
    </row>
    <row r="3207" spans="1:8" x14ac:dyDescent="0.2">
      <c r="A3207" s="37" t="str">
        <f t="shared" si="50"/>
        <v>93.75.208.212|43823|0.587777777778683</v>
      </c>
      <c r="B3207" s="32">
        <v>10205</v>
      </c>
      <c r="C3207" s="32" t="s">
        <v>4112</v>
      </c>
      <c r="D3207" s="38">
        <f>INT(DT!A3207)</f>
        <v>43823</v>
      </c>
      <c r="E3207" s="39">
        <f>DT!A3207-INT(DT!A3207)</f>
        <v>0.58777777777868323</v>
      </c>
      <c r="F3207" s="32" t="s">
        <v>316</v>
      </c>
      <c r="G3207" s="39">
        <f>IF(F_SEARCHES!$H3207=1,(VLOOKUP(F_SEARCHES!$A3207,'F_ ORDERS'!A:G,7,FALSE)+VLOOKUP(F_SEARCHES!$A3207,'F_ ORDERS'!A:H,8,FALSE))-(F_SEARCHES!$D3207+F_SEARCHES!$E3207),0)</f>
        <v>4.4305555558821652E-2</v>
      </c>
      <c r="H3207" s="32">
        <f>IFERROR(IF(MATCH(F_SEARCHES!$A3207,'F_ ORDERS'!A:A,0),1,),0)</f>
        <v>1</v>
      </c>
    </row>
    <row r="3208" spans="1:8" x14ac:dyDescent="0.2">
      <c r="A3208" s="37" t="str">
        <f t="shared" si="50"/>
        <v>93.83.150.159|43791|0.0582291666723904</v>
      </c>
      <c r="B3208" s="32">
        <v>10206</v>
      </c>
      <c r="C3208" s="32" t="s">
        <v>4113</v>
      </c>
      <c r="D3208" s="38">
        <f>INT(DT!A3208)</f>
        <v>43791</v>
      </c>
      <c r="E3208" s="39">
        <f>DT!A3208-INT(DT!A3208)</f>
        <v>5.822916667239042E-2</v>
      </c>
      <c r="F3208" s="32" t="s">
        <v>361</v>
      </c>
      <c r="G3208" s="39">
        <f>IF(F_SEARCHES!$H3208=1,(VLOOKUP(F_SEARCHES!$A3208,'F_ ORDERS'!A:G,7,FALSE)+VLOOKUP(F_SEARCHES!$A3208,'F_ ORDERS'!A:H,8,FALSE))-(F_SEARCHES!$D3208+F_SEARCHES!$E3208),0)</f>
        <v>4.9722222225682344E-2</v>
      </c>
      <c r="H3208" s="32">
        <f>IFERROR(IF(MATCH(F_SEARCHES!$A3208,'F_ ORDERS'!A:A,0),1,),0)</f>
        <v>1</v>
      </c>
    </row>
    <row r="3209" spans="1:8" x14ac:dyDescent="0.2">
      <c r="A3209" s="37" t="str">
        <f t="shared" si="50"/>
        <v>93.90.89.139|43920|0.133333333331393</v>
      </c>
      <c r="B3209" s="32">
        <v>10207</v>
      </c>
      <c r="C3209" s="32" t="s">
        <v>4114</v>
      </c>
      <c r="D3209" s="38">
        <f>INT(DT!A3209)</f>
        <v>43920</v>
      </c>
      <c r="E3209" s="39">
        <f>DT!A3209-INT(DT!A3209)</f>
        <v>0.13333333333139308</v>
      </c>
      <c r="F3209" s="32" t="s">
        <v>383</v>
      </c>
      <c r="G3209" s="39">
        <f>IF(F_SEARCHES!$H3209=1,(VLOOKUP(F_SEARCHES!$A3209,'F_ ORDERS'!A:G,7,FALSE)+VLOOKUP(F_SEARCHES!$A3209,'F_ ORDERS'!A:H,8,FALSE))-(F_SEARCHES!$D3209+F_SEARCHES!$E3209),0)</f>
        <v>0</v>
      </c>
      <c r="H3209" s="32">
        <f>IFERROR(IF(MATCH(F_SEARCHES!$A3209,'F_ ORDERS'!A:A,0),1,),0)</f>
        <v>0</v>
      </c>
    </row>
    <row r="3210" spans="1:8" x14ac:dyDescent="0.2">
      <c r="A3210" s="37" t="str">
        <f t="shared" si="50"/>
        <v>94.101.142.246|44268|0.269143518518831</v>
      </c>
      <c r="B3210" s="32">
        <v>10208</v>
      </c>
      <c r="C3210" s="32" t="s">
        <v>4115</v>
      </c>
      <c r="D3210" s="38">
        <f>INT(DT!A3210)</f>
        <v>44268</v>
      </c>
      <c r="E3210" s="39">
        <f>DT!A3210-INT(DT!A3210)</f>
        <v>0.26914351851883112</v>
      </c>
      <c r="F3210" s="32" t="s">
        <v>301</v>
      </c>
      <c r="G3210" s="39">
        <f>IF(F_SEARCHES!$H3210=1,(VLOOKUP(F_SEARCHES!$A3210,'F_ ORDERS'!A:G,7,FALSE)+VLOOKUP(F_SEARCHES!$A3210,'F_ ORDERS'!A:H,8,FALSE))-(F_SEARCHES!$D3210+F_SEARCHES!$E3210),0)</f>
        <v>5.9594907404971309E-2</v>
      </c>
      <c r="H3210" s="32">
        <f>IFERROR(IF(MATCH(F_SEARCHES!$A3210,'F_ ORDERS'!A:A,0),1,),0)</f>
        <v>1</v>
      </c>
    </row>
    <row r="3211" spans="1:8" x14ac:dyDescent="0.2">
      <c r="A3211" s="37" t="str">
        <f t="shared" si="50"/>
        <v>94.101.185.128|45284|0.555196759261889</v>
      </c>
      <c r="B3211" s="32">
        <v>10209</v>
      </c>
      <c r="C3211" s="32" t="s">
        <v>4116</v>
      </c>
      <c r="D3211" s="38">
        <f>INT(DT!A3211)</f>
        <v>45284</v>
      </c>
      <c r="E3211" s="39">
        <f>DT!A3211-INT(DT!A3211)</f>
        <v>0.55519675926188938</v>
      </c>
      <c r="F3211" s="32" t="s">
        <v>270</v>
      </c>
      <c r="G3211" s="39">
        <f>IF(F_SEARCHES!$H3211=1,(VLOOKUP(F_SEARCHES!$A3211,'F_ ORDERS'!A:G,7,FALSE)+VLOOKUP(F_SEARCHES!$A3211,'F_ ORDERS'!A:H,8,FALSE))-(F_SEARCHES!$D3211+F_SEARCHES!$E3211),0)</f>
        <v>7.1909722224518191E-2</v>
      </c>
      <c r="H3211" s="32">
        <f>IFERROR(IF(MATCH(F_SEARCHES!$A3211,'F_ ORDERS'!A:A,0),1,),0)</f>
        <v>1</v>
      </c>
    </row>
    <row r="3212" spans="1:8" x14ac:dyDescent="0.2">
      <c r="A3212" s="37" t="str">
        <f t="shared" si="50"/>
        <v>94.104.7.40|43471|0.363668981481169</v>
      </c>
      <c r="B3212" s="32">
        <v>10210</v>
      </c>
      <c r="C3212" s="32" t="s">
        <v>4117</v>
      </c>
      <c r="D3212" s="38">
        <f>INT(DT!A3212)</f>
        <v>43471</v>
      </c>
      <c r="E3212" s="39">
        <f>DT!A3212-INT(DT!A3212)</f>
        <v>0.36366898148116888</v>
      </c>
      <c r="F3212" s="32" t="s">
        <v>310</v>
      </c>
      <c r="G3212" s="39">
        <f>IF(F_SEARCHES!$H3212=1,(VLOOKUP(F_SEARCHES!$A3212,'F_ ORDERS'!A:G,7,FALSE)+VLOOKUP(F_SEARCHES!$A3212,'F_ ORDERS'!A:H,8,FALSE))-(F_SEARCHES!$D3212+F_SEARCHES!$E3212),0)</f>
        <v>1.156250000349246E-2</v>
      </c>
      <c r="H3212" s="32">
        <f>IFERROR(IF(MATCH(F_SEARCHES!$A3212,'F_ ORDERS'!A:A,0),1,),0)</f>
        <v>1</v>
      </c>
    </row>
    <row r="3213" spans="1:8" x14ac:dyDescent="0.2">
      <c r="A3213" s="37" t="str">
        <f t="shared" si="50"/>
        <v>94.115.119.147|43052|0.0583796296268702</v>
      </c>
      <c r="B3213" s="32">
        <v>10211</v>
      </c>
      <c r="C3213" s="32" t="s">
        <v>4118</v>
      </c>
      <c r="D3213" s="38">
        <f>INT(DT!A3213)</f>
        <v>43052</v>
      </c>
      <c r="E3213" s="39">
        <f>DT!A3213-INT(DT!A3213)</f>
        <v>5.8379629626870155E-2</v>
      </c>
      <c r="F3213" s="32" t="s">
        <v>97</v>
      </c>
      <c r="G3213" s="39">
        <f>IF(F_SEARCHES!$H3213=1,(VLOOKUP(F_SEARCHES!$A3213,'F_ ORDERS'!A:G,7,FALSE)+VLOOKUP(F_SEARCHES!$A3213,'F_ ORDERS'!A:H,8,FALSE))-(F_SEARCHES!$D3213+F_SEARCHES!$E3213),0)</f>
        <v>3.3425925925257616E-2</v>
      </c>
      <c r="H3213" s="32">
        <f>IFERROR(IF(MATCH(F_SEARCHES!$A3213,'F_ ORDERS'!A:A,0),1,),0)</f>
        <v>1</v>
      </c>
    </row>
    <row r="3214" spans="1:8" x14ac:dyDescent="0.2">
      <c r="A3214" s="37" t="str">
        <f t="shared" si="50"/>
        <v>94.121.157.9|43799|0.456099537026603</v>
      </c>
      <c r="B3214" s="32">
        <v>10212</v>
      </c>
      <c r="C3214" s="32" t="s">
        <v>4119</v>
      </c>
      <c r="D3214" s="38">
        <f>INT(DT!A3214)</f>
        <v>43799</v>
      </c>
      <c r="E3214" s="39">
        <f>DT!A3214-INT(DT!A3214)</f>
        <v>0.45609953702660277</v>
      </c>
      <c r="F3214" s="32" t="s">
        <v>360</v>
      </c>
      <c r="G3214" s="39">
        <f>IF(F_SEARCHES!$H3214=1,(VLOOKUP(F_SEARCHES!$A3214,'F_ ORDERS'!A:G,7,FALSE)+VLOOKUP(F_SEARCHES!$A3214,'F_ ORDERS'!A:H,8,FALSE))-(F_SEARCHES!$D3214+F_SEARCHES!$E3214),0)</f>
        <v>9.7569444442342501E-2</v>
      </c>
      <c r="H3214" s="32">
        <f>IFERROR(IF(MATCH(F_SEARCHES!$A3214,'F_ ORDERS'!A:A,0),1,),0)</f>
        <v>1</v>
      </c>
    </row>
    <row r="3215" spans="1:8" x14ac:dyDescent="0.2">
      <c r="A3215" s="37" t="str">
        <f t="shared" si="50"/>
        <v>94.163.72.107|45073|0.020266203697247</v>
      </c>
      <c r="B3215" s="32">
        <v>10213</v>
      </c>
      <c r="C3215" s="32" t="s">
        <v>4120</v>
      </c>
      <c r="D3215" s="38">
        <f>INT(DT!A3215)</f>
        <v>45073</v>
      </c>
      <c r="E3215" s="39">
        <f>DT!A3215-INT(DT!A3215)</f>
        <v>2.0266203697246965E-2</v>
      </c>
      <c r="F3215" s="32" t="s">
        <v>383</v>
      </c>
      <c r="G3215" s="39">
        <f>IF(F_SEARCHES!$H3215=1,(VLOOKUP(F_SEARCHES!$A3215,'F_ ORDERS'!A:G,7,FALSE)+VLOOKUP(F_SEARCHES!$A3215,'F_ ORDERS'!A:H,8,FALSE))-(F_SEARCHES!$D3215+F_SEARCHES!$E3215),0)</f>
        <v>0</v>
      </c>
      <c r="H3215" s="32">
        <f>IFERROR(IF(MATCH(F_SEARCHES!$A3215,'F_ ORDERS'!A:A,0),1,),0)</f>
        <v>0</v>
      </c>
    </row>
    <row r="3216" spans="1:8" x14ac:dyDescent="0.2">
      <c r="A3216" s="37" t="str">
        <f t="shared" si="50"/>
        <v>94.195.194.173|43159|0.50453703704261</v>
      </c>
      <c r="B3216" s="32">
        <v>10214</v>
      </c>
      <c r="C3216" s="32" t="s">
        <v>4121</v>
      </c>
      <c r="D3216" s="38">
        <f>INT(DT!A3216)</f>
        <v>43159</v>
      </c>
      <c r="E3216" s="39">
        <f>DT!A3216-INT(DT!A3216)</f>
        <v>0.50453703704260988</v>
      </c>
      <c r="F3216" s="32" t="s">
        <v>153</v>
      </c>
      <c r="G3216" s="39">
        <f>IF(F_SEARCHES!$H3216=1,(VLOOKUP(F_SEARCHES!$A3216,'F_ ORDERS'!A:G,7,FALSE)+VLOOKUP(F_SEARCHES!$A3216,'F_ ORDERS'!A:H,8,FALSE))-(F_SEARCHES!$D3216+F_SEARCHES!$E3216),0)</f>
        <v>6.2928240738983732E-2</v>
      </c>
      <c r="H3216" s="32">
        <f>IFERROR(IF(MATCH(F_SEARCHES!$A3216,'F_ ORDERS'!A:A,0),1,),0)</f>
        <v>1</v>
      </c>
    </row>
    <row r="3217" spans="1:8" x14ac:dyDescent="0.2">
      <c r="A3217" s="37" t="str">
        <f t="shared" si="50"/>
        <v>94.223.208.43|44603|0.0404398148166365</v>
      </c>
      <c r="B3217" s="32">
        <v>10215</v>
      </c>
      <c r="C3217" s="32" t="s">
        <v>4122</v>
      </c>
      <c r="D3217" s="38">
        <f>INT(DT!A3217)</f>
        <v>44603</v>
      </c>
      <c r="E3217" s="39">
        <f>DT!A3217-INT(DT!A3217)</f>
        <v>4.0439814816636499E-2</v>
      </c>
      <c r="F3217" s="32" t="s">
        <v>242</v>
      </c>
      <c r="G3217" s="39">
        <f>IF(F_SEARCHES!$H3217=1,(VLOOKUP(F_SEARCHES!$A3217,'F_ ORDERS'!A:G,7,FALSE)+VLOOKUP(F_SEARCHES!$A3217,'F_ ORDERS'!A:H,8,FALSE))-(F_SEARCHES!$D3217+F_SEARCHES!$E3217),0)</f>
        <v>9.8495370402815752E-3</v>
      </c>
      <c r="H3217" s="32">
        <f>IFERROR(IF(MATCH(F_SEARCHES!$A3217,'F_ ORDERS'!A:A,0),1,),0)</f>
        <v>1</v>
      </c>
    </row>
    <row r="3218" spans="1:8" x14ac:dyDescent="0.2">
      <c r="A3218" s="37" t="str">
        <f t="shared" si="50"/>
        <v>94.232.173.215|41493|0.380648148151522</v>
      </c>
      <c r="B3218" s="32">
        <v>10216</v>
      </c>
      <c r="C3218" s="32" t="s">
        <v>4123</v>
      </c>
      <c r="D3218" s="38">
        <f>INT(DT!A3218)</f>
        <v>41493</v>
      </c>
      <c r="E3218" s="39">
        <f>DT!A3218-INT(DT!A3218)</f>
        <v>0.38064814815152204</v>
      </c>
      <c r="F3218" s="32" t="s">
        <v>281</v>
      </c>
      <c r="G3218" s="39">
        <f>IF(F_SEARCHES!$H3218=1,(VLOOKUP(F_SEARCHES!$A3218,'F_ ORDERS'!A:G,7,FALSE)+VLOOKUP(F_SEARCHES!$A3218,'F_ ORDERS'!A:H,8,FALSE))-(F_SEARCHES!$D3218+F_SEARCHES!$E3218),0)</f>
        <v>8.4745370368182193E-2</v>
      </c>
      <c r="H3218" s="32">
        <f>IFERROR(IF(MATCH(F_SEARCHES!$A3218,'F_ ORDERS'!A:A,0),1,),0)</f>
        <v>1</v>
      </c>
    </row>
    <row r="3219" spans="1:8" x14ac:dyDescent="0.2">
      <c r="A3219" s="37" t="str">
        <f t="shared" si="50"/>
        <v>94.251.108.180|44632|0.569166666668025</v>
      </c>
      <c r="B3219" s="32">
        <v>10217</v>
      </c>
      <c r="C3219" s="32" t="s">
        <v>4124</v>
      </c>
      <c r="D3219" s="38">
        <f>INT(DT!A3219)</f>
        <v>44632</v>
      </c>
      <c r="E3219" s="39">
        <f>DT!A3219-INT(DT!A3219)</f>
        <v>0.56916666666802485</v>
      </c>
      <c r="F3219" s="32" t="s">
        <v>79</v>
      </c>
      <c r="G3219" s="39">
        <f>IF(F_SEARCHES!$H3219=1,(VLOOKUP(F_SEARCHES!$A3219,'F_ ORDERS'!A:G,7,FALSE)+VLOOKUP(F_SEARCHES!$A3219,'F_ ORDERS'!A:H,8,FALSE))-(F_SEARCHES!$D3219+F_SEARCHES!$E3219),0)</f>
        <v>0</v>
      </c>
      <c r="H3219" s="32">
        <f>IFERROR(IF(MATCH(F_SEARCHES!$A3219,'F_ ORDERS'!A:A,0),1,),0)</f>
        <v>0</v>
      </c>
    </row>
    <row r="3220" spans="1:8" x14ac:dyDescent="0.2">
      <c r="A3220" s="37" t="str">
        <f t="shared" si="50"/>
        <v>94.40.195.180|43802|0.366643518522324</v>
      </c>
      <c r="B3220" s="32">
        <v>10218</v>
      </c>
      <c r="C3220" s="32" t="s">
        <v>4125</v>
      </c>
      <c r="D3220" s="38">
        <f>INT(DT!A3220)</f>
        <v>43802</v>
      </c>
      <c r="E3220" s="39">
        <f>DT!A3220-INT(DT!A3220)</f>
        <v>0.36664351852232357</v>
      </c>
      <c r="F3220" s="32" t="s">
        <v>293</v>
      </c>
      <c r="G3220" s="39">
        <f>IF(F_SEARCHES!$H3220=1,(VLOOKUP(F_SEARCHES!$A3220,'F_ ORDERS'!A:G,7,FALSE)+VLOOKUP(F_SEARCHES!$A3220,'F_ ORDERS'!A:H,8,FALSE))-(F_SEARCHES!$D3220+F_SEARCHES!$E3220),0)</f>
        <v>0.12119212962716119</v>
      </c>
      <c r="H3220" s="32">
        <f>IFERROR(IF(MATCH(F_SEARCHES!$A3220,'F_ ORDERS'!A:A,0),1,),0)</f>
        <v>1</v>
      </c>
    </row>
    <row r="3221" spans="1:8" x14ac:dyDescent="0.2">
      <c r="A3221" s="37" t="str">
        <f t="shared" si="50"/>
        <v>94.46.164.82|45094|0.642824074071541</v>
      </c>
      <c r="B3221" s="32">
        <v>10219</v>
      </c>
      <c r="C3221" s="32" t="s">
        <v>4126</v>
      </c>
      <c r="D3221" s="38">
        <f>INT(DT!A3221)</f>
        <v>45094</v>
      </c>
      <c r="E3221" s="39">
        <f>DT!A3221-INT(DT!A3221)</f>
        <v>0.64282407407154096</v>
      </c>
      <c r="F3221" s="32" t="s">
        <v>388</v>
      </c>
      <c r="G3221" s="39">
        <f>IF(F_SEARCHES!$H3221=1,(VLOOKUP(F_SEARCHES!$A3221,'F_ ORDERS'!A:G,7,FALSE)+VLOOKUP(F_SEARCHES!$A3221,'F_ ORDERS'!A:H,8,FALSE))-(F_SEARCHES!$D3221+F_SEARCHES!$E3221),0)</f>
        <v>9.1087962966412306E-2</v>
      </c>
      <c r="H3221" s="32">
        <f>IFERROR(IF(MATCH(F_SEARCHES!$A3221,'F_ ORDERS'!A:A,0),1,),0)</f>
        <v>1</v>
      </c>
    </row>
    <row r="3222" spans="1:8" x14ac:dyDescent="0.2">
      <c r="A3222" s="37" t="str">
        <f t="shared" si="50"/>
        <v>94.56.200.144|43749|0.865752314806741</v>
      </c>
      <c r="B3222" s="32">
        <v>10220</v>
      </c>
      <c r="C3222" s="32" t="s">
        <v>4127</v>
      </c>
      <c r="D3222" s="38">
        <f>INT(DT!A3222)</f>
        <v>43749</v>
      </c>
      <c r="E3222" s="39">
        <f>DT!A3222-INT(DT!A3222)</f>
        <v>0.8657523148067412</v>
      </c>
      <c r="F3222" s="32" t="s">
        <v>358</v>
      </c>
      <c r="G3222" s="39">
        <f>IF(F_SEARCHES!$H3222=1,(VLOOKUP(F_SEARCHES!$A3222,'F_ ORDERS'!A:G,7,FALSE)+VLOOKUP(F_SEARCHES!$A3222,'F_ ORDERS'!A:H,8,FALSE))-(F_SEARCHES!$D3222+F_SEARCHES!$E3222),0)</f>
        <v>0</v>
      </c>
      <c r="H3222" s="32">
        <f>IFERROR(IF(MATCH(F_SEARCHES!$A3222,'F_ ORDERS'!A:A,0),1,),0)</f>
        <v>0</v>
      </c>
    </row>
    <row r="3223" spans="1:8" x14ac:dyDescent="0.2">
      <c r="A3223" s="37" t="str">
        <f t="shared" si="50"/>
        <v>94.86.172.87|44027|0.313506944446999</v>
      </c>
      <c r="B3223" s="32">
        <v>10221</v>
      </c>
      <c r="C3223" s="32" t="s">
        <v>4128</v>
      </c>
      <c r="D3223" s="38">
        <f>INT(DT!A3223)</f>
        <v>44027</v>
      </c>
      <c r="E3223" s="39">
        <f>DT!A3223-INT(DT!A3223)</f>
        <v>0.31350694444699911</v>
      </c>
      <c r="F3223" s="32" t="s">
        <v>70</v>
      </c>
      <c r="G3223" s="39">
        <f>IF(F_SEARCHES!$H3223=1,(VLOOKUP(F_SEARCHES!$A3223,'F_ ORDERS'!A:G,7,FALSE)+VLOOKUP(F_SEARCHES!$A3223,'F_ ORDERS'!A:H,8,FALSE))-(F_SEARCHES!$D3223+F_SEARCHES!$E3223),0)</f>
        <v>3.4050925925839692E-2</v>
      </c>
      <c r="H3223" s="32">
        <f>IFERROR(IF(MATCH(F_SEARCHES!$A3223,'F_ ORDERS'!A:A,0),1,),0)</f>
        <v>1</v>
      </c>
    </row>
    <row r="3224" spans="1:8" x14ac:dyDescent="0.2">
      <c r="A3224" s="37" t="str">
        <f t="shared" si="50"/>
        <v>94.94.247.241|44104|0.0604976851827814</v>
      </c>
      <c r="B3224" s="32">
        <v>10222</v>
      </c>
      <c r="C3224" s="32" t="s">
        <v>4129</v>
      </c>
      <c r="D3224" s="38">
        <f>INT(DT!A3224)</f>
        <v>44104</v>
      </c>
      <c r="E3224" s="39">
        <f>DT!A3224-INT(DT!A3224)</f>
        <v>6.0497685182781424E-2</v>
      </c>
      <c r="F3224" s="32" t="s">
        <v>221</v>
      </c>
      <c r="G3224" s="39">
        <f>IF(F_SEARCHES!$H3224=1,(VLOOKUP(F_SEARCHES!$A3224,'F_ ORDERS'!A:G,7,FALSE)+VLOOKUP(F_SEARCHES!$A3224,'F_ ORDERS'!A:H,8,FALSE))-(F_SEARCHES!$D3224+F_SEARCHES!$E3224),0)</f>
        <v>0</v>
      </c>
      <c r="H3224" s="32">
        <f>IFERROR(IF(MATCH(F_SEARCHES!$A3224,'F_ ORDERS'!A:A,0),1,),0)</f>
        <v>0</v>
      </c>
    </row>
    <row r="3225" spans="1:8" x14ac:dyDescent="0.2">
      <c r="A3225" s="37" t="str">
        <f t="shared" si="50"/>
        <v>95.124.239.182|44558|0.991331018522033</v>
      </c>
      <c r="B3225" s="32">
        <v>10223</v>
      </c>
      <c r="C3225" s="32" t="s">
        <v>4130</v>
      </c>
      <c r="D3225" s="38">
        <f>INT(DT!A3225)</f>
        <v>44558</v>
      </c>
      <c r="E3225" s="39">
        <f>DT!A3225-INT(DT!A3225)</f>
        <v>0.99133101852203254</v>
      </c>
      <c r="F3225" s="32" t="s">
        <v>279</v>
      </c>
      <c r="G3225" s="39">
        <f>IF(F_SEARCHES!$H3225=1,(VLOOKUP(F_SEARCHES!$A3225,'F_ ORDERS'!A:G,7,FALSE)+VLOOKUP(F_SEARCHES!$A3225,'F_ ORDERS'!A:H,8,FALSE))-(F_SEARCHES!$D3225+F_SEARCHES!$E3225),0)</f>
        <v>4.6747685184527654E-2</v>
      </c>
      <c r="H3225" s="32">
        <f>IFERROR(IF(MATCH(F_SEARCHES!$A3225,'F_ ORDERS'!A:A,0),1,),0)</f>
        <v>1</v>
      </c>
    </row>
    <row r="3226" spans="1:8" x14ac:dyDescent="0.2">
      <c r="A3226" s="37" t="str">
        <f t="shared" si="50"/>
        <v>95.132.10.120|43255|0.290312500001164</v>
      </c>
      <c r="B3226" s="32">
        <v>10224</v>
      </c>
      <c r="C3226" s="32" t="s">
        <v>4131</v>
      </c>
      <c r="D3226" s="38">
        <f>INT(DT!A3226)</f>
        <v>43255</v>
      </c>
      <c r="E3226" s="39">
        <f>DT!A3226-INT(DT!A3226)</f>
        <v>0.29031250000116415</v>
      </c>
      <c r="F3226" s="32" t="s">
        <v>424</v>
      </c>
      <c r="G3226" s="39">
        <f>IF(F_SEARCHES!$H3226=1,(VLOOKUP(F_SEARCHES!$A3226,'F_ ORDERS'!A:G,7,FALSE)+VLOOKUP(F_SEARCHES!$A3226,'F_ ORDERS'!A:H,8,FALSE))-(F_SEARCHES!$D3226+F_SEARCHES!$E3226),0)</f>
        <v>5.4884259261598345E-2</v>
      </c>
      <c r="H3226" s="32">
        <f>IFERROR(IF(MATCH(F_SEARCHES!$A3226,'F_ ORDERS'!A:A,0),1,),0)</f>
        <v>1</v>
      </c>
    </row>
    <row r="3227" spans="1:8" x14ac:dyDescent="0.2">
      <c r="A3227" s="37" t="str">
        <f t="shared" si="50"/>
        <v>95.147.38.155|43538|0.458182870366727</v>
      </c>
      <c r="B3227" s="32">
        <v>10225</v>
      </c>
      <c r="C3227" s="32" t="s">
        <v>4132</v>
      </c>
      <c r="D3227" s="38">
        <f>INT(DT!A3227)</f>
        <v>43538</v>
      </c>
      <c r="E3227" s="39">
        <f>DT!A3227-INT(DT!A3227)</f>
        <v>0.458182870366727</v>
      </c>
      <c r="F3227" s="32" t="s">
        <v>311</v>
      </c>
      <c r="G3227" s="39">
        <f>IF(F_SEARCHES!$H3227=1,(VLOOKUP(F_SEARCHES!$A3227,'F_ ORDERS'!A:G,7,FALSE)+VLOOKUP(F_SEARCHES!$A3227,'F_ ORDERS'!A:H,8,FALSE))-(F_SEARCHES!$D3227+F_SEARCHES!$E3227),0)</f>
        <v>0</v>
      </c>
      <c r="H3227" s="32">
        <f>IFERROR(IF(MATCH(F_SEARCHES!$A3227,'F_ ORDERS'!A:A,0),1,),0)</f>
        <v>0</v>
      </c>
    </row>
    <row r="3228" spans="1:8" x14ac:dyDescent="0.2">
      <c r="A3228" s="37" t="str">
        <f t="shared" si="50"/>
        <v>95.166.17.18|45438|0.510740740741312</v>
      </c>
      <c r="B3228" s="32">
        <v>10226</v>
      </c>
      <c r="C3228" s="32" t="s">
        <v>4133</v>
      </c>
      <c r="D3228" s="38">
        <f>INT(DT!A3228)</f>
        <v>45438</v>
      </c>
      <c r="E3228" s="39">
        <f>DT!A3228-INT(DT!A3228)</f>
        <v>0.51074074074131204</v>
      </c>
      <c r="F3228" s="32" t="s">
        <v>335</v>
      </c>
      <c r="G3228" s="39">
        <f>IF(F_SEARCHES!$H3228=1,(VLOOKUP(F_SEARCHES!$A3228,'F_ ORDERS'!A:G,7,FALSE)+VLOOKUP(F_SEARCHES!$A3228,'F_ ORDERS'!A:H,8,FALSE))-(F_SEARCHES!$D3228+F_SEARCHES!$E3228),0)</f>
        <v>0</v>
      </c>
      <c r="H3228" s="32">
        <f>IFERROR(IF(MATCH(F_SEARCHES!$A3228,'F_ ORDERS'!A:A,0),1,),0)</f>
        <v>0</v>
      </c>
    </row>
    <row r="3229" spans="1:8" x14ac:dyDescent="0.2">
      <c r="A3229" s="37" t="str">
        <f t="shared" si="50"/>
        <v>95.17.186.14|44397|0.462453703701613</v>
      </c>
      <c r="B3229" s="32">
        <v>10227</v>
      </c>
      <c r="C3229" s="32" t="s">
        <v>4134</v>
      </c>
      <c r="D3229" s="38">
        <f>INT(DT!A3229)</f>
        <v>44397</v>
      </c>
      <c r="E3229" s="39">
        <f>DT!A3229-INT(DT!A3229)</f>
        <v>0.46245370370161254</v>
      </c>
      <c r="F3229" s="32" t="s">
        <v>218</v>
      </c>
      <c r="G3229" s="39">
        <f>IF(F_SEARCHES!$H3229=1,(VLOOKUP(F_SEARCHES!$A3229,'F_ ORDERS'!A:G,7,FALSE)+VLOOKUP(F_SEARCHES!$A3229,'F_ ORDERS'!A:H,8,FALSE))-(F_SEARCHES!$D3229+F_SEARCHES!$E3229),0)</f>
        <v>0.10879629629926058</v>
      </c>
      <c r="H3229" s="32">
        <f>IFERROR(IF(MATCH(F_SEARCHES!$A3229,'F_ ORDERS'!A:A,0),1,),0)</f>
        <v>1</v>
      </c>
    </row>
    <row r="3230" spans="1:8" x14ac:dyDescent="0.2">
      <c r="A3230" s="37" t="str">
        <f t="shared" si="50"/>
        <v>95.188.58.178|42978|0.104641203703068</v>
      </c>
      <c r="B3230" s="32">
        <v>10228</v>
      </c>
      <c r="C3230" s="32" t="s">
        <v>4135</v>
      </c>
      <c r="D3230" s="38">
        <f>INT(DT!A3230)</f>
        <v>42978</v>
      </c>
      <c r="E3230" s="39">
        <f>DT!A3230-INT(DT!A3230)</f>
        <v>0.10464120370306773</v>
      </c>
      <c r="F3230" s="32" t="s">
        <v>363</v>
      </c>
      <c r="G3230" s="39">
        <f>IF(F_SEARCHES!$H3230=1,(VLOOKUP(F_SEARCHES!$A3230,'F_ ORDERS'!A:G,7,FALSE)+VLOOKUP(F_SEARCHES!$A3230,'F_ ORDERS'!A:H,8,FALSE))-(F_SEARCHES!$D3230+F_SEARCHES!$E3230),0)</f>
        <v>6.2280092592118308E-2</v>
      </c>
      <c r="H3230" s="32">
        <f>IFERROR(IF(MATCH(F_SEARCHES!$A3230,'F_ ORDERS'!A:A,0),1,),0)</f>
        <v>1</v>
      </c>
    </row>
    <row r="3231" spans="1:8" x14ac:dyDescent="0.2">
      <c r="A3231" s="37" t="str">
        <f t="shared" si="50"/>
        <v>95.2.21.155|45199|0.515405092592118</v>
      </c>
      <c r="B3231" s="32">
        <v>10229</v>
      </c>
      <c r="C3231" s="32" t="s">
        <v>4136</v>
      </c>
      <c r="D3231" s="38">
        <f>INT(DT!A3231)</f>
        <v>45199</v>
      </c>
      <c r="E3231" s="39">
        <f>DT!A3231-INT(DT!A3231)</f>
        <v>0.51540509259211831</v>
      </c>
      <c r="F3231" s="32" t="s">
        <v>100</v>
      </c>
      <c r="G3231" s="39">
        <f>IF(F_SEARCHES!$H3231=1,(VLOOKUP(F_SEARCHES!$A3231,'F_ ORDERS'!A:G,7,FALSE)+VLOOKUP(F_SEARCHES!$A3231,'F_ ORDERS'!A:H,8,FALSE))-(F_SEARCHES!$D3231+F_SEARCHES!$E3231),0)</f>
        <v>0</v>
      </c>
      <c r="H3231" s="32">
        <f>IFERROR(IF(MATCH(F_SEARCHES!$A3231,'F_ ORDERS'!A:A,0),1,),0)</f>
        <v>0</v>
      </c>
    </row>
    <row r="3232" spans="1:8" x14ac:dyDescent="0.2">
      <c r="A3232" s="37" t="str">
        <f t="shared" si="50"/>
        <v>95.20.182.52|42954|0.135856481480005</v>
      </c>
      <c r="B3232" s="32">
        <v>10230</v>
      </c>
      <c r="C3232" s="32" t="s">
        <v>4137</v>
      </c>
      <c r="D3232" s="38">
        <f>INT(DT!A3232)</f>
        <v>42954</v>
      </c>
      <c r="E3232" s="39">
        <f>DT!A3232-INT(DT!A3232)</f>
        <v>0.13585648148000473</v>
      </c>
      <c r="F3232" s="32" t="s">
        <v>133</v>
      </c>
      <c r="G3232" s="39">
        <f>IF(F_SEARCHES!$H3232=1,(VLOOKUP(F_SEARCHES!$A3232,'F_ ORDERS'!A:G,7,FALSE)+VLOOKUP(F_SEARCHES!$A3232,'F_ ORDERS'!A:H,8,FALSE))-(F_SEARCHES!$D3232+F_SEARCHES!$E3232),0)</f>
        <v>7.4699074073578231E-2</v>
      </c>
      <c r="H3232" s="32">
        <f>IFERROR(IF(MATCH(F_SEARCHES!$A3232,'F_ ORDERS'!A:A,0),1,),0)</f>
        <v>1</v>
      </c>
    </row>
    <row r="3233" spans="1:8" x14ac:dyDescent="0.2">
      <c r="A3233" s="37" t="str">
        <f t="shared" si="50"/>
        <v>95.228.229.93|45530|0.464652777780429</v>
      </c>
      <c r="B3233" s="32">
        <v>10231</v>
      </c>
      <c r="C3233" s="32" t="s">
        <v>4138</v>
      </c>
      <c r="D3233" s="38">
        <f>INT(DT!A3233)</f>
        <v>45530</v>
      </c>
      <c r="E3233" s="39">
        <f>DT!A3233-INT(DT!A3233)</f>
        <v>0.46465277778042946</v>
      </c>
      <c r="F3233" s="32" t="s">
        <v>341</v>
      </c>
      <c r="G3233" s="39">
        <f>IF(F_SEARCHES!$H3233=1,(VLOOKUP(F_SEARCHES!$A3233,'F_ ORDERS'!A:G,7,FALSE)+VLOOKUP(F_SEARCHES!$A3233,'F_ ORDERS'!A:H,8,FALSE))-(F_SEARCHES!$D3233+F_SEARCHES!$E3233),0)</f>
        <v>0.12473379629955161</v>
      </c>
      <c r="H3233" s="32">
        <f>IFERROR(IF(MATCH(F_SEARCHES!$A3233,'F_ ORDERS'!A:A,0),1,),0)</f>
        <v>1</v>
      </c>
    </row>
    <row r="3234" spans="1:8" x14ac:dyDescent="0.2">
      <c r="A3234" s="37" t="str">
        <f t="shared" si="50"/>
        <v>95.240.219.62|44912|0.797222222223354</v>
      </c>
      <c r="B3234" s="32">
        <v>10232</v>
      </c>
      <c r="C3234" s="32" t="s">
        <v>4139</v>
      </c>
      <c r="D3234" s="38">
        <f>INT(DT!A3234)</f>
        <v>44912</v>
      </c>
      <c r="E3234" s="39">
        <f>DT!A3234-INT(DT!A3234)</f>
        <v>0.79722222222335404</v>
      </c>
      <c r="F3234" s="32" t="s">
        <v>365</v>
      </c>
      <c r="G3234" s="39">
        <f>IF(F_SEARCHES!$H3234=1,(VLOOKUP(F_SEARCHES!$A3234,'F_ ORDERS'!A:G,7,FALSE)+VLOOKUP(F_SEARCHES!$A3234,'F_ ORDERS'!A:H,8,FALSE))-(F_SEARCHES!$D3234+F_SEARCHES!$E3234),0)</f>
        <v>9.650462962599704E-2</v>
      </c>
      <c r="H3234" s="32">
        <f>IFERROR(IF(MATCH(F_SEARCHES!$A3234,'F_ ORDERS'!A:A,0),1,),0)</f>
        <v>1</v>
      </c>
    </row>
    <row r="3235" spans="1:8" x14ac:dyDescent="0.2">
      <c r="A3235" s="37" t="str">
        <f t="shared" si="50"/>
        <v>95.27.234.94|44758|0.0677083333430346</v>
      </c>
      <c r="B3235" s="32">
        <v>10233</v>
      </c>
      <c r="C3235" s="32" t="s">
        <v>4140</v>
      </c>
      <c r="D3235" s="38">
        <f>INT(DT!A3235)</f>
        <v>44758</v>
      </c>
      <c r="E3235" s="39">
        <f>DT!A3235-INT(DT!A3235)</f>
        <v>6.770833334303461E-2</v>
      </c>
      <c r="F3235" s="32" t="s">
        <v>216</v>
      </c>
      <c r="G3235" s="39">
        <f>IF(F_SEARCHES!$H3235=1,(VLOOKUP(F_SEARCHES!$A3235,'F_ ORDERS'!A:G,7,FALSE)+VLOOKUP(F_SEARCHES!$A3235,'F_ ORDERS'!A:H,8,FALSE))-(F_SEARCHES!$D3235+F_SEARCHES!$E3235),0)</f>
        <v>0</v>
      </c>
      <c r="H3235" s="32">
        <f>IFERROR(IF(MATCH(F_SEARCHES!$A3235,'F_ ORDERS'!A:A,0),1,),0)</f>
        <v>0</v>
      </c>
    </row>
    <row r="3236" spans="1:8" x14ac:dyDescent="0.2">
      <c r="A3236" s="37" t="str">
        <f t="shared" si="50"/>
        <v>95.4.106.175|42589|0.0815046296265791</v>
      </c>
      <c r="B3236" s="32">
        <v>10234</v>
      </c>
      <c r="C3236" s="32" t="s">
        <v>4141</v>
      </c>
      <c r="D3236" s="38">
        <f>INT(DT!A3236)</f>
        <v>42589</v>
      </c>
      <c r="E3236" s="39">
        <f>DT!A3236-INT(DT!A3236)</f>
        <v>8.1504629626579117E-2</v>
      </c>
      <c r="F3236" s="32" t="s">
        <v>322</v>
      </c>
      <c r="G3236" s="39">
        <f>IF(F_SEARCHES!$H3236=1,(VLOOKUP(F_SEARCHES!$A3236,'F_ ORDERS'!A:G,7,FALSE)+VLOOKUP(F_SEARCHES!$A3236,'F_ ORDERS'!A:H,8,FALSE))-(F_SEARCHES!$D3236+F_SEARCHES!$E3236),0)</f>
        <v>0.12401620370656019</v>
      </c>
      <c r="H3236" s="32">
        <f>IFERROR(IF(MATCH(F_SEARCHES!$A3236,'F_ ORDERS'!A:A,0),1,),0)</f>
        <v>1</v>
      </c>
    </row>
    <row r="3237" spans="1:8" x14ac:dyDescent="0.2">
      <c r="A3237" s="37" t="str">
        <f t="shared" si="50"/>
        <v>95.47.179.124|44967|0.683263888888177</v>
      </c>
      <c r="B3237" s="32">
        <v>10235</v>
      </c>
      <c r="C3237" s="32" t="s">
        <v>4142</v>
      </c>
      <c r="D3237" s="38">
        <f>INT(DT!A3237)</f>
        <v>44967</v>
      </c>
      <c r="E3237" s="39">
        <f>DT!A3237-INT(DT!A3237)</f>
        <v>0.68326388888817746</v>
      </c>
      <c r="F3237" s="32" t="s">
        <v>314</v>
      </c>
      <c r="G3237" s="39">
        <f>IF(F_SEARCHES!$H3237=1,(VLOOKUP(F_SEARCHES!$A3237,'F_ ORDERS'!A:G,7,FALSE)+VLOOKUP(F_SEARCHES!$A3237,'F_ ORDERS'!A:H,8,FALSE))-(F_SEARCHES!$D3237+F_SEARCHES!$E3237),0)</f>
        <v>0</v>
      </c>
      <c r="H3237" s="32">
        <f>IFERROR(IF(MATCH(F_SEARCHES!$A3237,'F_ ORDERS'!A:A,0),1,),0)</f>
        <v>0</v>
      </c>
    </row>
    <row r="3238" spans="1:8" x14ac:dyDescent="0.2">
      <c r="A3238" s="37" t="str">
        <f t="shared" si="50"/>
        <v>95.55.167.54|44412|0.658657407409919</v>
      </c>
      <c r="B3238" s="32">
        <v>10236</v>
      </c>
      <c r="C3238" s="32" t="s">
        <v>4143</v>
      </c>
      <c r="D3238" s="38">
        <f>INT(DT!A3238)</f>
        <v>44412</v>
      </c>
      <c r="E3238" s="39">
        <f>DT!A3238-INT(DT!A3238)</f>
        <v>0.65865740740991896</v>
      </c>
      <c r="F3238" s="32" t="s">
        <v>94</v>
      </c>
      <c r="G3238" s="39">
        <f>IF(F_SEARCHES!$H3238=1,(VLOOKUP(F_SEARCHES!$A3238,'F_ ORDERS'!A:G,7,FALSE)+VLOOKUP(F_SEARCHES!$A3238,'F_ ORDERS'!A:H,8,FALSE))-(F_SEARCHES!$D3238+F_SEARCHES!$E3238),0)</f>
        <v>0.10195601851592073</v>
      </c>
      <c r="H3238" s="32">
        <f>IFERROR(IF(MATCH(F_SEARCHES!$A3238,'F_ ORDERS'!A:A,0),1,),0)</f>
        <v>1</v>
      </c>
    </row>
    <row r="3239" spans="1:8" x14ac:dyDescent="0.2">
      <c r="A3239" s="37" t="str">
        <f t="shared" si="50"/>
        <v>95.89.33.196|44728|0.882199074083474</v>
      </c>
      <c r="B3239" s="32">
        <v>10237</v>
      </c>
      <c r="C3239" s="32" t="s">
        <v>4144</v>
      </c>
      <c r="D3239" s="38">
        <f>INT(DT!A3239)</f>
        <v>44728</v>
      </c>
      <c r="E3239" s="39">
        <f>DT!A3239-INT(DT!A3239)</f>
        <v>0.88219907408347353</v>
      </c>
      <c r="F3239" s="32" t="s">
        <v>35</v>
      </c>
      <c r="G3239" s="39">
        <f>IF(F_SEARCHES!$H3239=1,(VLOOKUP(F_SEARCHES!$A3239,'F_ ORDERS'!A:G,7,FALSE)+VLOOKUP(F_SEARCHES!$A3239,'F_ ORDERS'!A:H,8,FALSE))-(F_SEARCHES!$D3239+F_SEARCHES!$E3239),0)</f>
        <v>1.3020833335758653E-2</v>
      </c>
      <c r="H3239" s="32">
        <f>IFERROR(IF(MATCH(F_SEARCHES!$A3239,'F_ ORDERS'!A:A,0),1,),0)</f>
        <v>1</v>
      </c>
    </row>
    <row r="3240" spans="1:8" x14ac:dyDescent="0.2">
      <c r="A3240" s="37" t="str">
        <f t="shared" si="50"/>
        <v>96.109.225.143|44080|0.426469907397404</v>
      </c>
      <c r="B3240" s="32">
        <v>10238</v>
      </c>
      <c r="C3240" s="32" t="s">
        <v>4145</v>
      </c>
      <c r="D3240" s="38">
        <f>INT(DT!A3240)</f>
        <v>44080</v>
      </c>
      <c r="E3240" s="39">
        <f>DT!A3240-INT(DT!A3240)</f>
        <v>0.42646990739740431</v>
      </c>
      <c r="F3240" s="32" t="s">
        <v>100</v>
      </c>
      <c r="G3240" s="39">
        <f>IF(F_SEARCHES!$H3240=1,(VLOOKUP(F_SEARCHES!$A3240,'F_ ORDERS'!A:G,7,FALSE)+VLOOKUP(F_SEARCHES!$A3240,'F_ ORDERS'!A:H,8,FALSE))-(F_SEARCHES!$D3240+F_SEARCHES!$E3240),0)</f>
        <v>0</v>
      </c>
      <c r="H3240" s="32">
        <f>IFERROR(IF(MATCH(F_SEARCHES!$A3240,'F_ ORDERS'!A:A,0),1,),0)</f>
        <v>0</v>
      </c>
    </row>
    <row r="3241" spans="1:8" x14ac:dyDescent="0.2">
      <c r="A3241" s="37" t="str">
        <f t="shared" si="50"/>
        <v>96.110.191.124|43737|0.615358796298096</v>
      </c>
      <c r="B3241" s="32">
        <v>10239</v>
      </c>
      <c r="C3241" s="32" t="s">
        <v>4146</v>
      </c>
      <c r="D3241" s="38">
        <f>INT(DT!A3241)</f>
        <v>43737</v>
      </c>
      <c r="E3241" s="39">
        <f>DT!A3241-INT(DT!A3241)</f>
        <v>0.61535879629809642</v>
      </c>
      <c r="F3241" s="32" t="s">
        <v>223</v>
      </c>
      <c r="G3241" s="39">
        <f>IF(F_SEARCHES!$H3241=1,(VLOOKUP(F_SEARCHES!$A3241,'F_ ORDERS'!A:G,7,FALSE)+VLOOKUP(F_SEARCHES!$A3241,'F_ ORDERS'!A:H,8,FALSE))-(F_SEARCHES!$D3241+F_SEARCHES!$E3241),0)</f>
        <v>0</v>
      </c>
      <c r="H3241" s="32">
        <f>IFERROR(IF(MATCH(F_SEARCHES!$A3241,'F_ ORDERS'!A:A,0),1,),0)</f>
        <v>0</v>
      </c>
    </row>
    <row r="3242" spans="1:8" x14ac:dyDescent="0.2">
      <c r="A3242" s="37" t="str">
        <f t="shared" si="50"/>
        <v>96.131.186.86|45474|0.0401273148236214</v>
      </c>
      <c r="B3242" s="32">
        <v>10240</v>
      </c>
      <c r="C3242" s="32" t="s">
        <v>4147</v>
      </c>
      <c r="D3242" s="38">
        <f>INT(DT!A3242)</f>
        <v>45474</v>
      </c>
      <c r="E3242" s="39">
        <f>DT!A3242-INT(DT!A3242)</f>
        <v>4.0127314823621418E-2</v>
      </c>
      <c r="F3242" s="32" t="s">
        <v>86</v>
      </c>
      <c r="G3242" s="39">
        <f>IF(F_SEARCHES!$H3242=1,(VLOOKUP(F_SEARCHES!$A3242,'F_ ORDERS'!A:G,7,FALSE)+VLOOKUP(F_SEARCHES!$A3242,'F_ ORDERS'!A:H,8,FALSE))-(F_SEARCHES!$D3242+F_SEARCHES!$E3242),0)</f>
        <v>5.3645833329937886E-2</v>
      </c>
      <c r="H3242" s="32">
        <f>IFERROR(IF(MATCH(F_SEARCHES!$A3242,'F_ ORDERS'!A:A,0),1,),0)</f>
        <v>1</v>
      </c>
    </row>
    <row r="3243" spans="1:8" x14ac:dyDescent="0.2">
      <c r="A3243" s="37" t="str">
        <f t="shared" si="50"/>
        <v>96.133.203.81|43633|0.644386574072996</v>
      </c>
      <c r="B3243" s="32">
        <v>10241</v>
      </c>
      <c r="C3243" s="32" t="s">
        <v>4148</v>
      </c>
      <c r="D3243" s="38">
        <f>INT(DT!A3243)</f>
        <v>43633</v>
      </c>
      <c r="E3243" s="39">
        <f>DT!A3243-INT(DT!A3243)</f>
        <v>0.64438657407299615</v>
      </c>
      <c r="F3243" s="32" t="s">
        <v>324</v>
      </c>
      <c r="G3243" s="39">
        <f>IF(F_SEARCHES!$H3243=1,(VLOOKUP(F_SEARCHES!$A3243,'F_ ORDERS'!A:G,7,FALSE)+VLOOKUP(F_SEARCHES!$A3243,'F_ ORDERS'!A:H,8,FALSE))-(F_SEARCHES!$D3243+F_SEARCHES!$E3243),0)</f>
        <v>0</v>
      </c>
      <c r="H3243" s="32">
        <f>IFERROR(IF(MATCH(F_SEARCHES!$A3243,'F_ ORDERS'!A:A,0),1,),0)</f>
        <v>0</v>
      </c>
    </row>
    <row r="3244" spans="1:8" x14ac:dyDescent="0.2">
      <c r="A3244" s="37" t="str">
        <f t="shared" si="50"/>
        <v>96.161.50.18|45513|0.0288310185205773</v>
      </c>
      <c r="B3244" s="32">
        <v>10242</v>
      </c>
      <c r="C3244" s="32" t="s">
        <v>4149</v>
      </c>
      <c r="D3244" s="38">
        <f>INT(DT!A3244)</f>
        <v>45513</v>
      </c>
      <c r="E3244" s="39">
        <f>DT!A3244-INT(DT!A3244)</f>
        <v>2.8831018520577345E-2</v>
      </c>
      <c r="F3244" s="32" t="s">
        <v>482</v>
      </c>
      <c r="G3244" s="39">
        <f>IF(F_SEARCHES!$H3244=1,(VLOOKUP(F_SEARCHES!$A3244,'F_ ORDERS'!A:G,7,FALSE)+VLOOKUP(F_SEARCHES!$A3244,'F_ ORDERS'!A:H,8,FALSE))-(F_SEARCHES!$D3244+F_SEARCHES!$E3244),0)</f>
        <v>7.0995370369928423E-2</v>
      </c>
      <c r="H3244" s="32">
        <f>IFERROR(IF(MATCH(F_SEARCHES!$A3244,'F_ ORDERS'!A:A,0),1,),0)</f>
        <v>1</v>
      </c>
    </row>
    <row r="3245" spans="1:8" x14ac:dyDescent="0.2">
      <c r="A3245" s="37" t="str">
        <f t="shared" si="50"/>
        <v>96.177.53.230|45465|0.55280092592875</v>
      </c>
      <c r="B3245" s="32">
        <v>10243</v>
      </c>
      <c r="C3245" s="32" t="s">
        <v>4150</v>
      </c>
      <c r="D3245" s="38">
        <f>INT(DT!A3245)</f>
        <v>45465</v>
      </c>
      <c r="E3245" s="39">
        <f>DT!A3245-INT(DT!A3245)</f>
        <v>0.55280092592875008</v>
      </c>
      <c r="F3245" s="32" t="s">
        <v>337</v>
      </c>
      <c r="G3245" s="39">
        <f>IF(F_SEARCHES!$H3245=1,(VLOOKUP(F_SEARCHES!$A3245,'F_ ORDERS'!A:G,7,FALSE)+VLOOKUP(F_SEARCHES!$A3245,'F_ ORDERS'!A:H,8,FALSE))-(F_SEARCHES!$D3245+F_SEARCHES!$E3245),0)</f>
        <v>0.11905092592496658</v>
      </c>
      <c r="H3245" s="32">
        <f>IFERROR(IF(MATCH(F_SEARCHES!$A3245,'F_ ORDERS'!A:A,0),1,),0)</f>
        <v>1</v>
      </c>
    </row>
    <row r="3246" spans="1:8" x14ac:dyDescent="0.2">
      <c r="A3246" s="37" t="str">
        <f t="shared" si="50"/>
        <v>96.187.250.7|43506|0.573148148148903</v>
      </c>
      <c r="B3246" s="32">
        <v>10244</v>
      </c>
      <c r="C3246" s="32" t="s">
        <v>4151</v>
      </c>
      <c r="D3246" s="38">
        <f>INT(DT!A3246)</f>
        <v>43506</v>
      </c>
      <c r="E3246" s="39">
        <f>DT!A3246-INT(DT!A3246)</f>
        <v>0.57314814814890269</v>
      </c>
      <c r="F3246" s="32" t="s">
        <v>250</v>
      </c>
      <c r="G3246" s="39">
        <f>IF(F_SEARCHES!$H3246=1,(VLOOKUP(F_SEARCHES!$A3246,'F_ ORDERS'!A:G,7,FALSE)+VLOOKUP(F_SEARCHES!$A3246,'F_ ORDERS'!A:H,8,FALSE))-(F_SEARCHES!$D3246+F_SEARCHES!$E3246),0)</f>
        <v>0.11615740740671754</v>
      </c>
      <c r="H3246" s="32">
        <f>IFERROR(IF(MATCH(F_SEARCHES!$A3246,'F_ ORDERS'!A:A,0),1,),0)</f>
        <v>1</v>
      </c>
    </row>
    <row r="3247" spans="1:8" x14ac:dyDescent="0.2">
      <c r="A3247" s="37" t="str">
        <f t="shared" si="50"/>
        <v>96.202.67.203|44928|0.543391203696956</v>
      </c>
      <c r="B3247" s="32">
        <v>10245</v>
      </c>
      <c r="C3247" s="32" t="s">
        <v>4152</v>
      </c>
      <c r="D3247" s="38">
        <f>INT(DT!A3247)</f>
        <v>44928</v>
      </c>
      <c r="E3247" s="39">
        <f>DT!A3247-INT(DT!A3247)</f>
        <v>0.54339120369695593</v>
      </c>
      <c r="F3247" s="32" t="s">
        <v>44</v>
      </c>
      <c r="G3247" s="39">
        <f>IF(F_SEARCHES!$H3247=1,(VLOOKUP(F_SEARCHES!$A3247,'F_ ORDERS'!A:G,7,FALSE)+VLOOKUP(F_SEARCHES!$A3247,'F_ ORDERS'!A:H,8,FALSE))-(F_SEARCHES!$D3247+F_SEARCHES!$E3247),0)</f>
        <v>0.12402777777606389</v>
      </c>
      <c r="H3247" s="32">
        <f>IFERROR(IF(MATCH(F_SEARCHES!$A3247,'F_ ORDERS'!A:A,0),1,),0)</f>
        <v>1</v>
      </c>
    </row>
    <row r="3248" spans="1:8" x14ac:dyDescent="0.2">
      <c r="A3248" s="37" t="str">
        <f t="shared" si="50"/>
        <v>96.211.9.148|44031|0.327407407407009</v>
      </c>
      <c r="B3248" s="32">
        <v>10246</v>
      </c>
      <c r="C3248" s="32" t="s">
        <v>4153</v>
      </c>
      <c r="D3248" s="38">
        <f>INT(DT!A3248)</f>
        <v>44031</v>
      </c>
      <c r="E3248" s="39">
        <f>DT!A3248-INT(DT!A3248)</f>
        <v>0.32740740740700858</v>
      </c>
      <c r="F3248" s="32" t="s">
        <v>321</v>
      </c>
      <c r="G3248" s="39">
        <f>IF(F_SEARCHES!$H3248=1,(VLOOKUP(F_SEARCHES!$A3248,'F_ ORDERS'!A:G,7,FALSE)+VLOOKUP(F_SEARCHES!$A3248,'F_ ORDERS'!A:H,8,FALSE))-(F_SEARCHES!$D3248+F_SEARCHES!$E3248),0)</f>
        <v>0</v>
      </c>
      <c r="H3248" s="32">
        <f>IFERROR(IF(MATCH(F_SEARCHES!$A3248,'F_ ORDERS'!A:A,0),1,),0)</f>
        <v>0</v>
      </c>
    </row>
    <row r="3249" spans="1:8" x14ac:dyDescent="0.2">
      <c r="A3249" s="37" t="str">
        <f t="shared" si="50"/>
        <v>96.237.138.239|44548|0.890671296299843</v>
      </c>
      <c r="B3249" s="32">
        <v>10247</v>
      </c>
      <c r="C3249" s="32" t="s">
        <v>4154</v>
      </c>
      <c r="D3249" s="38">
        <f>INT(DT!A3249)</f>
        <v>44548</v>
      </c>
      <c r="E3249" s="39">
        <f>DT!A3249-INT(DT!A3249)</f>
        <v>0.89067129629984265</v>
      </c>
      <c r="F3249" s="32" t="s">
        <v>246</v>
      </c>
      <c r="G3249" s="39">
        <f>IF(F_SEARCHES!$H3249=1,(VLOOKUP(F_SEARCHES!$A3249,'F_ ORDERS'!A:G,7,FALSE)+VLOOKUP(F_SEARCHES!$A3249,'F_ ORDERS'!A:H,8,FALSE))-(F_SEARCHES!$D3249+F_SEARCHES!$E3249),0)</f>
        <v>0</v>
      </c>
      <c r="H3249" s="32">
        <f>IFERROR(IF(MATCH(F_SEARCHES!$A3249,'F_ ORDERS'!A:A,0),1,),0)</f>
        <v>0</v>
      </c>
    </row>
    <row r="3250" spans="1:8" x14ac:dyDescent="0.2">
      <c r="A3250" s="37" t="str">
        <f t="shared" si="50"/>
        <v>96.70.37.168|41673|0.344907407408755</v>
      </c>
      <c r="B3250" s="32">
        <v>10248</v>
      </c>
      <c r="C3250" s="32" t="s">
        <v>4155</v>
      </c>
      <c r="D3250" s="38">
        <f>INT(DT!A3250)</f>
        <v>41673</v>
      </c>
      <c r="E3250" s="39">
        <f>DT!A3250-INT(DT!A3250)</f>
        <v>0.34490740740875481</v>
      </c>
      <c r="F3250" s="32" t="s">
        <v>453</v>
      </c>
      <c r="G3250" s="39">
        <f>IF(F_SEARCHES!$H3250=1,(VLOOKUP(F_SEARCHES!$A3250,'F_ ORDERS'!A:G,7,FALSE)+VLOOKUP(F_SEARCHES!$A3250,'F_ ORDERS'!A:H,8,FALSE))-(F_SEARCHES!$D3250+F_SEARCHES!$E3250),0)</f>
        <v>3.3726851848769002E-2</v>
      </c>
      <c r="H3250" s="32">
        <f>IFERROR(IF(MATCH(F_SEARCHES!$A3250,'F_ ORDERS'!A:A,0),1,),0)</f>
        <v>1</v>
      </c>
    </row>
    <row r="3251" spans="1:8" x14ac:dyDescent="0.2">
      <c r="A3251" s="37" t="str">
        <f t="shared" si="50"/>
        <v>96.75.35.9|45230|0.0258564814794227</v>
      </c>
      <c r="B3251" s="32">
        <v>10249</v>
      </c>
      <c r="C3251" s="32" t="s">
        <v>4156</v>
      </c>
      <c r="D3251" s="38">
        <f>INT(DT!A3251)</f>
        <v>45230</v>
      </c>
      <c r="E3251" s="39">
        <f>DT!A3251-INT(DT!A3251)</f>
        <v>2.5856481479422655E-2</v>
      </c>
      <c r="F3251" s="32" t="s">
        <v>412</v>
      </c>
      <c r="G3251" s="39">
        <f>IF(F_SEARCHES!$H3251=1,(VLOOKUP(F_SEARCHES!$A3251,'F_ ORDERS'!A:G,7,FALSE)+VLOOKUP(F_SEARCHES!$A3251,'F_ ORDERS'!A:H,8,FALSE))-(F_SEARCHES!$D3251+F_SEARCHES!$E3251),0)</f>
        <v>0</v>
      </c>
      <c r="H3251" s="32">
        <f>IFERROR(IF(MATCH(F_SEARCHES!$A3251,'F_ ORDERS'!A:A,0),1,),0)</f>
        <v>0</v>
      </c>
    </row>
    <row r="3252" spans="1:8" x14ac:dyDescent="0.2">
      <c r="A3252" s="37" t="str">
        <f t="shared" si="50"/>
        <v>96.81.228.247|42603|0.0797685185170849</v>
      </c>
      <c r="B3252" s="32">
        <v>10250</v>
      </c>
      <c r="C3252" s="32" t="s">
        <v>4157</v>
      </c>
      <c r="D3252" s="38">
        <f>INT(DT!A3252)</f>
        <v>42603</v>
      </c>
      <c r="E3252" s="39">
        <f>DT!A3252-INT(DT!A3252)</f>
        <v>7.9768518517084885E-2</v>
      </c>
      <c r="F3252" s="32" t="s">
        <v>490</v>
      </c>
      <c r="G3252" s="39">
        <f>IF(F_SEARCHES!$H3252=1,(VLOOKUP(F_SEARCHES!$A3252,'F_ ORDERS'!A:G,7,FALSE)+VLOOKUP(F_SEARCHES!$A3252,'F_ ORDERS'!A:H,8,FALSE))-(F_SEARCHES!$D3252+F_SEARCHES!$E3252),0)</f>
        <v>0</v>
      </c>
      <c r="H3252" s="32">
        <f>IFERROR(IF(MATCH(F_SEARCHES!$A3252,'F_ ORDERS'!A:A,0),1,),0)</f>
        <v>0</v>
      </c>
    </row>
    <row r="3253" spans="1:8" x14ac:dyDescent="0.2">
      <c r="A3253" s="37" t="str">
        <f t="shared" si="50"/>
        <v>96.87.188.186|44931|0.341770833343617</v>
      </c>
      <c r="B3253" s="32">
        <v>10251</v>
      </c>
      <c r="C3253" s="32" t="s">
        <v>4158</v>
      </c>
      <c r="D3253" s="38">
        <f>INT(DT!A3253)</f>
        <v>44931</v>
      </c>
      <c r="E3253" s="39">
        <f>DT!A3253-INT(DT!A3253)</f>
        <v>0.34177083334361669</v>
      </c>
      <c r="F3253" s="32" t="s">
        <v>369</v>
      </c>
      <c r="G3253" s="39">
        <f>IF(F_SEARCHES!$H3253=1,(VLOOKUP(F_SEARCHES!$A3253,'F_ ORDERS'!A:G,7,FALSE)+VLOOKUP(F_SEARCHES!$A3253,'F_ ORDERS'!A:H,8,FALSE))-(F_SEARCHES!$D3253+F_SEARCHES!$E3253),0)</f>
        <v>0.11084490740904585</v>
      </c>
      <c r="H3253" s="32">
        <f>IFERROR(IF(MATCH(F_SEARCHES!$A3253,'F_ ORDERS'!A:A,0),1,),0)</f>
        <v>1</v>
      </c>
    </row>
    <row r="3254" spans="1:8" x14ac:dyDescent="0.2">
      <c r="A3254" s="37" t="str">
        <f t="shared" si="50"/>
        <v>97.124.177.209|44312|0.53299768519355</v>
      </c>
      <c r="B3254" s="32">
        <v>10252</v>
      </c>
      <c r="C3254" s="32" t="s">
        <v>4159</v>
      </c>
      <c r="D3254" s="38">
        <f>INT(DT!A3254)</f>
        <v>44312</v>
      </c>
      <c r="E3254" s="39">
        <f>DT!A3254-INT(DT!A3254)</f>
        <v>0.53299768519354984</v>
      </c>
      <c r="F3254" s="32" t="s">
        <v>70</v>
      </c>
      <c r="G3254" s="39">
        <f>IF(F_SEARCHES!$H3254=1,(VLOOKUP(F_SEARCHES!$A3254,'F_ ORDERS'!A:G,7,FALSE)+VLOOKUP(F_SEARCHES!$A3254,'F_ ORDERS'!A:H,8,FALSE))-(F_SEARCHES!$D3254+F_SEARCHES!$E3254),0)</f>
        <v>6.3009259261889383E-2</v>
      </c>
      <c r="H3254" s="32">
        <f>IFERROR(IF(MATCH(F_SEARCHES!$A3254,'F_ ORDERS'!A:A,0),1,),0)</f>
        <v>1</v>
      </c>
    </row>
    <row r="3255" spans="1:8" x14ac:dyDescent="0.2">
      <c r="A3255" s="37" t="str">
        <f t="shared" si="50"/>
        <v>97.127.146.136|43034|0.51464120370656</v>
      </c>
      <c r="B3255" s="32">
        <v>10253</v>
      </c>
      <c r="C3255" s="32" t="s">
        <v>4160</v>
      </c>
      <c r="D3255" s="38">
        <f>INT(DT!A3255)</f>
        <v>43034</v>
      </c>
      <c r="E3255" s="39">
        <f>DT!A3255-INT(DT!A3255)</f>
        <v>0.51464120370656019</v>
      </c>
      <c r="F3255" s="32" t="s">
        <v>437</v>
      </c>
      <c r="G3255" s="39">
        <f>IF(F_SEARCHES!$H3255=1,(VLOOKUP(F_SEARCHES!$A3255,'F_ ORDERS'!A:G,7,FALSE)+VLOOKUP(F_SEARCHES!$A3255,'F_ ORDERS'!A:H,8,FALSE))-(F_SEARCHES!$D3255+F_SEARCHES!$E3255),0)</f>
        <v>0</v>
      </c>
      <c r="H3255" s="32">
        <f>IFERROR(IF(MATCH(F_SEARCHES!$A3255,'F_ ORDERS'!A:A,0),1,),0)</f>
        <v>0</v>
      </c>
    </row>
    <row r="3256" spans="1:8" x14ac:dyDescent="0.2">
      <c r="A3256" s="37" t="str">
        <f t="shared" si="50"/>
        <v>97.170.71.58|45480|0.512546296296932</v>
      </c>
      <c r="B3256" s="32">
        <v>10254</v>
      </c>
      <c r="C3256" s="32" t="s">
        <v>4161</v>
      </c>
      <c r="D3256" s="38">
        <f>INT(DT!A3256)</f>
        <v>45480</v>
      </c>
      <c r="E3256" s="39">
        <f>DT!A3256-INT(DT!A3256)</f>
        <v>0.51254629629693227</v>
      </c>
      <c r="F3256" s="32" t="s">
        <v>430</v>
      </c>
      <c r="G3256" s="39">
        <f>IF(F_SEARCHES!$H3256=1,(VLOOKUP(F_SEARCHES!$A3256,'F_ ORDERS'!A:G,7,FALSE)+VLOOKUP(F_SEARCHES!$A3256,'F_ ORDERS'!A:H,8,FALSE))-(F_SEARCHES!$D3256+F_SEARCHES!$E3256),0)</f>
        <v>0</v>
      </c>
      <c r="H3256" s="32">
        <f>IFERROR(IF(MATCH(F_SEARCHES!$A3256,'F_ ORDERS'!A:A,0),1,),0)</f>
        <v>0</v>
      </c>
    </row>
    <row r="3257" spans="1:8" x14ac:dyDescent="0.2">
      <c r="A3257" s="37" t="str">
        <f t="shared" si="50"/>
        <v>97.176.134.202|44667|0.865150462959718</v>
      </c>
      <c r="B3257" s="32">
        <v>10255</v>
      </c>
      <c r="C3257" s="32" t="s">
        <v>4162</v>
      </c>
      <c r="D3257" s="38">
        <f>INT(DT!A3257)</f>
        <v>44667</v>
      </c>
      <c r="E3257" s="39">
        <f>DT!A3257-INT(DT!A3257)</f>
        <v>0.86515046295971842</v>
      </c>
      <c r="F3257" s="32" t="s">
        <v>481</v>
      </c>
      <c r="G3257" s="39">
        <f>IF(F_SEARCHES!$H3257=1,(VLOOKUP(F_SEARCHES!$A3257,'F_ ORDERS'!A:G,7,FALSE)+VLOOKUP(F_SEARCHES!$A3257,'F_ ORDERS'!A:H,8,FALSE))-(F_SEARCHES!$D3257+F_SEARCHES!$E3257),0)</f>
        <v>2.6932870372547768E-2</v>
      </c>
      <c r="H3257" s="32">
        <f>IFERROR(IF(MATCH(F_SEARCHES!$A3257,'F_ ORDERS'!A:A,0),1,),0)</f>
        <v>1</v>
      </c>
    </row>
    <row r="3258" spans="1:8" x14ac:dyDescent="0.2">
      <c r="A3258" s="37" t="str">
        <f t="shared" si="50"/>
        <v>97.186.206.14|42543|0.601944444446417</v>
      </c>
      <c r="B3258" s="32">
        <v>10256</v>
      </c>
      <c r="C3258" s="32" t="s">
        <v>4163</v>
      </c>
      <c r="D3258" s="38">
        <f>INT(DT!A3258)</f>
        <v>42543</v>
      </c>
      <c r="E3258" s="39">
        <f>DT!A3258-INT(DT!A3258)</f>
        <v>0.60194444444641704</v>
      </c>
      <c r="F3258" s="32" t="s">
        <v>149</v>
      </c>
      <c r="G3258" s="39">
        <f>IF(F_SEARCHES!$H3258=1,(VLOOKUP(F_SEARCHES!$A3258,'F_ ORDERS'!A:G,7,FALSE)+VLOOKUP(F_SEARCHES!$A3258,'F_ ORDERS'!A:H,8,FALSE))-(F_SEARCHES!$D3258+F_SEARCHES!$E3258),0)</f>
        <v>6.9918981484079268E-2</v>
      </c>
      <c r="H3258" s="32">
        <f>IFERROR(IF(MATCH(F_SEARCHES!$A3258,'F_ ORDERS'!A:A,0),1,),0)</f>
        <v>1</v>
      </c>
    </row>
    <row r="3259" spans="1:8" x14ac:dyDescent="0.2">
      <c r="A3259" s="37" t="str">
        <f t="shared" si="50"/>
        <v>97.210.101.120|42671|0.747164351851097</v>
      </c>
      <c r="B3259" s="32">
        <v>10257</v>
      </c>
      <c r="C3259" s="32" t="s">
        <v>4164</v>
      </c>
      <c r="D3259" s="38">
        <f>INT(DT!A3259)</f>
        <v>42671</v>
      </c>
      <c r="E3259" s="39">
        <f>DT!A3259-INT(DT!A3259)</f>
        <v>0.74716435185109731</v>
      </c>
      <c r="F3259" s="32" t="s">
        <v>153</v>
      </c>
      <c r="G3259" s="39">
        <f>IF(F_SEARCHES!$H3259=1,(VLOOKUP(F_SEARCHES!$A3259,'F_ ORDERS'!A:G,7,FALSE)+VLOOKUP(F_SEARCHES!$A3259,'F_ ORDERS'!A:H,8,FALSE))-(F_SEARCHES!$D3259+F_SEARCHES!$E3259),0)</f>
        <v>5.7662037033878732E-2</v>
      </c>
      <c r="H3259" s="32">
        <f>IFERROR(IF(MATCH(F_SEARCHES!$A3259,'F_ ORDERS'!A:A,0),1,),0)</f>
        <v>1</v>
      </c>
    </row>
    <row r="3260" spans="1:8" x14ac:dyDescent="0.2">
      <c r="A3260" s="37" t="str">
        <f t="shared" si="50"/>
        <v>97.225.81.78|44949|0.25460648148146</v>
      </c>
      <c r="B3260" s="32">
        <v>10258</v>
      </c>
      <c r="C3260" s="32" t="s">
        <v>4165</v>
      </c>
      <c r="D3260" s="38">
        <f>INT(DT!A3260)</f>
        <v>44949</v>
      </c>
      <c r="E3260" s="39">
        <f>DT!A3260-INT(DT!A3260)</f>
        <v>0.25460648148145992</v>
      </c>
      <c r="F3260" s="32" t="s">
        <v>121</v>
      </c>
      <c r="G3260" s="39">
        <f>IF(F_SEARCHES!$H3260=1,(VLOOKUP(F_SEARCHES!$A3260,'F_ ORDERS'!A:G,7,FALSE)+VLOOKUP(F_SEARCHES!$A3260,'F_ ORDERS'!A:H,8,FALSE))-(F_SEARCHES!$D3260+F_SEARCHES!$E3260),0)</f>
        <v>2.3946759261889383E-2</v>
      </c>
      <c r="H3260" s="32">
        <f>IFERROR(IF(MATCH(F_SEARCHES!$A3260,'F_ ORDERS'!A:A,0),1,),0)</f>
        <v>1</v>
      </c>
    </row>
    <row r="3261" spans="1:8" x14ac:dyDescent="0.2">
      <c r="A3261" s="37" t="str">
        <f t="shared" si="50"/>
        <v>97.233.146.201|41958|0.514340277783049</v>
      </c>
      <c r="B3261" s="32">
        <v>10259</v>
      </c>
      <c r="C3261" s="32" t="s">
        <v>4166</v>
      </c>
      <c r="D3261" s="38">
        <f>INT(DT!A3261)</f>
        <v>41958</v>
      </c>
      <c r="E3261" s="39">
        <f>DT!A3261-INT(DT!A3261)</f>
        <v>0.5143402777830488</v>
      </c>
      <c r="F3261" s="32" t="s">
        <v>479</v>
      </c>
      <c r="G3261" s="39">
        <f>IF(F_SEARCHES!$H3261=1,(VLOOKUP(F_SEARCHES!$A3261,'F_ ORDERS'!A:G,7,FALSE)+VLOOKUP(F_SEARCHES!$A3261,'F_ ORDERS'!A:H,8,FALSE))-(F_SEARCHES!$D3261+F_SEARCHES!$E3261),0)</f>
        <v>6.1678240737819578E-2</v>
      </c>
      <c r="H3261" s="32">
        <f>IFERROR(IF(MATCH(F_SEARCHES!$A3261,'F_ ORDERS'!A:A,0),1,),0)</f>
        <v>1</v>
      </c>
    </row>
    <row r="3262" spans="1:8" x14ac:dyDescent="0.2">
      <c r="A3262" s="37" t="str">
        <f t="shared" si="50"/>
        <v>97.233.215.199|42316|0.597106481480296</v>
      </c>
      <c r="B3262" s="32">
        <v>10260</v>
      </c>
      <c r="C3262" s="32" t="s">
        <v>4167</v>
      </c>
      <c r="D3262" s="38">
        <f>INT(DT!A3262)</f>
        <v>42316</v>
      </c>
      <c r="E3262" s="39">
        <f>DT!A3262-INT(DT!A3262)</f>
        <v>0.59710648148029577</v>
      </c>
      <c r="F3262" s="32" t="s">
        <v>329</v>
      </c>
      <c r="G3262" s="39">
        <f>IF(F_SEARCHES!$H3262=1,(VLOOKUP(F_SEARCHES!$A3262,'F_ ORDERS'!A:G,7,FALSE)+VLOOKUP(F_SEARCHES!$A3262,'F_ ORDERS'!A:H,8,FALSE))-(F_SEARCHES!$D3262+F_SEARCHES!$E3262),0)</f>
        <v>0.12215277777431766</v>
      </c>
      <c r="H3262" s="32">
        <f>IFERROR(IF(MATCH(F_SEARCHES!$A3262,'F_ ORDERS'!A:A,0),1,),0)</f>
        <v>1</v>
      </c>
    </row>
    <row r="3263" spans="1:8" x14ac:dyDescent="0.2">
      <c r="A3263" s="37" t="str">
        <f t="shared" si="50"/>
        <v>97.236.29.153|45310|0.308078703703359</v>
      </c>
      <c r="B3263" s="32">
        <v>10261</v>
      </c>
      <c r="C3263" s="32" t="s">
        <v>4168</v>
      </c>
      <c r="D3263" s="38">
        <f>INT(DT!A3263)</f>
        <v>45310</v>
      </c>
      <c r="E3263" s="39">
        <f>DT!A3263-INT(DT!A3263)</f>
        <v>0.30807870370335877</v>
      </c>
      <c r="F3263" s="32" t="s">
        <v>158</v>
      </c>
      <c r="G3263" s="39">
        <f>IF(F_SEARCHES!$H3263=1,(VLOOKUP(F_SEARCHES!$A3263,'F_ ORDERS'!A:G,7,FALSE)+VLOOKUP(F_SEARCHES!$A3263,'F_ ORDERS'!A:H,8,FALSE))-(F_SEARCHES!$D3263+F_SEARCHES!$E3263),0)</f>
        <v>0</v>
      </c>
      <c r="H3263" s="32">
        <f>IFERROR(IF(MATCH(F_SEARCHES!$A3263,'F_ ORDERS'!A:A,0),1,),0)</f>
        <v>0</v>
      </c>
    </row>
    <row r="3264" spans="1:8" x14ac:dyDescent="0.2">
      <c r="A3264" s="37" t="str">
        <f t="shared" si="50"/>
        <v>97.240.252.182|44832|0.091273148151231</v>
      </c>
      <c r="B3264" s="32">
        <v>10262</v>
      </c>
      <c r="C3264" s="32" t="s">
        <v>4169</v>
      </c>
      <c r="D3264" s="38">
        <f>INT(DT!A3264)</f>
        <v>44832</v>
      </c>
      <c r="E3264" s="39">
        <f>DT!A3264-INT(DT!A3264)</f>
        <v>9.1273148151230998E-2</v>
      </c>
      <c r="F3264" s="32" t="s">
        <v>465</v>
      </c>
      <c r="G3264" s="39">
        <f>IF(F_SEARCHES!$H3264=1,(VLOOKUP(F_SEARCHES!$A3264,'F_ ORDERS'!A:G,7,FALSE)+VLOOKUP(F_SEARCHES!$A3264,'F_ ORDERS'!A:H,8,FALSE))-(F_SEARCHES!$D3264+F_SEARCHES!$E3264),0)</f>
        <v>0</v>
      </c>
      <c r="H3264" s="32">
        <f>IFERROR(IF(MATCH(F_SEARCHES!$A3264,'F_ ORDERS'!A:A,0),1,),0)</f>
        <v>0</v>
      </c>
    </row>
    <row r="3265" spans="1:8" x14ac:dyDescent="0.2">
      <c r="A3265" s="37" t="str">
        <f t="shared" si="50"/>
        <v>97.34.6.14|43492|0.000162037038535345</v>
      </c>
      <c r="B3265" s="32">
        <v>10263</v>
      </c>
      <c r="C3265" s="32" t="s">
        <v>4170</v>
      </c>
      <c r="D3265" s="38">
        <f>INT(DT!A3265)</f>
        <v>43492</v>
      </c>
      <c r="E3265" s="39">
        <f>DT!A3265-INT(DT!A3265)</f>
        <v>1.6203703853534535E-4</v>
      </c>
      <c r="F3265" s="32" t="s">
        <v>170</v>
      </c>
      <c r="G3265" s="39">
        <f>IF(F_SEARCHES!$H3265=1,(VLOOKUP(F_SEARCHES!$A3265,'F_ ORDERS'!A:G,7,FALSE)+VLOOKUP(F_SEARCHES!$A3265,'F_ ORDERS'!A:H,8,FALSE))-(F_SEARCHES!$D3265+F_SEARCHES!$E3265),0)</f>
        <v>0.11413194444321562</v>
      </c>
      <c r="H3265" s="32">
        <f>IFERROR(IF(MATCH(F_SEARCHES!$A3265,'F_ ORDERS'!A:A,0),1,),0)</f>
        <v>1</v>
      </c>
    </row>
    <row r="3266" spans="1:8" x14ac:dyDescent="0.2">
      <c r="A3266" s="37" t="str">
        <f t="shared" ref="A3266:A3301" si="51">C3266 &amp; "|" &amp; D3266 &amp; "|" &amp; E3266</f>
        <v>97.52.101.197|45168|0.482268518520868</v>
      </c>
      <c r="B3266" s="32">
        <v>10264</v>
      </c>
      <c r="C3266" s="32" t="s">
        <v>4171</v>
      </c>
      <c r="D3266" s="38">
        <f>INT(DT!A3266)</f>
        <v>45168</v>
      </c>
      <c r="E3266" s="39">
        <f>DT!A3266-INT(DT!A3266)</f>
        <v>0.48226851852086838</v>
      </c>
      <c r="F3266" s="32" t="s">
        <v>247</v>
      </c>
      <c r="G3266" s="39">
        <f>IF(F_SEARCHES!$H3266=1,(VLOOKUP(F_SEARCHES!$A3266,'F_ ORDERS'!A:G,7,FALSE)+VLOOKUP(F_SEARCHES!$A3266,'F_ ORDERS'!A:H,8,FALSE))-(F_SEARCHES!$D3266+F_SEARCHES!$E3266),0)</f>
        <v>0</v>
      </c>
      <c r="H3266" s="32">
        <f>IFERROR(IF(MATCH(F_SEARCHES!$A3266,'F_ ORDERS'!A:A,0),1,),0)</f>
        <v>0</v>
      </c>
    </row>
    <row r="3267" spans="1:8" x14ac:dyDescent="0.2">
      <c r="A3267" s="37" t="str">
        <f t="shared" si="51"/>
        <v>97.61.122.187|45441|0.227361111108621</v>
      </c>
      <c r="B3267" s="32">
        <v>10265</v>
      </c>
      <c r="C3267" s="32" t="s">
        <v>4172</v>
      </c>
      <c r="D3267" s="38">
        <f>INT(DT!A3267)</f>
        <v>45441</v>
      </c>
      <c r="E3267" s="39">
        <f>DT!A3267-INT(DT!A3267)</f>
        <v>0.22736111110862112</v>
      </c>
      <c r="F3267" s="32" t="s">
        <v>423</v>
      </c>
      <c r="G3267" s="39">
        <f>IF(F_SEARCHES!$H3267=1,(VLOOKUP(F_SEARCHES!$A3267,'F_ ORDERS'!A:G,7,FALSE)+VLOOKUP(F_SEARCHES!$A3267,'F_ ORDERS'!A:H,8,FALSE))-(F_SEARCHES!$D3267+F_SEARCHES!$E3267),0)</f>
        <v>0</v>
      </c>
      <c r="H3267" s="32">
        <f>IFERROR(IF(MATCH(F_SEARCHES!$A3267,'F_ ORDERS'!A:A,0),1,),0)</f>
        <v>0</v>
      </c>
    </row>
    <row r="3268" spans="1:8" x14ac:dyDescent="0.2">
      <c r="A3268" s="37" t="str">
        <f t="shared" si="51"/>
        <v>97.8.28.169|44640|0.867974537039117</v>
      </c>
      <c r="B3268" s="32">
        <v>10266</v>
      </c>
      <c r="C3268" s="32" t="s">
        <v>4173</v>
      </c>
      <c r="D3268" s="38">
        <f>INT(DT!A3268)</f>
        <v>44640</v>
      </c>
      <c r="E3268" s="39">
        <f>DT!A3268-INT(DT!A3268)</f>
        <v>0.86797453703911742</v>
      </c>
      <c r="F3268" s="32" t="s">
        <v>236</v>
      </c>
      <c r="G3268" s="39">
        <f>IF(F_SEARCHES!$H3268=1,(VLOOKUP(F_SEARCHES!$A3268,'F_ ORDERS'!A:G,7,FALSE)+VLOOKUP(F_SEARCHES!$A3268,'F_ ORDERS'!A:H,8,FALSE))-(F_SEARCHES!$D3268+F_SEARCHES!$E3268),0)</f>
        <v>3.0011574075615499E-2</v>
      </c>
      <c r="H3268" s="32">
        <f>IFERROR(IF(MATCH(F_SEARCHES!$A3268,'F_ ORDERS'!A:A,0),1,),0)</f>
        <v>1</v>
      </c>
    </row>
    <row r="3269" spans="1:8" x14ac:dyDescent="0.2">
      <c r="A3269" s="37" t="str">
        <f t="shared" si="51"/>
        <v>98.108.111.245|43966|0.895624999997381</v>
      </c>
      <c r="B3269" s="32">
        <v>10267</v>
      </c>
      <c r="C3269" s="32" t="s">
        <v>4174</v>
      </c>
      <c r="D3269" s="38">
        <f>INT(DT!A3269)</f>
        <v>43966</v>
      </c>
      <c r="E3269" s="39">
        <f>DT!A3269-INT(DT!A3269)</f>
        <v>0.89562499999738066</v>
      </c>
      <c r="F3269" s="32" t="s">
        <v>386</v>
      </c>
      <c r="G3269" s="39">
        <f>IF(F_SEARCHES!$H3269=1,(VLOOKUP(F_SEARCHES!$A3269,'F_ ORDERS'!A:G,7,FALSE)+VLOOKUP(F_SEARCHES!$A3269,'F_ ORDERS'!A:H,8,FALSE))-(F_SEARCHES!$D3269+F_SEARCHES!$E3269),0)</f>
        <v>5.744212962599704E-2</v>
      </c>
      <c r="H3269" s="32">
        <f>IFERROR(IF(MATCH(F_SEARCHES!$A3269,'F_ ORDERS'!A:A,0),1,),0)</f>
        <v>1</v>
      </c>
    </row>
    <row r="3270" spans="1:8" x14ac:dyDescent="0.2">
      <c r="A3270" s="37" t="str">
        <f t="shared" si="51"/>
        <v>98.128.199.111|44338|0.844085648146574</v>
      </c>
      <c r="B3270" s="32">
        <v>10268</v>
      </c>
      <c r="C3270" s="32" t="s">
        <v>4175</v>
      </c>
      <c r="D3270" s="38">
        <f>INT(DT!A3270)</f>
        <v>44338</v>
      </c>
      <c r="E3270" s="39">
        <f>DT!A3270-INT(DT!A3270)</f>
        <v>0.84408564814657439</v>
      </c>
      <c r="F3270" s="32" t="s">
        <v>62</v>
      </c>
      <c r="G3270" s="39">
        <f>IF(F_SEARCHES!$H3270=1,(VLOOKUP(F_SEARCHES!$A3270,'F_ ORDERS'!A:G,7,FALSE)+VLOOKUP(F_SEARCHES!$A3270,'F_ ORDERS'!A:H,8,FALSE))-(F_SEARCHES!$D3270+F_SEARCHES!$E3270),0)</f>
        <v>0</v>
      </c>
      <c r="H3270" s="32">
        <f>IFERROR(IF(MATCH(F_SEARCHES!$A3270,'F_ ORDERS'!A:A,0),1,),0)</f>
        <v>0</v>
      </c>
    </row>
    <row r="3271" spans="1:8" x14ac:dyDescent="0.2">
      <c r="A3271" s="37" t="str">
        <f t="shared" si="51"/>
        <v>98.143.84.164|45364|0.372094907397695</v>
      </c>
      <c r="B3271" s="32">
        <v>10269</v>
      </c>
      <c r="C3271" s="32" t="s">
        <v>4176</v>
      </c>
      <c r="D3271" s="38">
        <f>INT(DT!A3271)</f>
        <v>45364</v>
      </c>
      <c r="E3271" s="39">
        <f>DT!A3271-INT(DT!A3271)</f>
        <v>0.37209490739769535</v>
      </c>
      <c r="F3271" s="32" t="s">
        <v>114</v>
      </c>
      <c r="G3271" s="39">
        <f>IF(F_SEARCHES!$H3271=1,(VLOOKUP(F_SEARCHES!$A3271,'F_ ORDERS'!A:G,7,FALSE)+VLOOKUP(F_SEARCHES!$A3271,'F_ ORDERS'!A:H,8,FALSE))-(F_SEARCHES!$D3271+F_SEARCHES!$E3271),0)</f>
        <v>0.11344907407328719</v>
      </c>
      <c r="H3271" s="32">
        <f>IFERROR(IF(MATCH(F_SEARCHES!$A3271,'F_ ORDERS'!A:A,0),1,),0)</f>
        <v>1</v>
      </c>
    </row>
    <row r="3272" spans="1:8" x14ac:dyDescent="0.2">
      <c r="A3272" s="37" t="str">
        <f t="shared" si="51"/>
        <v>98.157.105.234|44885|0.780138888891088</v>
      </c>
      <c r="B3272" s="32">
        <v>10270</v>
      </c>
      <c r="C3272" s="32" t="s">
        <v>4177</v>
      </c>
      <c r="D3272" s="38">
        <f>INT(DT!A3272)</f>
        <v>44885</v>
      </c>
      <c r="E3272" s="39">
        <f>DT!A3272-INT(DT!A3272)</f>
        <v>0.78013888889108784</v>
      </c>
      <c r="F3272" s="32" t="s">
        <v>54</v>
      </c>
      <c r="G3272" s="39">
        <f>IF(F_SEARCHES!$H3272=1,(VLOOKUP(F_SEARCHES!$A3272,'F_ ORDERS'!A:G,7,FALSE)+VLOOKUP(F_SEARCHES!$A3272,'F_ ORDERS'!A:H,8,FALSE))-(F_SEARCHES!$D3272+F_SEARCHES!$E3272),0)</f>
        <v>0</v>
      </c>
      <c r="H3272" s="32">
        <f>IFERROR(IF(MATCH(F_SEARCHES!$A3272,'F_ ORDERS'!A:A,0),1,),0)</f>
        <v>0</v>
      </c>
    </row>
    <row r="3273" spans="1:8" x14ac:dyDescent="0.2">
      <c r="A3273" s="37" t="str">
        <f t="shared" si="51"/>
        <v>98.183.56.45|44777|0.719664351847314</v>
      </c>
      <c r="B3273" s="32">
        <v>10271</v>
      </c>
      <c r="C3273" s="32" t="s">
        <v>4178</v>
      </c>
      <c r="D3273" s="38">
        <f>INT(DT!A3273)</f>
        <v>44777</v>
      </c>
      <c r="E3273" s="39">
        <f>DT!A3273-INT(DT!A3273)</f>
        <v>0.71966435184731381</v>
      </c>
      <c r="F3273" s="32" t="s">
        <v>256</v>
      </c>
      <c r="G3273" s="39">
        <f>IF(F_SEARCHES!$H3273=1,(VLOOKUP(F_SEARCHES!$A3273,'F_ ORDERS'!A:G,7,FALSE)+VLOOKUP(F_SEARCHES!$A3273,'F_ ORDERS'!A:H,8,FALSE))-(F_SEARCHES!$D3273+F_SEARCHES!$E3273),0)</f>
        <v>0.10702546295942739</v>
      </c>
      <c r="H3273" s="32">
        <f>IFERROR(IF(MATCH(F_SEARCHES!$A3273,'F_ ORDERS'!A:A,0),1,),0)</f>
        <v>1</v>
      </c>
    </row>
    <row r="3274" spans="1:8" x14ac:dyDescent="0.2">
      <c r="A3274" s="37" t="str">
        <f t="shared" si="51"/>
        <v>98.187.114.149|44157|0.0386689814768033</v>
      </c>
      <c r="B3274" s="32">
        <v>10272</v>
      </c>
      <c r="C3274" s="32" t="s">
        <v>4179</v>
      </c>
      <c r="D3274" s="38">
        <f>INT(DT!A3274)</f>
        <v>44157</v>
      </c>
      <c r="E3274" s="39">
        <f>DT!A3274-INT(DT!A3274)</f>
        <v>3.866898147680331E-2</v>
      </c>
      <c r="F3274" s="32" t="s">
        <v>407</v>
      </c>
      <c r="G3274" s="39">
        <f>IF(F_SEARCHES!$H3274=1,(VLOOKUP(F_SEARCHES!$A3274,'F_ ORDERS'!A:G,7,FALSE)+VLOOKUP(F_SEARCHES!$A3274,'F_ ORDERS'!A:H,8,FALSE))-(F_SEARCHES!$D3274+F_SEARCHES!$E3274),0)</f>
        <v>0</v>
      </c>
      <c r="H3274" s="32">
        <f>IFERROR(IF(MATCH(F_SEARCHES!$A3274,'F_ ORDERS'!A:A,0),1,),0)</f>
        <v>0</v>
      </c>
    </row>
    <row r="3275" spans="1:8" x14ac:dyDescent="0.2">
      <c r="A3275" s="37" t="str">
        <f t="shared" si="51"/>
        <v>98.190.100.221|42407|0.43347222221928</v>
      </c>
      <c r="B3275" s="32">
        <v>10273</v>
      </c>
      <c r="C3275" s="32" t="s">
        <v>4180</v>
      </c>
      <c r="D3275" s="38">
        <f>INT(DT!A3275)</f>
        <v>42407</v>
      </c>
      <c r="E3275" s="39">
        <f>DT!A3275-INT(DT!A3275)</f>
        <v>0.4334722222192795</v>
      </c>
      <c r="F3275" s="32" t="s">
        <v>449</v>
      </c>
      <c r="G3275" s="39">
        <f>IF(F_SEARCHES!$H3275=1,(VLOOKUP(F_SEARCHES!$A3275,'F_ ORDERS'!A:G,7,FALSE)+VLOOKUP(F_SEARCHES!$A3275,'F_ ORDERS'!A:H,8,FALSE))-(F_SEARCHES!$D3275+F_SEARCHES!$E3275),0)</f>
        <v>0</v>
      </c>
      <c r="H3275" s="32">
        <f>IFERROR(IF(MATCH(F_SEARCHES!$A3275,'F_ ORDERS'!A:A,0),1,),0)</f>
        <v>0</v>
      </c>
    </row>
    <row r="3276" spans="1:8" x14ac:dyDescent="0.2">
      <c r="A3276" s="37" t="str">
        <f t="shared" si="51"/>
        <v>98.20.233.222|45381|0.40569444445282</v>
      </c>
      <c r="B3276" s="32">
        <v>10274</v>
      </c>
      <c r="C3276" s="32" t="s">
        <v>4181</v>
      </c>
      <c r="D3276" s="38">
        <f>INT(DT!A3276)</f>
        <v>45381</v>
      </c>
      <c r="E3276" s="39">
        <f>DT!A3276-INT(DT!A3276)</f>
        <v>0.40569444445281988</v>
      </c>
      <c r="F3276" s="32" t="s">
        <v>256</v>
      </c>
      <c r="G3276" s="39">
        <f>IF(F_SEARCHES!$H3276=1,(VLOOKUP(F_SEARCHES!$A3276,'F_ ORDERS'!A:G,7,FALSE)+VLOOKUP(F_SEARCHES!$A3276,'F_ ORDERS'!A:H,8,FALSE))-(F_SEARCHES!$D3276+F_SEARCHES!$E3276),0)</f>
        <v>7.271990740991896E-2</v>
      </c>
      <c r="H3276" s="32">
        <f>IFERROR(IF(MATCH(F_SEARCHES!$A3276,'F_ ORDERS'!A:A,0),1,),0)</f>
        <v>1</v>
      </c>
    </row>
    <row r="3277" spans="1:8" x14ac:dyDescent="0.2">
      <c r="A3277" s="37" t="str">
        <f t="shared" si="51"/>
        <v>98.20.47.242|44348|0.384050925917109</v>
      </c>
      <c r="B3277" s="32">
        <v>10275</v>
      </c>
      <c r="C3277" s="32" t="s">
        <v>4182</v>
      </c>
      <c r="D3277" s="38">
        <f>INT(DT!A3277)</f>
        <v>44348</v>
      </c>
      <c r="E3277" s="39">
        <f>DT!A3277-INT(DT!A3277)</f>
        <v>0.38405092591710854</v>
      </c>
      <c r="F3277" s="32" t="s">
        <v>382</v>
      </c>
      <c r="G3277" s="39">
        <f>IF(F_SEARCHES!$H3277=1,(VLOOKUP(F_SEARCHES!$A3277,'F_ ORDERS'!A:G,7,FALSE)+VLOOKUP(F_SEARCHES!$A3277,'F_ ORDERS'!A:H,8,FALSE))-(F_SEARCHES!$D3277+F_SEARCHES!$E3277),0)</f>
        <v>9.3634259246755391E-3</v>
      </c>
      <c r="H3277" s="32">
        <f>IFERROR(IF(MATCH(F_SEARCHES!$A3277,'F_ ORDERS'!A:A,0),1,),0)</f>
        <v>1</v>
      </c>
    </row>
    <row r="3278" spans="1:8" x14ac:dyDescent="0.2">
      <c r="A3278" s="37" t="str">
        <f t="shared" si="51"/>
        <v>98.206.190.13|45076|0.0467592592613073</v>
      </c>
      <c r="B3278" s="32">
        <v>10276</v>
      </c>
      <c r="C3278" s="32" t="s">
        <v>4183</v>
      </c>
      <c r="D3278" s="38">
        <f>INT(DT!A3278)</f>
        <v>45076</v>
      </c>
      <c r="E3278" s="39">
        <f>DT!A3278-INT(DT!A3278)</f>
        <v>4.6759259261307307E-2</v>
      </c>
      <c r="F3278" s="32" t="s">
        <v>356</v>
      </c>
      <c r="G3278" s="39">
        <f>IF(F_SEARCHES!$H3278=1,(VLOOKUP(F_SEARCHES!$A3278,'F_ ORDERS'!A:G,7,FALSE)+VLOOKUP(F_SEARCHES!$A3278,'F_ ORDERS'!A:H,8,FALSE))-(F_SEARCHES!$D3278+F_SEARCHES!$E3278),0)</f>
        <v>3.4930555557366461E-2</v>
      </c>
      <c r="H3278" s="32">
        <f>IFERROR(IF(MATCH(F_SEARCHES!$A3278,'F_ ORDERS'!A:A,0),1,),0)</f>
        <v>1</v>
      </c>
    </row>
    <row r="3279" spans="1:8" x14ac:dyDescent="0.2">
      <c r="A3279" s="37" t="str">
        <f t="shared" si="51"/>
        <v>98.210.215.124|44174|0.69203703704261</v>
      </c>
      <c r="B3279" s="32">
        <v>10277</v>
      </c>
      <c r="C3279" s="32" t="s">
        <v>4184</v>
      </c>
      <c r="D3279" s="38">
        <f>INT(DT!A3279)</f>
        <v>44174</v>
      </c>
      <c r="E3279" s="39">
        <f>DT!A3279-INT(DT!A3279)</f>
        <v>0.69203703704260988</v>
      </c>
      <c r="F3279" s="32" t="s">
        <v>360</v>
      </c>
      <c r="G3279" s="39">
        <f>IF(F_SEARCHES!$H3279=1,(VLOOKUP(F_SEARCHES!$A3279,'F_ ORDERS'!A:G,7,FALSE)+VLOOKUP(F_SEARCHES!$A3279,'F_ ORDERS'!A:H,8,FALSE))-(F_SEARCHES!$D3279+F_SEARCHES!$E3279),0)</f>
        <v>0</v>
      </c>
      <c r="H3279" s="32">
        <f>IFERROR(IF(MATCH(F_SEARCHES!$A3279,'F_ ORDERS'!A:A,0),1,),0)</f>
        <v>0</v>
      </c>
    </row>
    <row r="3280" spans="1:8" x14ac:dyDescent="0.2">
      <c r="A3280" s="37" t="str">
        <f t="shared" si="51"/>
        <v>98.220.160.82|43488|0.576516203713254</v>
      </c>
      <c r="B3280" s="32">
        <v>10278</v>
      </c>
      <c r="C3280" s="32" t="s">
        <v>4185</v>
      </c>
      <c r="D3280" s="38">
        <f>INT(DT!A3280)</f>
        <v>43488</v>
      </c>
      <c r="E3280" s="39">
        <f>DT!A3280-INT(DT!A3280)</f>
        <v>0.57651620371325407</v>
      </c>
      <c r="F3280" s="32" t="s">
        <v>216</v>
      </c>
      <c r="G3280" s="39">
        <f>IF(F_SEARCHES!$H3280=1,(VLOOKUP(F_SEARCHES!$A3280,'F_ ORDERS'!A:G,7,FALSE)+VLOOKUP(F_SEARCHES!$A3280,'F_ ORDERS'!A:H,8,FALSE))-(F_SEARCHES!$D3280+F_SEARCHES!$E3280),0)</f>
        <v>4.758101851621177E-2</v>
      </c>
      <c r="H3280" s="32">
        <f>IFERROR(IF(MATCH(F_SEARCHES!$A3280,'F_ ORDERS'!A:A,0),1,),0)</f>
        <v>1</v>
      </c>
    </row>
    <row r="3281" spans="1:8" x14ac:dyDescent="0.2">
      <c r="A3281" s="37" t="str">
        <f t="shared" si="51"/>
        <v>98.229.56.224|45001|0.538391203706851</v>
      </c>
      <c r="B3281" s="32">
        <v>10279</v>
      </c>
      <c r="C3281" s="32" t="s">
        <v>4186</v>
      </c>
      <c r="D3281" s="38">
        <f>INT(DT!A3281)</f>
        <v>45001</v>
      </c>
      <c r="E3281" s="39">
        <f>DT!A3281-INT(DT!A3281)</f>
        <v>0.53839120370685123</v>
      </c>
      <c r="F3281" s="32" t="s">
        <v>33</v>
      </c>
      <c r="G3281" s="39">
        <f>IF(F_SEARCHES!$H3281=1,(VLOOKUP(F_SEARCHES!$A3281,'F_ ORDERS'!A:G,7,FALSE)+VLOOKUP(F_SEARCHES!$A3281,'F_ ORDERS'!A:H,8,FALSE))-(F_SEARCHES!$D3281+F_SEARCHES!$E3281),0)</f>
        <v>6.0034722220734693E-2</v>
      </c>
      <c r="H3281" s="32">
        <f>IFERROR(IF(MATCH(F_SEARCHES!$A3281,'F_ ORDERS'!A:A,0),1,),0)</f>
        <v>1</v>
      </c>
    </row>
    <row r="3282" spans="1:8" x14ac:dyDescent="0.2">
      <c r="A3282" s="37" t="str">
        <f t="shared" si="51"/>
        <v>98.241.64.19|45327|0.24129629629897</v>
      </c>
      <c r="B3282" s="32">
        <v>10280</v>
      </c>
      <c r="C3282" s="32" t="s">
        <v>4187</v>
      </c>
      <c r="D3282" s="38">
        <f>INT(DT!A3282)</f>
        <v>45327</v>
      </c>
      <c r="E3282" s="39">
        <f>DT!A3282-INT(DT!A3282)</f>
        <v>0.24129629629896954</v>
      </c>
      <c r="F3282" s="32" t="s">
        <v>457</v>
      </c>
      <c r="G3282" s="39">
        <f>IF(F_SEARCHES!$H3282=1,(VLOOKUP(F_SEARCHES!$A3282,'F_ ORDERS'!A:G,7,FALSE)+VLOOKUP(F_SEARCHES!$A3282,'F_ ORDERS'!A:H,8,FALSE))-(F_SEARCHES!$D3282+F_SEARCHES!$E3282),0)</f>
        <v>0</v>
      </c>
      <c r="H3282" s="32">
        <f>IFERROR(IF(MATCH(F_SEARCHES!$A3282,'F_ ORDERS'!A:A,0),1,),0)</f>
        <v>0</v>
      </c>
    </row>
    <row r="3283" spans="1:8" x14ac:dyDescent="0.2">
      <c r="A3283" s="37" t="str">
        <f t="shared" si="51"/>
        <v>98.248.118.88|45054|0.731967592590081</v>
      </c>
      <c r="B3283" s="32">
        <v>10281</v>
      </c>
      <c r="C3283" s="32" t="s">
        <v>4188</v>
      </c>
      <c r="D3283" s="38">
        <f>INT(DT!A3283)</f>
        <v>45054</v>
      </c>
      <c r="E3283" s="39">
        <f>DT!A3283-INT(DT!A3283)</f>
        <v>0.73196759259008104</v>
      </c>
      <c r="F3283" s="32" t="s">
        <v>407</v>
      </c>
      <c r="G3283" s="39">
        <f>IF(F_SEARCHES!$H3283=1,(VLOOKUP(F_SEARCHES!$A3283,'F_ ORDERS'!A:G,7,FALSE)+VLOOKUP(F_SEARCHES!$A3283,'F_ ORDERS'!A:H,8,FALSE))-(F_SEARCHES!$D3283+F_SEARCHES!$E3283),0)</f>
        <v>4.0740740740147885E-2</v>
      </c>
      <c r="H3283" s="32">
        <f>IFERROR(IF(MATCH(F_SEARCHES!$A3283,'F_ ORDERS'!A:A,0),1,),0)</f>
        <v>1</v>
      </c>
    </row>
    <row r="3284" spans="1:8" x14ac:dyDescent="0.2">
      <c r="A3284" s="37" t="str">
        <f t="shared" si="51"/>
        <v>98.49.58.29|45178|0.220960648148321</v>
      </c>
      <c r="B3284" s="32">
        <v>10282</v>
      </c>
      <c r="C3284" s="32" t="s">
        <v>4189</v>
      </c>
      <c r="D3284" s="38">
        <f>INT(DT!A3284)</f>
        <v>45178</v>
      </c>
      <c r="E3284" s="39">
        <f>DT!A3284-INT(DT!A3284)</f>
        <v>0.22096064814832062</v>
      </c>
      <c r="F3284" s="32" t="s">
        <v>406</v>
      </c>
      <c r="G3284" s="39">
        <f>IF(F_SEARCHES!$H3284=1,(VLOOKUP(F_SEARCHES!$A3284,'F_ ORDERS'!A:G,7,FALSE)+VLOOKUP(F_SEARCHES!$A3284,'F_ ORDERS'!A:H,8,FALSE))-(F_SEARCHES!$D3284+F_SEARCHES!$E3284),0)</f>
        <v>3.2013888885558117E-2</v>
      </c>
      <c r="H3284" s="32">
        <f>IFERROR(IF(MATCH(F_SEARCHES!$A3284,'F_ ORDERS'!A:A,0),1,),0)</f>
        <v>1</v>
      </c>
    </row>
    <row r="3285" spans="1:8" x14ac:dyDescent="0.2">
      <c r="A3285" s="37" t="str">
        <f t="shared" si="51"/>
        <v>98.88.42.30|43299|0.55107638888876</v>
      </c>
      <c r="B3285" s="32">
        <v>10283</v>
      </c>
      <c r="C3285" s="32" t="s">
        <v>4190</v>
      </c>
      <c r="D3285" s="38">
        <f>INT(DT!A3285)</f>
        <v>43299</v>
      </c>
      <c r="E3285" s="39">
        <f>DT!A3285-INT(DT!A3285)</f>
        <v>0.55107638888875954</v>
      </c>
      <c r="F3285" s="32" t="s">
        <v>412</v>
      </c>
      <c r="G3285" s="39">
        <f>IF(F_SEARCHES!$H3285=1,(VLOOKUP(F_SEARCHES!$A3285,'F_ ORDERS'!A:G,7,FALSE)+VLOOKUP(F_SEARCHES!$A3285,'F_ ORDERS'!A:H,8,FALSE))-(F_SEARCHES!$D3285+F_SEARCHES!$E3285),0)</f>
        <v>6.4189814816927537E-2</v>
      </c>
      <c r="H3285" s="32">
        <f>IFERROR(IF(MATCH(F_SEARCHES!$A3285,'F_ ORDERS'!A:A,0),1,),0)</f>
        <v>1</v>
      </c>
    </row>
    <row r="3286" spans="1:8" x14ac:dyDescent="0.2">
      <c r="A3286" s="37" t="str">
        <f t="shared" si="51"/>
        <v>99.111.206.110|45584|0.512199074073578</v>
      </c>
      <c r="B3286" s="32">
        <v>10284</v>
      </c>
      <c r="C3286" s="32" t="s">
        <v>4191</v>
      </c>
      <c r="D3286" s="38">
        <f>INT(DT!A3286)</f>
        <v>45584</v>
      </c>
      <c r="E3286" s="39">
        <f>DT!A3286-INT(DT!A3286)</f>
        <v>0.51219907407357823</v>
      </c>
      <c r="F3286" s="32" t="s">
        <v>299</v>
      </c>
      <c r="G3286" s="39">
        <f>IF(F_SEARCHES!$H3286=1,(VLOOKUP(F_SEARCHES!$A3286,'F_ ORDERS'!A:G,7,FALSE)+VLOOKUP(F_SEARCHES!$A3286,'F_ ORDERS'!A:H,8,FALSE))-(F_SEARCHES!$D3286+F_SEARCHES!$E3286),0)</f>
        <v>0</v>
      </c>
      <c r="H3286" s="32">
        <f>IFERROR(IF(MATCH(F_SEARCHES!$A3286,'F_ ORDERS'!A:A,0),1,),0)</f>
        <v>0</v>
      </c>
    </row>
    <row r="3287" spans="1:8" x14ac:dyDescent="0.2">
      <c r="A3287" s="37" t="str">
        <f t="shared" si="51"/>
        <v>99.186.114.122|44906|0.0173726851935498</v>
      </c>
      <c r="B3287" s="32">
        <v>10285</v>
      </c>
      <c r="C3287" s="32" t="s">
        <v>4192</v>
      </c>
      <c r="D3287" s="38">
        <f>INT(DT!A3287)</f>
        <v>44906</v>
      </c>
      <c r="E3287" s="39">
        <f>DT!A3287-INT(DT!A3287)</f>
        <v>1.7372685193549842E-2</v>
      </c>
      <c r="F3287" s="32" t="s">
        <v>79</v>
      </c>
      <c r="G3287" s="39">
        <f>IF(F_SEARCHES!$H3287=1,(VLOOKUP(F_SEARCHES!$A3287,'F_ ORDERS'!A:G,7,FALSE)+VLOOKUP(F_SEARCHES!$A3287,'F_ ORDERS'!A:H,8,FALSE))-(F_SEARCHES!$D3287+F_SEARCHES!$E3287),0)</f>
        <v>6.0196759259270038E-2</v>
      </c>
      <c r="H3287" s="32">
        <f>IFERROR(IF(MATCH(F_SEARCHES!$A3287,'F_ ORDERS'!A:A,0),1,),0)</f>
        <v>1</v>
      </c>
    </row>
    <row r="3288" spans="1:8" x14ac:dyDescent="0.2">
      <c r="A3288" s="37" t="str">
        <f t="shared" si="51"/>
        <v>99.188.119.245|43955|0.773726851846732</v>
      </c>
      <c r="B3288" s="32">
        <v>10286</v>
      </c>
      <c r="C3288" s="32" t="s">
        <v>4193</v>
      </c>
      <c r="D3288" s="38">
        <f>INT(DT!A3288)</f>
        <v>43955</v>
      </c>
      <c r="E3288" s="39">
        <f>DT!A3288-INT(DT!A3288)</f>
        <v>0.77372685184673173</v>
      </c>
      <c r="F3288" s="32" t="s">
        <v>295</v>
      </c>
      <c r="G3288" s="39">
        <f>IF(F_SEARCHES!$H3288=1,(VLOOKUP(F_SEARCHES!$A3288,'F_ ORDERS'!A:G,7,FALSE)+VLOOKUP(F_SEARCHES!$A3288,'F_ ORDERS'!A:H,8,FALSE))-(F_SEARCHES!$D3288+F_SEARCHES!$E3288),0)</f>
        <v>2.7083333334303461E-2</v>
      </c>
      <c r="H3288" s="32">
        <f>IFERROR(IF(MATCH(F_SEARCHES!$A3288,'F_ ORDERS'!A:A,0),1,),0)</f>
        <v>1</v>
      </c>
    </row>
    <row r="3289" spans="1:8" x14ac:dyDescent="0.2">
      <c r="A3289" s="37" t="str">
        <f t="shared" si="51"/>
        <v>99.191.32.91|45470|0.366712962961174</v>
      </c>
      <c r="B3289" s="32">
        <v>10287</v>
      </c>
      <c r="C3289" s="32" t="s">
        <v>4194</v>
      </c>
      <c r="D3289" s="38">
        <f>INT(DT!A3289)</f>
        <v>45470</v>
      </c>
      <c r="E3289" s="39">
        <f>DT!A3289-INT(DT!A3289)</f>
        <v>0.36671296296117362</v>
      </c>
      <c r="F3289" s="32" t="s">
        <v>105</v>
      </c>
      <c r="G3289" s="39">
        <f>IF(F_SEARCHES!$H3289=1,(VLOOKUP(F_SEARCHES!$A3289,'F_ ORDERS'!A:G,7,FALSE)+VLOOKUP(F_SEARCHES!$A3289,'F_ ORDERS'!A:H,8,FALSE))-(F_SEARCHES!$D3289+F_SEARCHES!$E3289),0)</f>
        <v>1.2743055558530614E-2</v>
      </c>
      <c r="H3289" s="32">
        <f>IFERROR(IF(MATCH(F_SEARCHES!$A3289,'F_ ORDERS'!A:A,0),1,),0)</f>
        <v>1</v>
      </c>
    </row>
    <row r="3290" spans="1:8" x14ac:dyDescent="0.2">
      <c r="A3290" s="37" t="str">
        <f t="shared" si="51"/>
        <v>99.194.32.93|44618|0.364282407397695</v>
      </c>
      <c r="B3290" s="32">
        <v>10288</v>
      </c>
      <c r="C3290" s="32" t="s">
        <v>4195</v>
      </c>
      <c r="D3290" s="38">
        <f>INT(DT!A3290)</f>
        <v>44618</v>
      </c>
      <c r="E3290" s="39">
        <f>DT!A3290-INT(DT!A3290)</f>
        <v>0.36428240739769535</v>
      </c>
      <c r="F3290" s="32" t="s">
        <v>227</v>
      </c>
      <c r="G3290" s="39">
        <f>IF(F_SEARCHES!$H3290=1,(VLOOKUP(F_SEARCHES!$A3290,'F_ ORDERS'!A:G,7,FALSE)+VLOOKUP(F_SEARCHES!$A3290,'F_ ORDERS'!A:H,8,FALSE))-(F_SEARCHES!$D3290+F_SEARCHES!$E3290),0)</f>
        <v>0</v>
      </c>
      <c r="H3290" s="32">
        <f>IFERROR(IF(MATCH(F_SEARCHES!$A3290,'F_ ORDERS'!A:A,0),1,),0)</f>
        <v>0</v>
      </c>
    </row>
    <row r="3291" spans="1:8" x14ac:dyDescent="0.2">
      <c r="A3291" s="37" t="str">
        <f t="shared" si="51"/>
        <v>99.207.153.105|44791|0.229456018518249</v>
      </c>
      <c r="B3291" s="32">
        <v>10289</v>
      </c>
      <c r="C3291" s="32" t="s">
        <v>4196</v>
      </c>
      <c r="D3291" s="38">
        <f>INT(DT!A3291)</f>
        <v>44791</v>
      </c>
      <c r="E3291" s="39">
        <f>DT!A3291-INT(DT!A3291)</f>
        <v>0.22945601851824904</v>
      </c>
      <c r="F3291" s="32" t="s">
        <v>365</v>
      </c>
      <c r="G3291" s="39">
        <f>IF(F_SEARCHES!$H3291=1,(VLOOKUP(F_SEARCHES!$A3291,'F_ ORDERS'!A:G,7,FALSE)+VLOOKUP(F_SEARCHES!$A3291,'F_ ORDERS'!A:H,8,FALSE))-(F_SEARCHES!$D3291+F_SEARCHES!$E3291),0)</f>
        <v>2.9513888890505768E-2</v>
      </c>
      <c r="H3291" s="32">
        <f>IFERROR(IF(MATCH(F_SEARCHES!$A3291,'F_ ORDERS'!A:A,0),1,),0)</f>
        <v>1</v>
      </c>
    </row>
    <row r="3292" spans="1:8" x14ac:dyDescent="0.2">
      <c r="A3292" s="37" t="str">
        <f t="shared" si="51"/>
        <v>99.221.206.112|45591|0.362939814811398</v>
      </c>
      <c r="B3292" s="32">
        <v>10290</v>
      </c>
      <c r="C3292" s="32" t="s">
        <v>4197</v>
      </c>
      <c r="D3292" s="38">
        <f>INT(DT!A3292)</f>
        <v>45591</v>
      </c>
      <c r="E3292" s="39">
        <f>DT!A3292-INT(DT!A3292)</f>
        <v>0.36293981481139781</v>
      </c>
      <c r="F3292" s="32" t="s">
        <v>177</v>
      </c>
      <c r="G3292" s="39">
        <f>IF(F_SEARCHES!$H3292=1,(VLOOKUP(F_SEARCHES!$A3292,'F_ ORDERS'!A:G,7,FALSE)+VLOOKUP(F_SEARCHES!$A3292,'F_ ORDERS'!A:H,8,FALSE))-(F_SEARCHES!$D3292+F_SEARCHES!$E3292),0)</f>
        <v>4.3437499996798579E-2</v>
      </c>
      <c r="H3292" s="32">
        <f>IFERROR(IF(MATCH(F_SEARCHES!$A3292,'F_ ORDERS'!A:A,0),1,),0)</f>
        <v>1</v>
      </c>
    </row>
    <row r="3293" spans="1:8" x14ac:dyDescent="0.2">
      <c r="A3293" s="37" t="str">
        <f t="shared" si="51"/>
        <v>99.25.159.172|43622|0.290821759263054</v>
      </c>
      <c r="B3293" s="32">
        <v>10291</v>
      </c>
      <c r="C3293" s="32" t="s">
        <v>4198</v>
      </c>
      <c r="D3293" s="38">
        <f>INT(DT!A3293)</f>
        <v>43622</v>
      </c>
      <c r="E3293" s="39">
        <f>DT!A3293-INT(DT!A3293)</f>
        <v>0.29082175926305354</v>
      </c>
      <c r="F3293" s="32" t="s">
        <v>428</v>
      </c>
      <c r="G3293" s="39">
        <f>IF(F_SEARCHES!$H3293=1,(VLOOKUP(F_SEARCHES!$A3293,'F_ ORDERS'!A:G,7,FALSE)+VLOOKUP(F_SEARCHES!$A3293,'F_ ORDERS'!A:H,8,FALSE))-(F_SEARCHES!$D3293+F_SEARCHES!$E3293),0)</f>
        <v>2.2465277776063886E-2</v>
      </c>
      <c r="H3293" s="32">
        <f>IFERROR(IF(MATCH(F_SEARCHES!$A3293,'F_ ORDERS'!A:A,0),1,),0)</f>
        <v>1</v>
      </c>
    </row>
    <row r="3294" spans="1:8" x14ac:dyDescent="0.2">
      <c r="A3294" s="37" t="str">
        <f t="shared" si="51"/>
        <v>99.25.215.182|45531|0.374270833330229</v>
      </c>
      <c r="B3294" s="32">
        <v>10292</v>
      </c>
      <c r="C3294" s="32" t="s">
        <v>4199</v>
      </c>
      <c r="D3294" s="38">
        <f>INT(DT!A3294)</f>
        <v>45531</v>
      </c>
      <c r="E3294" s="39">
        <f>DT!A3294-INT(DT!A3294)</f>
        <v>0.37427083333022892</v>
      </c>
      <c r="F3294" s="32" t="s">
        <v>199</v>
      </c>
      <c r="G3294" s="39">
        <f>IF(F_SEARCHES!$H3294=1,(VLOOKUP(F_SEARCHES!$A3294,'F_ ORDERS'!A:G,7,FALSE)+VLOOKUP(F_SEARCHES!$A3294,'F_ ORDERS'!A:H,8,FALSE))-(F_SEARCHES!$D3294+F_SEARCHES!$E3294),0)</f>
        <v>0</v>
      </c>
      <c r="H3294" s="32">
        <f>IFERROR(IF(MATCH(F_SEARCHES!$A3294,'F_ ORDERS'!A:A,0),1,),0)</f>
        <v>0</v>
      </c>
    </row>
    <row r="3295" spans="1:8" x14ac:dyDescent="0.2">
      <c r="A3295" s="37" t="str">
        <f t="shared" si="51"/>
        <v>99.250.0.37|44657|0.537060185182781</v>
      </c>
      <c r="B3295" s="32">
        <v>10293</v>
      </c>
      <c r="C3295" s="32" t="s">
        <v>4200</v>
      </c>
      <c r="D3295" s="38">
        <f>INT(DT!A3295)</f>
        <v>44657</v>
      </c>
      <c r="E3295" s="39">
        <f>DT!A3295-INT(DT!A3295)</f>
        <v>0.53706018518278142</v>
      </c>
      <c r="F3295" s="32" t="s">
        <v>184</v>
      </c>
      <c r="G3295" s="39">
        <f>IF(F_SEARCHES!$H3295=1,(VLOOKUP(F_SEARCHES!$A3295,'F_ ORDERS'!A:G,7,FALSE)+VLOOKUP(F_SEARCHES!$A3295,'F_ ORDERS'!A:H,8,FALSE))-(F_SEARCHES!$D3295+F_SEARCHES!$E3295),0)</f>
        <v>0</v>
      </c>
      <c r="H3295" s="32">
        <f>IFERROR(IF(MATCH(F_SEARCHES!$A3295,'F_ ORDERS'!A:A,0),1,),0)</f>
        <v>0</v>
      </c>
    </row>
    <row r="3296" spans="1:8" x14ac:dyDescent="0.2">
      <c r="A3296" s="37" t="str">
        <f t="shared" si="51"/>
        <v>99.254.182.207|45085|0.664652777777519</v>
      </c>
      <c r="B3296" s="32">
        <v>10294</v>
      </c>
      <c r="C3296" s="32" t="s">
        <v>4201</v>
      </c>
      <c r="D3296" s="38">
        <f>INT(DT!A3296)</f>
        <v>45085</v>
      </c>
      <c r="E3296" s="39">
        <f>DT!A3296-INT(DT!A3296)</f>
        <v>0.66465277777751908</v>
      </c>
      <c r="F3296" s="32" t="s">
        <v>175</v>
      </c>
      <c r="G3296" s="39">
        <f>IF(F_SEARCHES!$H3296=1,(VLOOKUP(F_SEARCHES!$A3296,'F_ ORDERS'!A:G,7,FALSE)+VLOOKUP(F_SEARCHES!$A3296,'F_ ORDERS'!A:H,8,FALSE))-(F_SEARCHES!$D3296+F_SEARCHES!$E3296),0)</f>
        <v>2.9629629629198462E-2</v>
      </c>
      <c r="H3296" s="32">
        <f>IFERROR(IF(MATCH(F_SEARCHES!$A3296,'F_ ORDERS'!A:A,0),1,),0)</f>
        <v>1</v>
      </c>
    </row>
    <row r="3297" spans="1:8" x14ac:dyDescent="0.2">
      <c r="A3297" s="37" t="str">
        <f t="shared" si="51"/>
        <v>99.44.4.64|44115|0.909212962957099</v>
      </c>
      <c r="B3297" s="32">
        <v>10295</v>
      </c>
      <c r="C3297" s="32" t="s">
        <v>4202</v>
      </c>
      <c r="D3297" s="38">
        <f>INT(DT!A3297)</f>
        <v>44115</v>
      </c>
      <c r="E3297" s="39">
        <f>DT!A3297-INT(DT!A3297)</f>
        <v>0.90921296295709908</v>
      </c>
      <c r="F3297" s="32" t="s">
        <v>316</v>
      </c>
      <c r="G3297" s="39">
        <f>IF(F_SEARCHES!$H3297=1,(VLOOKUP(F_SEARCHES!$A3297,'F_ ORDERS'!A:G,7,FALSE)+VLOOKUP(F_SEARCHES!$A3297,'F_ ORDERS'!A:H,8,FALSE))-(F_SEARCHES!$D3297+F_SEARCHES!$E3297),0)</f>
        <v>0</v>
      </c>
      <c r="H3297" s="32">
        <f>IFERROR(IF(MATCH(F_SEARCHES!$A3297,'F_ ORDERS'!A:A,0),1,),0)</f>
        <v>0</v>
      </c>
    </row>
    <row r="3298" spans="1:8" x14ac:dyDescent="0.2">
      <c r="A3298" s="37" t="str">
        <f t="shared" si="51"/>
        <v>99.48.83.26|44914|0.212094907408755</v>
      </c>
      <c r="B3298" s="32">
        <v>10296</v>
      </c>
      <c r="C3298" s="32" t="s">
        <v>4203</v>
      </c>
      <c r="D3298" s="38">
        <f>INT(DT!A3298)</f>
        <v>44914</v>
      </c>
      <c r="E3298" s="39">
        <f>DT!A3298-INT(DT!A3298)</f>
        <v>0.21209490740875481</v>
      </c>
      <c r="F3298" s="32" t="s">
        <v>481</v>
      </c>
      <c r="G3298" s="39">
        <f>IF(F_SEARCHES!$H3298=1,(VLOOKUP(F_SEARCHES!$A3298,'F_ ORDERS'!A:G,7,FALSE)+VLOOKUP(F_SEARCHES!$A3298,'F_ ORDERS'!A:H,8,FALSE))-(F_SEARCHES!$D3298+F_SEARCHES!$E3298),0)</f>
        <v>2.8252314812561963E-2</v>
      </c>
      <c r="H3298" s="32">
        <f>IFERROR(IF(MATCH(F_SEARCHES!$A3298,'F_ ORDERS'!A:A,0),1,),0)</f>
        <v>1</v>
      </c>
    </row>
    <row r="3299" spans="1:8" x14ac:dyDescent="0.2">
      <c r="A3299" s="37" t="str">
        <f t="shared" si="51"/>
        <v>99.72.8.27|44726|0.730983796296641</v>
      </c>
      <c r="B3299" s="32">
        <v>10297</v>
      </c>
      <c r="C3299" s="32" t="s">
        <v>4204</v>
      </c>
      <c r="D3299" s="38">
        <f>INT(DT!A3299)</f>
        <v>44726</v>
      </c>
      <c r="E3299" s="39">
        <f>DT!A3299-INT(DT!A3299)</f>
        <v>0.73098379629664123</v>
      </c>
      <c r="F3299" s="32" t="s">
        <v>31</v>
      </c>
      <c r="G3299" s="39">
        <f>IF(F_SEARCHES!$H3299=1,(VLOOKUP(F_SEARCHES!$A3299,'F_ ORDERS'!A:G,7,FALSE)+VLOOKUP(F_SEARCHES!$A3299,'F_ ORDERS'!A:H,8,FALSE))-(F_SEARCHES!$D3299+F_SEARCHES!$E3299),0)</f>
        <v>0.12393518518365454</v>
      </c>
      <c r="H3299" s="32">
        <f>IFERROR(IF(MATCH(F_SEARCHES!$A3299,'F_ ORDERS'!A:A,0),1,),0)</f>
        <v>1</v>
      </c>
    </row>
    <row r="3300" spans="1:8" x14ac:dyDescent="0.2">
      <c r="A3300" s="37" t="str">
        <f t="shared" si="51"/>
        <v>99.8.4.228|44602|0.212141203701322</v>
      </c>
      <c r="B3300" s="32">
        <v>10298</v>
      </c>
      <c r="C3300" s="32" t="s">
        <v>4205</v>
      </c>
      <c r="D3300" s="38">
        <f>INT(DT!A3300)</f>
        <v>44602</v>
      </c>
      <c r="E3300" s="39">
        <f>DT!A3300-INT(DT!A3300)</f>
        <v>0.2121412037013215</v>
      </c>
      <c r="F3300" s="32" t="s">
        <v>164</v>
      </c>
      <c r="G3300" s="39">
        <f>IF(F_SEARCHES!$H3300=1,(VLOOKUP(F_SEARCHES!$A3300,'F_ ORDERS'!A:G,7,FALSE)+VLOOKUP(F_SEARCHES!$A3300,'F_ ORDERS'!A:H,8,FALSE))-(F_SEARCHES!$D3300+F_SEARCHES!$E3300),0)</f>
        <v>0</v>
      </c>
      <c r="H3300" s="32">
        <f>IFERROR(IF(MATCH(F_SEARCHES!$A3300,'F_ ORDERS'!A:A,0),1,),0)</f>
        <v>0</v>
      </c>
    </row>
    <row r="3301" spans="1:8" x14ac:dyDescent="0.2">
      <c r="A3301" s="40" t="str">
        <f t="shared" si="51"/>
        <v>99.91.9.148|45238|0.678124999998545</v>
      </c>
      <c r="B3301" s="32">
        <v>10299</v>
      </c>
      <c r="C3301" s="32" t="s">
        <v>4206</v>
      </c>
      <c r="D3301" s="38">
        <f>INT(DT!A3301)</f>
        <v>45238</v>
      </c>
      <c r="E3301" s="39">
        <f>DT!A3301-INT(DT!A3301)</f>
        <v>0.67812499999854481</v>
      </c>
      <c r="F3301" s="32" t="s">
        <v>162</v>
      </c>
      <c r="G3301" s="39">
        <f>IF(F_SEARCHES!$H3301=1,(VLOOKUP(F_SEARCHES!$A3301,'F_ ORDERS'!A:G,7,FALSE)+VLOOKUP(F_SEARCHES!$A3301,'F_ ORDERS'!A:H,8,FALSE))-(F_SEARCHES!$D3301+F_SEARCHES!$E3301),0)</f>
        <v>6.2384259261307307E-2</v>
      </c>
      <c r="H3301" s="32">
        <f>IFERROR(IF(MATCH(F_SEARCHES!$A3301,'F_ ORDERS'!A:A,0),1,),0)</f>
        <v>1</v>
      </c>
    </row>
  </sheetData>
  <phoneticPr fontId="6" type="noConversion"/>
  <conditionalFormatting sqref="H1:H1048576">
    <cfRule type="iconSet" priority="1">
      <iconSet iconSet="3Symbols2">
        <cfvo type="percent" val="0"/>
        <cfvo type="percent" val="33"/>
        <cfvo type="percent" val="67"/>
      </iconSet>
    </cfRule>
  </conditionalFormatting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97AFD-18CD-4837-AEF5-90FE32DEAF55}">
  <dimension ref="A1:L1478"/>
  <sheetViews>
    <sheetView zoomScale="70" zoomScaleNormal="70" workbookViewId="0">
      <selection activeCell="J2" sqref="J2"/>
    </sheetView>
  </sheetViews>
  <sheetFormatPr defaultRowHeight="14.25" x14ac:dyDescent="0.2"/>
  <cols>
    <col min="1" max="1" width="23.625" customWidth="1"/>
    <col min="2" max="2" width="29" customWidth="1"/>
    <col min="3" max="3" width="19.125" style="1" customWidth="1"/>
    <col min="4" max="4" width="18.5" style="18" customWidth="1"/>
    <col min="5" max="5" width="38.375" customWidth="1"/>
    <col min="6" max="6" width="32.75" customWidth="1"/>
    <col min="7" max="7" width="18" customWidth="1"/>
    <col min="8" max="8" width="17.375" customWidth="1"/>
    <col min="9" max="9" width="22.375" customWidth="1"/>
    <col min="10" max="10" width="50.5" style="24" customWidth="1"/>
    <col min="11" max="11" width="26.5" customWidth="1"/>
    <col min="12" max="12" width="35.625" style="22" hidden="1" customWidth="1"/>
  </cols>
  <sheetData>
    <row r="1" spans="1:12" s="5" customFormat="1" ht="15" x14ac:dyDescent="0.2">
      <c r="A1" s="2" t="s">
        <v>7230</v>
      </c>
      <c r="B1" s="3" t="s">
        <v>0</v>
      </c>
      <c r="C1" s="4" t="s">
        <v>4210</v>
      </c>
      <c r="D1" s="54" t="s">
        <v>4211</v>
      </c>
      <c r="E1" s="3" t="s">
        <v>4209</v>
      </c>
      <c r="F1" s="3" t="s">
        <v>530</v>
      </c>
      <c r="G1" s="64" t="s">
        <v>905</v>
      </c>
      <c r="H1" s="4" t="s">
        <v>4207</v>
      </c>
      <c r="I1" s="54" t="s">
        <v>4208</v>
      </c>
      <c r="J1" s="65" t="s">
        <v>4212</v>
      </c>
      <c r="K1" s="56" t="s">
        <v>4213</v>
      </c>
      <c r="L1" s="57" t="s">
        <v>7231</v>
      </c>
    </row>
    <row r="2" spans="1:12" x14ac:dyDescent="0.2">
      <c r="A2" s="58">
        <v>20000</v>
      </c>
      <c r="B2" s="58" t="s">
        <v>482</v>
      </c>
      <c r="C2" s="59">
        <f>INT(DT!C2)</f>
        <v>45521</v>
      </c>
      <c r="D2" s="60">
        <f>DT!C2-INT(DT!C2)</f>
        <v>0.43480324073607335</v>
      </c>
      <c r="E2" s="58">
        <v>2</v>
      </c>
      <c r="F2" s="58" t="s">
        <v>797</v>
      </c>
      <c r="G2" s="58" t="s">
        <v>3908</v>
      </c>
      <c r="H2" s="59">
        <f>INT(DT!G2)</f>
        <v>45516</v>
      </c>
      <c r="I2" s="60">
        <f>DT!G2-INT(DT!G2)</f>
        <v>0.76091435184935108</v>
      </c>
      <c r="J2" s="61">
        <f t="shared" ref="J2:J65" si="0">E2/COUNTIF(F$1:F$1478,F2)</f>
        <v>0.66666666666666663</v>
      </c>
      <c r="K2" s="58" t="str" cm="1">
        <f t="array" ref="K2">_xlfn.IFS(E2&lt;=2, "Negative", E2=3, "Neutral", E2&gt;=4, "Positive")</f>
        <v>Negative</v>
      </c>
      <c r="L2" s="62" t="str">
        <f>'F_ REVIEWS'!$G2&amp; "|" &amp; 'F_ REVIEWS'!$H2 &amp; "|" &amp; 'F_ REVIEWS'!$I2</f>
        <v>80.209.253.170|45516|0.760914351849351</v>
      </c>
    </row>
    <row r="3" spans="1:12" x14ac:dyDescent="0.2">
      <c r="A3" s="58">
        <v>20001</v>
      </c>
      <c r="B3" s="58" t="s">
        <v>482</v>
      </c>
      <c r="C3" s="59">
        <f>INT(DT!C3)</f>
        <v>44418</v>
      </c>
      <c r="D3" s="60">
        <f>DT!C3-INT(DT!C3)</f>
        <v>0.60090277777635492</v>
      </c>
      <c r="E3" s="58">
        <v>2</v>
      </c>
      <c r="F3" s="58" t="s">
        <v>833</v>
      </c>
      <c r="G3" s="58" t="s">
        <v>3437</v>
      </c>
      <c r="H3" s="59">
        <f>INT(DT!G3)</f>
        <v>44416</v>
      </c>
      <c r="I3" s="60">
        <f>DT!G3-INT(DT!G3)</f>
        <v>7.7754629630362615E-2</v>
      </c>
      <c r="J3" s="61">
        <f t="shared" si="0"/>
        <v>0.4</v>
      </c>
      <c r="K3" s="58" t="str" cm="1">
        <f t="array" ref="K3">_xlfn.IFS(E3&lt;=2, "Negative", E3=3, "Neutral", E3&gt;=4, "Positive")</f>
        <v>Negative</v>
      </c>
      <c r="L3" s="62" t="str">
        <f>'F_ REVIEWS'!$G3&amp; "|" &amp; 'F_ REVIEWS'!$H3 &amp; "|" &amp; 'F_ REVIEWS'!$I3</f>
        <v>47.109.165.98|44416|0.0777546296303626</v>
      </c>
    </row>
    <row r="4" spans="1:12" x14ac:dyDescent="0.2">
      <c r="A4" s="58">
        <v>20002</v>
      </c>
      <c r="B4" s="58" t="s">
        <v>482</v>
      </c>
      <c r="C4" s="59">
        <f>INT(DT!C4)</f>
        <v>45516</v>
      </c>
      <c r="D4" s="60">
        <f>DT!C4-INT(DT!C4)</f>
        <v>0.49965277778392192</v>
      </c>
      <c r="E4" s="58">
        <v>2</v>
      </c>
      <c r="F4" s="58" t="s">
        <v>730</v>
      </c>
      <c r="G4" s="58" t="s">
        <v>4149</v>
      </c>
      <c r="H4" s="59">
        <f>INT(DT!G4)</f>
        <v>45513</v>
      </c>
      <c r="I4" s="60">
        <f>DT!G4-INT(DT!G4)</f>
        <v>2.8831018520577345E-2</v>
      </c>
      <c r="J4" s="61">
        <f t="shared" si="0"/>
        <v>0.2857142857142857</v>
      </c>
      <c r="K4" s="58" t="str" cm="1">
        <f t="array" ref="K4">_xlfn.IFS(E4&lt;=2, "Negative", E4=3, "Neutral", E4&gt;=4, "Positive")</f>
        <v>Negative</v>
      </c>
      <c r="L4" s="62" t="str">
        <f>'F_ REVIEWS'!$G4&amp; "|" &amp; 'F_ REVIEWS'!$H4 &amp; "|" &amp; 'F_ REVIEWS'!$I4</f>
        <v>96.161.50.18|45513|0.0288310185205773</v>
      </c>
    </row>
    <row r="5" spans="1:12" x14ac:dyDescent="0.2">
      <c r="A5" s="58">
        <v>20003</v>
      </c>
      <c r="B5" s="58" t="s">
        <v>482</v>
      </c>
      <c r="C5" s="59">
        <f>INT(DT!C5)</f>
        <v>44960</v>
      </c>
      <c r="D5" s="60">
        <f>DT!C5-INT(DT!C5)</f>
        <v>0.94307870369812008</v>
      </c>
      <c r="E5" s="58">
        <v>1</v>
      </c>
      <c r="F5" s="58" t="s">
        <v>770</v>
      </c>
      <c r="G5" s="58" t="s">
        <v>3752</v>
      </c>
      <c r="H5" s="59">
        <f>INT(DT!G5)</f>
        <v>44956</v>
      </c>
      <c r="I5" s="60">
        <f>DT!G5-INT(DT!G5)</f>
        <v>0.35173611110803904</v>
      </c>
      <c r="J5" s="61">
        <f t="shared" si="0"/>
        <v>6.6666666666666666E-2</v>
      </c>
      <c r="K5" s="58" t="str" cm="1">
        <f t="array" ref="K5">_xlfn.IFS(E5&lt;=2, "Negative", E5=3, "Neutral", E5&gt;=4, "Positive")</f>
        <v>Negative</v>
      </c>
      <c r="L5" s="62" t="str">
        <f>'F_ REVIEWS'!$G5&amp; "|" &amp; 'F_ REVIEWS'!$H5 &amp; "|" &amp; 'F_ REVIEWS'!$I5</f>
        <v>7.191.248.153|44956|0.351736111108039</v>
      </c>
    </row>
    <row r="6" spans="1:12" x14ac:dyDescent="0.2">
      <c r="A6" s="58">
        <v>20004</v>
      </c>
      <c r="B6" s="58" t="s">
        <v>482</v>
      </c>
      <c r="C6" s="59">
        <f>INT(DT!C6)</f>
        <v>45517</v>
      </c>
      <c r="D6" s="60">
        <f>DT!C6-INT(DT!C6)</f>
        <v>0.6381712963047903</v>
      </c>
      <c r="E6" s="58">
        <v>1</v>
      </c>
      <c r="F6" s="58" t="s">
        <v>643</v>
      </c>
      <c r="G6" s="58" t="s">
        <v>4149</v>
      </c>
      <c r="H6" s="59">
        <f>INT(DT!G6)</f>
        <v>45513</v>
      </c>
      <c r="I6" s="60">
        <f>DT!G6-INT(DT!G6)</f>
        <v>2.8831018520577345E-2</v>
      </c>
      <c r="J6" s="61">
        <f t="shared" si="0"/>
        <v>0.1111111111111111</v>
      </c>
      <c r="K6" s="58" t="str" cm="1">
        <f t="array" ref="K6">_xlfn.IFS(E6&lt;=2, "Negative", E6=3, "Neutral", E6&gt;=4, "Positive")</f>
        <v>Negative</v>
      </c>
      <c r="L6" s="62" t="str">
        <f>'F_ REVIEWS'!$G6&amp; "|" &amp; 'F_ REVIEWS'!$H6 &amp; "|" &amp; 'F_ REVIEWS'!$I6</f>
        <v>96.161.50.18|45513|0.0288310185205773</v>
      </c>
    </row>
    <row r="7" spans="1:12" x14ac:dyDescent="0.2">
      <c r="A7" s="58">
        <v>20005</v>
      </c>
      <c r="B7" s="58" t="s">
        <v>482</v>
      </c>
      <c r="C7" s="59">
        <f>INT(DT!C7)</f>
        <v>44418</v>
      </c>
      <c r="D7" s="60">
        <f>DT!C7-INT(DT!C7)</f>
        <v>0.80358796296059154</v>
      </c>
      <c r="E7" s="58">
        <v>5</v>
      </c>
      <c r="F7" s="58" t="s">
        <v>771</v>
      </c>
      <c r="G7" s="58" t="s">
        <v>3437</v>
      </c>
      <c r="H7" s="59">
        <f>INT(DT!G7)</f>
        <v>44416</v>
      </c>
      <c r="I7" s="60">
        <f>DT!G7-INT(DT!G7)</f>
        <v>7.7754629630362615E-2</v>
      </c>
      <c r="J7" s="61">
        <f t="shared" si="0"/>
        <v>0.625</v>
      </c>
      <c r="K7" s="58" t="str" cm="1">
        <f t="array" ref="K7">_xlfn.IFS(E7&lt;=2, "Negative", E7=3, "Neutral", E7&gt;=4, "Positive")</f>
        <v>Positive</v>
      </c>
      <c r="L7" s="62" t="str">
        <f>'F_ REVIEWS'!$G7&amp; "|" &amp; 'F_ REVIEWS'!$H7 &amp; "|" &amp; 'F_ REVIEWS'!$I7</f>
        <v>47.109.165.98|44416|0.0777546296303626</v>
      </c>
    </row>
    <row r="8" spans="1:12" x14ac:dyDescent="0.2">
      <c r="A8" s="58">
        <v>20006</v>
      </c>
      <c r="B8" s="58" t="s">
        <v>482</v>
      </c>
      <c r="C8" s="59">
        <f>INT(DT!C8)</f>
        <v>45401</v>
      </c>
      <c r="D8" s="60">
        <f>DT!C8-INT(DT!C8)</f>
        <v>0.51378472221404081</v>
      </c>
      <c r="E8" s="58">
        <v>4</v>
      </c>
      <c r="F8" s="58" t="s">
        <v>758</v>
      </c>
      <c r="G8" s="58" t="s">
        <v>3868</v>
      </c>
      <c r="H8" s="59">
        <f>INT(DT!G8)</f>
        <v>45398</v>
      </c>
      <c r="I8" s="60">
        <f>DT!G8-INT(DT!G8)</f>
        <v>3.4907407396531198E-2</v>
      </c>
      <c r="J8" s="61">
        <f t="shared" si="0"/>
        <v>0.2857142857142857</v>
      </c>
      <c r="K8" s="58" t="str" cm="1">
        <f t="array" ref="K8">_xlfn.IFS(E8&lt;=2, "Negative", E8=3, "Neutral", E8&gt;=4, "Positive")</f>
        <v>Positive</v>
      </c>
      <c r="L8" s="62" t="str">
        <f>'F_ REVIEWS'!$G8&amp; "|" &amp; 'F_ REVIEWS'!$H8 &amp; "|" &amp; 'F_ REVIEWS'!$I8</f>
        <v>77.85.30.171|45398|0.0349074073965312</v>
      </c>
    </row>
    <row r="9" spans="1:12" x14ac:dyDescent="0.2">
      <c r="A9" s="58">
        <v>20007</v>
      </c>
      <c r="B9" s="58" t="s">
        <v>482</v>
      </c>
      <c r="C9" s="59">
        <f>INT(DT!C9)</f>
        <v>45402</v>
      </c>
      <c r="D9" s="60">
        <f>DT!C9-INT(DT!C9)</f>
        <v>0.75914351850224193</v>
      </c>
      <c r="E9" s="58">
        <v>1</v>
      </c>
      <c r="F9" s="58" t="s">
        <v>854</v>
      </c>
      <c r="G9" s="58" t="s">
        <v>3868</v>
      </c>
      <c r="H9" s="59">
        <f>INT(DT!G9)</f>
        <v>45398</v>
      </c>
      <c r="I9" s="60">
        <f>DT!G9-INT(DT!G9)</f>
        <v>3.4907407396531198E-2</v>
      </c>
      <c r="J9" s="61">
        <f t="shared" si="0"/>
        <v>0.2</v>
      </c>
      <c r="K9" s="58" t="str" cm="1">
        <f t="array" ref="K9">_xlfn.IFS(E9&lt;=2, "Negative", E9=3, "Neutral", E9&gt;=4, "Positive")</f>
        <v>Negative</v>
      </c>
      <c r="L9" s="62" t="str">
        <f>'F_ REVIEWS'!$G9&amp; "|" &amp; 'F_ REVIEWS'!$H9 &amp; "|" &amp; 'F_ REVIEWS'!$I9</f>
        <v>77.85.30.171|45398|0.0349074073965312</v>
      </c>
    </row>
    <row r="10" spans="1:12" x14ac:dyDescent="0.2">
      <c r="A10" s="58">
        <v>20008</v>
      </c>
      <c r="B10" s="58" t="s">
        <v>482</v>
      </c>
      <c r="C10" s="59">
        <f>INT(DT!C10)</f>
        <v>45401</v>
      </c>
      <c r="D10" s="60">
        <f>DT!C10-INT(DT!C10)</f>
        <v>0.59042824072821531</v>
      </c>
      <c r="E10" s="58">
        <v>1</v>
      </c>
      <c r="F10" s="58" t="s">
        <v>788</v>
      </c>
      <c r="G10" s="58" t="s">
        <v>3868</v>
      </c>
      <c r="H10" s="59">
        <f>INT(DT!G10)</f>
        <v>45398</v>
      </c>
      <c r="I10" s="60">
        <f>DT!G10-INT(DT!G10)</f>
        <v>3.4907407396531198E-2</v>
      </c>
      <c r="J10" s="61">
        <f t="shared" si="0"/>
        <v>0.125</v>
      </c>
      <c r="K10" s="58" t="str" cm="1">
        <f t="array" ref="K10">_xlfn.IFS(E10&lt;=2, "Negative", E10=3, "Neutral", E10&gt;=4, "Positive")</f>
        <v>Negative</v>
      </c>
      <c r="L10" s="62" t="str">
        <f>'F_ REVIEWS'!$G10&amp; "|" &amp; 'F_ REVIEWS'!$H10 &amp; "|" &amp; 'F_ REVIEWS'!$I10</f>
        <v>77.85.30.171|45398|0.0349074073965312</v>
      </c>
    </row>
    <row r="11" spans="1:12" x14ac:dyDescent="0.2">
      <c r="A11" s="58">
        <v>20009</v>
      </c>
      <c r="B11" s="58" t="s">
        <v>482</v>
      </c>
      <c r="C11" s="59">
        <f>INT(DT!C11)</f>
        <v>44959</v>
      </c>
      <c r="D11" s="60">
        <f>DT!C11-INT(DT!C11)</f>
        <v>0.96327546296379296</v>
      </c>
      <c r="E11" s="58">
        <v>5</v>
      </c>
      <c r="F11" s="58" t="s">
        <v>755</v>
      </c>
      <c r="G11" s="58" t="s">
        <v>3752</v>
      </c>
      <c r="H11" s="59">
        <f>INT(DT!G11)</f>
        <v>44956</v>
      </c>
      <c r="I11" s="60">
        <f>DT!G11-INT(DT!G11)</f>
        <v>0.35173611110803904</v>
      </c>
      <c r="J11" s="61">
        <f t="shared" si="0"/>
        <v>0.83333333333333337</v>
      </c>
      <c r="K11" s="58" t="str" cm="1">
        <f t="array" ref="K11">_xlfn.IFS(E11&lt;=2, "Negative", E11=3, "Neutral", E11&gt;=4, "Positive")</f>
        <v>Positive</v>
      </c>
      <c r="L11" s="62" t="str">
        <f>'F_ REVIEWS'!$G11&amp; "|" &amp; 'F_ REVIEWS'!$H11 &amp; "|" &amp; 'F_ REVIEWS'!$I11</f>
        <v>7.191.248.153|44956|0.351736111108039</v>
      </c>
    </row>
    <row r="12" spans="1:12" x14ac:dyDescent="0.2">
      <c r="A12" s="58">
        <v>20010</v>
      </c>
      <c r="B12" s="58" t="s">
        <v>482</v>
      </c>
      <c r="C12" s="59">
        <f>INT(DT!C12)</f>
        <v>44747</v>
      </c>
      <c r="D12" s="60">
        <f>DT!C12-INT(DT!C12)</f>
        <v>0.58372685185895534</v>
      </c>
      <c r="E12" s="58">
        <v>4</v>
      </c>
      <c r="F12" s="58" t="s">
        <v>856</v>
      </c>
      <c r="G12" s="58" t="s">
        <v>1072</v>
      </c>
      <c r="H12" s="59">
        <f>INT(DT!G12)</f>
        <v>44743</v>
      </c>
      <c r="I12" s="60">
        <f>DT!G12-INT(DT!G12)</f>
        <v>0.12855324074189411</v>
      </c>
      <c r="J12" s="61">
        <f t="shared" si="0"/>
        <v>1</v>
      </c>
      <c r="K12" s="58" t="str" cm="1">
        <f t="array" ref="K12">_xlfn.IFS(E12&lt;=2, "Negative", E12=3, "Neutral", E12&gt;=4, "Positive")</f>
        <v>Positive</v>
      </c>
      <c r="L12" s="62" t="str">
        <f>'F_ REVIEWS'!$G12&amp; "|" &amp; 'F_ REVIEWS'!$H12 &amp; "|" &amp; 'F_ REVIEWS'!$I12</f>
        <v>11.58.44.103|44743|0.128553240741894</v>
      </c>
    </row>
    <row r="13" spans="1:12" x14ac:dyDescent="0.2">
      <c r="A13" s="58">
        <v>20011</v>
      </c>
      <c r="B13" s="58" t="s">
        <v>482</v>
      </c>
      <c r="C13" s="59">
        <f>INT(DT!C13)</f>
        <v>44959</v>
      </c>
      <c r="D13" s="60">
        <f>DT!C13-INT(DT!C13)</f>
        <v>0.85126157407648861</v>
      </c>
      <c r="E13" s="58">
        <v>1</v>
      </c>
      <c r="F13" s="58" t="s">
        <v>694</v>
      </c>
      <c r="G13" s="58" t="s">
        <v>3752</v>
      </c>
      <c r="H13" s="59">
        <f>INT(DT!G13)</f>
        <v>44956</v>
      </c>
      <c r="I13" s="60">
        <f>DT!G13-INT(DT!G13)</f>
        <v>0.35173611110803904</v>
      </c>
      <c r="J13" s="61">
        <f t="shared" si="0"/>
        <v>0.33333333333333331</v>
      </c>
      <c r="K13" s="58" t="str" cm="1">
        <f t="array" ref="K13">_xlfn.IFS(E13&lt;=2, "Negative", E13=3, "Neutral", E13&gt;=4, "Positive")</f>
        <v>Negative</v>
      </c>
      <c r="L13" s="62" t="str">
        <f>'F_ REVIEWS'!$G13&amp; "|" &amp; 'F_ REVIEWS'!$H13 &amp; "|" &amp; 'F_ REVIEWS'!$I13</f>
        <v>7.191.248.153|44956|0.351736111108039</v>
      </c>
    </row>
    <row r="14" spans="1:12" x14ac:dyDescent="0.2">
      <c r="A14" s="58">
        <v>20012</v>
      </c>
      <c r="B14" s="58" t="s">
        <v>482</v>
      </c>
      <c r="C14" s="59">
        <f>INT(DT!C14)</f>
        <v>44960</v>
      </c>
      <c r="D14" s="60">
        <f>DT!C14-INT(DT!C14)</f>
        <v>0.96783564814541023</v>
      </c>
      <c r="E14" s="58">
        <v>1</v>
      </c>
      <c r="F14" s="58" t="s">
        <v>886</v>
      </c>
      <c r="G14" s="58" t="s">
        <v>3752</v>
      </c>
      <c r="H14" s="59">
        <f>INT(DT!G14)</f>
        <v>44956</v>
      </c>
      <c r="I14" s="60">
        <f>DT!G14-INT(DT!G14)</f>
        <v>0.35173611110803904</v>
      </c>
      <c r="J14" s="61">
        <f t="shared" si="0"/>
        <v>0.33333333333333331</v>
      </c>
      <c r="K14" s="58" t="str" cm="1">
        <f t="array" ref="K14">_xlfn.IFS(E14&lt;=2, "Negative", E14=3, "Neutral", E14&gt;=4, "Positive")</f>
        <v>Negative</v>
      </c>
      <c r="L14" s="62" t="str">
        <f>'F_ REVIEWS'!$G14&amp; "|" &amp; 'F_ REVIEWS'!$H14 &amp; "|" &amp; 'F_ REVIEWS'!$I14</f>
        <v>7.191.248.153|44956|0.351736111108039</v>
      </c>
    </row>
    <row r="15" spans="1:12" x14ac:dyDescent="0.2">
      <c r="A15" s="58">
        <v>20013</v>
      </c>
      <c r="B15" s="58" t="s">
        <v>184</v>
      </c>
      <c r="C15" s="59">
        <f>INT(DT!C15)</f>
        <v>45470</v>
      </c>
      <c r="D15" s="60">
        <f>DT!C15-INT(DT!C15)</f>
        <v>0.48553240740147885</v>
      </c>
      <c r="E15" s="58">
        <v>5</v>
      </c>
      <c r="F15" s="58" t="s">
        <v>734</v>
      </c>
      <c r="G15" s="58" t="s">
        <v>3857</v>
      </c>
      <c r="H15" s="59">
        <f>INT(DT!G15)</f>
        <v>45464</v>
      </c>
      <c r="I15" s="60">
        <f>DT!G15-INT(DT!G15)</f>
        <v>0.81849537036760012</v>
      </c>
      <c r="J15" s="61">
        <f t="shared" si="0"/>
        <v>1</v>
      </c>
      <c r="K15" s="58" t="str" cm="1">
        <f t="array" ref="K15">_xlfn.IFS(E15&lt;=2, "Negative", E15=3, "Neutral", E15&gt;=4, "Positive")</f>
        <v>Positive</v>
      </c>
      <c r="L15" s="62" t="str">
        <f>'F_ REVIEWS'!$G15&amp; "|" &amp; 'F_ REVIEWS'!$H15 &amp; "|" &amp; 'F_ REVIEWS'!$I15</f>
        <v>77.130.215.228|45464|0.8184953703676</v>
      </c>
    </row>
    <row r="16" spans="1:12" x14ac:dyDescent="0.2">
      <c r="A16" s="58">
        <v>20014</v>
      </c>
      <c r="B16" s="58" t="s">
        <v>184</v>
      </c>
      <c r="C16" s="59">
        <f>INT(DT!C16)</f>
        <v>44628</v>
      </c>
      <c r="D16" s="60">
        <f>DT!C16-INT(DT!C16)</f>
        <v>0.92671296296612127</v>
      </c>
      <c r="E16" s="58">
        <v>1</v>
      </c>
      <c r="F16" s="58" t="s">
        <v>887</v>
      </c>
      <c r="G16" s="58" t="s">
        <v>2044</v>
      </c>
      <c r="H16" s="59">
        <f>INT(DT!G16)</f>
        <v>44625</v>
      </c>
      <c r="I16" s="60">
        <f>DT!G16-INT(DT!G16)</f>
        <v>0.33047453704057261</v>
      </c>
      <c r="J16" s="61">
        <f t="shared" si="0"/>
        <v>0.2</v>
      </c>
      <c r="K16" s="58" t="str" cm="1">
        <f t="array" ref="K16">_xlfn.IFS(E16&lt;=2, "Negative", E16=3, "Neutral", E16&gt;=4, "Positive")</f>
        <v>Negative</v>
      </c>
      <c r="L16" s="62" t="str">
        <f>'F_ REVIEWS'!$G16&amp; "|" &amp; 'F_ REVIEWS'!$H16 &amp; "|" &amp; 'F_ REVIEWS'!$I16</f>
        <v>181.200.74.40|44625|0.330474537040573</v>
      </c>
    </row>
    <row r="17" spans="1:12" x14ac:dyDescent="0.2">
      <c r="A17" s="58">
        <v>20015</v>
      </c>
      <c r="B17" s="58" t="s">
        <v>184</v>
      </c>
      <c r="C17" s="59">
        <f>INT(DT!C17)</f>
        <v>44331</v>
      </c>
      <c r="D17" s="60">
        <f>DT!C17-INT(DT!C17)</f>
        <v>0.62947916666598758</v>
      </c>
      <c r="E17" s="58">
        <v>3</v>
      </c>
      <c r="F17" s="58" t="s">
        <v>826</v>
      </c>
      <c r="G17" s="58" t="s">
        <v>3147</v>
      </c>
      <c r="H17" s="59">
        <f>INT(DT!G17)</f>
        <v>44328</v>
      </c>
      <c r="I17" s="60">
        <f>DT!G17-INT(DT!G17)</f>
        <v>7.2997685187146999E-2</v>
      </c>
      <c r="J17" s="61">
        <f t="shared" si="0"/>
        <v>0.5</v>
      </c>
      <c r="K17" s="58" t="str" cm="1">
        <f t="array" ref="K17">_xlfn.IFS(E17&lt;=2, "Negative", E17=3, "Neutral", E17&gt;=4, "Positive")</f>
        <v>Neutral</v>
      </c>
      <c r="L17" s="62" t="str">
        <f>'F_ REVIEWS'!$G17&amp; "|" &amp; 'F_ REVIEWS'!$H17 &amp; "|" &amp; 'F_ REVIEWS'!$I17</f>
        <v>29.3.218.111|44328|0.072997685187147</v>
      </c>
    </row>
    <row r="18" spans="1:12" x14ac:dyDescent="0.2">
      <c r="A18" s="58">
        <v>20016</v>
      </c>
      <c r="B18" s="58" t="s">
        <v>184</v>
      </c>
      <c r="C18" s="59">
        <f>INT(DT!C18)</f>
        <v>44332</v>
      </c>
      <c r="D18" s="60">
        <f>DT!C18-INT(DT!C18)</f>
        <v>0.62778935184906004</v>
      </c>
      <c r="E18" s="58">
        <v>2</v>
      </c>
      <c r="F18" s="58" t="s">
        <v>668</v>
      </c>
      <c r="G18" s="58" t="s">
        <v>3147</v>
      </c>
      <c r="H18" s="59">
        <f>INT(DT!G18)</f>
        <v>44328</v>
      </c>
      <c r="I18" s="60">
        <f>DT!G18-INT(DT!G18)</f>
        <v>7.2997685187146999E-2</v>
      </c>
      <c r="J18" s="61">
        <f t="shared" si="0"/>
        <v>0.4</v>
      </c>
      <c r="K18" s="58" t="str" cm="1">
        <f t="array" ref="K18">_xlfn.IFS(E18&lt;=2, "Negative", E18=3, "Neutral", E18&gt;=4, "Positive")</f>
        <v>Negative</v>
      </c>
      <c r="L18" s="62" t="str">
        <f>'F_ REVIEWS'!$G18&amp; "|" &amp; 'F_ REVIEWS'!$H18 &amp; "|" &amp; 'F_ REVIEWS'!$I18</f>
        <v>29.3.218.111|44328|0.072997685187147</v>
      </c>
    </row>
    <row r="19" spans="1:12" x14ac:dyDescent="0.2">
      <c r="A19" s="58">
        <v>20017</v>
      </c>
      <c r="B19" s="58" t="s">
        <v>184</v>
      </c>
      <c r="C19" s="59">
        <f>INT(DT!C19)</f>
        <v>44630</v>
      </c>
      <c r="D19" s="60">
        <f>DT!C19-INT(DT!C19)</f>
        <v>0.99378472222451819</v>
      </c>
      <c r="E19" s="58">
        <v>2</v>
      </c>
      <c r="F19" s="58" t="s">
        <v>846</v>
      </c>
      <c r="G19" s="58" t="s">
        <v>2044</v>
      </c>
      <c r="H19" s="59">
        <f>INT(DT!G19)</f>
        <v>44625</v>
      </c>
      <c r="I19" s="60">
        <f>DT!G19-INT(DT!G19)</f>
        <v>0.33047453704057261</v>
      </c>
      <c r="J19" s="61">
        <f t="shared" si="0"/>
        <v>0.66666666666666663</v>
      </c>
      <c r="K19" s="58" t="str" cm="1">
        <f t="array" ref="K19">_xlfn.IFS(E19&lt;=2, "Negative", E19=3, "Neutral", E19&gt;=4, "Positive")</f>
        <v>Negative</v>
      </c>
      <c r="L19" s="62" t="str">
        <f>'F_ REVIEWS'!$G19&amp; "|" &amp; 'F_ REVIEWS'!$H19 &amp; "|" &amp; 'F_ REVIEWS'!$I19</f>
        <v>181.200.74.40|44625|0.330474537040573</v>
      </c>
    </row>
    <row r="20" spans="1:12" x14ac:dyDescent="0.2">
      <c r="A20" s="58">
        <v>20018</v>
      </c>
      <c r="B20" s="58" t="s">
        <v>184</v>
      </c>
      <c r="C20" s="59">
        <f>INT(DT!C20)</f>
        <v>45341</v>
      </c>
      <c r="D20" s="60">
        <f>DT!C20-INT(DT!C20)</f>
        <v>0.66421296296903165</v>
      </c>
      <c r="E20" s="58">
        <v>1</v>
      </c>
      <c r="F20" s="58" t="s">
        <v>674</v>
      </c>
      <c r="G20" s="58" t="s">
        <v>1455</v>
      </c>
      <c r="H20" s="59">
        <f>INT(DT!G20)</f>
        <v>45339</v>
      </c>
      <c r="I20" s="60">
        <f>DT!G20-INT(DT!G20)</f>
        <v>0.11768518519238569</v>
      </c>
      <c r="J20" s="61">
        <f t="shared" si="0"/>
        <v>6.25E-2</v>
      </c>
      <c r="K20" s="58" t="str" cm="1">
        <f t="array" ref="K20">_xlfn.IFS(E20&lt;=2, "Negative", E20=3, "Neutral", E20&gt;=4, "Positive")</f>
        <v>Negative</v>
      </c>
      <c r="L20" s="62" t="str">
        <f>'F_ REVIEWS'!$G20&amp; "|" &amp; 'F_ REVIEWS'!$H20 &amp; "|" &amp; 'F_ REVIEWS'!$I20</f>
        <v>137.68.227.242|45339|0.117685185192386</v>
      </c>
    </row>
    <row r="21" spans="1:12" x14ac:dyDescent="0.2">
      <c r="A21" s="58">
        <v>20019</v>
      </c>
      <c r="B21" s="58" t="s">
        <v>184</v>
      </c>
      <c r="C21" s="59">
        <f>INT(DT!C21)</f>
        <v>44505</v>
      </c>
      <c r="D21" s="60">
        <f>DT!C21-INT(DT!C21)</f>
        <v>0.46322916667850222</v>
      </c>
      <c r="E21" s="58">
        <v>2</v>
      </c>
      <c r="F21" s="58" t="s">
        <v>680</v>
      </c>
      <c r="G21" s="58" t="s">
        <v>4049</v>
      </c>
      <c r="H21" s="59">
        <f>INT(DT!G21)</f>
        <v>44500</v>
      </c>
      <c r="I21" s="60">
        <f>DT!G21-INT(DT!G21)</f>
        <v>0.779016203712672</v>
      </c>
      <c r="J21" s="61">
        <f t="shared" si="0"/>
        <v>0.125</v>
      </c>
      <c r="K21" s="58" t="str" cm="1">
        <f t="array" ref="K21">_xlfn.IFS(E21&lt;=2, "Negative", E21=3, "Neutral", E21&gt;=4, "Positive")</f>
        <v>Negative</v>
      </c>
      <c r="L21" s="62" t="str">
        <f>'F_ REVIEWS'!$G21&amp; "|" &amp; 'F_ REVIEWS'!$H21 &amp; "|" &amp; 'F_ REVIEWS'!$I21</f>
        <v>9.103.201.123|44500|0.779016203712672</v>
      </c>
    </row>
    <row r="22" spans="1:12" x14ac:dyDescent="0.2">
      <c r="A22" s="58">
        <v>20020</v>
      </c>
      <c r="B22" s="58" t="s">
        <v>371</v>
      </c>
      <c r="C22" s="59">
        <f>INT(DT!C22)</f>
        <v>43325</v>
      </c>
      <c r="D22" s="60">
        <f>DT!C22-INT(DT!C22)</f>
        <v>0.58436342592904111</v>
      </c>
      <c r="E22" s="58">
        <v>1</v>
      </c>
      <c r="F22" s="58" t="s">
        <v>709</v>
      </c>
      <c r="G22" s="58" t="s">
        <v>1253</v>
      </c>
      <c r="H22" s="59">
        <f>INT(DT!G22)</f>
        <v>43321</v>
      </c>
      <c r="I22" s="60">
        <f>DT!G22-INT(DT!G22)</f>
        <v>0.99932870370685123</v>
      </c>
      <c r="J22" s="61">
        <f t="shared" si="0"/>
        <v>0.25</v>
      </c>
      <c r="K22" s="58" t="str" cm="1">
        <f t="array" ref="K22">_xlfn.IFS(E22&lt;=2, "Negative", E22=3, "Neutral", E22&gt;=4, "Positive")</f>
        <v>Negative</v>
      </c>
      <c r="L22" s="62" t="str">
        <f>'F_ REVIEWS'!$G22&amp; "|" &amp; 'F_ REVIEWS'!$H22 &amp; "|" &amp; 'F_ REVIEWS'!$I22</f>
        <v>123.168.140.69|43321|0.999328703706851</v>
      </c>
    </row>
    <row r="23" spans="1:12" x14ac:dyDescent="0.2">
      <c r="A23" s="58">
        <v>20021</v>
      </c>
      <c r="B23" s="58" t="s">
        <v>371</v>
      </c>
      <c r="C23" s="59">
        <f>INT(DT!C23)</f>
        <v>45553</v>
      </c>
      <c r="D23" s="60">
        <f>DT!C23-INT(DT!C23)</f>
        <v>0.91118055555853061</v>
      </c>
      <c r="E23" s="58">
        <v>5</v>
      </c>
      <c r="F23" s="58" t="s">
        <v>820</v>
      </c>
      <c r="G23" s="58" t="s">
        <v>2418</v>
      </c>
      <c r="H23" s="59">
        <f>INT(DT!G23)</f>
        <v>45551</v>
      </c>
      <c r="I23" s="60">
        <f>DT!G23-INT(DT!G23)</f>
        <v>0.28959490740817273</v>
      </c>
      <c r="J23" s="61">
        <f t="shared" si="0"/>
        <v>5</v>
      </c>
      <c r="K23" s="58" t="str" cm="1">
        <f t="array" ref="K23">_xlfn.IFS(E23&lt;=2, "Negative", E23=3, "Neutral", E23&gt;=4, "Positive")</f>
        <v>Positive</v>
      </c>
      <c r="L23" s="62" t="str">
        <f>'F_ REVIEWS'!$G23&amp; "|" &amp; 'F_ REVIEWS'!$H23 &amp; "|" &amp; 'F_ REVIEWS'!$I23</f>
        <v>21.109.44.195|45551|0.289594907408173</v>
      </c>
    </row>
    <row r="24" spans="1:12" x14ac:dyDescent="0.2">
      <c r="A24" s="58">
        <v>20022</v>
      </c>
      <c r="B24" s="58" t="s">
        <v>371</v>
      </c>
      <c r="C24" s="59">
        <f>INT(DT!C24)</f>
        <v>44113</v>
      </c>
      <c r="D24" s="60">
        <f>DT!C24-INT(DT!C24)</f>
        <v>0.32693287036818219</v>
      </c>
      <c r="E24" s="58">
        <v>5</v>
      </c>
      <c r="F24" s="58" t="s">
        <v>576</v>
      </c>
      <c r="G24" s="58" t="s">
        <v>1652</v>
      </c>
      <c r="H24" s="59">
        <f>INT(DT!G24)</f>
        <v>44107</v>
      </c>
      <c r="I24" s="60">
        <f>DT!G24-INT(DT!G24)</f>
        <v>0.65651620370044839</v>
      </c>
      <c r="J24" s="61">
        <f t="shared" si="0"/>
        <v>1.25</v>
      </c>
      <c r="K24" s="58" t="str" cm="1">
        <f t="array" ref="K24">_xlfn.IFS(E24&lt;=2, "Negative", E24=3, "Neutral", E24&gt;=4, "Positive")</f>
        <v>Positive</v>
      </c>
      <c r="L24" s="62" t="str">
        <f>'F_ REVIEWS'!$G24&amp; "|" &amp; 'F_ REVIEWS'!$H24 &amp; "|" &amp; 'F_ REVIEWS'!$I24</f>
        <v>151.50.125.88|44107|0.656516203700448</v>
      </c>
    </row>
    <row r="25" spans="1:12" x14ac:dyDescent="0.2">
      <c r="A25" s="58">
        <v>20023</v>
      </c>
      <c r="B25" s="58" t="s">
        <v>371</v>
      </c>
      <c r="C25" s="59">
        <f>INT(DT!C25)</f>
        <v>42836</v>
      </c>
      <c r="D25" s="60">
        <f>DT!C25-INT(DT!C25)</f>
        <v>0.31928240740671754</v>
      </c>
      <c r="E25" s="58">
        <v>1</v>
      </c>
      <c r="F25" s="58" t="s">
        <v>739</v>
      </c>
      <c r="G25" s="58" t="s">
        <v>1772</v>
      </c>
      <c r="H25" s="59">
        <f>INT(DT!G25)</f>
        <v>42830</v>
      </c>
      <c r="I25" s="60">
        <f>DT!G25-INT(DT!G25)</f>
        <v>0.77437500000087311</v>
      </c>
      <c r="J25" s="61">
        <f t="shared" si="0"/>
        <v>0.25</v>
      </c>
      <c r="K25" s="58" t="str" cm="1">
        <f t="array" ref="K25">_xlfn.IFS(E25&lt;=2, "Negative", E25=3, "Neutral", E25&gt;=4, "Positive")</f>
        <v>Negative</v>
      </c>
      <c r="L25" s="62" t="str">
        <f>'F_ REVIEWS'!$G25&amp; "|" &amp; 'F_ REVIEWS'!$H25 &amp; "|" &amp; 'F_ REVIEWS'!$I25</f>
        <v>160.93.148.227|42830|0.774375000000873</v>
      </c>
    </row>
    <row r="26" spans="1:12" x14ac:dyDescent="0.2">
      <c r="A26" s="58">
        <v>20024</v>
      </c>
      <c r="B26" s="58" t="s">
        <v>371</v>
      </c>
      <c r="C26" s="59">
        <f>INT(DT!C26)</f>
        <v>41922</v>
      </c>
      <c r="D26" s="60">
        <f>DT!C26-INT(DT!C26)</f>
        <v>0.75089120370103046</v>
      </c>
      <c r="E26" s="58">
        <v>2</v>
      </c>
      <c r="F26" s="58" t="s">
        <v>876</v>
      </c>
      <c r="G26" s="58" t="s">
        <v>2739</v>
      </c>
      <c r="H26" s="59">
        <f>INT(DT!G26)</f>
        <v>41917</v>
      </c>
      <c r="I26" s="60">
        <f>DT!G26-INT(DT!G26)</f>
        <v>0.114675925928168</v>
      </c>
      <c r="J26" s="61">
        <f t="shared" si="0"/>
        <v>0.66666666666666663</v>
      </c>
      <c r="K26" s="58" t="str" cm="1">
        <f t="array" ref="K26">_xlfn.IFS(E26&lt;=2, "Negative", E26=3, "Neutral", E26&gt;=4, "Positive")</f>
        <v>Negative</v>
      </c>
      <c r="L26" s="62" t="str">
        <f>'F_ REVIEWS'!$G26&amp; "|" &amp; 'F_ REVIEWS'!$H26 &amp; "|" &amp; 'F_ REVIEWS'!$I26</f>
        <v>232.114.127.96|41917|0.114675925928168</v>
      </c>
    </row>
    <row r="27" spans="1:12" x14ac:dyDescent="0.2">
      <c r="A27" s="58">
        <v>20025</v>
      </c>
      <c r="B27" s="58" t="s">
        <v>418</v>
      </c>
      <c r="C27" s="59">
        <f>INT(DT!C27)</f>
        <v>45349</v>
      </c>
      <c r="D27" s="60">
        <f>DT!C27-INT(DT!C27)</f>
        <v>0.7475115740817273</v>
      </c>
      <c r="E27" s="58">
        <v>5</v>
      </c>
      <c r="F27" s="58" t="s">
        <v>885</v>
      </c>
      <c r="G27" s="58" t="s">
        <v>3704</v>
      </c>
      <c r="H27" s="59">
        <f>INT(DT!G27)</f>
        <v>45345</v>
      </c>
      <c r="I27" s="60">
        <f>DT!G27-INT(DT!G27)</f>
        <v>9.9224537043482997E-2</v>
      </c>
      <c r="J27" s="61">
        <f t="shared" si="0"/>
        <v>1.25</v>
      </c>
      <c r="K27" s="58" t="str" cm="1">
        <f t="array" ref="K27">_xlfn.IFS(E27&lt;=2, "Negative", E27=3, "Neutral", E27&gt;=4, "Positive")</f>
        <v>Positive</v>
      </c>
      <c r="L27" s="62" t="str">
        <f>'F_ REVIEWS'!$G27&amp; "|" &amp; 'F_ REVIEWS'!$H27 &amp; "|" &amp; 'F_ REVIEWS'!$I27</f>
        <v>67.9.46.199|45345|0.099224537043483</v>
      </c>
    </row>
    <row r="28" spans="1:12" x14ac:dyDescent="0.2">
      <c r="A28" s="58">
        <v>20026</v>
      </c>
      <c r="B28" s="58" t="s">
        <v>418</v>
      </c>
      <c r="C28" s="59">
        <f>INT(DT!C28)</f>
        <v>42566</v>
      </c>
      <c r="D28" s="60">
        <f>DT!C28-INT(DT!C28)</f>
        <v>0.17515046297194203</v>
      </c>
      <c r="E28" s="58">
        <v>5</v>
      </c>
      <c r="F28" s="58" t="s">
        <v>789</v>
      </c>
      <c r="G28" s="58" t="s">
        <v>1866</v>
      </c>
      <c r="H28" s="59">
        <f>INT(DT!G28)</f>
        <v>42561</v>
      </c>
      <c r="I28" s="60">
        <f>DT!G28-INT(DT!G28)</f>
        <v>0.66114583334274357</v>
      </c>
      <c r="J28" s="61">
        <f t="shared" si="0"/>
        <v>0.35714285714285715</v>
      </c>
      <c r="K28" s="58" t="str" cm="1">
        <f t="array" ref="K28">_xlfn.IFS(E28&lt;=2, "Negative", E28=3, "Neutral", E28&gt;=4, "Positive")</f>
        <v>Positive</v>
      </c>
      <c r="L28" s="62" t="str">
        <f>'F_ REVIEWS'!$G28&amp; "|" &amp; 'F_ REVIEWS'!$H28 &amp; "|" &amp; 'F_ REVIEWS'!$I28</f>
        <v>168.111.202.198|42561|0.661145833342744</v>
      </c>
    </row>
    <row r="29" spans="1:12" x14ac:dyDescent="0.2">
      <c r="A29" s="58">
        <v>20027</v>
      </c>
      <c r="B29" s="58" t="s">
        <v>418</v>
      </c>
      <c r="C29" s="59">
        <f>INT(DT!C29)</f>
        <v>43783</v>
      </c>
      <c r="D29" s="60">
        <f>DT!C29-INT(DT!C29)</f>
        <v>0.44141203704930376</v>
      </c>
      <c r="E29" s="58">
        <v>1</v>
      </c>
      <c r="F29" s="58" t="s">
        <v>830</v>
      </c>
      <c r="G29" s="58" t="s">
        <v>1715</v>
      </c>
      <c r="H29" s="59">
        <f>INT(DT!G29)</f>
        <v>43779</v>
      </c>
      <c r="I29" s="60">
        <f>DT!G29-INT(DT!G29)</f>
        <v>0.888391203712672</v>
      </c>
      <c r="J29" s="61">
        <f t="shared" si="0"/>
        <v>0.33333333333333331</v>
      </c>
      <c r="K29" s="58" t="str" cm="1">
        <f t="array" ref="K29">_xlfn.IFS(E29&lt;=2, "Negative", E29=3, "Neutral", E29&gt;=4, "Positive")</f>
        <v>Negative</v>
      </c>
      <c r="L29" s="62" t="str">
        <f>'F_ REVIEWS'!$G29&amp; "|" &amp; 'F_ REVIEWS'!$H29 &amp; "|" &amp; 'F_ REVIEWS'!$I29</f>
        <v>157.202.134.119|43779|0.888391203712672</v>
      </c>
    </row>
    <row r="30" spans="1:12" x14ac:dyDescent="0.2">
      <c r="A30" s="58">
        <v>20028</v>
      </c>
      <c r="B30" s="58" t="s">
        <v>418</v>
      </c>
      <c r="C30" s="59">
        <f>INT(DT!C30)</f>
        <v>42079</v>
      </c>
      <c r="D30" s="60">
        <f>DT!C30-INT(DT!C30)</f>
        <v>0.58400462962890742</v>
      </c>
      <c r="E30" s="58">
        <v>2</v>
      </c>
      <c r="F30" s="58" t="s">
        <v>619</v>
      </c>
      <c r="G30" s="58" t="s">
        <v>3243</v>
      </c>
      <c r="H30" s="59">
        <f>INT(DT!G30)</f>
        <v>42074</v>
      </c>
      <c r="I30" s="60">
        <f>DT!G30-INT(DT!G30)</f>
        <v>0.13068287036730908</v>
      </c>
      <c r="J30" s="61">
        <f t="shared" si="0"/>
        <v>0.2</v>
      </c>
      <c r="K30" s="58" t="str" cm="1">
        <f t="array" ref="K30">_xlfn.IFS(E30&lt;=2, "Negative", E30=3, "Neutral", E30&gt;=4, "Positive")</f>
        <v>Negative</v>
      </c>
      <c r="L30" s="62" t="str">
        <f>'F_ REVIEWS'!$G30&amp; "|" &amp; 'F_ REVIEWS'!$H30 &amp; "|" &amp; 'F_ REVIEWS'!$I30</f>
        <v>35.255.218.253|42074|0.130682870367309</v>
      </c>
    </row>
    <row r="31" spans="1:12" x14ac:dyDescent="0.2">
      <c r="A31" s="58">
        <v>20029</v>
      </c>
      <c r="B31" s="58" t="s">
        <v>418</v>
      </c>
      <c r="C31" s="59">
        <f>INT(DT!C31)</f>
        <v>44502</v>
      </c>
      <c r="D31" s="60">
        <f>DT!C31-INT(DT!C31)</f>
        <v>0.28869212963036261</v>
      </c>
      <c r="E31" s="58">
        <v>5</v>
      </c>
      <c r="F31" s="58" t="s">
        <v>769</v>
      </c>
      <c r="G31" s="58" t="s">
        <v>2446</v>
      </c>
      <c r="H31" s="59">
        <f>INT(DT!G31)</f>
        <v>44499</v>
      </c>
      <c r="I31" s="60">
        <f>DT!G31-INT(DT!G31)</f>
        <v>0.96189814814715646</v>
      </c>
      <c r="J31" s="61">
        <f t="shared" si="0"/>
        <v>0.35714285714285715</v>
      </c>
      <c r="K31" s="58" t="str" cm="1">
        <f t="array" ref="K31">_xlfn.IFS(E31&lt;=2, "Negative", E31=3, "Neutral", E31&gt;=4, "Positive")</f>
        <v>Positive</v>
      </c>
      <c r="L31" s="62" t="str">
        <f>'F_ REVIEWS'!$G31&amp; "|" &amp; 'F_ REVIEWS'!$H31 &amp; "|" &amp; 'F_ REVIEWS'!$I31</f>
        <v>210.72.242.102|44499|0.961898148147156</v>
      </c>
    </row>
    <row r="32" spans="1:12" x14ac:dyDescent="0.2">
      <c r="A32" s="58">
        <v>20030</v>
      </c>
      <c r="B32" s="58" t="s">
        <v>418</v>
      </c>
      <c r="C32" s="59">
        <f>INT(DT!C32)</f>
        <v>42077</v>
      </c>
      <c r="D32" s="60">
        <f>DT!C32-INT(DT!C32)</f>
        <v>0.58428240740613546</v>
      </c>
      <c r="E32" s="58">
        <v>1</v>
      </c>
      <c r="F32" s="58" t="s">
        <v>639</v>
      </c>
      <c r="G32" s="58" t="s">
        <v>3243</v>
      </c>
      <c r="H32" s="59">
        <f>INT(DT!G32)</f>
        <v>42074</v>
      </c>
      <c r="I32" s="60">
        <f>DT!G32-INT(DT!G32)</f>
        <v>0.13068287036730908</v>
      </c>
      <c r="J32" s="61">
        <f t="shared" si="0"/>
        <v>0.33333333333333331</v>
      </c>
      <c r="K32" s="58" t="str" cm="1">
        <f t="array" ref="K32">_xlfn.IFS(E32&lt;=2, "Negative", E32=3, "Neutral", E32&gt;=4, "Positive")</f>
        <v>Negative</v>
      </c>
      <c r="L32" s="62" t="str">
        <f>'F_ REVIEWS'!$G32&amp; "|" &amp; 'F_ REVIEWS'!$H32 &amp; "|" &amp; 'F_ REVIEWS'!$I32</f>
        <v>35.255.218.253|42074|0.130682870367309</v>
      </c>
    </row>
    <row r="33" spans="1:12" x14ac:dyDescent="0.2">
      <c r="A33" s="58">
        <v>20031</v>
      </c>
      <c r="B33" s="58" t="s">
        <v>418</v>
      </c>
      <c r="C33" s="59">
        <f>INT(DT!C33)</f>
        <v>43785</v>
      </c>
      <c r="D33" s="60">
        <f>DT!C33-INT(DT!C33)</f>
        <v>0.41219907408230938</v>
      </c>
      <c r="E33" s="58">
        <v>5</v>
      </c>
      <c r="F33" s="58" t="s">
        <v>729</v>
      </c>
      <c r="G33" s="58" t="s">
        <v>1715</v>
      </c>
      <c r="H33" s="59">
        <f>INT(DT!G33)</f>
        <v>43779</v>
      </c>
      <c r="I33" s="60">
        <f>DT!G33-INT(DT!G33)</f>
        <v>0.888391203712672</v>
      </c>
      <c r="J33" s="61">
        <f t="shared" si="0"/>
        <v>0.625</v>
      </c>
      <c r="K33" s="58" t="str" cm="1">
        <f t="array" ref="K33">_xlfn.IFS(E33&lt;=2, "Negative", E33=3, "Neutral", E33&gt;=4, "Positive")</f>
        <v>Positive</v>
      </c>
      <c r="L33" s="62" t="str">
        <f>'F_ REVIEWS'!$G33&amp; "|" &amp; 'F_ REVIEWS'!$H33 &amp; "|" &amp; 'F_ REVIEWS'!$I33</f>
        <v>157.202.134.119|43779|0.888391203712672</v>
      </c>
    </row>
    <row r="34" spans="1:12" x14ac:dyDescent="0.2">
      <c r="A34" s="58">
        <v>20032</v>
      </c>
      <c r="B34" s="58" t="s">
        <v>418</v>
      </c>
      <c r="C34" s="59">
        <f>INT(DT!C34)</f>
        <v>45349</v>
      </c>
      <c r="D34" s="60">
        <f>DT!C34-INT(DT!C34)</f>
        <v>0.6212152777807205</v>
      </c>
      <c r="E34" s="58">
        <v>5</v>
      </c>
      <c r="F34" s="58" t="s">
        <v>789</v>
      </c>
      <c r="G34" s="58" t="s">
        <v>3704</v>
      </c>
      <c r="H34" s="59">
        <f>INT(DT!G34)</f>
        <v>45345</v>
      </c>
      <c r="I34" s="60">
        <f>DT!G34-INT(DT!G34)</f>
        <v>9.9224537043482997E-2</v>
      </c>
      <c r="J34" s="61">
        <f t="shared" si="0"/>
        <v>0.35714285714285715</v>
      </c>
      <c r="K34" s="58" t="str" cm="1">
        <f t="array" ref="K34">_xlfn.IFS(E34&lt;=2, "Negative", E34=3, "Neutral", E34&gt;=4, "Positive")</f>
        <v>Positive</v>
      </c>
      <c r="L34" s="62" t="str">
        <f>'F_ REVIEWS'!$G34&amp; "|" &amp; 'F_ REVIEWS'!$H34 &amp; "|" &amp; 'F_ REVIEWS'!$I34</f>
        <v>67.9.46.199|45345|0.099224537043483</v>
      </c>
    </row>
    <row r="35" spans="1:12" x14ac:dyDescent="0.2">
      <c r="A35" s="58">
        <v>20033</v>
      </c>
      <c r="B35" s="58" t="s">
        <v>90</v>
      </c>
      <c r="C35" s="59">
        <f>INT(DT!C35)</f>
        <v>42634</v>
      </c>
      <c r="D35" s="60">
        <f>DT!C35-INT(DT!C35)</f>
        <v>0.34864583333546761</v>
      </c>
      <c r="E35" s="58">
        <v>4</v>
      </c>
      <c r="F35" s="58" t="s">
        <v>771</v>
      </c>
      <c r="G35" s="58" t="s">
        <v>3065</v>
      </c>
      <c r="H35" s="59">
        <f>INT(DT!G35)</f>
        <v>42628</v>
      </c>
      <c r="I35" s="60">
        <f>DT!G35-INT(DT!G35)</f>
        <v>0.86187500000232831</v>
      </c>
      <c r="J35" s="61">
        <f t="shared" si="0"/>
        <v>0.5</v>
      </c>
      <c r="K35" s="58" t="str" cm="1">
        <f t="array" ref="K35">_xlfn.IFS(E35&lt;=2, "Negative", E35=3, "Neutral", E35&gt;=4, "Positive")</f>
        <v>Positive</v>
      </c>
      <c r="L35" s="62" t="str">
        <f>'F_ REVIEWS'!$G35&amp; "|" &amp; 'F_ REVIEWS'!$H35 &amp; "|" &amp; 'F_ REVIEWS'!$I35</f>
        <v>254.231.65.17|42628|0.861875000002328</v>
      </c>
    </row>
    <row r="36" spans="1:12" x14ac:dyDescent="0.2">
      <c r="A36" s="58">
        <v>20034</v>
      </c>
      <c r="B36" s="58" t="s">
        <v>90</v>
      </c>
      <c r="C36" s="59">
        <f>INT(DT!C36)</f>
        <v>42070</v>
      </c>
      <c r="D36" s="60">
        <f>DT!C36-INT(DT!C36)</f>
        <v>0.59814814815035788</v>
      </c>
      <c r="E36" s="58">
        <v>5</v>
      </c>
      <c r="F36" s="58" t="s">
        <v>723</v>
      </c>
      <c r="G36" s="58" t="s">
        <v>2514</v>
      </c>
      <c r="H36" s="59">
        <f>INT(DT!G36)</f>
        <v>42066</v>
      </c>
      <c r="I36" s="60">
        <f>DT!G36-INT(DT!G36)</f>
        <v>0.17762731481343508</v>
      </c>
      <c r="J36" s="61">
        <f t="shared" si="0"/>
        <v>0.83333333333333337</v>
      </c>
      <c r="K36" s="58" t="str" cm="1">
        <f t="array" ref="K36">_xlfn.IFS(E36&lt;=2, "Negative", E36=3, "Neutral", E36&gt;=4, "Positive")</f>
        <v>Positive</v>
      </c>
      <c r="L36" s="62" t="str">
        <f>'F_ REVIEWS'!$G36&amp; "|" &amp; 'F_ REVIEWS'!$H36 &amp; "|" &amp; 'F_ REVIEWS'!$I36</f>
        <v>217.138.95.215|42066|0.177627314813435</v>
      </c>
    </row>
    <row r="37" spans="1:12" x14ac:dyDescent="0.2">
      <c r="A37" s="58">
        <v>20035</v>
      </c>
      <c r="B37" s="58" t="s">
        <v>90</v>
      </c>
      <c r="C37" s="59">
        <f>INT(DT!C37)</f>
        <v>42448</v>
      </c>
      <c r="D37" s="60">
        <f>DT!C37-INT(DT!C37)</f>
        <v>0.80824074074189411</v>
      </c>
      <c r="E37" s="58">
        <v>4</v>
      </c>
      <c r="F37" s="58" t="s">
        <v>807</v>
      </c>
      <c r="G37" s="58" t="s">
        <v>1195</v>
      </c>
      <c r="H37" s="59">
        <f>INT(DT!G37)</f>
        <v>42446</v>
      </c>
      <c r="I37" s="60">
        <f>DT!G37-INT(DT!G37)</f>
        <v>0.22195601851854008</v>
      </c>
      <c r="J37" s="61">
        <f t="shared" si="0"/>
        <v>0.2857142857142857</v>
      </c>
      <c r="K37" s="58" t="str" cm="1">
        <f t="array" ref="K37">_xlfn.IFS(E37&lt;=2, "Negative", E37=3, "Neutral", E37&gt;=4, "Positive")</f>
        <v>Positive</v>
      </c>
      <c r="L37" s="62" t="str">
        <f>'F_ REVIEWS'!$G37&amp; "|" &amp; 'F_ REVIEWS'!$H37 &amp; "|" &amp; 'F_ REVIEWS'!$I37</f>
        <v>12.101.190.84|42446|0.22195601851854</v>
      </c>
    </row>
    <row r="38" spans="1:12" x14ac:dyDescent="0.2">
      <c r="A38" s="58">
        <v>20036</v>
      </c>
      <c r="B38" s="58" t="s">
        <v>90</v>
      </c>
      <c r="C38" s="59">
        <f>INT(DT!C38)</f>
        <v>42634</v>
      </c>
      <c r="D38" s="60">
        <f>DT!C38-INT(DT!C38)</f>
        <v>0.35416666667151731</v>
      </c>
      <c r="E38" s="58">
        <v>3</v>
      </c>
      <c r="F38" s="58" t="s">
        <v>669</v>
      </c>
      <c r="G38" s="58" t="s">
        <v>3065</v>
      </c>
      <c r="H38" s="59">
        <f>INT(DT!G38)</f>
        <v>42628</v>
      </c>
      <c r="I38" s="60">
        <f>DT!G38-INT(DT!G38)</f>
        <v>0.86187500000232831</v>
      </c>
      <c r="J38" s="61">
        <f t="shared" si="0"/>
        <v>0.27272727272727271</v>
      </c>
      <c r="K38" s="58" t="str" cm="1">
        <f t="array" ref="K38">_xlfn.IFS(E38&lt;=2, "Negative", E38=3, "Neutral", E38&gt;=4, "Positive")</f>
        <v>Neutral</v>
      </c>
      <c r="L38" s="62" t="str">
        <f>'F_ REVIEWS'!$G38&amp; "|" &amp; 'F_ REVIEWS'!$H38 &amp; "|" &amp; 'F_ REVIEWS'!$I38</f>
        <v>254.231.65.17|42628|0.861875000002328</v>
      </c>
    </row>
    <row r="39" spans="1:12" x14ac:dyDescent="0.2">
      <c r="A39" s="58">
        <v>20037</v>
      </c>
      <c r="B39" s="58" t="s">
        <v>90</v>
      </c>
      <c r="C39" s="59">
        <f>INT(DT!C39)</f>
        <v>42486</v>
      </c>
      <c r="D39" s="60">
        <f>DT!C39-INT(DT!C39)</f>
        <v>0.68000000000029104</v>
      </c>
      <c r="E39" s="58">
        <v>2</v>
      </c>
      <c r="F39" s="58" t="s">
        <v>775</v>
      </c>
      <c r="G39" s="58" t="s">
        <v>2993</v>
      </c>
      <c r="H39" s="59">
        <f>INT(DT!G39)</f>
        <v>42482</v>
      </c>
      <c r="I39" s="60">
        <f>DT!G39-INT(DT!G39)</f>
        <v>0.22918981481780065</v>
      </c>
      <c r="J39" s="61">
        <f t="shared" si="0"/>
        <v>0.15384615384615385</v>
      </c>
      <c r="K39" s="58" t="str" cm="1">
        <f t="array" ref="K39">_xlfn.IFS(E39&lt;=2, "Negative", E39=3, "Neutral", E39&gt;=4, "Positive")</f>
        <v>Negative</v>
      </c>
      <c r="L39" s="62" t="str">
        <f>'F_ REVIEWS'!$G39&amp; "|" &amp; 'F_ REVIEWS'!$H39 &amp; "|" &amp; 'F_ REVIEWS'!$I39</f>
        <v>248.99.214.182|42482|0.229189814817801</v>
      </c>
    </row>
    <row r="40" spans="1:12" x14ac:dyDescent="0.2">
      <c r="A40" s="58">
        <v>20038</v>
      </c>
      <c r="B40" s="58" t="s">
        <v>90</v>
      </c>
      <c r="C40" s="59">
        <f>INT(DT!C40)</f>
        <v>43863</v>
      </c>
      <c r="D40" s="60">
        <f>DT!C40-INT(DT!C40)</f>
        <v>0.37184027777402662</v>
      </c>
      <c r="E40" s="58">
        <v>3</v>
      </c>
      <c r="F40" s="58" t="s">
        <v>811</v>
      </c>
      <c r="G40" s="58" t="s">
        <v>3940</v>
      </c>
      <c r="H40" s="59">
        <f>INT(DT!G40)</f>
        <v>43858</v>
      </c>
      <c r="I40" s="60">
        <f>DT!G40-INT(DT!G40)</f>
        <v>0.72148148147971369</v>
      </c>
      <c r="J40" s="61">
        <f t="shared" si="0"/>
        <v>0.23076923076923078</v>
      </c>
      <c r="K40" s="58" t="str" cm="1">
        <f t="array" ref="K40">_xlfn.IFS(E40&lt;=2, "Negative", E40=3, "Neutral", E40&gt;=4, "Positive")</f>
        <v>Neutral</v>
      </c>
      <c r="L40" s="62" t="str">
        <f>'F_ REVIEWS'!$G40&amp; "|" &amp; 'F_ REVIEWS'!$H40 &amp; "|" &amp; 'F_ REVIEWS'!$I40</f>
        <v>82.165.186.25|43858|0.721481481479714</v>
      </c>
    </row>
    <row r="41" spans="1:12" x14ac:dyDescent="0.2">
      <c r="A41" s="58">
        <v>20039</v>
      </c>
      <c r="B41" s="58" t="s">
        <v>90</v>
      </c>
      <c r="C41" s="59">
        <f>INT(DT!C41)</f>
        <v>43862</v>
      </c>
      <c r="D41" s="60">
        <f>DT!C41-INT(DT!C41)</f>
        <v>0.25577546295971842</v>
      </c>
      <c r="E41" s="58">
        <v>3</v>
      </c>
      <c r="F41" s="58" t="s">
        <v>647</v>
      </c>
      <c r="G41" s="58" t="s">
        <v>3940</v>
      </c>
      <c r="H41" s="59">
        <f>INT(DT!G41)</f>
        <v>43858</v>
      </c>
      <c r="I41" s="60">
        <f>DT!G41-INT(DT!G41)</f>
        <v>0.72148148147971369</v>
      </c>
      <c r="J41" s="61">
        <f t="shared" si="0"/>
        <v>0.27272727272727271</v>
      </c>
      <c r="K41" s="58" t="str" cm="1">
        <f t="array" ref="K41">_xlfn.IFS(E41&lt;=2, "Negative", E41=3, "Neutral", E41&gt;=4, "Positive")</f>
        <v>Neutral</v>
      </c>
      <c r="L41" s="62" t="str">
        <f>'F_ REVIEWS'!$G41&amp; "|" &amp; 'F_ REVIEWS'!$H41 &amp; "|" &amp; 'F_ REVIEWS'!$I41</f>
        <v>82.165.186.25|43858|0.721481481479714</v>
      </c>
    </row>
    <row r="42" spans="1:12" x14ac:dyDescent="0.2">
      <c r="A42" s="58">
        <v>20040</v>
      </c>
      <c r="B42" s="58" t="s">
        <v>90</v>
      </c>
      <c r="C42" s="59">
        <f>INT(DT!C42)</f>
        <v>43913</v>
      </c>
      <c r="D42" s="60">
        <f>DT!C42-INT(DT!C42)</f>
        <v>0.17462962962599704</v>
      </c>
      <c r="E42" s="58">
        <v>1</v>
      </c>
      <c r="F42" s="58" t="s">
        <v>611</v>
      </c>
      <c r="G42" s="58" t="s">
        <v>2481</v>
      </c>
      <c r="H42" s="59">
        <f>INT(DT!G42)</f>
        <v>43908</v>
      </c>
      <c r="I42" s="60">
        <f>DT!G42-INT(DT!G42)</f>
        <v>0.63694444444263354</v>
      </c>
      <c r="J42" s="61">
        <f t="shared" si="0"/>
        <v>0.33333333333333331</v>
      </c>
      <c r="K42" s="58" t="str" cm="1">
        <f t="array" ref="K42">_xlfn.IFS(E42&lt;=2, "Negative", E42=3, "Neutral", E42&gt;=4, "Positive")</f>
        <v>Negative</v>
      </c>
      <c r="L42" s="62" t="str">
        <f>'F_ REVIEWS'!$G42&amp; "|" &amp; 'F_ REVIEWS'!$H42 &amp; "|" &amp; 'F_ REVIEWS'!$I42</f>
        <v>214.16.81.91|43908|0.636944444442634</v>
      </c>
    </row>
    <row r="43" spans="1:12" x14ac:dyDescent="0.2">
      <c r="A43" s="58">
        <v>20041</v>
      </c>
      <c r="B43" s="58" t="s">
        <v>90</v>
      </c>
      <c r="C43" s="59">
        <f>INT(DT!C43)</f>
        <v>43525</v>
      </c>
      <c r="D43" s="60">
        <f>DT!C43-INT(DT!C43)</f>
        <v>0.75549768518249039</v>
      </c>
      <c r="E43" s="58">
        <v>1</v>
      </c>
      <c r="F43" s="58" t="s">
        <v>597</v>
      </c>
      <c r="G43" s="58" t="s">
        <v>1260</v>
      </c>
      <c r="H43" s="59">
        <f>INT(DT!G43)</f>
        <v>43521</v>
      </c>
      <c r="I43" s="60">
        <f>DT!G43-INT(DT!G43)</f>
        <v>0.20682870369637385</v>
      </c>
      <c r="J43" s="61">
        <f t="shared" si="0"/>
        <v>0.14285714285714285</v>
      </c>
      <c r="K43" s="58" t="str" cm="1">
        <f t="array" ref="K43">_xlfn.IFS(E43&lt;=2, "Negative", E43=3, "Neutral", E43&gt;=4, "Positive")</f>
        <v>Negative</v>
      </c>
      <c r="L43" s="62" t="str">
        <f>'F_ REVIEWS'!$G43&amp; "|" &amp; 'F_ REVIEWS'!$H43 &amp; "|" &amp; 'F_ REVIEWS'!$I43</f>
        <v>123.3.20.196|43521|0.206828703696374</v>
      </c>
    </row>
    <row r="44" spans="1:12" x14ac:dyDescent="0.2">
      <c r="A44" s="58">
        <v>20042</v>
      </c>
      <c r="B44" s="58" t="s">
        <v>90</v>
      </c>
      <c r="C44" s="59">
        <f>INT(DT!C44)</f>
        <v>42581</v>
      </c>
      <c r="D44" s="60">
        <f>DT!C44-INT(DT!C44)</f>
        <v>0.95865740740555339</v>
      </c>
      <c r="E44" s="58">
        <v>2</v>
      </c>
      <c r="F44" s="58" t="s">
        <v>758</v>
      </c>
      <c r="G44" s="58" t="s">
        <v>3379</v>
      </c>
      <c r="H44" s="59">
        <f>INT(DT!G44)</f>
        <v>42576</v>
      </c>
      <c r="I44" s="60">
        <f>DT!G44-INT(DT!G44)</f>
        <v>0.40807870370190358</v>
      </c>
      <c r="J44" s="61">
        <f t="shared" si="0"/>
        <v>0.14285714285714285</v>
      </c>
      <c r="K44" s="58" t="str" cm="1">
        <f t="array" ref="K44">_xlfn.IFS(E44&lt;=2, "Negative", E44=3, "Neutral", E44&gt;=4, "Positive")</f>
        <v>Negative</v>
      </c>
      <c r="L44" s="62" t="str">
        <f>'F_ REVIEWS'!$G44&amp; "|" &amp; 'F_ REVIEWS'!$H44 &amp; "|" &amp; 'F_ REVIEWS'!$I44</f>
        <v>43.2.157.93|42576|0.408078703701904</v>
      </c>
    </row>
    <row r="45" spans="1:12" x14ac:dyDescent="0.2">
      <c r="A45" s="58">
        <v>20043</v>
      </c>
      <c r="B45" s="58" t="s">
        <v>90</v>
      </c>
      <c r="C45" s="59">
        <f>INT(DT!C45)</f>
        <v>42579</v>
      </c>
      <c r="D45" s="60">
        <f>DT!C45-INT(DT!C45)</f>
        <v>0.92938657406921266</v>
      </c>
      <c r="E45" s="58">
        <v>3</v>
      </c>
      <c r="F45" s="58" t="s">
        <v>826</v>
      </c>
      <c r="G45" s="58" t="s">
        <v>3379</v>
      </c>
      <c r="H45" s="59">
        <f>INT(DT!G45)</f>
        <v>42576</v>
      </c>
      <c r="I45" s="60">
        <f>DT!G45-INT(DT!G45)</f>
        <v>0.40807870370190358</v>
      </c>
      <c r="J45" s="61">
        <f t="shared" si="0"/>
        <v>0.5</v>
      </c>
      <c r="K45" s="58" t="str" cm="1">
        <f t="array" ref="K45">_xlfn.IFS(E45&lt;=2, "Negative", E45=3, "Neutral", E45&gt;=4, "Positive")</f>
        <v>Neutral</v>
      </c>
      <c r="L45" s="62" t="str">
        <f>'F_ REVIEWS'!$G45&amp; "|" &amp; 'F_ REVIEWS'!$H45 &amp; "|" &amp; 'F_ REVIEWS'!$I45</f>
        <v>43.2.157.93|42576|0.408078703701904</v>
      </c>
    </row>
    <row r="46" spans="1:12" x14ac:dyDescent="0.2">
      <c r="A46" s="58">
        <v>20044</v>
      </c>
      <c r="B46" s="58" t="s">
        <v>90</v>
      </c>
      <c r="C46" s="59">
        <f>INT(DT!C46)</f>
        <v>42634</v>
      </c>
      <c r="D46" s="60">
        <f>DT!C46-INT(DT!C46)</f>
        <v>0.50023148148466134</v>
      </c>
      <c r="E46" s="58">
        <v>1</v>
      </c>
      <c r="F46" s="58" t="s">
        <v>703</v>
      </c>
      <c r="G46" s="58" t="s">
        <v>3065</v>
      </c>
      <c r="H46" s="59">
        <f>INT(DT!G46)</f>
        <v>42628</v>
      </c>
      <c r="I46" s="60">
        <f>DT!G46-INT(DT!G46)</f>
        <v>0.86187500000232831</v>
      </c>
      <c r="J46" s="61">
        <f t="shared" si="0"/>
        <v>0.16666666666666666</v>
      </c>
      <c r="K46" s="58" t="str" cm="1">
        <f t="array" ref="K46">_xlfn.IFS(E46&lt;=2, "Negative", E46=3, "Neutral", E46&gt;=4, "Positive")</f>
        <v>Negative</v>
      </c>
      <c r="L46" s="62" t="str">
        <f>'F_ REVIEWS'!$G46&amp; "|" &amp; 'F_ REVIEWS'!$H46 &amp; "|" &amp; 'F_ REVIEWS'!$I46</f>
        <v>254.231.65.17|42628|0.861875000002328</v>
      </c>
    </row>
    <row r="47" spans="1:12" x14ac:dyDescent="0.2">
      <c r="A47" s="58">
        <v>20045</v>
      </c>
      <c r="B47" s="58" t="s">
        <v>90</v>
      </c>
      <c r="C47" s="59">
        <f>INT(DT!C47)</f>
        <v>42070</v>
      </c>
      <c r="D47" s="60">
        <f>DT!C47-INT(DT!C47)</f>
        <v>0.77530092592496658</v>
      </c>
      <c r="E47" s="58">
        <v>2</v>
      </c>
      <c r="F47" s="58" t="s">
        <v>792</v>
      </c>
      <c r="G47" s="58" t="s">
        <v>2514</v>
      </c>
      <c r="H47" s="59">
        <f>INT(DT!G47)</f>
        <v>42066</v>
      </c>
      <c r="I47" s="60">
        <f>DT!G47-INT(DT!G47)</f>
        <v>0.17762731481343508</v>
      </c>
      <c r="J47" s="61">
        <f t="shared" si="0"/>
        <v>0.66666666666666663</v>
      </c>
      <c r="K47" s="58" t="str" cm="1">
        <f t="array" ref="K47">_xlfn.IFS(E47&lt;=2, "Negative", E47=3, "Neutral", E47&gt;=4, "Positive")</f>
        <v>Negative</v>
      </c>
      <c r="L47" s="62" t="str">
        <f>'F_ REVIEWS'!$G47&amp; "|" &amp; 'F_ REVIEWS'!$H47 &amp; "|" &amp; 'F_ REVIEWS'!$I47</f>
        <v>217.138.95.215|42066|0.177627314813435</v>
      </c>
    </row>
    <row r="48" spans="1:12" x14ac:dyDescent="0.2">
      <c r="A48" s="58">
        <v>20046</v>
      </c>
      <c r="B48" s="58" t="s">
        <v>90</v>
      </c>
      <c r="C48" s="59">
        <f>INT(DT!C48)</f>
        <v>44415</v>
      </c>
      <c r="D48" s="60">
        <f>DT!C48-INT(DT!C48)</f>
        <v>0.19730324074771488</v>
      </c>
      <c r="E48" s="58">
        <v>3</v>
      </c>
      <c r="F48" s="58" t="s">
        <v>737</v>
      </c>
      <c r="G48" s="58" t="s">
        <v>3987</v>
      </c>
      <c r="H48" s="59">
        <f>INT(DT!G48)</f>
        <v>44412</v>
      </c>
      <c r="I48" s="60">
        <f>DT!G48-INT(DT!G48)</f>
        <v>0.47637731482245727</v>
      </c>
      <c r="J48" s="61">
        <f t="shared" si="0"/>
        <v>0.6</v>
      </c>
      <c r="K48" s="58" t="str" cm="1">
        <f t="array" ref="K48">_xlfn.IFS(E48&lt;=2, "Negative", E48=3, "Neutral", E48&gt;=4, "Positive")</f>
        <v>Neutral</v>
      </c>
      <c r="L48" s="62" t="str">
        <f>'F_ REVIEWS'!$G48&amp; "|" &amp; 'F_ REVIEWS'!$H48 &amp; "|" &amp; 'F_ REVIEWS'!$I48</f>
        <v>84.83.239.198|44412|0.476377314822457</v>
      </c>
    </row>
    <row r="49" spans="1:12" x14ac:dyDescent="0.2">
      <c r="A49" s="58">
        <v>20047</v>
      </c>
      <c r="B49" s="58" t="s">
        <v>90</v>
      </c>
      <c r="C49" s="59">
        <f>INT(DT!C49)</f>
        <v>45583</v>
      </c>
      <c r="D49" s="60">
        <f>DT!C49-INT(DT!C49)</f>
        <v>0.85598379630391719</v>
      </c>
      <c r="E49" s="58">
        <v>4</v>
      </c>
      <c r="F49" s="58" t="s">
        <v>734</v>
      </c>
      <c r="G49" s="58" t="s">
        <v>2164</v>
      </c>
      <c r="H49" s="59">
        <f>INT(DT!G49)</f>
        <v>45578</v>
      </c>
      <c r="I49" s="60">
        <f>DT!G49-INT(DT!G49)</f>
        <v>0.40695601852348773</v>
      </c>
      <c r="J49" s="61">
        <f t="shared" si="0"/>
        <v>0.8</v>
      </c>
      <c r="K49" s="58" t="str" cm="1">
        <f t="array" ref="K49">_xlfn.IFS(E49&lt;=2, "Negative", E49=3, "Neutral", E49&gt;=4, "Positive")</f>
        <v>Positive</v>
      </c>
      <c r="L49" s="62" t="str">
        <f>'F_ REVIEWS'!$G49&amp; "|" &amp; 'F_ REVIEWS'!$H49 &amp; "|" &amp; 'F_ REVIEWS'!$I49</f>
        <v>192.174.232.42|45578|0.406956018523488</v>
      </c>
    </row>
    <row r="50" spans="1:12" x14ac:dyDescent="0.2">
      <c r="A50" s="58">
        <v>20048</v>
      </c>
      <c r="B50" s="58" t="s">
        <v>90</v>
      </c>
      <c r="C50" s="59">
        <f>INT(DT!C50)</f>
        <v>45451</v>
      </c>
      <c r="D50" s="60">
        <f>DT!C50-INT(DT!C50)</f>
        <v>0.51450231482158415</v>
      </c>
      <c r="E50" s="58">
        <v>4</v>
      </c>
      <c r="F50" s="58" t="s">
        <v>540</v>
      </c>
      <c r="G50" s="58" t="s">
        <v>3371</v>
      </c>
      <c r="H50" s="59">
        <f>INT(DT!G50)</f>
        <v>45449</v>
      </c>
      <c r="I50" s="60">
        <f>DT!G50-INT(DT!G50)</f>
        <v>4.5949074083182495E-2</v>
      </c>
      <c r="J50" s="61">
        <f t="shared" si="0"/>
        <v>0.8</v>
      </c>
      <c r="K50" s="58" t="str" cm="1">
        <f t="array" ref="K50">_xlfn.IFS(E50&lt;=2, "Negative", E50=3, "Neutral", E50&gt;=4, "Positive")</f>
        <v>Positive</v>
      </c>
      <c r="L50" s="62" t="str">
        <f>'F_ REVIEWS'!$G50&amp; "|" &amp; 'F_ REVIEWS'!$H50 &amp; "|" &amp; 'F_ REVIEWS'!$I50</f>
        <v>42.51.79.232|45449|0.0459490740831825</v>
      </c>
    </row>
    <row r="51" spans="1:12" x14ac:dyDescent="0.2">
      <c r="A51" s="58">
        <v>20049</v>
      </c>
      <c r="B51" s="58" t="s">
        <v>457</v>
      </c>
      <c r="C51" s="59">
        <f>INT(DT!C51)</f>
        <v>45078</v>
      </c>
      <c r="D51" s="60">
        <f>DT!C51-INT(DT!C51)</f>
        <v>0.21593749999738066</v>
      </c>
      <c r="E51" s="58">
        <v>2</v>
      </c>
      <c r="F51" s="58" t="s">
        <v>636</v>
      </c>
      <c r="G51" s="58" t="s">
        <v>2127</v>
      </c>
      <c r="H51" s="59">
        <f>INT(DT!G51)</f>
        <v>45072</v>
      </c>
      <c r="I51" s="60">
        <f>DT!G51-INT(DT!G51)</f>
        <v>0.6810300925935735</v>
      </c>
      <c r="J51" s="61">
        <f t="shared" si="0"/>
        <v>0.2</v>
      </c>
      <c r="K51" s="58" t="str" cm="1">
        <f t="array" ref="K51">_xlfn.IFS(E51&lt;=2, "Negative", E51=3, "Neutral", E51&gt;=4, "Positive")</f>
        <v>Negative</v>
      </c>
      <c r="L51" s="62" t="str">
        <f>'F_ REVIEWS'!$G51&amp; "|" &amp; 'F_ REVIEWS'!$H51 &amp; "|" &amp; 'F_ REVIEWS'!$I51</f>
        <v>189.77.116.38|45072|0.681030092593573</v>
      </c>
    </row>
    <row r="52" spans="1:12" x14ac:dyDescent="0.2">
      <c r="A52" s="58">
        <v>20050</v>
      </c>
      <c r="B52" s="58" t="s">
        <v>457</v>
      </c>
      <c r="C52" s="59">
        <f>INT(DT!C52)</f>
        <v>44598</v>
      </c>
      <c r="D52" s="60">
        <f>DT!C52-INT(DT!C52)</f>
        <v>0.66792824074218515</v>
      </c>
      <c r="E52" s="58">
        <v>2</v>
      </c>
      <c r="F52" s="58" t="s">
        <v>565</v>
      </c>
      <c r="G52" s="58" t="s">
        <v>1869</v>
      </c>
      <c r="H52" s="59">
        <f>INT(DT!G52)</f>
        <v>44594</v>
      </c>
      <c r="I52" s="60">
        <f>DT!G52-INT(DT!G52)</f>
        <v>0.11413194444321562</v>
      </c>
      <c r="J52" s="61">
        <f t="shared" si="0"/>
        <v>0.5</v>
      </c>
      <c r="K52" s="58" t="str" cm="1">
        <f t="array" ref="K52">_xlfn.IFS(E52&lt;=2, "Negative", E52=3, "Neutral", E52&gt;=4, "Positive")</f>
        <v>Negative</v>
      </c>
      <c r="L52" s="62" t="str">
        <f>'F_ REVIEWS'!$G52&amp; "|" &amp; 'F_ REVIEWS'!$H52 &amp; "|" &amp; 'F_ REVIEWS'!$I52</f>
        <v>168.146.153.129|44594|0.114131944443216</v>
      </c>
    </row>
    <row r="53" spans="1:12" x14ac:dyDescent="0.2">
      <c r="A53" s="58">
        <v>20051</v>
      </c>
      <c r="B53" s="58" t="s">
        <v>457</v>
      </c>
      <c r="C53" s="59">
        <f>INT(DT!C53)</f>
        <v>45306</v>
      </c>
      <c r="D53" s="60">
        <f>DT!C53-INT(DT!C53)</f>
        <v>2.5393518517375924E-2</v>
      </c>
      <c r="E53" s="58">
        <v>4</v>
      </c>
      <c r="F53" s="58" t="s">
        <v>826</v>
      </c>
      <c r="G53" s="58" t="s">
        <v>3320</v>
      </c>
      <c r="H53" s="59">
        <f>INT(DT!G53)</f>
        <v>45300</v>
      </c>
      <c r="I53" s="60">
        <f>DT!G53-INT(DT!G53)</f>
        <v>0.53964120370073942</v>
      </c>
      <c r="J53" s="61">
        <f t="shared" si="0"/>
        <v>0.66666666666666663</v>
      </c>
      <c r="K53" s="58" t="str" cm="1">
        <f t="array" ref="K53">_xlfn.IFS(E53&lt;=2, "Negative", E53=3, "Neutral", E53&gt;=4, "Positive")</f>
        <v>Positive</v>
      </c>
      <c r="L53" s="62" t="str">
        <f>'F_ REVIEWS'!$G53&amp; "|" &amp; 'F_ REVIEWS'!$H53 &amp; "|" &amp; 'F_ REVIEWS'!$I53</f>
        <v>4.121.166.233|45300|0.539641203700739</v>
      </c>
    </row>
    <row r="54" spans="1:12" x14ac:dyDescent="0.2">
      <c r="A54" s="58">
        <v>20052</v>
      </c>
      <c r="B54" s="58" t="s">
        <v>457</v>
      </c>
      <c r="C54" s="59">
        <f>INT(DT!C54)</f>
        <v>44842</v>
      </c>
      <c r="D54" s="60">
        <f>DT!C54-INT(DT!C54)</f>
        <v>0.21361111111036735</v>
      </c>
      <c r="E54" s="58">
        <v>2</v>
      </c>
      <c r="F54" s="58" t="s">
        <v>783</v>
      </c>
      <c r="G54" s="58" t="s">
        <v>3498</v>
      </c>
      <c r="H54" s="59">
        <f>INT(DT!G54)</f>
        <v>44838</v>
      </c>
      <c r="I54" s="60">
        <f>DT!G54-INT(DT!G54)</f>
        <v>0.80651620370190358</v>
      </c>
      <c r="J54" s="61">
        <f t="shared" si="0"/>
        <v>0.66666666666666663</v>
      </c>
      <c r="K54" s="58" t="str" cm="1">
        <f t="array" ref="K54">_xlfn.IFS(E54&lt;=2, "Negative", E54=3, "Neutral", E54&gt;=4, "Positive")</f>
        <v>Negative</v>
      </c>
      <c r="L54" s="62" t="str">
        <f>'F_ REVIEWS'!$G54&amp; "|" &amp; 'F_ REVIEWS'!$H54 &amp; "|" &amp; 'F_ REVIEWS'!$I54</f>
        <v>50.9.125.53|44838|0.806516203701904</v>
      </c>
    </row>
    <row r="55" spans="1:12" x14ac:dyDescent="0.2">
      <c r="A55" s="58">
        <v>20053</v>
      </c>
      <c r="B55" s="58" t="s">
        <v>457</v>
      </c>
      <c r="C55" s="59">
        <f>INT(DT!C55)</f>
        <v>44651</v>
      </c>
      <c r="D55" s="60">
        <f>DT!C55-INT(DT!C55)</f>
        <v>0.77964120369870216</v>
      </c>
      <c r="E55" s="58">
        <v>4</v>
      </c>
      <c r="F55" s="58" t="s">
        <v>823</v>
      </c>
      <c r="G55" s="58" t="s">
        <v>3316</v>
      </c>
      <c r="H55" s="59">
        <f>INT(DT!G55)</f>
        <v>44646</v>
      </c>
      <c r="I55" s="60">
        <f>DT!G55-INT(DT!G55)</f>
        <v>0.21749999999883585</v>
      </c>
      <c r="J55" s="61">
        <f t="shared" si="0"/>
        <v>1</v>
      </c>
      <c r="K55" s="58" t="str" cm="1">
        <f t="array" ref="K55">_xlfn.IFS(E55&lt;=2, "Negative", E55=3, "Neutral", E55&gt;=4, "Positive")</f>
        <v>Positive</v>
      </c>
      <c r="L55" s="62" t="str">
        <f>'F_ REVIEWS'!$G55&amp; "|" &amp; 'F_ REVIEWS'!$H55 &amp; "|" &amp; 'F_ REVIEWS'!$I55</f>
        <v>39.25.137.86|44646|0.217499999998836</v>
      </c>
    </row>
    <row r="56" spans="1:12" x14ac:dyDescent="0.2">
      <c r="A56" s="58">
        <v>20054</v>
      </c>
      <c r="B56" s="58" t="s">
        <v>457</v>
      </c>
      <c r="C56" s="59">
        <f>INT(DT!C56)</f>
        <v>44649</v>
      </c>
      <c r="D56" s="60">
        <f>DT!C56-INT(DT!C56)</f>
        <v>0.82187500000145519</v>
      </c>
      <c r="E56" s="58">
        <v>3</v>
      </c>
      <c r="F56" s="58" t="s">
        <v>825</v>
      </c>
      <c r="G56" s="58" t="s">
        <v>3316</v>
      </c>
      <c r="H56" s="59">
        <f>INT(DT!G56)</f>
        <v>44646</v>
      </c>
      <c r="I56" s="60">
        <f>DT!G56-INT(DT!G56)</f>
        <v>0.21749999999883585</v>
      </c>
      <c r="J56" s="61">
        <f t="shared" si="0"/>
        <v>1</v>
      </c>
      <c r="K56" s="58" t="str" cm="1">
        <f t="array" ref="K56">_xlfn.IFS(E56&lt;=2, "Negative", E56=3, "Neutral", E56&gt;=4, "Positive")</f>
        <v>Neutral</v>
      </c>
      <c r="L56" s="62" t="str">
        <f>'F_ REVIEWS'!$G56&amp; "|" &amp; 'F_ REVIEWS'!$H56 &amp; "|" &amp; 'F_ REVIEWS'!$I56</f>
        <v>39.25.137.86|44646|0.217499999998836</v>
      </c>
    </row>
    <row r="57" spans="1:12" x14ac:dyDescent="0.2">
      <c r="A57" s="58">
        <v>20055</v>
      </c>
      <c r="B57" s="58" t="s">
        <v>457</v>
      </c>
      <c r="C57" s="59">
        <f>INT(DT!C57)</f>
        <v>45305</v>
      </c>
      <c r="D57" s="60">
        <f>DT!C57-INT(DT!C57)</f>
        <v>9.8321759258396924E-2</v>
      </c>
      <c r="E57" s="58">
        <v>2</v>
      </c>
      <c r="F57" s="58" t="s">
        <v>772</v>
      </c>
      <c r="G57" s="58" t="s">
        <v>3320</v>
      </c>
      <c r="H57" s="59">
        <f>INT(DT!G57)</f>
        <v>45300</v>
      </c>
      <c r="I57" s="60">
        <f>DT!G57-INT(DT!G57)</f>
        <v>0.53964120370073942</v>
      </c>
      <c r="J57" s="61">
        <f t="shared" si="0"/>
        <v>0.125</v>
      </c>
      <c r="K57" s="58" t="str" cm="1">
        <f t="array" ref="K57">_xlfn.IFS(E57&lt;=2, "Negative", E57=3, "Neutral", E57&gt;=4, "Positive")</f>
        <v>Negative</v>
      </c>
      <c r="L57" s="62" t="str">
        <f>'F_ REVIEWS'!$G57&amp; "|" &amp; 'F_ REVIEWS'!$H57 &amp; "|" &amp; 'F_ REVIEWS'!$I57</f>
        <v>4.121.166.233|45300|0.539641203700739</v>
      </c>
    </row>
    <row r="58" spans="1:12" x14ac:dyDescent="0.2">
      <c r="A58" s="58">
        <v>20056</v>
      </c>
      <c r="B58" s="58" t="s">
        <v>457</v>
      </c>
      <c r="C58" s="59">
        <f>INT(DT!C58)</f>
        <v>44648</v>
      </c>
      <c r="D58" s="60">
        <f>DT!C58-INT(DT!C58)</f>
        <v>0.72506944443739485</v>
      </c>
      <c r="E58" s="58">
        <v>4</v>
      </c>
      <c r="F58" s="58" t="s">
        <v>807</v>
      </c>
      <c r="G58" s="58" t="s">
        <v>3316</v>
      </c>
      <c r="H58" s="59">
        <f>INT(DT!G58)</f>
        <v>44646</v>
      </c>
      <c r="I58" s="60">
        <f>DT!G58-INT(DT!G58)</f>
        <v>0.21749999999883585</v>
      </c>
      <c r="J58" s="61">
        <f t="shared" si="0"/>
        <v>0.2857142857142857</v>
      </c>
      <c r="K58" s="58" t="str" cm="1">
        <f t="array" ref="K58">_xlfn.IFS(E58&lt;=2, "Negative", E58=3, "Neutral", E58&gt;=4, "Positive")</f>
        <v>Positive</v>
      </c>
      <c r="L58" s="62" t="str">
        <f>'F_ REVIEWS'!$G58&amp; "|" &amp; 'F_ REVIEWS'!$H58 &amp; "|" &amp; 'F_ REVIEWS'!$I58</f>
        <v>39.25.137.86|44646|0.217499999998836</v>
      </c>
    </row>
    <row r="59" spans="1:12" x14ac:dyDescent="0.2">
      <c r="A59" s="58">
        <v>20057</v>
      </c>
      <c r="B59" s="58" t="s">
        <v>442</v>
      </c>
      <c r="C59" s="59">
        <f>INT(DT!C59)</f>
        <v>44095</v>
      </c>
      <c r="D59" s="60">
        <f>DT!C59-INT(DT!C59)</f>
        <v>0.78334490740235196</v>
      </c>
      <c r="E59" s="58">
        <v>3</v>
      </c>
      <c r="F59" s="58" t="s">
        <v>647</v>
      </c>
      <c r="G59" s="58" t="s">
        <v>2772</v>
      </c>
      <c r="H59" s="59">
        <f>INT(DT!G59)</f>
        <v>44092</v>
      </c>
      <c r="I59" s="60">
        <f>DT!G59-INT(DT!G59)</f>
        <v>9.5451388886431232E-2</v>
      </c>
      <c r="J59" s="61">
        <f t="shared" si="0"/>
        <v>0.27272727272727271</v>
      </c>
      <c r="K59" s="58" t="str" cm="1">
        <f t="array" ref="K59">_xlfn.IFS(E59&lt;=2, "Negative", E59=3, "Neutral", E59&gt;=4, "Positive")</f>
        <v>Neutral</v>
      </c>
      <c r="L59" s="62" t="str">
        <f>'F_ REVIEWS'!$G59&amp; "|" &amp; 'F_ REVIEWS'!$H59 &amp; "|" &amp; 'F_ REVIEWS'!$I59</f>
        <v>234.144.44.156|44092|0.0954513888864312</v>
      </c>
    </row>
    <row r="60" spans="1:12" x14ac:dyDescent="0.2">
      <c r="A60" s="58">
        <v>20058</v>
      </c>
      <c r="B60" s="58" t="s">
        <v>442</v>
      </c>
      <c r="C60" s="59">
        <f>INT(DT!C60)</f>
        <v>44986</v>
      </c>
      <c r="D60" s="60">
        <f>DT!C60-INT(DT!C60)</f>
        <v>0.27298611111473292</v>
      </c>
      <c r="E60" s="58">
        <v>3</v>
      </c>
      <c r="F60" s="58" t="s">
        <v>635</v>
      </c>
      <c r="G60" s="58" t="s">
        <v>2284</v>
      </c>
      <c r="H60" s="59">
        <f>INT(DT!G60)</f>
        <v>44980</v>
      </c>
      <c r="I60" s="60">
        <f>DT!G60-INT(DT!G60)</f>
        <v>0.81185185185313458</v>
      </c>
      <c r="J60" s="61">
        <f t="shared" si="0"/>
        <v>0.23076923076923078</v>
      </c>
      <c r="K60" s="58" t="str" cm="1">
        <f t="array" ref="K60">_xlfn.IFS(E60&lt;=2, "Negative", E60=3, "Neutral", E60&gt;=4, "Positive")</f>
        <v>Neutral</v>
      </c>
      <c r="L60" s="62" t="str">
        <f>'F_ REVIEWS'!$G60&amp; "|" &amp; 'F_ REVIEWS'!$H60 &amp; "|" &amp; 'F_ REVIEWS'!$I60</f>
        <v>20.124.85.41|44980|0.811851851853135</v>
      </c>
    </row>
    <row r="61" spans="1:12" x14ac:dyDescent="0.2">
      <c r="A61" s="58">
        <v>20059</v>
      </c>
      <c r="B61" s="58" t="s">
        <v>442</v>
      </c>
      <c r="C61" s="59">
        <f>INT(DT!C61)</f>
        <v>43687</v>
      </c>
      <c r="D61" s="60">
        <f>DT!C61-INT(DT!C61)</f>
        <v>0.19192129630391719</v>
      </c>
      <c r="E61" s="58">
        <v>5</v>
      </c>
      <c r="F61" s="58" t="s">
        <v>887</v>
      </c>
      <c r="G61" s="58" t="s">
        <v>3501</v>
      </c>
      <c r="H61" s="59">
        <f>INT(DT!G61)</f>
        <v>43683</v>
      </c>
      <c r="I61" s="60">
        <f>DT!G61-INT(DT!G61)</f>
        <v>0.6576851851932588</v>
      </c>
      <c r="J61" s="61">
        <f t="shared" si="0"/>
        <v>1</v>
      </c>
      <c r="K61" s="58" t="str" cm="1">
        <f t="array" ref="K61">_xlfn.IFS(E61&lt;=2, "Negative", E61=3, "Neutral", E61&gt;=4, "Positive")</f>
        <v>Positive</v>
      </c>
      <c r="L61" s="62" t="str">
        <f>'F_ REVIEWS'!$G61&amp; "|" &amp; 'F_ REVIEWS'!$H61 &amp; "|" &amp; 'F_ REVIEWS'!$I61</f>
        <v>51.17.95.142|43683|0.657685185193259</v>
      </c>
    </row>
    <row r="62" spans="1:12" x14ac:dyDescent="0.2">
      <c r="A62" s="58">
        <v>20060</v>
      </c>
      <c r="B62" s="58" t="s">
        <v>442</v>
      </c>
      <c r="C62" s="59">
        <f>INT(DT!C62)</f>
        <v>44818</v>
      </c>
      <c r="D62" s="60">
        <f>DT!C62-INT(DT!C62)</f>
        <v>0.72459490740584442</v>
      </c>
      <c r="E62" s="58">
        <v>4</v>
      </c>
      <c r="F62" s="58" t="s">
        <v>704</v>
      </c>
      <c r="G62" s="58" t="s">
        <v>3015</v>
      </c>
      <c r="H62" s="59">
        <f>INT(DT!G62)</f>
        <v>44815</v>
      </c>
      <c r="I62" s="60">
        <f>DT!G62-INT(DT!G62)</f>
        <v>0.22310185185051523</v>
      </c>
      <c r="J62" s="61">
        <f t="shared" si="0"/>
        <v>1</v>
      </c>
      <c r="K62" s="58" t="str" cm="1">
        <f t="array" ref="K62">_xlfn.IFS(E62&lt;=2, "Negative", E62=3, "Neutral", E62&gt;=4, "Positive")</f>
        <v>Positive</v>
      </c>
      <c r="L62" s="62" t="str">
        <f>'F_ REVIEWS'!$G62&amp; "|" &amp; 'F_ REVIEWS'!$H62 &amp; "|" &amp; 'F_ REVIEWS'!$I62</f>
        <v>25.30.129.224|44815|0.223101851850515</v>
      </c>
    </row>
    <row r="63" spans="1:12" x14ac:dyDescent="0.2">
      <c r="A63" s="58">
        <v>20061</v>
      </c>
      <c r="B63" s="58" t="s">
        <v>442</v>
      </c>
      <c r="C63" s="59">
        <f>INT(DT!C63)</f>
        <v>43532</v>
      </c>
      <c r="D63" s="60">
        <f>DT!C63-INT(DT!C63)</f>
        <v>0.4489930555500905</v>
      </c>
      <c r="E63" s="58">
        <v>1</v>
      </c>
      <c r="F63" s="58" t="s">
        <v>855</v>
      </c>
      <c r="G63" s="58" t="s">
        <v>3212</v>
      </c>
      <c r="H63" s="59">
        <f>INT(DT!G63)</f>
        <v>43529</v>
      </c>
      <c r="I63" s="60">
        <f>DT!G63-INT(DT!G63)</f>
        <v>0.93305555555707542</v>
      </c>
      <c r="J63" s="61">
        <f t="shared" si="0"/>
        <v>0.33333333333333331</v>
      </c>
      <c r="K63" s="58" t="str" cm="1">
        <f t="array" ref="K63">_xlfn.IFS(E63&lt;=2, "Negative", E63=3, "Neutral", E63&gt;=4, "Positive")</f>
        <v>Negative</v>
      </c>
      <c r="L63" s="62" t="str">
        <f>'F_ REVIEWS'!$G63&amp; "|" &amp; 'F_ REVIEWS'!$H63 &amp; "|" &amp; 'F_ REVIEWS'!$I63</f>
        <v>33.223.226.67|43529|0.933055555557075</v>
      </c>
    </row>
    <row r="64" spans="1:12" x14ac:dyDescent="0.2">
      <c r="A64" s="58">
        <v>20062</v>
      </c>
      <c r="B64" s="58" t="s">
        <v>442</v>
      </c>
      <c r="C64" s="59">
        <f>INT(DT!C64)</f>
        <v>44706</v>
      </c>
      <c r="D64" s="60">
        <f>DT!C64-INT(DT!C64)</f>
        <v>0.59494212963181781</v>
      </c>
      <c r="E64" s="58">
        <v>4</v>
      </c>
      <c r="F64" s="58" t="s">
        <v>670</v>
      </c>
      <c r="G64" s="58" t="s">
        <v>2067</v>
      </c>
      <c r="H64" s="59">
        <f>INT(DT!G64)</f>
        <v>44704</v>
      </c>
      <c r="I64" s="60">
        <f>DT!G64-INT(DT!G64)</f>
        <v>0.16224537036760012</v>
      </c>
      <c r="J64" s="61">
        <f t="shared" si="0"/>
        <v>4</v>
      </c>
      <c r="K64" s="58" t="str" cm="1">
        <f t="array" ref="K64">_xlfn.IFS(E64&lt;=2, "Negative", E64=3, "Neutral", E64&gt;=4, "Positive")</f>
        <v>Positive</v>
      </c>
      <c r="L64" s="62" t="str">
        <f>'F_ REVIEWS'!$G64&amp; "|" &amp; 'F_ REVIEWS'!$H64 &amp; "|" &amp; 'F_ REVIEWS'!$I64</f>
        <v>183.227.164.115|44704|0.1622453703676</v>
      </c>
    </row>
    <row r="65" spans="1:12" x14ac:dyDescent="0.2">
      <c r="A65" s="58">
        <v>20063</v>
      </c>
      <c r="B65" s="58" t="s">
        <v>442</v>
      </c>
      <c r="C65" s="59">
        <f>INT(DT!C65)</f>
        <v>43533</v>
      </c>
      <c r="D65" s="60">
        <f>DT!C65-INT(DT!C65)</f>
        <v>0.38034722222801065</v>
      </c>
      <c r="E65" s="58">
        <v>4</v>
      </c>
      <c r="F65" s="58" t="s">
        <v>696</v>
      </c>
      <c r="G65" s="58" t="s">
        <v>3212</v>
      </c>
      <c r="H65" s="59">
        <f>INT(DT!G65)</f>
        <v>43529</v>
      </c>
      <c r="I65" s="60">
        <f>DT!G65-INT(DT!G65)</f>
        <v>0.93305555555707542</v>
      </c>
      <c r="J65" s="61">
        <f t="shared" si="0"/>
        <v>0.8</v>
      </c>
      <c r="K65" s="58" t="str" cm="1">
        <f t="array" ref="K65">_xlfn.IFS(E65&lt;=2, "Negative", E65=3, "Neutral", E65&gt;=4, "Positive")</f>
        <v>Positive</v>
      </c>
      <c r="L65" s="62" t="str">
        <f>'F_ REVIEWS'!$G65&amp; "|" &amp; 'F_ REVIEWS'!$H65 &amp; "|" &amp; 'F_ REVIEWS'!$I65</f>
        <v>33.223.226.67|43529|0.933055555557075</v>
      </c>
    </row>
    <row r="66" spans="1:12" x14ac:dyDescent="0.2">
      <c r="A66" s="58">
        <v>20064</v>
      </c>
      <c r="B66" s="58" t="s">
        <v>321</v>
      </c>
      <c r="C66" s="59">
        <f>INT(DT!C66)</f>
        <v>44938</v>
      </c>
      <c r="D66" s="60">
        <f>DT!C66-INT(DT!C66)</f>
        <v>0.385324074071832</v>
      </c>
      <c r="E66" s="58">
        <v>3</v>
      </c>
      <c r="F66" s="58" t="s">
        <v>680</v>
      </c>
      <c r="G66" s="58" t="s">
        <v>1398</v>
      </c>
      <c r="H66" s="59">
        <f>INT(DT!G66)</f>
        <v>44935</v>
      </c>
      <c r="I66" s="60">
        <f>DT!G66-INT(DT!G66)</f>
        <v>0.99763888888992369</v>
      </c>
      <c r="J66" s="61">
        <f t="shared" ref="J66:J129" si="1">E66/COUNTIF(F$1:F$1478,F66)</f>
        <v>0.1875</v>
      </c>
      <c r="K66" s="58" t="str" cm="1">
        <f t="array" ref="K66">_xlfn.IFS(E66&lt;=2, "Negative", E66=3, "Neutral", E66&gt;=4, "Positive")</f>
        <v>Neutral</v>
      </c>
      <c r="L66" s="62" t="str">
        <f>'F_ REVIEWS'!$G66&amp; "|" &amp; 'F_ REVIEWS'!$H66 &amp; "|" &amp; 'F_ REVIEWS'!$I66</f>
        <v>133.106.204.74|44935|0.997638888889924</v>
      </c>
    </row>
    <row r="67" spans="1:12" x14ac:dyDescent="0.2">
      <c r="A67" s="58">
        <v>20065</v>
      </c>
      <c r="B67" s="58" t="s">
        <v>321</v>
      </c>
      <c r="C67" s="59">
        <f>INT(DT!C67)</f>
        <v>44941</v>
      </c>
      <c r="D67" s="60">
        <f>DT!C67-INT(DT!C67)</f>
        <v>0.44137731481896481</v>
      </c>
      <c r="E67" s="58">
        <v>5</v>
      </c>
      <c r="F67" s="58" t="s">
        <v>750</v>
      </c>
      <c r="G67" s="58" t="s">
        <v>1398</v>
      </c>
      <c r="H67" s="59">
        <f>INT(DT!G67)</f>
        <v>44935</v>
      </c>
      <c r="I67" s="60">
        <f>DT!G67-INT(DT!G67)</f>
        <v>0.99763888888992369</v>
      </c>
      <c r="J67" s="61">
        <f t="shared" si="1"/>
        <v>0.7142857142857143</v>
      </c>
      <c r="K67" s="58" t="str" cm="1">
        <f t="array" ref="K67">_xlfn.IFS(E67&lt;=2, "Negative", E67=3, "Neutral", E67&gt;=4, "Positive")</f>
        <v>Positive</v>
      </c>
      <c r="L67" s="62" t="str">
        <f>'F_ REVIEWS'!$G67&amp; "|" &amp; 'F_ REVIEWS'!$H67 &amp; "|" &amp; 'F_ REVIEWS'!$I67</f>
        <v>133.106.204.74|44935|0.997638888889924</v>
      </c>
    </row>
    <row r="68" spans="1:12" x14ac:dyDescent="0.2">
      <c r="A68" s="58">
        <v>20066</v>
      </c>
      <c r="B68" s="58" t="s">
        <v>321</v>
      </c>
      <c r="C68" s="59">
        <f>INT(DT!C68)</f>
        <v>45285</v>
      </c>
      <c r="D68" s="60">
        <f>DT!C68-INT(DT!C68)</f>
        <v>0.89537037036643596</v>
      </c>
      <c r="E68" s="58">
        <v>1</v>
      </c>
      <c r="F68" s="58" t="s">
        <v>657</v>
      </c>
      <c r="G68" s="58" t="s">
        <v>1393</v>
      </c>
      <c r="H68" s="59">
        <f>INT(DT!G68)</f>
        <v>45281</v>
      </c>
      <c r="I68" s="60">
        <f>DT!G68-INT(DT!G68)</f>
        <v>0.35592592592729488</v>
      </c>
      <c r="J68" s="61">
        <f t="shared" si="1"/>
        <v>8.3333333333333329E-2</v>
      </c>
      <c r="K68" s="58" t="str" cm="1">
        <f t="array" ref="K68">_xlfn.IFS(E68&lt;=2, "Negative", E68=3, "Neutral", E68&gt;=4, "Positive")</f>
        <v>Negative</v>
      </c>
      <c r="L68" s="62" t="str">
        <f>'F_ REVIEWS'!$G68&amp; "|" &amp; 'F_ REVIEWS'!$H68 &amp; "|" &amp; 'F_ REVIEWS'!$I68</f>
        <v>132.28.106.25|45281|0.355925925927295</v>
      </c>
    </row>
    <row r="69" spans="1:12" x14ac:dyDescent="0.2">
      <c r="A69" s="58">
        <v>20067</v>
      </c>
      <c r="B69" s="58" t="s">
        <v>162</v>
      </c>
      <c r="C69" s="59">
        <f>INT(DT!C69)</f>
        <v>43990</v>
      </c>
      <c r="D69" s="60">
        <f>DT!C69-INT(DT!C69)</f>
        <v>0.69175925925082993</v>
      </c>
      <c r="E69" s="58">
        <v>2</v>
      </c>
      <c r="F69" s="58" t="s">
        <v>546</v>
      </c>
      <c r="G69" s="58" t="s">
        <v>2145</v>
      </c>
      <c r="H69" s="59">
        <f>INT(DT!G69)</f>
        <v>43988</v>
      </c>
      <c r="I69" s="60">
        <f>DT!G69-INT(DT!G69)</f>
        <v>0.18197916665667435</v>
      </c>
      <c r="J69" s="61">
        <f t="shared" si="1"/>
        <v>0.15384615384615385</v>
      </c>
      <c r="K69" s="58" t="str" cm="1">
        <f t="array" ref="K69">_xlfn.IFS(E69&lt;=2, "Negative", E69=3, "Neutral", E69&gt;=4, "Positive")</f>
        <v>Negative</v>
      </c>
      <c r="L69" s="62" t="str">
        <f>'F_ REVIEWS'!$G69&amp; "|" &amp; 'F_ REVIEWS'!$H69 &amp; "|" &amp; 'F_ REVIEWS'!$I69</f>
        <v>191.103.240.131|43988|0.181979166656674</v>
      </c>
    </row>
    <row r="70" spans="1:12" x14ac:dyDescent="0.2">
      <c r="A70" s="58">
        <v>20068</v>
      </c>
      <c r="B70" s="58" t="s">
        <v>162</v>
      </c>
      <c r="C70" s="59">
        <f>INT(DT!C70)</f>
        <v>43993</v>
      </c>
      <c r="D70" s="60">
        <f>DT!C70-INT(DT!C70)</f>
        <v>0.80960648146719905</v>
      </c>
      <c r="E70" s="58">
        <v>2</v>
      </c>
      <c r="F70" s="58" t="s">
        <v>644</v>
      </c>
      <c r="G70" s="58" t="s">
        <v>2145</v>
      </c>
      <c r="H70" s="59">
        <f>INT(DT!G70)</f>
        <v>43988</v>
      </c>
      <c r="I70" s="60">
        <f>DT!G70-INT(DT!G70)</f>
        <v>0.18197916665667435</v>
      </c>
      <c r="J70" s="61">
        <f t="shared" si="1"/>
        <v>0.13333333333333333</v>
      </c>
      <c r="K70" s="58" t="str" cm="1">
        <f t="array" ref="K70">_xlfn.IFS(E70&lt;=2, "Negative", E70=3, "Neutral", E70&gt;=4, "Positive")</f>
        <v>Negative</v>
      </c>
      <c r="L70" s="62" t="str">
        <f>'F_ REVIEWS'!$G70&amp; "|" &amp; 'F_ REVIEWS'!$H70 &amp; "|" &amp; 'F_ REVIEWS'!$I70</f>
        <v>191.103.240.131|43988|0.181979166656674</v>
      </c>
    </row>
    <row r="71" spans="1:12" x14ac:dyDescent="0.2">
      <c r="A71" s="58">
        <v>20069</v>
      </c>
      <c r="B71" s="58" t="s">
        <v>162</v>
      </c>
      <c r="C71" s="59">
        <f>INT(DT!C71)</f>
        <v>43176</v>
      </c>
      <c r="D71" s="60">
        <f>DT!C71-INT(DT!C71)</f>
        <v>0.36540509259066312</v>
      </c>
      <c r="E71" s="58">
        <v>3</v>
      </c>
      <c r="F71" s="58" t="s">
        <v>616</v>
      </c>
      <c r="G71" s="58" t="s">
        <v>3700</v>
      </c>
      <c r="H71" s="59">
        <f>INT(DT!G71)</f>
        <v>43173</v>
      </c>
      <c r="I71" s="60">
        <f>DT!G71-INT(DT!G71)</f>
        <v>0.78722222222131677</v>
      </c>
      <c r="J71" s="61">
        <f t="shared" si="1"/>
        <v>0.3</v>
      </c>
      <c r="K71" s="58" t="str" cm="1">
        <f t="array" ref="K71">_xlfn.IFS(E71&lt;=2, "Negative", E71=3, "Neutral", E71&gt;=4, "Positive")</f>
        <v>Neutral</v>
      </c>
      <c r="L71" s="62" t="str">
        <f>'F_ REVIEWS'!$G71&amp; "|" &amp; 'F_ REVIEWS'!$H71 &amp; "|" &amp; 'F_ REVIEWS'!$I71</f>
        <v>67.198.50.12|43173|0.787222222221317</v>
      </c>
    </row>
    <row r="72" spans="1:12" x14ac:dyDescent="0.2">
      <c r="A72" s="58">
        <v>20070</v>
      </c>
      <c r="B72" s="58" t="s">
        <v>162</v>
      </c>
      <c r="C72" s="59">
        <f>INT(DT!C72)</f>
        <v>43177</v>
      </c>
      <c r="D72" s="60">
        <f>DT!C72-INT(DT!C72)</f>
        <v>0.53043981481459923</v>
      </c>
      <c r="E72" s="58">
        <v>2</v>
      </c>
      <c r="F72" s="58" t="s">
        <v>630</v>
      </c>
      <c r="G72" s="58" t="s">
        <v>3700</v>
      </c>
      <c r="H72" s="59">
        <f>INT(DT!G72)</f>
        <v>43173</v>
      </c>
      <c r="I72" s="60">
        <f>DT!G72-INT(DT!G72)</f>
        <v>0.78722222222131677</v>
      </c>
      <c r="J72" s="61">
        <f t="shared" si="1"/>
        <v>0.33333333333333331</v>
      </c>
      <c r="K72" s="58" t="str" cm="1">
        <f t="array" ref="K72">_xlfn.IFS(E72&lt;=2, "Negative", E72=3, "Neutral", E72&gt;=4, "Positive")</f>
        <v>Negative</v>
      </c>
      <c r="L72" s="62" t="str">
        <f>'F_ REVIEWS'!$G72&amp; "|" &amp; 'F_ REVIEWS'!$H72 &amp; "|" &amp; 'F_ REVIEWS'!$I72</f>
        <v>67.198.50.12|43173|0.787222222221317</v>
      </c>
    </row>
    <row r="73" spans="1:12" x14ac:dyDescent="0.2">
      <c r="A73" s="58">
        <v>20071</v>
      </c>
      <c r="B73" s="58" t="s">
        <v>162</v>
      </c>
      <c r="C73" s="59">
        <f>INT(DT!C73)</f>
        <v>45364</v>
      </c>
      <c r="D73" s="60">
        <f>DT!C73-INT(DT!C73)</f>
        <v>0.46798611111444188</v>
      </c>
      <c r="E73" s="58">
        <v>1</v>
      </c>
      <c r="F73" s="58" t="s">
        <v>863</v>
      </c>
      <c r="G73" s="58" t="s">
        <v>1844</v>
      </c>
      <c r="H73" s="59">
        <f>INT(DT!G73)</f>
        <v>45359</v>
      </c>
      <c r="I73" s="60">
        <f>DT!G73-INT(DT!G73)</f>
        <v>0.9336111111115315</v>
      </c>
      <c r="J73" s="61">
        <f t="shared" si="1"/>
        <v>0.25</v>
      </c>
      <c r="K73" s="58" t="str" cm="1">
        <f t="array" ref="K73">_xlfn.IFS(E73&lt;=2, "Negative", E73=3, "Neutral", E73&gt;=4, "Positive")</f>
        <v>Negative</v>
      </c>
      <c r="L73" s="62" t="str">
        <f>'F_ REVIEWS'!$G73&amp; "|" &amp; 'F_ REVIEWS'!$H73 &amp; "|" &amp; 'F_ REVIEWS'!$I73</f>
        <v>166.194.230.125|45359|0.933611111111531</v>
      </c>
    </row>
    <row r="74" spans="1:12" x14ac:dyDescent="0.2">
      <c r="A74" s="58">
        <v>20072</v>
      </c>
      <c r="B74" s="58" t="s">
        <v>162</v>
      </c>
      <c r="C74" s="59">
        <f>INT(DT!C74)</f>
        <v>43176</v>
      </c>
      <c r="D74" s="60">
        <f>DT!C74-INT(DT!C74)</f>
        <v>0.11612268518365454</v>
      </c>
      <c r="E74" s="58">
        <v>4</v>
      </c>
      <c r="F74" s="58" t="s">
        <v>848</v>
      </c>
      <c r="G74" s="58" t="s">
        <v>3700</v>
      </c>
      <c r="H74" s="59">
        <f>INT(DT!G74)</f>
        <v>43173</v>
      </c>
      <c r="I74" s="60">
        <f>DT!G74-INT(DT!G74)</f>
        <v>0.78722222222131677</v>
      </c>
      <c r="J74" s="61">
        <f t="shared" si="1"/>
        <v>0.66666666666666663</v>
      </c>
      <c r="K74" s="58" t="str" cm="1">
        <f t="array" ref="K74">_xlfn.IFS(E74&lt;=2, "Negative", E74=3, "Neutral", E74&gt;=4, "Positive")</f>
        <v>Positive</v>
      </c>
      <c r="L74" s="62" t="str">
        <f>'F_ REVIEWS'!$G74&amp; "|" &amp; 'F_ REVIEWS'!$H74 &amp; "|" &amp; 'F_ REVIEWS'!$I74</f>
        <v>67.198.50.12|43173|0.787222222221317</v>
      </c>
    </row>
    <row r="75" spans="1:12" x14ac:dyDescent="0.2">
      <c r="A75" s="58">
        <v>20073</v>
      </c>
      <c r="B75" s="58" t="s">
        <v>162</v>
      </c>
      <c r="C75" s="59">
        <f>INT(DT!C75)</f>
        <v>45273</v>
      </c>
      <c r="D75" s="60">
        <f>DT!C75-INT(DT!C75)</f>
        <v>8.8530092587461695E-2</v>
      </c>
      <c r="E75" s="58">
        <v>5</v>
      </c>
      <c r="F75" s="58" t="s">
        <v>685</v>
      </c>
      <c r="G75" s="58" t="s">
        <v>1929</v>
      </c>
      <c r="H75" s="59">
        <f>INT(DT!G75)</f>
        <v>45270</v>
      </c>
      <c r="I75" s="60">
        <f>DT!G75-INT(DT!G75)</f>
        <v>0.62353009259095415</v>
      </c>
      <c r="J75" s="61">
        <f t="shared" si="1"/>
        <v>0.7142857142857143</v>
      </c>
      <c r="K75" s="58" t="str" cm="1">
        <f t="array" ref="K75">_xlfn.IFS(E75&lt;=2, "Negative", E75=3, "Neutral", E75&gt;=4, "Positive")</f>
        <v>Positive</v>
      </c>
      <c r="L75" s="62" t="str">
        <f>'F_ REVIEWS'!$G75&amp; "|" &amp; 'F_ REVIEWS'!$H75 &amp; "|" &amp; 'F_ REVIEWS'!$I75</f>
        <v>172.117.119.189|45270|0.623530092590954</v>
      </c>
    </row>
    <row r="76" spans="1:12" x14ac:dyDescent="0.2">
      <c r="A76" s="58">
        <v>20074</v>
      </c>
      <c r="B76" s="58" t="s">
        <v>162</v>
      </c>
      <c r="C76" s="59">
        <f>INT(DT!C76)</f>
        <v>43993</v>
      </c>
      <c r="D76" s="60">
        <f>DT!C76-INT(DT!C76)</f>
        <v>0.6820023148029577</v>
      </c>
      <c r="E76" s="58">
        <v>3</v>
      </c>
      <c r="F76" s="58" t="s">
        <v>796</v>
      </c>
      <c r="G76" s="58" t="s">
        <v>2145</v>
      </c>
      <c r="H76" s="59">
        <f>INT(DT!G76)</f>
        <v>43988</v>
      </c>
      <c r="I76" s="60">
        <f>DT!G76-INT(DT!G76)</f>
        <v>0.18197916665667435</v>
      </c>
      <c r="J76" s="61">
        <f t="shared" si="1"/>
        <v>0.42857142857142855</v>
      </c>
      <c r="K76" s="58" t="str" cm="1">
        <f t="array" ref="K76">_xlfn.IFS(E76&lt;=2, "Negative", E76=3, "Neutral", E76&gt;=4, "Positive")</f>
        <v>Neutral</v>
      </c>
      <c r="L76" s="62" t="str">
        <f>'F_ REVIEWS'!$G76&amp; "|" &amp; 'F_ REVIEWS'!$H76 &amp; "|" &amp; 'F_ REVIEWS'!$I76</f>
        <v>191.103.240.131|43988|0.181979166656674</v>
      </c>
    </row>
    <row r="77" spans="1:12" x14ac:dyDescent="0.2">
      <c r="A77" s="58">
        <v>20075</v>
      </c>
      <c r="B77" s="58" t="s">
        <v>162</v>
      </c>
      <c r="C77" s="59">
        <f>INT(DT!C77)</f>
        <v>44470</v>
      </c>
      <c r="D77" s="60">
        <f>DT!C77-INT(DT!C77)</f>
        <v>3.1018518515338656E-2</v>
      </c>
      <c r="E77" s="58">
        <v>3</v>
      </c>
      <c r="F77" s="58" t="s">
        <v>770</v>
      </c>
      <c r="G77" s="58" t="s">
        <v>1487</v>
      </c>
      <c r="H77" s="59">
        <f>INT(DT!G77)</f>
        <v>44465</v>
      </c>
      <c r="I77" s="60">
        <f>DT!G77-INT(DT!G77)</f>
        <v>0.52030092592758592</v>
      </c>
      <c r="J77" s="61">
        <f t="shared" si="1"/>
        <v>0.2</v>
      </c>
      <c r="K77" s="58" t="str" cm="1">
        <f t="array" ref="K77">_xlfn.IFS(E77&lt;=2, "Negative", E77=3, "Neutral", E77&gt;=4, "Positive")</f>
        <v>Neutral</v>
      </c>
      <c r="L77" s="62" t="str">
        <f>'F_ REVIEWS'!$G77&amp; "|" &amp; 'F_ REVIEWS'!$H77 &amp; "|" &amp; 'F_ REVIEWS'!$I77</f>
        <v>14.183.71.36|44465|0.520300925927586</v>
      </c>
    </row>
    <row r="78" spans="1:12" x14ac:dyDescent="0.2">
      <c r="A78" s="58">
        <v>20076</v>
      </c>
      <c r="B78" s="58" t="s">
        <v>162</v>
      </c>
      <c r="C78" s="59">
        <f>INT(DT!C78)</f>
        <v>44469</v>
      </c>
      <c r="D78" s="60">
        <f>DT!C78-INT(DT!C78)</f>
        <v>0.13884259259793907</v>
      </c>
      <c r="E78" s="58">
        <v>1</v>
      </c>
      <c r="F78" s="58" t="s">
        <v>812</v>
      </c>
      <c r="G78" s="58" t="s">
        <v>1487</v>
      </c>
      <c r="H78" s="59">
        <f>INT(DT!G78)</f>
        <v>44465</v>
      </c>
      <c r="I78" s="60">
        <f>DT!G78-INT(DT!G78)</f>
        <v>0.52030092592758592</v>
      </c>
      <c r="J78" s="61">
        <f t="shared" si="1"/>
        <v>7.6923076923076927E-2</v>
      </c>
      <c r="K78" s="58" t="str" cm="1">
        <f t="array" ref="K78">_xlfn.IFS(E78&lt;=2, "Negative", E78=3, "Neutral", E78&gt;=4, "Positive")</f>
        <v>Negative</v>
      </c>
      <c r="L78" s="62" t="str">
        <f>'F_ REVIEWS'!$G78&amp; "|" &amp; 'F_ REVIEWS'!$H78 &amp; "|" &amp; 'F_ REVIEWS'!$I78</f>
        <v>14.183.71.36|44465|0.520300925927586</v>
      </c>
    </row>
    <row r="79" spans="1:12" x14ac:dyDescent="0.2">
      <c r="A79" s="58">
        <v>20077</v>
      </c>
      <c r="B79" s="58" t="s">
        <v>162</v>
      </c>
      <c r="C79" s="59">
        <f>INT(DT!C79)</f>
        <v>45241</v>
      </c>
      <c r="D79" s="60">
        <f>DT!C79-INT(DT!C79)</f>
        <v>0.22158564814890269</v>
      </c>
      <c r="E79" s="58">
        <v>5</v>
      </c>
      <c r="F79" s="58" t="s">
        <v>887</v>
      </c>
      <c r="G79" s="58" t="s">
        <v>4206</v>
      </c>
      <c r="H79" s="59">
        <f>INT(DT!G79)</f>
        <v>45238</v>
      </c>
      <c r="I79" s="60">
        <f>DT!G79-INT(DT!G79)</f>
        <v>0.67812499999854481</v>
      </c>
      <c r="J79" s="61">
        <f t="shared" si="1"/>
        <v>1</v>
      </c>
      <c r="K79" s="58" t="str" cm="1">
        <f t="array" ref="K79">_xlfn.IFS(E79&lt;=2, "Negative", E79=3, "Neutral", E79&gt;=4, "Positive")</f>
        <v>Positive</v>
      </c>
      <c r="L79" s="62" t="str">
        <f>'F_ REVIEWS'!$G79&amp; "|" &amp; 'F_ REVIEWS'!$H79 &amp; "|" &amp; 'F_ REVIEWS'!$I79</f>
        <v>99.91.9.148|45238|0.678124999998545</v>
      </c>
    </row>
    <row r="80" spans="1:12" x14ac:dyDescent="0.2">
      <c r="A80" s="58">
        <v>20078</v>
      </c>
      <c r="B80" s="58" t="s">
        <v>162</v>
      </c>
      <c r="C80" s="59">
        <f>INT(DT!C80)</f>
        <v>45315</v>
      </c>
      <c r="D80" s="60">
        <f>DT!C80-INT(DT!C80)</f>
        <v>0.46377314814890269</v>
      </c>
      <c r="E80" s="58">
        <v>3</v>
      </c>
      <c r="F80" s="58" t="s">
        <v>767</v>
      </c>
      <c r="G80" s="58" t="s">
        <v>1594</v>
      </c>
      <c r="H80" s="59">
        <f>INT(DT!G80)</f>
        <v>45309</v>
      </c>
      <c r="I80" s="60">
        <f>DT!G80-INT(DT!G80)</f>
        <v>0.93616898148320615</v>
      </c>
      <c r="J80" s="61">
        <f t="shared" si="1"/>
        <v>1</v>
      </c>
      <c r="K80" s="58" t="str" cm="1">
        <f t="array" ref="K80">_xlfn.IFS(E80&lt;=2, "Negative", E80=3, "Neutral", E80&gt;=4, "Positive")</f>
        <v>Neutral</v>
      </c>
      <c r="L80" s="62" t="str">
        <f>'F_ REVIEWS'!$G80&amp; "|" &amp; 'F_ REVIEWS'!$H80 &amp; "|" &amp; 'F_ REVIEWS'!$I80</f>
        <v>148.216.212.14|45309|0.936168981483206</v>
      </c>
    </row>
    <row r="81" spans="1:12" x14ac:dyDescent="0.2">
      <c r="A81" s="58">
        <v>20079</v>
      </c>
      <c r="B81" s="58" t="s">
        <v>162</v>
      </c>
      <c r="C81" s="59">
        <f>INT(DT!C81)</f>
        <v>43819</v>
      </c>
      <c r="D81" s="60">
        <f>DT!C81-INT(DT!C81)</f>
        <v>0.23994212962134043</v>
      </c>
      <c r="E81" s="58">
        <v>4</v>
      </c>
      <c r="F81" s="58" t="s">
        <v>792</v>
      </c>
      <c r="G81" s="58" t="s">
        <v>1413</v>
      </c>
      <c r="H81" s="59">
        <f>INT(DT!G81)</f>
        <v>43816</v>
      </c>
      <c r="I81" s="60">
        <f>DT!G81-INT(DT!G81)</f>
        <v>0.71892361110803904</v>
      </c>
      <c r="J81" s="61">
        <f t="shared" si="1"/>
        <v>1.3333333333333333</v>
      </c>
      <c r="K81" s="58" t="str" cm="1">
        <f t="array" ref="K81">_xlfn.IFS(E81&lt;=2, "Negative", E81=3, "Neutral", E81&gt;=4, "Positive")</f>
        <v>Positive</v>
      </c>
      <c r="L81" s="62" t="str">
        <f>'F_ REVIEWS'!$G81&amp; "|" &amp; 'F_ REVIEWS'!$H81 &amp; "|" &amp; 'F_ REVIEWS'!$I81</f>
        <v>134.132.182.39|43816|0.718923611108039</v>
      </c>
    </row>
    <row r="82" spans="1:12" x14ac:dyDescent="0.2">
      <c r="A82" s="58">
        <v>20080</v>
      </c>
      <c r="B82" s="58" t="s">
        <v>162</v>
      </c>
      <c r="C82" s="59">
        <f>INT(DT!C82)</f>
        <v>45322</v>
      </c>
      <c r="D82" s="60">
        <f>DT!C82-INT(DT!C82)</f>
        <v>0.96716435185226146</v>
      </c>
      <c r="E82" s="58">
        <v>4</v>
      </c>
      <c r="F82" s="58" t="s">
        <v>630</v>
      </c>
      <c r="G82" s="58" t="s">
        <v>2557</v>
      </c>
      <c r="H82" s="59">
        <f>INT(DT!G82)</f>
        <v>45318</v>
      </c>
      <c r="I82" s="60">
        <f>DT!G82-INT(DT!G82)</f>
        <v>0.33388888889021473</v>
      </c>
      <c r="J82" s="61">
        <f t="shared" si="1"/>
        <v>0.66666666666666663</v>
      </c>
      <c r="K82" s="58" t="str" cm="1">
        <f t="array" ref="K82">_xlfn.IFS(E82&lt;=2, "Negative", E82=3, "Neutral", E82&gt;=4, "Positive")</f>
        <v>Positive</v>
      </c>
      <c r="L82" s="62" t="str">
        <f>'F_ REVIEWS'!$G82&amp; "|" &amp; 'F_ REVIEWS'!$H82 &amp; "|" &amp; 'F_ REVIEWS'!$I82</f>
        <v>219.91.91.12|45318|0.333888888890215</v>
      </c>
    </row>
    <row r="83" spans="1:12" x14ac:dyDescent="0.2">
      <c r="A83" s="58">
        <v>20081</v>
      </c>
      <c r="B83" s="58" t="s">
        <v>162</v>
      </c>
      <c r="C83" s="59">
        <f>INT(DT!C83)</f>
        <v>43820</v>
      </c>
      <c r="D83" s="60">
        <f>DT!C83-INT(DT!C83)</f>
        <v>0.36824074073956581</v>
      </c>
      <c r="E83" s="58">
        <v>5</v>
      </c>
      <c r="F83" s="58" t="s">
        <v>900</v>
      </c>
      <c r="G83" s="58" t="s">
        <v>1413</v>
      </c>
      <c r="H83" s="59">
        <f>INT(DT!G83)</f>
        <v>43816</v>
      </c>
      <c r="I83" s="60">
        <f>DT!G83-INT(DT!G83)</f>
        <v>0.71892361110803904</v>
      </c>
      <c r="J83" s="61">
        <f t="shared" si="1"/>
        <v>1.6666666666666667</v>
      </c>
      <c r="K83" s="58" t="str" cm="1">
        <f t="array" ref="K83">_xlfn.IFS(E83&lt;=2, "Negative", E83=3, "Neutral", E83&gt;=4, "Positive")</f>
        <v>Positive</v>
      </c>
      <c r="L83" s="62" t="str">
        <f>'F_ REVIEWS'!$G83&amp; "|" &amp; 'F_ REVIEWS'!$H83 &amp; "|" &amp; 'F_ REVIEWS'!$I83</f>
        <v>134.132.182.39|43816|0.718923611108039</v>
      </c>
    </row>
    <row r="84" spans="1:12" x14ac:dyDescent="0.2">
      <c r="A84" s="58">
        <v>20082</v>
      </c>
      <c r="B84" s="58" t="s">
        <v>491</v>
      </c>
      <c r="C84" s="59">
        <f>INT(DT!C84)</f>
        <v>44881</v>
      </c>
      <c r="D84" s="60">
        <f>DT!C84-INT(DT!C84)</f>
        <v>0.76940972221200354</v>
      </c>
      <c r="E84" s="58">
        <v>3</v>
      </c>
      <c r="F84" s="58" t="s">
        <v>713</v>
      </c>
      <c r="G84" s="58" t="s">
        <v>3651</v>
      </c>
      <c r="H84" s="59">
        <f>INT(DT!G84)</f>
        <v>44877</v>
      </c>
      <c r="I84" s="60">
        <f>DT!G84-INT(DT!G84)</f>
        <v>0.26922453702718485</v>
      </c>
      <c r="J84" s="61">
        <f t="shared" si="1"/>
        <v>0.75</v>
      </c>
      <c r="K84" s="58" t="str" cm="1">
        <f t="array" ref="K84">_xlfn.IFS(E84&lt;=2, "Negative", E84=3, "Neutral", E84&gt;=4, "Positive")</f>
        <v>Neutral</v>
      </c>
      <c r="L84" s="62" t="str">
        <f>'F_ REVIEWS'!$G84&amp; "|" &amp; 'F_ REVIEWS'!$H84 &amp; "|" &amp; 'F_ REVIEWS'!$I84</f>
        <v>62.172.243.172|44877|0.269224537027185</v>
      </c>
    </row>
    <row r="85" spans="1:12" x14ac:dyDescent="0.2">
      <c r="A85" s="58">
        <v>20083</v>
      </c>
      <c r="B85" s="58" t="s">
        <v>491</v>
      </c>
      <c r="C85" s="59">
        <f>INT(DT!C85)</f>
        <v>43165</v>
      </c>
      <c r="D85" s="60">
        <f>DT!C85-INT(DT!C85)</f>
        <v>0.25737268518423662</v>
      </c>
      <c r="E85" s="58">
        <v>5</v>
      </c>
      <c r="F85" s="58" t="s">
        <v>754</v>
      </c>
      <c r="G85" s="58" t="s">
        <v>3795</v>
      </c>
      <c r="H85" s="59">
        <f>INT(DT!G85)</f>
        <v>43160</v>
      </c>
      <c r="I85" s="60">
        <f>DT!G85-INT(DT!G85)</f>
        <v>0.86069444444729015</v>
      </c>
      <c r="J85" s="61">
        <f t="shared" si="1"/>
        <v>1.25</v>
      </c>
      <c r="K85" s="58" t="str" cm="1">
        <f t="array" ref="K85">_xlfn.IFS(E85&lt;=2, "Negative", E85=3, "Neutral", E85&gt;=4, "Positive")</f>
        <v>Positive</v>
      </c>
      <c r="L85" s="62" t="str">
        <f>'F_ REVIEWS'!$G85&amp; "|" &amp; 'F_ REVIEWS'!$H85 &amp; "|" &amp; 'F_ REVIEWS'!$I85</f>
        <v>72.227.94.185|43160|0.86069444444729</v>
      </c>
    </row>
    <row r="86" spans="1:12" x14ac:dyDescent="0.2">
      <c r="A86" s="58">
        <v>20084</v>
      </c>
      <c r="B86" s="58" t="s">
        <v>491</v>
      </c>
      <c r="C86" s="59">
        <f>INT(DT!C86)</f>
        <v>45613</v>
      </c>
      <c r="D86" s="60">
        <f>DT!C86-INT(DT!C86)</f>
        <v>0.13893518518307246</v>
      </c>
      <c r="E86" s="58">
        <v>5</v>
      </c>
      <c r="F86" s="58" t="s">
        <v>612</v>
      </c>
      <c r="G86" s="58" t="s">
        <v>1573</v>
      </c>
      <c r="H86" s="59">
        <f>INT(DT!G86)</f>
        <v>45607</v>
      </c>
      <c r="I86" s="60">
        <f>DT!G86-INT(DT!G86)</f>
        <v>0.64619212962861639</v>
      </c>
      <c r="J86" s="61">
        <f t="shared" si="1"/>
        <v>0.45454545454545453</v>
      </c>
      <c r="K86" s="58" t="str" cm="1">
        <f t="array" ref="K86">_xlfn.IFS(E86&lt;=2, "Negative", E86=3, "Neutral", E86&gt;=4, "Positive")</f>
        <v>Positive</v>
      </c>
      <c r="L86" s="62" t="str">
        <f>'F_ REVIEWS'!$G86&amp; "|" &amp; 'F_ REVIEWS'!$H86 &amp; "|" &amp; 'F_ REVIEWS'!$I86</f>
        <v>146.235.76.91|45607|0.646192129628616</v>
      </c>
    </row>
    <row r="87" spans="1:12" x14ac:dyDescent="0.2">
      <c r="A87" s="58">
        <v>20085</v>
      </c>
      <c r="B87" s="58" t="s">
        <v>491</v>
      </c>
      <c r="C87" s="59">
        <f>INT(DT!C87)</f>
        <v>43741</v>
      </c>
      <c r="D87" s="60">
        <f>DT!C87-INT(DT!C87)</f>
        <v>0.489745370374294</v>
      </c>
      <c r="E87" s="58">
        <v>4</v>
      </c>
      <c r="F87" s="58" t="s">
        <v>714</v>
      </c>
      <c r="G87" s="58" t="s">
        <v>2475</v>
      </c>
      <c r="H87" s="59">
        <f>INT(DT!G87)</f>
        <v>43738</v>
      </c>
      <c r="I87" s="60">
        <f>DT!G87-INT(DT!G87)</f>
        <v>0.97973379630275303</v>
      </c>
      <c r="J87" s="61">
        <f t="shared" si="1"/>
        <v>0.8</v>
      </c>
      <c r="K87" s="58" t="str" cm="1">
        <f t="array" ref="K87">_xlfn.IFS(E87&lt;=2, "Negative", E87=3, "Neutral", E87&gt;=4, "Positive")</f>
        <v>Positive</v>
      </c>
      <c r="L87" s="62" t="str">
        <f>'F_ REVIEWS'!$G87&amp; "|" &amp; 'F_ REVIEWS'!$H87 &amp; "|" &amp; 'F_ REVIEWS'!$I87</f>
        <v>213.73.244.59|43738|0.979733796302753</v>
      </c>
    </row>
    <row r="88" spans="1:12" x14ac:dyDescent="0.2">
      <c r="A88" s="58">
        <v>20086</v>
      </c>
      <c r="B88" s="58" t="s">
        <v>491</v>
      </c>
      <c r="C88" s="59">
        <f>INT(DT!C88)</f>
        <v>45613</v>
      </c>
      <c r="D88" s="60">
        <f>DT!C88-INT(DT!C88)</f>
        <v>5.8888888888759539E-2</v>
      </c>
      <c r="E88" s="58">
        <v>4</v>
      </c>
      <c r="F88" s="58" t="s">
        <v>647</v>
      </c>
      <c r="G88" s="58" t="s">
        <v>1573</v>
      </c>
      <c r="H88" s="59">
        <f>INT(DT!G88)</f>
        <v>45607</v>
      </c>
      <c r="I88" s="60">
        <f>DT!G88-INT(DT!G88)</f>
        <v>0.64619212962861639</v>
      </c>
      <c r="J88" s="61">
        <f t="shared" si="1"/>
        <v>0.36363636363636365</v>
      </c>
      <c r="K88" s="58" t="str" cm="1">
        <f t="array" ref="K88">_xlfn.IFS(E88&lt;=2, "Negative", E88=3, "Neutral", E88&gt;=4, "Positive")</f>
        <v>Positive</v>
      </c>
      <c r="L88" s="62" t="str">
        <f>'F_ REVIEWS'!$G88&amp; "|" &amp; 'F_ REVIEWS'!$H88 &amp; "|" &amp; 'F_ REVIEWS'!$I88</f>
        <v>146.235.76.91|45607|0.646192129628616</v>
      </c>
    </row>
    <row r="89" spans="1:12" x14ac:dyDescent="0.2">
      <c r="A89" s="58">
        <v>20087</v>
      </c>
      <c r="B89" s="58" t="s">
        <v>247</v>
      </c>
      <c r="C89" s="59">
        <f>INT(DT!C89)</f>
        <v>42824</v>
      </c>
      <c r="D89" s="60">
        <f>DT!C89-INT(DT!C89)</f>
        <v>5.2175925928167999E-2</v>
      </c>
      <c r="E89" s="58">
        <v>3</v>
      </c>
      <c r="F89" s="58" t="s">
        <v>789</v>
      </c>
      <c r="G89" s="58" t="s">
        <v>1497</v>
      </c>
      <c r="H89" s="59">
        <f>INT(DT!G89)</f>
        <v>42818</v>
      </c>
      <c r="I89" s="60">
        <f>DT!G89-INT(DT!G89)</f>
        <v>0.50739583333051996</v>
      </c>
      <c r="J89" s="61">
        <f t="shared" si="1"/>
        <v>0.21428571428571427</v>
      </c>
      <c r="K89" s="58" t="str" cm="1">
        <f t="array" ref="K89">_xlfn.IFS(E89&lt;=2, "Negative", E89=3, "Neutral", E89&gt;=4, "Positive")</f>
        <v>Neutral</v>
      </c>
      <c r="L89" s="62" t="str">
        <f>'F_ REVIEWS'!$G89&amp; "|" &amp; 'F_ REVIEWS'!$H89 &amp; "|" &amp; 'F_ REVIEWS'!$I89</f>
        <v>14.92.2.59|42818|0.50739583333052</v>
      </c>
    </row>
    <row r="90" spans="1:12" x14ac:dyDescent="0.2">
      <c r="A90" s="58">
        <v>20088</v>
      </c>
      <c r="B90" s="58" t="s">
        <v>247</v>
      </c>
      <c r="C90" s="59">
        <f>INT(DT!C90)</f>
        <v>42618</v>
      </c>
      <c r="D90" s="60">
        <f>DT!C90-INT(DT!C90)</f>
        <v>0.52997685184527654</v>
      </c>
      <c r="E90" s="58">
        <v>5</v>
      </c>
      <c r="F90" s="58" t="s">
        <v>812</v>
      </c>
      <c r="G90" s="58" t="s">
        <v>1235</v>
      </c>
      <c r="H90" s="59">
        <f>INT(DT!G90)</f>
        <v>42613</v>
      </c>
      <c r="I90" s="60">
        <f>DT!G90-INT(DT!G90)</f>
        <v>0.98312499999883585</v>
      </c>
      <c r="J90" s="61">
        <f t="shared" si="1"/>
        <v>0.38461538461538464</v>
      </c>
      <c r="K90" s="58" t="str" cm="1">
        <f t="array" ref="K90">_xlfn.IFS(E90&lt;=2, "Negative", E90=3, "Neutral", E90&gt;=4, "Positive")</f>
        <v>Positive</v>
      </c>
      <c r="L90" s="62" t="str">
        <f>'F_ REVIEWS'!$G90&amp; "|" &amp; 'F_ REVIEWS'!$H90 &amp; "|" &amp; 'F_ REVIEWS'!$I90</f>
        <v>122.23.40.215|42613|0.983124999998836</v>
      </c>
    </row>
    <row r="91" spans="1:12" x14ac:dyDescent="0.2">
      <c r="A91" s="58">
        <v>20089</v>
      </c>
      <c r="B91" s="58" t="s">
        <v>247</v>
      </c>
      <c r="C91" s="59">
        <f>INT(DT!C91)</f>
        <v>43784</v>
      </c>
      <c r="D91" s="60">
        <f>DT!C91-INT(DT!C91)</f>
        <v>0.4455439814919373</v>
      </c>
      <c r="E91" s="58">
        <v>5</v>
      </c>
      <c r="F91" s="58" t="s">
        <v>652</v>
      </c>
      <c r="G91" s="58" t="s">
        <v>2699</v>
      </c>
      <c r="H91" s="59">
        <f>INT(DT!G91)</f>
        <v>43779</v>
      </c>
      <c r="I91" s="60">
        <f>DT!G91-INT(DT!G91)</f>
        <v>0.88393518519296777</v>
      </c>
      <c r="J91" s="61">
        <f t="shared" si="1"/>
        <v>1.6666666666666667</v>
      </c>
      <c r="K91" s="58" t="str" cm="1">
        <f t="array" ref="K91">_xlfn.IFS(E91&lt;=2, "Negative", E91=3, "Neutral", E91&gt;=4, "Positive")</f>
        <v>Positive</v>
      </c>
      <c r="L91" s="62" t="str">
        <f>'F_ REVIEWS'!$G91&amp; "|" &amp; 'F_ REVIEWS'!$H91 &amp; "|" &amp; 'F_ REVIEWS'!$I91</f>
        <v>229.35.142.46|43779|0.883935185192968</v>
      </c>
    </row>
    <row r="92" spans="1:12" x14ac:dyDescent="0.2">
      <c r="A92" s="58">
        <v>20090</v>
      </c>
      <c r="B92" s="58" t="s">
        <v>247</v>
      </c>
      <c r="C92" s="59">
        <f>INT(DT!C92)</f>
        <v>44970</v>
      </c>
      <c r="D92" s="60">
        <f>DT!C92-INT(DT!C92)</f>
        <v>0.62057870370335877</v>
      </c>
      <c r="E92" s="58">
        <v>3</v>
      </c>
      <c r="F92" s="58" t="s">
        <v>609</v>
      </c>
      <c r="G92" s="58" t="s">
        <v>963</v>
      </c>
      <c r="H92" s="59">
        <f>INT(DT!G92)</f>
        <v>44966</v>
      </c>
      <c r="I92" s="60">
        <f>DT!G92-INT(DT!G92)</f>
        <v>0.97944444444146939</v>
      </c>
      <c r="J92" s="61">
        <f t="shared" si="1"/>
        <v>0.75</v>
      </c>
      <c r="K92" s="58" t="str" cm="1">
        <f t="array" ref="K92">_xlfn.IFS(E92&lt;=2, "Negative", E92=3, "Neutral", E92&gt;=4, "Positive")</f>
        <v>Neutral</v>
      </c>
      <c r="L92" s="62" t="str">
        <f>'F_ REVIEWS'!$G92&amp; "|" &amp; 'F_ REVIEWS'!$H92 &amp; "|" &amp; 'F_ REVIEWS'!$I92</f>
        <v>102.126.29.179|44966|0.979444444441469</v>
      </c>
    </row>
    <row r="93" spans="1:12" x14ac:dyDescent="0.2">
      <c r="A93" s="58">
        <v>20091</v>
      </c>
      <c r="B93" s="58" t="s">
        <v>247</v>
      </c>
      <c r="C93" s="59">
        <f>INT(DT!C93)</f>
        <v>42199</v>
      </c>
      <c r="D93" s="60">
        <f>DT!C93-INT(DT!C93)</f>
        <v>1.1099537041445728E-2</v>
      </c>
      <c r="E93" s="58">
        <v>3</v>
      </c>
      <c r="F93" s="58" t="s">
        <v>732</v>
      </c>
      <c r="G93" s="58" t="s">
        <v>2468</v>
      </c>
      <c r="H93" s="59">
        <f>INT(DT!G93)</f>
        <v>42195</v>
      </c>
      <c r="I93" s="60">
        <f>DT!G93-INT(DT!G93)</f>
        <v>0.53568287037342088</v>
      </c>
      <c r="J93" s="61">
        <f t="shared" si="1"/>
        <v>1.5</v>
      </c>
      <c r="K93" s="58" t="str" cm="1">
        <f t="array" ref="K93">_xlfn.IFS(E93&lt;=2, "Negative", E93=3, "Neutral", E93&gt;=4, "Positive")</f>
        <v>Neutral</v>
      </c>
      <c r="L93" s="62" t="str">
        <f>'F_ REVIEWS'!$G93&amp; "|" &amp; 'F_ REVIEWS'!$H93 &amp; "|" &amp; 'F_ REVIEWS'!$I93</f>
        <v>213.206.202.205|42195|0.535682870373421</v>
      </c>
    </row>
    <row r="94" spans="1:12" x14ac:dyDescent="0.2">
      <c r="A94" s="58">
        <v>20092</v>
      </c>
      <c r="B94" s="58" t="s">
        <v>247</v>
      </c>
      <c r="C94" s="59">
        <f>INT(DT!C94)</f>
        <v>42824</v>
      </c>
      <c r="D94" s="60">
        <f>DT!C94-INT(DT!C94)</f>
        <v>6.5104166664241347E-2</v>
      </c>
      <c r="E94" s="58">
        <v>5</v>
      </c>
      <c r="F94" s="58" t="s">
        <v>707</v>
      </c>
      <c r="G94" s="58" t="s">
        <v>1497</v>
      </c>
      <c r="H94" s="59">
        <f>INT(DT!G94)</f>
        <v>42818</v>
      </c>
      <c r="I94" s="60">
        <f>DT!G94-INT(DT!G94)</f>
        <v>0.50739583333051996</v>
      </c>
      <c r="J94" s="61">
        <f t="shared" si="1"/>
        <v>1.25</v>
      </c>
      <c r="K94" s="58" t="str" cm="1">
        <f t="array" ref="K94">_xlfn.IFS(E94&lt;=2, "Negative", E94=3, "Neutral", E94&gt;=4, "Positive")</f>
        <v>Positive</v>
      </c>
      <c r="L94" s="62" t="str">
        <f>'F_ REVIEWS'!$G94&amp; "|" &amp; 'F_ REVIEWS'!$H94 &amp; "|" &amp; 'F_ REVIEWS'!$I94</f>
        <v>14.92.2.59|42818|0.50739583333052</v>
      </c>
    </row>
    <row r="95" spans="1:12" x14ac:dyDescent="0.2">
      <c r="A95" s="58">
        <v>20093</v>
      </c>
      <c r="B95" s="58" t="s">
        <v>247</v>
      </c>
      <c r="C95" s="59">
        <f>INT(DT!C95)</f>
        <v>43783</v>
      </c>
      <c r="D95" s="60">
        <f>DT!C95-INT(DT!C95)</f>
        <v>0.61831018519296777</v>
      </c>
      <c r="E95" s="58">
        <v>1</v>
      </c>
      <c r="F95" s="58" t="s">
        <v>707</v>
      </c>
      <c r="G95" s="58" t="s">
        <v>2699</v>
      </c>
      <c r="H95" s="59">
        <f>INT(DT!G95)</f>
        <v>43779</v>
      </c>
      <c r="I95" s="60">
        <f>DT!G95-INT(DT!G95)</f>
        <v>0.88393518519296777</v>
      </c>
      <c r="J95" s="61">
        <f t="shared" si="1"/>
        <v>0.25</v>
      </c>
      <c r="K95" s="58" t="str" cm="1">
        <f t="array" ref="K95">_xlfn.IFS(E95&lt;=2, "Negative", E95=3, "Neutral", E95&gt;=4, "Positive")</f>
        <v>Negative</v>
      </c>
      <c r="L95" s="62" t="str">
        <f>'F_ REVIEWS'!$G95&amp; "|" &amp; 'F_ REVIEWS'!$H95 &amp; "|" &amp; 'F_ REVIEWS'!$I95</f>
        <v>229.35.142.46|43779|0.883935185192968</v>
      </c>
    </row>
    <row r="96" spans="1:12" x14ac:dyDescent="0.2">
      <c r="A96" s="58">
        <v>20094</v>
      </c>
      <c r="B96" s="58" t="s">
        <v>443</v>
      </c>
      <c r="C96" s="59">
        <f>INT(DT!C96)</f>
        <v>43521</v>
      </c>
      <c r="D96" s="60">
        <f>DT!C96-INT(DT!C96)</f>
        <v>0.79974537035741378</v>
      </c>
      <c r="E96" s="58">
        <v>4</v>
      </c>
      <c r="F96" s="58" t="s">
        <v>898</v>
      </c>
      <c r="G96" s="58" t="s">
        <v>1049</v>
      </c>
      <c r="H96" s="59">
        <f>INT(DT!G96)</f>
        <v>43516</v>
      </c>
      <c r="I96" s="60">
        <f>DT!G96-INT(DT!G96)</f>
        <v>0.13840277776762377</v>
      </c>
      <c r="J96" s="61">
        <f t="shared" si="1"/>
        <v>2</v>
      </c>
      <c r="K96" s="58" t="str" cm="1">
        <f t="array" ref="K96">_xlfn.IFS(E96&lt;=2, "Negative", E96=3, "Neutral", E96&gt;=4, "Positive")</f>
        <v>Positive</v>
      </c>
      <c r="L96" s="62" t="str">
        <f>'F_ REVIEWS'!$G96&amp; "|" &amp; 'F_ REVIEWS'!$H96 &amp; "|" &amp; 'F_ REVIEWS'!$I96</f>
        <v>109.107.56.130|43516|0.138402777767624</v>
      </c>
    </row>
    <row r="97" spans="1:12" x14ac:dyDescent="0.2">
      <c r="A97" s="58">
        <v>20095</v>
      </c>
      <c r="B97" s="58" t="s">
        <v>443</v>
      </c>
      <c r="C97" s="59">
        <f>INT(DT!C97)</f>
        <v>42170</v>
      </c>
      <c r="D97" s="60">
        <f>DT!C97-INT(DT!C97)</f>
        <v>0.89380787037225673</v>
      </c>
      <c r="E97" s="58">
        <v>4</v>
      </c>
      <c r="F97" s="58" t="s">
        <v>829</v>
      </c>
      <c r="G97" s="58" t="s">
        <v>3319</v>
      </c>
      <c r="H97" s="59">
        <f>INT(DT!G97)</f>
        <v>42168</v>
      </c>
      <c r="I97" s="60">
        <f>DT!G97-INT(DT!G97)</f>
        <v>0.29657407407648861</v>
      </c>
      <c r="J97" s="61">
        <f t="shared" si="1"/>
        <v>0.44444444444444442</v>
      </c>
      <c r="K97" s="58" t="str" cm="1">
        <f t="array" ref="K97">_xlfn.IFS(E97&lt;=2, "Negative", E97=3, "Neutral", E97&gt;=4, "Positive")</f>
        <v>Positive</v>
      </c>
      <c r="L97" s="62" t="str">
        <f>'F_ REVIEWS'!$G97&amp; "|" &amp; 'F_ REVIEWS'!$H97 &amp; "|" &amp; 'F_ REVIEWS'!$I97</f>
        <v>39.95.210.130|42168|0.296574074076489</v>
      </c>
    </row>
    <row r="98" spans="1:12" x14ac:dyDescent="0.2">
      <c r="A98" s="58">
        <v>20096</v>
      </c>
      <c r="B98" s="58" t="s">
        <v>443</v>
      </c>
      <c r="C98" s="59">
        <f>INT(DT!C98)</f>
        <v>41823</v>
      </c>
      <c r="D98" s="60">
        <f>DT!C98-INT(DT!C98)</f>
        <v>0.10706018518249039</v>
      </c>
      <c r="E98" s="58">
        <v>4</v>
      </c>
      <c r="F98" s="58" t="s">
        <v>810</v>
      </c>
      <c r="G98" s="58" t="s">
        <v>936</v>
      </c>
      <c r="H98" s="59">
        <f>INT(DT!G98)</f>
        <v>41820</v>
      </c>
      <c r="I98" s="60">
        <f>DT!G98-INT(DT!G98)</f>
        <v>0.62856481481139781</v>
      </c>
      <c r="J98" s="61">
        <f t="shared" si="1"/>
        <v>0.33333333333333331</v>
      </c>
      <c r="K98" s="58" t="str" cm="1">
        <f t="array" ref="K98">_xlfn.IFS(E98&lt;=2, "Negative", E98=3, "Neutral", E98&gt;=4, "Positive")</f>
        <v>Positive</v>
      </c>
      <c r="L98" s="62" t="str">
        <f>'F_ REVIEWS'!$G98&amp; "|" &amp; 'F_ REVIEWS'!$H98 &amp; "|" &amp; 'F_ REVIEWS'!$I98</f>
        <v>100.139.115.231|41820|0.628564814811398</v>
      </c>
    </row>
    <row r="99" spans="1:12" x14ac:dyDescent="0.2">
      <c r="A99" s="58">
        <v>20097</v>
      </c>
      <c r="B99" s="58" t="s">
        <v>443</v>
      </c>
      <c r="C99" s="59">
        <f>INT(DT!C99)</f>
        <v>43605</v>
      </c>
      <c r="D99" s="60">
        <f>DT!C99-INT(DT!C99)</f>
        <v>0.48938657406688435</v>
      </c>
      <c r="E99" s="58">
        <v>1</v>
      </c>
      <c r="F99" s="58" t="s">
        <v>611</v>
      </c>
      <c r="G99" s="58" t="s">
        <v>1688</v>
      </c>
      <c r="H99" s="59">
        <f>INT(DT!G99)</f>
        <v>43602</v>
      </c>
      <c r="I99" s="60">
        <f>DT!G99-INT(DT!G99)</f>
        <v>0.73163194444350665</v>
      </c>
      <c r="J99" s="61">
        <f t="shared" si="1"/>
        <v>0.33333333333333331</v>
      </c>
      <c r="K99" s="58" t="str" cm="1">
        <f t="array" ref="K99">_xlfn.IFS(E99&lt;=2, "Negative", E99=3, "Neutral", E99&gt;=4, "Positive")</f>
        <v>Negative</v>
      </c>
      <c r="L99" s="62" t="str">
        <f>'F_ REVIEWS'!$G99&amp; "|" &amp; 'F_ REVIEWS'!$H99 &amp; "|" &amp; 'F_ REVIEWS'!$I99</f>
        <v>155.129.93.203|43602|0.731631944443507</v>
      </c>
    </row>
    <row r="100" spans="1:12" x14ac:dyDescent="0.2">
      <c r="A100" s="58">
        <v>20098</v>
      </c>
      <c r="B100" s="58" t="s">
        <v>443</v>
      </c>
      <c r="C100" s="59">
        <f>INT(DT!C100)</f>
        <v>43517</v>
      </c>
      <c r="D100" s="60">
        <f>DT!C100-INT(DT!C100)</f>
        <v>0.98663194443361135</v>
      </c>
      <c r="E100" s="58">
        <v>4</v>
      </c>
      <c r="F100" s="58" t="s">
        <v>868</v>
      </c>
      <c r="G100" s="58" t="s">
        <v>3648</v>
      </c>
      <c r="H100" s="59">
        <f>INT(DT!G100)</f>
        <v>43514</v>
      </c>
      <c r="I100" s="60">
        <f>DT!G100-INT(DT!G100)</f>
        <v>0.5114583333270275</v>
      </c>
      <c r="J100" s="61">
        <f t="shared" si="1"/>
        <v>1</v>
      </c>
      <c r="K100" s="58" t="str" cm="1">
        <f t="array" ref="K100">_xlfn.IFS(E100&lt;=2, "Negative", E100=3, "Neutral", E100&gt;=4, "Positive")</f>
        <v>Positive</v>
      </c>
      <c r="L100" s="62" t="str">
        <f>'F_ REVIEWS'!$G100&amp; "|" &amp; 'F_ REVIEWS'!$H100 &amp; "|" &amp; 'F_ REVIEWS'!$I100</f>
        <v>62.102.201.176|43514|0.511458333327028</v>
      </c>
    </row>
    <row r="101" spans="1:12" x14ac:dyDescent="0.2">
      <c r="A101" s="58">
        <v>20099</v>
      </c>
      <c r="B101" s="58" t="s">
        <v>443</v>
      </c>
      <c r="C101" s="59">
        <f>INT(DT!C101)</f>
        <v>43520</v>
      </c>
      <c r="D101" s="60">
        <f>DT!C101-INT(DT!C101)</f>
        <v>0.26109953703416977</v>
      </c>
      <c r="E101" s="58">
        <v>5</v>
      </c>
      <c r="F101" s="58" t="s">
        <v>566</v>
      </c>
      <c r="G101" s="58" t="s">
        <v>3648</v>
      </c>
      <c r="H101" s="59">
        <f>INT(DT!G101)</f>
        <v>43514</v>
      </c>
      <c r="I101" s="60">
        <f>DT!G101-INT(DT!G101)</f>
        <v>0.5114583333270275</v>
      </c>
      <c r="J101" s="61">
        <f t="shared" si="1"/>
        <v>1.25</v>
      </c>
      <c r="K101" s="58" t="str" cm="1">
        <f t="array" ref="K101">_xlfn.IFS(E101&lt;=2, "Negative", E101=3, "Neutral", E101&gt;=4, "Positive")</f>
        <v>Positive</v>
      </c>
      <c r="L101" s="62" t="str">
        <f>'F_ REVIEWS'!$G101&amp; "|" &amp; 'F_ REVIEWS'!$H101 &amp; "|" &amp; 'F_ REVIEWS'!$I101</f>
        <v>62.102.201.176|43514|0.511458333327028</v>
      </c>
    </row>
    <row r="102" spans="1:12" x14ac:dyDescent="0.2">
      <c r="A102" s="58">
        <v>20100</v>
      </c>
      <c r="B102" s="58" t="s">
        <v>443</v>
      </c>
      <c r="C102" s="59">
        <f>INT(DT!C102)</f>
        <v>43520</v>
      </c>
      <c r="D102" s="60">
        <f>DT!C102-INT(DT!C102)</f>
        <v>8.8472222218115348E-2</v>
      </c>
      <c r="E102" s="58">
        <v>5</v>
      </c>
      <c r="F102" s="58" t="s">
        <v>691</v>
      </c>
      <c r="G102" s="58" t="s">
        <v>3648</v>
      </c>
      <c r="H102" s="59">
        <f>INT(DT!G102)</f>
        <v>43514</v>
      </c>
      <c r="I102" s="60">
        <f>DT!G102-INT(DT!G102)</f>
        <v>0.5114583333270275</v>
      </c>
      <c r="J102" s="61">
        <f t="shared" si="1"/>
        <v>0.83333333333333337</v>
      </c>
      <c r="K102" s="58" t="str" cm="1">
        <f t="array" ref="K102">_xlfn.IFS(E102&lt;=2, "Negative", E102=3, "Neutral", E102&gt;=4, "Positive")</f>
        <v>Positive</v>
      </c>
      <c r="L102" s="62" t="str">
        <f>'F_ REVIEWS'!$G102&amp; "|" &amp; 'F_ REVIEWS'!$H102 &amp; "|" &amp; 'F_ REVIEWS'!$I102</f>
        <v>62.102.201.176|43514|0.511458333327028</v>
      </c>
    </row>
    <row r="103" spans="1:12" x14ac:dyDescent="0.2">
      <c r="A103" s="58">
        <v>20101</v>
      </c>
      <c r="B103" s="58" t="s">
        <v>443</v>
      </c>
      <c r="C103" s="59">
        <f>INT(DT!C103)</f>
        <v>43521</v>
      </c>
      <c r="D103" s="60">
        <f>DT!C103-INT(DT!C103)</f>
        <v>0.80268518516822951</v>
      </c>
      <c r="E103" s="58">
        <v>1</v>
      </c>
      <c r="F103" s="58" t="s">
        <v>719</v>
      </c>
      <c r="G103" s="58" t="s">
        <v>1049</v>
      </c>
      <c r="H103" s="59">
        <f>INT(DT!G103)</f>
        <v>43516</v>
      </c>
      <c r="I103" s="60">
        <f>DT!G103-INT(DT!G103)</f>
        <v>0.13840277776762377</v>
      </c>
      <c r="J103" s="61">
        <f t="shared" si="1"/>
        <v>9.0909090909090912E-2</v>
      </c>
      <c r="K103" s="58" t="str" cm="1">
        <f t="array" ref="K103">_xlfn.IFS(E103&lt;=2, "Negative", E103=3, "Neutral", E103&gt;=4, "Positive")</f>
        <v>Negative</v>
      </c>
      <c r="L103" s="62" t="str">
        <f>'F_ REVIEWS'!$G103&amp; "|" &amp; 'F_ REVIEWS'!$H103 &amp; "|" &amp; 'F_ REVIEWS'!$I103</f>
        <v>109.107.56.130|43516|0.138402777767624</v>
      </c>
    </row>
    <row r="104" spans="1:12" x14ac:dyDescent="0.2">
      <c r="A104" s="58">
        <v>20102</v>
      </c>
      <c r="B104" s="58" t="s">
        <v>443</v>
      </c>
      <c r="C104" s="59">
        <f>INT(DT!C104)</f>
        <v>42173</v>
      </c>
      <c r="D104" s="60">
        <f>DT!C104-INT(DT!C104)</f>
        <v>0.95515046296350192</v>
      </c>
      <c r="E104" s="58">
        <v>3</v>
      </c>
      <c r="F104" s="58" t="s">
        <v>835</v>
      </c>
      <c r="G104" s="58" t="s">
        <v>3319</v>
      </c>
      <c r="H104" s="59">
        <f>INT(DT!G104)</f>
        <v>42168</v>
      </c>
      <c r="I104" s="60">
        <f>DT!G104-INT(DT!G104)</f>
        <v>0.29657407407648861</v>
      </c>
      <c r="J104" s="61">
        <f t="shared" si="1"/>
        <v>0.5</v>
      </c>
      <c r="K104" s="58" t="str" cm="1">
        <f t="array" ref="K104">_xlfn.IFS(E104&lt;=2, "Negative", E104=3, "Neutral", E104&gt;=4, "Positive")</f>
        <v>Neutral</v>
      </c>
      <c r="L104" s="62" t="str">
        <f>'F_ REVIEWS'!$G104&amp; "|" &amp; 'F_ REVIEWS'!$H104 &amp; "|" &amp; 'F_ REVIEWS'!$I104</f>
        <v>39.95.210.130|42168|0.296574074076489</v>
      </c>
    </row>
    <row r="105" spans="1:12" x14ac:dyDescent="0.2">
      <c r="A105" s="58">
        <v>20103</v>
      </c>
      <c r="B105" s="58" t="s">
        <v>443</v>
      </c>
      <c r="C105" s="59">
        <f>INT(DT!C105)</f>
        <v>44881</v>
      </c>
      <c r="D105" s="60">
        <f>DT!C105-INT(DT!C105)</f>
        <v>0.73885416668053949</v>
      </c>
      <c r="E105" s="58">
        <v>5</v>
      </c>
      <c r="F105" s="58" t="s">
        <v>702</v>
      </c>
      <c r="G105" s="58" t="s">
        <v>3781</v>
      </c>
      <c r="H105" s="59">
        <f>INT(DT!G105)</f>
        <v>44878</v>
      </c>
      <c r="I105" s="60">
        <f>DT!G105-INT(DT!G105)</f>
        <v>0.9546643518624478</v>
      </c>
      <c r="J105" s="61">
        <f t="shared" si="1"/>
        <v>1</v>
      </c>
      <c r="K105" s="58" t="str" cm="1">
        <f t="array" ref="K105">_xlfn.IFS(E105&lt;=2, "Negative", E105=3, "Neutral", E105&gt;=4, "Positive")</f>
        <v>Positive</v>
      </c>
      <c r="L105" s="62" t="str">
        <f>'F_ REVIEWS'!$G105&amp; "|" &amp; 'F_ REVIEWS'!$H105 &amp; "|" &amp; 'F_ REVIEWS'!$I105</f>
        <v>71.45.79.58|44878|0.954664351862448</v>
      </c>
    </row>
    <row r="106" spans="1:12" x14ac:dyDescent="0.2">
      <c r="A106" s="58">
        <v>20104</v>
      </c>
      <c r="B106" s="58" t="s">
        <v>443</v>
      </c>
      <c r="C106" s="59">
        <f>INT(DT!C106)</f>
        <v>43608</v>
      </c>
      <c r="D106" s="60">
        <f>DT!C106-INT(DT!C106)</f>
        <v>0.3319791666654055</v>
      </c>
      <c r="E106" s="58">
        <v>5</v>
      </c>
      <c r="F106" s="58" t="s">
        <v>799</v>
      </c>
      <c r="G106" s="58" t="s">
        <v>1688</v>
      </c>
      <c r="H106" s="59">
        <f>INT(DT!G106)</f>
        <v>43602</v>
      </c>
      <c r="I106" s="60">
        <f>DT!G106-INT(DT!G106)</f>
        <v>0.73163194444350665</v>
      </c>
      <c r="J106" s="61">
        <f t="shared" si="1"/>
        <v>0.7142857142857143</v>
      </c>
      <c r="K106" s="58" t="str" cm="1">
        <f t="array" ref="K106">_xlfn.IFS(E106&lt;=2, "Negative", E106=3, "Neutral", E106&gt;=4, "Positive")</f>
        <v>Positive</v>
      </c>
      <c r="L106" s="62" t="str">
        <f>'F_ REVIEWS'!$G106&amp; "|" &amp; 'F_ REVIEWS'!$H106 &amp; "|" &amp; 'F_ REVIEWS'!$I106</f>
        <v>155.129.93.203|43602|0.731631944443507</v>
      </c>
    </row>
    <row r="107" spans="1:12" x14ac:dyDescent="0.2">
      <c r="A107" s="58">
        <v>20105</v>
      </c>
      <c r="B107" s="58" t="s">
        <v>443</v>
      </c>
      <c r="C107" s="59">
        <f>INT(DT!C107)</f>
        <v>44881</v>
      </c>
      <c r="D107" s="60">
        <f>DT!C107-INT(DT!C107)</f>
        <v>0.44634259260055842</v>
      </c>
      <c r="E107" s="58">
        <v>5</v>
      </c>
      <c r="F107" s="58" t="s">
        <v>837</v>
      </c>
      <c r="G107" s="58" t="s">
        <v>3781</v>
      </c>
      <c r="H107" s="59">
        <f>INT(DT!G107)</f>
        <v>44878</v>
      </c>
      <c r="I107" s="60">
        <f>DT!G107-INT(DT!G107)</f>
        <v>0.9546643518624478</v>
      </c>
      <c r="J107" s="61">
        <f t="shared" si="1"/>
        <v>1.6666666666666667</v>
      </c>
      <c r="K107" s="58" t="str" cm="1">
        <f t="array" ref="K107">_xlfn.IFS(E107&lt;=2, "Negative", E107=3, "Neutral", E107&gt;=4, "Positive")</f>
        <v>Positive</v>
      </c>
      <c r="L107" s="62" t="str">
        <f>'F_ REVIEWS'!$G107&amp; "|" &amp; 'F_ REVIEWS'!$H107 &amp; "|" &amp; 'F_ REVIEWS'!$I107</f>
        <v>71.45.79.58|44878|0.954664351862448</v>
      </c>
    </row>
    <row r="108" spans="1:12" x14ac:dyDescent="0.2">
      <c r="A108" s="58">
        <v>20106</v>
      </c>
      <c r="B108" s="58" t="s">
        <v>443</v>
      </c>
      <c r="C108" s="59">
        <f>INT(DT!C108)</f>
        <v>43519</v>
      </c>
      <c r="D108" s="60">
        <f>DT!C108-INT(DT!C108)</f>
        <v>0.68645833332266193</v>
      </c>
      <c r="E108" s="58">
        <v>4</v>
      </c>
      <c r="F108" s="58" t="s">
        <v>636</v>
      </c>
      <c r="G108" s="58" t="s">
        <v>1049</v>
      </c>
      <c r="H108" s="59">
        <f>INT(DT!G108)</f>
        <v>43516</v>
      </c>
      <c r="I108" s="60">
        <f>DT!G108-INT(DT!G108)</f>
        <v>0.13840277776762377</v>
      </c>
      <c r="J108" s="61">
        <f t="shared" si="1"/>
        <v>0.4</v>
      </c>
      <c r="K108" s="58" t="str" cm="1">
        <f t="array" ref="K108">_xlfn.IFS(E108&lt;=2, "Negative", E108=3, "Neutral", E108&gt;=4, "Positive")</f>
        <v>Positive</v>
      </c>
      <c r="L108" s="62" t="str">
        <f>'F_ REVIEWS'!$G108&amp; "|" &amp; 'F_ REVIEWS'!$H108 &amp; "|" &amp; 'F_ REVIEWS'!$I108</f>
        <v>109.107.56.130|43516|0.138402777767624</v>
      </c>
    </row>
    <row r="109" spans="1:12" x14ac:dyDescent="0.2">
      <c r="A109" s="58">
        <v>20107</v>
      </c>
      <c r="B109" s="58" t="s">
        <v>145</v>
      </c>
      <c r="C109" s="59">
        <f>INT(DT!C109)</f>
        <v>45341</v>
      </c>
      <c r="D109" s="60">
        <f>DT!C109-INT(DT!C109)</f>
        <v>0.25959490740933688</v>
      </c>
      <c r="E109" s="58">
        <v>4</v>
      </c>
      <c r="F109" s="58" t="s">
        <v>829</v>
      </c>
      <c r="G109" s="58" t="s">
        <v>2262</v>
      </c>
      <c r="H109" s="59">
        <f>INT(DT!G109)</f>
        <v>45336</v>
      </c>
      <c r="I109" s="60">
        <f>DT!G109-INT(DT!G109)</f>
        <v>0.69635416667006211</v>
      </c>
      <c r="J109" s="61">
        <f t="shared" si="1"/>
        <v>0.44444444444444442</v>
      </c>
      <c r="K109" s="58" t="str" cm="1">
        <f t="array" ref="K109">_xlfn.IFS(E109&lt;=2, "Negative", E109=3, "Neutral", E109&gt;=4, "Positive")</f>
        <v>Positive</v>
      </c>
      <c r="L109" s="62" t="str">
        <f>'F_ REVIEWS'!$G109&amp; "|" &amp; 'F_ REVIEWS'!$H109 &amp; "|" &amp; 'F_ REVIEWS'!$I109</f>
        <v>198.9.101.245|45336|0.696354166670062</v>
      </c>
    </row>
    <row r="110" spans="1:12" x14ac:dyDescent="0.2">
      <c r="A110" s="58">
        <v>20108</v>
      </c>
      <c r="B110" s="58" t="s">
        <v>145</v>
      </c>
      <c r="C110" s="59">
        <f>INT(DT!C110)</f>
        <v>45339</v>
      </c>
      <c r="D110" s="60">
        <f>DT!C110-INT(DT!C110)</f>
        <v>0.2721990740756155</v>
      </c>
      <c r="E110" s="58">
        <v>2</v>
      </c>
      <c r="F110" s="58" t="s">
        <v>862</v>
      </c>
      <c r="G110" s="58" t="s">
        <v>2262</v>
      </c>
      <c r="H110" s="59">
        <f>INT(DT!G110)</f>
        <v>45336</v>
      </c>
      <c r="I110" s="60">
        <f>DT!G110-INT(DT!G110)</f>
        <v>0.69635416667006211</v>
      </c>
      <c r="J110" s="61">
        <f t="shared" si="1"/>
        <v>0.2857142857142857</v>
      </c>
      <c r="K110" s="58" t="str" cm="1">
        <f t="array" ref="K110">_xlfn.IFS(E110&lt;=2, "Negative", E110=3, "Neutral", E110&gt;=4, "Positive")</f>
        <v>Negative</v>
      </c>
      <c r="L110" s="62" t="str">
        <f>'F_ REVIEWS'!$G110&amp; "|" &amp; 'F_ REVIEWS'!$H110 &amp; "|" &amp; 'F_ REVIEWS'!$I110</f>
        <v>198.9.101.245|45336|0.696354166670062</v>
      </c>
    </row>
    <row r="111" spans="1:12" x14ac:dyDescent="0.2">
      <c r="A111" s="58">
        <v>20109</v>
      </c>
      <c r="B111" s="58" t="s">
        <v>145</v>
      </c>
      <c r="C111" s="59">
        <f>INT(DT!C111)</f>
        <v>44392</v>
      </c>
      <c r="D111" s="60">
        <f>DT!C111-INT(DT!C111)</f>
        <v>0.10506944445660338</v>
      </c>
      <c r="E111" s="58">
        <v>4</v>
      </c>
      <c r="F111" s="58" t="s">
        <v>733</v>
      </c>
      <c r="G111" s="58" t="s">
        <v>2661</v>
      </c>
      <c r="H111" s="59">
        <f>INT(DT!G111)</f>
        <v>44387</v>
      </c>
      <c r="I111" s="60">
        <f>DT!G111-INT(DT!G111)</f>
        <v>0.49671296297310619</v>
      </c>
      <c r="J111" s="61">
        <f t="shared" si="1"/>
        <v>1.3333333333333333</v>
      </c>
      <c r="K111" s="58" t="str" cm="1">
        <f t="array" ref="K111">_xlfn.IFS(E111&lt;=2, "Negative", E111=3, "Neutral", E111&gt;=4, "Positive")</f>
        <v>Positive</v>
      </c>
      <c r="L111" s="62" t="str">
        <f>'F_ REVIEWS'!$G111&amp; "|" &amp; 'F_ REVIEWS'!$H111 &amp; "|" &amp; 'F_ REVIEWS'!$I111</f>
        <v>226.38.47.140|44387|0.496712962973106</v>
      </c>
    </row>
    <row r="112" spans="1:12" x14ac:dyDescent="0.2">
      <c r="A112" s="58">
        <v>20110</v>
      </c>
      <c r="B112" s="58" t="s">
        <v>145</v>
      </c>
      <c r="C112" s="59">
        <f>INT(DT!C112)</f>
        <v>43989</v>
      </c>
      <c r="D112" s="60">
        <f>DT!C112-INT(DT!C112)</f>
        <v>7.8935185156296939E-3</v>
      </c>
      <c r="E112" s="58">
        <v>3</v>
      </c>
      <c r="F112" s="58" t="s">
        <v>782</v>
      </c>
      <c r="G112" s="58" t="s">
        <v>2543</v>
      </c>
      <c r="H112" s="59">
        <f>INT(DT!G112)</f>
        <v>43983</v>
      </c>
      <c r="I112" s="60">
        <f>DT!G112-INT(DT!G112)</f>
        <v>0.47010416666307719</v>
      </c>
      <c r="J112" s="61">
        <f t="shared" si="1"/>
        <v>0.25</v>
      </c>
      <c r="K112" s="58" t="str" cm="1">
        <f t="array" ref="K112">_xlfn.IFS(E112&lt;=2, "Negative", E112=3, "Neutral", E112&gt;=4, "Positive")</f>
        <v>Neutral</v>
      </c>
      <c r="L112" s="62" t="str">
        <f>'F_ REVIEWS'!$G112&amp; "|" &amp; 'F_ REVIEWS'!$H112 &amp; "|" &amp; 'F_ REVIEWS'!$I112</f>
        <v>219.16.177.208|43983|0.470104166663077</v>
      </c>
    </row>
    <row r="113" spans="1:12" x14ac:dyDescent="0.2">
      <c r="A113" s="58">
        <v>20111</v>
      </c>
      <c r="B113" s="58" t="s">
        <v>145</v>
      </c>
      <c r="C113" s="59">
        <f>INT(DT!C113)</f>
        <v>45342</v>
      </c>
      <c r="D113" s="60">
        <f>DT!C113-INT(DT!C113)</f>
        <v>0.19062500000291038</v>
      </c>
      <c r="E113" s="58">
        <v>1</v>
      </c>
      <c r="F113" s="58" t="s">
        <v>668</v>
      </c>
      <c r="G113" s="58" t="s">
        <v>2262</v>
      </c>
      <c r="H113" s="59">
        <f>INT(DT!G113)</f>
        <v>45336</v>
      </c>
      <c r="I113" s="60">
        <f>DT!G113-INT(DT!G113)</f>
        <v>0.69635416667006211</v>
      </c>
      <c r="J113" s="61">
        <f t="shared" si="1"/>
        <v>0.2</v>
      </c>
      <c r="K113" s="58" t="str" cm="1">
        <f t="array" ref="K113">_xlfn.IFS(E113&lt;=2, "Negative", E113=3, "Neutral", E113&gt;=4, "Positive")</f>
        <v>Negative</v>
      </c>
      <c r="L113" s="62" t="str">
        <f>'F_ REVIEWS'!$G113&amp; "|" &amp; 'F_ REVIEWS'!$H113 &amp; "|" &amp; 'F_ REVIEWS'!$I113</f>
        <v>198.9.101.245|45336|0.696354166670062</v>
      </c>
    </row>
    <row r="114" spans="1:12" x14ac:dyDescent="0.2">
      <c r="A114" s="58">
        <v>20112</v>
      </c>
      <c r="B114" s="58" t="s">
        <v>145</v>
      </c>
      <c r="C114" s="59">
        <f>INT(DT!C114)</f>
        <v>41993</v>
      </c>
      <c r="D114" s="60">
        <f>DT!C114-INT(DT!C114)</f>
        <v>0.36892361111677019</v>
      </c>
      <c r="E114" s="58">
        <v>4</v>
      </c>
      <c r="F114" s="58" t="s">
        <v>731</v>
      </c>
      <c r="G114" s="58" t="s">
        <v>956</v>
      </c>
      <c r="H114" s="59">
        <f>INT(DT!G114)</f>
        <v>41987</v>
      </c>
      <c r="I114" s="60">
        <f>DT!G114-INT(DT!G114)</f>
        <v>0.8204398148227483</v>
      </c>
      <c r="J114" s="61">
        <f t="shared" si="1"/>
        <v>0.5714285714285714</v>
      </c>
      <c r="K114" s="58" t="str" cm="1">
        <f t="array" ref="K114">_xlfn.IFS(E114&lt;=2, "Negative", E114=3, "Neutral", E114&gt;=4, "Positive")</f>
        <v>Positive</v>
      </c>
      <c r="L114" s="62" t="str">
        <f>'F_ REVIEWS'!$G114&amp; "|" &amp; 'F_ REVIEWS'!$H114 &amp; "|" &amp; 'F_ REVIEWS'!$I114</f>
        <v>101.214.6.245|41987|0.820439814822748</v>
      </c>
    </row>
    <row r="115" spans="1:12" x14ac:dyDescent="0.2">
      <c r="A115" s="58">
        <v>20113</v>
      </c>
      <c r="B115" s="58" t="s">
        <v>145</v>
      </c>
      <c r="C115" s="59">
        <f>INT(DT!C115)</f>
        <v>45342</v>
      </c>
      <c r="D115" s="60">
        <f>DT!C115-INT(DT!C115)</f>
        <v>0.21663194445136469</v>
      </c>
      <c r="E115" s="58">
        <v>4</v>
      </c>
      <c r="F115" s="58" t="s">
        <v>622</v>
      </c>
      <c r="G115" s="58" t="s">
        <v>2262</v>
      </c>
      <c r="H115" s="59">
        <f>INT(DT!G115)</f>
        <v>45336</v>
      </c>
      <c r="I115" s="60">
        <f>DT!G115-INT(DT!G115)</f>
        <v>0.69635416667006211</v>
      </c>
      <c r="J115" s="61">
        <f t="shared" si="1"/>
        <v>0.5</v>
      </c>
      <c r="K115" s="58" t="str" cm="1">
        <f t="array" ref="K115">_xlfn.IFS(E115&lt;=2, "Negative", E115=3, "Neutral", E115&gt;=4, "Positive")</f>
        <v>Positive</v>
      </c>
      <c r="L115" s="62" t="str">
        <f>'F_ REVIEWS'!$G115&amp; "|" &amp; 'F_ REVIEWS'!$H115 &amp; "|" &amp; 'F_ REVIEWS'!$I115</f>
        <v>198.9.101.245|45336|0.696354166670062</v>
      </c>
    </row>
    <row r="116" spans="1:12" x14ac:dyDescent="0.2">
      <c r="A116" s="58">
        <v>20114</v>
      </c>
      <c r="B116" s="58" t="s">
        <v>145</v>
      </c>
      <c r="C116" s="59">
        <f>INT(DT!C116)</f>
        <v>41993</v>
      </c>
      <c r="D116" s="60">
        <f>DT!C116-INT(DT!C116)</f>
        <v>0.3217824074163218</v>
      </c>
      <c r="E116" s="58">
        <v>1</v>
      </c>
      <c r="F116" s="58" t="s">
        <v>636</v>
      </c>
      <c r="G116" s="58" t="s">
        <v>956</v>
      </c>
      <c r="H116" s="59">
        <f>INT(DT!G116)</f>
        <v>41987</v>
      </c>
      <c r="I116" s="60">
        <f>DT!G116-INT(DT!G116)</f>
        <v>0.8204398148227483</v>
      </c>
      <c r="J116" s="61">
        <f t="shared" si="1"/>
        <v>0.1</v>
      </c>
      <c r="K116" s="58" t="str" cm="1">
        <f t="array" ref="K116">_xlfn.IFS(E116&lt;=2, "Negative", E116=3, "Neutral", E116&gt;=4, "Positive")</f>
        <v>Negative</v>
      </c>
      <c r="L116" s="62" t="str">
        <f>'F_ REVIEWS'!$G116&amp; "|" &amp; 'F_ REVIEWS'!$H116 &amp; "|" &amp; 'F_ REVIEWS'!$I116</f>
        <v>101.214.6.245|41987|0.820439814822748</v>
      </c>
    </row>
    <row r="117" spans="1:12" x14ac:dyDescent="0.2">
      <c r="A117" s="58">
        <v>20115</v>
      </c>
      <c r="B117" s="58" t="s">
        <v>145</v>
      </c>
      <c r="C117" s="59">
        <f>INT(DT!C117)</f>
        <v>41991</v>
      </c>
      <c r="D117" s="60">
        <f>DT!C117-INT(DT!C117)</f>
        <v>0.39128472223092103</v>
      </c>
      <c r="E117" s="58">
        <v>4</v>
      </c>
      <c r="F117" s="58" t="s">
        <v>648</v>
      </c>
      <c r="G117" s="58" t="s">
        <v>956</v>
      </c>
      <c r="H117" s="59">
        <f>INT(DT!G117)</f>
        <v>41987</v>
      </c>
      <c r="I117" s="60">
        <f>DT!G117-INT(DT!G117)</f>
        <v>0.8204398148227483</v>
      </c>
      <c r="J117" s="61">
        <f t="shared" si="1"/>
        <v>0.36363636363636365</v>
      </c>
      <c r="K117" s="58" t="str" cm="1">
        <f t="array" ref="K117">_xlfn.IFS(E117&lt;=2, "Negative", E117=3, "Neutral", E117&gt;=4, "Positive")</f>
        <v>Positive</v>
      </c>
      <c r="L117" s="62" t="str">
        <f>'F_ REVIEWS'!$G117&amp; "|" &amp; 'F_ REVIEWS'!$H117 &amp; "|" &amp; 'F_ REVIEWS'!$I117</f>
        <v>101.214.6.245|41987|0.820439814822748</v>
      </c>
    </row>
    <row r="118" spans="1:12" x14ac:dyDescent="0.2">
      <c r="A118" s="58">
        <v>20116</v>
      </c>
      <c r="B118" s="58" t="s">
        <v>145</v>
      </c>
      <c r="C118" s="59">
        <f>INT(DT!C118)</f>
        <v>41617</v>
      </c>
      <c r="D118" s="60">
        <f>DT!C118-INT(DT!C118)</f>
        <v>0.96523148148116888</v>
      </c>
      <c r="E118" s="58">
        <v>2</v>
      </c>
      <c r="F118" s="58" t="s">
        <v>904</v>
      </c>
      <c r="G118" s="58" t="s">
        <v>2929</v>
      </c>
      <c r="H118" s="59">
        <f>INT(DT!G118)</f>
        <v>41615</v>
      </c>
      <c r="I118" s="60">
        <f>DT!G118-INT(DT!G118)</f>
        <v>0.43289351851854008</v>
      </c>
      <c r="J118" s="61">
        <f t="shared" si="1"/>
        <v>0.66666666666666663</v>
      </c>
      <c r="K118" s="58" t="str" cm="1">
        <f t="array" ref="K118">_xlfn.IFS(E118&lt;=2, "Negative", E118=3, "Neutral", E118&gt;=4, "Positive")</f>
        <v>Negative</v>
      </c>
      <c r="L118" s="62" t="str">
        <f>'F_ REVIEWS'!$G118&amp; "|" &amp; 'F_ REVIEWS'!$H118 &amp; "|" &amp; 'F_ REVIEWS'!$I118</f>
        <v>244.129.176.210|41615|0.43289351851854</v>
      </c>
    </row>
    <row r="119" spans="1:12" x14ac:dyDescent="0.2">
      <c r="A119" s="58">
        <v>20117</v>
      </c>
      <c r="B119" s="58" t="s">
        <v>145</v>
      </c>
      <c r="C119" s="59">
        <f>INT(DT!C119)</f>
        <v>43989</v>
      </c>
      <c r="D119" s="60">
        <f>DT!C119-INT(DT!C119)</f>
        <v>4.7847222216660157E-2</v>
      </c>
      <c r="E119" s="58">
        <v>5</v>
      </c>
      <c r="F119" s="58" t="s">
        <v>904</v>
      </c>
      <c r="G119" s="58" t="s">
        <v>2543</v>
      </c>
      <c r="H119" s="59">
        <f>INT(DT!G119)</f>
        <v>43983</v>
      </c>
      <c r="I119" s="60">
        <f>DT!G119-INT(DT!G119)</f>
        <v>0.47010416666307719</v>
      </c>
      <c r="J119" s="61">
        <f t="shared" si="1"/>
        <v>1.6666666666666667</v>
      </c>
      <c r="K119" s="58" t="str" cm="1">
        <f t="array" ref="K119">_xlfn.IFS(E119&lt;=2, "Negative", E119=3, "Neutral", E119&gt;=4, "Positive")</f>
        <v>Positive</v>
      </c>
      <c r="L119" s="62" t="str">
        <f>'F_ REVIEWS'!$G119&amp; "|" &amp; 'F_ REVIEWS'!$H119 &amp; "|" &amp; 'F_ REVIEWS'!$I119</f>
        <v>219.16.177.208|43983|0.470104166663077</v>
      </c>
    </row>
    <row r="120" spans="1:12" x14ac:dyDescent="0.2">
      <c r="A120" s="58">
        <v>20118</v>
      </c>
      <c r="B120" s="58" t="s">
        <v>145</v>
      </c>
      <c r="C120" s="59">
        <f>INT(DT!C120)</f>
        <v>42102</v>
      </c>
      <c r="D120" s="60">
        <f>DT!C120-INT(DT!C120)</f>
        <v>0.62604166667006211</v>
      </c>
      <c r="E120" s="58">
        <v>5</v>
      </c>
      <c r="F120" s="58" t="s">
        <v>857</v>
      </c>
      <c r="G120" s="58" t="s">
        <v>2687</v>
      </c>
      <c r="H120" s="59">
        <f>INT(DT!G120)</f>
        <v>42099</v>
      </c>
      <c r="I120" s="60">
        <f>DT!G120-INT(DT!G120)</f>
        <v>0.18806712963123573</v>
      </c>
      <c r="J120" s="61">
        <f t="shared" si="1"/>
        <v>1.25</v>
      </c>
      <c r="K120" s="58" t="str" cm="1">
        <f t="array" ref="K120">_xlfn.IFS(E120&lt;=2, "Negative", E120=3, "Neutral", E120&gt;=4, "Positive")</f>
        <v>Positive</v>
      </c>
      <c r="L120" s="62" t="str">
        <f>'F_ REVIEWS'!$G120&amp; "|" &amp; 'F_ REVIEWS'!$H120 &amp; "|" &amp; 'F_ REVIEWS'!$I120</f>
        <v>228.253.66.253|42099|0.188067129631236</v>
      </c>
    </row>
    <row r="121" spans="1:12" x14ac:dyDescent="0.2">
      <c r="A121" s="58">
        <v>20119</v>
      </c>
      <c r="B121" s="58" t="s">
        <v>145</v>
      </c>
      <c r="C121" s="59">
        <f>INT(DT!C121)</f>
        <v>45339</v>
      </c>
      <c r="D121" s="60">
        <f>DT!C121-INT(DT!C121)</f>
        <v>0.48280092592904111</v>
      </c>
      <c r="E121" s="58">
        <v>5</v>
      </c>
      <c r="F121" s="58" t="s">
        <v>903</v>
      </c>
      <c r="G121" s="58" t="s">
        <v>2262</v>
      </c>
      <c r="H121" s="59">
        <f>INT(DT!G121)</f>
        <v>45336</v>
      </c>
      <c r="I121" s="60">
        <f>DT!G121-INT(DT!G121)</f>
        <v>0.69635416667006211</v>
      </c>
      <c r="J121" s="61">
        <f t="shared" si="1"/>
        <v>5</v>
      </c>
      <c r="K121" s="58" t="str" cm="1">
        <f t="array" ref="K121">_xlfn.IFS(E121&lt;=2, "Negative", E121=3, "Neutral", E121&gt;=4, "Positive")</f>
        <v>Positive</v>
      </c>
      <c r="L121" s="62" t="str">
        <f>'F_ REVIEWS'!$G121&amp; "|" &amp; 'F_ REVIEWS'!$H121 &amp; "|" &amp; 'F_ REVIEWS'!$I121</f>
        <v>198.9.101.245|45336|0.696354166670062</v>
      </c>
    </row>
    <row r="122" spans="1:12" x14ac:dyDescent="0.2">
      <c r="A122" s="58">
        <v>20120</v>
      </c>
      <c r="B122" s="58" t="s">
        <v>145</v>
      </c>
      <c r="C122" s="59">
        <f>INT(DT!C122)</f>
        <v>41777</v>
      </c>
      <c r="D122" s="60">
        <f>DT!C122-INT(DT!C122)</f>
        <v>6.9606481469236314E-2</v>
      </c>
      <c r="E122" s="58">
        <v>4</v>
      </c>
      <c r="F122" s="58" t="s">
        <v>674</v>
      </c>
      <c r="G122" s="58" t="s">
        <v>1023</v>
      </c>
      <c r="H122" s="59">
        <f>INT(DT!G122)</f>
        <v>41772</v>
      </c>
      <c r="I122" s="60">
        <f>DT!G122-INT(DT!G122)</f>
        <v>0.50459490739740431</v>
      </c>
      <c r="J122" s="61">
        <f t="shared" si="1"/>
        <v>0.25</v>
      </c>
      <c r="K122" s="58" t="str" cm="1">
        <f t="array" ref="K122">_xlfn.IFS(E122&lt;=2, "Negative", E122=3, "Neutral", E122&gt;=4, "Positive")</f>
        <v>Positive</v>
      </c>
      <c r="L122" s="62" t="str">
        <f>'F_ REVIEWS'!$G122&amp; "|" &amp; 'F_ REVIEWS'!$H122 &amp; "|" &amp; 'F_ REVIEWS'!$I122</f>
        <v>107.153.186.76|41772|0.504594907397404</v>
      </c>
    </row>
    <row r="123" spans="1:12" x14ac:dyDescent="0.2">
      <c r="A123" s="58">
        <v>20121</v>
      </c>
      <c r="B123" s="58" t="s">
        <v>441</v>
      </c>
      <c r="C123" s="59">
        <f>INT(DT!C123)</f>
        <v>43597</v>
      </c>
      <c r="D123" s="60">
        <f>DT!C123-INT(DT!C123)</f>
        <v>0.59476851852377877</v>
      </c>
      <c r="E123" s="58">
        <v>4</v>
      </c>
      <c r="F123" s="58" t="s">
        <v>806</v>
      </c>
      <c r="G123" s="58" t="s">
        <v>3955</v>
      </c>
      <c r="H123" s="59">
        <f>INT(DT!G123)</f>
        <v>43592</v>
      </c>
      <c r="I123" s="60">
        <f>DT!G123-INT(DT!G123)</f>
        <v>4.1990740741312038E-2</v>
      </c>
      <c r="J123" s="61">
        <f t="shared" si="1"/>
        <v>0.8</v>
      </c>
      <c r="K123" s="58" t="str" cm="1">
        <f t="array" ref="K123">_xlfn.IFS(E123&lt;=2, "Negative", E123=3, "Neutral", E123&gt;=4, "Positive")</f>
        <v>Positive</v>
      </c>
      <c r="L123" s="62" t="str">
        <f>'F_ REVIEWS'!$G123&amp; "|" &amp; 'F_ REVIEWS'!$H123 &amp; "|" &amp; 'F_ REVIEWS'!$I123</f>
        <v>83.161.7.177|43592|0.041990740741312</v>
      </c>
    </row>
    <row r="124" spans="1:12" x14ac:dyDescent="0.2">
      <c r="A124" s="58">
        <v>20122</v>
      </c>
      <c r="B124" s="58" t="s">
        <v>441</v>
      </c>
      <c r="C124" s="59">
        <f>INT(DT!C124)</f>
        <v>44628</v>
      </c>
      <c r="D124" s="60">
        <f>DT!C124-INT(DT!C124)</f>
        <v>0.84450231480877846</v>
      </c>
      <c r="E124" s="58">
        <v>3</v>
      </c>
      <c r="F124" s="58" t="s">
        <v>643</v>
      </c>
      <c r="G124" s="58" t="s">
        <v>1571</v>
      </c>
      <c r="H124" s="59">
        <f>INT(DT!G124)</f>
        <v>44623</v>
      </c>
      <c r="I124" s="60">
        <f>DT!G124-INT(DT!G124)</f>
        <v>0.47543981480703223</v>
      </c>
      <c r="J124" s="61">
        <f t="shared" si="1"/>
        <v>0.33333333333333331</v>
      </c>
      <c r="K124" s="58" t="str" cm="1">
        <f t="array" ref="K124">_xlfn.IFS(E124&lt;=2, "Negative", E124=3, "Neutral", E124&gt;=4, "Positive")</f>
        <v>Neutral</v>
      </c>
      <c r="L124" s="62" t="str">
        <f>'F_ REVIEWS'!$G124&amp; "|" &amp; 'F_ REVIEWS'!$H124 &amp; "|" &amp; 'F_ REVIEWS'!$I124</f>
        <v>146.209.8.233|44623|0.475439814807032</v>
      </c>
    </row>
    <row r="125" spans="1:12" x14ac:dyDescent="0.2">
      <c r="A125" s="58">
        <v>20123</v>
      </c>
      <c r="B125" s="58" t="s">
        <v>441</v>
      </c>
      <c r="C125" s="59">
        <f>INT(DT!C125)</f>
        <v>45395</v>
      </c>
      <c r="D125" s="60">
        <f>DT!C125-INT(DT!C125)</f>
        <v>2.2719907407008577E-2</v>
      </c>
      <c r="E125" s="58">
        <v>2</v>
      </c>
      <c r="F125" s="58" t="s">
        <v>710</v>
      </c>
      <c r="G125" s="58" t="s">
        <v>2078</v>
      </c>
      <c r="H125" s="59">
        <f>INT(DT!G125)</f>
        <v>45389</v>
      </c>
      <c r="I125" s="60">
        <f>DT!G125-INT(DT!G125)</f>
        <v>0.30832175925752381</v>
      </c>
      <c r="J125" s="61">
        <f t="shared" si="1"/>
        <v>0.13333333333333333</v>
      </c>
      <c r="K125" s="58" t="str" cm="1">
        <f t="array" ref="K125">_xlfn.IFS(E125&lt;=2, "Negative", E125=3, "Neutral", E125&gt;=4, "Positive")</f>
        <v>Negative</v>
      </c>
      <c r="L125" s="62" t="str">
        <f>'F_ REVIEWS'!$G125&amp; "|" &amp; 'F_ REVIEWS'!$H125 &amp; "|" &amp; 'F_ REVIEWS'!$I125</f>
        <v>185.110.157.108|45389|0.308321759257524</v>
      </c>
    </row>
    <row r="126" spans="1:12" x14ac:dyDescent="0.2">
      <c r="A126" s="58">
        <v>20124</v>
      </c>
      <c r="B126" s="58" t="s">
        <v>441</v>
      </c>
      <c r="C126" s="59">
        <f>INT(DT!C126)</f>
        <v>44627</v>
      </c>
      <c r="D126" s="60">
        <f>DT!C126-INT(DT!C126)</f>
        <v>0.11131944444059627</v>
      </c>
      <c r="E126" s="58">
        <v>3</v>
      </c>
      <c r="F126" s="58" t="s">
        <v>860</v>
      </c>
      <c r="G126" s="58" t="s">
        <v>1571</v>
      </c>
      <c r="H126" s="59">
        <f>INT(DT!G126)</f>
        <v>44623</v>
      </c>
      <c r="I126" s="60">
        <f>DT!G126-INT(DT!G126)</f>
        <v>0.47543981480703223</v>
      </c>
      <c r="J126" s="61">
        <f t="shared" si="1"/>
        <v>3</v>
      </c>
      <c r="K126" s="58" t="str" cm="1">
        <f t="array" ref="K126">_xlfn.IFS(E126&lt;=2, "Negative", E126=3, "Neutral", E126&gt;=4, "Positive")</f>
        <v>Neutral</v>
      </c>
      <c r="L126" s="62" t="str">
        <f>'F_ REVIEWS'!$G126&amp; "|" &amp; 'F_ REVIEWS'!$H126 &amp; "|" &amp; 'F_ REVIEWS'!$I126</f>
        <v>146.209.8.233|44623|0.475439814807032</v>
      </c>
    </row>
    <row r="127" spans="1:12" x14ac:dyDescent="0.2">
      <c r="A127" s="58">
        <v>20125</v>
      </c>
      <c r="B127" s="58" t="s">
        <v>75</v>
      </c>
      <c r="C127" s="59">
        <f>INT(DT!C127)</f>
        <v>44868</v>
      </c>
      <c r="D127" s="60">
        <f>DT!C127-INT(DT!C127)</f>
        <v>0.40081018519413192</v>
      </c>
      <c r="E127" s="58">
        <v>5</v>
      </c>
      <c r="F127" s="58" t="s">
        <v>720</v>
      </c>
      <c r="G127" s="58" t="s">
        <v>3391</v>
      </c>
      <c r="H127" s="59">
        <f>INT(DT!G127)</f>
        <v>44864</v>
      </c>
      <c r="I127" s="60">
        <f>DT!G127-INT(DT!G127)</f>
        <v>0.72878472223237623</v>
      </c>
      <c r="J127" s="61">
        <f t="shared" si="1"/>
        <v>1.6666666666666667</v>
      </c>
      <c r="K127" s="58" t="str" cm="1">
        <f t="array" ref="K127">_xlfn.IFS(E127&lt;=2, "Negative", E127=3, "Neutral", E127&gt;=4, "Positive")</f>
        <v>Positive</v>
      </c>
      <c r="L127" s="62" t="str">
        <f>'F_ REVIEWS'!$G127&amp; "|" &amp; 'F_ REVIEWS'!$H127 &amp; "|" &amp; 'F_ REVIEWS'!$I127</f>
        <v>44.126.110.103|44864|0.728784722232376</v>
      </c>
    </row>
    <row r="128" spans="1:12" x14ac:dyDescent="0.2">
      <c r="A128" s="58">
        <v>20126</v>
      </c>
      <c r="B128" s="58" t="s">
        <v>75</v>
      </c>
      <c r="C128" s="59">
        <f>INT(DT!C128)</f>
        <v>44024</v>
      </c>
      <c r="D128" s="60">
        <f>DT!C128-INT(DT!C128)</f>
        <v>0.92774305555212777</v>
      </c>
      <c r="E128" s="58">
        <v>2</v>
      </c>
      <c r="F128" s="58" t="s">
        <v>722</v>
      </c>
      <c r="G128" s="58" t="s">
        <v>3519</v>
      </c>
      <c r="H128" s="59">
        <f>INT(DT!G128)</f>
        <v>44021</v>
      </c>
      <c r="I128" s="60">
        <f>DT!G128-INT(DT!G128)</f>
        <v>0.41196759259037208</v>
      </c>
      <c r="J128" s="61">
        <f t="shared" si="1"/>
        <v>0.25</v>
      </c>
      <c r="K128" s="58" t="str" cm="1">
        <f t="array" ref="K128">_xlfn.IFS(E128&lt;=2, "Negative", E128=3, "Neutral", E128&gt;=4, "Positive")</f>
        <v>Negative</v>
      </c>
      <c r="L128" s="62" t="str">
        <f>'F_ REVIEWS'!$G128&amp; "|" &amp; 'F_ REVIEWS'!$H128 &amp; "|" &amp; 'F_ REVIEWS'!$I128</f>
        <v>53.18.196.231|44021|0.411967592590372</v>
      </c>
    </row>
    <row r="129" spans="1:12" x14ac:dyDescent="0.2">
      <c r="A129" s="58">
        <v>20127</v>
      </c>
      <c r="B129" s="58" t="s">
        <v>75</v>
      </c>
      <c r="C129" s="59">
        <f>INT(DT!C129)</f>
        <v>44586</v>
      </c>
      <c r="D129" s="60">
        <f>DT!C129-INT(DT!C129)</f>
        <v>0.44504629629955161</v>
      </c>
      <c r="E129" s="58">
        <v>3</v>
      </c>
      <c r="F129" s="58" t="s">
        <v>858</v>
      </c>
      <c r="G129" s="58" t="s">
        <v>3425</v>
      </c>
      <c r="H129" s="59">
        <f>INT(DT!G129)</f>
        <v>44582</v>
      </c>
      <c r="I129" s="60">
        <f>DT!G129-INT(DT!G129)</f>
        <v>0.92055555555270985</v>
      </c>
      <c r="J129" s="61">
        <f t="shared" si="1"/>
        <v>0.75</v>
      </c>
      <c r="K129" s="58" t="str" cm="1">
        <f t="array" ref="K129">_xlfn.IFS(E129&lt;=2, "Negative", E129=3, "Neutral", E129&gt;=4, "Positive")</f>
        <v>Neutral</v>
      </c>
      <c r="L129" s="62" t="str">
        <f>'F_ REVIEWS'!$G129&amp; "|" &amp; 'F_ REVIEWS'!$H129 &amp; "|" &amp; 'F_ REVIEWS'!$I129</f>
        <v>46.198.250.83|44582|0.92055555555271</v>
      </c>
    </row>
    <row r="130" spans="1:12" x14ac:dyDescent="0.2">
      <c r="A130" s="58">
        <v>20128</v>
      </c>
      <c r="B130" s="58" t="s">
        <v>75</v>
      </c>
      <c r="C130" s="59">
        <f>INT(DT!C130)</f>
        <v>43265</v>
      </c>
      <c r="D130" s="60">
        <f>DT!C130-INT(DT!C130)</f>
        <v>0.33991898148087785</v>
      </c>
      <c r="E130" s="58">
        <v>3</v>
      </c>
      <c r="F130" s="58" t="s">
        <v>714</v>
      </c>
      <c r="G130" s="58" t="s">
        <v>4059</v>
      </c>
      <c r="H130" s="59">
        <f>INT(DT!G130)</f>
        <v>43262</v>
      </c>
      <c r="I130" s="60">
        <f>DT!G130-INT(DT!G130)</f>
        <v>0.71880787036934635</v>
      </c>
      <c r="J130" s="61">
        <f t="shared" ref="J130:J193" si="2">E130/COUNTIF(F$1:F$1478,F130)</f>
        <v>0.6</v>
      </c>
      <c r="K130" s="58" t="str" cm="1">
        <f t="array" ref="K130">_xlfn.IFS(E130&lt;=2, "Negative", E130=3, "Neutral", E130&gt;=4, "Positive")</f>
        <v>Neutral</v>
      </c>
      <c r="L130" s="62" t="str">
        <f>'F_ REVIEWS'!$G130&amp; "|" &amp; 'F_ REVIEWS'!$H130 &amp; "|" &amp; 'F_ REVIEWS'!$I130</f>
        <v>9.221.170.24|43262|0.718807870369346</v>
      </c>
    </row>
    <row r="131" spans="1:12" x14ac:dyDescent="0.2">
      <c r="A131" s="58">
        <v>20129</v>
      </c>
      <c r="B131" s="58" t="s">
        <v>75</v>
      </c>
      <c r="C131" s="59">
        <f>INT(DT!C131)</f>
        <v>44588</v>
      </c>
      <c r="D131" s="60">
        <f>DT!C131-INT(DT!C131)</f>
        <v>0.45527777777897427</v>
      </c>
      <c r="E131" s="58">
        <v>1</v>
      </c>
      <c r="F131" s="58" t="s">
        <v>687</v>
      </c>
      <c r="G131" s="58" t="s">
        <v>3425</v>
      </c>
      <c r="H131" s="59">
        <f>INT(DT!G131)</f>
        <v>44582</v>
      </c>
      <c r="I131" s="60">
        <f>DT!G131-INT(DT!G131)</f>
        <v>0.92055555555270985</v>
      </c>
      <c r="J131" s="61">
        <f t="shared" si="2"/>
        <v>0.5</v>
      </c>
      <c r="K131" s="58" t="str" cm="1">
        <f t="array" ref="K131">_xlfn.IFS(E131&lt;=2, "Negative", E131=3, "Neutral", E131&gt;=4, "Positive")</f>
        <v>Negative</v>
      </c>
      <c r="L131" s="62" t="str">
        <f>'F_ REVIEWS'!$G131&amp; "|" &amp; 'F_ REVIEWS'!$H131 &amp; "|" &amp; 'F_ REVIEWS'!$I131</f>
        <v>46.198.250.83|44582|0.92055555555271</v>
      </c>
    </row>
    <row r="132" spans="1:12" x14ac:dyDescent="0.2">
      <c r="A132" s="58">
        <v>20130</v>
      </c>
      <c r="B132" s="58" t="s">
        <v>75</v>
      </c>
      <c r="C132" s="59">
        <f>INT(DT!C132)</f>
        <v>44587</v>
      </c>
      <c r="D132" s="60">
        <f>DT!C132-INT(DT!C132)</f>
        <v>0.562430555553874</v>
      </c>
      <c r="E132" s="58">
        <v>2</v>
      </c>
      <c r="F132" s="58" t="s">
        <v>811</v>
      </c>
      <c r="G132" s="58" t="s">
        <v>3425</v>
      </c>
      <c r="H132" s="59">
        <f>INT(DT!G132)</f>
        <v>44582</v>
      </c>
      <c r="I132" s="60">
        <f>DT!G132-INT(DT!G132)</f>
        <v>0.92055555555270985</v>
      </c>
      <c r="J132" s="61">
        <f t="shared" si="2"/>
        <v>0.15384615384615385</v>
      </c>
      <c r="K132" s="58" t="str" cm="1">
        <f t="array" ref="K132">_xlfn.IFS(E132&lt;=2, "Negative", E132=3, "Neutral", E132&gt;=4, "Positive")</f>
        <v>Negative</v>
      </c>
      <c r="L132" s="62" t="str">
        <f>'F_ REVIEWS'!$G132&amp; "|" &amp; 'F_ REVIEWS'!$H132 &amp; "|" &amp; 'F_ REVIEWS'!$I132</f>
        <v>46.198.250.83|44582|0.92055555555271</v>
      </c>
    </row>
    <row r="133" spans="1:12" x14ac:dyDescent="0.2">
      <c r="A133" s="58">
        <v>20131</v>
      </c>
      <c r="B133" s="58" t="s">
        <v>75</v>
      </c>
      <c r="C133" s="59">
        <f>INT(DT!C133)</f>
        <v>44869</v>
      </c>
      <c r="D133" s="60">
        <f>DT!C133-INT(DT!C133)</f>
        <v>0.48758101853309199</v>
      </c>
      <c r="E133" s="58">
        <v>3</v>
      </c>
      <c r="F133" s="58" t="s">
        <v>651</v>
      </c>
      <c r="G133" s="58" t="s">
        <v>3391</v>
      </c>
      <c r="H133" s="59">
        <f>INT(DT!G133)</f>
        <v>44864</v>
      </c>
      <c r="I133" s="60">
        <f>DT!G133-INT(DT!G133)</f>
        <v>0.72878472223237623</v>
      </c>
      <c r="J133" s="61">
        <f t="shared" si="2"/>
        <v>0.21428571428571427</v>
      </c>
      <c r="K133" s="58" t="str" cm="1">
        <f t="array" ref="K133">_xlfn.IFS(E133&lt;=2, "Negative", E133=3, "Neutral", E133&gt;=4, "Positive")</f>
        <v>Neutral</v>
      </c>
      <c r="L133" s="62" t="str">
        <f>'F_ REVIEWS'!$G133&amp; "|" &amp; 'F_ REVIEWS'!$H133 &amp; "|" &amp; 'F_ REVIEWS'!$I133</f>
        <v>44.126.110.103|44864|0.728784722232376</v>
      </c>
    </row>
    <row r="134" spans="1:12" x14ac:dyDescent="0.2">
      <c r="A134" s="58">
        <v>20132</v>
      </c>
      <c r="B134" s="58" t="s">
        <v>75</v>
      </c>
      <c r="C134" s="59">
        <f>INT(DT!C134)</f>
        <v>44585</v>
      </c>
      <c r="D134" s="60">
        <f>DT!C134-INT(DT!C134)</f>
        <v>0.46423611110367347</v>
      </c>
      <c r="E134" s="58">
        <v>1</v>
      </c>
      <c r="F134" s="58" t="s">
        <v>575</v>
      </c>
      <c r="G134" s="58" t="s">
        <v>3425</v>
      </c>
      <c r="H134" s="59">
        <f>INT(DT!G134)</f>
        <v>44582</v>
      </c>
      <c r="I134" s="60">
        <f>DT!G134-INT(DT!G134)</f>
        <v>0.92055555555270985</v>
      </c>
      <c r="J134" s="61">
        <f t="shared" si="2"/>
        <v>0.2</v>
      </c>
      <c r="K134" s="58" t="str" cm="1">
        <f t="array" ref="K134">_xlfn.IFS(E134&lt;=2, "Negative", E134=3, "Neutral", E134&gt;=4, "Positive")</f>
        <v>Negative</v>
      </c>
      <c r="L134" s="62" t="str">
        <f>'F_ REVIEWS'!$G134&amp; "|" &amp; 'F_ REVIEWS'!$H134 &amp; "|" &amp; 'F_ REVIEWS'!$I134</f>
        <v>46.198.250.83|44582|0.92055555555271</v>
      </c>
    </row>
    <row r="135" spans="1:12" x14ac:dyDescent="0.2">
      <c r="A135" s="58">
        <v>20133</v>
      </c>
      <c r="B135" s="58" t="s">
        <v>75</v>
      </c>
      <c r="C135" s="59">
        <f>INT(DT!C135)</f>
        <v>44868</v>
      </c>
      <c r="D135" s="60">
        <f>DT!C135-INT(DT!C135)</f>
        <v>0.46122685186128365</v>
      </c>
      <c r="E135" s="58">
        <v>4</v>
      </c>
      <c r="F135" s="58" t="s">
        <v>562</v>
      </c>
      <c r="G135" s="58" t="s">
        <v>3391</v>
      </c>
      <c r="H135" s="59">
        <f>INT(DT!G135)</f>
        <v>44864</v>
      </c>
      <c r="I135" s="60">
        <f>DT!G135-INT(DT!G135)</f>
        <v>0.72878472223237623</v>
      </c>
      <c r="J135" s="61">
        <f t="shared" si="2"/>
        <v>0.8</v>
      </c>
      <c r="K135" s="58" t="str" cm="1">
        <f t="array" ref="K135">_xlfn.IFS(E135&lt;=2, "Negative", E135=3, "Neutral", E135&gt;=4, "Positive")</f>
        <v>Positive</v>
      </c>
      <c r="L135" s="62" t="str">
        <f>'F_ REVIEWS'!$G135&amp; "|" &amp; 'F_ REVIEWS'!$H135 &amp; "|" &amp; 'F_ REVIEWS'!$I135</f>
        <v>44.126.110.103|44864|0.728784722232376</v>
      </c>
    </row>
    <row r="136" spans="1:12" x14ac:dyDescent="0.2">
      <c r="A136" s="58">
        <v>20134</v>
      </c>
      <c r="B136" s="58" t="s">
        <v>319</v>
      </c>
      <c r="C136" s="59">
        <f>INT(DT!C136)</f>
        <v>45115</v>
      </c>
      <c r="D136" s="60">
        <f>DT!C136-INT(DT!C136)</f>
        <v>0.24231481481547235</v>
      </c>
      <c r="E136" s="58">
        <v>2</v>
      </c>
      <c r="F136" s="58" t="s">
        <v>635</v>
      </c>
      <c r="G136" s="58" t="s">
        <v>3295</v>
      </c>
      <c r="H136" s="59">
        <f>INT(DT!G136)</f>
        <v>45110</v>
      </c>
      <c r="I136" s="60">
        <f>DT!G136-INT(DT!G136)</f>
        <v>0.82579861111298669</v>
      </c>
      <c r="J136" s="61">
        <f t="shared" si="2"/>
        <v>0.15384615384615385</v>
      </c>
      <c r="K136" s="58" t="str" cm="1">
        <f t="array" ref="K136">_xlfn.IFS(E136&lt;=2, "Negative", E136=3, "Neutral", E136&gt;=4, "Positive")</f>
        <v>Negative</v>
      </c>
      <c r="L136" s="62" t="str">
        <f>'F_ REVIEWS'!$G136&amp; "|" &amp; 'F_ REVIEWS'!$H136 &amp; "|" &amp; 'F_ REVIEWS'!$I136</f>
        <v>38.226.190.157|45110|0.825798611112987</v>
      </c>
    </row>
    <row r="137" spans="1:12" x14ac:dyDescent="0.2">
      <c r="A137" s="58">
        <v>20135</v>
      </c>
      <c r="B137" s="58" t="s">
        <v>319</v>
      </c>
      <c r="C137" s="59">
        <f>INT(DT!C137)</f>
        <v>45424</v>
      </c>
      <c r="D137" s="60">
        <f>DT!C137-INT(DT!C137)</f>
        <v>0.60398148147942265</v>
      </c>
      <c r="E137" s="58">
        <v>3</v>
      </c>
      <c r="F137" s="58" t="s">
        <v>681</v>
      </c>
      <c r="G137" s="58" t="s">
        <v>3392</v>
      </c>
      <c r="H137" s="59">
        <f>INT(DT!G137)</f>
        <v>45422</v>
      </c>
      <c r="I137" s="60">
        <f>DT!G137-INT(DT!G137)</f>
        <v>2.810185185080627E-2</v>
      </c>
      <c r="J137" s="61">
        <f t="shared" si="2"/>
        <v>1</v>
      </c>
      <c r="K137" s="58" t="str" cm="1">
        <f t="array" ref="K137">_xlfn.IFS(E137&lt;=2, "Negative", E137=3, "Neutral", E137&gt;=4, "Positive")</f>
        <v>Neutral</v>
      </c>
      <c r="L137" s="62" t="str">
        <f>'F_ REVIEWS'!$G137&amp; "|" &amp; 'F_ REVIEWS'!$H137 &amp; "|" &amp; 'F_ REVIEWS'!$I137</f>
        <v>44.15.168.191|45422|0.0281018518508063</v>
      </c>
    </row>
    <row r="138" spans="1:12" x14ac:dyDescent="0.2">
      <c r="A138" s="58">
        <v>20136</v>
      </c>
      <c r="B138" s="58" t="s">
        <v>319</v>
      </c>
      <c r="C138" s="59">
        <f>INT(DT!C138)</f>
        <v>44849</v>
      </c>
      <c r="D138" s="60">
        <f>DT!C138-INT(DT!C138)</f>
        <v>0.43305555555707542</v>
      </c>
      <c r="E138" s="58">
        <v>4</v>
      </c>
      <c r="F138" s="58" t="s">
        <v>772</v>
      </c>
      <c r="G138" s="58" t="s">
        <v>3398</v>
      </c>
      <c r="H138" s="59">
        <f>INT(DT!G138)</f>
        <v>44844</v>
      </c>
      <c r="I138" s="60">
        <f>DT!G138-INT(DT!G138)</f>
        <v>0.81598379630304407</v>
      </c>
      <c r="J138" s="61">
        <f t="shared" si="2"/>
        <v>0.25</v>
      </c>
      <c r="K138" s="58" t="str" cm="1">
        <f t="array" ref="K138">_xlfn.IFS(E138&lt;=2, "Negative", E138=3, "Neutral", E138&gt;=4, "Positive")</f>
        <v>Positive</v>
      </c>
      <c r="L138" s="62" t="str">
        <f>'F_ REVIEWS'!$G138&amp; "|" &amp; 'F_ REVIEWS'!$H138 &amp; "|" &amp; 'F_ REVIEWS'!$I138</f>
        <v>44.74.228.63|44844|0.815983796303044</v>
      </c>
    </row>
    <row r="139" spans="1:12" x14ac:dyDescent="0.2">
      <c r="A139" s="58">
        <v>20137</v>
      </c>
      <c r="B139" s="58" t="s">
        <v>319</v>
      </c>
      <c r="C139" s="59">
        <f>INT(DT!C139)</f>
        <v>44847</v>
      </c>
      <c r="D139" s="60">
        <f>DT!C139-INT(DT!C139)</f>
        <v>0.34996527779003372</v>
      </c>
      <c r="E139" s="58">
        <v>2</v>
      </c>
      <c r="F139" s="58" t="s">
        <v>723</v>
      </c>
      <c r="G139" s="58" t="s">
        <v>3398</v>
      </c>
      <c r="H139" s="59">
        <f>INT(DT!G139)</f>
        <v>44844</v>
      </c>
      <c r="I139" s="60">
        <f>DT!G139-INT(DT!G139)</f>
        <v>0.81598379630304407</v>
      </c>
      <c r="J139" s="61">
        <f t="shared" si="2"/>
        <v>0.33333333333333331</v>
      </c>
      <c r="K139" s="58" t="str" cm="1">
        <f t="array" ref="K139">_xlfn.IFS(E139&lt;=2, "Negative", E139=3, "Neutral", E139&gt;=4, "Positive")</f>
        <v>Negative</v>
      </c>
      <c r="L139" s="62" t="str">
        <f>'F_ REVIEWS'!$G139&amp; "|" &amp; 'F_ REVIEWS'!$H139 &amp; "|" &amp; 'F_ REVIEWS'!$I139</f>
        <v>44.74.228.63|44844|0.815983796303044</v>
      </c>
    </row>
    <row r="140" spans="1:12" x14ac:dyDescent="0.2">
      <c r="A140" s="58">
        <v>20138</v>
      </c>
      <c r="B140" s="58" t="s">
        <v>319</v>
      </c>
      <c r="C140" s="59">
        <f>INT(DT!C140)</f>
        <v>45357</v>
      </c>
      <c r="D140" s="60">
        <f>DT!C140-INT(DT!C140)</f>
        <v>6.0115740736364387E-2</v>
      </c>
      <c r="E140" s="58">
        <v>2</v>
      </c>
      <c r="F140" s="58" t="s">
        <v>762</v>
      </c>
      <c r="G140" s="58" t="s">
        <v>2856</v>
      </c>
      <c r="H140" s="59">
        <f>INT(DT!G140)</f>
        <v>45354</v>
      </c>
      <c r="I140" s="60">
        <f>DT!G140-INT(DT!G140)</f>
        <v>0.43600694443739485</v>
      </c>
      <c r="J140" s="61">
        <f t="shared" si="2"/>
        <v>0.25</v>
      </c>
      <c r="K140" s="58" t="str" cm="1">
        <f t="array" ref="K140">_xlfn.IFS(E140&lt;=2, "Negative", E140=3, "Neutral", E140&gt;=4, "Positive")</f>
        <v>Negative</v>
      </c>
      <c r="L140" s="62" t="str">
        <f>'F_ REVIEWS'!$G140&amp; "|" &amp; 'F_ REVIEWS'!$H140 &amp; "|" &amp; 'F_ REVIEWS'!$I140</f>
        <v>24.21.145.226|45354|0.436006944437395</v>
      </c>
    </row>
    <row r="141" spans="1:12" x14ac:dyDescent="0.2">
      <c r="A141" s="58">
        <v>20139</v>
      </c>
      <c r="B141" s="58" t="s">
        <v>319</v>
      </c>
      <c r="C141" s="59">
        <f>INT(DT!C141)</f>
        <v>45531</v>
      </c>
      <c r="D141" s="60">
        <f>DT!C141-INT(DT!C141)</f>
        <v>0.11627314815996215</v>
      </c>
      <c r="E141" s="58">
        <v>5</v>
      </c>
      <c r="F141" s="58" t="s">
        <v>782</v>
      </c>
      <c r="G141" s="58" t="s">
        <v>3978</v>
      </c>
      <c r="H141" s="59">
        <f>INT(DT!G141)</f>
        <v>45525</v>
      </c>
      <c r="I141" s="60">
        <f>DT!G141-INT(DT!G141)</f>
        <v>0.5562268518624478</v>
      </c>
      <c r="J141" s="61">
        <f t="shared" si="2"/>
        <v>0.41666666666666669</v>
      </c>
      <c r="K141" s="58" t="str" cm="1">
        <f t="array" ref="K141">_xlfn.IFS(E141&lt;=2, "Negative", E141=3, "Neutral", E141&gt;=4, "Positive")</f>
        <v>Positive</v>
      </c>
      <c r="L141" s="62" t="str">
        <f>'F_ REVIEWS'!$G141&amp; "|" &amp; 'F_ REVIEWS'!$H141 &amp; "|" &amp; 'F_ REVIEWS'!$I141</f>
        <v>84.162.52.187|45525|0.556226851862448</v>
      </c>
    </row>
    <row r="142" spans="1:12" x14ac:dyDescent="0.2">
      <c r="A142" s="58">
        <v>20140</v>
      </c>
      <c r="B142" s="58" t="s">
        <v>319</v>
      </c>
      <c r="C142" s="59">
        <f>INT(DT!C142)</f>
        <v>44848</v>
      </c>
      <c r="D142" s="60">
        <f>DT!C142-INT(DT!C142)</f>
        <v>0.52935185185924638</v>
      </c>
      <c r="E142" s="58">
        <v>4</v>
      </c>
      <c r="F142" s="58" t="s">
        <v>806</v>
      </c>
      <c r="G142" s="58" t="s">
        <v>3398</v>
      </c>
      <c r="H142" s="59">
        <f>INT(DT!G142)</f>
        <v>44844</v>
      </c>
      <c r="I142" s="60">
        <f>DT!G142-INT(DT!G142)</f>
        <v>0.81598379630304407</v>
      </c>
      <c r="J142" s="61">
        <f t="shared" si="2"/>
        <v>0.8</v>
      </c>
      <c r="K142" s="58" t="str" cm="1">
        <f t="array" ref="K142">_xlfn.IFS(E142&lt;=2, "Negative", E142=3, "Neutral", E142&gt;=4, "Positive")</f>
        <v>Positive</v>
      </c>
      <c r="L142" s="62" t="str">
        <f>'F_ REVIEWS'!$G142&amp; "|" &amp; 'F_ REVIEWS'!$H142 &amp; "|" &amp; 'F_ REVIEWS'!$I142</f>
        <v>44.74.228.63|44844|0.815983796303044</v>
      </c>
    </row>
    <row r="143" spans="1:12" x14ac:dyDescent="0.2">
      <c r="A143" s="58">
        <v>20141</v>
      </c>
      <c r="B143" s="58" t="s">
        <v>319</v>
      </c>
      <c r="C143" s="59">
        <f>INT(DT!C143)</f>
        <v>44850</v>
      </c>
      <c r="D143" s="60">
        <f>DT!C143-INT(DT!C143)</f>
        <v>0.49756944445107365</v>
      </c>
      <c r="E143" s="58">
        <v>1</v>
      </c>
      <c r="F143" s="58" t="s">
        <v>899</v>
      </c>
      <c r="G143" s="58" t="s">
        <v>3398</v>
      </c>
      <c r="H143" s="59">
        <f>INT(DT!G143)</f>
        <v>44844</v>
      </c>
      <c r="I143" s="60">
        <f>DT!G143-INT(DT!G143)</f>
        <v>0.81598379630304407</v>
      </c>
      <c r="J143" s="61">
        <f t="shared" si="2"/>
        <v>0.5</v>
      </c>
      <c r="K143" s="58" t="str" cm="1">
        <f t="array" ref="K143">_xlfn.IFS(E143&lt;=2, "Negative", E143=3, "Neutral", E143&gt;=4, "Positive")</f>
        <v>Negative</v>
      </c>
      <c r="L143" s="62" t="str">
        <f>'F_ REVIEWS'!$G143&amp; "|" &amp; 'F_ REVIEWS'!$H143 &amp; "|" &amp; 'F_ REVIEWS'!$I143</f>
        <v>44.74.228.63|44844|0.815983796303044</v>
      </c>
    </row>
    <row r="144" spans="1:12" x14ac:dyDescent="0.2">
      <c r="A144" s="58">
        <v>20142</v>
      </c>
      <c r="B144" s="58" t="s">
        <v>345</v>
      </c>
      <c r="C144" s="59">
        <f>INT(DT!C144)</f>
        <v>44201</v>
      </c>
      <c r="D144" s="60">
        <f>DT!C144-INT(DT!C144)</f>
        <v>0.9310300925935735</v>
      </c>
      <c r="E144" s="58">
        <v>5</v>
      </c>
      <c r="F144" s="58" t="s">
        <v>894</v>
      </c>
      <c r="G144" s="58" t="s">
        <v>1788</v>
      </c>
      <c r="H144" s="59">
        <f>INT(DT!G144)</f>
        <v>44199</v>
      </c>
      <c r="I144" s="60">
        <f>DT!G144-INT(DT!G144)</f>
        <v>0.36414351851999527</v>
      </c>
      <c r="J144" s="61">
        <f t="shared" si="2"/>
        <v>1</v>
      </c>
      <c r="K144" s="58" t="str" cm="1">
        <f t="array" ref="K144">_xlfn.IFS(E144&lt;=2, "Negative", E144=3, "Neutral", E144&gt;=4, "Positive")</f>
        <v>Positive</v>
      </c>
      <c r="L144" s="62" t="str">
        <f>'F_ REVIEWS'!$G144&amp; "|" &amp; 'F_ REVIEWS'!$H144 &amp; "|" &amp; 'F_ REVIEWS'!$I144</f>
        <v>161.84.49.13|44199|0.364143518519995</v>
      </c>
    </row>
    <row r="145" spans="1:12" x14ac:dyDescent="0.2">
      <c r="A145" s="58">
        <v>20143</v>
      </c>
      <c r="B145" s="58" t="s">
        <v>345</v>
      </c>
      <c r="C145" s="59">
        <f>INT(DT!C145)</f>
        <v>44694</v>
      </c>
      <c r="D145" s="60">
        <f>DT!C145-INT(DT!C145)</f>
        <v>0.55821759259561077</v>
      </c>
      <c r="E145" s="58">
        <v>1</v>
      </c>
      <c r="F145" s="58" t="s">
        <v>904</v>
      </c>
      <c r="G145" s="58" t="s">
        <v>3721</v>
      </c>
      <c r="H145" s="59">
        <f>INT(DT!G145)</f>
        <v>44690</v>
      </c>
      <c r="I145" s="60">
        <f>DT!G145-INT(DT!G145)</f>
        <v>0.89053240740759065</v>
      </c>
      <c r="J145" s="61">
        <f t="shared" si="2"/>
        <v>0.33333333333333331</v>
      </c>
      <c r="K145" s="58" t="str" cm="1">
        <f t="array" ref="K145">_xlfn.IFS(E145&lt;=2, "Negative", E145=3, "Neutral", E145&gt;=4, "Positive")</f>
        <v>Negative</v>
      </c>
      <c r="L145" s="62" t="str">
        <f>'F_ REVIEWS'!$G145&amp; "|" &amp; 'F_ REVIEWS'!$H145 &amp; "|" &amp; 'F_ REVIEWS'!$I145</f>
        <v>69.110.237.246|44690|0.890532407407591</v>
      </c>
    </row>
    <row r="146" spans="1:12" x14ac:dyDescent="0.2">
      <c r="A146" s="58">
        <v>20144</v>
      </c>
      <c r="B146" s="58" t="s">
        <v>345</v>
      </c>
      <c r="C146" s="59">
        <f>INT(DT!C146)</f>
        <v>44289</v>
      </c>
      <c r="D146" s="60">
        <f>DT!C146-INT(DT!C146)</f>
        <v>0.96859953703824431</v>
      </c>
      <c r="E146" s="58">
        <v>5</v>
      </c>
      <c r="F146" s="58" t="s">
        <v>875</v>
      </c>
      <c r="G146" s="58" t="s">
        <v>2462</v>
      </c>
      <c r="H146" s="59">
        <f>INT(DT!G146)</f>
        <v>44284</v>
      </c>
      <c r="I146" s="60">
        <f>DT!G146-INT(DT!G146)</f>
        <v>0.60059027778333984</v>
      </c>
      <c r="J146" s="61">
        <f t="shared" si="2"/>
        <v>2.5</v>
      </c>
      <c r="K146" s="58" t="str" cm="1">
        <f t="array" ref="K146">_xlfn.IFS(E146&lt;=2, "Negative", E146=3, "Neutral", E146&gt;=4, "Positive")</f>
        <v>Positive</v>
      </c>
      <c r="L146" s="62" t="str">
        <f>'F_ REVIEWS'!$G146&amp; "|" &amp; 'F_ REVIEWS'!$H146 &amp; "|" &amp; 'F_ REVIEWS'!$I146</f>
        <v>212.217.203.190|44284|0.60059027778334</v>
      </c>
    </row>
    <row r="147" spans="1:12" x14ac:dyDescent="0.2">
      <c r="A147" s="58">
        <v>20145</v>
      </c>
      <c r="B147" s="58" t="s">
        <v>345</v>
      </c>
      <c r="C147" s="59">
        <f>INT(DT!C147)</f>
        <v>44662</v>
      </c>
      <c r="D147" s="60">
        <f>DT!C147-INT(DT!C147)</f>
        <v>0.74231481481547235</v>
      </c>
      <c r="E147" s="58">
        <v>5</v>
      </c>
      <c r="F147" s="58" t="s">
        <v>764</v>
      </c>
      <c r="G147" s="58" t="s">
        <v>1865</v>
      </c>
      <c r="H147" s="59">
        <f>INT(DT!G147)</f>
        <v>44659</v>
      </c>
      <c r="I147" s="60">
        <f>DT!G147-INT(DT!G147)</f>
        <v>0.19300925925927004</v>
      </c>
      <c r="J147" s="61">
        <f t="shared" si="2"/>
        <v>0.55555555555555558</v>
      </c>
      <c r="K147" s="58" t="str" cm="1">
        <f t="array" ref="K147">_xlfn.IFS(E147&lt;=2, "Negative", E147=3, "Neutral", E147&gt;=4, "Positive")</f>
        <v>Positive</v>
      </c>
      <c r="L147" s="62" t="str">
        <f>'F_ REVIEWS'!$G147&amp; "|" &amp; 'F_ REVIEWS'!$H147 &amp; "|" &amp; 'F_ REVIEWS'!$I147</f>
        <v>168.103.86.4|44659|0.19300925925927</v>
      </c>
    </row>
    <row r="148" spans="1:12" x14ac:dyDescent="0.2">
      <c r="A148" s="58">
        <v>20146</v>
      </c>
      <c r="B148" s="58" t="s">
        <v>345</v>
      </c>
      <c r="C148" s="59">
        <f>INT(DT!C148)</f>
        <v>45451</v>
      </c>
      <c r="D148" s="60">
        <f>DT!C148-INT(DT!C148)</f>
        <v>0.68918981480965158</v>
      </c>
      <c r="E148" s="58">
        <v>2</v>
      </c>
      <c r="F148" s="58" t="s">
        <v>706</v>
      </c>
      <c r="G148" s="58" t="s">
        <v>1011</v>
      </c>
      <c r="H148" s="59">
        <f>INT(DT!G148)</f>
        <v>45445</v>
      </c>
      <c r="I148" s="60">
        <f>DT!G148-INT(DT!G148)</f>
        <v>0.9984606481375522</v>
      </c>
      <c r="J148" s="61">
        <f t="shared" si="2"/>
        <v>0.4</v>
      </c>
      <c r="K148" s="58" t="str" cm="1">
        <f t="array" ref="K148">_xlfn.IFS(E148&lt;=2, "Negative", E148=3, "Neutral", E148&gt;=4, "Positive")</f>
        <v>Negative</v>
      </c>
      <c r="L148" s="62" t="str">
        <f>'F_ REVIEWS'!$G148&amp; "|" &amp; 'F_ REVIEWS'!$H148 &amp; "|" &amp; 'F_ REVIEWS'!$I148</f>
        <v>106.120.73.190|45445|0.998460648137552</v>
      </c>
    </row>
    <row r="149" spans="1:12" x14ac:dyDescent="0.2">
      <c r="A149" s="58">
        <v>20147</v>
      </c>
      <c r="B149" s="58" t="s">
        <v>345</v>
      </c>
      <c r="C149" s="59">
        <f>INT(DT!C149)</f>
        <v>45450</v>
      </c>
      <c r="D149" s="60">
        <f>DT!C149-INT(DT!C149)</f>
        <v>0.58994212961260928</v>
      </c>
      <c r="E149" s="58">
        <v>2</v>
      </c>
      <c r="F149" s="58" t="s">
        <v>893</v>
      </c>
      <c r="G149" s="58" t="s">
        <v>1011</v>
      </c>
      <c r="H149" s="59">
        <f>INT(DT!G149)</f>
        <v>45445</v>
      </c>
      <c r="I149" s="60">
        <f>DT!G149-INT(DT!G149)</f>
        <v>0.9984606481375522</v>
      </c>
      <c r="J149" s="61">
        <f t="shared" si="2"/>
        <v>0.4</v>
      </c>
      <c r="K149" s="58" t="str" cm="1">
        <f t="array" ref="K149">_xlfn.IFS(E149&lt;=2, "Negative", E149=3, "Neutral", E149&gt;=4, "Positive")</f>
        <v>Negative</v>
      </c>
      <c r="L149" s="62" t="str">
        <f>'F_ REVIEWS'!$G149&amp; "|" &amp; 'F_ REVIEWS'!$H149 &amp; "|" &amp; 'F_ REVIEWS'!$I149</f>
        <v>106.120.73.190|45445|0.998460648137552</v>
      </c>
    </row>
    <row r="150" spans="1:12" x14ac:dyDescent="0.2">
      <c r="A150" s="58">
        <v>20148</v>
      </c>
      <c r="B150" s="58" t="s">
        <v>345</v>
      </c>
      <c r="C150" s="59">
        <f>INT(DT!C150)</f>
        <v>45051</v>
      </c>
      <c r="D150" s="60">
        <f>DT!C150-INT(DT!C150)</f>
        <v>0.26356481481343508</v>
      </c>
      <c r="E150" s="58">
        <v>1</v>
      </c>
      <c r="F150" s="58" t="s">
        <v>766</v>
      </c>
      <c r="G150" s="58" t="s">
        <v>1465</v>
      </c>
      <c r="H150" s="59">
        <f>INT(DT!G150)</f>
        <v>45045</v>
      </c>
      <c r="I150" s="60">
        <f>DT!G150-INT(DT!G150)</f>
        <v>0.64273148147913162</v>
      </c>
      <c r="J150" s="61">
        <f t="shared" si="2"/>
        <v>6.6666666666666666E-2</v>
      </c>
      <c r="K150" s="58" t="str" cm="1">
        <f t="array" ref="K150">_xlfn.IFS(E150&lt;=2, "Negative", E150=3, "Neutral", E150&gt;=4, "Positive")</f>
        <v>Negative</v>
      </c>
      <c r="L150" s="62" t="str">
        <f>'F_ REVIEWS'!$G150&amp; "|" &amp; 'F_ REVIEWS'!$H150 &amp; "|" &amp; 'F_ REVIEWS'!$I150</f>
        <v>138.21.157.194|45045|0.642731481479132</v>
      </c>
    </row>
    <row r="151" spans="1:12" x14ac:dyDescent="0.2">
      <c r="A151" s="58">
        <v>20149</v>
      </c>
      <c r="B151" s="58" t="s">
        <v>345</v>
      </c>
      <c r="C151" s="59">
        <f>INT(DT!C151)</f>
        <v>45051</v>
      </c>
      <c r="D151" s="60">
        <f>DT!C151-INT(DT!C151)</f>
        <v>0.13858796295971842</v>
      </c>
      <c r="E151" s="58">
        <v>2</v>
      </c>
      <c r="F151" s="58" t="s">
        <v>576</v>
      </c>
      <c r="G151" s="58" t="s">
        <v>1465</v>
      </c>
      <c r="H151" s="59">
        <f>INT(DT!G151)</f>
        <v>45045</v>
      </c>
      <c r="I151" s="60">
        <f>DT!G151-INT(DT!G151)</f>
        <v>0.64273148147913162</v>
      </c>
      <c r="J151" s="61">
        <f t="shared" si="2"/>
        <v>0.5</v>
      </c>
      <c r="K151" s="58" t="str" cm="1">
        <f t="array" ref="K151">_xlfn.IFS(E151&lt;=2, "Negative", E151=3, "Neutral", E151&gt;=4, "Positive")</f>
        <v>Negative</v>
      </c>
      <c r="L151" s="62" t="str">
        <f>'F_ REVIEWS'!$G151&amp; "|" &amp; 'F_ REVIEWS'!$H151 &amp; "|" &amp; 'F_ REVIEWS'!$I151</f>
        <v>138.21.157.194|45045|0.642731481479132</v>
      </c>
    </row>
    <row r="152" spans="1:12" x14ac:dyDescent="0.2">
      <c r="A152" s="58">
        <v>20150</v>
      </c>
      <c r="B152" s="58" t="s">
        <v>345</v>
      </c>
      <c r="C152" s="59">
        <f>INT(DT!C152)</f>
        <v>44656</v>
      </c>
      <c r="D152" s="60">
        <f>DT!C152-INT(DT!C152)</f>
        <v>0.56736111111240461</v>
      </c>
      <c r="E152" s="58">
        <v>5</v>
      </c>
      <c r="F152" s="58" t="s">
        <v>564</v>
      </c>
      <c r="G152" s="58" t="s">
        <v>4066</v>
      </c>
      <c r="H152" s="59">
        <f>INT(DT!G152)</f>
        <v>44653</v>
      </c>
      <c r="I152" s="60">
        <f>DT!G152-INT(DT!G152)</f>
        <v>0.94322916666715173</v>
      </c>
      <c r="J152" s="61">
        <f t="shared" si="2"/>
        <v>1.6666666666666667</v>
      </c>
      <c r="K152" s="58" t="str" cm="1">
        <f t="array" ref="K152">_xlfn.IFS(E152&lt;=2, "Negative", E152=3, "Neutral", E152&gt;=4, "Positive")</f>
        <v>Positive</v>
      </c>
      <c r="L152" s="62" t="str">
        <f>'F_ REVIEWS'!$G152&amp; "|" &amp; 'F_ REVIEWS'!$H152 &amp; "|" &amp; 'F_ REVIEWS'!$I152</f>
        <v>9.72.79.132|44653|0.943229166667152</v>
      </c>
    </row>
    <row r="153" spans="1:12" x14ac:dyDescent="0.2">
      <c r="A153" s="58">
        <v>20151</v>
      </c>
      <c r="B153" s="58" t="s">
        <v>345</v>
      </c>
      <c r="C153" s="59">
        <f>INT(DT!C153)</f>
        <v>45378</v>
      </c>
      <c r="D153" s="60">
        <f>DT!C153-INT(DT!C153)</f>
        <v>8.1342592595319729E-2</v>
      </c>
      <c r="E153" s="58">
        <v>2</v>
      </c>
      <c r="F153" s="58" t="s">
        <v>723</v>
      </c>
      <c r="G153" s="58" t="s">
        <v>2193</v>
      </c>
      <c r="H153" s="59">
        <f>INT(DT!G153)</f>
        <v>45373</v>
      </c>
      <c r="I153" s="60">
        <f>DT!G153-INT(DT!G153)</f>
        <v>0.54180555555649335</v>
      </c>
      <c r="J153" s="61">
        <f t="shared" si="2"/>
        <v>0.33333333333333331</v>
      </c>
      <c r="K153" s="58" t="str" cm="1">
        <f t="array" ref="K153">_xlfn.IFS(E153&lt;=2, "Negative", E153=3, "Neutral", E153&gt;=4, "Positive")</f>
        <v>Negative</v>
      </c>
      <c r="L153" s="62" t="str">
        <f>'F_ REVIEWS'!$G153&amp; "|" &amp; 'F_ REVIEWS'!$H153 &amp; "|" &amp; 'F_ REVIEWS'!$I153</f>
        <v>195.102.234.38|45373|0.541805555556493</v>
      </c>
    </row>
    <row r="154" spans="1:12" x14ac:dyDescent="0.2">
      <c r="A154" s="58">
        <v>20152</v>
      </c>
      <c r="B154" s="58" t="s">
        <v>345</v>
      </c>
      <c r="C154" s="59">
        <f>INT(DT!C154)</f>
        <v>45097</v>
      </c>
      <c r="D154" s="60">
        <f>DT!C154-INT(DT!C154)</f>
        <v>0.12422453703766223</v>
      </c>
      <c r="E154" s="58">
        <v>5</v>
      </c>
      <c r="F154" s="58" t="s">
        <v>787</v>
      </c>
      <c r="G154" s="58" t="s">
        <v>2246</v>
      </c>
      <c r="H154" s="59">
        <f>INT(DT!G154)</f>
        <v>45092</v>
      </c>
      <c r="I154" s="60">
        <f>DT!G154-INT(DT!G154)</f>
        <v>0.53173611110833008</v>
      </c>
      <c r="J154" s="61">
        <f t="shared" si="2"/>
        <v>0.7142857142857143</v>
      </c>
      <c r="K154" s="58" t="str" cm="1">
        <f t="array" ref="K154">_xlfn.IFS(E154&lt;=2, "Negative", E154=3, "Neutral", E154&gt;=4, "Positive")</f>
        <v>Positive</v>
      </c>
      <c r="L154" s="62" t="str">
        <f>'F_ REVIEWS'!$G154&amp; "|" &amp; 'F_ REVIEWS'!$H154 &amp; "|" &amp; 'F_ REVIEWS'!$I154</f>
        <v>198.13.61.186|45092|0.53173611110833</v>
      </c>
    </row>
    <row r="155" spans="1:12" x14ac:dyDescent="0.2">
      <c r="A155" s="58">
        <v>20153</v>
      </c>
      <c r="B155" s="58" t="s">
        <v>345</v>
      </c>
      <c r="C155" s="59">
        <f>INT(DT!C155)</f>
        <v>44479</v>
      </c>
      <c r="D155" s="60">
        <f>DT!C155-INT(DT!C155)</f>
        <v>0.93648148148349719</v>
      </c>
      <c r="E155" s="58">
        <v>1</v>
      </c>
      <c r="F155" s="58" t="s">
        <v>640</v>
      </c>
      <c r="G155" s="58" t="s">
        <v>2503</v>
      </c>
      <c r="H155" s="59">
        <f>INT(DT!G155)</f>
        <v>44474</v>
      </c>
      <c r="I155" s="60">
        <f>DT!G155-INT(DT!G155)</f>
        <v>0.41440972222335404</v>
      </c>
      <c r="J155" s="61">
        <f t="shared" si="2"/>
        <v>1</v>
      </c>
      <c r="K155" s="58" t="str" cm="1">
        <f t="array" ref="K155">_xlfn.IFS(E155&lt;=2, "Negative", E155=3, "Neutral", E155&gt;=4, "Positive")</f>
        <v>Negative</v>
      </c>
      <c r="L155" s="62" t="str">
        <f>'F_ REVIEWS'!$G155&amp; "|" &amp; 'F_ REVIEWS'!$H155 &amp; "|" &amp; 'F_ REVIEWS'!$I155</f>
        <v>216.144.37.247|44474|0.414409722223354</v>
      </c>
    </row>
    <row r="156" spans="1:12" x14ac:dyDescent="0.2">
      <c r="A156" s="58">
        <v>20154</v>
      </c>
      <c r="B156" s="58" t="s">
        <v>345</v>
      </c>
      <c r="C156" s="59">
        <f>INT(DT!C156)</f>
        <v>45051</v>
      </c>
      <c r="D156" s="60">
        <f>DT!C156-INT(DT!C156)</f>
        <v>6.4155092593864538E-2</v>
      </c>
      <c r="E156" s="58">
        <v>5</v>
      </c>
      <c r="F156" s="58" t="s">
        <v>902</v>
      </c>
      <c r="G156" s="58" t="s">
        <v>1465</v>
      </c>
      <c r="H156" s="59">
        <f>INT(DT!G156)</f>
        <v>45045</v>
      </c>
      <c r="I156" s="60">
        <f>DT!G156-INT(DT!G156)</f>
        <v>0.64273148147913162</v>
      </c>
      <c r="J156" s="61">
        <f t="shared" si="2"/>
        <v>1.6666666666666667</v>
      </c>
      <c r="K156" s="58" t="str" cm="1">
        <f t="array" ref="K156">_xlfn.IFS(E156&lt;=2, "Negative", E156=3, "Neutral", E156&gt;=4, "Positive")</f>
        <v>Positive</v>
      </c>
      <c r="L156" s="62" t="str">
        <f>'F_ REVIEWS'!$G156&amp; "|" &amp; 'F_ REVIEWS'!$H156 &amp; "|" &amp; 'F_ REVIEWS'!$I156</f>
        <v>138.21.157.194|45045|0.642731481479132</v>
      </c>
    </row>
    <row r="157" spans="1:12" x14ac:dyDescent="0.2">
      <c r="A157" s="58">
        <v>20155</v>
      </c>
      <c r="B157" s="58" t="s">
        <v>227</v>
      </c>
      <c r="C157" s="59">
        <f>INT(DT!C157)</f>
        <v>44864</v>
      </c>
      <c r="D157" s="60">
        <f>DT!C157-INT(DT!C157)</f>
        <v>0.46010416666831588</v>
      </c>
      <c r="E157" s="58">
        <v>5</v>
      </c>
      <c r="F157" s="58" t="s">
        <v>648</v>
      </c>
      <c r="G157" s="58" t="s">
        <v>3896</v>
      </c>
      <c r="H157" s="59">
        <f>INT(DT!G157)</f>
        <v>44859</v>
      </c>
      <c r="I157" s="60">
        <f>DT!G157-INT(DT!G157)</f>
        <v>0.87435185185313458</v>
      </c>
      <c r="J157" s="61">
        <f t="shared" si="2"/>
        <v>0.45454545454545453</v>
      </c>
      <c r="K157" s="58" t="str" cm="1">
        <f t="array" ref="K157">_xlfn.IFS(E157&lt;=2, "Negative", E157=3, "Neutral", E157&gt;=4, "Positive")</f>
        <v>Positive</v>
      </c>
      <c r="L157" s="62" t="str">
        <f>'F_ REVIEWS'!$G157&amp; "|" &amp; 'F_ REVIEWS'!$H157 &amp; "|" &amp; 'F_ REVIEWS'!$I157</f>
        <v>8.48.204.7|44859|0.874351851853135</v>
      </c>
    </row>
    <row r="158" spans="1:12" x14ac:dyDescent="0.2">
      <c r="A158" s="58">
        <v>20156</v>
      </c>
      <c r="B158" s="58" t="s">
        <v>227</v>
      </c>
      <c r="C158" s="59">
        <f>INT(DT!C158)</f>
        <v>44789</v>
      </c>
      <c r="D158" s="60">
        <f>DT!C158-INT(DT!C158)</f>
        <v>0.39665509259793907</v>
      </c>
      <c r="E158" s="58">
        <v>1</v>
      </c>
      <c r="F158" s="58" t="s">
        <v>863</v>
      </c>
      <c r="G158" s="58" t="s">
        <v>2455</v>
      </c>
      <c r="H158" s="59">
        <f>INT(DT!G158)</f>
        <v>44786</v>
      </c>
      <c r="I158" s="60">
        <f>DT!G158-INT(DT!G158)</f>
        <v>0.87267361111298669</v>
      </c>
      <c r="J158" s="61">
        <f t="shared" si="2"/>
        <v>0.25</v>
      </c>
      <c r="K158" s="58" t="str" cm="1">
        <f t="array" ref="K158">_xlfn.IFS(E158&lt;=2, "Negative", E158=3, "Neutral", E158&gt;=4, "Positive")</f>
        <v>Negative</v>
      </c>
      <c r="L158" s="62" t="str">
        <f>'F_ REVIEWS'!$G158&amp; "|" &amp; 'F_ REVIEWS'!$H158 &amp; "|" &amp; 'F_ REVIEWS'!$I158</f>
        <v>211.69.150.41|44786|0.872673611112987</v>
      </c>
    </row>
    <row r="159" spans="1:12" x14ac:dyDescent="0.2">
      <c r="A159" s="58">
        <v>20157</v>
      </c>
      <c r="B159" s="58" t="s">
        <v>227</v>
      </c>
      <c r="C159" s="59">
        <f>INT(DT!C159)</f>
        <v>44323</v>
      </c>
      <c r="D159" s="60">
        <f>DT!C159-INT(DT!C159)</f>
        <v>0.52605324073374504</v>
      </c>
      <c r="E159" s="58">
        <v>3</v>
      </c>
      <c r="F159" s="58" t="s">
        <v>762</v>
      </c>
      <c r="G159" s="58" t="s">
        <v>2999</v>
      </c>
      <c r="H159" s="59">
        <f>INT(DT!G159)</f>
        <v>44317</v>
      </c>
      <c r="I159" s="60">
        <f>DT!G159-INT(DT!G159)</f>
        <v>0.93266203702660277</v>
      </c>
      <c r="J159" s="61">
        <f t="shared" si="2"/>
        <v>0.375</v>
      </c>
      <c r="K159" s="58" t="str" cm="1">
        <f t="array" ref="K159">_xlfn.IFS(E159&lt;=2, "Negative", E159=3, "Neutral", E159&gt;=4, "Positive")</f>
        <v>Neutral</v>
      </c>
      <c r="L159" s="62" t="str">
        <f>'F_ REVIEWS'!$G159&amp; "|" &amp; 'F_ REVIEWS'!$H159 &amp; "|" &amp; 'F_ REVIEWS'!$I159</f>
        <v>249.33.116.138|44317|0.932662037026603</v>
      </c>
    </row>
    <row r="160" spans="1:12" x14ac:dyDescent="0.2">
      <c r="A160" s="58">
        <v>20158</v>
      </c>
      <c r="B160" s="58" t="s">
        <v>227</v>
      </c>
      <c r="C160" s="59">
        <f>INT(DT!C160)</f>
        <v>45214</v>
      </c>
      <c r="D160" s="60">
        <f>DT!C160-INT(DT!C160)</f>
        <v>0.42104166666103993</v>
      </c>
      <c r="E160" s="58">
        <v>4</v>
      </c>
      <c r="F160" s="58" t="s">
        <v>667</v>
      </c>
      <c r="G160" s="58" t="s">
        <v>2624</v>
      </c>
      <c r="H160" s="59">
        <f>INT(DT!G160)</f>
        <v>45210</v>
      </c>
      <c r="I160" s="60">
        <f>DT!G160-INT(DT!G160)</f>
        <v>0.84738425925752381</v>
      </c>
      <c r="J160" s="61">
        <f t="shared" si="2"/>
        <v>1.3333333333333333</v>
      </c>
      <c r="K160" s="58" t="str" cm="1">
        <f t="array" ref="K160">_xlfn.IFS(E160&lt;=2, "Negative", E160=3, "Neutral", E160&gt;=4, "Positive")</f>
        <v>Positive</v>
      </c>
      <c r="L160" s="62" t="str">
        <f>'F_ REVIEWS'!$G160&amp; "|" &amp; 'F_ REVIEWS'!$H160 &amp; "|" &amp; 'F_ REVIEWS'!$I160</f>
        <v>224.10.203.77|45210|0.847384259257524</v>
      </c>
    </row>
    <row r="161" spans="1:12" x14ac:dyDescent="0.2">
      <c r="A161" s="58">
        <v>20159</v>
      </c>
      <c r="B161" s="58" t="s">
        <v>227</v>
      </c>
      <c r="C161" s="59">
        <f>INT(DT!C161)</f>
        <v>43820</v>
      </c>
      <c r="D161" s="60">
        <f>DT!C161-INT(DT!C161)</f>
        <v>0.79521990740613546</v>
      </c>
      <c r="E161" s="58">
        <v>3</v>
      </c>
      <c r="F161" s="58" t="s">
        <v>866</v>
      </c>
      <c r="G161" s="58" t="s">
        <v>2605</v>
      </c>
      <c r="H161" s="59">
        <f>INT(DT!G161)</f>
        <v>43816</v>
      </c>
      <c r="I161" s="60">
        <f>DT!G161-INT(DT!G161)</f>
        <v>0.15988425925752381</v>
      </c>
      <c r="J161" s="61">
        <f t="shared" si="2"/>
        <v>1</v>
      </c>
      <c r="K161" s="58" t="str" cm="1">
        <f t="array" ref="K161">_xlfn.IFS(E161&lt;=2, "Negative", E161=3, "Neutral", E161&gt;=4, "Positive")</f>
        <v>Neutral</v>
      </c>
      <c r="L161" s="62" t="str">
        <f>'F_ REVIEWS'!$G161&amp; "|" &amp; 'F_ REVIEWS'!$H161 &amp; "|" &amp; 'F_ REVIEWS'!$I161</f>
        <v>223.149.32.86|43816|0.159884259257524</v>
      </c>
    </row>
    <row r="162" spans="1:12" x14ac:dyDescent="0.2">
      <c r="A162" s="58">
        <v>20160</v>
      </c>
      <c r="B162" s="58" t="s">
        <v>227</v>
      </c>
      <c r="C162" s="59">
        <f>INT(DT!C162)</f>
        <v>44790</v>
      </c>
      <c r="D162" s="60">
        <f>DT!C162-INT(DT!C162)</f>
        <v>0.3740393518601195</v>
      </c>
      <c r="E162" s="58">
        <v>5</v>
      </c>
      <c r="F162" s="58" t="s">
        <v>645</v>
      </c>
      <c r="G162" s="58" t="s">
        <v>2455</v>
      </c>
      <c r="H162" s="59">
        <f>INT(DT!G162)</f>
        <v>44786</v>
      </c>
      <c r="I162" s="60">
        <f>DT!G162-INT(DT!G162)</f>
        <v>0.87267361111298669</v>
      </c>
      <c r="J162" s="61">
        <f t="shared" si="2"/>
        <v>0.38461538461538464</v>
      </c>
      <c r="K162" s="58" t="str" cm="1">
        <f t="array" ref="K162">_xlfn.IFS(E162&lt;=2, "Negative", E162=3, "Neutral", E162&gt;=4, "Positive")</f>
        <v>Positive</v>
      </c>
      <c r="L162" s="62" t="str">
        <f>'F_ REVIEWS'!$G162&amp; "|" &amp; 'F_ REVIEWS'!$H162 &amp; "|" &amp; 'F_ REVIEWS'!$I162</f>
        <v>211.69.150.41|44786|0.872673611112987</v>
      </c>
    </row>
    <row r="163" spans="1:12" x14ac:dyDescent="0.2">
      <c r="A163" s="58">
        <v>20161</v>
      </c>
      <c r="B163" s="58" t="s">
        <v>227</v>
      </c>
      <c r="C163" s="59">
        <f>INT(DT!C163)</f>
        <v>44791</v>
      </c>
      <c r="D163" s="60">
        <f>DT!C163-INT(DT!C163)</f>
        <v>0.46364583333343035</v>
      </c>
      <c r="E163" s="58">
        <v>4</v>
      </c>
      <c r="F163" s="58" t="s">
        <v>723</v>
      </c>
      <c r="G163" s="58" t="s">
        <v>2455</v>
      </c>
      <c r="H163" s="59">
        <f>INT(DT!G163)</f>
        <v>44786</v>
      </c>
      <c r="I163" s="60">
        <f>DT!G163-INT(DT!G163)</f>
        <v>0.87267361111298669</v>
      </c>
      <c r="J163" s="61">
        <f t="shared" si="2"/>
        <v>0.66666666666666663</v>
      </c>
      <c r="K163" s="58" t="str" cm="1">
        <f t="array" ref="K163">_xlfn.IFS(E163&lt;=2, "Negative", E163=3, "Neutral", E163&gt;=4, "Positive")</f>
        <v>Positive</v>
      </c>
      <c r="L163" s="62" t="str">
        <f>'F_ REVIEWS'!$G163&amp; "|" &amp; 'F_ REVIEWS'!$H163 &amp; "|" &amp; 'F_ REVIEWS'!$I163</f>
        <v>211.69.150.41|44786|0.872673611112987</v>
      </c>
    </row>
    <row r="164" spans="1:12" x14ac:dyDescent="0.2">
      <c r="A164" s="58">
        <v>20162</v>
      </c>
      <c r="B164" s="58" t="s">
        <v>227</v>
      </c>
      <c r="C164" s="59">
        <f>INT(DT!C164)</f>
        <v>45085</v>
      </c>
      <c r="D164" s="60">
        <f>DT!C164-INT(DT!C164)</f>
        <v>0.7801157407448045</v>
      </c>
      <c r="E164" s="58">
        <v>1</v>
      </c>
      <c r="F164" s="58" t="s">
        <v>612</v>
      </c>
      <c r="G164" s="58" t="s">
        <v>2649</v>
      </c>
      <c r="H164" s="59">
        <f>INT(DT!G164)</f>
        <v>45081</v>
      </c>
      <c r="I164" s="60">
        <f>DT!G164-INT(DT!G164)</f>
        <v>0.44667824073985685</v>
      </c>
      <c r="J164" s="61">
        <f t="shared" si="2"/>
        <v>9.0909090909090912E-2</v>
      </c>
      <c r="K164" s="58" t="str" cm="1">
        <f t="array" ref="K164">_xlfn.IFS(E164&lt;=2, "Negative", E164=3, "Neutral", E164&gt;=4, "Positive")</f>
        <v>Negative</v>
      </c>
      <c r="L164" s="62" t="str">
        <f>'F_ REVIEWS'!$G164&amp; "|" &amp; 'F_ REVIEWS'!$H164 &amp; "|" &amp; 'F_ REVIEWS'!$I164</f>
        <v>225.68.61.51|45081|0.446678240739857</v>
      </c>
    </row>
    <row r="165" spans="1:12" x14ac:dyDescent="0.2">
      <c r="A165" s="58">
        <v>20163</v>
      </c>
      <c r="B165" s="58" t="s">
        <v>227</v>
      </c>
      <c r="C165" s="59">
        <f>INT(DT!C165)</f>
        <v>43819</v>
      </c>
      <c r="D165" s="60">
        <f>DT!C165-INT(DT!C165)</f>
        <v>0.67826388888352085</v>
      </c>
      <c r="E165" s="58">
        <v>3</v>
      </c>
      <c r="F165" s="58" t="s">
        <v>622</v>
      </c>
      <c r="G165" s="58" t="s">
        <v>2605</v>
      </c>
      <c r="H165" s="59">
        <f>INT(DT!G165)</f>
        <v>43816</v>
      </c>
      <c r="I165" s="60">
        <f>DT!G165-INT(DT!G165)</f>
        <v>0.15988425925752381</v>
      </c>
      <c r="J165" s="61">
        <f t="shared" si="2"/>
        <v>0.375</v>
      </c>
      <c r="K165" s="58" t="str" cm="1">
        <f t="array" ref="K165">_xlfn.IFS(E165&lt;=2, "Negative", E165=3, "Neutral", E165&gt;=4, "Positive")</f>
        <v>Neutral</v>
      </c>
      <c r="L165" s="62" t="str">
        <f>'F_ REVIEWS'!$G165&amp; "|" &amp; 'F_ REVIEWS'!$H165 &amp; "|" &amp; 'F_ REVIEWS'!$I165</f>
        <v>223.149.32.86|43816|0.159884259257524</v>
      </c>
    </row>
    <row r="166" spans="1:12" x14ac:dyDescent="0.2">
      <c r="A166" s="58">
        <v>20164</v>
      </c>
      <c r="B166" s="58" t="s">
        <v>325</v>
      </c>
      <c r="C166" s="59">
        <f>INT(DT!C166)</f>
        <v>44605</v>
      </c>
      <c r="D166" s="60">
        <f>DT!C166-INT(DT!C166)</f>
        <v>7.2743055556202307E-2</v>
      </c>
      <c r="E166" s="58">
        <v>3</v>
      </c>
      <c r="F166" s="58" t="s">
        <v>719</v>
      </c>
      <c r="G166" s="58" t="s">
        <v>2542</v>
      </c>
      <c r="H166" s="59">
        <f>INT(DT!G166)</f>
        <v>44599</v>
      </c>
      <c r="I166" s="60">
        <f>DT!G166-INT(DT!G166)</f>
        <v>0.4258680555576575</v>
      </c>
      <c r="J166" s="61">
        <f t="shared" si="2"/>
        <v>0.27272727272727271</v>
      </c>
      <c r="K166" s="58" t="str" cm="1">
        <f t="array" ref="K166">_xlfn.IFS(E166&lt;=2, "Negative", E166=3, "Neutral", E166&gt;=4, "Positive")</f>
        <v>Neutral</v>
      </c>
      <c r="L166" s="62" t="str">
        <f>'F_ REVIEWS'!$G166&amp; "|" &amp; 'F_ REVIEWS'!$H166 &amp; "|" &amp; 'F_ REVIEWS'!$I166</f>
        <v>219.154.6.178|44599|0.425868055557657</v>
      </c>
    </row>
    <row r="167" spans="1:12" x14ac:dyDescent="0.2">
      <c r="A167" s="58">
        <v>20165</v>
      </c>
      <c r="B167" s="58" t="s">
        <v>325</v>
      </c>
      <c r="C167" s="59">
        <f>INT(DT!C167)</f>
        <v>45081</v>
      </c>
      <c r="D167" s="60">
        <f>DT!C167-INT(DT!C167)</f>
        <v>0.13043981482769595</v>
      </c>
      <c r="E167" s="58">
        <v>5</v>
      </c>
      <c r="F167" s="58" t="s">
        <v>807</v>
      </c>
      <c r="G167" s="58" t="s">
        <v>1028</v>
      </c>
      <c r="H167" s="59">
        <f>INT(DT!G167)</f>
        <v>45078</v>
      </c>
      <c r="I167" s="60">
        <f>DT!G167-INT(DT!G167)</f>
        <v>0.59796296297281515</v>
      </c>
      <c r="J167" s="61">
        <f t="shared" si="2"/>
        <v>0.35714285714285715</v>
      </c>
      <c r="K167" s="58" t="str" cm="1">
        <f t="array" ref="K167">_xlfn.IFS(E167&lt;=2, "Negative", E167=3, "Neutral", E167&gt;=4, "Positive")</f>
        <v>Positive</v>
      </c>
      <c r="L167" s="62" t="str">
        <f>'F_ REVIEWS'!$G167&amp; "|" &amp; 'F_ REVIEWS'!$H167 &amp; "|" &amp; 'F_ REVIEWS'!$I167</f>
        <v>107.253.12.242|45078|0.597962962972815</v>
      </c>
    </row>
    <row r="168" spans="1:12" x14ac:dyDescent="0.2">
      <c r="A168" s="58">
        <v>20166</v>
      </c>
      <c r="B168" s="58" t="s">
        <v>325</v>
      </c>
      <c r="C168" s="59">
        <f>INT(DT!C168)</f>
        <v>44803</v>
      </c>
      <c r="D168" s="60">
        <f>DT!C168-INT(DT!C168)</f>
        <v>0.82984953703999054</v>
      </c>
      <c r="E168" s="58">
        <v>5</v>
      </c>
      <c r="F168" s="58" t="s">
        <v>799</v>
      </c>
      <c r="G168" s="58" t="s">
        <v>1290</v>
      </c>
      <c r="H168" s="59">
        <f>INT(DT!G168)</f>
        <v>44801</v>
      </c>
      <c r="I168" s="60">
        <f>DT!G168-INT(DT!G168)</f>
        <v>0.25436342592729488</v>
      </c>
      <c r="J168" s="61">
        <f t="shared" si="2"/>
        <v>0.7142857142857143</v>
      </c>
      <c r="K168" s="58" t="str" cm="1">
        <f t="array" ref="K168">_xlfn.IFS(E168&lt;=2, "Negative", E168=3, "Neutral", E168&gt;=4, "Positive")</f>
        <v>Positive</v>
      </c>
      <c r="L168" s="62" t="str">
        <f>'F_ REVIEWS'!$G168&amp; "|" &amp; 'F_ REVIEWS'!$H168 &amp; "|" &amp; 'F_ REVIEWS'!$I168</f>
        <v>126.188.201.193|44801|0.254363425927295</v>
      </c>
    </row>
    <row r="169" spans="1:12" x14ac:dyDescent="0.2">
      <c r="A169" s="58">
        <v>20167</v>
      </c>
      <c r="B169" s="58" t="s">
        <v>325</v>
      </c>
      <c r="C169" s="59">
        <f>INT(DT!C169)</f>
        <v>45457</v>
      </c>
      <c r="D169" s="60">
        <f>DT!C169-INT(DT!C169)</f>
        <v>0.51015046297106892</v>
      </c>
      <c r="E169" s="58">
        <v>2</v>
      </c>
      <c r="F169" s="58" t="s">
        <v>617</v>
      </c>
      <c r="G169" s="58" t="s">
        <v>3364</v>
      </c>
      <c r="H169" s="59">
        <f>INT(DT!G169)</f>
        <v>45452</v>
      </c>
      <c r="I169" s="60">
        <f>DT!G169-INT(DT!G169)</f>
        <v>0.13157407408289146</v>
      </c>
      <c r="J169" s="61">
        <f t="shared" si="2"/>
        <v>0.2</v>
      </c>
      <c r="K169" s="58" t="str" cm="1">
        <f t="array" ref="K169">_xlfn.IFS(E169&lt;=2, "Negative", E169=3, "Neutral", E169&gt;=4, "Positive")</f>
        <v>Negative</v>
      </c>
      <c r="L169" s="62" t="str">
        <f>'F_ REVIEWS'!$G169&amp; "|" &amp; 'F_ REVIEWS'!$H169 &amp; "|" &amp; 'F_ REVIEWS'!$I169</f>
        <v>42.100.182.209|45452|0.131574074082891</v>
      </c>
    </row>
    <row r="170" spans="1:12" x14ac:dyDescent="0.2">
      <c r="A170" s="58">
        <v>20168</v>
      </c>
      <c r="B170" s="58" t="s">
        <v>325</v>
      </c>
      <c r="C170" s="59">
        <f>INT(DT!C170)</f>
        <v>45151</v>
      </c>
      <c r="D170" s="60">
        <f>DT!C170-INT(DT!C170)</f>
        <v>0.88409722222422715</v>
      </c>
      <c r="E170" s="58">
        <v>5</v>
      </c>
      <c r="F170" s="58" t="s">
        <v>770</v>
      </c>
      <c r="G170" s="58" t="s">
        <v>3994</v>
      </c>
      <c r="H170" s="59">
        <f>INT(DT!G170)</f>
        <v>45146</v>
      </c>
      <c r="I170" s="60">
        <f>DT!G170-INT(DT!G170)</f>
        <v>0.43289351851854008</v>
      </c>
      <c r="J170" s="61">
        <f t="shared" si="2"/>
        <v>0.33333333333333331</v>
      </c>
      <c r="K170" s="58" t="str" cm="1">
        <f t="array" ref="K170">_xlfn.IFS(E170&lt;=2, "Negative", E170=3, "Neutral", E170&gt;=4, "Positive")</f>
        <v>Positive</v>
      </c>
      <c r="L170" s="62" t="str">
        <f>'F_ REVIEWS'!$G170&amp; "|" &amp; 'F_ REVIEWS'!$H170 &amp; "|" &amp; 'F_ REVIEWS'!$I170</f>
        <v>85.173.85.210|45146|0.43289351851854</v>
      </c>
    </row>
    <row r="171" spans="1:12" x14ac:dyDescent="0.2">
      <c r="A171" s="58">
        <v>20169</v>
      </c>
      <c r="B171" s="58" t="s">
        <v>325</v>
      </c>
      <c r="C171" s="59">
        <f>INT(DT!C171)</f>
        <v>44832</v>
      </c>
      <c r="D171" s="60">
        <f>DT!C171-INT(DT!C171)</f>
        <v>4.6099537030386273E-2</v>
      </c>
      <c r="E171" s="58">
        <v>3</v>
      </c>
      <c r="F171" s="58" t="s">
        <v>565</v>
      </c>
      <c r="G171" s="58" t="s">
        <v>3448</v>
      </c>
      <c r="H171" s="59">
        <f>INT(DT!G171)</f>
        <v>44829</v>
      </c>
      <c r="I171" s="60">
        <f>DT!G171-INT(DT!G171)</f>
        <v>0.56006944443652174</v>
      </c>
      <c r="J171" s="61">
        <f t="shared" si="2"/>
        <v>0.75</v>
      </c>
      <c r="K171" s="58" t="str" cm="1">
        <f t="array" ref="K171">_xlfn.IFS(E171&lt;=2, "Negative", E171=3, "Neutral", E171&gt;=4, "Positive")</f>
        <v>Neutral</v>
      </c>
      <c r="L171" s="62" t="str">
        <f>'F_ REVIEWS'!$G171&amp; "|" &amp; 'F_ REVIEWS'!$H171 &amp; "|" &amp; 'F_ REVIEWS'!$I171</f>
        <v>47.25.105.175|44829|0.560069444436522</v>
      </c>
    </row>
    <row r="172" spans="1:12" x14ac:dyDescent="0.2">
      <c r="A172" s="58">
        <v>20170</v>
      </c>
      <c r="B172" s="58" t="s">
        <v>325</v>
      </c>
      <c r="C172" s="59">
        <f>INT(DT!C172)</f>
        <v>45515</v>
      </c>
      <c r="D172" s="60">
        <f>DT!C172-INT(DT!C172)</f>
        <v>0.20099537037458504</v>
      </c>
      <c r="E172" s="58">
        <v>5</v>
      </c>
      <c r="F172" s="58" t="s">
        <v>811</v>
      </c>
      <c r="G172" s="58" t="s">
        <v>3026</v>
      </c>
      <c r="H172" s="59">
        <f>INT(DT!G172)</f>
        <v>45512</v>
      </c>
      <c r="I172" s="60">
        <f>DT!G172-INT(DT!G172)</f>
        <v>0.81761574074334931</v>
      </c>
      <c r="J172" s="61">
        <f t="shared" si="2"/>
        <v>0.38461538461538464</v>
      </c>
      <c r="K172" s="58" t="str" cm="1">
        <f t="array" ref="K172">_xlfn.IFS(E172&lt;=2, "Negative", E172=3, "Neutral", E172&gt;=4, "Positive")</f>
        <v>Positive</v>
      </c>
      <c r="L172" s="62" t="str">
        <f>'F_ REVIEWS'!$G172&amp; "|" &amp; 'F_ REVIEWS'!$H172 &amp; "|" &amp; 'F_ REVIEWS'!$I172</f>
        <v>250.57.6.4|45512|0.817615740743349</v>
      </c>
    </row>
    <row r="173" spans="1:12" x14ac:dyDescent="0.2">
      <c r="A173" s="58">
        <v>20171</v>
      </c>
      <c r="B173" s="58" t="s">
        <v>325</v>
      </c>
      <c r="C173" s="59">
        <f>INT(DT!C173)</f>
        <v>45371</v>
      </c>
      <c r="D173" s="60">
        <f>DT!C173-INT(DT!C173)</f>
        <v>0.24120370369928423</v>
      </c>
      <c r="E173" s="58">
        <v>5</v>
      </c>
      <c r="F173" s="58" t="s">
        <v>536</v>
      </c>
      <c r="G173" s="58" t="s">
        <v>3613</v>
      </c>
      <c r="H173" s="59">
        <f>INT(DT!G173)</f>
        <v>45365</v>
      </c>
      <c r="I173" s="60">
        <f>DT!G173-INT(DT!G173)</f>
        <v>0.51179398148087785</v>
      </c>
      <c r="J173" s="61">
        <f t="shared" si="2"/>
        <v>2.5</v>
      </c>
      <c r="K173" s="58" t="str" cm="1">
        <f t="array" ref="K173">_xlfn.IFS(E173&lt;=2, "Negative", E173=3, "Neutral", E173&gt;=4, "Positive")</f>
        <v>Positive</v>
      </c>
      <c r="L173" s="62" t="str">
        <f>'F_ REVIEWS'!$G173&amp; "|" &amp; 'F_ REVIEWS'!$H173 &amp; "|" &amp; 'F_ REVIEWS'!$I173</f>
        <v>6.228.156.131|45365|0.511793981480878</v>
      </c>
    </row>
    <row r="174" spans="1:12" x14ac:dyDescent="0.2">
      <c r="A174" s="58">
        <v>20172</v>
      </c>
      <c r="B174" s="58" t="s">
        <v>325</v>
      </c>
      <c r="C174" s="59">
        <f>INT(DT!C174)</f>
        <v>45518</v>
      </c>
      <c r="D174" s="60">
        <f>DT!C174-INT(DT!C174)</f>
        <v>0.32498842592758592</v>
      </c>
      <c r="E174" s="58">
        <v>2</v>
      </c>
      <c r="F174" s="58" t="s">
        <v>612</v>
      </c>
      <c r="G174" s="58" t="s">
        <v>3026</v>
      </c>
      <c r="H174" s="59">
        <f>INT(DT!G174)</f>
        <v>45512</v>
      </c>
      <c r="I174" s="60">
        <f>DT!G174-INT(DT!G174)</f>
        <v>0.81761574074334931</v>
      </c>
      <c r="J174" s="61">
        <f t="shared" si="2"/>
        <v>0.18181818181818182</v>
      </c>
      <c r="K174" s="58" t="str" cm="1">
        <f t="array" ref="K174">_xlfn.IFS(E174&lt;=2, "Negative", E174=3, "Neutral", E174&gt;=4, "Positive")</f>
        <v>Negative</v>
      </c>
      <c r="L174" s="62" t="str">
        <f>'F_ REVIEWS'!$G174&amp; "|" &amp; 'F_ REVIEWS'!$H174 &amp; "|" &amp; 'F_ REVIEWS'!$I174</f>
        <v>250.57.6.4|45512|0.817615740743349</v>
      </c>
    </row>
    <row r="175" spans="1:12" x14ac:dyDescent="0.2">
      <c r="A175" s="58">
        <v>20173</v>
      </c>
      <c r="B175" s="58" t="s">
        <v>325</v>
      </c>
      <c r="C175" s="59">
        <f>INT(DT!C175)</f>
        <v>45368</v>
      </c>
      <c r="D175" s="60">
        <f>DT!C175-INT(DT!C175)</f>
        <v>1.2604166666278616E-2</v>
      </c>
      <c r="E175" s="58">
        <v>4</v>
      </c>
      <c r="F175" s="58" t="s">
        <v>621</v>
      </c>
      <c r="G175" s="58" t="s">
        <v>3613</v>
      </c>
      <c r="H175" s="59">
        <f>INT(DT!G175)</f>
        <v>45365</v>
      </c>
      <c r="I175" s="60">
        <f>DT!G175-INT(DT!G175)</f>
        <v>0.51179398148087785</v>
      </c>
      <c r="J175" s="61">
        <f t="shared" si="2"/>
        <v>1.3333333333333333</v>
      </c>
      <c r="K175" s="58" t="str" cm="1">
        <f t="array" ref="K175">_xlfn.IFS(E175&lt;=2, "Negative", E175=3, "Neutral", E175&gt;=4, "Positive")</f>
        <v>Positive</v>
      </c>
      <c r="L175" s="62" t="str">
        <f>'F_ REVIEWS'!$G175&amp; "|" &amp; 'F_ REVIEWS'!$H175 &amp; "|" &amp; 'F_ REVIEWS'!$I175</f>
        <v>6.228.156.131|45365|0.511793981480878</v>
      </c>
    </row>
    <row r="176" spans="1:12" x14ac:dyDescent="0.2">
      <c r="A176" s="58">
        <v>20174</v>
      </c>
      <c r="B176" s="58" t="s">
        <v>325</v>
      </c>
      <c r="C176" s="59">
        <f>INT(DT!C176)</f>
        <v>44834</v>
      </c>
      <c r="D176" s="60">
        <f>DT!C176-INT(DT!C176)</f>
        <v>9.876157406688435E-2</v>
      </c>
      <c r="E176" s="58">
        <v>4</v>
      </c>
      <c r="F176" s="58" t="s">
        <v>847</v>
      </c>
      <c r="G176" s="58" t="s">
        <v>3448</v>
      </c>
      <c r="H176" s="59">
        <f>INT(DT!G176)</f>
        <v>44829</v>
      </c>
      <c r="I176" s="60">
        <f>DT!G176-INT(DT!G176)</f>
        <v>0.56006944443652174</v>
      </c>
      <c r="J176" s="61">
        <f t="shared" si="2"/>
        <v>2</v>
      </c>
      <c r="K176" s="58" t="str" cm="1">
        <f t="array" ref="K176">_xlfn.IFS(E176&lt;=2, "Negative", E176=3, "Neutral", E176&gt;=4, "Positive")</f>
        <v>Positive</v>
      </c>
      <c r="L176" s="62" t="str">
        <f>'F_ REVIEWS'!$G176&amp; "|" &amp; 'F_ REVIEWS'!$H176 &amp; "|" &amp; 'F_ REVIEWS'!$I176</f>
        <v>47.25.105.175|44829|0.560069444436522</v>
      </c>
    </row>
    <row r="177" spans="1:12" x14ac:dyDescent="0.2">
      <c r="A177" s="58">
        <v>20175</v>
      </c>
      <c r="B177" s="58" t="s">
        <v>325</v>
      </c>
      <c r="C177" s="59">
        <f>INT(DT!C177)</f>
        <v>44825</v>
      </c>
      <c r="D177" s="60">
        <f>DT!C177-INT(DT!C177)</f>
        <v>0.15177083332673647</v>
      </c>
      <c r="E177" s="58">
        <v>5</v>
      </c>
      <c r="F177" s="58" t="s">
        <v>710</v>
      </c>
      <c r="G177" s="58" t="s">
        <v>2056</v>
      </c>
      <c r="H177" s="59">
        <f>INT(DT!G177)</f>
        <v>44821</v>
      </c>
      <c r="I177" s="60">
        <f>DT!G177-INT(DT!G177)</f>
        <v>0.47369212962803431</v>
      </c>
      <c r="J177" s="61">
        <f t="shared" si="2"/>
        <v>0.33333333333333331</v>
      </c>
      <c r="K177" s="58" t="str" cm="1">
        <f t="array" ref="K177">_xlfn.IFS(E177&lt;=2, "Negative", E177=3, "Neutral", E177&gt;=4, "Positive")</f>
        <v>Positive</v>
      </c>
      <c r="L177" s="62" t="str">
        <f>'F_ REVIEWS'!$G177&amp; "|" &amp; 'F_ REVIEWS'!$H177 &amp; "|" &amp; 'F_ REVIEWS'!$I177</f>
        <v>182.219.24.125|44821|0.473692129628034</v>
      </c>
    </row>
    <row r="178" spans="1:12" x14ac:dyDescent="0.2">
      <c r="A178" s="58">
        <v>20176</v>
      </c>
      <c r="B178" s="58" t="s">
        <v>357</v>
      </c>
      <c r="C178" s="59">
        <f>INT(DT!C178)</f>
        <v>45152</v>
      </c>
      <c r="D178" s="60">
        <f>DT!C178-INT(DT!C178)</f>
        <v>0.33175925925024785</v>
      </c>
      <c r="E178" s="58">
        <v>2</v>
      </c>
      <c r="F178" s="58" t="s">
        <v>828</v>
      </c>
      <c r="G178" s="58" t="s">
        <v>2424</v>
      </c>
      <c r="H178" s="59">
        <f>INT(DT!G178)</f>
        <v>45149</v>
      </c>
      <c r="I178" s="60">
        <f>DT!G178-INT(DT!G178)</f>
        <v>0.70771990739740431</v>
      </c>
      <c r="J178" s="61">
        <f t="shared" si="2"/>
        <v>2</v>
      </c>
      <c r="K178" s="58" t="str" cm="1">
        <f t="array" ref="K178">_xlfn.IFS(E178&lt;=2, "Negative", E178=3, "Neutral", E178&gt;=4, "Positive")</f>
        <v>Negative</v>
      </c>
      <c r="L178" s="62" t="str">
        <f>'F_ REVIEWS'!$G178&amp; "|" &amp; 'F_ REVIEWS'!$H178 &amp; "|" &amp; 'F_ REVIEWS'!$I178</f>
        <v>21.220.130.107|45149|0.707719907397404</v>
      </c>
    </row>
    <row r="179" spans="1:12" x14ac:dyDescent="0.2">
      <c r="A179" s="58">
        <v>20177</v>
      </c>
      <c r="B179" s="58" t="s">
        <v>357</v>
      </c>
      <c r="C179" s="59">
        <f>INT(DT!C179)</f>
        <v>44707</v>
      </c>
      <c r="D179" s="60">
        <f>DT!C179-INT(DT!C179)</f>
        <v>0.20759259259648388</v>
      </c>
      <c r="E179" s="58">
        <v>5</v>
      </c>
      <c r="F179" s="58" t="s">
        <v>885</v>
      </c>
      <c r="G179" s="58" t="s">
        <v>1070</v>
      </c>
      <c r="H179" s="59">
        <f>INT(DT!G179)</f>
        <v>44701</v>
      </c>
      <c r="I179" s="60">
        <f>DT!G179-INT(DT!G179)</f>
        <v>0.510324074071832</v>
      </c>
      <c r="J179" s="61">
        <f t="shared" si="2"/>
        <v>1.25</v>
      </c>
      <c r="K179" s="58" t="str" cm="1">
        <f t="array" ref="K179">_xlfn.IFS(E179&lt;=2, "Negative", E179=3, "Neutral", E179&gt;=4, "Positive")</f>
        <v>Positive</v>
      </c>
      <c r="L179" s="62" t="str">
        <f>'F_ REVIEWS'!$G179&amp; "|" &amp; 'F_ REVIEWS'!$H179 &amp; "|" &amp; 'F_ REVIEWS'!$I179</f>
        <v>11.22.157.133|44701|0.510324074071832</v>
      </c>
    </row>
    <row r="180" spans="1:12" x14ac:dyDescent="0.2">
      <c r="A180" s="58">
        <v>20178</v>
      </c>
      <c r="B180" s="58" t="s">
        <v>357</v>
      </c>
      <c r="C180" s="59">
        <f>INT(DT!C180)</f>
        <v>44323</v>
      </c>
      <c r="D180" s="60">
        <f>DT!C180-INT(DT!C180)</f>
        <v>0.98619212962512393</v>
      </c>
      <c r="E180" s="58">
        <v>5</v>
      </c>
      <c r="F180" s="58" t="s">
        <v>747</v>
      </c>
      <c r="G180" s="58" t="s">
        <v>3758</v>
      </c>
      <c r="H180" s="59">
        <f>INT(DT!G180)</f>
        <v>44319</v>
      </c>
      <c r="I180" s="60">
        <f>DT!G180-INT(DT!G180)</f>
        <v>0.4517129629603005</v>
      </c>
      <c r="J180" s="61">
        <f t="shared" si="2"/>
        <v>1.25</v>
      </c>
      <c r="K180" s="58" t="str" cm="1">
        <f t="array" ref="K180">_xlfn.IFS(E180&lt;=2, "Negative", E180=3, "Neutral", E180&gt;=4, "Positive")</f>
        <v>Positive</v>
      </c>
      <c r="L180" s="62" t="str">
        <f>'F_ REVIEWS'!$G180&amp; "|" &amp; 'F_ REVIEWS'!$H180 &amp; "|" &amp; 'F_ REVIEWS'!$I180</f>
        <v>7.81.136.82|44319|0.451712962960301</v>
      </c>
    </row>
    <row r="181" spans="1:12" x14ac:dyDescent="0.2">
      <c r="A181" s="58">
        <v>20179</v>
      </c>
      <c r="B181" s="58" t="s">
        <v>357</v>
      </c>
      <c r="C181" s="59">
        <f>INT(DT!C181)</f>
        <v>44707</v>
      </c>
      <c r="D181" s="60">
        <f>DT!C181-INT(DT!C181)</f>
        <v>8.8831018510973081E-2</v>
      </c>
      <c r="E181" s="58">
        <v>3</v>
      </c>
      <c r="F181" s="58" t="s">
        <v>710</v>
      </c>
      <c r="G181" s="58" t="s">
        <v>1070</v>
      </c>
      <c r="H181" s="59">
        <f>INT(DT!G181)</f>
        <v>44701</v>
      </c>
      <c r="I181" s="60">
        <f>DT!G181-INT(DT!G181)</f>
        <v>0.510324074071832</v>
      </c>
      <c r="J181" s="61">
        <f t="shared" si="2"/>
        <v>0.2</v>
      </c>
      <c r="K181" s="58" t="str" cm="1">
        <f t="array" ref="K181">_xlfn.IFS(E181&lt;=2, "Negative", E181=3, "Neutral", E181&gt;=4, "Positive")</f>
        <v>Neutral</v>
      </c>
      <c r="L181" s="62" t="str">
        <f>'F_ REVIEWS'!$G181&amp; "|" &amp; 'F_ REVIEWS'!$H181 &amp; "|" &amp; 'F_ REVIEWS'!$I181</f>
        <v>11.22.157.133|44701|0.510324074071832</v>
      </c>
    </row>
    <row r="182" spans="1:12" x14ac:dyDescent="0.2">
      <c r="A182" s="58">
        <v>20180</v>
      </c>
      <c r="B182" s="58" t="s">
        <v>357</v>
      </c>
      <c r="C182" s="59">
        <f>INT(DT!C182)</f>
        <v>45155</v>
      </c>
      <c r="D182" s="60">
        <f>DT!C182-INT(DT!C182)</f>
        <v>0.32612268517550547</v>
      </c>
      <c r="E182" s="58">
        <v>2</v>
      </c>
      <c r="F182" s="58" t="s">
        <v>656</v>
      </c>
      <c r="G182" s="58" t="s">
        <v>2424</v>
      </c>
      <c r="H182" s="59">
        <f>INT(DT!G182)</f>
        <v>45149</v>
      </c>
      <c r="I182" s="60">
        <f>DT!G182-INT(DT!G182)</f>
        <v>0.70771990739740431</v>
      </c>
      <c r="J182" s="61">
        <f t="shared" si="2"/>
        <v>0.25</v>
      </c>
      <c r="K182" s="58" t="str" cm="1">
        <f t="array" ref="K182">_xlfn.IFS(E182&lt;=2, "Negative", E182=3, "Neutral", E182&gt;=4, "Positive")</f>
        <v>Negative</v>
      </c>
      <c r="L182" s="62" t="str">
        <f>'F_ REVIEWS'!$G182&amp; "|" &amp; 'F_ REVIEWS'!$H182 &amp; "|" &amp; 'F_ REVIEWS'!$I182</f>
        <v>21.220.130.107|45149|0.707719907397404</v>
      </c>
    </row>
    <row r="183" spans="1:12" x14ac:dyDescent="0.2">
      <c r="A183" s="58">
        <v>20181</v>
      </c>
      <c r="B183" s="58" t="s">
        <v>429</v>
      </c>
      <c r="C183" s="59">
        <f>INT(DT!C183)</f>
        <v>43654</v>
      </c>
      <c r="D183" s="60">
        <f>DT!C183-INT(DT!C183)</f>
        <v>0.88324074073898373</v>
      </c>
      <c r="E183" s="58">
        <v>4</v>
      </c>
      <c r="F183" s="58" t="s">
        <v>725</v>
      </c>
      <c r="G183" s="58" t="s">
        <v>1947</v>
      </c>
      <c r="H183" s="59">
        <f>INT(DT!G183)</f>
        <v>43649</v>
      </c>
      <c r="I183" s="60">
        <f>DT!G183-INT(DT!G183)</f>
        <v>0.1992361111115315</v>
      </c>
      <c r="J183" s="61">
        <f t="shared" si="2"/>
        <v>1</v>
      </c>
      <c r="K183" s="58" t="str" cm="1">
        <f t="array" ref="K183">_xlfn.IFS(E183&lt;=2, "Negative", E183=3, "Neutral", E183&gt;=4, "Positive")</f>
        <v>Positive</v>
      </c>
      <c r="L183" s="62" t="str">
        <f>'F_ REVIEWS'!$G183&amp; "|" &amp; 'F_ REVIEWS'!$H183 &amp; "|" &amp; 'F_ REVIEWS'!$I183</f>
        <v>174.124.148.159|43649|0.199236111111531</v>
      </c>
    </row>
    <row r="184" spans="1:12" x14ac:dyDescent="0.2">
      <c r="A184" s="58">
        <v>20182</v>
      </c>
      <c r="B184" s="58" t="s">
        <v>429</v>
      </c>
      <c r="C184" s="59">
        <f>INT(DT!C184)</f>
        <v>44939</v>
      </c>
      <c r="D184" s="60">
        <f>DT!C184-INT(DT!C184)</f>
        <v>0.98372685186041053</v>
      </c>
      <c r="E184" s="58">
        <v>4</v>
      </c>
      <c r="F184" s="58" t="s">
        <v>811</v>
      </c>
      <c r="G184" s="58" t="s">
        <v>3421</v>
      </c>
      <c r="H184" s="59">
        <f>INT(DT!G184)</f>
        <v>44936</v>
      </c>
      <c r="I184" s="60">
        <f>DT!G184-INT(DT!G184)</f>
        <v>0.41236111111356877</v>
      </c>
      <c r="J184" s="61">
        <f t="shared" si="2"/>
        <v>0.30769230769230771</v>
      </c>
      <c r="K184" s="58" t="str" cm="1">
        <f t="array" ref="K184">_xlfn.IFS(E184&lt;=2, "Negative", E184=3, "Neutral", E184&gt;=4, "Positive")</f>
        <v>Positive</v>
      </c>
      <c r="L184" s="62" t="str">
        <f>'F_ REVIEWS'!$G184&amp; "|" &amp; 'F_ REVIEWS'!$H184 &amp; "|" &amp; 'F_ REVIEWS'!$I184</f>
        <v>46.161.8.69|44936|0.412361111113569</v>
      </c>
    </row>
    <row r="185" spans="1:12" x14ac:dyDescent="0.2">
      <c r="A185" s="58">
        <v>20183</v>
      </c>
      <c r="B185" s="58" t="s">
        <v>429</v>
      </c>
      <c r="C185" s="59">
        <f>INT(DT!C185)</f>
        <v>43454</v>
      </c>
      <c r="D185" s="60">
        <f>DT!C185-INT(DT!C185)</f>
        <v>0.37453703703795327</v>
      </c>
      <c r="E185" s="58">
        <v>3</v>
      </c>
      <c r="F185" s="58" t="s">
        <v>656</v>
      </c>
      <c r="G185" s="58" t="s">
        <v>1930</v>
      </c>
      <c r="H185" s="59">
        <f>INT(DT!G185)</f>
        <v>43449</v>
      </c>
      <c r="I185" s="60">
        <f>DT!G185-INT(DT!G185)</f>
        <v>0.81299768519238569</v>
      </c>
      <c r="J185" s="61">
        <f t="shared" si="2"/>
        <v>0.375</v>
      </c>
      <c r="K185" s="58" t="str" cm="1">
        <f t="array" ref="K185">_xlfn.IFS(E185&lt;=2, "Negative", E185=3, "Neutral", E185&gt;=4, "Positive")</f>
        <v>Neutral</v>
      </c>
      <c r="L185" s="62" t="str">
        <f>'F_ REVIEWS'!$G185&amp; "|" &amp; 'F_ REVIEWS'!$H185 &amp; "|" &amp; 'F_ REVIEWS'!$I185</f>
        <v>172.120.10.134|43449|0.812997685192386</v>
      </c>
    </row>
    <row r="186" spans="1:12" x14ac:dyDescent="0.2">
      <c r="A186" s="58">
        <v>20184</v>
      </c>
      <c r="B186" s="58" t="s">
        <v>429</v>
      </c>
      <c r="C186" s="59">
        <f>INT(DT!C186)</f>
        <v>44338</v>
      </c>
      <c r="D186" s="60">
        <f>DT!C186-INT(DT!C186)</f>
        <v>0.49475694444117835</v>
      </c>
      <c r="E186" s="58">
        <v>2</v>
      </c>
      <c r="F186" s="58" t="s">
        <v>651</v>
      </c>
      <c r="G186" s="58" t="s">
        <v>1887</v>
      </c>
      <c r="H186" s="59">
        <f>INT(DT!G186)</f>
        <v>44334</v>
      </c>
      <c r="I186" s="60">
        <f>DT!G186-INT(DT!G186)</f>
        <v>0.88607638888788642</v>
      </c>
      <c r="J186" s="61">
        <f t="shared" si="2"/>
        <v>0.14285714285714285</v>
      </c>
      <c r="K186" s="58" t="str" cm="1">
        <f t="array" ref="K186">_xlfn.IFS(E186&lt;=2, "Negative", E186=3, "Neutral", E186&gt;=4, "Positive")</f>
        <v>Negative</v>
      </c>
      <c r="L186" s="62" t="str">
        <f>'F_ REVIEWS'!$G186&amp; "|" &amp; 'F_ REVIEWS'!$H186 &amp; "|" &amp; 'F_ REVIEWS'!$I186</f>
        <v>169.6.249.214|44334|0.886076388887886</v>
      </c>
    </row>
    <row r="187" spans="1:12" x14ac:dyDescent="0.2">
      <c r="A187" s="58">
        <v>20185</v>
      </c>
      <c r="B187" s="58" t="s">
        <v>429</v>
      </c>
      <c r="C187" s="59">
        <f>INT(DT!C187)</f>
        <v>44941</v>
      </c>
      <c r="D187" s="60">
        <f>DT!C187-INT(DT!C187)</f>
        <v>2.5219907409336884E-2</v>
      </c>
      <c r="E187" s="58">
        <v>5</v>
      </c>
      <c r="F187" s="58" t="s">
        <v>881</v>
      </c>
      <c r="G187" s="58" t="s">
        <v>3421</v>
      </c>
      <c r="H187" s="59">
        <f>INT(DT!G187)</f>
        <v>44936</v>
      </c>
      <c r="I187" s="60">
        <f>DT!G187-INT(DT!G187)</f>
        <v>0.41236111111356877</v>
      </c>
      <c r="J187" s="61">
        <f t="shared" si="2"/>
        <v>2.5</v>
      </c>
      <c r="K187" s="58" t="str" cm="1">
        <f t="array" ref="K187">_xlfn.IFS(E187&lt;=2, "Negative", E187=3, "Neutral", E187&gt;=4, "Positive")</f>
        <v>Positive</v>
      </c>
      <c r="L187" s="62" t="str">
        <f>'F_ REVIEWS'!$G187&amp; "|" &amp; 'F_ REVIEWS'!$H187 &amp; "|" &amp; 'F_ REVIEWS'!$I187</f>
        <v>46.161.8.69|44936|0.412361111113569</v>
      </c>
    </row>
    <row r="188" spans="1:12" x14ac:dyDescent="0.2">
      <c r="A188" s="58">
        <v>20186</v>
      </c>
      <c r="B188" s="58" t="s">
        <v>429</v>
      </c>
      <c r="C188" s="59">
        <f>INT(DT!C188)</f>
        <v>44637</v>
      </c>
      <c r="D188" s="60">
        <f>DT!C188-INT(DT!C188)</f>
        <v>5.1689814805286005E-2</v>
      </c>
      <c r="E188" s="58">
        <v>1</v>
      </c>
      <c r="F188" s="58" t="s">
        <v>851</v>
      </c>
      <c r="G188" s="58" t="s">
        <v>3734</v>
      </c>
      <c r="H188" s="59">
        <f>INT(DT!G188)</f>
        <v>44633</v>
      </c>
      <c r="I188" s="60">
        <f>DT!G188-INT(DT!G188)</f>
        <v>0.59971064813726116</v>
      </c>
      <c r="J188" s="61">
        <f t="shared" si="2"/>
        <v>0.5</v>
      </c>
      <c r="K188" s="58" t="str" cm="1">
        <f t="array" ref="K188">_xlfn.IFS(E188&lt;=2, "Negative", E188=3, "Neutral", E188&gt;=4, "Positive")</f>
        <v>Negative</v>
      </c>
      <c r="L188" s="62" t="str">
        <f>'F_ REVIEWS'!$G188&amp; "|" &amp; 'F_ REVIEWS'!$H188 &amp; "|" &amp; 'F_ REVIEWS'!$I188</f>
        <v>69.38.69.8|44633|0.599710648137261</v>
      </c>
    </row>
    <row r="189" spans="1:12" x14ac:dyDescent="0.2">
      <c r="A189" s="58">
        <v>20187</v>
      </c>
      <c r="B189" s="58" t="s">
        <v>429</v>
      </c>
      <c r="C189" s="59">
        <f>INT(DT!C189)</f>
        <v>45478</v>
      </c>
      <c r="D189" s="60">
        <f>DT!C189-INT(DT!C189)</f>
        <v>0.21127314814657439</v>
      </c>
      <c r="E189" s="58">
        <v>5</v>
      </c>
      <c r="F189" s="58" t="s">
        <v>745</v>
      </c>
      <c r="G189" s="58" t="s">
        <v>1697</v>
      </c>
      <c r="H189" s="59">
        <f>INT(DT!G189)</f>
        <v>45472</v>
      </c>
      <c r="I189" s="60">
        <f>DT!G189-INT(DT!G189)</f>
        <v>0.57138888889312511</v>
      </c>
      <c r="J189" s="61">
        <f t="shared" si="2"/>
        <v>1.6666666666666667</v>
      </c>
      <c r="K189" s="58" t="str" cm="1">
        <f t="array" ref="K189">_xlfn.IFS(E189&lt;=2, "Negative", E189=3, "Neutral", E189&gt;=4, "Positive")</f>
        <v>Positive</v>
      </c>
      <c r="L189" s="62" t="str">
        <f>'F_ REVIEWS'!$G189&amp; "|" &amp; 'F_ REVIEWS'!$H189 &amp; "|" &amp; 'F_ REVIEWS'!$I189</f>
        <v>155.248.13.4|45472|0.571388888893125</v>
      </c>
    </row>
    <row r="190" spans="1:12" x14ac:dyDescent="0.2">
      <c r="A190" s="58">
        <v>20188</v>
      </c>
      <c r="B190" s="58" t="s">
        <v>429</v>
      </c>
      <c r="C190" s="59">
        <f>INT(DT!C190)</f>
        <v>44317</v>
      </c>
      <c r="D190" s="60">
        <f>DT!C190-INT(DT!C190)</f>
        <v>0.2823958333246992</v>
      </c>
      <c r="E190" s="58">
        <v>2</v>
      </c>
      <c r="F190" s="58" t="s">
        <v>737</v>
      </c>
      <c r="G190" s="58" t="s">
        <v>1093</v>
      </c>
      <c r="H190" s="59">
        <f>INT(DT!G190)</f>
        <v>44314</v>
      </c>
      <c r="I190" s="60">
        <f>DT!G190-INT(DT!G190)</f>
        <v>0.75532407406717539</v>
      </c>
      <c r="J190" s="61">
        <f t="shared" si="2"/>
        <v>0.4</v>
      </c>
      <c r="K190" s="58" t="str" cm="1">
        <f t="array" ref="K190">_xlfn.IFS(E190&lt;=2, "Negative", E190=3, "Neutral", E190&gt;=4, "Positive")</f>
        <v>Negative</v>
      </c>
      <c r="L190" s="62" t="str">
        <f>'F_ REVIEWS'!$G190&amp; "|" &amp; 'F_ REVIEWS'!$H190 &amp; "|" &amp; 'F_ REVIEWS'!$I190</f>
        <v>111.27.207.183|44314|0.755324074067175</v>
      </c>
    </row>
    <row r="191" spans="1:12" x14ac:dyDescent="0.2">
      <c r="A191" s="58">
        <v>20189</v>
      </c>
      <c r="B191" s="58" t="s">
        <v>429</v>
      </c>
      <c r="C191" s="59">
        <f>INT(DT!C191)</f>
        <v>43690</v>
      </c>
      <c r="D191" s="60">
        <f>DT!C191-INT(DT!C191)</f>
        <v>0.58847222221811535</v>
      </c>
      <c r="E191" s="58">
        <v>5</v>
      </c>
      <c r="F191" s="58" t="s">
        <v>594</v>
      </c>
      <c r="G191" s="58" t="s">
        <v>3050</v>
      </c>
      <c r="H191" s="59">
        <f>INT(DT!G191)</f>
        <v>43685</v>
      </c>
      <c r="I191" s="60">
        <f>DT!G191-INT(DT!G191)</f>
        <v>0.93432870369724697</v>
      </c>
      <c r="J191" s="61">
        <f t="shared" si="2"/>
        <v>0.83333333333333337</v>
      </c>
      <c r="K191" s="58" t="str" cm="1">
        <f t="array" ref="K191">_xlfn.IFS(E191&lt;=2, "Negative", E191=3, "Neutral", E191&gt;=4, "Positive")</f>
        <v>Positive</v>
      </c>
      <c r="L191" s="62" t="str">
        <f>'F_ REVIEWS'!$G191&amp; "|" &amp; 'F_ REVIEWS'!$H191 &amp; "|" &amp; 'F_ REVIEWS'!$I191</f>
        <v>253.134.196.68|43685|0.934328703697247</v>
      </c>
    </row>
    <row r="192" spans="1:12" x14ac:dyDescent="0.2">
      <c r="A192" s="58">
        <v>20190</v>
      </c>
      <c r="B192" s="58" t="s">
        <v>429</v>
      </c>
      <c r="C192" s="59">
        <f>INT(DT!C192)</f>
        <v>44792</v>
      </c>
      <c r="D192" s="60">
        <f>DT!C192-INT(DT!C192)</f>
        <v>0.92887731481459923</v>
      </c>
      <c r="E192" s="58">
        <v>2</v>
      </c>
      <c r="F192" s="58" t="s">
        <v>862</v>
      </c>
      <c r="G192" s="58" t="s">
        <v>3361</v>
      </c>
      <c r="H192" s="59">
        <f>INT(DT!G192)</f>
        <v>44789</v>
      </c>
      <c r="I192" s="60">
        <f>DT!G192-INT(DT!G192)</f>
        <v>0.52797453704260988</v>
      </c>
      <c r="J192" s="61">
        <f t="shared" si="2"/>
        <v>0.2857142857142857</v>
      </c>
      <c r="K192" s="58" t="str" cm="1">
        <f t="array" ref="K192">_xlfn.IFS(E192&lt;=2, "Negative", E192=3, "Neutral", E192&gt;=4, "Positive")</f>
        <v>Negative</v>
      </c>
      <c r="L192" s="62" t="str">
        <f>'F_ REVIEWS'!$G192&amp; "|" &amp; 'F_ REVIEWS'!$H192 &amp; "|" &amp; 'F_ REVIEWS'!$I192</f>
        <v>41.73.100.111|44789|0.52797453704261</v>
      </c>
    </row>
    <row r="193" spans="1:12" x14ac:dyDescent="0.2">
      <c r="A193" s="58">
        <v>20191</v>
      </c>
      <c r="B193" s="58" t="s">
        <v>429</v>
      </c>
      <c r="C193" s="59">
        <f>INT(DT!C193)</f>
        <v>43651</v>
      </c>
      <c r="D193" s="60">
        <f>DT!C193-INT(DT!C193)</f>
        <v>0.74151620370685123</v>
      </c>
      <c r="E193" s="58">
        <v>2</v>
      </c>
      <c r="F193" s="58" t="s">
        <v>747</v>
      </c>
      <c r="G193" s="58" t="s">
        <v>1947</v>
      </c>
      <c r="H193" s="59">
        <f>INT(DT!G193)</f>
        <v>43649</v>
      </c>
      <c r="I193" s="60">
        <f>DT!G193-INT(DT!G193)</f>
        <v>0.1992361111115315</v>
      </c>
      <c r="J193" s="61">
        <f t="shared" si="2"/>
        <v>0.5</v>
      </c>
      <c r="K193" s="58" t="str" cm="1">
        <f t="array" ref="K193">_xlfn.IFS(E193&lt;=2, "Negative", E193=3, "Neutral", E193&gt;=4, "Positive")</f>
        <v>Negative</v>
      </c>
      <c r="L193" s="62" t="str">
        <f>'F_ REVIEWS'!$G193&amp; "|" &amp; 'F_ REVIEWS'!$H193 &amp; "|" &amp; 'F_ REVIEWS'!$I193</f>
        <v>174.124.148.159|43649|0.199236111111531</v>
      </c>
    </row>
    <row r="194" spans="1:12" x14ac:dyDescent="0.2">
      <c r="A194" s="58">
        <v>20192</v>
      </c>
      <c r="B194" s="58" t="s">
        <v>429</v>
      </c>
      <c r="C194" s="59">
        <f>INT(DT!C194)</f>
        <v>43889</v>
      </c>
      <c r="D194" s="60">
        <f>DT!C194-INT(DT!C194)</f>
        <v>0.27910879629780538</v>
      </c>
      <c r="E194" s="58">
        <v>2</v>
      </c>
      <c r="F194" s="58" t="s">
        <v>651</v>
      </c>
      <c r="G194" s="58" t="s">
        <v>3707</v>
      </c>
      <c r="H194" s="59">
        <f>INT(DT!G194)</f>
        <v>43884</v>
      </c>
      <c r="I194" s="60">
        <f>DT!G194-INT(DT!G194)</f>
        <v>0.90980324074189411</v>
      </c>
      <c r="J194" s="61">
        <f t="shared" ref="J194:J257" si="3">E194/COUNTIF(F$1:F$1478,F194)</f>
        <v>0.14285714285714285</v>
      </c>
      <c r="K194" s="58" t="str" cm="1">
        <f t="array" ref="K194">_xlfn.IFS(E194&lt;=2, "Negative", E194=3, "Neutral", E194&gt;=4, "Positive")</f>
        <v>Negative</v>
      </c>
      <c r="L194" s="62" t="str">
        <f>'F_ REVIEWS'!$G194&amp; "|" &amp; 'F_ REVIEWS'!$H194 &amp; "|" &amp; 'F_ REVIEWS'!$I194</f>
        <v>68.150.95.5|43884|0.909803240741894</v>
      </c>
    </row>
    <row r="195" spans="1:12" x14ac:dyDescent="0.2">
      <c r="A195" s="58">
        <v>20193</v>
      </c>
      <c r="B195" s="58" t="s">
        <v>429</v>
      </c>
      <c r="C195" s="59">
        <f>INT(DT!C195)</f>
        <v>44638</v>
      </c>
      <c r="D195" s="60">
        <f>DT!C195-INT(DT!C195)</f>
        <v>0.25979166665638331</v>
      </c>
      <c r="E195" s="58">
        <v>5</v>
      </c>
      <c r="F195" s="58" t="s">
        <v>603</v>
      </c>
      <c r="G195" s="58" t="s">
        <v>3734</v>
      </c>
      <c r="H195" s="59">
        <f>INT(DT!G195)</f>
        <v>44633</v>
      </c>
      <c r="I195" s="60">
        <f>DT!G195-INT(DT!G195)</f>
        <v>0.59971064813726116</v>
      </c>
      <c r="J195" s="61">
        <f t="shared" si="3"/>
        <v>1.6666666666666667</v>
      </c>
      <c r="K195" s="58" t="str" cm="1">
        <f t="array" ref="K195">_xlfn.IFS(E195&lt;=2, "Negative", E195=3, "Neutral", E195&gt;=4, "Positive")</f>
        <v>Positive</v>
      </c>
      <c r="L195" s="62" t="str">
        <f>'F_ REVIEWS'!$G195&amp; "|" &amp; 'F_ REVIEWS'!$H195 &amp; "|" &amp; 'F_ REVIEWS'!$I195</f>
        <v>69.38.69.8|44633|0.599710648137261</v>
      </c>
    </row>
    <row r="196" spans="1:12" x14ac:dyDescent="0.2">
      <c r="A196" s="58">
        <v>20194</v>
      </c>
      <c r="B196" s="58" t="s">
        <v>429</v>
      </c>
      <c r="C196" s="59">
        <f>INT(DT!C196)</f>
        <v>43443</v>
      </c>
      <c r="D196" s="60">
        <f>DT!C196-INT(DT!C196)</f>
        <v>0.69670138889341615</v>
      </c>
      <c r="E196" s="58">
        <v>2</v>
      </c>
      <c r="F196" s="58" t="s">
        <v>632</v>
      </c>
      <c r="G196" s="58" t="s">
        <v>2425</v>
      </c>
      <c r="H196" s="59">
        <f>INT(DT!G196)</f>
        <v>43440</v>
      </c>
      <c r="I196" s="60">
        <f>DT!G196-INT(DT!G196)</f>
        <v>0.20646990741079208</v>
      </c>
      <c r="J196" s="61">
        <f t="shared" si="3"/>
        <v>0.66666666666666663</v>
      </c>
      <c r="K196" s="58" t="str" cm="1">
        <f t="array" ref="K196">_xlfn.IFS(E196&lt;=2, "Negative", E196=3, "Neutral", E196&gt;=4, "Positive")</f>
        <v>Negative</v>
      </c>
      <c r="L196" s="62" t="str">
        <f>'F_ REVIEWS'!$G196&amp; "|" &amp; 'F_ REVIEWS'!$H196 &amp; "|" &amp; 'F_ REVIEWS'!$I196</f>
        <v>21.222.70.250|43440|0.206469907410792</v>
      </c>
    </row>
    <row r="197" spans="1:12" x14ac:dyDescent="0.2">
      <c r="A197" s="58">
        <v>20195</v>
      </c>
      <c r="B197" s="58" t="s">
        <v>429</v>
      </c>
      <c r="C197" s="59">
        <f>INT(DT!C197)</f>
        <v>43638</v>
      </c>
      <c r="D197" s="60">
        <f>DT!C197-INT(DT!C197)</f>
        <v>0.20019675925868796</v>
      </c>
      <c r="E197" s="58">
        <v>3</v>
      </c>
      <c r="F197" s="58" t="s">
        <v>540</v>
      </c>
      <c r="G197" s="58" t="s">
        <v>2978</v>
      </c>
      <c r="H197" s="59">
        <f>INT(DT!G197)</f>
        <v>43633</v>
      </c>
      <c r="I197" s="60">
        <f>DT!G197-INT(DT!G197)</f>
        <v>0.70471064814773854</v>
      </c>
      <c r="J197" s="61">
        <f t="shared" si="3"/>
        <v>0.6</v>
      </c>
      <c r="K197" s="58" t="str" cm="1">
        <f t="array" ref="K197">_xlfn.IFS(E197&lt;=2, "Negative", E197=3, "Neutral", E197&gt;=4, "Positive")</f>
        <v>Neutral</v>
      </c>
      <c r="L197" s="62" t="str">
        <f>'F_ REVIEWS'!$G197&amp; "|" &amp; 'F_ REVIEWS'!$H197 &amp; "|" &amp; 'F_ REVIEWS'!$I197</f>
        <v>247.46.94.246|43633|0.704710648147739</v>
      </c>
    </row>
    <row r="198" spans="1:12" x14ac:dyDescent="0.2">
      <c r="A198" s="58">
        <v>20196</v>
      </c>
      <c r="B198" s="58" t="s">
        <v>429</v>
      </c>
      <c r="C198" s="59">
        <f>INT(DT!C198)</f>
        <v>43444</v>
      </c>
      <c r="D198" s="60">
        <f>DT!C198-INT(DT!C198)</f>
        <v>0.76096064815646969</v>
      </c>
      <c r="E198" s="58">
        <v>2</v>
      </c>
      <c r="F198" s="58" t="s">
        <v>633</v>
      </c>
      <c r="G198" s="58" t="s">
        <v>2425</v>
      </c>
      <c r="H198" s="59">
        <f>INT(DT!G198)</f>
        <v>43440</v>
      </c>
      <c r="I198" s="60">
        <f>DT!G198-INT(DT!G198)</f>
        <v>0.20646990741079208</v>
      </c>
      <c r="J198" s="61">
        <f t="shared" si="3"/>
        <v>0.33333333333333331</v>
      </c>
      <c r="K198" s="58" t="str" cm="1">
        <f t="array" ref="K198">_xlfn.IFS(E198&lt;=2, "Negative", E198=3, "Neutral", E198&gt;=4, "Positive")</f>
        <v>Negative</v>
      </c>
      <c r="L198" s="62" t="str">
        <f>'F_ REVIEWS'!$G198&amp; "|" &amp; 'F_ REVIEWS'!$H198 &amp; "|" &amp; 'F_ REVIEWS'!$I198</f>
        <v>21.222.70.250|43440|0.206469907410792</v>
      </c>
    </row>
    <row r="199" spans="1:12" x14ac:dyDescent="0.2">
      <c r="A199" s="58">
        <v>20197</v>
      </c>
      <c r="B199" s="58" t="s">
        <v>429</v>
      </c>
      <c r="C199" s="59">
        <f>INT(DT!C199)</f>
        <v>44319</v>
      </c>
      <c r="D199" s="60">
        <f>DT!C199-INT(DT!C199)</f>
        <v>0.25820601851592073</v>
      </c>
      <c r="E199" s="58">
        <v>2</v>
      </c>
      <c r="F199" s="58" t="s">
        <v>633</v>
      </c>
      <c r="G199" s="58" t="s">
        <v>1093</v>
      </c>
      <c r="H199" s="59">
        <f>INT(DT!G199)</f>
        <v>44314</v>
      </c>
      <c r="I199" s="60">
        <f>DT!G199-INT(DT!G199)</f>
        <v>0.75532407406717539</v>
      </c>
      <c r="J199" s="61">
        <f t="shared" si="3"/>
        <v>0.33333333333333331</v>
      </c>
      <c r="K199" s="58" t="str" cm="1">
        <f t="array" ref="K199">_xlfn.IFS(E199&lt;=2, "Negative", E199=3, "Neutral", E199&gt;=4, "Positive")</f>
        <v>Negative</v>
      </c>
      <c r="L199" s="62" t="str">
        <f>'F_ REVIEWS'!$G199&amp; "|" &amp; 'F_ REVIEWS'!$H199 &amp; "|" &amp; 'F_ REVIEWS'!$I199</f>
        <v>111.27.207.183|44314|0.755324074067175</v>
      </c>
    </row>
    <row r="200" spans="1:12" x14ac:dyDescent="0.2">
      <c r="A200" s="58">
        <v>20198</v>
      </c>
      <c r="B200" s="58" t="s">
        <v>429</v>
      </c>
      <c r="C200" s="59">
        <f>INT(DT!C200)</f>
        <v>43638</v>
      </c>
      <c r="D200" s="60">
        <f>DT!C200-INT(DT!C200)</f>
        <v>0.37048611111094942</v>
      </c>
      <c r="E200" s="58">
        <v>4</v>
      </c>
      <c r="F200" s="58" t="s">
        <v>773</v>
      </c>
      <c r="G200" s="58" t="s">
        <v>2978</v>
      </c>
      <c r="H200" s="59">
        <f>INT(DT!G200)</f>
        <v>43633</v>
      </c>
      <c r="I200" s="60">
        <f>DT!G200-INT(DT!G200)</f>
        <v>0.70471064814773854</v>
      </c>
      <c r="J200" s="61">
        <f t="shared" si="3"/>
        <v>0.36363636363636365</v>
      </c>
      <c r="K200" s="58" t="str" cm="1">
        <f t="array" ref="K200">_xlfn.IFS(E200&lt;=2, "Negative", E200=3, "Neutral", E200&gt;=4, "Positive")</f>
        <v>Positive</v>
      </c>
      <c r="L200" s="62" t="str">
        <f>'F_ REVIEWS'!$G200&amp; "|" &amp; 'F_ REVIEWS'!$H200 &amp; "|" &amp; 'F_ REVIEWS'!$I200</f>
        <v>247.46.94.246|43633|0.704710648147739</v>
      </c>
    </row>
    <row r="201" spans="1:12" x14ac:dyDescent="0.2">
      <c r="A201" s="58">
        <v>20199</v>
      </c>
      <c r="B201" s="58" t="s">
        <v>374</v>
      </c>
      <c r="C201" s="59">
        <f>INT(DT!C201)</f>
        <v>44844</v>
      </c>
      <c r="D201" s="60">
        <f>DT!C201-INT(DT!C201)</f>
        <v>0.68425925925839692</v>
      </c>
      <c r="E201" s="58">
        <v>1</v>
      </c>
      <c r="F201" s="58" t="s">
        <v>705</v>
      </c>
      <c r="G201" s="58" t="s">
        <v>2081</v>
      </c>
      <c r="H201" s="59">
        <f>INT(DT!G201)</f>
        <v>44842</v>
      </c>
      <c r="I201" s="60">
        <f>DT!G201-INT(DT!G201)</f>
        <v>0.14834490740759065</v>
      </c>
      <c r="J201" s="61">
        <f t="shared" si="3"/>
        <v>7.1428571428571425E-2</v>
      </c>
      <c r="K201" s="58" t="str" cm="1">
        <f t="array" ref="K201">_xlfn.IFS(E201&lt;=2, "Negative", E201=3, "Neutral", E201&gt;=4, "Positive")</f>
        <v>Negative</v>
      </c>
      <c r="L201" s="62" t="str">
        <f>'F_ REVIEWS'!$G201&amp; "|" &amp; 'F_ REVIEWS'!$H201 &amp; "|" &amp; 'F_ REVIEWS'!$I201</f>
        <v>185.163.229.86|44842|0.148344907407591</v>
      </c>
    </row>
    <row r="202" spans="1:12" x14ac:dyDescent="0.2">
      <c r="A202" s="58">
        <v>20200</v>
      </c>
      <c r="B202" s="58" t="s">
        <v>374</v>
      </c>
      <c r="C202" s="59">
        <f>INT(DT!C202)</f>
        <v>45294</v>
      </c>
      <c r="D202" s="60">
        <f>DT!C202-INT(DT!C202)</f>
        <v>0.28061342591536231</v>
      </c>
      <c r="E202" s="58">
        <v>2</v>
      </c>
      <c r="F202" s="58" t="s">
        <v>799</v>
      </c>
      <c r="G202" s="58" t="s">
        <v>1881</v>
      </c>
      <c r="H202" s="59">
        <f>INT(DT!G202)</f>
        <v>45290</v>
      </c>
      <c r="I202" s="60">
        <f>DT!G202-INT(DT!G202)</f>
        <v>0.71584490739769535</v>
      </c>
      <c r="J202" s="61">
        <f t="shared" si="3"/>
        <v>0.2857142857142857</v>
      </c>
      <c r="K202" s="58" t="str" cm="1">
        <f t="array" ref="K202">_xlfn.IFS(E202&lt;=2, "Negative", E202=3, "Neutral", E202&gt;=4, "Positive")</f>
        <v>Negative</v>
      </c>
      <c r="L202" s="62" t="str">
        <f>'F_ REVIEWS'!$G202&amp; "|" &amp; 'F_ REVIEWS'!$H202 &amp; "|" &amp; 'F_ REVIEWS'!$I202</f>
        <v>169.20.184.147|45290|0.715844907397695</v>
      </c>
    </row>
    <row r="203" spans="1:12" x14ac:dyDescent="0.2">
      <c r="A203" s="58">
        <v>20201</v>
      </c>
      <c r="B203" s="58" t="s">
        <v>374</v>
      </c>
      <c r="C203" s="59">
        <f>INT(DT!C203)</f>
        <v>44844</v>
      </c>
      <c r="D203" s="60">
        <f>DT!C203-INT(DT!C203)</f>
        <v>0.71527777777373558</v>
      </c>
      <c r="E203" s="58">
        <v>1</v>
      </c>
      <c r="F203" s="58" t="s">
        <v>594</v>
      </c>
      <c r="G203" s="58" t="s">
        <v>2081</v>
      </c>
      <c r="H203" s="59">
        <f>INT(DT!G203)</f>
        <v>44842</v>
      </c>
      <c r="I203" s="60">
        <f>DT!G203-INT(DT!G203)</f>
        <v>0.14834490740759065</v>
      </c>
      <c r="J203" s="61">
        <f t="shared" si="3"/>
        <v>0.16666666666666666</v>
      </c>
      <c r="K203" s="58" t="str" cm="1">
        <f t="array" ref="K203">_xlfn.IFS(E203&lt;=2, "Negative", E203=3, "Neutral", E203&gt;=4, "Positive")</f>
        <v>Negative</v>
      </c>
      <c r="L203" s="62" t="str">
        <f>'F_ REVIEWS'!$G203&amp; "|" &amp; 'F_ REVIEWS'!$H203 &amp; "|" &amp; 'F_ REVIEWS'!$I203</f>
        <v>185.163.229.86|44842|0.148344907407591</v>
      </c>
    </row>
    <row r="204" spans="1:12" x14ac:dyDescent="0.2">
      <c r="A204" s="58">
        <v>20202</v>
      </c>
      <c r="B204" s="58" t="s">
        <v>374</v>
      </c>
      <c r="C204" s="59">
        <f>INT(DT!C204)</f>
        <v>45379</v>
      </c>
      <c r="D204" s="60">
        <f>DT!C204-INT(DT!C204)</f>
        <v>0.34208333333663177</v>
      </c>
      <c r="E204" s="58">
        <v>4</v>
      </c>
      <c r="F204" s="58" t="s">
        <v>668</v>
      </c>
      <c r="G204" s="58" t="s">
        <v>2039</v>
      </c>
      <c r="H204" s="59">
        <f>INT(DT!G204)</f>
        <v>45376</v>
      </c>
      <c r="I204" s="60">
        <f>DT!G204-INT(DT!G204)</f>
        <v>0.76210648148116888</v>
      </c>
      <c r="J204" s="61">
        <f t="shared" si="3"/>
        <v>0.8</v>
      </c>
      <c r="K204" s="58" t="str" cm="1">
        <f t="array" ref="K204">_xlfn.IFS(E204&lt;=2, "Negative", E204=3, "Neutral", E204&gt;=4, "Positive")</f>
        <v>Positive</v>
      </c>
      <c r="L204" s="62" t="str">
        <f>'F_ REVIEWS'!$G204&amp; "|" &amp; 'F_ REVIEWS'!$H204 &amp; "|" &amp; 'F_ REVIEWS'!$I204</f>
        <v>181.113.141.44|45376|0.762106481481169</v>
      </c>
    </row>
    <row r="205" spans="1:12" x14ac:dyDescent="0.2">
      <c r="A205" s="58">
        <v>20203</v>
      </c>
      <c r="B205" s="58" t="s">
        <v>374</v>
      </c>
      <c r="C205" s="59">
        <f>INT(DT!C205)</f>
        <v>44707</v>
      </c>
      <c r="D205" s="60">
        <f>DT!C205-INT(DT!C205)</f>
        <v>0.88201388888410293</v>
      </c>
      <c r="E205" s="58">
        <v>4</v>
      </c>
      <c r="F205" s="58" t="s">
        <v>896</v>
      </c>
      <c r="G205" s="58" t="s">
        <v>1088</v>
      </c>
      <c r="H205" s="59">
        <f>INT(DT!G205)</f>
        <v>44705</v>
      </c>
      <c r="I205" s="60">
        <f>DT!G205-INT(DT!G205)</f>
        <v>0.38077546295971842</v>
      </c>
      <c r="J205" s="61">
        <f t="shared" si="3"/>
        <v>1</v>
      </c>
      <c r="K205" s="58" t="str" cm="1">
        <f t="array" ref="K205">_xlfn.IFS(E205&lt;=2, "Negative", E205=3, "Neutral", E205&gt;=4, "Positive")</f>
        <v>Positive</v>
      </c>
      <c r="L205" s="62" t="str">
        <f>'F_ REVIEWS'!$G205&amp; "|" &amp; 'F_ REVIEWS'!$H205 &amp; "|" &amp; 'F_ REVIEWS'!$I205</f>
        <v>111.15.220.216|44705|0.380775462959718</v>
      </c>
    </row>
    <row r="206" spans="1:12" x14ac:dyDescent="0.2">
      <c r="A206" s="58">
        <v>20204</v>
      </c>
      <c r="B206" s="58" t="s">
        <v>374</v>
      </c>
      <c r="C206" s="59">
        <f>INT(DT!C206)</f>
        <v>44116</v>
      </c>
      <c r="D206" s="60">
        <f>DT!C206-INT(DT!C206)</f>
        <v>0.70886574074393138</v>
      </c>
      <c r="E206" s="58">
        <v>2</v>
      </c>
      <c r="F206" s="58" t="s">
        <v>794</v>
      </c>
      <c r="G206" s="58" t="s">
        <v>3568</v>
      </c>
      <c r="H206" s="59">
        <f>INT(DT!G206)</f>
        <v>44111</v>
      </c>
      <c r="I206" s="60">
        <f>DT!G206-INT(DT!G206)</f>
        <v>0.10450231481809169</v>
      </c>
      <c r="J206" s="61">
        <f t="shared" si="3"/>
        <v>1</v>
      </c>
      <c r="K206" s="58" t="str" cm="1">
        <f t="array" ref="K206">_xlfn.IFS(E206&lt;=2, "Negative", E206=3, "Neutral", E206&gt;=4, "Positive")</f>
        <v>Negative</v>
      </c>
      <c r="L206" s="62" t="str">
        <f>'F_ REVIEWS'!$G206&amp; "|" &amp; 'F_ REVIEWS'!$H206 &amp; "|" &amp; 'F_ REVIEWS'!$I206</f>
        <v>57.212.119.109|44111|0.104502314818092</v>
      </c>
    </row>
    <row r="207" spans="1:12" x14ac:dyDescent="0.2">
      <c r="A207" s="58">
        <v>20205</v>
      </c>
      <c r="B207" s="58" t="s">
        <v>374</v>
      </c>
      <c r="C207" s="59">
        <f>INT(DT!C207)</f>
        <v>44917</v>
      </c>
      <c r="D207" s="60">
        <f>DT!C207-INT(DT!C207)</f>
        <v>0.24260416666220408</v>
      </c>
      <c r="E207" s="58">
        <v>1</v>
      </c>
      <c r="F207" s="58" t="s">
        <v>755</v>
      </c>
      <c r="G207" s="58" t="s">
        <v>2376</v>
      </c>
      <c r="H207" s="59">
        <f>INT(DT!G207)</f>
        <v>44911</v>
      </c>
      <c r="I207" s="60">
        <f>DT!G207-INT(DT!G207)</f>
        <v>0.5481597222169512</v>
      </c>
      <c r="J207" s="61">
        <f t="shared" si="3"/>
        <v>0.16666666666666666</v>
      </c>
      <c r="K207" s="58" t="str" cm="1">
        <f t="array" ref="K207">_xlfn.IFS(E207&lt;=2, "Negative", E207=3, "Neutral", E207&gt;=4, "Positive")</f>
        <v>Negative</v>
      </c>
      <c r="L207" s="62" t="str">
        <f>'F_ REVIEWS'!$G207&amp; "|" &amp; 'F_ REVIEWS'!$H207 &amp; "|" &amp; 'F_ REVIEWS'!$I207</f>
        <v>206.236.139.182|44911|0.548159722216951</v>
      </c>
    </row>
    <row r="208" spans="1:12" x14ac:dyDescent="0.2">
      <c r="A208" s="58">
        <v>20206</v>
      </c>
      <c r="B208" s="58" t="s">
        <v>374</v>
      </c>
      <c r="C208" s="59">
        <f>INT(DT!C208)</f>
        <v>45381</v>
      </c>
      <c r="D208" s="60">
        <f>DT!C208-INT(DT!C208)</f>
        <v>0.56233796296874061</v>
      </c>
      <c r="E208" s="58">
        <v>3</v>
      </c>
      <c r="F208" s="58" t="s">
        <v>738</v>
      </c>
      <c r="G208" s="58" t="s">
        <v>2039</v>
      </c>
      <c r="H208" s="59">
        <f>INT(DT!G208)</f>
        <v>45376</v>
      </c>
      <c r="I208" s="60">
        <f>DT!G208-INT(DT!G208)</f>
        <v>0.76210648148116888</v>
      </c>
      <c r="J208" s="61">
        <f t="shared" si="3"/>
        <v>0.75</v>
      </c>
      <c r="K208" s="58" t="str" cm="1">
        <f t="array" ref="K208">_xlfn.IFS(E208&lt;=2, "Negative", E208=3, "Neutral", E208&gt;=4, "Positive")</f>
        <v>Neutral</v>
      </c>
      <c r="L208" s="62" t="str">
        <f>'F_ REVIEWS'!$G208&amp; "|" &amp; 'F_ REVIEWS'!$H208 &amp; "|" &amp; 'F_ REVIEWS'!$I208</f>
        <v>181.113.141.44|45376|0.762106481481169</v>
      </c>
    </row>
    <row r="209" spans="1:12" x14ac:dyDescent="0.2">
      <c r="A209" s="58">
        <v>20207</v>
      </c>
      <c r="B209" s="58" t="s">
        <v>374</v>
      </c>
      <c r="C209" s="59">
        <f>INT(DT!C209)</f>
        <v>44113</v>
      </c>
      <c r="D209" s="60">
        <f>DT!C209-INT(DT!C209)</f>
        <v>0.64041666667617392</v>
      </c>
      <c r="E209" s="58">
        <v>5</v>
      </c>
      <c r="F209" s="58" t="s">
        <v>653</v>
      </c>
      <c r="G209" s="58" t="s">
        <v>3568</v>
      </c>
      <c r="H209" s="59">
        <f>INT(DT!G209)</f>
        <v>44111</v>
      </c>
      <c r="I209" s="60">
        <f>DT!G209-INT(DT!G209)</f>
        <v>0.10450231481809169</v>
      </c>
      <c r="J209" s="61">
        <f t="shared" si="3"/>
        <v>1.6666666666666667</v>
      </c>
      <c r="K209" s="58" t="str" cm="1">
        <f t="array" ref="K209">_xlfn.IFS(E209&lt;=2, "Negative", E209=3, "Neutral", E209&gt;=4, "Positive")</f>
        <v>Positive</v>
      </c>
      <c r="L209" s="62" t="str">
        <f>'F_ REVIEWS'!$G209&amp; "|" &amp; 'F_ REVIEWS'!$H209 &amp; "|" &amp; 'F_ REVIEWS'!$I209</f>
        <v>57.212.119.109|44111|0.104502314818092</v>
      </c>
    </row>
    <row r="210" spans="1:12" x14ac:dyDescent="0.2">
      <c r="A210" s="58">
        <v>20208</v>
      </c>
      <c r="B210" s="58" t="s">
        <v>374</v>
      </c>
      <c r="C210" s="59">
        <f>INT(DT!C210)</f>
        <v>45554</v>
      </c>
      <c r="D210" s="60">
        <f>DT!C210-INT(DT!C210)</f>
        <v>0.33409722222131677</v>
      </c>
      <c r="E210" s="58">
        <v>3</v>
      </c>
      <c r="F210" s="58" t="s">
        <v>846</v>
      </c>
      <c r="G210" s="58" t="s">
        <v>1958</v>
      </c>
      <c r="H210" s="59">
        <f>INT(DT!G210)</f>
        <v>45550</v>
      </c>
      <c r="I210" s="60">
        <f>DT!G210-INT(DT!G210)</f>
        <v>0.92524305555707542</v>
      </c>
      <c r="J210" s="61">
        <f t="shared" si="3"/>
        <v>1</v>
      </c>
      <c r="K210" s="58" t="str" cm="1">
        <f t="array" ref="K210">_xlfn.IFS(E210&lt;=2, "Negative", E210=3, "Neutral", E210&gt;=4, "Positive")</f>
        <v>Neutral</v>
      </c>
      <c r="L210" s="62" t="str">
        <f>'F_ REVIEWS'!$G210&amp; "|" &amp; 'F_ REVIEWS'!$H210 &amp; "|" &amp; 'F_ REVIEWS'!$I210</f>
        <v>174.57.186.59|45550|0.925243055557075</v>
      </c>
    </row>
    <row r="211" spans="1:12" x14ac:dyDescent="0.2">
      <c r="A211" s="58">
        <v>20209</v>
      </c>
      <c r="B211" s="58" t="s">
        <v>374</v>
      </c>
      <c r="C211" s="59">
        <f>INT(DT!C211)</f>
        <v>45430</v>
      </c>
      <c r="D211" s="60">
        <f>DT!C211-INT(DT!C211)</f>
        <v>0.81517361111036735</v>
      </c>
      <c r="E211" s="58">
        <v>4</v>
      </c>
      <c r="F211" s="58" t="s">
        <v>774</v>
      </c>
      <c r="G211" s="58" t="s">
        <v>3174</v>
      </c>
      <c r="H211" s="59">
        <f>INT(DT!G211)</f>
        <v>45428</v>
      </c>
      <c r="I211" s="60">
        <f>DT!G211-INT(DT!G211)</f>
        <v>0.39298611111007631</v>
      </c>
      <c r="J211" s="61">
        <f t="shared" si="3"/>
        <v>1.3333333333333333</v>
      </c>
      <c r="K211" s="58" t="str" cm="1">
        <f t="array" ref="K211">_xlfn.IFS(E211&lt;=2, "Negative", E211=3, "Neutral", E211&gt;=4, "Positive")</f>
        <v>Positive</v>
      </c>
      <c r="L211" s="62" t="str">
        <f>'F_ REVIEWS'!$G211&amp; "|" &amp; 'F_ REVIEWS'!$H211 &amp; "|" &amp; 'F_ REVIEWS'!$I211</f>
        <v>30.33.75.73|45428|0.392986111110076</v>
      </c>
    </row>
    <row r="212" spans="1:12" x14ac:dyDescent="0.2">
      <c r="A212" s="58">
        <v>20210</v>
      </c>
      <c r="B212" s="58" t="s">
        <v>374</v>
      </c>
      <c r="C212" s="59">
        <f>INT(DT!C212)</f>
        <v>44851</v>
      </c>
      <c r="D212" s="60">
        <f>DT!C212-INT(DT!C212)</f>
        <v>0.63814814814395504</v>
      </c>
      <c r="E212" s="58">
        <v>2</v>
      </c>
      <c r="F212" s="58" t="s">
        <v>722</v>
      </c>
      <c r="G212" s="58" t="s">
        <v>3240</v>
      </c>
      <c r="H212" s="59">
        <f>INT(DT!G212)</f>
        <v>44849</v>
      </c>
      <c r="I212" s="60">
        <f>DT!G212-INT(DT!G212)</f>
        <v>0.1365972222192795</v>
      </c>
      <c r="J212" s="61">
        <f t="shared" si="3"/>
        <v>0.25</v>
      </c>
      <c r="K212" s="58" t="str" cm="1">
        <f t="array" ref="K212">_xlfn.IFS(E212&lt;=2, "Negative", E212=3, "Neutral", E212&gt;=4, "Positive")</f>
        <v>Negative</v>
      </c>
      <c r="L212" s="62" t="str">
        <f>'F_ REVIEWS'!$G212&amp; "|" &amp; 'F_ REVIEWS'!$H212 &amp; "|" &amp; 'F_ REVIEWS'!$I212</f>
        <v>35.191.55.191|44849|0.13659722221928</v>
      </c>
    </row>
    <row r="213" spans="1:12" x14ac:dyDescent="0.2">
      <c r="A213" s="58">
        <v>20211</v>
      </c>
      <c r="B213" s="58" t="s">
        <v>156</v>
      </c>
      <c r="C213" s="59">
        <f>INT(DT!C213)</f>
        <v>44748</v>
      </c>
      <c r="D213" s="60">
        <f>DT!C213-INT(DT!C213)</f>
        <v>0.22210648148029577</v>
      </c>
      <c r="E213" s="58">
        <v>1</v>
      </c>
      <c r="F213" s="58" t="s">
        <v>680</v>
      </c>
      <c r="G213" s="58" t="s">
        <v>3629</v>
      </c>
      <c r="H213" s="59">
        <f>INT(DT!G213)</f>
        <v>44742</v>
      </c>
      <c r="I213" s="60">
        <f>DT!G213-INT(DT!G213)</f>
        <v>0.617152777776937</v>
      </c>
      <c r="J213" s="61">
        <f t="shared" si="3"/>
        <v>6.25E-2</v>
      </c>
      <c r="K213" s="58" t="str" cm="1">
        <f t="array" ref="K213">_xlfn.IFS(E213&lt;=2, "Negative", E213=3, "Neutral", E213&gt;=4, "Positive")</f>
        <v>Negative</v>
      </c>
      <c r="L213" s="62" t="str">
        <f>'F_ REVIEWS'!$G213&amp; "|" &amp; 'F_ REVIEWS'!$H213 &amp; "|" &amp; 'F_ REVIEWS'!$I213</f>
        <v>60.242.213.38|44742|0.617152777776937</v>
      </c>
    </row>
    <row r="214" spans="1:12" x14ac:dyDescent="0.2">
      <c r="A214" s="58">
        <v>20212</v>
      </c>
      <c r="B214" s="58" t="s">
        <v>156</v>
      </c>
      <c r="C214" s="59">
        <f>INT(DT!C214)</f>
        <v>44526</v>
      </c>
      <c r="D214" s="60">
        <f>DT!C214-INT(DT!C214)</f>
        <v>0.24613425925781485</v>
      </c>
      <c r="E214" s="58">
        <v>1</v>
      </c>
      <c r="F214" s="58" t="s">
        <v>808</v>
      </c>
      <c r="G214" s="58" t="s">
        <v>2276</v>
      </c>
      <c r="H214" s="59">
        <f>INT(DT!G214)</f>
        <v>44523</v>
      </c>
      <c r="I214" s="60">
        <f>DT!G214-INT(DT!G214)</f>
        <v>0.69150462962716119</v>
      </c>
      <c r="J214" s="61">
        <f t="shared" si="3"/>
        <v>0.14285714285714285</v>
      </c>
      <c r="K214" s="58" t="str" cm="1">
        <f t="array" ref="K214">_xlfn.IFS(E214&lt;=2, "Negative", E214=3, "Neutral", E214&gt;=4, "Positive")</f>
        <v>Negative</v>
      </c>
      <c r="L214" s="62" t="str">
        <f>'F_ REVIEWS'!$G214&amp; "|" &amp; 'F_ REVIEWS'!$H214 &amp; "|" &amp; 'F_ REVIEWS'!$I214</f>
        <v>2.131.130.187|44523|0.691504629627161</v>
      </c>
    </row>
    <row r="215" spans="1:12" x14ac:dyDescent="0.2">
      <c r="A215" s="58">
        <v>20213</v>
      </c>
      <c r="B215" s="58" t="s">
        <v>156</v>
      </c>
      <c r="C215" s="59">
        <f>INT(DT!C215)</f>
        <v>44796</v>
      </c>
      <c r="D215" s="60">
        <f>DT!C215-INT(DT!C215)</f>
        <v>0.68797453703155043</v>
      </c>
      <c r="E215" s="58">
        <v>1</v>
      </c>
      <c r="F215" s="58" t="s">
        <v>546</v>
      </c>
      <c r="G215" s="58" t="s">
        <v>1374</v>
      </c>
      <c r="H215" s="59">
        <f>INT(DT!G215)</f>
        <v>44792</v>
      </c>
      <c r="I215" s="60">
        <f>DT!G215-INT(DT!G215)</f>
        <v>5.3368055552709848E-2</v>
      </c>
      <c r="J215" s="61">
        <f t="shared" si="3"/>
        <v>7.6923076923076927E-2</v>
      </c>
      <c r="K215" s="58" t="str" cm="1">
        <f t="array" ref="K215">_xlfn.IFS(E215&lt;=2, "Negative", E215=3, "Neutral", E215&gt;=4, "Positive")</f>
        <v>Negative</v>
      </c>
      <c r="L215" s="62" t="str">
        <f>'F_ REVIEWS'!$G215&amp; "|" &amp; 'F_ REVIEWS'!$H215 &amp; "|" &amp; 'F_ REVIEWS'!$I215</f>
        <v>131.194.224.254|44792|0.0533680555527098</v>
      </c>
    </row>
    <row r="216" spans="1:12" x14ac:dyDescent="0.2">
      <c r="A216" s="58">
        <v>20214</v>
      </c>
      <c r="B216" s="58" t="s">
        <v>156</v>
      </c>
      <c r="C216" s="59">
        <f>INT(DT!C216)</f>
        <v>44529</v>
      </c>
      <c r="D216" s="60">
        <f>DT!C216-INT(DT!C216)</f>
        <v>0.25538194443652174</v>
      </c>
      <c r="E216" s="58">
        <v>1</v>
      </c>
      <c r="F216" s="58" t="s">
        <v>816</v>
      </c>
      <c r="G216" s="58" t="s">
        <v>2276</v>
      </c>
      <c r="H216" s="59">
        <f>INT(DT!G216)</f>
        <v>44523</v>
      </c>
      <c r="I216" s="60">
        <f>DT!G216-INT(DT!G216)</f>
        <v>0.69150462962716119</v>
      </c>
      <c r="J216" s="61">
        <f t="shared" si="3"/>
        <v>0.25</v>
      </c>
      <c r="K216" s="58" t="str" cm="1">
        <f t="array" ref="K216">_xlfn.IFS(E216&lt;=2, "Negative", E216=3, "Neutral", E216&gt;=4, "Positive")</f>
        <v>Negative</v>
      </c>
      <c r="L216" s="62" t="str">
        <f>'F_ REVIEWS'!$G216&amp; "|" &amp; 'F_ REVIEWS'!$H216 &amp; "|" &amp; 'F_ REVIEWS'!$I216</f>
        <v>2.131.130.187|44523|0.691504629627161</v>
      </c>
    </row>
    <row r="217" spans="1:12" x14ac:dyDescent="0.2">
      <c r="A217" s="58">
        <v>20215</v>
      </c>
      <c r="B217" s="58" t="s">
        <v>156</v>
      </c>
      <c r="C217" s="59">
        <f>INT(DT!C217)</f>
        <v>44907</v>
      </c>
      <c r="D217" s="60">
        <f>DT!C217-INT(DT!C217)</f>
        <v>6.2199074076488614E-2</v>
      </c>
      <c r="E217" s="58">
        <v>4</v>
      </c>
      <c r="F217" s="58" t="s">
        <v>809</v>
      </c>
      <c r="G217" s="58" t="s">
        <v>4005</v>
      </c>
      <c r="H217" s="59">
        <f>INT(DT!G217)</f>
        <v>44903</v>
      </c>
      <c r="I217" s="60">
        <f>DT!G217-INT(DT!G217)</f>
        <v>0.50071759259299142</v>
      </c>
      <c r="J217" s="61">
        <f t="shared" si="3"/>
        <v>1</v>
      </c>
      <c r="K217" s="58" t="str" cm="1">
        <f t="array" ref="K217">_xlfn.IFS(E217&lt;=2, "Negative", E217=3, "Neutral", E217&gt;=4, "Positive")</f>
        <v>Positive</v>
      </c>
      <c r="L217" s="62" t="str">
        <f>'F_ REVIEWS'!$G217&amp; "|" &amp; 'F_ REVIEWS'!$H217 &amp; "|" &amp; 'F_ REVIEWS'!$I217</f>
        <v>86.128.145.139|44903|0.500717592592991</v>
      </c>
    </row>
    <row r="218" spans="1:12" x14ac:dyDescent="0.2">
      <c r="A218" s="58">
        <v>20216</v>
      </c>
      <c r="B218" s="58" t="s">
        <v>156</v>
      </c>
      <c r="C218" s="59">
        <f>INT(DT!C218)</f>
        <v>44771</v>
      </c>
      <c r="D218" s="60">
        <f>DT!C218-INT(DT!C218)</f>
        <v>0.23174768519675126</v>
      </c>
      <c r="E218" s="58">
        <v>5</v>
      </c>
      <c r="F218" s="58" t="s">
        <v>643</v>
      </c>
      <c r="G218" s="58" t="s">
        <v>3888</v>
      </c>
      <c r="H218" s="59">
        <f>INT(DT!G218)</f>
        <v>44768</v>
      </c>
      <c r="I218" s="60">
        <f>DT!G218-INT(DT!G218)</f>
        <v>0.79260416667239042</v>
      </c>
      <c r="J218" s="61">
        <f t="shared" si="3"/>
        <v>0.55555555555555558</v>
      </c>
      <c r="K218" s="58" t="str" cm="1">
        <f t="array" ref="K218">_xlfn.IFS(E218&lt;=2, "Negative", E218=3, "Neutral", E218&gt;=4, "Positive")</f>
        <v>Positive</v>
      </c>
      <c r="L218" s="62" t="str">
        <f>'F_ REVIEWS'!$G218&amp; "|" &amp; 'F_ REVIEWS'!$H218 &amp; "|" &amp; 'F_ REVIEWS'!$I218</f>
        <v>79.50.121.150|44768|0.79260416667239</v>
      </c>
    </row>
    <row r="219" spans="1:12" x14ac:dyDescent="0.2">
      <c r="A219" s="58">
        <v>20217</v>
      </c>
      <c r="B219" s="58" t="s">
        <v>493</v>
      </c>
      <c r="C219" s="59">
        <f>INT(DT!C219)</f>
        <v>44623</v>
      </c>
      <c r="D219" s="60">
        <f>DT!C219-INT(DT!C219)</f>
        <v>0.91175925927382195</v>
      </c>
      <c r="E219" s="58">
        <v>4</v>
      </c>
      <c r="F219" s="58" t="s">
        <v>751</v>
      </c>
      <c r="G219" s="58" t="s">
        <v>3945</v>
      </c>
      <c r="H219" s="59">
        <f>INT(DT!G219)</f>
        <v>44621</v>
      </c>
      <c r="I219" s="60">
        <f>DT!G219-INT(DT!G219)</f>
        <v>0.42844907408289146</v>
      </c>
      <c r="J219" s="61">
        <f t="shared" si="3"/>
        <v>0.66666666666666663</v>
      </c>
      <c r="K219" s="58" t="str" cm="1">
        <f t="array" ref="K219">_xlfn.IFS(E219&lt;=2, "Negative", E219=3, "Neutral", E219&gt;=4, "Positive")</f>
        <v>Positive</v>
      </c>
      <c r="L219" s="62" t="str">
        <f>'F_ REVIEWS'!$G219&amp; "|" &amp; 'F_ REVIEWS'!$H219 &amp; "|" &amp; 'F_ REVIEWS'!$I219</f>
        <v>82.218.22.19|44621|0.428449074082891</v>
      </c>
    </row>
    <row r="220" spans="1:12" x14ac:dyDescent="0.2">
      <c r="A220" s="58">
        <v>20218</v>
      </c>
      <c r="B220" s="58" t="s">
        <v>493</v>
      </c>
      <c r="C220" s="59">
        <f>INT(DT!C220)</f>
        <v>43465</v>
      </c>
      <c r="D220" s="60">
        <f>DT!C220-INT(DT!C220)</f>
        <v>0.12598379628616385</v>
      </c>
      <c r="E220" s="58">
        <v>4</v>
      </c>
      <c r="F220" s="58" t="s">
        <v>872</v>
      </c>
      <c r="G220" s="58" t="s">
        <v>2752</v>
      </c>
      <c r="H220" s="59">
        <f>INT(DT!G220)</f>
        <v>43461</v>
      </c>
      <c r="I220" s="60">
        <f>DT!G220-INT(DT!G220)</f>
        <v>0.64149305554747116</v>
      </c>
      <c r="J220" s="61">
        <f t="shared" si="3"/>
        <v>1.3333333333333333</v>
      </c>
      <c r="K220" s="58" t="str" cm="1">
        <f t="array" ref="K220">_xlfn.IFS(E220&lt;=2, "Negative", E220=3, "Neutral", E220&gt;=4, "Positive")</f>
        <v>Positive</v>
      </c>
      <c r="L220" s="62" t="str">
        <f>'F_ REVIEWS'!$G220&amp; "|" &amp; 'F_ REVIEWS'!$H220 &amp; "|" &amp; 'F_ REVIEWS'!$I220</f>
        <v>232.34.166.151|43461|0.641493055547471</v>
      </c>
    </row>
    <row r="221" spans="1:12" x14ac:dyDescent="0.2">
      <c r="A221" s="58">
        <v>20219</v>
      </c>
      <c r="B221" s="58" t="s">
        <v>493</v>
      </c>
      <c r="C221" s="59">
        <f>INT(DT!C221)</f>
        <v>44512</v>
      </c>
      <c r="D221" s="60">
        <f>DT!C221-INT(DT!C221)</f>
        <v>0.48109953703533392</v>
      </c>
      <c r="E221" s="58">
        <v>5</v>
      </c>
      <c r="F221" s="58" t="s">
        <v>705</v>
      </c>
      <c r="G221" s="58" t="s">
        <v>2638</v>
      </c>
      <c r="H221" s="59">
        <f>INT(DT!G221)</f>
        <v>44506</v>
      </c>
      <c r="I221" s="60">
        <f>DT!G221-INT(DT!G221)</f>
        <v>0.86342592592700385</v>
      </c>
      <c r="J221" s="61">
        <f t="shared" si="3"/>
        <v>0.35714285714285715</v>
      </c>
      <c r="K221" s="58" t="str" cm="1">
        <f t="array" ref="K221">_xlfn.IFS(E221&lt;=2, "Negative", E221=3, "Neutral", E221&gt;=4, "Positive")</f>
        <v>Positive</v>
      </c>
      <c r="L221" s="62" t="str">
        <f>'F_ REVIEWS'!$G221&amp; "|" &amp; 'F_ REVIEWS'!$H221 &amp; "|" &amp; 'F_ REVIEWS'!$I221</f>
        <v>225.213.105.75|44506|0.863425925927004</v>
      </c>
    </row>
    <row r="222" spans="1:12" x14ac:dyDescent="0.2">
      <c r="A222" s="58">
        <v>20220</v>
      </c>
      <c r="B222" s="58" t="s">
        <v>493</v>
      </c>
      <c r="C222" s="59">
        <f>INT(DT!C222)</f>
        <v>43466</v>
      </c>
      <c r="D222" s="60">
        <f>DT!C222-INT(DT!C222)</f>
        <v>6.3310185170848854E-2</v>
      </c>
      <c r="E222" s="58">
        <v>4</v>
      </c>
      <c r="F222" s="58" t="s">
        <v>680</v>
      </c>
      <c r="G222" s="58" t="s">
        <v>2752</v>
      </c>
      <c r="H222" s="59">
        <f>INT(DT!G222)</f>
        <v>43461</v>
      </c>
      <c r="I222" s="60">
        <f>DT!G222-INT(DT!G222)</f>
        <v>0.64149305554747116</v>
      </c>
      <c r="J222" s="61">
        <f t="shared" si="3"/>
        <v>0.25</v>
      </c>
      <c r="K222" s="58" t="str" cm="1">
        <f t="array" ref="K222">_xlfn.IFS(E222&lt;=2, "Negative", E222=3, "Neutral", E222&gt;=4, "Positive")</f>
        <v>Positive</v>
      </c>
      <c r="L222" s="62" t="str">
        <f>'F_ REVIEWS'!$G222&amp; "|" &amp; 'F_ REVIEWS'!$H222 &amp; "|" &amp; 'F_ REVIEWS'!$I222</f>
        <v>232.34.166.151|43461|0.641493055547471</v>
      </c>
    </row>
    <row r="223" spans="1:12" x14ac:dyDescent="0.2">
      <c r="A223" s="58">
        <v>20221</v>
      </c>
      <c r="B223" s="58" t="s">
        <v>493</v>
      </c>
      <c r="C223" s="59">
        <f>INT(DT!C223)</f>
        <v>45220</v>
      </c>
      <c r="D223" s="60">
        <f>DT!C223-INT(DT!C223)</f>
        <v>0.73142361111240461</v>
      </c>
      <c r="E223" s="58">
        <v>3</v>
      </c>
      <c r="F223" s="58" t="s">
        <v>831</v>
      </c>
      <c r="G223" s="58" t="s">
        <v>1600</v>
      </c>
      <c r="H223" s="59">
        <f>INT(DT!G223)</f>
        <v>45215</v>
      </c>
      <c r="I223" s="60">
        <f>DT!G223-INT(DT!G223)</f>
        <v>8.7500000001455192E-2</v>
      </c>
      <c r="J223" s="61">
        <f t="shared" si="3"/>
        <v>0.6</v>
      </c>
      <c r="K223" s="58" t="str" cm="1">
        <f t="array" ref="K223">_xlfn.IFS(E223&lt;=2, "Negative", E223=3, "Neutral", E223&gt;=4, "Positive")</f>
        <v>Neutral</v>
      </c>
      <c r="L223" s="62" t="str">
        <f>'F_ REVIEWS'!$G223&amp; "|" &amp; 'F_ REVIEWS'!$H223 &amp; "|" &amp; 'F_ REVIEWS'!$I223</f>
        <v>148.55.119.89|45215|0.0875000000014552</v>
      </c>
    </row>
    <row r="224" spans="1:12" x14ac:dyDescent="0.2">
      <c r="A224" s="58">
        <v>20222</v>
      </c>
      <c r="B224" s="58" t="s">
        <v>493</v>
      </c>
      <c r="C224" s="59">
        <f>INT(DT!C224)</f>
        <v>44806</v>
      </c>
      <c r="D224" s="60">
        <f>DT!C224-INT(DT!C224)</f>
        <v>0.77040509258222301</v>
      </c>
      <c r="E224" s="58">
        <v>4</v>
      </c>
      <c r="F224" s="58" t="s">
        <v>763</v>
      </c>
      <c r="G224" s="58" t="s">
        <v>3097</v>
      </c>
      <c r="H224" s="59">
        <f>INT(DT!G224)</f>
        <v>44803</v>
      </c>
      <c r="I224" s="60">
        <f>DT!G224-INT(DT!G224)</f>
        <v>0.2369675925874617</v>
      </c>
      <c r="J224" s="61">
        <f t="shared" si="3"/>
        <v>0.44444444444444442</v>
      </c>
      <c r="K224" s="58" t="str" cm="1">
        <f t="array" ref="K224">_xlfn.IFS(E224&lt;=2, "Negative", E224=3, "Neutral", E224&gt;=4, "Positive")</f>
        <v>Positive</v>
      </c>
      <c r="L224" s="62" t="str">
        <f>'F_ REVIEWS'!$G224&amp; "|" &amp; 'F_ REVIEWS'!$H224 &amp; "|" &amp; 'F_ REVIEWS'!$I224</f>
        <v>26.193.60.154|44803|0.236967592587462</v>
      </c>
    </row>
    <row r="225" spans="1:12" x14ac:dyDescent="0.2">
      <c r="A225" s="58">
        <v>20223</v>
      </c>
      <c r="B225" s="58" t="s">
        <v>493</v>
      </c>
      <c r="C225" s="59">
        <f>INT(DT!C225)</f>
        <v>45025</v>
      </c>
      <c r="D225" s="60">
        <f>DT!C225-INT(DT!C225)</f>
        <v>0.82100694443943212</v>
      </c>
      <c r="E225" s="58">
        <v>2</v>
      </c>
      <c r="F225" s="58" t="s">
        <v>573</v>
      </c>
      <c r="G225" s="58" t="s">
        <v>1616</v>
      </c>
      <c r="H225" s="59">
        <f>INT(DT!G225)</f>
        <v>45023</v>
      </c>
      <c r="I225" s="60">
        <f>DT!G225-INT(DT!G225)</f>
        <v>0.26381944443710381</v>
      </c>
      <c r="J225" s="61">
        <f t="shared" si="3"/>
        <v>2</v>
      </c>
      <c r="K225" s="58" t="str" cm="1">
        <f t="array" ref="K225">_xlfn.IFS(E225&lt;=2, "Negative", E225=3, "Neutral", E225&gt;=4, "Positive")</f>
        <v>Negative</v>
      </c>
      <c r="L225" s="62" t="str">
        <f>'F_ REVIEWS'!$G225&amp; "|" &amp; 'F_ REVIEWS'!$H225 &amp; "|" &amp; 'F_ REVIEWS'!$I225</f>
        <v>149.56.32.205|45023|0.263819444437104</v>
      </c>
    </row>
    <row r="226" spans="1:12" x14ac:dyDescent="0.2">
      <c r="A226" s="58">
        <v>20224</v>
      </c>
      <c r="B226" s="58" t="s">
        <v>493</v>
      </c>
      <c r="C226" s="59">
        <f>INT(DT!C226)</f>
        <v>44100</v>
      </c>
      <c r="D226" s="60">
        <f>DT!C226-INT(DT!C226)</f>
        <v>0.42486111110338243</v>
      </c>
      <c r="E226" s="58">
        <v>3</v>
      </c>
      <c r="F226" s="58" t="s">
        <v>667</v>
      </c>
      <c r="G226" s="58" t="s">
        <v>1636</v>
      </c>
      <c r="H226" s="59">
        <f>INT(DT!G226)</f>
        <v>44097</v>
      </c>
      <c r="I226" s="60">
        <f>DT!G226-INT(DT!G226)</f>
        <v>0.84020833332760958</v>
      </c>
      <c r="J226" s="61">
        <f t="shared" si="3"/>
        <v>1</v>
      </c>
      <c r="K226" s="58" t="str" cm="1">
        <f t="array" ref="K226">_xlfn.IFS(E226&lt;=2, "Negative", E226=3, "Neutral", E226&gt;=4, "Positive")</f>
        <v>Neutral</v>
      </c>
      <c r="L226" s="62" t="str">
        <f>'F_ REVIEWS'!$G226&amp; "|" &amp; 'F_ REVIEWS'!$H226 &amp; "|" &amp; 'F_ REVIEWS'!$I226</f>
        <v>150.116.56.40|44097|0.84020833332761</v>
      </c>
    </row>
    <row r="227" spans="1:12" x14ac:dyDescent="0.2">
      <c r="A227" s="58">
        <v>20225</v>
      </c>
      <c r="B227" s="58" t="s">
        <v>493</v>
      </c>
      <c r="C227" s="59">
        <f>INT(DT!C227)</f>
        <v>45027</v>
      </c>
      <c r="D227" s="60">
        <f>DT!C227-INT(DT!C227)</f>
        <v>0.81719907406659331</v>
      </c>
      <c r="E227" s="58">
        <v>2</v>
      </c>
      <c r="F227" s="58" t="s">
        <v>653</v>
      </c>
      <c r="G227" s="58" t="s">
        <v>1616</v>
      </c>
      <c r="H227" s="59">
        <f>INT(DT!G227)</f>
        <v>45023</v>
      </c>
      <c r="I227" s="60">
        <f>DT!G227-INT(DT!G227)</f>
        <v>0.26381944443710381</v>
      </c>
      <c r="J227" s="61">
        <f t="shared" si="3"/>
        <v>0.66666666666666663</v>
      </c>
      <c r="K227" s="58" t="str" cm="1">
        <f t="array" ref="K227">_xlfn.IFS(E227&lt;=2, "Negative", E227=3, "Neutral", E227&gt;=4, "Positive")</f>
        <v>Negative</v>
      </c>
      <c r="L227" s="62" t="str">
        <f>'F_ REVIEWS'!$G227&amp; "|" &amp; 'F_ REVIEWS'!$H227 &amp; "|" &amp; 'F_ REVIEWS'!$I227</f>
        <v>149.56.32.205|45023|0.263819444437104</v>
      </c>
    </row>
    <row r="228" spans="1:12" x14ac:dyDescent="0.2">
      <c r="A228" s="58">
        <v>20226</v>
      </c>
      <c r="B228" s="58" t="s">
        <v>493</v>
      </c>
      <c r="C228" s="59">
        <f>INT(DT!C228)</f>
        <v>44228</v>
      </c>
      <c r="D228" s="60">
        <f>DT!C228-INT(DT!C228)</f>
        <v>0.30740740741021</v>
      </c>
      <c r="E228" s="58">
        <v>4</v>
      </c>
      <c r="F228" s="58" t="s">
        <v>736</v>
      </c>
      <c r="G228" s="58" t="s">
        <v>1468</v>
      </c>
      <c r="H228" s="59">
        <f>INT(DT!G228)</f>
        <v>44225</v>
      </c>
      <c r="I228" s="60">
        <f>DT!G228-INT(DT!G228)</f>
        <v>0.76871527777984738</v>
      </c>
      <c r="J228" s="61">
        <f t="shared" si="3"/>
        <v>1.3333333333333333</v>
      </c>
      <c r="K228" s="58" t="str" cm="1">
        <f t="array" ref="K228">_xlfn.IFS(E228&lt;=2, "Negative", E228=3, "Neutral", E228&gt;=4, "Positive")</f>
        <v>Positive</v>
      </c>
      <c r="L228" s="62" t="str">
        <f>'F_ REVIEWS'!$G228&amp; "|" &amp; 'F_ REVIEWS'!$H228 &amp; "|" &amp; 'F_ REVIEWS'!$I228</f>
        <v>138.236.220.171|44225|0.768715277779847</v>
      </c>
    </row>
    <row r="229" spans="1:12" x14ac:dyDescent="0.2">
      <c r="A229" s="58">
        <v>20227</v>
      </c>
      <c r="B229" s="58" t="s">
        <v>493</v>
      </c>
      <c r="C229" s="59">
        <f>INT(DT!C229)</f>
        <v>45217</v>
      </c>
      <c r="D229" s="60">
        <f>DT!C229-INT(DT!C229)</f>
        <v>0.76383101852115942</v>
      </c>
      <c r="E229" s="58">
        <v>1</v>
      </c>
      <c r="F229" s="58" t="s">
        <v>636</v>
      </c>
      <c r="G229" s="58" t="s">
        <v>1600</v>
      </c>
      <c r="H229" s="59">
        <f>INT(DT!G229)</f>
        <v>45215</v>
      </c>
      <c r="I229" s="60">
        <f>DT!G229-INT(DT!G229)</f>
        <v>8.7500000001455192E-2</v>
      </c>
      <c r="J229" s="61">
        <f t="shared" si="3"/>
        <v>0.1</v>
      </c>
      <c r="K229" s="58" t="str" cm="1">
        <f t="array" ref="K229">_xlfn.IFS(E229&lt;=2, "Negative", E229=3, "Neutral", E229&gt;=4, "Positive")</f>
        <v>Negative</v>
      </c>
      <c r="L229" s="62" t="str">
        <f>'F_ REVIEWS'!$G229&amp; "|" &amp; 'F_ REVIEWS'!$H229 &amp; "|" &amp; 'F_ REVIEWS'!$I229</f>
        <v>148.55.119.89|45215|0.0875000000014552</v>
      </c>
    </row>
    <row r="230" spans="1:12" x14ac:dyDescent="0.2">
      <c r="A230" s="58">
        <v>20228</v>
      </c>
      <c r="B230" s="58" t="s">
        <v>433</v>
      </c>
      <c r="C230" s="59">
        <f>INT(DT!C230)</f>
        <v>44394</v>
      </c>
      <c r="D230" s="60">
        <f>DT!C230-INT(DT!C230)</f>
        <v>0.72785879629373085</v>
      </c>
      <c r="E230" s="58">
        <v>2</v>
      </c>
      <c r="F230" s="58" t="s">
        <v>589</v>
      </c>
      <c r="G230" s="58" t="s">
        <v>3394</v>
      </c>
      <c r="H230" s="59">
        <f>INT(DT!G230)</f>
        <v>44392</v>
      </c>
      <c r="I230" s="60">
        <f>DT!G230-INT(DT!G230)</f>
        <v>0.1548726851833635</v>
      </c>
      <c r="J230" s="61">
        <f t="shared" si="3"/>
        <v>0.66666666666666663</v>
      </c>
      <c r="K230" s="58" t="str" cm="1">
        <f t="array" ref="K230">_xlfn.IFS(E230&lt;=2, "Negative", E230=3, "Neutral", E230&gt;=4, "Positive")</f>
        <v>Negative</v>
      </c>
      <c r="L230" s="62" t="str">
        <f>'F_ REVIEWS'!$G230&amp; "|" &amp; 'F_ REVIEWS'!$H230 &amp; "|" &amp; 'F_ REVIEWS'!$I230</f>
        <v>44.186.158.66|44392|0.154872685183364</v>
      </c>
    </row>
    <row r="231" spans="1:12" x14ac:dyDescent="0.2">
      <c r="A231" s="58">
        <v>20229</v>
      </c>
      <c r="B231" s="58" t="s">
        <v>433</v>
      </c>
      <c r="C231" s="59">
        <f>INT(DT!C231)</f>
        <v>44801</v>
      </c>
      <c r="D231" s="60">
        <f>DT!C231-INT(DT!C231)</f>
        <v>0.52874999999767169</v>
      </c>
      <c r="E231" s="58">
        <v>1</v>
      </c>
      <c r="F231" s="58" t="s">
        <v>810</v>
      </c>
      <c r="G231" s="58" t="s">
        <v>1342</v>
      </c>
      <c r="H231" s="59">
        <f>INT(DT!G231)</f>
        <v>44798</v>
      </c>
      <c r="I231" s="60">
        <f>DT!G231-INT(DT!G231)</f>
        <v>0.885428240741021</v>
      </c>
      <c r="J231" s="61">
        <f t="shared" si="3"/>
        <v>8.3333333333333329E-2</v>
      </c>
      <c r="K231" s="58" t="str" cm="1">
        <f t="array" ref="K231">_xlfn.IFS(E231&lt;=2, "Negative", E231=3, "Neutral", E231&gt;=4, "Positive")</f>
        <v>Negative</v>
      </c>
      <c r="L231" s="62" t="str">
        <f>'F_ REVIEWS'!$G231&amp; "|" &amp; 'F_ REVIEWS'!$H231 &amp; "|" &amp; 'F_ REVIEWS'!$I231</f>
        <v>13.33.84.164|44798|0.885428240741021</v>
      </c>
    </row>
    <row r="232" spans="1:12" x14ac:dyDescent="0.2">
      <c r="A232" s="58">
        <v>20230</v>
      </c>
      <c r="B232" s="58" t="s">
        <v>433</v>
      </c>
      <c r="C232" s="59">
        <f>INT(DT!C232)</f>
        <v>45553</v>
      </c>
      <c r="D232" s="60">
        <f>DT!C232-INT(DT!C232)</f>
        <v>0.88106481481372612</v>
      </c>
      <c r="E232" s="58">
        <v>4</v>
      </c>
      <c r="F232" s="58" t="s">
        <v>665</v>
      </c>
      <c r="G232" s="58" t="s">
        <v>3235</v>
      </c>
      <c r="H232" s="59">
        <f>INT(DT!G232)</f>
        <v>45551</v>
      </c>
      <c r="I232" s="60">
        <f>DT!G232-INT(DT!G232)</f>
        <v>0.38585648148000473</v>
      </c>
      <c r="J232" s="61">
        <f t="shared" si="3"/>
        <v>0.66666666666666663</v>
      </c>
      <c r="K232" s="58" t="str" cm="1">
        <f t="array" ref="K232">_xlfn.IFS(E232&lt;=2, "Negative", E232=3, "Neutral", E232&gt;=4, "Positive")</f>
        <v>Positive</v>
      </c>
      <c r="L232" s="62" t="str">
        <f>'F_ REVIEWS'!$G232&amp; "|" &amp; 'F_ REVIEWS'!$H232 &amp; "|" &amp; 'F_ REVIEWS'!$I232</f>
        <v>35.113.194.113|45551|0.385856481480005</v>
      </c>
    </row>
    <row r="233" spans="1:12" x14ac:dyDescent="0.2">
      <c r="A233" s="58">
        <v>20231</v>
      </c>
      <c r="B233" s="58" t="s">
        <v>433</v>
      </c>
      <c r="C233" s="59">
        <f>INT(DT!C233)</f>
        <v>45203</v>
      </c>
      <c r="D233" s="60">
        <f>DT!C233-INT(DT!C233)</f>
        <v>0.127268518510391</v>
      </c>
      <c r="E233" s="58">
        <v>3</v>
      </c>
      <c r="F233" s="58" t="s">
        <v>616</v>
      </c>
      <c r="G233" s="58" t="s">
        <v>1839</v>
      </c>
      <c r="H233" s="59">
        <f>INT(DT!G233)</f>
        <v>45197</v>
      </c>
      <c r="I233" s="60">
        <f>DT!G233-INT(DT!G233)</f>
        <v>0.68811342591652647</v>
      </c>
      <c r="J233" s="61">
        <f t="shared" si="3"/>
        <v>0.3</v>
      </c>
      <c r="K233" s="58" t="str" cm="1">
        <f t="array" ref="K233">_xlfn.IFS(E233&lt;=2, "Negative", E233=3, "Neutral", E233&gt;=4, "Positive")</f>
        <v>Neutral</v>
      </c>
      <c r="L233" s="62" t="str">
        <f>'F_ REVIEWS'!$G233&amp; "|" &amp; 'F_ REVIEWS'!$H233 &amp; "|" &amp; 'F_ REVIEWS'!$I233</f>
        <v>166.103.45.245|45197|0.688113425916526</v>
      </c>
    </row>
    <row r="234" spans="1:12" x14ac:dyDescent="0.2">
      <c r="A234" s="58">
        <v>20232</v>
      </c>
      <c r="B234" s="58" t="s">
        <v>433</v>
      </c>
      <c r="C234" s="59">
        <f>INT(DT!C234)</f>
        <v>45555</v>
      </c>
      <c r="D234" s="60">
        <f>DT!C234-INT(DT!C234)</f>
        <v>0.10002314814482816</v>
      </c>
      <c r="E234" s="58">
        <v>3</v>
      </c>
      <c r="F234" s="58" t="s">
        <v>663</v>
      </c>
      <c r="G234" s="58" t="s">
        <v>3235</v>
      </c>
      <c r="H234" s="59">
        <f>INT(DT!G234)</f>
        <v>45551</v>
      </c>
      <c r="I234" s="60">
        <f>DT!G234-INT(DT!G234)</f>
        <v>0.38585648148000473</v>
      </c>
      <c r="J234" s="61">
        <f t="shared" si="3"/>
        <v>1</v>
      </c>
      <c r="K234" s="58" t="str" cm="1">
        <f t="array" ref="K234">_xlfn.IFS(E234&lt;=2, "Negative", E234=3, "Neutral", E234&gt;=4, "Positive")</f>
        <v>Neutral</v>
      </c>
      <c r="L234" s="62" t="str">
        <f>'F_ REVIEWS'!$G234&amp; "|" &amp; 'F_ REVIEWS'!$H234 &amp; "|" &amp; 'F_ REVIEWS'!$I234</f>
        <v>35.113.194.113|45551|0.385856481480005</v>
      </c>
    </row>
    <row r="235" spans="1:12" x14ac:dyDescent="0.2">
      <c r="A235" s="58">
        <v>20233</v>
      </c>
      <c r="B235" s="58" t="s">
        <v>433</v>
      </c>
      <c r="C235" s="59">
        <f>INT(DT!C235)</f>
        <v>44340</v>
      </c>
      <c r="D235" s="60">
        <f>DT!C235-INT(DT!C235)</f>
        <v>0.122662037043483</v>
      </c>
      <c r="E235" s="58">
        <v>2</v>
      </c>
      <c r="F235" s="58" t="s">
        <v>729</v>
      </c>
      <c r="G235" s="58" t="s">
        <v>1588</v>
      </c>
      <c r="H235" s="59">
        <f>INT(DT!G235)</f>
        <v>44336</v>
      </c>
      <c r="I235" s="60">
        <f>DT!G235-INT(DT!G235)</f>
        <v>0.575648148151231</v>
      </c>
      <c r="J235" s="61">
        <f t="shared" si="3"/>
        <v>0.25</v>
      </c>
      <c r="K235" s="58" t="str" cm="1">
        <f t="array" ref="K235">_xlfn.IFS(E235&lt;=2, "Negative", E235=3, "Neutral", E235&gt;=4, "Positive")</f>
        <v>Negative</v>
      </c>
      <c r="L235" s="62" t="str">
        <f>'F_ REVIEWS'!$G235&amp; "|" &amp; 'F_ REVIEWS'!$H235 &amp; "|" &amp; 'F_ REVIEWS'!$I235</f>
        <v>147.45.92.203|44336|0.575648148151231</v>
      </c>
    </row>
    <row r="236" spans="1:12" x14ac:dyDescent="0.2">
      <c r="A236" s="58">
        <v>20234</v>
      </c>
      <c r="B236" s="58" t="s">
        <v>433</v>
      </c>
      <c r="C236" s="59">
        <f>INT(DT!C236)</f>
        <v>44395</v>
      </c>
      <c r="D236" s="60">
        <f>DT!C236-INT(DT!C236)</f>
        <v>0.77129629629052943</v>
      </c>
      <c r="E236" s="58">
        <v>5</v>
      </c>
      <c r="F236" s="58" t="s">
        <v>882</v>
      </c>
      <c r="G236" s="58" t="s">
        <v>3394</v>
      </c>
      <c r="H236" s="59">
        <f>INT(DT!G236)</f>
        <v>44392</v>
      </c>
      <c r="I236" s="60">
        <f>DT!G236-INT(DT!G236)</f>
        <v>0.1548726851833635</v>
      </c>
      <c r="J236" s="61">
        <f t="shared" si="3"/>
        <v>1.6666666666666667</v>
      </c>
      <c r="K236" s="58" t="str" cm="1">
        <f t="array" ref="K236">_xlfn.IFS(E236&lt;=2, "Negative", E236=3, "Neutral", E236&gt;=4, "Positive")</f>
        <v>Positive</v>
      </c>
      <c r="L236" s="62" t="str">
        <f>'F_ REVIEWS'!$G236&amp; "|" &amp; 'F_ REVIEWS'!$H236 &amp; "|" &amp; 'F_ REVIEWS'!$I236</f>
        <v>44.186.158.66|44392|0.154872685183364</v>
      </c>
    </row>
    <row r="237" spans="1:12" x14ac:dyDescent="0.2">
      <c r="A237" s="58">
        <v>20235</v>
      </c>
      <c r="B237" s="58" t="s">
        <v>62</v>
      </c>
      <c r="C237" s="59">
        <f>INT(DT!C237)</f>
        <v>44188</v>
      </c>
      <c r="D237" s="60">
        <f>DT!C237-INT(DT!C237)</f>
        <v>0.31107638889807276</v>
      </c>
      <c r="E237" s="58">
        <v>5</v>
      </c>
      <c r="F237" s="58" t="s">
        <v>657</v>
      </c>
      <c r="G237" s="58" t="s">
        <v>2157</v>
      </c>
      <c r="H237" s="59">
        <f>INT(DT!G237)</f>
        <v>44182</v>
      </c>
      <c r="I237" s="60">
        <f>DT!G237-INT(DT!G237)</f>
        <v>0.73371527778363088</v>
      </c>
      <c r="J237" s="61">
        <f t="shared" si="3"/>
        <v>0.41666666666666669</v>
      </c>
      <c r="K237" s="58" t="str" cm="1">
        <f t="array" ref="K237">_xlfn.IFS(E237&lt;=2, "Negative", E237=3, "Neutral", E237&gt;=4, "Positive")</f>
        <v>Positive</v>
      </c>
      <c r="L237" s="62" t="str">
        <f>'F_ REVIEWS'!$G237&amp; "|" &amp; 'F_ REVIEWS'!$H237 &amp; "|" &amp; 'F_ REVIEWS'!$I237</f>
        <v>192.112.242.235|44182|0.733715277783631</v>
      </c>
    </row>
    <row r="238" spans="1:12" x14ac:dyDescent="0.2">
      <c r="A238" s="58">
        <v>20236</v>
      </c>
      <c r="B238" s="58" t="s">
        <v>62</v>
      </c>
      <c r="C238" s="59">
        <f>INT(DT!C238)</f>
        <v>42198</v>
      </c>
      <c r="D238" s="60">
        <f>DT!C238-INT(DT!C238)</f>
        <v>0.93042824073927477</v>
      </c>
      <c r="E238" s="58">
        <v>1</v>
      </c>
      <c r="F238" s="58" t="s">
        <v>894</v>
      </c>
      <c r="G238" s="58" t="s">
        <v>2282</v>
      </c>
      <c r="H238" s="59">
        <f>INT(DT!G238)</f>
        <v>42196</v>
      </c>
      <c r="I238" s="60">
        <f>DT!G238-INT(DT!G238)</f>
        <v>0.37851851851883112</v>
      </c>
      <c r="J238" s="61">
        <f t="shared" si="3"/>
        <v>0.2</v>
      </c>
      <c r="K238" s="58" t="str" cm="1">
        <f t="array" ref="K238">_xlfn.IFS(E238&lt;=2, "Negative", E238=3, "Neutral", E238&gt;=4, "Positive")</f>
        <v>Negative</v>
      </c>
      <c r="L238" s="62" t="str">
        <f>'F_ REVIEWS'!$G238&amp; "|" &amp; 'F_ REVIEWS'!$H238 &amp; "|" &amp; 'F_ REVIEWS'!$I238</f>
        <v>2.83.171.1|42196|0.378518518518831</v>
      </c>
    </row>
    <row r="239" spans="1:12" x14ac:dyDescent="0.2">
      <c r="A239" s="58">
        <v>20237</v>
      </c>
      <c r="B239" s="58" t="s">
        <v>62</v>
      </c>
      <c r="C239" s="59">
        <f>INT(DT!C239)</f>
        <v>44915</v>
      </c>
      <c r="D239" s="60">
        <f>DT!C239-INT(DT!C239)</f>
        <v>0.94714120370190358</v>
      </c>
      <c r="E239" s="58">
        <v>3</v>
      </c>
      <c r="F239" s="58" t="s">
        <v>787</v>
      </c>
      <c r="G239" s="58" t="s">
        <v>1793</v>
      </c>
      <c r="H239" s="59">
        <f>INT(DT!G239)</f>
        <v>44912</v>
      </c>
      <c r="I239" s="60">
        <f>DT!G239-INT(DT!G239)</f>
        <v>0.3735532407372375</v>
      </c>
      <c r="J239" s="61">
        <f t="shared" si="3"/>
        <v>0.42857142857142855</v>
      </c>
      <c r="K239" s="58" t="str" cm="1">
        <f t="array" ref="K239">_xlfn.IFS(E239&lt;=2, "Negative", E239=3, "Neutral", E239&gt;=4, "Positive")</f>
        <v>Neutral</v>
      </c>
      <c r="L239" s="62" t="str">
        <f>'F_ REVIEWS'!$G239&amp; "|" &amp; 'F_ REVIEWS'!$H239 &amp; "|" &amp; 'F_ REVIEWS'!$I239</f>
        <v>162.164.27.246|44912|0.373553240737238</v>
      </c>
    </row>
    <row r="240" spans="1:12" x14ac:dyDescent="0.2">
      <c r="A240" s="58">
        <v>20238</v>
      </c>
      <c r="B240" s="58" t="s">
        <v>62</v>
      </c>
      <c r="C240" s="59">
        <f>INT(DT!C240)</f>
        <v>43375</v>
      </c>
      <c r="D240" s="60">
        <f>DT!C240-INT(DT!C240)</f>
        <v>0.35465277777984738</v>
      </c>
      <c r="E240" s="58">
        <v>5</v>
      </c>
      <c r="F240" s="58" t="s">
        <v>543</v>
      </c>
      <c r="G240" s="58" t="s">
        <v>3490</v>
      </c>
      <c r="H240" s="59">
        <f>INT(DT!G240)</f>
        <v>43371</v>
      </c>
      <c r="I240" s="60">
        <f>DT!G240-INT(DT!G240)</f>
        <v>0.64197916666307719</v>
      </c>
      <c r="J240" s="61">
        <f t="shared" si="3"/>
        <v>1.25</v>
      </c>
      <c r="K240" s="58" t="str" cm="1">
        <f t="array" ref="K240">_xlfn.IFS(E240&lt;=2, "Negative", E240=3, "Neutral", E240&gt;=4, "Positive")</f>
        <v>Positive</v>
      </c>
      <c r="L240" s="62" t="str">
        <f>'F_ REVIEWS'!$G240&amp; "|" &amp; 'F_ REVIEWS'!$H240 &amp; "|" &amp; 'F_ REVIEWS'!$I240</f>
        <v>50.21.102.49|43371|0.641979166663077</v>
      </c>
    </row>
    <row r="241" spans="1:12" x14ac:dyDescent="0.2">
      <c r="A241" s="58">
        <v>20239</v>
      </c>
      <c r="B241" s="58" t="s">
        <v>62</v>
      </c>
      <c r="C241" s="59">
        <f>INT(DT!C241)</f>
        <v>43815</v>
      </c>
      <c r="D241" s="60">
        <f>DT!C241-INT(DT!C241)</f>
        <v>0.19687500000145519</v>
      </c>
      <c r="E241" s="58">
        <v>2</v>
      </c>
      <c r="F241" s="58" t="s">
        <v>775</v>
      </c>
      <c r="G241" s="58" t="s">
        <v>3479</v>
      </c>
      <c r="H241" s="59">
        <f>INT(DT!G241)</f>
        <v>43812</v>
      </c>
      <c r="I241" s="60">
        <f>DT!G241-INT(DT!G241)</f>
        <v>0.57834490740788169</v>
      </c>
      <c r="J241" s="61">
        <f t="shared" si="3"/>
        <v>0.15384615384615385</v>
      </c>
      <c r="K241" s="58" t="str" cm="1">
        <f t="array" ref="K241">_xlfn.IFS(E241&lt;=2, "Negative", E241=3, "Neutral", E241&gt;=4, "Positive")</f>
        <v>Negative</v>
      </c>
      <c r="L241" s="62" t="str">
        <f>'F_ REVIEWS'!$G241&amp; "|" &amp; 'F_ REVIEWS'!$H241 &amp; "|" &amp; 'F_ REVIEWS'!$I241</f>
        <v>5.136.216.93|43812|0.578344907407882</v>
      </c>
    </row>
    <row r="242" spans="1:12" x14ac:dyDescent="0.2">
      <c r="A242" s="58">
        <v>20240</v>
      </c>
      <c r="B242" s="58" t="s">
        <v>62</v>
      </c>
      <c r="C242" s="59">
        <f>INT(DT!C242)</f>
        <v>43748</v>
      </c>
      <c r="D242" s="60">
        <f>DT!C242-INT(DT!C242)</f>
        <v>0.15824074073316297</v>
      </c>
      <c r="E242" s="58">
        <v>1</v>
      </c>
      <c r="F242" s="58" t="s">
        <v>822</v>
      </c>
      <c r="G242" s="58" t="s">
        <v>3675</v>
      </c>
      <c r="H242" s="59">
        <f>INT(DT!G242)</f>
        <v>43744</v>
      </c>
      <c r="I242" s="60">
        <f>DT!G242-INT(DT!G242)</f>
        <v>0.7224074073965312</v>
      </c>
      <c r="J242" s="61">
        <f t="shared" si="3"/>
        <v>0.16666666666666666</v>
      </c>
      <c r="K242" s="58" t="str" cm="1">
        <f t="array" ref="K242">_xlfn.IFS(E242&lt;=2, "Negative", E242=3, "Neutral", E242&gt;=4, "Positive")</f>
        <v>Negative</v>
      </c>
      <c r="L242" s="62" t="str">
        <f>'F_ REVIEWS'!$G242&amp; "|" &amp; 'F_ REVIEWS'!$H242 &amp; "|" &amp; 'F_ REVIEWS'!$I242</f>
        <v>64.70.212.190|43744|0.722407407396531</v>
      </c>
    </row>
    <row r="243" spans="1:12" x14ac:dyDescent="0.2">
      <c r="A243" s="58">
        <v>20241</v>
      </c>
      <c r="B243" s="58" t="s">
        <v>62</v>
      </c>
      <c r="C243" s="59">
        <f>INT(DT!C243)</f>
        <v>44187</v>
      </c>
      <c r="D243" s="60">
        <f>DT!C243-INT(DT!C243)</f>
        <v>0.32540509259706596</v>
      </c>
      <c r="E243" s="58">
        <v>2</v>
      </c>
      <c r="F243" s="58" t="s">
        <v>758</v>
      </c>
      <c r="G243" s="58" t="s">
        <v>2157</v>
      </c>
      <c r="H243" s="59">
        <f>INT(DT!G243)</f>
        <v>44182</v>
      </c>
      <c r="I243" s="60">
        <f>DT!G243-INT(DT!G243)</f>
        <v>0.73371527778363088</v>
      </c>
      <c r="J243" s="61">
        <f t="shared" si="3"/>
        <v>0.14285714285714285</v>
      </c>
      <c r="K243" s="58" t="str" cm="1">
        <f t="array" ref="K243">_xlfn.IFS(E243&lt;=2, "Negative", E243=3, "Neutral", E243&gt;=4, "Positive")</f>
        <v>Negative</v>
      </c>
      <c r="L243" s="62" t="str">
        <f>'F_ REVIEWS'!$G243&amp; "|" &amp; 'F_ REVIEWS'!$H243 &amp; "|" &amp; 'F_ REVIEWS'!$I243</f>
        <v>192.112.242.235|44182|0.733715277783631</v>
      </c>
    </row>
    <row r="244" spans="1:12" x14ac:dyDescent="0.2">
      <c r="A244" s="58">
        <v>20242</v>
      </c>
      <c r="B244" s="58" t="s">
        <v>62</v>
      </c>
      <c r="C244" s="59">
        <f>INT(DT!C244)</f>
        <v>43806</v>
      </c>
      <c r="D244" s="60">
        <f>DT!C244-INT(DT!C244)</f>
        <v>0.218645833330811</v>
      </c>
      <c r="E244" s="58">
        <v>4</v>
      </c>
      <c r="F244" s="58" t="s">
        <v>726</v>
      </c>
      <c r="G244" s="58" t="s">
        <v>1104</v>
      </c>
      <c r="H244" s="59">
        <f>INT(DT!G244)</f>
        <v>43803</v>
      </c>
      <c r="I244" s="60">
        <f>DT!G244-INT(DT!G244)</f>
        <v>0.73187499999767169</v>
      </c>
      <c r="J244" s="61">
        <f t="shared" si="3"/>
        <v>1</v>
      </c>
      <c r="K244" s="58" t="str" cm="1">
        <f t="array" ref="K244">_xlfn.IFS(E244&lt;=2, "Negative", E244=3, "Neutral", E244&gt;=4, "Positive")</f>
        <v>Positive</v>
      </c>
      <c r="L244" s="62" t="str">
        <f>'F_ REVIEWS'!$G244&amp; "|" &amp; 'F_ REVIEWS'!$H244 &amp; "|" &amp; 'F_ REVIEWS'!$I244</f>
        <v>112.211.122.198|43803|0.731874999997672</v>
      </c>
    </row>
    <row r="245" spans="1:12" x14ac:dyDescent="0.2">
      <c r="A245" s="58">
        <v>20243</v>
      </c>
      <c r="B245" s="58" t="s">
        <v>62</v>
      </c>
      <c r="C245" s="59">
        <f>INT(DT!C245)</f>
        <v>45156</v>
      </c>
      <c r="D245" s="60">
        <f>DT!C245-INT(DT!C245)</f>
        <v>0.69712962962512393</v>
      </c>
      <c r="E245" s="58">
        <v>5</v>
      </c>
      <c r="F245" s="58" t="s">
        <v>752</v>
      </c>
      <c r="G245" s="58" t="s">
        <v>4081</v>
      </c>
      <c r="H245" s="59">
        <f>INT(DT!G245)</f>
        <v>45151</v>
      </c>
      <c r="I245" s="60">
        <f>DT!G245-INT(DT!G245)</f>
        <v>0.24554398148029577</v>
      </c>
      <c r="J245" s="61">
        <f t="shared" si="3"/>
        <v>5</v>
      </c>
      <c r="K245" s="58" t="str" cm="1">
        <f t="array" ref="K245">_xlfn.IFS(E245&lt;=2, "Negative", E245=3, "Neutral", E245&gt;=4, "Positive")</f>
        <v>Positive</v>
      </c>
      <c r="L245" s="62" t="str">
        <f>'F_ REVIEWS'!$G245&amp; "|" &amp; 'F_ REVIEWS'!$H245 &amp; "|" &amp; 'F_ REVIEWS'!$I245</f>
        <v>91.113.3.168|45151|0.245543981480296</v>
      </c>
    </row>
    <row r="246" spans="1:12" x14ac:dyDescent="0.2">
      <c r="A246" s="58">
        <v>20244</v>
      </c>
      <c r="B246" s="58" t="s">
        <v>430</v>
      </c>
      <c r="C246" s="59">
        <f>INT(DT!C246)</f>
        <v>45220</v>
      </c>
      <c r="D246" s="60">
        <f>DT!C246-INT(DT!C246)</f>
        <v>0.44328703703649808</v>
      </c>
      <c r="E246" s="58">
        <v>3</v>
      </c>
      <c r="F246" s="58" t="s">
        <v>582</v>
      </c>
      <c r="G246" s="58" t="s">
        <v>1918</v>
      </c>
      <c r="H246" s="59">
        <f>INT(DT!G246)</f>
        <v>45214</v>
      </c>
      <c r="I246" s="60">
        <f>DT!G246-INT(DT!G246)</f>
        <v>0.88778935185109731</v>
      </c>
      <c r="J246" s="61">
        <f t="shared" si="3"/>
        <v>3</v>
      </c>
      <c r="K246" s="58" t="str" cm="1">
        <f t="array" ref="K246">_xlfn.IFS(E246&lt;=2, "Negative", E246=3, "Neutral", E246&gt;=4, "Positive")</f>
        <v>Neutral</v>
      </c>
      <c r="L246" s="62" t="str">
        <f>'F_ REVIEWS'!$G246&amp; "|" &amp; 'F_ REVIEWS'!$H246 &amp; "|" &amp; 'F_ REVIEWS'!$I246</f>
        <v>171.147.175.57|45214|0.887789351851097</v>
      </c>
    </row>
    <row r="247" spans="1:12" x14ac:dyDescent="0.2">
      <c r="A247" s="58">
        <v>20245</v>
      </c>
      <c r="B247" s="58" t="s">
        <v>430</v>
      </c>
      <c r="C247" s="59">
        <f>INT(DT!C247)</f>
        <v>44817</v>
      </c>
      <c r="D247" s="60">
        <f>DT!C247-INT(DT!C247)</f>
        <v>0.96046296296844957</v>
      </c>
      <c r="E247" s="58">
        <v>3</v>
      </c>
      <c r="F247" s="58" t="s">
        <v>577</v>
      </c>
      <c r="G247" s="58" t="s">
        <v>2659</v>
      </c>
      <c r="H247" s="59">
        <f>INT(DT!G247)</f>
        <v>44813</v>
      </c>
      <c r="I247" s="60">
        <f>DT!G247-INT(DT!G247)</f>
        <v>0.43262731481809169</v>
      </c>
      <c r="J247" s="61">
        <f t="shared" si="3"/>
        <v>1</v>
      </c>
      <c r="K247" s="58" t="str" cm="1">
        <f t="array" ref="K247">_xlfn.IFS(E247&lt;=2, "Negative", E247=3, "Neutral", E247&gt;=4, "Positive")</f>
        <v>Neutral</v>
      </c>
      <c r="L247" s="62" t="str">
        <f>'F_ REVIEWS'!$G247&amp; "|" &amp; 'F_ REVIEWS'!$H247 &amp; "|" &amp; 'F_ REVIEWS'!$I247</f>
        <v>226.27.57.25|44813|0.432627314818092</v>
      </c>
    </row>
    <row r="248" spans="1:12" x14ac:dyDescent="0.2">
      <c r="A248" s="58">
        <v>20246</v>
      </c>
      <c r="B248" s="58" t="s">
        <v>430</v>
      </c>
      <c r="C248" s="59">
        <f>INT(DT!C248)</f>
        <v>45289</v>
      </c>
      <c r="D248" s="60">
        <f>DT!C248-INT(DT!C248)</f>
        <v>0.73966435184411239</v>
      </c>
      <c r="E248" s="58">
        <v>5</v>
      </c>
      <c r="F248" s="58" t="s">
        <v>807</v>
      </c>
      <c r="G248" s="58" t="s">
        <v>3492</v>
      </c>
      <c r="H248" s="59">
        <f>INT(DT!G248)</f>
        <v>45285</v>
      </c>
      <c r="I248" s="60">
        <f>DT!G248-INT(DT!G248)</f>
        <v>0.14219907407095889</v>
      </c>
      <c r="J248" s="61">
        <f t="shared" si="3"/>
        <v>0.35714285714285715</v>
      </c>
      <c r="K248" s="58" t="str" cm="1">
        <f t="array" ref="K248">_xlfn.IFS(E248&lt;=2, "Negative", E248=3, "Neutral", E248&gt;=4, "Positive")</f>
        <v>Positive</v>
      </c>
      <c r="L248" s="62" t="str">
        <f>'F_ REVIEWS'!$G248&amp; "|" &amp; 'F_ REVIEWS'!$H248 &amp; "|" &amp; 'F_ REVIEWS'!$I248</f>
        <v>50.215.81.214|45285|0.142199074070959</v>
      </c>
    </row>
    <row r="249" spans="1:12" x14ac:dyDescent="0.2">
      <c r="A249" s="58">
        <v>20247</v>
      </c>
      <c r="B249" s="58" t="s">
        <v>430</v>
      </c>
      <c r="C249" s="59">
        <f>INT(DT!C249)</f>
        <v>45289</v>
      </c>
      <c r="D249" s="60">
        <f>DT!C249-INT(DT!C249)</f>
        <v>0.65703703703184146</v>
      </c>
      <c r="E249" s="58">
        <v>4</v>
      </c>
      <c r="F249" s="58" t="s">
        <v>898</v>
      </c>
      <c r="G249" s="58" t="s">
        <v>3492</v>
      </c>
      <c r="H249" s="59">
        <f>INT(DT!G249)</f>
        <v>45285</v>
      </c>
      <c r="I249" s="60">
        <f>DT!G249-INT(DT!G249)</f>
        <v>0.14219907407095889</v>
      </c>
      <c r="J249" s="61">
        <f t="shared" si="3"/>
        <v>2</v>
      </c>
      <c r="K249" s="58" t="str" cm="1">
        <f t="array" ref="K249">_xlfn.IFS(E249&lt;=2, "Negative", E249=3, "Neutral", E249&gt;=4, "Positive")</f>
        <v>Positive</v>
      </c>
      <c r="L249" s="62" t="str">
        <f>'F_ REVIEWS'!$G249&amp; "|" &amp; 'F_ REVIEWS'!$H249 &amp; "|" &amp; 'F_ REVIEWS'!$I249</f>
        <v>50.215.81.214|45285|0.142199074070959</v>
      </c>
    </row>
    <row r="250" spans="1:12" x14ac:dyDescent="0.2">
      <c r="A250" s="58">
        <v>20248</v>
      </c>
      <c r="B250" s="58" t="s">
        <v>430</v>
      </c>
      <c r="C250" s="59">
        <f>INT(DT!C250)</f>
        <v>45218</v>
      </c>
      <c r="D250" s="60">
        <f>DT!C250-INT(DT!C250)</f>
        <v>0.39755787037574919</v>
      </c>
      <c r="E250" s="58">
        <v>2</v>
      </c>
      <c r="F250" s="58" t="s">
        <v>690</v>
      </c>
      <c r="G250" s="58" t="s">
        <v>1918</v>
      </c>
      <c r="H250" s="59">
        <f>INT(DT!G250)</f>
        <v>45214</v>
      </c>
      <c r="I250" s="60">
        <f>DT!G250-INT(DT!G250)</f>
        <v>0.88778935185109731</v>
      </c>
      <c r="J250" s="61">
        <f t="shared" si="3"/>
        <v>0.33333333333333331</v>
      </c>
      <c r="K250" s="58" t="str" cm="1">
        <f t="array" ref="K250">_xlfn.IFS(E250&lt;=2, "Negative", E250=3, "Neutral", E250&gt;=4, "Positive")</f>
        <v>Negative</v>
      </c>
      <c r="L250" s="62" t="str">
        <f>'F_ REVIEWS'!$G250&amp; "|" &amp; 'F_ REVIEWS'!$H250 &amp; "|" &amp; 'F_ REVIEWS'!$I250</f>
        <v>171.147.175.57|45214|0.887789351851097</v>
      </c>
    </row>
    <row r="251" spans="1:12" x14ac:dyDescent="0.2">
      <c r="A251" s="58">
        <v>20249</v>
      </c>
      <c r="B251" s="58" t="s">
        <v>430</v>
      </c>
      <c r="C251" s="59">
        <f>INT(DT!C251)</f>
        <v>45582</v>
      </c>
      <c r="D251" s="60">
        <f>DT!C251-INT(DT!C251)</f>
        <v>0.69440972222218988</v>
      </c>
      <c r="E251" s="58">
        <v>2</v>
      </c>
      <c r="F251" s="58" t="s">
        <v>744</v>
      </c>
      <c r="G251" s="58" t="s">
        <v>3533</v>
      </c>
      <c r="H251" s="59">
        <f>INT(DT!G251)</f>
        <v>45579</v>
      </c>
      <c r="I251" s="60">
        <f>DT!G251-INT(DT!G251)</f>
        <v>0.98920138888934162</v>
      </c>
      <c r="J251" s="61">
        <f t="shared" si="3"/>
        <v>0.4</v>
      </c>
      <c r="K251" s="58" t="str" cm="1">
        <f t="array" ref="K251">_xlfn.IFS(E251&lt;=2, "Negative", E251=3, "Neutral", E251&gt;=4, "Positive")</f>
        <v>Negative</v>
      </c>
      <c r="L251" s="62" t="str">
        <f>'F_ REVIEWS'!$G251&amp; "|" &amp; 'F_ REVIEWS'!$H251 &amp; "|" &amp; 'F_ REVIEWS'!$I251</f>
        <v>54.224.90.187|45579|0.989201388889342</v>
      </c>
    </row>
    <row r="252" spans="1:12" x14ac:dyDescent="0.2">
      <c r="A252" s="58">
        <v>20250</v>
      </c>
      <c r="B252" s="58" t="s">
        <v>481</v>
      </c>
      <c r="C252" s="59">
        <f>INT(DT!C252)</f>
        <v>44978</v>
      </c>
      <c r="D252" s="60">
        <f>DT!C252-INT(DT!C252)</f>
        <v>0.57372685184236616</v>
      </c>
      <c r="E252" s="58">
        <v>1</v>
      </c>
      <c r="F252" s="58" t="s">
        <v>804</v>
      </c>
      <c r="G252" s="58" t="s">
        <v>1658</v>
      </c>
      <c r="H252" s="59">
        <f>INT(DT!G252)</f>
        <v>44974</v>
      </c>
      <c r="I252" s="60">
        <f>DT!G252-INT(DT!G252)</f>
        <v>6.4479166656383313E-2</v>
      </c>
      <c r="J252" s="61">
        <f t="shared" si="3"/>
        <v>0.33333333333333331</v>
      </c>
      <c r="K252" s="58" t="str" cm="1">
        <f t="array" ref="K252">_xlfn.IFS(E252&lt;=2, "Negative", E252=3, "Neutral", E252&gt;=4, "Positive")</f>
        <v>Negative</v>
      </c>
      <c r="L252" s="62" t="str">
        <f>'F_ REVIEWS'!$G252&amp; "|" &amp; 'F_ REVIEWS'!$H252 &amp; "|" &amp; 'F_ REVIEWS'!$I252</f>
        <v>152.190.172.50|44974|0.0644791666563833</v>
      </c>
    </row>
    <row r="253" spans="1:12" x14ac:dyDescent="0.2">
      <c r="A253" s="58">
        <v>20251</v>
      </c>
      <c r="B253" s="58" t="s">
        <v>481</v>
      </c>
      <c r="C253" s="59">
        <f>INT(DT!C253)</f>
        <v>44672</v>
      </c>
      <c r="D253" s="60">
        <f>DT!C253-INT(DT!C253)</f>
        <v>0.18930555555562023</v>
      </c>
      <c r="E253" s="58">
        <v>3</v>
      </c>
      <c r="F253" s="58" t="s">
        <v>863</v>
      </c>
      <c r="G253" s="58" t="s">
        <v>4162</v>
      </c>
      <c r="H253" s="59">
        <f>INT(DT!G253)</f>
        <v>44667</v>
      </c>
      <c r="I253" s="60">
        <f>DT!G253-INT(DT!G253)</f>
        <v>0.86515046295971842</v>
      </c>
      <c r="J253" s="61">
        <f t="shared" si="3"/>
        <v>0.75</v>
      </c>
      <c r="K253" s="58" t="str" cm="1">
        <f t="array" ref="K253">_xlfn.IFS(E253&lt;=2, "Negative", E253=3, "Neutral", E253&gt;=4, "Positive")</f>
        <v>Neutral</v>
      </c>
      <c r="L253" s="62" t="str">
        <f>'F_ REVIEWS'!$G253&amp; "|" &amp; 'F_ REVIEWS'!$H253 &amp; "|" &amp; 'F_ REVIEWS'!$I253</f>
        <v>97.176.134.202|44667|0.865150462959718</v>
      </c>
    </row>
    <row r="254" spans="1:12" x14ac:dyDescent="0.2">
      <c r="A254" s="58">
        <v>20252</v>
      </c>
      <c r="B254" s="58" t="s">
        <v>481</v>
      </c>
      <c r="C254" s="59">
        <f>INT(DT!C254)</f>
        <v>44919</v>
      </c>
      <c r="D254" s="60">
        <f>DT!C254-INT(DT!C254)</f>
        <v>0.76758101852465188</v>
      </c>
      <c r="E254" s="58">
        <v>3</v>
      </c>
      <c r="F254" s="58" t="s">
        <v>607</v>
      </c>
      <c r="G254" s="58" t="s">
        <v>4203</v>
      </c>
      <c r="H254" s="59">
        <f>INT(DT!G254)</f>
        <v>44914</v>
      </c>
      <c r="I254" s="60">
        <f>DT!G254-INT(DT!G254)</f>
        <v>0.21209490740875481</v>
      </c>
      <c r="J254" s="61">
        <f t="shared" si="3"/>
        <v>1.5</v>
      </c>
      <c r="K254" s="58" t="str" cm="1">
        <f t="array" ref="K254">_xlfn.IFS(E254&lt;=2, "Negative", E254=3, "Neutral", E254&gt;=4, "Positive")</f>
        <v>Neutral</v>
      </c>
      <c r="L254" s="62" t="str">
        <f>'F_ REVIEWS'!$G254&amp; "|" &amp; 'F_ REVIEWS'!$H254 &amp; "|" &amp; 'F_ REVIEWS'!$I254</f>
        <v>99.48.83.26|44914|0.212094907408755</v>
      </c>
    </row>
    <row r="255" spans="1:12" x14ac:dyDescent="0.2">
      <c r="A255" s="58">
        <v>20253</v>
      </c>
      <c r="B255" s="58" t="s">
        <v>481</v>
      </c>
      <c r="C255" s="59">
        <f>INT(DT!C255)</f>
        <v>45212</v>
      </c>
      <c r="D255" s="60">
        <f>DT!C255-INT(DT!C255)</f>
        <v>0.16716435184935108</v>
      </c>
      <c r="E255" s="58">
        <v>4</v>
      </c>
      <c r="F255" s="58" t="s">
        <v>664</v>
      </c>
      <c r="G255" s="58" t="s">
        <v>2865</v>
      </c>
      <c r="H255" s="59">
        <f>INT(DT!G255)</f>
        <v>45207</v>
      </c>
      <c r="I255" s="60">
        <f>DT!G255-INT(DT!G255)</f>
        <v>0.49109953703737119</v>
      </c>
      <c r="J255" s="61">
        <f t="shared" si="3"/>
        <v>2</v>
      </c>
      <c r="K255" s="58" t="str" cm="1">
        <f t="array" ref="K255">_xlfn.IFS(E255&lt;=2, "Negative", E255=3, "Neutral", E255&gt;=4, "Positive")</f>
        <v>Positive</v>
      </c>
      <c r="L255" s="62" t="str">
        <f>'F_ REVIEWS'!$G255&amp; "|" &amp; 'F_ REVIEWS'!$H255 &amp; "|" &amp; 'F_ REVIEWS'!$I255</f>
        <v>24.82.163.31|45207|0.491099537037371</v>
      </c>
    </row>
    <row r="256" spans="1:12" x14ac:dyDescent="0.2">
      <c r="A256" s="58">
        <v>20254</v>
      </c>
      <c r="B256" s="58" t="s">
        <v>481</v>
      </c>
      <c r="C256" s="59">
        <f>INT(DT!C256)</f>
        <v>44559</v>
      </c>
      <c r="D256" s="60">
        <f>DT!C256-INT(DT!C256)</f>
        <v>0.21443287037254777</v>
      </c>
      <c r="E256" s="58">
        <v>5</v>
      </c>
      <c r="F256" s="58" t="s">
        <v>805</v>
      </c>
      <c r="G256" s="58" t="s">
        <v>1619</v>
      </c>
      <c r="H256" s="59">
        <f>INT(DT!G256)</f>
        <v>44553</v>
      </c>
      <c r="I256" s="60">
        <f>DT!G256-INT(DT!G256)</f>
        <v>0.57239583333284827</v>
      </c>
      <c r="J256" s="61">
        <f t="shared" si="3"/>
        <v>2.5</v>
      </c>
      <c r="K256" s="58" t="str" cm="1">
        <f t="array" ref="K256">_xlfn.IFS(E256&lt;=2, "Negative", E256=3, "Neutral", E256&gt;=4, "Positive")</f>
        <v>Positive</v>
      </c>
      <c r="L256" s="62" t="str">
        <f>'F_ REVIEWS'!$G256&amp; "|" &amp; 'F_ REVIEWS'!$H256 &amp; "|" &amp; 'F_ REVIEWS'!$I256</f>
        <v>15.123.184.113|44553|0.572395833332848</v>
      </c>
    </row>
    <row r="257" spans="1:12" x14ac:dyDescent="0.2">
      <c r="A257" s="58">
        <v>20255</v>
      </c>
      <c r="B257" s="58" t="s">
        <v>481</v>
      </c>
      <c r="C257" s="59">
        <f>INT(DT!C257)</f>
        <v>44557</v>
      </c>
      <c r="D257" s="60">
        <f>DT!C257-INT(DT!C257)</f>
        <v>0.11280092592642177</v>
      </c>
      <c r="E257" s="58">
        <v>5</v>
      </c>
      <c r="F257" s="58" t="s">
        <v>768</v>
      </c>
      <c r="G257" s="58" t="s">
        <v>1619</v>
      </c>
      <c r="H257" s="59">
        <f>INT(DT!G257)</f>
        <v>44553</v>
      </c>
      <c r="I257" s="60">
        <f>DT!G257-INT(DT!G257)</f>
        <v>0.57239583333284827</v>
      </c>
      <c r="J257" s="61">
        <f t="shared" si="3"/>
        <v>0.45454545454545453</v>
      </c>
      <c r="K257" s="58" t="str" cm="1">
        <f t="array" ref="K257">_xlfn.IFS(E257&lt;=2, "Negative", E257=3, "Neutral", E257&gt;=4, "Positive")</f>
        <v>Positive</v>
      </c>
      <c r="L257" s="62" t="str">
        <f>'F_ REVIEWS'!$G257&amp; "|" &amp; 'F_ REVIEWS'!$H257 &amp; "|" &amp; 'F_ REVIEWS'!$I257</f>
        <v>15.123.184.113|44553|0.572395833332848</v>
      </c>
    </row>
    <row r="258" spans="1:12" x14ac:dyDescent="0.2">
      <c r="A258" s="58">
        <v>20256</v>
      </c>
      <c r="B258" s="58" t="s">
        <v>481</v>
      </c>
      <c r="C258" s="59">
        <f>INT(DT!C258)</f>
        <v>45604</v>
      </c>
      <c r="D258" s="60">
        <f>DT!C258-INT(DT!C258)</f>
        <v>0.60815972222189885</v>
      </c>
      <c r="E258" s="58">
        <v>4</v>
      </c>
      <c r="F258" s="58" t="s">
        <v>857</v>
      </c>
      <c r="G258" s="58" t="s">
        <v>1509</v>
      </c>
      <c r="H258" s="59">
        <f>INT(DT!G258)</f>
        <v>45599</v>
      </c>
      <c r="I258" s="60">
        <f>DT!G258-INT(DT!G258)</f>
        <v>8.1793981480586808E-2</v>
      </c>
      <c r="J258" s="61">
        <f t="shared" ref="J258:J321" si="4">E258/COUNTIF(F$1:F$1478,F258)</f>
        <v>1</v>
      </c>
      <c r="K258" s="58" t="str" cm="1">
        <f t="array" ref="K258">_xlfn.IFS(E258&lt;=2, "Negative", E258=3, "Neutral", E258&gt;=4, "Positive")</f>
        <v>Positive</v>
      </c>
      <c r="L258" s="62" t="str">
        <f>'F_ REVIEWS'!$G258&amp; "|" &amp; 'F_ REVIEWS'!$H258 &amp; "|" &amp; 'F_ REVIEWS'!$I258</f>
        <v>141.159.239.18|45599|0.0817939814805868</v>
      </c>
    </row>
    <row r="259" spans="1:12" x14ac:dyDescent="0.2">
      <c r="A259" s="58">
        <v>20257</v>
      </c>
      <c r="B259" s="58" t="s">
        <v>454</v>
      </c>
      <c r="C259" s="59">
        <f>INT(DT!C259)</f>
        <v>45368</v>
      </c>
      <c r="D259" s="60">
        <f>DT!C259-INT(DT!C259)</f>
        <v>0.26222222221258562</v>
      </c>
      <c r="E259" s="58">
        <v>5</v>
      </c>
      <c r="F259" s="58" t="s">
        <v>767</v>
      </c>
      <c r="G259" s="58" t="s">
        <v>1994</v>
      </c>
      <c r="H259" s="59">
        <f>INT(DT!G259)</f>
        <v>45362</v>
      </c>
      <c r="I259" s="60">
        <f>DT!G259-INT(DT!G259)</f>
        <v>0.7186226851772517</v>
      </c>
      <c r="J259" s="61">
        <f t="shared" si="4"/>
        <v>1.6666666666666667</v>
      </c>
      <c r="K259" s="58" t="str" cm="1">
        <f t="array" ref="K259">_xlfn.IFS(E259&lt;=2, "Negative", E259=3, "Neutral", E259&gt;=4, "Positive")</f>
        <v>Positive</v>
      </c>
      <c r="L259" s="62" t="str">
        <f>'F_ REVIEWS'!$G259&amp; "|" &amp; 'F_ REVIEWS'!$H259 &amp; "|" &amp; 'F_ REVIEWS'!$I259</f>
        <v>177.68.120.149|45362|0.718622685177252</v>
      </c>
    </row>
    <row r="260" spans="1:12" x14ac:dyDescent="0.2">
      <c r="A260" s="58">
        <v>20258</v>
      </c>
      <c r="B260" s="58" t="s">
        <v>361</v>
      </c>
      <c r="C260" s="59">
        <f>INT(DT!C260)</f>
        <v>43026</v>
      </c>
      <c r="D260" s="60">
        <f>DT!C260-INT(DT!C260)</f>
        <v>0.59187499999825377</v>
      </c>
      <c r="E260" s="58">
        <v>5</v>
      </c>
      <c r="F260" s="58" t="s">
        <v>700</v>
      </c>
      <c r="G260" s="58" t="s">
        <v>3746</v>
      </c>
      <c r="H260" s="59">
        <f>INT(DT!G260)</f>
        <v>43020</v>
      </c>
      <c r="I260" s="60">
        <f>DT!G260-INT(DT!G260)</f>
        <v>0.89424768518802011</v>
      </c>
      <c r="J260" s="61">
        <f t="shared" si="4"/>
        <v>0.83333333333333337</v>
      </c>
      <c r="K260" s="58" t="str" cm="1">
        <f t="array" ref="K260">_xlfn.IFS(E260&lt;=2, "Negative", E260=3, "Neutral", E260&gt;=4, "Positive")</f>
        <v>Positive</v>
      </c>
      <c r="L260" s="62" t="str">
        <f>'F_ REVIEWS'!$G260&amp; "|" &amp; 'F_ REVIEWS'!$H260 &amp; "|" &amp; 'F_ REVIEWS'!$I260</f>
        <v>7.151.193.109|43020|0.89424768518802</v>
      </c>
    </row>
    <row r="261" spans="1:12" x14ac:dyDescent="0.2">
      <c r="A261" s="58">
        <v>20259</v>
      </c>
      <c r="B261" s="58" t="s">
        <v>361</v>
      </c>
      <c r="C261" s="59">
        <f>INT(DT!C261)</f>
        <v>43858</v>
      </c>
      <c r="D261" s="60">
        <f>DT!C261-INT(DT!C261)</f>
        <v>0.46620370369782904</v>
      </c>
      <c r="E261" s="58">
        <v>5</v>
      </c>
      <c r="F261" s="58" t="s">
        <v>727</v>
      </c>
      <c r="G261" s="58" t="s">
        <v>3168</v>
      </c>
      <c r="H261" s="59">
        <f>INT(DT!G261)</f>
        <v>43855</v>
      </c>
      <c r="I261" s="60">
        <f>DT!G261-INT(DT!G261)</f>
        <v>0.81060185185197042</v>
      </c>
      <c r="J261" s="61">
        <f t="shared" si="4"/>
        <v>1</v>
      </c>
      <c r="K261" s="58" t="str" cm="1">
        <f t="array" ref="K261">_xlfn.IFS(E261&lt;=2, "Negative", E261=3, "Neutral", E261&gt;=4, "Positive")</f>
        <v>Positive</v>
      </c>
      <c r="L261" s="62" t="str">
        <f>'F_ REVIEWS'!$G261&amp; "|" &amp; 'F_ REVIEWS'!$H261 &amp; "|" &amp; 'F_ REVIEWS'!$I261</f>
        <v>30.199.115.241|43855|0.81060185185197</v>
      </c>
    </row>
    <row r="262" spans="1:12" x14ac:dyDescent="0.2">
      <c r="A262" s="58">
        <v>20260</v>
      </c>
      <c r="B262" s="58" t="s">
        <v>361</v>
      </c>
      <c r="C262" s="59">
        <f>INT(DT!C262)</f>
        <v>43012</v>
      </c>
      <c r="D262" s="60">
        <f>DT!C262-INT(DT!C262)</f>
        <v>0.44450231481459923</v>
      </c>
      <c r="E262" s="58">
        <v>1</v>
      </c>
      <c r="F262" s="58" t="s">
        <v>594</v>
      </c>
      <c r="G262" s="58" t="s">
        <v>1000</v>
      </c>
      <c r="H262" s="59">
        <f>INT(DT!G262)</f>
        <v>43009</v>
      </c>
      <c r="I262" s="60">
        <f>DT!G262-INT(DT!G262)</f>
        <v>0.90168981481838273</v>
      </c>
      <c r="J262" s="61">
        <f t="shared" si="4"/>
        <v>0.16666666666666666</v>
      </c>
      <c r="K262" s="58" t="str" cm="1">
        <f t="array" ref="K262">_xlfn.IFS(E262&lt;=2, "Negative", E262=3, "Neutral", E262&gt;=4, "Positive")</f>
        <v>Negative</v>
      </c>
      <c r="L262" s="62" t="str">
        <f>'F_ REVIEWS'!$G262&amp; "|" &amp; 'F_ REVIEWS'!$H262 &amp; "|" &amp; 'F_ REVIEWS'!$I262</f>
        <v>105.172.195.242|43009|0.901689814818383</v>
      </c>
    </row>
    <row r="263" spans="1:12" x14ac:dyDescent="0.2">
      <c r="A263" s="58">
        <v>20261</v>
      </c>
      <c r="B263" s="58" t="s">
        <v>361</v>
      </c>
      <c r="C263" s="59">
        <f>INT(DT!C263)</f>
        <v>44318</v>
      </c>
      <c r="D263" s="60">
        <f>DT!C263-INT(DT!C263)</f>
        <v>0.18013888889254304</v>
      </c>
      <c r="E263" s="58">
        <v>2</v>
      </c>
      <c r="F263" s="58" t="s">
        <v>772</v>
      </c>
      <c r="G263" s="58" t="s">
        <v>3514</v>
      </c>
      <c r="H263" s="59">
        <f>INT(DT!G263)</f>
        <v>44313</v>
      </c>
      <c r="I263" s="60">
        <f>DT!G263-INT(DT!G263)</f>
        <v>0.64384259260259569</v>
      </c>
      <c r="J263" s="61">
        <f t="shared" si="4"/>
        <v>0.125</v>
      </c>
      <c r="K263" s="58" t="str" cm="1">
        <f t="array" ref="K263">_xlfn.IFS(E263&lt;=2, "Negative", E263=3, "Neutral", E263&gt;=4, "Positive")</f>
        <v>Negative</v>
      </c>
      <c r="L263" s="62" t="str">
        <f>'F_ REVIEWS'!$G263&amp; "|" &amp; 'F_ REVIEWS'!$H263 &amp; "|" &amp; 'F_ REVIEWS'!$I263</f>
        <v>52.223.123.230|44313|0.643842592602596</v>
      </c>
    </row>
    <row r="264" spans="1:12" x14ac:dyDescent="0.2">
      <c r="A264" s="58">
        <v>20262</v>
      </c>
      <c r="B264" s="58" t="s">
        <v>361</v>
      </c>
      <c r="C264" s="59">
        <f>INT(DT!C264)</f>
        <v>43026</v>
      </c>
      <c r="D264" s="60">
        <f>DT!C264-INT(DT!C264)</f>
        <v>0.43645833333721384</v>
      </c>
      <c r="E264" s="58">
        <v>1</v>
      </c>
      <c r="F264" s="58" t="s">
        <v>669</v>
      </c>
      <c r="G264" s="58" t="s">
        <v>3746</v>
      </c>
      <c r="H264" s="59">
        <f>INT(DT!G264)</f>
        <v>43020</v>
      </c>
      <c r="I264" s="60">
        <f>DT!G264-INT(DT!G264)</f>
        <v>0.89424768518802011</v>
      </c>
      <c r="J264" s="61">
        <f t="shared" si="4"/>
        <v>9.0909090909090912E-2</v>
      </c>
      <c r="K264" s="58" t="str" cm="1">
        <f t="array" ref="K264">_xlfn.IFS(E264&lt;=2, "Negative", E264=3, "Neutral", E264&gt;=4, "Positive")</f>
        <v>Negative</v>
      </c>
      <c r="L264" s="62" t="str">
        <f>'F_ REVIEWS'!$G264&amp; "|" &amp; 'F_ REVIEWS'!$H264 &amp; "|" &amp; 'F_ REVIEWS'!$I264</f>
        <v>7.151.193.109|43020|0.89424768518802</v>
      </c>
    </row>
    <row r="265" spans="1:12" x14ac:dyDescent="0.2">
      <c r="A265" s="58">
        <v>20263</v>
      </c>
      <c r="B265" s="58" t="s">
        <v>361</v>
      </c>
      <c r="C265" s="59">
        <f>INT(DT!C265)</f>
        <v>43013</v>
      </c>
      <c r="D265" s="60">
        <f>DT!C265-INT(DT!C265)</f>
        <v>0.47577546296815854</v>
      </c>
      <c r="E265" s="58">
        <v>2</v>
      </c>
      <c r="F265" s="58" t="s">
        <v>599</v>
      </c>
      <c r="G265" s="58" t="s">
        <v>1000</v>
      </c>
      <c r="H265" s="59">
        <f>INT(DT!G265)</f>
        <v>43009</v>
      </c>
      <c r="I265" s="60">
        <f>DT!G265-INT(DT!G265)</f>
        <v>0.90168981481838273</v>
      </c>
      <c r="J265" s="61">
        <f t="shared" si="4"/>
        <v>0.5</v>
      </c>
      <c r="K265" s="58" t="str" cm="1">
        <f t="array" ref="K265">_xlfn.IFS(E265&lt;=2, "Negative", E265=3, "Neutral", E265&gt;=4, "Positive")</f>
        <v>Negative</v>
      </c>
      <c r="L265" s="62" t="str">
        <f>'F_ REVIEWS'!$G265&amp; "|" &amp; 'F_ REVIEWS'!$H265 &amp; "|" &amp; 'F_ REVIEWS'!$I265</f>
        <v>105.172.195.242|43009|0.901689814818383</v>
      </c>
    </row>
    <row r="266" spans="1:12" x14ac:dyDescent="0.2">
      <c r="A266" s="58">
        <v>20264</v>
      </c>
      <c r="B266" s="58" t="s">
        <v>361</v>
      </c>
      <c r="C266" s="59">
        <f>INT(DT!C266)</f>
        <v>43796</v>
      </c>
      <c r="D266" s="60">
        <f>DT!C266-INT(DT!C266)</f>
        <v>0.63634259260288673</v>
      </c>
      <c r="E266" s="58">
        <v>2</v>
      </c>
      <c r="F266" s="58" t="s">
        <v>612</v>
      </c>
      <c r="G266" s="58" t="s">
        <v>4113</v>
      </c>
      <c r="H266" s="59">
        <f>INT(DT!G266)</f>
        <v>43791</v>
      </c>
      <c r="I266" s="60">
        <f>DT!G266-INT(DT!G266)</f>
        <v>5.822916667239042E-2</v>
      </c>
      <c r="J266" s="61">
        <f t="shared" si="4"/>
        <v>0.18181818181818182</v>
      </c>
      <c r="K266" s="58" t="str" cm="1">
        <f t="array" ref="K266">_xlfn.IFS(E266&lt;=2, "Negative", E266=3, "Neutral", E266&gt;=4, "Positive")</f>
        <v>Negative</v>
      </c>
      <c r="L266" s="62" t="str">
        <f>'F_ REVIEWS'!$G266&amp; "|" &amp; 'F_ REVIEWS'!$H266 &amp; "|" &amp; 'F_ REVIEWS'!$I266</f>
        <v>93.83.150.159|43791|0.0582291666723904</v>
      </c>
    </row>
    <row r="267" spans="1:12" x14ac:dyDescent="0.2">
      <c r="A267" s="58">
        <v>20265</v>
      </c>
      <c r="B267" s="58" t="s">
        <v>361</v>
      </c>
      <c r="C267" s="59">
        <f>INT(DT!C267)</f>
        <v>43897</v>
      </c>
      <c r="D267" s="60">
        <f>DT!C267-INT(DT!C267)</f>
        <v>0.82112268519267673</v>
      </c>
      <c r="E267" s="58">
        <v>2</v>
      </c>
      <c r="F267" s="58" t="s">
        <v>769</v>
      </c>
      <c r="G267" s="58" t="s">
        <v>4062</v>
      </c>
      <c r="H267" s="59">
        <f>INT(DT!G267)</f>
        <v>43895</v>
      </c>
      <c r="I267" s="60">
        <f>DT!G267-INT(DT!G267)</f>
        <v>8.668981482333038E-2</v>
      </c>
      <c r="J267" s="61">
        <f t="shared" si="4"/>
        <v>0.14285714285714285</v>
      </c>
      <c r="K267" s="58" t="str" cm="1">
        <f t="array" ref="K267">_xlfn.IFS(E267&lt;=2, "Negative", E267=3, "Neutral", E267&gt;=4, "Positive")</f>
        <v>Negative</v>
      </c>
      <c r="L267" s="62" t="str">
        <f>'F_ REVIEWS'!$G267&amp; "|" &amp; 'F_ REVIEWS'!$H267 &amp; "|" &amp; 'F_ REVIEWS'!$I267</f>
        <v>9.239.212.204|43895|0.0866898148233304</v>
      </c>
    </row>
    <row r="268" spans="1:12" x14ac:dyDescent="0.2">
      <c r="A268" s="58">
        <v>20266</v>
      </c>
      <c r="B268" s="58" t="s">
        <v>361</v>
      </c>
      <c r="C268" s="59">
        <f>INT(DT!C268)</f>
        <v>43014</v>
      </c>
      <c r="D268" s="60">
        <f>DT!C268-INT(DT!C268)</f>
        <v>0.39103009259997634</v>
      </c>
      <c r="E268" s="58">
        <v>4</v>
      </c>
      <c r="F268" s="58" t="s">
        <v>539</v>
      </c>
      <c r="G268" s="58" t="s">
        <v>1000</v>
      </c>
      <c r="H268" s="59">
        <f>INT(DT!G268)</f>
        <v>43009</v>
      </c>
      <c r="I268" s="60">
        <f>DT!G268-INT(DT!G268)</f>
        <v>0.90168981481838273</v>
      </c>
      <c r="J268" s="61">
        <f t="shared" si="4"/>
        <v>1</v>
      </c>
      <c r="K268" s="58" t="str" cm="1">
        <f t="array" ref="K268">_xlfn.IFS(E268&lt;=2, "Negative", E268=3, "Neutral", E268&gt;=4, "Positive")</f>
        <v>Positive</v>
      </c>
      <c r="L268" s="62" t="str">
        <f>'F_ REVIEWS'!$G268&amp; "|" &amp; 'F_ REVIEWS'!$H268 &amp; "|" &amp; 'F_ REVIEWS'!$I268</f>
        <v>105.172.195.242|43009|0.901689814818383</v>
      </c>
    </row>
    <row r="269" spans="1:12" x14ac:dyDescent="0.2">
      <c r="A269" s="58">
        <v>20267</v>
      </c>
      <c r="B269" s="58" t="s">
        <v>361</v>
      </c>
      <c r="C269" s="59">
        <f>INT(DT!C269)</f>
        <v>43793</v>
      </c>
      <c r="D269" s="60">
        <f>DT!C269-INT(DT!C269)</f>
        <v>0.63109953703678912</v>
      </c>
      <c r="E269" s="58">
        <v>3</v>
      </c>
      <c r="F269" s="58" t="s">
        <v>813</v>
      </c>
      <c r="G269" s="58" t="s">
        <v>4113</v>
      </c>
      <c r="H269" s="59">
        <f>INT(DT!G269)</f>
        <v>43791</v>
      </c>
      <c r="I269" s="60">
        <f>DT!G269-INT(DT!G269)</f>
        <v>5.822916667239042E-2</v>
      </c>
      <c r="J269" s="61">
        <f t="shared" si="4"/>
        <v>1.5</v>
      </c>
      <c r="K269" s="58" t="str" cm="1">
        <f t="array" ref="K269">_xlfn.IFS(E269&lt;=2, "Negative", E269=3, "Neutral", E269&gt;=4, "Positive")</f>
        <v>Neutral</v>
      </c>
      <c r="L269" s="62" t="str">
        <f>'F_ REVIEWS'!$G269&amp; "|" &amp; 'F_ REVIEWS'!$H269 &amp; "|" &amp; 'F_ REVIEWS'!$I269</f>
        <v>93.83.150.159|43791|0.0582291666723904</v>
      </c>
    </row>
    <row r="270" spans="1:12" x14ac:dyDescent="0.2">
      <c r="A270" s="58">
        <v>20268</v>
      </c>
      <c r="B270" s="58" t="s">
        <v>489</v>
      </c>
      <c r="C270" s="59">
        <f>INT(DT!C270)</f>
        <v>43481</v>
      </c>
      <c r="D270" s="60">
        <f>DT!C270-INT(DT!C270)</f>
        <v>0.48515046296233777</v>
      </c>
      <c r="E270" s="58">
        <v>5</v>
      </c>
      <c r="F270" s="58" t="s">
        <v>710</v>
      </c>
      <c r="G270" s="58" t="s">
        <v>1568</v>
      </c>
      <c r="H270" s="59">
        <f>INT(DT!G270)</f>
        <v>43475</v>
      </c>
      <c r="I270" s="60">
        <f>DT!G270-INT(DT!G270)</f>
        <v>0.89638888889021473</v>
      </c>
      <c r="J270" s="61">
        <f t="shared" si="4"/>
        <v>0.33333333333333331</v>
      </c>
      <c r="K270" s="58" t="str" cm="1">
        <f t="array" ref="K270">_xlfn.IFS(E270&lt;=2, "Negative", E270=3, "Neutral", E270&gt;=4, "Positive")</f>
        <v>Positive</v>
      </c>
      <c r="L270" s="62" t="str">
        <f>'F_ REVIEWS'!$G270&amp; "|" &amp; 'F_ REVIEWS'!$H270 &amp; "|" &amp; 'F_ REVIEWS'!$I270</f>
        <v>146.171.26.159|43475|0.896388888890215</v>
      </c>
    </row>
    <row r="271" spans="1:12" x14ac:dyDescent="0.2">
      <c r="A271" s="58">
        <v>20269</v>
      </c>
      <c r="B271" s="58" t="s">
        <v>489</v>
      </c>
      <c r="C271" s="59">
        <f>INT(DT!C271)</f>
        <v>42551</v>
      </c>
      <c r="D271" s="60">
        <f>DT!C271-INT(DT!C271)</f>
        <v>0.82216435185546288</v>
      </c>
      <c r="E271" s="58">
        <v>3</v>
      </c>
      <c r="F271" s="58" t="s">
        <v>616</v>
      </c>
      <c r="G271" s="58" t="s">
        <v>1703</v>
      </c>
      <c r="H271" s="59">
        <f>INT(DT!G271)</f>
        <v>42546</v>
      </c>
      <c r="I271" s="60">
        <f>DT!G271-INT(DT!G271)</f>
        <v>0.17054398148320615</v>
      </c>
      <c r="J271" s="61">
        <f t="shared" si="4"/>
        <v>0.3</v>
      </c>
      <c r="K271" s="58" t="str" cm="1">
        <f t="array" ref="K271">_xlfn.IFS(E271&lt;=2, "Negative", E271=3, "Neutral", E271&gt;=4, "Positive")</f>
        <v>Neutral</v>
      </c>
      <c r="L271" s="62" t="str">
        <f>'F_ REVIEWS'!$G271&amp; "|" &amp; 'F_ REVIEWS'!$H271 &amp; "|" &amp; 'F_ REVIEWS'!$I271</f>
        <v>156.146.133.208|42546|0.170543981483206</v>
      </c>
    </row>
    <row r="272" spans="1:12" x14ac:dyDescent="0.2">
      <c r="A272" s="58">
        <v>20270</v>
      </c>
      <c r="B272" s="58" t="s">
        <v>489</v>
      </c>
      <c r="C272" s="59">
        <f>INT(DT!C272)</f>
        <v>43801</v>
      </c>
      <c r="D272" s="60">
        <f>DT!C272-INT(DT!C272)</f>
        <v>0.20293981481518131</v>
      </c>
      <c r="E272" s="58">
        <v>5</v>
      </c>
      <c r="F272" s="58" t="s">
        <v>671</v>
      </c>
      <c r="G272" s="58" t="s">
        <v>1670</v>
      </c>
      <c r="H272" s="59">
        <f>INT(DT!G272)</f>
        <v>43795</v>
      </c>
      <c r="I272" s="60">
        <f>DT!G272-INT(DT!G272)</f>
        <v>0.53842592592263827</v>
      </c>
      <c r="J272" s="61">
        <f t="shared" si="4"/>
        <v>0.83333333333333337</v>
      </c>
      <c r="K272" s="58" t="str" cm="1">
        <f t="array" ref="K272">_xlfn.IFS(E272&lt;=2, "Negative", E272=3, "Neutral", E272&gt;=4, "Positive")</f>
        <v>Positive</v>
      </c>
      <c r="L272" s="62" t="str">
        <f>'F_ REVIEWS'!$G272&amp; "|" &amp; 'F_ REVIEWS'!$H272 &amp; "|" &amp; 'F_ REVIEWS'!$I272</f>
        <v>153.67.205.49|43795|0.538425925922638</v>
      </c>
    </row>
    <row r="273" spans="1:12" x14ac:dyDescent="0.2">
      <c r="A273" s="58">
        <v>20271</v>
      </c>
      <c r="B273" s="58" t="s">
        <v>489</v>
      </c>
      <c r="C273" s="59">
        <f>INT(DT!C273)</f>
        <v>42067</v>
      </c>
      <c r="D273" s="60">
        <f>DT!C273-INT(DT!C273)</f>
        <v>0.32504629629693227</v>
      </c>
      <c r="E273" s="58">
        <v>5</v>
      </c>
      <c r="F273" s="58" t="s">
        <v>594</v>
      </c>
      <c r="G273" s="58" t="s">
        <v>3807</v>
      </c>
      <c r="H273" s="59">
        <f>INT(DT!G273)</f>
        <v>42062</v>
      </c>
      <c r="I273" s="60">
        <f>DT!G273-INT(DT!G273)</f>
        <v>0.89378472221869742</v>
      </c>
      <c r="J273" s="61">
        <f t="shared" si="4"/>
        <v>0.83333333333333337</v>
      </c>
      <c r="K273" s="58" t="str" cm="1">
        <f t="array" ref="K273">_xlfn.IFS(E273&lt;=2, "Negative", E273=3, "Neutral", E273&gt;=4, "Positive")</f>
        <v>Positive</v>
      </c>
      <c r="L273" s="62" t="str">
        <f>'F_ REVIEWS'!$G273&amp; "|" &amp; 'F_ REVIEWS'!$H273 &amp; "|" &amp; 'F_ REVIEWS'!$I273</f>
        <v>73.211.147.216|42062|0.893784722218697</v>
      </c>
    </row>
    <row r="274" spans="1:12" x14ac:dyDescent="0.2">
      <c r="A274" s="58">
        <v>20272</v>
      </c>
      <c r="B274" s="58" t="s">
        <v>489</v>
      </c>
      <c r="C274" s="59">
        <f>INT(DT!C274)</f>
        <v>45485</v>
      </c>
      <c r="D274" s="60">
        <f>DT!C274-INT(DT!C274)</f>
        <v>0.79408564815093996</v>
      </c>
      <c r="E274" s="58">
        <v>4</v>
      </c>
      <c r="F274" s="58" t="s">
        <v>763</v>
      </c>
      <c r="G274" s="58" t="s">
        <v>1177</v>
      </c>
      <c r="H274" s="59">
        <f>INT(DT!G274)</f>
        <v>45483</v>
      </c>
      <c r="I274" s="60">
        <f>DT!G274-INT(DT!G274)</f>
        <v>0.25692129629896954</v>
      </c>
      <c r="J274" s="61">
        <f t="shared" si="4"/>
        <v>0.44444444444444442</v>
      </c>
      <c r="K274" s="58" t="str" cm="1">
        <f t="array" ref="K274">_xlfn.IFS(E274&lt;=2, "Negative", E274=3, "Neutral", E274&gt;=4, "Positive")</f>
        <v>Positive</v>
      </c>
      <c r="L274" s="62" t="str">
        <f>'F_ REVIEWS'!$G274&amp; "|" &amp; 'F_ REVIEWS'!$H274 &amp; "|" &amp; 'F_ REVIEWS'!$I274</f>
        <v>118.188.184.72|45483|0.25692129629897</v>
      </c>
    </row>
    <row r="275" spans="1:12" x14ac:dyDescent="0.2">
      <c r="A275" s="58">
        <v>20273</v>
      </c>
      <c r="B275" s="58" t="s">
        <v>489</v>
      </c>
      <c r="C275" s="59">
        <f>INT(DT!C275)</f>
        <v>45487</v>
      </c>
      <c r="D275" s="60">
        <f>DT!C275-INT(DT!C275)</f>
        <v>0.86468750000494765</v>
      </c>
      <c r="E275" s="58">
        <v>1</v>
      </c>
      <c r="F275" s="58" t="s">
        <v>630</v>
      </c>
      <c r="G275" s="58" t="s">
        <v>1177</v>
      </c>
      <c r="H275" s="59">
        <f>INT(DT!G275)</f>
        <v>45483</v>
      </c>
      <c r="I275" s="60">
        <f>DT!G275-INT(DT!G275)</f>
        <v>0.25692129629896954</v>
      </c>
      <c r="J275" s="61">
        <f t="shared" si="4"/>
        <v>0.16666666666666666</v>
      </c>
      <c r="K275" s="58" t="str" cm="1">
        <f t="array" ref="K275">_xlfn.IFS(E275&lt;=2, "Negative", E275=3, "Neutral", E275&gt;=4, "Positive")</f>
        <v>Negative</v>
      </c>
      <c r="L275" s="62" t="str">
        <f>'F_ REVIEWS'!$G275&amp; "|" &amp; 'F_ REVIEWS'!$H275 &amp; "|" &amp; 'F_ REVIEWS'!$I275</f>
        <v>118.188.184.72|45483|0.25692129629897</v>
      </c>
    </row>
    <row r="276" spans="1:12" x14ac:dyDescent="0.2">
      <c r="A276" s="58">
        <v>20274</v>
      </c>
      <c r="B276" s="58" t="s">
        <v>489</v>
      </c>
      <c r="C276" s="59">
        <f>INT(DT!C276)</f>
        <v>43382</v>
      </c>
      <c r="D276" s="60">
        <f>DT!C276-INT(DT!C276)</f>
        <v>0.63065972221374977</v>
      </c>
      <c r="E276" s="58">
        <v>2</v>
      </c>
      <c r="F276" s="58" t="s">
        <v>765</v>
      </c>
      <c r="G276" s="58" t="s">
        <v>3313</v>
      </c>
      <c r="H276" s="59">
        <f>INT(DT!G276)</f>
        <v>43379</v>
      </c>
      <c r="I276" s="60">
        <f>DT!G276-INT(DT!G276)</f>
        <v>7.1979166663368233E-2</v>
      </c>
      <c r="J276" s="61">
        <f t="shared" si="4"/>
        <v>0.15384615384615385</v>
      </c>
      <c r="K276" s="58" t="str" cm="1">
        <f t="array" ref="K276">_xlfn.IFS(E276&lt;=2, "Negative", E276=3, "Neutral", E276&gt;=4, "Positive")</f>
        <v>Negative</v>
      </c>
      <c r="L276" s="62" t="str">
        <f>'F_ REVIEWS'!$G276&amp; "|" &amp; 'F_ REVIEWS'!$H276 &amp; "|" &amp; 'F_ REVIEWS'!$I276</f>
        <v>39.21.149.51|43379|0.0719791666633682</v>
      </c>
    </row>
    <row r="277" spans="1:12" x14ac:dyDescent="0.2">
      <c r="A277" s="58">
        <v>20275</v>
      </c>
      <c r="B277" s="58" t="s">
        <v>489</v>
      </c>
      <c r="C277" s="59">
        <f>INT(DT!C277)</f>
        <v>42854</v>
      </c>
      <c r="D277" s="60">
        <f>DT!C277-INT(DT!C277)</f>
        <v>0.38212962963007158</v>
      </c>
      <c r="E277" s="58">
        <v>2</v>
      </c>
      <c r="F277" s="58" t="s">
        <v>771</v>
      </c>
      <c r="G277" s="58" t="s">
        <v>3611</v>
      </c>
      <c r="H277" s="59">
        <f>INT(DT!G277)</f>
        <v>42850</v>
      </c>
      <c r="I277" s="60">
        <f>DT!G277-INT(DT!G277)</f>
        <v>0.835902777776937</v>
      </c>
      <c r="J277" s="61">
        <f t="shared" si="4"/>
        <v>0.25</v>
      </c>
      <c r="K277" s="58" t="str" cm="1">
        <f t="array" ref="K277">_xlfn.IFS(E277&lt;=2, "Negative", E277=3, "Neutral", E277&gt;=4, "Positive")</f>
        <v>Negative</v>
      </c>
      <c r="L277" s="62" t="str">
        <f>'F_ REVIEWS'!$G277&amp; "|" &amp; 'F_ REVIEWS'!$H277 &amp; "|" &amp; 'F_ REVIEWS'!$I277</f>
        <v>6.181.149.122|42850|0.835902777776937</v>
      </c>
    </row>
    <row r="278" spans="1:12" x14ac:dyDescent="0.2">
      <c r="A278" s="58">
        <v>20276</v>
      </c>
      <c r="B278" s="58" t="s">
        <v>489</v>
      </c>
      <c r="C278" s="59">
        <f>INT(DT!C278)</f>
        <v>42855</v>
      </c>
      <c r="D278" s="60">
        <f>DT!C278-INT(DT!C278)</f>
        <v>0.51157407407299615</v>
      </c>
      <c r="E278" s="58">
        <v>3</v>
      </c>
      <c r="F278" s="58" t="s">
        <v>824</v>
      </c>
      <c r="G278" s="58" t="s">
        <v>3611</v>
      </c>
      <c r="H278" s="59">
        <f>INT(DT!G278)</f>
        <v>42850</v>
      </c>
      <c r="I278" s="60">
        <f>DT!G278-INT(DT!G278)</f>
        <v>0.835902777776937</v>
      </c>
      <c r="J278" s="61">
        <f t="shared" si="4"/>
        <v>0.5</v>
      </c>
      <c r="K278" s="58" t="str" cm="1">
        <f t="array" ref="K278">_xlfn.IFS(E278&lt;=2, "Negative", E278=3, "Neutral", E278&gt;=4, "Positive")</f>
        <v>Neutral</v>
      </c>
      <c r="L278" s="62" t="str">
        <f>'F_ REVIEWS'!$G278&amp; "|" &amp; 'F_ REVIEWS'!$H278 &amp; "|" &amp; 'F_ REVIEWS'!$I278</f>
        <v>6.181.149.122|42850|0.835902777776937</v>
      </c>
    </row>
    <row r="279" spans="1:12" x14ac:dyDescent="0.2">
      <c r="A279" s="58">
        <v>20277</v>
      </c>
      <c r="B279" s="58" t="s">
        <v>240</v>
      </c>
      <c r="C279" s="59">
        <f>INT(DT!C279)</f>
        <v>44814</v>
      </c>
      <c r="D279" s="60">
        <f>DT!C279-INT(DT!C279)</f>
        <v>0.65219907407299615</v>
      </c>
      <c r="E279" s="58">
        <v>2</v>
      </c>
      <c r="F279" s="58" t="s">
        <v>719</v>
      </c>
      <c r="G279" s="58" t="s">
        <v>1898</v>
      </c>
      <c r="H279" s="59">
        <f>INT(DT!G279)</f>
        <v>44810</v>
      </c>
      <c r="I279" s="60">
        <f>DT!G279-INT(DT!G279)</f>
        <v>0.11400462962774327</v>
      </c>
      <c r="J279" s="61">
        <f t="shared" si="4"/>
        <v>0.18181818181818182</v>
      </c>
      <c r="K279" s="58" t="str" cm="1">
        <f t="array" ref="K279">_xlfn.IFS(E279&lt;=2, "Negative", E279=3, "Neutral", E279&gt;=4, "Positive")</f>
        <v>Negative</v>
      </c>
      <c r="L279" s="62" t="str">
        <f>'F_ REVIEWS'!$G279&amp; "|" &amp; 'F_ REVIEWS'!$H279 &amp; "|" &amp; 'F_ REVIEWS'!$I279</f>
        <v>17.181.218.253|44810|0.114004629627743</v>
      </c>
    </row>
    <row r="280" spans="1:12" x14ac:dyDescent="0.2">
      <c r="A280" s="58">
        <v>20278</v>
      </c>
      <c r="B280" s="58" t="s">
        <v>240</v>
      </c>
      <c r="C280" s="59">
        <f>INT(DT!C280)</f>
        <v>44471</v>
      </c>
      <c r="D280" s="60">
        <f>DT!C280-INT(DT!C280)</f>
        <v>0.74798611111327773</v>
      </c>
      <c r="E280" s="58">
        <v>1</v>
      </c>
      <c r="F280" s="58" t="s">
        <v>890</v>
      </c>
      <c r="G280" s="58" t="s">
        <v>4074</v>
      </c>
      <c r="H280" s="59">
        <f>INT(DT!G280)</f>
        <v>44467</v>
      </c>
      <c r="I280" s="60">
        <f>DT!G280-INT(DT!G280)</f>
        <v>0.35104166666860692</v>
      </c>
      <c r="J280" s="61">
        <f t="shared" si="4"/>
        <v>0.25</v>
      </c>
      <c r="K280" s="58" t="str" cm="1">
        <f t="array" ref="K280">_xlfn.IFS(E280&lt;=2, "Negative", E280=3, "Neutral", E280&gt;=4, "Positive")</f>
        <v>Negative</v>
      </c>
      <c r="L280" s="62" t="str">
        <f>'F_ REVIEWS'!$G280&amp; "|" &amp; 'F_ REVIEWS'!$H280 &amp; "|" &amp; 'F_ REVIEWS'!$I280</f>
        <v>90.188.106.14|44467|0.351041666668607</v>
      </c>
    </row>
    <row r="281" spans="1:12" x14ac:dyDescent="0.2">
      <c r="A281" s="58">
        <v>20279</v>
      </c>
      <c r="B281" s="58" t="s">
        <v>240</v>
      </c>
      <c r="C281" s="59">
        <f>INT(DT!C281)</f>
        <v>44244</v>
      </c>
      <c r="D281" s="60">
        <f>DT!C281-INT(DT!C281)</f>
        <v>0.1707407407448045</v>
      </c>
      <c r="E281" s="58">
        <v>3</v>
      </c>
      <c r="F281" s="58" t="s">
        <v>669</v>
      </c>
      <c r="G281" s="58" t="s">
        <v>925</v>
      </c>
      <c r="H281" s="59">
        <f>INT(DT!G281)</f>
        <v>44241</v>
      </c>
      <c r="I281" s="60">
        <f>DT!G281-INT(DT!G281)</f>
        <v>0.57476851851970423</v>
      </c>
      <c r="J281" s="61">
        <f t="shared" si="4"/>
        <v>0.27272727272727271</v>
      </c>
      <c r="K281" s="58" t="str" cm="1">
        <f t="array" ref="K281">_xlfn.IFS(E281&lt;=2, "Negative", E281=3, "Neutral", E281&gt;=4, "Positive")</f>
        <v>Neutral</v>
      </c>
      <c r="L281" s="62" t="str">
        <f>'F_ REVIEWS'!$G281&amp; "|" &amp; 'F_ REVIEWS'!$H281 &amp; "|" &amp; 'F_ REVIEWS'!$I281</f>
        <v>10.212.34.196|44241|0.574768518519704</v>
      </c>
    </row>
    <row r="282" spans="1:12" x14ac:dyDescent="0.2">
      <c r="A282" s="58">
        <v>20280</v>
      </c>
      <c r="B282" s="58" t="s">
        <v>240</v>
      </c>
      <c r="C282" s="59">
        <f>INT(DT!C282)</f>
        <v>44247</v>
      </c>
      <c r="D282" s="60">
        <f>DT!C282-INT(DT!C282)</f>
        <v>0.13273148148437031</v>
      </c>
      <c r="E282" s="58">
        <v>4</v>
      </c>
      <c r="F282" s="58" t="s">
        <v>700</v>
      </c>
      <c r="G282" s="58" t="s">
        <v>925</v>
      </c>
      <c r="H282" s="59">
        <f>INT(DT!G282)</f>
        <v>44241</v>
      </c>
      <c r="I282" s="60">
        <f>DT!G282-INT(DT!G282)</f>
        <v>0.57476851851970423</v>
      </c>
      <c r="J282" s="61">
        <f t="shared" si="4"/>
        <v>0.66666666666666663</v>
      </c>
      <c r="K282" s="58" t="str" cm="1">
        <f t="array" ref="K282">_xlfn.IFS(E282&lt;=2, "Negative", E282=3, "Neutral", E282&gt;=4, "Positive")</f>
        <v>Positive</v>
      </c>
      <c r="L282" s="62" t="str">
        <f>'F_ REVIEWS'!$G282&amp; "|" &amp; 'F_ REVIEWS'!$H282 &amp; "|" &amp; 'F_ REVIEWS'!$I282</f>
        <v>10.212.34.196|44241|0.574768518519704</v>
      </c>
    </row>
    <row r="283" spans="1:12" x14ac:dyDescent="0.2">
      <c r="A283" s="58">
        <v>20281</v>
      </c>
      <c r="B283" s="58" t="s">
        <v>240</v>
      </c>
      <c r="C283" s="59">
        <f>INT(DT!C283)</f>
        <v>44244</v>
      </c>
      <c r="D283" s="60">
        <f>DT!C283-INT(DT!C283)</f>
        <v>0.20662037037254777</v>
      </c>
      <c r="E283" s="58">
        <v>4</v>
      </c>
      <c r="F283" s="58" t="s">
        <v>784</v>
      </c>
      <c r="G283" s="58" t="s">
        <v>925</v>
      </c>
      <c r="H283" s="59">
        <f>INT(DT!G283)</f>
        <v>44241</v>
      </c>
      <c r="I283" s="60">
        <f>DT!G283-INT(DT!G283)</f>
        <v>0.57476851851970423</v>
      </c>
      <c r="J283" s="61">
        <f t="shared" si="4"/>
        <v>2</v>
      </c>
      <c r="K283" s="58" t="str" cm="1">
        <f t="array" ref="K283">_xlfn.IFS(E283&lt;=2, "Negative", E283=3, "Neutral", E283&gt;=4, "Positive")</f>
        <v>Positive</v>
      </c>
      <c r="L283" s="62" t="str">
        <f>'F_ REVIEWS'!$G283&amp; "|" &amp; 'F_ REVIEWS'!$H283 &amp; "|" &amp; 'F_ REVIEWS'!$I283</f>
        <v>10.212.34.196|44241|0.574768518519704</v>
      </c>
    </row>
    <row r="284" spans="1:12" x14ac:dyDescent="0.2">
      <c r="A284" s="58">
        <v>20282</v>
      </c>
      <c r="B284" s="58" t="s">
        <v>240</v>
      </c>
      <c r="C284" s="59">
        <f>INT(DT!C284)</f>
        <v>44399</v>
      </c>
      <c r="D284" s="60">
        <f>DT!C284-INT(DT!C284)</f>
        <v>0.83105324073403608</v>
      </c>
      <c r="E284" s="58">
        <v>1</v>
      </c>
      <c r="F284" s="58" t="s">
        <v>693</v>
      </c>
      <c r="G284" s="58" t="s">
        <v>3508</v>
      </c>
      <c r="H284" s="59">
        <f>INT(DT!G284)</f>
        <v>44395</v>
      </c>
      <c r="I284" s="60">
        <f>DT!G284-INT(DT!G284)</f>
        <v>0.26591435184673173</v>
      </c>
      <c r="J284" s="61">
        <f t="shared" si="4"/>
        <v>0.16666666666666666</v>
      </c>
      <c r="K284" s="58" t="str" cm="1">
        <f t="array" ref="K284">_xlfn.IFS(E284&lt;=2, "Negative", E284=3, "Neutral", E284&gt;=4, "Positive")</f>
        <v>Negative</v>
      </c>
      <c r="L284" s="62" t="str">
        <f>'F_ REVIEWS'!$G284&amp; "|" &amp; 'F_ REVIEWS'!$H284 &amp; "|" &amp; 'F_ REVIEWS'!$I284</f>
        <v>52.133.29.93|44395|0.265914351846732</v>
      </c>
    </row>
    <row r="285" spans="1:12" x14ac:dyDescent="0.2">
      <c r="A285" s="58">
        <v>20283</v>
      </c>
      <c r="B285" s="58" t="s">
        <v>240</v>
      </c>
      <c r="C285" s="59">
        <f>INT(DT!C285)</f>
        <v>44397</v>
      </c>
      <c r="D285" s="60">
        <f>DT!C285-INT(DT!C285)</f>
        <v>0.82876157407008577</v>
      </c>
      <c r="E285" s="58">
        <v>4</v>
      </c>
      <c r="F285" s="58" t="s">
        <v>657</v>
      </c>
      <c r="G285" s="58" t="s">
        <v>3508</v>
      </c>
      <c r="H285" s="59">
        <f>INT(DT!G285)</f>
        <v>44395</v>
      </c>
      <c r="I285" s="60">
        <f>DT!G285-INT(DT!G285)</f>
        <v>0.26591435184673173</v>
      </c>
      <c r="J285" s="61">
        <f t="shared" si="4"/>
        <v>0.33333333333333331</v>
      </c>
      <c r="K285" s="58" t="str" cm="1">
        <f t="array" ref="K285">_xlfn.IFS(E285&lt;=2, "Negative", E285=3, "Neutral", E285&gt;=4, "Positive")</f>
        <v>Positive</v>
      </c>
      <c r="L285" s="62" t="str">
        <f>'F_ REVIEWS'!$G285&amp; "|" &amp; 'F_ REVIEWS'!$H285 &amp; "|" &amp; 'F_ REVIEWS'!$I285</f>
        <v>52.133.29.93|44395|0.265914351846732</v>
      </c>
    </row>
    <row r="286" spans="1:12" x14ac:dyDescent="0.2">
      <c r="A286" s="58">
        <v>20284</v>
      </c>
      <c r="B286" s="58" t="s">
        <v>240</v>
      </c>
      <c r="C286" s="59">
        <f>INT(DT!C286)</f>
        <v>44815</v>
      </c>
      <c r="D286" s="60">
        <f>DT!C286-INT(DT!C286)</f>
        <v>0.87642361110920319</v>
      </c>
      <c r="E286" s="58">
        <v>3</v>
      </c>
      <c r="F286" s="58" t="s">
        <v>873</v>
      </c>
      <c r="G286" s="58" t="s">
        <v>1898</v>
      </c>
      <c r="H286" s="59">
        <f>INT(DT!G286)</f>
        <v>44810</v>
      </c>
      <c r="I286" s="60">
        <f>DT!G286-INT(DT!G286)</f>
        <v>0.11400462962774327</v>
      </c>
      <c r="J286" s="61">
        <f t="shared" si="4"/>
        <v>0.75</v>
      </c>
      <c r="K286" s="58" t="str" cm="1">
        <f t="array" ref="K286">_xlfn.IFS(E286&lt;=2, "Negative", E286=3, "Neutral", E286&gt;=4, "Positive")</f>
        <v>Neutral</v>
      </c>
      <c r="L286" s="62" t="str">
        <f>'F_ REVIEWS'!$G286&amp; "|" &amp; 'F_ REVIEWS'!$H286 &amp; "|" &amp; 'F_ REVIEWS'!$I286</f>
        <v>17.181.218.253|44810|0.114004629627743</v>
      </c>
    </row>
    <row r="287" spans="1:12" x14ac:dyDescent="0.2">
      <c r="A287" s="58">
        <v>20285</v>
      </c>
      <c r="B287" s="58" t="s">
        <v>412</v>
      </c>
      <c r="C287" s="59">
        <f>INT(DT!C287)</f>
        <v>45319</v>
      </c>
      <c r="D287" s="60">
        <f>DT!C287-INT(DT!C287)</f>
        <v>0.49233796296175569</v>
      </c>
      <c r="E287" s="58">
        <v>5</v>
      </c>
      <c r="F287" s="58" t="s">
        <v>833</v>
      </c>
      <c r="G287" s="58" t="s">
        <v>1922</v>
      </c>
      <c r="H287" s="59">
        <f>INT(DT!G287)</f>
        <v>45314</v>
      </c>
      <c r="I287" s="60">
        <f>DT!G287-INT(DT!G287)</f>
        <v>0.83412037036760012</v>
      </c>
      <c r="J287" s="61">
        <f t="shared" si="4"/>
        <v>1</v>
      </c>
      <c r="K287" s="58" t="str" cm="1">
        <f t="array" ref="K287">_xlfn.IFS(E287&lt;=2, "Negative", E287=3, "Neutral", E287&gt;=4, "Positive")</f>
        <v>Positive</v>
      </c>
      <c r="L287" s="62" t="str">
        <f>'F_ REVIEWS'!$G287&amp; "|" &amp; 'F_ REVIEWS'!$H287 &amp; "|" &amp; 'F_ REVIEWS'!$I287</f>
        <v>171.188.39.14|45314|0.8341203703676</v>
      </c>
    </row>
    <row r="288" spans="1:12" x14ac:dyDescent="0.2">
      <c r="A288" s="58">
        <v>20286</v>
      </c>
      <c r="B288" s="58" t="s">
        <v>412</v>
      </c>
      <c r="C288" s="59">
        <f>INT(DT!C288)</f>
        <v>44429</v>
      </c>
      <c r="D288" s="60">
        <f>DT!C288-INT(DT!C288)</f>
        <v>0.1197800925874617</v>
      </c>
      <c r="E288" s="58">
        <v>1</v>
      </c>
      <c r="F288" s="58" t="s">
        <v>546</v>
      </c>
      <c r="G288" s="58" t="s">
        <v>1130</v>
      </c>
      <c r="H288" s="59">
        <f>INT(DT!G288)</f>
        <v>44426</v>
      </c>
      <c r="I288" s="60">
        <f>DT!G288-INT(DT!G288)</f>
        <v>0.75315972221869742</v>
      </c>
      <c r="J288" s="61">
        <f t="shared" si="4"/>
        <v>7.6923076923076927E-2</v>
      </c>
      <c r="K288" s="58" t="str" cm="1">
        <f t="array" ref="K288">_xlfn.IFS(E288&lt;=2, "Negative", E288=3, "Neutral", E288&gt;=4, "Positive")</f>
        <v>Negative</v>
      </c>
      <c r="L288" s="62" t="str">
        <f>'F_ REVIEWS'!$G288&amp; "|" &amp; 'F_ REVIEWS'!$H288 &amp; "|" &amp; 'F_ REVIEWS'!$I288</f>
        <v>114.24.204.230|44426|0.753159722218697</v>
      </c>
    </row>
    <row r="289" spans="1:12" x14ac:dyDescent="0.2">
      <c r="A289" s="58">
        <v>20287</v>
      </c>
      <c r="B289" s="58" t="s">
        <v>412</v>
      </c>
      <c r="C289" s="59">
        <f>INT(DT!C289)</f>
        <v>43314</v>
      </c>
      <c r="D289" s="60">
        <f>DT!C289-INT(DT!C289)</f>
        <v>0.40681712963123573</v>
      </c>
      <c r="E289" s="58">
        <v>3</v>
      </c>
      <c r="F289" s="58" t="s">
        <v>778</v>
      </c>
      <c r="G289" s="58" t="s">
        <v>3503</v>
      </c>
      <c r="H289" s="59">
        <f>INT(DT!G289)</f>
        <v>43308</v>
      </c>
      <c r="I289" s="60">
        <f>DT!G289-INT(DT!G289)</f>
        <v>0.99488425925665069</v>
      </c>
      <c r="J289" s="61">
        <f t="shared" si="4"/>
        <v>1</v>
      </c>
      <c r="K289" s="58" t="str" cm="1">
        <f t="array" ref="K289">_xlfn.IFS(E289&lt;=2, "Negative", E289=3, "Neutral", E289&gt;=4, "Positive")</f>
        <v>Neutral</v>
      </c>
      <c r="L289" s="62" t="str">
        <f>'F_ REVIEWS'!$G289&amp; "|" &amp; 'F_ REVIEWS'!$H289 &amp; "|" &amp; 'F_ REVIEWS'!$I289</f>
        <v>51.212.234.27|43308|0.994884259256651</v>
      </c>
    </row>
    <row r="290" spans="1:12" x14ac:dyDescent="0.2">
      <c r="A290" s="58">
        <v>20288</v>
      </c>
      <c r="B290" s="58" t="s">
        <v>412</v>
      </c>
      <c r="C290" s="59">
        <f>INT(DT!C290)</f>
        <v>43504</v>
      </c>
      <c r="D290" s="60">
        <f>DT!C290-INT(DT!C290)</f>
        <v>0.96012731482187519</v>
      </c>
      <c r="E290" s="58">
        <v>1</v>
      </c>
      <c r="F290" s="58" t="s">
        <v>867</v>
      </c>
      <c r="G290" s="58" t="s">
        <v>2047</v>
      </c>
      <c r="H290" s="59">
        <f>INT(DT!G290)</f>
        <v>43500</v>
      </c>
      <c r="I290" s="60">
        <f>DT!G290-INT(DT!G290)</f>
        <v>0.55236111111298669</v>
      </c>
      <c r="J290" s="61">
        <f t="shared" si="4"/>
        <v>0.5</v>
      </c>
      <c r="K290" s="58" t="str" cm="1">
        <f t="array" ref="K290">_xlfn.IFS(E290&lt;=2, "Negative", E290=3, "Neutral", E290&gt;=4, "Positive")</f>
        <v>Negative</v>
      </c>
      <c r="L290" s="62" t="str">
        <f>'F_ REVIEWS'!$G290&amp; "|" &amp; 'F_ REVIEWS'!$H290 &amp; "|" &amp; 'F_ REVIEWS'!$I290</f>
        <v>181.56.16.37|43500|0.552361111112987</v>
      </c>
    </row>
    <row r="291" spans="1:12" x14ac:dyDescent="0.2">
      <c r="A291" s="58">
        <v>20289</v>
      </c>
      <c r="B291" s="58" t="s">
        <v>412</v>
      </c>
      <c r="C291" s="59">
        <f>INT(DT!C291)</f>
        <v>43292</v>
      </c>
      <c r="D291" s="60">
        <f>DT!C291-INT(DT!C291)</f>
        <v>0.88973379629896954</v>
      </c>
      <c r="E291" s="58">
        <v>5</v>
      </c>
      <c r="F291" s="58" t="s">
        <v>766</v>
      </c>
      <c r="G291" s="58" t="s">
        <v>2817</v>
      </c>
      <c r="H291" s="59">
        <f>INT(DT!G291)</f>
        <v>43287</v>
      </c>
      <c r="I291" s="60">
        <f>DT!G291-INT(DT!G291)</f>
        <v>0.26479166666831588</v>
      </c>
      <c r="J291" s="61">
        <f t="shared" si="4"/>
        <v>0.33333333333333331</v>
      </c>
      <c r="K291" s="58" t="str" cm="1">
        <f t="array" ref="K291">_xlfn.IFS(E291&lt;=2, "Negative", E291=3, "Neutral", E291&gt;=4, "Positive")</f>
        <v>Positive</v>
      </c>
      <c r="L291" s="62" t="str">
        <f>'F_ REVIEWS'!$G291&amp; "|" &amp; 'F_ REVIEWS'!$H291 &amp; "|" &amp; 'F_ REVIEWS'!$I291</f>
        <v>237.239.176.158|43287|0.264791666668316</v>
      </c>
    </row>
    <row r="292" spans="1:12" x14ac:dyDescent="0.2">
      <c r="A292" s="58">
        <v>20290</v>
      </c>
      <c r="B292" s="58" t="s">
        <v>412</v>
      </c>
      <c r="C292" s="59">
        <f>INT(DT!C292)</f>
        <v>42867</v>
      </c>
      <c r="D292" s="60">
        <f>DT!C292-INT(DT!C292)</f>
        <v>2.3460648153559305E-2</v>
      </c>
      <c r="E292" s="58">
        <v>4</v>
      </c>
      <c r="F292" s="58" t="s">
        <v>616</v>
      </c>
      <c r="G292" s="58" t="s">
        <v>1214</v>
      </c>
      <c r="H292" s="59">
        <f>INT(DT!G292)</f>
        <v>42862</v>
      </c>
      <c r="I292" s="60">
        <f>DT!G292-INT(DT!G292)</f>
        <v>0.37547453703882638</v>
      </c>
      <c r="J292" s="61">
        <f t="shared" si="4"/>
        <v>0.4</v>
      </c>
      <c r="K292" s="58" t="str" cm="1">
        <f t="array" ref="K292">_xlfn.IFS(E292&lt;=2, "Negative", E292=3, "Neutral", E292&gt;=4, "Positive")</f>
        <v>Positive</v>
      </c>
      <c r="L292" s="62" t="str">
        <f>'F_ REVIEWS'!$G292&amp; "|" &amp; 'F_ REVIEWS'!$H292 &amp; "|" &amp; 'F_ REVIEWS'!$I292</f>
        <v>120.225.249.77|42862|0.375474537038826</v>
      </c>
    </row>
    <row r="293" spans="1:12" x14ac:dyDescent="0.2">
      <c r="A293" s="58">
        <v>20291</v>
      </c>
      <c r="B293" s="58" t="s">
        <v>412</v>
      </c>
      <c r="C293" s="59">
        <f>INT(DT!C293)</f>
        <v>44315</v>
      </c>
      <c r="D293" s="60">
        <f>DT!C293-INT(DT!C293)</f>
        <v>0.24548611112550134</v>
      </c>
      <c r="E293" s="58">
        <v>5</v>
      </c>
      <c r="F293" s="58" t="s">
        <v>612</v>
      </c>
      <c r="G293" s="58" t="s">
        <v>2953</v>
      </c>
      <c r="H293" s="59">
        <f>INT(DT!G293)</f>
        <v>44309</v>
      </c>
      <c r="I293" s="60">
        <f>DT!G293-INT(DT!G293)</f>
        <v>0.70796296297339723</v>
      </c>
      <c r="J293" s="61">
        <f t="shared" si="4"/>
        <v>0.45454545454545453</v>
      </c>
      <c r="K293" s="58" t="str" cm="1">
        <f t="array" ref="K293">_xlfn.IFS(E293&lt;=2, "Negative", E293=3, "Neutral", E293&gt;=4, "Positive")</f>
        <v>Positive</v>
      </c>
      <c r="L293" s="62" t="str">
        <f>'F_ REVIEWS'!$G293&amp; "|" &amp; 'F_ REVIEWS'!$H293 &amp; "|" &amp; 'F_ REVIEWS'!$I293</f>
        <v>246.133.45.111|44309|0.707962962973397</v>
      </c>
    </row>
    <row r="294" spans="1:12" x14ac:dyDescent="0.2">
      <c r="A294" s="58">
        <v>20292</v>
      </c>
      <c r="B294" s="58" t="s">
        <v>412</v>
      </c>
      <c r="C294" s="59">
        <f>INT(DT!C294)</f>
        <v>44315</v>
      </c>
      <c r="D294" s="60">
        <f>DT!C294-INT(DT!C294)</f>
        <v>0.26151620371092577</v>
      </c>
      <c r="E294" s="58">
        <v>5</v>
      </c>
      <c r="F294" s="58" t="s">
        <v>722</v>
      </c>
      <c r="G294" s="58" t="s">
        <v>2953</v>
      </c>
      <c r="H294" s="59">
        <f>INT(DT!G294)</f>
        <v>44309</v>
      </c>
      <c r="I294" s="60">
        <f>DT!G294-INT(DT!G294)</f>
        <v>0.70796296297339723</v>
      </c>
      <c r="J294" s="61">
        <f t="shared" si="4"/>
        <v>0.625</v>
      </c>
      <c r="K294" s="58" t="str" cm="1">
        <f t="array" ref="K294">_xlfn.IFS(E294&lt;=2, "Negative", E294=3, "Neutral", E294&gt;=4, "Positive")</f>
        <v>Positive</v>
      </c>
      <c r="L294" s="62" t="str">
        <f>'F_ REVIEWS'!$G294&amp; "|" &amp; 'F_ REVIEWS'!$H294 &amp; "|" &amp; 'F_ REVIEWS'!$I294</f>
        <v>246.133.45.111|44309|0.707962962973397</v>
      </c>
    </row>
    <row r="295" spans="1:12" x14ac:dyDescent="0.2">
      <c r="A295" s="58">
        <v>20293</v>
      </c>
      <c r="B295" s="58" t="s">
        <v>412</v>
      </c>
      <c r="C295" s="59">
        <f>INT(DT!C295)</f>
        <v>45318</v>
      </c>
      <c r="D295" s="60">
        <f>DT!C295-INT(DT!C295)</f>
        <v>0.43574074073694646</v>
      </c>
      <c r="E295" s="58">
        <v>4</v>
      </c>
      <c r="F295" s="58" t="s">
        <v>858</v>
      </c>
      <c r="G295" s="58" t="s">
        <v>1922</v>
      </c>
      <c r="H295" s="59">
        <f>INT(DT!G295)</f>
        <v>45314</v>
      </c>
      <c r="I295" s="60">
        <f>DT!G295-INT(DT!G295)</f>
        <v>0.83412037036760012</v>
      </c>
      <c r="J295" s="61">
        <f t="shared" si="4"/>
        <v>1</v>
      </c>
      <c r="K295" s="58" t="str" cm="1">
        <f t="array" ref="K295">_xlfn.IFS(E295&lt;=2, "Negative", E295=3, "Neutral", E295&gt;=4, "Positive")</f>
        <v>Positive</v>
      </c>
      <c r="L295" s="62" t="str">
        <f>'F_ REVIEWS'!$G295&amp; "|" &amp; 'F_ REVIEWS'!$H295 &amp; "|" &amp; 'F_ REVIEWS'!$I295</f>
        <v>171.188.39.14|45314|0.8341203703676</v>
      </c>
    </row>
    <row r="296" spans="1:12" x14ac:dyDescent="0.2">
      <c r="A296" s="58">
        <v>20294</v>
      </c>
      <c r="B296" s="58" t="s">
        <v>412</v>
      </c>
      <c r="C296" s="59">
        <f>INT(DT!C296)</f>
        <v>43027</v>
      </c>
      <c r="D296" s="60">
        <f>DT!C296-INT(DT!C296)</f>
        <v>0.10642361111240461</v>
      </c>
      <c r="E296" s="58">
        <v>2</v>
      </c>
      <c r="F296" s="58" t="s">
        <v>831</v>
      </c>
      <c r="G296" s="58" t="s">
        <v>1327</v>
      </c>
      <c r="H296" s="59">
        <f>INT(DT!G296)</f>
        <v>43023</v>
      </c>
      <c r="I296" s="60">
        <f>DT!G296-INT(DT!G296)</f>
        <v>0.523576388892252</v>
      </c>
      <c r="J296" s="61">
        <f t="shared" si="4"/>
        <v>0.4</v>
      </c>
      <c r="K296" s="58" t="str" cm="1">
        <f t="array" ref="K296">_xlfn.IFS(E296&lt;=2, "Negative", E296=3, "Neutral", E296&gt;=4, "Positive")</f>
        <v>Negative</v>
      </c>
      <c r="L296" s="62" t="str">
        <f>'F_ REVIEWS'!$G296&amp; "|" &amp; 'F_ REVIEWS'!$H296 &amp; "|" &amp; 'F_ REVIEWS'!$I296</f>
        <v>129.216.121.77|43023|0.523576388892252</v>
      </c>
    </row>
    <row r="297" spans="1:12" x14ac:dyDescent="0.2">
      <c r="A297" s="58">
        <v>20295</v>
      </c>
      <c r="B297" s="58" t="s">
        <v>412</v>
      </c>
      <c r="C297" s="59">
        <f>INT(DT!C297)</f>
        <v>43028</v>
      </c>
      <c r="D297" s="60">
        <f>DT!C297-INT(DT!C297)</f>
        <v>0.12709490740962792</v>
      </c>
      <c r="E297" s="58">
        <v>3</v>
      </c>
      <c r="F297" s="58" t="s">
        <v>817</v>
      </c>
      <c r="G297" s="58" t="s">
        <v>1327</v>
      </c>
      <c r="H297" s="59">
        <f>INT(DT!G297)</f>
        <v>43023</v>
      </c>
      <c r="I297" s="60">
        <f>DT!G297-INT(DT!G297)</f>
        <v>0.523576388892252</v>
      </c>
      <c r="J297" s="61">
        <f t="shared" si="4"/>
        <v>0.75</v>
      </c>
      <c r="K297" s="58" t="str" cm="1">
        <f t="array" ref="K297">_xlfn.IFS(E297&lt;=2, "Negative", E297=3, "Neutral", E297&gt;=4, "Positive")</f>
        <v>Neutral</v>
      </c>
      <c r="L297" s="62" t="str">
        <f>'F_ REVIEWS'!$G297&amp; "|" &amp; 'F_ REVIEWS'!$H297 &amp; "|" &amp; 'F_ REVIEWS'!$I297</f>
        <v>129.216.121.77|43023|0.523576388892252</v>
      </c>
    </row>
    <row r="298" spans="1:12" x14ac:dyDescent="0.2">
      <c r="A298" s="58">
        <v>20296</v>
      </c>
      <c r="B298" s="58" t="s">
        <v>412</v>
      </c>
      <c r="C298" s="59">
        <f>INT(DT!C298)</f>
        <v>43302</v>
      </c>
      <c r="D298" s="60">
        <f>DT!C298-INT(DT!C298)</f>
        <v>7.3761574072705116E-2</v>
      </c>
      <c r="E298" s="58">
        <v>4</v>
      </c>
      <c r="F298" s="58" t="s">
        <v>616</v>
      </c>
      <c r="G298" s="58" t="s">
        <v>4190</v>
      </c>
      <c r="H298" s="59">
        <f>INT(DT!G298)</f>
        <v>43299</v>
      </c>
      <c r="I298" s="60">
        <f>DT!G298-INT(DT!G298)</f>
        <v>0.55107638888875954</v>
      </c>
      <c r="J298" s="61">
        <f t="shared" si="4"/>
        <v>0.4</v>
      </c>
      <c r="K298" s="58" t="str" cm="1">
        <f t="array" ref="K298">_xlfn.IFS(E298&lt;=2, "Negative", E298=3, "Neutral", E298&gt;=4, "Positive")</f>
        <v>Positive</v>
      </c>
      <c r="L298" s="62" t="str">
        <f>'F_ REVIEWS'!$G298&amp; "|" &amp; 'F_ REVIEWS'!$H298 &amp; "|" &amp; 'F_ REVIEWS'!$I298</f>
        <v>98.88.42.30|43299|0.55107638888876</v>
      </c>
    </row>
    <row r="299" spans="1:12" x14ac:dyDescent="0.2">
      <c r="A299" s="58">
        <v>20297</v>
      </c>
      <c r="B299" s="58" t="s">
        <v>397</v>
      </c>
      <c r="C299" s="59">
        <f>INT(DT!C299)</f>
        <v>45485</v>
      </c>
      <c r="D299" s="60">
        <f>DT!C299-INT(DT!C299)</f>
        <v>0.80629629629402189</v>
      </c>
      <c r="E299" s="58">
        <v>2</v>
      </c>
      <c r="F299" s="58" t="s">
        <v>617</v>
      </c>
      <c r="G299" s="58" t="s">
        <v>4038</v>
      </c>
      <c r="H299" s="59">
        <f>INT(DT!G299)</f>
        <v>45480</v>
      </c>
      <c r="I299" s="60">
        <f>DT!G299-INT(DT!G299)</f>
        <v>0.19254629629722331</v>
      </c>
      <c r="J299" s="61">
        <f t="shared" si="4"/>
        <v>0.2</v>
      </c>
      <c r="K299" s="58" t="str" cm="1">
        <f t="array" ref="K299">_xlfn.IFS(E299&lt;=2, "Negative", E299=3, "Neutral", E299&gt;=4, "Positive")</f>
        <v>Negative</v>
      </c>
      <c r="L299" s="62" t="str">
        <f>'F_ REVIEWS'!$G299&amp; "|" &amp; 'F_ REVIEWS'!$H299 &amp; "|" &amp; 'F_ REVIEWS'!$I299</f>
        <v>89.148.181.210|45480|0.192546296297223</v>
      </c>
    </row>
    <row r="300" spans="1:12" x14ac:dyDescent="0.2">
      <c r="A300" s="58">
        <v>20298</v>
      </c>
      <c r="B300" s="58" t="s">
        <v>397</v>
      </c>
      <c r="C300" s="59">
        <f>INT(DT!C300)</f>
        <v>45473</v>
      </c>
      <c r="D300" s="60">
        <f>DT!C300-INT(DT!C300)</f>
        <v>0.16208333332906477</v>
      </c>
      <c r="E300" s="58">
        <v>3</v>
      </c>
      <c r="F300" s="58" t="s">
        <v>694</v>
      </c>
      <c r="G300" s="58" t="s">
        <v>921</v>
      </c>
      <c r="H300" s="59">
        <f>INT(DT!G300)</f>
        <v>45467</v>
      </c>
      <c r="I300" s="60">
        <f>DT!G300-INT(DT!G300)</f>
        <v>0.60291666666307719</v>
      </c>
      <c r="J300" s="61">
        <f t="shared" si="4"/>
        <v>1</v>
      </c>
      <c r="K300" s="58" t="str" cm="1">
        <f t="array" ref="K300">_xlfn.IFS(E300&lt;=2, "Negative", E300=3, "Neutral", E300&gt;=4, "Positive")</f>
        <v>Neutral</v>
      </c>
      <c r="L300" s="62" t="str">
        <f>'F_ REVIEWS'!$G300&amp; "|" &amp; 'F_ REVIEWS'!$H300 &amp; "|" &amp; 'F_ REVIEWS'!$I300</f>
        <v>1.34.165.145|45467|0.602916666663077</v>
      </c>
    </row>
    <row r="301" spans="1:12" x14ac:dyDescent="0.2">
      <c r="A301" s="58">
        <v>20299</v>
      </c>
      <c r="B301" s="58" t="s">
        <v>397</v>
      </c>
      <c r="C301" s="59">
        <f>INT(DT!C301)</f>
        <v>44950</v>
      </c>
      <c r="D301" s="60">
        <f>DT!C301-INT(DT!C301)</f>
        <v>0.92430555555620231</v>
      </c>
      <c r="E301" s="58">
        <v>5</v>
      </c>
      <c r="F301" s="58" t="s">
        <v>798</v>
      </c>
      <c r="G301" s="58" t="s">
        <v>2593</v>
      </c>
      <c r="H301" s="59">
        <f>INT(DT!G301)</f>
        <v>44948</v>
      </c>
      <c r="I301" s="60">
        <f>DT!G301-INT(DT!G301)</f>
        <v>0.25934027777839219</v>
      </c>
      <c r="J301" s="61">
        <f t="shared" si="4"/>
        <v>5</v>
      </c>
      <c r="K301" s="58" t="str" cm="1">
        <f t="array" ref="K301">_xlfn.IFS(E301&lt;=2, "Negative", E301=3, "Neutral", E301&gt;=4, "Positive")</f>
        <v>Positive</v>
      </c>
      <c r="L301" s="62" t="str">
        <f>'F_ REVIEWS'!$G301&amp; "|" &amp; 'F_ REVIEWS'!$H301 &amp; "|" &amp; 'F_ REVIEWS'!$I301</f>
        <v>221.89.113.96|44948|0.259340277778392</v>
      </c>
    </row>
    <row r="302" spans="1:12" x14ac:dyDescent="0.2">
      <c r="A302" s="58">
        <v>20300</v>
      </c>
      <c r="B302" s="58" t="s">
        <v>397</v>
      </c>
      <c r="C302" s="59">
        <f>INT(DT!C302)</f>
        <v>45482</v>
      </c>
      <c r="D302" s="60">
        <f>DT!C302-INT(DT!C302)</f>
        <v>0.86181712963298196</v>
      </c>
      <c r="E302" s="58">
        <v>5</v>
      </c>
      <c r="F302" s="58" t="s">
        <v>882</v>
      </c>
      <c r="G302" s="58" t="s">
        <v>4038</v>
      </c>
      <c r="H302" s="59">
        <f>INT(DT!G302)</f>
        <v>45480</v>
      </c>
      <c r="I302" s="60">
        <f>DT!G302-INT(DT!G302)</f>
        <v>0.19254629629722331</v>
      </c>
      <c r="J302" s="61">
        <f t="shared" si="4"/>
        <v>1.6666666666666667</v>
      </c>
      <c r="K302" s="58" t="str" cm="1">
        <f t="array" ref="K302">_xlfn.IFS(E302&lt;=2, "Negative", E302=3, "Neutral", E302&gt;=4, "Positive")</f>
        <v>Positive</v>
      </c>
      <c r="L302" s="62" t="str">
        <f>'F_ REVIEWS'!$G302&amp; "|" &amp; 'F_ REVIEWS'!$H302 &amp; "|" &amp; 'F_ REVIEWS'!$I302</f>
        <v>89.148.181.210|45480|0.192546296297223</v>
      </c>
    </row>
    <row r="303" spans="1:12" x14ac:dyDescent="0.2">
      <c r="A303" s="58">
        <v>20301</v>
      </c>
      <c r="B303" s="58" t="s">
        <v>397</v>
      </c>
      <c r="C303" s="59">
        <f>INT(DT!C303)</f>
        <v>45397</v>
      </c>
      <c r="D303" s="60">
        <f>DT!C303-INT(DT!C303)</f>
        <v>0.74211805556114996</v>
      </c>
      <c r="E303" s="58">
        <v>4</v>
      </c>
      <c r="F303" s="58" t="s">
        <v>809</v>
      </c>
      <c r="G303" s="58" t="s">
        <v>3646</v>
      </c>
      <c r="H303" s="59">
        <f>INT(DT!G303)</f>
        <v>45393</v>
      </c>
      <c r="I303" s="60">
        <f>DT!G303-INT(DT!G303)</f>
        <v>0.13303240740788169</v>
      </c>
      <c r="J303" s="61">
        <f t="shared" si="4"/>
        <v>1</v>
      </c>
      <c r="K303" s="58" t="str" cm="1">
        <f t="array" ref="K303">_xlfn.IFS(E303&lt;=2, "Negative", E303=3, "Neutral", E303&gt;=4, "Positive")</f>
        <v>Positive</v>
      </c>
      <c r="L303" s="62" t="str">
        <f>'F_ REVIEWS'!$G303&amp; "|" &amp; 'F_ REVIEWS'!$H303 &amp; "|" &amp; 'F_ REVIEWS'!$I303</f>
        <v>61.77.142.41|45393|0.133032407407882</v>
      </c>
    </row>
    <row r="304" spans="1:12" x14ac:dyDescent="0.2">
      <c r="A304" s="58">
        <v>20302</v>
      </c>
      <c r="B304" s="58" t="s">
        <v>397</v>
      </c>
      <c r="C304" s="59">
        <f>INT(DT!C304)</f>
        <v>45209</v>
      </c>
      <c r="D304" s="60">
        <f>DT!C304-INT(DT!C304)</f>
        <v>0.15350694444350665</v>
      </c>
      <c r="E304" s="58">
        <v>1</v>
      </c>
      <c r="F304" s="58" t="s">
        <v>835</v>
      </c>
      <c r="G304" s="58" t="s">
        <v>4033</v>
      </c>
      <c r="H304" s="59">
        <f>INT(DT!G304)</f>
        <v>45205</v>
      </c>
      <c r="I304" s="60">
        <f>DT!G304-INT(DT!G304)</f>
        <v>0.56369212963181781</v>
      </c>
      <c r="J304" s="61">
        <f t="shared" si="4"/>
        <v>0.16666666666666666</v>
      </c>
      <c r="K304" s="58" t="str" cm="1">
        <f t="array" ref="K304">_xlfn.IFS(E304&lt;=2, "Negative", E304=3, "Neutral", E304&gt;=4, "Positive")</f>
        <v>Negative</v>
      </c>
      <c r="L304" s="62" t="str">
        <f>'F_ REVIEWS'!$G304&amp; "|" &amp; 'F_ REVIEWS'!$H304 &amp; "|" &amp; 'F_ REVIEWS'!$I304</f>
        <v>88.56.115.214|45205|0.563692129631818</v>
      </c>
    </row>
    <row r="305" spans="1:12" x14ac:dyDescent="0.2">
      <c r="A305" s="58">
        <v>20303</v>
      </c>
      <c r="B305" s="58" t="s">
        <v>397</v>
      </c>
      <c r="C305" s="59">
        <f>INT(DT!C305)</f>
        <v>45211</v>
      </c>
      <c r="D305" s="60">
        <f>DT!C305-INT(DT!C305)</f>
        <v>0.11369212963472819</v>
      </c>
      <c r="E305" s="58">
        <v>2</v>
      </c>
      <c r="F305" s="58" t="s">
        <v>674</v>
      </c>
      <c r="G305" s="58" t="s">
        <v>4033</v>
      </c>
      <c r="H305" s="59">
        <f>INT(DT!G305)</f>
        <v>45205</v>
      </c>
      <c r="I305" s="60">
        <f>DT!G305-INT(DT!G305)</f>
        <v>0.56369212963181781</v>
      </c>
      <c r="J305" s="61">
        <f t="shared" si="4"/>
        <v>0.125</v>
      </c>
      <c r="K305" s="58" t="str" cm="1">
        <f t="array" ref="K305">_xlfn.IFS(E305&lt;=2, "Negative", E305=3, "Neutral", E305&gt;=4, "Positive")</f>
        <v>Negative</v>
      </c>
      <c r="L305" s="62" t="str">
        <f>'F_ REVIEWS'!$G305&amp; "|" &amp; 'F_ REVIEWS'!$H305 &amp; "|" &amp; 'F_ REVIEWS'!$I305</f>
        <v>88.56.115.214|45205|0.563692129631818</v>
      </c>
    </row>
    <row r="306" spans="1:12" x14ac:dyDescent="0.2">
      <c r="A306" s="58">
        <v>20304</v>
      </c>
      <c r="B306" s="58" t="s">
        <v>397</v>
      </c>
      <c r="C306" s="59">
        <f>INT(DT!C306)</f>
        <v>44953</v>
      </c>
      <c r="D306" s="60">
        <f>DT!C306-INT(DT!C306)</f>
        <v>0.9283796296294895</v>
      </c>
      <c r="E306" s="58">
        <v>5</v>
      </c>
      <c r="F306" s="58" t="s">
        <v>693</v>
      </c>
      <c r="G306" s="58" t="s">
        <v>2593</v>
      </c>
      <c r="H306" s="59">
        <f>INT(DT!G306)</f>
        <v>44948</v>
      </c>
      <c r="I306" s="60">
        <f>DT!G306-INT(DT!G306)</f>
        <v>0.25934027777839219</v>
      </c>
      <c r="J306" s="61">
        <f t="shared" si="4"/>
        <v>0.83333333333333337</v>
      </c>
      <c r="K306" s="58" t="str" cm="1">
        <f t="array" ref="K306">_xlfn.IFS(E306&lt;=2, "Negative", E306=3, "Neutral", E306&gt;=4, "Positive")</f>
        <v>Positive</v>
      </c>
      <c r="L306" s="62" t="str">
        <f>'F_ REVIEWS'!$G306&amp; "|" &amp; 'F_ REVIEWS'!$H306 &amp; "|" &amp; 'F_ REVIEWS'!$I306</f>
        <v>221.89.113.96|44948|0.259340277778392</v>
      </c>
    </row>
    <row r="307" spans="1:12" x14ac:dyDescent="0.2">
      <c r="A307" s="58">
        <v>20305</v>
      </c>
      <c r="B307" s="58" t="s">
        <v>397</v>
      </c>
      <c r="C307" s="59">
        <f>INT(DT!C307)</f>
        <v>45427</v>
      </c>
      <c r="D307" s="60">
        <f>DT!C307-INT(DT!C307)</f>
        <v>0.97883101851766696</v>
      </c>
      <c r="E307" s="58">
        <v>2</v>
      </c>
      <c r="F307" s="58" t="s">
        <v>680</v>
      </c>
      <c r="G307" s="58" t="s">
        <v>3821</v>
      </c>
      <c r="H307" s="59">
        <f>INT(DT!G307)</f>
        <v>45423</v>
      </c>
      <c r="I307" s="60">
        <f>DT!G307-INT(DT!G307)</f>
        <v>0.38579861111065838</v>
      </c>
      <c r="J307" s="61">
        <f t="shared" si="4"/>
        <v>0.125</v>
      </c>
      <c r="K307" s="58" t="str" cm="1">
        <f t="array" ref="K307">_xlfn.IFS(E307&lt;=2, "Negative", E307=3, "Neutral", E307&gt;=4, "Positive")</f>
        <v>Negative</v>
      </c>
      <c r="L307" s="62" t="str">
        <f>'F_ REVIEWS'!$G307&amp; "|" &amp; 'F_ REVIEWS'!$H307 &amp; "|" &amp; 'F_ REVIEWS'!$I307</f>
        <v>74.232.151.213|45423|0.385798611110658</v>
      </c>
    </row>
    <row r="308" spans="1:12" x14ac:dyDescent="0.2">
      <c r="A308" s="58">
        <v>20306</v>
      </c>
      <c r="B308" s="58" t="s">
        <v>397</v>
      </c>
      <c r="C308" s="59">
        <f>INT(DT!C308)</f>
        <v>45210</v>
      </c>
      <c r="D308" s="60">
        <f>DT!C308-INT(DT!C308)</f>
        <v>6.3043981484952383E-2</v>
      </c>
      <c r="E308" s="58">
        <v>5</v>
      </c>
      <c r="F308" s="58" t="s">
        <v>615</v>
      </c>
      <c r="G308" s="58" t="s">
        <v>4033</v>
      </c>
      <c r="H308" s="59">
        <f>INT(DT!G308)</f>
        <v>45205</v>
      </c>
      <c r="I308" s="60">
        <f>DT!G308-INT(DT!G308)</f>
        <v>0.56369212963181781</v>
      </c>
      <c r="J308" s="61">
        <f t="shared" si="4"/>
        <v>0.35714285714285715</v>
      </c>
      <c r="K308" s="58" t="str" cm="1">
        <f t="array" ref="K308">_xlfn.IFS(E308&lt;=2, "Negative", E308=3, "Neutral", E308&gt;=4, "Positive")</f>
        <v>Positive</v>
      </c>
      <c r="L308" s="62" t="str">
        <f>'F_ REVIEWS'!$G308&amp; "|" &amp; 'F_ REVIEWS'!$H308 &amp; "|" &amp; 'F_ REVIEWS'!$I308</f>
        <v>88.56.115.214|45205|0.563692129631818</v>
      </c>
    </row>
    <row r="309" spans="1:12" x14ac:dyDescent="0.2">
      <c r="A309" s="58">
        <v>20307</v>
      </c>
      <c r="B309" s="58" t="s">
        <v>31</v>
      </c>
      <c r="C309" s="59">
        <f>INT(DT!C309)</f>
        <v>45111</v>
      </c>
      <c r="D309" s="60">
        <f>DT!C309-INT(DT!C309)</f>
        <v>0.79396990739769535</v>
      </c>
      <c r="E309" s="58">
        <v>1</v>
      </c>
      <c r="F309" s="58" t="s">
        <v>734</v>
      </c>
      <c r="G309" s="58" t="s">
        <v>3901</v>
      </c>
      <c r="H309" s="59">
        <f>INT(DT!G309)</f>
        <v>45108</v>
      </c>
      <c r="I309" s="60">
        <f>DT!G309-INT(DT!G309)</f>
        <v>0.17547453702718485</v>
      </c>
      <c r="J309" s="61">
        <f t="shared" si="4"/>
        <v>0.2</v>
      </c>
      <c r="K309" s="58" t="str" cm="1">
        <f t="array" ref="K309">_xlfn.IFS(E309&lt;=2, "Negative", E309=3, "Neutral", E309&gt;=4, "Positive")</f>
        <v>Negative</v>
      </c>
      <c r="L309" s="62" t="str">
        <f>'F_ REVIEWS'!$G309&amp; "|" &amp; 'F_ REVIEWS'!$H309 &amp; "|" &amp; 'F_ REVIEWS'!$I309</f>
        <v>80.16.159.180|45108|0.175474537027185</v>
      </c>
    </row>
    <row r="310" spans="1:12" x14ac:dyDescent="0.2">
      <c r="A310" s="58">
        <v>20308</v>
      </c>
      <c r="B310" s="58" t="s">
        <v>31</v>
      </c>
      <c r="C310" s="59">
        <f>INT(DT!C310)</f>
        <v>45112</v>
      </c>
      <c r="D310" s="60">
        <f>DT!C310-INT(DT!C310)</f>
        <v>0.77768518517405028</v>
      </c>
      <c r="E310" s="58">
        <v>3</v>
      </c>
      <c r="F310" s="58" t="s">
        <v>811</v>
      </c>
      <c r="G310" s="58" t="s">
        <v>3901</v>
      </c>
      <c r="H310" s="59">
        <f>INT(DT!G310)</f>
        <v>45108</v>
      </c>
      <c r="I310" s="60">
        <f>DT!G310-INT(DT!G310)</f>
        <v>0.17547453702718485</v>
      </c>
      <c r="J310" s="61">
        <f t="shared" si="4"/>
        <v>0.23076923076923078</v>
      </c>
      <c r="K310" s="58" t="str" cm="1">
        <f t="array" ref="K310">_xlfn.IFS(E310&lt;=2, "Negative", E310=3, "Neutral", E310&gt;=4, "Positive")</f>
        <v>Neutral</v>
      </c>
      <c r="L310" s="62" t="str">
        <f>'F_ REVIEWS'!$G310&amp; "|" &amp; 'F_ REVIEWS'!$H310 &amp; "|" &amp; 'F_ REVIEWS'!$I310</f>
        <v>80.16.159.180|45108|0.175474537027185</v>
      </c>
    </row>
    <row r="311" spans="1:12" x14ac:dyDescent="0.2">
      <c r="A311" s="58">
        <v>20309</v>
      </c>
      <c r="B311" s="58" t="s">
        <v>31</v>
      </c>
      <c r="C311" s="59">
        <f>INT(DT!C311)</f>
        <v>45113</v>
      </c>
      <c r="D311" s="60">
        <f>DT!C311-INT(DT!C311)</f>
        <v>0.77674768517317716</v>
      </c>
      <c r="E311" s="58">
        <v>3</v>
      </c>
      <c r="F311" s="58" t="s">
        <v>769</v>
      </c>
      <c r="G311" s="58" t="s">
        <v>3901</v>
      </c>
      <c r="H311" s="59">
        <f>INT(DT!G311)</f>
        <v>45108</v>
      </c>
      <c r="I311" s="60">
        <f>DT!G311-INT(DT!G311)</f>
        <v>0.17547453702718485</v>
      </c>
      <c r="J311" s="61">
        <f t="shared" si="4"/>
        <v>0.21428571428571427</v>
      </c>
      <c r="K311" s="58" t="str" cm="1">
        <f t="array" ref="K311">_xlfn.IFS(E311&lt;=2, "Negative", E311=3, "Neutral", E311&gt;=4, "Positive")</f>
        <v>Neutral</v>
      </c>
      <c r="L311" s="62" t="str">
        <f>'F_ REVIEWS'!$G311&amp; "|" &amp; 'F_ REVIEWS'!$H311 &amp; "|" &amp; 'F_ REVIEWS'!$I311</f>
        <v>80.16.159.180|45108|0.175474537027185</v>
      </c>
    </row>
    <row r="312" spans="1:12" x14ac:dyDescent="0.2">
      <c r="A312" s="58">
        <v>20310</v>
      </c>
      <c r="B312" s="58" t="s">
        <v>31</v>
      </c>
      <c r="C312" s="59">
        <f>INT(DT!C312)</f>
        <v>45038</v>
      </c>
      <c r="D312" s="60">
        <f>DT!C312-INT(DT!C312)</f>
        <v>7.662037038244307E-3</v>
      </c>
      <c r="E312" s="58">
        <v>2</v>
      </c>
      <c r="F312" s="58" t="s">
        <v>775</v>
      </c>
      <c r="G312" s="58" t="s">
        <v>3727</v>
      </c>
      <c r="H312" s="59">
        <f>INT(DT!G312)</f>
        <v>45033</v>
      </c>
      <c r="I312" s="60">
        <f>DT!G312-INT(DT!G312)</f>
        <v>0.35980324073898373</v>
      </c>
      <c r="J312" s="61">
        <f t="shared" si="4"/>
        <v>0.15384615384615385</v>
      </c>
      <c r="K312" s="58" t="str" cm="1">
        <f t="array" ref="K312">_xlfn.IFS(E312&lt;=2, "Negative", E312=3, "Neutral", E312&gt;=4, "Positive")</f>
        <v>Negative</v>
      </c>
      <c r="L312" s="62" t="str">
        <f>'F_ REVIEWS'!$G312&amp; "|" &amp; 'F_ REVIEWS'!$H312 &amp; "|" &amp; 'F_ REVIEWS'!$I312</f>
        <v>69.199.54.26|45033|0.359803240738984</v>
      </c>
    </row>
    <row r="313" spans="1:12" x14ac:dyDescent="0.2">
      <c r="A313" s="58">
        <v>20311</v>
      </c>
      <c r="B313" s="58" t="s">
        <v>31</v>
      </c>
      <c r="C313" s="59">
        <f>INT(DT!C313)</f>
        <v>44783</v>
      </c>
      <c r="D313" s="60">
        <f>DT!C313-INT(DT!C313)</f>
        <v>0.90716435186186573</v>
      </c>
      <c r="E313" s="58">
        <v>4</v>
      </c>
      <c r="F313" s="58" t="s">
        <v>839</v>
      </c>
      <c r="G313" s="58" t="s">
        <v>2381</v>
      </c>
      <c r="H313" s="59">
        <f>INT(DT!G313)</f>
        <v>44780</v>
      </c>
      <c r="I313" s="60">
        <f>DT!G313-INT(DT!G313)</f>
        <v>0.24336805556231411</v>
      </c>
      <c r="J313" s="61">
        <f t="shared" si="4"/>
        <v>1.3333333333333333</v>
      </c>
      <c r="K313" s="58" t="str" cm="1">
        <f t="array" ref="K313">_xlfn.IFS(E313&lt;=2, "Negative", E313=3, "Neutral", E313&gt;=4, "Positive")</f>
        <v>Positive</v>
      </c>
      <c r="L313" s="62" t="str">
        <f>'F_ REVIEWS'!$G313&amp; "|" &amp; 'F_ REVIEWS'!$H313 &amp; "|" &amp; 'F_ REVIEWS'!$I313</f>
        <v>206.94.170.190|44780|0.243368055562314</v>
      </c>
    </row>
    <row r="314" spans="1:12" x14ac:dyDescent="0.2">
      <c r="A314" s="58">
        <v>20312</v>
      </c>
      <c r="B314" s="58" t="s">
        <v>31</v>
      </c>
      <c r="C314" s="59">
        <f>INT(DT!C314)</f>
        <v>45247</v>
      </c>
      <c r="D314" s="60">
        <f>DT!C314-INT(DT!C314)</f>
        <v>0.11990740741021</v>
      </c>
      <c r="E314" s="58">
        <v>2</v>
      </c>
      <c r="F314" s="58" t="s">
        <v>848</v>
      </c>
      <c r="G314" s="58" t="s">
        <v>1846</v>
      </c>
      <c r="H314" s="59">
        <f>INT(DT!G314)</f>
        <v>45244</v>
      </c>
      <c r="I314" s="60">
        <f>DT!G314-INT(DT!G314)</f>
        <v>0.62703703704028158</v>
      </c>
      <c r="J314" s="61">
        <f t="shared" si="4"/>
        <v>0.33333333333333331</v>
      </c>
      <c r="K314" s="58" t="str" cm="1">
        <f t="array" ref="K314">_xlfn.IFS(E314&lt;=2, "Negative", E314=3, "Neutral", E314&gt;=4, "Positive")</f>
        <v>Negative</v>
      </c>
      <c r="L314" s="62" t="str">
        <f>'F_ REVIEWS'!$G314&amp; "|" &amp; 'F_ REVIEWS'!$H314 &amp; "|" &amp; 'F_ REVIEWS'!$I314</f>
        <v>166.213.37.251|45244|0.627037037040282</v>
      </c>
    </row>
    <row r="315" spans="1:12" x14ac:dyDescent="0.2">
      <c r="A315" s="58">
        <v>20313</v>
      </c>
      <c r="B315" s="58" t="s">
        <v>31</v>
      </c>
      <c r="C315" s="59">
        <f>INT(DT!C315)</f>
        <v>44731</v>
      </c>
      <c r="D315" s="60">
        <f>DT!C315-INT(DT!C315)</f>
        <v>0.40789351852436084</v>
      </c>
      <c r="E315" s="58">
        <v>2</v>
      </c>
      <c r="F315" s="58" t="s">
        <v>555</v>
      </c>
      <c r="G315" s="58" t="s">
        <v>4204</v>
      </c>
      <c r="H315" s="59">
        <f>INT(DT!G315)</f>
        <v>44726</v>
      </c>
      <c r="I315" s="60">
        <f>DT!G315-INT(DT!G315)</f>
        <v>0.73098379629664123</v>
      </c>
      <c r="J315" s="61">
        <f t="shared" si="4"/>
        <v>2</v>
      </c>
      <c r="K315" s="58" t="str" cm="1">
        <f t="array" ref="K315">_xlfn.IFS(E315&lt;=2, "Negative", E315=3, "Neutral", E315&gt;=4, "Positive")</f>
        <v>Negative</v>
      </c>
      <c r="L315" s="62" t="str">
        <f>'F_ REVIEWS'!$G315&amp; "|" &amp; 'F_ REVIEWS'!$H315 &amp; "|" &amp; 'F_ REVIEWS'!$I315</f>
        <v>99.72.8.27|44726|0.730983796296641</v>
      </c>
    </row>
    <row r="316" spans="1:12" x14ac:dyDescent="0.2">
      <c r="A316" s="58">
        <v>20314</v>
      </c>
      <c r="B316" s="58" t="s">
        <v>31</v>
      </c>
      <c r="C316" s="59">
        <f>INT(DT!C316)</f>
        <v>44730</v>
      </c>
      <c r="D316" s="60">
        <f>DT!C316-INT(DT!C316)</f>
        <v>0.333321759258979</v>
      </c>
      <c r="E316" s="58">
        <v>5</v>
      </c>
      <c r="F316" s="58" t="s">
        <v>829</v>
      </c>
      <c r="G316" s="58" t="s">
        <v>4204</v>
      </c>
      <c r="H316" s="59">
        <f>INT(DT!G316)</f>
        <v>44726</v>
      </c>
      <c r="I316" s="60">
        <f>DT!G316-INT(DT!G316)</f>
        <v>0.73098379629664123</v>
      </c>
      <c r="J316" s="61">
        <f t="shared" si="4"/>
        <v>0.55555555555555558</v>
      </c>
      <c r="K316" s="58" t="str" cm="1">
        <f t="array" ref="K316">_xlfn.IFS(E316&lt;=2, "Negative", E316=3, "Neutral", E316&gt;=4, "Positive")</f>
        <v>Positive</v>
      </c>
      <c r="L316" s="62" t="str">
        <f>'F_ REVIEWS'!$G316&amp; "|" &amp; 'F_ REVIEWS'!$H316 &amp; "|" &amp; 'F_ REVIEWS'!$I316</f>
        <v>99.72.8.27|44726|0.730983796296641</v>
      </c>
    </row>
    <row r="317" spans="1:12" x14ac:dyDescent="0.2">
      <c r="A317" s="58">
        <v>20315</v>
      </c>
      <c r="B317" s="58" t="s">
        <v>31</v>
      </c>
      <c r="C317" s="59">
        <f>INT(DT!C317)</f>
        <v>44723</v>
      </c>
      <c r="D317" s="60">
        <f>DT!C317-INT(DT!C317)</f>
        <v>0.77932870370568708</v>
      </c>
      <c r="E317" s="58">
        <v>4</v>
      </c>
      <c r="F317" s="58" t="s">
        <v>606</v>
      </c>
      <c r="G317" s="58" t="s">
        <v>1520</v>
      </c>
      <c r="H317" s="59">
        <f>INT(DT!G317)</f>
        <v>44719</v>
      </c>
      <c r="I317" s="60">
        <f>DT!G317-INT(DT!G317)</f>
        <v>0.24951388889166992</v>
      </c>
      <c r="J317" s="61">
        <f t="shared" si="4"/>
        <v>1.3333333333333333</v>
      </c>
      <c r="K317" s="58" t="str" cm="1">
        <f t="array" ref="K317">_xlfn.IFS(E317&lt;=2, "Negative", E317=3, "Neutral", E317&gt;=4, "Positive")</f>
        <v>Positive</v>
      </c>
      <c r="L317" s="62" t="str">
        <f>'F_ REVIEWS'!$G317&amp; "|" &amp; 'F_ REVIEWS'!$H317 &amp; "|" &amp; 'F_ REVIEWS'!$I317</f>
        <v>142.172.243.60|44719|0.24951388889167</v>
      </c>
    </row>
    <row r="318" spans="1:12" x14ac:dyDescent="0.2">
      <c r="A318" s="58">
        <v>20316</v>
      </c>
      <c r="B318" s="58" t="s">
        <v>31</v>
      </c>
      <c r="C318" s="59">
        <f>INT(DT!C318)</f>
        <v>45037</v>
      </c>
      <c r="D318" s="60">
        <f>DT!C318-INT(DT!C318)</f>
        <v>0.127407407402643</v>
      </c>
      <c r="E318" s="58">
        <v>4</v>
      </c>
      <c r="F318" s="58" t="s">
        <v>705</v>
      </c>
      <c r="G318" s="58" t="s">
        <v>3727</v>
      </c>
      <c r="H318" s="59">
        <f>INT(DT!G318)</f>
        <v>45033</v>
      </c>
      <c r="I318" s="60">
        <f>DT!G318-INT(DT!G318)</f>
        <v>0.35980324073898373</v>
      </c>
      <c r="J318" s="61">
        <f t="shared" si="4"/>
        <v>0.2857142857142857</v>
      </c>
      <c r="K318" s="58" t="str" cm="1">
        <f t="array" ref="K318">_xlfn.IFS(E318&lt;=2, "Negative", E318=3, "Neutral", E318&gt;=4, "Positive")</f>
        <v>Positive</v>
      </c>
      <c r="L318" s="62" t="str">
        <f>'F_ REVIEWS'!$G318&amp; "|" &amp; 'F_ REVIEWS'!$H318 &amp; "|" &amp; 'F_ REVIEWS'!$I318</f>
        <v>69.199.54.26|45033|0.359803240738984</v>
      </c>
    </row>
    <row r="319" spans="1:12" x14ac:dyDescent="0.2">
      <c r="A319" s="58">
        <v>20317</v>
      </c>
      <c r="B319" s="58" t="s">
        <v>31</v>
      </c>
      <c r="C319" s="59">
        <f>INT(DT!C319)</f>
        <v>44785</v>
      </c>
      <c r="D319" s="60">
        <f>DT!C319-INT(DT!C319)</f>
        <v>0.84224537037516711</v>
      </c>
      <c r="E319" s="58">
        <v>1</v>
      </c>
      <c r="F319" s="58" t="s">
        <v>645</v>
      </c>
      <c r="G319" s="58" t="s">
        <v>2381</v>
      </c>
      <c r="H319" s="59">
        <f>INT(DT!G319)</f>
        <v>44780</v>
      </c>
      <c r="I319" s="60">
        <f>DT!G319-INT(DT!G319)</f>
        <v>0.24336805556231411</v>
      </c>
      <c r="J319" s="61">
        <f t="shared" si="4"/>
        <v>7.6923076923076927E-2</v>
      </c>
      <c r="K319" s="58" t="str" cm="1">
        <f t="array" ref="K319">_xlfn.IFS(E319&lt;=2, "Negative", E319=3, "Neutral", E319&gt;=4, "Positive")</f>
        <v>Negative</v>
      </c>
      <c r="L319" s="62" t="str">
        <f>'F_ REVIEWS'!$G319&amp; "|" &amp; 'F_ REVIEWS'!$H319 &amp; "|" &amp; 'F_ REVIEWS'!$I319</f>
        <v>206.94.170.190|44780|0.243368055562314</v>
      </c>
    </row>
    <row r="320" spans="1:12" x14ac:dyDescent="0.2">
      <c r="A320" s="58">
        <v>20318</v>
      </c>
      <c r="B320" s="58" t="s">
        <v>205</v>
      </c>
      <c r="C320" s="59">
        <f>INT(DT!C320)</f>
        <v>44803</v>
      </c>
      <c r="D320" s="60">
        <f>DT!C320-INT(DT!C320)</f>
        <v>0.29817129630100681</v>
      </c>
      <c r="E320" s="58">
        <v>1</v>
      </c>
      <c r="F320" s="58" t="s">
        <v>890</v>
      </c>
      <c r="G320" s="58" t="s">
        <v>4002</v>
      </c>
      <c r="H320" s="59">
        <f>INT(DT!G320)</f>
        <v>44800</v>
      </c>
      <c r="I320" s="60">
        <f>DT!G320-INT(DT!G320)</f>
        <v>0.55346064815239515</v>
      </c>
      <c r="J320" s="61">
        <f t="shared" si="4"/>
        <v>0.25</v>
      </c>
      <c r="K320" s="58" t="str" cm="1">
        <f t="array" ref="K320">_xlfn.IFS(E320&lt;=2, "Negative", E320=3, "Neutral", E320&gt;=4, "Positive")</f>
        <v>Negative</v>
      </c>
      <c r="L320" s="62" t="str">
        <f>'F_ REVIEWS'!$G320&amp; "|" &amp; 'F_ REVIEWS'!$H320 &amp; "|" &amp; 'F_ REVIEWS'!$I320</f>
        <v>85.80.73.101|44800|0.553460648152395</v>
      </c>
    </row>
    <row r="321" spans="1:12" x14ac:dyDescent="0.2">
      <c r="A321" s="58">
        <v>20319</v>
      </c>
      <c r="B321" s="58" t="s">
        <v>205</v>
      </c>
      <c r="C321" s="59">
        <f>INT(DT!C321)</f>
        <v>43506</v>
      </c>
      <c r="D321" s="60">
        <f>DT!C321-INT(DT!C321)</f>
        <v>0.32635416667471873</v>
      </c>
      <c r="E321" s="58">
        <v>5</v>
      </c>
      <c r="F321" s="58" t="s">
        <v>702</v>
      </c>
      <c r="G321" s="58" t="s">
        <v>1184</v>
      </c>
      <c r="H321" s="59">
        <f>INT(DT!G321)</f>
        <v>43500</v>
      </c>
      <c r="I321" s="60">
        <f>DT!G321-INT(DT!G321)</f>
        <v>0.78568287037342088</v>
      </c>
      <c r="J321" s="61">
        <f t="shared" si="4"/>
        <v>1</v>
      </c>
      <c r="K321" s="58" t="str" cm="1">
        <f t="array" ref="K321">_xlfn.IFS(E321&lt;=2, "Negative", E321=3, "Neutral", E321&gt;=4, "Positive")</f>
        <v>Positive</v>
      </c>
      <c r="L321" s="62" t="str">
        <f>'F_ REVIEWS'!$G321&amp; "|" &amp; 'F_ REVIEWS'!$H321 &amp; "|" &amp; 'F_ REVIEWS'!$I321</f>
        <v>118.9.245.4|43500|0.785682870373421</v>
      </c>
    </row>
    <row r="322" spans="1:12" x14ac:dyDescent="0.2">
      <c r="A322" s="58">
        <v>20320</v>
      </c>
      <c r="B322" s="58" t="s">
        <v>205</v>
      </c>
      <c r="C322" s="59">
        <f>INT(DT!C322)</f>
        <v>41849</v>
      </c>
      <c r="D322" s="60">
        <f>DT!C322-INT(DT!C322)</f>
        <v>0.18258101851824904</v>
      </c>
      <c r="E322" s="58">
        <v>2</v>
      </c>
      <c r="F322" s="58" t="s">
        <v>810</v>
      </c>
      <c r="G322" s="58" t="s">
        <v>3345</v>
      </c>
      <c r="H322" s="59">
        <f>INT(DT!G322)</f>
        <v>41844</v>
      </c>
      <c r="I322" s="60">
        <f>DT!G322-INT(DT!G322)</f>
        <v>0.614675925928168</v>
      </c>
      <c r="J322" s="61">
        <f t="shared" ref="J322:J385" si="5">E322/COUNTIF(F$1:F$1478,F322)</f>
        <v>0.16666666666666666</v>
      </c>
      <c r="K322" s="58" t="str" cm="1">
        <f t="array" ref="K322">_xlfn.IFS(E322&lt;=2, "Negative", E322=3, "Neutral", E322&gt;=4, "Positive")</f>
        <v>Negative</v>
      </c>
      <c r="L322" s="62" t="str">
        <f>'F_ REVIEWS'!$G322&amp; "|" &amp; 'F_ REVIEWS'!$H322 &amp; "|" &amp; 'F_ REVIEWS'!$I322</f>
        <v>40.38.58.46|41844|0.614675925928168</v>
      </c>
    </row>
    <row r="323" spans="1:12" x14ac:dyDescent="0.2">
      <c r="A323" s="58">
        <v>20321</v>
      </c>
      <c r="B323" s="58" t="s">
        <v>205</v>
      </c>
      <c r="C323" s="59">
        <f>INT(DT!C323)</f>
        <v>42250</v>
      </c>
      <c r="D323" s="60">
        <f>DT!C323-INT(DT!C323)</f>
        <v>0.71743055554543389</v>
      </c>
      <c r="E323" s="58">
        <v>2</v>
      </c>
      <c r="F323" s="58" t="s">
        <v>657</v>
      </c>
      <c r="G323" s="58" t="s">
        <v>3529</v>
      </c>
      <c r="H323" s="59">
        <f>INT(DT!G323)</f>
        <v>42246</v>
      </c>
      <c r="I323" s="60">
        <f>DT!G323-INT(DT!G323)</f>
        <v>0.19319444443681277</v>
      </c>
      <c r="J323" s="61">
        <f t="shared" si="5"/>
        <v>0.16666666666666666</v>
      </c>
      <c r="K323" s="58" t="str" cm="1">
        <f t="array" ref="K323">_xlfn.IFS(E323&lt;=2, "Negative", E323=3, "Neutral", E323&gt;=4, "Positive")</f>
        <v>Negative</v>
      </c>
      <c r="L323" s="62" t="str">
        <f>'F_ REVIEWS'!$G323&amp; "|" &amp; 'F_ REVIEWS'!$H323 &amp; "|" &amp; 'F_ REVIEWS'!$I323</f>
        <v>54.154.169.210|42246|0.193194444436813</v>
      </c>
    </row>
    <row r="324" spans="1:12" x14ac:dyDescent="0.2">
      <c r="A324" s="58">
        <v>20322</v>
      </c>
      <c r="B324" s="58" t="s">
        <v>205</v>
      </c>
      <c r="C324" s="59">
        <f>INT(DT!C324)</f>
        <v>43506</v>
      </c>
      <c r="D324" s="60">
        <f>DT!C324-INT(DT!C324)</f>
        <v>0.38976851852203254</v>
      </c>
      <c r="E324" s="58">
        <v>1</v>
      </c>
      <c r="F324" s="58" t="s">
        <v>597</v>
      </c>
      <c r="G324" s="58" t="s">
        <v>1184</v>
      </c>
      <c r="H324" s="59">
        <f>INT(DT!G324)</f>
        <v>43500</v>
      </c>
      <c r="I324" s="60">
        <f>DT!G324-INT(DT!G324)</f>
        <v>0.78568287037342088</v>
      </c>
      <c r="J324" s="61">
        <f t="shared" si="5"/>
        <v>0.14285714285714285</v>
      </c>
      <c r="K324" s="58" t="str" cm="1">
        <f t="array" ref="K324">_xlfn.IFS(E324&lt;=2, "Negative", E324=3, "Neutral", E324&gt;=4, "Positive")</f>
        <v>Negative</v>
      </c>
      <c r="L324" s="62" t="str">
        <f>'F_ REVIEWS'!$G324&amp; "|" &amp; 'F_ REVIEWS'!$H324 &amp; "|" &amp; 'F_ REVIEWS'!$I324</f>
        <v>118.9.245.4|43500|0.785682870373421</v>
      </c>
    </row>
    <row r="325" spans="1:12" x14ac:dyDescent="0.2">
      <c r="A325" s="58">
        <v>20323</v>
      </c>
      <c r="B325" s="58" t="s">
        <v>205</v>
      </c>
      <c r="C325" s="59">
        <f>INT(DT!C325)</f>
        <v>44106</v>
      </c>
      <c r="D325" s="60">
        <f>DT!C325-INT(DT!C325)</f>
        <v>0.97204861111094942</v>
      </c>
      <c r="E325" s="58">
        <v>3</v>
      </c>
      <c r="F325" s="58" t="s">
        <v>869</v>
      </c>
      <c r="G325" s="58" t="s">
        <v>3360</v>
      </c>
      <c r="H325" s="59">
        <f>INT(DT!G325)</f>
        <v>44104</v>
      </c>
      <c r="I325" s="60">
        <f>DT!G325-INT(DT!G325)</f>
        <v>0.36447916666656965</v>
      </c>
      <c r="J325" s="61">
        <f t="shared" si="5"/>
        <v>3</v>
      </c>
      <c r="K325" s="58" t="str" cm="1">
        <f t="array" ref="K325">_xlfn.IFS(E325&lt;=2, "Negative", E325=3, "Neutral", E325&gt;=4, "Positive")</f>
        <v>Neutral</v>
      </c>
      <c r="L325" s="62" t="str">
        <f>'F_ REVIEWS'!$G325&amp; "|" &amp; 'F_ REVIEWS'!$H325 &amp; "|" &amp; 'F_ REVIEWS'!$I325</f>
        <v>41.52.189.232|44104|0.36447916666657</v>
      </c>
    </row>
    <row r="326" spans="1:12" x14ac:dyDescent="0.2">
      <c r="A326" s="58">
        <v>20324</v>
      </c>
      <c r="B326" s="58" t="s">
        <v>205</v>
      </c>
      <c r="C326" s="59">
        <f>INT(DT!C326)</f>
        <v>41928</v>
      </c>
      <c r="D326" s="60">
        <f>DT!C326-INT(DT!C326)</f>
        <v>7.5439814798301086E-2</v>
      </c>
      <c r="E326" s="58">
        <v>2</v>
      </c>
      <c r="F326" s="58" t="s">
        <v>592</v>
      </c>
      <c r="G326" s="58" t="s">
        <v>992</v>
      </c>
      <c r="H326" s="59">
        <f>INT(DT!G326)</f>
        <v>41925</v>
      </c>
      <c r="I326" s="60">
        <f>DT!G326-INT(DT!G326)</f>
        <v>0.5362152777670417</v>
      </c>
      <c r="J326" s="61">
        <f t="shared" si="5"/>
        <v>0.66666666666666663</v>
      </c>
      <c r="K326" s="58" t="str" cm="1">
        <f t="array" ref="K326">_xlfn.IFS(E326&lt;=2, "Negative", E326=3, "Neutral", E326&gt;=4, "Positive")</f>
        <v>Negative</v>
      </c>
      <c r="L326" s="62" t="str">
        <f>'F_ REVIEWS'!$G326&amp; "|" &amp; 'F_ REVIEWS'!$H326 &amp; "|" &amp; 'F_ REVIEWS'!$I326</f>
        <v>104.57.83.110|41925|0.536215277767042</v>
      </c>
    </row>
    <row r="327" spans="1:12" x14ac:dyDescent="0.2">
      <c r="A327" s="58">
        <v>20325</v>
      </c>
      <c r="B327" s="58" t="s">
        <v>205</v>
      </c>
      <c r="C327" s="59">
        <f>INT(DT!C327)</f>
        <v>41850</v>
      </c>
      <c r="D327" s="60">
        <f>DT!C327-INT(DT!C327)</f>
        <v>0.12497685185371665</v>
      </c>
      <c r="E327" s="58">
        <v>5</v>
      </c>
      <c r="F327" s="58" t="s">
        <v>549</v>
      </c>
      <c r="G327" s="58" t="s">
        <v>3345</v>
      </c>
      <c r="H327" s="59">
        <f>INT(DT!G327)</f>
        <v>41844</v>
      </c>
      <c r="I327" s="60">
        <f>DT!G327-INT(DT!G327)</f>
        <v>0.614675925928168</v>
      </c>
      <c r="J327" s="61">
        <f t="shared" si="5"/>
        <v>1.6666666666666667</v>
      </c>
      <c r="K327" s="58" t="str" cm="1">
        <f t="array" ref="K327">_xlfn.IFS(E327&lt;=2, "Negative", E327=3, "Neutral", E327&gt;=4, "Positive")</f>
        <v>Positive</v>
      </c>
      <c r="L327" s="62" t="str">
        <f>'F_ REVIEWS'!$G327&amp; "|" &amp; 'F_ REVIEWS'!$H327 &amp; "|" &amp; 'F_ REVIEWS'!$I327</f>
        <v>40.38.58.46|41844|0.614675925928168</v>
      </c>
    </row>
    <row r="328" spans="1:12" x14ac:dyDescent="0.2">
      <c r="A328" s="58">
        <v>20326</v>
      </c>
      <c r="B328" s="58" t="s">
        <v>205</v>
      </c>
      <c r="C328" s="59">
        <f>INT(DT!C328)</f>
        <v>44685</v>
      </c>
      <c r="D328" s="60">
        <f>DT!C328-INT(DT!C328)</f>
        <v>0.11582175924559124</v>
      </c>
      <c r="E328" s="58">
        <v>3</v>
      </c>
      <c r="F328" s="58" t="s">
        <v>779</v>
      </c>
      <c r="G328" s="58" t="s">
        <v>1386</v>
      </c>
      <c r="H328" s="59">
        <f>INT(DT!G328)</f>
        <v>44681</v>
      </c>
      <c r="I328" s="60">
        <f>DT!G328-INT(DT!G328)</f>
        <v>0.57967592591739958</v>
      </c>
      <c r="J328" s="61">
        <f t="shared" si="5"/>
        <v>0.6</v>
      </c>
      <c r="K328" s="58" t="str" cm="1">
        <f t="array" ref="K328">_xlfn.IFS(E328&lt;=2, "Negative", E328=3, "Neutral", E328&gt;=4, "Positive")</f>
        <v>Neutral</v>
      </c>
      <c r="L328" s="62" t="str">
        <f>'F_ REVIEWS'!$G328&amp; "|" &amp; 'F_ REVIEWS'!$H328 &amp; "|" &amp; 'F_ REVIEWS'!$I328</f>
        <v>132.183.103.115|44681|0.5796759259174</v>
      </c>
    </row>
    <row r="329" spans="1:12" x14ac:dyDescent="0.2">
      <c r="A329" s="58">
        <v>20327</v>
      </c>
      <c r="B329" s="58" t="s">
        <v>407</v>
      </c>
      <c r="C329" s="59">
        <f>INT(DT!C329)</f>
        <v>45090</v>
      </c>
      <c r="D329" s="60">
        <f>DT!C329-INT(DT!C329)</f>
        <v>0.49266203703882638</v>
      </c>
      <c r="E329" s="58">
        <v>3</v>
      </c>
      <c r="F329" s="58" t="s">
        <v>823</v>
      </c>
      <c r="G329" s="58" t="s">
        <v>3405</v>
      </c>
      <c r="H329" s="59">
        <f>INT(DT!G329)</f>
        <v>45087</v>
      </c>
      <c r="I329" s="60">
        <f>DT!G329-INT(DT!G329)</f>
        <v>0.88563657407212304</v>
      </c>
      <c r="J329" s="61">
        <f t="shared" si="5"/>
        <v>0.75</v>
      </c>
      <c r="K329" s="58" t="str" cm="1">
        <f t="array" ref="K329">_xlfn.IFS(E329&lt;=2, "Negative", E329=3, "Neutral", E329&gt;=4, "Positive")</f>
        <v>Neutral</v>
      </c>
      <c r="L329" s="62" t="str">
        <f>'F_ REVIEWS'!$G329&amp; "|" &amp; 'F_ REVIEWS'!$H329 &amp; "|" &amp; 'F_ REVIEWS'!$I329</f>
        <v>45.149.63.107|45087|0.885636574072123</v>
      </c>
    </row>
    <row r="330" spans="1:12" x14ac:dyDescent="0.2">
      <c r="A330" s="58">
        <v>20328</v>
      </c>
      <c r="B330" s="58" t="s">
        <v>407</v>
      </c>
      <c r="C330" s="59">
        <f>INT(DT!C330)</f>
        <v>44427</v>
      </c>
      <c r="D330" s="60">
        <f>DT!C330-INT(DT!C330)</f>
        <v>0.24142361111444188</v>
      </c>
      <c r="E330" s="58">
        <v>3</v>
      </c>
      <c r="F330" s="58" t="s">
        <v>665</v>
      </c>
      <c r="G330" s="58" t="s">
        <v>3288</v>
      </c>
      <c r="H330" s="59">
        <f>INT(DT!G330)</f>
        <v>44423</v>
      </c>
      <c r="I330" s="60">
        <f>DT!G330-INT(DT!G330)</f>
        <v>0.661828703712672</v>
      </c>
      <c r="J330" s="61">
        <f t="shared" si="5"/>
        <v>0.5</v>
      </c>
      <c r="K330" s="58" t="str" cm="1">
        <f t="array" ref="K330">_xlfn.IFS(E330&lt;=2, "Negative", E330=3, "Neutral", E330&gt;=4, "Positive")</f>
        <v>Neutral</v>
      </c>
      <c r="L330" s="62" t="str">
        <f>'F_ REVIEWS'!$G330&amp; "|" &amp; 'F_ REVIEWS'!$H330 &amp; "|" &amp; 'F_ REVIEWS'!$I330</f>
        <v>38.145.27.232|44423|0.661828703712672</v>
      </c>
    </row>
    <row r="331" spans="1:12" x14ac:dyDescent="0.2">
      <c r="A331" s="58">
        <v>20329</v>
      </c>
      <c r="B331" s="58" t="s">
        <v>407</v>
      </c>
      <c r="C331" s="59">
        <f>INT(DT!C331)</f>
        <v>45438</v>
      </c>
      <c r="D331" s="60">
        <f>DT!C331-INT(DT!C331)</f>
        <v>0.187604166669189</v>
      </c>
      <c r="E331" s="58">
        <v>4</v>
      </c>
      <c r="F331" s="58" t="s">
        <v>692</v>
      </c>
      <c r="G331" s="58" t="s">
        <v>3436</v>
      </c>
      <c r="H331" s="59">
        <f>INT(DT!G331)</f>
        <v>45432</v>
      </c>
      <c r="I331" s="60">
        <f>DT!G331-INT(DT!G331)</f>
        <v>0.60337962963239988</v>
      </c>
      <c r="J331" s="61">
        <f t="shared" si="5"/>
        <v>0.4</v>
      </c>
      <c r="K331" s="58" t="str" cm="1">
        <f t="array" ref="K331">_xlfn.IFS(E331&lt;=2, "Negative", E331=3, "Neutral", E331&gt;=4, "Positive")</f>
        <v>Positive</v>
      </c>
      <c r="L331" s="62" t="str">
        <f>'F_ REVIEWS'!$G331&amp; "|" &amp; 'F_ REVIEWS'!$H331 &amp; "|" &amp; 'F_ REVIEWS'!$I331</f>
        <v>47.0.72.173|45432|0.6033796296324</v>
      </c>
    </row>
    <row r="332" spans="1:12" x14ac:dyDescent="0.2">
      <c r="A332" s="58">
        <v>20330</v>
      </c>
      <c r="B332" s="58" t="s">
        <v>407</v>
      </c>
      <c r="C332" s="59">
        <f>INT(DT!C332)</f>
        <v>44427</v>
      </c>
      <c r="D332" s="60">
        <f>DT!C332-INT(DT!C332)</f>
        <v>0.27267361112171784</v>
      </c>
      <c r="E332" s="58">
        <v>3</v>
      </c>
      <c r="F332" s="58" t="s">
        <v>695</v>
      </c>
      <c r="G332" s="58" t="s">
        <v>3288</v>
      </c>
      <c r="H332" s="59">
        <f>INT(DT!G332)</f>
        <v>44423</v>
      </c>
      <c r="I332" s="60">
        <f>DT!G332-INT(DT!G332)</f>
        <v>0.661828703712672</v>
      </c>
      <c r="J332" s="61">
        <f t="shared" si="5"/>
        <v>1.5</v>
      </c>
      <c r="K332" s="58" t="str" cm="1">
        <f t="array" ref="K332">_xlfn.IFS(E332&lt;=2, "Negative", E332=3, "Neutral", E332&gt;=4, "Positive")</f>
        <v>Neutral</v>
      </c>
      <c r="L332" s="62" t="str">
        <f>'F_ REVIEWS'!$G332&amp; "|" &amp; 'F_ REVIEWS'!$H332 &amp; "|" &amp; 'F_ REVIEWS'!$I332</f>
        <v>38.145.27.232|44423|0.661828703712672</v>
      </c>
    </row>
    <row r="333" spans="1:12" x14ac:dyDescent="0.2">
      <c r="A333" s="58">
        <v>20331</v>
      </c>
      <c r="B333" s="58" t="s">
        <v>407</v>
      </c>
      <c r="C333" s="59">
        <f>INT(DT!C333)</f>
        <v>44439</v>
      </c>
      <c r="D333" s="60">
        <f>DT!C333-INT(DT!C333)</f>
        <v>0.51468749999912689</v>
      </c>
      <c r="E333" s="58">
        <v>4</v>
      </c>
      <c r="F333" s="58" t="s">
        <v>799</v>
      </c>
      <c r="G333" s="58" t="s">
        <v>3970</v>
      </c>
      <c r="H333" s="59">
        <f>INT(DT!G333)</f>
        <v>44436</v>
      </c>
      <c r="I333" s="60">
        <f>DT!G333-INT(DT!G333)</f>
        <v>0.99460648147942265</v>
      </c>
      <c r="J333" s="61">
        <f t="shared" si="5"/>
        <v>0.5714285714285714</v>
      </c>
      <c r="K333" s="58" t="str" cm="1">
        <f t="array" ref="K333">_xlfn.IFS(E333&lt;=2, "Negative", E333=3, "Neutral", E333&gt;=4, "Positive")</f>
        <v>Positive</v>
      </c>
      <c r="L333" s="62" t="str">
        <f>'F_ REVIEWS'!$G333&amp; "|" &amp; 'F_ REVIEWS'!$H333 &amp; "|" &amp; 'F_ REVIEWS'!$I333</f>
        <v>83.84.118.151|44436|0.994606481479423</v>
      </c>
    </row>
    <row r="334" spans="1:12" x14ac:dyDescent="0.2">
      <c r="A334" s="58">
        <v>20332</v>
      </c>
      <c r="B334" s="58" t="s">
        <v>407</v>
      </c>
      <c r="C334" s="59">
        <f>INT(DT!C334)</f>
        <v>44447</v>
      </c>
      <c r="D334" s="60">
        <f>DT!C334-INT(DT!C334)</f>
        <v>0.29637731481489027</v>
      </c>
      <c r="E334" s="58">
        <v>4</v>
      </c>
      <c r="F334" s="58" t="s">
        <v>672</v>
      </c>
      <c r="G334" s="58" t="s">
        <v>1643</v>
      </c>
      <c r="H334" s="59">
        <f>INT(DT!G334)</f>
        <v>44441</v>
      </c>
      <c r="I334" s="60">
        <f>DT!G334-INT(DT!G334)</f>
        <v>0.82193287037080154</v>
      </c>
      <c r="J334" s="61">
        <f t="shared" si="5"/>
        <v>0.5</v>
      </c>
      <c r="K334" s="58" t="str" cm="1">
        <f t="array" ref="K334">_xlfn.IFS(E334&lt;=2, "Negative", E334=3, "Neutral", E334&gt;=4, "Positive")</f>
        <v>Positive</v>
      </c>
      <c r="L334" s="62" t="str">
        <f>'F_ REVIEWS'!$G334&amp; "|" &amp; 'F_ REVIEWS'!$H334 &amp; "|" &amp; 'F_ REVIEWS'!$I334</f>
        <v>151.139.26.117|44441|0.821932870370802</v>
      </c>
    </row>
    <row r="335" spans="1:12" x14ac:dyDescent="0.2">
      <c r="A335" s="58">
        <v>20333</v>
      </c>
      <c r="B335" s="58" t="s">
        <v>407</v>
      </c>
      <c r="C335" s="59">
        <f>INT(DT!C335)</f>
        <v>42780</v>
      </c>
      <c r="D335" s="60">
        <f>DT!C335-INT(DT!C335)</f>
        <v>0.18552083332178881</v>
      </c>
      <c r="E335" s="58">
        <v>1</v>
      </c>
      <c r="F335" s="58" t="s">
        <v>711</v>
      </c>
      <c r="G335" s="58" t="s">
        <v>3358</v>
      </c>
      <c r="H335" s="59">
        <f>INT(DT!G335)</f>
        <v>42777</v>
      </c>
      <c r="I335" s="60">
        <f>DT!G335-INT(DT!G335)</f>
        <v>0.39799768517696066</v>
      </c>
      <c r="J335" s="61">
        <f t="shared" si="5"/>
        <v>0.33333333333333331</v>
      </c>
      <c r="K335" s="58" t="str" cm="1">
        <f t="array" ref="K335">_xlfn.IFS(E335&lt;=2, "Negative", E335=3, "Neutral", E335&gt;=4, "Positive")</f>
        <v>Negative</v>
      </c>
      <c r="L335" s="62" t="str">
        <f>'F_ REVIEWS'!$G335&amp; "|" &amp; 'F_ REVIEWS'!$H335 &amp; "|" &amp; 'F_ REVIEWS'!$I335</f>
        <v>41.255.71.179|42777|0.397997685176961</v>
      </c>
    </row>
    <row r="336" spans="1:12" x14ac:dyDescent="0.2">
      <c r="A336" s="58">
        <v>20334</v>
      </c>
      <c r="B336" s="58" t="s">
        <v>407</v>
      </c>
      <c r="C336" s="59">
        <f>INT(DT!C336)</f>
        <v>44429</v>
      </c>
      <c r="D336" s="60">
        <f>DT!C336-INT(DT!C336)</f>
        <v>7.5960648158797994E-2</v>
      </c>
      <c r="E336" s="58">
        <v>1</v>
      </c>
      <c r="F336" s="58" t="s">
        <v>815</v>
      </c>
      <c r="G336" s="58" t="s">
        <v>3288</v>
      </c>
      <c r="H336" s="59">
        <f>INT(DT!G336)</f>
        <v>44423</v>
      </c>
      <c r="I336" s="60">
        <f>DT!G336-INT(DT!G336)</f>
        <v>0.661828703712672</v>
      </c>
      <c r="J336" s="61">
        <f t="shared" si="5"/>
        <v>0.33333333333333331</v>
      </c>
      <c r="K336" s="58" t="str" cm="1">
        <f t="array" ref="K336">_xlfn.IFS(E336&lt;=2, "Negative", E336=3, "Neutral", E336&gt;=4, "Positive")</f>
        <v>Negative</v>
      </c>
      <c r="L336" s="62" t="str">
        <f>'F_ REVIEWS'!$G336&amp; "|" &amp; 'F_ REVIEWS'!$H336 &amp; "|" &amp; 'F_ REVIEWS'!$I336</f>
        <v>38.145.27.232|44423|0.661828703712672</v>
      </c>
    </row>
    <row r="337" spans="1:12" x14ac:dyDescent="0.2">
      <c r="A337" s="58">
        <v>20335</v>
      </c>
      <c r="B337" s="58" t="s">
        <v>407</v>
      </c>
      <c r="C337" s="59">
        <f>INT(DT!C337)</f>
        <v>44447</v>
      </c>
      <c r="D337" s="60">
        <f>DT!C337-INT(DT!C337)</f>
        <v>0.28052083333022892</v>
      </c>
      <c r="E337" s="58">
        <v>4</v>
      </c>
      <c r="F337" s="58" t="s">
        <v>824</v>
      </c>
      <c r="G337" s="58" t="s">
        <v>1643</v>
      </c>
      <c r="H337" s="59">
        <f>INT(DT!G337)</f>
        <v>44441</v>
      </c>
      <c r="I337" s="60">
        <f>DT!G337-INT(DT!G337)</f>
        <v>0.82193287037080154</v>
      </c>
      <c r="J337" s="61">
        <f t="shared" si="5"/>
        <v>0.66666666666666663</v>
      </c>
      <c r="K337" s="58" t="str" cm="1">
        <f t="array" ref="K337">_xlfn.IFS(E337&lt;=2, "Negative", E337=3, "Neutral", E337&gt;=4, "Positive")</f>
        <v>Positive</v>
      </c>
      <c r="L337" s="62" t="str">
        <f>'F_ REVIEWS'!$G337&amp; "|" &amp; 'F_ REVIEWS'!$H337 &amp; "|" &amp; 'F_ REVIEWS'!$I337</f>
        <v>151.139.26.117|44441|0.821932870370802</v>
      </c>
    </row>
    <row r="338" spans="1:12" x14ac:dyDescent="0.2">
      <c r="A338" s="58">
        <v>20336</v>
      </c>
      <c r="B338" s="58" t="s">
        <v>407</v>
      </c>
      <c r="C338" s="59">
        <f>INT(DT!C338)</f>
        <v>45059</v>
      </c>
      <c r="D338" s="60">
        <f>DT!C338-INT(DT!C338)</f>
        <v>0.21539351851970423</v>
      </c>
      <c r="E338" s="58">
        <v>4</v>
      </c>
      <c r="F338" s="58" t="s">
        <v>671</v>
      </c>
      <c r="G338" s="58" t="s">
        <v>4188</v>
      </c>
      <c r="H338" s="59">
        <f>INT(DT!G338)</f>
        <v>45054</v>
      </c>
      <c r="I338" s="60">
        <f>DT!G338-INT(DT!G338)</f>
        <v>0.73196759259008104</v>
      </c>
      <c r="J338" s="61">
        <f t="shared" si="5"/>
        <v>0.66666666666666663</v>
      </c>
      <c r="K338" s="58" t="str" cm="1">
        <f t="array" ref="K338">_xlfn.IFS(E338&lt;=2, "Negative", E338=3, "Neutral", E338&gt;=4, "Positive")</f>
        <v>Positive</v>
      </c>
      <c r="L338" s="62" t="str">
        <f>'F_ REVIEWS'!$G338&amp; "|" &amp; 'F_ REVIEWS'!$H338 &amp; "|" &amp; 'F_ REVIEWS'!$I338</f>
        <v>98.248.118.88|45054|0.731967592590081</v>
      </c>
    </row>
    <row r="339" spans="1:12" x14ac:dyDescent="0.2">
      <c r="A339" s="58">
        <v>20337</v>
      </c>
      <c r="B339" s="58" t="s">
        <v>407</v>
      </c>
      <c r="C339" s="59">
        <f>INT(DT!C339)</f>
        <v>43245</v>
      </c>
      <c r="D339" s="60">
        <f>DT!C339-INT(DT!C339)</f>
        <v>0.62717592591798166</v>
      </c>
      <c r="E339" s="58">
        <v>2</v>
      </c>
      <c r="F339" s="58" t="s">
        <v>800</v>
      </c>
      <c r="G339" s="58" t="s">
        <v>3010</v>
      </c>
      <c r="H339" s="59">
        <f>INT(DT!G339)</f>
        <v>43240</v>
      </c>
      <c r="I339" s="60">
        <f>DT!G339-INT(DT!G339)</f>
        <v>4.4699074067466427E-2</v>
      </c>
      <c r="J339" s="61">
        <f t="shared" si="5"/>
        <v>1</v>
      </c>
      <c r="K339" s="58" t="str" cm="1">
        <f t="array" ref="K339">_xlfn.IFS(E339&lt;=2, "Negative", E339=3, "Neutral", E339&gt;=4, "Positive")</f>
        <v>Negative</v>
      </c>
      <c r="L339" s="62" t="str">
        <f>'F_ REVIEWS'!$G339&amp; "|" &amp; 'F_ REVIEWS'!$H339 &amp; "|" &amp; 'F_ REVIEWS'!$I339</f>
        <v>25.221.134.27|43240|0.0446990740674664</v>
      </c>
    </row>
    <row r="340" spans="1:12" x14ac:dyDescent="0.2">
      <c r="A340" s="58">
        <v>20338</v>
      </c>
      <c r="B340" s="58" t="s">
        <v>407</v>
      </c>
      <c r="C340" s="59">
        <f>INT(DT!C340)</f>
        <v>45058</v>
      </c>
      <c r="D340" s="60">
        <f>DT!C340-INT(DT!C340)</f>
        <v>0.31722222222015262</v>
      </c>
      <c r="E340" s="58">
        <v>4</v>
      </c>
      <c r="F340" s="58" t="s">
        <v>810</v>
      </c>
      <c r="G340" s="58" t="s">
        <v>4188</v>
      </c>
      <c r="H340" s="59">
        <f>INT(DT!G340)</f>
        <v>45054</v>
      </c>
      <c r="I340" s="60">
        <f>DT!G340-INT(DT!G340)</f>
        <v>0.73196759259008104</v>
      </c>
      <c r="J340" s="61">
        <f t="shared" si="5"/>
        <v>0.33333333333333331</v>
      </c>
      <c r="K340" s="58" t="str" cm="1">
        <f t="array" ref="K340">_xlfn.IFS(E340&lt;=2, "Negative", E340=3, "Neutral", E340&gt;=4, "Positive")</f>
        <v>Positive</v>
      </c>
      <c r="L340" s="62" t="str">
        <f>'F_ REVIEWS'!$G340&amp; "|" &amp; 'F_ REVIEWS'!$H340 &amp; "|" &amp; 'F_ REVIEWS'!$I340</f>
        <v>98.248.118.88|45054|0.731967592590081</v>
      </c>
    </row>
    <row r="341" spans="1:12" x14ac:dyDescent="0.2">
      <c r="A341" s="58">
        <v>20339</v>
      </c>
      <c r="B341" s="58" t="s">
        <v>398</v>
      </c>
      <c r="C341" s="59">
        <f>INT(DT!C341)</f>
        <v>44766</v>
      </c>
      <c r="D341" s="60">
        <f>DT!C341-INT(DT!C341)</f>
        <v>5.4976851854007691E-2</v>
      </c>
      <c r="E341" s="58">
        <v>5</v>
      </c>
      <c r="F341" s="58" t="s">
        <v>750</v>
      </c>
      <c r="G341" s="58" t="s">
        <v>2686</v>
      </c>
      <c r="H341" s="59">
        <f>INT(DT!G341)</f>
        <v>44761</v>
      </c>
      <c r="I341" s="60">
        <f>DT!G341-INT(DT!G341)</f>
        <v>0.49972222222277196</v>
      </c>
      <c r="J341" s="61">
        <f t="shared" si="5"/>
        <v>0.7142857142857143</v>
      </c>
      <c r="K341" s="58" t="str" cm="1">
        <f t="array" ref="K341">_xlfn.IFS(E341&lt;=2, "Negative", E341=3, "Neutral", E341&gt;=4, "Positive")</f>
        <v>Positive</v>
      </c>
      <c r="L341" s="62" t="str">
        <f>'F_ REVIEWS'!$G341&amp; "|" &amp; 'F_ REVIEWS'!$H341 &amp; "|" &amp; 'F_ REVIEWS'!$I341</f>
        <v>228.209.24.66|44761|0.499722222222772</v>
      </c>
    </row>
    <row r="342" spans="1:12" x14ac:dyDescent="0.2">
      <c r="A342" s="58">
        <v>20340</v>
      </c>
      <c r="B342" s="58" t="s">
        <v>398</v>
      </c>
      <c r="C342" s="59">
        <f>INT(DT!C342)</f>
        <v>45563</v>
      </c>
      <c r="D342" s="60">
        <f>DT!C342-INT(DT!C342)</f>
        <v>0.41399305556114996</v>
      </c>
      <c r="E342" s="58">
        <v>5</v>
      </c>
      <c r="F342" s="58" t="s">
        <v>807</v>
      </c>
      <c r="G342" s="58" t="s">
        <v>1187</v>
      </c>
      <c r="H342" s="59">
        <f>INT(DT!G342)</f>
        <v>45558</v>
      </c>
      <c r="I342" s="60">
        <f>DT!G342-INT(DT!G342)</f>
        <v>0.80684027777897427</v>
      </c>
      <c r="J342" s="61">
        <f t="shared" si="5"/>
        <v>0.35714285714285715</v>
      </c>
      <c r="K342" s="58" t="str" cm="1">
        <f t="array" ref="K342">_xlfn.IFS(E342&lt;=2, "Negative", E342=3, "Neutral", E342&gt;=4, "Positive")</f>
        <v>Positive</v>
      </c>
      <c r="L342" s="62" t="str">
        <f>'F_ REVIEWS'!$G342&amp; "|" &amp; 'F_ REVIEWS'!$H342 &amp; "|" &amp; 'F_ REVIEWS'!$I342</f>
        <v>119.129.48.118|45558|0.806840277778974</v>
      </c>
    </row>
    <row r="343" spans="1:12" x14ac:dyDescent="0.2">
      <c r="A343" s="58">
        <v>20341</v>
      </c>
      <c r="B343" s="58" t="s">
        <v>398</v>
      </c>
      <c r="C343" s="59">
        <f>INT(DT!C343)</f>
        <v>45405</v>
      </c>
      <c r="D343" s="60">
        <f>DT!C343-INT(DT!C343)</f>
        <v>3.3796296302170958E-2</v>
      </c>
      <c r="E343" s="58">
        <v>5</v>
      </c>
      <c r="F343" s="58" t="s">
        <v>852</v>
      </c>
      <c r="G343" s="58" t="s">
        <v>2582</v>
      </c>
      <c r="H343" s="59">
        <f>INT(DT!G343)</f>
        <v>45399</v>
      </c>
      <c r="I343" s="60">
        <f>DT!G343-INT(DT!G343)</f>
        <v>0.5534143518525525</v>
      </c>
      <c r="J343" s="61">
        <f t="shared" si="5"/>
        <v>1.6666666666666667</v>
      </c>
      <c r="K343" s="58" t="str" cm="1">
        <f t="array" ref="K343">_xlfn.IFS(E343&lt;=2, "Negative", E343=3, "Neutral", E343&gt;=4, "Positive")</f>
        <v>Positive</v>
      </c>
      <c r="L343" s="62" t="str">
        <f>'F_ REVIEWS'!$G343&amp; "|" &amp; 'F_ REVIEWS'!$H343 &amp; "|" &amp; 'F_ REVIEWS'!$I343</f>
        <v>220.82.36.1|45399|0.553414351852552</v>
      </c>
    </row>
    <row r="344" spans="1:12" x14ac:dyDescent="0.2">
      <c r="A344" s="58">
        <v>20342</v>
      </c>
      <c r="B344" s="58" t="s">
        <v>398</v>
      </c>
      <c r="C344" s="59">
        <f>INT(DT!C344)</f>
        <v>45414</v>
      </c>
      <c r="D344" s="60">
        <f>DT!C344-INT(DT!C344)</f>
        <v>3.123842591594439E-2</v>
      </c>
      <c r="E344" s="58">
        <v>3</v>
      </c>
      <c r="F344" s="58" t="s">
        <v>699</v>
      </c>
      <c r="G344" s="58" t="s">
        <v>3541</v>
      </c>
      <c r="H344" s="59">
        <f>INT(DT!G344)</f>
        <v>45408</v>
      </c>
      <c r="I344" s="60">
        <f>DT!G344-INT(DT!G344)</f>
        <v>0.70671296295768116</v>
      </c>
      <c r="J344" s="61">
        <f t="shared" si="5"/>
        <v>0.5</v>
      </c>
      <c r="K344" s="58" t="str" cm="1">
        <f t="array" ref="K344">_xlfn.IFS(E344&lt;=2, "Negative", E344=3, "Neutral", E344&gt;=4, "Positive")</f>
        <v>Neutral</v>
      </c>
      <c r="L344" s="62" t="str">
        <f>'F_ REVIEWS'!$G344&amp; "|" &amp; 'F_ REVIEWS'!$H344 &amp; "|" &amp; 'F_ REVIEWS'!$I344</f>
        <v>55.14.47.31|45408|0.706712962957681</v>
      </c>
    </row>
    <row r="345" spans="1:12" x14ac:dyDescent="0.2">
      <c r="A345" s="58">
        <v>20343</v>
      </c>
      <c r="B345" s="58" t="s">
        <v>398</v>
      </c>
      <c r="C345" s="59">
        <f>INT(DT!C345)</f>
        <v>44174</v>
      </c>
      <c r="D345" s="60">
        <f>DT!C345-INT(DT!C345)</f>
        <v>0.68266203703387873</v>
      </c>
      <c r="E345" s="58">
        <v>1</v>
      </c>
      <c r="F345" s="58" t="s">
        <v>616</v>
      </c>
      <c r="G345" s="58" t="s">
        <v>3894</v>
      </c>
      <c r="H345" s="59">
        <f>INT(DT!G345)</f>
        <v>44172</v>
      </c>
      <c r="I345" s="60">
        <f>DT!G345-INT(DT!G345)</f>
        <v>0.14400462962657912</v>
      </c>
      <c r="J345" s="61">
        <f t="shared" si="5"/>
        <v>0.1</v>
      </c>
      <c r="K345" s="58" t="str" cm="1">
        <f t="array" ref="K345">_xlfn.IFS(E345&lt;=2, "Negative", E345=3, "Neutral", E345&gt;=4, "Positive")</f>
        <v>Negative</v>
      </c>
      <c r="L345" s="62" t="str">
        <f>'F_ REVIEWS'!$G345&amp; "|" &amp; 'F_ REVIEWS'!$H345 &amp; "|" &amp; 'F_ REVIEWS'!$I345</f>
        <v>8.155.214.25|44172|0.144004629626579</v>
      </c>
    </row>
    <row r="346" spans="1:12" x14ac:dyDescent="0.2">
      <c r="A346" s="58">
        <v>20344</v>
      </c>
      <c r="B346" s="58" t="s">
        <v>398</v>
      </c>
      <c r="C346" s="59">
        <f>INT(DT!C346)</f>
        <v>43807</v>
      </c>
      <c r="D346" s="60">
        <f>DT!C346-INT(DT!C346)</f>
        <v>0.56184027778363088</v>
      </c>
      <c r="E346" s="58">
        <v>2</v>
      </c>
      <c r="F346" s="58" t="s">
        <v>765</v>
      </c>
      <c r="G346" s="58" t="s">
        <v>1570</v>
      </c>
      <c r="H346" s="59">
        <f>INT(DT!G346)</f>
        <v>43801</v>
      </c>
      <c r="I346" s="60">
        <f>DT!G346-INT(DT!G346)</f>
        <v>0.9155092592627625</v>
      </c>
      <c r="J346" s="61">
        <f t="shared" si="5"/>
        <v>0.15384615384615385</v>
      </c>
      <c r="K346" s="58" t="str" cm="1">
        <f t="array" ref="K346">_xlfn.IFS(E346&lt;=2, "Negative", E346=3, "Neutral", E346&gt;=4, "Positive")</f>
        <v>Negative</v>
      </c>
      <c r="L346" s="62" t="str">
        <f>'F_ REVIEWS'!$G346&amp; "|" &amp; 'F_ REVIEWS'!$H346 &amp; "|" &amp; 'F_ REVIEWS'!$I346</f>
        <v>146.20.187.155|43801|0.915509259262762</v>
      </c>
    </row>
    <row r="347" spans="1:12" x14ac:dyDescent="0.2">
      <c r="A347" s="58">
        <v>20345</v>
      </c>
      <c r="B347" s="58" t="s">
        <v>398</v>
      </c>
      <c r="C347" s="59">
        <f>INT(DT!C347)</f>
        <v>43557</v>
      </c>
      <c r="D347" s="60">
        <f>DT!C347-INT(DT!C347)</f>
        <v>0.74394675926305354</v>
      </c>
      <c r="E347" s="58">
        <v>4</v>
      </c>
      <c r="F347" s="58" t="s">
        <v>764</v>
      </c>
      <c r="G347" s="58" t="s">
        <v>2325</v>
      </c>
      <c r="H347" s="59">
        <f>INT(DT!G347)</f>
        <v>43553</v>
      </c>
      <c r="I347" s="60">
        <f>DT!G347-INT(DT!G347)</f>
        <v>0.333356481482042</v>
      </c>
      <c r="J347" s="61">
        <f t="shared" si="5"/>
        <v>0.44444444444444442</v>
      </c>
      <c r="K347" s="58" t="str" cm="1">
        <f t="array" ref="K347">_xlfn.IFS(E347&lt;=2, "Negative", E347=3, "Neutral", E347&gt;=4, "Positive")</f>
        <v>Positive</v>
      </c>
      <c r="L347" s="62" t="str">
        <f>'F_ REVIEWS'!$G347&amp; "|" &amp; 'F_ REVIEWS'!$H347 &amp; "|" &amp; 'F_ REVIEWS'!$I347</f>
        <v>202.232.96.158|43553|0.333356481482042</v>
      </c>
    </row>
    <row r="348" spans="1:12" x14ac:dyDescent="0.2">
      <c r="A348" s="58">
        <v>20346</v>
      </c>
      <c r="B348" s="58" t="s">
        <v>398</v>
      </c>
      <c r="C348" s="59">
        <f>INT(DT!C348)</f>
        <v>44281</v>
      </c>
      <c r="D348" s="60">
        <f>DT!C348-INT(DT!C348)</f>
        <v>0.70086805555911269</v>
      </c>
      <c r="E348" s="58">
        <v>4</v>
      </c>
      <c r="F348" s="58" t="s">
        <v>788</v>
      </c>
      <c r="G348" s="58" t="s">
        <v>2118</v>
      </c>
      <c r="H348" s="59">
        <f>INT(DT!G348)</f>
        <v>44279</v>
      </c>
      <c r="I348" s="60">
        <f>DT!G348-INT(DT!G348)</f>
        <v>3.145833333110204E-2</v>
      </c>
      <c r="J348" s="61">
        <f t="shared" si="5"/>
        <v>0.5</v>
      </c>
      <c r="K348" s="58" t="str" cm="1">
        <f t="array" ref="K348">_xlfn.IFS(E348&lt;=2, "Negative", E348=3, "Neutral", E348&gt;=4, "Positive")</f>
        <v>Positive</v>
      </c>
      <c r="L348" s="62" t="str">
        <f>'F_ REVIEWS'!$G348&amp; "|" &amp; 'F_ REVIEWS'!$H348 &amp; "|" &amp; 'F_ REVIEWS'!$I348</f>
        <v>188.57.241.109|44279|0.031458333331102</v>
      </c>
    </row>
    <row r="349" spans="1:12" x14ac:dyDescent="0.2">
      <c r="A349" s="58">
        <v>20347</v>
      </c>
      <c r="B349" s="58" t="s">
        <v>398</v>
      </c>
      <c r="C349" s="59">
        <f>INT(DT!C349)</f>
        <v>44776</v>
      </c>
      <c r="D349" s="60">
        <f>DT!C349-INT(DT!C349)</f>
        <v>0.74293981480877846</v>
      </c>
      <c r="E349" s="58">
        <v>2</v>
      </c>
      <c r="F349" s="58" t="s">
        <v>765</v>
      </c>
      <c r="G349" s="58" t="s">
        <v>3802</v>
      </c>
      <c r="H349" s="59">
        <f>INT(DT!G349)</f>
        <v>44774</v>
      </c>
      <c r="I349" s="60">
        <f>DT!G349-INT(DT!G349)</f>
        <v>0.24782407406746643</v>
      </c>
      <c r="J349" s="61">
        <f t="shared" si="5"/>
        <v>0.15384615384615385</v>
      </c>
      <c r="K349" s="58" t="str" cm="1">
        <f t="array" ref="K349">_xlfn.IFS(E349&lt;=2, "Negative", E349=3, "Neutral", E349&gt;=4, "Positive")</f>
        <v>Negative</v>
      </c>
      <c r="L349" s="62" t="str">
        <f>'F_ REVIEWS'!$G349&amp; "|" &amp; 'F_ REVIEWS'!$H349 &amp; "|" &amp; 'F_ REVIEWS'!$I349</f>
        <v>73.120.136.254|44774|0.247824074067466</v>
      </c>
    </row>
    <row r="350" spans="1:12" x14ac:dyDescent="0.2">
      <c r="A350" s="58">
        <v>20348</v>
      </c>
      <c r="B350" s="58" t="s">
        <v>398</v>
      </c>
      <c r="C350" s="59">
        <f>INT(DT!C350)</f>
        <v>44632</v>
      </c>
      <c r="D350" s="60">
        <f>DT!C350-INT(DT!C350)</f>
        <v>0.68427083333517658</v>
      </c>
      <c r="E350" s="58">
        <v>1</v>
      </c>
      <c r="F350" s="58" t="s">
        <v>751</v>
      </c>
      <c r="G350" s="58" t="s">
        <v>1309</v>
      </c>
      <c r="H350" s="59">
        <f>INT(DT!G350)</f>
        <v>44630</v>
      </c>
      <c r="I350" s="60">
        <f>DT!G350-INT(DT!G350)</f>
        <v>9.7175925926421769E-2</v>
      </c>
      <c r="J350" s="61">
        <f t="shared" si="5"/>
        <v>0.16666666666666666</v>
      </c>
      <c r="K350" s="58" t="str" cm="1">
        <f t="array" ref="K350">_xlfn.IFS(E350&lt;=2, "Negative", E350=3, "Neutral", E350&gt;=4, "Positive")</f>
        <v>Negative</v>
      </c>
      <c r="L350" s="62" t="str">
        <f>'F_ REVIEWS'!$G350&amp; "|" &amp; 'F_ REVIEWS'!$H350 &amp; "|" &amp; 'F_ REVIEWS'!$I350</f>
        <v>127.69.55.161|44630|0.0971759259264218</v>
      </c>
    </row>
    <row r="351" spans="1:12" x14ac:dyDescent="0.2">
      <c r="A351" s="58">
        <v>20349</v>
      </c>
      <c r="B351" s="58" t="s">
        <v>398</v>
      </c>
      <c r="C351" s="59">
        <f>INT(DT!C351)</f>
        <v>45165</v>
      </c>
      <c r="D351" s="60">
        <f>DT!C351-INT(DT!C351)</f>
        <v>0.38199074074509554</v>
      </c>
      <c r="E351" s="58">
        <v>1</v>
      </c>
      <c r="F351" s="58" t="s">
        <v>775</v>
      </c>
      <c r="G351" s="58" t="s">
        <v>2980</v>
      </c>
      <c r="H351" s="59">
        <f>INT(DT!G351)</f>
        <v>45161</v>
      </c>
      <c r="I351" s="60">
        <f>DT!G351-INT(DT!G351)</f>
        <v>0.85229166666977108</v>
      </c>
      <c r="J351" s="61">
        <f t="shared" si="5"/>
        <v>7.6923076923076927E-2</v>
      </c>
      <c r="K351" s="58" t="str" cm="1">
        <f t="array" ref="K351">_xlfn.IFS(E351&lt;=2, "Negative", E351=3, "Neutral", E351&gt;=4, "Positive")</f>
        <v>Negative</v>
      </c>
      <c r="L351" s="62" t="str">
        <f>'F_ REVIEWS'!$G351&amp; "|" &amp; 'F_ REVIEWS'!$H351 &amp; "|" &amp; 'F_ REVIEWS'!$I351</f>
        <v>247.59.147.69|45161|0.852291666669771</v>
      </c>
    </row>
    <row r="352" spans="1:12" x14ac:dyDescent="0.2">
      <c r="A352" s="58">
        <v>20350</v>
      </c>
      <c r="B352" s="58" t="s">
        <v>398</v>
      </c>
      <c r="C352" s="59">
        <f>INT(DT!C352)</f>
        <v>44970</v>
      </c>
      <c r="D352" s="60">
        <f>DT!C352-INT(DT!C352)</f>
        <v>0.24684027778130258</v>
      </c>
      <c r="E352" s="58">
        <v>2</v>
      </c>
      <c r="F352" s="58" t="s">
        <v>791</v>
      </c>
      <c r="G352" s="58" t="s">
        <v>1144</v>
      </c>
      <c r="H352" s="59">
        <f>INT(DT!G352)</f>
        <v>44965</v>
      </c>
      <c r="I352" s="60">
        <f>DT!G352-INT(DT!G352)</f>
        <v>0.73067129630362615</v>
      </c>
      <c r="J352" s="61">
        <f t="shared" si="5"/>
        <v>2</v>
      </c>
      <c r="K352" s="58" t="str" cm="1">
        <f t="array" ref="K352">_xlfn.IFS(E352&lt;=2, "Negative", E352=3, "Neutral", E352&gt;=4, "Positive")</f>
        <v>Negative</v>
      </c>
      <c r="L352" s="62" t="str">
        <f>'F_ REVIEWS'!$G352&amp; "|" &amp; 'F_ REVIEWS'!$H352 &amp; "|" &amp; 'F_ REVIEWS'!$I352</f>
        <v>115.66.208.38|44965|0.730671296303626</v>
      </c>
    </row>
    <row r="353" spans="1:12" x14ac:dyDescent="0.2">
      <c r="A353" s="58">
        <v>20351</v>
      </c>
      <c r="B353" s="58" t="s">
        <v>398</v>
      </c>
      <c r="C353" s="59">
        <f>INT(DT!C353)</f>
        <v>44779</v>
      </c>
      <c r="D353" s="60">
        <f>DT!C353-INT(DT!C353)</f>
        <v>0.84246527776849689</v>
      </c>
      <c r="E353" s="58">
        <v>1</v>
      </c>
      <c r="F353" s="58" t="s">
        <v>583</v>
      </c>
      <c r="G353" s="58" t="s">
        <v>3802</v>
      </c>
      <c r="H353" s="59">
        <f>INT(DT!G353)</f>
        <v>44774</v>
      </c>
      <c r="I353" s="60">
        <f>DT!G353-INT(DT!G353)</f>
        <v>0.24782407406746643</v>
      </c>
      <c r="J353" s="61">
        <f t="shared" si="5"/>
        <v>0.5</v>
      </c>
      <c r="K353" s="58" t="str" cm="1">
        <f t="array" ref="K353">_xlfn.IFS(E353&lt;=2, "Negative", E353=3, "Neutral", E353&gt;=4, "Positive")</f>
        <v>Negative</v>
      </c>
      <c r="L353" s="62" t="str">
        <f>'F_ REVIEWS'!$G353&amp; "|" &amp; 'F_ REVIEWS'!$H353 &amp; "|" &amp; 'F_ REVIEWS'!$I353</f>
        <v>73.120.136.254|44774|0.247824074067466</v>
      </c>
    </row>
    <row r="354" spans="1:12" x14ac:dyDescent="0.2">
      <c r="A354" s="58">
        <v>20352</v>
      </c>
      <c r="B354" s="58" t="s">
        <v>398</v>
      </c>
      <c r="C354" s="59">
        <f>INT(DT!C354)</f>
        <v>43807</v>
      </c>
      <c r="D354" s="60">
        <f>DT!C354-INT(DT!C354)</f>
        <v>0.51849537037924165</v>
      </c>
      <c r="E354" s="58">
        <v>1</v>
      </c>
      <c r="F354" s="58" t="s">
        <v>780</v>
      </c>
      <c r="G354" s="58" t="s">
        <v>1570</v>
      </c>
      <c r="H354" s="59">
        <f>INT(DT!G354)</f>
        <v>43801</v>
      </c>
      <c r="I354" s="60">
        <f>DT!G354-INT(DT!G354)</f>
        <v>0.9155092592627625</v>
      </c>
      <c r="J354" s="61">
        <f t="shared" si="5"/>
        <v>0.2</v>
      </c>
      <c r="K354" s="58" t="str" cm="1">
        <f t="array" ref="K354">_xlfn.IFS(E354&lt;=2, "Negative", E354=3, "Neutral", E354&gt;=4, "Positive")</f>
        <v>Negative</v>
      </c>
      <c r="L354" s="62" t="str">
        <f>'F_ REVIEWS'!$G354&amp; "|" &amp; 'F_ REVIEWS'!$H354 &amp; "|" &amp; 'F_ REVIEWS'!$I354</f>
        <v>146.20.187.155|43801|0.915509259262762</v>
      </c>
    </row>
    <row r="355" spans="1:12" x14ac:dyDescent="0.2">
      <c r="A355" s="58">
        <v>20353</v>
      </c>
      <c r="B355" s="58" t="s">
        <v>398</v>
      </c>
      <c r="C355" s="59">
        <f>INT(DT!C355)</f>
        <v>45402</v>
      </c>
      <c r="D355" s="60">
        <f>DT!C355-INT(DT!C355)</f>
        <v>0.15045138888672227</v>
      </c>
      <c r="E355" s="58">
        <v>3</v>
      </c>
      <c r="F355" s="58" t="s">
        <v>596</v>
      </c>
      <c r="G355" s="58" t="s">
        <v>2582</v>
      </c>
      <c r="H355" s="59">
        <f>INT(DT!G355)</f>
        <v>45399</v>
      </c>
      <c r="I355" s="60">
        <f>DT!G355-INT(DT!G355)</f>
        <v>0.5534143518525525</v>
      </c>
      <c r="J355" s="61">
        <f t="shared" si="5"/>
        <v>0.42857142857142855</v>
      </c>
      <c r="K355" s="58" t="str" cm="1">
        <f t="array" ref="K355">_xlfn.IFS(E355&lt;=2, "Negative", E355=3, "Neutral", E355&gt;=4, "Positive")</f>
        <v>Neutral</v>
      </c>
      <c r="L355" s="62" t="str">
        <f>'F_ REVIEWS'!$G355&amp; "|" &amp; 'F_ REVIEWS'!$H355 &amp; "|" &amp; 'F_ REVIEWS'!$I355</f>
        <v>220.82.36.1|45399|0.553414351852552</v>
      </c>
    </row>
    <row r="356" spans="1:12" x14ac:dyDescent="0.2">
      <c r="A356" s="58">
        <v>20354</v>
      </c>
      <c r="B356" s="58" t="s">
        <v>398</v>
      </c>
      <c r="C356" s="59">
        <f>INT(DT!C356)</f>
        <v>44971</v>
      </c>
      <c r="D356" s="60">
        <f>DT!C356-INT(DT!C356)</f>
        <v>0.39916666666977108</v>
      </c>
      <c r="E356" s="58">
        <v>1</v>
      </c>
      <c r="F356" s="58" t="s">
        <v>672</v>
      </c>
      <c r="G356" s="58" t="s">
        <v>1144</v>
      </c>
      <c r="H356" s="59">
        <f>INT(DT!G356)</f>
        <v>44965</v>
      </c>
      <c r="I356" s="60">
        <f>DT!G356-INT(DT!G356)</f>
        <v>0.73067129630362615</v>
      </c>
      <c r="J356" s="61">
        <f t="shared" si="5"/>
        <v>0.125</v>
      </c>
      <c r="K356" s="58" t="str" cm="1">
        <f t="array" ref="K356">_xlfn.IFS(E356&lt;=2, "Negative", E356=3, "Neutral", E356&gt;=4, "Positive")</f>
        <v>Negative</v>
      </c>
      <c r="L356" s="62" t="str">
        <f>'F_ REVIEWS'!$G356&amp; "|" &amp; 'F_ REVIEWS'!$H356 &amp; "|" &amp; 'F_ REVIEWS'!$I356</f>
        <v>115.66.208.38|44965|0.730671296303626</v>
      </c>
    </row>
    <row r="357" spans="1:12" x14ac:dyDescent="0.2">
      <c r="A357" s="58">
        <v>20355</v>
      </c>
      <c r="B357" s="58" t="s">
        <v>398</v>
      </c>
      <c r="C357" s="59">
        <f>INT(DT!C357)</f>
        <v>44281</v>
      </c>
      <c r="D357" s="60">
        <f>DT!C357-INT(DT!C357)</f>
        <v>0.58875000000261934</v>
      </c>
      <c r="E357" s="58">
        <v>3</v>
      </c>
      <c r="F357" s="58" t="s">
        <v>762</v>
      </c>
      <c r="G357" s="58" t="s">
        <v>2118</v>
      </c>
      <c r="H357" s="59">
        <f>INT(DT!G357)</f>
        <v>44279</v>
      </c>
      <c r="I357" s="60">
        <f>DT!G357-INT(DT!G357)</f>
        <v>3.145833333110204E-2</v>
      </c>
      <c r="J357" s="61">
        <f t="shared" si="5"/>
        <v>0.375</v>
      </c>
      <c r="K357" s="58" t="str" cm="1">
        <f t="array" ref="K357">_xlfn.IFS(E357&lt;=2, "Negative", E357=3, "Neutral", E357&gt;=4, "Positive")</f>
        <v>Neutral</v>
      </c>
      <c r="L357" s="62" t="str">
        <f>'F_ REVIEWS'!$G357&amp; "|" &amp; 'F_ REVIEWS'!$H357 &amp; "|" &amp; 'F_ REVIEWS'!$I357</f>
        <v>188.57.241.109|44279|0.031458333331102</v>
      </c>
    </row>
    <row r="358" spans="1:12" x14ac:dyDescent="0.2">
      <c r="A358" s="58">
        <v>20356</v>
      </c>
      <c r="B358" s="58" t="s">
        <v>398</v>
      </c>
      <c r="C358" s="59">
        <f>INT(DT!C358)</f>
        <v>43643</v>
      </c>
      <c r="D358" s="60">
        <f>DT!C358-INT(DT!C358)</f>
        <v>0.98777777778013842</v>
      </c>
      <c r="E358" s="58">
        <v>3</v>
      </c>
      <c r="F358" s="58" t="s">
        <v>894</v>
      </c>
      <c r="G358" s="58" t="s">
        <v>3565</v>
      </c>
      <c r="H358" s="59">
        <f>INT(DT!G358)</f>
        <v>43640</v>
      </c>
      <c r="I358" s="60">
        <f>DT!G358-INT(DT!G358)</f>
        <v>0.41994212962890742</v>
      </c>
      <c r="J358" s="61">
        <f t="shared" si="5"/>
        <v>0.6</v>
      </c>
      <c r="K358" s="58" t="str" cm="1">
        <f t="array" ref="K358">_xlfn.IFS(E358&lt;=2, "Negative", E358=3, "Neutral", E358&gt;=4, "Positive")</f>
        <v>Neutral</v>
      </c>
      <c r="L358" s="62" t="str">
        <f>'F_ REVIEWS'!$G358&amp; "|" &amp; 'F_ REVIEWS'!$H358 &amp; "|" &amp; 'F_ REVIEWS'!$I358</f>
        <v>57.171.142.146|43640|0.419942129628907</v>
      </c>
    </row>
    <row r="359" spans="1:12" x14ac:dyDescent="0.2">
      <c r="A359" s="58">
        <v>20357</v>
      </c>
      <c r="B359" s="58" t="s">
        <v>398</v>
      </c>
      <c r="C359" s="59">
        <f>INT(DT!C359)</f>
        <v>44634</v>
      </c>
      <c r="D359" s="60">
        <f>DT!C359-INT(DT!C359)</f>
        <v>0.73315972222189885</v>
      </c>
      <c r="E359" s="58">
        <v>4</v>
      </c>
      <c r="F359" s="58" t="s">
        <v>657</v>
      </c>
      <c r="G359" s="58" t="s">
        <v>1309</v>
      </c>
      <c r="H359" s="59">
        <f>INT(DT!G359)</f>
        <v>44630</v>
      </c>
      <c r="I359" s="60">
        <f>DT!G359-INT(DT!G359)</f>
        <v>9.7175925926421769E-2</v>
      </c>
      <c r="J359" s="61">
        <f t="shared" si="5"/>
        <v>0.33333333333333331</v>
      </c>
      <c r="K359" s="58" t="str" cm="1">
        <f t="array" ref="K359">_xlfn.IFS(E359&lt;=2, "Negative", E359=3, "Neutral", E359&gt;=4, "Positive")</f>
        <v>Positive</v>
      </c>
      <c r="L359" s="62" t="str">
        <f>'F_ REVIEWS'!$G359&amp; "|" &amp; 'F_ REVIEWS'!$H359 &amp; "|" &amp; 'F_ REVIEWS'!$I359</f>
        <v>127.69.55.161|44630|0.0971759259264218</v>
      </c>
    </row>
    <row r="360" spans="1:12" x14ac:dyDescent="0.2">
      <c r="A360" s="58">
        <v>20358</v>
      </c>
      <c r="B360" s="58" t="s">
        <v>121</v>
      </c>
      <c r="C360" s="59">
        <f>INT(DT!C360)</f>
        <v>44910</v>
      </c>
      <c r="D360" s="60">
        <f>DT!C360-INT(DT!C360)</f>
        <v>0.30877314814279089</v>
      </c>
      <c r="E360" s="58">
        <v>3</v>
      </c>
      <c r="F360" s="58" t="s">
        <v>612</v>
      </c>
      <c r="G360" s="58" t="s">
        <v>966</v>
      </c>
      <c r="H360" s="59">
        <f>INT(DT!G360)</f>
        <v>44905</v>
      </c>
      <c r="I360" s="60">
        <f>DT!G360-INT(DT!G360)</f>
        <v>0.58759259258658858</v>
      </c>
      <c r="J360" s="61">
        <f t="shared" si="5"/>
        <v>0.27272727272727271</v>
      </c>
      <c r="K360" s="58" t="str" cm="1">
        <f t="array" ref="K360">_xlfn.IFS(E360&lt;=2, "Negative", E360=3, "Neutral", E360&gt;=4, "Positive")</f>
        <v>Neutral</v>
      </c>
      <c r="L360" s="62" t="str">
        <f>'F_ REVIEWS'!$G360&amp; "|" &amp; 'F_ REVIEWS'!$H360 &amp; "|" &amp; 'F_ REVIEWS'!$I360</f>
        <v>102.199.39.243|44905|0.587592592586589</v>
      </c>
    </row>
    <row r="361" spans="1:12" x14ac:dyDescent="0.2">
      <c r="A361" s="58">
        <v>20359</v>
      </c>
      <c r="B361" s="58" t="s">
        <v>121</v>
      </c>
      <c r="C361" s="59">
        <f>INT(DT!C361)</f>
        <v>45163</v>
      </c>
      <c r="D361" s="60">
        <f>DT!C361-INT(DT!C361)</f>
        <v>6.1990740730834659E-2</v>
      </c>
      <c r="E361" s="58">
        <v>4</v>
      </c>
      <c r="F361" s="58" t="s">
        <v>834</v>
      </c>
      <c r="G361" s="58" t="s">
        <v>1687</v>
      </c>
      <c r="H361" s="59">
        <f>INT(DT!G361)</f>
        <v>45158</v>
      </c>
      <c r="I361" s="60">
        <f>DT!G361-INT(DT!G361)</f>
        <v>0.52771990739711327</v>
      </c>
      <c r="J361" s="61">
        <f t="shared" si="5"/>
        <v>1</v>
      </c>
      <c r="K361" s="58" t="str" cm="1">
        <f t="array" ref="K361">_xlfn.IFS(E361&lt;=2, "Negative", E361=3, "Neutral", E361&gt;=4, "Positive")</f>
        <v>Positive</v>
      </c>
      <c r="L361" s="62" t="str">
        <f>'F_ REVIEWS'!$G361&amp; "|" &amp; 'F_ REVIEWS'!$H361 &amp; "|" &amp; 'F_ REVIEWS'!$I361</f>
        <v>155.121.115.237|45158|0.527719907397113</v>
      </c>
    </row>
    <row r="362" spans="1:12" x14ac:dyDescent="0.2">
      <c r="A362" s="58">
        <v>20360</v>
      </c>
      <c r="B362" s="58" t="s">
        <v>121</v>
      </c>
      <c r="C362" s="59">
        <f>INT(DT!C362)</f>
        <v>45051</v>
      </c>
      <c r="D362" s="60">
        <f>DT!C362-INT(DT!C362)</f>
        <v>0.79268518518802011</v>
      </c>
      <c r="E362" s="58">
        <v>2</v>
      </c>
      <c r="F362" s="58" t="s">
        <v>775</v>
      </c>
      <c r="G362" s="58" t="s">
        <v>4094</v>
      </c>
      <c r="H362" s="59">
        <f>INT(DT!G362)</f>
        <v>45049</v>
      </c>
      <c r="I362" s="60">
        <f>DT!G362-INT(DT!G362)</f>
        <v>0.25006944445340196</v>
      </c>
      <c r="J362" s="61">
        <f t="shared" si="5"/>
        <v>0.15384615384615385</v>
      </c>
      <c r="K362" s="58" t="str" cm="1">
        <f t="array" ref="K362">_xlfn.IFS(E362&lt;=2, "Negative", E362=3, "Neutral", E362&gt;=4, "Positive")</f>
        <v>Negative</v>
      </c>
      <c r="L362" s="62" t="str">
        <f>'F_ REVIEWS'!$G362&amp; "|" &amp; 'F_ REVIEWS'!$H362 &amp; "|" &amp; 'F_ REVIEWS'!$I362</f>
        <v>92.20.16.181|45049|0.250069444453402</v>
      </c>
    </row>
    <row r="363" spans="1:12" x14ac:dyDescent="0.2">
      <c r="A363" s="58">
        <v>20361</v>
      </c>
      <c r="B363" s="58" t="s">
        <v>121</v>
      </c>
      <c r="C363" s="59">
        <f>INT(DT!C363)</f>
        <v>45345</v>
      </c>
      <c r="D363" s="60">
        <f>DT!C363-INT(DT!C363)</f>
        <v>1.3009259251703043E-2</v>
      </c>
      <c r="E363" s="58">
        <v>3</v>
      </c>
      <c r="F363" s="58" t="s">
        <v>596</v>
      </c>
      <c r="G363" s="58" t="s">
        <v>4108</v>
      </c>
      <c r="H363" s="59">
        <f>INT(DT!G363)</f>
        <v>45340</v>
      </c>
      <c r="I363" s="60">
        <f>DT!G363-INT(DT!G363)</f>
        <v>0.47061342591769062</v>
      </c>
      <c r="J363" s="61">
        <f t="shared" si="5"/>
        <v>0.42857142857142855</v>
      </c>
      <c r="K363" s="58" t="str" cm="1">
        <f t="array" ref="K363">_xlfn.IFS(E363&lt;=2, "Negative", E363=3, "Neutral", E363&gt;=4, "Positive")</f>
        <v>Neutral</v>
      </c>
      <c r="L363" s="62" t="str">
        <f>'F_ REVIEWS'!$G363&amp; "|" &amp; 'F_ REVIEWS'!$H363 &amp; "|" &amp; 'F_ REVIEWS'!$I363</f>
        <v>93.238.173.159|45340|0.470613425917691</v>
      </c>
    </row>
    <row r="364" spans="1:12" x14ac:dyDescent="0.2">
      <c r="A364" s="58">
        <v>20362</v>
      </c>
      <c r="B364" s="58" t="s">
        <v>121</v>
      </c>
      <c r="C364" s="59">
        <f>INT(DT!C364)</f>
        <v>45272</v>
      </c>
      <c r="D364" s="60">
        <f>DT!C364-INT(DT!C364)</f>
        <v>0.26196759259619284</v>
      </c>
      <c r="E364" s="58">
        <v>1</v>
      </c>
      <c r="F364" s="58" t="s">
        <v>600</v>
      </c>
      <c r="G364" s="58" t="s">
        <v>1575</v>
      </c>
      <c r="H364" s="59">
        <f>INT(DT!G364)</f>
        <v>45267</v>
      </c>
      <c r="I364" s="60">
        <f>DT!G364-INT(DT!G364)</f>
        <v>0.71708333333663177</v>
      </c>
      <c r="J364" s="61">
        <f t="shared" si="5"/>
        <v>0.25</v>
      </c>
      <c r="K364" s="58" t="str" cm="1">
        <f t="array" ref="K364">_xlfn.IFS(E364&lt;=2, "Negative", E364=3, "Neutral", E364&gt;=4, "Positive")</f>
        <v>Negative</v>
      </c>
      <c r="L364" s="62" t="str">
        <f>'F_ REVIEWS'!$G364&amp; "|" &amp; 'F_ REVIEWS'!$H364 &amp; "|" &amp; 'F_ REVIEWS'!$I364</f>
        <v>146.29.104.62|45267|0.717083333336632</v>
      </c>
    </row>
    <row r="365" spans="1:12" x14ac:dyDescent="0.2">
      <c r="A365" s="58">
        <v>20363</v>
      </c>
      <c r="B365" s="58" t="s">
        <v>121</v>
      </c>
      <c r="C365" s="59">
        <f>INT(DT!C365)</f>
        <v>44952</v>
      </c>
      <c r="D365" s="60">
        <f>DT!C365-INT(DT!C365)</f>
        <v>0.79045138888614019</v>
      </c>
      <c r="E365" s="58">
        <v>2</v>
      </c>
      <c r="F365" s="58" t="s">
        <v>852</v>
      </c>
      <c r="G365" s="58" t="s">
        <v>4165</v>
      </c>
      <c r="H365" s="59">
        <f>INT(DT!G365)</f>
        <v>44949</v>
      </c>
      <c r="I365" s="60">
        <f>DT!G365-INT(DT!G365)</f>
        <v>0.25460648148145992</v>
      </c>
      <c r="J365" s="61">
        <f t="shared" si="5"/>
        <v>0.66666666666666663</v>
      </c>
      <c r="K365" s="58" t="str" cm="1">
        <f t="array" ref="K365">_xlfn.IFS(E365&lt;=2, "Negative", E365=3, "Neutral", E365&gt;=4, "Positive")</f>
        <v>Negative</v>
      </c>
      <c r="L365" s="62" t="str">
        <f>'F_ REVIEWS'!$G365&amp; "|" &amp; 'F_ REVIEWS'!$H365 &amp; "|" &amp; 'F_ REVIEWS'!$I365</f>
        <v>97.225.81.78|44949|0.25460648148146</v>
      </c>
    </row>
    <row r="366" spans="1:12" x14ac:dyDescent="0.2">
      <c r="A366" s="58">
        <v>20364</v>
      </c>
      <c r="B366" s="58" t="s">
        <v>121</v>
      </c>
      <c r="C366" s="59">
        <f>INT(DT!C366)</f>
        <v>45514</v>
      </c>
      <c r="D366" s="60">
        <f>DT!C366-INT(DT!C366)</f>
        <v>0.11546296296000946</v>
      </c>
      <c r="E366" s="58">
        <v>3</v>
      </c>
      <c r="F366" s="58" t="s">
        <v>612</v>
      </c>
      <c r="G366" s="58" t="s">
        <v>1908</v>
      </c>
      <c r="H366" s="59">
        <f>INT(DT!G366)</f>
        <v>45510</v>
      </c>
      <c r="I366" s="60">
        <f>DT!G366-INT(DT!G366)</f>
        <v>0.45458333333226619</v>
      </c>
      <c r="J366" s="61">
        <f t="shared" si="5"/>
        <v>0.27272727272727271</v>
      </c>
      <c r="K366" s="58" t="str" cm="1">
        <f t="array" ref="K366">_xlfn.IFS(E366&lt;=2, "Negative", E366=3, "Neutral", E366&gt;=4, "Positive")</f>
        <v>Neutral</v>
      </c>
      <c r="L366" s="62" t="str">
        <f>'F_ REVIEWS'!$G366&amp; "|" &amp; 'F_ REVIEWS'!$H366 &amp; "|" &amp; 'F_ REVIEWS'!$I366</f>
        <v>170.110.168.9|45510|0.454583333332266</v>
      </c>
    </row>
    <row r="367" spans="1:12" x14ac:dyDescent="0.2">
      <c r="A367" s="58">
        <v>20365</v>
      </c>
      <c r="B367" s="58" t="s">
        <v>121</v>
      </c>
      <c r="C367" s="59">
        <f>INT(DT!C367)</f>
        <v>44845</v>
      </c>
      <c r="D367" s="60">
        <f>DT!C367-INT(DT!C367)</f>
        <v>0.6264814814858255</v>
      </c>
      <c r="E367" s="58">
        <v>2</v>
      </c>
      <c r="F367" s="58" t="s">
        <v>686</v>
      </c>
      <c r="G367" s="58" t="s">
        <v>2018</v>
      </c>
      <c r="H367" s="59">
        <f>INT(DT!G367)</f>
        <v>44840</v>
      </c>
      <c r="I367" s="60">
        <f>DT!G367-INT(DT!G367)</f>
        <v>2.4155092592991423E-2</v>
      </c>
      <c r="J367" s="61">
        <f t="shared" si="5"/>
        <v>0.2857142857142857</v>
      </c>
      <c r="K367" s="58" t="str" cm="1">
        <f t="array" ref="K367">_xlfn.IFS(E367&lt;=2, "Negative", E367=3, "Neutral", E367&gt;=4, "Positive")</f>
        <v>Negative</v>
      </c>
      <c r="L367" s="62" t="str">
        <f>'F_ REVIEWS'!$G367&amp; "|" &amp; 'F_ REVIEWS'!$H367 &amp; "|" &amp; 'F_ REVIEWS'!$I367</f>
        <v>179.47.68.54|44840|0.0241550925929914</v>
      </c>
    </row>
    <row r="368" spans="1:12" x14ac:dyDescent="0.2">
      <c r="A368" s="58">
        <v>20366</v>
      </c>
      <c r="B368" s="58" t="s">
        <v>121</v>
      </c>
      <c r="C368" s="59">
        <f>INT(DT!C368)</f>
        <v>45498</v>
      </c>
      <c r="D368" s="60">
        <f>DT!C368-INT(DT!C368)</f>
        <v>6.0185185182490386E-2</v>
      </c>
      <c r="E368" s="58">
        <v>3</v>
      </c>
      <c r="F368" s="58" t="s">
        <v>787</v>
      </c>
      <c r="G368" s="58" t="s">
        <v>2770</v>
      </c>
      <c r="H368" s="59">
        <f>INT(DT!G368)</f>
        <v>45495</v>
      </c>
      <c r="I368" s="60">
        <f>DT!G368-INT(DT!G368)</f>
        <v>0.50472222222015262</v>
      </c>
      <c r="J368" s="61">
        <f t="shared" si="5"/>
        <v>0.42857142857142855</v>
      </c>
      <c r="K368" s="58" t="str" cm="1">
        <f t="array" ref="K368">_xlfn.IFS(E368&lt;=2, "Negative", E368=3, "Neutral", E368&gt;=4, "Positive")</f>
        <v>Neutral</v>
      </c>
      <c r="L368" s="62" t="str">
        <f>'F_ REVIEWS'!$G368&amp; "|" &amp; 'F_ REVIEWS'!$H368 &amp; "|" &amp; 'F_ REVIEWS'!$I368</f>
        <v>233.89.218.181|45495|0.504722222220153</v>
      </c>
    </row>
    <row r="369" spans="1:12" x14ac:dyDescent="0.2">
      <c r="A369" s="58">
        <v>20367</v>
      </c>
      <c r="B369" s="58" t="s">
        <v>121</v>
      </c>
      <c r="C369" s="59">
        <f>INT(DT!C369)</f>
        <v>45572</v>
      </c>
      <c r="D369" s="60">
        <f>DT!C369-INT(DT!C369)</f>
        <v>0.68890046296291985</v>
      </c>
      <c r="E369" s="58">
        <v>3</v>
      </c>
      <c r="F369" s="58" t="s">
        <v>615</v>
      </c>
      <c r="G369" s="58" t="s">
        <v>1522</v>
      </c>
      <c r="H369" s="59">
        <f>INT(DT!G369)</f>
        <v>45567</v>
      </c>
      <c r="I369" s="60">
        <f>DT!G369-INT(DT!G369)</f>
        <v>0.11826388889312511</v>
      </c>
      <c r="J369" s="61">
        <f t="shared" si="5"/>
        <v>0.21428571428571427</v>
      </c>
      <c r="K369" s="58" t="str" cm="1">
        <f t="array" ref="K369">_xlfn.IFS(E369&lt;=2, "Negative", E369=3, "Neutral", E369&gt;=4, "Positive")</f>
        <v>Neutral</v>
      </c>
      <c r="L369" s="62" t="str">
        <f>'F_ REVIEWS'!$G369&amp; "|" &amp; 'F_ REVIEWS'!$H369 &amp; "|" &amp; 'F_ REVIEWS'!$I369</f>
        <v>142.188.161.72|45567|0.118263888893125</v>
      </c>
    </row>
    <row r="370" spans="1:12" x14ac:dyDescent="0.2">
      <c r="A370" s="58">
        <v>20368</v>
      </c>
      <c r="B370" s="58" t="s">
        <v>121</v>
      </c>
      <c r="C370" s="59">
        <f>INT(DT!C370)</f>
        <v>45184</v>
      </c>
      <c r="D370" s="60">
        <f>DT!C370-INT(DT!C370)</f>
        <v>0.33278935185080627</v>
      </c>
      <c r="E370" s="58">
        <v>5</v>
      </c>
      <c r="F370" s="58" t="s">
        <v>779</v>
      </c>
      <c r="G370" s="58" t="s">
        <v>1786</v>
      </c>
      <c r="H370" s="59">
        <f>INT(DT!G370)</f>
        <v>45180</v>
      </c>
      <c r="I370" s="60">
        <f>DT!G370-INT(DT!G370)</f>
        <v>0.81930555555300089</v>
      </c>
      <c r="J370" s="61">
        <f t="shared" si="5"/>
        <v>1</v>
      </c>
      <c r="K370" s="58" t="str" cm="1">
        <f t="array" ref="K370">_xlfn.IFS(E370&lt;=2, "Negative", E370=3, "Neutral", E370&gt;=4, "Positive")</f>
        <v>Positive</v>
      </c>
      <c r="L370" s="62" t="str">
        <f>'F_ REVIEWS'!$G370&amp; "|" &amp; 'F_ REVIEWS'!$H370 &amp; "|" &amp; 'F_ REVIEWS'!$I370</f>
        <v>161.56.37.127|45180|0.819305555553001</v>
      </c>
    </row>
    <row r="371" spans="1:12" x14ac:dyDescent="0.2">
      <c r="A371" s="58">
        <v>20369</v>
      </c>
      <c r="B371" s="58" t="s">
        <v>121</v>
      </c>
      <c r="C371" s="59">
        <f>INT(DT!C371)</f>
        <v>44910</v>
      </c>
      <c r="D371" s="60">
        <f>DT!C371-INT(DT!C371)</f>
        <v>0.210798611107748</v>
      </c>
      <c r="E371" s="58">
        <v>3</v>
      </c>
      <c r="F371" s="58" t="s">
        <v>714</v>
      </c>
      <c r="G371" s="58" t="s">
        <v>966</v>
      </c>
      <c r="H371" s="59">
        <f>INT(DT!G371)</f>
        <v>44905</v>
      </c>
      <c r="I371" s="60">
        <f>DT!G371-INT(DT!G371)</f>
        <v>0.58759259258658858</v>
      </c>
      <c r="J371" s="61">
        <f t="shared" si="5"/>
        <v>0.6</v>
      </c>
      <c r="K371" s="58" t="str" cm="1">
        <f t="array" ref="K371">_xlfn.IFS(E371&lt;=2, "Negative", E371=3, "Neutral", E371&gt;=4, "Positive")</f>
        <v>Neutral</v>
      </c>
      <c r="L371" s="62" t="str">
        <f>'F_ REVIEWS'!$G371&amp; "|" &amp; 'F_ REVIEWS'!$H371 &amp; "|" &amp; 'F_ REVIEWS'!$I371</f>
        <v>102.199.39.243|44905|0.587592592586589</v>
      </c>
    </row>
    <row r="372" spans="1:12" x14ac:dyDescent="0.2">
      <c r="A372" s="58">
        <v>20370</v>
      </c>
      <c r="B372" s="58" t="s">
        <v>121</v>
      </c>
      <c r="C372" s="59">
        <f>INT(DT!C372)</f>
        <v>44844</v>
      </c>
      <c r="D372" s="60">
        <f>DT!C372-INT(DT!C372)</f>
        <v>0.6784722222291748</v>
      </c>
      <c r="E372" s="58">
        <v>1</v>
      </c>
      <c r="F372" s="58" t="s">
        <v>757</v>
      </c>
      <c r="G372" s="58" t="s">
        <v>2018</v>
      </c>
      <c r="H372" s="59">
        <f>INT(DT!G372)</f>
        <v>44840</v>
      </c>
      <c r="I372" s="60">
        <f>DT!G372-INT(DT!G372)</f>
        <v>2.4155092592991423E-2</v>
      </c>
      <c r="J372" s="61">
        <f t="shared" si="5"/>
        <v>0.33333333333333331</v>
      </c>
      <c r="K372" s="58" t="str" cm="1">
        <f t="array" ref="K372">_xlfn.IFS(E372&lt;=2, "Negative", E372=3, "Neutral", E372&gt;=4, "Positive")</f>
        <v>Negative</v>
      </c>
      <c r="L372" s="62" t="str">
        <f>'F_ REVIEWS'!$G372&amp; "|" &amp; 'F_ REVIEWS'!$H372 &amp; "|" &amp; 'F_ REVIEWS'!$I372</f>
        <v>179.47.68.54|44840|0.0241550925929914</v>
      </c>
    </row>
    <row r="373" spans="1:12" x14ac:dyDescent="0.2">
      <c r="A373" s="58">
        <v>20371</v>
      </c>
      <c r="B373" s="58" t="s">
        <v>121</v>
      </c>
      <c r="C373" s="59">
        <f>INT(DT!C373)</f>
        <v>44908</v>
      </c>
      <c r="D373" s="60">
        <f>DT!C373-INT(DT!C373)</f>
        <v>0.14288194443361135</v>
      </c>
      <c r="E373" s="58">
        <v>5</v>
      </c>
      <c r="F373" s="58" t="s">
        <v>880</v>
      </c>
      <c r="G373" s="58" t="s">
        <v>966</v>
      </c>
      <c r="H373" s="59">
        <f>INT(DT!G373)</f>
        <v>44905</v>
      </c>
      <c r="I373" s="60">
        <f>DT!G373-INT(DT!G373)</f>
        <v>0.58759259258658858</v>
      </c>
      <c r="J373" s="61">
        <f t="shared" si="5"/>
        <v>2.5</v>
      </c>
      <c r="K373" s="58" t="str" cm="1">
        <f t="array" ref="K373">_xlfn.IFS(E373&lt;=2, "Negative", E373=3, "Neutral", E373&gt;=4, "Positive")</f>
        <v>Positive</v>
      </c>
      <c r="L373" s="62" t="str">
        <f>'F_ REVIEWS'!$G373&amp; "|" &amp; 'F_ REVIEWS'!$H373 &amp; "|" &amp; 'F_ REVIEWS'!$I373</f>
        <v>102.199.39.243|44905|0.587592592586589</v>
      </c>
    </row>
    <row r="374" spans="1:12" x14ac:dyDescent="0.2">
      <c r="A374" s="58">
        <v>20372</v>
      </c>
      <c r="B374" s="58" t="s">
        <v>121</v>
      </c>
      <c r="C374" s="59">
        <f>INT(DT!C374)</f>
        <v>45100</v>
      </c>
      <c r="D374" s="60">
        <f>DT!C374-INT(DT!C374)</f>
        <v>0.58245370370423188</v>
      </c>
      <c r="E374" s="58">
        <v>4</v>
      </c>
      <c r="F374" s="58" t="s">
        <v>641</v>
      </c>
      <c r="G374" s="58" t="s">
        <v>1008</v>
      </c>
      <c r="H374" s="59">
        <f>INT(DT!G374)</f>
        <v>45096</v>
      </c>
      <c r="I374" s="60">
        <f>DT!G374-INT(DT!G374)</f>
        <v>7.5810185182490386E-2</v>
      </c>
      <c r="J374" s="61">
        <f t="shared" si="5"/>
        <v>2</v>
      </c>
      <c r="K374" s="58" t="str" cm="1">
        <f t="array" ref="K374">_xlfn.IFS(E374&lt;=2, "Negative", E374=3, "Neutral", E374&gt;=4, "Positive")</f>
        <v>Positive</v>
      </c>
      <c r="L374" s="62" t="str">
        <f>'F_ REVIEWS'!$G374&amp; "|" &amp; 'F_ REVIEWS'!$H374 &amp; "|" &amp; 'F_ REVIEWS'!$I374</f>
        <v>105.6.201.147|45096|0.0758101851824904</v>
      </c>
    </row>
    <row r="375" spans="1:12" x14ac:dyDescent="0.2">
      <c r="A375" s="58">
        <v>20373</v>
      </c>
      <c r="B375" s="58" t="s">
        <v>121</v>
      </c>
      <c r="C375" s="59">
        <f>INT(DT!C375)</f>
        <v>44997</v>
      </c>
      <c r="D375" s="60">
        <f>DT!C375-INT(DT!C375)</f>
        <v>0.25502314815093996</v>
      </c>
      <c r="E375" s="58">
        <v>5</v>
      </c>
      <c r="F375" s="58" t="s">
        <v>710</v>
      </c>
      <c r="G375" s="58" t="s">
        <v>3162</v>
      </c>
      <c r="H375" s="59">
        <f>INT(DT!G375)</f>
        <v>44992</v>
      </c>
      <c r="I375" s="60">
        <f>DT!G375-INT(DT!G375)</f>
        <v>0.68547453703649808</v>
      </c>
      <c r="J375" s="61">
        <f t="shared" si="5"/>
        <v>0.33333333333333331</v>
      </c>
      <c r="K375" s="58" t="str" cm="1">
        <f t="array" ref="K375">_xlfn.IFS(E375&lt;=2, "Negative", E375=3, "Neutral", E375&gt;=4, "Positive")</f>
        <v>Positive</v>
      </c>
      <c r="L375" s="62" t="str">
        <f>'F_ REVIEWS'!$G375&amp; "|" &amp; 'F_ REVIEWS'!$H375 &amp; "|" &amp; 'F_ REVIEWS'!$I375</f>
        <v>3.7.29.189|44992|0.685474537036498</v>
      </c>
    </row>
    <row r="376" spans="1:12" x14ac:dyDescent="0.2">
      <c r="A376" s="58">
        <v>20374</v>
      </c>
      <c r="B376" s="58" t="s">
        <v>121</v>
      </c>
      <c r="C376" s="59">
        <f>INT(DT!C376)</f>
        <v>45185</v>
      </c>
      <c r="D376" s="60">
        <f>DT!C376-INT(DT!C376)</f>
        <v>0.78370370370248565</v>
      </c>
      <c r="E376" s="58">
        <v>5</v>
      </c>
      <c r="F376" s="58" t="s">
        <v>782</v>
      </c>
      <c r="G376" s="58" t="s">
        <v>3067</v>
      </c>
      <c r="H376" s="59">
        <f>INT(DT!G376)</f>
        <v>45180</v>
      </c>
      <c r="I376" s="60">
        <f>DT!G376-INT(DT!G376)</f>
        <v>6.451388888672227E-2</v>
      </c>
      <c r="J376" s="61">
        <f t="shared" si="5"/>
        <v>0.41666666666666669</v>
      </c>
      <c r="K376" s="58" t="str" cm="1">
        <f t="array" ref="K376">_xlfn.IFS(E376&lt;=2, "Negative", E376=3, "Neutral", E376&gt;=4, "Positive")</f>
        <v>Positive</v>
      </c>
      <c r="L376" s="62" t="str">
        <f>'F_ REVIEWS'!$G376&amp; "|" &amp; 'F_ REVIEWS'!$H376 &amp; "|" &amp; 'F_ REVIEWS'!$I376</f>
        <v>254.248.23.161|45180|0.0645138888867223</v>
      </c>
    </row>
    <row r="377" spans="1:12" x14ac:dyDescent="0.2">
      <c r="A377" s="58">
        <v>20375</v>
      </c>
      <c r="B377" s="58" t="s">
        <v>121</v>
      </c>
      <c r="C377" s="59">
        <f>INT(DT!C377)</f>
        <v>44844</v>
      </c>
      <c r="D377" s="60">
        <f>DT!C377-INT(DT!C377)</f>
        <v>0.55932870370452292</v>
      </c>
      <c r="E377" s="58">
        <v>3</v>
      </c>
      <c r="F377" s="58" t="s">
        <v>644</v>
      </c>
      <c r="G377" s="58" t="s">
        <v>2018</v>
      </c>
      <c r="H377" s="59">
        <f>INT(DT!G377)</f>
        <v>44840</v>
      </c>
      <c r="I377" s="60">
        <f>DT!G377-INT(DT!G377)</f>
        <v>2.4155092592991423E-2</v>
      </c>
      <c r="J377" s="61">
        <f t="shared" si="5"/>
        <v>0.2</v>
      </c>
      <c r="K377" s="58" t="str" cm="1">
        <f t="array" ref="K377">_xlfn.IFS(E377&lt;=2, "Negative", E377=3, "Neutral", E377&gt;=4, "Positive")</f>
        <v>Neutral</v>
      </c>
      <c r="L377" s="62" t="str">
        <f>'F_ REVIEWS'!$G377&amp; "|" &amp; 'F_ REVIEWS'!$H377 &amp; "|" &amp; 'F_ REVIEWS'!$I377</f>
        <v>179.47.68.54|44840|0.0241550925929914</v>
      </c>
    </row>
    <row r="378" spans="1:12" x14ac:dyDescent="0.2">
      <c r="A378" s="58">
        <v>20376</v>
      </c>
      <c r="B378" s="58" t="s">
        <v>121</v>
      </c>
      <c r="C378" s="59">
        <f>INT(DT!C378)</f>
        <v>45513</v>
      </c>
      <c r="D378" s="60">
        <f>DT!C378-INT(DT!C378)</f>
        <v>0.20531249999476131</v>
      </c>
      <c r="E378" s="58">
        <v>1</v>
      </c>
      <c r="F378" s="58" t="s">
        <v>672</v>
      </c>
      <c r="G378" s="58" t="s">
        <v>1908</v>
      </c>
      <c r="H378" s="59">
        <f>INT(DT!G378)</f>
        <v>45510</v>
      </c>
      <c r="I378" s="60">
        <f>DT!G378-INT(DT!G378)</f>
        <v>0.45458333333226619</v>
      </c>
      <c r="J378" s="61">
        <f t="shared" si="5"/>
        <v>0.125</v>
      </c>
      <c r="K378" s="58" t="str" cm="1">
        <f t="array" ref="K378">_xlfn.IFS(E378&lt;=2, "Negative", E378=3, "Neutral", E378&gt;=4, "Positive")</f>
        <v>Negative</v>
      </c>
      <c r="L378" s="62" t="str">
        <f>'F_ REVIEWS'!$G378&amp; "|" &amp; 'F_ REVIEWS'!$H378 &amp; "|" &amp; 'F_ REVIEWS'!$I378</f>
        <v>170.110.168.9|45510|0.454583333332266</v>
      </c>
    </row>
    <row r="379" spans="1:12" x14ac:dyDescent="0.2">
      <c r="A379" s="58">
        <v>20377</v>
      </c>
      <c r="B379" s="58" t="s">
        <v>316</v>
      </c>
      <c r="C379" s="59">
        <f>INT(DT!C379)</f>
        <v>43338</v>
      </c>
      <c r="D379" s="60">
        <f>DT!C379-INT(DT!C379)</f>
        <v>0.87423611110716593</v>
      </c>
      <c r="E379" s="58">
        <v>2</v>
      </c>
      <c r="F379" s="58" t="s">
        <v>772</v>
      </c>
      <c r="G379" s="58" t="s">
        <v>3952</v>
      </c>
      <c r="H379" s="59">
        <f>INT(DT!G379)</f>
        <v>43336</v>
      </c>
      <c r="I379" s="60">
        <f>DT!G379-INT(DT!G379)</f>
        <v>0.46512731481197989</v>
      </c>
      <c r="J379" s="61">
        <f t="shared" si="5"/>
        <v>0.125</v>
      </c>
      <c r="K379" s="58" t="str" cm="1">
        <f t="array" ref="K379">_xlfn.IFS(E379&lt;=2, "Negative", E379=3, "Neutral", E379&gt;=4, "Positive")</f>
        <v>Negative</v>
      </c>
      <c r="L379" s="62" t="str">
        <f>'F_ REVIEWS'!$G379&amp; "|" &amp; 'F_ REVIEWS'!$H379 &amp; "|" &amp; 'F_ REVIEWS'!$I379</f>
        <v>83.14.223.167|43336|0.46512731481198</v>
      </c>
    </row>
    <row r="380" spans="1:12" x14ac:dyDescent="0.2">
      <c r="A380" s="58">
        <v>20378</v>
      </c>
      <c r="B380" s="58" t="s">
        <v>316</v>
      </c>
      <c r="C380" s="59">
        <f>INT(DT!C380)</f>
        <v>45346</v>
      </c>
      <c r="D380" s="60">
        <f>DT!C380-INT(DT!C380)</f>
        <v>0.82850694444641704</v>
      </c>
      <c r="E380" s="58">
        <v>5</v>
      </c>
      <c r="F380" s="58" t="s">
        <v>671</v>
      </c>
      <c r="G380" s="58" t="s">
        <v>3107</v>
      </c>
      <c r="H380" s="59">
        <f>INT(DT!G380)</f>
        <v>45341</v>
      </c>
      <c r="I380" s="60">
        <f>DT!G380-INT(DT!G380)</f>
        <v>0.10814814815239515</v>
      </c>
      <c r="J380" s="61">
        <f t="shared" si="5"/>
        <v>0.83333333333333337</v>
      </c>
      <c r="K380" s="58" t="str" cm="1">
        <f t="array" ref="K380">_xlfn.IFS(E380&lt;=2, "Negative", E380=3, "Neutral", E380&gt;=4, "Positive")</f>
        <v>Positive</v>
      </c>
      <c r="L380" s="62" t="str">
        <f>'F_ REVIEWS'!$G380&amp; "|" &amp; 'F_ REVIEWS'!$H380 &amp; "|" &amp; 'F_ REVIEWS'!$I380</f>
        <v>27.110.103.88|45341|0.108148148152395</v>
      </c>
    </row>
    <row r="381" spans="1:12" x14ac:dyDescent="0.2">
      <c r="A381" s="58">
        <v>20379</v>
      </c>
      <c r="B381" s="58" t="s">
        <v>316</v>
      </c>
      <c r="C381" s="59">
        <f>INT(DT!C381)</f>
        <v>43436</v>
      </c>
      <c r="D381" s="60">
        <f>DT!C381-INT(DT!C381)</f>
        <v>0.65561342591536231</v>
      </c>
      <c r="E381" s="58">
        <v>2</v>
      </c>
      <c r="F381" s="58" t="s">
        <v>612</v>
      </c>
      <c r="G381" s="58" t="s">
        <v>1400</v>
      </c>
      <c r="H381" s="59">
        <f>INT(DT!G381)</f>
        <v>43434</v>
      </c>
      <c r="I381" s="60">
        <f>DT!G381-INT(DT!G381)</f>
        <v>0.24825231480645016</v>
      </c>
      <c r="J381" s="61">
        <f t="shared" si="5"/>
        <v>0.18181818181818182</v>
      </c>
      <c r="K381" s="58" t="str" cm="1">
        <f t="array" ref="K381">_xlfn.IFS(E381&lt;=2, "Negative", E381=3, "Neutral", E381&gt;=4, "Positive")</f>
        <v>Negative</v>
      </c>
      <c r="L381" s="62" t="str">
        <f>'F_ REVIEWS'!$G381&amp; "|" &amp; 'F_ REVIEWS'!$H381 &amp; "|" &amp; 'F_ REVIEWS'!$I381</f>
        <v>133.137.199.200|43434|0.24825231480645</v>
      </c>
    </row>
    <row r="382" spans="1:12" x14ac:dyDescent="0.2">
      <c r="A382" s="58">
        <v>20380</v>
      </c>
      <c r="B382" s="58" t="s">
        <v>316</v>
      </c>
      <c r="C382" s="59">
        <f>INT(DT!C382)</f>
        <v>43340</v>
      </c>
      <c r="D382" s="60">
        <f>DT!C382-INT(DT!C382)</f>
        <v>0.16378472222277196</v>
      </c>
      <c r="E382" s="58">
        <v>5</v>
      </c>
      <c r="F382" s="58" t="s">
        <v>633</v>
      </c>
      <c r="G382" s="58" t="s">
        <v>3952</v>
      </c>
      <c r="H382" s="59">
        <f>INT(DT!G382)</f>
        <v>43336</v>
      </c>
      <c r="I382" s="60">
        <f>DT!G382-INT(DT!G382)</f>
        <v>0.46512731481197989</v>
      </c>
      <c r="J382" s="61">
        <f t="shared" si="5"/>
        <v>0.83333333333333337</v>
      </c>
      <c r="K382" s="58" t="str" cm="1">
        <f t="array" ref="K382">_xlfn.IFS(E382&lt;=2, "Negative", E382=3, "Neutral", E382&gt;=4, "Positive")</f>
        <v>Positive</v>
      </c>
      <c r="L382" s="62" t="str">
        <f>'F_ REVIEWS'!$G382&amp; "|" &amp; 'F_ REVIEWS'!$H382 &amp; "|" &amp; 'F_ REVIEWS'!$I382</f>
        <v>83.14.223.167|43336|0.46512731481198</v>
      </c>
    </row>
    <row r="383" spans="1:12" x14ac:dyDescent="0.2">
      <c r="A383" s="58">
        <v>20381</v>
      </c>
      <c r="B383" s="58" t="s">
        <v>316</v>
      </c>
      <c r="C383" s="59">
        <f>INT(DT!C383)</f>
        <v>43354</v>
      </c>
      <c r="D383" s="60">
        <f>DT!C383-INT(DT!C383)</f>
        <v>0.70688657408027211</v>
      </c>
      <c r="E383" s="58">
        <v>2</v>
      </c>
      <c r="F383" s="58" t="s">
        <v>688</v>
      </c>
      <c r="G383" s="58" t="s">
        <v>1664</v>
      </c>
      <c r="H383" s="59">
        <f>INT(DT!G383)</f>
        <v>43351</v>
      </c>
      <c r="I383" s="60">
        <f>DT!G383-INT(DT!G383)</f>
        <v>0.12040509260259569</v>
      </c>
      <c r="J383" s="61">
        <f t="shared" si="5"/>
        <v>0.22222222222222221</v>
      </c>
      <c r="K383" s="58" t="str" cm="1">
        <f t="array" ref="K383">_xlfn.IFS(E383&lt;=2, "Negative", E383=3, "Neutral", E383&gt;=4, "Positive")</f>
        <v>Negative</v>
      </c>
      <c r="L383" s="62" t="str">
        <f>'F_ REVIEWS'!$G383&amp; "|" &amp; 'F_ REVIEWS'!$H383 &amp; "|" &amp; 'F_ REVIEWS'!$I383</f>
        <v>153.20.113.15|43351|0.120405092602596</v>
      </c>
    </row>
    <row r="384" spans="1:12" x14ac:dyDescent="0.2">
      <c r="A384" s="58">
        <v>20382</v>
      </c>
      <c r="B384" s="58" t="s">
        <v>316</v>
      </c>
      <c r="C384" s="59">
        <f>INT(DT!C384)</f>
        <v>44734</v>
      </c>
      <c r="D384" s="60">
        <f>DT!C384-INT(DT!C384)</f>
        <v>0.40060185184847796</v>
      </c>
      <c r="E384" s="58">
        <v>5</v>
      </c>
      <c r="F384" s="58" t="s">
        <v>696</v>
      </c>
      <c r="G384" s="58" t="s">
        <v>3153</v>
      </c>
      <c r="H384" s="59">
        <f>INT(DT!G384)</f>
        <v>44728</v>
      </c>
      <c r="I384" s="60">
        <f>DT!G384-INT(DT!G384)</f>
        <v>0.61734953703853535</v>
      </c>
      <c r="J384" s="61">
        <f t="shared" si="5"/>
        <v>1</v>
      </c>
      <c r="K384" s="58" t="str" cm="1">
        <f t="array" ref="K384">_xlfn.IFS(E384&lt;=2, "Negative", E384=3, "Neutral", E384&gt;=4, "Positive")</f>
        <v>Positive</v>
      </c>
      <c r="L384" s="62" t="str">
        <f>'F_ REVIEWS'!$G384&amp; "|" &amp; 'F_ REVIEWS'!$H384 &amp; "|" &amp; 'F_ REVIEWS'!$I384</f>
        <v>3.187.241.195|44728|0.617349537038535</v>
      </c>
    </row>
    <row r="385" spans="1:12" x14ac:dyDescent="0.2">
      <c r="A385" s="58">
        <v>20383</v>
      </c>
      <c r="B385" s="58" t="s">
        <v>316</v>
      </c>
      <c r="C385" s="59">
        <f>INT(DT!C385)</f>
        <v>43355</v>
      </c>
      <c r="D385" s="60">
        <f>DT!C385-INT(DT!C385)</f>
        <v>0.50731481482216623</v>
      </c>
      <c r="E385" s="58">
        <v>5</v>
      </c>
      <c r="F385" s="58" t="s">
        <v>812</v>
      </c>
      <c r="G385" s="58" t="s">
        <v>1664</v>
      </c>
      <c r="H385" s="59">
        <f>INT(DT!G385)</f>
        <v>43351</v>
      </c>
      <c r="I385" s="60">
        <f>DT!G385-INT(DT!G385)</f>
        <v>0.12040509260259569</v>
      </c>
      <c r="J385" s="61">
        <f t="shared" si="5"/>
        <v>0.38461538461538464</v>
      </c>
      <c r="K385" s="58" t="str" cm="1">
        <f t="array" ref="K385">_xlfn.IFS(E385&lt;=2, "Negative", E385=3, "Neutral", E385&gt;=4, "Positive")</f>
        <v>Positive</v>
      </c>
      <c r="L385" s="62" t="str">
        <f>'F_ REVIEWS'!$G385&amp; "|" &amp; 'F_ REVIEWS'!$H385 &amp; "|" &amp; 'F_ REVIEWS'!$I385</f>
        <v>153.20.113.15|43351|0.120405092602596</v>
      </c>
    </row>
    <row r="386" spans="1:12" x14ac:dyDescent="0.2">
      <c r="A386" s="58">
        <v>20384</v>
      </c>
      <c r="B386" s="58" t="s">
        <v>316</v>
      </c>
      <c r="C386" s="59">
        <f>INT(DT!C386)</f>
        <v>44734</v>
      </c>
      <c r="D386" s="60">
        <f>DT!C386-INT(DT!C386)</f>
        <v>3.0902777776645962E-2</v>
      </c>
      <c r="E386" s="58">
        <v>3</v>
      </c>
      <c r="F386" s="58" t="s">
        <v>814</v>
      </c>
      <c r="G386" s="58" t="s">
        <v>3153</v>
      </c>
      <c r="H386" s="59">
        <f>INT(DT!G386)</f>
        <v>44728</v>
      </c>
      <c r="I386" s="60">
        <f>DT!G386-INT(DT!G386)</f>
        <v>0.61734953703853535</v>
      </c>
      <c r="J386" s="61">
        <f t="shared" ref="J386:J449" si="6">E386/COUNTIF(F$1:F$1478,F386)</f>
        <v>1</v>
      </c>
      <c r="K386" s="58" t="str" cm="1">
        <f t="array" ref="K386">_xlfn.IFS(E386&lt;=2, "Negative", E386=3, "Neutral", E386&gt;=4, "Positive")</f>
        <v>Neutral</v>
      </c>
      <c r="L386" s="62" t="str">
        <f>'F_ REVIEWS'!$G386&amp; "|" &amp; 'F_ REVIEWS'!$H386 &amp; "|" &amp; 'F_ REVIEWS'!$I386</f>
        <v>3.187.241.195|44728|0.617349537038535</v>
      </c>
    </row>
    <row r="387" spans="1:12" x14ac:dyDescent="0.2">
      <c r="A387" s="58">
        <v>20385</v>
      </c>
      <c r="B387" s="58" t="s">
        <v>316</v>
      </c>
      <c r="C387" s="59">
        <f>INT(DT!C387)</f>
        <v>43295</v>
      </c>
      <c r="D387" s="60">
        <f>DT!C387-INT(DT!C387)</f>
        <v>0.61292824074189411</v>
      </c>
      <c r="E387" s="58">
        <v>1</v>
      </c>
      <c r="F387" s="58" t="s">
        <v>729</v>
      </c>
      <c r="G387" s="58" t="s">
        <v>2702</v>
      </c>
      <c r="H387" s="59">
        <f>INT(DT!G387)</f>
        <v>43291</v>
      </c>
      <c r="I387" s="60">
        <f>DT!G387-INT(DT!G387)</f>
        <v>0.94241898148175096</v>
      </c>
      <c r="J387" s="61">
        <f t="shared" si="6"/>
        <v>0.125</v>
      </c>
      <c r="K387" s="58" t="str" cm="1">
        <f t="array" ref="K387">_xlfn.IFS(E387&lt;=2, "Negative", E387=3, "Neutral", E387&gt;=4, "Positive")</f>
        <v>Negative</v>
      </c>
      <c r="L387" s="62" t="str">
        <f>'F_ REVIEWS'!$G387&amp; "|" &amp; 'F_ REVIEWS'!$H387 &amp; "|" &amp; 'F_ REVIEWS'!$I387</f>
        <v>23.0.30.230|43291|0.942418981481751</v>
      </c>
    </row>
    <row r="388" spans="1:12" x14ac:dyDescent="0.2">
      <c r="A388" s="58">
        <v>20386</v>
      </c>
      <c r="B388" s="58" t="s">
        <v>316</v>
      </c>
      <c r="C388" s="59">
        <f>INT(DT!C388)</f>
        <v>43828</v>
      </c>
      <c r="D388" s="60">
        <f>DT!C388-INT(DT!C388)</f>
        <v>0.96601851851301035</v>
      </c>
      <c r="E388" s="58">
        <v>5</v>
      </c>
      <c r="F388" s="58" t="s">
        <v>710</v>
      </c>
      <c r="G388" s="58" t="s">
        <v>4112</v>
      </c>
      <c r="H388" s="59">
        <f>INT(DT!G388)</f>
        <v>43823</v>
      </c>
      <c r="I388" s="60">
        <f>DT!G388-INT(DT!G388)</f>
        <v>0.58777777777868323</v>
      </c>
      <c r="J388" s="61">
        <f t="shared" si="6"/>
        <v>0.33333333333333331</v>
      </c>
      <c r="K388" s="58" t="str" cm="1">
        <f t="array" ref="K388">_xlfn.IFS(E388&lt;=2, "Negative", E388=3, "Neutral", E388&gt;=4, "Positive")</f>
        <v>Positive</v>
      </c>
      <c r="L388" s="62" t="str">
        <f>'F_ REVIEWS'!$G388&amp; "|" &amp; 'F_ REVIEWS'!$H388 &amp; "|" &amp; 'F_ REVIEWS'!$I388</f>
        <v>93.75.208.212|43823|0.587777777778683</v>
      </c>
    </row>
    <row r="389" spans="1:12" x14ac:dyDescent="0.2">
      <c r="A389" s="58">
        <v>20387</v>
      </c>
      <c r="B389" s="58" t="s">
        <v>316</v>
      </c>
      <c r="C389" s="59">
        <f>INT(DT!C389)</f>
        <v>45457</v>
      </c>
      <c r="D389" s="60">
        <f>DT!C389-INT(DT!C389)</f>
        <v>0.52765046296553919</v>
      </c>
      <c r="E389" s="58">
        <v>1</v>
      </c>
      <c r="F389" s="58" t="s">
        <v>799</v>
      </c>
      <c r="G389" s="58" t="s">
        <v>4018</v>
      </c>
      <c r="H389" s="59">
        <f>INT(DT!G389)</f>
        <v>45452</v>
      </c>
      <c r="I389" s="60">
        <f>DT!G389-INT(DT!G389)</f>
        <v>0.90388888888992369</v>
      </c>
      <c r="J389" s="61">
        <f t="shared" si="6"/>
        <v>0.14285714285714285</v>
      </c>
      <c r="K389" s="58" t="str" cm="1">
        <f t="array" ref="K389">_xlfn.IFS(E389&lt;=2, "Negative", E389=3, "Neutral", E389&gt;=4, "Positive")</f>
        <v>Negative</v>
      </c>
      <c r="L389" s="62" t="str">
        <f>'F_ REVIEWS'!$G389&amp; "|" &amp; 'F_ REVIEWS'!$H389 &amp; "|" &amp; 'F_ REVIEWS'!$I389</f>
        <v>87.83.241.18|45452|0.903888888889924</v>
      </c>
    </row>
    <row r="390" spans="1:12" x14ac:dyDescent="0.2">
      <c r="A390" s="58">
        <v>20388</v>
      </c>
      <c r="B390" s="58" t="s">
        <v>316</v>
      </c>
      <c r="C390" s="59">
        <f>INT(DT!C390)</f>
        <v>43662</v>
      </c>
      <c r="D390" s="60">
        <f>DT!C390-INT(DT!C390)</f>
        <v>0.88349537036265247</v>
      </c>
      <c r="E390" s="58">
        <v>4</v>
      </c>
      <c r="F390" s="58" t="s">
        <v>862</v>
      </c>
      <c r="G390" s="58" t="s">
        <v>1193</v>
      </c>
      <c r="H390" s="59">
        <f>INT(DT!G390)</f>
        <v>43659</v>
      </c>
      <c r="I390" s="60">
        <f>DT!G390-INT(DT!G390)</f>
        <v>0.29810185184760485</v>
      </c>
      <c r="J390" s="61">
        <f t="shared" si="6"/>
        <v>0.5714285714285714</v>
      </c>
      <c r="K390" s="58" t="str" cm="1">
        <f t="array" ref="K390">_xlfn.IFS(E390&lt;=2, "Negative", E390=3, "Neutral", E390&gt;=4, "Positive")</f>
        <v>Positive</v>
      </c>
      <c r="L390" s="62" t="str">
        <f>'F_ REVIEWS'!$G390&amp; "|" &amp; 'F_ REVIEWS'!$H390 &amp; "|" &amp; 'F_ REVIEWS'!$I390</f>
        <v>119.8.143.214|43659|0.298101851847605</v>
      </c>
    </row>
    <row r="391" spans="1:12" x14ac:dyDescent="0.2">
      <c r="A391" s="58">
        <v>20389</v>
      </c>
      <c r="B391" s="58" t="s">
        <v>316</v>
      </c>
      <c r="C391" s="59">
        <f>INT(DT!C391)</f>
        <v>44797</v>
      </c>
      <c r="D391" s="60">
        <f>DT!C391-INT(DT!C391)</f>
        <v>0.42054398148320615</v>
      </c>
      <c r="E391" s="58">
        <v>4</v>
      </c>
      <c r="F391" s="58" t="s">
        <v>699</v>
      </c>
      <c r="G391" s="58" t="s">
        <v>3989</v>
      </c>
      <c r="H391" s="59">
        <f>INT(DT!G391)</f>
        <v>44791</v>
      </c>
      <c r="I391" s="60">
        <f>DT!G391-INT(DT!G391)</f>
        <v>0.77412037036992842</v>
      </c>
      <c r="J391" s="61">
        <f t="shared" si="6"/>
        <v>0.66666666666666663</v>
      </c>
      <c r="K391" s="58" t="str" cm="1">
        <f t="array" ref="K391">_xlfn.IFS(E391&lt;=2, "Negative", E391=3, "Neutral", E391&gt;=4, "Positive")</f>
        <v>Positive</v>
      </c>
      <c r="L391" s="62" t="str">
        <f>'F_ REVIEWS'!$G391&amp; "|" &amp; 'F_ REVIEWS'!$H391 &amp; "|" &amp; 'F_ REVIEWS'!$I391</f>
        <v>85.105.113.64|44791|0.774120370369928</v>
      </c>
    </row>
    <row r="392" spans="1:12" x14ac:dyDescent="0.2">
      <c r="A392" s="58">
        <v>20390</v>
      </c>
      <c r="B392" s="58" t="s">
        <v>316</v>
      </c>
      <c r="C392" s="59">
        <f>INT(DT!C392)</f>
        <v>45456</v>
      </c>
      <c r="D392" s="60">
        <f>DT!C392-INT(DT!C392)</f>
        <v>0.48300925926014315</v>
      </c>
      <c r="E392" s="58">
        <v>3</v>
      </c>
      <c r="F392" s="58" t="s">
        <v>793</v>
      </c>
      <c r="G392" s="58" t="s">
        <v>4018</v>
      </c>
      <c r="H392" s="59">
        <f>INT(DT!G392)</f>
        <v>45452</v>
      </c>
      <c r="I392" s="60">
        <f>DT!G392-INT(DT!G392)</f>
        <v>0.90388888888992369</v>
      </c>
      <c r="J392" s="61">
        <f t="shared" si="6"/>
        <v>0.75</v>
      </c>
      <c r="K392" s="58" t="str" cm="1">
        <f t="array" ref="K392">_xlfn.IFS(E392&lt;=2, "Negative", E392=3, "Neutral", E392&gt;=4, "Positive")</f>
        <v>Neutral</v>
      </c>
      <c r="L392" s="62" t="str">
        <f>'F_ REVIEWS'!$G392&amp; "|" &amp; 'F_ REVIEWS'!$H392 &amp; "|" &amp; 'F_ REVIEWS'!$I392</f>
        <v>87.83.241.18|45452|0.903888888889924</v>
      </c>
    </row>
    <row r="393" spans="1:12" x14ac:dyDescent="0.2">
      <c r="A393" s="58">
        <v>20391</v>
      </c>
      <c r="B393" s="58" t="s">
        <v>316</v>
      </c>
      <c r="C393" s="59">
        <f>INT(DT!C393)</f>
        <v>43799</v>
      </c>
      <c r="D393" s="60">
        <f>DT!C393-INT(DT!C393)</f>
        <v>0.74074074074451346</v>
      </c>
      <c r="E393" s="58">
        <v>5</v>
      </c>
      <c r="F393" s="58" t="s">
        <v>709</v>
      </c>
      <c r="G393" s="58" t="s">
        <v>3722</v>
      </c>
      <c r="H393" s="59">
        <f>INT(DT!G393)</f>
        <v>43797</v>
      </c>
      <c r="I393" s="60">
        <f>DT!G393-INT(DT!G393)</f>
        <v>0.323067129633273</v>
      </c>
      <c r="J393" s="61">
        <f t="shared" si="6"/>
        <v>1.25</v>
      </c>
      <c r="K393" s="58" t="str" cm="1">
        <f t="array" ref="K393">_xlfn.IFS(E393&lt;=2, "Negative", E393=3, "Neutral", E393&gt;=4, "Positive")</f>
        <v>Positive</v>
      </c>
      <c r="L393" s="62" t="str">
        <f>'F_ REVIEWS'!$G393&amp; "|" &amp; 'F_ REVIEWS'!$H393 &amp; "|" &amp; 'F_ REVIEWS'!$I393</f>
        <v>69.119.244.210|43797|0.323067129633273</v>
      </c>
    </row>
    <row r="394" spans="1:12" x14ac:dyDescent="0.2">
      <c r="A394" s="58">
        <v>20392</v>
      </c>
      <c r="B394" s="58" t="s">
        <v>316</v>
      </c>
      <c r="C394" s="59">
        <f>INT(DT!C394)</f>
        <v>43825</v>
      </c>
      <c r="D394" s="60">
        <f>DT!C394-INT(DT!C394)</f>
        <v>1.8958333334012423E-2</v>
      </c>
      <c r="E394" s="58">
        <v>2</v>
      </c>
      <c r="F394" s="58" t="s">
        <v>575</v>
      </c>
      <c r="G394" s="58" t="s">
        <v>1880</v>
      </c>
      <c r="H394" s="59">
        <f>INT(DT!G394)</f>
        <v>43820</v>
      </c>
      <c r="I394" s="60">
        <f>DT!G394-INT(DT!G394)</f>
        <v>0.54083333333255723</v>
      </c>
      <c r="J394" s="61">
        <f t="shared" si="6"/>
        <v>0.4</v>
      </c>
      <c r="K394" s="58" t="str" cm="1">
        <f t="array" ref="K394">_xlfn.IFS(E394&lt;=2, "Negative", E394=3, "Neutral", E394&gt;=4, "Positive")</f>
        <v>Negative</v>
      </c>
      <c r="L394" s="62" t="str">
        <f>'F_ REVIEWS'!$G394&amp; "|" &amp; 'F_ REVIEWS'!$H394 &amp; "|" &amp; 'F_ REVIEWS'!$I394</f>
        <v>169.199.219.185|43820|0.540833333332557</v>
      </c>
    </row>
    <row r="395" spans="1:12" x14ac:dyDescent="0.2">
      <c r="A395" s="58">
        <v>20393</v>
      </c>
      <c r="B395" s="58" t="s">
        <v>316</v>
      </c>
      <c r="C395" s="59">
        <f>INT(DT!C395)</f>
        <v>44734</v>
      </c>
      <c r="D395" s="60">
        <f>DT!C395-INT(DT!C395)</f>
        <v>9.488425926247146E-2</v>
      </c>
      <c r="E395" s="58">
        <v>2</v>
      </c>
      <c r="F395" s="58" t="s">
        <v>733</v>
      </c>
      <c r="G395" s="58" t="s">
        <v>3153</v>
      </c>
      <c r="H395" s="59">
        <f>INT(DT!G395)</f>
        <v>44728</v>
      </c>
      <c r="I395" s="60">
        <f>DT!G395-INT(DT!G395)</f>
        <v>0.61734953703853535</v>
      </c>
      <c r="J395" s="61">
        <f t="shared" si="6"/>
        <v>0.66666666666666663</v>
      </c>
      <c r="K395" s="58" t="str" cm="1">
        <f t="array" ref="K395">_xlfn.IFS(E395&lt;=2, "Negative", E395=3, "Neutral", E395&gt;=4, "Positive")</f>
        <v>Negative</v>
      </c>
      <c r="L395" s="62" t="str">
        <f>'F_ REVIEWS'!$G395&amp; "|" &amp; 'F_ REVIEWS'!$H395 &amp; "|" &amp; 'F_ REVIEWS'!$I395</f>
        <v>3.187.241.195|44728|0.617349537038535</v>
      </c>
    </row>
    <row r="396" spans="1:12" x14ac:dyDescent="0.2">
      <c r="A396" s="58">
        <v>20394</v>
      </c>
      <c r="B396" s="58" t="s">
        <v>316</v>
      </c>
      <c r="C396" s="59">
        <f>INT(DT!C396)</f>
        <v>45455</v>
      </c>
      <c r="D396" s="60">
        <f>DT!C396-INT(DT!C396)</f>
        <v>0.57269675926363561</v>
      </c>
      <c r="E396" s="58">
        <v>4</v>
      </c>
      <c r="F396" s="58" t="s">
        <v>892</v>
      </c>
      <c r="G396" s="58" t="s">
        <v>4018</v>
      </c>
      <c r="H396" s="59">
        <f>INT(DT!G396)</f>
        <v>45452</v>
      </c>
      <c r="I396" s="60">
        <f>DT!G396-INT(DT!G396)</f>
        <v>0.90388888888992369</v>
      </c>
      <c r="J396" s="61">
        <f t="shared" si="6"/>
        <v>1</v>
      </c>
      <c r="K396" s="58" t="str" cm="1">
        <f t="array" ref="K396">_xlfn.IFS(E396&lt;=2, "Negative", E396=3, "Neutral", E396&gt;=4, "Positive")</f>
        <v>Positive</v>
      </c>
      <c r="L396" s="62" t="str">
        <f>'F_ REVIEWS'!$G396&amp; "|" &amp; 'F_ REVIEWS'!$H396 &amp; "|" &amp; 'F_ REVIEWS'!$I396</f>
        <v>87.83.241.18|45452|0.903888888889924</v>
      </c>
    </row>
    <row r="397" spans="1:12" x14ac:dyDescent="0.2">
      <c r="A397" s="58">
        <v>20395</v>
      </c>
      <c r="B397" s="58" t="s">
        <v>252</v>
      </c>
      <c r="C397" s="59">
        <f>INT(DT!C397)</f>
        <v>42884</v>
      </c>
      <c r="D397" s="60">
        <f>DT!C397-INT(DT!C397)</f>
        <v>0.76978009259619284</v>
      </c>
      <c r="E397" s="58">
        <v>5</v>
      </c>
      <c r="F397" s="58" t="s">
        <v>656</v>
      </c>
      <c r="G397" s="58" t="s">
        <v>2245</v>
      </c>
      <c r="H397" s="59">
        <f>INT(DT!G397)</f>
        <v>42881</v>
      </c>
      <c r="I397" s="60">
        <f>DT!G397-INT(DT!G397)</f>
        <v>0.1733101851932588</v>
      </c>
      <c r="J397" s="61">
        <f t="shared" si="6"/>
        <v>0.625</v>
      </c>
      <c r="K397" s="58" t="str" cm="1">
        <f t="array" ref="K397">_xlfn.IFS(E397&lt;=2, "Negative", E397=3, "Neutral", E397&gt;=4, "Positive")</f>
        <v>Positive</v>
      </c>
      <c r="L397" s="62" t="str">
        <f>'F_ REVIEWS'!$G397&amp; "|" &amp; 'F_ REVIEWS'!$H397 &amp; "|" &amp; 'F_ REVIEWS'!$I397</f>
        <v>198.127.57.59|42881|0.173310185193259</v>
      </c>
    </row>
    <row r="398" spans="1:12" x14ac:dyDescent="0.2">
      <c r="A398" s="58">
        <v>20396</v>
      </c>
      <c r="B398" s="58" t="s">
        <v>252</v>
      </c>
      <c r="C398" s="59">
        <f>INT(DT!C398)</f>
        <v>44542</v>
      </c>
      <c r="D398" s="60">
        <f>DT!C398-INT(DT!C398)</f>
        <v>0.42732638888992369</v>
      </c>
      <c r="E398" s="58">
        <v>5</v>
      </c>
      <c r="F398" s="58" t="s">
        <v>765</v>
      </c>
      <c r="G398" s="58" t="s">
        <v>3618</v>
      </c>
      <c r="H398" s="59">
        <f>INT(DT!G398)</f>
        <v>44538</v>
      </c>
      <c r="I398" s="60">
        <f>DT!G398-INT(DT!G398)</f>
        <v>0.82488425925839692</v>
      </c>
      <c r="J398" s="61">
        <f t="shared" si="6"/>
        <v>0.38461538461538464</v>
      </c>
      <c r="K398" s="58" t="str" cm="1">
        <f t="array" ref="K398">_xlfn.IFS(E398&lt;=2, "Negative", E398=3, "Neutral", E398&gt;=4, "Positive")</f>
        <v>Positive</v>
      </c>
      <c r="L398" s="62" t="str">
        <f>'F_ REVIEWS'!$G398&amp; "|" &amp; 'F_ REVIEWS'!$H398 &amp; "|" &amp; 'F_ REVIEWS'!$I398</f>
        <v>60.1.147.231|44538|0.824884259258397</v>
      </c>
    </row>
    <row r="399" spans="1:12" x14ac:dyDescent="0.2">
      <c r="A399" s="58">
        <v>20397</v>
      </c>
      <c r="B399" s="58" t="s">
        <v>252</v>
      </c>
      <c r="C399" s="59">
        <f>INT(DT!C399)</f>
        <v>42901</v>
      </c>
      <c r="D399" s="60">
        <f>DT!C399-INT(DT!C399)</f>
        <v>0.19807870370277669</v>
      </c>
      <c r="E399" s="58">
        <v>1</v>
      </c>
      <c r="F399" s="58" t="s">
        <v>692</v>
      </c>
      <c r="G399" s="58" t="s">
        <v>1218</v>
      </c>
      <c r="H399" s="59">
        <f>INT(DT!G399)</f>
        <v>42896</v>
      </c>
      <c r="I399" s="60">
        <f>DT!G399-INT(DT!G399)</f>
        <v>0.61218750000261934</v>
      </c>
      <c r="J399" s="61">
        <f t="shared" si="6"/>
        <v>0.1</v>
      </c>
      <c r="K399" s="58" t="str" cm="1">
        <f t="array" ref="K399">_xlfn.IFS(E399&lt;=2, "Negative", E399=3, "Neutral", E399&gt;=4, "Positive")</f>
        <v>Negative</v>
      </c>
      <c r="L399" s="62" t="str">
        <f>'F_ REVIEWS'!$G399&amp; "|" &amp; 'F_ REVIEWS'!$H399 &amp; "|" &amp; 'F_ REVIEWS'!$I399</f>
        <v>120.79.45.100|42896|0.612187500002619</v>
      </c>
    </row>
    <row r="400" spans="1:12" x14ac:dyDescent="0.2">
      <c r="A400" s="58">
        <v>20398</v>
      </c>
      <c r="B400" s="58" t="s">
        <v>252</v>
      </c>
      <c r="C400" s="59">
        <f>INT(DT!C400)</f>
        <v>41953</v>
      </c>
      <c r="D400" s="60">
        <f>DT!C400-INT(DT!C400)</f>
        <v>0.41493055555474712</v>
      </c>
      <c r="E400" s="58">
        <v>4</v>
      </c>
      <c r="F400" s="58" t="s">
        <v>722</v>
      </c>
      <c r="G400" s="58" t="s">
        <v>3833</v>
      </c>
      <c r="H400" s="59">
        <f>INT(DT!G400)</f>
        <v>41949</v>
      </c>
      <c r="I400" s="60">
        <f>DT!G400-INT(DT!G400)</f>
        <v>0.74605324074218515</v>
      </c>
      <c r="J400" s="61">
        <f t="shared" si="6"/>
        <v>0.5</v>
      </c>
      <c r="K400" s="58" t="str" cm="1">
        <f t="array" ref="K400">_xlfn.IFS(E400&lt;=2, "Negative", E400=3, "Neutral", E400&gt;=4, "Positive")</f>
        <v>Positive</v>
      </c>
      <c r="L400" s="62" t="str">
        <f>'F_ REVIEWS'!$G400&amp; "|" &amp; 'F_ REVIEWS'!$H400 &amp; "|" &amp; 'F_ REVIEWS'!$I400</f>
        <v>75.16.15.196|41949|0.746053240742185</v>
      </c>
    </row>
    <row r="401" spans="1:12" x14ac:dyDescent="0.2">
      <c r="A401" s="58">
        <v>20399</v>
      </c>
      <c r="B401" s="58" t="s">
        <v>252</v>
      </c>
      <c r="C401" s="59">
        <f>INT(DT!C401)</f>
        <v>42883</v>
      </c>
      <c r="D401" s="60">
        <f>DT!C401-INT(DT!C401)</f>
        <v>0.82638888889778173</v>
      </c>
      <c r="E401" s="58">
        <v>1</v>
      </c>
      <c r="F401" s="58" t="s">
        <v>827</v>
      </c>
      <c r="G401" s="58" t="s">
        <v>2245</v>
      </c>
      <c r="H401" s="59">
        <f>INT(DT!G401)</f>
        <v>42881</v>
      </c>
      <c r="I401" s="60">
        <f>DT!G401-INT(DT!G401)</f>
        <v>0.1733101851932588</v>
      </c>
      <c r="J401" s="61">
        <f t="shared" si="6"/>
        <v>0.5</v>
      </c>
      <c r="K401" s="58" t="str" cm="1">
        <f t="array" ref="K401">_xlfn.IFS(E401&lt;=2, "Negative", E401=3, "Neutral", E401&gt;=4, "Positive")</f>
        <v>Negative</v>
      </c>
      <c r="L401" s="62" t="str">
        <f>'F_ REVIEWS'!$G401&amp; "|" &amp; 'F_ REVIEWS'!$H401 &amp; "|" &amp; 'F_ REVIEWS'!$I401</f>
        <v>198.127.57.59|42881|0.173310185193259</v>
      </c>
    </row>
    <row r="402" spans="1:12" x14ac:dyDescent="0.2">
      <c r="A402" s="58">
        <v>20400</v>
      </c>
      <c r="B402" s="58" t="s">
        <v>252</v>
      </c>
      <c r="C402" s="59">
        <f>INT(DT!C402)</f>
        <v>44542</v>
      </c>
      <c r="D402" s="60">
        <f>DT!C402-INT(DT!C402)</f>
        <v>0.27498842592467554</v>
      </c>
      <c r="E402" s="58">
        <v>2</v>
      </c>
      <c r="F402" s="58" t="s">
        <v>790</v>
      </c>
      <c r="G402" s="58" t="s">
        <v>3618</v>
      </c>
      <c r="H402" s="59">
        <f>INT(DT!G402)</f>
        <v>44538</v>
      </c>
      <c r="I402" s="60">
        <f>DT!G402-INT(DT!G402)</f>
        <v>0.82488425925839692</v>
      </c>
      <c r="J402" s="61">
        <f t="shared" si="6"/>
        <v>0.66666666666666663</v>
      </c>
      <c r="K402" s="58" t="str" cm="1">
        <f t="array" ref="K402">_xlfn.IFS(E402&lt;=2, "Negative", E402=3, "Neutral", E402&gt;=4, "Positive")</f>
        <v>Negative</v>
      </c>
      <c r="L402" s="62" t="str">
        <f>'F_ REVIEWS'!$G402&amp; "|" &amp; 'F_ REVIEWS'!$H402 &amp; "|" &amp; 'F_ REVIEWS'!$I402</f>
        <v>60.1.147.231|44538|0.824884259258397</v>
      </c>
    </row>
    <row r="403" spans="1:12" x14ac:dyDescent="0.2">
      <c r="A403" s="58">
        <v>20401</v>
      </c>
      <c r="B403" s="58" t="s">
        <v>252</v>
      </c>
      <c r="C403" s="59">
        <f>INT(DT!C403)</f>
        <v>42793</v>
      </c>
      <c r="D403" s="60">
        <f>DT!C403-INT(DT!C403)</f>
        <v>0.53695601852814434</v>
      </c>
      <c r="E403" s="58">
        <v>3</v>
      </c>
      <c r="F403" s="58" t="s">
        <v>618</v>
      </c>
      <c r="G403" s="58" t="s">
        <v>3357</v>
      </c>
      <c r="H403" s="59">
        <f>INT(DT!G403)</f>
        <v>42789</v>
      </c>
      <c r="I403" s="60">
        <f>DT!G403-INT(DT!G403)</f>
        <v>0.82951388889341615</v>
      </c>
      <c r="J403" s="61">
        <f t="shared" si="6"/>
        <v>0.25</v>
      </c>
      <c r="K403" s="58" t="str" cm="1">
        <f t="array" ref="K403">_xlfn.IFS(E403&lt;=2, "Negative", E403=3, "Neutral", E403&gt;=4, "Positive")</f>
        <v>Neutral</v>
      </c>
      <c r="L403" s="62" t="str">
        <f>'F_ REVIEWS'!$G403&amp; "|" &amp; 'F_ REVIEWS'!$H403 &amp; "|" &amp; 'F_ REVIEWS'!$I403</f>
        <v>41.243.225.127|42789|0.829513888893416</v>
      </c>
    </row>
    <row r="404" spans="1:12" x14ac:dyDescent="0.2">
      <c r="A404" s="58">
        <v>20402</v>
      </c>
      <c r="B404" s="58" t="s">
        <v>175</v>
      </c>
      <c r="C404" s="59">
        <f>INT(DT!C404)</f>
        <v>45332</v>
      </c>
      <c r="D404" s="60">
        <f>DT!C404-INT(DT!C404)</f>
        <v>0.93991898148669861</v>
      </c>
      <c r="E404" s="58">
        <v>1</v>
      </c>
      <c r="F404" s="58" t="s">
        <v>688</v>
      </c>
      <c r="G404" s="58" t="s">
        <v>2838</v>
      </c>
      <c r="H404" s="59">
        <f>INT(DT!G404)</f>
        <v>45329</v>
      </c>
      <c r="I404" s="60">
        <f>DT!G404-INT(DT!G404)</f>
        <v>0.39493055555794854</v>
      </c>
      <c r="J404" s="61">
        <f t="shared" si="6"/>
        <v>0.1111111111111111</v>
      </c>
      <c r="K404" s="58" t="str" cm="1">
        <f t="array" ref="K404">_xlfn.IFS(E404&lt;=2, "Negative", E404=3, "Neutral", E404&gt;=4, "Positive")</f>
        <v>Negative</v>
      </c>
      <c r="L404" s="62" t="str">
        <f>'F_ REVIEWS'!$G404&amp; "|" &amp; 'F_ REVIEWS'!$H404 &amp; "|" &amp; 'F_ REVIEWS'!$I404</f>
        <v>239.127.200.238|45329|0.394930555557949</v>
      </c>
    </row>
    <row r="405" spans="1:12" x14ac:dyDescent="0.2">
      <c r="A405" s="58">
        <v>20403</v>
      </c>
      <c r="B405" s="58" t="s">
        <v>175</v>
      </c>
      <c r="C405" s="59">
        <f>INT(DT!C405)</f>
        <v>45122</v>
      </c>
      <c r="D405" s="60">
        <f>DT!C405-INT(DT!C405)</f>
        <v>0.55392361111444188</v>
      </c>
      <c r="E405" s="58">
        <v>4</v>
      </c>
      <c r="F405" s="58" t="s">
        <v>801</v>
      </c>
      <c r="G405" s="58" t="s">
        <v>2355</v>
      </c>
      <c r="H405" s="59">
        <f>INT(DT!G405)</f>
        <v>45118</v>
      </c>
      <c r="I405" s="60">
        <f>DT!G405-INT(DT!G405)</f>
        <v>0.84214120371325407</v>
      </c>
      <c r="J405" s="61">
        <f t="shared" si="6"/>
        <v>2</v>
      </c>
      <c r="K405" s="58" t="str" cm="1">
        <f t="array" ref="K405">_xlfn.IFS(E405&lt;=2, "Negative", E405=3, "Neutral", E405&gt;=4, "Positive")</f>
        <v>Positive</v>
      </c>
      <c r="L405" s="62" t="str">
        <f>'F_ REVIEWS'!$G405&amp; "|" &amp; 'F_ REVIEWS'!$H405 &amp; "|" &amp; 'F_ REVIEWS'!$I405</f>
        <v>205.118.47.108|45118|0.842141203713254</v>
      </c>
    </row>
    <row r="406" spans="1:12" x14ac:dyDescent="0.2">
      <c r="A406" s="58">
        <v>20404</v>
      </c>
      <c r="B406" s="58" t="s">
        <v>175</v>
      </c>
      <c r="C406" s="59">
        <f>INT(DT!C406)</f>
        <v>45122</v>
      </c>
      <c r="D406" s="60">
        <f>DT!C406-INT(DT!C406)</f>
        <v>0.33853009260201361</v>
      </c>
      <c r="E406" s="58">
        <v>1</v>
      </c>
      <c r="F406" s="58" t="s">
        <v>843</v>
      </c>
      <c r="G406" s="58" t="s">
        <v>2355</v>
      </c>
      <c r="H406" s="59">
        <f>INT(DT!G406)</f>
        <v>45118</v>
      </c>
      <c r="I406" s="60">
        <f>DT!G406-INT(DT!G406)</f>
        <v>0.84214120371325407</v>
      </c>
      <c r="J406" s="61">
        <f t="shared" si="6"/>
        <v>1</v>
      </c>
      <c r="K406" s="58" t="str" cm="1">
        <f t="array" ref="K406">_xlfn.IFS(E406&lt;=2, "Negative", E406=3, "Neutral", E406&gt;=4, "Positive")</f>
        <v>Negative</v>
      </c>
      <c r="L406" s="62" t="str">
        <f>'F_ REVIEWS'!$G406&amp; "|" &amp; 'F_ REVIEWS'!$H406 &amp; "|" &amp; 'F_ REVIEWS'!$I406</f>
        <v>205.118.47.108|45118|0.842141203713254</v>
      </c>
    </row>
    <row r="407" spans="1:12" x14ac:dyDescent="0.2">
      <c r="A407" s="58">
        <v>20405</v>
      </c>
      <c r="B407" s="58" t="s">
        <v>175</v>
      </c>
      <c r="C407" s="59">
        <f>INT(DT!C407)</f>
        <v>45079</v>
      </c>
      <c r="D407" s="60">
        <f>DT!C407-INT(DT!C407)</f>
        <v>0.62508101852290565</v>
      </c>
      <c r="E407" s="58">
        <v>2</v>
      </c>
      <c r="F407" s="58" t="s">
        <v>669</v>
      </c>
      <c r="G407" s="58" t="s">
        <v>2150</v>
      </c>
      <c r="H407" s="59">
        <f>INT(DT!G407)</f>
        <v>45076</v>
      </c>
      <c r="I407" s="60">
        <f>DT!G407-INT(DT!G407)</f>
        <v>0.10747685185197042</v>
      </c>
      <c r="J407" s="61">
        <f t="shared" si="6"/>
        <v>0.18181818181818182</v>
      </c>
      <c r="K407" s="58" t="str" cm="1">
        <f t="array" ref="K407">_xlfn.IFS(E407&lt;=2, "Negative", E407=3, "Neutral", E407&gt;=4, "Positive")</f>
        <v>Negative</v>
      </c>
      <c r="L407" s="62" t="str">
        <f>'F_ REVIEWS'!$G407&amp; "|" &amp; 'F_ REVIEWS'!$H407 &amp; "|" &amp; 'F_ REVIEWS'!$I407</f>
        <v>191.204.241.5|45076|0.10747685185197</v>
      </c>
    </row>
    <row r="408" spans="1:12" x14ac:dyDescent="0.2">
      <c r="A408" s="58">
        <v>20406</v>
      </c>
      <c r="B408" s="58" t="s">
        <v>175</v>
      </c>
      <c r="C408" s="59">
        <f>INT(DT!C408)</f>
        <v>45559</v>
      </c>
      <c r="D408" s="60">
        <f>DT!C408-INT(DT!C408)</f>
        <v>0.57133101851650281</v>
      </c>
      <c r="E408" s="58">
        <v>2</v>
      </c>
      <c r="F408" s="58" t="s">
        <v>902</v>
      </c>
      <c r="G408" s="58" t="s">
        <v>3016</v>
      </c>
      <c r="H408" s="59">
        <f>INT(DT!G408)</f>
        <v>45557</v>
      </c>
      <c r="I408" s="60">
        <f>DT!G408-INT(DT!G408)</f>
        <v>0.10350694444787223</v>
      </c>
      <c r="J408" s="61">
        <f t="shared" si="6"/>
        <v>0.66666666666666663</v>
      </c>
      <c r="K408" s="58" t="str" cm="1">
        <f t="array" ref="K408">_xlfn.IFS(E408&lt;=2, "Negative", E408=3, "Neutral", E408&gt;=4, "Positive")</f>
        <v>Negative</v>
      </c>
      <c r="L408" s="62" t="str">
        <f>'F_ REVIEWS'!$G408&amp; "|" &amp; 'F_ REVIEWS'!$H408 &amp; "|" &amp; 'F_ REVIEWS'!$I408</f>
        <v>25.60.86.49|45557|0.103506944447872</v>
      </c>
    </row>
    <row r="409" spans="1:12" x14ac:dyDescent="0.2">
      <c r="A409" s="58">
        <v>20407</v>
      </c>
      <c r="B409" s="58" t="s">
        <v>175</v>
      </c>
      <c r="C409" s="59">
        <f>INT(DT!C409)</f>
        <v>45560</v>
      </c>
      <c r="D409" s="60">
        <f>DT!C409-INT(DT!C409)</f>
        <v>0.68827546296233777</v>
      </c>
      <c r="E409" s="58">
        <v>4</v>
      </c>
      <c r="F409" s="58" t="s">
        <v>770</v>
      </c>
      <c r="G409" s="58" t="s">
        <v>3016</v>
      </c>
      <c r="H409" s="59">
        <f>INT(DT!G409)</f>
        <v>45557</v>
      </c>
      <c r="I409" s="60">
        <f>DT!G409-INT(DT!G409)</f>
        <v>0.10350694444787223</v>
      </c>
      <c r="J409" s="61">
        <f t="shared" si="6"/>
        <v>0.26666666666666666</v>
      </c>
      <c r="K409" s="58" t="str" cm="1">
        <f t="array" ref="K409">_xlfn.IFS(E409&lt;=2, "Negative", E409=3, "Neutral", E409&gt;=4, "Positive")</f>
        <v>Positive</v>
      </c>
      <c r="L409" s="62" t="str">
        <f>'F_ REVIEWS'!$G409&amp; "|" &amp; 'F_ REVIEWS'!$H409 &amp; "|" &amp; 'F_ REVIEWS'!$I409</f>
        <v>25.60.86.49|45557|0.103506944447872</v>
      </c>
    </row>
    <row r="410" spans="1:12" x14ac:dyDescent="0.2">
      <c r="A410" s="58">
        <v>20408</v>
      </c>
      <c r="B410" s="58" t="s">
        <v>175</v>
      </c>
      <c r="C410" s="59">
        <f>INT(DT!C410)</f>
        <v>45089</v>
      </c>
      <c r="D410" s="60">
        <f>DT!C410-INT(DT!C410)</f>
        <v>0.35505787037254777</v>
      </c>
      <c r="E410" s="58">
        <v>3</v>
      </c>
      <c r="F410" s="58" t="s">
        <v>897</v>
      </c>
      <c r="G410" s="58" t="s">
        <v>4201</v>
      </c>
      <c r="H410" s="59">
        <f>INT(DT!G410)</f>
        <v>45085</v>
      </c>
      <c r="I410" s="60">
        <f>DT!G410-INT(DT!G410)</f>
        <v>0.66465277777751908</v>
      </c>
      <c r="J410" s="61">
        <f t="shared" si="6"/>
        <v>1.5</v>
      </c>
      <c r="K410" s="58" t="str" cm="1">
        <f t="array" ref="K410">_xlfn.IFS(E410&lt;=2, "Negative", E410=3, "Neutral", E410&gt;=4, "Positive")</f>
        <v>Neutral</v>
      </c>
      <c r="L410" s="62" t="str">
        <f>'F_ REVIEWS'!$G410&amp; "|" &amp; 'F_ REVIEWS'!$H410 &amp; "|" &amp; 'F_ REVIEWS'!$I410</f>
        <v>99.254.182.207|45085|0.664652777777519</v>
      </c>
    </row>
    <row r="411" spans="1:12" x14ac:dyDescent="0.2">
      <c r="A411" s="58">
        <v>20409</v>
      </c>
      <c r="B411" s="58" t="s">
        <v>175</v>
      </c>
      <c r="C411" s="59">
        <f>INT(DT!C411)</f>
        <v>45332</v>
      </c>
      <c r="D411" s="60">
        <f>DT!C411-INT(DT!C411)</f>
        <v>0.86369212963472819</v>
      </c>
      <c r="E411" s="58">
        <v>5</v>
      </c>
      <c r="F411" s="58" t="s">
        <v>706</v>
      </c>
      <c r="G411" s="58" t="s">
        <v>2838</v>
      </c>
      <c r="H411" s="59">
        <f>INT(DT!G411)</f>
        <v>45329</v>
      </c>
      <c r="I411" s="60">
        <f>DT!G411-INT(DT!G411)</f>
        <v>0.39493055555794854</v>
      </c>
      <c r="J411" s="61">
        <f t="shared" si="6"/>
        <v>1</v>
      </c>
      <c r="K411" s="58" t="str" cm="1">
        <f t="array" ref="K411">_xlfn.IFS(E411&lt;=2, "Negative", E411=3, "Neutral", E411&gt;=4, "Positive")</f>
        <v>Positive</v>
      </c>
      <c r="L411" s="62" t="str">
        <f>'F_ REVIEWS'!$G411&amp; "|" &amp; 'F_ REVIEWS'!$H411 &amp; "|" &amp; 'F_ REVIEWS'!$I411</f>
        <v>239.127.200.238|45329|0.394930555557949</v>
      </c>
    </row>
    <row r="412" spans="1:12" x14ac:dyDescent="0.2">
      <c r="A412" s="58">
        <v>20410</v>
      </c>
      <c r="B412" s="58" t="s">
        <v>175</v>
      </c>
      <c r="C412" s="59">
        <f>INT(DT!C412)</f>
        <v>45089</v>
      </c>
      <c r="D412" s="60">
        <f>DT!C412-INT(DT!C412)</f>
        <v>0.29512731481372612</v>
      </c>
      <c r="E412" s="58">
        <v>3</v>
      </c>
      <c r="F412" s="58" t="s">
        <v>567</v>
      </c>
      <c r="G412" s="58" t="s">
        <v>4201</v>
      </c>
      <c r="H412" s="59">
        <f>INT(DT!G412)</f>
        <v>45085</v>
      </c>
      <c r="I412" s="60">
        <f>DT!G412-INT(DT!G412)</f>
        <v>0.66465277777751908</v>
      </c>
      <c r="J412" s="61">
        <f t="shared" si="6"/>
        <v>1.5</v>
      </c>
      <c r="K412" s="58" t="str" cm="1">
        <f t="array" ref="K412">_xlfn.IFS(E412&lt;=2, "Negative", E412=3, "Neutral", E412&gt;=4, "Positive")</f>
        <v>Neutral</v>
      </c>
      <c r="L412" s="62" t="str">
        <f>'F_ REVIEWS'!$G412&amp; "|" &amp; 'F_ REVIEWS'!$H412 &amp; "|" &amp; 'F_ REVIEWS'!$I412</f>
        <v>99.254.182.207|45085|0.664652777777519</v>
      </c>
    </row>
    <row r="413" spans="1:12" x14ac:dyDescent="0.2">
      <c r="A413" s="58">
        <v>20411</v>
      </c>
      <c r="B413" s="58" t="s">
        <v>439</v>
      </c>
      <c r="C413" s="59">
        <f>INT(DT!C413)</f>
        <v>44005</v>
      </c>
      <c r="D413" s="60">
        <f>DT!C413-INT(DT!C413)</f>
        <v>0.617222222223063</v>
      </c>
      <c r="E413" s="58">
        <v>2</v>
      </c>
      <c r="F413" s="58" t="s">
        <v>892</v>
      </c>
      <c r="G413" s="58" t="s">
        <v>2269</v>
      </c>
      <c r="H413" s="59">
        <f>INT(DT!G413)</f>
        <v>44000</v>
      </c>
      <c r="I413" s="60">
        <f>DT!G413-INT(DT!G413)</f>
        <v>0.16233796296000946</v>
      </c>
      <c r="J413" s="61">
        <f t="shared" si="6"/>
        <v>0.5</v>
      </c>
      <c r="K413" s="58" t="str" cm="1">
        <f t="array" ref="K413">_xlfn.IFS(E413&lt;=2, "Negative", E413=3, "Neutral", E413&gt;=4, "Positive")</f>
        <v>Negative</v>
      </c>
      <c r="L413" s="62" t="str">
        <f>'F_ REVIEWS'!$G413&amp; "|" &amp; 'F_ REVIEWS'!$H413 &amp; "|" &amp; 'F_ REVIEWS'!$I413</f>
        <v>199.40.7.52|44000|0.162337962960009</v>
      </c>
    </row>
    <row r="414" spans="1:12" x14ac:dyDescent="0.2">
      <c r="A414" s="58">
        <v>20412</v>
      </c>
      <c r="B414" s="58" t="s">
        <v>439</v>
      </c>
      <c r="C414" s="59">
        <f>INT(DT!C414)</f>
        <v>45494</v>
      </c>
      <c r="D414" s="60">
        <f>DT!C414-INT(DT!C414)</f>
        <v>0.36129629629431292</v>
      </c>
      <c r="E414" s="58">
        <v>4</v>
      </c>
      <c r="F414" s="58" t="s">
        <v>686</v>
      </c>
      <c r="G414" s="58" t="s">
        <v>1229</v>
      </c>
      <c r="H414" s="59">
        <f>INT(DT!G414)</f>
        <v>45490</v>
      </c>
      <c r="I414" s="60">
        <f>DT!G414-INT(DT!G414)</f>
        <v>0.66906249999738066</v>
      </c>
      <c r="J414" s="61">
        <f t="shared" si="6"/>
        <v>0.5714285714285714</v>
      </c>
      <c r="K414" s="58" t="str" cm="1">
        <f t="array" ref="K414">_xlfn.IFS(E414&lt;=2, "Negative", E414=3, "Neutral", E414&gt;=4, "Positive")</f>
        <v>Positive</v>
      </c>
      <c r="L414" s="62" t="str">
        <f>'F_ REVIEWS'!$G414&amp; "|" &amp; 'F_ REVIEWS'!$H414 &amp; "|" &amp; 'F_ REVIEWS'!$I414</f>
        <v>122.126.168.77|45490|0.669062499997381</v>
      </c>
    </row>
    <row r="415" spans="1:12" x14ac:dyDescent="0.2">
      <c r="A415" s="58">
        <v>20413</v>
      </c>
      <c r="B415" s="58" t="s">
        <v>439</v>
      </c>
      <c r="C415" s="59">
        <f>INT(DT!C415)</f>
        <v>44003</v>
      </c>
      <c r="D415" s="60">
        <f>DT!C415-INT(DT!C415)</f>
        <v>0.5715162037013215</v>
      </c>
      <c r="E415" s="58">
        <v>2</v>
      </c>
      <c r="F415" s="58" t="s">
        <v>669</v>
      </c>
      <c r="G415" s="58" t="s">
        <v>2269</v>
      </c>
      <c r="H415" s="59">
        <f>INT(DT!G415)</f>
        <v>44000</v>
      </c>
      <c r="I415" s="60">
        <f>DT!G415-INT(DT!G415)</f>
        <v>0.16233796296000946</v>
      </c>
      <c r="J415" s="61">
        <f t="shared" si="6"/>
        <v>0.18181818181818182</v>
      </c>
      <c r="K415" s="58" t="str" cm="1">
        <f t="array" ref="K415">_xlfn.IFS(E415&lt;=2, "Negative", E415=3, "Neutral", E415&gt;=4, "Positive")</f>
        <v>Negative</v>
      </c>
      <c r="L415" s="62" t="str">
        <f>'F_ REVIEWS'!$G415&amp; "|" &amp; 'F_ REVIEWS'!$H415 &amp; "|" &amp; 'F_ REVIEWS'!$I415</f>
        <v>199.40.7.52|44000|0.162337962960009</v>
      </c>
    </row>
    <row r="416" spans="1:12" x14ac:dyDescent="0.2">
      <c r="A416" s="58">
        <v>20414</v>
      </c>
      <c r="B416" s="58" t="s">
        <v>439</v>
      </c>
      <c r="C416" s="59">
        <f>INT(DT!C416)</f>
        <v>43504</v>
      </c>
      <c r="D416" s="60">
        <f>DT!C416-INT(DT!C416)</f>
        <v>0.85050925926771015</v>
      </c>
      <c r="E416" s="58">
        <v>1</v>
      </c>
      <c r="F416" s="58" t="s">
        <v>615</v>
      </c>
      <c r="G416" s="58" t="s">
        <v>1593</v>
      </c>
      <c r="H416" s="59">
        <f>INT(DT!G416)</f>
        <v>43500</v>
      </c>
      <c r="I416" s="60">
        <f>DT!G416-INT(DT!G416)</f>
        <v>0.279016203712672</v>
      </c>
      <c r="J416" s="61">
        <f t="shared" si="6"/>
        <v>7.1428571428571425E-2</v>
      </c>
      <c r="K416" s="58" t="str" cm="1">
        <f t="array" ref="K416">_xlfn.IFS(E416&lt;=2, "Negative", E416=3, "Neutral", E416&gt;=4, "Positive")</f>
        <v>Negative</v>
      </c>
      <c r="L416" s="62" t="str">
        <f>'F_ REVIEWS'!$G416&amp; "|" &amp; 'F_ REVIEWS'!$H416 &amp; "|" &amp; 'F_ REVIEWS'!$I416</f>
        <v>148.213.39.236|43500|0.279016203712672</v>
      </c>
    </row>
    <row r="417" spans="1:12" x14ac:dyDescent="0.2">
      <c r="A417" s="58">
        <v>20415</v>
      </c>
      <c r="B417" s="58" t="s">
        <v>439</v>
      </c>
      <c r="C417" s="59">
        <f>INT(DT!C417)</f>
        <v>44005</v>
      </c>
      <c r="D417" s="60">
        <f>DT!C417-INT(DT!C417)</f>
        <v>0.75825231481576338</v>
      </c>
      <c r="E417" s="58">
        <v>1</v>
      </c>
      <c r="F417" s="58" t="s">
        <v>623</v>
      </c>
      <c r="G417" s="58" t="s">
        <v>2269</v>
      </c>
      <c r="H417" s="59">
        <f>INT(DT!G417)</f>
        <v>44000</v>
      </c>
      <c r="I417" s="60">
        <f>DT!G417-INT(DT!G417)</f>
        <v>0.16233796296000946</v>
      </c>
      <c r="J417" s="61">
        <f t="shared" si="6"/>
        <v>1</v>
      </c>
      <c r="K417" s="58" t="str" cm="1">
        <f t="array" ref="K417">_xlfn.IFS(E417&lt;=2, "Negative", E417=3, "Neutral", E417&gt;=4, "Positive")</f>
        <v>Negative</v>
      </c>
      <c r="L417" s="62" t="str">
        <f>'F_ REVIEWS'!$G417&amp; "|" &amp; 'F_ REVIEWS'!$H417 &amp; "|" &amp; 'F_ REVIEWS'!$I417</f>
        <v>199.40.7.52|44000|0.162337962960009</v>
      </c>
    </row>
    <row r="418" spans="1:12" x14ac:dyDescent="0.2">
      <c r="A418" s="58">
        <v>20416</v>
      </c>
      <c r="B418" s="58" t="s">
        <v>439</v>
      </c>
      <c r="C418" s="59">
        <f>INT(DT!C418)</f>
        <v>43599</v>
      </c>
      <c r="D418" s="60">
        <f>DT!C418-INT(DT!C418)</f>
        <v>0.29685185185371665</v>
      </c>
      <c r="E418" s="58">
        <v>4</v>
      </c>
      <c r="F418" s="58" t="s">
        <v>566</v>
      </c>
      <c r="G418" s="58" t="s">
        <v>1289</v>
      </c>
      <c r="H418" s="59">
        <f>INT(DT!G418)</f>
        <v>43593</v>
      </c>
      <c r="I418" s="60">
        <f>DT!G418-INT(DT!G418)</f>
        <v>0.68949074074043892</v>
      </c>
      <c r="J418" s="61">
        <f t="shared" si="6"/>
        <v>1</v>
      </c>
      <c r="K418" s="58" t="str" cm="1">
        <f t="array" ref="K418">_xlfn.IFS(E418&lt;=2, "Negative", E418=3, "Neutral", E418&gt;=4, "Positive")</f>
        <v>Positive</v>
      </c>
      <c r="L418" s="62" t="str">
        <f>'F_ REVIEWS'!$G418&amp; "|" &amp; 'F_ REVIEWS'!$H418 &amp; "|" &amp; 'F_ REVIEWS'!$I418</f>
        <v>126.143.109.221|43593|0.689490740740439</v>
      </c>
    </row>
    <row r="419" spans="1:12" x14ac:dyDescent="0.2">
      <c r="A419" s="58">
        <v>20417</v>
      </c>
      <c r="B419" s="58" t="s">
        <v>439</v>
      </c>
      <c r="C419" s="59">
        <f>INT(DT!C419)</f>
        <v>45357</v>
      </c>
      <c r="D419" s="60">
        <f>DT!C419-INT(DT!C419)</f>
        <v>0.39628472222102573</v>
      </c>
      <c r="E419" s="58">
        <v>4</v>
      </c>
      <c r="F419" s="58" t="s">
        <v>610</v>
      </c>
      <c r="G419" s="58" t="s">
        <v>1249</v>
      </c>
      <c r="H419" s="59">
        <f>INT(DT!G419)</f>
        <v>45353</v>
      </c>
      <c r="I419" s="60">
        <f>DT!G419-INT(DT!G419)</f>
        <v>0.95584490741021</v>
      </c>
      <c r="J419" s="61">
        <f t="shared" si="6"/>
        <v>0.66666666666666663</v>
      </c>
      <c r="K419" s="58" t="str" cm="1">
        <f t="array" ref="K419">_xlfn.IFS(E419&lt;=2, "Negative", E419=3, "Neutral", E419&gt;=4, "Positive")</f>
        <v>Positive</v>
      </c>
      <c r="L419" s="62" t="str">
        <f>'F_ REVIEWS'!$G419&amp; "|" &amp; 'F_ REVIEWS'!$H419 &amp; "|" &amp; 'F_ REVIEWS'!$I419</f>
        <v>123.138.101.146|45353|0.95584490741021</v>
      </c>
    </row>
    <row r="420" spans="1:12" x14ac:dyDescent="0.2">
      <c r="A420" s="58">
        <v>20418</v>
      </c>
      <c r="B420" s="58" t="s">
        <v>327</v>
      </c>
      <c r="C420" s="59">
        <f>INT(DT!C420)</f>
        <v>44259</v>
      </c>
      <c r="D420" s="60">
        <f>DT!C420-INT(DT!C420)</f>
        <v>0.53608796296612127</v>
      </c>
      <c r="E420" s="58">
        <v>1</v>
      </c>
      <c r="F420" s="58" t="s">
        <v>883</v>
      </c>
      <c r="G420" s="58" t="s">
        <v>2778</v>
      </c>
      <c r="H420" s="59">
        <f>INT(DT!G420)</f>
        <v>44256</v>
      </c>
      <c r="I420" s="60">
        <f>DT!G420-INT(DT!G420)</f>
        <v>0.90437499999825377</v>
      </c>
      <c r="J420" s="61">
        <f t="shared" si="6"/>
        <v>1</v>
      </c>
      <c r="K420" s="58" t="str" cm="1">
        <f t="array" ref="K420">_xlfn.IFS(E420&lt;=2, "Negative", E420=3, "Neutral", E420&gt;=4, "Positive")</f>
        <v>Negative</v>
      </c>
      <c r="L420" s="62" t="str">
        <f>'F_ REVIEWS'!$G420&amp; "|" &amp; 'F_ REVIEWS'!$H420 &amp; "|" &amp; 'F_ REVIEWS'!$I420</f>
        <v>234.251.8.233|44256|0.904374999998254</v>
      </c>
    </row>
    <row r="421" spans="1:12" x14ac:dyDescent="0.2">
      <c r="A421" s="58">
        <v>20419</v>
      </c>
      <c r="B421" s="58" t="s">
        <v>327</v>
      </c>
      <c r="C421" s="59">
        <f>INT(DT!C421)</f>
        <v>44649</v>
      </c>
      <c r="D421" s="60">
        <f>DT!C421-INT(DT!C421)</f>
        <v>0.49415509259415558</v>
      </c>
      <c r="E421" s="58">
        <v>2</v>
      </c>
      <c r="F421" s="58" t="s">
        <v>874</v>
      </c>
      <c r="G421" s="58" t="s">
        <v>2975</v>
      </c>
      <c r="H421" s="59">
        <f>INT(DT!G421)</f>
        <v>44645</v>
      </c>
      <c r="I421" s="60">
        <f>DT!G421-INT(DT!G421)</f>
        <v>6.6840277781011537E-2</v>
      </c>
      <c r="J421" s="61">
        <f t="shared" si="6"/>
        <v>0.66666666666666663</v>
      </c>
      <c r="K421" s="58" t="str" cm="1">
        <f t="array" ref="K421">_xlfn.IFS(E421&lt;=2, "Negative", E421=3, "Neutral", E421&gt;=4, "Positive")</f>
        <v>Negative</v>
      </c>
      <c r="L421" s="62" t="str">
        <f>'F_ REVIEWS'!$G421&amp; "|" &amp; 'F_ REVIEWS'!$H421 &amp; "|" &amp; 'F_ REVIEWS'!$I421</f>
        <v>247.247.233.191|44645|0.0668402777810115</v>
      </c>
    </row>
    <row r="422" spans="1:12" x14ac:dyDescent="0.2">
      <c r="A422" s="58">
        <v>20420</v>
      </c>
      <c r="B422" s="58" t="s">
        <v>327</v>
      </c>
      <c r="C422" s="59">
        <f>INT(DT!C422)</f>
        <v>45375</v>
      </c>
      <c r="D422" s="60">
        <f>DT!C422-INT(DT!C422)</f>
        <v>3.2291666575474665E-3</v>
      </c>
      <c r="E422" s="58">
        <v>4</v>
      </c>
      <c r="F422" s="58" t="s">
        <v>647</v>
      </c>
      <c r="G422" s="58" t="s">
        <v>1038</v>
      </c>
      <c r="H422" s="59">
        <f>INT(DT!G422)</f>
        <v>45372</v>
      </c>
      <c r="I422" s="60">
        <f>DT!G422-INT(DT!G422)</f>
        <v>0.4437731481375522</v>
      </c>
      <c r="J422" s="61">
        <f t="shared" si="6"/>
        <v>0.36363636363636365</v>
      </c>
      <c r="K422" s="58" t="str" cm="1">
        <f t="array" ref="K422">_xlfn.IFS(E422&lt;=2, "Negative", E422=3, "Neutral", E422&gt;=4, "Positive")</f>
        <v>Positive</v>
      </c>
      <c r="L422" s="62" t="str">
        <f>'F_ REVIEWS'!$G422&amp; "|" &amp; 'F_ REVIEWS'!$H422 &amp; "|" &amp; 'F_ REVIEWS'!$I422</f>
        <v>108.147.79.20|45372|0.443773148137552</v>
      </c>
    </row>
    <row r="423" spans="1:12" x14ac:dyDescent="0.2">
      <c r="A423" s="58">
        <v>20421</v>
      </c>
      <c r="B423" s="58" t="s">
        <v>327</v>
      </c>
      <c r="C423" s="59">
        <f>INT(DT!C423)</f>
        <v>43473</v>
      </c>
      <c r="D423" s="60">
        <f>DT!C423-INT(DT!C423)</f>
        <v>3.8379629630071577E-2</v>
      </c>
      <c r="E423" s="58">
        <v>5</v>
      </c>
      <c r="F423" s="58" t="s">
        <v>773</v>
      </c>
      <c r="G423" s="58" t="s">
        <v>4046</v>
      </c>
      <c r="H423" s="59">
        <f>INT(DT!G423)</f>
        <v>43467</v>
      </c>
      <c r="I423" s="60">
        <f>DT!G423-INT(DT!G423)</f>
        <v>0.5116319444423425</v>
      </c>
      <c r="J423" s="61">
        <f t="shared" si="6"/>
        <v>0.45454545454545453</v>
      </c>
      <c r="K423" s="58" t="str" cm="1">
        <f t="array" ref="K423">_xlfn.IFS(E423&lt;=2, "Negative", E423=3, "Neutral", E423&gt;=4, "Positive")</f>
        <v>Positive</v>
      </c>
      <c r="L423" s="62" t="str">
        <f>'F_ REVIEWS'!$G423&amp; "|" &amp; 'F_ REVIEWS'!$H423 &amp; "|" &amp; 'F_ REVIEWS'!$I423</f>
        <v>89.3.77.230|43467|0.511631944442343</v>
      </c>
    </row>
    <row r="424" spans="1:12" x14ac:dyDescent="0.2">
      <c r="A424" s="58">
        <v>20422</v>
      </c>
      <c r="B424" s="58" t="s">
        <v>327</v>
      </c>
      <c r="C424" s="59">
        <f>INT(DT!C424)</f>
        <v>44260</v>
      </c>
      <c r="D424" s="60">
        <f>DT!C424-INT(DT!C424)</f>
        <v>0.67195601851562969</v>
      </c>
      <c r="E424" s="58">
        <v>1</v>
      </c>
      <c r="F424" s="58" t="s">
        <v>597</v>
      </c>
      <c r="G424" s="58" t="s">
        <v>2778</v>
      </c>
      <c r="H424" s="59">
        <f>INT(DT!G424)</f>
        <v>44256</v>
      </c>
      <c r="I424" s="60">
        <f>DT!G424-INT(DT!G424)</f>
        <v>0.90437499999825377</v>
      </c>
      <c r="J424" s="61">
        <f t="shared" si="6"/>
        <v>0.14285714285714285</v>
      </c>
      <c r="K424" s="58" t="str" cm="1">
        <f t="array" ref="K424">_xlfn.IFS(E424&lt;=2, "Negative", E424=3, "Neutral", E424&gt;=4, "Positive")</f>
        <v>Negative</v>
      </c>
      <c r="L424" s="62" t="str">
        <f>'F_ REVIEWS'!$G424&amp; "|" &amp; 'F_ REVIEWS'!$H424 &amp; "|" &amp; 'F_ REVIEWS'!$I424</f>
        <v>234.251.8.233|44256|0.904374999998254</v>
      </c>
    </row>
    <row r="425" spans="1:12" x14ac:dyDescent="0.2">
      <c r="A425" s="58">
        <v>20423</v>
      </c>
      <c r="B425" s="58" t="s">
        <v>327</v>
      </c>
      <c r="C425" s="59">
        <f>INT(DT!C425)</f>
        <v>44139</v>
      </c>
      <c r="D425" s="60">
        <f>DT!C425-INT(DT!C425)</f>
        <v>0.62718750000203727</v>
      </c>
      <c r="E425" s="58">
        <v>3</v>
      </c>
      <c r="F425" s="58" t="s">
        <v>596</v>
      </c>
      <c r="G425" s="58" t="s">
        <v>2746</v>
      </c>
      <c r="H425" s="59">
        <f>INT(DT!G425)</f>
        <v>44134</v>
      </c>
      <c r="I425" s="60">
        <f>DT!G425-INT(DT!G425)</f>
        <v>7.0324074076779652E-2</v>
      </c>
      <c r="J425" s="61">
        <f t="shared" si="6"/>
        <v>0.42857142857142855</v>
      </c>
      <c r="K425" s="58" t="str" cm="1">
        <f t="array" ref="K425">_xlfn.IFS(E425&lt;=2, "Negative", E425=3, "Neutral", E425&gt;=4, "Positive")</f>
        <v>Neutral</v>
      </c>
      <c r="L425" s="62" t="str">
        <f>'F_ REVIEWS'!$G425&amp; "|" &amp; 'F_ REVIEWS'!$H425 &amp; "|" &amp; 'F_ REVIEWS'!$I425</f>
        <v>232.197.86.93|44134|0.0703240740767797</v>
      </c>
    </row>
    <row r="426" spans="1:12" x14ac:dyDescent="0.2">
      <c r="A426" s="58">
        <v>20424</v>
      </c>
      <c r="B426" s="58" t="s">
        <v>327</v>
      </c>
      <c r="C426" s="59">
        <f>INT(DT!C426)</f>
        <v>42064</v>
      </c>
      <c r="D426" s="60">
        <f>DT!C426-INT(DT!C426)</f>
        <v>0.1832986111039645</v>
      </c>
      <c r="E426" s="58">
        <v>1</v>
      </c>
      <c r="F426" s="58" t="s">
        <v>617</v>
      </c>
      <c r="G426" s="58" t="s">
        <v>2717</v>
      </c>
      <c r="H426" s="59">
        <f>INT(DT!G426)</f>
        <v>42061</v>
      </c>
      <c r="I426" s="60">
        <f>DT!G426-INT(DT!G426)</f>
        <v>0.78341435184847796</v>
      </c>
      <c r="J426" s="61">
        <f t="shared" si="6"/>
        <v>0.1</v>
      </c>
      <c r="K426" s="58" t="str" cm="1">
        <f t="array" ref="K426">_xlfn.IFS(E426&lt;=2, "Negative", E426=3, "Neutral", E426&gt;=4, "Positive")</f>
        <v>Negative</v>
      </c>
      <c r="L426" s="62" t="str">
        <f>'F_ REVIEWS'!$G426&amp; "|" &amp; 'F_ REVIEWS'!$H426 &amp; "|" &amp; 'F_ REVIEWS'!$I426</f>
        <v>23.88.77.13|42061|0.783414351848478</v>
      </c>
    </row>
    <row r="427" spans="1:12" x14ac:dyDescent="0.2">
      <c r="A427" s="58">
        <v>20425</v>
      </c>
      <c r="B427" s="58" t="s">
        <v>327</v>
      </c>
      <c r="C427" s="59">
        <f>INT(DT!C427)</f>
        <v>44650</v>
      </c>
      <c r="D427" s="60">
        <f>DT!C427-INT(DT!C427)</f>
        <v>0.60525462963414611</v>
      </c>
      <c r="E427" s="58">
        <v>4</v>
      </c>
      <c r="F427" s="58" t="s">
        <v>688</v>
      </c>
      <c r="G427" s="58" t="s">
        <v>2975</v>
      </c>
      <c r="H427" s="59">
        <f>INT(DT!G427)</f>
        <v>44645</v>
      </c>
      <c r="I427" s="60">
        <f>DT!G427-INT(DT!G427)</f>
        <v>6.6840277781011537E-2</v>
      </c>
      <c r="J427" s="61">
        <f t="shared" si="6"/>
        <v>0.44444444444444442</v>
      </c>
      <c r="K427" s="58" t="str" cm="1">
        <f t="array" ref="K427">_xlfn.IFS(E427&lt;=2, "Negative", E427=3, "Neutral", E427&gt;=4, "Positive")</f>
        <v>Positive</v>
      </c>
      <c r="L427" s="62" t="str">
        <f>'F_ REVIEWS'!$G427&amp; "|" &amp; 'F_ REVIEWS'!$H427 &amp; "|" &amp; 'F_ REVIEWS'!$I427</f>
        <v>247.247.233.191|44645|0.0668402777810115</v>
      </c>
    </row>
    <row r="428" spans="1:12" x14ac:dyDescent="0.2">
      <c r="A428" s="58">
        <v>20426</v>
      </c>
      <c r="B428" s="58" t="s">
        <v>327</v>
      </c>
      <c r="C428" s="59">
        <f>INT(DT!C428)</f>
        <v>41978</v>
      </c>
      <c r="D428" s="60">
        <f>DT!C428-INT(DT!C428)</f>
        <v>0.15465277777548181</v>
      </c>
      <c r="E428" s="58">
        <v>4</v>
      </c>
      <c r="F428" s="58" t="s">
        <v>782</v>
      </c>
      <c r="G428" s="58" t="s">
        <v>1911</v>
      </c>
      <c r="H428" s="59">
        <f>INT(DT!G428)</f>
        <v>41974</v>
      </c>
      <c r="I428" s="60">
        <f>DT!G428-INT(DT!G428)</f>
        <v>0.6704976851833635</v>
      </c>
      <c r="J428" s="61">
        <f t="shared" si="6"/>
        <v>0.33333333333333331</v>
      </c>
      <c r="K428" s="58" t="str" cm="1">
        <f t="array" ref="K428">_xlfn.IFS(E428&lt;=2, "Negative", E428=3, "Neutral", E428&gt;=4, "Positive")</f>
        <v>Positive</v>
      </c>
      <c r="L428" s="62" t="str">
        <f>'F_ REVIEWS'!$G428&amp; "|" &amp; 'F_ REVIEWS'!$H428 &amp; "|" &amp; 'F_ REVIEWS'!$I428</f>
        <v>170.218.87.203|41974|0.670497685183364</v>
      </c>
    </row>
    <row r="429" spans="1:12" x14ac:dyDescent="0.2">
      <c r="A429" s="58">
        <v>20427</v>
      </c>
      <c r="B429" s="58" t="s">
        <v>363</v>
      </c>
      <c r="C429" s="59">
        <f>INT(DT!C429)</f>
        <v>44317</v>
      </c>
      <c r="D429" s="60">
        <f>DT!C429-INT(DT!C429)</f>
        <v>0.59921296295942739</v>
      </c>
      <c r="E429" s="58">
        <v>4</v>
      </c>
      <c r="F429" s="58" t="s">
        <v>540</v>
      </c>
      <c r="G429" s="58" t="s">
        <v>3662</v>
      </c>
      <c r="H429" s="59">
        <f>INT(DT!G429)</f>
        <v>44313</v>
      </c>
      <c r="I429" s="60">
        <f>DT!G429-INT(DT!G429)</f>
        <v>0.15634259259240935</v>
      </c>
      <c r="J429" s="61">
        <f t="shared" si="6"/>
        <v>0.8</v>
      </c>
      <c r="K429" s="58" t="str" cm="1">
        <f t="array" ref="K429">_xlfn.IFS(E429&lt;=2, "Negative", E429=3, "Neutral", E429&gt;=4, "Positive")</f>
        <v>Positive</v>
      </c>
      <c r="L429" s="62" t="str">
        <f>'F_ REVIEWS'!$G429&amp; "|" &amp; 'F_ REVIEWS'!$H429 &amp; "|" &amp; 'F_ REVIEWS'!$I429</f>
        <v>63.157.171.211|44313|0.156342592592409</v>
      </c>
    </row>
    <row r="430" spans="1:12" x14ac:dyDescent="0.2">
      <c r="A430" s="58">
        <v>20428</v>
      </c>
      <c r="B430" s="58" t="s">
        <v>363</v>
      </c>
      <c r="C430" s="59">
        <f>INT(DT!C430)</f>
        <v>45199</v>
      </c>
      <c r="D430" s="60">
        <f>DT!C430-INT(DT!C430)</f>
        <v>0.72840277777868323</v>
      </c>
      <c r="E430" s="58">
        <v>2</v>
      </c>
      <c r="F430" s="58" t="s">
        <v>648</v>
      </c>
      <c r="G430" s="58" t="s">
        <v>2560</v>
      </c>
      <c r="H430" s="59">
        <f>INT(DT!G430)</f>
        <v>45196</v>
      </c>
      <c r="I430" s="60">
        <f>DT!G430-INT(DT!G430)</f>
        <v>1.8101851848769002E-2</v>
      </c>
      <c r="J430" s="61">
        <f t="shared" si="6"/>
        <v>0.18181818181818182</v>
      </c>
      <c r="K430" s="58" t="str" cm="1">
        <f t="array" ref="K430">_xlfn.IFS(E430&lt;=2, "Negative", E430=3, "Neutral", E430&gt;=4, "Positive")</f>
        <v>Negative</v>
      </c>
      <c r="L430" s="62" t="str">
        <f>'F_ REVIEWS'!$G430&amp; "|" &amp; 'F_ REVIEWS'!$H430 &amp; "|" &amp; 'F_ REVIEWS'!$I430</f>
        <v>22.134.234.67|45196|0.018101851848769</v>
      </c>
    </row>
    <row r="431" spans="1:12" x14ac:dyDescent="0.2">
      <c r="A431" s="58">
        <v>20429</v>
      </c>
      <c r="B431" s="58" t="s">
        <v>363</v>
      </c>
      <c r="C431" s="59">
        <f>INT(DT!C431)</f>
        <v>45201</v>
      </c>
      <c r="D431" s="60">
        <f>DT!C431-INT(DT!C431)</f>
        <v>0.46545138888177462</v>
      </c>
      <c r="E431" s="58">
        <v>3</v>
      </c>
      <c r="F431" s="58" t="s">
        <v>770</v>
      </c>
      <c r="G431" s="58" t="s">
        <v>2560</v>
      </c>
      <c r="H431" s="59">
        <f>INT(DT!G431)</f>
        <v>45196</v>
      </c>
      <c r="I431" s="60">
        <f>DT!G431-INT(DT!G431)</f>
        <v>1.8101851848769002E-2</v>
      </c>
      <c r="J431" s="61">
        <f t="shared" si="6"/>
        <v>0.2</v>
      </c>
      <c r="K431" s="58" t="str" cm="1">
        <f t="array" ref="K431">_xlfn.IFS(E431&lt;=2, "Negative", E431=3, "Neutral", E431&gt;=4, "Positive")</f>
        <v>Neutral</v>
      </c>
      <c r="L431" s="62" t="str">
        <f>'F_ REVIEWS'!$G431&amp; "|" &amp; 'F_ REVIEWS'!$H431 &amp; "|" &amp; 'F_ REVIEWS'!$I431</f>
        <v>22.134.234.67|45196|0.018101851848769</v>
      </c>
    </row>
    <row r="432" spans="1:12" x14ac:dyDescent="0.2">
      <c r="A432" s="58">
        <v>20430</v>
      </c>
      <c r="B432" s="58" t="s">
        <v>363</v>
      </c>
      <c r="C432" s="59">
        <f>INT(DT!C432)</f>
        <v>44536</v>
      </c>
      <c r="D432" s="60">
        <f>DT!C432-INT(DT!C432)</f>
        <v>2.4606481492810417E-2</v>
      </c>
      <c r="E432" s="58">
        <v>2</v>
      </c>
      <c r="F432" s="58" t="s">
        <v>681</v>
      </c>
      <c r="G432" s="58" t="s">
        <v>3073</v>
      </c>
      <c r="H432" s="59">
        <f>INT(DT!G432)</f>
        <v>44531</v>
      </c>
      <c r="I432" s="60">
        <f>DT!G432-INT(DT!G432)</f>
        <v>0.43552083334361669</v>
      </c>
      <c r="J432" s="61">
        <f t="shared" si="6"/>
        <v>0.66666666666666663</v>
      </c>
      <c r="K432" s="58" t="str" cm="1">
        <f t="array" ref="K432">_xlfn.IFS(E432&lt;=2, "Negative", E432=3, "Neutral", E432&gt;=4, "Positive")</f>
        <v>Negative</v>
      </c>
      <c r="L432" s="62" t="str">
        <f>'F_ REVIEWS'!$G432&amp; "|" &amp; 'F_ REVIEWS'!$H432 &amp; "|" &amp; 'F_ REVIEWS'!$I432</f>
        <v>255.116.82.32|44531|0.435520833343617</v>
      </c>
    </row>
    <row r="433" spans="1:12" x14ac:dyDescent="0.2">
      <c r="A433" s="58">
        <v>20431</v>
      </c>
      <c r="B433" s="58" t="s">
        <v>363</v>
      </c>
      <c r="C433" s="59">
        <f>INT(DT!C433)</f>
        <v>44394</v>
      </c>
      <c r="D433" s="60">
        <f>DT!C433-INT(DT!C433)</f>
        <v>0.45829861111269565</v>
      </c>
      <c r="E433" s="58">
        <v>3</v>
      </c>
      <c r="F433" s="58" t="s">
        <v>799</v>
      </c>
      <c r="G433" s="58" t="s">
        <v>2021</v>
      </c>
      <c r="H433" s="59">
        <f>INT(DT!G433)</f>
        <v>44391</v>
      </c>
      <c r="I433" s="60">
        <f>DT!G433-INT(DT!G433)</f>
        <v>0.8528356481474475</v>
      </c>
      <c r="J433" s="61">
        <f t="shared" si="6"/>
        <v>0.42857142857142855</v>
      </c>
      <c r="K433" s="58" t="str" cm="1">
        <f t="array" ref="K433">_xlfn.IFS(E433&lt;=2, "Negative", E433=3, "Neutral", E433&gt;=4, "Positive")</f>
        <v>Neutral</v>
      </c>
      <c r="L433" s="62" t="str">
        <f>'F_ REVIEWS'!$G433&amp; "|" &amp; 'F_ REVIEWS'!$H433 &amp; "|" &amp; 'F_ REVIEWS'!$I433</f>
        <v>18.145.47.220|44391|0.852835648147448</v>
      </c>
    </row>
    <row r="434" spans="1:12" x14ac:dyDescent="0.2">
      <c r="A434" s="58">
        <v>20432</v>
      </c>
      <c r="B434" s="58" t="s">
        <v>363</v>
      </c>
      <c r="C434" s="59">
        <f>INT(DT!C434)</f>
        <v>42850</v>
      </c>
      <c r="D434" s="60">
        <f>DT!C434-INT(DT!C434)</f>
        <v>0.30326388888352085</v>
      </c>
      <c r="E434" s="58">
        <v>1</v>
      </c>
      <c r="F434" s="58" t="s">
        <v>812</v>
      </c>
      <c r="G434" s="58" t="s">
        <v>1562</v>
      </c>
      <c r="H434" s="59">
        <f>INT(DT!G434)</f>
        <v>42845</v>
      </c>
      <c r="I434" s="60">
        <f>DT!G434-INT(DT!G434)</f>
        <v>0.76422453703708015</v>
      </c>
      <c r="J434" s="61">
        <f t="shared" si="6"/>
        <v>7.6923076923076927E-2</v>
      </c>
      <c r="K434" s="58" t="str" cm="1">
        <f t="array" ref="K434">_xlfn.IFS(E434&lt;=2, "Negative", E434=3, "Neutral", E434&gt;=4, "Positive")</f>
        <v>Negative</v>
      </c>
      <c r="L434" s="62" t="str">
        <f>'F_ REVIEWS'!$G434&amp; "|" &amp; 'F_ REVIEWS'!$H434 &amp; "|" &amp; 'F_ REVIEWS'!$I434</f>
        <v>145.9.175.62|42845|0.76422453703708</v>
      </c>
    </row>
    <row r="435" spans="1:12" x14ac:dyDescent="0.2">
      <c r="A435" s="58">
        <v>20433</v>
      </c>
      <c r="B435" s="58" t="s">
        <v>363</v>
      </c>
      <c r="C435" s="59">
        <f>INT(DT!C435)</f>
        <v>42980</v>
      </c>
      <c r="D435" s="60">
        <f>DT!C435-INT(DT!C435)</f>
        <v>0.6978356481413357</v>
      </c>
      <c r="E435" s="58">
        <v>3</v>
      </c>
      <c r="F435" s="58" t="s">
        <v>885</v>
      </c>
      <c r="G435" s="58" t="s">
        <v>4135</v>
      </c>
      <c r="H435" s="59">
        <f>INT(DT!G435)</f>
        <v>42978</v>
      </c>
      <c r="I435" s="60">
        <f>DT!G435-INT(DT!G435)</f>
        <v>0.10464120370306773</v>
      </c>
      <c r="J435" s="61">
        <f t="shared" si="6"/>
        <v>0.75</v>
      </c>
      <c r="K435" s="58" t="str" cm="1">
        <f t="array" ref="K435">_xlfn.IFS(E435&lt;=2, "Negative", E435=3, "Neutral", E435&gt;=4, "Positive")</f>
        <v>Neutral</v>
      </c>
      <c r="L435" s="62" t="str">
        <f>'F_ REVIEWS'!$G435&amp; "|" &amp; 'F_ REVIEWS'!$H435 &amp; "|" &amp; 'F_ REVIEWS'!$I435</f>
        <v>95.188.58.178|42978|0.104641203703068</v>
      </c>
    </row>
    <row r="436" spans="1:12" x14ac:dyDescent="0.2">
      <c r="A436" s="58">
        <v>20434</v>
      </c>
      <c r="B436" s="58" t="s">
        <v>363</v>
      </c>
      <c r="C436" s="59">
        <f>INT(DT!C436)</f>
        <v>44671</v>
      </c>
      <c r="D436" s="60">
        <f>DT!C436-INT(DT!C436)</f>
        <v>0.22913194444117835</v>
      </c>
      <c r="E436" s="58">
        <v>4</v>
      </c>
      <c r="F436" s="58" t="s">
        <v>593</v>
      </c>
      <c r="G436" s="58" t="s">
        <v>3975</v>
      </c>
      <c r="H436" s="59">
        <f>INT(DT!G436)</f>
        <v>44667</v>
      </c>
      <c r="I436" s="60">
        <f>DT!G436-INT(DT!G436)</f>
        <v>0.52469907407066785</v>
      </c>
      <c r="J436" s="61">
        <f t="shared" si="6"/>
        <v>2</v>
      </c>
      <c r="K436" s="58" t="str" cm="1">
        <f t="array" ref="K436">_xlfn.IFS(E436&lt;=2, "Negative", E436=3, "Neutral", E436&gt;=4, "Positive")</f>
        <v>Positive</v>
      </c>
      <c r="L436" s="62" t="str">
        <f>'F_ REVIEWS'!$G436&amp; "|" &amp; 'F_ REVIEWS'!$H436 &amp; "|" &amp; 'F_ REVIEWS'!$I436</f>
        <v>84.121.73.172|44667|0.524699074070668</v>
      </c>
    </row>
    <row r="437" spans="1:12" x14ac:dyDescent="0.2">
      <c r="A437" s="58">
        <v>20435</v>
      </c>
      <c r="B437" s="58" t="s">
        <v>363</v>
      </c>
      <c r="C437" s="59">
        <f>INT(DT!C437)</f>
        <v>44844</v>
      </c>
      <c r="D437" s="60">
        <f>DT!C437-INT(DT!C437)</f>
        <v>0.6875925925996853</v>
      </c>
      <c r="E437" s="58">
        <v>2</v>
      </c>
      <c r="F437" s="58" t="s">
        <v>875</v>
      </c>
      <c r="G437" s="58" t="s">
        <v>3830</v>
      </c>
      <c r="H437" s="59">
        <f>INT(DT!G437)</f>
        <v>44839</v>
      </c>
      <c r="I437" s="60">
        <f>DT!G437-INT(DT!G437)</f>
        <v>0.14442129630333511</v>
      </c>
      <c r="J437" s="61">
        <f t="shared" si="6"/>
        <v>1</v>
      </c>
      <c r="K437" s="58" t="str" cm="1">
        <f t="array" ref="K437">_xlfn.IFS(E437&lt;=2, "Negative", E437=3, "Neutral", E437&gt;=4, "Positive")</f>
        <v>Negative</v>
      </c>
      <c r="L437" s="62" t="str">
        <f>'F_ REVIEWS'!$G437&amp; "|" &amp; 'F_ REVIEWS'!$H437 &amp; "|" &amp; 'F_ REVIEWS'!$I437</f>
        <v>75.111.118.129|44839|0.144421296303335</v>
      </c>
    </row>
    <row r="438" spans="1:12" x14ac:dyDescent="0.2">
      <c r="A438" s="58">
        <v>20436</v>
      </c>
      <c r="B438" s="58" t="s">
        <v>363</v>
      </c>
      <c r="C438" s="59">
        <f>INT(DT!C438)</f>
        <v>44670</v>
      </c>
      <c r="D438" s="60">
        <f>DT!C438-INT(DT!C438)</f>
        <v>6.9849537037953269E-2</v>
      </c>
      <c r="E438" s="58">
        <v>3</v>
      </c>
      <c r="F438" s="58" t="s">
        <v>816</v>
      </c>
      <c r="G438" s="58" t="s">
        <v>3975</v>
      </c>
      <c r="H438" s="59">
        <f>INT(DT!G438)</f>
        <v>44667</v>
      </c>
      <c r="I438" s="60">
        <f>DT!G438-INT(DT!G438)</f>
        <v>0.52469907407066785</v>
      </c>
      <c r="J438" s="61">
        <f t="shared" si="6"/>
        <v>0.75</v>
      </c>
      <c r="K438" s="58" t="str" cm="1">
        <f t="array" ref="K438">_xlfn.IFS(E438&lt;=2, "Negative", E438=3, "Neutral", E438&gt;=4, "Positive")</f>
        <v>Neutral</v>
      </c>
      <c r="L438" s="62" t="str">
        <f>'F_ REVIEWS'!$G438&amp; "|" &amp; 'F_ REVIEWS'!$H438 &amp; "|" &amp; 'F_ REVIEWS'!$I438</f>
        <v>84.121.73.172|44667|0.524699074070668</v>
      </c>
    </row>
    <row r="439" spans="1:12" x14ac:dyDescent="0.2">
      <c r="A439" s="58">
        <v>20437</v>
      </c>
      <c r="B439" s="58" t="s">
        <v>363</v>
      </c>
      <c r="C439" s="59">
        <f>INT(DT!C439)</f>
        <v>45552</v>
      </c>
      <c r="D439" s="60">
        <f>DT!C439-INT(DT!C439)</f>
        <v>0.6720023148227483</v>
      </c>
      <c r="E439" s="58">
        <v>3</v>
      </c>
      <c r="F439" s="58" t="s">
        <v>699</v>
      </c>
      <c r="G439" s="58" t="s">
        <v>2224</v>
      </c>
      <c r="H439" s="59">
        <f>INT(DT!G439)</f>
        <v>45547</v>
      </c>
      <c r="I439" s="60">
        <f>DT!G439-INT(DT!G439)</f>
        <v>9.7187500003201421E-2</v>
      </c>
      <c r="J439" s="61">
        <f t="shared" si="6"/>
        <v>0.5</v>
      </c>
      <c r="K439" s="58" t="str" cm="1">
        <f t="array" ref="K439">_xlfn.IFS(E439&lt;=2, "Negative", E439=3, "Neutral", E439&gt;=4, "Positive")</f>
        <v>Neutral</v>
      </c>
      <c r="L439" s="62" t="str">
        <f>'F_ REVIEWS'!$G439&amp; "|" &amp; 'F_ REVIEWS'!$H439 &amp; "|" &amp; 'F_ REVIEWS'!$I439</f>
        <v>196.29.218.182|45547|0.0971875000032014</v>
      </c>
    </row>
    <row r="440" spans="1:12" x14ac:dyDescent="0.2">
      <c r="A440" s="58">
        <v>20438</v>
      </c>
      <c r="B440" s="58" t="s">
        <v>363</v>
      </c>
      <c r="C440" s="59">
        <f>INT(DT!C440)</f>
        <v>45429</v>
      </c>
      <c r="D440" s="60">
        <f>DT!C440-INT(DT!C440)</f>
        <v>0.17701388888963265</v>
      </c>
      <c r="E440" s="58">
        <v>2</v>
      </c>
      <c r="F440" s="58" t="s">
        <v>615</v>
      </c>
      <c r="G440" s="58" t="s">
        <v>3848</v>
      </c>
      <c r="H440" s="59">
        <f>INT(DT!G440)</f>
        <v>45424</v>
      </c>
      <c r="I440" s="60">
        <f>DT!G440-INT(DT!G440)</f>
        <v>0.58105324074131204</v>
      </c>
      <c r="J440" s="61">
        <f t="shared" si="6"/>
        <v>0.14285714285714285</v>
      </c>
      <c r="K440" s="58" t="str" cm="1">
        <f t="array" ref="K440">_xlfn.IFS(E440&lt;=2, "Negative", E440=3, "Neutral", E440&gt;=4, "Positive")</f>
        <v>Negative</v>
      </c>
      <c r="L440" s="62" t="str">
        <f>'F_ REVIEWS'!$G440&amp; "|" &amp; 'F_ REVIEWS'!$H440 &amp; "|" &amp; 'F_ REVIEWS'!$I440</f>
        <v>76.14.181.206|45424|0.581053240741312</v>
      </c>
    </row>
    <row r="441" spans="1:12" x14ac:dyDescent="0.2">
      <c r="A441" s="58">
        <v>20439</v>
      </c>
      <c r="B441" s="58" t="s">
        <v>363</v>
      </c>
      <c r="C441" s="59">
        <f>INT(DT!C441)</f>
        <v>44396</v>
      </c>
      <c r="D441" s="60">
        <f>DT!C441-INT(DT!C441)</f>
        <v>0.3944097222192795</v>
      </c>
      <c r="E441" s="58">
        <v>4</v>
      </c>
      <c r="F441" s="58" t="s">
        <v>702</v>
      </c>
      <c r="G441" s="58" t="s">
        <v>2021</v>
      </c>
      <c r="H441" s="59">
        <f>INT(DT!G441)</f>
        <v>44391</v>
      </c>
      <c r="I441" s="60">
        <f>DT!G441-INT(DT!G441)</f>
        <v>0.8528356481474475</v>
      </c>
      <c r="J441" s="61">
        <f t="shared" si="6"/>
        <v>0.8</v>
      </c>
      <c r="K441" s="58" t="str" cm="1">
        <f t="array" ref="K441">_xlfn.IFS(E441&lt;=2, "Negative", E441=3, "Neutral", E441&gt;=4, "Positive")</f>
        <v>Positive</v>
      </c>
      <c r="L441" s="62" t="str">
        <f>'F_ REVIEWS'!$G441&amp; "|" &amp; 'F_ REVIEWS'!$H441 &amp; "|" &amp; 'F_ REVIEWS'!$I441</f>
        <v>18.145.47.220|44391|0.852835648147448</v>
      </c>
    </row>
    <row r="442" spans="1:12" x14ac:dyDescent="0.2">
      <c r="A442" s="58">
        <v>20440</v>
      </c>
      <c r="B442" s="58" t="s">
        <v>363</v>
      </c>
      <c r="C442" s="59">
        <f>INT(DT!C442)</f>
        <v>43862</v>
      </c>
      <c r="D442" s="60">
        <f>DT!C442-INT(DT!C442)</f>
        <v>0.77673611110367347</v>
      </c>
      <c r="E442" s="58">
        <v>5</v>
      </c>
      <c r="F442" s="58" t="s">
        <v>644</v>
      </c>
      <c r="G442" s="58" t="s">
        <v>3991</v>
      </c>
      <c r="H442" s="59">
        <f>INT(DT!G442)</f>
        <v>43858</v>
      </c>
      <c r="I442" s="60">
        <f>DT!G442-INT(DT!G442)</f>
        <v>0.29829861110920319</v>
      </c>
      <c r="J442" s="61">
        <f t="shared" si="6"/>
        <v>0.33333333333333331</v>
      </c>
      <c r="K442" s="58" t="str" cm="1">
        <f t="array" ref="K442">_xlfn.IFS(E442&lt;=2, "Negative", E442=3, "Neutral", E442&gt;=4, "Positive")</f>
        <v>Positive</v>
      </c>
      <c r="L442" s="62" t="str">
        <f>'F_ REVIEWS'!$G442&amp; "|" &amp; 'F_ REVIEWS'!$H442 &amp; "|" &amp; 'F_ REVIEWS'!$I442</f>
        <v>85.118.75.165|43858|0.298298611109203</v>
      </c>
    </row>
    <row r="443" spans="1:12" x14ac:dyDescent="0.2">
      <c r="A443" s="58">
        <v>20441</v>
      </c>
      <c r="B443" s="58" t="s">
        <v>363</v>
      </c>
      <c r="C443" s="59">
        <f>INT(DT!C443)</f>
        <v>45198</v>
      </c>
      <c r="D443" s="60">
        <f>DT!C443-INT(DT!C443)</f>
        <v>0.62863425925752381</v>
      </c>
      <c r="E443" s="58">
        <v>2</v>
      </c>
      <c r="F443" s="58" t="s">
        <v>844</v>
      </c>
      <c r="G443" s="58" t="s">
        <v>2560</v>
      </c>
      <c r="H443" s="59">
        <f>INT(DT!G443)</f>
        <v>45196</v>
      </c>
      <c r="I443" s="60">
        <f>DT!G443-INT(DT!G443)</f>
        <v>1.8101851848769002E-2</v>
      </c>
      <c r="J443" s="61">
        <f t="shared" si="6"/>
        <v>1</v>
      </c>
      <c r="K443" s="58" t="str" cm="1">
        <f t="array" ref="K443">_xlfn.IFS(E443&lt;=2, "Negative", E443=3, "Neutral", E443&gt;=4, "Positive")</f>
        <v>Negative</v>
      </c>
      <c r="L443" s="62" t="str">
        <f>'F_ REVIEWS'!$G443&amp; "|" &amp; 'F_ REVIEWS'!$H443 &amp; "|" &amp; 'F_ REVIEWS'!$I443</f>
        <v>22.134.234.67|45196|0.018101851848769</v>
      </c>
    </row>
    <row r="444" spans="1:12" x14ac:dyDescent="0.2">
      <c r="A444" s="58">
        <v>20442</v>
      </c>
      <c r="B444" s="58" t="s">
        <v>186</v>
      </c>
      <c r="C444" s="59">
        <f>INT(DT!C444)</f>
        <v>44532</v>
      </c>
      <c r="D444" s="60">
        <f>DT!C444-INT(DT!C444)</f>
        <v>0.78085648147680331</v>
      </c>
      <c r="E444" s="58">
        <v>5</v>
      </c>
      <c r="F444" s="58" t="s">
        <v>756</v>
      </c>
      <c r="G444" s="58" t="s">
        <v>2727</v>
      </c>
      <c r="H444" s="59">
        <f>INT(DT!G444)</f>
        <v>44530</v>
      </c>
      <c r="I444" s="60">
        <f>DT!G444-INT(DT!G444)</f>
        <v>0.22893518518685596</v>
      </c>
      <c r="J444" s="61">
        <f t="shared" si="6"/>
        <v>1.6666666666666667</v>
      </c>
      <c r="K444" s="58" t="str" cm="1">
        <f t="array" ref="K444">_xlfn.IFS(E444&lt;=2, "Negative", E444=3, "Neutral", E444&gt;=4, "Positive")</f>
        <v>Positive</v>
      </c>
      <c r="L444" s="62" t="str">
        <f>'F_ REVIEWS'!$G444&amp; "|" &amp; 'F_ REVIEWS'!$H444 &amp; "|" &amp; 'F_ REVIEWS'!$I444</f>
        <v>231.1.196.177|44530|0.228935185186856</v>
      </c>
    </row>
    <row r="445" spans="1:12" x14ac:dyDescent="0.2">
      <c r="A445" s="58">
        <v>20443</v>
      </c>
      <c r="B445" s="58" t="s">
        <v>186</v>
      </c>
      <c r="C445" s="59">
        <f>INT(DT!C445)</f>
        <v>44441</v>
      </c>
      <c r="D445" s="60">
        <f>DT!C445-INT(DT!C445)</f>
        <v>0.18363425925781485</v>
      </c>
      <c r="E445" s="58">
        <v>1</v>
      </c>
      <c r="F445" s="58" t="s">
        <v>617</v>
      </c>
      <c r="G445" s="58" t="s">
        <v>3797</v>
      </c>
      <c r="H445" s="59">
        <f>INT(DT!G445)</f>
        <v>44436</v>
      </c>
      <c r="I445" s="60">
        <f>DT!G445-INT(DT!G445)</f>
        <v>0.59222222222160781</v>
      </c>
      <c r="J445" s="61">
        <f t="shared" si="6"/>
        <v>0.1</v>
      </c>
      <c r="K445" s="58" t="str" cm="1">
        <f t="array" ref="K445">_xlfn.IFS(E445&lt;=2, "Negative", E445=3, "Neutral", E445&gt;=4, "Positive")</f>
        <v>Negative</v>
      </c>
      <c r="L445" s="62" t="str">
        <f>'F_ REVIEWS'!$G445&amp; "|" &amp; 'F_ REVIEWS'!$H445 &amp; "|" &amp; 'F_ REVIEWS'!$I445</f>
        <v>72.38.156.50|44436|0.592222222221608</v>
      </c>
    </row>
    <row r="446" spans="1:12" x14ac:dyDescent="0.2">
      <c r="A446" s="58">
        <v>20444</v>
      </c>
      <c r="B446" s="58" t="s">
        <v>186</v>
      </c>
      <c r="C446" s="59">
        <f>INT(DT!C446)</f>
        <v>44440</v>
      </c>
      <c r="D446" s="60">
        <f>DT!C446-INT(DT!C446)</f>
        <v>0.95434027777810115</v>
      </c>
      <c r="E446" s="58">
        <v>3</v>
      </c>
      <c r="F446" s="58" t="s">
        <v>770</v>
      </c>
      <c r="G446" s="58" t="s">
        <v>3797</v>
      </c>
      <c r="H446" s="59">
        <f>INT(DT!G446)</f>
        <v>44436</v>
      </c>
      <c r="I446" s="60">
        <f>DT!G446-INT(DT!G446)</f>
        <v>0.59222222222160781</v>
      </c>
      <c r="J446" s="61">
        <f t="shared" si="6"/>
        <v>0.2</v>
      </c>
      <c r="K446" s="58" t="str" cm="1">
        <f t="array" ref="K446">_xlfn.IFS(E446&lt;=2, "Negative", E446=3, "Neutral", E446&gt;=4, "Positive")</f>
        <v>Neutral</v>
      </c>
      <c r="L446" s="62" t="str">
        <f>'F_ REVIEWS'!$G446&amp; "|" &amp; 'F_ REVIEWS'!$H446 &amp; "|" &amp; 'F_ REVIEWS'!$I446</f>
        <v>72.38.156.50|44436|0.592222222221608</v>
      </c>
    </row>
    <row r="447" spans="1:12" x14ac:dyDescent="0.2">
      <c r="A447" s="58">
        <v>20445</v>
      </c>
      <c r="B447" s="58" t="s">
        <v>186</v>
      </c>
      <c r="C447" s="59">
        <f>INT(DT!C447)</f>
        <v>43457</v>
      </c>
      <c r="D447" s="60">
        <f>DT!C447-INT(DT!C447)</f>
        <v>0.99361111111647915</v>
      </c>
      <c r="E447" s="58">
        <v>1</v>
      </c>
      <c r="F447" s="58" t="s">
        <v>758</v>
      </c>
      <c r="G447" s="58" t="s">
        <v>1897</v>
      </c>
      <c r="H447" s="59">
        <f>INT(DT!G447)</f>
        <v>43453</v>
      </c>
      <c r="I447" s="60">
        <f>DT!G447-INT(DT!G447)</f>
        <v>0.40619212963065365</v>
      </c>
      <c r="J447" s="61">
        <f t="shared" si="6"/>
        <v>7.1428571428571425E-2</v>
      </c>
      <c r="K447" s="58" t="str" cm="1">
        <f t="array" ref="K447">_xlfn.IFS(E447&lt;=2, "Negative", E447=3, "Neutral", E447&gt;=4, "Positive")</f>
        <v>Negative</v>
      </c>
      <c r="L447" s="62" t="str">
        <f>'F_ REVIEWS'!$G447&amp; "|" &amp; 'F_ REVIEWS'!$H447 &amp; "|" &amp; 'F_ REVIEWS'!$I447</f>
        <v>17.158.203.21|43453|0.406192129630654</v>
      </c>
    </row>
    <row r="448" spans="1:12" x14ac:dyDescent="0.2">
      <c r="A448" s="58">
        <v>20446</v>
      </c>
      <c r="B448" s="58" t="s">
        <v>186</v>
      </c>
      <c r="C448" s="59">
        <f>INT(DT!C448)</f>
        <v>43458</v>
      </c>
      <c r="D448" s="60">
        <f>DT!C448-INT(DT!C448)</f>
        <v>0.72568287037574919</v>
      </c>
      <c r="E448" s="58">
        <v>3</v>
      </c>
      <c r="F448" s="58" t="s">
        <v>818</v>
      </c>
      <c r="G448" s="58" t="s">
        <v>1897</v>
      </c>
      <c r="H448" s="59">
        <f>INT(DT!G448)</f>
        <v>43453</v>
      </c>
      <c r="I448" s="60">
        <f>DT!G448-INT(DT!G448)</f>
        <v>0.40619212963065365</v>
      </c>
      <c r="J448" s="61">
        <f t="shared" si="6"/>
        <v>3</v>
      </c>
      <c r="K448" s="58" t="str" cm="1">
        <f t="array" ref="K448">_xlfn.IFS(E448&lt;=2, "Negative", E448=3, "Neutral", E448&gt;=4, "Positive")</f>
        <v>Neutral</v>
      </c>
      <c r="L448" s="62" t="str">
        <f>'F_ REVIEWS'!$G448&amp; "|" &amp; 'F_ REVIEWS'!$H448 &amp; "|" &amp; 'F_ REVIEWS'!$I448</f>
        <v>17.158.203.21|43453|0.406192129630654</v>
      </c>
    </row>
    <row r="449" spans="1:12" x14ac:dyDescent="0.2">
      <c r="A449" s="58">
        <v>20447</v>
      </c>
      <c r="B449" s="58" t="s">
        <v>186</v>
      </c>
      <c r="C449" s="59">
        <f>INT(DT!C449)</f>
        <v>43442</v>
      </c>
      <c r="D449" s="60">
        <f>DT!C449-INT(DT!C449)</f>
        <v>0.71518518518860219</v>
      </c>
      <c r="E449" s="58">
        <v>2</v>
      </c>
      <c r="F449" s="58" t="s">
        <v>756</v>
      </c>
      <c r="G449" s="58" t="s">
        <v>2309</v>
      </c>
      <c r="H449" s="59">
        <f>INT(DT!G449)</f>
        <v>43438</v>
      </c>
      <c r="I449" s="60">
        <f>DT!G449-INT(DT!G449)</f>
        <v>8.7569444447581191E-2</v>
      </c>
      <c r="J449" s="61">
        <f t="shared" si="6"/>
        <v>0.66666666666666663</v>
      </c>
      <c r="K449" s="58" t="str" cm="1">
        <f t="array" ref="K449">_xlfn.IFS(E449&lt;=2, "Negative", E449=3, "Neutral", E449&gt;=4, "Positive")</f>
        <v>Negative</v>
      </c>
      <c r="L449" s="62" t="str">
        <f>'F_ REVIEWS'!$G449&amp; "|" &amp; 'F_ REVIEWS'!$H449 &amp; "|" &amp; 'F_ REVIEWS'!$I449</f>
        <v>201.104.251.179|43438|0.0875694444475812</v>
      </c>
    </row>
    <row r="450" spans="1:12" x14ac:dyDescent="0.2">
      <c r="A450" s="58">
        <v>20448</v>
      </c>
      <c r="B450" s="58" t="s">
        <v>186</v>
      </c>
      <c r="C450" s="59">
        <f>INT(DT!C450)</f>
        <v>45343</v>
      </c>
      <c r="D450" s="60">
        <f>DT!C450-INT(DT!C450)</f>
        <v>0.66298611109959893</v>
      </c>
      <c r="E450" s="58">
        <v>1</v>
      </c>
      <c r="F450" s="58" t="s">
        <v>763</v>
      </c>
      <c r="G450" s="58" t="s">
        <v>2680</v>
      </c>
      <c r="H450" s="59">
        <f>INT(DT!G450)</f>
        <v>45340</v>
      </c>
      <c r="I450" s="60">
        <f>DT!G450-INT(DT!G450)</f>
        <v>4.8842592586879618E-2</v>
      </c>
      <c r="J450" s="61">
        <f t="shared" ref="J450:J513" si="7">E450/COUNTIF(F$1:F$1478,F450)</f>
        <v>0.1111111111111111</v>
      </c>
      <c r="K450" s="58" t="str" cm="1">
        <f t="array" ref="K450">_xlfn.IFS(E450&lt;=2, "Negative", E450=3, "Neutral", E450&gt;=4, "Positive")</f>
        <v>Negative</v>
      </c>
      <c r="L450" s="62" t="str">
        <f>'F_ REVIEWS'!$G450&amp; "|" &amp; 'F_ REVIEWS'!$H450 &amp; "|" &amp; 'F_ REVIEWS'!$I450</f>
        <v>228.107.180.251|45340|0.0488425925868796</v>
      </c>
    </row>
    <row r="451" spans="1:12" x14ac:dyDescent="0.2">
      <c r="A451" s="58">
        <v>20449</v>
      </c>
      <c r="B451" s="58" t="s">
        <v>186</v>
      </c>
      <c r="C451" s="59">
        <f>INT(DT!C451)</f>
        <v>45296</v>
      </c>
      <c r="D451" s="60">
        <f>DT!C451-INT(DT!C451)</f>
        <v>0.59638888888002839</v>
      </c>
      <c r="E451" s="58">
        <v>5</v>
      </c>
      <c r="F451" s="58" t="s">
        <v>672</v>
      </c>
      <c r="G451" s="58" t="s">
        <v>3444</v>
      </c>
      <c r="H451" s="59">
        <f>INT(DT!G451)</f>
        <v>45293</v>
      </c>
      <c r="I451" s="60">
        <f>DT!G451-INT(DT!G451)</f>
        <v>0.9645949073965312</v>
      </c>
      <c r="J451" s="61">
        <f t="shared" si="7"/>
        <v>0.625</v>
      </c>
      <c r="K451" s="58" t="str" cm="1">
        <f t="array" ref="K451">_xlfn.IFS(E451&lt;=2, "Negative", E451=3, "Neutral", E451&gt;=4, "Positive")</f>
        <v>Positive</v>
      </c>
      <c r="L451" s="62" t="str">
        <f>'F_ REVIEWS'!$G451&amp; "|" &amp; 'F_ REVIEWS'!$H451 &amp; "|" &amp; 'F_ REVIEWS'!$I451</f>
        <v>47.214.169.14|45293|0.964594907396531</v>
      </c>
    </row>
    <row r="452" spans="1:12" x14ac:dyDescent="0.2">
      <c r="A452" s="58">
        <v>20450</v>
      </c>
      <c r="B452" s="58" t="s">
        <v>186</v>
      </c>
      <c r="C452" s="59">
        <f>INT(DT!C452)</f>
        <v>45299</v>
      </c>
      <c r="D452" s="60">
        <f>DT!C452-INT(DT!C452)</f>
        <v>0.54197916665725643</v>
      </c>
      <c r="E452" s="58">
        <v>4</v>
      </c>
      <c r="F452" s="58" t="s">
        <v>662</v>
      </c>
      <c r="G452" s="58" t="s">
        <v>3444</v>
      </c>
      <c r="H452" s="59">
        <f>INT(DT!G452)</f>
        <v>45293</v>
      </c>
      <c r="I452" s="60">
        <f>DT!G452-INT(DT!G452)</f>
        <v>0.9645949073965312</v>
      </c>
      <c r="J452" s="61">
        <f t="shared" si="7"/>
        <v>4</v>
      </c>
      <c r="K452" s="58" t="str" cm="1">
        <f t="array" ref="K452">_xlfn.IFS(E452&lt;=2, "Negative", E452=3, "Neutral", E452&gt;=4, "Positive")</f>
        <v>Positive</v>
      </c>
      <c r="L452" s="62" t="str">
        <f>'F_ REVIEWS'!$G452&amp; "|" &amp; 'F_ REVIEWS'!$H452 &amp; "|" &amp; 'F_ REVIEWS'!$I452</f>
        <v>47.214.169.14|45293|0.964594907396531</v>
      </c>
    </row>
    <row r="453" spans="1:12" x14ac:dyDescent="0.2">
      <c r="A453" s="58">
        <v>20451</v>
      </c>
      <c r="B453" s="58" t="s">
        <v>332</v>
      </c>
      <c r="C453" s="59">
        <f>INT(DT!C453)</f>
        <v>45165</v>
      </c>
      <c r="D453" s="60">
        <f>DT!C453-INT(DT!C453)</f>
        <v>0.88997685184585862</v>
      </c>
      <c r="E453" s="58">
        <v>2</v>
      </c>
      <c r="F453" s="58" t="s">
        <v>772</v>
      </c>
      <c r="G453" s="58" t="s">
        <v>2115</v>
      </c>
      <c r="H453" s="59">
        <f>INT(DT!G453)</f>
        <v>45161</v>
      </c>
      <c r="I453" s="60">
        <f>DT!G453-INT(DT!G453)</f>
        <v>0.4306134259168175</v>
      </c>
      <c r="J453" s="61">
        <f t="shared" si="7"/>
        <v>0.125</v>
      </c>
      <c r="K453" s="58" t="str" cm="1">
        <f t="array" ref="K453">_xlfn.IFS(E453&lt;=2, "Negative", E453=3, "Neutral", E453&gt;=4, "Positive")</f>
        <v>Negative</v>
      </c>
      <c r="L453" s="62" t="str">
        <f>'F_ REVIEWS'!$G453&amp; "|" &amp; 'F_ REVIEWS'!$H453 &amp; "|" &amp; 'F_ REVIEWS'!$I453</f>
        <v>188.202.186.234|45161|0.430613425916818</v>
      </c>
    </row>
    <row r="454" spans="1:12" x14ac:dyDescent="0.2">
      <c r="A454" s="58">
        <v>20452</v>
      </c>
      <c r="B454" s="58" t="s">
        <v>332</v>
      </c>
      <c r="C454" s="59">
        <f>INT(DT!C454)</f>
        <v>45164</v>
      </c>
      <c r="D454" s="60">
        <f>DT!C454-INT(DT!C454)</f>
        <v>2.7430555543105584E-2</v>
      </c>
      <c r="E454" s="58">
        <v>4</v>
      </c>
      <c r="F454" s="58" t="s">
        <v>799</v>
      </c>
      <c r="G454" s="58" t="s">
        <v>2115</v>
      </c>
      <c r="H454" s="59">
        <f>INT(DT!G454)</f>
        <v>45161</v>
      </c>
      <c r="I454" s="60">
        <f>DT!G454-INT(DT!G454)</f>
        <v>0.4306134259168175</v>
      </c>
      <c r="J454" s="61">
        <f t="shared" si="7"/>
        <v>0.5714285714285714</v>
      </c>
      <c r="K454" s="58" t="str" cm="1">
        <f t="array" ref="K454">_xlfn.IFS(E454&lt;=2, "Negative", E454=3, "Neutral", E454&gt;=4, "Positive")</f>
        <v>Positive</v>
      </c>
      <c r="L454" s="62" t="str">
        <f>'F_ REVIEWS'!$G454&amp; "|" &amp; 'F_ REVIEWS'!$H454 &amp; "|" &amp; 'F_ REVIEWS'!$I454</f>
        <v>188.202.186.234|45161|0.430613425916818</v>
      </c>
    </row>
    <row r="455" spans="1:12" x14ac:dyDescent="0.2">
      <c r="A455" s="58">
        <v>20453</v>
      </c>
      <c r="B455" s="58" t="s">
        <v>332</v>
      </c>
      <c r="C455" s="59">
        <f>INT(DT!C455)</f>
        <v>44338</v>
      </c>
      <c r="D455" s="60">
        <f>DT!C455-INT(DT!C455)</f>
        <v>0.97728009260026738</v>
      </c>
      <c r="E455" s="58">
        <v>3</v>
      </c>
      <c r="F455" s="58" t="s">
        <v>622</v>
      </c>
      <c r="G455" s="58" t="s">
        <v>1519</v>
      </c>
      <c r="H455" s="59">
        <f>INT(DT!G455)</f>
        <v>44336</v>
      </c>
      <c r="I455" s="60">
        <f>DT!G455-INT(DT!G455)</f>
        <v>0.50193287037109258</v>
      </c>
      <c r="J455" s="61">
        <f t="shared" si="7"/>
        <v>0.375</v>
      </c>
      <c r="K455" s="58" t="str" cm="1">
        <f t="array" ref="K455">_xlfn.IFS(E455&lt;=2, "Negative", E455=3, "Neutral", E455&gt;=4, "Positive")</f>
        <v>Neutral</v>
      </c>
      <c r="L455" s="62" t="str">
        <f>'F_ REVIEWS'!$G455&amp; "|" &amp; 'F_ REVIEWS'!$H455 &amp; "|" &amp; 'F_ REVIEWS'!$I455</f>
        <v>142.106.31.255|44336|0.501932870371093</v>
      </c>
    </row>
    <row r="456" spans="1:12" x14ac:dyDescent="0.2">
      <c r="A456" s="58">
        <v>20454</v>
      </c>
      <c r="B456" s="58" t="s">
        <v>332</v>
      </c>
      <c r="C456" s="59">
        <f>INT(DT!C456)</f>
        <v>43110</v>
      </c>
      <c r="D456" s="60">
        <f>DT!C456-INT(DT!C456)</f>
        <v>2.383101852319669E-2</v>
      </c>
      <c r="E456" s="58">
        <v>4</v>
      </c>
      <c r="F456" s="58" t="s">
        <v>861</v>
      </c>
      <c r="G456" s="58" t="s">
        <v>960</v>
      </c>
      <c r="H456" s="59">
        <f>INT(DT!G456)</f>
        <v>43107</v>
      </c>
      <c r="I456" s="60">
        <f>DT!G456-INT(DT!G456)</f>
        <v>0.40445601852115942</v>
      </c>
      <c r="J456" s="61">
        <f t="shared" si="7"/>
        <v>4</v>
      </c>
      <c r="K456" s="58" t="str" cm="1">
        <f t="array" ref="K456">_xlfn.IFS(E456&lt;=2, "Negative", E456=3, "Neutral", E456&gt;=4, "Positive")</f>
        <v>Positive</v>
      </c>
      <c r="L456" s="62" t="str">
        <f>'F_ REVIEWS'!$G456&amp; "|" &amp; 'F_ REVIEWS'!$H456 &amp; "|" &amp; 'F_ REVIEWS'!$I456</f>
        <v>101.89.147.85|43107|0.404456018521159</v>
      </c>
    </row>
    <row r="457" spans="1:12" x14ac:dyDescent="0.2">
      <c r="A457" s="58">
        <v>20455</v>
      </c>
      <c r="B457" s="58" t="s">
        <v>332</v>
      </c>
      <c r="C457" s="59">
        <f>INT(DT!C457)</f>
        <v>44340</v>
      </c>
      <c r="D457" s="60">
        <f>DT!C457-INT(DT!C457)</f>
        <v>0.11387731481227092</v>
      </c>
      <c r="E457" s="58">
        <v>5</v>
      </c>
      <c r="F457" s="58" t="s">
        <v>558</v>
      </c>
      <c r="G457" s="58" t="s">
        <v>1519</v>
      </c>
      <c r="H457" s="59">
        <f>INT(DT!G457)</f>
        <v>44336</v>
      </c>
      <c r="I457" s="60">
        <f>DT!G457-INT(DT!G457)</f>
        <v>0.50193287037109258</v>
      </c>
      <c r="J457" s="61">
        <f t="shared" si="7"/>
        <v>1.25</v>
      </c>
      <c r="K457" s="58" t="str" cm="1">
        <f t="array" ref="K457">_xlfn.IFS(E457&lt;=2, "Negative", E457=3, "Neutral", E457&gt;=4, "Positive")</f>
        <v>Positive</v>
      </c>
      <c r="L457" s="62" t="str">
        <f>'F_ REVIEWS'!$G457&amp; "|" &amp; 'F_ REVIEWS'!$H457 &amp; "|" &amp; 'F_ REVIEWS'!$I457</f>
        <v>142.106.31.255|44336|0.501932870371093</v>
      </c>
    </row>
    <row r="458" spans="1:12" x14ac:dyDescent="0.2">
      <c r="A458" s="58">
        <v>20456</v>
      </c>
      <c r="B458" s="58" t="s">
        <v>332</v>
      </c>
      <c r="C458" s="59">
        <f>INT(DT!C458)</f>
        <v>44040</v>
      </c>
      <c r="D458" s="60">
        <f>DT!C458-INT(DT!C458)</f>
        <v>4.8611111269565299E-3</v>
      </c>
      <c r="E458" s="58">
        <v>4</v>
      </c>
      <c r="F458" s="58" t="s">
        <v>558</v>
      </c>
      <c r="G458" s="58" t="s">
        <v>1624</v>
      </c>
      <c r="H458" s="59">
        <f>INT(DT!G458)</f>
        <v>44034</v>
      </c>
      <c r="I458" s="60">
        <f>DT!G458-INT(DT!G458)</f>
        <v>0.4247222222329583</v>
      </c>
      <c r="J458" s="61">
        <f t="shared" si="7"/>
        <v>1</v>
      </c>
      <c r="K458" s="58" t="str" cm="1">
        <f t="array" ref="K458">_xlfn.IFS(E458&lt;=2, "Negative", E458=3, "Neutral", E458&gt;=4, "Positive")</f>
        <v>Positive</v>
      </c>
      <c r="L458" s="62" t="str">
        <f>'F_ REVIEWS'!$G458&amp; "|" &amp; 'F_ REVIEWS'!$H458 &amp; "|" &amp; 'F_ REVIEWS'!$I458</f>
        <v>15.183.232.214|44034|0.424722222232958</v>
      </c>
    </row>
    <row r="459" spans="1:12" x14ac:dyDescent="0.2">
      <c r="A459" s="58">
        <v>20457</v>
      </c>
      <c r="B459" s="58" t="s">
        <v>332</v>
      </c>
      <c r="C459" s="59">
        <f>INT(DT!C459)</f>
        <v>45165</v>
      </c>
      <c r="D459" s="60">
        <f>DT!C459-INT(DT!C459)</f>
        <v>3.6747685175214428E-2</v>
      </c>
      <c r="E459" s="58">
        <v>5</v>
      </c>
      <c r="F459" s="58" t="s">
        <v>865</v>
      </c>
      <c r="G459" s="58" t="s">
        <v>2115</v>
      </c>
      <c r="H459" s="59">
        <f>INT(DT!G459)</f>
        <v>45161</v>
      </c>
      <c r="I459" s="60">
        <f>DT!G459-INT(DT!G459)</f>
        <v>0.4306134259168175</v>
      </c>
      <c r="J459" s="61">
        <f t="shared" si="7"/>
        <v>1.6666666666666667</v>
      </c>
      <c r="K459" s="58" t="str" cm="1">
        <f t="array" ref="K459">_xlfn.IFS(E459&lt;=2, "Negative", E459=3, "Neutral", E459&gt;=4, "Positive")</f>
        <v>Positive</v>
      </c>
      <c r="L459" s="62" t="str">
        <f>'F_ REVIEWS'!$G459&amp; "|" &amp; 'F_ REVIEWS'!$H459 &amp; "|" &amp; 'F_ REVIEWS'!$I459</f>
        <v>188.202.186.234|45161|0.430613425916818</v>
      </c>
    </row>
    <row r="460" spans="1:12" x14ac:dyDescent="0.2">
      <c r="A460" s="58">
        <v>20458</v>
      </c>
      <c r="B460" s="58" t="s">
        <v>332</v>
      </c>
      <c r="C460" s="59">
        <f>INT(DT!C460)</f>
        <v>45059</v>
      </c>
      <c r="D460" s="60">
        <f>DT!C460-INT(DT!C460)</f>
        <v>9.0578703704522923E-2</v>
      </c>
      <c r="E460" s="58">
        <v>4</v>
      </c>
      <c r="F460" s="58" t="s">
        <v>870</v>
      </c>
      <c r="G460" s="58" t="s">
        <v>1270</v>
      </c>
      <c r="H460" s="59">
        <f>INT(DT!G460)</f>
        <v>45054</v>
      </c>
      <c r="I460" s="60">
        <f>DT!G460-INT(DT!G460)</f>
        <v>0.53172453703882638</v>
      </c>
      <c r="J460" s="61">
        <f t="shared" si="7"/>
        <v>1</v>
      </c>
      <c r="K460" s="58" t="str" cm="1">
        <f t="array" ref="K460">_xlfn.IFS(E460&lt;=2, "Negative", E460=3, "Neutral", E460&gt;=4, "Positive")</f>
        <v>Positive</v>
      </c>
      <c r="L460" s="62" t="str">
        <f>'F_ REVIEWS'!$G460&amp; "|" &amp; 'F_ REVIEWS'!$H460 &amp; "|" &amp; 'F_ REVIEWS'!$I460</f>
        <v>124.148.61.10|45054|0.531724537038826</v>
      </c>
    </row>
    <row r="461" spans="1:12" x14ac:dyDescent="0.2">
      <c r="A461" s="58">
        <v>20459</v>
      </c>
      <c r="B461" s="58" t="s">
        <v>231</v>
      </c>
      <c r="C461" s="59">
        <f>INT(DT!C461)</f>
        <v>45376</v>
      </c>
      <c r="D461" s="60">
        <f>DT!C461-INT(DT!C461)</f>
        <v>0.41070601853425615</v>
      </c>
      <c r="E461" s="58">
        <v>5</v>
      </c>
      <c r="F461" s="58" t="s">
        <v>812</v>
      </c>
      <c r="G461" s="58" t="s">
        <v>4103</v>
      </c>
      <c r="H461" s="59">
        <f>INT(DT!G461)</f>
        <v>45370</v>
      </c>
      <c r="I461" s="60">
        <f>DT!G461-INT(DT!G461)</f>
        <v>0.7932175926034688</v>
      </c>
      <c r="J461" s="61">
        <f t="shared" si="7"/>
        <v>0.38461538461538464</v>
      </c>
      <c r="K461" s="58" t="str" cm="1">
        <f t="array" ref="K461">_xlfn.IFS(E461&lt;=2, "Negative", E461=3, "Neutral", E461&gt;=4, "Positive")</f>
        <v>Positive</v>
      </c>
      <c r="L461" s="62" t="str">
        <f>'F_ REVIEWS'!$G461&amp; "|" &amp; 'F_ REVIEWS'!$H461 &amp; "|" &amp; 'F_ REVIEWS'!$I461</f>
        <v>93.171.25.219|45370|0.793217592603469</v>
      </c>
    </row>
    <row r="462" spans="1:12" x14ac:dyDescent="0.2">
      <c r="A462" s="58">
        <v>20460</v>
      </c>
      <c r="B462" s="58" t="s">
        <v>231</v>
      </c>
      <c r="C462" s="59">
        <f>INT(DT!C462)</f>
        <v>45375</v>
      </c>
      <c r="D462" s="60">
        <f>DT!C462-INT(DT!C462)</f>
        <v>0.29168981482507661</v>
      </c>
      <c r="E462" s="58">
        <v>1</v>
      </c>
      <c r="F462" s="58" t="s">
        <v>651</v>
      </c>
      <c r="G462" s="58" t="s">
        <v>4103</v>
      </c>
      <c r="H462" s="59">
        <f>INT(DT!G462)</f>
        <v>45370</v>
      </c>
      <c r="I462" s="60">
        <f>DT!G462-INT(DT!G462)</f>
        <v>0.7932175926034688</v>
      </c>
      <c r="J462" s="61">
        <f t="shared" si="7"/>
        <v>7.1428571428571425E-2</v>
      </c>
      <c r="K462" s="58" t="str" cm="1">
        <f t="array" ref="K462">_xlfn.IFS(E462&lt;=2, "Negative", E462=3, "Neutral", E462&gt;=4, "Positive")</f>
        <v>Negative</v>
      </c>
      <c r="L462" s="62" t="str">
        <f>'F_ REVIEWS'!$G462&amp; "|" &amp; 'F_ REVIEWS'!$H462 &amp; "|" &amp; 'F_ REVIEWS'!$I462</f>
        <v>93.171.25.219|45370|0.793217592603469</v>
      </c>
    </row>
    <row r="463" spans="1:12" x14ac:dyDescent="0.2">
      <c r="A463" s="58">
        <v>20461</v>
      </c>
      <c r="B463" s="58" t="s">
        <v>231</v>
      </c>
      <c r="C463" s="59">
        <f>INT(DT!C463)</f>
        <v>45586</v>
      </c>
      <c r="D463" s="60">
        <f>DT!C463-INT(DT!C463)</f>
        <v>0.85329861110949423</v>
      </c>
      <c r="E463" s="58">
        <v>5</v>
      </c>
      <c r="F463" s="58" t="s">
        <v>619</v>
      </c>
      <c r="G463" s="58" t="s">
        <v>2547</v>
      </c>
      <c r="H463" s="59">
        <f>INT(DT!G463)</f>
        <v>45584</v>
      </c>
      <c r="I463" s="60">
        <f>DT!G463-INT(DT!G463)</f>
        <v>0.34515046296291985</v>
      </c>
      <c r="J463" s="61">
        <f t="shared" si="7"/>
        <v>0.5</v>
      </c>
      <c r="K463" s="58" t="str" cm="1">
        <f t="array" ref="K463">_xlfn.IFS(E463&lt;=2, "Negative", E463=3, "Neutral", E463&gt;=4, "Positive")</f>
        <v>Positive</v>
      </c>
      <c r="L463" s="62" t="str">
        <f>'F_ REVIEWS'!$G463&amp; "|" &amp; 'F_ REVIEWS'!$H463 &amp; "|" &amp; 'F_ REVIEWS'!$I463</f>
        <v>219.186.21.157|45584|0.34515046296292</v>
      </c>
    </row>
    <row r="464" spans="1:12" x14ac:dyDescent="0.2">
      <c r="A464" s="58">
        <v>20462</v>
      </c>
      <c r="B464" s="58" t="s">
        <v>231</v>
      </c>
      <c r="C464" s="59">
        <f>INT(DT!C464)</f>
        <v>45588</v>
      </c>
      <c r="D464" s="60">
        <f>DT!C464-INT(DT!C464)</f>
        <v>0.97043981481692754</v>
      </c>
      <c r="E464" s="58">
        <v>2</v>
      </c>
      <c r="F464" s="58" t="s">
        <v>705</v>
      </c>
      <c r="G464" s="58" t="s">
        <v>2547</v>
      </c>
      <c r="H464" s="59">
        <f>INT(DT!G464)</f>
        <v>45584</v>
      </c>
      <c r="I464" s="60">
        <f>DT!G464-INT(DT!G464)</f>
        <v>0.34515046296291985</v>
      </c>
      <c r="J464" s="61">
        <f t="shared" si="7"/>
        <v>0.14285714285714285</v>
      </c>
      <c r="K464" s="58" t="str" cm="1">
        <f t="array" ref="K464">_xlfn.IFS(E464&lt;=2, "Negative", E464=3, "Neutral", E464&gt;=4, "Positive")</f>
        <v>Negative</v>
      </c>
      <c r="L464" s="62" t="str">
        <f>'F_ REVIEWS'!$G464&amp; "|" &amp; 'F_ REVIEWS'!$H464 &amp; "|" &amp; 'F_ REVIEWS'!$I464</f>
        <v>219.186.21.157|45584|0.34515046296292</v>
      </c>
    </row>
    <row r="465" spans="1:12" x14ac:dyDescent="0.2">
      <c r="A465" s="58">
        <v>20463</v>
      </c>
      <c r="B465" s="58" t="s">
        <v>390</v>
      </c>
      <c r="C465" s="59">
        <f>INT(DT!C465)</f>
        <v>45472</v>
      </c>
      <c r="D465" s="60">
        <f>DT!C465-INT(DT!C465)</f>
        <v>0.30829861111124046</v>
      </c>
      <c r="E465" s="58">
        <v>4</v>
      </c>
      <c r="F465" s="58" t="s">
        <v>829</v>
      </c>
      <c r="G465" s="58" t="s">
        <v>2941</v>
      </c>
      <c r="H465" s="59">
        <f>INT(DT!G465)</f>
        <v>45466</v>
      </c>
      <c r="I465" s="60">
        <f>DT!G465-INT(DT!G465)</f>
        <v>0.79494212962890742</v>
      </c>
      <c r="J465" s="61">
        <f t="shared" si="7"/>
        <v>0.44444444444444442</v>
      </c>
      <c r="K465" s="58" t="str" cm="1">
        <f t="array" ref="K465">_xlfn.IFS(E465&lt;=2, "Negative", E465=3, "Neutral", E465&gt;=4, "Positive")</f>
        <v>Positive</v>
      </c>
      <c r="L465" s="62" t="str">
        <f>'F_ REVIEWS'!$G465&amp; "|" &amp; 'F_ REVIEWS'!$H465 &amp; "|" &amp; 'F_ REVIEWS'!$I465</f>
        <v>245.13.2.144|45466|0.794942129628907</v>
      </c>
    </row>
    <row r="466" spans="1:12" x14ac:dyDescent="0.2">
      <c r="A466" s="58">
        <v>20464</v>
      </c>
      <c r="B466" s="58" t="s">
        <v>390</v>
      </c>
      <c r="C466" s="59">
        <f>INT(DT!C466)</f>
        <v>45500</v>
      </c>
      <c r="D466" s="60">
        <f>DT!C466-INT(DT!C466)</f>
        <v>0.10943287036934635</v>
      </c>
      <c r="E466" s="58">
        <v>1</v>
      </c>
      <c r="F466" s="58" t="s">
        <v>672</v>
      </c>
      <c r="G466" s="58" t="s">
        <v>3552</v>
      </c>
      <c r="H466" s="59">
        <f>INT(DT!G466)</f>
        <v>45495</v>
      </c>
      <c r="I466" s="60">
        <f>DT!G466-INT(DT!G466)</f>
        <v>0.44611111110862112</v>
      </c>
      <c r="J466" s="61">
        <f t="shared" si="7"/>
        <v>0.125</v>
      </c>
      <c r="K466" s="58" t="str" cm="1">
        <f t="array" ref="K466">_xlfn.IFS(E466&lt;=2, "Negative", E466=3, "Neutral", E466&gt;=4, "Positive")</f>
        <v>Negative</v>
      </c>
      <c r="L466" s="62" t="str">
        <f>'F_ REVIEWS'!$G466&amp; "|" &amp; 'F_ REVIEWS'!$H466 &amp; "|" &amp; 'F_ REVIEWS'!$I466</f>
        <v>55.70.180.235|45495|0.446111111108621</v>
      </c>
    </row>
    <row r="467" spans="1:12" x14ac:dyDescent="0.2">
      <c r="A467" s="58">
        <v>20465</v>
      </c>
      <c r="B467" s="58" t="s">
        <v>390</v>
      </c>
      <c r="C467" s="59">
        <f>INT(DT!C467)</f>
        <v>45087</v>
      </c>
      <c r="D467" s="60">
        <f>DT!C467-INT(DT!C467)</f>
        <v>0.60427083333343035</v>
      </c>
      <c r="E467" s="58">
        <v>2</v>
      </c>
      <c r="F467" s="58" t="s">
        <v>824</v>
      </c>
      <c r="G467" s="58" t="s">
        <v>1157</v>
      </c>
      <c r="H467" s="59">
        <f>INT(DT!G467)</f>
        <v>45085</v>
      </c>
      <c r="I467" s="60">
        <f>DT!G467-INT(DT!G467)</f>
        <v>1.8611111110658385E-2</v>
      </c>
      <c r="J467" s="61">
        <f t="shared" si="7"/>
        <v>0.33333333333333331</v>
      </c>
      <c r="K467" s="58" t="str" cm="1">
        <f t="array" ref="K467">_xlfn.IFS(E467&lt;=2, "Negative", E467=3, "Neutral", E467&gt;=4, "Positive")</f>
        <v>Negative</v>
      </c>
      <c r="L467" s="62" t="str">
        <f>'F_ REVIEWS'!$G467&amp; "|" &amp; 'F_ REVIEWS'!$H467 &amp; "|" &amp; 'F_ REVIEWS'!$I467</f>
        <v>116.26.56.77|45085|0.0186111111106584</v>
      </c>
    </row>
    <row r="468" spans="1:12" x14ac:dyDescent="0.2">
      <c r="A468" s="58">
        <v>20466</v>
      </c>
      <c r="B468" s="58" t="s">
        <v>390</v>
      </c>
      <c r="C468" s="59">
        <f>INT(DT!C468)</f>
        <v>45499</v>
      </c>
      <c r="D468" s="60">
        <f>DT!C468-INT(DT!C468)</f>
        <v>0.95363425925461343</v>
      </c>
      <c r="E468" s="58">
        <v>5</v>
      </c>
      <c r="F468" s="58" t="s">
        <v>763</v>
      </c>
      <c r="G468" s="58" t="s">
        <v>3552</v>
      </c>
      <c r="H468" s="59">
        <f>INT(DT!G468)</f>
        <v>45495</v>
      </c>
      <c r="I468" s="60">
        <f>DT!G468-INT(DT!G468)</f>
        <v>0.44611111110862112</v>
      </c>
      <c r="J468" s="61">
        <f t="shared" si="7"/>
        <v>0.55555555555555558</v>
      </c>
      <c r="K468" s="58" t="str" cm="1">
        <f t="array" ref="K468">_xlfn.IFS(E468&lt;=2, "Negative", E468=3, "Neutral", E468&gt;=4, "Positive")</f>
        <v>Positive</v>
      </c>
      <c r="L468" s="62" t="str">
        <f>'F_ REVIEWS'!$G468&amp; "|" &amp; 'F_ REVIEWS'!$H468 &amp; "|" &amp; 'F_ REVIEWS'!$I468</f>
        <v>55.70.180.235|45495|0.446111111108621</v>
      </c>
    </row>
    <row r="469" spans="1:12" x14ac:dyDescent="0.2">
      <c r="A469" s="58">
        <v>20467</v>
      </c>
      <c r="B469" s="58" t="s">
        <v>428</v>
      </c>
      <c r="C469" s="59">
        <f>INT(DT!C469)</f>
        <v>45492</v>
      </c>
      <c r="D469" s="60">
        <f>DT!C469-INT(DT!C469)</f>
        <v>0.14297453703329666</v>
      </c>
      <c r="E469" s="58">
        <v>5</v>
      </c>
      <c r="F469" s="58" t="s">
        <v>769</v>
      </c>
      <c r="G469" s="58" t="s">
        <v>3467</v>
      </c>
      <c r="H469" s="59">
        <f>INT(DT!G469)</f>
        <v>45486</v>
      </c>
      <c r="I469" s="60">
        <f>DT!G469-INT(DT!G469)</f>
        <v>0.57747685185313458</v>
      </c>
      <c r="J469" s="61">
        <f t="shared" si="7"/>
        <v>0.35714285714285715</v>
      </c>
      <c r="K469" s="58" t="str" cm="1">
        <f t="array" ref="K469">_xlfn.IFS(E469&lt;=2, "Negative", E469=3, "Neutral", E469&gt;=4, "Positive")</f>
        <v>Positive</v>
      </c>
      <c r="L469" s="62" t="str">
        <f>'F_ REVIEWS'!$G469&amp; "|" &amp; 'F_ REVIEWS'!$H469 &amp; "|" &amp; 'F_ REVIEWS'!$I469</f>
        <v>49.197.128.92|45486|0.577476851853135</v>
      </c>
    </row>
    <row r="470" spans="1:12" x14ac:dyDescent="0.2">
      <c r="A470" s="58">
        <v>20468</v>
      </c>
      <c r="B470" s="58" t="s">
        <v>428</v>
      </c>
      <c r="C470" s="59">
        <f>INT(DT!C470)</f>
        <v>43626</v>
      </c>
      <c r="D470" s="60">
        <f>DT!C470-INT(DT!C470)</f>
        <v>0.9053240740831825</v>
      </c>
      <c r="E470" s="58">
        <v>4</v>
      </c>
      <c r="F470" s="58" t="s">
        <v>902</v>
      </c>
      <c r="G470" s="58" t="s">
        <v>4198</v>
      </c>
      <c r="H470" s="59">
        <f>INT(DT!G470)</f>
        <v>43622</v>
      </c>
      <c r="I470" s="60">
        <f>DT!G470-INT(DT!G470)</f>
        <v>0.29082175926305354</v>
      </c>
      <c r="J470" s="61">
        <f t="shared" si="7"/>
        <v>1.3333333333333333</v>
      </c>
      <c r="K470" s="58" t="str" cm="1">
        <f t="array" ref="K470">_xlfn.IFS(E470&lt;=2, "Negative", E470=3, "Neutral", E470&gt;=4, "Positive")</f>
        <v>Positive</v>
      </c>
      <c r="L470" s="62" t="str">
        <f>'F_ REVIEWS'!$G470&amp; "|" &amp; 'F_ REVIEWS'!$H470 &amp; "|" &amp; 'F_ REVIEWS'!$I470</f>
        <v>99.25.159.172|43622|0.290821759263054</v>
      </c>
    </row>
    <row r="471" spans="1:12" x14ac:dyDescent="0.2">
      <c r="A471" s="58">
        <v>20469</v>
      </c>
      <c r="B471" s="58" t="s">
        <v>428</v>
      </c>
      <c r="C471" s="59">
        <f>INT(DT!C471)</f>
        <v>44597</v>
      </c>
      <c r="D471" s="60">
        <f>DT!C471-INT(DT!C471)</f>
        <v>0.58546296295389766</v>
      </c>
      <c r="E471" s="58">
        <v>1</v>
      </c>
      <c r="F471" s="58" t="s">
        <v>775</v>
      </c>
      <c r="G471" s="58" t="s">
        <v>1536</v>
      </c>
      <c r="H471" s="59">
        <f>INT(DT!G471)</f>
        <v>44594</v>
      </c>
      <c r="I471" s="60">
        <f>DT!G471-INT(DT!G471)</f>
        <v>3.4537037026893813E-2</v>
      </c>
      <c r="J471" s="61">
        <f t="shared" si="7"/>
        <v>7.6923076923076927E-2</v>
      </c>
      <c r="K471" s="58" t="str" cm="1">
        <f t="array" ref="K471">_xlfn.IFS(E471&lt;=2, "Negative", E471=3, "Neutral", E471&gt;=4, "Positive")</f>
        <v>Negative</v>
      </c>
      <c r="L471" s="62" t="str">
        <f>'F_ REVIEWS'!$G471&amp; "|" &amp; 'F_ REVIEWS'!$H471 &amp; "|" &amp; 'F_ REVIEWS'!$I471</f>
        <v>143.154.80.118|44594|0.0345370370268938</v>
      </c>
    </row>
    <row r="472" spans="1:12" x14ac:dyDescent="0.2">
      <c r="A472" s="58">
        <v>20470</v>
      </c>
      <c r="B472" s="58" t="s">
        <v>428</v>
      </c>
      <c r="C472" s="59">
        <f>INT(DT!C472)</f>
        <v>44334</v>
      </c>
      <c r="D472" s="60">
        <f>DT!C472-INT(DT!C472)</f>
        <v>0.71374999999534339</v>
      </c>
      <c r="E472" s="58">
        <v>3</v>
      </c>
      <c r="F472" s="58" t="s">
        <v>768</v>
      </c>
      <c r="G472" s="58" t="s">
        <v>3321</v>
      </c>
      <c r="H472" s="59">
        <f>INT(DT!G472)</f>
        <v>44329</v>
      </c>
      <c r="I472" s="60">
        <f>DT!G472-INT(DT!G472)</f>
        <v>9.1064814812853001E-2</v>
      </c>
      <c r="J472" s="61">
        <f t="shared" si="7"/>
        <v>0.27272727272727271</v>
      </c>
      <c r="K472" s="58" t="str" cm="1">
        <f t="array" ref="K472">_xlfn.IFS(E472&lt;=2, "Negative", E472=3, "Neutral", E472&gt;=4, "Positive")</f>
        <v>Neutral</v>
      </c>
      <c r="L472" s="62" t="str">
        <f>'F_ REVIEWS'!$G472&amp; "|" &amp; 'F_ REVIEWS'!$H472 &amp; "|" &amp; 'F_ REVIEWS'!$I472</f>
        <v>4.16.223.95|44329|0.091064814812853</v>
      </c>
    </row>
    <row r="473" spans="1:12" x14ac:dyDescent="0.2">
      <c r="A473" s="58">
        <v>20471</v>
      </c>
      <c r="B473" s="58" t="s">
        <v>428</v>
      </c>
      <c r="C473" s="59">
        <f>INT(DT!C473)</f>
        <v>43705</v>
      </c>
      <c r="D473" s="60">
        <f>DT!C473-INT(DT!C473)</f>
        <v>0.21495370370394085</v>
      </c>
      <c r="E473" s="58">
        <v>5</v>
      </c>
      <c r="F473" s="58" t="s">
        <v>705</v>
      </c>
      <c r="G473" s="58" t="s">
        <v>1768</v>
      </c>
      <c r="H473" s="59">
        <f>INT(DT!G473)</f>
        <v>43700</v>
      </c>
      <c r="I473" s="60">
        <f>DT!G473-INT(DT!G473)</f>
        <v>0.69965277778101154</v>
      </c>
      <c r="J473" s="61">
        <f t="shared" si="7"/>
        <v>0.35714285714285715</v>
      </c>
      <c r="K473" s="58" t="str" cm="1">
        <f t="array" ref="K473">_xlfn.IFS(E473&lt;=2, "Negative", E473=3, "Neutral", E473&gt;=4, "Positive")</f>
        <v>Positive</v>
      </c>
      <c r="L473" s="62" t="str">
        <f>'F_ REVIEWS'!$G473&amp; "|" &amp; 'F_ REVIEWS'!$H473 &amp; "|" &amp; 'F_ REVIEWS'!$I473</f>
        <v>160.24.240.144|43700|0.699652777781012</v>
      </c>
    </row>
    <row r="474" spans="1:12" x14ac:dyDescent="0.2">
      <c r="A474" s="58">
        <v>20472</v>
      </c>
      <c r="B474" s="58" t="s">
        <v>428</v>
      </c>
      <c r="C474" s="59">
        <f>INT(DT!C474)</f>
        <v>44635</v>
      </c>
      <c r="D474" s="60">
        <f>DT!C474-INT(DT!C474)</f>
        <v>0.19824074074131204</v>
      </c>
      <c r="E474" s="58">
        <v>4</v>
      </c>
      <c r="F474" s="58" t="s">
        <v>657</v>
      </c>
      <c r="G474" s="58" t="s">
        <v>1825</v>
      </c>
      <c r="H474" s="59">
        <f>INT(DT!G474)</f>
        <v>44632</v>
      </c>
      <c r="I474" s="60">
        <f>DT!G474-INT(DT!G474)</f>
        <v>0.65859953704057261</v>
      </c>
      <c r="J474" s="61">
        <f t="shared" si="7"/>
        <v>0.33333333333333331</v>
      </c>
      <c r="K474" s="58" t="str" cm="1">
        <f t="array" ref="K474">_xlfn.IFS(E474&lt;=2, "Negative", E474=3, "Neutral", E474&gt;=4, "Positive")</f>
        <v>Positive</v>
      </c>
      <c r="L474" s="62" t="str">
        <f>'F_ REVIEWS'!$G474&amp; "|" &amp; 'F_ REVIEWS'!$H474 &amp; "|" &amp; 'F_ REVIEWS'!$I474</f>
        <v>164.45.53.195|44632|0.658599537040573</v>
      </c>
    </row>
    <row r="475" spans="1:12" x14ac:dyDescent="0.2">
      <c r="A475" s="58">
        <v>20473</v>
      </c>
      <c r="B475" s="58" t="s">
        <v>428</v>
      </c>
      <c r="C475" s="59">
        <f>INT(DT!C475)</f>
        <v>45491</v>
      </c>
      <c r="D475" s="60">
        <f>DT!C475-INT(DT!C475)</f>
        <v>0.14409722221898846</v>
      </c>
      <c r="E475" s="58">
        <v>5</v>
      </c>
      <c r="F475" s="58" t="s">
        <v>769</v>
      </c>
      <c r="G475" s="58" t="s">
        <v>3467</v>
      </c>
      <c r="H475" s="59">
        <f>INT(DT!G475)</f>
        <v>45486</v>
      </c>
      <c r="I475" s="60">
        <f>DT!G475-INT(DT!G475)</f>
        <v>0.57747685185313458</v>
      </c>
      <c r="J475" s="61">
        <f t="shared" si="7"/>
        <v>0.35714285714285715</v>
      </c>
      <c r="K475" s="58" t="str" cm="1">
        <f t="array" ref="K475">_xlfn.IFS(E475&lt;=2, "Negative", E475=3, "Neutral", E475&gt;=4, "Positive")</f>
        <v>Positive</v>
      </c>
      <c r="L475" s="62" t="str">
        <f>'F_ REVIEWS'!$G475&amp; "|" &amp; 'F_ REVIEWS'!$H475 &amp; "|" &amp; 'F_ REVIEWS'!$I475</f>
        <v>49.197.128.92|45486|0.577476851853135</v>
      </c>
    </row>
    <row r="476" spans="1:12" x14ac:dyDescent="0.2">
      <c r="A476" s="58">
        <v>20474</v>
      </c>
      <c r="B476" s="58" t="s">
        <v>428</v>
      </c>
      <c r="C476" s="59">
        <f>INT(DT!C476)</f>
        <v>44333</v>
      </c>
      <c r="D476" s="60">
        <f>DT!C476-INT(DT!C476)</f>
        <v>0.67475694444146939</v>
      </c>
      <c r="E476" s="58">
        <v>4</v>
      </c>
      <c r="F476" s="58" t="s">
        <v>790</v>
      </c>
      <c r="G476" s="58" t="s">
        <v>3321</v>
      </c>
      <c r="H476" s="59">
        <f>INT(DT!G476)</f>
        <v>44329</v>
      </c>
      <c r="I476" s="60">
        <f>DT!G476-INT(DT!G476)</f>
        <v>9.1064814812853001E-2</v>
      </c>
      <c r="J476" s="61">
        <f t="shared" si="7"/>
        <v>1.3333333333333333</v>
      </c>
      <c r="K476" s="58" t="str" cm="1">
        <f t="array" ref="K476">_xlfn.IFS(E476&lt;=2, "Negative", E476=3, "Neutral", E476&gt;=4, "Positive")</f>
        <v>Positive</v>
      </c>
      <c r="L476" s="62" t="str">
        <f>'F_ REVIEWS'!$G476&amp; "|" &amp; 'F_ REVIEWS'!$H476 &amp; "|" &amp; 'F_ REVIEWS'!$I476</f>
        <v>4.16.223.95|44329|0.091064814812853</v>
      </c>
    </row>
    <row r="477" spans="1:12" x14ac:dyDescent="0.2">
      <c r="A477" s="58">
        <v>20475</v>
      </c>
      <c r="B477" s="58" t="s">
        <v>428</v>
      </c>
      <c r="C477" s="59">
        <f>INT(DT!C477)</f>
        <v>44541</v>
      </c>
      <c r="D477" s="60">
        <f>DT!C477-INT(DT!C477)</f>
        <v>0.38189814813813427</v>
      </c>
      <c r="E477" s="58">
        <v>3</v>
      </c>
      <c r="F477" s="58" t="s">
        <v>835</v>
      </c>
      <c r="G477" s="58" t="s">
        <v>2507</v>
      </c>
      <c r="H477" s="59">
        <f>INT(DT!G477)</f>
        <v>44537</v>
      </c>
      <c r="I477" s="60">
        <f>DT!G477-INT(DT!G477)</f>
        <v>0.82285879628761904</v>
      </c>
      <c r="J477" s="61">
        <f t="shared" si="7"/>
        <v>0.5</v>
      </c>
      <c r="K477" s="58" t="str" cm="1">
        <f t="array" ref="K477">_xlfn.IFS(E477&lt;=2, "Negative", E477=3, "Neutral", E477&gt;=4, "Positive")</f>
        <v>Neutral</v>
      </c>
      <c r="L477" s="62" t="str">
        <f>'F_ REVIEWS'!$G477&amp; "|" &amp; 'F_ REVIEWS'!$H477 &amp; "|" &amp; 'F_ REVIEWS'!$I477</f>
        <v>216.171.22.168|44537|0.822858796287619</v>
      </c>
    </row>
    <row r="478" spans="1:12" x14ac:dyDescent="0.2">
      <c r="A478" s="58">
        <v>20476</v>
      </c>
      <c r="B478" s="58" t="s">
        <v>428</v>
      </c>
      <c r="C478" s="59">
        <f>INT(DT!C478)</f>
        <v>44332</v>
      </c>
      <c r="D478" s="60">
        <f>DT!C478-INT(DT!C478)</f>
        <v>0.83275462962774327</v>
      </c>
      <c r="E478" s="58">
        <v>2</v>
      </c>
      <c r="F478" s="58" t="s">
        <v>802</v>
      </c>
      <c r="G478" s="58" t="s">
        <v>3321</v>
      </c>
      <c r="H478" s="59">
        <f>INT(DT!G478)</f>
        <v>44329</v>
      </c>
      <c r="I478" s="60">
        <f>DT!G478-INT(DT!G478)</f>
        <v>9.1064814812853001E-2</v>
      </c>
      <c r="J478" s="61">
        <f t="shared" si="7"/>
        <v>0.66666666666666663</v>
      </c>
      <c r="K478" s="58" t="str" cm="1">
        <f t="array" ref="K478">_xlfn.IFS(E478&lt;=2, "Negative", E478=3, "Neutral", E478&gt;=4, "Positive")</f>
        <v>Negative</v>
      </c>
      <c r="L478" s="62" t="str">
        <f>'F_ REVIEWS'!$G478&amp; "|" &amp; 'F_ REVIEWS'!$H478 &amp; "|" &amp; 'F_ REVIEWS'!$I478</f>
        <v>4.16.223.95|44329|0.091064814812853</v>
      </c>
    </row>
    <row r="479" spans="1:12" x14ac:dyDescent="0.2">
      <c r="A479" s="58">
        <v>20477</v>
      </c>
      <c r="B479" s="58" t="s">
        <v>428</v>
      </c>
      <c r="C479" s="59">
        <f>INT(DT!C479)</f>
        <v>44599</v>
      </c>
      <c r="D479" s="60">
        <f>DT!C479-INT(DT!C479)</f>
        <v>0.65121527777228039</v>
      </c>
      <c r="E479" s="58">
        <v>5</v>
      </c>
      <c r="F479" s="58" t="s">
        <v>599</v>
      </c>
      <c r="G479" s="58" t="s">
        <v>1536</v>
      </c>
      <c r="H479" s="59">
        <f>INT(DT!G479)</f>
        <v>44594</v>
      </c>
      <c r="I479" s="60">
        <f>DT!G479-INT(DT!G479)</f>
        <v>3.4537037026893813E-2</v>
      </c>
      <c r="J479" s="61">
        <f t="shared" si="7"/>
        <v>1.25</v>
      </c>
      <c r="K479" s="58" t="str" cm="1">
        <f t="array" ref="K479">_xlfn.IFS(E479&lt;=2, "Negative", E479=3, "Neutral", E479&gt;=4, "Positive")</f>
        <v>Positive</v>
      </c>
      <c r="L479" s="62" t="str">
        <f>'F_ REVIEWS'!$G479&amp; "|" &amp; 'F_ REVIEWS'!$H479 &amp; "|" &amp; 'F_ REVIEWS'!$I479</f>
        <v>143.154.80.118|44594|0.0345370370268938</v>
      </c>
    </row>
    <row r="480" spans="1:12" x14ac:dyDescent="0.2">
      <c r="A480" s="58">
        <v>20478</v>
      </c>
      <c r="B480" s="58" t="s">
        <v>428</v>
      </c>
      <c r="C480" s="59">
        <f>INT(DT!C480)</f>
        <v>45370</v>
      </c>
      <c r="D480" s="60">
        <f>DT!C480-INT(DT!C480)</f>
        <v>0.99805555555212777</v>
      </c>
      <c r="E480" s="58">
        <v>2</v>
      </c>
      <c r="F480" s="58" t="s">
        <v>838</v>
      </c>
      <c r="G480" s="58" t="s">
        <v>2337</v>
      </c>
      <c r="H480" s="59">
        <f>INT(DT!G480)</f>
        <v>45367</v>
      </c>
      <c r="I480" s="60">
        <f>DT!G480-INT(DT!G480)</f>
        <v>0.54715277777722804</v>
      </c>
      <c r="J480" s="61">
        <f t="shared" si="7"/>
        <v>0.66666666666666663</v>
      </c>
      <c r="K480" s="58" t="str" cm="1">
        <f t="array" ref="K480">_xlfn.IFS(E480&lt;=2, "Negative", E480=3, "Neutral", E480&gt;=4, "Positive")</f>
        <v>Negative</v>
      </c>
      <c r="L480" s="62" t="str">
        <f>'F_ REVIEWS'!$G480&amp; "|" &amp; 'F_ REVIEWS'!$H480 &amp; "|" &amp; 'F_ REVIEWS'!$I480</f>
        <v>203.187.73.107|45367|0.547152777777228</v>
      </c>
    </row>
    <row r="481" spans="1:12" x14ac:dyDescent="0.2">
      <c r="A481" s="58">
        <v>20479</v>
      </c>
      <c r="B481" s="58" t="s">
        <v>428</v>
      </c>
      <c r="C481" s="59">
        <f>INT(DT!C481)</f>
        <v>44738</v>
      </c>
      <c r="D481" s="60">
        <f>DT!C481-INT(DT!C481)</f>
        <v>0.48248842593602603</v>
      </c>
      <c r="E481" s="58">
        <v>5</v>
      </c>
      <c r="F481" s="58" t="s">
        <v>819</v>
      </c>
      <c r="G481" s="58" t="s">
        <v>3639</v>
      </c>
      <c r="H481" s="59">
        <f>INT(DT!G481)</f>
        <v>44735</v>
      </c>
      <c r="I481" s="60">
        <f>DT!G481-INT(DT!G481)</f>
        <v>0.96987268519296777</v>
      </c>
      <c r="J481" s="61">
        <f t="shared" si="7"/>
        <v>1.25</v>
      </c>
      <c r="K481" s="58" t="str" cm="1">
        <f t="array" ref="K481">_xlfn.IFS(E481&lt;=2, "Negative", E481=3, "Neutral", E481&gt;=4, "Positive")</f>
        <v>Positive</v>
      </c>
      <c r="L481" s="62" t="str">
        <f>'F_ REVIEWS'!$G481&amp; "|" &amp; 'F_ REVIEWS'!$H481 &amp; "|" &amp; 'F_ REVIEWS'!$I481</f>
        <v>61.204.32.136|44735|0.969872685192968</v>
      </c>
    </row>
    <row r="482" spans="1:12" x14ac:dyDescent="0.2">
      <c r="A482" s="58">
        <v>20480</v>
      </c>
      <c r="B482" s="58" t="s">
        <v>428</v>
      </c>
      <c r="C482" s="59">
        <f>INT(DT!C482)</f>
        <v>45491</v>
      </c>
      <c r="D482" s="60">
        <f>DT!C482-INT(DT!C482)</f>
        <v>0.125243055561441</v>
      </c>
      <c r="E482" s="58">
        <v>5</v>
      </c>
      <c r="F482" s="58" t="s">
        <v>768</v>
      </c>
      <c r="G482" s="58" t="s">
        <v>3467</v>
      </c>
      <c r="H482" s="59">
        <f>INT(DT!G482)</f>
        <v>45486</v>
      </c>
      <c r="I482" s="60">
        <f>DT!G482-INT(DT!G482)</f>
        <v>0.57747685185313458</v>
      </c>
      <c r="J482" s="61">
        <f t="shared" si="7"/>
        <v>0.45454545454545453</v>
      </c>
      <c r="K482" s="58" t="str" cm="1">
        <f t="array" ref="K482">_xlfn.IFS(E482&lt;=2, "Negative", E482=3, "Neutral", E482&gt;=4, "Positive")</f>
        <v>Positive</v>
      </c>
      <c r="L482" s="62" t="str">
        <f>'F_ REVIEWS'!$G482&amp; "|" &amp; 'F_ REVIEWS'!$H482 &amp; "|" &amp; 'F_ REVIEWS'!$I482</f>
        <v>49.197.128.92|45486|0.577476851853135</v>
      </c>
    </row>
    <row r="483" spans="1:12" x14ac:dyDescent="0.2">
      <c r="A483" s="58">
        <v>20481</v>
      </c>
      <c r="B483" s="58" t="s">
        <v>428</v>
      </c>
      <c r="C483" s="59">
        <f>INT(DT!C483)</f>
        <v>43879</v>
      </c>
      <c r="D483" s="60">
        <f>DT!C483-INT(DT!C483)</f>
        <v>0.94164351851941319</v>
      </c>
      <c r="E483" s="58">
        <v>4</v>
      </c>
      <c r="F483" s="58" t="s">
        <v>644</v>
      </c>
      <c r="G483" s="58" t="s">
        <v>1517</v>
      </c>
      <c r="H483" s="59">
        <f>INT(DT!G483)</f>
        <v>43877</v>
      </c>
      <c r="I483" s="60">
        <f>DT!G483-INT(DT!G483)</f>
        <v>0.39982638889341615</v>
      </c>
      <c r="J483" s="61">
        <f t="shared" si="7"/>
        <v>0.26666666666666666</v>
      </c>
      <c r="K483" s="58" t="str" cm="1">
        <f t="array" ref="K483">_xlfn.IFS(E483&lt;=2, "Negative", E483=3, "Neutral", E483&gt;=4, "Positive")</f>
        <v>Positive</v>
      </c>
      <c r="L483" s="62" t="str">
        <f>'F_ REVIEWS'!$G483&amp; "|" &amp; 'F_ REVIEWS'!$H483 &amp; "|" &amp; 'F_ REVIEWS'!$I483</f>
        <v>141.89.215.60|43877|0.399826388893416</v>
      </c>
    </row>
    <row r="484" spans="1:12" x14ac:dyDescent="0.2">
      <c r="A484" s="58">
        <v>20482</v>
      </c>
      <c r="B484" s="58" t="s">
        <v>364</v>
      </c>
      <c r="C484" s="59">
        <f>INT(DT!C484)</f>
        <v>43165</v>
      </c>
      <c r="D484" s="60">
        <f>DT!C484-INT(DT!C484)</f>
        <v>0.49483796295680804</v>
      </c>
      <c r="E484" s="58">
        <v>3</v>
      </c>
      <c r="F484" s="58" t="s">
        <v>873</v>
      </c>
      <c r="G484" s="58" t="s">
        <v>3644</v>
      </c>
      <c r="H484" s="59">
        <f>INT(DT!G484)</f>
        <v>43161</v>
      </c>
      <c r="I484" s="60">
        <f>DT!G484-INT(DT!G484)</f>
        <v>6.0439814813435078E-2</v>
      </c>
      <c r="J484" s="61">
        <f t="shared" si="7"/>
        <v>0.75</v>
      </c>
      <c r="K484" s="58" t="str" cm="1">
        <f t="array" ref="K484">_xlfn.IFS(E484&lt;=2, "Negative", E484=3, "Neutral", E484&gt;=4, "Positive")</f>
        <v>Neutral</v>
      </c>
      <c r="L484" s="62" t="str">
        <f>'F_ REVIEWS'!$G484&amp; "|" &amp; 'F_ REVIEWS'!$H484 &amp; "|" &amp; 'F_ REVIEWS'!$I484</f>
        <v>61.68.184.56|43161|0.0604398148134351</v>
      </c>
    </row>
    <row r="485" spans="1:12" x14ac:dyDescent="0.2">
      <c r="A485" s="58">
        <v>20483</v>
      </c>
      <c r="B485" s="58" t="s">
        <v>364</v>
      </c>
      <c r="C485" s="59">
        <f>INT(DT!C485)</f>
        <v>43476</v>
      </c>
      <c r="D485" s="60">
        <f>DT!C485-INT(DT!C485)</f>
        <v>0.29924768517958</v>
      </c>
      <c r="E485" s="58">
        <v>2</v>
      </c>
      <c r="F485" s="58" t="s">
        <v>714</v>
      </c>
      <c r="G485" s="58" t="s">
        <v>2457</v>
      </c>
      <c r="H485" s="59">
        <f>INT(DT!G485)</f>
        <v>43470</v>
      </c>
      <c r="I485" s="60">
        <f>DT!G485-INT(DT!G485)</f>
        <v>0.70749999999679858</v>
      </c>
      <c r="J485" s="61">
        <f t="shared" si="7"/>
        <v>0.4</v>
      </c>
      <c r="K485" s="58" t="str" cm="1">
        <f t="array" ref="K485">_xlfn.IFS(E485&lt;=2, "Negative", E485=3, "Neutral", E485&gt;=4, "Positive")</f>
        <v>Negative</v>
      </c>
      <c r="L485" s="62" t="str">
        <f>'F_ REVIEWS'!$G485&amp; "|" &amp; 'F_ REVIEWS'!$H485 &amp; "|" &amp; 'F_ REVIEWS'!$I485</f>
        <v>211.77.108.6|43470|0.707499999996799</v>
      </c>
    </row>
    <row r="486" spans="1:12" x14ac:dyDescent="0.2">
      <c r="A486" s="58">
        <v>20484</v>
      </c>
      <c r="B486" s="58" t="s">
        <v>364</v>
      </c>
      <c r="C486" s="59">
        <f>INT(DT!C486)</f>
        <v>43437</v>
      </c>
      <c r="D486" s="60">
        <f>DT!C486-INT(DT!C486)</f>
        <v>0.67834490739915054</v>
      </c>
      <c r="E486" s="58">
        <v>3</v>
      </c>
      <c r="F486" s="58" t="s">
        <v>639</v>
      </c>
      <c r="G486" s="58" t="s">
        <v>1077</v>
      </c>
      <c r="H486" s="59">
        <f>INT(DT!G486)</f>
        <v>43433</v>
      </c>
      <c r="I486" s="60">
        <f>DT!G486-INT(DT!G486)</f>
        <v>9.189814813726116E-2</v>
      </c>
      <c r="J486" s="61">
        <f t="shared" si="7"/>
        <v>1</v>
      </c>
      <c r="K486" s="58" t="str" cm="1">
        <f t="array" ref="K486">_xlfn.IFS(E486&lt;=2, "Negative", E486=3, "Neutral", E486&gt;=4, "Positive")</f>
        <v>Neutral</v>
      </c>
      <c r="L486" s="62" t="str">
        <f>'F_ REVIEWS'!$G486&amp; "|" &amp; 'F_ REVIEWS'!$H486 &amp; "|" &amp; 'F_ REVIEWS'!$I486</f>
        <v>110.13.199.74|43433|0.0918981481372612</v>
      </c>
    </row>
    <row r="487" spans="1:12" x14ac:dyDescent="0.2">
      <c r="A487" s="58">
        <v>20485</v>
      </c>
      <c r="B487" s="58" t="s">
        <v>364</v>
      </c>
      <c r="C487" s="59">
        <f>INT(DT!C487)</f>
        <v>43616</v>
      </c>
      <c r="D487" s="60">
        <f>DT!C487-INT(DT!C487)</f>
        <v>0.10879629629926058</v>
      </c>
      <c r="E487" s="58">
        <v>1</v>
      </c>
      <c r="F487" s="58" t="s">
        <v>621</v>
      </c>
      <c r="G487" s="58" t="s">
        <v>908</v>
      </c>
      <c r="H487" s="59">
        <f>INT(DT!G487)</f>
        <v>43612</v>
      </c>
      <c r="I487" s="60">
        <f>DT!G487-INT(DT!G487)</f>
        <v>0.42835648148320615</v>
      </c>
      <c r="J487" s="61">
        <f t="shared" si="7"/>
        <v>0.33333333333333331</v>
      </c>
      <c r="K487" s="58" t="str" cm="1">
        <f t="array" ref="K487">_xlfn.IFS(E487&lt;=2, "Negative", E487=3, "Neutral", E487&gt;=4, "Positive")</f>
        <v>Negative</v>
      </c>
      <c r="L487" s="62" t="str">
        <f>'F_ REVIEWS'!$G487&amp; "|" &amp; 'F_ REVIEWS'!$H487 &amp; "|" &amp; 'F_ REVIEWS'!$I487</f>
        <v>0.185.170.164|43612|0.428356481483206</v>
      </c>
    </row>
    <row r="488" spans="1:12" x14ac:dyDescent="0.2">
      <c r="A488" s="58">
        <v>20486</v>
      </c>
      <c r="B488" s="58" t="s">
        <v>365</v>
      </c>
      <c r="C488" s="59">
        <f>INT(DT!C488)</f>
        <v>44026</v>
      </c>
      <c r="D488" s="60">
        <f>DT!C488-INT(DT!C488)</f>
        <v>0.72842592592496658</v>
      </c>
      <c r="E488" s="58">
        <v>3</v>
      </c>
      <c r="F488" s="58" t="s">
        <v>695</v>
      </c>
      <c r="G488" s="58" t="s">
        <v>1760</v>
      </c>
      <c r="H488" s="59">
        <f>INT(DT!G488)</f>
        <v>44022</v>
      </c>
      <c r="I488" s="60">
        <f>DT!G488-INT(DT!G488)</f>
        <v>0.28407407407212304</v>
      </c>
      <c r="J488" s="61">
        <f t="shared" si="7"/>
        <v>1.5</v>
      </c>
      <c r="K488" s="58" t="str" cm="1">
        <f t="array" ref="K488">_xlfn.IFS(E488&lt;=2, "Negative", E488=3, "Neutral", E488&gt;=4, "Positive")</f>
        <v>Neutral</v>
      </c>
      <c r="L488" s="62" t="str">
        <f>'F_ REVIEWS'!$G488&amp; "|" &amp; 'F_ REVIEWS'!$H488 &amp; "|" &amp; 'F_ REVIEWS'!$I488</f>
        <v>16.82.102.101|44022|0.284074074072123</v>
      </c>
    </row>
    <row r="489" spans="1:12" x14ac:dyDescent="0.2">
      <c r="A489" s="58">
        <v>20487</v>
      </c>
      <c r="B489" s="58" t="s">
        <v>365</v>
      </c>
      <c r="C489" s="59">
        <f>INT(DT!C489)</f>
        <v>44026</v>
      </c>
      <c r="D489" s="60">
        <f>DT!C489-INT(DT!C489)</f>
        <v>0.80653935185546288</v>
      </c>
      <c r="E489" s="58">
        <v>1</v>
      </c>
      <c r="F489" s="58" t="s">
        <v>856</v>
      </c>
      <c r="G489" s="58" t="s">
        <v>1760</v>
      </c>
      <c r="H489" s="59">
        <f>INT(DT!G489)</f>
        <v>44022</v>
      </c>
      <c r="I489" s="60">
        <f>DT!G489-INT(DT!G489)</f>
        <v>0.28407407407212304</v>
      </c>
      <c r="J489" s="61">
        <f t="shared" si="7"/>
        <v>0.25</v>
      </c>
      <c r="K489" s="58" t="str" cm="1">
        <f t="array" ref="K489">_xlfn.IFS(E489&lt;=2, "Negative", E489=3, "Neutral", E489&gt;=4, "Positive")</f>
        <v>Negative</v>
      </c>
      <c r="L489" s="62" t="str">
        <f>'F_ REVIEWS'!$G489&amp; "|" &amp; 'F_ REVIEWS'!$H489 &amp; "|" &amp; 'F_ REVIEWS'!$I489</f>
        <v>16.82.102.101|44022|0.284074074072123</v>
      </c>
    </row>
    <row r="490" spans="1:12" x14ac:dyDescent="0.2">
      <c r="A490" s="58">
        <v>20488</v>
      </c>
      <c r="B490" s="58" t="s">
        <v>365</v>
      </c>
      <c r="C490" s="59">
        <f>INT(DT!C490)</f>
        <v>45125</v>
      </c>
      <c r="D490" s="60">
        <f>DT!C490-INT(DT!C490)</f>
        <v>0.8516898148227483</v>
      </c>
      <c r="E490" s="58">
        <v>4</v>
      </c>
      <c r="F490" s="58" t="s">
        <v>769</v>
      </c>
      <c r="G490" s="58" t="s">
        <v>2408</v>
      </c>
      <c r="H490" s="59">
        <f>INT(DT!G490)</f>
        <v>45123</v>
      </c>
      <c r="I490" s="60">
        <f>DT!G490-INT(DT!G490)</f>
        <v>0.30214120371238096</v>
      </c>
      <c r="J490" s="61">
        <f t="shared" si="7"/>
        <v>0.2857142857142857</v>
      </c>
      <c r="K490" s="58" t="str" cm="1">
        <f t="array" ref="K490">_xlfn.IFS(E490&lt;=2, "Negative", E490=3, "Neutral", E490&gt;=4, "Positive")</f>
        <v>Positive</v>
      </c>
      <c r="L490" s="62" t="str">
        <f>'F_ REVIEWS'!$G490&amp; "|" &amp; 'F_ REVIEWS'!$H490 &amp; "|" &amp; 'F_ REVIEWS'!$I490</f>
        <v>209.112.176.127|45123|0.302141203712381</v>
      </c>
    </row>
    <row r="491" spans="1:12" x14ac:dyDescent="0.2">
      <c r="A491" s="58">
        <v>20489</v>
      </c>
      <c r="B491" s="58" t="s">
        <v>365</v>
      </c>
      <c r="C491" s="59">
        <f>INT(DT!C491)</f>
        <v>44916</v>
      </c>
      <c r="D491" s="60">
        <f>DT!C491-INT(DT!C491)</f>
        <v>0.45155092592176516</v>
      </c>
      <c r="E491" s="58">
        <v>2</v>
      </c>
      <c r="F491" s="58" t="s">
        <v>618</v>
      </c>
      <c r="G491" s="58" t="s">
        <v>4139</v>
      </c>
      <c r="H491" s="59">
        <f>INT(DT!G491)</f>
        <v>44912</v>
      </c>
      <c r="I491" s="60">
        <f>DT!G491-INT(DT!G491)</f>
        <v>0.79722222222335404</v>
      </c>
      <c r="J491" s="61">
        <f t="shared" si="7"/>
        <v>0.16666666666666666</v>
      </c>
      <c r="K491" s="58" t="str" cm="1">
        <f t="array" ref="K491">_xlfn.IFS(E491&lt;=2, "Negative", E491=3, "Neutral", E491&gt;=4, "Positive")</f>
        <v>Negative</v>
      </c>
      <c r="L491" s="62" t="str">
        <f>'F_ REVIEWS'!$G491&amp; "|" &amp; 'F_ REVIEWS'!$H491 &amp; "|" &amp; 'F_ REVIEWS'!$I491</f>
        <v>95.240.219.62|44912|0.797222222223354</v>
      </c>
    </row>
    <row r="492" spans="1:12" x14ac:dyDescent="0.2">
      <c r="A492" s="58">
        <v>20490</v>
      </c>
      <c r="B492" s="58" t="s">
        <v>365</v>
      </c>
      <c r="C492" s="59">
        <f>INT(DT!C492)</f>
        <v>44622</v>
      </c>
      <c r="D492" s="60">
        <f>DT!C492-INT(DT!C492)</f>
        <v>0.4583449074125383</v>
      </c>
      <c r="E492" s="58">
        <v>3</v>
      </c>
      <c r="F492" s="58" t="s">
        <v>762</v>
      </c>
      <c r="G492" s="58" t="s">
        <v>3653</v>
      </c>
      <c r="H492" s="59">
        <f>INT(DT!G492)</f>
        <v>44618</v>
      </c>
      <c r="I492" s="60">
        <f>DT!G492-INT(DT!G492)</f>
        <v>0.99430555556318723</v>
      </c>
      <c r="J492" s="61">
        <f t="shared" si="7"/>
        <v>0.375</v>
      </c>
      <c r="K492" s="58" t="str" cm="1">
        <f t="array" ref="K492">_xlfn.IFS(E492&lt;=2, "Negative", E492=3, "Neutral", E492&gt;=4, "Positive")</f>
        <v>Neutral</v>
      </c>
      <c r="L492" s="62" t="str">
        <f>'F_ REVIEWS'!$G492&amp; "|" &amp; 'F_ REVIEWS'!$H492 &amp; "|" &amp; 'F_ REVIEWS'!$I492</f>
        <v>62.4.52.79|44618|0.994305555563187</v>
      </c>
    </row>
    <row r="493" spans="1:12" x14ac:dyDescent="0.2">
      <c r="A493" s="58">
        <v>20491</v>
      </c>
      <c r="B493" s="58" t="s">
        <v>365</v>
      </c>
      <c r="C493" s="59">
        <f>INT(DT!C493)</f>
        <v>45219</v>
      </c>
      <c r="D493" s="60">
        <f>DT!C493-INT(DT!C493)</f>
        <v>0.53405092592583969</v>
      </c>
      <c r="E493" s="58">
        <v>4</v>
      </c>
      <c r="F493" s="58" t="s">
        <v>757</v>
      </c>
      <c r="G493" s="58" t="s">
        <v>1574</v>
      </c>
      <c r="H493" s="59">
        <f>INT(DT!G493)</f>
        <v>45214</v>
      </c>
      <c r="I493" s="60">
        <f>DT!G493-INT(DT!G493)</f>
        <v>0.95388888889283407</v>
      </c>
      <c r="J493" s="61">
        <f t="shared" si="7"/>
        <v>1.3333333333333333</v>
      </c>
      <c r="K493" s="58" t="str" cm="1">
        <f t="array" ref="K493">_xlfn.IFS(E493&lt;=2, "Negative", E493=3, "Neutral", E493&gt;=4, "Positive")</f>
        <v>Positive</v>
      </c>
      <c r="L493" s="62" t="str">
        <f>'F_ REVIEWS'!$G493&amp; "|" &amp; 'F_ REVIEWS'!$H493 &amp; "|" &amp; 'F_ REVIEWS'!$I493</f>
        <v>146.238.171.254|45214|0.953888888892834</v>
      </c>
    </row>
    <row r="494" spans="1:12" x14ac:dyDescent="0.2">
      <c r="A494" s="58">
        <v>20492</v>
      </c>
      <c r="B494" s="58" t="s">
        <v>365</v>
      </c>
      <c r="C494" s="59">
        <f>INT(DT!C494)</f>
        <v>45220</v>
      </c>
      <c r="D494" s="60">
        <f>DT!C494-INT(DT!C494)</f>
        <v>0.57622685185197042</v>
      </c>
      <c r="E494" s="58">
        <v>3</v>
      </c>
      <c r="F494" s="58" t="s">
        <v>599</v>
      </c>
      <c r="G494" s="58" t="s">
        <v>1574</v>
      </c>
      <c r="H494" s="59">
        <f>INT(DT!G494)</f>
        <v>45214</v>
      </c>
      <c r="I494" s="60">
        <f>DT!G494-INT(DT!G494)</f>
        <v>0.95388888889283407</v>
      </c>
      <c r="J494" s="61">
        <f t="shared" si="7"/>
        <v>0.75</v>
      </c>
      <c r="K494" s="58" t="str" cm="1">
        <f t="array" ref="K494">_xlfn.IFS(E494&lt;=2, "Negative", E494=3, "Neutral", E494&gt;=4, "Positive")</f>
        <v>Neutral</v>
      </c>
      <c r="L494" s="62" t="str">
        <f>'F_ REVIEWS'!$G494&amp; "|" &amp; 'F_ REVIEWS'!$H494 &amp; "|" &amp; 'F_ REVIEWS'!$I494</f>
        <v>146.238.171.254|45214|0.953888888892834</v>
      </c>
    </row>
    <row r="495" spans="1:12" x14ac:dyDescent="0.2">
      <c r="A495" s="58">
        <v>20493</v>
      </c>
      <c r="B495" s="58" t="s">
        <v>365</v>
      </c>
      <c r="C495" s="59">
        <f>INT(DT!C495)</f>
        <v>44794</v>
      </c>
      <c r="D495" s="60">
        <f>DT!C495-INT(DT!C495)</f>
        <v>0.71692129629809642</v>
      </c>
      <c r="E495" s="58">
        <v>3</v>
      </c>
      <c r="F495" s="58" t="s">
        <v>854</v>
      </c>
      <c r="G495" s="58" t="s">
        <v>4196</v>
      </c>
      <c r="H495" s="59">
        <f>INT(DT!G495)</f>
        <v>44791</v>
      </c>
      <c r="I495" s="60">
        <f>DT!G495-INT(DT!G495)</f>
        <v>0.22945601851824904</v>
      </c>
      <c r="J495" s="61">
        <f t="shared" si="7"/>
        <v>0.6</v>
      </c>
      <c r="K495" s="58" t="str" cm="1">
        <f t="array" ref="K495">_xlfn.IFS(E495&lt;=2, "Negative", E495=3, "Neutral", E495&gt;=4, "Positive")</f>
        <v>Neutral</v>
      </c>
      <c r="L495" s="62" t="str">
        <f>'F_ REVIEWS'!$G495&amp; "|" &amp; 'F_ REVIEWS'!$H495 &amp; "|" &amp; 'F_ REVIEWS'!$I495</f>
        <v>99.207.153.105|44791|0.229456018518249</v>
      </c>
    </row>
    <row r="496" spans="1:12" x14ac:dyDescent="0.2">
      <c r="A496" s="58">
        <v>20494</v>
      </c>
      <c r="B496" s="58" t="s">
        <v>365</v>
      </c>
      <c r="C496" s="59">
        <f>INT(DT!C496)</f>
        <v>44918</v>
      </c>
      <c r="D496" s="60">
        <f>DT!C496-INT(DT!C496)</f>
        <v>0.27135416666715173</v>
      </c>
      <c r="E496" s="58">
        <v>2</v>
      </c>
      <c r="F496" s="58" t="s">
        <v>674</v>
      </c>
      <c r="G496" s="58" t="s">
        <v>4139</v>
      </c>
      <c r="H496" s="59">
        <f>INT(DT!G496)</f>
        <v>44912</v>
      </c>
      <c r="I496" s="60">
        <f>DT!G496-INT(DT!G496)</f>
        <v>0.79722222222335404</v>
      </c>
      <c r="J496" s="61">
        <f t="shared" si="7"/>
        <v>0.125</v>
      </c>
      <c r="K496" s="58" t="str" cm="1">
        <f t="array" ref="K496">_xlfn.IFS(E496&lt;=2, "Negative", E496=3, "Neutral", E496&gt;=4, "Positive")</f>
        <v>Negative</v>
      </c>
      <c r="L496" s="62" t="str">
        <f>'F_ REVIEWS'!$G496&amp; "|" &amp; 'F_ REVIEWS'!$H496 &amp; "|" &amp; 'F_ REVIEWS'!$I496</f>
        <v>95.240.219.62|44912|0.797222222223354</v>
      </c>
    </row>
    <row r="497" spans="1:12" x14ac:dyDescent="0.2">
      <c r="A497" s="58">
        <v>20495</v>
      </c>
      <c r="B497" s="58" t="s">
        <v>359</v>
      </c>
      <c r="C497" s="59">
        <f>INT(DT!C497)</f>
        <v>43032</v>
      </c>
      <c r="D497" s="60">
        <f>DT!C497-INT(DT!C497)</f>
        <v>0.99430555555591127</v>
      </c>
      <c r="E497" s="58">
        <v>5</v>
      </c>
      <c r="F497" s="58" t="s">
        <v>729</v>
      </c>
      <c r="G497" s="58" t="s">
        <v>1125</v>
      </c>
      <c r="H497" s="59">
        <f>INT(DT!G497)</f>
        <v>43027</v>
      </c>
      <c r="I497" s="60">
        <f>DT!G497-INT(DT!G497)</f>
        <v>0.38964120370656019</v>
      </c>
      <c r="J497" s="61">
        <f t="shared" si="7"/>
        <v>0.625</v>
      </c>
      <c r="K497" s="58" t="str" cm="1">
        <f t="array" ref="K497">_xlfn.IFS(E497&lt;=2, "Negative", E497=3, "Neutral", E497&gt;=4, "Positive")</f>
        <v>Positive</v>
      </c>
      <c r="L497" s="62" t="str">
        <f>'F_ REVIEWS'!$G497&amp; "|" &amp; 'F_ REVIEWS'!$H497 &amp; "|" &amp; 'F_ REVIEWS'!$I497</f>
        <v>114.140.186.10|43027|0.38964120370656</v>
      </c>
    </row>
    <row r="498" spans="1:12" x14ac:dyDescent="0.2">
      <c r="A498" s="58">
        <v>20496</v>
      </c>
      <c r="B498" s="58" t="s">
        <v>359</v>
      </c>
      <c r="C498" s="59">
        <f>INT(DT!C498)</f>
        <v>43882</v>
      </c>
      <c r="D498" s="60">
        <f>DT!C498-INT(DT!C498)</f>
        <v>0.53535879630362615</v>
      </c>
      <c r="E498" s="58">
        <v>5</v>
      </c>
      <c r="F498" s="58" t="s">
        <v>686</v>
      </c>
      <c r="G498" s="58" t="s">
        <v>1457</v>
      </c>
      <c r="H498" s="59">
        <f>INT(DT!G498)</f>
        <v>43876</v>
      </c>
      <c r="I498" s="60">
        <f>DT!G498-INT(DT!G498)</f>
        <v>0.99739583334303461</v>
      </c>
      <c r="J498" s="61">
        <f t="shared" si="7"/>
        <v>0.7142857142857143</v>
      </c>
      <c r="K498" s="58" t="str" cm="1">
        <f t="array" ref="K498">_xlfn.IFS(E498&lt;=2, "Negative", E498=3, "Neutral", E498&gt;=4, "Positive")</f>
        <v>Positive</v>
      </c>
      <c r="L498" s="62" t="str">
        <f>'F_ REVIEWS'!$G498&amp; "|" &amp; 'F_ REVIEWS'!$H498 &amp; "|" &amp; 'F_ REVIEWS'!$I498</f>
        <v>137.94.102.115|43876|0.997395833343035</v>
      </c>
    </row>
    <row r="499" spans="1:12" x14ac:dyDescent="0.2">
      <c r="A499" s="58">
        <v>20497</v>
      </c>
      <c r="B499" s="58" t="s">
        <v>359</v>
      </c>
      <c r="C499" s="59">
        <f>INT(DT!C499)</f>
        <v>45591</v>
      </c>
      <c r="D499" s="60">
        <f>DT!C499-INT(DT!C499)</f>
        <v>0.76391203703678912</v>
      </c>
      <c r="E499" s="58">
        <v>5</v>
      </c>
      <c r="F499" s="58" t="s">
        <v>648</v>
      </c>
      <c r="G499" s="58" t="s">
        <v>1225</v>
      </c>
      <c r="H499" s="59">
        <f>INT(DT!G499)</f>
        <v>45587</v>
      </c>
      <c r="I499" s="60">
        <f>DT!G499-INT(DT!G499)</f>
        <v>0.20135416666744277</v>
      </c>
      <c r="J499" s="61">
        <f t="shared" si="7"/>
        <v>0.45454545454545453</v>
      </c>
      <c r="K499" s="58" t="str" cm="1">
        <f t="array" ref="K499">_xlfn.IFS(E499&lt;=2, "Negative", E499=3, "Neutral", E499&gt;=4, "Positive")</f>
        <v>Positive</v>
      </c>
      <c r="L499" s="62" t="str">
        <f>'F_ REVIEWS'!$G499&amp; "|" &amp; 'F_ REVIEWS'!$H499 &amp; "|" &amp; 'F_ REVIEWS'!$I499</f>
        <v>121.48.147.13|45587|0.201354166667443</v>
      </c>
    </row>
    <row r="500" spans="1:12" x14ac:dyDescent="0.2">
      <c r="A500" s="58">
        <v>20498</v>
      </c>
      <c r="B500" s="58" t="s">
        <v>359</v>
      </c>
      <c r="C500" s="59">
        <f>INT(DT!C500)</f>
        <v>42883</v>
      </c>
      <c r="D500" s="60">
        <f>DT!C500-INT(DT!C500)</f>
        <v>0.75745370369259035</v>
      </c>
      <c r="E500" s="58">
        <v>3</v>
      </c>
      <c r="F500" s="58" t="s">
        <v>794</v>
      </c>
      <c r="G500" s="58" t="s">
        <v>2609</v>
      </c>
      <c r="H500" s="59">
        <f>INT(DT!G500)</f>
        <v>42880</v>
      </c>
      <c r="I500" s="60">
        <f>DT!G500-INT(DT!G500)</f>
        <v>0.1156481481375522</v>
      </c>
      <c r="J500" s="61">
        <f t="shared" si="7"/>
        <v>1.5</v>
      </c>
      <c r="K500" s="58" t="str" cm="1">
        <f t="array" ref="K500">_xlfn.IFS(E500&lt;=2, "Negative", E500=3, "Neutral", E500&gt;=4, "Positive")</f>
        <v>Neutral</v>
      </c>
      <c r="L500" s="62" t="str">
        <f>'F_ REVIEWS'!$G500&amp; "|" &amp; 'F_ REVIEWS'!$H500 &amp; "|" &amp; 'F_ REVIEWS'!$I500</f>
        <v>223.191.80.71|42880|0.115648148137552</v>
      </c>
    </row>
    <row r="501" spans="1:12" x14ac:dyDescent="0.2">
      <c r="A501" s="58">
        <v>20499</v>
      </c>
      <c r="B501" s="58" t="s">
        <v>359</v>
      </c>
      <c r="C501" s="59">
        <f>INT(DT!C501)</f>
        <v>45591</v>
      </c>
      <c r="D501" s="60">
        <f>DT!C501-INT(DT!C501)</f>
        <v>0.84303240740700858</v>
      </c>
      <c r="E501" s="58">
        <f ca="1">RANDBETWEEN(1,5)</f>
        <v>1</v>
      </c>
      <c r="F501" s="58" t="s">
        <v>886</v>
      </c>
      <c r="G501" s="58" t="s">
        <v>1225</v>
      </c>
      <c r="H501" s="59">
        <f>INT(DT!G501)</f>
        <v>45587</v>
      </c>
      <c r="I501" s="60">
        <f>DT!G501-INT(DT!G501)</f>
        <v>0.20135416666744277</v>
      </c>
      <c r="J501" s="61">
        <f t="shared" ca="1" si="7"/>
        <v>0.33333333333333331</v>
      </c>
      <c r="K501" s="58" t="str" cm="1">
        <f t="array" aca="1" ref="K501" ca="1">_xlfn.IFS(E501&lt;=2, "Negative", E501=3, "Neutral", E501&gt;=4, "Positive")</f>
        <v>Negative</v>
      </c>
      <c r="L501" s="62" t="str">
        <f>'F_ REVIEWS'!$G501&amp; "|" &amp; 'F_ REVIEWS'!$H501 &amp; "|" &amp; 'F_ REVIEWS'!$I501</f>
        <v>121.48.147.13|45587|0.201354166667443</v>
      </c>
    </row>
    <row r="502" spans="1:12" x14ac:dyDescent="0.2">
      <c r="A502" s="58">
        <v>20500</v>
      </c>
      <c r="B502" s="58" t="s">
        <v>359</v>
      </c>
      <c r="C502" s="59">
        <f>INT(DT!C502)</f>
        <v>44345</v>
      </c>
      <c r="D502" s="60">
        <f>DT!C502-INT(DT!C502)</f>
        <v>0.4920949074003147</v>
      </c>
      <c r="E502" s="58">
        <f t="shared" ref="E502:E565" ca="1" si="8">RANDBETWEEN(1,5)</f>
        <v>5</v>
      </c>
      <c r="F502" s="58" t="s">
        <v>770</v>
      </c>
      <c r="G502" s="58" t="s">
        <v>2055</v>
      </c>
      <c r="H502" s="59">
        <f>INT(DT!G502)</f>
        <v>44340</v>
      </c>
      <c r="I502" s="60">
        <f>DT!G502-INT(DT!G502)</f>
        <v>0.93774305554688908</v>
      </c>
      <c r="J502" s="61">
        <f t="shared" ca="1" si="7"/>
        <v>0.33333333333333331</v>
      </c>
      <c r="K502" s="58" t="str" cm="1">
        <f t="array" aca="1" ref="K502" ca="1">_xlfn.IFS(E502&lt;=2, "Negative", E502=3, "Neutral", E502&gt;=4, "Positive")</f>
        <v>Positive</v>
      </c>
      <c r="L502" s="62" t="str">
        <f>'F_ REVIEWS'!$G502&amp; "|" &amp; 'F_ REVIEWS'!$H502 &amp; "|" &amp; 'F_ REVIEWS'!$I502</f>
        <v>182.171.71.161|44340|0.937743055546889</v>
      </c>
    </row>
    <row r="503" spans="1:12" x14ac:dyDescent="0.2">
      <c r="A503" s="58">
        <v>20501</v>
      </c>
      <c r="B503" s="58" t="s">
        <v>359</v>
      </c>
      <c r="C503" s="59">
        <f>INT(DT!C503)</f>
        <v>43490</v>
      </c>
      <c r="D503" s="60">
        <f>DT!C503-INT(DT!C503)</f>
        <v>0.11743055554688908</v>
      </c>
      <c r="E503" s="58">
        <f t="shared" ca="1" si="8"/>
        <v>5</v>
      </c>
      <c r="F503" s="58" t="s">
        <v>700</v>
      </c>
      <c r="G503" s="58" t="s">
        <v>2658</v>
      </c>
      <c r="H503" s="59">
        <f>INT(DT!G503)</f>
        <v>43485</v>
      </c>
      <c r="I503" s="60">
        <f>DT!G503-INT(DT!G503)</f>
        <v>0.53961805554718012</v>
      </c>
      <c r="J503" s="61">
        <f t="shared" ca="1" si="7"/>
        <v>0.83333333333333337</v>
      </c>
      <c r="K503" s="58" t="str" cm="1">
        <f t="array" aca="1" ref="K503" ca="1">_xlfn.IFS(E503&lt;=2, "Negative", E503=3, "Neutral", E503&gt;=4, "Positive")</f>
        <v>Positive</v>
      </c>
      <c r="L503" s="62" t="str">
        <f>'F_ REVIEWS'!$G503&amp; "|" &amp; 'F_ REVIEWS'!$H503 &amp; "|" &amp; 'F_ REVIEWS'!$I503</f>
        <v>226.251.141.14|43485|0.53961805554718</v>
      </c>
    </row>
    <row r="504" spans="1:12" x14ac:dyDescent="0.2">
      <c r="A504" s="58">
        <v>20502</v>
      </c>
      <c r="B504" s="58" t="s">
        <v>359</v>
      </c>
      <c r="C504" s="59">
        <f>INT(DT!C504)</f>
        <v>44886</v>
      </c>
      <c r="D504" s="60">
        <f>DT!C504-INT(DT!C504)</f>
        <v>0.41365740740729962</v>
      </c>
      <c r="E504" s="58">
        <f t="shared" ca="1" si="8"/>
        <v>2</v>
      </c>
      <c r="F504" s="58" t="s">
        <v>864</v>
      </c>
      <c r="G504" s="58" t="s">
        <v>3999</v>
      </c>
      <c r="H504" s="59">
        <f>INT(DT!G504)</f>
        <v>44883</v>
      </c>
      <c r="I504" s="60">
        <f>DT!G504-INT(DT!G504)</f>
        <v>0.88759259258949896</v>
      </c>
      <c r="J504" s="61">
        <f t="shared" ca="1" si="7"/>
        <v>0.66666666666666663</v>
      </c>
      <c r="K504" s="58" t="str" cm="1">
        <f t="array" aca="1" ref="K504" ca="1">_xlfn.IFS(E504&lt;=2, "Negative", E504=3, "Neutral", E504&gt;=4, "Positive")</f>
        <v>Negative</v>
      </c>
      <c r="L504" s="62" t="str">
        <f>'F_ REVIEWS'!$G504&amp; "|" &amp; 'F_ REVIEWS'!$H504 &amp; "|" &amp; 'F_ REVIEWS'!$I504</f>
        <v>85.245.229.76|44883|0.887592592589499</v>
      </c>
    </row>
    <row r="505" spans="1:12" x14ac:dyDescent="0.2">
      <c r="A505" s="58">
        <v>20503</v>
      </c>
      <c r="B505" s="58" t="s">
        <v>359</v>
      </c>
      <c r="C505" s="59">
        <f>INT(DT!C505)</f>
        <v>44008</v>
      </c>
      <c r="D505" s="60">
        <f>DT!C505-INT(DT!C505)</f>
        <v>0.78206018517812481</v>
      </c>
      <c r="E505" s="58">
        <f t="shared" ca="1" si="8"/>
        <v>3</v>
      </c>
      <c r="F505" s="58" t="s">
        <v>719</v>
      </c>
      <c r="G505" s="58" t="s">
        <v>2287</v>
      </c>
      <c r="H505" s="59">
        <f>INT(DT!G505)</f>
        <v>44003</v>
      </c>
      <c r="I505" s="60">
        <f>DT!G505-INT(DT!G505)</f>
        <v>0.22471064813726116</v>
      </c>
      <c r="J505" s="61">
        <f t="shared" ca="1" si="7"/>
        <v>0.27272727272727271</v>
      </c>
      <c r="K505" s="58" t="str" cm="1">
        <f t="array" aca="1" ref="K505" ca="1">_xlfn.IFS(E505&lt;=2, "Negative", E505=3, "Neutral", E505&gt;=4, "Positive")</f>
        <v>Neutral</v>
      </c>
      <c r="L505" s="62" t="str">
        <f>'F_ REVIEWS'!$G505&amp; "|" &amp; 'F_ REVIEWS'!$H505 &amp; "|" &amp; 'F_ REVIEWS'!$I505</f>
        <v>20.184.141.91|44003|0.224710648137261</v>
      </c>
    </row>
    <row r="506" spans="1:12" x14ac:dyDescent="0.2">
      <c r="A506" s="58">
        <v>20504</v>
      </c>
      <c r="B506" s="58" t="s">
        <v>359</v>
      </c>
      <c r="C506" s="59">
        <f>INT(DT!C506)</f>
        <v>44661</v>
      </c>
      <c r="D506" s="60">
        <f>DT!C506-INT(DT!C506)</f>
        <v>0.208634259266546</v>
      </c>
      <c r="E506" s="58">
        <f t="shared" ca="1" si="8"/>
        <v>2</v>
      </c>
      <c r="F506" s="58" t="s">
        <v>758</v>
      </c>
      <c r="G506" s="58" t="s">
        <v>3216</v>
      </c>
      <c r="H506" s="59">
        <f>INT(DT!G506)</f>
        <v>44655</v>
      </c>
      <c r="I506" s="60">
        <f>DT!G506-INT(DT!G506)</f>
        <v>0.57516203704290092</v>
      </c>
      <c r="J506" s="61">
        <f t="shared" ca="1" si="7"/>
        <v>0.14285714285714285</v>
      </c>
      <c r="K506" s="58" t="str" cm="1">
        <f t="array" aca="1" ref="K506" ca="1">_xlfn.IFS(E506&lt;=2, "Negative", E506=3, "Neutral", E506&gt;=4, "Positive")</f>
        <v>Negative</v>
      </c>
      <c r="L506" s="62" t="str">
        <f>'F_ REVIEWS'!$G506&amp; "|" &amp; 'F_ REVIEWS'!$H506 &amp; "|" &amp; 'F_ REVIEWS'!$I506</f>
        <v>33.26.127.254|44655|0.575162037042901</v>
      </c>
    </row>
    <row r="507" spans="1:12" x14ac:dyDescent="0.2">
      <c r="A507" s="58">
        <v>20505</v>
      </c>
      <c r="B507" s="58" t="s">
        <v>127</v>
      </c>
      <c r="C507" s="59">
        <f>INT(DT!C507)</f>
        <v>43652</v>
      </c>
      <c r="D507" s="60">
        <f>DT!C507-INT(DT!C507)</f>
        <v>0.33596064813900739</v>
      </c>
      <c r="E507" s="58">
        <f t="shared" ca="1" si="8"/>
        <v>3</v>
      </c>
      <c r="F507" s="58" t="s">
        <v>560</v>
      </c>
      <c r="G507" s="58" t="s">
        <v>2485</v>
      </c>
      <c r="H507" s="59">
        <f>INT(DT!G507)</f>
        <v>43648</v>
      </c>
      <c r="I507" s="60">
        <f>DT!G507-INT(DT!G507)</f>
        <v>0.83989583332731854</v>
      </c>
      <c r="J507" s="61">
        <f t="shared" ca="1" si="7"/>
        <v>0.6</v>
      </c>
      <c r="K507" s="58" t="str" cm="1">
        <f t="array" aca="1" ref="K507" ca="1">_xlfn.IFS(E507&lt;=2, "Negative", E507=3, "Neutral", E507&gt;=4, "Positive")</f>
        <v>Neutral</v>
      </c>
      <c r="L507" s="62" t="str">
        <f>'F_ REVIEWS'!$G507&amp; "|" &amp; 'F_ REVIEWS'!$H507 &amp; "|" &amp; 'F_ REVIEWS'!$I507</f>
        <v>214.243.166.254|43648|0.839895833327319</v>
      </c>
    </row>
    <row r="508" spans="1:12" x14ac:dyDescent="0.2">
      <c r="A508" s="58">
        <v>20506</v>
      </c>
      <c r="B508" s="58" t="s">
        <v>127</v>
      </c>
      <c r="C508" s="59">
        <f>INT(DT!C508)</f>
        <v>44964</v>
      </c>
      <c r="D508" s="60">
        <f>DT!C508-INT(DT!C508)</f>
        <v>0.72328703704260988</v>
      </c>
      <c r="E508" s="58">
        <f t="shared" ca="1" si="8"/>
        <v>5</v>
      </c>
      <c r="F508" s="58" t="s">
        <v>566</v>
      </c>
      <c r="G508" s="58" t="s">
        <v>2774</v>
      </c>
      <c r="H508" s="59">
        <f>INT(DT!G508)</f>
        <v>44961</v>
      </c>
      <c r="I508" s="60">
        <f>DT!G508-INT(DT!G508)</f>
        <v>0.1342592592627625</v>
      </c>
      <c r="J508" s="61">
        <f t="shared" ca="1" si="7"/>
        <v>1.25</v>
      </c>
      <c r="K508" s="58" t="str" cm="1">
        <f t="array" aca="1" ref="K508" ca="1">_xlfn.IFS(E508&lt;=2, "Negative", E508=3, "Neutral", E508&gt;=4, "Positive")</f>
        <v>Positive</v>
      </c>
      <c r="L508" s="62" t="str">
        <f>'F_ REVIEWS'!$G508&amp; "|" &amp; 'F_ REVIEWS'!$H508 &amp; "|" &amp; 'F_ REVIEWS'!$I508</f>
        <v>234.158.230.44|44961|0.134259259262762</v>
      </c>
    </row>
    <row r="509" spans="1:12" x14ac:dyDescent="0.2">
      <c r="A509" s="58">
        <v>20507</v>
      </c>
      <c r="B509" s="58" t="s">
        <v>127</v>
      </c>
      <c r="C509" s="59">
        <f>INT(DT!C509)</f>
        <v>43653</v>
      </c>
      <c r="D509" s="60">
        <f>DT!C509-INT(DT!C509)</f>
        <v>0.41450231481576338</v>
      </c>
      <c r="E509" s="58">
        <f t="shared" ca="1" si="8"/>
        <v>5</v>
      </c>
      <c r="F509" s="58" t="s">
        <v>871</v>
      </c>
      <c r="G509" s="58" t="s">
        <v>2485</v>
      </c>
      <c r="H509" s="59">
        <f>INT(DT!G509)</f>
        <v>43648</v>
      </c>
      <c r="I509" s="60">
        <f>DT!G509-INT(DT!G509)</f>
        <v>0.83989583332731854</v>
      </c>
      <c r="J509" s="61">
        <f t="shared" ca="1" si="7"/>
        <v>1.6666666666666667</v>
      </c>
      <c r="K509" s="58" t="str" cm="1">
        <f t="array" aca="1" ref="K509" ca="1">_xlfn.IFS(E509&lt;=2, "Negative", E509=3, "Neutral", E509&gt;=4, "Positive")</f>
        <v>Positive</v>
      </c>
      <c r="L509" s="62" t="str">
        <f>'F_ REVIEWS'!$G509&amp; "|" &amp; 'F_ REVIEWS'!$H509 &amp; "|" &amp; 'F_ REVIEWS'!$I509</f>
        <v>214.243.166.254|43648|0.839895833327319</v>
      </c>
    </row>
    <row r="510" spans="1:12" x14ac:dyDescent="0.2">
      <c r="A510" s="58">
        <v>20508</v>
      </c>
      <c r="B510" s="58" t="s">
        <v>127</v>
      </c>
      <c r="C510" s="59">
        <f>INT(DT!C510)</f>
        <v>44281</v>
      </c>
      <c r="D510" s="60">
        <f>DT!C510-INT(DT!C510)</f>
        <v>0.82307870371005265</v>
      </c>
      <c r="E510" s="58">
        <f t="shared" ca="1" si="8"/>
        <v>5</v>
      </c>
      <c r="F510" s="58" t="s">
        <v>750</v>
      </c>
      <c r="G510" s="58" t="s">
        <v>1329</v>
      </c>
      <c r="H510" s="59">
        <f>INT(DT!G510)</f>
        <v>44278</v>
      </c>
      <c r="I510" s="60">
        <f>DT!G510-INT(DT!G510)</f>
        <v>0.36118055556289619</v>
      </c>
      <c r="J510" s="61">
        <f t="shared" ca="1" si="7"/>
        <v>0.7142857142857143</v>
      </c>
      <c r="K510" s="58" t="str" cm="1">
        <f t="array" aca="1" ref="K510" ca="1">_xlfn.IFS(E510&lt;=2, "Negative", E510=3, "Neutral", E510&gt;=4, "Positive")</f>
        <v>Positive</v>
      </c>
      <c r="L510" s="62" t="str">
        <f>'F_ REVIEWS'!$G510&amp; "|" &amp; 'F_ REVIEWS'!$H510 &amp; "|" &amp; 'F_ REVIEWS'!$I510</f>
        <v>129.240.177.241|44278|0.361180555562896</v>
      </c>
    </row>
    <row r="511" spans="1:12" x14ac:dyDescent="0.2">
      <c r="A511" s="58">
        <v>20509</v>
      </c>
      <c r="B511" s="58" t="s">
        <v>127</v>
      </c>
      <c r="C511" s="59">
        <f>INT(DT!C511)</f>
        <v>44617</v>
      </c>
      <c r="D511" s="60">
        <f>DT!C511-INT(DT!C511)</f>
        <v>2.3888888885267079E-2</v>
      </c>
      <c r="E511" s="58">
        <f t="shared" ca="1" si="8"/>
        <v>5</v>
      </c>
      <c r="F511" s="58" t="s">
        <v>632</v>
      </c>
      <c r="G511" s="58" t="s">
        <v>2617</v>
      </c>
      <c r="H511" s="59">
        <f>INT(DT!G511)</f>
        <v>44611</v>
      </c>
      <c r="I511" s="60">
        <f>DT!G511-INT(DT!G511)</f>
        <v>0.45438657407066785</v>
      </c>
      <c r="J511" s="61">
        <f t="shared" ca="1" si="7"/>
        <v>1.6666666666666667</v>
      </c>
      <c r="K511" s="58" t="str" cm="1">
        <f t="array" aca="1" ref="K511" ca="1">_xlfn.IFS(E511&lt;=2, "Negative", E511=3, "Neutral", E511&gt;=4, "Positive")</f>
        <v>Positive</v>
      </c>
      <c r="L511" s="62" t="str">
        <f>'F_ REVIEWS'!$G511&amp; "|" &amp; 'F_ REVIEWS'!$H511 &amp; "|" &amp; 'F_ REVIEWS'!$I511</f>
        <v>223.228.137.7|44611|0.454386574070668</v>
      </c>
    </row>
    <row r="512" spans="1:12" x14ac:dyDescent="0.2">
      <c r="A512" s="58">
        <v>20510</v>
      </c>
      <c r="B512" s="58" t="s">
        <v>127</v>
      </c>
      <c r="C512" s="59">
        <f>INT(DT!C512)</f>
        <v>44432</v>
      </c>
      <c r="D512" s="60">
        <f>DT!C512-INT(DT!C512)</f>
        <v>0.24318287037021946</v>
      </c>
      <c r="E512" s="58">
        <f t="shared" ca="1" si="8"/>
        <v>4</v>
      </c>
      <c r="F512" s="58" t="s">
        <v>833</v>
      </c>
      <c r="G512" s="58" t="s">
        <v>2026</v>
      </c>
      <c r="H512" s="59">
        <f>INT(DT!G512)</f>
        <v>44426</v>
      </c>
      <c r="I512" s="60">
        <f>DT!G512-INT(DT!G512)</f>
        <v>0.78260416666307719</v>
      </c>
      <c r="J512" s="61">
        <f t="shared" ca="1" si="7"/>
        <v>0.8</v>
      </c>
      <c r="K512" s="58" t="str" cm="1">
        <f t="array" aca="1" ref="K512" ca="1">_xlfn.IFS(E512&lt;=2, "Negative", E512=3, "Neutral", E512&gt;=4, "Positive")</f>
        <v>Positive</v>
      </c>
      <c r="L512" s="62" t="str">
        <f>'F_ REVIEWS'!$G512&amp; "|" &amp; 'F_ REVIEWS'!$H512 &amp; "|" &amp; 'F_ REVIEWS'!$I512</f>
        <v>18.242.5.144|44426|0.782604166663077</v>
      </c>
    </row>
    <row r="513" spans="1:12" x14ac:dyDescent="0.2">
      <c r="A513" s="58">
        <v>20511</v>
      </c>
      <c r="B513" s="58" t="s">
        <v>127</v>
      </c>
      <c r="C513" s="59">
        <f>INT(DT!C513)</f>
        <v>44912</v>
      </c>
      <c r="D513" s="60">
        <f>DT!C513-INT(DT!C513)</f>
        <v>0.29273148148058681</v>
      </c>
      <c r="E513" s="58">
        <f t="shared" ca="1" si="8"/>
        <v>1</v>
      </c>
      <c r="F513" s="58" t="s">
        <v>644</v>
      </c>
      <c r="G513" s="58" t="s">
        <v>1633</v>
      </c>
      <c r="H513" s="59">
        <f>INT(DT!G513)</f>
        <v>44906</v>
      </c>
      <c r="I513" s="60">
        <f>DT!G513-INT(DT!G513)</f>
        <v>0.70769675925839692</v>
      </c>
      <c r="J513" s="61">
        <f t="shared" ca="1" si="7"/>
        <v>6.6666666666666666E-2</v>
      </c>
      <c r="K513" s="58" t="str" cm="1">
        <f t="array" aca="1" ref="K513" ca="1">_xlfn.IFS(E513&lt;=2, "Negative", E513=3, "Neutral", E513&gt;=4, "Positive")</f>
        <v>Negative</v>
      </c>
      <c r="L513" s="62" t="str">
        <f>'F_ REVIEWS'!$G513&amp; "|" &amp; 'F_ REVIEWS'!$H513 &amp; "|" &amp; 'F_ REVIEWS'!$I513</f>
        <v>15.96.148.226|44906|0.707696759258397</v>
      </c>
    </row>
    <row r="514" spans="1:12" x14ac:dyDescent="0.2">
      <c r="A514" s="58">
        <v>20512</v>
      </c>
      <c r="B514" s="58" t="s">
        <v>127</v>
      </c>
      <c r="C514" s="59">
        <f>INT(DT!C514)</f>
        <v>44911</v>
      </c>
      <c r="D514" s="60">
        <f>DT!C514-INT(DT!C514)</f>
        <v>0.34539351851708489</v>
      </c>
      <c r="E514" s="58">
        <f t="shared" ca="1" si="8"/>
        <v>2</v>
      </c>
      <c r="F514" s="58" t="s">
        <v>807</v>
      </c>
      <c r="G514" s="58" t="s">
        <v>1633</v>
      </c>
      <c r="H514" s="59">
        <f>INT(DT!G514)</f>
        <v>44906</v>
      </c>
      <c r="I514" s="60">
        <f>DT!G514-INT(DT!G514)</f>
        <v>0.70769675925839692</v>
      </c>
      <c r="J514" s="61">
        <f t="shared" ref="J514:J577" ca="1" si="9">E514/COUNTIF(F$1:F$1478,F514)</f>
        <v>0.14285714285714285</v>
      </c>
      <c r="K514" s="58" t="str" cm="1">
        <f t="array" aca="1" ref="K514" ca="1">_xlfn.IFS(E514&lt;=2, "Negative", E514=3, "Neutral", E514&gt;=4, "Positive")</f>
        <v>Negative</v>
      </c>
      <c r="L514" s="62" t="str">
        <f>'F_ REVIEWS'!$G514&amp; "|" &amp; 'F_ REVIEWS'!$H514 &amp; "|" &amp; 'F_ REVIEWS'!$I514</f>
        <v>15.96.148.226|44906|0.707696759258397</v>
      </c>
    </row>
    <row r="515" spans="1:12" x14ac:dyDescent="0.2">
      <c r="A515" s="58">
        <v>20513</v>
      </c>
      <c r="B515" s="58" t="s">
        <v>127</v>
      </c>
      <c r="C515" s="59">
        <f>INT(DT!C515)</f>
        <v>44430</v>
      </c>
      <c r="D515" s="60">
        <f>DT!C515-INT(DT!C515)</f>
        <v>0.30825231481139781</v>
      </c>
      <c r="E515" s="58">
        <f t="shared" ca="1" si="8"/>
        <v>1</v>
      </c>
      <c r="F515" s="58" t="s">
        <v>813</v>
      </c>
      <c r="G515" s="58" t="s">
        <v>2026</v>
      </c>
      <c r="H515" s="59">
        <f>INT(DT!G515)</f>
        <v>44426</v>
      </c>
      <c r="I515" s="60">
        <f>DT!G515-INT(DT!G515)</f>
        <v>0.78260416666307719</v>
      </c>
      <c r="J515" s="61">
        <f t="shared" ca="1" si="9"/>
        <v>0.5</v>
      </c>
      <c r="K515" s="58" t="str" cm="1">
        <f t="array" aca="1" ref="K515" ca="1">_xlfn.IFS(E515&lt;=2, "Negative", E515=3, "Neutral", E515&gt;=4, "Positive")</f>
        <v>Negative</v>
      </c>
      <c r="L515" s="62" t="str">
        <f>'F_ REVIEWS'!$G515&amp; "|" &amp; 'F_ REVIEWS'!$H515 &amp; "|" &amp; 'F_ REVIEWS'!$I515</f>
        <v>18.242.5.144|44426|0.782604166663077</v>
      </c>
    </row>
    <row r="516" spans="1:12" x14ac:dyDescent="0.2">
      <c r="A516" s="58">
        <v>20514</v>
      </c>
      <c r="B516" s="58" t="s">
        <v>127</v>
      </c>
      <c r="C516" s="59">
        <f>INT(DT!C516)</f>
        <v>44803</v>
      </c>
      <c r="D516" s="60">
        <f>DT!C516-INT(DT!C516)</f>
        <v>0.57343750000291038</v>
      </c>
      <c r="E516" s="58">
        <f t="shared" ca="1" si="8"/>
        <v>2</v>
      </c>
      <c r="F516" s="58" t="s">
        <v>765</v>
      </c>
      <c r="G516" s="58" t="s">
        <v>3532</v>
      </c>
      <c r="H516" s="59">
        <f>INT(DT!G516)</f>
        <v>44798</v>
      </c>
      <c r="I516" s="60">
        <f>DT!G516-INT(DT!G516)</f>
        <v>0.98600694444758119</v>
      </c>
      <c r="J516" s="61">
        <f t="shared" ca="1" si="9"/>
        <v>0.15384615384615385</v>
      </c>
      <c r="K516" s="58" t="str" cm="1">
        <f t="array" aca="1" ref="K516" ca="1">_xlfn.IFS(E516&lt;=2, "Negative", E516=3, "Neutral", E516&gt;=4, "Positive")</f>
        <v>Negative</v>
      </c>
      <c r="L516" s="62" t="str">
        <f>'F_ REVIEWS'!$G516&amp; "|" &amp; 'F_ REVIEWS'!$H516 &amp; "|" &amp; 'F_ REVIEWS'!$I516</f>
        <v>54.192.174.107|44798|0.986006944447581</v>
      </c>
    </row>
    <row r="517" spans="1:12" x14ac:dyDescent="0.2">
      <c r="A517" s="58">
        <v>20515</v>
      </c>
      <c r="B517" s="58" t="s">
        <v>127</v>
      </c>
      <c r="C517" s="59">
        <f>INT(DT!C517)</f>
        <v>43885</v>
      </c>
      <c r="D517" s="60">
        <f>DT!C517-INT(DT!C517)</f>
        <v>0.18322916666511446</v>
      </c>
      <c r="E517" s="58">
        <f t="shared" ca="1" si="8"/>
        <v>3</v>
      </c>
      <c r="F517" s="58" t="s">
        <v>764</v>
      </c>
      <c r="G517" s="58" t="s">
        <v>2459</v>
      </c>
      <c r="H517" s="59">
        <f>INT(DT!G517)</f>
        <v>43882</v>
      </c>
      <c r="I517" s="60">
        <f>DT!G517-INT(DT!G517)</f>
        <v>0.5923379629603005</v>
      </c>
      <c r="J517" s="61">
        <f t="shared" ca="1" si="9"/>
        <v>0.33333333333333331</v>
      </c>
      <c r="K517" s="58" t="str" cm="1">
        <f t="array" aca="1" ref="K517" ca="1">_xlfn.IFS(E517&lt;=2, "Negative", E517=3, "Neutral", E517&gt;=4, "Positive")</f>
        <v>Neutral</v>
      </c>
      <c r="L517" s="62" t="str">
        <f>'F_ REVIEWS'!$G517&amp; "|" &amp; 'F_ REVIEWS'!$H517 &amp; "|" &amp; 'F_ REVIEWS'!$I517</f>
        <v>212.142.189.176|43882|0.592337962960301</v>
      </c>
    </row>
    <row r="518" spans="1:12" x14ac:dyDescent="0.2">
      <c r="A518" s="58">
        <v>20516</v>
      </c>
      <c r="B518" s="58" t="s">
        <v>127</v>
      </c>
      <c r="C518" s="59">
        <f>INT(DT!C518)</f>
        <v>44964</v>
      </c>
      <c r="D518" s="60">
        <f>DT!C518-INT(DT!C518)</f>
        <v>0.7226967592650908</v>
      </c>
      <c r="E518" s="58">
        <f t="shared" ca="1" si="8"/>
        <v>2</v>
      </c>
      <c r="F518" s="58" t="s">
        <v>615</v>
      </c>
      <c r="G518" s="58" t="s">
        <v>2774</v>
      </c>
      <c r="H518" s="59">
        <f>INT(DT!G518)</f>
        <v>44961</v>
      </c>
      <c r="I518" s="60">
        <f>DT!G518-INT(DT!G518)</f>
        <v>0.1342592592627625</v>
      </c>
      <c r="J518" s="61">
        <f t="shared" ca="1" si="9"/>
        <v>0.14285714285714285</v>
      </c>
      <c r="K518" s="58" t="str" cm="1">
        <f t="array" aca="1" ref="K518" ca="1">_xlfn.IFS(E518&lt;=2, "Negative", E518=3, "Neutral", E518&gt;=4, "Positive")</f>
        <v>Negative</v>
      </c>
      <c r="L518" s="62" t="str">
        <f>'F_ REVIEWS'!$G518&amp; "|" &amp; 'F_ REVIEWS'!$H518 &amp; "|" &amp; 'F_ REVIEWS'!$I518</f>
        <v>234.158.230.44|44961|0.134259259262762</v>
      </c>
    </row>
    <row r="519" spans="1:12" x14ac:dyDescent="0.2">
      <c r="A519" s="58">
        <v>20517</v>
      </c>
      <c r="B519" s="58" t="s">
        <v>215</v>
      </c>
      <c r="C519" s="59">
        <f>INT(DT!C519)</f>
        <v>44735</v>
      </c>
      <c r="D519" s="60">
        <f>DT!C519-INT(DT!C519)</f>
        <v>0.68650462962978054</v>
      </c>
      <c r="E519" s="58">
        <f t="shared" ca="1" si="8"/>
        <v>3</v>
      </c>
      <c r="F519" s="58" t="s">
        <v>808</v>
      </c>
      <c r="G519" s="58" t="s">
        <v>978</v>
      </c>
      <c r="H519" s="59">
        <f>INT(DT!G519)</f>
        <v>44733</v>
      </c>
      <c r="I519" s="60">
        <f>DT!G519-INT(DT!G519)</f>
        <v>2.4768518516793847E-2</v>
      </c>
      <c r="J519" s="61">
        <f t="shared" ca="1" si="9"/>
        <v>0.42857142857142855</v>
      </c>
      <c r="K519" s="58" t="str" cm="1">
        <f t="array" aca="1" ref="K519" ca="1">_xlfn.IFS(E519&lt;=2, "Negative", E519=3, "Neutral", E519&gt;=4, "Positive")</f>
        <v>Neutral</v>
      </c>
      <c r="L519" s="62" t="str">
        <f>'F_ REVIEWS'!$G519&amp; "|" &amp; 'F_ REVIEWS'!$H519 &amp; "|" &amp; 'F_ REVIEWS'!$I519</f>
        <v>103.244.209.221|44733|0.0247685185167938</v>
      </c>
    </row>
    <row r="520" spans="1:12" x14ac:dyDescent="0.2">
      <c r="A520" s="58">
        <v>20518</v>
      </c>
      <c r="B520" s="58" t="s">
        <v>215</v>
      </c>
      <c r="C520" s="59">
        <f>INT(DT!C520)</f>
        <v>44128</v>
      </c>
      <c r="D520" s="60">
        <f>DT!C520-INT(DT!C520)</f>
        <v>0.74096064815239515</v>
      </c>
      <c r="E520" s="58">
        <f t="shared" ca="1" si="8"/>
        <v>2</v>
      </c>
      <c r="F520" s="58" t="s">
        <v>771</v>
      </c>
      <c r="G520" s="58" t="s">
        <v>4079</v>
      </c>
      <c r="H520" s="59">
        <f>INT(DT!G520)</f>
        <v>44125</v>
      </c>
      <c r="I520" s="60">
        <f>DT!G520-INT(DT!G520)</f>
        <v>0.143379629633273</v>
      </c>
      <c r="J520" s="61">
        <f t="shared" ca="1" si="9"/>
        <v>0.25</v>
      </c>
      <c r="K520" s="58" t="str" cm="1">
        <f t="array" aca="1" ref="K520" ca="1">_xlfn.IFS(E520&lt;=2, "Negative", E520=3, "Neutral", E520&gt;=4, "Positive")</f>
        <v>Negative</v>
      </c>
      <c r="L520" s="62" t="str">
        <f>'F_ REVIEWS'!$G520&amp; "|" &amp; 'F_ REVIEWS'!$H520 &amp; "|" &amp; 'F_ REVIEWS'!$I520</f>
        <v>90.70.10.122|44125|0.143379629633273</v>
      </c>
    </row>
    <row r="521" spans="1:12" x14ac:dyDescent="0.2">
      <c r="A521" s="58">
        <v>20519</v>
      </c>
      <c r="B521" s="58" t="s">
        <v>215</v>
      </c>
      <c r="C521" s="59">
        <f>INT(DT!C521)</f>
        <v>45476</v>
      </c>
      <c r="D521" s="60">
        <f>DT!C521-INT(DT!C521)</f>
        <v>0.6468518518449855</v>
      </c>
      <c r="E521" s="58">
        <f t="shared" ca="1" si="8"/>
        <v>3</v>
      </c>
      <c r="F521" s="58" t="s">
        <v>712</v>
      </c>
      <c r="G521" s="58" t="s">
        <v>2517</v>
      </c>
      <c r="H521" s="59">
        <f>INT(DT!G521)</f>
        <v>45472</v>
      </c>
      <c r="I521" s="60">
        <f>DT!G521-INT(DT!G521)</f>
        <v>0.13609953702689381</v>
      </c>
      <c r="J521" s="61">
        <f t="shared" ca="1" si="9"/>
        <v>0.6</v>
      </c>
      <c r="K521" s="58" t="str" cm="1">
        <f t="array" aca="1" ref="K521" ca="1">_xlfn.IFS(E521&lt;=2, "Negative", E521=3, "Neutral", E521&gt;=4, "Positive")</f>
        <v>Neutral</v>
      </c>
      <c r="L521" s="62" t="str">
        <f>'F_ REVIEWS'!$G521&amp; "|" &amp; 'F_ REVIEWS'!$H521 &amp; "|" &amp; 'F_ REVIEWS'!$I521</f>
        <v>217.171.101.130|45472|0.136099537026894</v>
      </c>
    </row>
    <row r="522" spans="1:12" x14ac:dyDescent="0.2">
      <c r="A522" s="58">
        <v>20520</v>
      </c>
      <c r="B522" s="58" t="s">
        <v>215</v>
      </c>
      <c r="C522" s="59">
        <f>INT(DT!C522)</f>
        <v>44127</v>
      </c>
      <c r="D522" s="60">
        <f>DT!C522-INT(DT!C522)</f>
        <v>0.48959490740526235</v>
      </c>
      <c r="E522" s="58">
        <f t="shared" ca="1" si="8"/>
        <v>4</v>
      </c>
      <c r="F522" s="58" t="s">
        <v>560</v>
      </c>
      <c r="G522" s="58" t="s">
        <v>4079</v>
      </c>
      <c r="H522" s="59">
        <f>INT(DT!G522)</f>
        <v>44125</v>
      </c>
      <c r="I522" s="60">
        <f>DT!G522-INT(DT!G522)</f>
        <v>0.143379629633273</v>
      </c>
      <c r="J522" s="61">
        <f t="shared" ca="1" si="9"/>
        <v>0.8</v>
      </c>
      <c r="K522" s="58" t="str" cm="1">
        <f t="array" aca="1" ref="K522" ca="1">_xlfn.IFS(E522&lt;=2, "Negative", E522=3, "Neutral", E522&gt;=4, "Positive")</f>
        <v>Positive</v>
      </c>
      <c r="L522" s="62" t="str">
        <f>'F_ REVIEWS'!$G522&amp; "|" &amp; 'F_ REVIEWS'!$H522 &amp; "|" &amp; 'F_ REVIEWS'!$I522</f>
        <v>90.70.10.122|44125|0.143379629633273</v>
      </c>
    </row>
    <row r="523" spans="1:12" x14ac:dyDescent="0.2">
      <c r="A523" s="58">
        <v>20521</v>
      </c>
      <c r="B523" s="58" t="s">
        <v>215</v>
      </c>
      <c r="C523" s="59">
        <f>INT(DT!C523)</f>
        <v>44714</v>
      </c>
      <c r="D523" s="60">
        <f>DT!C523-INT(DT!C523)</f>
        <v>0.41761574074189411</v>
      </c>
      <c r="E523" s="58">
        <f t="shared" ca="1" si="8"/>
        <v>5</v>
      </c>
      <c r="F523" s="58" t="s">
        <v>772</v>
      </c>
      <c r="G523" s="58" t="s">
        <v>2132</v>
      </c>
      <c r="H523" s="59">
        <f>INT(DT!G523)</f>
        <v>44710</v>
      </c>
      <c r="I523" s="60">
        <f>DT!G523-INT(DT!G523)</f>
        <v>0.73879629629664123</v>
      </c>
      <c r="J523" s="61">
        <f t="shared" ca="1" si="9"/>
        <v>0.3125</v>
      </c>
      <c r="K523" s="58" t="str" cm="1">
        <f t="array" aca="1" ref="K523" ca="1">_xlfn.IFS(E523&lt;=2, "Negative", E523=3, "Neutral", E523&gt;=4, "Positive")</f>
        <v>Positive</v>
      </c>
      <c r="L523" s="62" t="str">
        <f>'F_ REVIEWS'!$G523&amp; "|" &amp; 'F_ REVIEWS'!$H523 &amp; "|" &amp; 'F_ REVIEWS'!$I523</f>
        <v>19.183.111.25|44710|0.738796296296641</v>
      </c>
    </row>
    <row r="524" spans="1:12" x14ac:dyDescent="0.2">
      <c r="A524" s="58">
        <v>20522</v>
      </c>
      <c r="B524" s="58" t="s">
        <v>215</v>
      </c>
      <c r="C524" s="59">
        <f>INT(DT!C524)</f>
        <v>44536</v>
      </c>
      <c r="D524" s="60">
        <f>DT!C524-INT(DT!C524)</f>
        <v>0.43473379629722331</v>
      </c>
      <c r="E524" s="58">
        <f t="shared" ca="1" si="8"/>
        <v>4</v>
      </c>
      <c r="F524" s="58" t="s">
        <v>744</v>
      </c>
      <c r="G524" s="58" t="s">
        <v>3671</v>
      </c>
      <c r="H524" s="59">
        <f>INT(DT!G524)</f>
        <v>44533</v>
      </c>
      <c r="I524" s="60">
        <f>DT!G524-INT(DT!G524)</f>
        <v>0.82531249999738066</v>
      </c>
      <c r="J524" s="61">
        <f t="shared" ca="1" si="9"/>
        <v>0.8</v>
      </c>
      <c r="K524" s="58" t="str" cm="1">
        <f t="array" aca="1" ref="K524" ca="1">_xlfn.IFS(E524&lt;=2, "Negative", E524=3, "Neutral", E524&gt;=4, "Positive")</f>
        <v>Positive</v>
      </c>
      <c r="L524" s="62" t="str">
        <f>'F_ REVIEWS'!$G524&amp; "|" &amp; 'F_ REVIEWS'!$H524 &amp; "|" &amp; 'F_ REVIEWS'!$I524</f>
        <v>64.164.17.47|44533|0.825312499997381</v>
      </c>
    </row>
    <row r="525" spans="1:12" x14ac:dyDescent="0.2">
      <c r="A525" s="58">
        <v>20523</v>
      </c>
      <c r="B525" s="58" t="s">
        <v>215</v>
      </c>
      <c r="C525" s="59">
        <f>INT(DT!C525)</f>
        <v>44716</v>
      </c>
      <c r="D525" s="60">
        <f>DT!C525-INT(DT!C525)</f>
        <v>0.23592592592467554</v>
      </c>
      <c r="E525" s="58">
        <f t="shared" ca="1" si="8"/>
        <v>4</v>
      </c>
      <c r="F525" s="58" t="s">
        <v>562</v>
      </c>
      <c r="G525" s="58" t="s">
        <v>2132</v>
      </c>
      <c r="H525" s="59">
        <f>INT(DT!G525)</f>
        <v>44710</v>
      </c>
      <c r="I525" s="60">
        <f>DT!G525-INT(DT!G525)</f>
        <v>0.73879629629664123</v>
      </c>
      <c r="J525" s="61">
        <f t="shared" ca="1" si="9"/>
        <v>0.8</v>
      </c>
      <c r="K525" s="58" t="str" cm="1">
        <f t="array" aca="1" ref="K525" ca="1">_xlfn.IFS(E525&lt;=2, "Negative", E525=3, "Neutral", E525&gt;=4, "Positive")</f>
        <v>Positive</v>
      </c>
      <c r="L525" s="62" t="str">
        <f>'F_ REVIEWS'!$G525&amp; "|" &amp; 'F_ REVIEWS'!$H525 &amp; "|" &amp; 'F_ REVIEWS'!$I525</f>
        <v>19.183.111.25|44710|0.738796296296641</v>
      </c>
    </row>
    <row r="526" spans="1:12" x14ac:dyDescent="0.2">
      <c r="A526" s="58">
        <v>20524</v>
      </c>
      <c r="B526" s="58" t="s">
        <v>215</v>
      </c>
      <c r="C526" s="59">
        <f>INT(DT!C526)</f>
        <v>44899</v>
      </c>
      <c r="D526" s="60">
        <f>DT!C526-INT(DT!C526)</f>
        <v>0.69085648148029577</v>
      </c>
      <c r="E526" s="58">
        <f t="shared" ca="1" si="8"/>
        <v>4</v>
      </c>
      <c r="F526" s="58" t="s">
        <v>618</v>
      </c>
      <c r="G526" s="58" t="s">
        <v>3007</v>
      </c>
      <c r="H526" s="59">
        <f>INT(DT!G526)</f>
        <v>44894</v>
      </c>
      <c r="I526" s="60">
        <f>DT!G526-INT(DT!G526)</f>
        <v>0.13909722222160781</v>
      </c>
      <c r="J526" s="61">
        <f t="shared" ca="1" si="9"/>
        <v>0.33333333333333331</v>
      </c>
      <c r="K526" s="58" t="str" cm="1">
        <f t="array" aca="1" ref="K526" ca="1">_xlfn.IFS(E526&lt;=2, "Negative", E526=3, "Neutral", E526&gt;=4, "Positive")</f>
        <v>Positive</v>
      </c>
      <c r="L526" s="62" t="str">
        <f>'F_ REVIEWS'!$G526&amp; "|" &amp; 'F_ REVIEWS'!$H526 &amp; "|" &amp; 'F_ REVIEWS'!$I526</f>
        <v>25.176.234.97|44894|0.139097222221608</v>
      </c>
    </row>
    <row r="527" spans="1:12" x14ac:dyDescent="0.2">
      <c r="A527" s="58">
        <v>20525</v>
      </c>
      <c r="B527" s="58" t="s">
        <v>215</v>
      </c>
      <c r="C527" s="59">
        <f>INT(DT!C527)</f>
        <v>44108</v>
      </c>
      <c r="D527" s="60">
        <f>DT!C527-INT(DT!C527)</f>
        <v>0.60024305555270985</v>
      </c>
      <c r="E527" s="58">
        <f t="shared" ca="1" si="8"/>
        <v>4</v>
      </c>
      <c r="F527" s="58" t="s">
        <v>648</v>
      </c>
      <c r="G527" s="58" t="s">
        <v>2042</v>
      </c>
      <c r="H527" s="59">
        <f>INT(DT!G527)</f>
        <v>44106</v>
      </c>
      <c r="I527" s="60">
        <f>DT!G527-INT(DT!G527)</f>
        <v>3.4027777779556345E-2</v>
      </c>
      <c r="J527" s="61">
        <f t="shared" ca="1" si="9"/>
        <v>0.36363636363636365</v>
      </c>
      <c r="K527" s="58" t="str" cm="1">
        <f t="array" aca="1" ref="K527" ca="1">_xlfn.IFS(E527&lt;=2, "Negative", E527=3, "Neutral", E527&gt;=4, "Positive")</f>
        <v>Positive</v>
      </c>
      <c r="L527" s="62" t="str">
        <f>'F_ REVIEWS'!$G527&amp; "|" &amp; 'F_ REVIEWS'!$H527 &amp; "|" &amp; 'F_ REVIEWS'!$I527</f>
        <v>181.189.229.37|44106|0.0340277777795563</v>
      </c>
    </row>
    <row r="528" spans="1:12" x14ac:dyDescent="0.2">
      <c r="A528" s="58">
        <v>20526</v>
      </c>
      <c r="B528" s="58" t="s">
        <v>313</v>
      </c>
      <c r="C528" s="59">
        <f>INT(DT!C528)</f>
        <v>45351</v>
      </c>
      <c r="D528" s="60">
        <f>DT!C528-INT(DT!C528)</f>
        <v>0.57156250000116415</v>
      </c>
      <c r="E528" s="58">
        <f t="shared" ca="1" si="8"/>
        <v>3</v>
      </c>
      <c r="F528" s="58" t="s">
        <v>583</v>
      </c>
      <c r="G528" s="58" t="s">
        <v>1758</v>
      </c>
      <c r="H528" s="59">
        <f>INT(DT!G528)</f>
        <v>45346</v>
      </c>
      <c r="I528" s="60">
        <f>DT!G528-INT(DT!G528)</f>
        <v>0.88668981481168885</v>
      </c>
      <c r="J528" s="61">
        <f t="shared" ca="1" si="9"/>
        <v>1.5</v>
      </c>
      <c r="K528" s="58" t="str" cm="1">
        <f t="array" aca="1" ref="K528" ca="1">_xlfn.IFS(E528&lt;=2, "Negative", E528=3, "Neutral", E528&gt;=4, "Positive")</f>
        <v>Neutral</v>
      </c>
      <c r="L528" s="62" t="str">
        <f>'F_ REVIEWS'!$G528&amp; "|" &amp; 'F_ REVIEWS'!$H528 &amp; "|" &amp; 'F_ REVIEWS'!$I528</f>
        <v>16.72.71.6|45346|0.886689814811689</v>
      </c>
    </row>
    <row r="529" spans="1:12" x14ac:dyDescent="0.2">
      <c r="A529" s="58">
        <v>20527</v>
      </c>
      <c r="B529" s="58" t="s">
        <v>313</v>
      </c>
      <c r="C529" s="59">
        <f>INT(DT!C529)</f>
        <v>44657</v>
      </c>
      <c r="D529" s="60">
        <f>DT!C529-INT(DT!C529)</f>
        <v>0.59618055555620231</v>
      </c>
      <c r="E529" s="58">
        <f t="shared" ca="1" si="8"/>
        <v>4</v>
      </c>
      <c r="F529" s="58" t="s">
        <v>560</v>
      </c>
      <c r="G529" s="58" t="s">
        <v>1055</v>
      </c>
      <c r="H529" s="59">
        <f>INT(DT!G529)</f>
        <v>44653</v>
      </c>
      <c r="I529" s="60">
        <f>DT!G529-INT(DT!G529)</f>
        <v>0.10204861110833008</v>
      </c>
      <c r="J529" s="61">
        <f t="shared" ca="1" si="9"/>
        <v>0.8</v>
      </c>
      <c r="K529" s="58" t="str" cm="1">
        <f t="array" aca="1" ref="K529" ca="1">_xlfn.IFS(E529&lt;=2, "Negative", E529=3, "Neutral", E529&gt;=4, "Positive")</f>
        <v>Positive</v>
      </c>
      <c r="L529" s="62" t="str">
        <f>'F_ REVIEWS'!$G529&amp; "|" &amp; 'F_ REVIEWS'!$H529 &amp; "|" &amp; 'F_ REVIEWS'!$I529</f>
        <v>109.213.252.191|44653|0.10204861110833</v>
      </c>
    </row>
    <row r="530" spans="1:12" x14ac:dyDescent="0.2">
      <c r="A530" s="58">
        <v>20528</v>
      </c>
      <c r="B530" s="58" t="s">
        <v>313</v>
      </c>
      <c r="C530" s="59">
        <f>INT(DT!C530)</f>
        <v>44656</v>
      </c>
      <c r="D530" s="60">
        <f>DT!C530-INT(DT!C530)</f>
        <v>0.84001157407328719</v>
      </c>
      <c r="E530" s="58">
        <f t="shared" ca="1" si="8"/>
        <v>2</v>
      </c>
      <c r="F530" s="58" t="s">
        <v>674</v>
      </c>
      <c r="G530" s="58" t="s">
        <v>3409</v>
      </c>
      <c r="H530" s="59">
        <f>INT(DT!G530)</f>
        <v>44653</v>
      </c>
      <c r="I530" s="60">
        <f>DT!G530-INT(DT!G530)</f>
        <v>0.37385416666802485</v>
      </c>
      <c r="J530" s="61">
        <f t="shared" ca="1" si="9"/>
        <v>0.125</v>
      </c>
      <c r="K530" s="58" t="str" cm="1">
        <f t="array" aca="1" ref="K530" ca="1">_xlfn.IFS(E530&lt;=2, "Negative", E530=3, "Neutral", E530&gt;=4, "Positive")</f>
        <v>Negative</v>
      </c>
      <c r="L530" s="62" t="str">
        <f>'F_ REVIEWS'!$G530&amp; "|" &amp; 'F_ REVIEWS'!$H530 &amp; "|" &amp; 'F_ REVIEWS'!$I530</f>
        <v>45.227.136.5|44653|0.373854166668025</v>
      </c>
    </row>
    <row r="531" spans="1:12" x14ac:dyDescent="0.2">
      <c r="A531" s="58">
        <v>20529</v>
      </c>
      <c r="B531" s="58" t="s">
        <v>313</v>
      </c>
      <c r="C531" s="59">
        <f>INT(DT!C531)</f>
        <v>44656</v>
      </c>
      <c r="D531" s="60">
        <f>DT!C531-INT(DT!C531)</f>
        <v>0.66307870369928423</v>
      </c>
      <c r="E531" s="58">
        <f t="shared" ca="1" si="8"/>
        <v>4</v>
      </c>
      <c r="F531" s="58" t="s">
        <v>665</v>
      </c>
      <c r="G531" s="58" t="s">
        <v>1055</v>
      </c>
      <c r="H531" s="59">
        <f>INT(DT!G531)</f>
        <v>44653</v>
      </c>
      <c r="I531" s="60">
        <f>DT!G531-INT(DT!G531)</f>
        <v>0.10204861110833008</v>
      </c>
      <c r="J531" s="61">
        <f t="shared" ca="1" si="9"/>
        <v>0.66666666666666663</v>
      </c>
      <c r="K531" s="58" t="str" cm="1">
        <f t="array" aca="1" ref="K531" ca="1">_xlfn.IFS(E531&lt;=2, "Negative", E531=3, "Neutral", E531&gt;=4, "Positive")</f>
        <v>Positive</v>
      </c>
      <c r="L531" s="62" t="str">
        <f>'F_ REVIEWS'!$G531&amp; "|" &amp; 'F_ REVIEWS'!$H531 &amp; "|" &amp; 'F_ REVIEWS'!$I531</f>
        <v>109.213.252.191|44653|0.10204861110833</v>
      </c>
    </row>
    <row r="532" spans="1:12" x14ac:dyDescent="0.2">
      <c r="A532" s="58">
        <v>20530</v>
      </c>
      <c r="B532" s="58" t="s">
        <v>313</v>
      </c>
      <c r="C532" s="59">
        <f>INT(DT!C532)</f>
        <v>44656</v>
      </c>
      <c r="D532" s="60">
        <f>DT!C532-INT(DT!C532)</f>
        <v>0.71351851851068204</v>
      </c>
      <c r="E532" s="58">
        <f t="shared" ca="1" si="8"/>
        <v>1</v>
      </c>
      <c r="F532" s="58" t="s">
        <v>693</v>
      </c>
      <c r="G532" s="58" t="s">
        <v>1055</v>
      </c>
      <c r="H532" s="59">
        <f>INT(DT!G532)</f>
        <v>44653</v>
      </c>
      <c r="I532" s="60">
        <f>DT!G532-INT(DT!G532)</f>
        <v>0.10204861110833008</v>
      </c>
      <c r="J532" s="61">
        <f t="shared" ca="1" si="9"/>
        <v>0.16666666666666666</v>
      </c>
      <c r="K532" s="58" t="str" cm="1">
        <f t="array" aca="1" ref="K532" ca="1">_xlfn.IFS(E532&lt;=2, "Negative", E532=3, "Neutral", E532&gt;=4, "Positive")</f>
        <v>Negative</v>
      </c>
      <c r="L532" s="62" t="str">
        <f>'F_ REVIEWS'!$G532&amp; "|" &amp; 'F_ REVIEWS'!$H532 &amp; "|" &amp; 'F_ REVIEWS'!$I532</f>
        <v>109.213.252.191|44653|0.10204861110833</v>
      </c>
    </row>
    <row r="533" spans="1:12" x14ac:dyDescent="0.2">
      <c r="A533" s="58">
        <v>20531</v>
      </c>
      <c r="B533" s="58" t="s">
        <v>313</v>
      </c>
      <c r="C533" s="59">
        <f>INT(DT!C533)</f>
        <v>44297</v>
      </c>
      <c r="D533" s="60">
        <f>DT!C533-INT(DT!C533)</f>
        <v>0.44256944445078261</v>
      </c>
      <c r="E533" s="58">
        <f t="shared" ca="1" si="8"/>
        <v>2</v>
      </c>
      <c r="F533" s="58" t="s">
        <v>684</v>
      </c>
      <c r="G533" s="58" t="s">
        <v>3381</v>
      </c>
      <c r="H533" s="59">
        <f>INT(DT!G533)</f>
        <v>44292</v>
      </c>
      <c r="I533" s="60">
        <f>DT!G533-INT(DT!G533)</f>
        <v>0.85641203704290092</v>
      </c>
      <c r="J533" s="61">
        <f t="shared" ca="1" si="9"/>
        <v>2</v>
      </c>
      <c r="K533" s="58" t="str" cm="1">
        <f t="array" aca="1" ref="K533" ca="1">_xlfn.IFS(E533&lt;=2, "Negative", E533=3, "Neutral", E533&gt;=4, "Positive")</f>
        <v>Negative</v>
      </c>
      <c r="L533" s="62" t="str">
        <f>'F_ REVIEWS'!$G533&amp; "|" &amp; 'F_ REVIEWS'!$H533 &amp; "|" &amp; 'F_ REVIEWS'!$I533</f>
        <v>43.211.107.215|44292|0.856412037042901</v>
      </c>
    </row>
    <row r="534" spans="1:12" x14ac:dyDescent="0.2">
      <c r="A534" s="58">
        <v>20532</v>
      </c>
      <c r="B534" s="58" t="s">
        <v>313</v>
      </c>
      <c r="C534" s="59">
        <f>INT(DT!C534)</f>
        <v>44988</v>
      </c>
      <c r="D534" s="60">
        <f>DT!C534-INT(DT!C534)</f>
        <v>0.28192129630042473</v>
      </c>
      <c r="E534" s="58">
        <f t="shared" ca="1" si="8"/>
        <v>2</v>
      </c>
      <c r="F534" s="58" t="s">
        <v>648</v>
      </c>
      <c r="G534" s="58" t="s">
        <v>1463</v>
      </c>
      <c r="H534" s="59">
        <f>INT(DT!G534)</f>
        <v>44984</v>
      </c>
      <c r="I534" s="60">
        <f>DT!G534-INT(DT!G534)</f>
        <v>0.61322916667268146</v>
      </c>
      <c r="J534" s="61">
        <f t="shared" ca="1" si="9"/>
        <v>0.18181818181818182</v>
      </c>
      <c r="K534" s="58" t="str" cm="1">
        <f t="array" aca="1" ref="K534" ca="1">_xlfn.IFS(E534&lt;=2, "Negative", E534=3, "Neutral", E534&gt;=4, "Positive")</f>
        <v>Negative</v>
      </c>
      <c r="L534" s="62" t="str">
        <f>'F_ REVIEWS'!$G534&amp; "|" &amp; 'F_ REVIEWS'!$H534 &amp; "|" &amp; 'F_ REVIEWS'!$I534</f>
        <v>138.199.142.220|44984|0.613229166672681</v>
      </c>
    </row>
    <row r="535" spans="1:12" x14ac:dyDescent="0.2">
      <c r="A535" s="58">
        <v>20533</v>
      </c>
      <c r="B535" s="58" t="s">
        <v>313</v>
      </c>
      <c r="C535" s="59">
        <f>INT(DT!C535)</f>
        <v>44990</v>
      </c>
      <c r="D535" s="60">
        <f>DT!C535-INT(DT!C535)</f>
        <v>0.27817129630420823</v>
      </c>
      <c r="E535" s="58">
        <f t="shared" ca="1" si="8"/>
        <v>1</v>
      </c>
      <c r="F535" s="58" t="s">
        <v>630</v>
      </c>
      <c r="G535" s="58" t="s">
        <v>1463</v>
      </c>
      <c r="H535" s="59">
        <f>INT(DT!G535)</f>
        <v>44984</v>
      </c>
      <c r="I535" s="60">
        <f>DT!G535-INT(DT!G535)</f>
        <v>0.61322916667268146</v>
      </c>
      <c r="J535" s="61">
        <f t="shared" ca="1" si="9"/>
        <v>0.16666666666666666</v>
      </c>
      <c r="K535" s="58" t="str" cm="1">
        <f t="array" aca="1" ref="K535" ca="1">_xlfn.IFS(E535&lt;=2, "Negative", E535=3, "Neutral", E535&gt;=4, "Positive")</f>
        <v>Negative</v>
      </c>
      <c r="L535" s="62" t="str">
        <f>'F_ REVIEWS'!$G535&amp; "|" &amp; 'F_ REVIEWS'!$H535 &amp; "|" &amp; 'F_ REVIEWS'!$I535</f>
        <v>138.199.142.220|44984|0.613229166672681</v>
      </c>
    </row>
    <row r="536" spans="1:12" x14ac:dyDescent="0.2">
      <c r="A536" s="58">
        <v>20534</v>
      </c>
      <c r="B536" s="58" t="s">
        <v>313</v>
      </c>
      <c r="C536" s="59">
        <f>INT(DT!C536)</f>
        <v>44658</v>
      </c>
      <c r="D536" s="60">
        <f>DT!C536-INT(DT!C536)</f>
        <v>4.6076388884102926E-2</v>
      </c>
      <c r="E536" s="58">
        <f t="shared" ca="1" si="8"/>
        <v>4</v>
      </c>
      <c r="F536" s="58" t="s">
        <v>870</v>
      </c>
      <c r="G536" s="58" t="s">
        <v>3409</v>
      </c>
      <c r="H536" s="59">
        <f>INT(DT!G536)</f>
        <v>44653</v>
      </c>
      <c r="I536" s="60">
        <f>DT!G536-INT(DT!G536)</f>
        <v>0.37385416666802485</v>
      </c>
      <c r="J536" s="61">
        <f t="shared" ca="1" si="9"/>
        <v>1</v>
      </c>
      <c r="K536" s="58" t="str" cm="1">
        <f t="array" aca="1" ref="K536" ca="1">_xlfn.IFS(E536&lt;=2, "Negative", E536=3, "Neutral", E536&gt;=4, "Positive")</f>
        <v>Positive</v>
      </c>
      <c r="L536" s="62" t="str">
        <f>'F_ REVIEWS'!$G536&amp; "|" &amp; 'F_ REVIEWS'!$H536 &amp; "|" &amp; 'F_ REVIEWS'!$I536</f>
        <v>45.227.136.5|44653|0.373854166668025</v>
      </c>
    </row>
    <row r="537" spans="1:12" x14ac:dyDescent="0.2">
      <c r="A537" s="58">
        <v>20535</v>
      </c>
      <c r="B537" s="58" t="s">
        <v>313</v>
      </c>
      <c r="C537" s="59">
        <f>INT(DT!C537)</f>
        <v>45349</v>
      </c>
      <c r="D537" s="60">
        <f>DT!C537-INT(DT!C537)</f>
        <v>0.97998842592642177</v>
      </c>
      <c r="E537" s="58">
        <f t="shared" ca="1" si="8"/>
        <v>3</v>
      </c>
      <c r="F537" s="58" t="s">
        <v>620</v>
      </c>
      <c r="G537" s="58" t="s">
        <v>2818</v>
      </c>
      <c r="H537" s="59">
        <f>INT(DT!G537)</f>
        <v>45347</v>
      </c>
      <c r="I537" s="60">
        <f>DT!G537-INT(DT!G537)</f>
        <v>0.48216435185167938</v>
      </c>
      <c r="J537" s="61">
        <f t="shared" ca="1" si="9"/>
        <v>0.75</v>
      </c>
      <c r="K537" s="58" t="str" cm="1">
        <f t="array" aca="1" ref="K537" ca="1">_xlfn.IFS(E537&lt;=2, "Negative", E537=3, "Neutral", E537&gt;=4, "Positive")</f>
        <v>Neutral</v>
      </c>
      <c r="L537" s="62" t="str">
        <f>'F_ REVIEWS'!$G537&amp; "|" &amp; 'F_ REVIEWS'!$H537 &amp; "|" &amp; 'F_ REVIEWS'!$I537</f>
        <v>237.250.133.109|45347|0.482164351851679</v>
      </c>
    </row>
    <row r="538" spans="1:12" x14ac:dyDescent="0.2">
      <c r="A538" s="58">
        <v>20536</v>
      </c>
      <c r="B538" s="58" t="s">
        <v>313</v>
      </c>
      <c r="C538" s="59">
        <f>INT(DT!C538)</f>
        <v>45350</v>
      </c>
      <c r="D538" s="60">
        <f>DT!C538-INT(DT!C538)</f>
        <v>3.6712962959427387E-2</v>
      </c>
      <c r="E538" s="58">
        <f t="shared" ca="1" si="8"/>
        <v>5</v>
      </c>
      <c r="F538" s="58" t="s">
        <v>722</v>
      </c>
      <c r="G538" s="58" t="s">
        <v>2818</v>
      </c>
      <c r="H538" s="59">
        <f>INT(DT!G538)</f>
        <v>45347</v>
      </c>
      <c r="I538" s="60">
        <f>DT!G538-INT(DT!G538)</f>
        <v>0.48216435185167938</v>
      </c>
      <c r="J538" s="61">
        <f t="shared" ca="1" si="9"/>
        <v>0.625</v>
      </c>
      <c r="K538" s="58" t="str" cm="1">
        <f t="array" aca="1" ref="K538" ca="1">_xlfn.IFS(E538&lt;=2, "Negative", E538=3, "Neutral", E538&gt;=4, "Positive")</f>
        <v>Positive</v>
      </c>
      <c r="L538" s="62" t="str">
        <f>'F_ REVIEWS'!$G538&amp; "|" &amp; 'F_ REVIEWS'!$H538 &amp; "|" &amp; 'F_ REVIEWS'!$I538</f>
        <v>237.250.133.109|45347|0.482164351851679</v>
      </c>
    </row>
    <row r="539" spans="1:12" x14ac:dyDescent="0.2">
      <c r="A539" s="58">
        <v>20537</v>
      </c>
      <c r="B539" s="58" t="s">
        <v>234</v>
      </c>
      <c r="C539" s="59">
        <f>INT(DT!C539)</f>
        <v>44910</v>
      </c>
      <c r="D539" s="60">
        <f>DT!C539-INT(DT!C539)</f>
        <v>0.75707175926072523</v>
      </c>
      <c r="E539" s="58">
        <f t="shared" ca="1" si="8"/>
        <v>5</v>
      </c>
      <c r="F539" s="58" t="s">
        <v>834</v>
      </c>
      <c r="G539" s="58" t="s">
        <v>3803</v>
      </c>
      <c r="H539" s="59">
        <f>INT(DT!G539)</f>
        <v>44905</v>
      </c>
      <c r="I539" s="60">
        <f>DT!G539-INT(DT!G539)</f>
        <v>0.10623842592758592</v>
      </c>
      <c r="J539" s="61">
        <f t="shared" ca="1" si="9"/>
        <v>1.25</v>
      </c>
      <c r="K539" s="58" t="str" cm="1">
        <f t="array" aca="1" ref="K539" ca="1">_xlfn.IFS(E539&lt;=2, "Negative", E539=3, "Neutral", E539&gt;=4, "Positive")</f>
        <v>Positive</v>
      </c>
      <c r="L539" s="62" t="str">
        <f>'F_ REVIEWS'!$G539&amp; "|" &amp; 'F_ REVIEWS'!$H539 &amp; "|" &amp; 'F_ REVIEWS'!$I539</f>
        <v>73.130.8.238|44905|0.106238425927586</v>
      </c>
    </row>
    <row r="540" spans="1:12" x14ac:dyDescent="0.2">
      <c r="A540" s="58">
        <v>20538</v>
      </c>
      <c r="B540" s="58" t="s">
        <v>234</v>
      </c>
      <c r="C540" s="59">
        <f>INT(DT!C540)</f>
        <v>44843</v>
      </c>
      <c r="D540" s="60">
        <f>DT!C540-INT(DT!C540)</f>
        <v>0.73787037037254777</v>
      </c>
      <c r="E540" s="58">
        <f t="shared" ca="1" si="8"/>
        <v>3</v>
      </c>
      <c r="F540" s="58" t="s">
        <v>722</v>
      </c>
      <c r="G540" s="58" t="s">
        <v>2421</v>
      </c>
      <c r="H540" s="59">
        <f>INT(DT!G540)</f>
        <v>44839</v>
      </c>
      <c r="I540" s="60">
        <f>DT!G540-INT(DT!G540)</f>
        <v>0.11127314814802958</v>
      </c>
      <c r="J540" s="61">
        <f t="shared" ca="1" si="9"/>
        <v>0.375</v>
      </c>
      <c r="K540" s="58" t="str" cm="1">
        <f t="array" aca="1" ref="K540" ca="1">_xlfn.IFS(E540&lt;=2, "Negative", E540=3, "Neutral", E540&gt;=4, "Positive")</f>
        <v>Neutral</v>
      </c>
      <c r="L540" s="62" t="str">
        <f>'F_ REVIEWS'!$G540&amp; "|" &amp; 'F_ REVIEWS'!$H540 &amp; "|" &amp; 'F_ REVIEWS'!$I540</f>
        <v>21.196.78.147|44839|0.11127314814803</v>
      </c>
    </row>
    <row r="541" spans="1:12" x14ac:dyDescent="0.2">
      <c r="A541" s="58">
        <v>20539</v>
      </c>
      <c r="B541" s="58" t="s">
        <v>234</v>
      </c>
      <c r="C541" s="59">
        <f>INT(DT!C541)</f>
        <v>44844</v>
      </c>
      <c r="D541" s="60">
        <f>DT!C541-INT(DT!C541)</f>
        <v>0.89990740740176989</v>
      </c>
      <c r="E541" s="58">
        <f t="shared" ca="1" si="8"/>
        <v>5</v>
      </c>
      <c r="F541" s="58" t="s">
        <v>829</v>
      </c>
      <c r="G541" s="58" t="s">
        <v>945</v>
      </c>
      <c r="H541" s="59">
        <f>INT(DT!G541)</f>
        <v>44839</v>
      </c>
      <c r="I541" s="60">
        <f>DT!G541-INT(DT!G541)</f>
        <v>0.42934027777664596</v>
      </c>
      <c r="J541" s="61">
        <f t="shared" ca="1" si="9"/>
        <v>0.55555555555555558</v>
      </c>
      <c r="K541" s="58" t="str" cm="1">
        <f t="array" aca="1" ref="K541" ca="1">_xlfn.IFS(E541&lt;=2, "Negative", E541=3, "Neutral", E541&gt;=4, "Positive")</f>
        <v>Positive</v>
      </c>
      <c r="L541" s="62" t="str">
        <f>'F_ REVIEWS'!$G541&amp; "|" &amp; 'F_ REVIEWS'!$H541 &amp; "|" &amp; 'F_ REVIEWS'!$I541</f>
        <v>100.24.148.89|44839|0.429340277776646</v>
      </c>
    </row>
    <row r="542" spans="1:12" x14ac:dyDescent="0.2">
      <c r="A542" s="58">
        <v>20540</v>
      </c>
      <c r="B542" s="58" t="s">
        <v>234</v>
      </c>
      <c r="C542" s="59">
        <f>INT(DT!C542)</f>
        <v>44736</v>
      </c>
      <c r="D542" s="60">
        <f>DT!C542-INT(DT!C542)</f>
        <v>0.16796296296524815</v>
      </c>
      <c r="E542" s="58">
        <f t="shared" ca="1" si="8"/>
        <v>1</v>
      </c>
      <c r="F542" s="58" t="s">
        <v>782</v>
      </c>
      <c r="G542" s="58" t="s">
        <v>3916</v>
      </c>
      <c r="H542" s="59">
        <f>INT(DT!G542)</f>
        <v>44732</v>
      </c>
      <c r="I542" s="60">
        <f>DT!G542-INT(DT!G542)</f>
        <v>0.68467592592787696</v>
      </c>
      <c r="J542" s="61">
        <f t="shared" ca="1" si="9"/>
        <v>8.3333333333333329E-2</v>
      </c>
      <c r="K542" s="58" t="str" cm="1">
        <f t="array" aca="1" ref="K542" ca="1">_xlfn.IFS(E542&lt;=2, "Negative", E542=3, "Neutral", E542&gt;=4, "Positive")</f>
        <v>Negative</v>
      </c>
      <c r="L542" s="62" t="str">
        <f>'F_ REVIEWS'!$G542&amp; "|" &amp; 'F_ REVIEWS'!$H542 &amp; "|" &amp; 'F_ REVIEWS'!$I542</f>
        <v>80.74.176.171|44732|0.684675925927877</v>
      </c>
    </row>
    <row r="543" spans="1:12" x14ac:dyDescent="0.2">
      <c r="A543" s="58">
        <v>20541</v>
      </c>
      <c r="B543" s="58" t="s">
        <v>234</v>
      </c>
      <c r="C543" s="59">
        <f>INT(DT!C543)</f>
        <v>45295</v>
      </c>
      <c r="D543" s="60">
        <f>DT!C543-INT(DT!C543)</f>
        <v>0.53738425925985212</v>
      </c>
      <c r="E543" s="58">
        <f t="shared" ca="1" si="8"/>
        <v>2</v>
      </c>
      <c r="F543" s="58" t="s">
        <v>654</v>
      </c>
      <c r="G543" s="58" t="s">
        <v>2728</v>
      </c>
      <c r="H543" s="59">
        <f>INT(DT!G543)</f>
        <v>45292</v>
      </c>
      <c r="I543" s="60">
        <f>DT!G543-INT(DT!G543)</f>
        <v>0.12025462963356404</v>
      </c>
      <c r="J543" s="61">
        <f t="shared" ca="1" si="9"/>
        <v>1</v>
      </c>
      <c r="K543" s="58" t="str" cm="1">
        <f t="array" aca="1" ref="K543" ca="1">_xlfn.IFS(E543&lt;=2, "Negative", E543=3, "Neutral", E543&gt;=4, "Positive")</f>
        <v>Negative</v>
      </c>
      <c r="L543" s="62" t="str">
        <f>'F_ REVIEWS'!$G543&amp; "|" &amp; 'F_ REVIEWS'!$H543 &amp; "|" &amp; 'F_ REVIEWS'!$I543</f>
        <v>231.142.179.128|45292|0.120254629633564</v>
      </c>
    </row>
    <row r="544" spans="1:12" x14ac:dyDescent="0.2">
      <c r="A544" s="58">
        <v>20542</v>
      </c>
      <c r="B544" s="58" t="s">
        <v>234</v>
      </c>
      <c r="C544" s="59">
        <f>INT(DT!C544)</f>
        <v>45296</v>
      </c>
      <c r="D544" s="60">
        <f>DT!C544-INT(DT!C544)</f>
        <v>0.52000000000407454</v>
      </c>
      <c r="E544" s="58">
        <f t="shared" ca="1" si="8"/>
        <v>5</v>
      </c>
      <c r="F544" s="58" t="s">
        <v>651</v>
      </c>
      <c r="G544" s="58" t="s">
        <v>2728</v>
      </c>
      <c r="H544" s="59">
        <f>INT(DT!G544)</f>
        <v>45292</v>
      </c>
      <c r="I544" s="60">
        <f>DT!G544-INT(DT!G544)</f>
        <v>0.12025462963356404</v>
      </c>
      <c r="J544" s="61">
        <f t="shared" ca="1" si="9"/>
        <v>0.35714285714285715</v>
      </c>
      <c r="K544" s="58" t="str" cm="1">
        <f t="array" aca="1" ref="K544" ca="1">_xlfn.IFS(E544&lt;=2, "Negative", E544=3, "Neutral", E544&gt;=4, "Positive")</f>
        <v>Positive</v>
      </c>
      <c r="L544" s="62" t="str">
        <f>'F_ REVIEWS'!$G544&amp; "|" &amp; 'F_ REVIEWS'!$H544 &amp; "|" &amp; 'F_ REVIEWS'!$I544</f>
        <v>231.142.179.128|45292|0.120254629633564</v>
      </c>
    </row>
    <row r="545" spans="1:12" x14ac:dyDescent="0.2">
      <c r="A545" s="58">
        <v>20543</v>
      </c>
      <c r="B545" s="58" t="s">
        <v>234</v>
      </c>
      <c r="C545" s="59">
        <f>INT(DT!C545)</f>
        <v>45148</v>
      </c>
      <c r="D545" s="60">
        <f>DT!C545-INT(DT!C545)</f>
        <v>0.64864583333110204</v>
      </c>
      <c r="E545" s="58">
        <f t="shared" ca="1" si="8"/>
        <v>1</v>
      </c>
      <c r="F545" s="58" t="s">
        <v>765</v>
      </c>
      <c r="G545" s="58" t="s">
        <v>3934</v>
      </c>
      <c r="H545" s="59">
        <f>INT(DT!G545)</f>
        <v>45144</v>
      </c>
      <c r="I545" s="60">
        <f>DT!G545-INT(DT!G545)</f>
        <v>7.0949074070085771E-3</v>
      </c>
      <c r="J545" s="61">
        <f t="shared" ca="1" si="9"/>
        <v>7.6923076923076927E-2</v>
      </c>
      <c r="K545" s="58" t="str" cm="1">
        <f t="array" aca="1" ref="K545" ca="1">_xlfn.IFS(E545&lt;=2, "Negative", E545=3, "Neutral", E545&gt;=4, "Positive")</f>
        <v>Negative</v>
      </c>
      <c r="L545" s="62" t="str">
        <f>'F_ REVIEWS'!$G545&amp; "|" &amp; 'F_ REVIEWS'!$H545 &amp; "|" &amp; 'F_ REVIEWS'!$I545</f>
        <v>82.100.9.216|45144|0.00709490740700858</v>
      </c>
    </row>
    <row r="546" spans="1:12" x14ac:dyDescent="0.2">
      <c r="A546" s="58">
        <v>20544</v>
      </c>
      <c r="B546" s="58" t="s">
        <v>234</v>
      </c>
      <c r="C546" s="59">
        <f>INT(DT!C546)</f>
        <v>44834</v>
      </c>
      <c r="D546" s="60">
        <f>DT!C546-INT(DT!C546)</f>
        <v>0.65391203703620704</v>
      </c>
      <c r="E546" s="58">
        <f t="shared" ca="1" si="8"/>
        <v>4</v>
      </c>
      <c r="F546" s="58" t="s">
        <v>810</v>
      </c>
      <c r="G546" s="58" t="s">
        <v>4028</v>
      </c>
      <c r="H546" s="59">
        <f>INT(DT!G546)</f>
        <v>44831</v>
      </c>
      <c r="I546" s="60">
        <f>DT!G546-INT(DT!G546)</f>
        <v>0.97180555555678438</v>
      </c>
      <c r="J546" s="61">
        <f t="shared" ca="1" si="9"/>
        <v>0.33333333333333331</v>
      </c>
      <c r="K546" s="58" t="str" cm="1">
        <f t="array" aca="1" ref="K546" ca="1">_xlfn.IFS(E546&lt;=2, "Negative", E546=3, "Neutral", E546&gt;=4, "Positive")</f>
        <v>Positive</v>
      </c>
      <c r="L546" s="62" t="str">
        <f>'F_ REVIEWS'!$G546&amp; "|" &amp; 'F_ REVIEWS'!$H546 &amp; "|" &amp; 'F_ REVIEWS'!$I546</f>
        <v>88.234.45.241|44831|0.971805555556784</v>
      </c>
    </row>
    <row r="547" spans="1:12" x14ac:dyDescent="0.2">
      <c r="A547" s="58">
        <v>20545</v>
      </c>
      <c r="B547" s="58" t="s">
        <v>234</v>
      </c>
      <c r="C547" s="59">
        <f>INT(DT!C547)</f>
        <v>44827</v>
      </c>
      <c r="D547" s="60">
        <f>DT!C547-INT(DT!C547)</f>
        <v>0.63116898149019107</v>
      </c>
      <c r="E547" s="58">
        <f t="shared" ca="1" si="8"/>
        <v>4</v>
      </c>
      <c r="F547" s="58" t="s">
        <v>636</v>
      </c>
      <c r="G547" s="58" t="s">
        <v>1645</v>
      </c>
      <c r="H547" s="59">
        <f>INT(DT!G547)</f>
        <v>44822</v>
      </c>
      <c r="I547" s="60">
        <f>DT!G547-INT(DT!G547)</f>
        <v>0.29368055555823958</v>
      </c>
      <c r="J547" s="61">
        <f t="shared" ca="1" si="9"/>
        <v>0.4</v>
      </c>
      <c r="K547" s="58" t="str" cm="1">
        <f t="array" aca="1" ref="K547" ca="1">_xlfn.IFS(E547&lt;=2, "Negative", E547=3, "Neutral", E547&gt;=4, "Positive")</f>
        <v>Positive</v>
      </c>
      <c r="L547" s="62" t="str">
        <f>'F_ REVIEWS'!$G547&amp; "|" &amp; 'F_ REVIEWS'!$H547 &amp; "|" &amp; 'F_ REVIEWS'!$I547</f>
        <v>151.165.63.40|44822|0.29368055555824</v>
      </c>
    </row>
    <row r="548" spans="1:12" x14ac:dyDescent="0.2">
      <c r="A548" s="58">
        <v>20546</v>
      </c>
      <c r="B548" s="58" t="s">
        <v>309</v>
      </c>
      <c r="C548" s="59">
        <f>INT(DT!C548)</f>
        <v>42368</v>
      </c>
      <c r="D548" s="60">
        <f>DT!C548-INT(DT!C548)</f>
        <v>0.38796296296641231</v>
      </c>
      <c r="E548" s="58">
        <f t="shared" ca="1" si="8"/>
        <v>1</v>
      </c>
      <c r="F548" s="58" t="s">
        <v>764</v>
      </c>
      <c r="G548" s="58" t="s">
        <v>3312</v>
      </c>
      <c r="H548" s="59">
        <f>INT(DT!G548)</f>
        <v>42363</v>
      </c>
      <c r="I548" s="60">
        <f>DT!G548-INT(DT!G548)</f>
        <v>0.82656249999854481</v>
      </c>
      <c r="J548" s="61">
        <f t="shared" ca="1" si="9"/>
        <v>0.1111111111111111</v>
      </c>
      <c r="K548" s="58" t="str" cm="1">
        <f t="array" aca="1" ref="K548" ca="1">_xlfn.IFS(E548&lt;=2, "Negative", E548=3, "Neutral", E548&gt;=4, "Positive")</f>
        <v>Negative</v>
      </c>
      <c r="L548" s="62" t="str">
        <f>'F_ REVIEWS'!$G548&amp; "|" &amp; 'F_ REVIEWS'!$H548 &amp; "|" &amp; 'F_ REVIEWS'!$I548</f>
        <v>39.190.198.111|42363|0.826562499998545</v>
      </c>
    </row>
    <row r="549" spans="1:12" x14ac:dyDescent="0.2">
      <c r="A549" s="58">
        <v>20547</v>
      </c>
      <c r="B549" s="58" t="s">
        <v>309</v>
      </c>
      <c r="C549" s="59">
        <f>INT(DT!C549)</f>
        <v>43623</v>
      </c>
      <c r="D549" s="60">
        <f>DT!C549-INT(DT!C549)</f>
        <v>0.79473379629780538</v>
      </c>
      <c r="E549" s="58">
        <f t="shared" ca="1" si="8"/>
        <v>5</v>
      </c>
      <c r="F549" s="58" t="s">
        <v>763</v>
      </c>
      <c r="G549" s="58" t="s">
        <v>2784</v>
      </c>
      <c r="H549" s="59">
        <f>INT(DT!G549)</f>
        <v>43620</v>
      </c>
      <c r="I549" s="60">
        <f>DT!G549-INT(DT!G549)</f>
        <v>8.388888889021473E-2</v>
      </c>
      <c r="J549" s="61">
        <f t="shared" ca="1" si="9"/>
        <v>0.55555555555555558</v>
      </c>
      <c r="K549" s="58" t="str" cm="1">
        <f t="array" aca="1" ref="K549" ca="1">_xlfn.IFS(E549&lt;=2, "Negative", E549=3, "Neutral", E549&gt;=4, "Positive")</f>
        <v>Positive</v>
      </c>
      <c r="L549" s="62" t="str">
        <f>'F_ REVIEWS'!$G549&amp; "|" &amp; 'F_ REVIEWS'!$H549 &amp; "|" &amp; 'F_ REVIEWS'!$I549</f>
        <v>235.11.130.78|43620|0.0838888888902147</v>
      </c>
    </row>
    <row r="550" spans="1:12" x14ac:dyDescent="0.2">
      <c r="A550" s="58">
        <v>20548</v>
      </c>
      <c r="B550" s="58" t="s">
        <v>309</v>
      </c>
      <c r="C550" s="59">
        <f>INT(DT!C550)</f>
        <v>42368</v>
      </c>
      <c r="D550" s="60">
        <f>DT!C550-INT(DT!C550)</f>
        <v>0.51293981482012896</v>
      </c>
      <c r="E550" s="58">
        <f t="shared" ca="1" si="8"/>
        <v>3</v>
      </c>
      <c r="F550" s="58" t="s">
        <v>648</v>
      </c>
      <c r="G550" s="58" t="s">
        <v>3312</v>
      </c>
      <c r="H550" s="59">
        <f>INT(DT!G550)</f>
        <v>42363</v>
      </c>
      <c r="I550" s="60">
        <f>DT!G550-INT(DT!G550)</f>
        <v>0.82656249999854481</v>
      </c>
      <c r="J550" s="61">
        <f t="shared" ca="1" si="9"/>
        <v>0.27272727272727271</v>
      </c>
      <c r="K550" s="58" t="str" cm="1">
        <f t="array" aca="1" ref="K550" ca="1">_xlfn.IFS(E550&lt;=2, "Negative", E550=3, "Neutral", E550&gt;=4, "Positive")</f>
        <v>Neutral</v>
      </c>
      <c r="L550" s="62" t="str">
        <f>'F_ REVIEWS'!$G550&amp; "|" &amp; 'F_ REVIEWS'!$H550 &amp; "|" &amp; 'F_ REVIEWS'!$I550</f>
        <v>39.190.198.111|42363|0.826562499998545</v>
      </c>
    </row>
    <row r="551" spans="1:12" x14ac:dyDescent="0.2">
      <c r="A551" s="58">
        <v>20549</v>
      </c>
      <c r="B551" s="58" t="s">
        <v>309</v>
      </c>
      <c r="C551" s="59">
        <f>INT(DT!C551)</f>
        <v>45044</v>
      </c>
      <c r="D551" s="60">
        <f>DT!C551-INT(DT!C551)</f>
        <v>0.78019675925315823</v>
      </c>
      <c r="E551" s="58">
        <f t="shared" ca="1" si="8"/>
        <v>5</v>
      </c>
      <c r="F551" s="58" t="s">
        <v>770</v>
      </c>
      <c r="G551" s="58" t="s">
        <v>3346</v>
      </c>
      <c r="H551" s="59">
        <f>INT(DT!G551)</f>
        <v>45040</v>
      </c>
      <c r="I551" s="60">
        <f>DT!G551-INT(DT!G551)</f>
        <v>0.22437499999796273</v>
      </c>
      <c r="J551" s="61">
        <f t="shared" ca="1" si="9"/>
        <v>0.33333333333333331</v>
      </c>
      <c r="K551" s="58" t="str" cm="1">
        <f t="array" aca="1" ref="K551" ca="1">_xlfn.IFS(E551&lt;=2, "Negative", E551=3, "Neutral", E551&gt;=4, "Positive")</f>
        <v>Positive</v>
      </c>
      <c r="L551" s="62" t="str">
        <f>'F_ REVIEWS'!$G551&amp; "|" &amp; 'F_ REVIEWS'!$H551 &amp; "|" &amp; 'F_ REVIEWS'!$I551</f>
        <v>41.107.253.76|45040|0.224374999997963</v>
      </c>
    </row>
    <row r="552" spans="1:12" x14ac:dyDescent="0.2">
      <c r="A552" s="58">
        <v>20550</v>
      </c>
      <c r="B552" s="58" t="s">
        <v>309</v>
      </c>
      <c r="C552" s="59">
        <f>INT(DT!C552)</f>
        <v>44462</v>
      </c>
      <c r="D552" s="60">
        <f>DT!C552-INT(DT!C552)</f>
        <v>0.29761574074655073</v>
      </c>
      <c r="E552" s="58">
        <f t="shared" ca="1" si="8"/>
        <v>4</v>
      </c>
      <c r="F552" s="58" t="s">
        <v>648</v>
      </c>
      <c r="G552" s="58" t="s">
        <v>3395</v>
      </c>
      <c r="H552" s="59">
        <f>INT(DT!G552)</f>
        <v>44456</v>
      </c>
      <c r="I552" s="60">
        <f>DT!G552-INT(DT!G552)</f>
        <v>0.91445601852319669</v>
      </c>
      <c r="J552" s="61">
        <f t="shared" ca="1" si="9"/>
        <v>0.36363636363636365</v>
      </c>
      <c r="K552" s="58" t="str" cm="1">
        <f t="array" aca="1" ref="K552" ca="1">_xlfn.IFS(E552&lt;=2, "Negative", E552=3, "Neutral", E552&gt;=4, "Positive")</f>
        <v>Positive</v>
      </c>
      <c r="L552" s="62" t="str">
        <f>'F_ REVIEWS'!$G552&amp; "|" &amp; 'F_ REVIEWS'!$H552 &amp; "|" &amp; 'F_ REVIEWS'!$I552</f>
        <v>44.187.180.160|44456|0.914456018523197</v>
      </c>
    </row>
    <row r="553" spans="1:12" x14ac:dyDescent="0.2">
      <c r="A553" s="58">
        <v>20551</v>
      </c>
      <c r="B553" s="58" t="s">
        <v>164</v>
      </c>
      <c r="C553" s="59">
        <f>INT(DT!C553)</f>
        <v>45221</v>
      </c>
      <c r="D553" s="60">
        <f>DT!C553-INT(DT!C553)</f>
        <v>0.30798611111094942</v>
      </c>
      <c r="E553" s="58">
        <f t="shared" ca="1" si="8"/>
        <v>1</v>
      </c>
      <c r="F553" s="58" t="s">
        <v>619</v>
      </c>
      <c r="G553" s="58" t="s">
        <v>2054</v>
      </c>
      <c r="H553" s="59">
        <f>INT(DT!G553)</f>
        <v>45218</v>
      </c>
      <c r="I553" s="60">
        <f>DT!G553-INT(DT!G553)</f>
        <v>0.66359953703795327</v>
      </c>
      <c r="J553" s="61">
        <f t="shared" ca="1" si="9"/>
        <v>0.1</v>
      </c>
      <c r="K553" s="58" t="str" cm="1">
        <f t="array" aca="1" ref="K553" ca="1">_xlfn.IFS(E553&lt;=2, "Negative", E553=3, "Neutral", E553&gt;=4, "Positive")</f>
        <v>Negative</v>
      </c>
      <c r="L553" s="62" t="str">
        <f>'F_ REVIEWS'!$G553&amp; "|" &amp; 'F_ REVIEWS'!$H553 &amp; "|" &amp; 'F_ REVIEWS'!$I553</f>
        <v>182.15.19.37|45218|0.663599537037953</v>
      </c>
    </row>
    <row r="554" spans="1:12" x14ac:dyDescent="0.2">
      <c r="A554" s="58">
        <v>20552</v>
      </c>
      <c r="B554" s="58" t="s">
        <v>164</v>
      </c>
      <c r="C554" s="59">
        <f>INT(DT!C554)</f>
        <v>44356</v>
      </c>
      <c r="D554" s="60">
        <f>DT!C554-INT(DT!C554)</f>
        <v>0.14636574074393138</v>
      </c>
      <c r="E554" s="58">
        <f t="shared" ca="1" si="8"/>
        <v>1</v>
      </c>
      <c r="F554" s="58" t="s">
        <v>549</v>
      </c>
      <c r="G554" s="58" t="s">
        <v>2527</v>
      </c>
      <c r="H554" s="59">
        <f>INT(DT!G554)</f>
        <v>44350</v>
      </c>
      <c r="I554" s="60">
        <f>DT!G554-INT(DT!G554)</f>
        <v>0.64026620370714227</v>
      </c>
      <c r="J554" s="61">
        <f t="shared" ca="1" si="9"/>
        <v>0.33333333333333331</v>
      </c>
      <c r="K554" s="58" t="str" cm="1">
        <f t="array" aca="1" ref="K554" ca="1">_xlfn.IFS(E554&lt;=2, "Negative", E554=3, "Neutral", E554&gt;=4, "Positive")</f>
        <v>Negative</v>
      </c>
      <c r="L554" s="62" t="str">
        <f>'F_ REVIEWS'!$G554&amp; "|" &amp; 'F_ REVIEWS'!$H554 &amp; "|" &amp; 'F_ REVIEWS'!$I554</f>
        <v>218.154.147.71|44350|0.640266203707142</v>
      </c>
    </row>
    <row r="555" spans="1:12" x14ac:dyDescent="0.2">
      <c r="A555" s="58">
        <v>20553</v>
      </c>
      <c r="B555" s="58" t="s">
        <v>164</v>
      </c>
      <c r="C555" s="59">
        <f>INT(DT!C555)</f>
        <v>45424</v>
      </c>
      <c r="D555" s="60">
        <f>DT!C555-INT(DT!C555)</f>
        <v>0.22160879628791008</v>
      </c>
      <c r="E555" s="58">
        <f t="shared" ca="1" si="8"/>
        <v>4</v>
      </c>
      <c r="F555" s="58" t="s">
        <v>807</v>
      </c>
      <c r="G555" s="58" t="s">
        <v>2052</v>
      </c>
      <c r="H555" s="59">
        <f>INT(DT!G555)</f>
        <v>45419</v>
      </c>
      <c r="I555" s="60">
        <f>DT!G555-INT(DT!G555)</f>
        <v>0.60842592592234723</v>
      </c>
      <c r="J555" s="61">
        <f t="shared" ca="1" si="9"/>
        <v>0.2857142857142857</v>
      </c>
      <c r="K555" s="58" t="str" cm="1">
        <f t="array" aca="1" ref="K555" ca="1">_xlfn.IFS(E555&lt;=2, "Negative", E555=3, "Neutral", E555&gt;=4, "Positive")</f>
        <v>Positive</v>
      </c>
      <c r="L555" s="62" t="str">
        <f>'F_ REVIEWS'!$G555&amp; "|" &amp; 'F_ REVIEWS'!$H555 &amp; "|" &amp; 'F_ REVIEWS'!$I555</f>
        <v>182.13.202.17|45419|0.608425925922347</v>
      </c>
    </row>
    <row r="556" spans="1:12" x14ac:dyDescent="0.2">
      <c r="A556" s="58">
        <v>20554</v>
      </c>
      <c r="B556" s="58" t="s">
        <v>164</v>
      </c>
      <c r="C556" s="59">
        <f>INT(DT!C556)</f>
        <v>44148</v>
      </c>
      <c r="D556" s="60">
        <f>DT!C556-INT(DT!C556)</f>
        <v>0.14155092593136942</v>
      </c>
      <c r="E556" s="58">
        <f t="shared" ca="1" si="8"/>
        <v>2</v>
      </c>
      <c r="F556" s="58" t="s">
        <v>802</v>
      </c>
      <c r="G556" s="58" t="s">
        <v>1650</v>
      </c>
      <c r="H556" s="59">
        <f>INT(DT!G556)</f>
        <v>44144</v>
      </c>
      <c r="I556" s="60">
        <f>DT!G556-INT(DT!G556)</f>
        <v>0.55947916667355457</v>
      </c>
      <c r="J556" s="61">
        <f t="shared" ca="1" si="9"/>
        <v>0.66666666666666663</v>
      </c>
      <c r="K556" s="58" t="str" cm="1">
        <f t="array" aca="1" ref="K556" ca="1">_xlfn.IFS(E556&lt;=2, "Negative", E556=3, "Neutral", E556&gt;=4, "Positive")</f>
        <v>Negative</v>
      </c>
      <c r="L556" s="62" t="str">
        <f>'F_ REVIEWS'!$G556&amp; "|" &amp; 'F_ REVIEWS'!$H556 &amp; "|" &amp; 'F_ REVIEWS'!$I556</f>
        <v>151.232.64.36|44144|0.559479166673555</v>
      </c>
    </row>
    <row r="557" spans="1:12" x14ac:dyDescent="0.2">
      <c r="A557" s="58">
        <v>20555</v>
      </c>
      <c r="B557" s="58" t="s">
        <v>164</v>
      </c>
      <c r="C557" s="59">
        <f>INT(DT!C557)</f>
        <v>45224</v>
      </c>
      <c r="D557" s="60">
        <f>DT!C557-INT(DT!C557)</f>
        <v>0.24737268518947531</v>
      </c>
      <c r="E557" s="58">
        <f t="shared" ca="1" si="8"/>
        <v>3</v>
      </c>
      <c r="F557" s="58" t="s">
        <v>770</v>
      </c>
      <c r="G557" s="58" t="s">
        <v>2054</v>
      </c>
      <c r="H557" s="59">
        <f>INT(DT!G557)</f>
        <v>45218</v>
      </c>
      <c r="I557" s="60">
        <f>DT!G557-INT(DT!G557)</f>
        <v>0.66359953703795327</v>
      </c>
      <c r="J557" s="61">
        <f t="shared" ca="1" si="9"/>
        <v>0.2</v>
      </c>
      <c r="K557" s="58" t="str" cm="1">
        <f t="array" aca="1" ref="K557" ca="1">_xlfn.IFS(E557&lt;=2, "Negative", E557=3, "Neutral", E557&gt;=4, "Positive")</f>
        <v>Neutral</v>
      </c>
      <c r="L557" s="62" t="str">
        <f>'F_ REVIEWS'!$G557&amp; "|" &amp; 'F_ REVIEWS'!$H557 &amp; "|" &amp; 'F_ REVIEWS'!$I557</f>
        <v>182.15.19.37|45218|0.663599537037953</v>
      </c>
    </row>
    <row r="558" spans="1:12" x14ac:dyDescent="0.2">
      <c r="A558" s="58">
        <v>20556</v>
      </c>
      <c r="B558" s="58" t="s">
        <v>164</v>
      </c>
      <c r="C558" s="59">
        <f>INT(DT!C558)</f>
        <v>44140</v>
      </c>
      <c r="D558" s="60">
        <f>DT!C558-INT(DT!C558)</f>
        <v>0.32355324074887903</v>
      </c>
      <c r="E558" s="58">
        <f t="shared" ca="1" si="8"/>
        <v>5</v>
      </c>
      <c r="F558" s="58" t="s">
        <v>741</v>
      </c>
      <c r="G558" s="58" t="s">
        <v>3909</v>
      </c>
      <c r="H558" s="59">
        <f>INT(DT!G558)</f>
        <v>44135</v>
      </c>
      <c r="I558" s="60">
        <f>DT!G558-INT(DT!G558)</f>
        <v>0.71137731482303934</v>
      </c>
      <c r="J558" s="61">
        <f t="shared" ca="1" si="9"/>
        <v>1.25</v>
      </c>
      <c r="K558" s="58" t="str" cm="1">
        <f t="array" aca="1" ref="K558" ca="1">_xlfn.IFS(E558&lt;=2, "Negative", E558=3, "Neutral", E558&gt;=4, "Positive")</f>
        <v>Positive</v>
      </c>
      <c r="L558" s="62" t="str">
        <f>'F_ REVIEWS'!$G558&amp; "|" &amp; 'F_ REVIEWS'!$H558 &amp; "|" &amp; 'F_ REVIEWS'!$I558</f>
        <v>80.214.83.148|44135|0.711377314823039</v>
      </c>
    </row>
    <row r="559" spans="1:12" x14ac:dyDescent="0.2">
      <c r="A559" s="58">
        <v>20557</v>
      </c>
      <c r="B559" s="58" t="s">
        <v>164</v>
      </c>
      <c r="C559" s="59">
        <f>INT(DT!C559)</f>
        <v>45422</v>
      </c>
      <c r="D559" s="60">
        <f>DT!C559-INT(DT!C559)</f>
        <v>0.10644675925868796</v>
      </c>
      <c r="E559" s="58">
        <f t="shared" ca="1" si="8"/>
        <v>1</v>
      </c>
      <c r="F559" s="58" t="s">
        <v>618</v>
      </c>
      <c r="G559" s="58" t="s">
        <v>2052</v>
      </c>
      <c r="H559" s="59">
        <f>INT(DT!G559)</f>
        <v>45419</v>
      </c>
      <c r="I559" s="60">
        <f>DT!G559-INT(DT!G559)</f>
        <v>0.60842592592234723</v>
      </c>
      <c r="J559" s="61">
        <f t="shared" ca="1" si="9"/>
        <v>8.3333333333333329E-2</v>
      </c>
      <c r="K559" s="58" t="str" cm="1">
        <f t="array" aca="1" ref="K559" ca="1">_xlfn.IFS(E559&lt;=2, "Negative", E559=3, "Neutral", E559&gt;=4, "Positive")</f>
        <v>Negative</v>
      </c>
      <c r="L559" s="62" t="str">
        <f>'F_ REVIEWS'!$G559&amp; "|" &amp; 'F_ REVIEWS'!$H559 &amp; "|" &amp; 'F_ REVIEWS'!$I559</f>
        <v>182.13.202.17|45419|0.608425925922347</v>
      </c>
    </row>
    <row r="560" spans="1:12" x14ac:dyDescent="0.2">
      <c r="A560" s="58">
        <v>20558</v>
      </c>
      <c r="B560" s="58" t="s">
        <v>164</v>
      </c>
      <c r="C560" s="59">
        <f>INT(DT!C560)</f>
        <v>45293</v>
      </c>
      <c r="D560" s="60">
        <f>DT!C560-INT(DT!C560)</f>
        <v>7.1180555554747116E-2</v>
      </c>
      <c r="E560" s="58">
        <f t="shared" ca="1" si="8"/>
        <v>2</v>
      </c>
      <c r="F560" s="58" t="s">
        <v>783</v>
      </c>
      <c r="G560" s="58" t="s">
        <v>2851</v>
      </c>
      <c r="H560" s="59">
        <f>INT(DT!G560)</f>
        <v>45287</v>
      </c>
      <c r="I560" s="60">
        <f>DT!G560-INT(DT!G560)</f>
        <v>0.52945601852115942</v>
      </c>
      <c r="J560" s="61">
        <f t="shared" ca="1" si="9"/>
        <v>0.66666666666666663</v>
      </c>
      <c r="K560" s="58" t="str" cm="1">
        <f t="array" aca="1" ref="K560" ca="1">_xlfn.IFS(E560&lt;=2, "Negative", E560=3, "Neutral", E560&gt;=4, "Positive")</f>
        <v>Negative</v>
      </c>
      <c r="L560" s="62" t="str">
        <f>'F_ REVIEWS'!$G560&amp; "|" &amp; 'F_ REVIEWS'!$H560 &amp; "|" &amp; 'F_ REVIEWS'!$I560</f>
        <v>239.88.63.242|45287|0.529456018521159</v>
      </c>
    </row>
    <row r="561" spans="1:12" x14ac:dyDescent="0.2">
      <c r="A561" s="58">
        <v>20559</v>
      </c>
      <c r="B561" s="58" t="s">
        <v>164</v>
      </c>
      <c r="C561" s="59">
        <f>INT(DT!C561)</f>
        <v>45290</v>
      </c>
      <c r="D561" s="60">
        <f>DT!C561-INT(DT!C561)</f>
        <v>0.23083333333488554</v>
      </c>
      <c r="E561" s="58">
        <f t="shared" ca="1" si="8"/>
        <v>4</v>
      </c>
      <c r="F561" s="58" t="s">
        <v>680</v>
      </c>
      <c r="G561" s="58" t="s">
        <v>2851</v>
      </c>
      <c r="H561" s="59">
        <f>INT(DT!G561)</f>
        <v>45287</v>
      </c>
      <c r="I561" s="60">
        <f>DT!G561-INT(DT!G561)</f>
        <v>0.52945601852115942</v>
      </c>
      <c r="J561" s="61">
        <f t="shared" ca="1" si="9"/>
        <v>0.25</v>
      </c>
      <c r="K561" s="58" t="str" cm="1">
        <f t="array" aca="1" ref="K561" ca="1">_xlfn.IFS(E561&lt;=2, "Negative", E561=3, "Neutral", E561&gt;=4, "Positive")</f>
        <v>Positive</v>
      </c>
      <c r="L561" s="62" t="str">
        <f>'F_ REVIEWS'!$G561&amp; "|" &amp; 'F_ REVIEWS'!$H561 &amp; "|" &amp; 'F_ REVIEWS'!$I561</f>
        <v>239.88.63.242|45287|0.529456018521159</v>
      </c>
    </row>
    <row r="562" spans="1:12" x14ac:dyDescent="0.2">
      <c r="A562" s="58">
        <v>20560</v>
      </c>
      <c r="B562" s="58" t="s">
        <v>164</v>
      </c>
      <c r="C562" s="59">
        <f>INT(DT!C562)</f>
        <v>44138</v>
      </c>
      <c r="D562" s="60">
        <f>DT!C562-INT(DT!C562)</f>
        <v>0.32890046296961373</v>
      </c>
      <c r="E562" s="58">
        <f t="shared" ca="1" si="8"/>
        <v>4</v>
      </c>
      <c r="F562" s="58" t="s">
        <v>865</v>
      </c>
      <c r="G562" s="58" t="s">
        <v>3909</v>
      </c>
      <c r="H562" s="59">
        <f>INT(DT!G562)</f>
        <v>44135</v>
      </c>
      <c r="I562" s="60">
        <f>DT!G562-INT(DT!G562)</f>
        <v>0.71137731482303934</v>
      </c>
      <c r="J562" s="61">
        <f t="shared" ca="1" si="9"/>
        <v>1.3333333333333333</v>
      </c>
      <c r="K562" s="58" t="str" cm="1">
        <f t="array" aca="1" ref="K562" ca="1">_xlfn.IFS(E562&lt;=2, "Negative", E562=3, "Neutral", E562&gt;=4, "Positive")</f>
        <v>Positive</v>
      </c>
      <c r="L562" s="62" t="str">
        <f>'F_ REVIEWS'!$G562&amp; "|" &amp; 'F_ REVIEWS'!$H562 &amp; "|" &amp; 'F_ REVIEWS'!$I562</f>
        <v>80.214.83.148|44135|0.711377314823039</v>
      </c>
    </row>
    <row r="563" spans="1:12" x14ac:dyDescent="0.2">
      <c r="A563" s="58">
        <v>20561</v>
      </c>
      <c r="B563" s="58" t="s">
        <v>164</v>
      </c>
      <c r="C563" s="59">
        <f>INT(DT!C563)</f>
        <v>44068</v>
      </c>
      <c r="D563" s="60">
        <f>DT!C563-INT(DT!C563)</f>
        <v>0.81590277777286246</v>
      </c>
      <c r="E563" s="58">
        <f t="shared" ca="1" si="8"/>
        <v>5</v>
      </c>
      <c r="F563" s="58" t="s">
        <v>671</v>
      </c>
      <c r="G563" s="58" t="s">
        <v>2611</v>
      </c>
      <c r="H563" s="59">
        <f>INT(DT!G563)</f>
        <v>44065</v>
      </c>
      <c r="I563" s="60">
        <f>DT!G563-INT(DT!G563)</f>
        <v>0.19185185185051523</v>
      </c>
      <c r="J563" s="61">
        <f t="shared" ca="1" si="9"/>
        <v>0.83333333333333337</v>
      </c>
      <c r="K563" s="58" t="str" cm="1">
        <f t="array" aca="1" ref="K563" ca="1">_xlfn.IFS(E563&lt;=2, "Negative", E563=3, "Neutral", E563&gt;=4, "Positive")</f>
        <v>Positive</v>
      </c>
      <c r="L563" s="62" t="str">
        <f>'F_ REVIEWS'!$G563&amp; "|" &amp; 'F_ REVIEWS'!$H563 &amp; "|" &amp; 'F_ REVIEWS'!$I563</f>
        <v>223.207.124.170|44065|0.191851851850515</v>
      </c>
    </row>
    <row r="564" spans="1:12" x14ac:dyDescent="0.2">
      <c r="A564" s="58">
        <v>20562</v>
      </c>
      <c r="B564" s="58" t="s">
        <v>164</v>
      </c>
      <c r="C564" s="59">
        <f>INT(DT!C564)</f>
        <v>44070</v>
      </c>
      <c r="D564" s="60">
        <f>DT!C564-INT(DT!C564)</f>
        <v>0.80696759258717066</v>
      </c>
      <c r="E564" s="58">
        <f t="shared" ca="1" si="8"/>
        <v>1</v>
      </c>
      <c r="F564" s="58" t="s">
        <v>811</v>
      </c>
      <c r="G564" s="58" t="s">
        <v>2611</v>
      </c>
      <c r="H564" s="59">
        <f>INT(DT!G564)</f>
        <v>44065</v>
      </c>
      <c r="I564" s="60">
        <f>DT!G564-INT(DT!G564)</f>
        <v>0.19185185185051523</v>
      </c>
      <c r="J564" s="61">
        <f t="shared" ca="1" si="9"/>
        <v>7.6923076923076927E-2</v>
      </c>
      <c r="K564" s="58" t="str" cm="1">
        <f t="array" aca="1" ref="K564" ca="1">_xlfn.IFS(E564&lt;=2, "Negative", E564=3, "Neutral", E564&gt;=4, "Positive")</f>
        <v>Negative</v>
      </c>
      <c r="L564" s="62" t="str">
        <f>'F_ REVIEWS'!$G564&amp; "|" &amp; 'F_ REVIEWS'!$H564 &amp; "|" &amp; 'F_ REVIEWS'!$I564</f>
        <v>223.207.124.170|44065|0.191851851850515</v>
      </c>
    </row>
    <row r="565" spans="1:12" x14ac:dyDescent="0.2">
      <c r="A565" s="58">
        <v>20563</v>
      </c>
      <c r="B565" s="58" t="s">
        <v>164</v>
      </c>
      <c r="C565" s="59">
        <f>INT(DT!C565)</f>
        <v>45423</v>
      </c>
      <c r="D565" s="60">
        <f>DT!C565-INT(DT!C565)</f>
        <v>0.21410879628820112</v>
      </c>
      <c r="E565" s="58">
        <f t="shared" ca="1" si="8"/>
        <v>3</v>
      </c>
      <c r="F565" s="58" t="s">
        <v>674</v>
      </c>
      <c r="G565" s="58" t="s">
        <v>2052</v>
      </c>
      <c r="H565" s="59">
        <f>INT(DT!G565)</f>
        <v>45419</v>
      </c>
      <c r="I565" s="60">
        <f>DT!G565-INT(DT!G565)</f>
        <v>0.60842592592234723</v>
      </c>
      <c r="J565" s="61">
        <f t="shared" ca="1" si="9"/>
        <v>0.1875</v>
      </c>
      <c r="K565" s="58" t="str" cm="1">
        <f t="array" aca="1" ref="K565" ca="1">_xlfn.IFS(E565&lt;=2, "Negative", E565=3, "Neutral", E565&gt;=4, "Positive")</f>
        <v>Neutral</v>
      </c>
      <c r="L565" s="62" t="str">
        <f>'F_ REVIEWS'!$G565&amp; "|" &amp; 'F_ REVIEWS'!$H565 &amp; "|" &amp; 'F_ REVIEWS'!$I565</f>
        <v>182.13.202.17|45419|0.608425925922347</v>
      </c>
    </row>
    <row r="566" spans="1:12" x14ac:dyDescent="0.2">
      <c r="A566" s="58">
        <v>20564</v>
      </c>
      <c r="B566" s="58" t="s">
        <v>157</v>
      </c>
      <c r="C566" s="59">
        <f>INT(DT!C566)</f>
        <v>43232</v>
      </c>
      <c r="D566" s="60">
        <f>DT!C566-INT(DT!C566)</f>
        <v>0.43953703704028158</v>
      </c>
      <c r="E566" s="58">
        <f t="shared" ref="E566:E629" ca="1" si="10">RANDBETWEEN(1,5)</f>
        <v>4</v>
      </c>
      <c r="F566" s="58" t="s">
        <v>897</v>
      </c>
      <c r="G566" s="58" t="s">
        <v>4060</v>
      </c>
      <c r="H566" s="59">
        <f>INT(DT!G566)</f>
        <v>43229</v>
      </c>
      <c r="I566" s="60">
        <f>DT!G566-INT(DT!G566)</f>
        <v>0.96309027777897427</v>
      </c>
      <c r="J566" s="61">
        <f t="shared" ca="1" si="9"/>
        <v>2</v>
      </c>
      <c r="K566" s="58" t="str" cm="1">
        <f t="array" aca="1" ref="K566" ca="1">_xlfn.IFS(E566&lt;=2, "Negative", E566=3, "Neutral", E566&gt;=4, "Positive")</f>
        <v>Positive</v>
      </c>
      <c r="L566" s="62" t="str">
        <f>'F_ REVIEWS'!$G566&amp; "|" &amp; 'F_ REVIEWS'!$H566 &amp; "|" &amp; 'F_ REVIEWS'!$I566</f>
        <v>9.221.32.49|43229|0.963090277778974</v>
      </c>
    </row>
    <row r="567" spans="1:12" x14ac:dyDescent="0.2">
      <c r="A567" s="58">
        <v>20565</v>
      </c>
      <c r="B567" s="58" t="s">
        <v>157</v>
      </c>
      <c r="C567" s="59">
        <f>INT(DT!C567)</f>
        <v>43096</v>
      </c>
      <c r="D567" s="60">
        <f>DT!C567-INT(DT!C567)</f>
        <v>0.53400462962599704</v>
      </c>
      <c r="E567" s="58">
        <f t="shared" ca="1" si="10"/>
        <v>3</v>
      </c>
      <c r="F567" s="58" t="s">
        <v>591</v>
      </c>
      <c r="G567" s="58" t="s">
        <v>1735</v>
      </c>
      <c r="H567" s="59">
        <f>INT(DT!G567)</f>
        <v>43091</v>
      </c>
      <c r="I567" s="60">
        <f>DT!G567-INT(DT!G567)</f>
        <v>0.94002314814861165</v>
      </c>
      <c r="J567" s="61">
        <f t="shared" ca="1" si="9"/>
        <v>1</v>
      </c>
      <c r="K567" s="58" t="str" cm="1">
        <f t="array" aca="1" ref="K567" ca="1">_xlfn.IFS(E567&lt;=2, "Negative", E567=3, "Neutral", E567&gt;=4, "Positive")</f>
        <v>Neutral</v>
      </c>
      <c r="L567" s="62" t="str">
        <f>'F_ REVIEWS'!$G567&amp; "|" &amp; 'F_ REVIEWS'!$H567 &amp; "|" &amp; 'F_ REVIEWS'!$I567</f>
        <v>158.47.115.200|43091|0.940023148148612</v>
      </c>
    </row>
    <row r="568" spans="1:12" x14ac:dyDescent="0.2">
      <c r="A568" s="58">
        <v>20566</v>
      </c>
      <c r="B568" s="58" t="s">
        <v>157</v>
      </c>
      <c r="C568" s="59">
        <f>INT(DT!C568)</f>
        <v>43235</v>
      </c>
      <c r="D568" s="60">
        <f>DT!C568-INT(DT!C568)</f>
        <v>0.52087962962832535</v>
      </c>
      <c r="E568" s="58">
        <f t="shared" ca="1" si="10"/>
        <v>4</v>
      </c>
      <c r="F568" s="58" t="s">
        <v>692</v>
      </c>
      <c r="G568" s="58" t="s">
        <v>4060</v>
      </c>
      <c r="H568" s="59">
        <f>INT(DT!G568)</f>
        <v>43229</v>
      </c>
      <c r="I568" s="60">
        <f>DT!G568-INT(DT!G568)</f>
        <v>0.96309027777897427</v>
      </c>
      <c r="J568" s="61">
        <f t="shared" ca="1" si="9"/>
        <v>0.4</v>
      </c>
      <c r="K568" s="58" t="str" cm="1">
        <f t="array" aca="1" ref="K568" ca="1">_xlfn.IFS(E568&lt;=2, "Negative", E568=3, "Neutral", E568&gt;=4, "Positive")</f>
        <v>Positive</v>
      </c>
      <c r="L568" s="62" t="str">
        <f>'F_ REVIEWS'!$G568&amp; "|" &amp; 'F_ REVIEWS'!$H568 &amp; "|" &amp; 'F_ REVIEWS'!$I568</f>
        <v>9.221.32.49|43229|0.963090277778974</v>
      </c>
    </row>
    <row r="569" spans="1:12" x14ac:dyDescent="0.2">
      <c r="A569" s="58">
        <v>20567</v>
      </c>
      <c r="B569" s="58" t="s">
        <v>157</v>
      </c>
      <c r="C569" s="59">
        <f>INT(DT!C569)</f>
        <v>44624</v>
      </c>
      <c r="D569" s="60">
        <f>DT!C569-INT(DT!C569)</f>
        <v>0.14812499999970896</v>
      </c>
      <c r="E569" s="58">
        <f t="shared" ca="1" si="10"/>
        <v>4</v>
      </c>
      <c r="F569" s="58" t="s">
        <v>660</v>
      </c>
      <c r="G569" s="58" t="s">
        <v>3504</v>
      </c>
      <c r="H569" s="59">
        <f>INT(DT!G569)</f>
        <v>44620</v>
      </c>
      <c r="I569" s="60">
        <f>DT!G569-INT(DT!G569)</f>
        <v>0.60579861111182254</v>
      </c>
      <c r="J569" s="61">
        <f t="shared" ca="1" si="9"/>
        <v>4</v>
      </c>
      <c r="K569" s="58" t="str" cm="1">
        <f t="array" aca="1" ref="K569" ca="1">_xlfn.IFS(E569&lt;=2, "Negative", E569=3, "Neutral", E569&gt;=4, "Positive")</f>
        <v>Positive</v>
      </c>
      <c r="L569" s="62" t="str">
        <f>'F_ REVIEWS'!$G569&amp; "|" &amp; 'F_ REVIEWS'!$H569 &amp; "|" &amp; 'F_ REVIEWS'!$I569</f>
        <v>51.225.15.234|44620|0.605798611111823</v>
      </c>
    </row>
    <row r="570" spans="1:12" x14ac:dyDescent="0.2">
      <c r="A570" s="58">
        <v>20568</v>
      </c>
      <c r="B570" s="58" t="s">
        <v>157</v>
      </c>
      <c r="C570" s="59">
        <f>INT(DT!C570)</f>
        <v>43213</v>
      </c>
      <c r="D570" s="60">
        <f>DT!C570-INT(DT!C570)</f>
        <v>0.54229166666482342</v>
      </c>
      <c r="E570" s="58">
        <f t="shared" ca="1" si="10"/>
        <v>4</v>
      </c>
      <c r="F570" s="58" t="s">
        <v>712</v>
      </c>
      <c r="G570" s="58" t="s">
        <v>1702</v>
      </c>
      <c r="H570" s="59">
        <f>INT(DT!G570)</f>
        <v>43208</v>
      </c>
      <c r="I570" s="60">
        <f>DT!G570-INT(DT!G570)</f>
        <v>0.95543981481750961</v>
      </c>
      <c r="J570" s="61">
        <f t="shared" ca="1" si="9"/>
        <v>0.8</v>
      </c>
      <c r="K570" s="58" t="str" cm="1">
        <f t="array" aca="1" ref="K570" ca="1">_xlfn.IFS(E570&lt;=2, "Negative", E570=3, "Neutral", E570&gt;=4, "Positive")</f>
        <v>Positive</v>
      </c>
      <c r="L570" s="62" t="str">
        <f>'F_ REVIEWS'!$G570&amp; "|" &amp; 'F_ REVIEWS'!$H570 &amp; "|" &amp; 'F_ REVIEWS'!$I570</f>
        <v>156.123.228.71|43208|0.95543981481751</v>
      </c>
    </row>
    <row r="571" spans="1:12" x14ac:dyDescent="0.2">
      <c r="A571" s="58">
        <v>20569</v>
      </c>
      <c r="B571" s="58" t="s">
        <v>157</v>
      </c>
      <c r="C571" s="59">
        <f>INT(DT!C571)</f>
        <v>45576</v>
      </c>
      <c r="D571" s="60">
        <f>DT!C571-INT(DT!C571)</f>
        <v>0.80642361110221827</v>
      </c>
      <c r="E571" s="58">
        <f t="shared" ca="1" si="10"/>
        <v>2</v>
      </c>
      <c r="F571" s="58" t="s">
        <v>787</v>
      </c>
      <c r="G571" s="58" t="s">
        <v>3475</v>
      </c>
      <c r="H571" s="59">
        <f>INT(DT!G571)</f>
        <v>45573</v>
      </c>
      <c r="I571" s="60">
        <f>DT!G571-INT(DT!G571)</f>
        <v>0.25155092591739958</v>
      </c>
      <c r="J571" s="61">
        <f t="shared" ca="1" si="9"/>
        <v>0.2857142857142857</v>
      </c>
      <c r="K571" s="58" t="str" cm="1">
        <f t="array" aca="1" ref="K571" ca="1">_xlfn.IFS(E571&lt;=2, "Negative", E571=3, "Neutral", E571&gt;=4, "Positive")</f>
        <v>Negative</v>
      </c>
      <c r="L571" s="62" t="str">
        <f>'F_ REVIEWS'!$G571&amp; "|" &amp; 'F_ REVIEWS'!$H571 &amp; "|" &amp; 'F_ REVIEWS'!$I571</f>
        <v>49.87.105.231|45573|0.2515509259174</v>
      </c>
    </row>
    <row r="572" spans="1:12" x14ac:dyDescent="0.2">
      <c r="A572" s="58">
        <v>20570</v>
      </c>
      <c r="B572" s="58" t="s">
        <v>157</v>
      </c>
      <c r="C572" s="59">
        <f>INT(DT!C572)</f>
        <v>43212</v>
      </c>
      <c r="D572" s="60">
        <f>DT!C572-INT(DT!C572)</f>
        <v>0.38827546296670334</v>
      </c>
      <c r="E572" s="58">
        <f t="shared" ca="1" si="10"/>
        <v>1</v>
      </c>
      <c r="F572" s="58" t="s">
        <v>690</v>
      </c>
      <c r="G572" s="58" t="s">
        <v>1702</v>
      </c>
      <c r="H572" s="59">
        <f>INT(DT!G572)</f>
        <v>43208</v>
      </c>
      <c r="I572" s="60">
        <f>DT!G572-INT(DT!G572)</f>
        <v>0.95543981481750961</v>
      </c>
      <c r="J572" s="61">
        <f t="shared" ca="1" si="9"/>
        <v>0.16666666666666666</v>
      </c>
      <c r="K572" s="58" t="str" cm="1">
        <f t="array" aca="1" ref="K572" ca="1">_xlfn.IFS(E572&lt;=2, "Negative", E572=3, "Neutral", E572&gt;=4, "Positive")</f>
        <v>Negative</v>
      </c>
      <c r="L572" s="62" t="str">
        <f>'F_ REVIEWS'!$G572&amp; "|" &amp; 'F_ REVIEWS'!$H572 &amp; "|" &amp; 'F_ REVIEWS'!$I572</f>
        <v>156.123.228.71|43208|0.95543981481751</v>
      </c>
    </row>
    <row r="573" spans="1:12" x14ac:dyDescent="0.2">
      <c r="A573" s="58">
        <v>20571</v>
      </c>
      <c r="B573" s="58" t="s">
        <v>157</v>
      </c>
      <c r="C573" s="59">
        <f>INT(DT!C573)</f>
        <v>43246</v>
      </c>
      <c r="D573" s="60">
        <f>DT!C573-INT(DT!C573)</f>
        <v>0.59688657407241408</v>
      </c>
      <c r="E573" s="58">
        <f t="shared" ca="1" si="10"/>
        <v>3</v>
      </c>
      <c r="F573" s="58" t="s">
        <v>665</v>
      </c>
      <c r="G573" s="58" t="s">
        <v>2841</v>
      </c>
      <c r="H573" s="59">
        <f>INT(DT!G573)</f>
        <v>43241</v>
      </c>
      <c r="I573" s="60">
        <f>DT!G573-INT(DT!G573)</f>
        <v>0.92630787037342088</v>
      </c>
      <c r="J573" s="61">
        <f t="shared" ca="1" si="9"/>
        <v>0.5</v>
      </c>
      <c r="K573" s="58" t="str" cm="1">
        <f t="array" aca="1" ref="K573" ca="1">_xlfn.IFS(E573&lt;=2, "Negative", E573=3, "Neutral", E573&gt;=4, "Positive")</f>
        <v>Neutral</v>
      </c>
      <c r="L573" s="62" t="str">
        <f>'F_ REVIEWS'!$G573&amp; "|" &amp; 'F_ REVIEWS'!$H573 &amp; "|" &amp; 'F_ REVIEWS'!$I573</f>
        <v>239.170.226.19|43241|0.926307870373421</v>
      </c>
    </row>
    <row r="574" spans="1:12" x14ac:dyDescent="0.2">
      <c r="A574" s="58">
        <v>20572</v>
      </c>
      <c r="B574" s="58" t="s">
        <v>157</v>
      </c>
      <c r="C574" s="59">
        <f>INT(DT!C574)</f>
        <v>43094</v>
      </c>
      <c r="D574" s="60">
        <f>DT!C574-INT(DT!C574)</f>
        <v>0.51584490740788169</v>
      </c>
      <c r="E574" s="58">
        <f t="shared" ca="1" si="10"/>
        <v>4</v>
      </c>
      <c r="F574" s="58" t="s">
        <v>864</v>
      </c>
      <c r="G574" s="58" t="s">
        <v>1735</v>
      </c>
      <c r="H574" s="59">
        <f>INT(DT!G574)</f>
        <v>43091</v>
      </c>
      <c r="I574" s="60">
        <f>DT!G574-INT(DT!G574)</f>
        <v>0.94002314814861165</v>
      </c>
      <c r="J574" s="61">
        <f t="shared" ca="1" si="9"/>
        <v>1.3333333333333333</v>
      </c>
      <c r="K574" s="58" t="str" cm="1">
        <f t="array" aca="1" ref="K574" ca="1">_xlfn.IFS(E574&lt;=2, "Negative", E574=3, "Neutral", E574&gt;=4, "Positive")</f>
        <v>Positive</v>
      </c>
      <c r="L574" s="62" t="str">
        <f>'F_ REVIEWS'!$G574&amp; "|" &amp; 'F_ REVIEWS'!$H574 &amp; "|" &amp; 'F_ REVIEWS'!$I574</f>
        <v>158.47.115.200|43091|0.940023148148612</v>
      </c>
    </row>
    <row r="575" spans="1:12" x14ac:dyDescent="0.2">
      <c r="A575" s="58">
        <v>20573</v>
      </c>
      <c r="B575" s="58" t="s">
        <v>157</v>
      </c>
      <c r="C575" s="59">
        <f>INT(DT!C575)</f>
        <v>43627</v>
      </c>
      <c r="D575" s="60">
        <f>DT!C575-INT(DT!C575)</f>
        <v>0.86658564814570127</v>
      </c>
      <c r="E575" s="58">
        <f t="shared" ca="1" si="10"/>
        <v>1</v>
      </c>
      <c r="F575" s="58" t="s">
        <v>835</v>
      </c>
      <c r="G575" s="58" t="s">
        <v>1559</v>
      </c>
      <c r="H575" s="59">
        <f>INT(DT!G575)</f>
        <v>43625</v>
      </c>
      <c r="I575" s="60">
        <f>DT!G575-INT(DT!G575)</f>
        <v>0.27371527777722804</v>
      </c>
      <c r="J575" s="61">
        <f t="shared" ca="1" si="9"/>
        <v>0.16666666666666666</v>
      </c>
      <c r="K575" s="58" t="str" cm="1">
        <f t="array" aca="1" ref="K575" ca="1">_xlfn.IFS(E575&lt;=2, "Negative", E575=3, "Neutral", E575&gt;=4, "Positive")</f>
        <v>Negative</v>
      </c>
      <c r="L575" s="62" t="str">
        <f>'F_ REVIEWS'!$G575&amp; "|" &amp; 'F_ REVIEWS'!$H575 &amp; "|" &amp; 'F_ REVIEWS'!$I575</f>
        <v>145.50.70.246|43625|0.273715277777228</v>
      </c>
    </row>
    <row r="576" spans="1:12" x14ac:dyDescent="0.2">
      <c r="A576" s="58">
        <v>20574</v>
      </c>
      <c r="B576" s="58" t="s">
        <v>295</v>
      </c>
      <c r="C576" s="59">
        <f>INT(DT!C576)</f>
        <v>43935</v>
      </c>
      <c r="D576" s="60">
        <f>DT!C576-INT(DT!C576)</f>
        <v>0.48103009258193197</v>
      </c>
      <c r="E576" s="58">
        <f t="shared" ca="1" si="10"/>
        <v>1</v>
      </c>
      <c r="F576" s="58" t="s">
        <v>811</v>
      </c>
      <c r="G576" s="58" t="s">
        <v>2429</v>
      </c>
      <c r="H576" s="59">
        <f>INT(DT!G576)</f>
        <v>43929</v>
      </c>
      <c r="I576" s="60">
        <f>DT!G576-INT(DT!G576)</f>
        <v>0.81446759258687962</v>
      </c>
      <c r="J576" s="61">
        <f t="shared" ca="1" si="9"/>
        <v>7.6923076923076927E-2</v>
      </c>
      <c r="K576" s="58" t="str" cm="1">
        <f t="array" aca="1" ref="K576" ca="1">_xlfn.IFS(E576&lt;=2, "Negative", E576=3, "Neutral", E576&gt;=4, "Positive")</f>
        <v>Negative</v>
      </c>
      <c r="L576" s="62" t="str">
        <f>'F_ REVIEWS'!$G576&amp; "|" &amp; 'F_ REVIEWS'!$H576 &amp; "|" &amp; 'F_ REVIEWS'!$I576</f>
        <v>21.255.131.198|43929|0.81446759258688</v>
      </c>
    </row>
    <row r="577" spans="1:12" x14ac:dyDescent="0.2">
      <c r="A577" s="58">
        <v>20575</v>
      </c>
      <c r="B577" s="58" t="s">
        <v>295</v>
      </c>
      <c r="C577" s="59">
        <f>INT(DT!C577)</f>
        <v>43234</v>
      </c>
      <c r="D577" s="60">
        <f>DT!C577-INT(DT!C577)</f>
        <v>0.99394675925577758</v>
      </c>
      <c r="E577" s="58">
        <f t="shared" ca="1" si="10"/>
        <v>3</v>
      </c>
      <c r="F577" s="58" t="s">
        <v>644</v>
      </c>
      <c r="G577" s="58" t="s">
        <v>3272</v>
      </c>
      <c r="H577" s="59">
        <f>INT(DT!G577)</f>
        <v>43230</v>
      </c>
      <c r="I577" s="60">
        <f>DT!G577-INT(DT!G577)</f>
        <v>0.61393518518161727</v>
      </c>
      <c r="J577" s="61">
        <f t="shared" ca="1" si="9"/>
        <v>0.2</v>
      </c>
      <c r="K577" s="58" t="str" cm="1">
        <f t="array" aca="1" ref="K577" ca="1">_xlfn.IFS(E577&lt;=2, "Negative", E577=3, "Neutral", E577&gt;=4, "Positive")</f>
        <v>Neutral</v>
      </c>
      <c r="L577" s="62" t="str">
        <f>'F_ REVIEWS'!$G577&amp; "|" &amp; 'F_ REVIEWS'!$H577 &amp; "|" &amp; 'F_ REVIEWS'!$I577</f>
        <v>37.32.41.18|43230|0.613935185181617</v>
      </c>
    </row>
    <row r="578" spans="1:12" x14ac:dyDescent="0.2">
      <c r="A578" s="58">
        <v>20576</v>
      </c>
      <c r="B578" s="58" t="s">
        <v>295</v>
      </c>
      <c r="C578" s="59">
        <f>INT(DT!C578)</f>
        <v>45522</v>
      </c>
      <c r="D578" s="60">
        <f>DT!C578-INT(DT!C578)</f>
        <v>0.68060185185458977</v>
      </c>
      <c r="E578" s="58">
        <f t="shared" ca="1" si="10"/>
        <v>1</v>
      </c>
      <c r="F578" s="58" t="s">
        <v>705</v>
      </c>
      <c r="G578" s="58" t="s">
        <v>997</v>
      </c>
      <c r="H578" s="59">
        <f>INT(DT!G578)</f>
        <v>45519</v>
      </c>
      <c r="I578" s="60">
        <f>DT!G578-INT(DT!G578)</f>
        <v>1.9490740742185153E-2</v>
      </c>
      <c r="J578" s="61">
        <f t="shared" ref="J578:J641" ca="1" si="11">E578/COUNTIF(F$1:F$1478,F578)</f>
        <v>7.1428571428571425E-2</v>
      </c>
      <c r="K578" s="58" t="str" cm="1">
        <f t="array" aca="1" ref="K578" ca="1">_xlfn.IFS(E578&lt;=2, "Negative", E578=3, "Neutral", E578&gt;=4, "Positive")</f>
        <v>Negative</v>
      </c>
      <c r="L578" s="62" t="str">
        <f>'F_ REVIEWS'!$G578&amp; "|" &amp; 'F_ REVIEWS'!$H578 &amp; "|" &amp; 'F_ REVIEWS'!$I578</f>
        <v>104.98.156.9|45519|0.0194907407421852</v>
      </c>
    </row>
    <row r="579" spans="1:12" x14ac:dyDescent="0.2">
      <c r="A579" s="58">
        <v>20577</v>
      </c>
      <c r="B579" s="58" t="s">
        <v>295</v>
      </c>
      <c r="C579" s="59">
        <f>INT(DT!C579)</f>
        <v>44722</v>
      </c>
      <c r="D579" s="60">
        <f>DT!C579-INT(DT!C579)</f>
        <v>0.22151620371005265</v>
      </c>
      <c r="E579" s="58">
        <f t="shared" ca="1" si="10"/>
        <v>4</v>
      </c>
      <c r="F579" s="58" t="s">
        <v>546</v>
      </c>
      <c r="G579" s="58" t="s">
        <v>2647</v>
      </c>
      <c r="H579" s="59">
        <f>INT(DT!G579)</f>
        <v>44718</v>
      </c>
      <c r="I579" s="60">
        <f>DT!G579-INT(DT!G579)</f>
        <v>0.59696759260259569</v>
      </c>
      <c r="J579" s="61">
        <f t="shared" ca="1" si="11"/>
        <v>0.30769230769230771</v>
      </c>
      <c r="K579" s="58" t="str" cm="1">
        <f t="array" aca="1" ref="K579" ca="1">_xlfn.IFS(E579&lt;=2, "Negative", E579=3, "Neutral", E579&gt;=4, "Positive")</f>
        <v>Positive</v>
      </c>
      <c r="L579" s="62" t="str">
        <f>'F_ REVIEWS'!$G579&amp; "|" &amp; 'F_ REVIEWS'!$H579 &amp; "|" &amp; 'F_ REVIEWS'!$I579</f>
        <v>225.51.90.68|44718|0.596967592602596</v>
      </c>
    </row>
    <row r="580" spans="1:12" x14ac:dyDescent="0.2">
      <c r="A580" s="58">
        <v>20578</v>
      </c>
      <c r="B580" s="58" t="s">
        <v>295</v>
      </c>
      <c r="C580" s="59">
        <f>INT(DT!C580)</f>
        <v>44383</v>
      </c>
      <c r="D580" s="60">
        <f>DT!C580-INT(DT!C580)</f>
        <v>0.94988425926567288</v>
      </c>
      <c r="E580" s="58">
        <f t="shared" ca="1" si="10"/>
        <v>4</v>
      </c>
      <c r="F580" s="58" t="s">
        <v>605</v>
      </c>
      <c r="G580" s="58" t="s">
        <v>2590</v>
      </c>
      <c r="H580" s="59">
        <f>INT(DT!G580)</f>
        <v>44379</v>
      </c>
      <c r="I580" s="60">
        <f>DT!G580-INT(DT!G580)</f>
        <v>0.48413194445311092</v>
      </c>
      <c r="J580" s="61">
        <f t="shared" ca="1" si="11"/>
        <v>1.3333333333333333</v>
      </c>
      <c r="K580" s="58" t="str" cm="1">
        <f t="array" aca="1" ref="K580" ca="1">_xlfn.IFS(E580&lt;=2, "Negative", E580=3, "Neutral", E580&gt;=4, "Positive")</f>
        <v>Positive</v>
      </c>
      <c r="L580" s="62" t="str">
        <f>'F_ REVIEWS'!$G580&amp; "|" &amp; 'F_ REVIEWS'!$H580 &amp; "|" &amp; 'F_ REVIEWS'!$I580</f>
        <v>221.231.131.20|44379|0.484131944453111</v>
      </c>
    </row>
    <row r="581" spans="1:12" x14ac:dyDescent="0.2">
      <c r="A581" s="58">
        <v>20579</v>
      </c>
      <c r="B581" s="58" t="s">
        <v>295</v>
      </c>
      <c r="C581" s="59">
        <f>INT(DT!C581)</f>
        <v>43960</v>
      </c>
      <c r="D581" s="60">
        <f>DT!C581-INT(DT!C581)</f>
        <v>0.20349537036236143</v>
      </c>
      <c r="E581" s="58">
        <f t="shared" ca="1" si="10"/>
        <v>5</v>
      </c>
      <c r="F581" s="58" t="s">
        <v>884</v>
      </c>
      <c r="G581" s="58" t="s">
        <v>4193</v>
      </c>
      <c r="H581" s="59">
        <f>INT(DT!G581)</f>
        <v>43955</v>
      </c>
      <c r="I581" s="60">
        <f>DT!G581-INT(DT!G581)</f>
        <v>0.77372685184673173</v>
      </c>
      <c r="J581" s="61">
        <f t="shared" ca="1" si="11"/>
        <v>5</v>
      </c>
      <c r="K581" s="58" t="str" cm="1">
        <f t="array" aca="1" ref="K581" ca="1">_xlfn.IFS(E581&lt;=2, "Negative", E581=3, "Neutral", E581&gt;=4, "Positive")</f>
        <v>Positive</v>
      </c>
      <c r="L581" s="62" t="str">
        <f>'F_ REVIEWS'!$G581&amp; "|" &amp; 'F_ REVIEWS'!$H581 &amp; "|" &amp; 'F_ REVIEWS'!$I581</f>
        <v>99.188.119.245|43955|0.773726851846732</v>
      </c>
    </row>
    <row r="582" spans="1:12" x14ac:dyDescent="0.2">
      <c r="A582" s="58">
        <v>20580</v>
      </c>
      <c r="B582" s="58" t="s">
        <v>295</v>
      </c>
      <c r="C582" s="59">
        <f>INT(DT!C582)</f>
        <v>43319</v>
      </c>
      <c r="D582" s="60">
        <f>DT!C582-INT(DT!C582)</f>
        <v>0.43517361111298669</v>
      </c>
      <c r="E582" s="58">
        <f t="shared" ca="1" si="10"/>
        <v>3</v>
      </c>
      <c r="F582" s="58" t="s">
        <v>859</v>
      </c>
      <c r="G582" s="58" t="s">
        <v>2584</v>
      </c>
      <c r="H582" s="59">
        <f>INT(DT!G582)</f>
        <v>43316</v>
      </c>
      <c r="I582" s="60">
        <f>DT!G582-INT(DT!G582)</f>
        <v>0.91322916666831588</v>
      </c>
      <c r="J582" s="61">
        <f t="shared" ca="1" si="11"/>
        <v>1.5</v>
      </c>
      <c r="K582" s="58" t="str" cm="1">
        <f t="array" aca="1" ref="K582" ca="1">_xlfn.IFS(E582&lt;=2, "Negative", E582=3, "Neutral", E582&gt;=4, "Positive")</f>
        <v>Neutral</v>
      </c>
      <c r="L582" s="62" t="str">
        <f>'F_ REVIEWS'!$G582&amp; "|" &amp; 'F_ REVIEWS'!$H582 &amp; "|" &amp; 'F_ REVIEWS'!$I582</f>
        <v>221.113.255.124|43316|0.913229166668316</v>
      </c>
    </row>
    <row r="583" spans="1:12" x14ac:dyDescent="0.2">
      <c r="A583" s="58">
        <v>20581</v>
      </c>
      <c r="B583" s="58" t="s">
        <v>295</v>
      </c>
      <c r="C583" s="59">
        <f>INT(DT!C583)</f>
        <v>45523</v>
      </c>
      <c r="D583" s="60">
        <f>DT!C583-INT(DT!C583)</f>
        <v>0.56231481481518131</v>
      </c>
      <c r="E583" s="58">
        <f t="shared" ca="1" si="10"/>
        <v>4</v>
      </c>
      <c r="F583" s="58" t="s">
        <v>750</v>
      </c>
      <c r="G583" s="58" t="s">
        <v>997</v>
      </c>
      <c r="H583" s="59">
        <f>INT(DT!G583)</f>
        <v>45519</v>
      </c>
      <c r="I583" s="60">
        <f>DT!G583-INT(DT!G583)</f>
        <v>1.9490740742185153E-2</v>
      </c>
      <c r="J583" s="61">
        <f t="shared" ca="1" si="11"/>
        <v>0.5714285714285714</v>
      </c>
      <c r="K583" s="58" t="str" cm="1">
        <f t="array" aca="1" ref="K583" ca="1">_xlfn.IFS(E583&lt;=2, "Negative", E583=3, "Neutral", E583&gt;=4, "Positive")</f>
        <v>Positive</v>
      </c>
      <c r="L583" s="62" t="str">
        <f>'F_ REVIEWS'!$G583&amp; "|" &amp; 'F_ REVIEWS'!$H583 &amp; "|" &amp; 'F_ REVIEWS'!$I583</f>
        <v>104.98.156.9|45519|0.0194907407421852</v>
      </c>
    </row>
    <row r="584" spans="1:12" x14ac:dyDescent="0.2">
      <c r="A584" s="58">
        <v>20582</v>
      </c>
      <c r="B584" s="58" t="s">
        <v>295</v>
      </c>
      <c r="C584" s="59">
        <f>INT(DT!C584)</f>
        <v>44842</v>
      </c>
      <c r="D584" s="60">
        <f>DT!C584-INT(DT!C584)</f>
        <v>0.84959490740584442</v>
      </c>
      <c r="E584" s="58">
        <f t="shared" ca="1" si="10"/>
        <v>5</v>
      </c>
      <c r="F584" s="58" t="s">
        <v>759</v>
      </c>
      <c r="G584" s="58" t="s">
        <v>3743</v>
      </c>
      <c r="H584" s="59">
        <f>INT(DT!G584)</f>
        <v>44837</v>
      </c>
      <c r="I584" s="60">
        <f>DT!G584-INT(DT!G584)</f>
        <v>0.23981481481314404</v>
      </c>
      <c r="J584" s="61">
        <f t="shared" ca="1" si="11"/>
        <v>2.5</v>
      </c>
      <c r="K584" s="58" t="str" cm="1">
        <f t="array" aca="1" ref="K584" ca="1">_xlfn.IFS(E584&lt;=2, "Negative", E584=3, "Neutral", E584&gt;=4, "Positive")</f>
        <v>Positive</v>
      </c>
      <c r="L584" s="62" t="str">
        <f>'F_ REVIEWS'!$G584&amp; "|" &amp; 'F_ REVIEWS'!$H584 &amp; "|" &amp; 'F_ REVIEWS'!$I584</f>
        <v>7.128.119.232|44837|0.239814814813144</v>
      </c>
    </row>
    <row r="585" spans="1:12" x14ac:dyDescent="0.2">
      <c r="A585" s="58">
        <v>20583</v>
      </c>
      <c r="B585" s="58" t="s">
        <v>295</v>
      </c>
      <c r="C585" s="59">
        <f>INT(DT!C585)</f>
        <v>43319</v>
      </c>
      <c r="D585" s="60">
        <f>DT!C585-INT(DT!C585)</f>
        <v>0.56625000000349246</v>
      </c>
      <c r="E585" s="58">
        <f t="shared" ca="1" si="10"/>
        <v>4</v>
      </c>
      <c r="F585" s="58" t="s">
        <v>636</v>
      </c>
      <c r="G585" s="58" t="s">
        <v>2584</v>
      </c>
      <c r="H585" s="59">
        <f>INT(DT!G585)</f>
        <v>43316</v>
      </c>
      <c r="I585" s="60">
        <f>DT!G585-INT(DT!G585)</f>
        <v>0.91322916666831588</v>
      </c>
      <c r="J585" s="61">
        <f t="shared" ca="1" si="11"/>
        <v>0.4</v>
      </c>
      <c r="K585" s="58" t="str" cm="1">
        <f t="array" aca="1" ref="K585" ca="1">_xlfn.IFS(E585&lt;=2, "Negative", E585=3, "Neutral", E585&gt;=4, "Positive")</f>
        <v>Positive</v>
      </c>
      <c r="L585" s="62" t="str">
        <f>'F_ REVIEWS'!$G585&amp; "|" &amp; 'F_ REVIEWS'!$H585 &amp; "|" &amp; 'F_ REVIEWS'!$I585</f>
        <v>221.113.255.124|43316|0.913229166668316</v>
      </c>
    </row>
    <row r="586" spans="1:12" x14ac:dyDescent="0.2">
      <c r="A586" s="58">
        <v>20584</v>
      </c>
      <c r="B586" s="58" t="s">
        <v>295</v>
      </c>
      <c r="C586" s="59">
        <f>INT(DT!C586)</f>
        <v>44723</v>
      </c>
      <c r="D586" s="60">
        <f>DT!C586-INT(DT!C586)</f>
        <v>8.6574074084637687E-2</v>
      </c>
      <c r="E586" s="58">
        <f t="shared" ca="1" si="10"/>
        <v>1</v>
      </c>
      <c r="F586" s="58" t="s">
        <v>692</v>
      </c>
      <c r="G586" s="58" t="s">
        <v>2647</v>
      </c>
      <c r="H586" s="59">
        <f>INT(DT!G586)</f>
        <v>44718</v>
      </c>
      <c r="I586" s="60">
        <f>DT!G586-INT(DT!G586)</f>
        <v>0.59696759260259569</v>
      </c>
      <c r="J586" s="61">
        <f t="shared" ca="1" si="11"/>
        <v>0.1</v>
      </c>
      <c r="K586" s="58" t="str" cm="1">
        <f t="array" aca="1" ref="K586" ca="1">_xlfn.IFS(E586&lt;=2, "Negative", E586=3, "Neutral", E586&gt;=4, "Positive")</f>
        <v>Negative</v>
      </c>
      <c r="L586" s="62" t="str">
        <f>'F_ REVIEWS'!$G586&amp; "|" &amp; 'F_ REVIEWS'!$H586 &amp; "|" &amp; 'F_ REVIEWS'!$I586</f>
        <v>225.51.90.68|44718|0.596967592602596</v>
      </c>
    </row>
    <row r="587" spans="1:12" x14ac:dyDescent="0.2">
      <c r="A587" s="58">
        <v>20585</v>
      </c>
      <c r="B587" s="58" t="s">
        <v>295</v>
      </c>
      <c r="C587" s="59">
        <f>INT(DT!C587)</f>
        <v>43236</v>
      </c>
      <c r="D587" s="60">
        <f>DT!C587-INT(DT!C587)</f>
        <v>0.24548611111094942</v>
      </c>
      <c r="E587" s="58">
        <f t="shared" ca="1" si="10"/>
        <v>2</v>
      </c>
      <c r="F587" s="58" t="s">
        <v>775</v>
      </c>
      <c r="G587" s="58" t="s">
        <v>3272</v>
      </c>
      <c r="H587" s="59">
        <f>INT(DT!G587)</f>
        <v>43230</v>
      </c>
      <c r="I587" s="60">
        <f>DT!G587-INT(DT!G587)</f>
        <v>0.61393518518161727</v>
      </c>
      <c r="J587" s="61">
        <f t="shared" ca="1" si="11"/>
        <v>0.15384615384615385</v>
      </c>
      <c r="K587" s="58" t="str" cm="1">
        <f t="array" aca="1" ref="K587" ca="1">_xlfn.IFS(E587&lt;=2, "Negative", E587=3, "Neutral", E587&gt;=4, "Positive")</f>
        <v>Negative</v>
      </c>
      <c r="L587" s="62" t="str">
        <f>'F_ REVIEWS'!$G587&amp; "|" &amp; 'F_ REVIEWS'!$H587 &amp; "|" &amp; 'F_ REVIEWS'!$I587</f>
        <v>37.32.41.18|43230|0.613935185181617</v>
      </c>
    </row>
    <row r="588" spans="1:12" x14ac:dyDescent="0.2">
      <c r="A588" s="58">
        <v>20586</v>
      </c>
      <c r="B588" s="58" t="s">
        <v>404</v>
      </c>
      <c r="C588" s="59">
        <f>INT(DT!C588)</f>
        <v>43012</v>
      </c>
      <c r="D588" s="60">
        <f>DT!C588-INT(DT!C588)</f>
        <v>0.15148148148728069</v>
      </c>
      <c r="E588" s="58">
        <f t="shared" ca="1" si="10"/>
        <v>1</v>
      </c>
      <c r="F588" s="58" t="s">
        <v>846</v>
      </c>
      <c r="G588" s="58" t="s">
        <v>1738</v>
      </c>
      <c r="H588" s="59">
        <f>INT(DT!G588)</f>
        <v>43008</v>
      </c>
      <c r="I588" s="60">
        <f>DT!G588-INT(DT!G588)</f>
        <v>0.66891203704290092</v>
      </c>
      <c r="J588" s="61">
        <f t="shared" ca="1" si="11"/>
        <v>0.33333333333333331</v>
      </c>
      <c r="K588" s="58" t="str" cm="1">
        <f t="array" aca="1" ref="K588" ca="1">_xlfn.IFS(E588&lt;=2, "Negative", E588=3, "Neutral", E588&gt;=4, "Positive")</f>
        <v>Negative</v>
      </c>
      <c r="L588" s="62" t="str">
        <f>'F_ REVIEWS'!$G588&amp; "|" &amp; 'F_ REVIEWS'!$H588 &amp; "|" &amp; 'F_ REVIEWS'!$I588</f>
        <v>158.99.206.246|43008|0.668912037042901</v>
      </c>
    </row>
    <row r="589" spans="1:12" x14ac:dyDescent="0.2">
      <c r="A589" s="58">
        <v>20587</v>
      </c>
      <c r="B589" s="58" t="s">
        <v>404</v>
      </c>
      <c r="C589" s="59">
        <f>INT(DT!C589)</f>
        <v>43012</v>
      </c>
      <c r="D589" s="60">
        <f>DT!C589-INT(DT!C589)</f>
        <v>0.25137731482391246</v>
      </c>
      <c r="E589" s="58">
        <f t="shared" ca="1" si="10"/>
        <v>4</v>
      </c>
      <c r="F589" s="58" t="s">
        <v>617</v>
      </c>
      <c r="G589" s="58" t="s">
        <v>1738</v>
      </c>
      <c r="H589" s="59">
        <f>INT(DT!G589)</f>
        <v>43008</v>
      </c>
      <c r="I589" s="60">
        <f>DT!G589-INT(DT!G589)</f>
        <v>0.66891203704290092</v>
      </c>
      <c r="J589" s="61">
        <f t="shared" ca="1" si="11"/>
        <v>0.4</v>
      </c>
      <c r="K589" s="58" t="str" cm="1">
        <f t="array" aca="1" ref="K589" ca="1">_xlfn.IFS(E589&lt;=2, "Negative", E589=3, "Neutral", E589&gt;=4, "Positive")</f>
        <v>Positive</v>
      </c>
      <c r="L589" s="62" t="str">
        <f>'F_ REVIEWS'!$G589&amp; "|" &amp; 'F_ REVIEWS'!$H589 &amp; "|" &amp; 'F_ REVIEWS'!$I589</f>
        <v>158.99.206.246|43008|0.668912037042901</v>
      </c>
    </row>
    <row r="590" spans="1:12" x14ac:dyDescent="0.2">
      <c r="A590" s="58">
        <v>20588</v>
      </c>
      <c r="B590" s="58" t="s">
        <v>404</v>
      </c>
      <c r="C590" s="59">
        <f>INT(DT!C590)</f>
        <v>42954</v>
      </c>
      <c r="D590" s="60">
        <f>DT!C590-INT(DT!C590)</f>
        <v>0.87586805555474712</v>
      </c>
      <c r="E590" s="58">
        <f t="shared" ca="1" si="10"/>
        <v>2</v>
      </c>
      <c r="F590" s="58" t="s">
        <v>736</v>
      </c>
      <c r="G590" s="58" t="s">
        <v>3075</v>
      </c>
      <c r="H590" s="59">
        <f>INT(DT!G590)</f>
        <v>42949</v>
      </c>
      <c r="I590" s="60">
        <f>DT!G590-INT(DT!G590)</f>
        <v>0.40765046296291985</v>
      </c>
      <c r="J590" s="61">
        <f t="shared" ca="1" si="11"/>
        <v>0.66666666666666663</v>
      </c>
      <c r="K590" s="58" t="str" cm="1">
        <f t="array" aca="1" ref="K590" ca="1">_xlfn.IFS(E590&lt;=2, "Negative", E590=3, "Neutral", E590&gt;=4, "Positive")</f>
        <v>Negative</v>
      </c>
      <c r="L590" s="62" t="str">
        <f>'F_ REVIEWS'!$G590&amp; "|" &amp; 'F_ REVIEWS'!$H590 &amp; "|" &amp; 'F_ REVIEWS'!$I590</f>
        <v>255.128.148.79|42949|0.40765046296292</v>
      </c>
    </row>
    <row r="591" spans="1:12" x14ac:dyDescent="0.2">
      <c r="A591" s="58">
        <v>20589</v>
      </c>
      <c r="B591" s="58" t="s">
        <v>477</v>
      </c>
      <c r="C591" s="59">
        <f>INT(DT!C591)</f>
        <v>45390</v>
      </c>
      <c r="D591" s="60">
        <f>DT!C591-INT(DT!C591)</f>
        <v>0.78523148148087785</v>
      </c>
      <c r="E591" s="58">
        <f t="shared" ca="1" si="10"/>
        <v>3</v>
      </c>
      <c r="F591" s="58" t="s">
        <v>728</v>
      </c>
      <c r="G591" s="58" t="s">
        <v>3864</v>
      </c>
      <c r="H591" s="59">
        <f>INT(DT!G591)</f>
        <v>45387</v>
      </c>
      <c r="I591" s="60">
        <f>DT!G591-INT(DT!G591)</f>
        <v>0.22180555555678438</v>
      </c>
      <c r="J591" s="61">
        <f t="shared" ca="1" si="11"/>
        <v>1</v>
      </c>
      <c r="K591" s="58" t="str" cm="1">
        <f t="array" aca="1" ref="K591" ca="1">_xlfn.IFS(E591&lt;=2, "Negative", E591=3, "Neutral", E591&gt;=4, "Positive")</f>
        <v>Neutral</v>
      </c>
      <c r="L591" s="62" t="str">
        <f>'F_ REVIEWS'!$G591&amp; "|" &amp; 'F_ REVIEWS'!$H591 &amp; "|" &amp; 'F_ REVIEWS'!$I591</f>
        <v>77.37.115.215|45387|0.221805555556784</v>
      </c>
    </row>
    <row r="592" spans="1:12" x14ac:dyDescent="0.2">
      <c r="A592" s="58">
        <v>20590</v>
      </c>
      <c r="B592" s="58" t="s">
        <v>477</v>
      </c>
      <c r="C592" s="59">
        <f>INT(DT!C592)</f>
        <v>44650</v>
      </c>
      <c r="D592" s="60">
        <f>DT!C592-INT(DT!C592)</f>
        <v>0.10400462963298196</v>
      </c>
      <c r="E592" s="58">
        <f t="shared" ca="1" si="10"/>
        <v>2</v>
      </c>
      <c r="F592" s="58" t="s">
        <v>849</v>
      </c>
      <c r="G592" s="58" t="s">
        <v>2634</v>
      </c>
      <c r="H592" s="59">
        <f>INT(DT!G592)</f>
        <v>44645</v>
      </c>
      <c r="I592" s="60">
        <f>DT!G592-INT(DT!G592)</f>
        <v>0.625138888892252</v>
      </c>
      <c r="J592" s="61">
        <f t="shared" ca="1" si="11"/>
        <v>1</v>
      </c>
      <c r="K592" s="58" t="str" cm="1">
        <f t="array" aca="1" ref="K592" ca="1">_xlfn.IFS(E592&lt;=2, "Negative", E592=3, "Neutral", E592&gt;=4, "Positive")</f>
        <v>Negative</v>
      </c>
      <c r="L592" s="62" t="str">
        <f>'F_ REVIEWS'!$G592&amp; "|" &amp; 'F_ REVIEWS'!$H592 &amp; "|" &amp; 'F_ REVIEWS'!$I592</f>
        <v>225.174.136.80|44645|0.625138888892252</v>
      </c>
    </row>
    <row r="593" spans="1:12" x14ac:dyDescent="0.2">
      <c r="A593" s="58">
        <v>20591</v>
      </c>
      <c r="B593" s="58" t="s">
        <v>477</v>
      </c>
      <c r="C593" s="59">
        <f>INT(DT!C593)</f>
        <v>43954</v>
      </c>
      <c r="D593" s="60">
        <f>DT!C593-INT(DT!C593)</f>
        <v>0.92534722221898846</v>
      </c>
      <c r="E593" s="58">
        <f t="shared" ca="1" si="10"/>
        <v>2</v>
      </c>
      <c r="F593" s="58" t="s">
        <v>701</v>
      </c>
      <c r="G593" s="58" t="s">
        <v>2655</v>
      </c>
      <c r="H593" s="59">
        <f>INT(DT!G593)</f>
        <v>43951</v>
      </c>
      <c r="I593" s="60">
        <f>DT!G593-INT(DT!G593)</f>
        <v>0.20143518518307246</v>
      </c>
      <c r="J593" s="61">
        <f t="shared" ca="1" si="11"/>
        <v>0.66666666666666663</v>
      </c>
      <c r="K593" s="58" t="str" cm="1">
        <f t="array" aca="1" ref="K593" ca="1">_xlfn.IFS(E593&lt;=2, "Negative", E593=3, "Neutral", E593&gt;=4, "Positive")</f>
        <v>Negative</v>
      </c>
      <c r="L593" s="62" t="str">
        <f>'F_ REVIEWS'!$G593&amp; "|" &amp; 'F_ REVIEWS'!$H593 &amp; "|" &amp; 'F_ REVIEWS'!$I593</f>
        <v>226.126.19.149|43951|0.201435185183072</v>
      </c>
    </row>
    <row r="594" spans="1:12" x14ac:dyDescent="0.2">
      <c r="A594" s="58">
        <v>20592</v>
      </c>
      <c r="B594" s="58" t="s">
        <v>477</v>
      </c>
      <c r="C594" s="59">
        <f>INT(DT!C594)</f>
        <v>44649</v>
      </c>
      <c r="D594" s="60">
        <f>DT!C594-INT(DT!C594)</f>
        <v>0.11034722222393611</v>
      </c>
      <c r="E594" s="58">
        <f t="shared" ca="1" si="10"/>
        <v>2</v>
      </c>
      <c r="F594" s="58" t="s">
        <v>709</v>
      </c>
      <c r="G594" s="58" t="s">
        <v>2634</v>
      </c>
      <c r="H594" s="59">
        <f>INT(DT!G594)</f>
        <v>44645</v>
      </c>
      <c r="I594" s="60">
        <f>DT!G594-INT(DT!G594)</f>
        <v>0.625138888892252</v>
      </c>
      <c r="J594" s="61">
        <f t="shared" ca="1" si="11"/>
        <v>0.5</v>
      </c>
      <c r="K594" s="58" t="str" cm="1">
        <f t="array" aca="1" ref="K594" ca="1">_xlfn.IFS(E594&lt;=2, "Negative", E594=3, "Neutral", E594&gt;=4, "Positive")</f>
        <v>Negative</v>
      </c>
      <c r="L594" s="62" t="str">
        <f>'F_ REVIEWS'!$G594&amp; "|" &amp; 'F_ REVIEWS'!$H594 &amp; "|" &amp; 'F_ REVIEWS'!$I594</f>
        <v>225.174.136.80|44645|0.625138888892252</v>
      </c>
    </row>
    <row r="595" spans="1:12" x14ac:dyDescent="0.2">
      <c r="A595" s="58">
        <v>20593</v>
      </c>
      <c r="B595" s="58" t="s">
        <v>477</v>
      </c>
      <c r="C595" s="59">
        <f>INT(DT!C595)</f>
        <v>43954</v>
      </c>
      <c r="D595" s="60">
        <f>DT!C595-INT(DT!C595)</f>
        <v>0.86099537036352558</v>
      </c>
      <c r="E595" s="58">
        <f t="shared" ca="1" si="10"/>
        <v>3</v>
      </c>
      <c r="F595" s="58" t="s">
        <v>876</v>
      </c>
      <c r="G595" s="58" t="s">
        <v>2655</v>
      </c>
      <c r="H595" s="59">
        <f>INT(DT!G595)</f>
        <v>43951</v>
      </c>
      <c r="I595" s="60">
        <f>DT!G595-INT(DT!G595)</f>
        <v>0.20143518518307246</v>
      </c>
      <c r="J595" s="61">
        <f t="shared" ca="1" si="11"/>
        <v>1</v>
      </c>
      <c r="K595" s="58" t="str" cm="1">
        <f t="array" aca="1" ref="K595" ca="1">_xlfn.IFS(E595&lt;=2, "Negative", E595=3, "Neutral", E595&gt;=4, "Positive")</f>
        <v>Neutral</v>
      </c>
      <c r="L595" s="62" t="str">
        <f>'F_ REVIEWS'!$G595&amp; "|" &amp; 'F_ REVIEWS'!$H595 &amp; "|" &amp; 'F_ REVIEWS'!$I595</f>
        <v>226.126.19.149|43951|0.201435185183072</v>
      </c>
    </row>
    <row r="596" spans="1:12" x14ac:dyDescent="0.2">
      <c r="A596" s="58">
        <v>20594</v>
      </c>
      <c r="B596" s="58" t="s">
        <v>477</v>
      </c>
      <c r="C596" s="59">
        <f>INT(DT!C596)</f>
        <v>43866</v>
      </c>
      <c r="D596" s="60">
        <f>DT!C596-INT(DT!C596)</f>
        <v>0.88237268518423662</v>
      </c>
      <c r="E596" s="58">
        <f t="shared" ca="1" si="10"/>
        <v>1</v>
      </c>
      <c r="F596" s="58" t="s">
        <v>725</v>
      </c>
      <c r="G596" s="58" t="s">
        <v>3091</v>
      </c>
      <c r="H596" s="59">
        <f>INT(DT!G596)</f>
        <v>43861</v>
      </c>
      <c r="I596" s="60">
        <f>DT!G596-INT(DT!G596)</f>
        <v>0.27625000000261934</v>
      </c>
      <c r="J596" s="61">
        <f t="shared" ca="1" si="11"/>
        <v>0.25</v>
      </c>
      <c r="K596" s="58" t="str" cm="1">
        <f t="array" aca="1" ref="K596" ca="1">_xlfn.IFS(E596&lt;=2, "Negative", E596=3, "Neutral", E596&gt;=4, "Positive")</f>
        <v>Negative</v>
      </c>
      <c r="L596" s="62" t="str">
        <f>'F_ REVIEWS'!$G596&amp; "|" &amp; 'F_ REVIEWS'!$H596 &amp; "|" &amp; 'F_ REVIEWS'!$I596</f>
        <v>26.134.20.165|43861|0.276250000002619</v>
      </c>
    </row>
    <row r="597" spans="1:12" x14ac:dyDescent="0.2">
      <c r="A597" s="58">
        <v>20595</v>
      </c>
      <c r="B597" s="58" t="s">
        <v>477</v>
      </c>
      <c r="C597" s="59">
        <f>INT(DT!C597)</f>
        <v>44648</v>
      </c>
      <c r="D597" s="60">
        <f>DT!C597-INT(DT!C597)</f>
        <v>0.20094907408201834</v>
      </c>
      <c r="E597" s="58">
        <f t="shared" ca="1" si="10"/>
        <v>3</v>
      </c>
      <c r="F597" s="58" t="s">
        <v>667</v>
      </c>
      <c r="G597" s="58" t="s">
        <v>2634</v>
      </c>
      <c r="H597" s="59">
        <f>INT(DT!G597)</f>
        <v>44645</v>
      </c>
      <c r="I597" s="60">
        <f>DT!G597-INT(DT!G597)</f>
        <v>0.625138888892252</v>
      </c>
      <c r="J597" s="61">
        <f t="shared" ca="1" si="11"/>
        <v>1</v>
      </c>
      <c r="K597" s="58" t="str" cm="1">
        <f t="array" aca="1" ref="K597" ca="1">_xlfn.IFS(E597&lt;=2, "Negative", E597=3, "Neutral", E597&gt;=4, "Positive")</f>
        <v>Neutral</v>
      </c>
      <c r="L597" s="62" t="str">
        <f>'F_ REVIEWS'!$G597&amp; "|" &amp; 'F_ REVIEWS'!$H597 &amp; "|" &amp; 'F_ REVIEWS'!$I597</f>
        <v>225.174.136.80|44645|0.625138888892252</v>
      </c>
    </row>
    <row r="598" spans="1:12" x14ac:dyDescent="0.2">
      <c r="A598" s="58">
        <v>20596</v>
      </c>
      <c r="B598" s="58" t="s">
        <v>477</v>
      </c>
      <c r="C598" s="59">
        <f>INT(DT!C598)</f>
        <v>43866</v>
      </c>
      <c r="D598" s="60">
        <f>DT!C598-INT(DT!C598)</f>
        <v>0.84704861111822538</v>
      </c>
      <c r="E598" s="58">
        <f t="shared" ca="1" si="10"/>
        <v>1</v>
      </c>
      <c r="F598" s="58" t="s">
        <v>806</v>
      </c>
      <c r="G598" s="58" t="s">
        <v>3091</v>
      </c>
      <c r="H598" s="59">
        <f>INT(DT!G598)</f>
        <v>43861</v>
      </c>
      <c r="I598" s="60">
        <f>DT!G598-INT(DT!G598)</f>
        <v>0.27625000000261934</v>
      </c>
      <c r="J598" s="61">
        <f t="shared" ca="1" si="11"/>
        <v>0.2</v>
      </c>
      <c r="K598" s="58" t="str" cm="1">
        <f t="array" aca="1" ref="K598" ca="1">_xlfn.IFS(E598&lt;=2, "Negative", E598=3, "Neutral", E598&gt;=4, "Positive")</f>
        <v>Negative</v>
      </c>
      <c r="L598" s="62" t="str">
        <f>'F_ REVIEWS'!$G598&amp; "|" &amp; 'F_ REVIEWS'!$H598 &amp; "|" &amp; 'F_ REVIEWS'!$I598</f>
        <v>26.134.20.165|43861|0.276250000002619</v>
      </c>
    </row>
    <row r="599" spans="1:12" x14ac:dyDescent="0.2">
      <c r="A599" s="58">
        <v>20597</v>
      </c>
      <c r="B599" s="58" t="s">
        <v>394</v>
      </c>
      <c r="C599" s="59">
        <f>INT(DT!C599)</f>
        <v>43261</v>
      </c>
      <c r="D599" s="60">
        <f>DT!C599-INT(DT!C599)</f>
        <v>0.55812499999592546</v>
      </c>
      <c r="E599" s="58">
        <f t="shared" ca="1" si="10"/>
        <v>2</v>
      </c>
      <c r="F599" s="58" t="s">
        <v>680</v>
      </c>
      <c r="G599" s="58" t="s">
        <v>1211</v>
      </c>
      <c r="H599" s="59">
        <f>INT(DT!G599)</f>
        <v>43257</v>
      </c>
      <c r="I599" s="60">
        <f>DT!G599-INT(DT!G599)</f>
        <v>0.14381944444176042</v>
      </c>
      <c r="J599" s="61">
        <f t="shared" ca="1" si="11"/>
        <v>0.125</v>
      </c>
      <c r="K599" s="58" t="str" cm="1">
        <f t="array" aca="1" ref="K599" ca="1">_xlfn.IFS(E599&lt;=2, "Negative", E599=3, "Neutral", E599&gt;=4, "Positive")</f>
        <v>Negative</v>
      </c>
      <c r="L599" s="62" t="str">
        <f>'F_ REVIEWS'!$G599&amp; "|" &amp; 'F_ REVIEWS'!$H599 &amp; "|" &amp; 'F_ REVIEWS'!$I599</f>
        <v>120.196.222.41|43257|0.14381944444176</v>
      </c>
    </row>
    <row r="600" spans="1:12" x14ac:dyDescent="0.2">
      <c r="A600" s="58">
        <v>20598</v>
      </c>
      <c r="B600" s="58" t="s">
        <v>394</v>
      </c>
      <c r="C600" s="59">
        <f>INT(DT!C600)</f>
        <v>42181</v>
      </c>
      <c r="D600" s="60">
        <f>DT!C600-INT(DT!C600)</f>
        <v>0.24832175925985212</v>
      </c>
      <c r="E600" s="58">
        <f t="shared" ca="1" si="10"/>
        <v>5</v>
      </c>
      <c r="F600" s="58" t="s">
        <v>536</v>
      </c>
      <c r="G600" s="58" t="s">
        <v>1581</v>
      </c>
      <c r="H600" s="59">
        <f>INT(DT!G600)</f>
        <v>42178</v>
      </c>
      <c r="I600" s="60">
        <f>DT!G600-INT(DT!G600)</f>
        <v>0.59321759259182727</v>
      </c>
      <c r="J600" s="61">
        <f t="shared" ca="1" si="11"/>
        <v>2.5</v>
      </c>
      <c r="K600" s="58" t="str" cm="1">
        <f t="array" aca="1" ref="K600" ca="1">_xlfn.IFS(E600&lt;=2, "Negative", E600=3, "Neutral", E600&gt;=4, "Positive")</f>
        <v>Positive</v>
      </c>
      <c r="L600" s="62" t="str">
        <f>'F_ REVIEWS'!$G600&amp; "|" &amp; 'F_ REVIEWS'!$H600 &amp; "|" &amp; 'F_ REVIEWS'!$I600</f>
        <v>147.16.202.49|42178|0.593217592591827</v>
      </c>
    </row>
    <row r="601" spans="1:12" x14ac:dyDescent="0.2">
      <c r="A601" s="58">
        <v>20599</v>
      </c>
      <c r="B601" s="58" t="s">
        <v>394</v>
      </c>
      <c r="C601" s="59">
        <f>INT(DT!C601)</f>
        <v>43259</v>
      </c>
      <c r="D601" s="60">
        <f>DT!C601-INT(DT!C601)</f>
        <v>0.61915509259415558</v>
      </c>
      <c r="E601" s="58">
        <f t="shared" ca="1" si="10"/>
        <v>1</v>
      </c>
      <c r="F601" s="58" t="s">
        <v>587</v>
      </c>
      <c r="G601" s="58" t="s">
        <v>1211</v>
      </c>
      <c r="H601" s="59">
        <f>INT(DT!G601)</f>
        <v>43257</v>
      </c>
      <c r="I601" s="60">
        <f>DT!G601-INT(DT!G601)</f>
        <v>0.14381944444176042</v>
      </c>
      <c r="J601" s="61">
        <f t="shared" ca="1" si="11"/>
        <v>0.5</v>
      </c>
      <c r="K601" s="58" t="str" cm="1">
        <f t="array" aca="1" ref="K601" ca="1">_xlfn.IFS(E601&lt;=2, "Negative", E601=3, "Neutral", E601&gt;=4, "Positive")</f>
        <v>Negative</v>
      </c>
      <c r="L601" s="62" t="str">
        <f>'F_ REVIEWS'!$G601&amp; "|" &amp; 'F_ REVIEWS'!$H601 &amp; "|" &amp; 'F_ REVIEWS'!$I601</f>
        <v>120.196.222.41|43257|0.14381944444176</v>
      </c>
    </row>
    <row r="602" spans="1:12" x14ac:dyDescent="0.2">
      <c r="A602" s="58">
        <v>20600</v>
      </c>
      <c r="B602" s="58" t="s">
        <v>394</v>
      </c>
      <c r="C602" s="59">
        <f>INT(DT!C602)</f>
        <v>44515</v>
      </c>
      <c r="D602" s="60">
        <f>DT!C602-INT(DT!C602)</f>
        <v>0.8657870370298042</v>
      </c>
      <c r="E602" s="58">
        <f t="shared" ca="1" si="10"/>
        <v>3</v>
      </c>
      <c r="F602" s="58" t="s">
        <v>773</v>
      </c>
      <c r="G602" s="58" t="s">
        <v>2671</v>
      </c>
      <c r="H602" s="59">
        <f>INT(DT!G602)</f>
        <v>44513</v>
      </c>
      <c r="I602" s="60">
        <f>DT!G602-INT(DT!G602)</f>
        <v>0.25776620370015735</v>
      </c>
      <c r="J602" s="61">
        <f t="shared" ca="1" si="11"/>
        <v>0.27272727272727271</v>
      </c>
      <c r="K602" s="58" t="str" cm="1">
        <f t="array" aca="1" ref="K602" ca="1">_xlfn.IFS(E602&lt;=2, "Negative", E602=3, "Neutral", E602&gt;=4, "Positive")</f>
        <v>Neutral</v>
      </c>
      <c r="L602" s="62" t="str">
        <f>'F_ REVIEWS'!$G602&amp; "|" &amp; 'F_ REVIEWS'!$H602 &amp; "|" &amp; 'F_ REVIEWS'!$I602</f>
        <v>227.191.4.127|44513|0.257766203700157</v>
      </c>
    </row>
    <row r="603" spans="1:12" x14ac:dyDescent="0.2">
      <c r="A603" s="58">
        <v>20601</v>
      </c>
      <c r="B603" s="58" t="s">
        <v>394</v>
      </c>
      <c r="C603" s="59">
        <f>INT(DT!C603)</f>
        <v>43302</v>
      </c>
      <c r="D603" s="60">
        <f>DT!C603-INT(DT!C603)</f>
        <v>0.50337962962657912</v>
      </c>
      <c r="E603" s="58">
        <f t="shared" ca="1" si="10"/>
        <v>5</v>
      </c>
      <c r="F603" s="58" t="s">
        <v>706</v>
      </c>
      <c r="G603" s="58" t="s">
        <v>1117</v>
      </c>
      <c r="H603" s="59">
        <f>INT(DT!G603)</f>
        <v>43297</v>
      </c>
      <c r="I603" s="60">
        <f>DT!G603-INT(DT!G603)</f>
        <v>0.67285879629343981</v>
      </c>
      <c r="J603" s="61">
        <f t="shared" ca="1" si="11"/>
        <v>1</v>
      </c>
      <c r="K603" s="58" t="str" cm="1">
        <f t="array" aca="1" ref="K603" ca="1">_xlfn.IFS(E603&lt;=2, "Negative", E603=3, "Neutral", E603&gt;=4, "Positive")</f>
        <v>Positive</v>
      </c>
      <c r="L603" s="62" t="str">
        <f>'F_ REVIEWS'!$G603&amp; "|" &amp; 'F_ REVIEWS'!$H603 &amp; "|" &amp; 'F_ REVIEWS'!$I603</f>
        <v>113.28.107.248|43297|0.67285879629344</v>
      </c>
    </row>
    <row r="604" spans="1:12" x14ac:dyDescent="0.2">
      <c r="A604" s="58">
        <v>20602</v>
      </c>
      <c r="B604" s="58" t="s">
        <v>394</v>
      </c>
      <c r="C604" s="59">
        <f>INT(DT!C604)</f>
        <v>44386</v>
      </c>
      <c r="D604" s="60">
        <f>DT!C604-INT(DT!C604)</f>
        <v>0.40567129629926058</v>
      </c>
      <c r="E604" s="58">
        <f t="shared" ca="1" si="10"/>
        <v>1</v>
      </c>
      <c r="F604" s="58" t="s">
        <v>720</v>
      </c>
      <c r="G604" s="58" t="s">
        <v>1530</v>
      </c>
      <c r="H604" s="59">
        <f>INT(DT!G604)</f>
        <v>44381</v>
      </c>
      <c r="I604" s="60">
        <f>DT!G604-INT(DT!G604)</f>
        <v>0.77412037036992842</v>
      </c>
      <c r="J604" s="61">
        <f t="shared" ca="1" si="11"/>
        <v>0.33333333333333331</v>
      </c>
      <c r="K604" s="58" t="str" cm="1">
        <f t="array" aca="1" ref="K604" ca="1">_xlfn.IFS(E604&lt;=2, "Negative", E604=3, "Neutral", E604&gt;=4, "Positive")</f>
        <v>Negative</v>
      </c>
      <c r="L604" s="62" t="str">
        <f>'F_ REVIEWS'!$G604&amp; "|" &amp; 'F_ REVIEWS'!$H604 &amp; "|" &amp; 'F_ REVIEWS'!$I604</f>
        <v>142.6.250.140|44381|0.774120370369928</v>
      </c>
    </row>
    <row r="605" spans="1:12" x14ac:dyDescent="0.2">
      <c r="A605" s="58">
        <v>20603</v>
      </c>
      <c r="B605" s="58" t="s">
        <v>394</v>
      </c>
      <c r="C605" s="59">
        <f>INT(DT!C605)</f>
        <v>42184</v>
      </c>
      <c r="D605" s="60">
        <f>DT!C605-INT(DT!C605)</f>
        <v>0.23553240740875481</v>
      </c>
      <c r="E605" s="58">
        <f t="shared" ca="1" si="10"/>
        <v>2</v>
      </c>
      <c r="F605" s="58" t="s">
        <v>796</v>
      </c>
      <c r="G605" s="58" t="s">
        <v>1581</v>
      </c>
      <c r="H605" s="59">
        <f>INT(DT!G605)</f>
        <v>42178</v>
      </c>
      <c r="I605" s="60">
        <f>DT!G605-INT(DT!G605)</f>
        <v>0.59321759259182727</v>
      </c>
      <c r="J605" s="61">
        <f t="shared" ca="1" si="11"/>
        <v>0.2857142857142857</v>
      </c>
      <c r="K605" s="58" t="str" cm="1">
        <f t="array" aca="1" ref="K605" ca="1">_xlfn.IFS(E605&lt;=2, "Negative", E605=3, "Neutral", E605&gt;=4, "Positive")</f>
        <v>Negative</v>
      </c>
      <c r="L605" s="62" t="str">
        <f>'F_ REVIEWS'!$G605&amp; "|" &amp; 'F_ REVIEWS'!$H605 &amp; "|" &amp; 'F_ REVIEWS'!$I605</f>
        <v>147.16.202.49|42178|0.593217592591827</v>
      </c>
    </row>
    <row r="606" spans="1:12" x14ac:dyDescent="0.2">
      <c r="A606" s="58">
        <v>20604</v>
      </c>
      <c r="B606" s="58" t="s">
        <v>181</v>
      </c>
      <c r="C606" s="59">
        <f>INT(DT!C606)</f>
        <v>44570</v>
      </c>
      <c r="D606" s="60">
        <f>DT!C606-INT(DT!C606)</f>
        <v>0.12050925925723277</v>
      </c>
      <c r="E606" s="58">
        <f t="shared" ca="1" si="10"/>
        <v>2</v>
      </c>
      <c r="F606" s="58" t="s">
        <v>895</v>
      </c>
      <c r="G606" s="58" t="s">
        <v>2967</v>
      </c>
      <c r="H606" s="59">
        <f>INT(DT!G606)</f>
        <v>44565</v>
      </c>
      <c r="I606" s="60">
        <f>DT!G606-INT(DT!G606)</f>
        <v>0.6212152777807205</v>
      </c>
      <c r="J606" s="61">
        <f t="shared" ca="1" si="11"/>
        <v>0.4</v>
      </c>
      <c r="K606" s="58" t="str" cm="1">
        <f t="array" aca="1" ref="K606" ca="1">_xlfn.IFS(E606&lt;=2, "Negative", E606=3, "Neutral", E606&gt;=4, "Positive")</f>
        <v>Negative</v>
      </c>
      <c r="L606" s="62" t="str">
        <f>'F_ REVIEWS'!$G606&amp; "|" &amp; 'F_ REVIEWS'!$H606 &amp; "|" &amp; 'F_ REVIEWS'!$I606</f>
        <v>247.138.139.247|44565|0.62121527778072</v>
      </c>
    </row>
    <row r="607" spans="1:12" x14ac:dyDescent="0.2">
      <c r="A607" s="58">
        <v>20605</v>
      </c>
      <c r="B607" s="58" t="s">
        <v>181</v>
      </c>
      <c r="C607" s="59">
        <f>INT(DT!C607)</f>
        <v>45371</v>
      </c>
      <c r="D607" s="60">
        <f>DT!C607-INT(DT!C607)</f>
        <v>0.99011574072937947</v>
      </c>
      <c r="E607" s="58">
        <f t="shared" ca="1" si="10"/>
        <v>1</v>
      </c>
      <c r="F607" s="58" t="s">
        <v>800</v>
      </c>
      <c r="G607" s="58" t="s">
        <v>3131</v>
      </c>
      <c r="H607" s="59">
        <f>INT(DT!G607)</f>
        <v>45369</v>
      </c>
      <c r="I607" s="60">
        <f>DT!G607-INT(DT!G607)</f>
        <v>0.68197916665667435</v>
      </c>
      <c r="J607" s="61">
        <f t="shared" ca="1" si="11"/>
        <v>0.5</v>
      </c>
      <c r="K607" s="58" t="str" cm="1">
        <f t="array" aca="1" ref="K607" ca="1">_xlfn.IFS(E607&lt;=2, "Negative", E607=3, "Neutral", E607&gt;=4, "Positive")</f>
        <v>Negative</v>
      </c>
      <c r="L607" s="62" t="str">
        <f>'F_ REVIEWS'!$G607&amp; "|" &amp; 'F_ REVIEWS'!$H607 &amp; "|" &amp; 'F_ REVIEWS'!$I607</f>
        <v>28.242.217.160|45369|0.681979166656674</v>
      </c>
    </row>
    <row r="608" spans="1:12" x14ac:dyDescent="0.2">
      <c r="A608" s="58">
        <v>20606</v>
      </c>
      <c r="B608" s="58" t="s">
        <v>181</v>
      </c>
      <c r="C608" s="59">
        <f>INT(DT!C608)</f>
        <v>45220</v>
      </c>
      <c r="D608" s="60">
        <f>DT!C608-INT(DT!C608)</f>
        <v>0.24069444444467081</v>
      </c>
      <c r="E608" s="58">
        <f t="shared" ca="1" si="10"/>
        <v>5</v>
      </c>
      <c r="F608" s="58" t="s">
        <v>823</v>
      </c>
      <c r="G608" s="58" t="s">
        <v>3515</v>
      </c>
      <c r="H608" s="59">
        <f>INT(DT!G608)</f>
        <v>45217</v>
      </c>
      <c r="I608" s="60">
        <f>DT!G608-INT(DT!G608)</f>
        <v>0.5481597222169512</v>
      </c>
      <c r="J608" s="61">
        <f t="shared" ca="1" si="11"/>
        <v>1.25</v>
      </c>
      <c r="K608" s="58" t="str" cm="1">
        <f t="array" aca="1" ref="K608" ca="1">_xlfn.IFS(E608&lt;=2, "Negative", E608=3, "Neutral", E608&gt;=4, "Positive")</f>
        <v>Positive</v>
      </c>
      <c r="L608" s="62" t="str">
        <f>'F_ REVIEWS'!$G608&amp; "|" &amp; 'F_ REVIEWS'!$H608 &amp; "|" &amp; 'F_ REVIEWS'!$I608</f>
        <v>52.232.59.219|45217|0.548159722216951</v>
      </c>
    </row>
    <row r="609" spans="1:12" x14ac:dyDescent="0.2">
      <c r="A609" s="58">
        <v>20607</v>
      </c>
      <c r="B609" s="58" t="s">
        <v>181</v>
      </c>
      <c r="C609" s="59">
        <f>INT(DT!C609)</f>
        <v>44377</v>
      </c>
      <c r="D609" s="60">
        <f>DT!C609-INT(DT!C609)</f>
        <v>0.39912037036992842</v>
      </c>
      <c r="E609" s="58">
        <f t="shared" ca="1" si="10"/>
        <v>2</v>
      </c>
      <c r="F609" s="58" t="s">
        <v>539</v>
      </c>
      <c r="G609" s="58" t="s">
        <v>3280</v>
      </c>
      <c r="H609" s="59">
        <f>INT(DT!G609)</f>
        <v>44371</v>
      </c>
      <c r="I609" s="60">
        <f>DT!G609-INT(DT!G609)</f>
        <v>0.7734375</v>
      </c>
      <c r="J609" s="61">
        <f t="shared" ca="1" si="11"/>
        <v>0.5</v>
      </c>
      <c r="K609" s="58" t="str" cm="1">
        <f t="array" aca="1" ref="K609" ca="1">_xlfn.IFS(E609&lt;=2, "Negative", E609=3, "Neutral", E609&gt;=4, "Positive")</f>
        <v>Negative</v>
      </c>
      <c r="L609" s="62" t="str">
        <f>'F_ REVIEWS'!$G609&amp; "|" &amp; 'F_ REVIEWS'!$H609 &amp; "|" &amp; 'F_ REVIEWS'!$I609</f>
        <v>37.97.75.70|44371|0.7734375</v>
      </c>
    </row>
    <row r="610" spans="1:12" x14ac:dyDescent="0.2">
      <c r="A610" s="58">
        <v>20608</v>
      </c>
      <c r="B610" s="58" t="s">
        <v>181</v>
      </c>
      <c r="C610" s="59">
        <f>INT(DT!C610)</f>
        <v>44374</v>
      </c>
      <c r="D610" s="60">
        <f>DT!C610-INT(DT!C610)</f>
        <v>0.33215277777344454</v>
      </c>
      <c r="E610" s="58">
        <f t="shared" ca="1" si="10"/>
        <v>3</v>
      </c>
      <c r="F610" s="58" t="s">
        <v>642</v>
      </c>
      <c r="G610" s="58" t="s">
        <v>3280</v>
      </c>
      <c r="H610" s="59">
        <f>INT(DT!G610)</f>
        <v>44371</v>
      </c>
      <c r="I610" s="60">
        <f>DT!G610-INT(DT!G610)</f>
        <v>0.7734375</v>
      </c>
      <c r="J610" s="61">
        <f t="shared" ca="1" si="11"/>
        <v>3</v>
      </c>
      <c r="K610" s="58" t="str" cm="1">
        <f t="array" aca="1" ref="K610" ca="1">_xlfn.IFS(E610&lt;=2, "Negative", E610=3, "Neutral", E610&gt;=4, "Positive")</f>
        <v>Neutral</v>
      </c>
      <c r="L610" s="62" t="str">
        <f>'F_ REVIEWS'!$G610&amp; "|" &amp; 'F_ REVIEWS'!$H610 &amp; "|" &amp; 'F_ REVIEWS'!$I610</f>
        <v>37.97.75.70|44371|0.7734375</v>
      </c>
    </row>
    <row r="611" spans="1:12" x14ac:dyDescent="0.2">
      <c r="A611" s="58">
        <v>20609</v>
      </c>
      <c r="B611" s="58" t="s">
        <v>181</v>
      </c>
      <c r="C611" s="59">
        <f>INT(DT!C611)</f>
        <v>44677</v>
      </c>
      <c r="D611" s="60">
        <f>DT!C611-INT(DT!C611)</f>
        <v>0.37144675925082993</v>
      </c>
      <c r="E611" s="58">
        <f t="shared" ca="1" si="10"/>
        <v>4</v>
      </c>
      <c r="F611" s="58" t="s">
        <v>825</v>
      </c>
      <c r="G611" s="58" t="s">
        <v>3098</v>
      </c>
      <c r="H611" s="59">
        <f>INT(DT!G611)</f>
        <v>44673</v>
      </c>
      <c r="I611" s="60">
        <f>DT!G611-INT(DT!G611)</f>
        <v>0.75836805554718012</v>
      </c>
      <c r="J611" s="61">
        <f t="shared" ca="1" si="11"/>
        <v>1.3333333333333333</v>
      </c>
      <c r="K611" s="58" t="str" cm="1">
        <f t="array" aca="1" ref="K611" ca="1">_xlfn.IFS(E611&lt;=2, "Negative", E611=3, "Neutral", E611&gt;=4, "Positive")</f>
        <v>Positive</v>
      </c>
      <c r="L611" s="62" t="str">
        <f>'F_ REVIEWS'!$G611&amp; "|" &amp; 'F_ REVIEWS'!$H611 &amp; "|" &amp; 'F_ REVIEWS'!$I611</f>
        <v>26.198.169.13|44673|0.75836805554718</v>
      </c>
    </row>
    <row r="612" spans="1:12" x14ac:dyDescent="0.2">
      <c r="A612" s="58">
        <v>20610</v>
      </c>
      <c r="B612" s="58" t="s">
        <v>181</v>
      </c>
      <c r="C612" s="59">
        <f>INT(DT!C612)</f>
        <v>45269</v>
      </c>
      <c r="D612" s="60">
        <f>DT!C612-INT(DT!C612)</f>
        <v>0.99956018519151257</v>
      </c>
      <c r="E612" s="58">
        <f t="shared" ca="1" si="10"/>
        <v>1</v>
      </c>
      <c r="F612" s="58" t="s">
        <v>766</v>
      </c>
      <c r="G612" s="58" t="s">
        <v>1236</v>
      </c>
      <c r="H612" s="59">
        <f>INT(DT!G612)</f>
        <v>45264</v>
      </c>
      <c r="I612" s="60">
        <f>DT!G612-INT(DT!G612)</f>
        <v>0.29887731481721858</v>
      </c>
      <c r="J612" s="61">
        <f t="shared" ca="1" si="11"/>
        <v>6.6666666666666666E-2</v>
      </c>
      <c r="K612" s="58" t="str" cm="1">
        <f t="array" aca="1" ref="K612" ca="1">_xlfn.IFS(E612&lt;=2, "Negative", E612=3, "Neutral", E612&gt;=4, "Positive")</f>
        <v>Negative</v>
      </c>
      <c r="L612" s="62" t="str">
        <f>'F_ REVIEWS'!$G612&amp; "|" &amp; 'F_ REVIEWS'!$H612 &amp; "|" &amp; 'F_ REVIEWS'!$I612</f>
        <v>122.235.120.77|45264|0.298877314817219</v>
      </c>
    </row>
    <row r="613" spans="1:12" x14ac:dyDescent="0.2">
      <c r="A613" s="58">
        <v>20611</v>
      </c>
      <c r="B613" s="58" t="s">
        <v>181</v>
      </c>
      <c r="C613" s="59">
        <f>INT(DT!C613)</f>
        <v>44800</v>
      </c>
      <c r="D613" s="60">
        <f>DT!C613-INT(DT!C613)</f>
        <v>0.172048611115315</v>
      </c>
      <c r="E613" s="58">
        <f t="shared" ca="1" si="10"/>
        <v>5</v>
      </c>
      <c r="F613" s="58" t="s">
        <v>772</v>
      </c>
      <c r="G613" s="58" t="s">
        <v>3967</v>
      </c>
      <c r="H613" s="59">
        <f>INT(DT!G613)</f>
        <v>44796</v>
      </c>
      <c r="I613" s="60">
        <f>DT!G613-INT(DT!G613)</f>
        <v>0.58702546296262881</v>
      </c>
      <c r="J613" s="61">
        <f t="shared" ca="1" si="11"/>
        <v>0.3125</v>
      </c>
      <c r="K613" s="58" t="str" cm="1">
        <f t="array" aca="1" ref="K613" ca="1">_xlfn.IFS(E613&lt;=2, "Negative", E613=3, "Neutral", E613&gt;=4, "Positive")</f>
        <v>Positive</v>
      </c>
      <c r="L613" s="62" t="str">
        <f>'F_ REVIEWS'!$G613&amp; "|" &amp; 'F_ REVIEWS'!$H613 &amp; "|" &amp; 'F_ REVIEWS'!$I613</f>
        <v>83.49.0.208|44796|0.587025462962629</v>
      </c>
    </row>
    <row r="614" spans="1:12" x14ac:dyDescent="0.2">
      <c r="A614" s="58">
        <v>20612</v>
      </c>
      <c r="B614" s="58" t="s">
        <v>181</v>
      </c>
      <c r="C614" s="59">
        <f>INT(DT!C614)</f>
        <v>44677</v>
      </c>
      <c r="D614" s="60">
        <f>DT!C614-INT(DT!C614)</f>
        <v>0.21435185184236616</v>
      </c>
      <c r="E614" s="58">
        <f t="shared" ca="1" si="10"/>
        <v>2</v>
      </c>
      <c r="F614" s="58" t="s">
        <v>758</v>
      </c>
      <c r="G614" s="58" t="s">
        <v>3098</v>
      </c>
      <c r="H614" s="59">
        <f>INT(DT!G614)</f>
        <v>44673</v>
      </c>
      <c r="I614" s="60">
        <f>DT!G614-INT(DT!G614)</f>
        <v>0.75836805554718012</v>
      </c>
      <c r="J614" s="61">
        <f t="shared" ca="1" si="11"/>
        <v>0.14285714285714285</v>
      </c>
      <c r="K614" s="58" t="str" cm="1">
        <f t="array" aca="1" ref="K614" ca="1">_xlfn.IFS(E614&lt;=2, "Negative", E614=3, "Neutral", E614&gt;=4, "Positive")</f>
        <v>Negative</v>
      </c>
      <c r="L614" s="62" t="str">
        <f>'F_ REVIEWS'!$G614&amp; "|" &amp; 'F_ REVIEWS'!$H614 &amp; "|" &amp; 'F_ REVIEWS'!$I614</f>
        <v>26.198.169.13|44673|0.75836805554718</v>
      </c>
    </row>
    <row r="615" spans="1:12" x14ac:dyDescent="0.2">
      <c r="A615" s="58">
        <v>20613</v>
      </c>
      <c r="B615" s="58" t="s">
        <v>257</v>
      </c>
      <c r="C615" s="59">
        <f>INT(DT!C615)</f>
        <v>43261</v>
      </c>
      <c r="D615" s="60">
        <f>DT!C615-INT(DT!C615)</f>
        <v>0.54648148148407927</v>
      </c>
      <c r="E615" s="58">
        <f t="shared" ca="1" si="10"/>
        <v>4</v>
      </c>
      <c r="F615" s="58" t="s">
        <v>731</v>
      </c>
      <c r="G615" s="58" t="s">
        <v>2860</v>
      </c>
      <c r="H615" s="59">
        <f>INT(DT!G615)</f>
        <v>43258</v>
      </c>
      <c r="I615" s="60">
        <f>DT!G615-INT(DT!G615)</f>
        <v>0.97440972222102573</v>
      </c>
      <c r="J615" s="61">
        <f t="shared" ca="1" si="11"/>
        <v>0.5714285714285714</v>
      </c>
      <c r="K615" s="58" t="str" cm="1">
        <f t="array" aca="1" ref="K615" ca="1">_xlfn.IFS(E615&lt;=2, "Negative", E615=3, "Neutral", E615&gt;=4, "Positive")</f>
        <v>Positive</v>
      </c>
      <c r="L615" s="62" t="str">
        <f>'F_ REVIEWS'!$G615&amp; "|" &amp; 'F_ REVIEWS'!$H615 &amp; "|" &amp; 'F_ REVIEWS'!$I615</f>
        <v>24.31.86.130|43258|0.974409722221026</v>
      </c>
    </row>
    <row r="616" spans="1:12" x14ac:dyDescent="0.2">
      <c r="A616" s="58">
        <v>20614</v>
      </c>
      <c r="B616" s="58" t="s">
        <v>257</v>
      </c>
      <c r="C616" s="59">
        <f>INT(DT!C616)</f>
        <v>44010</v>
      </c>
      <c r="D616" s="60">
        <f>DT!C616-INT(DT!C616)</f>
        <v>0.270752314812853</v>
      </c>
      <c r="E616" s="58">
        <f t="shared" ca="1" si="10"/>
        <v>3</v>
      </c>
      <c r="F616" s="58" t="s">
        <v>675</v>
      </c>
      <c r="G616" s="58" t="s">
        <v>2688</v>
      </c>
      <c r="H616" s="59">
        <f>INT(DT!G616)</f>
        <v>44007</v>
      </c>
      <c r="I616" s="60">
        <f>DT!G616-INT(DT!G616)</f>
        <v>0.56454861110978527</v>
      </c>
      <c r="J616" s="61">
        <f t="shared" ca="1" si="11"/>
        <v>3</v>
      </c>
      <c r="K616" s="58" t="str" cm="1">
        <f t="array" aca="1" ref="K616" ca="1">_xlfn.IFS(E616&lt;=2, "Negative", E616=3, "Neutral", E616&gt;=4, "Positive")</f>
        <v>Neutral</v>
      </c>
      <c r="L616" s="62" t="str">
        <f>'F_ REVIEWS'!$G616&amp; "|" &amp; 'F_ REVIEWS'!$H616 &amp; "|" &amp; 'F_ REVIEWS'!$I616</f>
        <v>228.7.200.255|44007|0.564548611109785</v>
      </c>
    </row>
    <row r="617" spans="1:12" x14ac:dyDescent="0.2">
      <c r="A617" s="58">
        <v>20615</v>
      </c>
      <c r="B617" s="58" t="s">
        <v>257</v>
      </c>
      <c r="C617" s="59">
        <f>INT(DT!C617)</f>
        <v>43261</v>
      </c>
      <c r="D617" s="60">
        <f>DT!C617-INT(DT!C617)</f>
        <v>0.47877314814832062</v>
      </c>
      <c r="E617" s="58">
        <f t="shared" ca="1" si="10"/>
        <v>5</v>
      </c>
      <c r="F617" s="58" t="s">
        <v>866</v>
      </c>
      <c r="G617" s="58" t="s">
        <v>2860</v>
      </c>
      <c r="H617" s="59">
        <f>INT(DT!G617)</f>
        <v>43258</v>
      </c>
      <c r="I617" s="60">
        <f>DT!G617-INT(DT!G617)</f>
        <v>0.97440972222102573</v>
      </c>
      <c r="J617" s="61">
        <f t="shared" ca="1" si="11"/>
        <v>1.6666666666666667</v>
      </c>
      <c r="K617" s="58" t="str" cm="1">
        <f t="array" aca="1" ref="K617" ca="1">_xlfn.IFS(E617&lt;=2, "Negative", E617=3, "Neutral", E617&gt;=4, "Positive")</f>
        <v>Positive</v>
      </c>
      <c r="L617" s="62" t="str">
        <f>'F_ REVIEWS'!$G617&amp; "|" &amp; 'F_ REVIEWS'!$H617 &amp; "|" &amp; 'F_ REVIEWS'!$I617</f>
        <v>24.31.86.130|43258|0.974409722221026</v>
      </c>
    </row>
    <row r="618" spans="1:12" x14ac:dyDescent="0.2">
      <c r="A618" s="58">
        <v>20616</v>
      </c>
      <c r="B618" s="58" t="s">
        <v>257</v>
      </c>
      <c r="C618" s="59">
        <f>INT(DT!C618)</f>
        <v>44010</v>
      </c>
      <c r="D618" s="60">
        <f>DT!C618-INT(DT!C618)</f>
        <v>0.15834490740235196</v>
      </c>
      <c r="E618" s="58">
        <f t="shared" ca="1" si="10"/>
        <v>3</v>
      </c>
      <c r="F618" s="58" t="s">
        <v>645</v>
      </c>
      <c r="G618" s="58" t="s">
        <v>2688</v>
      </c>
      <c r="H618" s="59">
        <f>INT(DT!G618)</f>
        <v>44007</v>
      </c>
      <c r="I618" s="60">
        <f>DT!G618-INT(DT!G618)</f>
        <v>0.56454861110978527</v>
      </c>
      <c r="J618" s="61">
        <f t="shared" ca="1" si="11"/>
        <v>0.23076923076923078</v>
      </c>
      <c r="K618" s="58" t="str" cm="1">
        <f t="array" aca="1" ref="K618" ca="1">_xlfn.IFS(E618&lt;=2, "Negative", E618=3, "Neutral", E618&gt;=4, "Positive")</f>
        <v>Neutral</v>
      </c>
      <c r="L618" s="62" t="str">
        <f>'F_ REVIEWS'!$G618&amp; "|" &amp; 'F_ REVIEWS'!$H618 &amp; "|" &amp; 'F_ REVIEWS'!$I618</f>
        <v>228.7.200.255|44007|0.564548611109785</v>
      </c>
    </row>
    <row r="619" spans="1:12" x14ac:dyDescent="0.2">
      <c r="A619" s="58">
        <v>20617</v>
      </c>
      <c r="B619" s="58" t="s">
        <v>257</v>
      </c>
      <c r="C619" s="59">
        <f>INT(DT!C619)</f>
        <v>44256</v>
      </c>
      <c r="D619" s="60">
        <f>DT!C619-INT(DT!C619)</f>
        <v>0.48134259258949896</v>
      </c>
      <c r="E619" s="58">
        <f t="shared" ca="1" si="10"/>
        <v>1</v>
      </c>
      <c r="F619" s="58" t="s">
        <v>842</v>
      </c>
      <c r="G619" s="58" t="s">
        <v>2392</v>
      </c>
      <c r="H619" s="59">
        <f>INT(DT!G619)</f>
        <v>44254</v>
      </c>
      <c r="I619" s="60">
        <f>DT!G619-INT(DT!G619)</f>
        <v>1.1215277780138422E-2</v>
      </c>
      <c r="J619" s="61">
        <f t="shared" ca="1" si="11"/>
        <v>1</v>
      </c>
      <c r="K619" s="58" t="str" cm="1">
        <f t="array" aca="1" ref="K619" ca="1">_xlfn.IFS(E619&lt;=2, "Negative", E619=3, "Neutral", E619&gt;=4, "Positive")</f>
        <v>Negative</v>
      </c>
      <c r="L619" s="62" t="str">
        <f>'F_ REVIEWS'!$G619&amp; "|" &amp; 'F_ REVIEWS'!$H619 &amp; "|" &amp; 'F_ REVIEWS'!$I619</f>
        <v>207.24.11.90|44254|0.0112152777801384</v>
      </c>
    </row>
    <row r="620" spans="1:12" x14ac:dyDescent="0.2">
      <c r="A620" s="58">
        <v>20618</v>
      </c>
      <c r="B620" s="58" t="s">
        <v>257</v>
      </c>
      <c r="C620" s="59">
        <f>INT(DT!C620)</f>
        <v>44293</v>
      </c>
      <c r="D620" s="60">
        <f>DT!C620-INT(DT!C620)</f>
        <v>0.22234953703446081</v>
      </c>
      <c r="E620" s="58">
        <f t="shared" ca="1" si="10"/>
        <v>4</v>
      </c>
      <c r="F620" s="58" t="s">
        <v>807</v>
      </c>
      <c r="G620" s="58" t="s">
        <v>3849</v>
      </c>
      <c r="H620" s="59">
        <f>INT(DT!G620)</f>
        <v>44288</v>
      </c>
      <c r="I620" s="60">
        <f>DT!G620-INT(DT!G620)</f>
        <v>0.58252314815035788</v>
      </c>
      <c r="J620" s="61">
        <f t="shared" ca="1" si="11"/>
        <v>0.2857142857142857</v>
      </c>
      <c r="K620" s="58" t="str" cm="1">
        <f t="array" aca="1" ref="K620" ca="1">_xlfn.IFS(E620&lt;=2, "Negative", E620=3, "Neutral", E620&gt;=4, "Positive")</f>
        <v>Positive</v>
      </c>
      <c r="L620" s="62" t="str">
        <f>'F_ REVIEWS'!$G620&amp; "|" &amp; 'F_ REVIEWS'!$H620 &amp; "|" &amp; 'F_ REVIEWS'!$I620</f>
        <v>76.187.209.190|44288|0.582523148150358</v>
      </c>
    </row>
    <row r="621" spans="1:12" x14ac:dyDescent="0.2">
      <c r="A621" s="58">
        <v>20619</v>
      </c>
      <c r="B621" s="58" t="s">
        <v>221</v>
      </c>
      <c r="C621" s="59">
        <f>INT(DT!C621)</f>
        <v>43432</v>
      </c>
      <c r="D621" s="60">
        <f>DT!C621-INT(DT!C621)</f>
        <v>0.55914351851970423</v>
      </c>
      <c r="E621" s="58">
        <f t="shared" ca="1" si="10"/>
        <v>1</v>
      </c>
      <c r="F621" s="58" t="s">
        <v>710</v>
      </c>
      <c r="G621" s="58" t="s">
        <v>2824</v>
      </c>
      <c r="H621" s="59">
        <f>INT(DT!G621)</f>
        <v>43429</v>
      </c>
      <c r="I621" s="60">
        <f>DT!G621-INT(DT!G621)</f>
        <v>0.87189814815064892</v>
      </c>
      <c r="J621" s="61">
        <f t="shared" ca="1" si="11"/>
        <v>6.6666666666666666E-2</v>
      </c>
      <c r="K621" s="58" t="str" cm="1">
        <f t="array" aca="1" ref="K621" ca="1">_xlfn.IFS(E621&lt;=2, "Negative", E621=3, "Neutral", E621&gt;=4, "Positive")</f>
        <v>Negative</v>
      </c>
      <c r="L621" s="62" t="str">
        <f>'F_ REVIEWS'!$G621&amp; "|" &amp; 'F_ REVIEWS'!$H621 &amp; "|" &amp; 'F_ REVIEWS'!$I621</f>
        <v>238.115.87.245|43429|0.871898148150649</v>
      </c>
    </row>
    <row r="622" spans="1:12" x14ac:dyDescent="0.2">
      <c r="A622" s="58">
        <v>20620</v>
      </c>
      <c r="B622" s="58" t="s">
        <v>221</v>
      </c>
      <c r="C622" s="59">
        <f>INT(DT!C622)</f>
        <v>41533</v>
      </c>
      <c r="D622" s="60">
        <f>DT!C622-INT(DT!C622)</f>
        <v>0.55107638888148358</v>
      </c>
      <c r="E622" s="58">
        <f t="shared" ca="1" si="10"/>
        <v>4</v>
      </c>
      <c r="F622" s="58" t="s">
        <v>589</v>
      </c>
      <c r="G622" s="58" t="s">
        <v>1680</v>
      </c>
      <c r="H622" s="59">
        <f>INT(DT!G622)</f>
        <v>41530</v>
      </c>
      <c r="I622" s="60">
        <f>DT!G622-INT(DT!G622)</f>
        <v>0.97444444443681277</v>
      </c>
      <c r="J622" s="61">
        <f t="shared" ca="1" si="11"/>
        <v>1.3333333333333333</v>
      </c>
      <c r="K622" s="58" t="str" cm="1">
        <f t="array" aca="1" ref="K622" ca="1">_xlfn.IFS(E622&lt;=2, "Negative", E622=3, "Neutral", E622&gt;=4, "Positive")</f>
        <v>Positive</v>
      </c>
      <c r="L622" s="62" t="str">
        <f>'F_ REVIEWS'!$G622&amp; "|" &amp; 'F_ REVIEWS'!$H622 &amp; "|" &amp; 'F_ REVIEWS'!$I622</f>
        <v>154.193.70.201|41530|0.974444444436813</v>
      </c>
    </row>
    <row r="623" spans="1:12" x14ac:dyDescent="0.2">
      <c r="A623" s="58">
        <v>20621</v>
      </c>
      <c r="B623" s="58" t="s">
        <v>221</v>
      </c>
      <c r="C623" s="59">
        <f>INT(DT!C623)</f>
        <v>43433</v>
      </c>
      <c r="D623" s="60">
        <f>DT!C623-INT(DT!C623)</f>
        <v>0.46692129629809642</v>
      </c>
      <c r="E623" s="58">
        <f t="shared" ca="1" si="10"/>
        <v>3</v>
      </c>
      <c r="F623" s="58" t="s">
        <v>734</v>
      </c>
      <c r="G623" s="58" t="s">
        <v>2824</v>
      </c>
      <c r="H623" s="59">
        <f>INT(DT!G623)</f>
        <v>43429</v>
      </c>
      <c r="I623" s="60">
        <f>DT!G623-INT(DT!G623)</f>
        <v>0.87189814815064892</v>
      </c>
      <c r="J623" s="61">
        <f t="shared" ca="1" si="11"/>
        <v>0.6</v>
      </c>
      <c r="K623" s="58" t="str" cm="1">
        <f t="array" aca="1" ref="K623" ca="1">_xlfn.IFS(E623&lt;=2, "Negative", E623=3, "Neutral", E623&gt;=4, "Positive")</f>
        <v>Neutral</v>
      </c>
      <c r="L623" s="62" t="str">
        <f>'F_ REVIEWS'!$G623&amp; "|" &amp; 'F_ REVIEWS'!$H623 &amp; "|" &amp; 'F_ REVIEWS'!$I623</f>
        <v>238.115.87.245|43429|0.871898148150649</v>
      </c>
    </row>
    <row r="624" spans="1:12" x14ac:dyDescent="0.2">
      <c r="A624" s="58">
        <v>20622</v>
      </c>
      <c r="B624" s="58" t="s">
        <v>221</v>
      </c>
      <c r="C624" s="59">
        <f>INT(DT!C624)</f>
        <v>42004</v>
      </c>
      <c r="D624" s="60">
        <f>DT!C624-INT(DT!C624)</f>
        <v>0.25690972221491393</v>
      </c>
      <c r="E624" s="58">
        <f t="shared" ca="1" si="10"/>
        <v>3</v>
      </c>
      <c r="F624" s="58" t="s">
        <v>643</v>
      </c>
      <c r="G624" s="58" t="s">
        <v>3543</v>
      </c>
      <c r="H624" s="59">
        <f>INT(DT!G624)</f>
        <v>41999</v>
      </c>
      <c r="I624" s="60">
        <f>DT!G624-INT(DT!G624)</f>
        <v>0.7811226851772517</v>
      </c>
      <c r="J624" s="61">
        <f t="shared" ca="1" si="11"/>
        <v>0.33333333333333331</v>
      </c>
      <c r="K624" s="58" t="str" cm="1">
        <f t="array" aca="1" ref="K624" ca="1">_xlfn.IFS(E624&lt;=2, "Negative", E624=3, "Neutral", E624&gt;=4, "Positive")</f>
        <v>Neutral</v>
      </c>
      <c r="L624" s="62" t="str">
        <f>'F_ REVIEWS'!$G624&amp; "|" &amp; 'F_ REVIEWS'!$H624 &amp; "|" &amp; 'F_ REVIEWS'!$I624</f>
        <v>55.162.8.78|41999|0.781122685177252</v>
      </c>
    </row>
    <row r="625" spans="1:12" x14ac:dyDescent="0.2">
      <c r="A625" s="58">
        <v>20623</v>
      </c>
      <c r="B625" s="58" t="s">
        <v>221</v>
      </c>
      <c r="C625" s="59">
        <f>INT(DT!C625)</f>
        <v>42004</v>
      </c>
      <c r="D625" s="60">
        <f>DT!C625-INT(DT!C625)</f>
        <v>0.3174305555439787</v>
      </c>
      <c r="E625" s="58">
        <f t="shared" ca="1" si="10"/>
        <v>4</v>
      </c>
      <c r="F625" s="58" t="s">
        <v>618</v>
      </c>
      <c r="G625" s="58" t="s">
        <v>3543</v>
      </c>
      <c r="H625" s="59">
        <f>INT(DT!G625)</f>
        <v>41999</v>
      </c>
      <c r="I625" s="60">
        <f>DT!G625-INT(DT!G625)</f>
        <v>0.7811226851772517</v>
      </c>
      <c r="J625" s="61">
        <f t="shared" ca="1" si="11"/>
        <v>0.33333333333333331</v>
      </c>
      <c r="K625" s="58" t="str" cm="1">
        <f t="array" aca="1" ref="K625" ca="1">_xlfn.IFS(E625&lt;=2, "Negative", E625=3, "Neutral", E625&gt;=4, "Positive")</f>
        <v>Positive</v>
      </c>
      <c r="L625" s="62" t="str">
        <f>'F_ REVIEWS'!$G625&amp; "|" &amp; 'F_ REVIEWS'!$H625 &amp; "|" &amp; 'F_ REVIEWS'!$I625</f>
        <v>55.162.8.78|41999|0.781122685177252</v>
      </c>
    </row>
    <row r="626" spans="1:12" x14ac:dyDescent="0.2">
      <c r="A626" s="58">
        <v>20624</v>
      </c>
      <c r="B626" s="58" t="s">
        <v>221</v>
      </c>
      <c r="C626" s="59">
        <f>INT(DT!C626)</f>
        <v>42252</v>
      </c>
      <c r="D626" s="60">
        <f>DT!C626-INT(DT!C626)</f>
        <v>3.7812500013387762E-2</v>
      </c>
      <c r="E626" s="58">
        <f t="shared" ca="1" si="10"/>
        <v>3</v>
      </c>
      <c r="F626" s="58" t="s">
        <v>885</v>
      </c>
      <c r="G626" s="58" t="s">
        <v>1399</v>
      </c>
      <c r="H626" s="59">
        <f>INT(DT!G626)</f>
        <v>42246</v>
      </c>
      <c r="I626" s="60">
        <f>DT!G626-INT(DT!G626)</f>
        <v>0.33192129630333511</v>
      </c>
      <c r="J626" s="61">
        <f t="shared" ca="1" si="11"/>
        <v>0.75</v>
      </c>
      <c r="K626" s="58" t="str" cm="1">
        <f t="array" aca="1" ref="K626" ca="1">_xlfn.IFS(E626&lt;=2, "Negative", E626=3, "Neutral", E626&gt;=4, "Positive")</f>
        <v>Neutral</v>
      </c>
      <c r="L626" s="62" t="str">
        <f>'F_ REVIEWS'!$G626&amp; "|" &amp; 'F_ REVIEWS'!$H626 &amp; "|" &amp; 'F_ REVIEWS'!$I626</f>
        <v>133.123.143.207|42246|0.331921296303335</v>
      </c>
    </row>
    <row r="627" spans="1:12" x14ac:dyDescent="0.2">
      <c r="A627" s="58">
        <v>20625</v>
      </c>
      <c r="B627" s="58" t="s">
        <v>221</v>
      </c>
      <c r="C627" s="59">
        <f>INT(DT!C627)</f>
        <v>42003</v>
      </c>
      <c r="D627" s="60">
        <f>DT!C627-INT(DT!C627)</f>
        <v>0.27070601851301035</v>
      </c>
      <c r="E627" s="58">
        <f t="shared" ca="1" si="10"/>
        <v>2</v>
      </c>
      <c r="F627" s="58" t="s">
        <v>645</v>
      </c>
      <c r="G627" s="58" t="s">
        <v>3543</v>
      </c>
      <c r="H627" s="59">
        <f>INT(DT!G627)</f>
        <v>41999</v>
      </c>
      <c r="I627" s="60">
        <f>DT!G627-INT(DT!G627)</f>
        <v>0.7811226851772517</v>
      </c>
      <c r="J627" s="61">
        <f t="shared" ca="1" si="11"/>
        <v>0.15384615384615385</v>
      </c>
      <c r="K627" s="58" t="str" cm="1">
        <f t="array" aca="1" ref="K627" ca="1">_xlfn.IFS(E627&lt;=2, "Negative", E627=3, "Neutral", E627&gt;=4, "Positive")</f>
        <v>Negative</v>
      </c>
      <c r="L627" s="62" t="str">
        <f>'F_ REVIEWS'!$G627&amp; "|" &amp; 'F_ REVIEWS'!$H627 &amp; "|" &amp; 'F_ REVIEWS'!$I627</f>
        <v>55.162.8.78|41999|0.781122685177252</v>
      </c>
    </row>
    <row r="628" spans="1:12" x14ac:dyDescent="0.2">
      <c r="A628" s="58">
        <v>20626</v>
      </c>
      <c r="B628" s="58" t="s">
        <v>221</v>
      </c>
      <c r="C628" s="59">
        <f>INT(DT!C628)</f>
        <v>41535</v>
      </c>
      <c r="D628" s="60">
        <f>DT!C628-INT(DT!C628)</f>
        <v>0.6416550925860065</v>
      </c>
      <c r="E628" s="58">
        <f t="shared" ca="1" si="10"/>
        <v>1</v>
      </c>
      <c r="F628" s="58" t="s">
        <v>756</v>
      </c>
      <c r="G628" s="58" t="s">
        <v>1680</v>
      </c>
      <c r="H628" s="59">
        <f>INT(DT!G628)</f>
        <v>41530</v>
      </c>
      <c r="I628" s="60">
        <f>DT!G628-INT(DT!G628)</f>
        <v>0.97444444443681277</v>
      </c>
      <c r="J628" s="61">
        <f t="shared" ca="1" si="11"/>
        <v>0.33333333333333331</v>
      </c>
      <c r="K628" s="58" t="str" cm="1">
        <f t="array" aca="1" ref="K628" ca="1">_xlfn.IFS(E628&lt;=2, "Negative", E628=3, "Neutral", E628&gt;=4, "Positive")</f>
        <v>Negative</v>
      </c>
      <c r="L628" s="62" t="str">
        <f>'F_ REVIEWS'!$G628&amp; "|" &amp; 'F_ REVIEWS'!$H628 &amp; "|" &amp; 'F_ REVIEWS'!$I628</f>
        <v>154.193.70.201|41530|0.974444444436813</v>
      </c>
    </row>
    <row r="629" spans="1:12" x14ac:dyDescent="0.2">
      <c r="A629" s="58">
        <v>20627</v>
      </c>
      <c r="B629" s="58" t="s">
        <v>221</v>
      </c>
      <c r="C629" s="59">
        <f>INT(DT!C629)</f>
        <v>41944</v>
      </c>
      <c r="D629" s="60">
        <f>DT!C629-INT(DT!C629)</f>
        <v>0.58003472221753327</v>
      </c>
      <c r="E629" s="58">
        <f t="shared" ca="1" si="10"/>
        <v>3</v>
      </c>
      <c r="F629" s="58" t="s">
        <v>770</v>
      </c>
      <c r="G629" s="58" t="s">
        <v>3286</v>
      </c>
      <c r="H629" s="59">
        <f>INT(DT!G629)</f>
        <v>41939</v>
      </c>
      <c r="I629" s="60">
        <f>DT!G629-INT(DT!G629)</f>
        <v>0.88460648147884058</v>
      </c>
      <c r="J629" s="61">
        <f t="shared" ca="1" si="11"/>
        <v>0.2</v>
      </c>
      <c r="K629" s="58" t="str" cm="1">
        <f t="array" aca="1" ref="K629" ca="1">_xlfn.IFS(E629&lt;=2, "Negative", E629=3, "Neutral", E629&gt;=4, "Positive")</f>
        <v>Neutral</v>
      </c>
      <c r="L629" s="62" t="str">
        <f>'F_ REVIEWS'!$G629&amp; "|" &amp; 'F_ REVIEWS'!$H629 &amp; "|" &amp; 'F_ REVIEWS'!$I629</f>
        <v>38.138.86.152|41939|0.884606481478841</v>
      </c>
    </row>
    <row r="630" spans="1:12" x14ac:dyDescent="0.2">
      <c r="A630" s="58">
        <v>20628</v>
      </c>
      <c r="B630" s="58" t="s">
        <v>221</v>
      </c>
      <c r="C630" s="59">
        <f>INT(DT!C630)</f>
        <v>44286</v>
      </c>
      <c r="D630" s="60">
        <f>DT!C630-INT(DT!C630)</f>
        <v>0.26862268518743804</v>
      </c>
      <c r="E630" s="58">
        <f t="shared" ref="E630:E693" ca="1" si="12">RANDBETWEEN(1,5)</f>
        <v>5</v>
      </c>
      <c r="F630" s="58" t="s">
        <v>741</v>
      </c>
      <c r="G630" s="58" t="s">
        <v>2278</v>
      </c>
      <c r="H630" s="59">
        <f>INT(DT!G630)</f>
        <v>44283</v>
      </c>
      <c r="I630" s="60">
        <f>DT!G630-INT(DT!G630)</f>
        <v>0.61868055556260515</v>
      </c>
      <c r="J630" s="61">
        <f t="shared" ca="1" si="11"/>
        <v>1.25</v>
      </c>
      <c r="K630" s="58" t="str" cm="1">
        <f t="array" aca="1" ref="K630" ca="1">_xlfn.IFS(E630&lt;=2, "Negative", E630=3, "Neutral", E630&gt;=4, "Positive")</f>
        <v>Positive</v>
      </c>
      <c r="L630" s="62" t="str">
        <f>'F_ REVIEWS'!$G630&amp; "|" &amp; 'F_ REVIEWS'!$H630 &amp; "|" &amp; 'F_ REVIEWS'!$I630</f>
        <v>2.177.57.254|44283|0.618680555562605</v>
      </c>
    </row>
    <row r="631" spans="1:12" x14ac:dyDescent="0.2">
      <c r="A631" s="58">
        <v>20629</v>
      </c>
      <c r="B631" s="58" t="s">
        <v>221</v>
      </c>
      <c r="C631" s="59">
        <f>INT(DT!C631)</f>
        <v>45220</v>
      </c>
      <c r="D631" s="60">
        <f>DT!C631-INT(DT!C631)</f>
        <v>0.42469907407212304</v>
      </c>
      <c r="E631" s="58">
        <f t="shared" ca="1" si="12"/>
        <v>4</v>
      </c>
      <c r="F631" s="58" t="s">
        <v>560</v>
      </c>
      <c r="G631" s="58" t="s">
        <v>3560</v>
      </c>
      <c r="H631" s="59">
        <f>INT(DT!G631)</f>
        <v>45217</v>
      </c>
      <c r="I631" s="60">
        <f>DT!G631-INT(DT!G631)</f>
        <v>0.90486111110658385</v>
      </c>
      <c r="J631" s="61">
        <f t="shared" ca="1" si="11"/>
        <v>0.8</v>
      </c>
      <c r="K631" s="58" t="str" cm="1">
        <f t="array" aca="1" ref="K631" ca="1">_xlfn.IFS(E631&lt;=2, "Negative", E631=3, "Neutral", E631&gt;=4, "Positive")</f>
        <v>Positive</v>
      </c>
      <c r="L631" s="62" t="str">
        <f>'F_ REVIEWS'!$G631&amp; "|" &amp; 'F_ REVIEWS'!$H631 &amp; "|" &amp; 'F_ REVIEWS'!$I631</f>
        <v>56.57.181.132|45217|0.904861111106584</v>
      </c>
    </row>
    <row r="632" spans="1:12" x14ac:dyDescent="0.2">
      <c r="A632" s="58">
        <v>20630</v>
      </c>
      <c r="B632" s="58" t="s">
        <v>221</v>
      </c>
      <c r="C632" s="59">
        <f>INT(DT!C632)</f>
        <v>44286</v>
      </c>
      <c r="D632" s="60">
        <f>DT!C632-INT(DT!C632)</f>
        <v>0.19909722222655546</v>
      </c>
      <c r="E632" s="58">
        <f t="shared" ca="1" si="12"/>
        <v>4</v>
      </c>
      <c r="F632" s="58" t="s">
        <v>727</v>
      </c>
      <c r="G632" s="58" t="s">
        <v>2278</v>
      </c>
      <c r="H632" s="59">
        <f>INT(DT!G632)</f>
        <v>44283</v>
      </c>
      <c r="I632" s="60">
        <f>DT!G632-INT(DT!G632)</f>
        <v>0.61868055556260515</v>
      </c>
      <c r="J632" s="61">
        <f t="shared" ca="1" si="11"/>
        <v>0.8</v>
      </c>
      <c r="K632" s="58" t="str" cm="1">
        <f t="array" aca="1" ref="K632" ca="1">_xlfn.IFS(E632&lt;=2, "Negative", E632=3, "Neutral", E632&gt;=4, "Positive")</f>
        <v>Positive</v>
      </c>
      <c r="L632" s="62" t="str">
        <f>'F_ REVIEWS'!$G632&amp; "|" &amp; 'F_ REVIEWS'!$H632 &amp; "|" &amp; 'F_ REVIEWS'!$I632</f>
        <v>2.177.57.254|44283|0.618680555562605</v>
      </c>
    </row>
    <row r="633" spans="1:12" x14ac:dyDescent="0.2">
      <c r="A633" s="58">
        <v>20631</v>
      </c>
      <c r="B633" s="58" t="s">
        <v>221</v>
      </c>
      <c r="C633" s="59">
        <f>INT(DT!C633)</f>
        <v>42637</v>
      </c>
      <c r="D633" s="60">
        <f>DT!C633-INT(DT!C633)</f>
        <v>0.98763888889516238</v>
      </c>
      <c r="E633" s="58">
        <f t="shared" ca="1" si="12"/>
        <v>1</v>
      </c>
      <c r="F633" s="58" t="s">
        <v>865</v>
      </c>
      <c r="G633" s="58" t="s">
        <v>3506</v>
      </c>
      <c r="H633" s="59">
        <f>INT(DT!G633)</f>
        <v>42634</v>
      </c>
      <c r="I633" s="60">
        <f>DT!G633-INT(DT!G633)</f>
        <v>0.37366898148320615</v>
      </c>
      <c r="J633" s="61">
        <f t="shared" ca="1" si="11"/>
        <v>0.33333333333333331</v>
      </c>
      <c r="K633" s="58" t="str" cm="1">
        <f t="array" aca="1" ref="K633" ca="1">_xlfn.IFS(E633&lt;=2, "Negative", E633=3, "Neutral", E633&gt;=4, "Positive")</f>
        <v>Negative</v>
      </c>
      <c r="L633" s="62" t="str">
        <f>'F_ REVIEWS'!$G633&amp; "|" &amp; 'F_ REVIEWS'!$H633 &amp; "|" &amp; 'F_ REVIEWS'!$I633</f>
        <v>51.62.203.200|42634|0.373668981483206</v>
      </c>
    </row>
    <row r="634" spans="1:12" x14ac:dyDescent="0.2">
      <c r="A634" s="58">
        <v>20632</v>
      </c>
      <c r="B634" s="58" t="s">
        <v>221</v>
      </c>
      <c r="C634" s="59">
        <f>INT(DT!C634)</f>
        <v>41943</v>
      </c>
      <c r="D634" s="60">
        <f>DT!C634-INT(DT!C634)</f>
        <v>0.28472222221898846</v>
      </c>
      <c r="E634" s="58">
        <f t="shared" ca="1" si="12"/>
        <v>4</v>
      </c>
      <c r="F634" s="58" t="s">
        <v>870</v>
      </c>
      <c r="G634" s="58" t="s">
        <v>3286</v>
      </c>
      <c r="H634" s="59">
        <f>INT(DT!G634)</f>
        <v>41939</v>
      </c>
      <c r="I634" s="60">
        <f>DT!G634-INT(DT!G634)</f>
        <v>0.88460648147884058</v>
      </c>
      <c r="J634" s="61">
        <f t="shared" ca="1" si="11"/>
        <v>1</v>
      </c>
      <c r="K634" s="58" t="str" cm="1">
        <f t="array" aca="1" ref="K634" ca="1">_xlfn.IFS(E634&lt;=2, "Negative", E634=3, "Neutral", E634&gt;=4, "Positive")</f>
        <v>Positive</v>
      </c>
      <c r="L634" s="62" t="str">
        <f>'F_ REVIEWS'!$G634&amp; "|" &amp; 'F_ REVIEWS'!$H634 &amp; "|" &amp; 'F_ REVIEWS'!$I634</f>
        <v>38.138.86.152|41939|0.884606481478841</v>
      </c>
    </row>
    <row r="635" spans="1:12" x14ac:dyDescent="0.2">
      <c r="A635" s="58">
        <v>20633</v>
      </c>
      <c r="B635" s="58" t="s">
        <v>221</v>
      </c>
      <c r="C635" s="59">
        <f>INT(DT!C635)</f>
        <v>41534</v>
      </c>
      <c r="D635" s="60">
        <f>DT!C635-INT(DT!C635)</f>
        <v>0.50869212962425081</v>
      </c>
      <c r="E635" s="58">
        <f t="shared" ca="1" si="12"/>
        <v>1</v>
      </c>
      <c r="F635" s="58" t="s">
        <v>793</v>
      </c>
      <c r="G635" s="58" t="s">
        <v>1680</v>
      </c>
      <c r="H635" s="59">
        <f>INT(DT!G635)</f>
        <v>41530</v>
      </c>
      <c r="I635" s="60">
        <f>DT!G635-INT(DT!G635)</f>
        <v>0.97444444443681277</v>
      </c>
      <c r="J635" s="61">
        <f t="shared" ca="1" si="11"/>
        <v>0.25</v>
      </c>
      <c r="K635" s="58" t="str" cm="1">
        <f t="array" aca="1" ref="K635" ca="1">_xlfn.IFS(E635&lt;=2, "Negative", E635=3, "Neutral", E635&gt;=4, "Positive")</f>
        <v>Negative</v>
      </c>
      <c r="L635" s="62" t="str">
        <f>'F_ REVIEWS'!$G635&amp; "|" &amp; 'F_ REVIEWS'!$H635 &amp; "|" &amp; 'F_ REVIEWS'!$I635</f>
        <v>154.193.70.201|41530|0.974444444436813</v>
      </c>
    </row>
    <row r="636" spans="1:12" x14ac:dyDescent="0.2">
      <c r="A636" s="58">
        <v>20634</v>
      </c>
      <c r="B636" s="58" t="s">
        <v>221</v>
      </c>
      <c r="C636" s="59">
        <f>INT(DT!C636)</f>
        <v>43435</v>
      </c>
      <c r="D636" s="60">
        <f>DT!C636-INT(DT!C636)</f>
        <v>0.50704861111444188</v>
      </c>
      <c r="E636" s="58">
        <f t="shared" ca="1" si="12"/>
        <v>1</v>
      </c>
      <c r="F636" s="58" t="s">
        <v>659</v>
      </c>
      <c r="G636" s="58" t="s">
        <v>2824</v>
      </c>
      <c r="H636" s="59">
        <f>INT(DT!G636)</f>
        <v>43429</v>
      </c>
      <c r="I636" s="60">
        <f>DT!G636-INT(DT!G636)</f>
        <v>0.87189814815064892</v>
      </c>
      <c r="J636" s="61">
        <f t="shared" ca="1" si="11"/>
        <v>0.5</v>
      </c>
      <c r="K636" s="58" t="str" cm="1">
        <f t="array" aca="1" ref="K636" ca="1">_xlfn.IFS(E636&lt;=2, "Negative", E636=3, "Neutral", E636&gt;=4, "Positive")</f>
        <v>Negative</v>
      </c>
      <c r="L636" s="62" t="str">
        <f>'F_ REVIEWS'!$G636&amp; "|" &amp; 'F_ REVIEWS'!$H636 &amp; "|" &amp; 'F_ REVIEWS'!$I636</f>
        <v>238.115.87.245|43429|0.871898148150649</v>
      </c>
    </row>
    <row r="637" spans="1:12" x14ac:dyDescent="0.2">
      <c r="A637" s="58">
        <v>20635</v>
      </c>
      <c r="B637" s="58" t="s">
        <v>255</v>
      </c>
      <c r="C637" s="59">
        <f>INT(DT!C637)</f>
        <v>43994</v>
      </c>
      <c r="D637" s="60">
        <f>DT!C637-INT(DT!C637)</f>
        <v>0.32596064815879799</v>
      </c>
      <c r="E637" s="58">
        <f t="shared" ca="1" si="12"/>
        <v>5</v>
      </c>
      <c r="F637" s="58" t="s">
        <v>575</v>
      </c>
      <c r="G637" s="58" t="s">
        <v>2556</v>
      </c>
      <c r="H637" s="59">
        <f>INT(DT!G637)</f>
        <v>43991</v>
      </c>
      <c r="I637" s="60">
        <f>DT!G637-INT(DT!G637)</f>
        <v>0.77964120371325407</v>
      </c>
      <c r="J637" s="61">
        <f t="shared" ca="1" si="11"/>
        <v>1</v>
      </c>
      <c r="K637" s="58" t="str" cm="1">
        <f t="array" aca="1" ref="K637" ca="1">_xlfn.IFS(E637&lt;=2, "Negative", E637=3, "Neutral", E637&gt;=4, "Positive")</f>
        <v>Positive</v>
      </c>
      <c r="L637" s="62" t="str">
        <f>'F_ REVIEWS'!$G637&amp; "|" &amp; 'F_ REVIEWS'!$H637 &amp; "|" &amp; 'F_ REVIEWS'!$I637</f>
        <v>219.83.105.177|43991|0.779641203713254</v>
      </c>
    </row>
    <row r="638" spans="1:12" x14ac:dyDescent="0.2">
      <c r="A638" s="58">
        <v>20636</v>
      </c>
      <c r="B638" s="58" t="s">
        <v>255</v>
      </c>
      <c r="C638" s="59">
        <f>INT(DT!C638)</f>
        <v>43928</v>
      </c>
      <c r="D638" s="60">
        <f>DT!C638-INT(DT!C638)</f>
        <v>5.2268518520577345E-2</v>
      </c>
      <c r="E638" s="58">
        <f t="shared" ca="1" si="12"/>
        <v>5</v>
      </c>
      <c r="F638" s="58" t="s">
        <v>811</v>
      </c>
      <c r="G638" s="58" t="s">
        <v>2954</v>
      </c>
      <c r="H638" s="59">
        <f>INT(DT!G638)</f>
        <v>43922</v>
      </c>
      <c r="I638" s="60">
        <f>DT!G638-INT(DT!G638)</f>
        <v>0.54212962963356404</v>
      </c>
      <c r="J638" s="61">
        <f t="shared" ca="1" si="11"/>
        <v>0.38461538461538464</v>
      </c>
      <c r="K638" s="58" t="str" cm="1">
        <f t="array" aca="1" ref="K638" ca="1">_xlfn.IFS(E638&lt;=2, "Negative", E638=3, "Neutral", E638&gt;=4, "Positive")</f>
        <v>Positive</v>
      </c>
      <c r="L638" s="62" t="str">
        <f>'F_ REVIEWS'!$G638&amp; "|" &amp; 'F_ REVIEWS'!$H638 &amp; "|" &amp; 'F_ REVIEWS'!$I638</f>
        <v>246.159.18.92|43922|0.542129629633564</v>
      </c>
    </row>
    <row r="639" spans="1:12" x14ac:dyDescent="0.2">
      <c r="A639" s="58">
        <v>20637</v>
      </c>
      <c r="B639" s="58" t="s">
        <v>255</v>
      </c>
      <c r="C639" s="59">
        <f>INT(DT!C639)</f>
        <v>45115</v>
      </c>
      <c r="D639" s="60">
        <f>DT!C639-INT(DT!C639)</f>
        <v>0.231620370366727</v>
      </c>
      <c r="E639" s="58">
        <f t="shared" ca="1" si="12"/>
        <v>4</v>
      </c>
      <c r="F639" s="58" t="s">
        <v>811</v>
      </c>
      <c r="G639" s="58" t="s">
        <v>3637</v>
      </c>
      <c r="H639" s="59">
        <f>INT(DT!G639)</f>
        <v>45109</v>
      </c>
      <c r="I639" s="60">
        <f>DT!G639-INT(DT!G639)</f>
        <v>0.5703125</v>
      </c>
      <c r="J639" s="61">
        <f t="shared" ca="1" si="11"/>
        <v>0.30769230769230771</v>
      </c>
      <c r="K639" s="58" t="str" cm="1">
        <f t="array" aca="1" ref="K639" ca="1">_xlfn.IFS(E639&lt;=2, "Negative", E639=3, "Neutral", E639&gt;=4, "Positive")</f>
        <v>Positive</v>
      </c>
      <c r="L639" s="62" t="str">
        <f>'F_ REVIEWS'!$G639&amp; "|" &amp; 'F_ REVIEWS'!$H639 &amp; "|" &amp; 'F_ REVIEWS'!$I639</f>
        <v>61.186.58.194|45109|0.5703125</v>
      </c>
    </row>
    <row r="640" spans="1:12" x14ac:dyDescent="0.2">
      <c r="A640" s="58">
        <v>20638</v>
      </c>
      <c r="B640" s="58" t="s">
        <v>255</v>
      </c>
      <c r="C640" s="59">
        <f>INT(DT!C640)</f>
        <v>45112</v>
      </c>
      <c r="D640" s="60">
        <f>DT!C640-INT(DT!C640)</f>
        <v>1.0127314817509614E-2</v>
      </c>
      <c r="E640" s="58">
        <f t="shared" ca="1" si="12"/>
        <v>2</v>
      </c>
      <c r="F640" s="58" t="s">
        <v>762</v>
      </c>
      <c r="G640" s="58" t="s">
        <v>3637</v>
      </c>
      <c r="H640" s="59">
        <f>INT(DT!G640)</f>
        <v>45109</v>
      </c>
      <c r="I640" s="60">
        <f>DT!G640-INT(DT!G640)</f>
        <v>0.5703125</v>
      </c>
      <c r="J640" s="61">
        <f t="shared" ca="1" si="11"/>
        <v>0.25</v>
      </c>
      <c r="K640" s="58" t="str" cm="1">
        <f t="array" aca="1" ref="K640" ca="1">_xlfn.IFS(E640&lt;=2, "Negative", E640=3, "Neutral", E640&gt;=4, "Positive")</f>
        <v>Negative</v>
      </c>
      <c r="L640" s="62" t="str">
        <f>'F_ REVIEWS'!$G640&amp; "|" &amp; 'F_ REVIEWS'!$H640 &amp; "|" &amp; 'F_ REVIEWS'!$I640</f>
        <v>61.186.58.194|45109|0.5703125</v>
      </c>
    </row>
    <row r="641" spans="1:12" x14ac:dyDescent="0.2">
      <c r="A641" s="58">
        <v>20639</v>
      </c>
      <c r="B641" s="58" t="s">
        <v>255</v>
      </c>
      <c r="C641" s="59">
        <f>INT(DT!C641)</f>
        <v>43926</v>
      </c>
      <c r="D641" s="60">
        <f>DT!C641-INT(DT!C641)</f>
        <v>5.6504629632399883E-2</v>
      </c>
      <c r="E641" s="58">
        <f t="shared" ca="1" si="12"/>
        <v>2</v>
      </c>
      <c r="F641" s="58" t="s">
        <v>810</v>
      </c>
      <c r="G641" s="58" t="s">
        <v>2954</v>
      </c>
      <c r="H641" s="59">
        <f>INT(DT!G641)</f>
        <v>43922</v>
      </c>
      <c r="I641" s="60">
        <f>DT!G641-INT(DT!G641)</f>
        <v>0.54212962963356404</v>
      </c>
      <c r="J641" s="61">
        <f t="shared" ca="1" si="11"/>
        <v>0.16666666666666666</v>
      </c>
      <c r="K641" s="58" t="str" cm="1">
        <f t="array" aca="1" ref="K641" ca="1">_xlfn.IFS(E641&lt;=2, "Negative", E641=3, "Neutral", E641&gt;=4, "Positive")</f>
        <v>Negative</v>
      </c>
      <c r="L641" s="62" t="str">
        <f>'F_ REVIEWS'!$G641&amp; "|" &amp; 'F_ REVIEWS'!$H641 &amp; "|" &amp; 'F_ REVIEWS'!$I641</f>
        <v>246.159.18.92|43922|0.542129629633564</v>
      </c>
    </row>
    <row r="642" spans="1:12" x14ac:dyDescent="0.2">
      <c r="A642" s="58">
        <v>20640</v>
      </c>
      <c r="B642" s="58" t="s">
        <v>255</v>
      </c>
      <c r="C642" s="59">
        <f>INT(DT!C642)</f>
        <v>45366</v>
      </c>
      <c r="D642" s="60">
        <f>DT!C642-INT(DT!C642)</f>
        <v>0.99343750000116415</v>
      </c>
      <c r="E642" s="58">
        <f t="shared" ca="1" si="12"/>
        <v>5</v>
      </c>
      <c r="F642" s="58" t="s">
        <v>829</v>
      </c>
      <c r="G642" s="58" t="s">
        <v>2093</v>
      </c>
      <c r="H642" s="59">
        <f>INT(DT!G642)</f>
        <v>45363</v>
      </c>
      <c r="I642" s="60">
        <f>DT!G642-INT(DT!G642)</f>
        <v>0.44172453704231884</v>
      </c>
      <c r="J642" s="61">
        <f t="shared" ref="J642:J705" ca="1" si="13">E642/COUNTIF(F$1:F$1478,F642)</f>
        <v>0.55555555555555558</v>
      </c>
      <c r="K642" s="58" t="str" cm="1">
        <f t="array" aca="1" ref="K642" ca="1">_xlfn.IFS(E642&lt;=2, "Negative", E642=3, "Neutral", E642&gt;=4, "Positive")</f>
        <v>Positive</v>
      </c>
      <c r="L642" s="62" t="str">
        <f>'F_ REVIEWS'!$G642&amp; "|" &amp; 'F_ REVIEWS'!$H642 &amp; "|" &amp; 'F_ REVIEWS'!$I642</f>
        <v>186.58.108.192|45363|0.441724537042319</v>
      </c>
    </row>
    <row r="643" spans="1:12" x14ac:dyDescent="0.2">
      <c r="A643" s="58">
        <v>20641</v>
      </c>
      <c r="B643" s="58" t="s">
        <v>255</v>
      </c>
      <c r="C643" s="59">
        <f>INT(DT!C643)</f>
        <v>44743</v>
      </c>
      <c r="D643" s="60">
        <f>DT!C643-INT(DT!C643)</f>
        <v>0.60509259258833481</v>
      </c>
      <c r="E643" s="58">
        <f t="shared" ca="1" si="12"/>
        <v>1</v>
      </c>
      <c r="F643" s="58" t="s">
        <v>812</v>
      </c>
      <c r="G643" s="58" t="s">
        <v>4016</v>
      </c>
      <c r="H643" s="59">
        <f>INT(DT!G643)</f>
        <v>44740</v>
      </c>
      <c r="I643" s="60">
        <f>DT!G643-INT(DT!G643)</f>
        <v>2.4594907408754807E-2</v>
      </c>
      <c r="J643" s="61">
        <f t="shared" ca="1" si="13"/>
        <v>7.6923076923076927E-2</v>
      </c>
      <c r="K643" s="58" t="str" cm="1">
        <f t="array" aca="1" ref="K643" ca="1">_xlfn.IFS(E643&lt;=2, "Negative", E643=3, "Neutral", E643&gt;=4, "Positive")</f>
        <v>Negative</v>
      </c>
      <c r="L643" s="62" t="str">
        <f>'F_ REVIEWS'!$G643&amp; "|" &amp; 'F_ REVIEWS'!$H643 &amp; "|" &amp; 'F_ REVIEWS'!$I643</f>
        <v>87.226.94.199|44740|0.0245949074087548</v>
      </c>
    </row>
    <row r="644" spans="1:12" x14ac:dyDescent="0.2">
      <c r="A644" s="58">
        <v>20642</v>
      </c>
      <c r="B644" s="58" t="s">
        <v>255</v>
      </c>
      <c r="C644" s="59">
        <f>INT(DT!C644)</f>
        <v>45367</v>
      </c>
      <c r="D644" s="60">
        <f>DT!C644-INT(DT!C644)</f>
        <v>0.94604166666977108</v>
      </c>
      <c r="E644" s="58">
        <f t="shared" ca="1" si="12"/>
        <v>5</v>
      </c>
      <c r="F644" s="58" t="s">
        <v>731</v>
      </c>
      <c r="G644" s="58" t="s">
        <v>2093</v>
      </c>
      <c r="H644" s="59">
        <f>INT(DT!G644)</f>
        <v>45363</v>
      </c>
      <c r="I644" s="60">
        <f>DT!G644-INT(DT!G644)</f>
        <v>0.44172453704231884</v>
      </c>
      <c r="J644" s="61">
        <f t="shared" ca="1" si="13"/>
        <v>0.7142857142857143</v>
      </c>
      <c r="K644" s="58" t="str" cm="1">
        <f t="array" aca="1" ref="K644" ca="1">_xlfn.IFS(E644&lt;=2, "Negative", E644=3, "Neutral", E644&gt;=4, "Positive")</f>
        <v>Positive</v>
      </c>
      <c r="L644" s="62" t="str">
        <f>'F_ REVIEWS'!$G644&amp; "|" &amp; 'F_ REVIEWS'!$H644 &amp; "|" &amp; 'F_ REVIEWS'!$I644</f>
        <v>186.58.108.192|45363|0.441724537042319</v>
      </c>
    </row>
    <row r="645" spans="1:12" x14ac:dyDescent="0.2">
      <c r="A645" s="58">
        <v>20643</v>
      </c>
      <c r="B645" s="58" t="s">
        <v>460</v>
      </c>
      <c r="C645" s="59">
        <f>INT(DT!C645)</f>
        <v>44591</v>
      </c>
      <c r="D645" s="60">
        <f>DT!C645-INT(DT!C645)</f>
        <v>0.97430555555183673</v>
      </c>
      <c r="E645" s="58">
        <f t="shared" ca="1" si="12"/>
        <v>5</v>
      </c>
      <c r="F645" s="58" t="s">
        <v>615</v>
      </c>
      <c r="G645" s="58" t="s">
        <v>3754</v>
      </c>
      <c r="H645" s="59">
        <f>INT(DT!G645)</f>
        <v>44589</v>
      </c>
      <c r="I645" s="60">
        <f>DT!G645-INT(DT!G645)</f>
        <v>0.429548611107748</v>
      </c>
      <c r="J645" s="61">
        <f t="shared" ca="1" si="13"/>
        <v>0.35714285714285715</v>
      </c>
      <c r="K645" s="58" t="str" cm="1">
        <f t="array" aca="1" ref="K645" ca="1">_xlfn.IFS(E645&lt;=2, "Negative", E645=3, "Neutral", E645&gt;=4, "Positive")</f>
        <v>Positive</v>
      </c>
      <c r="L645" s="62" t="str">
        <f>'F_ REVIEWS'!$G645&amp; "|" &amp; 'F_ REVIEWS'!$H645 &amp; "|" &amp; 'F_ REVIEWS'!$I645</f>
        <v>7.239.52.101|44589|0.429548611107748</v>
      </c>
    </row>
    <row r="646" spans="1:12" x14ac:dyDescent="0.2">
      <c r="A646" s="58">
        <v>20644</v>
      </c>
      <c r="B646" s="58" t="s">
        <v>460</v>
      </c>
      <c r="C646" s="59">
        <f>INT(DT!C646)</f>
        <v>44887</v>
      </c>
      <c r="D646" s="60">
        <f>DT!C646-INT(DT!C646)</f>
        <v>2.9155092597648036E-2</v>
      </c>
      <c r="E646" s="58">
        <f t="shared" ca="1" si="12"/>
        <v>2</v>
      </c>
      <c r="F646" s="58" t="s">
        <v>779</v>
      </c>
      <c r="G646" s="58" t="s">
        <v>1434</v>
      </c>
      <c r="H646" s="59">
        <f>INT(DT!G646)</f>
        <v>44883</v>
      </c>
      <c r="I646" s="60">
        <f>DT!G646-INT(DT!G646)</f>
        <v>0.29751157407736173</v>
      </c>
      <c r="J646" s="61">
        <f t="shared" ca="1" si="13"/>
        <v>0.4</v>
      </c>
      <c r="K646" s="58" t="str" cm="1">
        <f t="array" aca="1" ref="K646" ca="1">_xlfn.IFS(E646&lt;=2, "Negative", E646=3, "Neutral", E646&gt;=4, "Positive")</f>
        <v>Negative</v>
      </c>
      <c r="L646" s="62" t="str">
        <f>'F_ REVIEWS'!$G646&amp; "|" &amp; 'F_ REVIEWS'!$H646 &amp; "|" &amp; 'F_ REVIEWS'!$I646</f>
        <v>135.44.166.45|44883|0.297511574077362</v>
      </c>
    </row>
    <row r="647" spans="1:12" x14ac:dyDescent="0.2">
      <c r="A647" s="58">
        <v>20645</v>
      </c>
      <c r="B647" s="58" t="s">
        <v>460</v>
      </c>
      <c r="C647" s="59">
        <f>INT(DT!C647)</f>
        <v>44592</v>
      </c>
      <c r="D647" s="60">
        <f>DT!C647-INT(DT!C647)</f>
        <v>0.87356481481401715</v>
      </c>
      <c r="E647" s="58">
        <f t="shared" ca="1" si="12"/>
        <v>5</v>
      </c>
      <c r="F647" s="58" t="s">
        <v>701</v>
      </c>
      <c r="G647" s="58" t="s">
        <v>3754</v>
      </c>
      <c r="H647" s="59">
        <f>INT(DT!G647)</f>
        <v>44589</v>
      </c>
      <c r="I647" s="60">
        <f>DT!G647-INT(DT!G647)</f>
        <v>0.429548611107748</v>
      </c>
      <c r="J647" s="61">
        <f t="shared" ca="1" si="13"/>
        <v>1.6666666666666667</v>
      </c>
      <c r="K647" s="58" t="str" cm="1">
        <f t="array" aca="1" ref="K647" ca="1">_xlfn.IFS(E647&lt;=2, "Negative", E647=3, "Neutral", E647&gt;=4, "Positive")</f>
        <v>Positive</v>
      </c>
      <c r="L647" s="62" t="str">
        <f>'F_ REVIEWS'!$G647&amp; "|" &amp; 'F_ REVIEWS'!$H647 &amp; "|" &amp; 'F_ REVIEWS'!$I647</f>
        <v>7.239.52.101|44589|0.429548611107748</v>
      </c>
    </row>
    <row r="648" spans="1:12" x14ac:dyDescent="0.2">
      <c r="A648" s="58">
        <v>20646</v>
      </c>
      <c r="B648" s="58" t="s">
        <v>460</v>
      </c>
      <c r="C648" s="59">
        <f>INT(DT!C648)</f>
        <v>44887</v>
      </c>
      <c r="D648" s="60">
        <f>DT!C648-INT(DT!C648)</f>
        <v>0.93944444444787223</v>
      </c>
      <c r="E648" s="58">
        <f t="shared" ca="1" si="12"/>
        <v>2</v>
      </c>
      <c r="F648" s="58" t="s">
        <v>622</v>
      </c>
      <c r="G648" s="58" t="s">
        <v>1434</v>
      </c>
      <c r="H648" s="59">
        <f>INT(DT!G648)</f>
        <v>44883</v>
      </c>
      <c r="I648" s="60">
        <f>DT!G648-INT(DT!G648)</f>
        <v>0.29751157407736173</v>
      </c>
      <c r="J648" s="61">
        <f t="shared" ca="1" si="13"/>
        <v>0.25</v>
      </c>
      <c r="K648" s="58" t="str" cm="1">
        <f t="array" aca="1" ref="K648" ca="1">_xlfn.IFS(E648&lt;=2, "Negative", E648=3, "Neutral", E648&gt;=4, "Positive")</f>
        <v>Negative</v>
      </c>
      <c r="L648" s="62" t="str">
        <f>'F_ REVIEWS'!$G648&amp; "|" &amp; 'F_ REVIEWS'!$H648 &amp; "|" &amp; 'F_ REVIEWS'!$I648</f>
        <v>135.44.166.45|44883|0.297511574077362</v>
      </c>
    </row>
    <row r="649" spans="1:12" x14ac:dyDescent="0.2">
      <c r="A649" s="58">
        <v>20647</v>
      </c>
      <c r="B649" s="58" t="s">
        <v>460</v>
      </c>
      <c r="C649" s="59">
        <f>INT(DT!C649)</f>
        <v>44593</v>
      </c>
      <c r="D649" s="60">
        <f>DT!C649-INT(DT!C649)</f>
        <v>0.92901620369957527</v>
      </c>
      <c r="E649" s="58">
        <f t="shared" ca="1" si="12"/>
        <v>5</v>
      </c>
      <c r="F649" s="58" t="s">
        <v>610</v>
      </c>
      <c r="G649" s="58" t="s">
        <v>3754</v>
      </c>
      <c r="H649" s="59">
        <f>INT(DT!G649)</f>
        <v>44589</v>
      </c>
      <c r="I649" s="60">
        <f>DT!G649-INT(DT!G649)</f>
        <v>0.429548611107748</v>
      </c>
      <c r="J649" s="61">
        <f t="shared" ca="1" si="13"/>
        <v>0.83333333333333337</v>
      </c>
      <c r="K649" s="58" t="str" cm="1">
        <f t="array" aca="1" ref="K649" ca="1">_xlfn.IFS(E649&lt;=2, "Negative", E649=3, "Neutral", E649&gt;=4, "Positive")</f>
        <v>Positive</v>
      </c>
      <c r="L649" s="62" t="str">
        <f>'F_ REVIEWS'!$G649&amp; "|" &amp; 'F_ REVIEWS'!$H649 &amp; "|" &amp; 'F_ REVIEWS'!$I649</f>
        <v>7.239.52.101|44589|0.429548611107748</v>
      </c>
    </row>
    <row r="650" spans="1:12" x14ac:dyDescent="0.2">
      <c r="A650" s="58">
        <v>20648</v>
      </c>
      <c r="B650" s="58" t="s">
        <v>460</v>
      </c>
      <c r="C650" s="59">
        <f>INT(DT!C650)</f>
        <v>44593</v>
      </c>
      <c r="D650" s="60">
        <f>DT!C650-INT(DT!C650)</f>
        <v>0.82578703703620704</v>
      </c>
      <c r="E650" s="58">
        <f t="shared" ca="1" si="12"/>
        <v>2</v>
      </c>
      <c r="F650" s="58" t="s">
        <v>658</v>
      </c>
      <c r="G650" s="58" t="s">
        <v>3754</v>
      </c>
      <c r="H650" s="59">
        <f>INT(DT!G650)</f>
        <v>44589</v>
      </c>
      <c r="I650" s="60">
        <f>DT!G650-INT(DT!G650)</f>
        <v>0.429548611107748</v>
      </c>
      <c r="J650" s="61">
        <f t="shared" ca="1" si="13"/>
        <v>2</v>
      </c>
      <c r="K650" s="58" t="str" cm="1">
        <f t="array" aca="1" ref="K650" ca="1">_xlfn.IFS(E650&lt;=2, "Negative", E650=3, "Neutral", E650&gt;=4, "Positive")</f>
        <v>Negative</v>
      </c>
      <c r="L650" s="62" t="str">
        <f>'F_ REVIEWS'!$G650&amp; "|" &amp; 'F_ REVIEWS'!$H650 &amp; "|" &amp; 'F_ REVIEWS'!$I650</f>
        <v>7.239.52.101|44589|0.429548611107748</v>
      </c>
    </row>
    <row r="651" spans="1:12" x14ac:dyDescent="0.2">
      <c r="A651" s="58">
        <v>20649</v>
      </c>
      <c r="B651" s="58" t="s">
        <v>35</v>
      </c>
      <c r="C651" s="59">
        <f>INT(DT!C651)</f>
        <v>45064</v>
      </c>
      <c r="D651" s="60">
        <f>DT!C651-INT(DT!C651)</f>
        <v>0.78572916666598758</v>
      </c>
      <c r="E651" s="58">
        <f t="shared" ca="1" si="12"/>
        <v>2</v>
      </c>
      <c r="F651" s="58" t="s">
        <v>643</v>
      </c>
      <c r="G651" s="58" t="s">
        <v>2985</v>
      </c>
      <c r="H651" s="59">
        <f>INT(DT!G651)</f>
        <v>45062</v>
      </c>
      <c r="I651" s="60">
        <f>DT!G651-INT(DT!G651)</f>
        <v>0.42778935185197042</v>
      </c>
      <c r="J651" s="61">
        <f t="shared" ca="1" si="13"/>
        <v>0.22222222222222221</v>
      </c>
      <c r="K651" s="58" t="str" cm="1">
        <f t="array" aca="1" ref="K651" ca="1">_xlfn.IFS(E651&lt;=2, "Negative", E651=3, "Neutral", E651&gt;=4, "Positive")</f>
        <v>Negative</v>
      </c>
      <c r="L651" s="62" t="str">
        <f>'F_ REVIEWS'!$G651&amp; "|" &amp; 'F_ REVIEWS'!$H651 &amp; "|" &amp; 'F_ REVIEWS'!$I651</f>
        <v>248.130.9.180|45062|0.42778935185197</v>
      </c>
    </row>
    <row r="652" spans="1:12" x14ac:dyDescent="0.2">
      <c r="A652" s="58">
        <v>20650</v>
      </c>
      <c r="B652" s="58" t="s">
        <v>35</v>
      </c>
      <c r="C652" s="59">
        <f>INT(DT!C652)</f>
        <v>44733</v>
      </c>
      <c r="D652" s="60">
        <f>DT!C652-INT(DT!C652)</f>
        <v>0.4468865740855108</v>
      </c>
      <c r="E652" s="58">
        <f t="shared" ca="1" si="12"/>
        <v>2</v>
      </c>
      <c r="F652" s="58" t="s">
        <v>833</v>
      </c>
      <c r="G652" s="58" t="s">
        <v>4144</v>
      </c>
      <c r="H652" s="59">
        <f>INT(DT!G652)</f>
        <v>44728</v>
      </c>
      <c r="I652" s="60">
        <f>DT!G652-INT(DT!G652)</f>
        <v>0.88219907408347353</v>
      </c>
      <c r="J652" s="61">
        <f t="shared" ca="1" si="13"/>
        <v>0.4</v>
      </c>
      <c r="K652" s="58" t="str" cm="1">
        <f t="array" aca="1" ref="K652" ca="1">_xlfn.IFS(E652&lt;=2, "Negative", E652=3, "Neutral", E652&gt;=4, "Positive")</f>
        <v>Negative</v>
      </c>
      <c r="L652" s="62" t="str">
        <f>'F_ REVIEWS'!$G652&amp; "|" &amp; 'F_ REVIEWS'!$H652 &amp; "|" &amp; 'F_ REVIEWS'!$I652</f>
        <v>95.89.33.196|44728|0.882199074083474</v>
      </c>
    </row>
    <row r="653" spans="1:12" x14ac:dyDescent="0.2">
      <c r="A653" s="58">
        <v>20651</v>
      </c>
      <c r="B653" s="58" t="s">
        <v>35</v>
      </c>
      <c r="C653" s="59">
        <f>INT(DT!C653)</f>
        <v>44733</v>
      </c>
      <c r="D653" s="60">
        <f>DT!C653-INT(DT!C653)</f>
        <v>0.50287037037924165</v>
      </c>
      <c r="E653" s="58">
        <f t="shared" ca="1" si="12"/>
        <v>3</v>
      </c>
      <c r="F653" s="58" t="s">
        <v>621</v>
      </c>
      <c r="G653" s="58" t="s">
        <v>4144</v>
      </c>
      <c r="H653" s="59">
        <f>INT(DT!G653)</f>
        <v>44728</v>
      </c>
      <c r="I653" s="60">
        <f>DT!G653-INT(DT!G653)</f>
        <v>0.88219907408347353</v>
      </c>
      <c r="J653" s="61">
        <f t="shared" ca="1" si="13"/>
        <v>1</v>
      </c>
      <c r="K653" s="58" t="str" cm="1">
        <f t="array" aca="1" ref="K653" ca="1">_xlfn.IFS(E653&lt;=2, "Negative", E653=3, "Neutral", E653&gt;=4, "Positive")</f>
        <v>Neutral</v>
      </c>
      <c r="L653" s="62" t="str">
        <f>'F_ REVIEWS'!$G653&amp; "|" &amp; 'F_ REVIEWS'!$H653 &amp; "|" &amp; 'F_ REVIEWS'!$I653</f>
        <v>95.89.33.196|44728|0.882199074083474</v>
      </c>
    </row>
    <row r="654" spans="1:12" x14ac:dyDescent="0.2">
      <c r="A654" s="58">
        <v>20652</v>
      </c>
      <c r="B654" s="58" t="s">
        <v>35</v>
      </c>
      <c r="C654" s="59">
        <f>INT(DT!C654)</f>
        <v>45486</v>
      </c>
      <c r="D654" s="60">
        <f>DT!C654-INT(DT!C654)</f>
        <v>9.7453703703649808E-2</v>
      </c>
      <c r="E654" s="58">
        <f t="shared" ca="1" si="12"/>
        <v>1</v>
      </c>
      <c r="F654" s="58" t="s">
        <v>822</v>
      </c>
      <c r="G654" s="58" t="s">
        <v>1360</v>
      </c>
      <c r="H654" s="59">
        <f>INT(DT!G654)</f>
        <v>45483</v>
      </c>
      <c r="I654" s="60">
        <f>DT!G654-INT(DT!G654)</f>
        <v>0.36178240740991896</v>
      </c>
      <c r="J654" s="61">
        <f t="shared" ca="1" si="13"/>
        <v>0.16666666666666666</v>
      </c>
      <c r="K654" s="58" t="str" cm="1">
        <f t="array" aca="1" ref="K654" ca="1">_xlfn.IFS(E654&lt;=2, "Negative", E654=3, "Neutral", E654&gt;=4, "Positive")</f>
        <v>Negative</v>
      </c>
      <c r="L654" s="62" t="str">
        <f>'F_ REVIEWS'!$G654&amp; "|" &amp; 'F_ REVIEWS'!$H654 &amp; "|" &amp; 'F_ REVIEWS'!$I654</f>
        <v>130.56.240.105|45483|0.361782407409919</v>
      </c>
    </row>
    <row r="655" spans="1:12" x14ac:dyDescent="0.2">
      <c r="A655" s="58">
        <v>20653</v>
      </c>
      <c r="B655" s="58" t="s">
        <v>35</v>
      </c>
      <c r="C655" s="59">
        <f>INT(DT!C655)</f>
        <v>44710</v>
      </c>
      <c r="D655" s="60">
        <f>DT!C655-INT(DT!C655)</f>
        <v>0.96859953703096835</v>
      </c>
      <c r="E655" s="58">
        <f t="shared" ca="1" si="12"/>
        <v>3</v>
      </c>
      <c r="F655" s="58" t="s">
        <v>900</v>
      </c>
      <c r="G655" s="58" t="s">
        <v>1535</v>
      </c>
      <c r="H655" s="59">
        <f>INT(DT!G655)</f>
        <v>44706</v>
      </c>
      <c r="I655" s="60">
        <f>DT!G655-INT(DT!G655)</f>
        <v>0.46217592591710854</v>
      </c>
      <c r="J655" s="61">
        <f t="shared" ca="1" si="13"/>
        <v>1</v>
      </c>
      <c r="K655" s="58" t="str" cm="1">
        <f t="array" aca="1" ref="K655" ca="1">_xlfn.IFS(E655&lt;=2, "Negative", E655=3, "Neutral", E655&gt;=4, "Positive")</f>
        <v>Neutral</v>
      </c>
      <c r="L655" s="62" t="str">
        <f>'F_ REVIEWS'!$G655&amp; "|" &amp; 'F_ REVIEWS'!$H655 &amp; "|" &amp; 'F_ REVIEWS'!$I655</f>
        <v>143.131.78.85|44706|0.462175925917109</v>
      </c>
    </row>
    <row r="656" spans="1:12" x14ac:dyDescent="0.2">
      <c r="A656" s="58">
        <v>20654</v>
      </c>
      <c r="B656" s="58" t="s">
        <v>35</v>
      </c>
      <c r="C656" s="59">
        <f>INT(DT!C656)</f>
        <v>44474</v>
      </c>
      <c r="D656" s="60">
        <f>DT!C656-INT(DT!C656)</f>
        <v>0.87021990741050104</v>
      </c>
      <c r="E656" s="58">
        <f t="shared" ca="1" si="12"/>
        <v>2</v>
      </c>
      <c r="F656" s="58" t="s">
        <v>815</v>
      </c>
      <c r="G656" s="58" t="s">
        <v>2255</v>
      </c>
      <c r="H656" s="59">
        <f>INT(DT!G656)</f>
        <v>44471</v>
      </c>
      <c r="I656" s="60">
        <f>DT!G656-INT(DT!G656)</f>
        <v>0.43068287037021946</v>
      </c>
      <c r="J656" s="61">
        <f t="shared" ca="1" si="13"/>
        <v>0.66666666666666663</v>
      </c>
      <c r="K656" s="58" t="str" cm="1">
        <f t="array" aca="1" ref="K656" ca="1">_xlfn.IFS(E656&lt;=2, "Negative", E656=3, "Neutral", E656&gt;=4, "Positive")</f>
        <v>Negative</v>
      </c>
      <c r="L656" s="62" t="str">
        <f>'F_ REVIEWS'!$G656&amp; "|" &amp; 'F_ REVIEWS'!$H656 &amp; "|" &amp; 'F_ REVIEWS'!$I656</f>
        <v>198.48.127.74|44471|0.430682870370219</v>
      </c>
    </row>
    <row r="657" spans="1:12" x14ac:dyDescent="0.2">
      <c r="A657" s="58">
        <v>20655</v>
      </c>
      <c r="B657" s="58" t="s">
        <v>35</v>
      </c>
      <c r="C657" s="59">
        <f>INT(DT!C657)</f>
        <v>44874</v>
      </c>
      <c r="D657" s="60">
        <f>DT!C657-INT(DT!C657)</f>
        <v>0.77304398148407927</v>
      </c>
      <c r="E657" s="58">
        <f t="shared" ca="1" si="12"/>
        <v>1</v>
      </c>
      <c r="F657" s="58" t="s">
        <v>853</v>
      </c>
      <c r="G657" s="58" t="s">
        <v>3936</v>
      </c>
      <c r="H657" s="59">
        <f>INT(DT!G657)</f>
        <v>44870</v>
      </c>
      <c r="I657" s="60">
        <f>DT!G657-INT(DT!G657)</f>
        <v>0.18981481481750961</v>
      </c>
      <c r="J657" s="61">
        <f t="shared" ca="1" si="13"/>
        <v>0.2</v>
      </c>
      <c r="K657" s="58" t="str" cm="1">
        <f t="array" aca="1" ref="K657" ca="1">_xlfn.IFS(E657&lt;=2, "Negative", E657=3, "Neutral", E657&gt;=4, "Positive")</f>
        <v>Negative</v>
      </c>
      <c r="L657" s="62" t="str">
        <f>'F_ REVIEWS'!$G657&amp; "|" &amp; 'F_ REVIEWS'!$H657 &amp; "|" &amp; 'F_ REVIEWS'!$I657</f>
        <v>82.141.169.222|44870|0.18981481481751</v>
      </c>
    </row>
    <row r="658" spans="1:12" x14ac:dyDescent="0.2">
      <c r="A658" s="58">
        <v>20656</v>
      </c>
      <c r="B658" s="58" t="s">
        <v>236</v>
      </c>
      <c r="C658" s="59">
        <f>INT(DT!C658)</f>
        <v>43692</v>
      </c>
      <c r="D658" s="60">
        <f>DT!C658-INT(DT!C658)</f>
        <v>0.16733796296466608</v>
      </c>
      <c r="E658" s="58">
        <f t="shared" ca="1" si="12"/>
        <v>3</v>
      </c>
      <c r="F658" s="58" t="s">
        <v>736</v>
      </c>
      <c r="G658" s="58" t="s">
        <v>3241</v>
      </c>
      <c r="H658" s="59">
        <f>INT(DT!G658)</f>
        <v>43687</v>
      </c>
      <c r="I658" s="60">
        <f>DT!G658-INT(DT!G658)</f>
        <v>0.64010416666860692</v>
      </c>
      <c r="J658" s="61">
        <f t="shared" ca="1" si="13"/>
        <v>1</v>
      </c>
      <c r="K658" s="58" t="str" cm="1">
        <f t="array" aca="1" ref="K658" ca="1">_xlfn.IFS(E658&lt;=2, "Negative", E658=3, "Neutral", E658&gt;=4, "Positive")</f>
        <v>Neutral</v>
      </c>
      <c r="L658" s="62" t="str">
        <f>'F_ REVIEWS'!$G658&amp; "|" &amp; 'F_ REVIEWS'!$H658 &amp; "|" &amp; 'F_ REVIEWS'!$I658</f>
        <v>35.206.47.16|43687|0.640104166668607</v>
      </c>
    </row>
    <row r="659" spans="1:12" x14ac:dyDescent="0.2">
      <c r="A659" s="58">
        <v>20657</v>
      </c>
      <c r="B659" s="58" t="s">
        <v>236</v>
      </c>
      <c r="C659" s="59">
        <f>INT(DT!C659)</f>
        <v>44496</v>
      </c>
      <c r="D659" s="60">
        <f>DT!C659-INT(DT!C659)</f>
        <v>0.30249999999796273</v>
      </c>
      <c r="E659" s="58">
        <f t="shared" ca="1" si="12"/>
        <v>1</v>
      </c>
      <c r="F659" s="58" t="s">
        <v>574</v>
      </c>
      <c r="G659" s="58" t="s">
        <v>2533</v>
      </c>
      <c r="H659" s="59">
        <f>INT(DT!G659)</f>
        <v>44491</v>
      </c>
      <c r="I659" s="60">
        <f>DT!G659-INT(DT!G659)</f>
        <v>0.77465277777810115</v>
      </c>
      <c r="J659" s="61">
        <f t="shared" ca="1" si="13"/>
        <v>1</v>
      </c>
      <c r="K659" s="58" t="str" cm="1">
        <f t="array" aca="1" ref="K659" ca="1">_xlfn.IFS(E659&lt;=2, "Negative", E659=3, "Neutral", E659&gt;=4, "Positive")</f>
        <v>Negative</v>
      </c>
      <c r="L659" s="62" t="str">
        <f>'F_ REVIEWS'!$G659&amp; "|" &amp; 'F_ REVIEWS'!$H659 &amp; "|" &amp; 'F_ REVIEWS'!$I659</f>
        <v>218.231.177.239|44491|0.774652777778101</v>
      </c>
    </row>
    <row r="660" spans="1:12" x14ac:dyDescent="0.2">
      <c r="A660" s="58">
        <v>20658</v>
      </c>
      <c r="B660" s="58" t="s">
        <v>236</v>
      </c>
      <c r="C660" s="59">
        <f>INT(DT!C660)</f>
        <v>45600</v>
      </c>
      <c r="D660" s="60">
        <f>DT!C660-INT(DT!C660)</f>
        <v>0.79347222222713754</v>
      </c>
      <c r="E660" s="58">
        <f t="shared" ca="1" si="12"/>
        <v>3</v>
      </c>
      <c r="F660" s="58" t="s">
        <v>546</v>
      </c>
      <c r="G660" s="58" t="s">
        <v>3617</v>
      </c>
      <c r="H660" s="59">
        <f>INT(DT!G660)</f>
        <v>45598</v>
      </c>
      <c r="I660" s="60">
        <f>DT!G660-INT(DT!G660)</f>
        <v>0.16064814815035788</v>
      </c>
      <c r="J660" s="61">
        <f t="shared" ca="1" si="13"/>
        <v>0.23076923076923078</v>
      </c>
      <c r="K660" s="58" t="str" cm="1">
        <f t="array" aca="1" ref="K660" ca="1">_xlfn.IFS(E660&lt;=2, "Negative", E660=3, "Neutral", E660&gt;=4, "Positive")</f>
        <v>Neutral</v>
      </c>
      <c r="L660" s="62" t="str">
        <f>'F_ REVIEWS'!$G660&amp; "|" &amp; 'F_ REVIEWS'!$H660 &amp; "|" &amp; 'F_ REVIEWS'!$I660</f>
        <v>6.81.32.48|45598|0.160648148150358</v>
      </c>
    </row>
    <row r="661" spans="1:12" x14ac:dyDescent="0.2">
      <c r="A661" s="58">
        <v>20659</v>
      </c>
      <c r="B661" s="58" t="s">
        <v>236</v>
      </c>
      <c r="C661" s="59">
        <f>INT(DT!C661)</f>
        <v>44437</v>
      </c>
      <c r="D661" s="60">
        <f>DT!C661-INT(DT!C661)</f>
        <v>0.9556481481413357</v>
      </c>
      <c r="E661" s="58">
        <f t="shared" ca="1" si="12"/>
        <v>2</v>
      </c>
      <c r="F661" s="58" t="s">
        <v>774</v>
      </c>
      <c r="G661" s="58" t="s">
        <v>927</v>
      </c>
      <c r="H661" s="59">
        <f>INT(DT!G661)</f>
        <v>44433</v>
      </c>
      <c r="I661" s="60">
        <f>DT!G661-INT(DT!G661)</f>
        <v>0.32505787036643596</v>
      </c>
      <c r="J661" s="61">
        <f t="shared" ca="1" si="13"/>
        <v>0.66666666666666663</v>
      </c>
      <c r="K661" s="58" t="str" cm="1">
        <f t="array" aca="1" ref="K661" ca="1">_xlfn.IFS(E661&lt;=2, "Negative", E661=3, "Neutral", E661&gt;=4, "Positive")</f>
        <v>Negative</v>
      </c>
      <c r="L661" s="62" t="str">
        <f>'F_ REVIEWS'!$G661&amp; "|" &amp; 'F_ REVIEWS'!$H661 &amp; "|" &amp; 'F_ REVIEWS'!$I661</f>
        <v>10.242.38.90|44433|0.325057870366436</v>
      </c>
    </row>
    <row r="662" spans="1:12" x14ac:dyDescent="0.2">
      <c r="A662" s="58">
        <v>20660</v>
      </c>
      <c r="B662" s="58" t="s">
        <v>236</v>
      </c>
      <c r="C662" s="59">
        <f>INT(DT!C662)</f>
        <v>43995</v>
      </c>
      <c r="D662" s="60">
        <f>DT!C662-INT(DT!C662)</f>
        <v>0.35478009259531973</v>
      </c>
      <c r="E662" s="58">
        <f t="shared" ca="1" si="12"/>
        <v>4</v>
      </c>
      <c r="F662" s="58" t="s">
        <v>558</v>
      </c>
      <c r="G662" s="58" t="s">
        <v>1895</v>
      </c>
      <c r="H662" s="59">
        <f>INT(DT!G662)</f>
        <v>43992</v>
      </c>
      <c r="I662" s="60">
        <f>DT!G662-INT(DT!G662)</f>
        <v>0.96164351852348773</v>
      </c>
      <c r="J662" s="61">
        <f t="shared" ca="1" si="13"/>
        <v>1</v>
      </c>
      <c r="K662" s="58" t="str" cm="1">
        <f t="array" aca="1" ref="K662" ca="1">_xlfn.IFS(E662&lt;=2, "Negative", E662=3, "Neutral", E662&gt;=4, "Positive")</f>
        <v>Positive</v>
      </c>
      <c r="L662" s="62" t="str">
        <f>'F_ REVIEWS'!$G662&amp; "|" &amp; 'F_ REVIEWS'!$H662 &amp; "|" &amp; 'F_ REVIEWS'!$I662</f>
        <v>17.14.19.112|43992|0.961643518523488</v>
      </c>
    </row>
    <row r="663" spans="1:12" x14ac:dyDescent="0.2">
      <c r="A663" s="58">
        <v>20661</v>
      </c>
      <c r="B663" s="58" t="s">
        <v>236</v>
      </c>
      <c r="C663" s="59">
        <f>INT(DT!C663)</f>
        <v>44308</v>
      </c>
      <c r="D663" s="60">
        <f>DT!C663-INT(DT!C663)</f>
        <v>6.6319444442342501E-2</v>
      </c>
      <c r="E663" s="58">
        <f t="shared" ca="1" si="12"/>
        <v>4</v>
      </c>
      <c r="F663" s="58" t="s">
        <v>853</v>
      </c>
      <c r="G663" s="58" t="s">
        <v>2452</v>
      </c>
      <c r="H663" s="59">
        <f>INT(DT!G663)</f>
        <v>44305</v>
      </c>
      <c r="I663" s="60">
        <f>DT!G663-INT(DT!G663)</f>
        <v>0.52921296295971842</v>
      </c>
      <c r="J663" s="61">
        <f t="shared" ca="1" si="13"/>
        <v>0.8</v>
      </c>
      <c r="K663" s="58" t="str" cm="1">
        <f t="array" aca="1" ref="K663" ca="1">_xlfn.IFS(E663&lt;=2, "Negative", E663=3, "Neutral", E663&gt;=4, "Positive")</f>
        <v>Positive</v>
      </c>
      <c r="L663" s="62" t="str">
        <f>'F_ REVIEWS'!$G663&amp; "|" &amp; 'F_ REVIEWS'!$H663 &amp; "|" &amp; 'F_ REVIEWS'!$I663</f>
        <v>211.233.136.239|44305|0.529212962959718</v>
      </c>
    </row>
    <row r="664" spans="1:12" x14ac:dyDescent="0.2">
      <c r="A664" s="58">
        <v>20662</v>
      </c>
      <c r="B664" s="58" t="s">
        <v>236</v>
      </c>
      <c r="C664" s="59">
        <f>INT(DT!C664)</f>
        <v>44309</v>
      </c>
      <c r="D664" s="60">
        <f>DT!C664-INT(DT!C664)</f>
        <v>4.5011574075033423E-2</v>
      </c>
      <c r="E664" s="58">
        <f t="shared" ca="1" si="12"/>
        <v>5</v>
      </c>
      <c r="F664" s="58" t="s">
        <v>680</v>
      </c>
      <c r="G664" s="58" t="s">
        <v>2452</v>
      </c>
      <c r="H664" s="59">
        <f>INT(DT!G664)</f>
        <v>44305</v>
      </c>
      <c r="I664" s="60">
        <f>DT!G664-INT(DT!G664)</f>
        <v>0.52921296295971842</v>
      </c>
      <c r="J664" s="61">
        <f t="shared" ca="1" si="13"/>
        <v>0.3125</v>
      </c>
      <c r="K664" s="58" t="str" cm="1">
        <f t="array" aca="1" ref="K664" ca="1">_xlfn.IFS(E664&lt;=2, "Negative", E664=3, "Neutral", E664&gt;=4, "Positive")</f>
        <v>Positive</v>
      </c>
      <c r="L664" s="62" t="str">
        <f>'F_ REVIEWS'!$G664&amp; "|" &amp; 'F_ REVIEWS'!$H664 &amp; "|" &amp; 'F_ REVIEWS'!$I664</f>
        <v>211.233.136.239|44305|0.529212962959718</v>
      </c>
    </row>
    <row r="665" spans="1:12" x14ac:dyDescent="0.2">
      <c r="A665" s="58">
        <v>20663</v>
      </c>
      <c r="B665" s="58" t="s">
        <v>236</v>
      </c>
      <c r="C665" s="59">
        <f>INT(DT!C665)</f>
        <v>44808</v>
      </c>
      <c r="D665" s="60">
        <f>DT!C665-INT(DT!C665)</f>
        <v>0.71171296296961373</v>
      </c>
      <c r="E665" s="58">
        <f t="shared" ca="1" si="12"/>
        <v>4</v>
      </c>
      <c r="F665" s="58" t="s">
        <v>737</v>
      </c>
      <c r="G665" s="58" t="s">
        <v>2447</v>
      </c>
      <c r="H665" s="59">
        <f>INT(DT!G665)</f>
        <v>44804</v>
      </c>
      <c r="I665" s="60">
        <f>DT!G665-INT(DT!G665)</f>
        <v>0.10785879629838746</v>
      </c>
      <c r="J665" s="61">
        <f t="shared" ca="1" si="13"/>
        <v>0.8</v>
      </c>
      <c r="K665" s="58" t="str" cm="1">
        <f t="array" aca="1" ref="K665" ca="1">_xlfn.IFS(E665&lt;=2, "Negative", E665=3, "Neutral", E665&gt;=4, "Positive")</f>
        <v>Positive</v>
      </c>
      <c r="L665" s="62" t="str">
        <f>'F_ REVIEWS'!$G665&amp; "|" &amp; 'F_ REVIEWS'!$H665 &amp; "|" &amp; 'F_ REVIEWS'!$I665</f>
        <v>210.72.79.202|44804|0.107858796298387</v>
      </c>
    </row>
    <row r="666" spans="1:12" x14ac:dyDescent="0.2">
      <c r="A666" s="58">
        <v>20664</v>
      </c>
      <c r="B666" s="58" t="s">
        <v>236</v>
      </c>
      <c r="C666" s="59">
        <f>INT(DT!C666)</f>
        <v>44310</v>
      </c>
      <c r="D666" s="60">
        <f>DT!C666-INT(DT!C666)</f>
        <v>0.98359953703766223</v>
      </c>
      <c r="E666" s="58">
        <f t="shared" ca="1" si="12"/>
        <v>1</v>
      </c>
      <c r="F666" s="58" t="s">
        <v>866</v>
      </c>
      <c r="G666" s="58" t="s">
        <v>2452</v>
      </c>
      <c r="H666" s="59">
        <f>INT(DT!G666)</f>
        <v>44305</v>
      </c>
      <c r="I666" s="60">
        <f>DT!G666-INT(DT!G666)</f>
        <v>0.52921296295971842</v>
      </c>
      <c r="J666" s="61">
        <f t="shared" ca="1" si="13"/>
        <v>0.33333333333333331</v>
      </c>
      <c r="K666" s="58" t="str" cm="1">
        <f t="array" aca="1" ref="K666" ca="1">_xlfn.IFS(E666&lt;=2, "Negative", E666=3, "Neutral", E666&gt;=4, "Positive")</f>
        <v>Negative</v>
      </c>
      <c r="L666" s="62" t="str">
        <f>'F_ REVIEWS'!$G666&amp; "|" &amp; 'F_ REVIEWS'!$H666 &amp; "|" &amp; 'F_ REVIEWS'!$I666</f>
        <v>211.233.136.239|44305|0.529212962959718</v>
      </c>
    </row>
    <row r="667" spans="1:12" x14ac:dyDescent="0.2">
      <c r="A667" s="58">
        <v>20665</v>
      </c>
      <c r="B667" s="58" t="s">
        <v>236</v>
      </c>
      <c r="C667" s="59">
        <f>INT(DT!C667)</f>
        <v>44354</v>
      </c>
      <c r="D667" s="60">
        <f>DT!C667-INT(DT!C667)</f>
        <v>0.94451388889137888</v>
      </c>
      <c r="E667" s="58">
        <f t="shared" ca="1" si="12"/>
        <v>4</v>
      </c>
      <c r="F667" s="58" t="s">
        <v>772</v>
      </c>
      <c r="G667" s="58" t="s">
        <v>3342</v>
      </c>
      <c r="H667" s="59">
        <f>INT(DT!G667)</f>
        <v>44349</v>
      </c>
      <c r="I667" s="60">
        <f>DT!G667-INT(DT!G667)</f>
        <v>0.45575231481780065</v>
      </c>
      <c r="J667" s="61">
        <f t="shared" ca="1" si="13"/>
        <v>0.25</v>
      </c>
      <c r="K667" s="58" t="str" cm="1">
        <f t="array" aca="1" ref="K667" ca="1">_xlfn.IFS(E667&lt;=2, "Negative", E667=3, "Neutral", E667&gt;=4, "Positive")</f>
        <v>Positive</v>
      </c>
      <c r="L667" s="62" t="str">
        <f>'F_ REVIEWS'!$G667&amp; "|" &amp; 'F_ REVIEWS'!$H667 &amp; "|" &amp; 'F_ REVIEWS'!$I667</f>
        <v>40.226.202.173|44349|0.455752314817801</v>
      </c>
    </row>
    <row r="668" spans="1:12" x14ac:dyDescent="0.2">
      <c r="A668" s="58">
        <v>20666</v>
      </c>
      <c r="B668" s="58" t="s">
        <v>236</v>
      </c>
      <c r="C668" s="59">
        <f>INT(DT!C668)</f>
        <v>44310</v>
      </c>
      <c r="D668" s="60">
        <f>DT!C668-INT(DT!C668)</f>
        <v>1.4861111107165925E-2</v>
      </c>
      <c r="E668" s="58">
        <f t="shared" ca="1" si="12"/>
        <v>3</v>
      </c>
      <c r="F668" s="58" t="s">
        <v>845</v>
      </c>
      <c r="G668" s="58" t="s">
        <v>2452</v>
      </c>
      <c r="H668" s="59">
        <f>INT(DT!G668)</f>
        <v>44305</v>
      </c>
      <c r="I668" s="60">
        <f>DT!G668-INT(DT!G668)</f>
        <v>0.52921296295971842</v>
      </c>
      <c r="J668" s="61">
        <f t="shared" ca="1" si="13"/>
        <v>3</v>
      </c>
      <c r="K668" s="58" t="str" cm="1">
        <f t="array" aca="1" ref="K668" ca="1">_xlfn.IFS(E668&lt;=2, "Negative", E668=3, "Neutral", E668&gt;=4, "Positive")</f>
        <v>Neutral</v>
      </c>
      <c r="L668" s="62" t="str">
        <f>'F_ REVIEWS'!$G668&amp; "|" &amp; 'F_ REVIEWS'!$H668 &amp; "|" &amp; 'F_ REVIEWS'!$I668</f>
        <v>211.233.136.239|44305|0.529212962959718</v>
      </c>
    </row>
    <row r="669" spans="1:12" x14ac:dyDescent="0.2">
      <c r="A669" s="58">
        <v>20667</v>
      </c>
      <c r="B669" s="58" t="s">
        <v>236</v>
      </c>
      <c r="C669" s="59">
        <f>INT(DT!C669)</f>
        <v>44497</v>
      </c>
      <c r="D669" s="60">
        <f>DT!C669-INT(DT!C669)</f>
        <v>0.3580324074064265</v>
      </c>
      <c r="E669" s="58">
        <f t="shared" ca="1" si="12"/>
        <v>3</v>
      </c>
      <c r="F669" s="58" t="s">
        <v>543</v>
      </c>
      <c r="G669" s="58" t="s">
        <v>2533</v>
      </c>
      <c r="H669" s="59">
        <f>INT(DT!G669)</f>
        <v>44491</v>
      </c>
      <c r="I669" s="60">
        <f>DT!G669-INT(DT!G669)</f>
        <v>0.77465277777810115</v>
      </c>
      <c r="J669" s="61">
        <f t="shared" ca="1" si="13"/>
        <v>0.75</v>
      </c>
      <c r="K669" s="58" t="str" cm="1">
        <f t="array" aca="1" ref="K669" ca="1">_xlfn.IFS(E669&lt;=2, "Negative", E669=3, "Neutral", E669&gt;=4, "Positive")</f>
        <v>Neutral</v>
      </c>
      <c r="L669" s="62" t="str">
        <f>'F_ REVIEWS'!$G669&amp; "|" &amp; 'F_ REVIEWS'!$H669 &amp; "|" &amp; 'F_ REVIEWS'!$I669</f>
        <v>218.231.177.239|44491|0.774652777778101</v>
      </c>
    </row>
    <row r="670" spans="1:12" x14ac:dyDescent="0.2">
      <c r="A670" s="58">
        <v>20668</v>
      </c>
      <c r="B670" s="58" t="s">
        <v>236</v>
      </c>
      <c r="C670" s="59">
        <f>INT(DT!C670)</f>
        <v>44850</v>
      </c>
      <c r="D670" s="60">
        <f>DT!C670-INT(DT!C670)</f>
        <v>0.90221064814977581</v>
      </c>
      <c r="E670" s="58">
        <f t="shared" ca="1" si="12"/>
        <v>1</v>
      </c>
      <c r="F670" s="58" t="s">
        <v>768</v>
      </c>
      <c r="G670" s="58" t="s">
        <v>2642</v>
      </c>
      <c r="H670" s="59">
        <f>INT(DT!G670)</f>
        <v>44848</v>
      </c>
      <c r="I670" s="60">
        <f>DT!G670-INT(DT!G670)</f>
        <v>0.47361111111240461</v>
      </c>
      <c r="J670" s="61">
        <f t="shared" ca="1" si="13"/>
        <v>9.0909090909090912E-2</v>
      </c>
      <c r="K670" s="58" t="str" cm="1">
        <f t="array" aca="1" ref="K670" ca="1">_xlfn.IFS(E670&lt;=2, "Negative", E670=3, "Neutral", E670&gt;=4, "Positive")</f>
        <v>Negative</v>
      </c>
      <c r="L670" s="62" t="str">
        <f>'F_ REVIEWS'!$G670&amp; "|" &amp; 'F_ REVIEWS'!$H670 &amp; "|" &amp; 'F_ REVIEWS'!$I670</f>
        <v>225.253.150.168|44848|0.473611111112405</v>
      </c>
    </row>
    <row r="671" spans="1:12" x14ac:dyDescent="0.2">
      <c r="A671" s="58">
        <v>20669</v>
      </c>
      <c r="B671" s="58" t="s">
        <v>236</v>
      </c>
      <c r="C671" s="59">
        <f>INT(DT!C671)</f>
        <v>43996</v>
      </c>
      <c r="D671" s="60">
        <f>DT!C671-INT(DT!C671)</f>
        <v>0.58327546296641231</v>
      </c>
      <c r="E671" s="58">
        <f t="shared" ca="1" si="12"/>
        <v>4</v>
      </c>
      <c r="F671" s="58" t="s">
        <v>645</v>
      </c>
      <c r="G671" s="58" t="s">
        <v>1895</v>
      </c>
      <c r="H671" s="59">
        <f>INT(DT!G671)</f>
        <v>43992</v>
      </c>
      <c r="I671" s="60">
        <f>DT!G671-INT(DT!G671)</f>
        <v>0.96164351852348773</v>
      </c>
      <c r="J671" s="61">
        <f t="shared" ca="1" si="13"/>
        <v>0.30769230769230771</v>
      </c>
      <c r="K671" s="58" t="str" cm="1">
        <f t="array" aca="1" ref="K671" ca="1">_xlfn.IFS(E671&lt;=2, "Negative", E671=3, "Neutral", E671&gt;=4, "Positive")</f>
        <v>Positive</v>
      </c>
      <c r="L671" s="62" t="str">
        <f>'F_ REVIEWS'!$G671&amp; "|" &amp; 'F_ REVIEWS'!$H671 &amp; "|" &amp; 'F_ REVIEWS'!$I671</f>
        <v>17.14.19.112|43992|0.961643518523488</v>
      </c>
    </row>
    <row r="672" spans="1:12" x14ac:dyDescent="0.2">
      <c r="A672" s="58">
        <v>20670</v>
      </c>
      <c r="B672" s="58" t="s">
        <v>236</v>
      </c>
      <c r="C672" s="59">
        <f>INT(DT!C672)</f>
        <v>44645</v>
      </c>
      <c r="D672" s="60">
        <f>DT!C672-INT(DT!C672)</f>
        <v>0.48329861111415084</v>
      </c>
      <c r="E672" s="58">
        <f t="shared" ca="1" si="12"/>
        <v>4</v>
      </c>
      <c r="F672" s="58" t="s">
        <v>635</v>
      </c>
      <c r="G672" s="58" t="s">
        <v>4173</v>
      </c>
      <c r="H672" s="59">
        <f>INT(DT!G672)</f>
        <v>44640</v>
      </c>
      <c r="I672" s="60">
        <f>DT!G672-INT(DT!G672)</f>
        <v>0.86797453703911742</v>
      </c>
      <c r="J672" s="61">
        <f t="shared" ca="1" si="13"/>
        <v>0.30769230769230771</v>
      </c>
      <c r="K672" s="58" t="str" cm="1">
        <f t="array" aca="1" ref="K672" ca="1">_xlfn.IFS(E672&lt;=2, "Negative", E672=3, "Neutral", E672&gt;=4, "Positive")</f>
        <v>Positive</v>
      </c>
      <c r="L672" s="62" t="str">
        <f>'F_ REVIEWS'!$G672&amp; "|" &amp; 'F_ REVIEWS'!$H672 &amp; "|" &amp; 'F_ REVIEWS'!$I672</f>
        <v>97.8.28.169|44640|0.867974537039117</v>
      </c>
    </row>
    <row r="673" spans="1:12" x14ac:dyDescent="0.2">
      <c r="A673" s="58">
        <v>20671</v>
      </c>
      <c r="B673" s="58" t="s">
        <v>307</v>
      </c>
      <c r="C673" s="59">
        <f>INT(DT!C673)</f>
        <v>43704</v>
      </c>
      <c r="D673" s="60">
        <f>DT!C673-INT(DT!C673)</f>
        <v>0.76413194443739485</v>
      </c>
      <c r="E673" s="58">
        <f t="shared" ca="1" si="12"/>
        <v>3</v>
      </c>
      <c r="F673" s="58" t="s">
        <v>719</v>
      </c>
      <c r="G673" s="58" t="s">
        <v>3892</v>
      </c>
      <c r="H673" s="59">
        <f>INT(DT!G673)</f>
        <v>43700</v>
      </c>
      <c r="I673" s="60">
        <f>DT!G673-INT(DT!G673)</f>
        <v>0.37259259259008104</v>
      </c>
      <c r="J673" s="61">
        <f t="shared" ca="1" si="13"/>
        <v>0.27272727272727271</v>
      </c>
      <c r="K673" s="58" t="str" cm="1">
        <f t="array" aca="1" ref="K673" ca="1">_xlfn.IFS(E673&lt;=2, "Negative", E673=3, "Neutral", E673&gt;=4, "Positive")</f>
        <v>Neutral</v>
      </c>
      <c r="L673" s="62" t="str">
        <f>'F_ REVIEWS'!$G673&amp; "|" &amp; 'F_ REVIEWS'!$H673 &amp; "|" &amp; 'F_ REVIEWS'!$I673</f>
        <v>8.12.79.243|43700|0.372592592590081</v>
      </c>
    </row>
    <row r="674" spans="1:12" x14ac:dyDescent="0.2">
      <c r="A674" s="58">
        <v>20672</v>
      </c>
      <c r="B674" s="58" t="s">
        <v>307</v>
      </c>
      <c r="C674" s="59">
        <f>INT(DT!C674)</f>
        <v>43253</v>
      </c>
      <c r="D674" s="60">
        <f>DT!C674-INT(DT!C674)</f>
        <v>0.921840277776937</v>
      </c>
      <c r="E674" s="58">
        <f t="shared" ca="1" si="12"/>
        <v>2</v>
      </c>
      <c r="F674" s="58" t="s">
        <v>803</v>
      </c>
      <c r="G674" s="58" t="s">
        <v>1172</v>
      </c>
      <c r="H674" s="59">
        <f>INT(DT!G674)</f>
        <v>43249</v>
      </c>
      <c r="I674" s="60">
        <f>DT!G674-INT(DT!G674)</f>
        <v>0.47693287036963739</v>
      </c>
      <c r="J674" s="61">
        <f t="shared" ca="1" si="13"/>
        <v>0.16666666666666666</v>
      </c>
      <c r="K674" s="58" t="str" cm="1">
        <f t="array" aca="1" ref="K674" ca="1">_xlfn.IFS(E674&lt;=2, "Negative", E674=3, "Neutral", E674&gt;=4, "Positive")</f>
        <v>Negative</v>
      </c>
      <c r="L674" s="62" t="str">
        <f>'F_ REVIEWS'!$G674&amp; "|" &amp; 'F_ REVIEWS'!$H674 &amp; "|" &amp; 'F_ REVIEWS'!$I674</f>
        <v>117.29.74.114|43249|0.476932870369637</v>
      </c>
    </row>
    <row r="675" spans="1:12" x14ac:dyDescent="0.2">
      <c r="A675" s="58">
        <v>20673</v>
      </c>
      <c r="B675" s="58" t="s">
        <v>307</v>
      </c>
      <c r="C675" s="59">
        <f>INT(DT!C675)</f>
        <v>43254</v>
      </c>
      <c r="D675" s="60">
        <f>DT!C675-INT(DT!C675)</f>
        <v>4.6585648145992309E-2</v>
      </c>
      <c r="E675" s="58">
        <f t="shared" ca="1" si="12"/>
        <v>5</v>
      </c>
      <c r="F675" s="58" t="s">
        <v>887</v>
      </c>
      <c r="G675" s="58" t="s">
        <v>1172</v>
      </c>
      <c r="H675" s="59">
        <f>INT(DT!G675)</f>
        <v>43249</v>
      </c>
      <c r="I675" s="60">
        <f>DT!G675-INT(DT!G675)</f>
        <v>0.47693287036963739</v>
      </c>
      <c r="J675" s="61">
        <f t="shared" ca="1" si="13"/>
        <v>1</v>
      </c>
      <c r="K675" s="58" t="str" cm="1">
        <f t="array" aca="1" ref="K675" ca="1">_xlfn.IFS(E675&lt;=2, "Negative", E675=3, "Neutral", E675&gt;=4, "Positive")</f>
        <v>Positive</v>
      </c>
      <c r="L675" s="62" t="str">
        <f>'F_ REVIEWS'!$G675&amp; "|" &amp; 'F_ REVIEWS'!$H675 &amp; "|" &amp; 'F_ REVIEWS'!$I675</f>
        <v>117.29.74.114|43249|0.476932870369637</v>
      </c>
    </row>
    <row r="676" spans="1:12" x14ac:dyDescent="0.2">
      <c r="A676" s="58">
        <v>20674</v>
      </c>
      <c r="B676" s="58" t="s">
        <v>307</v>
      </c>
      <c r="C676" s="59">
        <f>INT(DT!C676)</f>
        <v>45025</v>
      </c>
      <c r="D676" s="60">
        <f>DT!C676-INT(DT!C676)</f>
        <v>0.81967592592991423</v>
      </c>
      <c r="E676" s="58">
        <f t="shared" ca="1" si="12"/>
        <v>3</v>
      </c>
      <c r="F676" s="58" t="s">
        <v>782</v>
      </c>
      <c r="G676" s="58" t="s">
        <v>2024</v>
      </c>
      <c r="H676" s="59">
        <f>INT(DT!G676)</f>
        <v>45021</v>
      </c>
      <c r="I676" s="60">
        <f>DT!G676-INT(DT!G676)</f>
        <v>0.28337962963269092</v>
      </c>
      <c r="J676" s="61">
        <f t="shared" ca="1" si="13"/>
        <v>0.25</v>
      </c>
      <c r="K676" s="58" t="str" cm="1">
        <f t="array" aca="1" ref="K676" ca="1">_xlfn.IFS(E676&lt;=2, "Negative", E676=3, "Neutral", E676&gt;=4, "Positive")</f>
        <v>Neutral</v>
      </c>
      <c r="L676" s="62" t="str">
        <f>'F_ REVIEWS'!$G676&amp; "|" &amp; 'F_ REVIEWS'!$H676 &amp; "|" &amp; 'F_ REVIEWS'!$I676</f>
        <v>18.225.238.9|45021|0.283379629632691</v>
      </c>
    </row>
    <row r="677" spans="1:12" x14ac:dyDescent="0.2">
      <c r="A677" s="58">
        <v>20675</v>
      </c>
      <c r="B677" s="58" t="s">
        <v>307</v>
      </c>
      <c r="C677" s="59">
        <f>INT(DT!C677)</f>
        <v>43703</v>
      </c>
      <c r="D677" s="60">
        <f>DT!C677-INT(DT!C677)</f>
        <v>0.82554398147476604</v>
      </c>
      <c r="E677" s="58">
        <f t="shared" ca="1" si="12"/>
        <v>1</v>
      </c>
      <c r="F677" s="58" t="s">
        <v>889</v>
      </c>
      <c r="G677" s="58" t="s">
        <v>3892</v>
      </c>
      <c r="H677" s="59">
        <f>INT(DT!G677)</f>
        <v>43700</v>
      </c>
      <c r="I677" s="60">
        <f>DT!G677-INT(DT!G677)</f>
        <v>0.37259259259008104</v>
      </c>
      <c r="J677" s="61">
        <f t="shared" ca="1" si="13"/>
        <v>1</v>
      </c>
      <c r="K677" s="58" t="str" cm="1">
        <f t="array" aca="1" ref="K677" ca="1">_xlfn.IFS(E677&lt;=2, "Negative", E677=3, "Neutral", E677&gt;=4, "Positive")</f>
        <v>Negative</v>
      </c>
      <c r="L677" s="62" t="str">
        <f>'F_ REVIEWS'!$G677&amp; "|" &amp; 'F_ REVIEWS'!$H677 &amp; "|" &amp; 'F_ REVIEWS'!$I677</f>
        <v>8.12.79.243|43700|0.372592592590081</v>
      </c>
    </row>
    <row r="678" spans="1:12" x14ac:dyDescent="0.2">
      <c r="A678" s="58">
        <v>20676</v>
      </c>
      <c r="B678" s="58" t="s">
        <v>307</v>
      </c>
      <c r="C678" s="59">
        <f>INT(DT!C678)</f>
        <v>45192</v>
      </c>
      <c r="D678" s="60">
        <f>DT!C678-INT(DT!C678)</f>
        <v>0.23751157407241408</v>
      </c>
      <c r="E678" s="58">
        <f t="shared" ca="1" si="12"/>
        <v>4</v>
      </c>
      <c r="F678" s="58" t="s">
        <v>699</v>
      </c>
      <c r="G678" s="58" t="s">
        <v>1945</v>
      </c>
      <c r="H678" s="59">
        <f>INT(DT!G678)</f>
        <v>45188</v>
      </c>
      <c r="I678" s="60">
        <f>DT!G678-INT(DT!G678)</f>
        <v>0.51128472221898846</v>
      </c>
      <c r="J678" s="61">
        <f t="shared" ca="1" si="13"/>
        <v>0.66666666666666663</v>
      </c>
      <c r="K678" s="58" t="str" cm="1">
        <f t="array" aca="1" ref="K678" ca="1">_xlfn.IFS(E678&lt;=2, "Negative", E678=3, "Neutral", E678&gt;=4, "Positive")</f>
        <v>Positive</v>
      </c>
      <c r="L678" s="62" t="str">
        <f>'F_ REVIEWS'!$G678&amp; "|" &amp; 'F_ REVIEWS'!$H678 &amp; "|" &amp; 'F_ REVIEWS'!$I678</f>
        <v>173.84.121.63|45188|0.511284722218988</v>
      </c>
    </row>
    <row r="679" spans="1:12" x14ac:dyDescent="0.2">
      <c r="A679" s="58">
        <v>20677</v>
      </c>
      <c r="B679" s="58" t="s">
        <v>307</v>
      </c>
      <c r="C679" s="59">
        <f>INT(DT!C679)</f>
        <v>43393</v>
      </c>
      <c r="D679" s="60">
        <f>DT!C679-INT(DT!C679)</f>
        <v>0.8917939814782585</v>
      </c>
      <c r="E679" s="58">
        <f t="shared" ca="1" si="12"/>
        <v>5</v>
      </c>
      <c r="F679" s="58" t="s">
        <v>764</v>
      </c>
      <c r="G679" s="58" t="s">
        <v>2508</v>
      </c>
      <c r="H679" s="59">
        <f>INT(DT!G679)</f>
        <v>43390</v>
      </c>
      <c r="I679" s="60">
        <f>DT!G679-INT(DT!G679)</f>
        <v>0.37773148147971369</v>
      </c>
      <c r="J679" s="61">
        <f t="shared" ca="1" si="13"/>
        <v>0.55555555555555558</v>
      </c>
      <c r="K679" s="58" t="str" cm="1">
        <f t="array" aca="1" ref="K679" ca="1">_xlfn.IFS(E679&lt;=2, "Negative", E679=3, "Neutral", E679&gt;=4, "Positive")</f>
        <v>Positive</v>
      </c>
      <c r="L679" s="62" t="str">
        <f>'F_ REVIEWS'!$G679&amp; "|" &amp; 'F_ REVIEWS'!$H679 &amp; "|" &amp; 'F_ REVIEWS'!$I679</f>
        <v>216.184.9.57|43390|0.377731481479714</v>
      </c>
    </row>
    <row r="680" spans="1:12" x14ac:dyDescent="0.2">
      <c r="A680" s="58">
        <v>20678</v>
      </c>
      <c r="B680" s="58" t="s">
        <v>307</v>
      </c>
      <c r="C680" s="59">
        <f>INT(DT!C680)</f>
        <v>43702</v>
      </c>
      <c r="D680" s="60">
        <f>DT!C680-INT(DT!C680)</f>
        <v>0.96209490740147885</v>
      </c>
      <c r="E680" s="58">
        <f t="shared" ca="1" si="12"/>
        <v>1</v>
      </c>
      <c r="F680" s="58" t="s">
        <v>783</v>
      </c>
      <c r="G680" s="58" t="s">
        <v>3892</v>
      </c>
      <c r="H680" s="59">
        <f>INT(DT!G680)</f>
        <v>43700</v>
      </c>
      <c r="I680" s="60">
        <f>DT!G680-INT(DT!G680)</f>
        <v>0.37259259259008104</v>
      </c>
      <c r="J680" s="61">
        <f t="shared" ca="1" si="13"/>
        <v>0.33333333333333331</v>
      </c>
      <c r="K680" s="58" t="str" cm="1">
        <f t="array" aca="1" ref="K680" ca="1">_xlfn.IFS(E680&lt;=2, "Negative", E680=3, "Neutral", E680&gt;=4, "Positive")</f>
        <v>Negative</v>
      </c>
      <c r="L680" s="62" t="str">
        <f>'F_ REVIEWS'!$G680&amp; "|" &amp; 'F_ REVIEWS'!$H680 &amp; "|" &amp; 'F_ REVIEWS'!$I680</f>
        <v>8.12.79.243|43700|0.372592592590081</v>
      </c>
    </row>
    <row r="681" spans="1:12" x14ac:dyDescent="0.2">
      <c r="A681" s="58">
        <v>20679</v>
      </c>
      <c r="B681" s="58" t="s">
        <v>25</v>
      </c>
      <c r="C681" s="59">
        <f>INT(DT!C681)</f>
        <v>45500</v>
      </c>
      <c r="D681" s="60">
        <f>DT!C681-INT(DT!C681)</f>
        <v>0.747662037043483</v>
      </c>
      <c r="E681" s="58">
        <f t="shared" ca="1" si="12"/>
        <v>5</v>
      </c>
      <c r="F681" s="58" t="s">
        <v>691</v>
      </c>
      <c r="G681" s="58" t="s">
        <v>2331</v>
      </c>
      <c r="H681" s="59">
        <f>INT(DT!G681)</f>
        <v>45496</v>
      </c>
      <c r="I681" s="60">
        <f>DT!G681-INT(DT!G681)</f>
        <v>0.30961805555853061</v>
      </c>
      <c r="J681" s="61">
        <f t="shared" ca="1" si="13"/>
        <v>0.83333333333333337</v>
      </c>
      <c r="K681" s="58" t="str" cm="1">
        <f t="array" aca="1" ref="K681" ca="1">_xlfn.IFS(E681&lt;=2, "Negative", E681=3, "Neutral", E681&gt;=4, "Positive")</f>
        <v>Positive</v>
      </c>
      <c r="L681" s="62" t="str">
        <f>'F_ REVIEWS'!$G681&amp; "|" &amp; 'F_ REVIEWS'!$H681 &amp; "|" &amp; 'F_ REVIEWS'!$I681</f>
        <v>202.8.220.36|45496|0.309618055558531</v>
      </c>
    </row>
    <row r="682" spans="1:12" x14ac:dyDescent="0.2">
      <c r="A682" s="58">
        <v>20680</v>
      </c>
      <c r="B682" s="58" t="s">
        <v>25</v>
      </c>
      <c r="C682" s="59">
        <f>INT(DT!C682)</f>
        <v>45270</v>
      </c>
      <c r="D682" s="60">
        <f>DT!C682-INT(DT!C682)</f>
        <v>0.73938657407416031</v>
      </c>
      <c r="E682" s="58">
        <f t="shared" ca="1" si="12"/>
        <v>1</v>
      </c>
      <c r="F682" s="58" t="s">
        <v>762</v>
      </c>
      <c r="G682" s="58" t="s">
        <v>2861</v>
      </c>
      <c r="H682" s="59">
        <f>INT(DT!G682)</f>
        <v>45267</v>
      </c>
      <c r="I682" s="60">
        <f>DT!G682-INT(DT!G682)</f>
        <v>0.13674768518831115</v>
      </c>
      <c r="J682" s="61">
        <f t="shared" ca="1" si="13"/>
        <v>0.125</v>
      </c>
      <c r="K682" s="58" t="str" cm="1">
        <f t="array" aca="1" ref="K682" ca="1">_xlfn.IFS(E682&lt;=2, "Negative", E682=3, "Neutral", E682&gt;=4, "Positive")</f>
        <v>Negative</v>
      </c>
      <c r="L682" s="62" t="str">
        <f>'F_ REVIEWS'!$G682&amp; "|" &amp; 'F_ REVIEWS'!$H682 &amp; "|" &amp; 'F_ REVIEWS'!$I682</f>
        <v>24.44.241.70|45267|0.136747685188311</v>
      </c>
    </row>
    <row r="683" spans="1:12" x14ac:dyDescent="0.2">
      <c r="A683" s="58">
        <v>20681</v>
      </c>
      <c r="B683" s="58" t="s">
        <v>25</v>
      </c>
      <c r="C683" s="59">
        <f>INT(DT!C683)</f>
        <v>45270</v>
      </c>
      <c r="D683" s="60">
        <f>DT!C683-INT(DT!C683)</f>
        <v>0.56343750000814907</v>
      </c>
      <c r="E683" s="58">
        <f t="shared" ca="1" si="12"/>
        <v>4</v>
      </c>
      <c r="F683" s="58" t="s">
        <v>618</v>
      </c>
      <c r="G683" s="58" t="s">
        <v>2861</v>
      </c>
      <c r="H683" s="59">
        <f>INT(DT!G683)</f>
        <v>45267</v>
      </c>
      <c r="I683" s="60">
        <f>DT!G683-INT(DT!G683)</f>
        <v>0.13674768518831115</v>
      </c>
      <c r="J683" s="61">
        <f t="shared" ca="1" si="13"/>
        <v>0.33333333333333331</v>
      </c>
      <c r="K683" s="58" t="str" cm="1">
        <f t="array" aca="1" ref="K683" ca="1">_xlfn.IFS(E683&lt;=2, "Negative", E683=3, "Neutral", E683&gt;=4, "Positive")</f>
        <v>Positive</v>
      </c>
      <c r="L683" s="62" t="str">
        <f>'F_ REVIEWS'!$G683&amp; "|" &amp; 'F_ REVIEWS'!$H683 &amp; "|" &amp; 'F_ REVIEWS'!$I683</f>
        <v>24.44.241.70|45267|0.136747685188311</v>
      </c>
    </row>
    <row r="684" spans="1:12" x14ac:dyDescent="0.2">
      <c r="A684" s="58">
        <v>20682</v>
      </c>
      <c r="B684" s="58" t="s">
        <v>25</v>
      </c>
      <c r="C684" s="59">
        <f>INT(DT!C684)</f>
        <v>45150</v>
      </c>
      <c r="D684" s="60">
        <f>DT!C684-INT(DT!C684)</f>
        <v>6.9108796298678499E-2</v>
      </c>
      <c r="E684" s="58">
        <f t="shared" ca="1" si="12"/>
        <v>1</v>
      </c>
      <c r="F684" s="58" t="s">
        <v>690</v>
      </c>
      <c r="G684" s="58" t="s">
        <v>2626</v>
      </c>
      <c r="H684" s="59">
        <f>INT(DT!G684)</f>
        <v>45144</v>
      </c>
      <c r="I684" s="60">
        <f>DT!G684-INT(DT!G684)</f>
        <v>0.54719907407707069</v>
      </c>
      <c r="J684" s="61">
        <f t="shared" ca="1" si="13"/>
        <v>0.16666666666666666</v>
      </c>
      <c r="K684" s="58" t="str" cm="1">
        <f t="array" aca="1" ref="K684" ca="1">_xlfn.IFS(E684&lt;=2, "Negative", E684=3, "Neutral", E684&gt;=4, "Positive")</f>
        <v>Negative</v>
      </c>
      <c r="L684" s="62" t="str">
        <f>'F_ REVIEWS'!$G684&amp; "|" &amp; 'F_ REVIEWS'!$H684 &amp; "|" &amp; 'F_ REVIEWS'!$I684</f>
        <v>224.162.225.86|45144|0.547199074077071</v>
      </c>
    </row>
    <row r="685" spans="1:12" x14ac:dyDescent="0.2">
      <c r="A685" s="58">
        <v>20683</v>
      </c>
      <c r="B685" s="58" t="s">
        <v>25</v>
      </c>
      <c r="C685" s="59">
        <f>INT(DT!C685)</f>
        <v>44217</v>
      </c>
      <c r="D685" s="60">
        <f>DT!C685-INT(DT!C685)</f>
        <v>0.781423611115315</v>
      </c>
      <c r="E685" s="58">
        <f t="shared" ca="1" si="12"/>
        <v>5</v>
      </c>
      <c r="F685" s="58" t="s">
        <v>823</v>
      </c>
      <c r="G685" s="58" t="s">
        <v>2983</v>
      </c>
      <c r="H685" s="59">
        <f>INT(DT!G685)</f>
        <v>44214</v>
      </c>
      <c r="I685" s="60">
        <f>DT!G685-INT(DT!G685)</f>
        <v>0.23532407407765277</v>
      </c>
      <c r="J685" s="61">
        <f t="shared" ca="1" si="13"/>
        <v>1.25</v>
      </c>
      <c r="K685" s="58" t="str" cm="1">
        <f t="array" aca="1" ref="K685" ca="1">_xlfn.IFS(E685&lt;=2, "Negative", E685=3, "Neutral", E685&gt;=4, "Positive")</f>
        <v>Positive</v>
      </c>
      <c r="L685" s="62" t="str">
        <f>'F_ REVIEWS'!$G685&amp; "|" &amp; 'F_ REVIEWS'!$H685 &amp; "|" &amp; 'F_ REVIEWS'!$I685</f>
        <v>247.98.58.8|44214|0.235324074077653</v>
      </c>
    </row>
    <row r="686" spans="1:12" x14ac:dyDescent="0.2">
      <c r="A686" s="58">
        <v>20684</v>
      </c>
      <c r="B686" s="58" t="s">
        <v>25</v>
      </c>
      <c r="C686" s="59">
        <f>INT(DT!C686)</f>
        <v>45272</v>
      </c>
      <c r="D686" s="60">
        <f>DT!C686-INT(DT!C686)</f>
        <v>0.76104166666482342</v>
      </c>
      <c r="E686" s="58">
        <f t="shared" ca="1" si="12"/>
        <v>4</v>
      </c>
      <c r="F686" s="58" t="s">
        <v>705</v>
      </c>
      <c r="G686" s="58" t="s">
        <v>2861</v>
      </c>
      <c r="H686" s="59">
        <f>INT(DT!G686)</f>
        <v>45267</v>
      </c>
      <c r="I686" s="60">
        <f>DT!G686-INT(DT!G686)</f>
        <v>0.13674768518831115</v>
      </c>
      <c r="J686" s="61">
        <f t="shared" ca="1" si="13"/>
        <v>0.2857142857142857</v>
      </c>
      <c r="K686" s="58" t="str" cm="1">
        <f t="array" aca="1" ref="K686" ca="1">_xlfn.IFS(E686&lt;=2, "Negative", E686=3, "Neutral", E686&gt;=4, "Positive")</f>
        <v>Positive</v>
      </c>
      <c r="L686" s="62" t="str">
        <f>'F_ REVIEWS'!$G686&amp; "|" &amp; 'F_ REVIEWS'!$H686 &amp; "|" &amp; 'F_ REVIEWS'!$I686</f>
        <v>24.44.241.70|45267|0.136747685188311</v>
      </c>
    </row>
    <row r="687" spans="1:12" x14ac:dyDescent="0.2">
      <c r="A687" s="58">
        <v>20685</v>
      </c>
      <c r="B687" s="58" t="s">
        <v>25</v>
      </c>
      <c r="C687" s="59">
        <f>INT(DT!C687)</f>
        <v>45148</v>
      </c>
      <c r="D687" s="60">
        <f>DT!C687-INT(DT!C687)</f>
        <v>0.16934027778188465</v>
      </c>
      <c r="E687" s="58">
        <f t="shared" ca="1" si="12"/>
        <v>4</v>
      </c>
      <c r="F687" s="58" t="s">
        <v>635</v>
      </c>
      <c r="G687" s="58" t="s">
        <v>2626</v>
      </c>
      <c r="H687" s="59">
        <f>INT(DT!G687)</f>
        <v>45144</v>
      </c>
      <c r="I687" s="60">
        <f>DT!G687-INT(DT!G687)</f>
        <v>0.54719907407707069</v>
      </c>
      <c r="J687" s="61">
        <f t="shared" ca="1" si="13"/>
        <v>0.30769230769230771</v>
      </c>
      <c r="K687" s="58" t="str" cm="1">
        <f t="array" aca="1" ref="K687" ca="1">_xlfn.IFS(E687&lt;=2, "Negative", E687=3, "Neutral", E687&gt;=4, "Positive")</f>
        <v>Positive</v>
      </c>
      <c r="L687" s="62" t="str">
        <f>'F_ REVIEWS'!$G687&amp; "|" &amp; 'F_ REVIEWS'!$H687 &amp; "|" &amp; 'F_ REVIEWS'!$I687</f>
        <v>224.162.225.86|45144|0.547199074077071</v>
      </c>
    </row>
    <row r="688" spans="1:12" x14ac:dyDescent="0.2">
      <c r="A688" s="58">
        <v>20686</v>
      </c>
      <c r="B688" s="58" t="s">
        <v>317</v>
      </c>
      <c r="C688" s="59">
        <f>INT(DT!C688)</f>
        <v>42673</v>
      </c>
      <c r="D688" s="60">
        <f>DT!C688-INT(DT!C688)</f>
        <v>0.45038194445078261</v>
      </c>
      <c r="E688" s="58">
        <f t="shared" ca="1" si="12"/>
        <v>3</v>
      </c>
      <c r="F688" s="58" t="s">
        <v>738</v>
      </c>
      <c r="G688" s="58" t="s">
        <v>1957</v>
      </c>
      <c r="H688" s="59">
        <f>INT(DT!G688)</f>
        <v>42668</v>
      </c>
      <c r="I688" s="60">
        <f>DT!G688-INT(DT!G688)</f>
        <v>0.88854166666715173</v>
      </c>
      <c r="J688" s="61">
        <f t="shared" ca="1" si="13"/>
        <v>0.75</v>
      </c>
      <c r="K688" s="58" t="str" cm="1">
        <f t="array" aca="1" ref="K688" ca="1">_xlfn.IFS(E688&lt;=2, "Negative", E688=3, "Neutral", E688&gt;=4, "Positive")</f>
        <v>Neutral</v>
      </c>
      <c r="L688" s="62" t="str">
        <f>'F_ REVIEWS'!$G688&amp; "|" &amp; 'F_ REVIEWS'!$H688 &amp; "|" &amp; 'F_ REVIEWS'!$I688</f>
        <v>174.255.132.187|42668|0.888541666667152</v>
      </c>
    </row>
    <row r="689" spans="1:12" x14ac:dyDescent="0.2">
      <c r="A689" s="58">
        <v>20687</v>
      </c>
      <c r="B689" s="58" t="s">
        <v>317</v>
      </c>
      <c r="C689" s="59">
        <f>INT(DT!C689)</f>
        <v>44394</v>
      </c>
      <c r="D689" s="60">
        <f>DT!C689-INT(DT!C689)</f>
        <v>0.90989583334157942</v>
      </c>
      <c r="E689" s="58">
        <f t="shared" ca="1" si="12"/>
        <v>4</v>
      </c>
      <c r="F689" s="58" t="s">
        <v>778</v>
      </c>
      <c r="G689" s="58" t="s">
        <v>2140</v>
      </c>
      <c r="H689" s="59">
        <f>INT(DT!G689)</f>
        <v>44389</v>
      </c>
      <c r="I689" s="60">
        <f>DT!G689-INT(DT!G689)</f>
        <v>0.30121527778101154</v>
      </c>
      <c r="J689" s="61">
        <f t="shared" ca="1" si="13"/>
        <v>1.3333333333333333</v>
      </c>
      <c r="K689" s="58" t="str" cm="1">
        <f t="array" aca="1" ref="K689" ca="1">_xlfn.IFS(E689&lt;=2, "Negative", E689=3, "Neutral", E689&gt;=4, "Positive")</f>
        <v>Positive</v>
      </c>
      <c r="L689" s="62" t="str">
        <f>'F_ REVIEWS'!$G689&amp; "|" &amp; 'F_ REVIEWS'!$H689 &amp; "|" &amp; 'F_ REVIEWS'!$I689</f>
        <v>190.147.101.139|44389|0.301215277781012</v>
      </c>
    </row>
    <row r="690" spans="1:12" x14ac:dyDescent="0.2">
      <c r="A690" s="58">
        <v>20688</v>
      </c>
      <c r="B690" s="58" t="s">
        <v>317</v>
      </c>
      <c r="C690" s="59">
        <f>INT(DT!C690)</f>
        <v>45120</v>
      </c>
      <c r="D690" s="60">
        <f>DT!C690-INT(DT!C690)</f>
        <v>7.1793981485825498E-2</v>
      </c>
      <c r="E690" s="58">
        <f t="shared" ca="1" si="12"/>
        <v>1</v>
      </c>
      <c r="F690" s="58" t="s">
        <v>871</v>
      </c>
      <c r="G690" s="58" t="s">
        <v>3794</v>
      </c>
      <c r="H690" s="59">
        <f>INT(DT!G690)</f>
        <v>45115</v>
      </c>
      <c r="I690" s="60">
        <f>DT!G690-INT(DT!G690)</f>
        <v>0.53062499999941792</v>
      </c>
      <c r="J690" s="61">
        <f t="shared" ca="1" si="13"/>
        <v>0.33333333333333331</v>
      </c>
      <c r="K690" s="58" t="str" cm="1">
        <f t="array" aca="1" ref="K690" ca="1">_xlfn.IFS(E690&lt;=2, "Negative", E690=3, "Neutral", E690&gt;=4, "Positive")</f>
        <v>Negative</v>
      </c>
      <c r="L690" s="62" t="str">
        <f>'F_ REVIEWS'!$G690&amp; "|" &amp; 'F_ REVIEWS'!$H690 &amp; "|" &amp; 'F_ REVIEWS'!$I690</f>
        <v>72.221.251.160|45115|0.530624999999418</v>
      </c>
    </row>
    <row r="691" spans="1:12" x14ac:dyDescent="0.2">
      <c r="A691" s="58">
        <v>20689</v>
      </c>
      <c r="B691" s="58" t="s">
        <v>317</v>
      </c>
      <c r="C691" s="59">
        <f>INT(DT!C691)</f>
        <v>43074</v>
      </c>
      <c r="D691" s="60">
        <f>DT!C691-INT(DT!C691)</f>
        <v>0.66645833334041527</v>
      </c>
      <c r="E691" s="58">
        <f t="shared" ca="1" si="12"/>
        <v>2</v>
      </c>
      <c r="F691" s="58" t="s">
        <v>893</v>
      </c>
      <c r="G691" s="58" t="s">
        <v>1111</v>
      </c>
      <c r="H691" s="59">
        <f>INT(DT!G691)</f>
        <v>43071</v>
      </c>
      <c r="I691" s="60">
        <f>DT!G691-INT(DT!G691)</f>
        <v>7.0416666669188999E-2</v>
      </c>
      <c r="J691" s="61">
        <f t="shared" ca="1" si="13"/>
        <v>0.4</v>
      </c>
      <c r="K691" s="58" t="str" cm="1">
        <f t="array" aca="1" ref="K691" ca="1">_xlfn.IFS(E691&lt;=2, "Negative", E691=3, "Neutral", E691&gt;=4, "Positive")</f>
        <v>Negative</v>
      </c>
      <c r="L691" s="62" t="str">
        <f>'F_ REVIEWS'!$G691&amp; "|" &amp; 'F_ REVIEWS'!$H691 &amp; "|" &amp; 'F_ REVIEWS'!$I691</f>
        <v>112.88.145.34|43071|0.070416666669189</v>
      </c>
    </row>
    <row r="692" spans="1:12" x14ac:dyDescent="0.2">
      <c r="A692" s="58">
        <v>20690</v>
      </c>
      <c r="B692" s="58" t="s">
        <v>317</v>
      </c>
      <c r="C692" s="59">
        <f>INT(DT!C692)</f>
        <v>44779</v>
      </c>
      <c r="D692" s="60">
        <f>DT!C692-INT(DT!C692)</f>
        <v>0.81731481481256196</v>
      </c>
      <c r="E692" s="58">
        <f t="shared" ca="1" si="12"/>
        <v>3</v>
      </c>
      <c r="F692" s="58" t="s">
        <v>763</v>
      </c>
      <c r="G692" s="58" t="s">
        <v>1649</v>
      </c>
      <c r="H692" s="59">
        <f>INT(DT!G692)</f>
        <v>44774</v>
      </c>
      <c r="I692" s="60">
        <f>DT!G692-INT(DT!G692)</f>
        <v>0.14105324073898373</v>
      </c>
      <c r="J692" s="61">
        <f t="shared" ca="1" si="13"/>
        <v>0.33333333333333331</v>
      </c>
      <c r="K692" s="58" t="str" cm="1">
        <f t="array" aca="1" ref="K692" ca="1">_xlfn.IFS(E692&lt;=2, "Negative", E692=3, "Neutral", E692&gt;=4, "Positive")</f>
        <v>Neutral</v>
      </c>
      <c r="L692" s="62" t="str">
        <f>'F_ REVIEWS'!$G692&amp; "|" &amp; 'F_ REVIEWS'!$H692 &amp; "|" &amp; 'F_ REVIEWS'!$I692</f>
        <v>151.224.92.91|44774|0.141053240738984</v>
      </c>
    </row>
    <row r="693" spans="1:12" x14ac:dyDescent="0.2">
      <c r="A693" s="58">
        <v>20691</v>
      </c>
      <c r="B693" s="58" t="s">
        <v>317</v>
      </c>
      <c r="C693" s="59">
        <f>INT(DT!C693)</f>
        <v>44233</v>
      </c>
      <c r="D693" s="60">
        <f>DT!C693-INT(DT!C693)</f>
        <v>5.7453703702776693E-2</v>
      </c>
      <c r="E693" s="58">
        <f t="shared" ca="1" si="12"/>
        <v>5</v>
      </c>
      <c r="F693" s="58" t="s">
        <v>765</v>
      </c>
      <c r="G693" s="58" t="s">
        <v>2708</v>
      </c>
      <c r="H693" s="59">
        <f>INT(DT!G693)</f>
        <v>44229</v>
      </c>
      <c r="I693" s="60">
        <f>DT!G693-INT(DT!G693)</f>
        <v>0.54326388888875954</v>
      </c>
      <c r="J693" s="61">
        <f t="shared" ca="1" si="13"/>
        <v>0.38461538461538464</v>
      </c>
      <c r="K693" s="58" t="str" cm="1">
        <f t="array" aca="1" ref="K693" ca="1">_xlfn.IFS(E693&lt;=2, "Negative", E693=3, "Neutral", E693&gt;=4, "Positive")</f>
        <v>Positive</v>
      </c>
      <c r="L693" s="62" t="str">
        <f>'F_ REVIEWS'!$G693&amp; "|" &amp; 'F_ REVIEWS'!$H693 &amp; "|" &amp; 'F_ REVIEWS'!$I693</f>
        <v>23.13.199.104|44229|0.54326388888876</v>
      </c>
    </row>
    <row r="694" spans="1:12" x14ac:dyDescent="0.2">
      <c r="A694" s="58">
        <v>20692</v>
      </c>
      <c r="B694" s="58" t="s">
        <v>317</v>
      </c>
      <c r="C694" s="59">
        <f>INT(DT!C694)</f>
        <v>44111</v>
      </c>
      <c r="D694" s="60">
        <f>DT!C694-INT(DT!C694)</f>
        <v>0.70502314814802958</v>
      </c>
      <c r="E694" s="58">
        <f t="shared" ref="E694:E757" ca="1" si="14">RANDBETWEEN(1,5)</f>
        <v>3</v>
      </c>
      <c r="F694" s="58" t="s">
        <v>856</v>
      </c>
      <c r="G694" s="58" t="s">
        <v>2668</v>
      </c>
      <c r="H694" s="59">
        <f>INT(DT!G694)</f>
        <v>44109</v>
      </c>
      <c r="I694" s="60">
        <f>DT!G694-INT(DT!G694)</f>
        <v>0.26149305555736646</v>
      </c>
      <c r="J694" s="61">
        <f t="shared" ca="1" si="13"/>
        <v>0.75</v>
      </c>
      <c r="K694" s="58" t="str" cm="1">
        <f t="array" aca="1" ref="K694" ca="1">_xlfn.IFS(E694&lt;=2, "Negative", E694=3, "Neutral", E694&gt;=4, "Positive")</f>
        <v>Neutral</v>
      </c>
      <c r="L694" s="62" t="str">
        <f>'F_ REVIEWS'!$G694&amp; "|" &amp; 'F_ REVIEWS'!$H694 &amp; "|" &amp; 'F_ REVIEWS'!$I694</f>
        <v>227.128.209.76|44109|0.261493055557366</v>
      </c>
    </row>
    <row r="695" spans="1:12" x14ac:dyDescent="0.2">
      <c r="A695" s="58">
        <v>20693</v>
      </c>
      <c r="B695" s="58" t="s">
        <v>317</v>
      </c>
      <c r="C695" s="59">
        <f>INT(DT!C695)</f>
        <v>45434</v>
      </c>
      <c r="D695" s="60">
        <f>DT!C695-INT(DT!C695)</f>
        <v>3.7430555552418809E-2</v>
      </c>
      <c r="E695" s="58">
        <f t="shared" ca="1" si="14"/>
        <v>1</v>
      </c>
      <c r="F695" s="58" t="s">
        <v>647</v>
      </c>
      <c r="G695" s="58" t="s">
        <v>1724</v>
      </c>
      <c r="H695" s="59">
        <f>INT(DT!G695)</f>
        <v>45430</v>
      </c>
      <c r="I695" s="60">
        <f>DT!G695-INT(DT!G695)</f>
        <v>0.72385416666656965</v>
      </c>
      <c r="J695" s="61">
        <f t="shared" ca="1" si="13"/>
        <v>9.0909090909090912E-2</v>
      </c>
      <c r="K695" s="58" t="str" cm="1">
        <f t="array" aca="1" ref="K695" ca="1">_xlfn.IFS(E695&lt;=2, "Negative", E695=3, "Neutral", E695&gt;=4, "Positive")</f>
        <v>Negative</v>
      </c>
      <c r="L695" s="62" t="str">
        <f>'F_ REVIEWS'!$G695&amp; "|" &amp; 'F_ REVIEWS'!$H695 &amp; "|" &amp; 'F_ REVIEWS'!$I695</f>
        <v>158.112.248.209|45430|0.72385416666657</v>
      </c>
    </row>
    <row r="696" spans="1:12" x14ac:dyDescent="0.2">
      <c r="A696" s="58">
        <v>20694</v>
      </c>
      <c r="B696" s="58" t="s">
        <v>317</v>
      </c>
      <c r="C696" s="59">
        <f>INT(DT!C696)</f>
        <v>43436</v>
      </c>
      <c r="D696" s="60">
        <f>DT!C696-INT(DT!C696)</f>
        <v>1.0150462963792961E-2</v>
      </c>
      <c r="E696" s="58">
        <f t="shared" ca="1" si="14"/>
        <v>3</v>
      </c>
      <c r="F696" s="58" t="s">
        <v>606</v>
      </c>
      <c r="G696" s="58" t="s">
        <v>3744</v>
      </c>
      <c r="H696" s="59">
        <f>INT(DT!G696)</f>
        <v>43430</v>
      </c>
      <c r="I696" s="60">
        <f>DT!G696-INT(DT!G696)</f>
        <v>0.38226851852232357</v>
      </c>
      <c r="J696" s="61">
        <f t="shared" ca="1" si="13"/>
        <v>1</v>
      </c>
      <c r="K696" s="58" t="str" cm="1">
        <f t="array" aca="1" ref="K696" ca="1">_xlfn.IFS(E696&lt;=2, "Negative", E696=3, "Neutral", E696&gt;=4, "Positive")</f>
        <v>Neutral</v>
      </c>
      <c r="L696" s="62" t="str">
        <f>'F_ REVIEWS'!$G696&amp; "|" &amp; 'F_ REVIEWS'!$H696 &amp; "|" &amp; 'F_ REVIEWS'!$I696</f>
        <v>7.148.118.148|43430|0.382268518522324</v>
      </c>
    </row>
    <row r="697" spans="1:12" x14ac:dyDescent="0.2">
      <c r="A697" s="58">
        <v>20695</v>
      </c>
      <c r="B697" s="58" t="s">
        <v>317</v>
      </c>
      <c r="C697" s="59">
        <f>INT(DT!C697)</f>
        <v>45436</v>
      </c>
      <c r="D697" s="60">
        <f>DT!C697-INT(DT!C697)</f>
        <v>0.20196759259124519</v>
      </c>
      <c r="E697" s="58">
        <f t="shared" ca="1" si="14"/>
        <v>5</v>
      </c>
      <c r="F697" s="58" t="s">
        <v>763</v>
      </c>
      <c r="G697" s="58" t="s">
        <v>1724</v>
      </c>
      <c r="H697" s="59">
        <f>INT(DT!G697)</f>
        <v>45430</v>
      </c>
      <c r="I697" s="60">
        <f>DT!G697-INT(DT!G697)</f>
        <v>0.72385416666656965</v>
      </c>
      <c r="J697" s="61">
        <f t="shared" ca="1" si="13"/>
        <v>0.55555555555555558</v>
      </c>
      <c r="K697" s="58" t="str" cm="1">
        <f t="array" aca="1" ref="K697" ca="1">_xlfn.IFS(E697&lt;=2, "Negative", E697=3, "Neutral", E697&gt;=4, "Positive")</f>
        <v>Positive</v>
      </c>
      <c r="L697" s="62" t="str">
        <f>'F_ REVIEWS'!$G697&amp; "|" &amp; 'F_ REVIEWS'!$H697 &amp; "|" &amp; 'F_ REVIEWS'!$I697</f>
        <v>158.112.248.209|45430|0.72385416666657</v>
      </c>
    </row>
    <row r="698" spans="1:12" x14ac:dyDescent="0.2">
      <c r="A698" s="58">
        <v>20696</v>
      </c>
      <c r="B698" s="58" t="s">
        <v>317</v>
      </c>
      <c r="C698" s="59">
        <f>INT(DT!C698)</f>
        <v>43531</v>
      </c>
      <c r="D698" s="60">
        <f>DT!C698-INT(DT!C698)</f>
        <v>0.57229166665638331</v>
      </c>
      <c r="E698" s="58">
        <f t="shared" ca="1" si="14"/>
        <v>2</v>
      </c>
      <c r="F698" s="58" t="s">
        <v>619</v>
      </c>
      <c r="G698" s="58" t="s">
        <v>2234</v>
      </c>
      <c r="H698" s="59">
        <f>INT(DT!G698)</f>
        <v>43526</v>
      </c>
      <c r="I698" s="60">
        <f>DT!G698-INT(DT!G698)</f>
        <v>0.96216435184760485</v>
      </c>
      <c r="J698" s="61">
        <f t="shared" ca="1" si="13"/>
        <v>0.2</v>
      </c>
      <c r="K698" s="58" t="str" cm="1">
        <f t="array" aca="1" ref="K698" ca="1">_xlfn.IFS(E698&lt;=2, "Negative", E698=3, "Neutral", E698&gt;=4, "Positive")</f>
        <v>Negative</v>
      </c>
      <c r="L698" s="62" t="str">
        <f>'F_ REVIEWS'!$G698&amp; "|" &amp; 'F_ REVIEWS'!$H698 &amp; "|" &amp; 'F_ REVIEWS'!$I698</f>
        <v>197.189.97.52|43526|0.962164351847605</v>
      </c>
    </row>
    <row r="699" spans="1:12" x14ac:dyDescent="0.2">
      <c r="A699" s="58">
        <v>20697</v>
      </c>
      <c r="B699" s="58" t="s">
        <v>317</v>
      </c>
      <c r="C699" s="59">
        <f>INT(DT!C699)</f>
        <v>44393</v>
      </c>
      <c r="D699" s="60">
        <f>DT!C699-INT(DT!C699)</f>
        <v>0.81789351852057735</v>
      </c>
      <c r="E699" s="58">
        <f t="shared" ca="1" si="14"/>
        <v>5</v>
      </c>
      <c r="F699" s="58" t="s">
        <v>549</v>
      </c>
      <c r="G699" s="58" t="s">
        <v>2140</v>
      </c>
      <c r="H699" s="59">
        <f>INT(DT!G699)</f>
        <v>44389</v>
      </c>
      <c r="I699" s="60">
        <f>DT!G699-INT(DT!G699)</f>
        <v>0.30121527778101154</v>
      </c>
      <c r="J699" s="61">
        <f t="shared" ca="1" si="13"/>
        <v>1.6666666666666667</v>
      </c>
      <c r="K699" s="58" t="str" cm="1">
        <f t="array" aca="1" ref="K699" ca="1">_xlfn.IFS(E699&lt;=2, "Negative", E699=3, "Neutral", E699&gt;=4, "Positive")</f>
        <v>Positive</v>
      </c>
      <c r="L699" s="62" t="str">
        <f>'F_ REVIEWS'!$G699&amp; "|" &amp; 'F_ REVIEWS'!$H699 &amp; "|" &amp; 'F_ REVIEWS'!$I699</f>
        <v>190.147.101.139|44389|0.301215277781012</v>
      </c>
    </row>
    <row r="700" spans="1:12" x14ac:dyDescent="0.2">
      <c r="A700" s="58">
        <v>20698</v>
      </c>
      <c r="B700" s="58" t="s">
        <v>317</v>
      </c>
      <c r="C700" s="59">
        <f>INT(DT!C700)</f>
        <v>44394</v>
      </c>
      <c r="D700" s="60">
        <f>DT!C700-INT(DT!C700)</f>
        <v>0.83854166667151731</v>
      </c>
      <c r="E700" s="58">
        <f t="shared" ca="1" si="14"/>
        <v>4</v>
      </c>
      <c r="F700" s="58" t="s">
        <v>874</v>
      </c>
      <c r="G700" s="58" t="s">
        <v>2140</v>
      </c>
      <c r="H700" s="59">
        <f>INT(DT!G700)</f>
        <v>44389</v>
      </c>
      <c r="I700" s="60">
        <f>DT!G700-INT(DT!G700)</f>
        <v>0.30121527778101154</v>
      </c>
      <c r="J700" s="61">
        <f t="shared" ca="1" si="13"/>
        <v>1.3333333333333333</v>
      </c>
      <c r="K700" s="58" t="str" cm="1">
        <f t="array" aca="1" ref="K700" ca="1">_xlfn.IFS(E700&lt;=2, "Negative", E700=3, "Neutral", E700&gt;=4, "Positive")</f>
        <v>Positive</v>
      </c>
      <c r="L700" s="62" t="str">
        <f>'F_ REVIEWS'!$G700&amp; "|" &amp; 'F_ REVIEWS'!$H700 &amp; "|" &amp; 'F_ REVIEWS'!$I700</f>
        <v>190.147.101.139|44389|0.301215277781012</v>
      </c>
    </row>
    <row r="701" spans="1:12" x14ac:dyDescent="0.2">
      <c r="A701" s="58">
        <v>20699</v>
      </c>
      <c r="B701" s="58" t="s">
        <v>317</v>
      </c>
      <c r="C701" s="59">
        <f>INT(DT!C701)</f>
        <v>41377</v>
      </c>
      <c r="D701" s="60">
        <f>DT!C701-INT(DT!C701)</f>
        <v>0.70402777777781012</v>
      </c>
      <c r="E701" s="58">
        <f t="shared" ca="1" si="14"/>
        <v>3</v>
      </c>
      <c r="F701" s="58" t="s">
        <v>808</v>
      </c>
      <c r="G701" s="58" t="s">
        <v>3591</v>
      </c>
      <c r="H701" s="59">
        <f>INT(DT!G701)</f>
        <v>41373</v>
      </c>
      <c r="I701" s="60">
        <f>DT!G701-INT(DT!G701)</f>
        <v>0.20792824074305827</v>
      </c>
      <c r="J701" s="61">
        <f t="shared" ca="1" si="13"/>
        <v>0.42857142857142855</v>
      </c>
      <c r="K701" s="58" t="str" cm="1">
        <f t="array" aca="1" ref="K701" ca="1">_xlfn.IFS(E701&lt;=2, "Negative", E701=3, "Neutral", E701&gt;=4, "Positive")</f>
        <v>Neutral</v>
      </c>
      <c r="L701" s="62" t="str">
        <f>'F_ REVIEWS'!$G701&amp; "|" &amp; 'F_ REVIEWS'!$H701 &amp; "|" &amp; 'F_ REVIEWS'!$I701</f>
        <v>59.176.122.255|41373|0.207928240743058</v>
      </c>
    </row>
    <row r="702" spans="1:12" x14ac:dyDescent="0.2">
      <c r="A702" s="58">
        <v>20700</v>
      </c>
      <c r="B702" s="58" t="s">
        <v>107</v>
      </c>
      <c r="C702" s="59">
        <f>INT(DT!C702)</f>
        <v>45534</v>
      </c>
      <c r="D702" s="60">
        <f>DT!C702-INT(DT!C702)</f>
        <v>0.56084490740613546</v>
      </c>
      <c r="E702" s="58">
        <f t="shared" ca="1" si="14"/>
        <v>5</v>
      </c>
      <c r="F702" s="58" t="s">
        <v>857</v>
      </c>
      <c r="G702" s="58" t="s">
        <v>2910</v>
      </c>
      <c r="H702" s="59">
        <f>INT(DT!G702)</f>
        <v>45529</v>
      </c>
      <c r="I702" s="60">
        <f>DT!G702-INT(DT!G702)</f>
        <v>8.0312500002037268E-2</v>
      </c>
      <c r="J702" s="61">
        <f t="shared" ca="1" si="13"/>
        <v>1.25</v>
      </c>
      <c r="K702" s="58" t="str" cm="1">
        <f t="array" aca="1" ref="K702" ca="1">_xlfn.IFS(E702&lt;=2, "Negative", E702=3, "Neutral", E702&gt;=4, "Positive")</f>
        <v>Positive</v>
      </c>
      <c r="L702" s="62" t="str">
        <f>'F_ REVIEWS'!$G702&amp; "|" &amp; 'F_ REVIEWS'!$H702 &amp; "|" &amp; 'F_ REVIEWS'!$I702</f>
        <v>242.89.219.154|45529|0.0803125000020373</v>
      </c>
    </row>
    <row r="703" spans="1:12" x14ac:dyDescent="0.2">
      <c r="A703" s="58">
        <v>20701</v>
      </c>
      <c r="B703" s="58" t="s">
        <v>107</v>
      </c>
      <c r="C703" s="59">
        <f>INT(DT!C703)</f>
        <v>45534</v>
      </c>
      <c r="D703" s="60">
        <f>DT!C703-INT(DT!C703)</f>
        <v>0.74575231481867377</v>
      </c>
      <c r="E703" s="58">
        <f t="shared" ca="1" si="14"/>
        <v>5</v>
      </c>
      <c r="F703" s="58" t="s">
        <v>817</v>
      </c>
      <c r="G703" s="58" t="s">
        <v>2910</v>
      </c>
      <c r="H703" s="59">
        <f>INT(DT!G703)</f>
        <v>45529</v>
      </c>
      <c r="I703" s="60">
        <f>DT!G703-INT(DT!G703)</f>
        <v>8.0312500002037268E-2</v>
      </c>
      <c r="J703" s="61">
        <f t="shared" ca="1" si="13"/>
        <v>1.25</v>
      </c>
      <c r="K703" s="58" t="str" cm="1">
        <f t="array" aca="1" ref="K703" ca="1">_xlfn.IFS(E703&lt;=2, "Negative", E703=3, "Neutral", E703&gt;=4, "Positive")</f>
        <v>Positive</v>
      </c>
      <c r="L703" s="62" t="str">
        <f>'F_ REVIEWS'!$G703&amp; "|" &amp; 'F_ REVIEWS'!$H703 &amp; "|" &amp; 'F_ REVIEWS'!$I703</f>
        <v>242.89.219.154|45529|0.0803125000020373</v>
      </c>
    </row>
    <row r="704" spans="1:12" x14ac:dyDescent="0.2">
      <c r="A704" s="58">
        <v>20702</v>
      </c>
      <c r="B704" s="58" t="s">
        <v>107</v>
      </c>
      <c r="C704" s="59">
        <f>INT(DT!C704)</f>
        <v>44904</v>
      </c>
      <c r="D704" s="60">
        <f>DT!C704-INT(DT!C704)</f>
        <v>0.25425925925082993</v>
      </c>
      <c r="E704" s="58">
        <f t="shared" ca="1" si="14"/>
        <v>2</v>
      </c>
      <c r="F704" s="58" t="s">
        <v>876</v>
      </c>
      <c r="G704" s="58" t="s">
        <v>1905</v>
      </c>
      <c r="H704" s="59">
        <f>INT(DT!G704)</f>
        <v>44899</v>
      </c>
      <c r="I704" s="60">
        <f>DT!G704-INT(DT!G704)</f>
        <v>0.71835648147680331</v>
      </c>
      <c r="J704" s="61">
        <f t="shared" ca="1" si="13"/>
        <v>0.66666666666666663</v>
      </c>
      <c r="K704" s="58" t="str" cm="1">
        <f t="array" aca="1" ref="K704" ca="1">_xlfn.IFS(E704&lt;=2, "Negative", E704=3, "Neutral", E704&gt;=4, "Positive")</f>
        <v>Negative</v>
      </c>
      <c r="L704" s="62" t="str">
        <f>'F_ REVIEWS'!$G704&amp; "|" &amp; 'F_ REVIEWS'!$H704 &amp; "|" &amp; 'F_ REVIEWS'!$I704</f>
        <v>17.98.142.133|44899|0.718356481476803</v>
      </c>
    </row>
    <row r="705" spans="1:12" x14ac:dyDescent="0.2">
      <c r="A705" s="58">
        <v>20703</v>
      </c>
      <c r="B705" s="58" t="s">
        <v>107</v>
      </c>
      <c r="C705" s="59">
        <f>INT(DT!C705)</f>
        <v>45405</v>
      </c>
      <c r="D705" s="60">
        <f>DT!C705-INT(DT!C705)</f>
        <v>0.49967592592292931</v>
      </c>
      <c r="E705" s="58">
        <f t="shared" ca="1" si="14"/>
        <v>5</v>
      </c>
      <c r="F705" s="58" t="s">
        <v>704</v>
      </c>
      <c r="G705" s="58" t="s">
        <v>3572</v>
      </c>
      <c r="H705" s="59">
        <f>INT(DT!G705)</f>
        <v>45399</v>
      </c>
      <c r="I705" s="60">
        <f>DT!G705-INT(DT!G705)</f>
        <v>0.80751157407212304</v>
      </c>
      <c r="J705" s="61">
        <f t="shared" ca="1" si="13"/>
        <v>1.25</v>
      </c>
      <c r="K705" s="58" t="str" cm="1">
        <f t="array" aca="1" ref="K705" ca="1">_xlfn.IFS(E705&lt;=2, "Negative", E705=3, "Neutral", E705&gt;=4, "Positive")</f>
        <v>Positive</v>
      </c>
      <c r="L705" s="62" t="str">
        <f>'F_ REVIEWS'!$G705&amp; "|" &amp; 'F_ REVIEWS'!$H705 &amp; "|" &amp; 'F_ REVIEWS'!$I705</f>
        <v>57.55.217.164|45399|0.807511574072123</v>
      </c>
    </row>
    <row r="706" spans="1:12" x14ac:dyDescent="0.2">
      <c r="A706" s="58">
        <v>20704</v>
      </c>
      <c r="B706" s="58" t="s">
        <v>107</v>
      </c>
      <c r="C706" s="59">
        <f>INT(DT!C706)</f>
        <v>44910</v>
      </c>
      <c r="D706" s="60">
        <f>DT!C706-INT(DT!C706)</f>
        <v>0.48909722222742857</v>
      </c>
      <c r="E706" s="58">
        <f t="shared" ca="1" si="14"/>
        <v>1</v>
      </c>
      <c r="F706" s="58" t="s">
        <v>722</v>
      </c>
      <c r="G706" s="58" t="s">
        <v>2274</v>
      </c>
      <c r="H706" s="59">
        <f>INT(DT!G706)</f>
        <v>44906</v>
      </c>
      <c r="I706" s="60">
        <f>DT!G706-INT(DT!G706)</f>
        <v>0.96324074074072996</v>
      </c>
      <c r="J706" s="61">
        <f t="shared" ref="J706:J769" ca="1" si="15">E706/COUNTIF(F$1:F$1478,F706)</f>
        <v>0.125</v>
      </c>
      <c r="K706" s="58" t="str" cm="1">
        <f t="array" aca="1" ref="K706" ca="1">_xlfn.IFS(E706&lt;=2, "Negative", E706=3, "Neutral", E706&gt;=4, "Positive")</f>
        <v>Negative</v>
      </c>
      <c r="L706" s="62" t="str">
        <f>'F_ REVIEWS'!$G706&amp; "|" &amp; 'F_ REVIEWS'!$H706 &amp; "|" &amp; 'F_ REVIEWS'!$I706</f>
        <v>2.120.112.68|44906|0.96324074074073</v>
      </c>
    </row>
    <row r="707" spans="1:12" x14ac:dyDescent="0.2">
      <c r="A707" s="58">
        <v>20705</v>
      </c>
      <c r="B707" s="58" t="s">
        <v>107</v>
      </c>
      <c r="C707" s="59">
        <f>INT(DT!C707)</f>
        <v>45262</v>
      </c>
      <c r="D707" s="60">
        <f>DT!C707-INT(DT!C707)</f>
        <v>0.56606481482594972</v>
      </c>
      <c r="E707" s="58">
        <f t="shared" ca="1" si="14"/>
        <v>5</v>
      </c>
      <c r="F707" s="58" t="s">
        <v>698</v>
      </c>
      <c r="G707" s="58" t="s">
        <v>2051</v>
      </c>
      <c r="H707" s="59">
        <f>INT(DT!G707)</f>
        <v>45260</v>
      </c>
      <c r="I707" s="60">
        <f>DT!G707-INT(DT!G707)</f>
        <v>3.8460648152977228E-2</v>
      </c>
      <c r="J707" s="61">
        <f t="shared" ca="1" si="15"/>
        <v>1.6666666666666667</v>
      </c>
      <c r="K707" s="58" t="str" cm="1">
        <f t="array" aca="1" ref="K707" ca="1">_xlfn.IFS(E707&lt;=2, "Negative", E707=3, "Neutral", E707&gt;=4, "Positive")</f>
        <v>Positive</v>
      </c>
      <c r="L707" s="62" t="str">
        <f>'F_ REVIEWS'!$G707&amp; "|" &amp; 'F_ REVIEWS'!$H707 &amp; "|" &amp; 'F_ REVIEWS'!$I707</f>
        <v>182.112.215.52|45260|0.0384606481529772</v>
      </c>
    </row>
    <row r="708" spans="1:12" x14ac:dyDescent="0.2">
      <c r="A708" s="58">
        <v>20706</v>
      </c>
      <c r="B708" s="58" t="s">
        <v>107</v>
      </c>
      <c r="C708" s="59">
        <f>INT(DT!C708)</f>
        <v>45356</v>
      </c>
      <c r="D708" s="60">
        <f>DT!C708-INT(DT!C708)</f>
        <v>8.3217592691653408E-3</v>
      </c>
      <c r="E708" s="58">
        <f t="shared" ca="1" si="14"/>
        <v>3</v>
      </c>
      <c r="F708" s="58" t="s">
        <v>669</v>
      </c>
      <c r="G708" s="58" t="s">
        <v>2316</v>
      </c>
      <c r="H708" s="59">
        <f>INT(DT!G708)</f>
        <v>45352</v>
      </c>
      <c r="I708" s="60">
        <f>DT!G708-INT(DT!G708)</f>
        <v>0.49702546297339723</v>
      </c>
      <c r="J708" s="61">
        <f t="shared" ca="1" si="15"/>
        <v>0.27272727272727271</v>
      </c>
      <c r="K708" s="58" t="str" cm="1">
        <f t="array" aca="1" ref="K708" ca="1">_xlfn.IFS(E708&lt;=2, "Negative", E708=3, "Neutral", E708&gt;=4, "Positive")</f>
        <v>Neutral</v>
      </c>
      <c r="L708" s="62" t="str">
        <f>'F_ REVIEWS'!$G708&amp; "|" &amp; 'F_ REVIEWS'!$H708 &amp; "|" &amp; 'F_ REVIEWS'!$I708</f>
        <v>201.85.15.0|45352|0.497025462973397</v>
      </c>
    </row>
    <row r="709" spans="1:12" x14ac:dyDescent="0.2">
      <c r="A709" s="58">
        <v>20707</v>
      </c>
      <c r="B709" s="58" t="s">
        <v>421</v>
      </c>
      <c r="C709" s="59">
        <f>INT(DT!C709)</f>
        <v>44565</v>
      </c>
      <c r="D709" s="60">
        <f>DT!C709-INT(DT!C709)</f>
        <v>0.49796296296699438</v>
      </c>
      <c r="E709" s="58">
        <f t="shared" ca="1" si="14"/>
        <v>1</v>
      </c>
      <c r="F709" s="58" t="s">
        <v>645</v>
      </c>
      <c r="G709" s="58" t="s">
        <v>3612</v>
      </c>
      <c r="H709" s="59">
        <f>INT(DT!G709)</f>
        <v>44560</v>
      </c>
      <c r="I709" s="60">
        <f>DT!G709-INT(DT!G709)</f>
        <v>0.10250000000087311</v>
      </c>
      <c r="J709" s="61">
        <f t="shared" ca="1" si="15"/>
        <v>7.6923076923076927E-2</v>
      </c>
      <c r="K709" s="58" t="str" cm="1">
        <f t="array" aca="1" ref="K709" ca="1">_xlfn.IFS(E709&lt;=2, "Negative", E709=3, "Neutral", E709&gt;=4, "Positive")</f>
        <v>Negative</v>
      </c>
      <c r="L709" s="62" t="str">
        <f>'F_ REVIEWS'!$G709&amp; "|" &amp; 'F_ REVIEWS'!$H709 &amp; "|" &amp; 'F_ REVIEWS'!$I709</f>
        <v>6.195.124.114|44560|0.102500000000873</v>
      </c>
    </row>
    <row r="710" spans="1:12" x14ac:dyDescent="0.2">
      <c r="A710" s="58">
        <v>20708</v>
      </c>
      <c r="B710" s="58" t="s">
        <v>421</v>
      </c>
      <c r="C710" s="59">
        <f>INT(DT!C710)</f>
        <v>45302</v>
      </c>
      <c r="D710" s="60">
        <f>DT!C710-INT(DT!C710)</f>
        <v>0.91262731481401715</v>
      </c>
      <c r="E710" s="58">
        <f t="shared" ca="1" si="14"/>
        <v>5</v>
      </c>
      <c r="F710" s="58" t="s">
        <v>766</v>
      </c>
      <c r="G710" s="58" t="s">
        <v>1199</v>
      </c>
      <c r="H710" s="59">
        <f>INT(DT!G710)</f>
        <v>45300</v>
      </c>
      <c r="I710" s="60">
        <f>DT!G710-INT(DT!G710)</f>
        <v>0.47329861111211358</v>
      </c>
      <c r="J710" s="61">
        <f t="shared" ca="1" si="15"/>
        <v>0.33333333333333331</v>
      </c>
      <c r="K710" s="58" t="str" cm="1">
        <f t="array" aca="1" ref="K710" ca="1">_xlfn.IFS(E710&lt;=2, "Negative", E710=3, "Neutral", E710&gt;=4, "Positive")</f>
        <v>Positive</v>
      </c>
      <c r="L710" s="62" t="str">
        <f>'F_ REVIEWS'!$G710&amp; "|" &amp; 'F_ REVIEWS'!$H710 &amp; "|" &amp; 'F_ REVIEWS'!$I710</f>
        <v>12.29.59.216|45300|0.473298611112114</v>
      </c>
    </row>
    <row r="711" spans="1:12" x14ac:dyDescent="0.2">
      <c r="A711" s="58">
        <v>20709</v>
      </c>
      <c r="B711" s="58" t="s">
        <v>421</v>
      </c>
      <c r="C711" s="59">
        <f>INT(DT!C711)</f>
        <v>44623</v>
      </c>
      <c r="D711" s="60">
        <f>DT!C711-INT(DT!C711)</f>
        <v>0.67905092592263827</v>
      </c>
      <c r="E711" s="58">
        <f t="shared" ca="1" si="14"/>
        <v>4</v>
      </c>
      <c r="F711" s="58" t="s">
        <v>766</v>
      </c>
      <c r="G711" s="58" t="s">
        <v>3719</v>
      </c>
      <c r="H711" s="59">
        <f>INT(DT!G711)</f>
        <v>44620</v>
      </c>
      <c r="I711" s="60">
        <f>DT!G711-INT(DT!G711)</f>
        <v>0.98540509259328246</v>
      </c>
      <c r="J711" s="61">
        <f t="shared" ca="1" si="15"/>
        <v>0.26666666666666666</v>
      </c>
      <c r="K711" s="58" t="str" cm="1">
        <f t="array" aca="1" ref="K711" ca="1">_xlfn.IFS(E711&lt;=2, "Negative", E711=3, "Neutral", E711&gt;=4, "Positive")</f>
        <v>Positive</v>
      </c>
      <c r="L711" s="62" t="str">
        <f>'F_ REVIEWS'!$G711&amp; "|" &amp; 'F_ REVIEWS'!$H711 &amp; "|" &amp; 'F_ REVIEWS'!$I711</f>
        <v>68.57.32.195|44620|0.985405092593282</v>
      </c>
    </row>
    <row r="712" spans="1:12" x14ac:dyDescent="0.2">
      <c r="A712" s="58">
        <v>20710</v>
      </c>
      <c r="B712" s="58" t="s">
        <v>421</v>
      </c>
      <c r="C712" s="59">
        <f>INT(DT!C712)</f>
        <v>45305</v>
      </c>
      <c r="D712" s="60">
        <f>DT!C712-INT(DT!C712)</f>
        <v>0.92807870370597811</v>
      </c>
      <c r="E712" s="58">
        <f t="shared" ca="1" si="14"/>
        <v>1</v>
      </c>
      <c r="F712" s="58" t="s">
        <v>706</v>
      </c>
      <c r="G712" s="58" t="s">
        <v>1199</v>
      </c>
      <c r="H712" s="59">
        <f>INT(DT!G712)</f>
        <v>45300</v>
      </c>
      <c r="I712" s="60">
        <f>DT!G712-INT(DT!G712)</f>
        <v>0.47329861111211358</v>
      </c>
      <c r="J712" s="61">
        <f t="shared" ca="1" si="15"/>
        <v>0.2</v>
      </c>
      <c r="K712" s="58" t="str" cm="1">
        <f t="array" aca="1" ref="K712" ca="1">_xlfn.IFS(E712&lt;=2, "Negative", E712=3, "Neutral", E712&gt;=4, "Positive")</f>
        <v>Negative</v>
      </c>
      <c r="L712" s="62" t="str">
        <f>'F_ REVIEWS'!$G712&amp; "|" &amp; 'F_ REVIEWS'!$H712 &amp; "|" &amp; 'F_ REVIEWS'!$I712</f>
        <v>12.29.59.216|45300|0.473298611112114</v>
      </c>
    </row>
    <row r="713" spans="1:12" x14ac:dyDescent="0.2">
      <c r="A713" s="58">
        <v>20711</v>
      </c>
      <c r="B713" s="58" t="s">
        <v>421</v>
      </c>
      <c r="C713" s="59">
        <f>INT(DT!C713)</f>
        <v>44562</v>
      </c>
      <c r="D713" s="60">
        <f>DT!C713-INT(DT!C713)</f>
        <v>0.63361111111589707</v>
      </c>
      <c r="E713" s="58">
        <f t="shared" ca="1" si="14"/>
        <v>2</v>
      </c>
      <c r="F713" s="58" t="s">
        <v>890</v>
      </c>
      <c r="G713" s="58" t="s">
        <v>3612</v>
      </c>
      <c r="H713" s="59">
        <f>INT(DT!G713)</f>
        <v>44560</v>
      </c>
      <c r="I713" s="60">
        <f>DT!G713-INT(DT!G713)</f>
        <v>0.10250000000087311</v>
      </c>
      <c r="J713" s="61">
        <f t="shared" ca="1" si="15"/>
        <v>0.5</v>
      </c>
      <c r="K713" s="58" t="str" cm="1">
        <f t="array" aca="1" ref="K713" ca="1">_xlfn.IFS(E713&lt;=2, "Negative", E713=3, "Neutral", E713&gt;=4, "Positive")</f>
        <v>Negative</v>
      </c>
      <c r="L713" s="62" t="str">
        <f>'F_ REVIEWS'!$G713&amp; "|" &amp; 'F_ REVIEWS'!$H713 &amp; "|" &amp; 'F_ REVIEWS'!$I713</f>
        <v>6.195.124.114|44560|0.102500000000873</v>
      </c>
    </row>
    <row r="714" spans="1:12" x14ac:dyDescent="0.2">
      <c r="A714" s="58">
        <v>20712</v>
      </c>
      <c r="B714" s="58" t="s">
        <v>421</v>
      </c>
      <c r="C714" s="59">
        <f>INT(DT!C714)</f>
        <v>45302</v>
      </c>
      <c r="D714" s="60">
        <f>DT!C714-INT(DT!C714)</f>
        <v>0.95767361111211358</v>
      </c>
      <c r="E714" s="58">
        <f t="shared" ca="1" si="14"/>
        <v>4</v>
      </c>
      <c r="F714" s="58" t="s">
        <v>864</v>
      </c>
      <c r="G714" s="58" t="s">
        <v>1199</v>
      </c>
      <c r="H714" s="59">
        <f>INT(DT!G714)</f>
        <v>45300</v>
      </c>
      <c r="I714" s="60">
        <f>DT!G714-INT(DT!G714)</f>
        <v>0.47329861111211358</v>
      </c>
      <c r="J714" s="61">
        <f t="shared" ca="1" si="15"/>
        <v>1.3333333333333333</v>
      </c>
      <c r="K714" s="58" t="str" cm="1">
        <f t="array" aca="1" ref="K714" ca="1">_xlfn.IFS(E714&lt;=2, "Negative", E714=3, "Neutral", E714&gt;=4, "Positive")</f>
        <v>Positive</v>
      </c>
      <c r="L714" s="62" t="str">
        <f>'F_ REVIEWS'!$G714&amp; "|" &amp; 'F_ REVIEWS'!$H714 &amp; "|" &amp; 'F_ REVIEWS'!$I714</f>
        <v>12.29.59.216|45300|0.473298611112114</v>
      </c>
    </row>
    <row r="715" spans="1:12" x14ac:dyDescent="0.2">
      <c r="A715" s="58">
        <v>20713</v>
      </c>
      <c r="B715" s="58" t="s">
        <v>421</v>
      </c>
      <c r="C715" s="59">
        <f>INT(DT!C715)</f>
        <v>44592</v>
      </c>
      <c r="D715" s="60">
        <f>DT!C715-INT(DT!C715)</f>
        <v>0.95070601852057735</v>
      </c>
      <c r="E715" s="58">
        <f t="shared" ca="1" si="14"/>
        <v>4</v>
      </c>
      <c r="F715" s="58" t="s">
        <v>758</v>
      </c>
      <c r="G715" s="58" t="s">
        <v>1944</v>
      </c>
      <c r="H715" s="59">
        <f>INT(DT!G715)</f>
        <v>44588</v>
      </c>
      <c r="I715" s="60">
        <f>DT!G715-INT(DT!G715)</f>
        <v>0.59754629630333511</v>
      </c>
      <c r="J715" s="61">
        <f t="shared" ca="1" si="15"/>
        <v>0.2857142857142857</v>
      </c>
      <c r="K715" s="58" t="str" cm="1">
        <f t="array" aca="1" ref="K715" ca="1">_xlfn.IFS(E715&lt;=2, "Negative", E715=3, "Neutral", E715&gt;=4, "Positive")</f>
        <v>Positive</v>
      </c>
      <c r="L715" s="62" t="str">
        <f>'F_ REVIEWS'!$G715&amp; "|" &amp; 'F_ REVIEWS'!$H715 &amp; "|" &amp; 'F_ REVIEWS'!$I715</f>
        <v>173.245.169.248|44588|0.597546296303335</v>
      </c>
    </row>
    <row r="716" spans="1:12" x14ac:dyDescent="0.2">
      <c r="A716" s="58">
        <v>20714</v>
      </c>
      <c r="B716" s="58" t="s">
        <v>421</v>
      </c>
      <c r="C716" s="59">
        <f>INT(DT!C716)</f>
        <v>45436</v>
      </c>
      <c r="D716" s="60">
        <f>DT!C716-INT(DT!C716)</f>
        <v>0.92535879629576812</v>
      </c>
      <c r="E716" s="58">
        <f t="shared" ca="1" si="14"/>
        <v>3</v>
      </c>
      <c r="F716" s="58" t="s">
        <v>674</v>
      </c>
      <c r="G716" s="58" t="s">
        <v>1953</v>
      </c>
      <c r="H716" s="59">
        <f>INT(DT!G716)</f>
        <v>45431</v>
      </c>
      <c r="I716" s="60">
        <f>DT!G716-INT(DT!G716)</f>
        <v>0.42365740740933688</v>
      </c>
      <c r="J716" s="61">
        <f t="shared" ca="1" si="15"/>
        <v>0.1875</v>
      </c>
      <c r="K716" s="58" t="str" cm="1">
        <f t="array" aca="1" ref="K716" ca="1">_xlfn.IFS(E716&lt;=2, "Negative", E716=3, "Neutral", E716&gt;=4, "Positive")</f>
        <v>Neutral</v>
      </c>
      <c r="L716" s="62" t="str">
        <f>'F_ REVIEWS'!$G716&amp; "|" &amp; 'F_ REVIEWS'!$H716 &amp; "|" &amp; 'F_ REVIEWS'!$I716</f>
        <v>174.203.134.75|45431|0.423657407409337</v>
      </c>
    </row>
    <row r="717" spans="1:12" x14ac:dyDescent="0.2">
      <c r="A717" s="58">
        <v>20715</v>
      </c>
      <c r="B717" s="58" t="s">
        <v>421</v>
      </c>
      <c r="C717" s="59">
        <f>INT(DT!C717)</f>
        <v>44625</v>
      </c>
      <c r="D717" s="60">
        <f>DT!C717-INT(DT!C717)</f>
        <v>0.55993055555154569</v>
      </c>
      <c r="E717" s="58">
        <f t="shared" ca="1" si="14"/>
        <v>4</v>
      </c>
      <c r="F717" s="58" t="s">
        <v>600</v>
      </c>
      <c r="G717" s="58" t="s">
        <v>3719</v>
      </c>
      <c r="H717" s="59">
        <f>INT(DT!G717)</f>
        <v>44620</v>
      </c>
      <c r="I717" s="60">
        <f>DT!G717-INT(DT!G717)</f>
        <v>0.98540509259328246</v>
      </c>
      <c r="J717" s="61">
        <f t="shared" ca="1" si="15"/>
        <v>1</v>
      </c>
      <c r="K717" s="58" t="str" cm="1">
        <f t="array" aca="1" ref="K717" ca="1">_xlfn.IFS(E717&lt;=2, "Negative", E717=3, "Neutral", E717&gt;=4, "Positive")</f>
        <v>Positive</v>
      </c>
      <c r="L717" s="62" t="str">
        <f>'F_ REVIEWS'!$G717&amp; "|" &amp; 'F_ REVIEWS'!$H717 &amp; "|" &amp; 'F_ REVIEWS'!$I717</f>
        <v>68.57.32.195|44620|0.985405092593282</v>
      </c>
    </row>
    <row r="718" spans="1:12" x14ac:dyDescent="0.2">
      <c r="A718" s="58">
        <v>20716</v>
      </c>
      <c r="B718" s="58" t="s">
        <v>421</v>
      </c>
      <c r="C718" s="59">
        <f>INT(DT!C718)</f>
        <v>45305</v>
      </c>
      <c r="D718" s="60">
        <f>DT!C718-INT(DT!C718)</f>
        <v>0.13024305555882165</v>
      </c>
      <c r="E718" s="58">
        <f t="shared" ca="1" si="14"/>
        <v>3</v>
      </c>
      <c r="F718" s="58" t="s">
        <v>771</v>
      </c>
      <c r="G718" s="58" t="s">
        <v>1199</v>
      </c>
      <c r="H718" s="59">
        <f>INT(DT!G718)</f>
        <v>45300</v>
      </c>
      <c r="I718" s="60">
        <f>DT!G718-INT(DT!G718)</f>
        <v>0.47329861111211358</v>
      </c>
      <c r="J718" s="61">
        <f t="shared" ca="1" si="15"/>
        <v>0.375</v>
      </c>
      <c r="K718" s="58" t="str" cm="1">
        <f t="array" aca="1" ref="K718" ca="1">_xlfn.IFS(E718&lt;=2, "Negative", E718=3, "Neutral", E718&gt;=4, "Positive")</f>
        <v>Neutral</v>
      </c>
      <c r="L718" s="62" t="str">
        <f>'F_ REVIEWS'!$G718&amp; "|" &amp; 'F_ REVIEWS'!$H718 &amp; "|" &amp; 'F_ REVIEWS'!$I718</f>
        <v>12.29.59.216|45300|0.473298611112114</v>
      </c>
    </row>
    <row r="719" spans="1:12" x14ac:dyDescent="0.2">
      <c r="A719" s="58">
        <v>20717</v>
      </c>
      <c r="B719" s="58" t="s">
        <v>421</v>
      </c>
      <c r="C719" s="59">
        <f>INT(DT!C719)</f>
        <v>44969</v>
      </c>
      <c r="D719" s="60">
        <f>DT!C719-INT(DT!C719)</f>
        <v>0.49712962962803431</v>
      </c>
      <c r="E719" s="58">
        <f t="shared" ca="1" si="14"/>
        <v>1</v>
      </c>
      <c r="F719" s="58" t="s">
        <v>730</v>
      </c>
      <c r="G719" s="58" t="s">
        <v>3343</v>
      </c>
      <c r="H719" s="59">
        <f>INT(DT!G719)</f>
        <v>44963</v>
      </c>
      <c r="I719" s="60">
        <f>DT!G719-INT(DT!G719)</f>
        <v>0.92974537036934635</v>
      </c>
      <c r="J719" s="61">
        <f t="shared" ca="1" si="15"/>
        <v>0.14285714285714285</v>
      </c>
      <c r="K719" s="58" t="str" cm="1">
        <f t="array" aca="1" ref="K719" ca="1">_xlfn.IFS(E719&lt;=2, "Negative", E719=3, "Neutral", E719&gt;=4, "Positive")</f>
        <v>Negative</v>
      </c>
      <c r="L719" s="62" t="str">
        <f>'F_ REVIEWS'!$G719&amp; "|" &amp; 'F_ REVIEWS'!$H719 &amp; "|" &amp; 'F_ REVIEWS'!$I719</f>
        <v>40.237.158.34|44963|0.929745370369346</v>
      </c>
    </row>
    <row r="720" spans="1:12" x14ac:dyDescent="0.2">
      <c r="A720" s="58">
        <v>20718</v>
      </c>
      <c r="B720" s="58" t="s">
        <v>58</v>
      </c>
      <c r="C720" s="59">
        <f>INT(DT!C720)</f>
        <v>45291</v>
      </c>
      <c r="D720" s="60">
        <f>DT!C720-INT(DT!C720)</f>
        <v>0.10671296295913635</v>
      </c>
      <c r="E720" s="58">
        <f t="shared" ca="1" si="14"/>
        <v>5</v>
      </c>
      <c r="F720" s="58" t="s">
        <v>784</v>
      </c>
      <c r="G720" s="58" t="s">
        <v>3411</v>
      </c>
      <c r="H720" s="59">
        <f>INT(DT!G720)</f>
        <v>45285</v>
      </c>
      <c r="I720" s="60">
        <f>DT!G720-INT(DT!G720)</f>
        <v>0.59038194444292458</v>
      </c>
      <c r="J720" s="61">
        <f t="shared" ca="1" si="15"/>
        <v>2.5</v>
      </c>
      <c r="K720" s="58" t="str" cm="1">
        <f t="array" aca="1" ref="K720" ca="1">_xlfn.IFS(E720&lt;=2, "Negative", E720=3, "Neutral", E720&gt;=4, "Positive")</f>
        <v>Positive</v>
      </c>
      <c r="L720" s="62" t="str">
        <f>'F_ REVIEWS'!$G720&amp; "|" &amp; 'F_ REVIEWS'!$H720 &amp; "|" &amp; 'F_ REVIEWS'!$I720</f>
        <v>45.244.122.69|45285|0.590381944442925</v>
      </c>
    </row>
    <row r="721" spans="1:12" x14ac:dyDescent="0.2">
      <c r="A721" s="58">
        <v>20719</v>
      </c>
      <c r="B721" s="58" t="s">
        <v>58</v>
      </c>
      <c r="C721" s="59">
        <f>INT(DT!C721)</f>
        <v>45593</v>
      </c>
      <c r="D721" s="60">
        <f>DT!C721-INT(DT!C721)</f>
        <v>0.32714120369200828</v>
      </c>
      <c r="E721" s="58">
        <f t="shared" ca="1" si="14"/>
        <v>1</v>
      </c>
      <c r="F721" s="58" t="s">
        <v>766</v>
      </c>
      <c r="G721" s="58" t="s">
        <v>1369</v>
      </c>
      <c r="H721" s="59">
        <f>INT(DT!G721)</f>
        <v>45587</v>
      </c>
      <c r="I721" s="60">
        <f>DT!G721-INT(DT!G721)</f>
        <v>0.80598379628645489</v>
      </c>
      <c r="J721" s="61">
        <f t="shared" ca="1" si="15"/>
        <v>6.6666666666666666E-2</v>
      </c>
      <c r="K721" s="58" t="str" cm="1">
        <f t="array" aca="1" ref="K721" ca="1">_xlfn.IFS(E721&lt;=2, "Negative", E721=3, "Neutral", E721&gt;=4, "Positive")</f>
        <v>Negative</v>
      </c>
      <c r="L721" s="62" t="str">
        <f>'F_ REVIEWS'!$G721&amp; "|" &amp; 'F_ REVIEWS'!$H721 &amp; "|" &amp; 'F_ REVIEWS'!$I721</f>
        <v>131.16.101.193|45587|0.805983796286455</v>
      </c>
    </row>
    <row r="722" spans="1:12" x14ac:dyDescent="0.2">
      <c r="A722" s="58">
        <v>20720</v>
      </c>
      <c r="B722" s="58" t="s">
        <v>58</v>
      </c>
      <c r="C722" s="59">
        <f>INT(DT!C722)</f>
        <v>45590</v>
      </c>
      <c r="D722" s="60">
        <f>DT!C722-INT(DT!C722)</f>
        <v>0.3085185185118462</v>
      </c>
      <c r="E722" s="58">
        <f t="shared" ca="1" si="14"/>
        <v>1</v>
      </c>
      <c r="F722" s="58" t="s">
        <v>668</v>
      </c>
      <c r="G722" s="58" t="s">
        <v>1369</v>
      </c>
      <c r="H722" s="59">
        <f>INT(DT!G722)</f>
        <v>45587</v>
      </c>
      <c r="I722" s="60">
        <f>DT!G722-INT(DT!G722)</f>
        <v>0.80598379628645489</v>
      </c>
      <c r="J722" s="61">
        <f t="shared" ca="1" si="15"/>
        <v>0.2</v>
      </c>
      <c r="K722" s="58" t="str" cm="1">
        <f t="array" aca="1" ref="K722" ca="1">_xlfn.IFS(E722&lt;=2, "Negative", E722=3, "Neutral", E722&gt;=4, "Positive")</f>
        <v>Negative</v>
      </c>
      <c r="L722" s="62" t="str">
        <f>'F_ REVIEWS'!$G722&amp; "|" &amp; 'F_ REVIEWS'!$H722 &amp; "|" &amp; 'F_ REVIEWS'!$I722</f>
        <v>131.16.101.193|45587|0.805983796286455</v>
      </c>
    </row>
    <row r="723" spans="1:12" x14ac:dyDescent="0.2">
      <c r="A723" s="58">
        <v>20721</v>
      </c>
      <c r="B723" s="58" t="s">
        <v>58</v>
      </c>
      <c r="C723" s="59">
        <f>INT(DT!C723)</f>
        <v>45591</v>
      </c>
      <c r="D723" s="60">
        <f>DT!C723-INT(DT!C723)</f>
        <v>0.51605324073170777</v>
      </c>
      <c r="E723" s="58">
        <f t="shared" ca="1" si="14"/>
        <v>4</v>
      </c>
      <c r="F723" s="58" t="s">
        <v>651</v>
      </c>
      <c r="G723" s="58" t="s">
        <v>1369</v>
      </c>
      <c r="H723" s="59">
        <f>INT(DT!G723)</f>
        <v>45587</v>
      </c>
      <c r="I723" s="60">
        <f>DT!G723-INT(DT!G723)</f>
        <v>0.80598379628645489</v>
      </c>
      <c r="J723" s="61">
        <f t="shared" ca="1" si="15"/>
        <v>0.2857142857142857</v>
      </c>
      <c r="K723" s="58" t="str" cm="1">
        <f t="array" aca="1" ref="K723" ca="1">_xlfn.IFS(E723&lt;=2, "Negative", E723=3, "Neutral", E723&gt;=4, "Positive")</f>
        <v>Positive</v>
      </c>
      <c r="L723" s="62" t="str">
        <f>'F_ REVIEWS'!$G723&amp; "|" &amp; 'F_ REVIEWS'!$H723 &amp; "|" &amp; 'F_ REVIEWS'!$I723</f>
        <v>131.16.101.193|45587|0.805983796286455</v>
      </c>
    </row>
    <row r="724" spans="1:12" x14ac:dyDescent="0.2">
      <c r="A724" s="58">
        <v>20722</v>
      </c>
      <c r="B724" s="58" t="s">
        <v>58</v>
      </c>
      <c r="C724" s="59">
        <f>INT(DT!C724)</f>
        <v>45197</v>
      </c>
      <c r="D724" s="60">
        <f>DT!C724-INT(DT!C724)</f>
        <v>0.92016203704406507</v>
      </c>
      <c r="E724" s="58">
        <f t="shared" ca="1" si="14"/>
        <v>2</v>
      </c>
      <c r="F724" s="58" t="s">
        <v>878</v>
      </c>
      <c r="G724" s="58" t="s">
        <v>3084</v>
      </c>
      <c r="H724" s="59">
        <f>INT(DT!G724)</f>
        <v>45194</v>
      </c>
      <c r="I724" s="60">
        <f>DT!G724-INT(DT!G724)</f>
        <v>0.38783564815093996</v>
      </c>
      <c r="J724" s="61">
        <f t="shared" ca="1" si="15"/>
        <v>1</v>
      </c>
      <c r="K724" s="58" t="str" cm="1">
        <f t="array" aca="1" ref="K724" ca="1">_xlfn.IFS(E724&lt;=2, "Negative", E724=3, "Neutral", E724&gt;=4, "Positive")</f>
        <v>Negative</v>
      </c>
      <c r="L724" s="62" t="str">
        <f>'F_ REVIEWS'!$G724&amp; "|" &amp; 'F_ REVIEWS'!$H724 &amp; "|" &amp; 'F_ REVIEWS'!$I724</f>
        <v>255.26.194.9|45194|0.38783564815094</v>
      </c>
    </row>
    <row r="725" spans="1:12" x14ac:dyDescent="0.2">
      <c r="A725" s="58">
        <v>20723</v>
      </c>
      <c r="B725" s="58" t="s">
        <v>58</v>
      </c>
      <c r="C725" s="59">
        <f>INT(DT!C725)</f>
        <v>45196</v>
      </c>
      <c r="D725" s="60">
        <f>DT!C725-INT(DT!C725)</f>
        <v>0.95700231481896481</v>
      </c>
      <c r="E725" s="58">
        <f t="shared" ca="1" si="14"/>
        <v>4</v>
      </c>
      <c r="F725" s="58" t="s">
        <v>708</v>
      </c>
      <c r="G725" s="58" t="s">
        <v>3084</v>
      </c>
      <c r="H725" s="59">
        <f>INT(DT!G725)</f>
        <v>45194</v>
      </c>
      <c r="I725" s="60">
        <f>DT!G725-INT(DT!G725)</f>
        <v>0.38783564815093996</v>
      </c>
      <c r="J725" s="61">
        <f t="shared" ca="1" si="15"/>
        <v>0.8</v>
      </c>
      <c r="K725" s="58" t="str" cm="1">
        <f t="array" aca="1" ref="K725" ca="1">_xlfn.IFS(E725&lt;=2, "Negative", E725=3, "Neutral", E725&gt;=4, "Positive")</f>
        <v>Positive</v>
      </c>
      <c r="L725" s="62" t="str">
        <f>'F_ REVIEWS'!$G725&amp; "|" &amp; 'F_ REVIEWS'!$H725 &amp; "|" &amp; 'F_ REVIEWS'!$I725</f>
        <v>255.26.194.9|45194|0.38783564815094</v>
      </c>
    </row>
    <row r="726" spans="1:12" x14ac:dyDescent="0.2">
      <c r="A726" s="58">
        <v>20724</v>
      </c>
      <c r="B726" s="58" t="s">
        <v>58</v>
      </c>
      <c r="C726" s="59">
        <f>INT(DT!C726)</f>
        <v>44455</v>
      </c>
      <c r="D726" s="60">
        <f>DT!C726-INT(DT!C726)</f>
        <v>0.30402777778363088</v>
      </c>
      <c r="E726" s="58">
        <f t="shared" ca="1" si="14"/>
        <v>1</v>
      </c>
      <c r="F726" s="58" t="s">
        <v>726</v>
      </c>
      <c r="G726" s="58" t="s">
        <v>3278</v>
      </c>
      <c r="H726" s="59">
        <f>INT(DT!G726)</f>
        <v>44451</v>
      </c>
      <c r="I726" s="60">
        <f>DT!G726-INT(DT!G726)</f>
        <v>0.81039351852086838</v>
      </c>
      <c r="J726" s="61">
        <f t="shared" ca="1" si="15"/>
        <v>0.25</v>
      </c>
      <c r="K726" s="58" t="str" cm="1">
        <f t="array" aca="1" ref="K726" ca="1">_xlfn.IFS(E726&lt;=2, "Negative", E726=3, "Neutral", E726&gt;=4, "Positive")</f>
        <v>Negative</v>
      </c>
      <c r="L726" s="62" t="str">
        <f>'F_ REVIEWS'!$G726&amp; "|" &amp; 'F_ REVIEWS'!$H726 &amp; "|" &amp; 'F_ REVIEWS'!$I726</f>
        <v>37.83.215.35|44451|0.810393518520868</v>
      </c>
    </row>
    <row r="727" spans="1:12" x14ac:dyDescent="0.2">
      <c r="A727" s="58">
        <v>20725</v>
      </c>
      <c r="B727" s="58" t="s">
        <v>58</v>
      </c>
      <c r="C727" s="59">
        <f>INT(DT!C727)</f>
        <v>44647</v>
      </c>
      <c r="D727" s="60">
        <f>DT!C727-INT(DT!C727)</f>
        <v>0.98321759258396924</v>
      </c>
      <c r="E727" s="58">
        <f t="shared" ca="1" si="14"/>
        <v>5</v>
      </c>
      <c r="F727" s="58" t="s">
        <v>873</v>
      </c>
      <c r="G727" s="58" t="s">
        <v>1952</v>
      </c>
      <c r="H727" s="59">
        <f>INT(DT!G727)</f>
        <v>44644</v>
      </c>
      <c r="I727" s="60">
        <f>DT!G727-INT(DT!G727)</f>
        <v>0.44251157406688435</v>
      </c>
      <c r="J727" s="61">
        <f t="shared" ca="1" si="15"/>
        <v>1.25</v>
      </c>
      <c r="K727" s="58" t="str" cm="1">
        <f t="array" aca="1" ref="K727" ca="1">_xlfn.IFS(E727&lt;=2, "Negative", E727=3, "Neutral", E727&gt;=4, "Positive")</f>
        <v>Positive</v>
      </c>
      <c r="L727" s="62" t="str">
        <f>'F_ REVIEWS'!$G727&amp; "|" &amp; 'F_ REVIEWS'!$H727 &amp; "|" &amp; 'F_ REVIEWS'!$I727</f>
        <v>174.196.115.165|44644|0.442511574066884</v>
      </c>
    </row>
    <row r="728" spans="1:12" x14ac:dyDescent="0.2">
      <c r="A728" s="58">
        <v>20726</v>
      </c>
      <c r="B728" s="58" t="s">
        <v>58</v>
      </c>
      <c r="C728" s="59">
        <f>INT(DT!C728)</f>
        <v>44374</v>
      </c>
      <c r="D728" s="60">
        <f>DT!C728-INT(DT!C728)</f>
        <v>0.23153935185109731</v>
      </c>
      <c r="E728" s="58">
        <f t="shared" ca="1" si="14"/>
        <v>5</v>
      </c>
      <c r="F728" s="58" t="s">
        <v>755</v>
      </c>
      <c r="G728" s="58" t="s">
        <v>1031</v>
      </c>
      <c r="H728" s="59">
        <f>INT(DT!G728)</f>
        <v>44369</v>
      </c>
      <c r="I728" s="60">
        <f>DT!G728-INT(DT!G728)</f>
        <v>0.46209490740875481</v>
      </c>
      <c r="J728" s="61">
        <f t="shared" ca="1" si="15"/>
        <v>0.83333333333333337</v>
      </c>
      <c r="K728" s="58" t="str" cm="1">
        <f t="array" aca="1" ref="K728" ca="1">_xlfn.IFS(E728&lt;=2, "Negative", E728=3, "Neutral", E728&gt;=4, "Positive")</f>
        <v>Positive</v>
      </c>
      <c r="L728" s="62" t="str">
        <f>'F_ REVIEWS'!$G728&amp; "|" &amp; 'F_ REVIEWS'!$H728 &amp; "|" &amp; 'F_ REVIEWS'!$I728</f>
        <v>107.42.230.118|44369|0.462094907408755</v>
      </c>
    </row>
    <row r="729" spans="1:12" x14ac:dyDescent="0.2">
      <c r="A729" s="58">
        <v>20727</v>
      </c>
      <c r="B729" s="58" t="s">
        <v>273</v>
      </c>
      <c r="C729" s="59">
        <f>INT(DT!C729)</f>
        <v>45157</v>
      </c>
      <c r="D729" s="60">
        <f>DT!C729-INT(DT!C729)</f>
        <v>0.72237268518802011</v>
      </c>
      <c r="E729" s="58">
        <f t="shared" ca="1" si="14"/>
        <v>3</v>
      </c>
      <c r="F729" s="58" t="s">
        <v>771</v>
      </c>
      <c r="G729" s="58" t="s">
        <v>3187</v>
      </c>
      <c r="H729" s="59">
        <f>INT(DT!G729)</f>
        <v>45154</v>
      </c>
      <c r="I729" s="60">
        <f>DT!G729-INT(DT!G729)</f>
        <v>4.8865740740438923E-2</v>
      </c>
      <c r="J729" s="61">
        <f t="shared" ca="1" si="15"/>
        <v>0.375</v>
      </c>
      <c r="K729" s="58" t="str" cm="1">
        <f t="array" aca="1" ref="K729" ca="1">_xlfn.IFS(E729&lt;=2, "Negative", E729=3, "Neutral", E729&gt;=4, "Positive")</f>
        <v>Neutral</v>
      </c>
      <c r="L729" s="62" t="str">
        <f>'F_ REVIEWS'!$G729&amp; "|" &amp; 'F_ REVIEWS'!$H729 &amp; "|" &amp; 'F_ REVIEWS'!$I729</f>
        <v>31.28.253.108|45154|0.0488657407404389</v>
      </c>
    </row>
    <row r="730" spans="1:12" x14ac:dyDescent="0.2">
      <c r="A730" s="58">
        <v>20728</v>
      </c>
      <c r="B730" s="58" t="s">
        <v>273</v>
      </c>
      <c r="C730" s="59">
        <f>INT(DT!C730)</f>
        <v>45150</v>
      </c>
      <c r="D730" s="60">
        <f>DT!C730-INT(DT!C730)</f>
        <v>0.46751157406833954</v>
      </c>
      <c r="E730" s="58">
        <f t="shared" ca="1" si="14"/>
        <v>1</v>
      </c>
      <c r="F730" s="58" t="s">
        <v>775</v>
      </c>
      <c r="G730" s="58" t="s">
        <v>3064</v>
      </c>
      <c r="H730" s="59">
        <f>INT(DT!G730)</f>
        <v>45145</v>
      </c>
      <c r="I730" s="60">
        <f>DT!G730-INT(DT!G730)</f>
        <v>0.95622685184935108</v>
      </c>
      <c r="J730" s="61">
        <f t="shared" ca="1" si="15"/>
        <v>7.6923076923076927E-2</v>
      </c>
      <c r="K730" s="58" t="str" cm="1">
        <f t="array" aca="1" ref="K730" ca="1">_xlfn.IFS(E730&lt;=2, "Negative", E730=3, "Neutral", E730&gt;=4, "Positive")</f>
        <v>Negative</v>
      </c>
      <c r="L730" s="62" t="str">
        <f>'F_ REVIEWS'!$G730&amp; "|" &amp; 'F_ REVIEWS'!$H730 &amp; "|" &amp; 'F_ REVIEWS'!$I730</f>
        <v>254.222.30.15|45145|0.956226851849351</v>
      </c>
    </row>
    <row r="731" spans="1:12" x14ac:dyDescent="0.2">
      <c r="A731" s="58">
        <v>20729</v>
      </c>
      <c r="B731" s="58" t="s">
        <v>273</v>
      </c>
      <c r="C731" s="59">
        <f>INT(DT!C731)</f>
        <v>45417</v>
      </c>
      <c r="D731" s="60">
        <f>DT!C731-INT(DT!C731)</f>
        <v>0.73879629628936527</v>
      </c>
      <c r="E731" s="58">
        <f t="shared" ca="1" si="14"/>
        <v>2</v>
      </c>
      <c r="F731" s="58" t="s">
        <v>692</v>
      </c>
      <c r="G731" s="58" t="s">
        <v>3980</v>
      </c>
      <c r="H731" s="59">
        <f>INT(DT!G731)</f>
        <v>45415</v>
      </c>
      <c r="I731" s="60">
        <f>DT!G731-INT(DT!G731)</f>
        <v>0.33386574073665543</v>
      </c>
      <c r="J731" s="61">
        <f t="shared" ca="1" si="15"/>
        <v>0.2</v>
      </c>
      <c r="K731" s="58" t="str" cm="1">
        <f t="array" aca="1" ref="K731" ca="1">_xlfn.IFS(E731&lt;=2, "Negative", E731=3, "Neutral", E731&gt;=4, "Positive")</f>
        <v>Negative</v>
      </c>
      <c r="L731" s="62" t="str">
        <f>'F_ REVIEWS'!$G731&amp; "|" &amp; 'F_ REVIEWS'!$H731 &amp; "|" &amp; 'F_ REVIEWS'!$I731</f>
        <v>84.186.232.62|45415|0.333865740736655</v>
      </c>
    </row>
    <row r="732" spans="1:12" x14ac:dyDescent="0.2">
      <c r="A732" s="58">
        <v>20730</v>
      </c>
      <c r="B732" s="58" t="s">
        <v>273</v>
      </c>
      <c r="C732" s="59">
        <f>INT(DT!C732)</f>
        <v>45417</v>
      </c>
      <c r="D732" s="60">
        <f>DT!C732-INT(DT!C732)</f>
        <v>0.85348379628703697</v>
      </c>
      <c r="E732" s="58">
        <f t="shared" ca="1" si="14"/>
        <v>5</v>
      </c>
      <c r="F732" s="58" t="s">
        <v>661</v>
      </c>
      <c r="G732" s="58" t="s">
        <v>3980</v>
      </c>
      <c r="H732" s="59">
        <f>INT(DT!G732)</f>
        <v>45415</v>
      </c>
      <c r="I732" s="60">
        <f>DT!G732-INT(DT!G732)</f>
        <v>0.33386574073665543</v>
      </c>
      <c r="J732" s="61">
        <f t="shared" ca="1" si="15"/>
        <v>1.6666666666666667</v>
      </c>
      <c r="K732" s="58" t="str" cm="1">
        <f t="array" aca="1" ref="K732" ca="1">_xlfn.IFS(E732&lt;=2, "Negative", E732=3, "Neutral", E732&gt;=4, "Positive")</f>
        <v>Positive</v>
      </c>
      <c r="L732" s="62" t="str">
        <f>'F_ REVIEWS'!$G732&amp; "|" &amp; 'F_ REVIEWS'!$H732 &amp; "|" &amp; 'F_ REVIEWS'!$I732</f>
        <v>84.186.232.62|45415|0.333865740736655</v>
      </c>
    </row>
    <row r="733" spans="1:12" x14ac:dyDescent="0.2">
      <c r="A733" s="58">
        <v>20731</v>
      </c>
      <c r="B733" s="58" t="s">
        <v>279</v>
      </c>
      <c r="C733" s="59">
        <f>INT(DT!C733)</f>
        <v>44295</v>
      </c>
      <c r="D733" s="60">
        <f>DT!C733-INT(DT!C733)</f>
        <v>0.73068287037312984</v>
      </c>
      <c r="E733" s="58">
        <f t="shared" ca="1" si="14"/>
        <v>1</v>
      </c>
      <c r="F733" s="58" t="s">
        <v>657</v>
      </c>
      <c r="G733" s="58" t="s">
        <v>1313</v>
      </c>
      <c r="H733" s="59">
        <f>INT(DT!G733)</f>
        <v>44292</v>
      </c>
      <c r="I733" s="60">
        <f>DT!G733-INT(DT!G733)</f>
        <v>0.23204861111298669</v>
      </c>
      <c r="J733" s="61">
        <f t="shared" ca="1" si="15"/>
        <v>8.3333333333333329E-2</v>
      </c>
      <c r="K733" s="58" t="str" cm="1">
        <f t="array" aca="1" ref="K733" ca="1">_xlfn.IFS(E733&lt;=2, "Negative", E733=3, "Neutral", E733&gt;=4, "Positive")</f>
        <v>Negative</v>
      </c>
      <c r="L733" s="62" t="str">
        <f>'F_ REVIEWS'!$G733&amp; "|" &amp; 'F_ REVIEWS'!$H733 &amp; "|" &amp; 'F_ REVIEWS'!$I733</f>
        <v>128.121.254.88|44292|0.232048611112987</v>
      </c>
    </row>
    <row r="734" spans="1:12" x14ac:dyDescent="0.2">
      <c r="A734" s="58">
        <v>20732</v>
      </c>
      <c r="B734" s="58" t="s">
        <v>279</v>
      </c>
      <c r="C734" s="59">
        <f>INT(DT!C734)</f>
        <v>44298</v>
      </c>
      <c r="D734" s="60">
        <f>DT!C734-INT(DT!C734)</f>
        <v>0.21295138888672227</v>
      </c>
      <c r="E734" s="58">
        <f t="shared" ca="1" si="14"/>
        <v>1</v>
      </c>
      <c r="F734" s="58" t="s">
        <v>873</v>
      </c>
      <c r="G734" s="58" t="s">
        <v>3962</v>
      </c>
      <c r="H734" s="59">
        <f>INT(DT!G734)</f>
        <v>44295</v>
      </c>
      <c r="I734" s="60">
        <f>DT!G734-INT(DT!G734)</f>
        <v>0.54785879629343981</v>
      </c>
      <c r="J734" s="61">
        <f t="shared" ca="1" si="15"/>
        <v>0.25</v>
      </c>
      <c r="K734" s="58" t="str" cm="1">
        <f t="array" aca="1" ref="K734" ca="1">_xlfn.IFS(E734&lt;=2, "Negative", E734=3, "Neutral", E734&gt;=4, "Positive")</f>
        <v>Negative</v>
      </c>
      <c r="L734" s="62" t="str">
        <f>'F_ REVIEWS'!$G734&amp; "|" &amp; 'F_ REVIEWS'!$H734 &amp; "|" &amp; 'F_ REVIEWS'!$I734</f>
        <v>83.234.87.57|44295|0.54785879629344</v>
      </c>
    </row>
    <row r="735" spans="1:12" x14ac:dyDescent="0.2">
      <c r="A735" s="58">
        <v>20733</v>
      </c>
      <c r="B735" s="58" t="s">
        <v>279</v>
      </c>
      <c r="C735" s="59">
        <f>INT(DT!C735)</f>
        <v>44564</v>
      </c>
      <c r="D735" s="60">
        <f>DT!C735-INT(DT!C735)</f>
        <v>0.54258101852610707</v>
      </c>
      <c r="E735" s="58">
        <f t="shared" ca="1" si="14"/>
        <v>1</v>
      </c>
      <c r="F735" s="58" t="s">
        <v>738</v>
      </c>
      <c r="G735" s="58" t="s">
        <v>4130</v>
      </c>
      <c r="H735" s="59">
        <f>INT(DT!G735)</f>
        <v>44558</v>
      </c>
      <c r="I735" s="60">
        <f>DT!G735-INT(DT!G735)</f>
        <v>0.99133101852203254</v>
      </c>
      <c r="J735" s="61">
        <f t="shared" ca="1" si="15"/>
        <v>0.25</v>
      </c>
      <c r="K735" s="58" t="str" cm="1">
        <f t="array" aca="1" ref="K735" ca="1">_xlfn.IFS(E735&lt;=2, "Negative", E735=3, "Neutral", E735&gt;=4, "Positive")</f>
        <v>Negative</v>
      </c>
      <c r="L735" s="62" t="str">
        <f>'F_ REVIEWS'!$G735&amp; "|" &amp; 'F_ REVIEWS'!$H735 &amp; "|" &amp; 'F_ REVIEWS'!$I735</f>
        <v>95.124.239.182|44558|0.991331018522033</v>
      </c>
    </row>
    <row r="736" spans="1:12" x14ac:dyDescent="0.2">
      <c r="A736" s="58">
        <v>20734</v>
      </c>
      <c r="B736" s="58" t="s">
        <v>279</v>
      </c>
      <c r="C736" s="59">
        <f>INT(DT!C736)</f>
        <v>45582</v>
      </c>
      <c r="D736" s="60">
        <f>DT!C736-INT(DT!C736)</f>
        <v>0.69629629630799172</v>
      </c>
      <c r="E736" s="58">
        <f t="shared" ca="1" si="14"/>
        <v>2</v>
      </c>
      <c r="F736" s="58" t="s">
        <v>656</v>
      </c>
      <c r="G736" s="58" t="s">
        <v>1158</v>
      </c>
      <c r="H736" s="59">
        <f>INT(DT!G736)</f>
        <v>45580</v>
      </c>
      <c r="I736" s="60">
        <f>DT!G736-INT(DT!G736)</f>
        <v>9.8275462973106187E-2</v>
      </c>
      <c r="J736" s="61">
        <f t="shared" ca="1" si="15"/>
        <v>0.25</v>
      </c>
      <c r="K736" s="58" t="str" cm="1">
        <f t="array" aca="1" ref="K736" ca="1">_xlfn.IFS(E736&lt;=2, "Negative", E736=3, "Neutral", E736&gt;=4, "Positive")</f>
        <v>Negative</v>
      </c>
      <c r="L736" s="62" t="str">
        <f>'F_ REVIEWS'!$G736&amp; "|" &amp; 'F_ REVIEWS'!$H736 &amp; "|" &amp; 'F_ REVIEWS'!$I736</f>
        <v>116.36.13.96|45580|0.0982754629731062</v>
      </c>
    </row>
    <row r="737" spans="1:12" x14ac:dyDescent="0.2">
      <c r="A737" s="58">
        <v>20735</v>
      </c>
      <c r="B737" s="58" t="s">
        <v>279</v>
      </c>
      <c r="C737" s="59">
        <f>INT(DT!C737)</f>
        <v>44564</v>
      </c>
      <c r="D737" s="60">
        <f>DT!C737-INT(DT!C737)</f>
        <v>0.72769675926247146</v>
      </c>
      <c r="E737" s="58">
        <f t="shared" ca="1" si="14"/>
        <v>3</v>
      </c>
      <c r="F737" s="58" t="s">
        <v>728</v>
      </c>
      <c r="G737" s="58" t="s">
        <v>4130</v>
      </c>
      <c r="H737" s="59">
        <f>INT(DT!G737)</f>
        <v>44558</v>
      </c>
      <c r="I737" s="60">
        <f>DT!G737-INT(DT!G737)</f>
        <v>0.99133101852203254</v>
      </c>
      <c r="J737" s="61">
        <f t="shared" ca="1" si="15"/>
        <v>1</v>
      </c>
      <c r="K737" s="58" t="str" cm="1">
        <f t="array" aca="1" ref="K737" ca="1">_xlfn.IFS(E737&lt;=2, "Negative", E737=3, "Neutral", E737&gt;=4, "Positive")</f>
        <v>Neutral</v>
      </c>
      <c r="L737" s="62" t="str">
        <f>'F_ REVIEWS'!$G737&amp; "|" &amp; 'F_ REVIEWS'!$H737 &amp; "|" &amp; 'F_ REVIEWS'!$I737</f>
        <v>95.124.239.182|44558|0.991331018522033</v>
      </c>
    </row>
    <row r="738" spans="1:12" x14ac:dyDescent="0.2">
      <c r="A738" s="58">
        <v>20736</v>
      </c>
      <c r="B738" s="58" t="s">
        <v>279</v>
      </c>
      <c r="C738" s="59">
        <f>INT(DT!C738)</f>
        <v>44296</v>
      </c>
      <c r="D738" s="60">
        <f>DT!C738-INT(DT!C738)</f>
        <v>0.59916666666686069</v>
      </c>
      <c r="E738" s="58">
        <f t="shared" ca="1" si="14"/>
        <v>2</v>
      </c>
      <c r="F738" s="58" t="s">
        <v>888</v>
      </c>
      <c r="G738" s="58" t="s">
        <v>1313</v>
      </c>
      <c r="H738" s="59">
        <f>INT(DT!G738)</f>
        <v>44292</v>
      </c>
      <c r="I738" s="60">
        <f>DT!G738-INT(DT!G738)</f>
        <v>0.23204861111298669</v>
      </c>
      <c r="J738" s="61">
        <f t="shared" ca="1" si="15"/>
        <v>0.66666666666666663</v>
      </c>
      <c r="K738" s="58" t="str" cm="1">
        <f t="array" aca="1" ref="K738" ca="1">_xlfn.IFS(E738&lt;=2, "Negative", E738=3, "Neutral", E738&gt;=4, "Positive")</f>
        <v>Negative</v>
      </c>
      <c r="L738" s="62" t="str">
        <f>'F_ REVIEWS'!$G738&amp; "|" &amp; 'F_ REVIEWS'!$H738 &amp; "|" &amp; 'F_ REVIEWS'!$I738</f>
        <v>128.121.254.88|44292|0.232048611112987</v>
      </c>
    </row>
    <row r="739" spans="1:12" x14ac:dyDescent="0.2">
      <c r="A739" s="58">
        <v>20737</v>
      </c>
      <c r="B739" s="58" t="s">
        <v>279</v>
      </c>
      <c r="C739" s="59">
        <f>INT(DT!C739)</f>
        <v>44296</v>
      </c>
      <c r="D739" s="60">
        <f>DT!C739-INT(DT!C739)</f>
        <v>0.78584490741195623</v>
      </c>
      <c r="E739" s="58">
        <f t="shared" ca="1" si="14"/>
        <v>2</v>
      </c>
      <c r="F739" s="58" t="s">
        <v>591</v>
      </c>
      <c r="G739" s="58" t="s">
        <v>1313</v>
      </c>
      <c r="H739" s="59">
        <f>INT(DT!G739)</f>
        <v>44292</v>
      </c>
      <c r="I739" s="60">
        <f>DT!G739-INT(DT!G739)</f>
        <v>0.23204861111298669</v>
      </c>
      <c r="J739" s="61">
        <f t="shared" ca="1" si="15"/>
        <v>0.66666666666666663</v>
      </c>
      <c r="K739" s="58" t="str" cm="1">
        <f t="array" aca="1" ref="K739" ca="1">_xlfn.IFS(E739&lt;=2, "Negative", E739=3, "Neutral", E739&gt;=4, "Positive")</f>
        <v>Negative</v>
      </c>
      <c r="L739" s="62" t="str">
        <f>'F_ REVIEWS'!$G739&amp; "|" &amp; 'F_ REVIEWS'!$H739 &amp; "|" &amp; 'F_ REVIEWS'!$I739</f>
        <v>128.121.254.88|44292|0.232048611112987</v>
      </c>
    </row>
    <row r="740" spans="1:12" x14ac:dyDescent="0.2">
      <c r="A740" s="58">
        <v>20738</v>
      </c>
      <c r="B740" s="58" t="s">
        <v>279</v>
      </c>
      <c r="C740" s="59">
        <f>INT(DT!C740)</f>
        <v>44563</v>
      </c>
      <c r="D740" s="60">
        <f>DT!C740-INT(DT!C740)</f>
        <v>0.77826388888934162</v>
      </c>
      <c r="E740" s="58">
        <f t="shared" ca="1" si="14"/>
        <v>5</v>
      </c>
      <c r="F740" s="58" t="s">
        <v>711</v>
      </c>
      <c r="G740" s="58" t="s">
        <v>4130</v>
      </c>
      <c r="H740" s="59">
        <f>INT(DT!G740)</f>
        <v>44558</v>
      </c>
      <c r="I740" s="60">
        <f>DT!G740-INT(DT!G740)</f>
        <v>0.99133101852203254</v>
      </c>
      <c r="J740" s="61">
        <f t="shared" ca="1" si="15"/>
        <v>1.6666666666666667</v>
      </c>
      <c r="K740" s="58" t="str" cm="1">
        <f t="array" aca="1" ref="K740" ca="1">_xlfn.IFS(E740&lt;=2, "Negative", E740=3, "Neutral", E740&gt;=4, "Positive")</f>
        <v>Positive</v>
      </c>
      <c r="L740" s="62" t="str">
        <f>'F_ REVIEWS'!$G740&amp; "|" &amp; 'F_ REVIEWS'!$H740 &amp; "|" &amp; 'F_ REVIEWS'!$I740</f>
        <v>95.124.239.182|44558|0.991331018522033</v>
      </c>
    </row>
    <row r="741" spans="1:12" x14ac:dyDescent="0.2">
      <c r="A741" s="58">
        <v>20739</v>
      </c>
      <c r="B741" s="58" t="s">
        <v>279</v>
      </c>
      <c r="C741" s="59">
        <f>INT(DT!C741)</f>
        <v>45056</v>
      </c>
      <c r="D741" s="60">
        <f>DT!C741-INT(DT!C741)</f>
        <v>0.73725694444146939</v>
      </c>
      <c r="E741" s="58">
        <f t="shared" ca="1" si="14"/>
        <v>3</v>
      </c>
      <c r="F741" s="58" t="s">
        <v>822</v>
      </c>
      <c r="G741" s="58" t="s">
        <v>2826</v>
      </c>
      <c r="H741" s="59">
        <f>INT(DT!G741)</f>
        <v>45054</v>
      </c>
      <c r="I741" s="60">
        <f>DT!G741-INT(DT!G741)</f>
        <v>5.7083333333139308E-2</v>
      </c>
      <c r="J741" s="61">
        <f t="shared" ca="1" si="15"/>
        <v>0.5</v>
      </c>
      <c r="K741" s="58" t="str" cm="1">
        <f t="array" aca="1" ref="K741" ca="1">_xlfn.IFS(E741&lt;=2, "Negative", E741=3, "Neutral", E741&gt;=4, "Positive")</f>
        <v>Neutral</v>
      </c>
      <c r="L741" s="62" t="str">
        <f>'F_ REVIEWS'!$G741&amp; "|" &amp; 'F_ REVIEWS'!$H741 &amp; "|" &amp; 'F_ REVIEWS'!$I741</f>
        <v>238.144.89.99|45054|0.0570833333331393</v>
      </c>
    </row>
    <row r="742" spans="1:12" x14ac:dyDescent="0.2">
      <c r="A742" s="58">
        <v>20740</v>
      </c>
      <c r="B742" s="58" t="s">
        <v>279</v>
      </c>
      <c r="C742" s="59">
        <f>INT(DT!C742)</f>
        <v>44295</v>
      </c>
      <c r="D742" s="60">
        <f>DT!C742-INT(DT!C742)</f>
        <v>0.86196759259473765</v>
      </c>
      <c r="E742" s="58">
        <f t="shared" ca="1" si="14"/>
        <v>3</v>
      </c>
      <c r="F742" s="58" t="s">
        <v>886</v>
      </c>
      <c r="G742" s="58" t="s">
        <v>1313</v>
      </c>
      <c r="H742" s="59">
        <f>INT(DT!G742)</f>
        <v>44292</v>
      </c>
      <c r="I742" s="60">
        <f>DT!G742-INT(DT!G742)</f>
        <v>0.23204861111298669</v>
      </c>
      <c r="J742" s="61">
        <f t="shared" ca="1" si="15"/>
        <v>1</v>
      </c>
      <c r="K742" s="58" t="str" cm="1">
        <f t="array" aca="1" ref="K742" ca="1">_xlfn.IFS(E742&lt;=2, "Negative", E742=3, "Neutral", E742&gt;=4, "Positive")</f>
        <v>Neutral</v>
      </c>
      <c r="L742" s="62" t="str">
        <f>'F_ REVIEWS'!$G742&amp; "|" &amp; 'F_ REVIEWS'!$H742 &amp; "|" &amp; 'F_ REVIEWS'!$I742</f>
        <v>128.121.254.88|44292|0.232048611112987</v>
      </c>
    </row>
    <row r="743" spans="1:12" x14ac:dyDescent="0.2">
      <c r="A743" s="58">
        <v>20741</v>
      </c>
      <c r="B743" s="58" t="s">
        <v>279</v>
      </c>
      <c r="C743" s="59">
        <f>INT(DT!C743)</f>
        <v>45584</v>
      </c>
      <c r="D743" s="60">
        <f>DT!C743-INT(DT!C743)</f>
        <v>0.8166666666729725</v>
      </c>
      <c r="E743" s="58">
        <f t="shared" ca="1" si="14"/>
        <v>4</v>
      </c>
      <c r="F743" s="58" t="s">
        <v>808</v>
      </c>
      <c r="G743" s="58" t="s">
        <v>1158</v>
      </c>
      <c r="H743" s="59">
        <f>INT(DT!G743)</f>
        <v>45580</v>
      </c>
      <c r="I743" s="60">
        <f>DT!G743-INT(DT!G743)</f>
        <v>9.8275462973106187E-2</v>
      </c>
      <c r="J743" s="61">
        <f t="shared" ca="1" si="15"/>
        <v>0.5714285714285714</v>
      </c>
      <c r="K743" s="58" t="str" cm="1">
        <f t="array" aca="1" ref="K743" ca="1">_xlfn.IFS(E743&lt;=2, "Negative", E743=3, "Neutral", E743&gt;=4, "Positive")</f>
        <v>Positive</v>
      </c>
      <c r="L743" s="62" t="str">
        <f>'F_ REVIEWS'!$G743&amp; "|" &amp; 'F_ REVIEWS'!$H743 &amp; "|" &amp; 'F_ REVIEWS'!$I743</f>
        <v>116.36.13.96|45580|0.0982754629731062</v>
      </c>
    </row>
    <row r="744" spans="1:12" x14ac:dyDescent="0.2">
      <c r="A744" s="58">
        <v>20742</v>
      </c>
      <c r="B744" s="58" t="s">
        <v>279</v>
      </c>
      <c r="C744" s="59">
        <f>INT(DT!C744)</f>
        <v>45582</v>
      </c>
      <c r="D744" s="60">
        <f>DT!C744-INT(DT!C744)</f>
        <v>0.68476851852756226</v>
      </c>
      <c r="E744" s="58">
        <f t="shared" ca="1" si="14"/>
        <v>1</v>
      </c>
      <c r="F744" s="58" t="s">
        <v>677</v>
      </c>
      <c r="G744" s="58" t="s">
        <v>1158</v>
      </c>
      <c r="H744" s="59">
        <f>INT(DT!G744)</f>
        <v>45580</v>
      </c>
      <c r="I744" s="60">
        <f>DT!G744-INT(DT!G744)</f>
        <v>9.8275462973106187E-2</v>
      </c>
      <c r="J744" s="61">
        <f t="shared" ca="1" si="15"/>
        <v>0.25</v>
      </c>
      <c r="K744" s="58" t="str" cm="1">
        <f t="array" aca="1" ref="K744" ca="1">_xlfn.IFS(E744&lt;=2, "Negative", E744=3, "Neutral", E744&gt;=4, "Positive")</f>
        <v>Negative</v>
      </c>
      <c r="L744" s="62" t="str">
        <f>'F_ REVIEWS'!$G744&amp; "|" &amp; 'F_ REVIEWS'!$H744 &amp; "|" &amp; 'F_ REVIEWS'!$I744</f>
        <v>116.36.13.96|45580|0.0982754629731062</v>
      </c>
    </row>
    <row r="745" spans="1:12" x14ac:dyDescent="0.2">
      <c r="A745" s="58">
        <v>20743</v>
      </c>
      <c r="B745" s="58" t="s">
        <v>41</v>
      </c>
      <c r="C745" s="59">
        <f>INT(DT!C745)</f>
        <v>45238</v>
      </c>
      <c r="D745" s="60">
        <f>DT!C745-INT(DT!C745)</f>
        <v>0.72839120370190358</v>
      </c>
      <c r="E745" s="58">
        <f t="shared" ca="1" si="14"/>
        <v>4</v>
      </c>
      <c r="F745" s="58" t="s">
        <v>826</v>
      </c>
      <c r="G745" s="58" t="s">
        <v>3114</v>
      </c>
      <c r="H745" s="59">
        <f>INT(DT!G745)</f>
        <v>45233</v>
      </c>
      <c r="I745" s="60">
        <f>DT!G745-INT(DT!G745)</f>
        <v>1.7361110803904012E-4</v>
      </c>
      <c r="J745" s="61">
        <f t="shared" ca="1" si="15"/>
        <v>0.66666666666666663</v>
      </c>
      <c r="K745" s="58" t="str" cm="1">
        <f t="array" aca="1" ref="K745" ca="1">_xlfn.IFS(E745&lt;=2, "Negative", E745=3, "Neutral", E745&gt;=4, "Positive")</f>
        <v>Positive</v>
      </c>
      <c r="L745" s="62" t="str">
        <f>'F_ REVIEWS'!$G745&amp; "|" &amp; 'F_ REVIEWS'!$H745 &amp; "|" &amp; 'F_ REVIEWS'!$I745</f>
        <v>27.192.16.93|45233|0.00017361110803904</v>
      </c>
    </row>
    <row r="746" spans="1:12" x14ac:dyDescent="0.2">
      <c r="A746" s="58">
        <v>20744</v>
      </c>
      <c r="B746" s="58" t="s">
        <v>41</v>
      </c>
      <c r="C746" s="59">
        <f>INT(DT!C746)</f>
        <v>45207</v>
      </c>
      <c r="D746" s="60">
        <f>DT!C746-INT(DT!C746)</f>
        <v>0.33353009259008104</v>
      </c>
      <c r="E746" s="58">
        <f t="shared" ca="1" si="14"/>
        <v>3</v>
      </c>
      <c r="F746" s="58" t="s">
        <v>706</v>
      </c>
      <c r="G746" s="58" t="s">
        <v>2681</v>
      </c>
      <c r="H746" s="59">
        <f>INT(DT!G746)</f>
        <v>45202</v>
      </c>
      <c r="I746" s="60">
        <f>DT!G746-INT(DT!G746)</f>
        <v>0.77557870370219462</v>
      </c>
      <c r="J746" s="61">
        <f t="shared" ca="1" si="15"/>
        <v>0.6</v>
      </c>
      <c r="K746" s="58" t="str" cm="1">
        <f t="array" aca="1" ref="K746" ca="1">_xlfn.IFS(E746&lt;=2, "Negative", E746=3, "Neutral", E746&gt;=4, "Positive")</f>
        <v>Neutral</v>
      </c>
      <c r="L746" s="62" t="str">
        <f>'F_ REVIEWS'!$G746&amp; "|" &amp; 'F_ REVIEWS'!$H746 &amp; "|" &amp; 'F_ REVIEWS'!$I746</f>
        <v>228.126.180.29|45202|0.775578703702195</v>
      </c>
    </row>
    <row r="747" spans="1:12" x14ac:dyDescent="0.2">
      <c r="A747" s="58">
        <v>20745</v>
      </c>
      <c r="B747" s="58" t="s">
        <v>41</v>
      </c>
      <c r="C747" s="59">
        <f>INT(DT!C747)</f>
        <v>45208</v>
      </c>
      <c r="D747" s="60">
        <f>DT!C747-INT(DT!C747)</f>
        <v>0.49109953703737119</v>
      </c>
      <c r="E747" s="58">
        <f t="shared" ca="1" si="14"/>
        <v>1</v>
      </c>
      <c r="F747" s="58" t="s">
        <v>797</v>
      </c>
      <c r="G747" s="58" t="s">
        <v>2681</v>
      </c>
      <c r="H747" s="59">
        <f>INT(DT!G747)</f>
        <v>45202</v>
      </c>
      <c r="I747" s="60">
        <f>DT!G747-INT(DT!G747)</f>
        <v>0.77557870370219462</v>
      </c>
      <c r="J747" s="61">
        <f t="shared" ca="1" si="15"/>
        <v>0.33333333333333331</v>
      </c>
      <c r="K747" s="58" t="str" cm="1">
        <f t="array" aca="1" ref="K747" ca="1">_xlfn.IFS(E747&lt;=2, "Negative", E747=3, "Neutral", E747&gt;=4, "Positive")</f>
        <v>Negative</v>
      </c>
      <c r="L747" s="62" t="str">
        <f>'F_ REVIEWS'!$G747&amp; "|" &amp; 'F_ REVIEWS'!$H747 &amp; "|" &amp; 'F_ REVIEWS'!$I747</f>
        <v>228.126.180.29|45202|0.775578703702195</v>
      </c>
    </row>
    <row r="748" spans="1:12" x14ac:dyDescent="0.2">
      <c r="A748" s="58">
        <v>20746</v>
      </c>
      <c r="B748" s="58" t="s">
        <v>41</v>
      </c>
      <c r="C748" s="59">
        <f>INT(DT!C748)</f>
        <v>43859</v>
      </c>
      <c r="D748" s="60">
        <f>DT!C748-INT(DT!C748)</f>
        <v>0.90812500000174623</v>
      </c>
      <c r="E748" s="58">
        <f t="shared" ca="1" si="14"/>
        <v>4</v>
      </c>
      <c r="F748" s="58" t="s">
        <v>690</v>
      </c>
      <c r="G748" s="58" t="s">
        <v>1850</v>
      </c>
      <c r="H748" s="59">
        <f>INT(DT!G748)</f>
        <v>43856</v>
      </c>
      <c r="I748" s="60">
        <f>DT!G748-INT(DT!G748)</f>
        <v>0.16984953703649808</v>
      </c>
      <c r="J748" s="61">
        <f t="shared" ca="1" si="15"/>
        <v>0.66666666666666663</v>
      </c>
      <c r="K748" s="58" t="str" cm="1">
        <f t="array" aca="1" ref="K748" ca="1">_xlfn.IFS(E748&lt;=2, "Negative", E748=3, "Neutral", E748&gt;=4, "Positive")</f>
        <v>Positive</v>
      </c>
      <c r="L748" s="62" t="str">
        <f>'F_ REVIEWS'!$G748&amp; "|" &amp; 'F_ REVIEWS'!$H748 &amp; "|" &amp; 'F_ REVIEWS'!$I748</f>
        <v>166.90.126.96|43856|0.169849537036498</v>
      </c>
    </row>
    <row r="749" spans="1:12" x14ac:dyDescent="0.2">
      <c r="A749" s="58">
        <v>20747</v>
      </c>
      <c r="B749" s="58" t="s">
        <v>41</v>
      </c>
      <c r="C749" s="59">
        <f>INT(DT!C749)</f>
        <v>45207</v>
      </c>
      <c r="D749" s="60">
        <f>DT!C749-INT(DT!C749)</f>
        <v>0.44611111110862112</v>
      </c>
      <c r="E749" s="58">
        <f t="shared" ca="1" si="14"/>
        <v>2</v>
      </c>
      <c r="F749" s="58" t="s">
        <v>677</v>
      </c>
      <c r="G749" s="58" t="s">
        <v>2681</v>
      </c>
      <c r="H749" s="59">
        <f>INT(DT!G749)</f>
        <v>45202</v>
      </c>
      <c r="I749" s="60">
        <f>DT!G749-INT(DT!G749)</f>
        <v>0.77557870370219462</v>
      </c>
      <c r="J749" s="61">
        <f t="shared" ca="1" si="15"/>
        <v>0.5</v>
      </c>
      <c r="K749" s="58" t="str" cm="1">
        <f t="array" aca="1" ref="K749" ca="1">_xlfn.IFS(E749&lt;=2, "Negative", E749=3, "Neutral", E749&gt;=4, "Positive")</f>
        <v>Negative</v>
      </c>
      <c r="L749" s="62" t="str">
        <f>'F_ REVIEWS'!$G749&amp; "|" &amp; 'F_ REVIEWS'!$H749 &amp; "|" &amp; 'F_ REVIEWS'!$I749</f>
        <v>228.126.180.29|45202|0.775578703702195</v>
      </c>
    </row>
    <row r="750" spans="1:12" x14ac:dyDescent="0.2">
      <c r="A750" s="58">
        <v>20748</v>
      </c>
      <c r="B750" s="58" t="s">
        <v>41</v>
      </c>
      <c r="C750" s="59">
        <f>INT(DT!C750)</f>
        <v>43728</v>
      </c>
      <c r="D750" s="60">
        <f>DT!C750-INT(DT!C750)</f>
        <v>0.40349537035945104</v>
      </c>
      <c r="E750" s="58">
        <f t="shared" ca="1" si="14"/>
        <v>4</v>
      </c>
      <c r="F750" s="58" t="s">
        <v>749</v>
      </c>
      <c r="G750" s="58" t="s">
        <v>2008</v>
      </c>
      <c r="H750" s="59">
        <f>INT(DT!G750)</f>
        <v>43722</v>
      </c>
      <c r="I750" s="60">
        <f>DT!G750-INT(DT!G750)</f>
        <v>0.63813657406717539</v>
      </c>
      <c r="J750" s="61">
        <f t="shared" ca="1" si="15"/>
        <v>1</v>
      </c>
      <c r="K750" s="58" t="str" cm="1">
        <f t="array" aca="1" ref="K750" ca="1">_xlfn.IFS(E750&lt;=2, "Negative", E750=3, "Neutral", E750&gt;=4, "Positive")</f>
        <v>Positive</v>
      </c>
      <c r="L750" s="62" t="str">
        <f>'F_ REVIEWS'!$G750&amp; "|" &amp; 'F_ REVIEWS'!$H750 &amp; "|" &amp; 'F_ REVIEWS'!$I750</f>
        <v>178.96.123.174|43722|0.638136574067175</v>
      </c>
    </row>
    <row r="751" spans="1:12" x14ac:dyDescent="0.2">
      <c r="A751" s="58">
        <v>20749</v>
      </c>
      <c r="B751" s="58" t="s">
        <v>41</v>
      </c>
      <c r="C751" s="59">
        <f>INT(DT!C751)</f>
        <v>45528</v>
      </c>
      <c r="D751" s="60">
        <f>DT!C751-INT(DT!C751)</f>
        <v>0.43241898147971369</v>
      </c>
      <c r="E751" s="58">
        <f t="shared" ca="1" si="14"/>
        <v>1</v>
      </c>
      <c r="F751" s="58" t="s">
        <v>891</v>
      </c>
      <c r="G751" s="58" t="s">
        <v>1973</v>
      </c>
      <c r="H751" s="59">
        <f>INT(DT!G751)</f>
        <v>45524</v>
      </c>
      <c r="I751" s="60">
        <f>DT!G751-INT(DT!G751)</f>
        <v>0.92996527777722804</v>
      </c>
      <c r="J751" s="61">
        <f t="shared" ca="1" si="15"/>
        <v>1</v>
      </c>
      <c r="K751" s="58" t="str" cm="1">
        <f t="array" aca="1" ref="K751" ca="1">_xlfn.IFS(E751&lt;=2, "Negative", E751=3, "Neutral", E751&gt;=4, "Positive")</f>
        <v>Negative</v>
      </c>
      <c r="L751" s="62" t="str">
        <f>'F_ REVIEWS'!$G751&amp; "|" &amp; 'F_ REVIEWS'!$H751 &amp; "|" &amp; 'F_ REVIEWS'!$I751</f>
        <v>176.113.255.113|45524|0.929965277777228</v>
      </c>
    </row>
    <row r="752" spans="1:12" x14ac:dyDescent="0.2">
      <c r="A752" s="58">
        <v>20750</v>
      </c>
      <c r="B752" s="58" t="s">
        <v>41</v>
      </c>
      <c r="C752" s="59">
        <f>INT(DT!C752)</f>
        <v>45128</v>
      </c>
      <c r="D752" s="60">
        <f>DT!C752-INT(DT!C752)</f>
        <v>0.83298611111240461</v>
      </c>
      <c r="E752" s="58">
        <f t="shared" ca="1" si="14"/>
        <v>2</v>
      </c>
      <c r="F752" s="58" t="s">
        <v>649</v>
      </c>
      <c r="G752" s="58" t="s">
        <v>2182</v>
      </c>
      <c r="H752" s="59">
        <f>INT(DT!G752)</f>
        <v>45126</v>
      </c>
      <c r="I752" s="60">
        <f>DT!G752-INT(DT!G752)</f>
        <v>0.21487268518831115</v>
      </c>
      <c r="J752" s="61">
        <f t="shared" ca="1" si="15"/>
        <v>1</v>
      </c>
      <c r="K752" s="58" t="str" cm="1">
        <f t="array" aca="1" ref="K752" ca="1">_xlfn.IFS(E752&lt;=2, "Negative", E752=3, "Neutral", E752&gt;=4, "Positive")</f>
        <v>Negative</v>
      </c>
      <c r="L752" s="62" t="str">
        <f>'F_ REVIEWS'!$G752&amp; "|" &amp; 'F_ REVIEWS'!$H752 &amp; "|" &amp; 'F_ REVIEWS'!$I752</f>
        <v>194.11.22.43|45126|0.214872685188311</v>
      </c>
    </row>
    <row r="753" spans="1:12" x14ac:dyDescent="0.2">
      <c r="A753" s="58">
        <v>20751</v>
      </c>
      <c r="B753" s="58" t="s">
        <v>41</v>
      </c>
      <c r="C753" s="59">
        <f>INT(DT!C753)</f>
        <v>44780</v>
      </c>
      <c r="D753" s="60">
        <f>DT!C753-INT(DT!C753)</f>
        <v>0.17986111110076308</v>
      </c>
      <c r="E753" s="58">
        <f t="shared" ca="1" si="14"/>
        <v>3</v>
      </c>
      <c r="F753" s="58" t="s">
        <v>761</v>
      </c>
      <c r="G753" s="58" t="s">
        <v>1366</v>
      </c>
      <c r="H753" s="59">
        <f>INT(DT!G753)</f>
        <v>44777</v>
      </c>
      <c r="I753" s="60">
        <f>DT!G753-INT(DT!G753)</f>
        <v>0.65680555554718012</v>
      </c>
      <c r="J753" s="61">
        <f t="shared" ca="1" si="15"/>
        <v>1</v>
      </c>
      <c r="K753" s="58" t="str" cm="1">
        <f t="array" aca="1" ref="K753" ca="1">_xlfn.IFS(E753&lt;=2, "Negative", E753=3, "Neutral", E753&gt;=4, "Positive")</f>
        <v>Neutral</v>
      </c>
      <c r="L753" s="62" t="str">
        <f>'F_ REVIEWS'!$G753&amp; "|" &amp; 'F_ REVIEWS'!$H753 &amp; "|" &amp; 'F_ REVIEWS'!$I753</f>
        <v>131.10.182.97|44777|0.65680555554718</v>
      </c>
    </row>
    <row r="754" spans="1:12" x14ac:dyDescent="0.2">
      <c r="A754" s="58">
        <v>20752</v>
      </c>
      <c r="B754" s="58" t="s">
        <v>89</v>
      </c>
      <c r="C754" s="59">
        <f>INT(DT!C754)</f>
        <v>44284</v>
      </c>
      <c r="D754" s="60">
        <f>DT!C754-INT(DT!C754)</f>
        <v>0.19938657408056315</v>
      </c>
      <c r="E754" s="58">
        <f t="shared" ca="1" si="14"/>
        <v>3</v>
      </c>
      <c r="F754" s="58" t="s">
        <v>763</v>
      </c>
      <c r="G754" s="58" t="s">
        <v>3554</v>
      </c>
      <c r="H754" s="59">
        <f>INT(DT!G754)</f>
        <v>44280</v>
      </c>
      <c r="I754" s="60">
        <f>DT!G754-INT(DT!G754)</f>
        <v>0.53518518518831115</v>
      </c>
      <c r="J754" s="61">
        <f t="shared" ca="1" si="15"/>
        <v>0.33333333333333331</v>
      </c>
      <c r="K754" s="58" t="str" cm="1">
        <f t="array" aca="1" ref="K754" ca="1">_xlfn.IFS(E754&lt;=2, "Negative", E754=3, "Neutral", E754&gt;=4, "Positive")</f>
        <v>Neutral</v>
      </c>
      <c r="L754" s="62" t="str">
        <f>'F_ REVIEWS'!$G754&amp; "|" &amp; 'F_ REVIEWS'!$H754 &amp; "|" &amp; 'F_ REVIEWS'!$I754</f>
        <v>55.87.88.147|44280|0.535185185188311</v>
      </c>
    </row>
    <row r="755" spans="1:12" x14ac:dyDescent="0.2">
      <c r="A755" s="58">
        <v>20753</v>
      </c>
      <c r="B755" s="58" t="s">
        <v>89</v>
      </c>
      <c r="C755" s="59">
        <f>INT(DT!C755)</f>
        <v>44644</v>
      </c>
      <c r="D755" s="60">
        <f>DT!C755-INT(DT!C755)</f>
        <v>0.34041666667326353</v>
      </c>
      <c r="E755" s="58">
        <f t="shared" ca="1" si="14"/>
        <v>1</v>
      </c>
      <c r="F755" s="58" t="s">
        <v>644</v>
      </c>
      <c r="G755" s="58" t="s">
        <v>1100</v>
      </c>
      <c r="H755" s="59">
        <f>INT(DT!G755)</f>
        <v>44640</v>
      </c>
      <c r="I755" s="60">
        <f>DT!G755-INT(DT!G755)</f>
        <v>0.76570601852290565</v>
      </c>
      <c r="J755" s="61">
        <f t="shared" ca="1" si="15"/>
        <v>6.6666666666666666E-2</v>
      </c>
      <c r="K755" s="58" t="str" cm="1">
        <f t="array" aca="1" ref="K755" ca="1">_xlfn.IFS(E755&lt;=2, "Negative", E755=3, "Neutral", E755&gt;=4, "Positive")</f>
        <v>Negative</v>
      </c>
      <c r="L755" s="62" t="str">
        <f>'F_ REVIEWS'!$G755&amp; "|" &amp; 'F_ REVIEWS'!$H755 &amp; "|" &amp; 'F_ REVIEWS'!$I755</f>
        <v>112.116.183.60|44640|0.765706018522906</v>
      </c>
    </row>
    <row r="756" spans="1:12" x14ac:dyDescent="0.2">
      <c r="A756" s="58">
        <v>20754</v>
      </c>
      <c r="B756" s="58" t="s">
        <v>89</v>
      </c>
      <c r="C756" s="59">
        <f>INT(DT!C756)</f>
        <v>45402</v>
      </c>
      <c r="D756" s="60">
        <f>DT!C756-INT(DT!C756)</f>
        <v>0.10858796295360662</v>
      </c>
      <c r="E756" s="58">
        <f t="shared" ca="1" si="14"/>
        <v>1</v>
      </c>
      <c r="F756" s="58" t="s">
        <v>831</v>
      </c>
      <c r="G756" s="58" t="s">
        <v>3872</v>
      </c>
      <c r="H756" s="59">
        <f>INT(DT!G756)</f>
        <v>45396</v>
      </c>
      <c r="I756" s="60">
        <f>DT!G756-INT(DT!G756)</f>
        <v>0.54030092591710854</v>
      </c>
      <c r="J756" s="61">
        <f t="shared" ca="1" si="15"/>
        <v>0.2</v>
      </c>
      <c r="K756" s="58" t="str" cm="1">
        <f t="array" aca="1" ref="K756" ca="1">_xlfn.IFS(E756&lt;=2, "Negative", E756=3, "Neutral", E756&gt;=4, "Positive")</f>
        <v>Negative</v>
      </c>
      <c r="L756" s="62" t="str">
        <f>'F_ REVIEWS'!$G756&amp; "|" &amp; 'F_ REVIEWS'!$H756 &amp; "|" &amp; 'F_ REVIEWS'!$I756</f>
        <v>78.151.226.223|45396|0.540300925917109</v>
      </c>
    </row>
    <row r="757" spans="1:12" x14ac:dyDescent="0.2">
      <c r="A757" s="58">
        <v>20755</v>
      </c>
      <c r="B757" s="58" t="s">
        <v>89</v>
      </c>
      <c r="C757" s="59">
        <f>INT(DT!C757)</f>
        <v>45401</v>
      </c>
      <c r="D757" s="60">
        <f>DT!C757-INT(DT!C757)</f>
        <v>4.6481481469527353E-2</v>
      </c>
      <c r="E757" s="58">
        <f t="shared" ca="1" si="14"/>
        <v>3</v>
      </c>
      <c r="F757" s="58" t="s">
        <v>744</v>
      </c>
      <c r="G757" s="58" t="s">
        <v>3872</v>
      </c>
      <c r="H757" s="59">
        <f>INT(DT!G757)</f>
        <v>45396</v>
      </c>
      <c r="I757" s="60">
        <f>DT!G757-INT(DT!G757)</f>
        <v>0.54030092591710854</v>
      </c>
      <c r="J757" s="61">
        <f t="shared" ca="1" si="15"/>
        <v>0.6</v>
      </c>
      <c r="K757" s="58" t="str" cm="1">
        <f t="array" aca="1" ref="K757" ca="1">_xlfn.IFS(E757&lt;=2, "Negative", E757=3, "Neutral", E757&gt;=4, "Positive")</f>
        <v>Neutral</v>
      </c>
      <c r="L757" s="62" t="str">
        <f>'F_ REVIEWS'!$G757&amp; "|" &amp; 'F_ REVIEWS'!$H757 &amp; "|" &amp; 'F_ REVIEWS'!$I757</f>
        <v>78.151.226.223|45396|0.540300925917109</v>
      </c>
    </row>
    <row r="758" spans="1:12" x14ac:dyDescent="0.2">
      <c r="A758" s="58">
        <v>20756</v>
      </c>
      <c r="B758" s="58" t="s">
        <v>89</v>
      </c>
      <c r="C758" s="59">
        <f>INT(DT!C758)</f>
        <v>44415</v>
      </c>
      <c r="D758" s="60">
        <f>DT!C758-INT(DT!C758)</f>
        <v>0.29170138888730435</v>
      </c>
      <c r="E758" s="58">
        <f t="shared" ref="E758:E821" ca="1" si="16">RANDBETWEEN(1,5)</f>
        <v>4</v>
      </c>
      <c r="F758" s="58" t="s">
        <v>787</v>
      </c>
      <c r="G758" s="58" t="s">
        <v>1480</v>
      </c>
      <c r="H758" s="59">
        <f>INT(DT!G758)</f>
        <v>44411</v>
      </c>
      <c r="I758" s="60">
        <f>DT!G758-INT(DT!G758)</f>
        <v>0.88791666666656965</v>
      </c>
      <c r="J758" s="61">
        <f t="shared" ca="1" si="15"/>
        <v>0.5714285714285714</v>
      </c>
      <c r="K758" s="58" t="str" cm="1">
        <f t="array" aca="1" ref="K758" ca="1">_xlfn.IFS(E758&lt;=2, "Negative", E758=3, "Neutral", E758&gt;=4, "Positive")</f>
        <v>Positive</v>
      </c>
      <c r="L758" s="62" t="str">
        <f>'F_ REVIEWS'!$G758&amp; "|" &amp; 'F_ REVIEWS'!$H758 &amp; "|" &amp; 'F_ REVIEWS'!$I758</f>
        <v>139.53.222.234|44411|0.88791666666657</v>
      </c>
    </row>
    <row r="759" spans="1:12" x14ac:dyDescent="0.2">
      <c r="A759" s="58">
        <v>20757</v>
      </c>
      <c r="B759" s="58" t="s">
        <v>89</v>
      </c>
      <c r="C759" s="59">
        <f>INT(DT!C759)</f>
        <v>43806</v>
      </c>
      <c r="D759" s="60">
        <f>DT!C759-INT(DT!C759)</f>
        <v>0.27111111111298669</v>
      </c>
      <c r="E759" s="58">
        <f t="shared" ca="1" si="16"/>
        <v>5</v>
      </c>
      <c r="F759" s="58" t="s">
        <v>772</v>
      </c>
      <c r="G759" s="58" t="s">
        <v>2206</v>
      </c>
      <c r="H759" s="59">
        <f>INT(DT!G759)</f>
        <v>43801</v>
      </c>
      <c r="I759" s="60">
        <f>DT!G759-INT(DT!G759)</f>
        <v>0.64826388889196096</v>
      </c>
      <c r="J759" s="61">
        <f t="shared" ca="1" si="15"/>
        <v>0.3125</v>
      </c>
      <c r="K759" s="58" t="str" cm="1">
        <f t="array" aca="1" ref="K759" ca="1">_xlfn.IFS(E759&lt;=2, "Negative", E759=3, "Neutral", E759&gt;=4, "Positive")</f>
        <v>Positive</v>
      </c>
      <c r="L759" s="62" t="str">
        <f>'F_ REVIEWS'!$G759&amp; "|" &amp; 'F_ REVIEWS'!$H759 &amp; "|" &amp; 'F_ REVIEWS'!$I759</f>
        <v>195.48.112.169|43801|0.648263888891961</v>
      </c>
    </row>
    <row r="760" spans="1:12" x14ac:dyDescent="0.2">
      <c r="A760" s="58">
        <v>20758</v>
      </c>
      <c r="B760" s="58" t="s">
        <v>89</v>
      </c>
      <c r="C760" s="59">
        <f>INT(DT!C760)</f>
        <v>44285</v>
      </c>
      <c r="D760" s="60">
        <f>DT!C760-INT(DT!C760)</f>
        <v>0.14542824074305827</v>
      </c>
      <c r="E760" s="58">
        <f t="shared" ca="1" si="16"/>
        <v>5</v>
      </c>
      <c r="F760" s="58" t="s">
        <v>615</v>
      </c>
      <c r="G760" s="58" t="s">
        <v>3554</v>
      </c>
      <c r="H760" s="59">
        <f>INT(DT!G760)</f>
        <v>44280</v>
      </c>
      <c r="I760" s="60">
        <f>DT!G760-INT(DT!G760)</f>
        <v>0.53518518518831115</v>
      </c>
      <c r="J760" s="61">
        <f t="shared" ca="1" si="15"/>
        <v>0.35714285714285715</v>
      </c>
      <c r="K760" s="58" t="str" cm="1">
        <f t="array" aca="1" ref="K760" ca="1">_xlfn.IFS(E760&lt;=2, "Negative", E760=3, "Neutral", E760&gt;=4, "Positive")</f>
        <v>Positive</v>
      </c>
      <c r="L760" s="62" t="str">
        <f>'F_ REVIEWS'!$G760&amp; "|" &amp; 'F_ REVIEWS'!$H760 &amp; "|" &amp; 'F_ REVIEWS'!$I760</f>
        <v>55.87.88.147|44280|0.535185185188311</v>
      </c>
    </row>
    <row r="761" spans="1:12" x14ac:dyDescent="0.2">
      <c r="A761" s="58">
        <v>20759</v>
      </c>
      <c r="B761" s="58" t="s">
        <v>446</v>
      </c>
      <c r="C761" s="59">
        <f>INT(DT!C761)</f>
        <v>43494</v>
      </c>
      <c r="D761" s="60">
        <f>DT!C761-INT(DT!C761)</f>
        <v>0.536516203705105</v>
      </c>
      <c r="E761" s="58">
        <f t="shared" ca="1" si="16"/>
        <v>4</v>
      </c>
      <c r="F761" s="58" t="s">
        <v>710</v>
      </c>
      <c r="G761" s="58" t="s">
        <v>1209</v>
      </c>
      <c r="H761" s="59">
        <f>INT(DT!G761)</f>
        <v>43490</v>
      </c>
      <c r="I761" s="60">
        <f>DT!G761-INT(DT!G761)</f>
        <v>0.87871527778042946</v>
      </c>
      <c r="J761" s="61">
        <f t="shared" ca="1" si="15"/>
        <v>0.26666666666666666</v>
      </c>
      <c r="K761" s="58" t="str" cm="1">
        <f t="array" aca="1" ref="K761" ca="1">_xlfn.IFS(E761&lt;=2, "Negative", E761=3, "Neutral", E761&gt;=4, "Positive")</f>
        <v>Positive</v>
      </c>
      <c r="L761" s="62" t="str">
        <f>'F_ REVIEWS'!$G761&amp; "|" &amp; 'F_ REVIEWS'!$H761 &amp; "|" &amp; 'F_ REVIEWS'!$I761</f>
        <v>120.178.57.174|43490|0.878715277780429</v>
      </c>
    </row>
    <row r="762" spans="1:12" x14ac:dyDescent="0.2">
      <c r="A762" s="58">
        <v>20760</v>
      </c>
      <c r="B762" s="58" t="s">
        <v>446</v>
      </c>
      <c r="C762" s="59">
        <f>INT(DT!C762)</f>
        <v>43767</v>
      </c>
      <c r="D762" s="60">
        <f>DT!C762-INT(DT!C762)</f>
        <v>0.48675925926363561</v>
      </c>
      <c r="E762" s="58">
        <f t="shared" ca="1" si="16"/>
        <v>3</v>
      </c>
      <c r="F762" s="58" t="s">
        <v>651</v>
      </c>
      <c r="G762" s="58" t="s">
        <v>1112</v>
      </c>
      <c r="H762" s="59">
        <f>INT(DT!G762)</f>
        <v>43764</v>
      </c>
      <c r="I762" s="60">
        <f>DT!G762-INT(DT!G762)</f>
        <v>0.92131944445281988</v>
      </c>
      <c r="J762" s="61">
        <f t="shared" ca="1" si="15"/>
        <v>0.21428571428571427</v>
      </c>
      <c r="K762" s="58" t="str" cm="1">
        <f t="array" aca="1" ref="K762" ca="1">_xlfn.IFS(E762&lt;=2, "Negative", E762=3, "Neutral", E762&gt;=4, "Positive")</f>
        <v>Neutral</v>
      </c>
      <c r="L762" s="62" t="str">
        <f>'F_ REVIEWS'!$G762&amp; "|" &amp; 'F_ REVIEWS'!$H762 &amp; "|" &amp; 'F_ REVIEWS'!$I762</f>
        <v>113.111.66.219|43764|0.92131944445282</v>
      </c>
    </row>
    <row r="763" spans="1:12" x14ac:dyDescent="0.2">
      <c r="A763" s="58">
        <v>20761</v>
      </c>
      <c r="B763" s="58" t="s">
        <v>446</v>
      </c>
      <c r="C763" s="59">
        <f>INT(DT!C763)</f>
        <v>44894</v>
      </c>
      <c r="D763" s="60">
        <f>DT!C763-INT(DT!C763)</f>
        <v>0.77165509260521503</v>
      </c>
      <c r="E763" s="58">
        <f t="shared" ca="1" si="16"/>
        <v>3</v>
      </c>
      <c r="F763" s="58" t="s">
        <v>740</v>
      </c>
      <c r="G763" s="58" t="s">
        <v>4037</v>
      </c>
      <c r="H763" s="59">
        <f>INT(DT!G763)</f>
        <v>44891</v>
      </c>
      <c r="I763" s="60">
        <f>DT!G763-INT(DT!G763)</f>
        <v>0.23964120371238096</v>
      </c>
      <c r="J763" s="61">
        <f t="shared" ca="1" si="15"/>
        <v>1</v>
      </c>
      <c r="K763" s="58" t="str" cm="1">
        <f t="array" aca="1" ref="K763" ca="1">_xlfn.IFS(E763&lt;=2, "Negative", E763=3, "Neutral", E763&gt;=4, "Positive")</f>
        <v>Neutral</v>
      </c>
      <c r="L763" s="62" t="str">
        <f>'F_ REVIEWS'!$G763&amp; "|" &amp; 'F_ REVIEWS'!$H763 &amp; "|" &amp; 'F_ REVIEWS'!$I763</f>
        <v>89.141.156.196|44891|0.239641203712381</v>
      </c>
    </row>
    <row r="764" spans="1:12" x14ac:dyDescent="0.2">
      <c r="A764" s="58">
        <v>20762</v>
      </c>
      <c r="B764" s="58" t="s">
        <v>446</v>
      </c>
      <c r="C764" s="59">
        <f>INT(DT!C764)</f>
        <v>44870</v>
      </c>
      <c r="D764" s="60">
        <f>DT!C764-INT(DT!C764)</f>
        <v>0.38782407408143627</v>
      </c>
      <c r="E764" s="58">
        <f t="shared" ca="1" si="16"/>
        <v>3</v>
      </c>
      <c r="F764" s="58" t="s">
        <v>596</v>
      </c>
      <c r="G764" s="58" t="s">
        <v>2036</v>
      </c>
      <c r="H764" s="59">
        <f>INT(DT!G764)</f>
        <v>44864</v>
      </c>
      <c r="I764" s="60">
        <f>DT!G764-INT(DT!G764)</f>
        <v>0.83314814815093996</v>
      </c>
      <c r="J764" s="61">
        <f t="shared" ca="1" si="15"/>
        <v>0.42857142857142855</v>
      </c>
      <c r="K764" s="58" t="str" cm="1">
        <f t="array" aca="1" ref="K764" ca="1">_xlfn.IFS(E764&lt;=2, "Negative", E764=3, "Neutral", E764&gt;=4, "Positive")</f>
        <v>Neutral</v>
      </c>
      <c r="L764" s="62" t="str">
        <f>'F_ REVIEWS'!$G764&amp; "|" &amp; 'F_ REVIEWS'!$H764 &amp; "|" &amp; 'F_ REVIEWS'!$I764</f>
        <v>180.79.253.221|44864|0.83314814815094</v>
      </c>
    </row>
    <row r="765" spans="1:12" x14ac:dyDescent="0.2">
      <c r="A765" s="58">
        <v>20763</v>
      </c>
      <c r="B765" s="58" t="s">
        <v>446</v>
      </c>
      <c r="C765" s="59">
        <f>INT(DT!C765)</f>
        <v>45480</v>
      </c>
      <c r="D765" s="60">
        <f>DT!C765-INT(DT!C765)</f>
        <v>0.63848379629780538</v>
      </c>
      <c r="E765" s="58">
        <f t="shared" ca="1" si="16"/>
        <v>1</v>
      </c>
      <c r="F765" s="58" t="s">
        <v>609</v>
      </c>
      <c r="G765" s="58" t="s">
        <v>1842</v>
      </c>
      <c r="H765" s="59">
        <f>INT(DT!G765)</f>
        <v>45476</v>
      </c>
      <c r="I765" s="60">
        <f>DT!G765-INT(DT!G765)</f>
        <v>0.20377314814686542</v>
      </c>
      <c r="J765" s="61">
        <f t="shared" ca="1" si="15"/>
        <v>0.25</v>
      </c>
      <c r="K765" s="58" t="str" cm="1">
        <f t="array" aca="1" ref="K765" ca="1">_xlfn.IFS(E765&lt;=2, "Negative", E765=3, "Neutral", E765&gt;=4, "Positive")</f>
        <v>Negative</v>
      </c>
      <c r="L765" s="62" t="str">
        <f>'F_ REVIEWS'!$G765&amp; "|" &amp; 'F_ REVIEWS'!$H765 &amp; "|" &amp; 'F_ REVIEWS'!$I765</f>
        <v>166.158.180.186|45476|0.203773148146865</v>
      </c>
    </row>
    <row r="766" spans="1:12" x14ac:dyDescent="0.2">
      <c r="A766" s="58">
        <v>20764</v>
      </c>
      <c r="B766" s="58" t="s">
        <v>446</v>
      </c>
      <c r="C766" s="59">
        <f>INT(DT!C766)</f>
        <v>44444</v>
      </c>
      <c r="D766" s="60">
        <f>DT!C766-INT(DT!C766)</f>
        <v>0.322824074071832</v>
      </c>
      <c r="E766" s="58">
        <f t="shared" ca="1" si="16"/>
        <v>3</v>
      </c>
      <c r="F766" s="58" t="s">
        <v>812</v>
      </c>
      <c r="G766" s="58" t="s">
        <v>3423</v>
      </c>
      <c r="H766" s="59">
        <f>INT(DT!G766)</f>
        <v>44439</v>
      </c>
      <c r="I766" s="60">
        <f>DT!G766-INT(DT!G766)</f>
        <v>0.77747685185022419</v>
      </c>
      <c r="J766" s="61">
        <f t="shared" ca="1" si="15"/>
        <v>0.23076923076923078</v>
      </c>
      <c r="K766" s="58" t="str" cm="1">
        <f t="array" aca="1" ref="K766" ca="1">_xlfn.IFS(E766&lt;=2, "Negative", E766=3, "Neutral", E766&gt;=4, "Positive")</f>
        <v>Neutral</v>
      </c>
      <c r="L766" s="62" t="str">
        <f>'F_ REVIEWS'!$G766&amp; "|" &amp; 'F_ REVIEWS'!$H766 &amp; "|" &amp; 'F_ REVIEWS'!$I766</f>
        <v>46.188.95.64|44439|0.777476851850224</v>
      </c>
    </row>
    <row r="767" spans="1:12" x14ac:dyDescent="0.2">
      <c r="A767" s="58">
        <v>20765</v>
      </c>
      <c r="B767" s="58" t="s">
        <v>446</v>
      </c>
      <c r="C767" s="59">
        <f>INT(DT!C767)</f>
        <v>44396</v>
      </c>
      <c r="D767" s="60">
        <f>DT!C767-INT(DT!C767)</f>
        <v>0.5093981481550145</v>
      </c>
      <c r="E767" s="58">
        <f t="shared" ca="1" si="16"/>
        <v>4</v>
      </c>
      <c r="F767" s="58" t="s">
        <v>615</v>
      </c>
      <c r="G767" s="58" t="s">
        <v>1192</v>
      </c>
      <c r="H767" s="59">
        <f>INT(DT!G767)</f>
        <v>44391</v>
      </c>
      <c r="I767" s="60">
        <f>DT!G767-INT(DT!G767)</f>
        <v>0.94942129630362615</v>
      </c>
      <c r="J767" s="61">
        <f t="shared" ca="1" si="15"/>
        <v>0.2857142857142857</v>
      </c>
      <c r="K767" s="58" t="str" cm="1">
        <f t="array" aca="1" ref="K767" ca="1">_xlfn.IFS(E767&lt;=2, "Negative", E767=3, "Neutral", E767&gt;=4, "Positive")</f>
        <v>Positive</v>
      </c>
      <c r="L767" s="62" t="str">
        <f>'F_ REVIEWS'!$G767&amp; "|" &amp; 'F_ REVIEWS'!$H767 &amp; "|" &amp; 'F_ REVIEWS'!$I767</f>
        <v>119.58.192.70|44391|0.949421296303626</v>
      </c>
    </row>
    <row r="768" spans="1:12" x14ac:dyDescent="0.2">
      <c r="A768" s="58">
        <v>20766</v>
      </c>
      <c r="B768" s="58" t="s">
        <v>446</v>
      </c>
      <c r="C768" s="59">
        <f>INT(DT!C768)</f>
        <v>43494</v>
      </c>
      <c r="D768" s="60">
        <f>DT!C768-INT(DT!C768)</f>
        <v>0.62996527778159361</v>
      </c>
      <c r="E768" s="58">
        <f t="shared" ca="1" si="16"/>
        <v>1</v>
      </c>
      <c r="F768" s="58" t="s">
        <v>770</v>
      </c>
      <c r="G768" s="58" t="s">
        <v>1209</v>
      </c>
      <c r="H768" s="59">
        <f>INT(DT!G768)</f>
        <v>43490</v>
      </c>
      <c r="I768" s="60">
        <f>DT!G768-INT(DT!G768)</f>
        <v>0.87871527778042946</v>
      </c>
      <c r="J768" s="61">
        <f t="shared" ca="1" si="15"/>
        <v>6.6666666666666666E-2</v>
      </c>
      <c r="K768" s="58" t="str" cm="1">
        <f t="array" aca="1" ref="K768" ca="1">_xlfn.IFS(E768&lt;=2, "Negative", E768=3, "Neutral", E768&gt;=4, "Positive")</f>
        <v>Negative</v>
      </c>
      <c r="L768" s="62" t="str">
        <f>'F_ REVIEWS'!$G768&amp; "|" &amp; 'F_ REVIEWS'!$H768 &amp; "|" &amp; 'F_ REVIEWS'!$I768</f>
        <v>120.178.57.174|43490|0.878715277780429</v>
      </c>
    </row>
    <row r="769" spans="1:12" x14ac:dyDescent="0.2">
      <c r="A769" s="58">
        <v>20767</v>
      </c>
      <c r="B769" s="58" t="s">
        <v>446</v>
      </c>
      <c r="C769" s="59">
        <f>INT(DT!C769)</f>
        <v>44869</v>
      </c>
      <c r="D769" s="60">
        <f>DT!C769-INT(DT!C769)</f>
        <v>0.41643518518685596</v>
      </c>
      <c r="E769" s="58">
        <f t="shared" ca="1" si="16"/>
        <v>2</v>
      </c>
      <c r="F769" s="58" t="s">
        <v>697</v>
      </c>
      <c r="G769" s="58" t="s">
        <v>2036</v>
      </c>
      <c r="H769" s="59">
        <f>INT(DT!G769)</f>
        <v>44864</v>
      </c>
      <c r="I769" s="60">
        <f>DT!G769-INT(DT!G769)</f>
        <v>0.83314814815093996</v>
      </c>
      <c r="J769" s="61">
        <f t="shared" ca="1" si="15"/>
        <v>0.66666666666666663</v>
      </c>
      <c r="K769" s="58" t="str" cm="1">
        <f t="array" aca="1" ref="K769" ca="1">_xlfn.IFS(E769&lt;=2, "Negative", E769=3, "Neutral", E769&gt;=4, "Positive")</f>
        <v>Negative</v>
      </c>
      <c r="L769" s="62" t="str">
        <f>'F_ REVIEWS'!$G769&amp; "|" &amp; 'F_ REVIEWS'!$H769 &amp; "|" &amp; 'F_ REVIEWS'!$I769</f>
        <v>180.79.253.221|44864|0.83314814815094</v>
      </c>
    </row>
    <row r="770" spans="1:12" x14ac:dyDescent="0.2">
      <c r="A770" s="58">
        <v>20768</v>
      </c>
      <c r="B770" s="58" t="s">
        <v>446</v>
      </c>
      <c r="C770" s="59">
        <f>INT(DT!C770)</f>
        <v>44395</v>
      </c>
      <c r="D770" s="60">
        <f>DT!C770-INT(DT!C770)</f>
        <v>0.47628472223004792</v>
      </c>
      <c r="E770" s="58">
        <f t="shared" ca="1" si="16"/>
        <v>3</v>
      </c>
      <c r="F770" s="58" t="s">
        <v>788</v>
      </c>
      <c r="G770" s="58" t="s">
        <v>1192</v>
      </c>
      <c r="H770" s="59">
        <f>INT(DT!G770)</f>
        <v>44391</v>
      </c>
      <c r="I770" s="60">
        <f>DT!G770-INT(DT!G770)</f>
        <v>0.94942129630362615</v>
      </c>
      <c r="J770" s="61">
        <f t="shared" ref="J770:J833" ca="1" si="17">E770/COUNTIF(F$1:F$1478,F770)</f>
        <v>0.375</v>
      </c>
      <c r="K770" s="58" t="str" cm="1">
        <f t="array" aca="1" ref="K770" ca="1">_xlfn.IFS(E770&lt;=2, "Negative", E770=3, "Neutral", E770&gt;=4, "Positive")</f>
        <v>Neutral</v>
      </c>
      <c r="L770" s="62" t="str">
        <f>'F_ REVIEWS'!$G770&amp; "|" &amp; 'F_ REVIEWS'!$H770 &amp; "|" &amp; 'F_ REVIEWS'!$I770</f>
        <v>119.58.192.70|44391|0.949421296303626</v>
      </c>
    </row>
    <row r="771" spans="1:12" x14ac:dyDescent="0.2">
      <c r="A771" s="58">
        <v>20769</v>
      </c>
      <c r="B771" s="58" t="s">
        <v>419</v>
      </c>
      <c r="C771" s="59">
        <f>INT(DT!C771)</f>
        <v>42940</v>
      </c>
      <c r="D771" s="60">
        <f>DT!C771-INT(DT!C771)</f>
        <v>0.33387731481343508</v>
      </c>
      <c r="E771" s="58">
        <f t="shared" ca="1" si="16"/>
        <v>1</v>
      </c>
      <c r="F771" s="58" t="s">
        <v>705</v>
      </c>
      <c r="G771" s="58" t="s">
        <v>4072</v>
      </c>
      <c r="H771" s="59">
        <f>INT(DT!G771)</f>
        <v>42936</v>
      </c>
      <c r="I771" s="60">
        <f>DT!G771-INT(DT!G771)</f>
        <v>0.72826388888643123</v>
      </c>
      <c r="J771" s="61">
        <f t="shared" ca="1" si="17"/>
        <v>7.1428571428571425E-2</v>
      </c>
      <c r="K771" s="58" t="str" cm="1">
        <f t="array" aca="1" ref="K771" ca="1">_xlfn.IFS(E771&lt;=2, "Negative", E771=3, "Neutral", E771&gt;=4, "Positive")</f>
        <v>Negative</v>
      </c>
      <c r="L771" s="62" t="str">
        <f>'F_ REVIEWS'!$G771&amp; "|" &amp; 'F_ REVIEWS'!$H771 &amp; "|" &amp; 'F_ REVIEWS'!$I771</f>
        <v>90.183.166.154|42936|0.728263888886431</v>
      </c>
    </row>
    <row r="772" spans="1:12" x14ac:dyDescent="0.2">
      <c r="A772" s="58">
        <v>20770</v>
      </c>
      <c r="B772" s="58" t="s">
        <v>419</v>
      </c>
      <c r="C772" s="59">
        <f>INT(DT!C772)</f>
        <v>45381</v>
      </c>
      <c r="D772" s="60">
        <f>DT!C772-INT(DT!C772)</f>
        <v>0.35678240740526235</v>
      </c>
      <c r="E772" s="58">
        <f t="shared" ca="1" si="16"/>
        <v>4</v>
      </c>
      <c r="F772" s="58" t="s">
        <v>612</v>
      </c>
      <c r="G772" s="58" t="s">
        <v>1293</v>
      </c>
      <c r="H772" s="59">
        <f>INT(DT!G772)</f>
        <v>45378</v>
      </c>
      <c r="I772" s="60">
        <f>DT!G772-INT(DT!G772)</f>
        <v>0.88402777777810115</v>
      </c>
      <c r="J772" s="61">
        <f t="shared" ca="1" si="17"/>
        <v>0.36363636363636365</v>
      </c>
      <c r="K772" s="58" t="str" cm="1">
        <f t="array" aca="1" ref="K772" ca="1">_xlfn.IFS(E772&lt;=2, "Negative", E772=3, "Neutral", E772&gt;=4, "Positive")</f>
        <v>Positive</v>
      </c>
      <c r="L772" s="62" t="str">
        <f>'F_ REVIEWS'!$G772&amp; "|" &amp; 'F_ REVIEWS'!$H772 &amp; "|" &amp; 'F_ REVIEWS'!$I772</f>
        <v>126.239.72.149|45378|0.884027777778101</v>
      </c>
    </row>
    <row r="773" spans="1:12" x14ac:dyDescent="0.2">
      <c r="A773" s="58">
        <v>20771</v>
      </c>
      <c r="B773" s="58" t="s">
        <v>419</v>
      </c>
      <c r="C773" s="59">
        <f>INT(DT!C773)</f>
        <v>42946</v>
      </c>
      <c r="D773" s="60">
        <f>DT!C773-INT(DT!C773)</f>
        <v>0.20422453704668442</v>
      </c>
      <c r="E773" s="58">
        <f t="shared" ca="1" si="16"/>
        <v>4</v>
      </c>
      <c r="F773" s="58" t="s">
        <v>764</v>
      </c>
      <c r="G773" s="58" t="s">
        <v>2068</v>
      </c>
      <c r="H773" s="59">
        <f>INT(DT!G773)</f>
        <v>42942</v>
      </c>
      <c r="I773" s="60">
        <f>DT!G773-INT(DT!G773)</f>
        <v>0.557546296302462</v>
      </c>
      <c r="J773" s="61">
        <f t="shared" ca="1" si="17"/>
        <v>0.44444444444444442</v>
      </c>
      <c r="K773" s="58" t="str" cm="1">
        <f t="array" aca="1" ref="K773" ca="1">_xlfn.IFS(E773&lt;=2, "Negative", E773=3, "Neutral", E773&gt;=4, "Positive")</f>
        <v>Positive</v>
      </c>
      <c r="L773" s="62" t="str">
        <f>'F_ REVIEWS'!$G773&amp; "|" &amp; 'F_ REVIEWS'!$H773 &amp; "|" &amp; 'F_ REVIEWS'!$I773</f>
        <v>183.25.161.92|42942|0.557546296302462</v>
      </c>
    </row>
    <row r="774" spans="1:12" x14ac:dyDescent="0.2">
      <c r="A774" s="58">
        <v>20772</v>
      </c>
      <c r="B774" s="58" t="s">
        <v>419</v>
      </c>
      <c r="C774" s="59">
        <f>INT(DT!C774)</f>
        <v>44485</v>
      </c>
      <c r="D774" s="60">
        <f>DT!C774-INT(DT!C774)</f>
        <v>0.54451388888992369</v>
      </c>
      <c r="E774" s="58">
        <f t="shared" ca="1" si="16"/>
        <v>1</v>
      </c>
      <c r="F774" s="58" t="s">
        <v>871</v>
      </c>
      <c r="G774" s="58" t="s">
        <v>2177</v>
      </c>
      <c r="H774" s="59">
        <f>INT(DT!G774)</f>
        <v>44482</v>
      </c>
      <c r="I774" s="60">
        <f>DT!G774-INT(DT!G774)</f>
        <v>6.451388888672227E-2</v>
      </c>
      <c r="J774" s="61">
        <f t="shared" ca="1" si="17"/>
        <v>0.33333333333333331</v>
      </c>
      <c r="K774" s="58" t="str" cm="1">
        <f t="array" aca="1" ref="K774" ca="1">_xlfn.IFS(E774&lt;=2, "Negative", E774=3, "Neutral", E774&gt;=4, "Positive")</f>
        <v>Negative</v>
      </c>
      <c r="L774" s="62" t="str">
        <f>'F_ REVIEWS'!$G774&amp; "|" &amp; 'F_ REVIEWS'!$H774 &amp; "|" &amp; 'F_ REVIEWS'!$I774</f>
        <v>193.211.46.92|44482|0.0645138888867223</v>
      </c>
    </row>
    <row r="775" spans="1:12" x14ac:dyDescent="0.2">
      <c r="A775" s="58">
        <v>20773</v>
      </c>
      <c r="B775" s="58" t="s">
        <v>419</v>
      </c>
      <c r="C775" s="59">
        <f>INT(DT!C775)</f>
        <v>44486</v>
      </c>
      <c r="D775" s="60">
        <f>DT!C775-INT(DT!C775)</f>
        <v>0.48774305554979946</v>
      </c>
      <c r="E775" s="58">
        <f t="shared" ca="1" si="16"/>
        <v>1</v>
      </c>
      <c r="F775" s="58" t="s">
        <v>625</v>
      </c>
      <c r="G775" s="58" t="s">
        <v>2177</v>
      </c>
      <c r="H775" s="59">
        <f>INT(DT!G775)</f>
        <v>44482</v>
      </c>
      <c r="I775" s="60">
        <f>DT!G775-INT(DT!G775)</f>
        <v>6.451388888672227E-2</v>
      </c>
      <c r="J775" s="61">
        <f t="shared" ca="1" si="17"/>
        <v>1</v>
      </c>
      <c r="K775" s="58" t="str" cm="1">
        <f t="array" aca="1" ref="K775" ca="1">_xlfn.IFS(E775&lt;=2, "Negative", E775=3, "Neutral", E775&gt;=4, "Positive")</f>
        <v>Negative</v>
      </c>
      <c r="L775" s="62" t="str">
        <f>'F_ REVIEWS'!$G775&amp; "|" &amp; 'F_ REVIEWS'!$H775 &amp; "|" &amp; 'F_ REVIEWS'!$I775</f>
        <v>193.211.46.92|44482|0.0645138888867223</v>
      </c>
    </row>
    <row r="776" spans="1:12" x14ac:dyDescent="0.2">
      <c r="A776" s="58">
        <v>20774</v>
      </c>
      <c r="B776" s="58" t="s">
        <v>419</v>
      </c>
      <c r="C776" s="59">
        <f>INT(DT!C776)</f>
        <v>43344</v>
      </c>
      <c r="D776" s="60">
        <f>DT!C776-INT(DT!C776)</f>
        <v>0.47761574073956581</v>
      </c>
      <c r="E776" s="58">
        <f t="shared" ca="1" si="16"/>
        <v>4</v>
      </c>
      <c r="F776" s="58" t="s">
        <v>616</v>
      </c>
      <c r="G776" s="58" t="s">
        <v>2152</v>
      </c>
      <c r="H776" s="59">
        <f>INT(DT!G776)</f>
        <v>43341</v>
      </c>
      <c r="I776" s="60">
        <f>DT!G776-INT(DT!G776)</f>
        <v>0.79383101851999527</v>
      </c>
      <c r="J776" s="61">
        <f t="shared" ca="1" si="17"/>
        <v>0.4</v>
      </c>
      <c r="K776" s="58" t="str" cm="1">
        <f t="array" aca="1" ref="K776" ca="1">_xlfn.IFS(E776&lt;=2, "Negative", E776=3, "Neutral", E776&gt;=4, "Positive")</f>
        <v>Positive</v>
      </c>
      <c r="L776" s="62" t="str">
        <f>'F_ REVIEWS'!$G776&amp; "|" &amp; 'F_ REVIEWS'!$H776 &amp; "|" &amp; 'F_ REVIEWS'!$I776</f>
        <v>191.222.106.170|43341|0.793831018519995</v>
      </c>
    </row>
    <row r="777" spans="1:12" x14ac:dyDescent="0.2">
      <c r="A777" s="58">
        <v>20775</v>
      </c>
      <c r="B777" s="58" t="s">
        <v>419</v>
      </c>
      <c r="C777" s="59">
        <f>INT(DT!C777)</f>
        <v>45355</v>
      </c>
      <c r="D777" s="60">
        <f>DT!C777-INT(DT!C777)</f>
        <v>0.658831018517958</v>
      </c>
      <c r="E777" s="58">
        <f t="shared" ca="1" si="16"/>
        <v>2</v>
      </c>
      <c r="F777" s="58" t="s">
        <v>801</v>
      </c>
      <c r="G777" s="58" t="s">
        <v>2061</v>
      </c>
      <c r="H777" s="59">
        <f>INT(DT!G777)</f>
        <v>45351</v>
      </c>
      <c r="I777" s="60">
        <f>DT!G777-INT(DT!G777)</f>
        <v>6.4293981478840578E-2</v>
      </c>
      <c r="J777" s="61">
        <f t="shared" ca="1" si="17"/>
        <v>1</v>
      </c>
      <c r="K777" s="58" t="str" cm="1">
        <f t="array" aca="1" ref="K777" ca="1">_xlfn.IFS(E777&lt;=2, "Negative", E777=3, "Neutral", E777&gt;=4, "Positive")</f>
        <v>Negative</v>
      </c>
      <c r="L777" s="62" t="str">
        <f>'F_ REVIEWS'!$G777&amp; "|" &amp; 'F_ REVIEWS'!$H777 &amp; "|" &amp; 'F_ REVIEWS'!$I777</f>
        <v>182.79.240.109|45351|0.0642939814788406</v>
      </c>
    </row>
    <row r="778" spans="1:12" x14ac:dyDescent="0.2">
      <c r="A778" s="58">
        <v>20776</v>
      </c>
      <c r="B778" s="58" t="s">
        <v>419</v>
      </c>
      <c r="C778" s="59">
        <f>INT(DT!C778)</f>
        <v>43473</v>
      </c>
      <c r="D778" s="60">
        <f>DT!C778-INT(DT!C778)</f>
        <v>0.48789351851883112</v>
      </c>
      <c r="E778" s="58">
        <f t="shared" ca="1" si="16"/>
        <v>3</v>
      </c>
      <c r="F778" s="58" t="s">
        <v>686</v>
      </c>
      <c r="G778" s="58" t="s">
        <v>2263</v>
      </c>
      <c r="H778" s="59">
        <f>INT(DT!G778)</f>
        <v>43470</v>
      </c>
      <c r="I778" s="60">
        <f>DT!G778-INT(DT!G778)</f>
        <v>1.5659722223063E-2</v>
      </c>
      <c r="J778" s="61">
        <f t="shared" ca="1" si="17"/>
        <v>0.42857142857142855</v>
      </c>
      <c r="K778" s="58" t="str" cm="1">
        <f t="array" aca="1" ref="K778" ca="1">_xlfn.IFS(E778&lt;=2, "Negative", E778=3, "Neutral", E778&gt;=4, "Positive")</f>
        <v>Neutral</v>
      </c>
      <c r="L778" s="62" t="str">
        <f>'F_ REVIEWS'!$G778&amp; "|" &amp; 'F_ REVIEWS'!$H778 &amp; "|" &amp; 'F_ REVIEWS'!$I778</f>
        <v>199.134.177.91|43470|0.015659722223063</v>
      </c>
    </row>
    <row r="779" spans="1:12" x14ac:dyDescent="0.2">
      <c r="A779" s="58">
        <v>20777</v>
      </c>
      <c r="B779" s="58" t="s">
        <v>207</v>
      </c>
      <c r="C779" s="59">
        <f>INT(DT!C779)</f>
        <v>45231</v>
      </c>
      <c r="D779" s="60">
        <f>DT!C779-INT(DT!C779)</f>
        <v>0.97943287037196569</v>
      </c>
      <c r="E779" s="58">
        <f t="shared" ca="1" si="16"/>
        <v>1</v>
      </c>
      <c r="F779" s="58" t="s">
        <v>803</v>
      </c>
      <c r="G779" s="58" t="s">
        <v>2894</v>
      </c>
      <c r="H779" s="59">
        <f>INT(DT!G779)</f>
        <v>45228</v>
      </c>
      <c r="I779" s="60">
        <f>DT!G779-INT(DT!G779)</f>
        <v>0.43082175926247146</v>
      </c>
      <c r="J779" s="61">
        <f t="shared" ca="1" si="17"/>
        <v>8.3333333333333329E-2</v>
      </c>
      <c r="K779" s="58" t="str" cm="1">
        <f t="array" aca="1" ref="K779" ca="1">_xlfn.IFS(E779&lt;=2, "Negative", E779=3, "Neutral", E779&gt;=4, "Positive")</f>
        <v>Negative</v>
      </c>
      <c r="L779" s="62" t="str">
        <f>'F_ REVIEWS'!$G779&amp; "|" &amp; 'F_ REVIEWS'!$H779 &amp; "|" &amp; 'F_ REVIEWS'!$I779</f>
        <v>241.197.181.229|45228|0.430821759262471</v>
      </c>
    </row>
    <row r="780" spans="1:12" x14ac:dyDescent="0.2">
      <c r="A780" s="58">
        <v>20778</v>
      </c>
      <c r="B780" s="58" t="s">
        <v>207</v>
      </c>
      <c r="C780" s="59">
        <f>INT(DT!C780)</f>
        <v>45024</v>
      </c>
      <c r="D780" s="60">
        <f>DT!C780-INT(DT!C780)</f>
        <v>0.536550925928168</v>
      </c>
      <c r="E780" s="58">
        <f t="shared" ca="1" si="16"/>
        <v>4</v>
      </c>
      <c r="F780" s="58" t="s">
        <v>596</v>
      </c>
      <c r="G780" s="58" t="s">
        <v>3679</v>
      </c>
      <c r="H780" s="59">
        <f>INT(DT!G780)</f>
        <v>45020</v>
      </c>
      <c r="I780" s="60">
        <f>DT!G780-INT(DT!G780)</f>
        <v>0.92871527778333984</v>
      </c>
      <c r="J780" s="61">
        <f t="shared" ca="1" si="17"/>
        <v>0.5714285714285714</v>
      </c>
      <c r="K780" s="58" t="str" cm="1">
        <f t="array" aca="1" ref="K780" ca="1">_xlfn.IFS(E780&lt;=2, "Negative", E780=3, "Neutral", E780&gt;=4, "Positive")</f>
        <v>Positive</v>
      </c>
      <c r="L780" s="62" t="str">
        <f>'F_ REVIEWS'!$G780&amp; "|" &amp; 'F_ REVIEWS'!$H780 &amp; "|" &amp; 'F_ REVIEWS'!$I780</f>
        <v>65.150.78.51|45020|0.92871527778334</v>
      </c>
    </row>
    <row r="781" spans="1:12" x14ac:dyDescent="0.2">
      <c r="A781" s="58">
        <v>20779</v>
      </c>
      <c r="B781" s="58" t="s">
        <v>207</v>
      </c>
      <c r="C781" s="59">
        <f>INT(DT!C781)</f>
        <v>45369</v>
      </c>
      <c r="D781" s="60">
        <f>DT!C781-INT(DT!C781)</f>
        <v>0.81253472221578704</v>
      </c>
      <c r="E781" s="58">
        <f t="shared" ca="1" si="16"/>
        <v>4</v>
      </c>
      <c r="F781" s="58" t="s">
        <v>858</v>
      </c>
      <c r="G781" s="58" t="s">
        <v>2222</v>
      </c>
      <c r="H781" s="59">
        <f>INT(DT!G781)</f>
        <v>45365</v>
      </c>
      <c r="I781" s="60">
        <f>DT!G781-INT(DT!G781)</f>
        <v>0.1052199073965312</v>
      </c>
      <c r="J781" s="61">
        <f t="shared" ca="1" si="17"/>
        <v>1</v>
      </c>
      <c r="K781" s="58" t="str" cm="1">
        <f t="array" aca="1" ref="K781" ca="1">_xlfn.IFS(E781&lt;=2, "Negative", E781=3, "Neutral", E781&gt;=4, "Positive")</f>
        <v>Positive</v>
      </c>
      <c r="L781" s="62" t="str">
        <f>'F_ REVIEWS'!$G781&amp; "|" &amp; 'F_ REVIEWS'!$H781 &amp; "|" &amp; 'F_ REVIEWS'!$I781</f>
        <v>196.226.121.59|45365|0.105219907396531</v>
      </c>
    </row>
    <row r="782" spans="1:12" x14ac:dyDescent="0.2">
      <c r="A782" s="58">
        <v>20780</v>
      </c>
      <c r="B782" s="58" t="s">
        <v>207</v>
      </c>
      <c r="C782" s="59">
        <f>INT(DT!C782)</f>
        <v>45025</v>
      </c>
      <c r="D782" s="60">
        <f>DT!C782-INT(DT!C782)</f>
        <v>0.3934027777868323</v>
      </c>
      <c r="E782" s="58">
        <f t="shared" ca="1" si="16"/>
        <v>5</v>
      </c>
      <c r="F782" s="58" t="s">
        <v>673</v>
      </c>
      <c r="G782" s="58" t="s">
        <v>3679</v>
      </c>
      <c r="H782" s="59">
        <f>INT(DT!G782)</f>
        <v>45020</v>
      </c>
      <c r="I782" s="60">
        <f>DT!G782-INT(DT!G782)</f>
        <v>0.92871527778333984</v>
      </c>
      <c r="J782" s="61">
        <f t="shared" ca="1" si="17"/>
        <v>1</v>
      </c>
      <c r="K782" s="58" t="str" cm="1">
        <f t="array" aca="1" ref="K782" ca="1">_xlfn.IFS(E782&lt;=2, "Negative", E782=3, "Neutral", E782&gt;=4, "Positive")</f>
        <v>Positive</v>
      </c>
      <c r="L782" s="62" t="str">
        <f>'F_ REVIEWS'!$G782&amp; "|" &amp; 'F_ REVIEWS'!$H782 &amp; "|" &amp; 'F_ REVIEWS'!$I782</f>
        <v>65.150.78.51|45020|0.92871527778334</v>
      </c>
    </row>
    <row r="783" spans="1:12" x14ac:dyDescent="0.2">
      <c r="A783" s="58">
        <v>20781</v>
      </c>
      <c r="B783" s="58" t="s">
        <v>207</v>
      </c>
      <c r="C783" s="59">
        <f>INT(DT!C783)</f>
        <v>45025</v>
      </c>
      <c r="D783" s="60">
        <f>DT!C783-INT(DT!C783)</f>
        <v>0.61815972222393611</v>
      </c>
      <c r="E783" s="58">
        <f t="shared" ca="1" si="16"/>
        <v>1</v>
      </c>
      <c r="F783" s="58" t="s">
        <v>712</v>
      </c>
      <c r="G783" s="58" t="s">
        <v>3679</v>
      </c>
      <c r="H783" s="59">
        <f>INT(DT!G783)</f>
        <v>45020</v>
      </c>
      <c r="I783" s="60">
        <f>DT!G783-INT(DT!G783)</f>
        <v>0.92871527778333984</v>
      </c>
      <c r="J783" s="61">
        <f t="shared" ca="1" si="17"/>
        <v>0.2</v>
      </c>
      <c r="K783" s="58" t="str" cm="1">
        <f t="array" aca="1" ref="K783" ca="1">_xlfn.IFS(E783&lt;=2, "Negative", E783=3, "Neutral", E783&gt;=4, "Positive")</f>
        <v>Negative</v>
      </c>
      <c r="L783" s="62" t="str">
        <f>'F_ REVIEWS'!$G783&amp; "|" &amp; 'F_ REVIEWS'!$H783 &amp; "|" &amp; 'F_ REVIEWS'!$I783</f>
        <v>65.150.78.51|45020|0.92871527778334</v>
      </c>
    </row>
    <row r="784" spans="1:12" x14ac:dyDescent="0.2">
      <c r="A784" s="58">
        <v>20782</v>
      </c>
      <c r="B784" s="58" t="s">
        <v>207</v>
      </c>
      <c r="C784" s="59">
        <f>INT(DT!C784)</f>
        <v>43892</v>
      </c>
      <c r="D784" s="60">
        <f>DT!C784-INT(DT!C784)</f>
        <v>0.114571759258979</v>
      </c>
      <c r="E784" s="58">
        <f t="shared" ca="1" si="16"/>
        <v>3</v>
      </c>
      <c r="F784" s="58" t="s">
        <v>872</v>
      </c>
      <c r="G784" s="58" t="s">
        <v>952</v>
      </c>
      <c r="H784" s="59">
        <f>INT(DT!G784)</f>
        <v>43887</v>
      </c>
      <c r="I784" s="60">
        <f>DT!G784-INT(DT!G784)</f>
        <v>0.66733796295739012</v>
      </c>
      <c r="J784" s="61">
        <f t="shared" ca="1" si="17"/>
        <v>1</v>
      </c>
      <c r="K784" s="58" t="str" cm="1">
        <f t="array" aca="1" ref="K784" ca="1">_xlfn.IFS(E784&lt;=2, "Negative", E784=3, "Neutral", E784&gt;=4, "Positive")</f>
        <v>Neutral</v>
      </c>
      <c r="L784" s="62" t="str">
        <f>'F_ REVIEWS'!$G784&amp; "|" &amp; 'F_ REVIEWS'!$H784 &amp; "|" &amp; 'F_ REVIEWS'!$I784</f>
        <v>101.123.34.219|43887|0.66733796295739</v>
      </c>
    </row>
    <row r="785" spans="1:12" x14ac:dyDescent="0.2">
      <c r="A785" s="58">
        <v>20783</v>
      </c>
      <c r="B785" s="58" t="s">
        <v>207</v>
      </c>
      <c r="C785" s="59">
        <f>INT(DT!C785)</f>
        <v>45224</v>
      </c>
      <c r="D785" s="60">
        <f>DT!C785-INT(DT!C785)</f>
        <v>0.33915509259531973</v>
      </c>
      <c r="E785" s="58">
        <f t="shared" ca="1" si="16"/>
        <v>3</v>
      </c>
      <c r="F785" s="58" t="s">
        <v>685</v>
      </c>
      <c r="G785" s="58" t="s">
        <v>3652</v>
      </c>
      <c r="H785" s="59">
        <f>INT(DT!G785)</f>
        <v>45221</v>
      </c>
      <c r="I785" s="60">
        <f>DT!G785-INT(DT!G785)</f>
        <v>0.74376157407095889</v>
      </c>
      <c r="J785" s="61">
        <f t="shared" ca="1" si="17"/>
        <v>0.42857142857142855</v>
      </c>
      <c r="K785" s="58" t="str" cm="1">
        <f t="array" aca="1" ref="K785" ca="1">_xlfn.IFS(E785&lt;=2, "Negative", E785=3, "Neutral", E785&gt;=4, "Positive")</f>
        <v>Neutral</v>
      </c>
      <c r="L785" s="62" t="str">
        <f>'F_ REVIEWS'!$G785&amp; "|" &amp; 'F_ REVIEWS'!$H785 &amp; "|" &amp; 'F_ REVIEWS'!$I785</f>
        <v>62.193.40.117|45221|0.743761574070959</v>
      </c>
    </row>
    <row r="786" spans="1:12" x14ac:dyDescent="0.2">
      <c r="A786" s="58">
        <v>20784</v>
      </c>
      <c r="B786" s="58" t="s">
        <v>207</v>
      </c>
      <c r="C786" s="59">
        <f>INT(DT!C786)</f>
        <v>44532</v>
      </c>
      <c r="D786" s="60">
        <f>DT!C786-INT(DT!C786)</f>
        <v>0.71533564815035788</v>
      </c>
      <c r="E786" s="58">
        <f t="shared" ca="1" si="16"/>
        <v>5</v>
      </c>
      <c r="F786" s="58" t="s">
        <v>673</v>
      </c>
      <c r="G786" s="58" t="s">
        <v>3123</v>
      </c>
      <c r="H786" s="59">
        <f>INT(DT!G786)</f>
        <v>44528</v>
      </c>
      <c r="I786" s="60">
        <f>DT!G786-INT(DT!G786)</f>
        <v>7.6932870368182193E-2</v>
      </c>
      <c r="J786" s="61">
        <f t="shared" ca="1" si="17"/>
        <v>1</v>
      </c>
      <c r="K786" s="58" t="str" cm="1">
        <f t="array" aca="1" ref="K786" ca="1">_xlfn.IFS(E786&lt;=2, "Negative", E786=3, "Neutral", E786&gt;=4, "Positive")</f>
        <v>Positive</v>
      </c>
      <c r="L786" s="62" t="str">
        <f>'F_ REVIEWS'!$G786&amp; "|" &amp; 'F_ REVIEWS'!$H786 &amp; "|" &amp; 'F_ REVIEWS'!$I786</f>
        <v>28.138.240.252|44528|0.0769328703681822</v>
      </c>
    </row>
    <row r="787" spans="1:12" x14ac:dyDescent="0.2">
      <c r="A787" s="58">
        <v>20785</v>
      </c>
      <c r="B787" s="58" t="s">
        <v>207</v>
      </c>
      <c r="C787" s="59">
        <f>INT(DT!C787)</f>
        <v>45023</v>
      </c>
      <c r="D787" s="60">
        <f>DT!C787-INT(DT!C787)</f>
        <v>0.59755787038011476</v>
      </c>
      <c r="E787" s="58">
        <f t="shared" ca="1" si="16"/>
        <v>3</v>
      </c>
      <c r="F787" s="58" t="s">
        <v>804</v>
      </c>
      <c r="G787" s="58" t="s">
        <v>3679</v>
      </c>
      <c r="H787" s="59">
        <f>INT(DT!G787)</f>
        <v>45020</v>
      </c>
      <c r="I787" s="60">
        <f>DT!G787-INT(DT!G787)</f>
        <v>0.92871527778333984</v>
      </c>
      <c r="J787" s="61">
        <f t="shared" ca="1" si="17"/>
        <v>1</v>
      </c>
      <c r="K787" s="58" t="str" cm="1">
        <f t="array" aca="1" ref="K787" ca="1">_xlfn.IFS(E787&lt;=2, "Negative", E787=3, "Neutral", E787&gt;=4, "Positive")</f>
        <v>Neutral</v>
      </c>
      <c r="L787" s="62" t="str">
        <f>'F_ REVIEWS'!$G787&amp; "|" &amp; 'F_ REVIEWS'!$H787 &amp; "|" &amp; 'F_ REVIEWS'!$I787</f>
        <v>65.150.78.51|45020|0.92871527778334</v>
      </c>
    </row>
    <row r="788" spans="1:12" x14ac:dyDescent="0.2">
      <c r="A788" s="58">
        <v>20786</v>
      </c>
      <c r="B788" s="58" t="s">
        <v>207</v>
      </c>
      <c r="C788" s="59">
        <f>INT(DT!C788)</f>
        <v>45026</v>
      </c>
      <c r="D788" s="60">
        <f>DT!C788-INT(DT!C788)</f>
        <v>0.45398148149251938</v>
      </c>
      <c r="E788" s="58">
        <f t="shared" ca="1" si="16"/>
        <v>5</v>
      </c>
      <c r="F788" s="58" t="s">
        <v>834</v>
      </c>
      <c r="G788" s="58" t="s">
        <v>3679</v>
      </c>
      <c r="H788" s="59">
        <f>INT(DT!G788)</f>
        <v>45020</v>
      </c>
      <c r="I788" s="60">
        <f>DT!G788-INT(DT!G788)</f>
        <v>0.92871527778333984</v>
      </c>
      <c r="J788" s="61">
        <f t="shared" ca="1" si="17"/>
        <v>1.25</v>
      </c>
      <c r="K788" s="58" t="str" cm="1">
        <f t="array" aca="1" ref="K788" ca="1">_xlfn.IFS(E788&lt;=2, "Negative", E788=3, "Neutral", E788&gt;=4, "Positive")</f>
        <v>Positive</v>
      </c>
      <c r="L788" s="62" t="str">
        <f>'F_ REVIEWS'!$G788&amp; "|" &amp; 'F_ REVIEWS'!$H788 &amp; "|" &amp; 'F_ REVIEWS'!$I788</f>
        <v>65.150.78.51|45020|0.92871527778334</v>
      </c>
    </row>
    <row r="789" spans="1:12" x14ac:dyDescent="0.2">
      <c r="A789" s="58">
        <v>20787</v>
      </c>
      <c r="B789" s="58" t="s">
        <v>207</v>
      </c>
      <c r="C789" s="59">
        <f>INT(DT!C789)</f>
        <v>45233</v>
      </c>
      <c r="D789" s="60">
        <f>DT!C789-INT(DT!C789)</f>
        <v>0.9271990740817273</v>
      </c>
      <c r="E789" s="58">
        <f t="shared" ca="1" si="16"/>
        <v>4</v>
      </c>
      <c r="F789" s="58" t="s">
        <v>760</v>
      </c>
      <c r="G789" s="58" t="s">
        <v>2894</v>
      </c>
      <c r="H789" s="59">
        <f>INT(DT!G789)</f>
        <v>45228</v>
      </c>
      <c r="I789" s="60">
        <f>DT!G789-INT(DT!G789)</f>
        <v>0.43082175926247146</v>
      </c>
      <c r="J789" s="61">
        <f t="shared" ca="1" si="17"/>
        <v>2</v>
      </c>
      <c r="K789" s="58" t="str" cm="1">
        <f t="array" aca="1" ref="K789" ca="1">_xlfn.IFS(E789&lt;=2, "Negative", E789=3, "Neutral", E789&gt;=4, "Positive")</f>
        <v>Positive</v>
      </c>
      <c r="L789" s="62" t="str">
        <f>'F_ REVIEWS'!$G789&amp; "|" &amp; 'F_ REVIEWS'!$H789 &amp; "|" &amp; 'F_ REVIEWS'!$I789</f>
        <v>241.197.181.229|45228|0.430821759262471</v>
      </c>
    </row>
    <row r="790" spans="1:12" x14ac:dyDescent="0.2">
      <c r="A790" s="58">
        <v>20788</v>
      </c>
      <c r="B790" s="58" t="s">
        <v>207</v>
      </c>
      <c r="C790" s="59">
        <f>INT(DT!C790)</f>
        <v>45583</v>
      </c>
      <c r="D790" s="60">
        <f>DT!C790-INT(DT!C790)</f>
        <v>0.36920138888672227</v>
      </c>
      <c r="E790" s="58">
        <f t="shared" ca="1" si="16"/>
        <v>5</v>
      </c>
      <c r="F790" s="58" t="s">
        <v>693</v>
      </c>
      <c r="G790" s="58" t="s">
        <v>1283</v>
      </c>
      <c r="H790" s="59">
        <f>INT(DT!G790)</f>
        <v>45577</v>
      </c>
      <c r="I790" s="60">
        <f>DT!G790-INT(DT!G790)</f>
        <v>0.85089120370685123</v>
      </c>
      <c r="J790" s="61">
        <f t="shared" ca="1" si="17"/>
        <v>0.83333333333333337</v>
      </c>
      <c r="K790" s="58" t="str" cm="1">
        <f t="array" aca="1" ref="K790" ca="1">_xlfn.IFS(E790&lt;=2, "Negative", E790=3, "Neutral", E790&gt;=4, "Positive")</f>
        <v>Positive</v>
      </c>
      <c r="L790" s="62" t="str">
        <f>'F_ REVIEWS'!$G790&amp; "|" &amp; 'F_ REVIEWS'!$H790 &amp; "|" &amp; 'F_ REVIEWS'!$I790</f>
        <v>125.32.211.81|45577|0.850891203706851</v>
      </c>
    </row>
    <row r="791" spans="1:12" x14ac:dyDescent="0.2">
      <c r="A791" s="58">
        <v>20789</v>
      </c>
      <c r="B791" s="58" t="s">
        <v>207</v>
      </c>
      <c r="C791" s="59">
        <f>INT(DT!C791)</f>
        <v>45225</v>
      </c>
      <c r="D791" s="60">
        <f>DT!C791-INT(DT!C791)</f>
        <v>0.2771180555500905</v>
      </c>
      <c r="E791" s="58">
        <f t="shared" ca="1" si="16"/>
        <v>5</v>
      </c>
      <c r="F791" s="58" t="s">
        <v>590</v>
      </c>
      <c r="G791" s="58" t="s">
        <v>3652</v>
      </c>
      <c r="H791" s="59">
        <f>INT(DT!G791)</f>
        <v>45221</v>
      </c>
      <c r="I791" s="60">
        <f>DT!G791-INT(DT!G791)</f>
        <v>0.74376157407095889</v>
      </c>
      <c r="J791" s="61">
        <f t="shared" ca="1" si="17"/>
        <v>1</v>
      </c>
      <c r="K791" s="58" t="str" cm="1">
        <f t="array" aca="1" ref="K791" ca="1">_xlfn.IFS(E791&lt;=2, "Negative", E791=3, "Neutral", E791&gt;=4, "Positive")</f>
        <v>Positive</v>
      </c>
      <c r="L791" s="62" t="str">
        <f>'F_ REVIEWS'!$G791&amp; "|" &amp; 'F_ REVIEWS'!$H791 &amp; "|" &amp; 'F_ REVIEWS'!$I791</f>
        <v>62.193.40.117|45221|0.743761574070959</v>
      </c>
    </row>
    <row r="792" spans="1:12" x14ac:dyDescent="0.2">
      <c r="A792" s="58">
        <v>20790</v>
      </c>
      <c r="B792" s="58" t="s">
        <v>207</v>
      </c>
      <c r="C792" s="59">
        <f>INT(DT!C792)</f>
        <v>45227</v>
      </c>
      <c r="D792" s="60">
        <f>DT!C792-INT(DT!C792)</f>
        <v>0.36679398147680331</v>
      </c>
      <c r="E792" s="58">
        <f t="shared" ca="1" si="16"/>
        <v>5</v>
      </c>
      <c r="F792" s="58" t="s">
        <v>862</v>
      </c>
      <c r="G792" s="58" t="s">
        <v>3652</v>
      </c>
      <c r="H792" s="59">
        <f>INT(DT!G792)</f>
        <v>45221</v>
      </c>
      <c r="I792" s="60">
        <f>DT!G792-INT(DT!G792)</f>
        <v>0.74376157407095889</v>
      </c>
      <c r="J792" s="61">
        <f t="shared" ca="1" si="17"/>
        <v>0.7142857142857143</v>
      </c>
      <c r="K792" s="58" t="str" cm="1">
        <f t="array" aca="1" ref="K792" ca="1">_xlfn.IFS(E792&lt;=2, "Negative", E792=3, "Neutral", E792&gt;=4, "Positive")</f>
        <v>Positive</v>
      </c>
      <c r="L792" s="62" t="str">
        <f>'F_ REVIEWS'!$G792&amp; "|" &amp; 'F_ REVIEWS'!$H792 &amp; "|" &amp; 'F_ REVIEWS'!$I792</f>
        <v>62.193.40.117|45221|0.743761574070959</v>
      </c>
    </row>
    <row r="793" spans="1:12" x14ac:dyDescent="0.2">
      <c r="A793" s="58">
        <v>20791</v>
      </c>
      <c r="B793" s="58" t="s">
        <v>207</v>
      </c>
      <c r="C793" s="59">
        <f>INT(DT!C793)</f>
        <v>43925</v>
      </c>
      <c r="D793" s="60">
        <f>DT!C793-INT(DT!C793)</f>
        <v>0.71792824074509554</v>
      </c>
      <c r="E793" s="58">
        <f t="shared" ca="1" si="16"/>
        <v>4</v>
      </c>
      <c r="F793" s="58" t="s">
        <v>633</v>
      </c>
      <c r="G793" s="58" t="s">
        <v>1012</v>
      </c>
      <c r="H793" s="59">
        <f>INT(DT!G793)</f>
        <v>43923</v>
      </c>
      <c r="I793" s="60">
        <f>DT!G793-INT(DT!G793)</f>
        <v>0.20196759259124519</v>
      </c>
      <c r="J793" s="61">
        <f t="shared" ca="1" si="17"/>
        <v>0.66666666666666663</v>
      </c>
      <c r="K793" s="58" t="str" cm="1">
        <f t="array" aca="1" ref="K793" ca="1">_xlfn.IFS(E793&lt;=2, "Negative", E793=3, "Neutral", E793&gt;=4, "Positive")</f>
        <v>Positive</v>
      </c>
      <c r="L793" s="62" t="str">
        <f>'F_ REVIEWS'!$G793&amp; "|" &amp; 'F_ REVIEWS'!$H793 &amp; "|" &amp; 'F_ REVIEWS'!$I793</f>
        <v>106.141.235.120|43923|0.201967592591245</v>
      </c>
    </row>
    <row r="794" spans="1:12" x14ac:dyDescent="0.2">
      <c r="A794" s="58">
        <v>20792</v>
      </c>
      <c r="B794" s="58" t="s">
        <v>207</v>
      </c>
      <c r="C794" s="59">
        <f>INT(DT!C794)</f>
        <v>45230</v>
      </c>
      <c r="D794" s="60">
        <f>DT!C794-INT(DT!C794)</f>
        <v>2.9363425928750075E-2</v>
      </c>
      <c r="E794" s="58">
        <f t="shared" ca="1" si="16"/>
        <v>2</v>
      </c>
      <c r="F794" s="58" t="s">
        <v>766</v>
      </c>
      <c r="G794" s="58" t="s">
        <v>1251</v>
      </c>
      <c r="H794" s="59">
        <f>INT(DT!G794)</f>
        <v>45225</v>
      </c>
      <c r="I794" s="60">
        <f>DT!G794-INT(DT!G794)</f>
        <v>0.61240740741050104</v>
      </c>
      <c r="J794" s="61">
        <f t="shared" ca="1" si="17"/>
        <v>0.13333333333333333</v>
      </c>
      <c r="K794" s="58" t="str" cm="1">
        <f t="array" aca="1" ref="K794" ca="1">_xlfn.IFS(E794&lt;=2, "Negative", E794=3, "Neutral", E794&gt;=4, "Positive")</f>
        <v>Negative</v>
      </c>
      <c r="L794" s="62" t="str">
        <f>'F_ REVIEWS'!$G794&amp; "|" &amp; 'F_ REVIEWS'!$H794 &amp; "|" &amp; 'F_ REVIEWS'!$I794</f>
        <v>123.143.247.41|45225|0.612407407410501</v>
      </c>
    </row>
    <row r="795" spans="1:12" x14ac:dyDescent="0.2">
      <c r="A795" s="58">
        <v>20793</v>
      </c>
      <c r="B795" s="58" t="s">
        <v>207</v>
      </c>
      <c r="C795" s="59">
        <f>INT(DT!C795)</f>
        <v>45370</v>
      </c>
      <c r="D795" s="60">
        <f>DT!C795-INT(DT!C795)</f>
        <v>0.70537037036410766</v>
      </c>
      <c r="E795" s="58">
        <f t="shared" ca="1" si="16"/>
        <v>4</v>
      </c>
      <c r="F795" s="58" t="s">
        <v>643</v>
      </c>
      <c r="G795" s="58" t="s">
        <v>2222</v>
      </c>
      <c r="H795" s="59">
        <f>INT(DT!G795)</f>
        <v>45365</v>
      </c>
      <c r="I795" s="60">
        <f>DT!G795-INT(DT!G795)</f>
        <v>0.1052199073965312</v>
      </c>
      <c r="J795" s="61">
        <f t="shared" ca="1" si="17"/>
        <v>0.44444444444444442</v>
      </c>
      <c r="K795" s="58" t="str" cm="1">
        <f t="array" aca="1" ref="K795" ca="1">_xlfn.IFS(E795&lt;=2, "Negative", E795=3, "Neutral", E795&gt;=4, "Positive")</f>
        <v>Positive</v>
      </c>
      <c r="L795" s="62" t="str">
        <f>'F_ REVIEWS'!$G795&amp; "|" &amp; 'F_ REVIEWS'!$H795 &amp; "|" &amp; 'F_ REVIEWS'!$I795</f>
        <v>196.226.121.59|45365|0.105219907396531</v>
      </c>
    </row>
    <row r="796" spans="1:12" x14ac:dyDescent="0.2">
      <c r="A796" s="58">
        <v>20794</v>
      </c>
      <c r="B796" s="58" t="s">
        <v>254</v>
      </c>
      <c r="C796" s="59">
        <f>INT(DT!C796)</f>
        <v>45597</v>
      </c>
      <c r="D796" s="60">
        <f>DT!C796-INT(DT!C796)</f>
        <v>0.16579861110949423</v>
      </c>
      <c r="E796" s="58">
        <f t="shared" ca="1" si="16"/>
        <v>5</v>
      </c>
      <c r="F796" s="58" t="s">
        <v>690</v>
      </c>
      <c r="G796" s="58" t="s">
        <v>2982</v>
      </c>
      <c r="H796" s="59">
        <f>INT(DT!G796)</f>
        <v>45592</v>
      </c>
      <c r="I796" s="60">
        <f>DT!G796-INT(DT!G796)</f>
        <v>0.64496527778101154</v>
      </c>
      <c r="J796" s="61">
        <f t="shared" ca="1" si="17"/>
        <v>0.83333333333333337</v>
      </c>
      <c r="K796" s="58" t="str" cm="1">
        <f t="array" aca="1" ref="K796" ca="1">_xlfn.IFS(E796&lt;=2, "Negative", E796=3, "Neutral", E796&gt;=4, "Positive")</f>
        <v>Positive</v>
      </c>
      <c r="L796" s="62" t="str">
        <f>'F_ REVIEWS'!$G796&amp; "|" &amp; 'F_ REVIEWS'!$H796 &amp; "|" &amp; 'F_ REVIEWS'!$I796</f>
        <v>247.92.146.152|45592|0.644965277781012</v>
      </c>
    </row>
    <row r="797" spans="1:12" x14ac:dyDescent="0.2">
      <c r="A797" s="58">
        <v>20795</v>
      </c>
      <c r="B797" s="58" t="s">
        <v>254</v>
      </c>
      <c r="C797" s="59">
        <f>INT(DT!C797)</f>
        <v>45363</v>
      </c>
      <c r="D797" s="60">
        <f>DT!C797-INT(DT!C797)</f>
        <v>0.4712037036952097</v>
      </c>
      <c r="E797" s="58">
        <f t="shared" ca="1" si="16"/>
        <v>3</v>
      </c>
      <c r="F797" s="58" t="s">
        <v>887</v>
      </c>
      <c r="G797" s="58" t="s">
        <v>1964</v>
      </c>
      <c r="H797" s="59">
        <f>INT(DT!G797)</f>
        <v>45358</v>
      </c>
      <c r="I797" s="60">
        <f>DT!G797-INT(DT!G797)</f>
        <v>0.94994212962774327</v>
      </c>
      <c r="J797" s="61">
        <f t="shared" ca="1" si="17"/>
        <v>0.6</v>
      </c>
      <c r="K797" s="58" t="str" cm="1">
        <f t="array" aca="1" ref="K797" ca="1">_xlfn.IFS(E797&lt;=2, "Negative", E797=3, "Neutral", E797&gt;=4, "Positive")</f>
        <v>Neutral</v>
      </c>
      <c r="L797" s="62" t="str">
        <f>'F_ REVIEWS'!$G797&amp; "|" &amp; 'F_ REVIEWS'!$H797 &amp; "|" &amp; 'F_ REVIEWS'!$I797</f>
        <v>175.120.238.249|45358|0.949942129627743</v>
      </c>
    </row>
    <row r="798" spans="1:12" x14ac:dyDescent="0.2">
      <c r="A798" s="58">
        <v>20796</v>
      </c>
      <c r="B798" s="58" t="s">
        <v>254</v>
      </c>
      <c r="C798" s="59">
        <f>INT(DT!C798)</f>
        <v>45552</v>
      </c>
      <c r="D798" s="60">
        <f>DT!C798-INT(DT!C798)</f>
        <v>0.71307870369491866</v>
      </c>
      <c r="E798" s="58">
        <f t="shared" ca="1" si="16"/>
        <v>3</v>
      </c>
      <c r="F798" s="58" t="s">
        <v>765</v>
      </c>
      <c r="G798" s="58" t="s">
        <v>3426</v>
      </c>
      <c r="H798" s="59">
        <f>INT(DT!G798)</f>
        <v>45548</v>
      </c>
      <c r="I798" s="60">
        <f>DT!G798-INT(DT!G798)</f>
        <v>0.31813657406746643</v>
      </c>
      <c r="J798" s="61">
        <f t="shared" ca="1" si="17"/>
        <v>0.23076923076923078</v>
      </c>
      <c r="K798" s="58" t="str" cm="1">
        <f t="array" aca="1" ref="K798" ca="1">_xlfn.IFS(E798&lt;=2, "Negative", E798=3, "Neutral", E798&gt;=4, "Positive")</f>
        <v>Neutral</v>
      </c>
      <c r="L798" s="62" t="str">
        <f>'F_ REVIEWS'!$G798&amp; "|" &amp; 'F_ REVIEWS'!$H798 &amp; "|" &amp; 'F_ REVIEWS'!$I798</f>
        <v>46.21.176.5|45548|0.318136574067466</v>
      </c>
    </row>
    <row r="799" spans="1:12" x14ac:dyDescent="0.2">
      <c r="A799" s="58">
        <v>20797</v>
      </c>
      <c r="B799" s="58" t="s">
        <v>254</v>
      </c>
      <c r="C799" s="59">
        <f>INT(DT!C799)</f>
        <v>43949</v>
      </c>
      <c r="D799" s="60">
        <f>DT!C799-INT(DT!C799)</f>
        <v>0.85204861110833008</v>
      </c>
      <c r="E799" s="58">
        <f t="shared" ca="1" si="16"/>
        <v>2</v>
      </c>
      <c r="F799" s="58" t="s">
        <v>754</v>
      </c>
      <c r="G799" s="58" t="s">
        <v>3163</v>
      </c>
      <c r="H799" s="59">
        <f>INT(DT!G799)</f>
        <v>43944</v>
      </c>
      <c r="I799" s="60">
        <f>DT!G799-INT(DT!G799)</f>
        <v>0.30664351851737592</v>
      </c>
      <c r="J799" s="61">
        <f t="shared" ca="1" si="17"/>
        <v>0.5</v>
      </c>
      <c r="K799" s="58" t="str" cm="1">
        <f t="array" aca="1" ref="K799" ca="1">_xlfn.IFS(E799&lt;=2, "Negative", E799=3, "Neutral", E799&gt;=4, "Positive")</f>
        <v>Negative</v>
      </c>
      <c r="L799" s="62" t="str">
        <f>'F_ REVIEWS'!$G799&amp; "|" &amp; 'F_ REVIEWS'!$H799 &amp; "|" &amp; 'F_ REVIEWS'!$I799</f>
        <v>3.96.141.207|43944|0.306643518517376</v>
      </c>
    </row>
    <row r="800" spans="1:12" x14ac:dyDescent="0.2">
      <c r="A800" s="58">
        <v>20798</v>
      </c>
      <c r="B800" s="58" t="s">
        <v>254</v>
      </c>
      <c r="C800" s="59">
        <f>INT(DT!C800)</f>
        <v>44524</v>
      </c>
      <c r="D800" s="60">
        <f>DT!C800-INT(DT!C800)</f>
        <v>0.822962962964084</v>
      </c>
      <c r="E800" s="58">
        <f t="shared" ca="1" si="16"/>
        <v>3</v>
      </c>
      <c r="F800" s="58" t="s">
        <v>594</v>
      </c>
      <c r="G800" s="58" t="s">
        <v>3457</v>
      </c>
      <c r="H800" s="59">
        <f>INT(DT!G800)</f>
        <v>44521</v>
      </c>
      <c r="I800" s="60">
        <f>DT!G800-INT(DT!G800)</f>
        <v>0.30708333333313931</v>
      </c>
      <c r="J800" s="61">
        <f t="shared" ca="1" si="17"/>
        <v>0.5</v>
      </c>
      <c r="K800" s="58" t="str" cm="1">
        <f t="array" aca="1" ref="K800" ca="1">_xlfn.IFS(E800&lt;=2, "Negative", E800=3, "Neutral", E800&gt;=4, "Positive")</f>
        <v>Neutral</v>
      </c>
      <c r="L800" s="62" t="str">
        <f>'F_ REVIEWS'!$G800&amp; "|" &amp; 'F_ REVIEWS'!$H800 &amp; "|" &amp; 'F_ REVIEWS'!$I800</f>
        <v>48.48.174.221|44521|0.307083333333139</v>
      </c>
    </row>
    <row r="801" spans="1:12" x14ac:dyDescent="0.2">
      <c r="A801" s="58">
        <v>20799</v>
      </c>
      <c r="B801" s="58" t="s">
        <v>254</v>
      </c>
      <c r="C801" s="59">
        <f>INT(DT!C801)</f>
        <v>45553</v>
      </c>
      <c r="D801" s="60">
        <f>DT!C801-INT(DT!C801)</f>
        <v>0.84559027777140727</v>
      </c>
      <c r="E801" s="58">
        <f t="shared" ca="1" si="16"/>
        <v>4</v>
      </c>
      <c r="F801" s="58" t="s">
        <v>763</v>
      </c>
      <c r="G801" s="58" t="s">
        <v>3426</v>
      </c>
      <c r="H801" s="59">
        <f>INT(DT!G801)</f>
        <v>45548</v>
      </c>
      <c r="I801" s="60">
        <f>DT!G801-INT(DT!G801)</f>
        <v>0.31813657406746643</v>
      </c>
      <c r="J801" s="61">
        <f t="shared" ca="1" si="17"/>
        <v>0.44444444444444442</v>
      </c>
      <c r="K801" s="58" t="str" cm="1">
        <f t="array" aca="1" ref="K801" ca="1">_xlfn.IFS(E801&lt;=2, "Negative", E801=3, "Neutral", E801&gt;=4, "Positive")</f>
        <v>Positive</v>
      </c>
      <c r="L801" s="62" t="str">
        <f>'F_ REVIEWS'!$G801&amp; "|" &amp; 'F_ REVIEWS'!$H801 &amp; "|" &amp; 'F_ REVIEWS'!$I801</f>
        <v>46.21.176.5|45548|0.318136574067466</v>
      </c>
    </row>
    <row r="802" spans="1:12" x14ac:dyDescent="0.2">
      <c r="A802" s="58">
        <v>20800</v>
      </c>
      <c r="B802" s="58" t="s">
        <v>254</v>
      </c>
      <c r="C802" s="59">
        <f>INT(DT!C802)</f>
        <v>43949</v>
      </c>
      <c r="D802" s="60">
        <f>DT!C802-INT(DT!C802)</f>
        <v>0.83743055555532919</v>
      </c>
      <c r="E802" s="58">
        <f t="shared" ca="1" si="16"/>
        <v>2</v>
      </c>
      <c r="F802" s="58" t="s">
        <v>689</v>
      </c>
      <c r="G802" s="58" t="s">
        <v>3163</v>
      </c>
      <c r="H802" s="59">
        <f>INT(DT!G802)</f>
        <v>43944</v>
      </c>
      <c r="I802" s="60">
        <f>DT!G802-INT(DT!G802)</f>
        <v>0.30664351851737592</v>
      </c>
      <c r="J802" s="61">
        <f t="shared" ca="1" si="17"/>
        <v>2</v>
      </c>
      <c r="K802" s="58" t="str" cm="1">
        <f t="array" aca="1" ref="K802" ca="1">_xlfn.IFS(E802&lt;=2, "Negative", E802=3, "Neutral", E802&gt;=4, "Positive")</f>
        <v>Negative</v>
      </c>
      <c r="L802" s="62" t="str">
        <f>'F_ REVIEWS'!$G802&amp; "|" &amp; 'F_ REVIEWS'!$H802 &amp; "|" &amp; 'F_ REVIEWS'!$I802</f>
        <v>3.96.141.207|43944|0.306643518517376</v>
      </c>
    </row>
    <row r="803" spans="1:12" x14ac:dyDescent="0.2">
      <c r="A803" s="58">
        <v>20801</v>
      </c>
      <c r="B803" s="58" t="s">
        <v>254</v>
      </c>
      <c r="C803" s="59">
        <f>INT(DT!C803)</f>
        <v>45122</v>
      </c>
      <c r="D803" s="60">
        <f>DT!C803-INT(DT!C803)</f>
        <v>0.54734953703882638</v>
      </c>
      <c r="E803" s="58">
        <f t="shared" ca="1" si="16"/>
        <v>5</v>
      </c>
      <c r="F803" s="58" t="s">
        <v>617</v>
      </c>
      <c r="G803" s="58" t="s">
        <v>1729</v>
      </c>
      <c r="H803" s="59">
        <f>INT(DT!G803)</f>
        <v>45116</v>
      </c>
      <c r="I803" s="60">
        <f>DT!G803-INT(DT!G803)</f>
        <v>0.99785879629780538</v>
      </c>
      <c r="J803" s="61">
        <f t="shared" ca="1" si="17"/>
        <v>0.5</v>
      </c>
      <c r="K803" s="58" t="str" cm="1">
        <f t="array" aca="1" ref="K803" ca="1">_xlfn.IFS(E803&lt;=2, "Negative", E803=3, "Neutral", E803&gt;=4, "Positive")</f>
        <v>Positive</v>
      </c>
      <c r="L803" s="62" t="str">
        <f>'F_ REVIEWS'!$G803&amp; "|" &amp; 'F_ REVIEWS'!$H803 &amp; "|" &amp; 'F_ REVIEWS'!$I803</f>
        <v>158.203.93.120|45116|0.997858796297805</v>
      </c>
    </row>
    <row r="804" spans="1:12" x14ac:dyDescent="0.2">
      <c r="A804" s="58">
        <v>20802</v>
      </c>
      <c r="B804" s="58" t="s">
        <v>432</v>
      </c>
      <c r="C804" s="59">
        <f>INT(DT!C804)</f>
        <v>44975</v>
      </c>
      <c r="D804" s="60">
        <f>DT!C804-INT(DT!C804)</f>
        <v>0.36125000000902219</v>
      </c>
      <c r="E804" s="58">
        <f t="shared" ca="1" si="16"/>
        <v>2</v>
      </c>
      <c r="F804" s="58" t="s">
        <v>785</v>
      </c>
      <c r="G804" s="58" t="s">
        <v>2568</v>
      </c>
      <c r="H804" s="59">
        <f>INT(DT!G804)</f>
        <v>44972</v>
      </c>
      <c r="I804" s="60">
        <f>DT!G804-INT(DT!G804)</f>
        <v>0.92305555556231411</v>
      </c>
      <c r="J804" s="61">
        <f t="shared" ca="1" si="17"/>
        <v>0.5</v>
      </c>
      <c r="K804" s="58" t="str" cm="1">
        <f t="array" aca="1" ref="K804" ca="1">_xlfn.IFS(E804&lt;=2, "Negative", E804=3, "Neutral", E804&gt;=4, "Positive")</f>
        <v>Negative</v>
      </c>
      <c r="L804" s="62" t="str">
        <f>'F_ REVIEWS'!$G804&amp; "|" &amp; 'F_ REVIEWS'!$H804 &amp; "|" &amp; 'F_ REVIEWS'!$I804</f>
        <v>22.248.88.0|44972|0.923055555562314</v>
      </c>
    </row>
    <row r="805" spans="1:12" x14ac:dyDescent="0.2">
      <c r="A805" s="58">
        <v>20803</v>
      </c>
      <c r="B805" s="58" t="s">
        <v>432</v>
      </c>
      <c r="C805" s="59">
        <f>INT(DT!C805)</f>
        <v>42341</v>
      </c>
      <c r="D805" s="60">
        <f>DT!C805-INT(DT!C805)</f>
        <v>0.53543981481197989</v>
      </c>
      <c r="E805" s="58">
        <f t="shared" ca="1" si="16"/>
        <v>1</v>
      </c>
      <c r="F805" s="58" t="s">
        <v>594</v>
      </c>
      <c r="G805" s="58" t="s">
        <v>1495</v>
      </c>
      <c r="H805" s="59">
        <f>INT(DT!G805)</f>
        <v>42338</v>
      </c>
      <c r="I805" s="60">
        <f>DT!G805-INT(DT!G805)</f>
        <v>0.96123842592351139</v>
      </c>
      <c r="J805" s="61">
        <f t="shared" ca="1" si="17"/>
        <v>0.16666666666666666</v>
      </c>
      <c r="K805" s="58" t="str" cm="1">
        <f t="array" aca="1" ref="K805" ca="1">_xlfn.IFS(E805&lt;=2, "Negative", E805=3, "Neutral", E805&gt;=4, "Positive")</f>
        <v>Negative</v>
      </c>
      <c r="L805" s="62" t="str">
        <f>'F_ REVIEWS'!$G805&amp; "|" &amp; 'F_ REVIEWS'!$H805 &amp; "|" &amp; 'F_ REVIEWS'!$I805</f>
        <v>14.52.232.70|42338|0.961238425923511</v>
      </c>
    </row>
    <row r="806" spans="1:12" x14ac:dyDescent="0.2">
      <c r="A806" s="58">
        <v>20804</v>
      </c>
      <c r="B806" s="58" t="s">
        <v>432</v>
      </c>
      <c r="C806" s="59">
        <f>INT(DT!C806)</f>
        <v>42568</v>
      </c>
      <c r="D806" s="60">
        <f>DT!C806-INT(DT!C806)</f>
        <v>0.59424768518510973</v>
      </c>
      <c r="E806" s="58">
        <f t="shared" ca="1" si="16"/>
        <v>2</v>
      </c>
      <c r="F806" s="58" t="s">
        <v>647</v>
      </c>
      <c r="G806" s="58" t="s">
        <v>3507</v>
      </c>
      <c r="H806" s="59">
        <f>INT(DT!G806)</f>
        <v>42563</v>
      </c>
      <c r="I806" s="60">
        <f>DT!G806-INT(DT!G806)</f>
        <v>0.10192129629285773</v>
      </c>
      <c r="J806" s="61">
        <f t="shared" ca="1" si="17"/>
        <v>0.18181818181818182</v>
      </c>
      <c r="K806" s="58" t="str" cm="1">
        <f t="array" aca="1" ref="K806" ca="1">_xlfn.IFS(E806&lt;=2, "Negative", E806=3, "Neutral", E806&gt;=4, "Positive")</f>
        <v>Negative</v>
      </c>
      <c r="L806" s="62" t="str">
        <f>'F_ REVIEWS'!$G806&amp; "|" &amp; 'F_ REVIEWS'!$H806 &amp; "|" &amp; 'F_ REVIEWS'!$I806</f>
        <v>51.73.94.74|42563|0.101921296292858</v>
      </c>
    </row>
    <row r="807" spans="1:12" x14ac:dyDescent="0.2">
      <c r="A807" s="58">
        <v>20805</v>
      </c>
      <c r="B807" s="58" t="s">
        <v>432</v>
      </c>
      <c r="C807" s="59">
        <f>INT(DT!C807)</f>
        <v>44415</v>
      </c>
      <c r="D807" s="60">
        <f>DT!C807-INT(DT!C807)</f>
        <v>0.77696759259561077</v>
      </c>
      <c r="E807" s="58">
        <f t="shared" ca="1" si="16"/>
        <v>5</v>
      </c>
      <c r="F807" s="58" t="s">
        <v>672</v>
      </c>
      <c r="G807" s="58" t="s">
        <v>2713</v>
      </c>
      <c r="H807" s="59">
        <f>INT(DT!G807)</f>
        <v>44412</v>
      </c>
      <c r="I807" s="60">
        <f>DT!G807-INT(DT!G807)</f>
        <v>0.19211805555823958</v>
      </c>
      <c r="J807" s="61">
        <f t="shared" ca="1" si="17"/>
        <v>0.625</v>
      </c>
      <c r="K807" s="58" t="str" cm="1">
        <f t="array" aca="1" ref="K807" ca="1">_xlfn.IFS(E807&lt;=2, "Negative", E807=3, "Neutral", E807&gt;=4, "Positive")</f>
        <v>Positive</v>
      </c>
      <c r="L807" s="62" t="str">
        <f>'F_ REVIEWS'!$G807&amp; "|" &amp; 'F_ REVIEWS'!$H807 &amp; "|" &amp; 'F_ REVIEWS'!$I807</f>
        <v>23.185.136.135|44412|0.19211805555824</v>
      </c>
    </row>
    <row r="808" spans="1:12" x14ac:dyDescent="0.2">
      <c r="A808" s="58">
        <v>20806</v>
      </c>
      <c r="B808" s="58" t="s">
        <v>432</v>
      </c>
      <c r="C808" s="59">
        <f>INT(DT!C808)</f>
        <v>44170</v>
      </c>
      <c r="D808" s="60">
        <f>DT!C808-INT(DT!C808)</f>
        <v>0.83613425926159834</v>
      </c>
      <c r="E808" s="58">
        <f t="shared" ca="1" si="16"/>
        <v>1</v>
      </c>
      <c r="F808" s="58" t="s">
        <v>691</v>
      </c>
      <c r="G808" s="58" t="s">
        <v>1920</v>
      </c>
      <c r="H808" s="59">
        <f>INT(DT!G808)</f>
        <v>44168</v>
      </c>
      <c r="I808" s="60">
        <f>DT!G808-INT(DT!G808)</f>
        <v>0.31553240741050104</v>
      </c>
      <c r="J808" s="61">
        <f t="shared" ca="1" si="17"/>
        <v>0.16666666666666666</v>
      </c>
      <c r="K808" s="58" t="str" cm="1">
        <f t="array" aca="1" ref="K808" ca="1">_xlfn.IFS(E808&lt;=2, "Negative", E808=3, "Neutral", E808&gt;=4, "Positive")</f>
        <v>Negative</v>
      </c>
      <c r="L808" s="62" t="str">
        <f>'F_ REVIEWS'!$G808&amp; "|" &amp; 'F_ REVIEWS'!$H808 &amp; "|" &amp; 'F_ REVIEWS'!$I808</f>
        <v>171.159.224.91|44168|0.315532407410501</v>
      </c>
    </row>
    <row r="809" spans="1:12" x14ac:dyDescent="0.2">
      <c r="A809" s="58">
        <v>20807</v>
      </c>
      <c r="B809" s="58" t="s">
        <v>432</v>
      </c>
      <c r="C809" s="59">
        <f>INT(DT!C809)</f>
        <v>43177</v>
      </c>
      <c r="D809" s="60">
        <f>DT!C809-INT(DT!C809)</f>
        <v>0.33590277776966104</v>
      </c>
      <c r="E809" s="58">
        <f t="shared" ca="1" si="16"/>
        <v>1</v>
      </c>
      <c r="F809" s="58" t="s">
        <v>739</v>
      </c>
      <c r="G809" s="58" t="s">
        <v>3028</v>
      </c>
      <c r="H809" s="59">
        <f>INT(DT!G809)</f>
        <v>43173</v>
      </c>
      <c r="I809" s="60">
        <f>DT!G809-INT(DT!G809)</f>
        <v>0.86474537036701804</v>
      </c>
      <c r="J809" s="61">
        <f t="shared" ca="1" si="17"/>
        <v>0.25</v>
      </c>
      <c r="K809" s="58" t="str" cm="1">
        <f t="array" aca="1" ref="K809" ca="1">_xlfn.IFS(E809&lt;=2, "Negative", E809=3, "Neutral", E809&gt;=4, "Positive")</f>
        <v>Negative</v>
      </c>
      <c r="L809" s="62" t="str">
        <f>'F_ REVIEWS'!$G809&amp; "|" &amp; 'F_ REVIEWS'!$H809 &amp; "|" &amp; 'F_ REVIEWS'!$I809</f>
        <v>251.16.31.213|43173|0.864745370367018</v>
      </c>
    </row>
    <row r="810" spans="1:12" x14ac:dyDescent="0.2">
      <c r="A810" s="58">
        <v>20808</v>
      </c>
      <c r="B810" s="58" t="s">
        <v>432</v>
      </c>
      <c r="C810" s="59">
        <f>INT(DT!C810)</f>
        <v>43710</v>
      </c>
      <c r="D810" s="60">
        <f>DT!C810-INT(DT!C810)</f>
        <v>5.9386574081145227E-2</v>
      </c>
      <c r="E810" s="58">
        <f t="shared" ca="1" si="16"/>
        <v>1</v>
      </c>
      <c r="F810" s="58" t="s">
        <v>789</v>
      </c>
      <c r="G810" s="58" t="s">
        <v>3708</v>
      </c>
      <c r="H810" s="59">
        <f>INT(DT!G810)</f>
        <v>43707</v>
      </c>
      <c r="I810" s="60">
        <f>DT!G810-INT(DT!G810)</f>
        <v>0.42262731482333038</v>
      </c>
      <c r="J810" s="61">
        <f t="shared" ca="1" si="17"/>
        <v>7.1428571428571425E-2</v>
      </c>
      <c r="K810" s="58" t="str" cm="1">
        <f t="array" aca="1" ref="K810" ca="1">_xlfn.IFS(E810&lt;=2, "Negative", E810=3, "Neutral", E810&gt;=4, "Positive")</f>
        <v>Negative</v>
      </c>
      <c r="L810" s="62" t="str">
        <f>'F_ REVIEWS'!$G810&amp; "|" &amp; 'F_ REVIEWS'!$H810 &amp; "|" &amp; 'F_ REVIEWS'!$I810</f>
        <v>68.157.243.7|43707|0.42262731482333</v>
      </c>
    </row>
    <row r="811" spans="1:12" x14ac:dyDescent="0.2">
      <c r="A811" s="58">
        <v>20809</v>
      </c>
      <c r="B811" s="58" t="s">
        <v>432</v>
      </c>
      <c r="C811" s="59">
        <f>INT(DT!C811)</f>
        <v>45254</v>
      </c>
      <c r="D811" s="60">
        <f>DT!C811-INT(DT!C811)</f>
        <v>0.2812731481535593</v>
      </c>
      <c r="E811" s="58">
        <f t="shared" ca="1" si="16"/>
        <v>3</v>
      </c>
      <c r="F811" s="58" t="s">
        <v>849</v>
      </c>
      <c r="G811" s="58" t="s">
        <v>1262</v>
      </c>
      <c r="H811" s="59">
        <f>INT(DT!G811)</f>
        <v>45249</v>
      </c>
      <c r="I811" s="60">
        <f>DT!G811-INT(DT!G811)</f>
        <v>0.65314814815064892</v>
      </c>
      <c r="J811" s="61">
        <f t="shared" ca="1" si="17"/>
        <v>1.5</v>
      </c>
      <c r="K811" s="58" t="str" cm="1">
        <f t="array" aca="1" ref="K811" ca="1">_xlfn.IFS(E811&lt;=2, "Negative", E811=3, "Neutral", E811&gt;=4, "Positive")</f>
        <v>Neutral</v>
      </c>
      <c r="L811" s="62" t="str">
        <f>'F_ REVIEWS'!$G811&amp; "|" &amp; 'F_ REVIEWS'!$H811 &amp; "|" &amp; 'F_ REVIEWS'!$I811</f>
        <v>123.39.236.215|45249|0.653148148150649</v>
      </c>
    </row>
    <row r="812" spans="1:12" x14ac:dyDescent="0.2">
      <c r="A812" s="58">
        <v>20810</v>
      </c>
      <c r="B812" s="58" t="s">
        <v>432</v>
      </c>
      <c r="C812" s="59">
        <f>INT(DT!C812)</f>
        <v>44978</v>
      </c>
      <c r="D812" s="60">
        <f>DT!C812-INT(DT!C812)</f>
        <v>0.60768518519034842</v>
      </c>
      <c r="E812" s="58">
        <f t="shared" ca="1" si="16"/>
        <v>5</v>
      </c>
      <c r="F812" s="58" t="s">
        <v>766</v>
      </c>
      <c r="G812" s="58" t="s">
        <v>2568</v>
      </c>
      <c r="H812" s="59">
        <f>INT(DT!G812)</f>
        <v>44972</v>
      </c>
      <c r="I812" s="60">
        <f>DT!G812-INT(DT!G812)</f>
        <v>0.92305555556231411</v>
      </c>
      <c r="J812" s="61">
        <f t="shared" ca="1" si="17"/>
        <v>0.33333333333333331</v>
      </c>
      <c r="K812" s="58" t="str" cm="1">
        <f t="array" aca="1" ref="K812" ca="1">_xlfn.IFS(E812&lt;=2, "Negative", E812=3, "Neutral", E812&gt;=4, "Positive")</f>
        <v>Positive</v>
      </c>
      <c r="L812" s="62" t="str">
        <f>'F_ REVIEWS'!$G812&amp; "|" &amp; 'F_ REVIEWS'!$H812 &amp; "|" &amp; 'F_ REVIEWS'!$I812</f>
        <v>22.248.88.0|44972|0.923055555562314</v>
      </c>
    </row>
    <row r="813" spans="1:12" x14ac:dyDescent="0.2">
      <c r="A813" s="58">
        <v>20811</v>
      </c>
      <c r="B813" s="58" t="s">
        <v>348</v>
      </c>
      <c r="C813" s="59">
        <f>INT(DT!C813)</f>
        <v>44963</v>
      </c>
      <c r="D813" s="60">
        <f>DT!C813-INT(DT!C813)</f>
        <v>0.3332986111054197</v>
      </c>
      <c r="E813" s="58">
        <f t="shared" ca="1" si="16"/>
        <v>5</v>
      </c>
      <c r="F813" s="58" t="s">
        <v>696</v>
      </c>
      <c r="G813" s="58" t="s">
        <v>2281</v>
      </c>
      <c r="H813" s="59">
        <f>INT(DT!G813)</f>
        <v>44957</v>
      </c>
      <c r="I813" s="60">
        <f>DT!G813-INT(DT!G813)</f>
        <v>0.65381944443652174</v>
      </c>
      <c r="J813" s="61">
        <f t="shared" ca="1" si="17"/>
        <v>1</v>
      </c>
      <c r="K813" s="58" t="str" cm="1">
        <f t="array" aca="1" ref="K813" ca="1">_xlfn.IFS(E813&lt;=2, "Negative", E813=3, "Neutral", E813&gt;=4, "Positive")</f>
        <v>Positive</v>
      </c>
      <c r="L813" s="62" t="str">
        <f>'F_ REVIEWS'!$G813&amp; "|" &amp; 'F_ REVIEWS'!$H813 &amp; "|" &amp; 'F_ REVIEWS'!$I813</f>
        <v>2.7.199.91|44957|0.653819444436522</v>
      </c>
    </row>
    <row r="814" spans="1:12" x14ac:dyDescent="0.2">
      <c r="A814" s="58">
        <v>20812</v>
      </c>
      <c r="B814" s="58" t="s">
        <v>348</v>
      </c>
      <c r="C814" s="59">
        <f>INT(DT!C814)</f>
        <v>44705</v>
      </c>
      <c r="D814" s="60">
        <f>DT!C814-INT(DT!C814)</f>
        <v>0.34259259259852115</v>
      </c>
      <c r="E814" s="58">
        <f t="shared" ca="1" si="16"/>
        <v>4</v>
      </c>
      <c r="F814" s="58" t="s">
        <v>719</v>
      </c>
      <c r="G814" s="58" t="s">
        <v>1301</v>
      </c>
      <c r="H814" s="59">
        <f>INT(DT!G814)</f>
        <v>44701</v>
      </c>
      <c r="I814" s="60">
        <f>DT!G814-INT(DT!G814)</f>
        <v>0.75119212963181781</v>
      </c>
      <c r="J814" s="61">
        <f t="shared" ca="1" si="17"/>
        <v>0.36363636363636365</v>
      </c>
      <c r="K814" s="58" t="str" cm="1">
        <f t="array" aca="1" ref="K814" ca="1">_xlfn.IFS(E814&lt;=2, "Negative", E814=3, "Neutral", E814&gt;=4, "Positive")</f>
        <v>Positive</v>
      </c>
      <c r="L814" s="62" t="str">
        <f>'F_ REVIEWS'!$G814&amp; "|" &amp; 'F_ REVIEWS'!$H814 &amp; "|" &amp; 'F_ REVIEWS'!$I814</f>
        <v>127.122.162.75|44701|0.751192129631818</v>
      </c>
    </row>
    <row r="815" spans="1:12" x14ac:dyDescent="0.2">
      <c r="A815" s="58">
        <v>20813</v>
      </c>
      <c r="B815" s="58" t="s">
        <v>348</v>
      </c>
      <c r="C815" s="59">
        <f>INT(DT!C815)</f>
        <v>45218</v>
      </c>
      <c r="D815" s="60">
        <f>DT!C815-INT(DT!C815)</f>
        <v>0.85603009260375984</v>
      </c>
      <c r="E815" s="58">
        <f t="shared" ca="1" si="16"/>
        <v>5</v>
      </c>
      <c r="F815" s="58" t="s">
        <v>592</v>
      </c>
      <c r="G815" s="58" t="s">
        <v>1628</v>
      </c>
      <c r="H815" s="59">
        <f>INT(DT!G815)</f>
        <v>45215</v>
      </c>
      <c r="I815" s="60">
        <f>DT!G815-INT(DT!G815)</f>
        <v>0.31870370371325407</v>
      </c>
      <c r="J815" s="61">
        <f t="shared" ca="1" si="17"/>
        <v>1.6666666666666667</v>
      </c>
      <c r="K815" s="58" t="str" cm="1">
        <f t="array" aca="1" ref="K815" ca="1">_xlfn.IFS(E815&lt;=2, "Negative", E815=3, "Neutral", E815&gt;=4, "Positive")</f>
        <v>Positive</v>
      </c>
      <c r="L815" s="62" t="str">
        <f>'F_ REVIEWS'!$G815&amp; "|" &amp; 'F_ REVIEWS'!$H815 &amp; "|" &amp; 'F_ REVIEWS'!$I815</f>
        <v>15.35.34.37|45215|0.318703703713254</v>
      </c>
    </row>
    <row r="816" spans="1:12" x14ac:dyDescent="0.2">
      <c r="A816" s="58">
        <v>20814</v>
      </c>
      <c r="B816" s="58" t="s">
        <v>348</v>
      </c>
      <c r="C816" s="59">
        <f>INT(DT!C816)</f>
        <v>44730</v>
      </c>
      <c r="D816" s="60">
        <f>DT!C816-INT(DT!C816)</f>
        <v>0.35865740741428453</v>
      </c>
      <c r="E816" s="58">
        <f t="shared" ca="1" si="16"/>
        <v>2</v>
      </c>
      <c r="F816" s="58" t="s">
        <v>619</v>
      </c>
      <c r="G816" s="58" t="s">
        <v>2920</v>
      </c>
      <c r="H816" s="59">
        <f>INT(DT!G816)</f>
        <v>44727</v>
      </c>
      <c r="I816" s="60">
        <f>DT!G816-INT(DT!G816)</f>
        <v>0.81603009260288673</v>
      </c>
      <c r="J816" s="61">
        <f t="shared" ca="1" si="17"/>
        <v>0.2</v>
      </c>
      <c r="K816" s="58" t="str" cm="1">
        <f t="array" aca="1" ref="K816" ca="1">_xlfn.IFS(E816&lt;=2, "Negative", E816=3, "Neutral", E816&gt;=4, "Positive")</f>
        <v>Negative</v>
      </c>
      <c r="L816" s="62" t="str">
        <f>'F_ REVIEWS'!$G816&amp; "|" &amp; 'F_ REVIEWS'!$H816 &amp; "|" &amp; 'F_ REVIEWS'!$I816</f>
        <v>243.18.220.47|44727|0.816030092602887</v>
      </c>
    </row>
    <row r="817" spans="1:12" x14ac:dyDescent="0.2">
      <c r="A817" s="58">
        <v>20815</v>
      </c>
      <c r="B817" s="58" t="s">
        <v>348</v>
      </c>
      <c r="C817" s="59">
        <f>INT(DT!C817)</f>
        <v>45593</v>
      </c>
      <c r="D817" s="60">
        <f>DT!C817-INT(DT!C817)</f>
        <v>0.93756944443157408</v>
      </c>
      <c r="E817" s="58">
        <f t="shared" ca="1" si="16"/>
        <v>4</v>
      </c>
      <c r="F817" s="58" t="s">
        <v>785</v>
      </c>
      <c r="G817" s="58" t="s">
        <v>2108</v>
      </c>
      <c r="H817" s="59">
        <f>INT(DT!G817)</f>
        <v>45588</v>
      </c>
      <c r="I817" s="60">
        <f>DT!G817-INT(DT!G817)</f>
        <v>0.38887731480645016</v>
      </c>
      <c r="J817" s="61">
        <f t="shared" ca="1" si="17"/>
        <v>1</v>
      </c>
      <c r="K817" s="58" t="str" cm="1">
        <f t="array" aca="1" ref="K817" ca="1">_xlfn.IFS(E817&lt;=2, "Negative", E817=3, "Neutral", E817&gt;=4, "Positive")</f>
        <v>Positive</v>
      </c>
      <c r="L817" s="62" t="str">
        <f>'F_ REVIEWS'!$G817&amp; "|" &amp; 'F_ REVIEWS'!$H817 &amp; "|" &amp; 'F_ REVIEWS'!$I817</f>
        <v>187.74.199.209|45588|0.38887731480645</v>
      </c>
    </row>
    <row r="818" spans="1:12" x14ac:dyDescent="0.2">
      <c r="A818" s="58">
        <v>20816</v>
      </c>
      <c r="B818" s="58" t="s">
        <v>348</v>
      </c>
      <c r="C818" s="59">
        <f>INT(DT!C818)</f>
        <v>45254</v>
      </c>
      <c r="D818" s="60">
        <f>DT!C818-INT(DT!C818)</f>
        <v>0.32053240740788169</v>
      </c>
      <c r="E818" s="58">
        <f t="shared" ca="1" si="16"/>
        <v>2</v>
      </c>
      <c r="F818" s="58" t="s">
        <v>613</v>
      </c>
      <c r="G818" s="58" t="s">
        <v>2342</v>
      </c>
      <c r="H818" s="59">
        <f>INT(DT!G818)</f>
        <v>45248</v>
      </c>
      <c r="I818" s="60">
        <f>DT!G818-INT(DT!G818)</f>
        <v>0.81922453703737119</v>
      </c>
      <c r="J818" s="61">
        <f t="shared" ca="1" si="17"/>
        <v>0.66666666666666663</v>
      </c>
      <c r="K818" s="58" t="str" cm="1">
        <f t="array" aca="1" ref="K818" ca="1">_xlfn.IFS(E818&lt;=2, "Negative", E818=3, "Neutral", E818&gt;=4, "Positive")</f>
        <v>Negative</v>
      </c>
      <c r="L818" s="62" t="str">
        <f>'F_ REVIEWS'!$G818&amp; "|" &amp; 'F_ REVIEWS'!$H818 &amp; "|" &amp; 'F_ REVIEWS'!$I818</f>
        <v>203.88.87.243|45248|0.819224537037371</v>
      </c>
    </row>
    <row r="819" spans="1:12" x14ac:dyDescent="0.2">
      <c r="A819" s="58">
        <v>20817</v>
      </c>
      <c r="B819" s="58" t="s">
        <v>348</v>
      </c>
      <c r="C819" s="59">
        <f>INT(DT!C819)</f>
        <v>45331</v>
      </c>
      <c r="D819" s="60">
        <f>DT!C819-INT(DT!C819)</f>
        <v>0.39736111111415084</v>
      </c>
      <c r="E819" s="58">
        <f t="shared" ca="1" si="16"/>
        <v>2</v>
      </c>
      <c r="F819" s="58" t="s">
        <v>768</v>
      </c>
      <c r="G819" s="58" t="s">
        <v>4061</v>
      </c>
      <c r="H819" s="59">
        <f>INT(DT!G819)</f>
        <v>45328</v>
      </c>
      <c r="I819" s="60">
        <f>DT!G819-INT(DT!G819)</f>
        <v>0.84940972222102573</v>
      </c>
      <c r="J819" s="61">
        <f t="shared" ca="1" si="17"/>
        <v>0.18181818181818182</v>
      </c>
      <c r="K819" s="58" t="str" cm="1">
        <f t="array" aca="1" ref="K819" ca="1">_xlfn.IFS(E819&lt;=2, "Negative", E819=3, "Neutral", E819&gt;=4, "Positive")</f>
        <v>Negative</v>
      </c>
      <c r="L819" s="62" t="str">
        <f>'F_ REVIEWS'!$G819&amp; "|" &amp; 'F_ REVIEWS'!$H819 &amp; "|" &amp; 'F_ REVIEWS'!$I819</f>
        <v>9.232.6.149|45328|0.849409722221026</v>
      </c>
    </row>
    <row r="820" spans="1:12" x14ac:dyDescent="0.2">
      <c r="A820" s="58">
        <v>20818</v>
      </c>
      <c r="B820" s="58" t="s">
        <v>218</v>
      </c>
      <c r="C820" s="59">
        <f>INT(DT!C820)</f>
        <v>42263</v>
      </c>
      <c r="D820" s="60">
        <f>DT!C820-INT(DT!C820)</f>
        <v>0.70444444444729015</v>
      </c>
      <c r="E820" s="58">
        <f t="shared" ca="1" si="16"/>
        <v>4</v>
      </c>
      <c r="F820" s="58" t="s">
        <v>565</v>
      </c>
      <c r="G820" s="58" t="s">
        <v>993</v>
      </c>
      <c r="H820" s="59">
        <f>INT(DT!G820)</f>
        <v>42261</v>
      </c>
      <c r="I820" s="60">
        <f>DT!G820-INT(DT!G820)</f>
        <v>0.21883101852290565</v>
      </c>
      <c r="J820" s="61">
        <f t="shared" ca="1" si="17"/>
        <v>1</v>
      </c>
      <c r="K820" s="58" t="str" cm="1">
        <f t="array" aca="1" ref="K820" ca="1">_xlfn.IFS(E820&lt;=2, "Negative", E820=3, "Neutral", E820&gt;=4, "Positive")</f>
        <v>Positive</v>
      </c>
      <c r="L820" s="62" t="str">
        <f>'F_ REVIEWS'!$G820&amp; "|" &amp; 'F_ REVIEWS'!$H820 &amp; "|" &amp; 'F_ REVIEWS'!$I820</f>
        <v>104.60.237.237|42261|0.218831018522906</v>
      </c>
    </row>
    <row r="821" spans="1:12" x14ac:dyDescent="0.2">
      <c r="A821" s="58">
        <v>20819</v>
      </c>
      <c r="B821" s="58" t="s">
        <v>218</v>
      </c>
      <c r="C821" s="59">
        <f>INT(DT!C821)</f>
        <v>43751</v>
      </c>
      <c r="D821" s="60">
        <f>DT!C821-INT(DT!C821)</f>
        <v>0.61824074074684177</v>
      </c>
      <c r="E821" s="58">
        <f t="shared" ca="1" si="16"/>
        <v>3</v>
      </c>
      <c r="F821" s="58" t="s">
        <v>562</v>
      </c>
      <c r="G821" s="58" t="s">
        <v>4042</v>
      </c>
      <c r="H821" s="59">
        <f>INT(DT!G821)</f>
        <v>43749</v>
      </c>
      <c r="I821" s="60">
        <f>DT!G821-INT(DT!G821)</f>
        <v>6.6493055557657499E-2</v>
      </c>
      <c r="J821" s="61">
        <f t="shared" ca="1" si="17"/>
        <v>0.6</v>
      </c>
      <c r="K821" s="58" t="str" cm="1">
        <f t="array" aca="1" ref="K821" ca="1">_xlfn.IFS(E821&lt;=2, "Negative", E821=3, "Neutral", E821&gt;=4, "Positive")</f>
        <v>Neutral</v>
      </c>
      <c r="L821" s="62" t="str">
        <f>'F_ REVIEWS'!$G821&amp; "|" &amp; 'F_ REVIEWS'!$H821 &amp; "|" &amp; 'F_ REVIEWS'!$I821</f>
        <v>89.185.77.146|43749|0.0664930555576575</v>
      </c>
    </row>
    <row r="822" spans="1:12" x14ac:dyDescent="0.2">
      <c r="A822" s="58">
        <v>20820</v>
      </c>
      <c r="B822" s="58" t="s">
        <v>218</v>
      </c>
      <c r="C822" s="59">
        <f>INT(DT!C822)</f>
        <v>43753</v>
      </c>
      <c r="D822" s="60">
        <f>DT!C822-INT(DT!C822)</f>
        <v>0.8373148148166365</v>
      </c>
      <c r="E822" s="58">
        <f t="shared" ref="E822:E885" ca="1" si="18">RANDBETWEEN(1,5)</f>
        <v>4</v>
      </c>
      <c r="F822" s="58" t="s">
        <v>829</v>
      </c>
      <c r="G822" s="58" t="s">
        <v>4042</v>
      </c>
      <c r="H822" s="59">
        <f>INT(DT!G822)</f>
        <v>43749</v>
      </c>
      <c r="I822" s="60">
        <f>DT!G822-INT(DT!G822)</f>
        <v>6.6493055557657499E-2</v>
      </c>
      <c r="J822" s="61">
        <f t="shared" ca="1" si="17"/>
        <v>0.44444444444444442</v>
      </c>
      <c r="K822" s="58" t="str" cm="1">
        <f t="array" aca="1" ref="K822" ca="1">_xlfn.IFS(E822&lt;=2, "Negative", E822=3, "Neutral", E822&gt;=4, "Positive")</f>
        <v>Positive</v>
      </c>
      <c r="L822" s="62" t="str">
        <f>'F_ REVIEWS'!$G822&amp; "|" &amp; 'F_ REVIEWS'!$H822 &amp; "|" &amp; 'F_ REVIEWS'!$I822</f>
        <v>89.185.77.146|43749|0.0664930555576575</v>
      </c>
    </row>
    <row r="823" spans="1:12" x14ac:dyDescent="0.2">
      <c r="A823" s="58">
        <v>20821</v>
      </c>
      <c r="B823" s="58" t="s">
        <v>218</v>
      </c>
      <c r="C823" s="59">
        <f>INT(DT!C823)</f>
        <v>44733</v>
      </c>
      <c r="D823" s="60">
        <f>DT!C823-INT(DT!C823)</f>
        <v>0.90553240739973262</v>
      </c>
      <c r="E823" s="58">
        <f t="shared" ca="1" si="18"/>
        <v>2</v>
      </c>
      <c r="F823" s="58" t="s">
        <v>643</v>
      </c>
      <c r="G823" s="58" t="s">
        <v>3951</v>
      </c>
      <c r="H823" s="59">
        <f>INT(DT!G823)</f>
        <v>44729</v>
      </c>
      <c r="I823" s="60">
        <f>DT!G823-INT(DT!G823)</f>
        <v>0.46663194443681277</v>
      </c>
      <c r="J823" s="61">
        <f t="shared" ca="1" si="17"/>
        <v>0.22222222222222221</v>
      </c>
      <c r="K823" s="58" t="str" cm="1">
        <f t="array" aca="1" ref="K823" ca="1">_xlfn.IFS(E823&lt;=2, "Negative", E823=3, "Neutral", E823&gt;=4, "Positive")</f>
        <v>Negative</v>
      </c>
      <c r="L823" s="62" t="str">
        <f>'F_ REVIEWS'!$G823&amp; "|" &amp; 'F_ REVIEWS'!$H823 &amp; "|" &amp; 'F_ REVIEWS'!$I823</f>
        <v>82.77.115.140|44729|0.466631944436813</v>
      </c>
    </row>
    <row r="824" spans="1:12" x14ac:dyDescent="0.2">
      <c r="A824" s="58">
        <v>20822</v>
      </c>
      <c r="B824" s="58" t="s">
        <v>218</v>
      </c>
      <c r="C824" s="59">
        <f>INT(DT!C824)</f>
        <v>45472</v>
      </c>
      <c r="D824" s="60">
        <f>DT!C824-INT(DT!C824)</f>
        <v>0.77037037036643596</v>
      </c>
      <c r="E824" s="58">
        <f t="shared" ca="1" si="18"/>
        <v>3</v>
      </c>
      <c r="F824" s="58" t="s">
        <v>590</v>
      </c>
      <c r="G824" s="58" t="s">
        <v>2871</v>
      </c>
      <c r="H824" s="59">
        <f>INT(DT!G824)</f>
        <v>45468</v>
      </c>
      <c r="I824" s="60">
        <f>DT!G824-INT(DT!G824)</f>
        <v>9.3495370369055308E-2</v>
      </c>
      <c r="J824" s="61">
        <f t="shared" ca="1" si="17"/>
        <v>0.6</v>
      </c>
      <c r="K824" s="58" t="str" cm="1">
        <f t="array" aca="1" ref="K824" ca="1">_xlfn.IFS(E824&lt;=2, "Negative", E824=3, "Neutral", E824&gt;=4, "Positive")</f>
        <v>Neutral</v>
      </c>
      <c r="L824" s="62" t="str">
        <f>'F_ REVIEWS'!$G824&amp; "|" &amp; 'F_ REVIEWS'!$H824 &amp; "|" &amp; 'F_ REVIEWS'!$I824</f>
        <v>240.186.108.157|45468|0.0934953703690553</v>
      </c>
    </row>
    <row r="825" spans="1:12" x14ac:dyDescent="0.2">
      <c r="A825" s="58">
        <v>20823</v>
      </c>
      <c r="B825" s="58" t="s">
        <v>218</v>
      </c>
      <c r="C825" s="59">
        <f>INT(DT!C825)</f>
        <v>44401</v>
      </c>
      <c r="D825" s="60">
        <f>DT!C825-INT(DT!C825)</f>
        <v>0.13109953702951316</v>
      </c>
      <c r="E825" s="58">
        <f t="shared" ca="1" si="18"/>
        <v>5</v>
      </c>
      <c r="F825" s="58" t="s">
        <v>779</v>
      </c>
      <c r="G825" s="58" t="s">
        <v>4134</v>
      </c>
      <c r="H825" s="59">
        <f>INT(DT!G825)</f>
        <v>44397</v>
      </c>
      <c r="I825" s="60">
        <f>DT!G825-INT(DT!G825)</f>
        <v>0.46245370370161254</v>
      </c>
      <c r="J825" s="61">
        <f t="shared" ca="1" si="17"/>
        <v>1</v>
      </c>
      <c r="K825" s="58" t="str" cm="1">
        <f t="array" aca="1" ref="K825" ca="1">_xlfn.IFS(E825&lt;=2, "Negative", E825=3, "Neutral", E825&gt;=4, "Positive")</f>
        <v>Positive</v>
      </c>
      <c r="L825" s="62" t="str">
        <f>'F_ REVIEWS'!$G825&amp; "|" &amp; 'F_ REVIEWS'!$H825 &amp; "|" &amp; 'F_ REVIEWS'!$I825</f>
        <v>95.17.186.14|44397|0.462453703701613</v>
      </c>
    </row>
    <row r="826" spans="1:12" x14ac:dyDescent="0.2">
      <c r="A826" s="58">
        <v>20824</v>
      </c>
      <c r="B826" s="58" t="s">
        <v>218</v>
      </c>
      <c r="C826" s="59">
        <f>INT(DT!C826)</f>
        <v>45300</v>
      </c>
      <c r="D826" s="60">
        <f>DT!C826-INT(DT!C826)</f>
        <v>0.21046296296117362</v>
      </c>
      <c r="E826" s="58">
        <f t="shared" ca="1" si="18"/>
        <v>5</v>
      </c>
      <c r="F826" s="58" t="s">
        <v>685</v>
      </c>
      <c r="G826" s="58" t="s">
        <v>2126</v>
      </c>
      <c r="H826" s="59">
        <f>INT(DT!G826)</f>
        <v>45297</v>
      </c>
      <c r="I826" s="60">
        <f>DT!G826-INT(DT!G826)</f>
        <v>0.52162037036760012</v>
      </c>
      <c r="J826" s="61">
        <f t="shared" ca="1" si="17"/>
        <v>0.7142857142857143</v>
      </c>
      <c r="K826" s="58" t="str" cm="1">
        <f t="array" aca="1" ref="K826" ca="1">_xlfn.IFS(E826&lt;=2, "Negative", E826=3, "Neutral", E826&gt;=4, "Positive")</f>
        <v>Positive</v>
      </c>
      <c r="L826" s="62" t="str">
        <f>'F_ REVIEWS'!$G826&amp; "|" &amp; 'F_ REVIEWS'!$H826 &amp; "|" &amp; 'F_ REVIEWS'!$I826</f>
        <v>189.71.210.160|45297|0.5216203703676</v>
      </c>
    </row>
    <row r="827" spans="1:12" x14ac:dyDescent="0.2">
      <c r="A827" s="58">
        <v>20825</v>
      </c>
      <c r="B827" s="58" t="s">
        <v>218</v>
      </c>
      <c r="C827" s="59">
        <f>INT(DT!C827)</f>
        <v>42160</v>
      </c>
      <c r="D827" s="60">
        <f>DT!C827-INT(DT!C827)</f>
        <v>0.73814814814977581</v>
      </c>
      <c r="E827" s="58">
        <f t="shared" ca="1" si="18"/>
        <v>4</v>
      </c>
      <c r="F827" s="58" t="s">
        <v>732</v>
      </c>
      <c r="G827" s="58" t="s">
        <v>3191</v>
      </c>
      <c r="H827" s="59">
        <f>INT(DT!G827)</f>
        <v>42155</v>
      </c>
      <c r="I827" s="60">
        <f>DT!G827-INT(DT!G827)</f>
        <v>0.24700231481256196</v>
      </c>
      <c r="J827" s="61">
        <f t="shared" ca="1" si="17"/>
        <v>2</v>
      </c>
      <c r="K827" s="58" t="str" cm="1">
        <f t="array" aca="1" ref="K827" ca="1">_xlfn.IFS(E827&lt;=2, "Negative", E827=3, "Neutral", E827&gt;=4, "Positive")</f>
        <v>Positive</v>
      </c>
      <c r="L827" s="62" t="str">
        <f>'F_ REVIEWS'!$G827&amp; "|" &amp; 'F_ REVIEWS'!$H827 &amp; "|" &amp; 'F_ REVIEWS'!$I827</f>
        <v>31.83.81.20|42155|0.247002314812562</v>
      </c>
    </row>
    <row r="828" spans="1:12" x14ac:dyDescent="0.2">
      <c r="A828" s="58">
        <v>20826</v>
      </c>
      <c r="B828" s="58" t="s">
        <v>218</v>
      </c>
      <c r="C828" s="59">
        <f>INT(DT!C828)</f>
        <v>41976</v>
      </c>
      <c r="D828" s="60">
        <f>DT!C828-INT(DT!C828)</f>
        <v>0.22292824074247619</v>
      </c>
      <c r="E828" s="58">
        <f t="shared" ca="1" si="18"/>
        <v>2</v>
      </c>
      <c r="F828" s="58" t="s">
        <v>682</v>
      </c>
      <c r="G828" s="58" t="s">
        <v>3006</v>
      </c>
      <c r="H828" s="59">
        <f>INT(DT!G828)</f>
        <v>41972</v>
      </c>
      <c r="I828" s="60">
        <f>DT!G828-INT(DT!G828)</f>
        <v>0.65168981481838273</v>
      </c>
      <c r="J828" s="61">
        <f t="shared" ca="1" si="17"/>
        <v>2</v>
      </c>
      <c r="K828" s="58" t="str" cm="1">
        <f t="array" aca="1" ref="K828" ca="1">_xlfn.IFS(E828&lt;=2, "Negative", E828=3, "Neutral", E828&gt;=4, "Positive")</f>
        <v>Negative</v>
      </c>
      <c r="L828" s="62" t="str">
        <f>'F_ REVIEWS'!$G828&amp; "|" &amp; 'F_ REVIEWS'!$H828 &amp; "|" &amp; 'F_ REVIEWS'!$I828</f>
        <v>25.170.175.255|41972|0.651689814818383</v>
      </c>
    </row>
    <row r="829" spans="1:12" x14ac:dyDescent="0.2">
      <c r="A829" s="58">
        <v>20827</v>
      </c>
      <c r="B829" s="58" t="s">
        <v>218</v>
      </c>
      <c r="C829" s="59">
        <f>INT(DT!C829)</f>
        <v>42266</v>
      </c>
      <c r="D829" s="60">
        <f>DT!C829-INT(DT!C829)</f>
        <v>0.95368055556173204</v>
      </c>
      <c r="E829" s="58">
        <f t="shared" ca="1" si="18"/>
        <v>5</v>
      </c>
      <c r="F829" s="58" t="s">
        <v>618</v>
      </c>
      <c r="G829" s="58" t="s">
        <v>993</v>
      </c>
      <c r="H829" s="59">
        <f>INT(DT!G829)</f>
        <v>42261</v>
      </c>
      <c r="I829" s="60">
        <f>DT!G829-INT(DT!G829)</f>
        <v>0.21883101852290565</v>
      </c>
      <c r="J829" s="61">
        <f t="shared" ca="1" si="17"/>
        <v>0.41666666666666669</v>
      </c>
      <c r="K829" s="58" t="str" cm="1">
        <f t="array" aca="1" ref="K829" ca="1">_xlfn.IFS(E829&lt;=2, "Negative", E829=3, "Neutral", E829&gt;=4, "Positive")</f>
        <v>Positive</v>
      </c>
      <c r="L829" s="62" t="str">
        <f>'F_ REVIEWS'!$G829&amp; "|" &amp; 'F_ REVIEWS'!$H829 &amp; "|" &amp; 'F_ REVIEWS'!$I829</f>
        <v>104.60.237.237|42261|0.218831018522906</v>
      </c>
    </row>
    <row r="830" spans="1:12" x14ac:dyDescent="0.2">
      <c r="A830" s="58">
        <v>20828</v>
      </c>
      <c r="B830" s="58" t="s">
        <v>218</v>
      </c>
      <c r="C830" s="59">
        <f>INT(DT!C830)</f>
        <v>45164</v>
      </c>
      <c r="D830" s="60">
        <f>DT!C830-INT(DT!C830)</f>
        <v>0.86953703704057261</v>
      </c>
      <c r="E830" s="58">
        <f t="shared" ca="1" si="18"/>
        <v>5</v>
      </c>
      <c r="F830" s="58" t="s">
        <v>605</v>
      </c>
      <c r="G830" s="58" t="s">
        <v>2731</v>
      </c>
      <c r="H830" s="59">
        <f>INT(DT!G830)</f>
        <v>45162</v>
      </c>
      <c r="I830" s="60">
        <f>DT!G830-INT(DT!G830)</f>
        <v>0.30947916667355457</v>
      </c>
      <c r="J830" s="61">
        <f t="shared" ca="1" si="17"/>
        <v>1.6666666666666667</v>
      </c>
      <c r="K830" s="58" t="str" cm="1">
        <f t="array" aca="1" ref="K830" ca="1">_xlfn.IFS(E830&lt;=2, "Negative", E830=3, "Neutral", E830&gt;=4, "Positive")</f>
        <v>Positive</v>
      </c>
      <c r="L830" s="62" t="str">
        <f>'F_ REVIEWS'!$G830&amp; "|" &amp; 'F_ REVIEWS'!$H830 &amp; "|" &amp; 'F_ REVIEWS'!$I830</f>
        <v>231.199.214.221|45162|0.309479166673555</v>
      </c>
    </row>
    <row r="831" spans="1:12" x14ac:dyDescent="0.2">
      <c r="A831" s="58">
        <v>20829</v>
      </c>
      <c r="B831" s="58" t="s">
        <v>218</v>
      </c>
      <c r="C831" s="59">
        <f>INT(DT!C831)</f>
        <v>43752</v>
      </c>
      <c r="D831" s="60">
        <f>DT!C831-INT(DT!C831)</f>
        <v>0.65840277778625023</v>
      </c>
      <c r="E831" s="58">
        <f t="shared" ca="1" si="18"/>
        <v>3</v>
      </c>
      <c r="F831" s="58" t="s">
        <v>782</v>
      </c>
      <c r="G831" s="58" t="s">
        <v>4042</v>
      </c>
      <c r="H831" s="59">
        <f>INT(DT!G831)</f>
        <v>43749</v>
      </c>
      <c r="I831" s="60">
        <f>DT!G831-INT(DT!G831)</f>
        <v>6.6493055557657499E-2</v>
      </c>
      <c r="J831" s="61">
        <f t="shared" ca="1" si="17"/>
        <v>0.25</v>
      </c>
      <c r="K831" s="58" t="str" cm="1">
        <f t="array" aca="1" ref="K831" ca="1">_xlfn.IFS(E831&lt;=2, "Negative", E831=3, "Neutral", E831&gt;=4, "Positive")</f>
        <v>Neutral</v>
      </c>
      <c r="L831" s="62" t="str">
        <f>'F_ REVIEWS'!$G831&amp; "|" &amp; 'F_ REVIEWS'!$H831 &amp; "|" &amp; 'F_ REVIEWS'!$I831</f>
        <v>89.185.77.146|43749|0.0664930555576575</v>
      </c>
    </row>
    <row r="832" spans="1:12" x14ac:dyDescent="0.2">
      <c r="A832" s="58">
        <v>20830</v>
      </c>
      <c r="B832" s="58" t="s">
        <v>218</v>
      </c>
      <c r="C832" s="59">
        <f>INT(DT!C832)</f>
        <v>44862</v>
      </c>
      <c r="D832" s="60">
        <f>DT!C832-INT(DT!C832)</f>
        <v>6.6678240742476191E-2</v>
      </c>
      <c r="E832" s="58">
        <f t="shared" ca="1" si="18"/>
        <v>2</v>
      </c>
      <c r="F832" s="58" t="s">
        <v>575</v>
      </c>
      <c r="G832" s="58" t="s">
        <v>1244</v>
      </c>
      <c r="H832" s="59">
        <f>INT(DT!G832)</f>
        <v>44856</v>
      </c>
      <c r="I832" s="60">
        <f>DT!G832-INT(DT!G832)</f>
        <v>0.51116898148029577</v>
      </c>
      <c r="J832" s="61">
        <f t="shared" ca="1" si="17"/>
        <v>0.4</v>
      </c>
      <c r="K832" s="58" t="str" cm="1">
        <f t="array" aca="1" ref="K832" ca="1">_xlfn.IFS(E832&lt;=2, "Negative", E832=3, "Neutral", E832&gt;=4, "Positive")</f>
        <v>Negative</v>
      </c>
      <c r="L832" s="62" t="str">
        <f>'F_ REVIEWS'!$G832&amp; "|" &amp; 'F_ REVIEWS'!$H832 &amp; "|" &amp; 'F_ REVIEWS'!$I832</f>
        <v>122.90.28.6|44856|0.511168981480296</v>
      </c>
    </row>
    <row r="833" spans="1:12" x14ac:dyDescent="0.2">
      <c r="A833" s="58">
        <v>20831</v>
      </c>
      <c r="B833" s="58" t="s">
        <v>218</v>
      </c>
      <c r="C833" s="59">
        <f>INT(DT!C833)</f>
        <v>44859</v>
      </c>
      <c r="D833" s="60">
        <f>DT!C833-INT(DT!C833)</f>
        <v>0.19358796296000946</v>
      </c>
      <c r="E833" s="58">
        <f t="shared" ca="1" si="18"/>
        <v>1</v>
      </c>
      <c r="F833" s="58" t="s">
        <v>851</v>
      </c>
      <c r="G833" s="58" t="s">
        <v>1244</v>
      </c>
      <c r="H833" s="59">
        <f>INT(DT!G833)</f>
        <v>44856</v>
      </c>
      <c r="I833" s="60">
        <f>DT!G833-INT(DT!G833)</f>
        <v>0.51116898148029577</v>
      </c>
      <c r="J833" s="61">
        <f t="shared" ca="1" si="17"/>
        <v>0.5</v>
      </c>
      <c r="K833" s="58" t="str" cm="1">
        <f t="array" aca="1" ref="K833" ca="1">_xlfn.IFS(E833&lt;=2, "Negative", E833=3, "Neutral", E833&gt;=4, "Positive")</f>
        <v>Negative</v>
      </c>
      <c r="L833" s="62" t="str">
        <f>'F_ REVIEWS'!$G833&amp; "|" &amp; 'F_ REVIEWS'!$H833 &amp; "|" &amp; 'F_ REVIEWS'!$I833</f>
        <v>122.90.28.6|44856|0.511168981480296</v>
      </c>
    </row>
    <row r="834" spans="1:12" x14ac:dyDescent="0.2">
      <c r="A834" s="58">
        <v>20832</v>
      </c>
      <c r="B834" s="58" t="s">
        <v>218</v>
      </c>
      <c r="C834" s="59">
        <f>INT(DT!C834)</f>
        <v>45372</v>
      </c>
      <c r="D834" s="60">
        <f>DT!C834-INT(DT!C834)</f>
        <v>7.1111111108621117E-2</v>
      </c>
      <c r="E834" s="58">
        <f t="shared" ca="1" si="18"/>
        <v>5</v>
      </c>
      <c r="F834" s="58" t="s">
        <v>705</v>
      </c>
      <c r="G834" s="58" t="s">
        <v>1639</v>
      </c>
      <c r="H834" s="59">
        <f>INT(DT!G834)</f>
        <v>45368</v>
      </c>
      <c r="I834" s="60">
        <f>DT!G834-INT(DT!G834)</f>
        <v>0.51168981481168885</v>
      </c>
      <c r="J834" s="61">
        <f t="shared" ref="J834:J897" ca="1" si="19">E834/COUNTIF(F$1:F$1478,F834)</f>
        <v>0.35714285714285715</v>
      </c>
      <c r="K834" s="58" t="str" cm="1">
        <f t="array" aca="1" ref="K834" ca="1">_xlfn.IFS(E834&lt;=2, "Negative", E834=3, "Neutral", E834&gt;=4, "Positive")</f>
        <v>Positive</v>
      </c>
      <c r="L834" s="62" t="str">
        <f>'F_ REVIEWS'!$G834&amp; "|" &amp; 'F_ REVIEWS'!$H834 &amp; "|" &amp; 'F_ REVIEWS'!$I834</f>
        <v>150.254.218.91|45368|0.511689814811689</v>
      </c>
    </row>
    <row r="835" spans="1:12" x14ac:dyDescent="0.2">
      <c r="A835" s="58">
        <v>20833</v>
      </c>
      <c r="B835" s="58" t="s">
        <v>159</v>
      </c>
      <c r="C835" s="59">
        <f>INT(DT!C835)</f>
        <v>44112</v>
      </c>
      <c r="D835" s="60">
        <f>DT!C835-INT(DT!C835)</f>
        <v>0.42188657407677965</v>
      </c>
      <c r="E835" s="58">
        <f t="shared" ca="1" si="18"/>
        <v>4</v>
      </c>
      <c r="F835" s="58" t="s">
        <v>719</v>
      </c>
      <c r="G835" s="58" t="s">
        <v>2244</v>
      </c>
      <c r="H835" s="59">
        <f>INT(DT!G835)</f>
        <v>44109</v>
      </c>
      <c r="I835" s="60">
        <f>DT!G835-INT(DT!G835)</f>
        <v>0.75034722222335404</v>
      </c>
      <c r="J835" s="61">
        <f t="shared" ca="1" si="19"/>
        <v>0.36363636363636365</v>
      </c>
      <c r="K835" s="58" t="str" cm="1">
        <f t="array" aca="1" ref="K835" ca="1">_xlfn.IFS(E835&lt;=2, "Negative", E835=3, "Neutral", E835&gt;=4, "Positive")</f>
        <v>Positive</v>
      </c>
      <c r="L835" s="62" t="str">
        <f>'F_ REVIEWS'!$G835&amp; "|" &amp; 'F_ REVIEWS'!$H835 &amp; "|" &amp; 'F_ REVIEWS'!$I835</f>
        <v>198.101.62.117|44109|0.750347222223354</v>
      </c>
    </row>
    <row r="836" spans="1:12" x14ac:dyDescent="0.2">
      <c r="A836" s="58">
        <v>20834</v>
      </c>
      <c r="B836" s="58" t="s">
        <v>159</v>
      </c>
      <c r="C836" s="59">
        <f>INT(DT!C836)</f>
        <v>44114</v>
      </c>
      <c r="D836" s="60">
        <f>DT!C836-INT(DT!C836)</f>
        <v>0.44633101852377877</v>
      </c>
      <c r="E836" s="58">
        <f t="shared" ca="1" si="18"/>
        <v>4</v>
      </c>
      <c r="F836" s="58" t="s">
        <v>552</v>
      </c>
      <c r="G836" s="58" t="s">
        <v>2244</v>
      </c>
      <c r="H836" s="59">
        <f>INT(DT!G836)</f>
        <v>44109</v>
      </c>
      <c r="I836" s="60">
        <f>DT!G836-INT(DT!G836)</f>
        <v>0.75034722222335404</v>
      </c>
      <c r="J836" s="61">
        <f t="shared" ca="1" si="19"/>
        <v>1</v>
      </c>
      <c r="K836" s="58" t="str" cm="1">
        <f t="array" aca="1" ref="K836" ca="1">_xlfn.IFS(E836&lt;=2, "Negative", E836=3, "Neutral", E836&gt;=4, "Positive")</f>
        <v>Positive</v>
      </c>
      <c r="L836" s="62" t="str">
        <f>'F_ REVIEWS'!$G836&amp; "|" &amp; 'F_ REVIEWS'!$H836 &amp; "|" &amp; 'F_ REVIEWS'!$I836</f>
        <v>198.101.62.117|44109|0.750347222223354</v>
      </c>
    </row>
    <row r="837" spans="1:12" x14ac:dyDescent="0.2">
      <c r="A837" s="58">
        <v>20835</v>
      </c>
      <c r="B837" s="58" t="s">
        <v>159</v>
      </c>
      <c r="C837" s="59">
        <f>INT(DT!C837)</f>
        <v>45038</v>
      </c>
      <c r="D837" s="60">
        <f>DT!C837-INT(DT!C837)</f>
        <v>0.89547453703562496</v>
      </c>
      <c r="E837" s="58">
        <f t="shared" ca="1" si="18"/>
        <v>5</v>
      </c>
      <c r="F837" s="58" t="s">
        <v>699</v>
      </c>
      <c r="G837" s="58" t="s">
        <v>3903</v>
      </c>
      <c r="H837" s="59">
        <f>INT(DT!G837)</f>
        <v>45034</v>
      </c>
      <c r="I837" s="60">
        <f>DT!G837-INT(DT!G837)</f>
        <v>0.29861111110949423</v>
      </c>
      <c r="J837" s="61">
        <f t="shared" ca="1" si="19"/>
        <v>0.83333333333333337</v>
      </c>
      <c r="K837" s="58" t="str" cm="1">
        <f t="array" aca="1" ref="K837" ca="1">_xlfn.IFS(E837&lt;=2, "Negative", E837=3, "Neutral", E837&gt;=4, "Positive")</f>
        <v>Positive</v>
      </c>
      <c r="L837" s="62" t="str">
        <f>'F_ REVIEWS'!$G837&amp; "|" &amp; 'F_ REVIEWS'!$H837 &amp; "|" &amp; 'F_ REVIEWS'!$I837</f>
        <v>80.175.120.146|45034|0.298611111109494</v>
      </c>
    </row>
    <row r="838" spans="1:12" x14ac:dyDescent="0.2">
      <c r="A838" s="58">
        <v>20836</v>
      </c>
      <c r="B838" s="58" t="s">
        <v>159</v>
      </c>
      <c r="C838" s="59">
        <f>INT(DT!C838)</f>
        <v>43514</v>
      </c>
      <c r="D838" s="60">
        <f>DT!C838-INT(DT!C838)</f>
        <v>0.57931712963181781</v>
      </c>
      <c r="E838" s="58">
        <f t="shared" ca="1" si="18"/>
        <v>4</v>
      </c>
      <c r="F838" s="58" t="s">
        <v>705</v>
      </c>
      <c r="G838" s="58" t="s">
        <v>3488</v>
      </c>
      <c r="H838" s="59">
        <f>INT(DT!G838)</f>
        <v>43512</v>
      </c>
      <c r="I838" s="60">
        <f>DT!G838-INT(DT!G838)</f>
        <v>0.25208333333284827</v>
      </c>
      <c r="J838" s="61">
        <f t="shared" ca="1" si="19"/>
        <v>0.2857142857142857</v>
      </c>
      <c r="K838" s="58" t="str" cm="1">
        <f t="array" aca="1" ref="K838" ca="1">_xlfn.IFS(E838&lt;=2, "Negative", E838=3, "Neutral", E838&gt;=4, "Positive")</f>
        <v>Positive</v>
      </c>
      <c r="L838" s="62" t="str">
        <f>'F_ REVIEWS'!$G838&amp; "|" &amp; 'F_ REVIEWS'!$H838 &amp; "|" &amp; 'F_ REVIEWS'!$I838</f>
        <v>50.150.184.39|43512|0.252083333332848</v>
      </c>
    </row>
    <row r="839" spans="1:12" x14ac:dyDescent="0.2">
      <c r="A839" s="58">
        <v>20837</v>
      </c>
      <c r="B839" s="58" t="s">
        <v>159</v>
      </c>
      <c r="C839" s="59">
        <f>INT(DT!C839)</f>
        <v>44700</v>
      </c>
      <c r="D839" s="60">
        <f>DT!C839-INT(DT!C839)</f>
        <v>6.100694443739485E-2</v>
      </c>
      <c r="E839" s="58">
        <f t="shared" ca="1" si="18"/>
        <v>2</v>
      </c>
      <c r="F839" s="58" t="s">
        <v>661</v>
      </c>
      <c r="G839" s="58" t="s">
        <v>1436</v>
      </c>
      <c r="H839" s="59">
        <f>INT(DT!G839)</f>
        <v>44697</v>
      </c>
      <c r="I839" s="60">
        <f>DT!G839-INT(DT!G839)</f>
        <v>0.635046296287328</v>
      </c>
      <c r="J839" s="61">
        <f t="shared" ca="1" si="19"/>
        <v>0.66666666666666663</v>
      </c>
      <c r="K839" s="58" t="str" cm="1">
        <f t="array" aca="1" ref="K839" ca="1">_xlfn.IFS(E839&lt;=2, "Negative", E839=3, "Neutral", E839&gt;=4, "Positive")</f>
        <v>Negative</v>
      </c>
      <c r="L839" s="62" t="str">
        <f>'F_ REVIEWS'!$G839&amp; "|" &amp; 'F_ REVIEWS'!$H839 &amp; "|" &amp; 'F_ REVIEWS'!$I839</f>
        <v>135.65.173.51|44697|0.635046296287328</v>
      </c>
    </row>
    <row r="840" spans="1:12" x14ac:dyDescent="0.2">
      <c r="A840" s="58">
        <v>20838</v>
      </c>
      <c r="B840" s="58" t="s">
        <v>159</v>
      </c>
      <c r="C840" s="59">
        <f>INT(DT!C840)</f>
        <v>44128</v>
      </c>
      <c r="D840" s="60">
        <f>DT!C840-INT(DT!C840)</f>
        <v>0.87328703704406507</v>
      </c>
      <c r="E840" s="58">
        <f t="shared" ca="1" si="18"/>
        <v>2</v>
      </c>
      <c r="F840" s="58" t="s">
        <v>546</v>
      </c>
      <c r="G840" s="58" t="s">
        <v>1029</v>
      </c>
      <c r="H840" s="59">
        <f>INT(DT!G840)</f>
        <v>44125</v>
      </c>
      <c r="I840" s="60">
        <f>DT!G840-INT(DT!G840)</f>
        <v>0.44167824074247619</v>
      </c>
      <c r="J840" s="61">
        <f t="shared" ca="1" si="19"/>
        <v>0.15384615384615385</v>
      </c>
      <c r="K840" s="58" t="str" cm="1">
        <f t="array" aca="1" ref="K840" ca="1">_xlfn.IFS(E840&lt;=2, "Negative", E840=3, "Neutral", E840&gt;=4, "Positive")</f>
        <v>Negative</v>
      </c>
      <c r="L840" s="62" t="str">
        <f>'F_ REVIEWS'!$G840&amp; "|" &amp; 'F_ REVIEWS'!$H840 &amp; "|" &amp; 'F_ REVIEWS'!$I840</f>
        <v>107.3.165.201|44125|0.441678240742476</v>
      </c>
    </row>
    <row r="841" spans="1:12" x14ac:dyDescent="0.2">
      <c r="A841" s="58">
        <v>20839</v>
      </c>
      <c r="B841" s="58" t="s">
        <v>159</v>
      </c>
      <c r="C841" s="59">
        <f>INT(DT!C841)</f>
        <v>45382</v>
      </c>
      <c r="D841" s="60">
        <f>DT!C841-INT(DT!C841)</f>
        <v>0.83283564815064892</v>
      </c>
      <c r="E841" s="58">
        <f t="shared" ca="1" si="18"/>
        <v>5</v>
      </c>
      <c r="F841" s="58" t="s">
        <v>769</v>
      </c>
      <c r="G841" s="58" t="s">
        <v>3213</v>
      </c>
      <c r="H841" s="59">
        <f>INT(DT!G841)</f>
        <v>45378</v>
      </c>
      <c r="I841" s="60">
        <f>DT!G841-INT(DT!G841)</f>
        <v>0.22218750000320142</v>
      </c>
      <c r="J841" s="61">
        <f t="shared" ca="1" si="19"/>
        <v>0.35714285714285715</v>
      </c>
      <c r="K841" s="58" t="str" cm="1">
        <f t="array" aca="1" ref="K841" ca="1">_xlfn.IFS(E841&lt;=2, "Negative", E841=3, "Neutral", E841&gt;=4, "Positive")</f>
        <v>Positive</v>
      </c>
      <c r="L841" s="62" t="str">
        <f>'F_ REVIEWS'!$G841&amp; "|" &amp; 'F_ REVIEWS'!$H841 &amp; "|" &amp; 'F_ REVIEWS'!$I841</f>
        <v>33.224.159.236|45378|0.222187500003201</v>
      </c>
    </row>
    <row r="842" spans="1:12" x14ac:dyDescent="0.2">
      <c r="A842" s="58">
        <v>20840</v>
      </c>
      <c r="B842" s="58" t="s">
        <v>490</v>
      </c>
      <c r="C842" s="59">
        <f>INT(DT!C842)</f>
        <v>44823</v>
      </c>
      <c r="D842" s="60">
        <f>DT!C842-INT(DT!C842)</f>
        <v>0.49689814814337296</v>
      </c>
      <c r="E842" s="58">
        <f t="shared" ca="1" si="18"/>
        <v>2</v>
      </c>
      <c r="F842" s="58" t="s">
        <v>766</v>
      </c>
      <c r="G842" s="58" t="s">
        <v>3161</v>
      </c>
      <c r="H842" s="59">
        <f>INT(DT!G842)</f>
        <v>44819</v>
      </c>
      <c r="I842" s="60">
        <f>DT!G842-INT(DT!G842)</f>
        <v>0.80918981481227092</v>
      </c>
      <c r="J842" s="61">
        <f t="shared" ca="1" si="19"/>
        <v>0.13333333333333333</v>
      </c>
      <c r="K842" s="58" t="str" cm="1">
        <f t="array" aca="1" ref="K842" ca="1">_xlfn.IFS(E842&lt;=2, "Negative", E842=3, "Neutral", E842&gt;=4, "Positive")</f>
        <v>Negative</v>
      </c>
      <c r="L842" s="62" t="str">
        <f>'F_ REVIEWS'!$G842&amp; "|" &amp; 'F_ REVIEWS'!$H842 &amp; "|" &amp; 'F_ REVIEWS'!$I842</f>
        <v>3.55.210.78|44819|0.809189814812271</v>
      </c>
    </row>
    <row r="843" spans="1:12" x14ac:dyDescent="0.2">
      <c r="A843" s="58">
        <v>20841</v>
      </c>
      <c r="B843" s="58" t="s">
        <v>490</v>
      </c>
      <c r="C843" s="59">
        <f>INT(DT!C843)</f>
        <v>41851</v>
      </c>
      <c r="D843" s="60">
        <f>DT!C843-INT(DT!C843)</f>
        <v>0.25210648148640757</v>
      </c>
      <c r="E843" s="58">
        <f t="shared" ca="1" si="18"/>
        <v>3</v>
      </c>
      <c r="F843" s="58" t="s">
        <v>824</v>
      </c>
      <c r="G843" s="58" t="s">
        <v>3000</v>
      </c>
      <c r="H843" s="59">
        <f>INT(DT!G843)</f>
        <v>41847</v>
      </c>
      <c r="I843" s="60">
        <f>DT!G843-INT(DT!G843)</f>
        <v>0.62806712963356404</v>
      </c>
      <c r="J843" s="61">
        <f t="shared" ca="1" si="19"/>
        <v>0.5</v>
      </c>
      <c r="K843" s="58" t="str" cm="1">
        <f t="array" aca="1" ref="K843" ca="1">_xlfn.IFS(E843&lt;=2, "Negative", E843=3, "Neutral", E843&gt;=4, "Positive")</f>
        <v>Neutral</v>
      </c>
      <c r="L843" s="62" t="str">
        <f>'F_ REVIEWS'!$G843&amp; "|" &amp; 'F_ REVIEWS'!$H843 &amp; "|" &amp; 'F_ REVIEWS'!$I843</f>
        <v>249.53.160.233|41847|0.628067129633564</v>
      </c>
    </row>
    <row r="844" spans="1:12" x14ac:dyDescent="0.2">
      <c r="A844" s="58">
        <v>20842</v>
      </c>
      <c r="B844" s="58" t="s">
        <v>490</v>
      </c>
      <c r="C844" s="59">
        <f>INT(DT!C844)</f>
        <v>44454</v>
      </c>
      <c r="D844" s="60">
        <f>DT!C844-INT(DT!C844)</f>
        <v>0.91017361111880746</v>
      </c>
      <c r="E844" s="58">
        <f t="shared" ca="1" si="18"/>
        <v>5</v>
      </c>
      <c r="F844" s="58" t="s">
        <v>724</v>
      </c>
      <c r="G844" s="58" t="s">
        <v>1149</v>
      </c>
      <c r="H844" s="59">
        <f>INT(DT!G844)</f>
        <v>44450</v>
      </c>
      <c r="I844" s="60">
        <f>DT!G844-INT(DT!G844)</f>
        <v>0.12129629630362615</v>
      </c>
      <c r="J844" s="61">
        <f t="shared" ca="1" si="19"/>
        <v>2.5</v>
      </c>
      <c r="K844" s="58" t="str" cm="1">
        <f t="array" aca="1" ref="K844" ca="1">_xlfn.IFS(E844&lt;=2, "Negative", E844=3, "Neutral", E844&gt;=4, "Positive")</f>
        <v>Positive</v>
      </c>
      <c r="L844" s="62" t="str">
        <f>'F_ REVIEWS'!$G844&amp; "|" &amp; 'F_ REVIEWS'!$H844 &amp; "|" &amp; 'F_ REVIEWS'!$I844</f>
        <v>116.111.83.150|44450|0.121296296303626</v>
      </c>
    </row>
    <row r="845" spans="1:12" x14ac:dyDescent="0.2">
      <c r="A845" s="58">
        <v>20843</v>
      </c>
      <c r="B845" s="58" t="s">
        <v>490</v>
      </c>
      <c r="C845" s="59">
        <f>INT(DT!C845)</f>
        <v>44454</v>
      </c>
      <c r="D845" s="60">
        <f>DT!C845-INT(DT!C845)</f>
        <v>0.73965277778188465</v>
      </c>
      <c r="E845" s="58">
        <f t="shared" ca="1" si="18"/>
        <v>1</v>
      </c>
      <c r="F845" s="58" t="s">
        <v>674</v>
      </c>
      <c r="G845" s="58" t="s">
        <v>1149</v>
      </c>
      <c r="H845" s="59">
        <f>INT(DT!G845)</f>
        <v>44450</v>
      </c>
      <c r="I845" s="60">
        <f>DT!G845-INT(DT!G845)</f>
        <v>0.12129629630362615</v>
      </c>
      <c r="J845" s="61">
        <f t="shared" ca="1" si="19"/>
        <v>6.25E-2</v>
      </c>
      <c r="K845" s="58" t="str" cm="1">
        <f t="array" aca="1" ref="K845" ca="1">_xlfn.IFS(E845&lt;=2, "Negative", E845=3, "Neutral", E845&gt;=4, "Positive")</f>
        <v>Negative</v>
      </c>
      <c r="L845" s="62" t="str">
        <f>'F_ REVIEWS'!$G845&amp; "|" &amp; 'F_ REVIEWS'!$H845 &amp; "|" &amp; 'F_ REVIEWS'!$I845</f>
        <v>116.111.83.150|44450|0.121296296303626</v>
      </c>
    </row>
    <row r="846" spans="1:12" x14ac:dyDescent="0.2">
      <c r="A846" s="58">
        <v>20844</v>
      </c>
      <c r="B846" s="58" t="s">
        <v>490</v>
      </c>
      <c r="C846" s="59">
        <f>INT(DT!C846)</f>
        <v>45239</v>
      </c>
      <c r="D846" s="60">
        <f>DT!C846-INT(DT!C846)</f>
        <v>0.88082175925956108</v>
      </c>
      <c r="E846" s="58">
        <f t="shared" ca="1" si="18"/>
        <v>5</v>
      </c>
      <c r="F846" s="58" t="s">
        <v>686</v>
      </c>
      <c r="G846" s="58" t="s">
        <v>1106</v>
      </c>
      <c r="H846" s="59">
        <f>INT(DT!G846)</f>
        <v>45235</v>
      </c>
      <c r="I846" s="60">
        <f>DT!G846-INT(DT!G846)</f>
        <v>0.39228009258658858</v>
      </c>
      <c r="J846" s="61">
        <f t="shared" ca="1" si="19"/>
        <v>0.7142857142857143</v>
      </c>
      <c r="K846" s="58" t="str" cm="1">
        <f t="array" aca="1" ref="K846" ca="1">_xlfn.IFS(E846&lt;=2, "Negative", E846=3, "Neutral", E846&gt;=4, "Positive")</f>
        <v>Positive</v>
      </c>
      <c r="L846" s="62" t="str">
        <f>'F_ REVIEWS'!$G846&amp; "|" &amp; 'F_ REVIEWS'!$H846 &amp; "|" &amp; 'F_ REVIEWS'!$I846</f>
        <v>112.22.105.1|45235|0.392280092586589</v>
      </c>
    </row>
    <row r="847" spans="1:12" x14ac:dyDescent="0.2">
      <c r="A847" s="58">
        <v>20845</v>
      </c>
      <c r="B847" s="58" t="s">
        <v>490</v>
      </c>
      <c r="C847" s="59">
        <f>INT(DT!C847)</f>
        <v>41978</v>
      </c>
      <c r="D847" s="60">
        <f>DT!C847-INT(DT!C847)</f>
        <v>0.89694444444467081</v>
      </c>
      <c r="E847" s="58">
        <f t="shared" ca="1" si="18"/>
        <v>3</v>
      </c>
      <c r="F847" s="58" t="s">
        <v>645</v>
      </c>
      <c r="G847" s="58" t="s">
        <v>915</v>
      </c>
      <c r="H847" s="59">
        <f>INT(DT!G847)</f>
        <v>41975</v>
      </c>
      <c r="I847" s="60">
        <f>DT!G847-INT(DT!G847)</f>
        <v>0.41974537036730908</v>
      </c>
      <c r="J847" s="61">
        <f t="shared" ca="1" si="19"/>
        <v>0.23076923076923078</v>
      </c>
      <c r="K847" s="58" t="str" cm="1">
        <f t="array" aca="1" ref="K847" ca="1">_xlfn.IFS(E847&lt;=2, "Negative", E847=3, "Neutral", E847&gt;=4, "Positive")</f>
        <v>Neutral</v>
      </c>
      <c r="L847" s="62" t="str">
        <f>'F_ REVIEWS'!$G847&amp; "|" &amp; 'F_ REVIEWS'!$H847 &amp; "|" &amp; 'F_ REVIEWS'!$I847</f>
        <v>1.195.176.184|41975|0.419745370367309</v>
      </c>
    </row>
    <row r="848" spans="1:12" x14ac:dyDescent="0.2">
      <c r="A848" s="58">
        <v>20846</v>
      </c>
      <c r="B848" s="58" t="s">
        <v>490</v>
      </c>
      <c r="C848" s="59">
        <f>INT(DT!C848)</f>
        <v>45239</v>
      </c>
      <c r="D848" s="60">
        <f>DT!C848-INT(DT!C848)</f>
        <v>0.8486805555439787</v>
      </c>
      <c r="E848" s="58">
        <f t="shared" ca="1" si="18"/>
        <v>4</v>
      </c>
      <c r="F848" s="58" t="s">
        <v>853</v>
      </c>
      <c r="G848" s="58" t="s">
        <v>1106</v>
      </c>
      <c r="H848" s="59">
        <f>INT(DT!G848)</f>
        <v>45235</v>
      </c>
      <c r="I848" s="60">
        <f>DT!G848-INT(DT!G848)</f>
        <v>0.39228009258658858</v>
      </c>
      <c r="J848" s="61">
        <f t="shared" ca="1" si="19"/>
        <v>0.8</v>
      </c>
      <c r="K848" s="58" t="str" cm="1">
        <f t="array" aca="1" ref="K848" ca="1">_xlfn.IFS(E848&lt;=2, "Negative", E848=3, "Neutral", E848&gt;=4, "Positive")</f>
        <v>Positive</v>
      </c>
      <c r="L848" s="62" t="str">
        <f>'F_ REVIEWS'!$G848&amp; "|" &amp; 'F_ REVIEWS'!$H848 &amp; "|" &amp; 'F_ REVIEWS'!$I848</f>
        <v>112.22.105.1|45235|0.392280092586589</v>
      </c>
    </row>
    <row r="849" spans="1:12" x14ac:dyDescent="0.2">
      <c r="A849" s="58">
        <v>20847</v>
      </c>
      <c r="B849" s="58" t="s">
        <v>490</v>
      </c>
      <c r="C849" s="59">
        <f>INT(DT!C849)</f>
        <v>44455</v>
      </c>
      <c r="D849" s="60">
        <f>DT!C849-INT(DT!C849)</f>
        <v>0.75324074074160308</v>
      </c>
      <c r="E849" s="58">
        <f t="shared" ca="1" si="18"/>
        <v>3</v>
      </c>
      <c r="F849" s="58" t="s">
        <v>615</v>
      </c>
      <c r="G849" s="58" t="s">
        <v>1149</v>
      </c>
      <c r="H849" s="59">
        <f>INT(DT!G849)</f>
        <v>44450</v>
      </c>
      <c r="I849" s="60">
        <f>DT!G849-INT(DT!G849)</f>
        <v>0.12129629630362615</v>
      </c>
      <c r="J849" s="61">
        <f t="shared" ca="1" si="19"/>
        <v>0.21428571428571427</v>
      </c>
      <c r="K849" s="58" t="str" cm="1">
        <f t="array" aca="1" ref="K849" ca="1">_xlfn.IFS(E849&lt;=2, "Negative", E849=3, "Neutral", E849&gt;=4, "Positive")</f>
        <v>Neutral</v>
      </c>
      <c r="L849" s="62" t="str">
        <f>'F_ REVIEWS'!$G849&amp; "|" &amp; 'F_ REVIEWS'!$H849 &amp; "|" &amp; 'F_ REVIEWS'!$I849</f>
        <v>116.111.83.150|44450|0.121296296303626</v>
      </c>
    </row>
    <row r="850" spans="1:12" x14ac:dyDescent="0.2">
      <c r="A850" s="58">
        <v>20848</v>
      </c>
      <c r="B850" s="58" t="s">
        <v>490</v>
      </c>
      <c r="C850" s="59">
        <f>INT(DT!C850)</f>
        <v>44452</v>
      </c>
      <c r="D850" s="60">
        <f>DT!C850-INT(DT!C850)</f>
        <v>0.60650462964258622</v>
      </c>
      <c r="E850" s="58">
        <f t="shared" ca="1" si="18"/>
        <v>3</v>
      </c>
      <c r="F850" s="58" t="s">
        <v>839</v>
      </c>
      <c r="G850" s="58" t="s">
        <v>1149</v>
      </c>
      <c r="H850" s="59">
        <f>INT(DT!G850)</f>
        <v>44450</v>
      </c>
      <c r="I850" s="60">
        <f>DT!G850-INT(DT!G850)</f>
        <v>0.12129629630362615</v>
      </c>
      <c r="J850" s="61">
        <f t="shared" ca="1" si="19"/>
        <v>1</v>
      </c>
      <c r="K850" s="58" t="str" cm="1">
        <f t="array" aca="1" ref="K850" ca="1">_xlfn.IFS(E850&lt;=2, "Negative", E850=3, "Neutral", E850&gt;=4, "Positive")</f>
        <v>Neutral</v>
      </c>
      <c r="L850" s="62" t="str">
        <f>'F_ REVIEWS'!$G850&amp; "|" &amp; 'F_ REVIEWS'!$H850 &amp; "|" &amp; 'F_ REVIEWS'!$I850</f>
        <v>116.111.83.150|44450|0.121296296303626</v>
      </c>
    </row>
    <row r="851" spans="1:12" x14ac:dyDescent="0.2">
      <c r="A851" s="58">
        <v>20849</v>
      </c>
      <c r="B851" s="58" t="s">
        <v>490</v>
      </c>
      <c r="C851" s="59">
        <f>INT(DT!C851)</f>
        <v>44454</v>
      </c>
      <c r="D851" s="60">
        <f>DT!C851-INT(DT!C851)</f>
        <v>0.84552083333983319</v>
      </c>
      <c r="E851" s="58">
        <f t="shared" ca="1" si="18"/>
        <v>4</v>
      </c>
      <c r="F851" s="58" t="s">
        <v>601</v>
      </c>
      <c r="G851" s="58" t="s">
        <v>1149</v>
      </c>
      <c r="H851" s="59">
        <f>INT(DT!G851)</f>
        <v>44450</v>
      </c>
      <c r="I851" s="60">
        <f>DT!G851-INT(DT!G851)</f>
        <v>0.12129629630362615</v>
      </c>
      <c r="J851" s="61">
        <f t="shared" ca="1" si="19"/>
        <v>4</v>
      </c>
      <c r="K851" s="58" t="str" cm="1">
        <f t="array" aca="1" ref="K851" ca="1">_xlfn.IFS(E851&lt;=2, "Negative", E851=3, "Neutral", E851&gt;=4, "Positive")</f>
        <v>Positive</v>
      </c>
      <c r="L851" s="62" t="str">
        <f>'F_ REVIEWS'!$G851&amp; "|" &amp; 'F_ REVIEWS'!$H851 &amp; "|" &amp; 'F_ REVIEWS'!$I851</f>
        <v>116.111.83.150|44450|0.121296296303626</v>
      </c>
    </row>
    <row r="852" spans="1:12" x14ac:dyDescent="0.2">
      <c r="A852" s="58">
        <v>20850</v>
      </c>
      <c r="B852" s="58" t="s">
        <v>490</v>
      </c>
      <c r="C852" s="59">
        <f>INT(DT!C852)</f>
        <v>45239</v>
      </c>
      <c r="D852" s="60">
        <f>DT!C852-INT(DT!C852)</f>
        <v>0.90155092591885477</v>
      </c>
      <c r="E852" s="58">
        <f t="shared" ca="1" si="18"/>
        <v>1</v>
      </c>
      <c r="F852" s="58" t="s">
        <v>773</v>
      </c>
      <c r="G852" s="58" t="s">
        <v>1106</v>
      </c>
      <c r="H852" s="59">
        <f>INT(DT!G852)</f>
        <v>45235</v>
      </c>
      <c r="I852" s="60">
        <f>DT!G852-INT(DT!G852)</f>
        <v>0.39228009258658858</v>
      </c>
      <c r="J852" s="61">
        <f t="shared" ca="1" si="19"/>
        <v>9.0909090909090912E-2</v>
      </c>
      <c r="K852" s="58" t="str" cm="1">
        <f t="array" aca="1" ref="K852" ca="1">_xlfn.IFS(E852&lt;=2, "Negative", E852=3, "Neutral", E852&gt;=4, "Positive")</f>
        <v>Negative</v>
      </c>
      <c r="L852" s="62" t="str">
        <f>'F_ REVIEWS'!$G852&amp; "|" &amp; 'F_ REVIEWS'!$H852 &amp; "|" &amp; 'F_ REVIEWS'!$I852</f>
        <v>112.22.105.1|45235|0.392280092586589</v>
      </c>
    </row>
    <row r="853" spans="1:12" x14ac:dyDescent="0.2">
      <c r="A853" s="58">
        <v>20851</v>
      </c>
      <c r="B853" s="58" t="s">
        <v>355</v>
      </c>
      <c r="C853" s="59">
        <f>INT(DT!C853)</f>
        <v>44212</v>
      </c>
      <c r="D853" s="60">
        <f>DT!C853-INT(DT!C853)</f>
        <v>0.68515046296670334</v>
      </c>
      <c r="E853" s="58">
        <f t="shared" ca="1" si="18"/>
        <v>5</v>
      </c>
      <c r="F853" s="58" t="s">
        <v>657</v>
      </c>
      <c r="G853" s="58" t="s">
        <v>2657</v>
      </c>
      <c r="H853" s="59">
        <f>INT(DT!G853)</f>
        <v>44210</v>
      </c>
      <c r="I853" s="60">
        <f>DT!G853-INT(DT!G853)</f>
        <v>7.3252314818091691E-2</v>
      </c>
      <c r="J853" s="61">
        <f t="shared" ca="1" si="19"/>
        <v>0.41666666666666669</v>
      </c>
      <c r="K853" s="58" t="str" cm="1">
        <f t="array" aca="1" ref="K853" ca="1">_xlfn.IFS(E853&lt;=2, "Negative", E853=3, "Neutral", E853&gt;=4, "Positive")</f>
        <v>Positive</v>
      </c>
      <c r="L853" s="62" t="str">
        <f>'F_ REVIEWS'!$G853&amp; "|" &amp; 'F_ REVIEWS'!$H853 &amp; "|" &amp; 'F_ REVIEWS'!$I853</f>
        <v>226.183.251.213|44210|0.0732523148180917</v>
      </c>
    </row>
    <row r="854" spans="1:12" x14ac:dyDescent="0.2">
      <c r="A854" s="58">
        <v>20852</v>
      </c>
      <c r="B854" s="58" t="s">
        <v>355</v>
      </c>
      <c r="C854" s="59">
        <f>INT(DT!C854)</f>
        <v>43251</v>
      </c>
      <c r="D854" s="60">
        <f>DT!C854-INT(DT!C854)</f>
        <v>0.87452546296117362</v>
      </c>
      <c r="E854" s="58">
        <f t="shared" ca="1" si="18"/>
        <v>2</v>
      </c>
      <c r="F854" s="58" t="s">
        <v>899</v>
      </c>
      <c r="G854" s="58" t="s">
        <v>3268</v>
      </c>
      <c r="H854" s="59">
        <f>INT(DT!G854)</f>
        <v>43246</v>
      </c>
      <c r="I854" s="60">
        <f>DT!G854-INT(DT!G854)</f>
        <v>0.39263888888672227</v>
      </c>
      <c r="J854" s="61">
        <f t="shared" ca="1" si="19"/>
        <v>1</v>
      </c>
      <c r="K854" s="58" t="str" cm="1">
        <f t="array" aca="1" ref="K854" ca="1">_xlfn.IFS(E854&lt;=2, "Negative", E854=3, "Neutral", E854&gt;=4, "Positive")</f>
        <v>Negative</v>
      </c>
      <c r="L854" s="62" t="str">
        <f>'F_ REVIEWS'!$G854&amp; "|" &amp; 'F_ REVIEWS'!$H854 &amp; "|" &amp; 'F_ REVIEWS'!$I854</f>
        <v>37.151.92.204|43246|0.392638888886722</v>
      </c>
    </row>
    <row r="855" spans="1:12" x14ac:dyDescent="0.2">
      <c r="A855" s="58">
        <v>20853</v>
      </c>
      <c r="B855" s="58" t="s">
        <v>355</v>
      </c>
      <c r="C855" s="59">
        <f>INT(DT!C855)</f>
        <v>44979</v>
      </c>
      <c r="D855" s="60">
        <f>DT!C855-INT(DT!C855)</f>
        <v>0.10432870370277669</v>
      </c>
      <c r="E855" s="58">
        <f t="shared" ca="1" si="18"/>
        <v>1</v>
      </c>
      <c r="F855" s="58" t="s">
        <v>862</v>
      </c>
      <c r="G855" s="58" t="s">
        <v>3841</v>
      </c>
      <c r="H855" s="59">
        <f>INT(DT!G855)</f>
        <v>44975</v>
      </c>
      <c r="I855" s="60">
        <f>DT!G855-INT(DT!G855)</f>
        <v>0.43387731481197989</v>
      </c>
      <c r="J855" s="61">
        <f t="shared" ca="1" si="19"/>
        <v>0.14285714285714285</v>
      </c>
      <c r="K855" s="58" t="str" cm="1">
        <f t="array" aca="1" ref="K855" ca="1">_xlfn.IFS(E855&lt;=2, "Negative", E855=3, "Neutral", E855&gt;=4, "Positive")</f>
        <v>Negative</v>
      </c>
      <c r="L855" s="62" t="str">
        <f>'F_ REVIEWS'!$G855&amp; "|" &amp; 'F_ REVIEWS'!$H855 &amp; "|" &amp; 'F_ REVIEWS'!$I855</f>
        <v>75.62.99.189|44975|0.43387731481198</v>
      </c>
    </row>
    <row r="856" spans="1:12" x14ac:dyDescent="0.2">
      <c r="A856" s="58">
        <v>20854</v>
      </c>
      <c r="B856" s="58" t="s">
        <v>355</v>
      </c>
      <c r="C856" s="59">
        <f>INT(DT!C856)</f>
        <v>43404</v>
      </c>
      <c r="D856" s="60">
        <f>DT!C856-INT(DT!C856)</f>
        <v>0.90699074073927477</v>
      </c>
      <c r="E856" s="58">
        <f t="shared" ca="1" si="18"/>
        <v>2</v>
      </c>
      <c r="F856" s="58" t="s">
        <v>708</v>
      </c>
      <c r="G856" s="58" t="s">
        <v>1178</v>
      </c>
      <c r="H856" s="59">
        <f>INT(DT!G856)</f>
        <v>43400</v>
      </c>
      <c r="I856" s="60">
        <f>DT!G856-INT(DT!G856)</f>
        <v>0.32781249999970896</v>
      </c>
      <c r="J856" s="61">
        <f t="shared" ca="1" si="19"/>
        <v>0.4</v>
      </c>
      <c r="K856" s="58" t="str" cm="1">
        <f t="array" aca="1" ref="K856" ca="1">_xlfn.IFS(E856&lt;=2, "Negative", E856=3, "Neutral", E856&gt;=4, "Positive")</f>
        <v>Negative</v>
      </c>
      <c r="L856" s="62" t="str">
        <f>'F_ REVIEWS'!$G856&amp; "|" &amp; 'F_ REVIEWS'!$H856 &amp; "|" &amp; 'F_ REVIEWS'!$I856</f>
        <v>118.206.24.42|43400|0.327812499999709</v>
      </c>
    </row>
    <row r="857" spans="1:12" x14ac:dyDescent="0.2">
      <c r="A857" s="58">
        <v>20855</v>
      </c>
      <c r="B857" s="58" t="s">
        <v>355</v>
      </c>
      <c r="C857" s="59">
        <f>INT(DT!C857)</f>
        <v>43405</v>
      </c>
      <c r="D857" s="60">
        <f>DT!C857-INT(DT!C857)</f>
        <v>0.88660879629605915</v>
      </c>
      <c r="E857" s="58">
        <f t="shared" ca="1" si="18"/>
        <v>1</v>
      </c>
      <c r="F857" s="58" t="s">
        <v>832</v>
      </c>
      <c r="G857" s="58" t="s">
        <v>1178</v>
      </c>
      <c r="H857" s="59">
        <f>INT(DT!G857)</f>
        <v>43400</v>
      </c>
      <c r="I857" s="60">
        <f>DT!G857-INT(DT!G857)</f>
        <v>0.32781249999970896</v>
      </c>
      <c r="J857" s="61">
        <f t="shared" ca="1" si="19"/>
        <v>0.5</v>
      </c>
      <c r="K857" s="58" t="str" cm="1">
        <f t="array" aca="1" ref="K857" ca="1">_xlfn.IFS(E857&lt;=2, "Negative", E857=3, "Neutral", E857&gt;=4, "Positive")</f>
        <v>Negative</v>
      </c>
      <c r="L857" s="62" t="str">
        <f>'F_ REVIEWS'!$G857&amp; "|" &amp; 'F_ REVIEWS'!$H857 &amp; "|" &amp; 'F_ REVIEWS'!$I857</f>
        <v>118.206.24.42|43400|0.327812499999709</v>
      </c>
    </row>
    <row r="858" spans="1:12" x14ac:dyDescent="0.2">
      <c r="A858" s="58">
        <v>20856</v>
      </c>
      <c r="B858" s="58" t="s">
        <v>355</v>
      </c>
      <c r="C858" s="59">
        <f>INT(DT!C858)</f>
        <v>43249</v>
      </c>
      <c r="D858" s="60">
        <f>DT!C858-INT(DT!C858)</f>
        <v>0.88155092592933215</v>
      </c>
      <c r="E858" s="58">
        <f t="shared" ca="1" si="18"/>
        <v>3</v>
      </c>
      <c r="F858" s="58" t="s">
        <v>588</v>
      </c>
      <c r="G858" s="58" t="s">
        <v>3268</v>
      </c>
      <c r="H858" s="59">
        <f>INT(DT!G858)</f>
        <v>43246</v>
      </c>
      <c r="I858" s="60">
        <f>DT!G858-INT(DT!G858)</f>
        <v>0.39263888888672227</v>
      </c>
      <c r="J858" s="61">
        <f t="shared" ca="1" si="19"/>
        <v>0.75</v>
      </c>
      <c r="K858" s="58" t="str" cm="1">
        <f t="array" aca="1" ref="K858" ca="1">_xlfn.IFS(E858&lt;=2, "Negative", E858=3, "Neutral", E858&gt;=4, "Positive")</f>
        <v>Neutral</v>
      </c>
      <c r="L858" s="62" t="str">
        <f>'F_ REVIEWS'!$G858&amp; "|" &amp; 'F_ REVIEWS'!$H858 &amp; "|" &amp; 'F_ REVIEWS'!$I858</f>
        <v>37.151.92.204|43246|0.392638888886722</v>
      </c>
    </row>
    <row r="859" spans="1:12" x14ac:dyDescent="0.2">
      <c r="A859" s="58">
        <v>20857</v>
      </c>
      <c r="B859" s="58" t="s">
        <v>355</v>
      </c>
      <c r="C859" s="59">
        <f>INT(DT!C859)</f>
        <v>44215</v>
      </c>
      <c r="D859" s="60">
        <f>DT!C859-INT(DT!C859)</f>
        <v>0.52912037037458504</v>
      </c>
      <c r="E859" s="58">
        <f t="shared" ca="1" si="18"/>
        <v>5</v>
      </c>
      <c r="F859" s="58" t="s">
        <v>775</v>
      </c>
      <c r="G859" s="58" t="s">
        <v>2657</v>
      </c>
      <c r="H859" s="59">
        <f>INT(DT!G859)</f>
        <v>44210</v>
      </c>
      <c r="I859" s="60">
        <f>DT!G859-INT(DT!G859)</f>
        <v>7.3252314818091691E-2</v>
      </c>
      <c r="J859" s="61">
        <f t="shared" ca="1" si="19"/>
        <v>0.38461538461538464</v>
      </c>
      <c r="K859" s="58" t="str" cm="1">
        <f t="array" aca="1" ref="K859" ca="1">_xlfn.IFS(E859&lt;=2, "Negative", E859=3, "Neutral", E859&gt;=4, "Positive")</f>
        <v>Positive</v>
      </c>
      <c r="L859" s="62" t="str">
        <f>'F_ REVIEWS'!$G859&amp; "|" &amp; 'F_ REVIEWS'!$H859 &amp; "|" &amp; 'F_ REVIEWS'!$I859</f>
        <v>226.183.251.213|44210|0.0732523148180917</v>
      </c>
    </row>
    <row r="860" spans="1:12" x14ac:dyDescent="0.2">
      <c r="A860" s="58">
        <v>20858</v>
      </c>
      <c r="B860" s="58" t="s">
        <v>355</v>
      </c>
      <c r="C860" s="59">
        <f>INT(DT!C860)</f>
        <v>45262</v>
      </c>
      <c r="D860" s="60">
        <f>DT!C860-INT(DT!C860)</f>
        <v>0.62951388889632653</v>
      </c>
      <c r="E860" s="58">
        <f t="shared" ca="1" si="18"/>
        <v>1</v>
      </c>
      <c r="F860" s="58" t="s">
        <v>617</v>
      </c>
      <c r="G860" s="58" t="s">
        <v>1528</v>
      </c>
      <c r="H860" s="59">
        <f>INT(DT!G860)</f>
        <v>45257</v>
      </c>
      <c r="I860" s="60">
        <f>DT!G860-INT(DT!G860)</f>
        <v>0.11045138889312511</v>
      </c>
      <c r="J860" s="61">
        <f t="shared" ca="1" si="19"/>
        <v>0.1</v>
      </c>
      <c r="K860" s="58" t="str" cm="1">
        <f t="array" aca="1" ref="K860" ca="1">_xlfn.IFS(E860&lt;=2, "Negative", E860=3, "Neutral", E860&gt;=4, "Positive")</f>
        <v>Negative</v>
      </c>
      <c r="L860" s="62" t="str">
        <f>'F_ REVIEWS'!$G860&amp; "|" &amp; 'F_ REVIEWS'!$H860 &amp; "|" &amp; 'F_ REVIEWS'!$I860</f>
        <v>142.57.248.98|45257|0.110451388893125</v>
      </c>
    </row>
    <row r="861" spans="1:12" x14ac:dyDescent="0.2">
      <c r="A861" s="58">
        <v>20859</v>
      </c>
      <c r="B861" s="58" t="s">
        <v>355</v>
      </c>
      <c r="C861" s="59">
        <f>INT(DT!C861)</f>
        <v>45261</v>
      </c>
      <c r="D861" s="60">
        <f>DT!C861-INT(DT!C861)</f>
        <v>0.73651620370219462</v>
      </c>
      <c r="E861" s="58">
        <f t="shared" ca="1" si="18"/>
        <v>5</v>
      </c>
      <c r="F861" s="58" t="s">
        <v>620</v>
      </c>
      <c r="G861" s="58" t="s">
        <v>1528</v>
      </c>
      <c r="H861" s="59">
        <f>INT(DT!G861)</f>
        <v>45257</v>
      </c>
      <c r="I861" s="60">
        <f>DT!G861-INT(DT!G861)</f>
        <v>0.11045138889312511</v>
      </c>
      <c r="J861" s="61">
        <f t="shared" ca="1" si="19"/>
        <v>1.25</v>
      </c>
      <c r="K861" s="58" t="str" cm="1">
        <f t="array" aca="1" ref="K861" ca="1">_xlfn.IFS(E861&lt;=2, "Negative", E861=3, "Neutral", E861&gt;=4, "Positive")</f>
        <v>Positive</v>
      </c>
      <c r="L861" s="62" t="str">
        <f>'F_ REVIEWS'!$G861&amp; "|" &amp; 'F_ REVIEWS'!$H861 &amp; "|" &amp; 'F_ REVIEWS'!$I861</f>
        <v>142.57.248.98|45257|0.110451388893125</v>
      </c>
    </row>
    <row r="862" spans="1:12" x14ac:dyDescent="0.2">
      <c r="A862" s="58">
        <v>20860</v>
      </c>
      <c r="B862" s="58" t="s">
        <v>355</v>
      </c>
      <c r="C862" s="59">
        <f>INT(DT!C862)</f>
        <v>43157</v>
      </c>
      <c r="D862" s="60">
        <f>DT!C862-INT(DT!C862)</f>
        <v>0.93172453704028158</v>
      </c>
      <c r="E862" s="58">
        <f t="shared" ca="1" si="18"/>
        <v>3</v>
      </c>
      <c r="F862" s="58" t="s">
        <v>697</v>
      </c>
      <c r="G862" s="58" t="s">
        <v>3790</v>
      </c>
      <c r="H862" s="59">
        <f>INT(DT!G862)</f>
        <v>43153</v>
      </c>
      <c r="I862" s="60">
        <f>DT!G862-INT(DT!G862)</f>
        <v>0.26366898148262408</v>
      </c>
      <c r="J862" s="61">
        <f t="shared" ca="1" si="19"/>
        <v>1</v>
      </c>
      <c r="K862" s="58" t="str" cm="1">
        <f t="array" aca="1" ref="K862" ca="1">_xlfn.IFS(E862&lt;=2, "Negative", E862=3, "Neutral", E862&gt;=4, "Positive")</f>
        <v>Neutral</v>
      </c>
      <c r="L862" s="62" t="str">
        <f>'F_ REVIEWS'!$G862&amp; "|" &amp; 'F_ REVIEWS'!$H862 &amp; "|" &amp; 'F_ REVIEWS'!$I862</f>
        <v>72.153.174.54|43153|0.263668981482624</v>
      </c>
    </row>
    <row r="863" spans="1:12" x14ac:dyDescent="0.2">
      <c r="A863" s="58">
        <v>20861</v>
      </c>
      <c r="B863" s="58" t="s">
        <v>355</v>
      </c>
      <c r="C863" s="59">
        <f>INT(DT!C863)</f>
        <v>43046</v>
      </c>
      <c r="D863" s="60">
        <f>DT!C863-INT(DT!C863)</f>
        <v>0.70606481481081573</v>
      </c>
      <c r="E863" s="58">
        <f t="shared" ca="1" si="18"/>
        <v>4</v>
      </c>
      <c r="F863" s="58" t="s">
        <v>546</v>
      </c>
      <c r="G863" s="58" t="s">
        <v>2441</v>
      </c>
      <c r="H863" s="59">
        <f>INT(DT!G863)</f>
        <v>43041</v>
      </c>
      <c r="I863" s="60">
        <f>DT!G863-INT(DT!G863)</f>
        <v>0.12523148147738539</v>
      </c>
      <c r="J863" s="61">
        <f t="shared" ca="1" si="19"/>
        <v>0.30769230769230771</v>
      </c>
      <c r="K863" s="58" t="str" cm="1">
        <f t="array" aca="1" ref="K863" ca="1">_xlfn.IFS(E863&lt;=2, "Negative", E863=3, "Neutral", E863&gt;=4, "Positive")</f>
        <v>Positive</v>
      </c>
      <c r="L863" s="62" t="str">
        <f>'F_ REVIEWS'!$G863&amp; "|" &amp; 'F_ REVIEWS'!$H863 &amp; "|" &amp; 'F_ REVIEWS'!$I863</f>
        <v>210.46.101.151|43041|0.125231481477385</v>
      </c>
    </row>
    <row r="864" spans="1:12" x14ac:dyDescent="0.2">
      <c r="A864" s="58">
        <v>20862</v>
      </c>
      <c r="B864" s="58" t="s">
        <v>355</v>
      </c>
      <c r="C864" s="59">
        <f>INT(DT!C864)</f>
        <v>43158</v>
      </c>
      <c r="D864" s="60">
        <f>DT!C864-INT(DT!C864)</f>
        <v>0.79340277778101154</v>
      </c>
      <c r="E864" s="58">
        <f t="shared" ca="1" si="18"/>
        <v>1</v>
      </c>
      <c r="F864" s="58" t="s">
        <v>620</v>
      </c>
      <c r="G864" s="58" t="s">
        <v>3790</v>
      </c>
      <c r="H864" s="59">
        <f>INT(DT!G864)</f>
        <v>43153</v>
      </c>
      <c r="I864" s="60">
        <f>DT!G864-INT(DT!G864)</f>
        <v>0.26366898148262408</v>
      </c>
      <c r="J864" s="61">
        <f t="shared" ca="1" si="19"/>
        <v>0.25</v>
      </c>
      <c r="K864" s="58" t="str" cm="1">
        <f t="array" aca="1" ref="K864" ca="1">_xlfn.IFS(E864&lt;=2, "Negative", E864=3, "Neutral", E864&gt;=4, "Positive")</f>
        <v>Negative</v>
      </c>
      <c r="L864" s="62" t="str">
        <f>'F_ REVIEWS'!$G864&amp; "|" &amp; 'F_ REVIEWS'!$H864 &amp; "|" &amp; 'F_ REVIEWS'!$I864</f>
        <v>72.153.174.54|43153|0.263668981482624</v>
      </c>
    </row>
    <row r="865" spans="1:12" x14ac:dyDescent="0.2">
      <c r="A865" s="58">
        <v>20863</v>
      </c>
      <c r="B865" s="58" t="s">
        <v>355</v>
      </c>
      <c r="C865" s="59">
        <f>INT(DT!C865)</f>
        <v>44655</v>
      </c>
      <c r="D865" s="60">
        <f>DT!C865-INT(DT!C865)</f>
        <v>0.40439814814453712</v>
      </c>
      <c r="E865" s="58">
        <f t="shared" ca="1" si="18"/>
        <v>3</v>
      </c>
      <c r="F865" s="58" t="s">
        <v>782</v>
      </c>
      <c r="G865" s="58" t="s">
        <v>3649</v>
      </c>
      <c r="H865" s="59">
        <f>INT(DT!G865)</f>
        <v>44650</v>
      </c>
      <c r="I865" s="60">
        <f>DT!G865-INT(DT!G865)</f>
        <v>0.90013888888643123</v>
      </c>
      <c r="J865" s="61">
        <f t="shared" ca="1" si="19"/>
        <v>0.25</v>
      </c>
      <c r="K865" s="58" t="str" cm="1">
        <f t="array" aca="1" ref="K865" ca="1">_xlfn.IFS(E865&lt;=2, "Negative", E865=3, "Neutral", E865&gt;=4, "Positive")</f>
        <v>Neutral</v>
      </c>
      <c r="L865" s="62" t="str">
        <f>'F_ REVIEWS'!$G865&amp; "|" &amp; 'F_ REVIEWS'!$H865 &amp; "|" &amp; 'F_ REVIEWS'!$I865</f>
        <v>62.142.108.244|44650|0.900138888886431</v>
      </c>
    </row>
    <row r="866" spans="1:12" x14ac:dyDescent="0.2">
      <c r="A866" s="58">
        <v>20864</v>
      </c>
      <c r="B866" s="58" t="s">
        <v>355</v>
      </c>
      <c r="C866" s="59">
        <f>INT(DT!C866)</f>
        <v>43045</v>
      </c>
      <c r="D866" s="60">
        <f>DT!C866-INT(DT!C866)</f>
        <v>0.69753472221782431</v>
      </c>
      <c r="E866" s="58">
        <f t="shared" ca="1" si="18"/>
        <v>3</v>
      </c>
      <c r="F866" s="58" t="s">
        <v>643</v>
      </c>
      <c r="G866" s="58" t="s">
        <v>2441</v>
      </c>
      <c r="H866" s="59">
        <f>INT(DT!G866)</f>
        <v>43041</v>
      </c>
      <c r="I866" s="60">
        <f>DT!G866-INT(DT!G866)</f>
        <v>0.12523148147738539</v>
      </c>
      <c r="J866" s="61">
        <f t="shared" ca="1" si="19"/>
        <v>0.33333333333333331</v>
      </c>
      <c r="K866" s="58" t="str" cm="1">
        <f t="array" aca="1" ref="K866" ca="1">_xlfn.IFS(E866&lt;=2, "Negative", E866=3, "Neutral", E866&gt;=4, "Positive")</f>
        <v>Neutral</v>
      </c>
      <c r="L866" s="62" t="str">
        <f>'F_ REVIEWS'!$G866&amp; "|" &amp; 'F_ REVIEWS'!$H866 &amp; "|" &amp; 'F_ REVIEWS'!$I866</f>
        <v>210.46.101.151|43041|0.125231481477385</v>
      </c>
    </row>
    <row r="867" spans="1:12" x14ac:dyDescent="0.2">
      <c r="A867" s="58">
        <v>20865</v>
      </c>
      <c r="B867" s="58" t="s">
        <v>355</v>
      </c>
      <c r="C867" s="59">
        <f>INT(DT!C867)</f>
        <v>44925</v>
      </c>
      <c r="D867" s="60">
        <f>DT!C867-INT(DT!C867)</f>
        <v>0.77874999999767169</v>
      </c>
      <c r="E867" s="58">
        <f t="shared" ca="1" si="18"/>
        <v>2</v>
      </c>
      <c r="F867" s="58" t="s">
        <v>645</v>
      </c>
      <c r="G867" s="58" t="s">
        <v>1418</v>
      </c>
      <c r="H867" s="59">
        <f>INT(DT!G867)</f>
        <v>44921</v>
      </c>
      <c r="I867" s="60">
        <f>DT!G867-INT(DT!G867)</f>
        <v>0.27091435185138835</v>
      </c>
      <c r="J867" s="61">
        <f t="shared" ca="1" si="19"/>
        <v>0.15384615384615385</v>
      </c>
      <c r="K867" s="58" t="str" cm="1">
        <f t="array" aca="1" ref="K867" ca="1">_xlfn.IFS(E867&lt;=2, "Negative", E867=3, "Neutral", E867&gt;=4, "Positive")</f>
        <v>Negative</v>
      </c>
      <c r="L867" s="62" t="str">
        <f>'F_ REVIEWS'!$G867&amp; "|" &amp; 'F_ REVIEWS'!$H867 &amp; "|" &amp; 'F_ REVIEWS'!$I867</f>
        <v>134.174.81.3|44921|0.270914351851388</v>
      </c>
    </row>
    <row r="868" spans="1:12" x14ac:dyDescent="0.2">
      <c r="A868" s="58">
        <v>20866</v>
      </c>
      <c r="B868" s="58" t="s">
        <v>326</v>
      </c>
      <c r="C868" s="59">
        <f>INT(DT!C868)</f>
        <v>41575</v>
      </c>
      <c r="D868" s="60">
        <f>DT!C868-INT(DT!C868)</f>
        <v>0.4466898148166365</v>
      </c>
      <c r="E868" s="58">
        <f t="shared" ca="1" si="18"/>
        <v>1</v>
      </c>
      <c r="F868" s="58" t="s">
        <v>807</v>
      </c>
      <c r="G868" s="58" t="s">
        <v>1934</v>
      </c>
      <c r="H868" s="59">
        <f>INT(DT!G868)</f>
        <v>41570</v>
      </c>
      <c r="I868" s="60">
        <f>DT!G868-INT(DT!G868)</f>
        <v>0.90833333333284827</v>
      </c>
      <c r="J868" s="61">
        <f t="shared" ca="1" si="19"/>
        <v>7.1428571428571425E-2</v>
      </c>
      <c r="K868" s="58" t="str" cm="1">
        <f t="array" aca="1" ref="K868" ca="1">_xlfn.IFS(E868&lt;=2, "Negative", E868=3, "Neutral", E868&gt;=4, "Positive")</f>
        <v>Negative</v>
      </c>
      <c r="L868" s="62" t="str">
        <f>'F_ REVIEWS'!$G868&amp; "|" &amp; 'F_ REVIEWS'!$H868 &amp; "|" &amp; 'F_ REVIEWS'!$I868</f>
        <v>172.165.9.188|41570|0.908333333332848</v>
      </c>
    </row>
    <row r="869" spans="1:12" x14ac:dyDescent="0.2">
      <c r="A869" s="58">
        <v>20867</v>
      </c>
      <c r="B869" s="58" t="s">
        <v>326</v>
      </c>
      <c r="C869" s="59">
        <f>INT(DT!C869)</f>
        <v>45600</v>
      </c>
      <c r="D869" s="60">
        <f>DT!C869-INT(DT!C869)</f>
        <v>1.5381944445834961E-2</v>
      </c>
      <c r="E869" s="58">
        <f t="shared" ca="1" si="18"/>
        <v>4</v>
      </c>
      <c r="F869" s="58" t="s">
        <v>698</v>
      </c>
      <c r="G869" s="58" t="s">
        <v>2675</v>
      </c>
      <c r="H869" s="59">
        <f>INT(DT!G869)</f>
        <v>45595</v>
      </c>
      <c r="I869" s="60">
        <f>DT!G869-INT(DT!G869)</f>
        <v>0.67300925926247146</v>
      </c>
      <c r="J869" s="61">
        <f t="shared" ca="1" si="19"/>
        <v>1.3333333333333333</v>
      </c>
      <c r="K869" s="58" t="str" cm="1">
        <f t="array" aca="1" ref="K869" ca="1">_xlfn.IFS(E869&lt;=2, "Negative", E869=3, "Neutral", E869&gt;=4, "Positive")</f>
        <v>Positive</v>
      </c>
      <c r="L869" s="62" t="str">
        <f>'F_ REVIEWS'!$G869&amp; "|" &amp; 'F_ REVIEWS'!$H869 &amp; "|" &amp; 'F_ REVIEWS'!$I869</f>
        <v>227.44.128.90|45595|0.673009259262471</v>
      </c>
    </row>
    <row r="870" spans="1:12" x14ac:dyDescent="0.2">
      <c r="A870" s="58">
        <v>20868</v>
      </c>
      <c r="B870" s="58" t="s">
        <v>326</v>
      </c>
      <c r="C870" s="59">
        <f>INT(DT!C870)</f>
        <v>43231</v>
      </c>
      <c r="D870" s="60">
        <f>DT!C870-INT(DT!C870)</f>
        <v>9.3460648153268266E-2</v>
      </c>
      <c r="E870" s="58">
        <f t="shared" ca="1" si="18"/>
        <v>4</v>
      </c>
      <c r="F870" s="58" t="s">
        <v>645</v>
      </c>
      <c r="G870" s="58" t="s">
        <v>3751</v>
      </c>
      <c r="H870" s="59">
        <f>INT(DT!G870)</f>
        <v>43226</v>
      </c>
      <c r="I870" s="60">
        <f>DT!G870-INT(DT!G870)</f>
        <v>0.53297453703999054</v>
      </c>
      <c r="J870" s="61">
        <f t="shared" ca="1" si="19"/>
        <v>0.30769230769230771</v>
      </c>
      <c r="K870" s="58" t="str" cm="1">
        <f t="array" aca="1" ref="K870" ca="1">_xlfn.IFS(E870&lt;=2, "Negative", E870=3, "Neutral", E870&gt;=4, "Positive")</f>
        <v>Positive</v>
      </c>
      <c r="L870" s="62" t="str">
        <f>'F_ REVIEWS'!$G870&amp; "|" &amp; 'F_ REVIEWS'!$H870 &amp; "|" &amp; 'F_ REVIEWS'!$I870</f>
        <v>7.189.235.213|43226|0.532974537039991</v>
      </c>
    </row>
    <row r="871" spans="1:12" x14ac:dyDescent="0.2">
      <c r="A871" s="58">
        <v>20869</v>
      </c>
      <c r="B871" s="58" t="s">
        <v>326</v>
      </c>
      <c r="C871" s="59">
        <f>INT(DT!C871)</f>
        <v>41573</v>
      </c>
      <c r="D871" s="60">
        <f>DT!C871-INT(DT!C871)</f>
        <v>0.58967592592671281</v>
      </c>
      <c r="E871" s="58">
        <f t="shared" ca="1" si="18"/>
        <v>1</v>
      </c>
      <c r="F871" s="58" t="s">
        <v>671</v>
      </c>
      <c r="G871" s="58" t="s">
        <v>1934</v>
      </c>
      <c r="H871" s="59">
        <f>INT(DT!G871)</f>
        <v>41570</v>
      </c>
      <c r="I871" s="60">
        <f>DT!G871-INT(DT!G871)</f>
        <v>0.90833333333284827</v>
      </c>
      <c r="J871" s="61">
        <f t="shared" ca="1" si="19"/>
        <v>0.16666666666666666</v>
      </c>
      <c r="K871" s="58" t="str" cm="1">
        <f t="array" aca="1" ref="K871" ca="1">_xlfn.IFS(E871&lt;=2, "Negative", E871=3, "Neutral", E871&gt;=4, "Positive")</f>
        <v>Negative</v>
      </c>
      <c r="L871" s="62" t="str">
        <f>'F_ REVIEWS'!$G871&amp; "|" &amp; 'F_ REVIEWS'!$H871 &amp; "|" &amp; 'F_ REVIEWS'!$I871</f>
        <v>172.165.9.188|41570|0.908333333332848</v>
      </c>
    </row>
    <row r="872" spans="1:12" x14ac:dyDescent="0.2">
      <c r="A872" s="58">
        <v>20870</v>
      </c>
      <c r="B872" s="58" t="s">
        <v>326</v>
      </c>
      <c r="C872" s="59">
        <f>INT(DT!C872)</f>
        <v>44039</v>
      </c>
      <c r="D872" s="60">
        <f>DT!C872-INT(DT!C872)</f>
        <v>0.250104166669189</v>
      </c>
      <c r="E872" s="58">
        <f t="shared" ca="1" si="18"/>
        <v>4</v>
      </c>
      <c r="F872" s="58" t="s">
        <v>622</v>
      </c>
      <c r="G872" s="58" t="s">
        <v>2005</v>
      </c>
      <c r="H872" s="59">
        <f>INT(DT!G872)</f>
        <v>44033</v>
      </c>
      <c r="I872" s="60">
        <f>DT!G872-INT(DT!G872)</f>
        <v>0.76269675925868796</v>
      </c>
      <c r="J872" s="61">
        <f t="shared" ca="1" si="19"/>
        <v>0.5</v>
      </c>
      <c r="K872" s="58" t="str" cm="1">
        <f t="array" aca="1" ref="K872" ca="1">_xlfn.IFS(E872&lt;=2, "Negative", E872=3, "Neutral", E872&gt;=4, "Positive")</f>
        <v>Positive</v>
      </c>
      <c r="L872" s="62" t="str">
        <f>'F_ REVIEWS'!$G872&amp; "|" &amp; 'F_ REVIEWS'!$H872 &amp; "|" &amp; 'F_ REVIEWS'!$I872</f>
        <v>178.255.49.213|44033|0.762696759258688</v>
      </c>
    </row>
    <row r="873" spans="1:12" x14ac:dyDescent="0.2">
      <c r="A873" s="58">
        <v>20871</v>
      </c>
      <c r="B873" s="58" t="s">
        <v>326</v>
      </c>
      <c r="C873" s="59">
        <f>INT(DT!C873)</f>
        <v>44038</v>
      </c>
      <c r="D873" s="60">
        <f>DT!C873-INT(DT!C873)</f>
        <v>0.30640046296321088</v>
      </c>
      <c r="E873" s="58">
        <f t="shared" ca="1" si="18"/>
        <v>5</v>
      </c>
      <c r="F873" s="58" t="s">
        <v>770</v>
      </c>
      <c r="G873" s="58" t="s">
        <v>2005</v>
      </c>
      <c r="H873" s="59">
        <f>INT(DT!G873)</f>
        <v>44033</v>
      </c>
      <c r="I873" s="60">
        <f>DT!G873-INT(DT!G873)</f>
        <v>0.76269675925868796</v>
      </c>
      <c r="J873" s="61">
        <f t="shared" ca="1" si="19"/>
        <v>0.33333333333333331</v>
      </c>
      <c r="K873" s="58" t="str" cm="1">
        <f t="array" aca="1" ref="K873" ca="1">_xlfn.IFS(E873&lt;=2, "Negative", E873=3, "Neutral", E873&gt;=4, "Positive")</f>
        <v>Positive</v>
      </c>
      <c r="L873" s="62" t="str">
        <f>'F_ REVIEWS'!$G873&amp; "|" &amp; 'F_ REVIEWS'!$H873 &amp; "|" &amp; 'F_ REVIEWS'!$I873</f>
        <v>178.255.49.213|44033|0.762696759258688</v>
      </c>
    </row>
    <row r="874" spans="1:12" x14ac:dyDescent="0.2">
      <c r="A874" s="58">
        <v>20872</v>
      </c>
      <c r="B874" s="58" t="s">
        <v>326</v>
      </c>
      <c r="C874" s="59">
        <f>INT(DT!C874)</f>
        <v>42092</v>
      </c>
      <c r="D874" s="60">
        <f>DT!C874-INT(DT!C874)</f>
        <v>0.74935185185313458</v>
      </c>
      <c r="E874" s="58">
        <f t="shared" ca="1" si="18"/>
        <v>1</v>
      </c>
      <c r="F874" s="58" t="s">
        <v>848</v>
      </c>
      <c r="G874" s="58" t="s">
        <v>2322</v>
      </c>
      <c r="H874" s="59">
        <f>INT(DT!G874)</f>
        <v>42087</v>
      </c>
      <c r="I874" s="60">
        <f>DT!G874-INT(DT!G874)</f>
        <v>6.8229166667151731E-2</v>
      </c>
      <c r="J874" s="61">
        <f t="shared" ca="1" si="19"/>
        <v>0.16666666666666666</v>
      </c>
      <c r="K874" s="58" t="str" cm="1">
        <f t="array" aca="1" ref="K874" ca="1">_xlfn.IFS(E874&lt;=2, "Negative", E874=3, "Neutral", E874&gt;=4, "Positive")</f>
        <v>Negative</v>
      </c>
      <c r="L874" s="62" t="str">
        <f>'F_ REVIEWS'!$G874&amp; "|" &amp; 'F_ REVIEWS'!$H874 &amp; "|" &amp; 'F_ REVIEWS'!$I874</f>
        <v>202.189.250.73|42087|0.0682291666671517</v>
      </c>
    </row>
    <row r="875" spans="1:12" x14ac:dyDescent="0.2">
      <c r="A875" s="58">
        <v>20873</v>
      </c>
      <c r="B875" s="58" t="s">
        <v>326</v>
      </c>
      <c r="C875" s="59">
        <f>INT(DT!C875)</f>
        <v>42091</v>
      </c>
      <c r="D875" s="60">
        <f>DT!C875-INT(DT!C875)</f>
        <v>0.66203703703649808</v>
      </c>
      <c r="E875" s="58">
        <f t="shared" ca="1" si="18"/>
        <v>5</v>
      </c>
      <c r="F875" s="58" t="s">
        <v>576</v>
      </c>
      <c r="G875" s="58" t="s">
        <v>2322</v>
      </c>
      <c r="H875" s="59">
        <f>INT(DT!G875)</f>
        <v>42087</v>
      </c>
      <c r="I875" s="60">
        <f>DT!G875-INT(DT!G875)</f>
        <v>6.8229166667151731E-2</v>
      </c>
      <c r="J875" s="61">
        <f t="shared" ca="1" si="19"/>
        <v>1.25</v>
      </c>
      <c r="K875" s="58" t="str" cm="1">
        <f t="array" aca="1" ref="K875" ca="1">_xlfn.IFS(E875&lt;=2, "Negative", E875=3, "Neutral", E875&gt;=4, "Positive")</f>
        <v>Positive</v>
      </c>
      <c r="L875" s="62" t="str">
        <f>'F_ REVIEWS'!$G875&amp; "|" &amp; 'F_ REVIEWS'!$H875 &amp; "|" &amp; 'F_ REVIEWS'!$I875</f>
        <v>202.189.250.73|42087|0.0682291666671517</v>
      </c>
    </row>
    <row r="876" spans="1:12" x14ac:dyDescent="0.2">
      <c r="A876" s="58">
        <v>20874</v>
      </c>
      <c r="B876" s="58" t="s">
        <v>326</v>
      </c>
      <c r="C876" s="59">
        <f>INT(DT!C876)</f>
        <v>44700</v>
      </c>
      <c r="D876" s="60">
        <f>DT!C876-INT(DT!C876)</f>
        <v>0.61234953702660277</v>
      </c>
      <c r="E876" s="58">
        <f t="shared" ca="1" si="18"/>
        <v>2</v>
      </c>
      <c r="F876" s="58" t="s">
        <v>657</v>
      </c>
      <c r="G876" s="58" t="s">
        <v>2230</v>
      </c>
      <c r="H876" s="59">
        <f>INT(DT!G876)</f>
        <v>44696</v>
      </c>
      <c r="I876" s="60">
        <f>DT!G876-INT(DT!G876)</f>
        <v>0.10547453702747589</v>
      </c>
      <c r="J876" s="61">
        <f t="shared" ca="1" si="19"/>
        <v>0.16666666666666666</v>
      </c>
      <c r="K876" s="58" t="str" cm="1">
        <f t="array" aca="1" ref="K876" ca="1">_xlfn.IFS(E876&lt;=2, "Negative", E876=3, "Neutral", E876&gt;=4, "Positive")</f>
        <v>Negative</v>
      </c>
      <c r="L876" s="62" t="str">
        <f>'F_ REVIEWS'!$G876&amp; "|" &amp; 'F_ REVIEWS'!$H876 &amp; "|" &amp; 'F_ REVIEWS'!$I876</f>
        <v>197.100.4.72|44696|0.105474537027476</v>
      </c>
    </row>
    <row r="877" spans="1:12" x14ac:dyDescent="0.2">
      <c r="A877" s="58">
        <v>20875</v>
      </c>
      <c r="B877" s="58" t="s">
        <v>326</v>
      </c>
      <c r="C877" s="59">
        <f>INT(DT!C877)</f>
        <v>42160</v>
      </c>
      <c r="D877" s="60">
        <f>DT!C877-INT(DT!C877)</f>
        <v>0.8036226851909305</v>
      </c>
      <c r="E877" s="58">
        <f t="shared" ca="1" si="18"/>
        <v>2</v>
      </c>
      <c r="F877" s="58" t="s">
        <v>880</v>
      </c>
      <c r="G877" s="58" t="s">
        <v>2185</v>
      </c>
      <c r="H877" s="59">
        <f>INT(DT!G877)</f>
        <v>42157</v>
      </c>
      <c r="I877" s="60">
        <f>DT!G877-INT(DT!G877)</f>
        <v>0.38430555556260515</v>
      </c>
      <c r="J877" s="61">
        <f t="shared" ca="1" si="19"/>
        <v>1</v>
      </c>
      <c r="K877" s="58" t="str" cm="1">
        <f t="array" aca="1" ref="K877" ca="1">_xlfn.IFS(E877&lt;=2, "Negative", E877=3, "Neutral", E877&gt;=4, "Positive")</f>
        <v>Negative</v>
      </c>
      <c r="L877" s="62" t="str">
        <f>'F_ REVIEWS'!$G877&amp; "|" &amp; 'F_ REVIEWS'!$H877 &amp; "|" &amp; 'F_ REVIEWS'!$I877</f>
        <v>194.123.29.45|42157|0.384305555562605</v>
      </c>
    </row>
    <row r="878" spans="1:12" x14ac:dyDescent="0.2">
      <c r="A878" s="58">
        <v>20876</v>
      </c>
      <c r="B878" s="58" t="s">
        <v>326</v>
      </c>
      <c r="C878" s="59">
        <f>INT(DT!C878)</f>
        <v>43346</v>
      </c>
      <c r="D878" s="60">
        <f>DT!C878-INT(DT!C878)</f>
        <v>0.43072916666278616</v>
      </c>
      <c r="E878" s="58">
        <f t="shared" ca="1" si="18"/>
        <v>4</v>
      </c>
      <c r="F878" s="58" t="s">
        <v>617</v>
      </c>
      <c r="G878" s="58" t="s">
        <v>3468</v>
      </c>
      <c r="H878" s="59">
        <f>INT(DT!G878)</f>
        <v>43341</v>
      </c>
      <c r="I878" s="60">
        <f>DT!G878-INT(DT!G878)</f>
        <v>0.91815972221957054</v>
      </c>
      <c r="J878" s="61">
        <f t="shared" ca="1" si="19"/>
        <v>0.4</v>
      </c>
      <c r="K878" s="58" t="str" cm="1">
        <f t="array" aca="1" ref="K878" ca="1">_xlfn.IFS(E878&lt;=2, "Negative", E878=3, "Neutral", E878&gt;=4, "Positive")</f>
        <v>Positive</v>
      </c>
      <c r="L878" s="62" t="str">
        <f>'F_ REVIEWS'!$G878&amp; "|" &amp; 'F_ REVIEWS'!$H878 &amp; "|" &amp; 'F_ REVIEWS'!$I878</f>
        <v>49.198.249.132|43341|0.918159722219571</v>
      </c>
    </row>
    <row r="879" spans="1:12" x14ac:dyDescent="0.2">
      <c r="A879" s="58">
        <v>20877</v>
      </c>
      <c r="B879" s="58" t="s">
        <v>326</v>
      </c>
      <c r="C879" s="59">
        <f>INT(DT!C879)</f>
        <v>42594</v>
      </c>
      <c r="D879" s="60">
        <f>DT!C879-INT(DT!C879)</f>
        <v>0.72449074074393138</v>
      </c>
      <c r="E879" s="58">
        <f t="shared" ca="1" si="18"/>
        <v>2</v>
      </c>
      <c r="F879" s="58" t="s">
        <v>788</v>
      </c>
      <c r="G879" s="58" t="s">
        <v>1336</v>
      </c>
      <c r="H879" s="59">
        <f>INT(DT!G879)</f>
        <v>42589</v>
      </c>
      <c r="I879" s="60">
        <f>DT!G879-INT(DT!G879)</f>
        <v>0.14812499999970896</v>
      </c>
      <c r="J879" s="61">
        <f t="shared" ca="1" si="19"/>
        <v>0.25</v>
      </c>
      <c r="K879" s="58" t="str" cm="1">
        <f t="array" aca="1" ref="K879" ca="1">_xlfn.IFS(E879&lt;=2, "Negative", E879=3, "Neutral", E879&gt;=4, "Positive")</f>
        <v>Negative</v>
      </c>
      <c r="L879" s="62" t="str">
        <f>'F_ REVIEWS'!$G879&amp; "|" &amp; 'F_ REVIEWS'!$H879 &amp; "|" &amp; 'F_ REVIEWS'!$I879</f>
        <v>13.184.77.242|42589|0.148124999999709</v>
      </c>
    </row>
    <row r="880" spans="1:12" x14ac:dyDescent="0.2">
      <c r="A880" s="58">
        <v>20878</v>
      </c>
      <c r="B880" s="58" t="s">
        <v>326</v>
      </c>
      <c r="C880" s="59">
        <f>INT(DT!C880)</f>
        <v>43229</v>
      </c>
      <c r="D880" s="60">
        <f>DT!C880-INT(DT!C880)</f>
        <v>0.11414351851999527</v>
      </c>
      <c r="E880" s="58">
        <f t="shared" ca="1" si="18"/>
        <v>1</v>
      </c>
      <c r="F880" s="58" t="s">
        <v>855</v>
      </c>
      <c r="G880" s="58" t="s">
        <v>3751</v>
      </c>
      <c r="H880" s="59">
        <f>INT(DT!G880)</f>
        <v>43226</v>
      </c>
      <c r="I880" s="60">
        <f>DT!G880-INT(DT!G880)</f>
        <v>0.53297453703999054</v>
      </c>
      <c r="J880" s="61">
        <f t="shared" ca="1" si="19"/>
        <v>0.33333333333333331</v>
      </c>
      <c r="K880" s="58" t="str" cm="1">
        <f t="array" aca="1" ref="K880" ca="1">_xlfn.IFS(E880&lt;=2, "Negative", E880=3, "Neutral", E880&gt;=4, "Positive")</f>
        <v>Negative</v>
      </c>
      <c r="L880" s="62" t="str">
        <f>'F_ REVIEWS'!$G880&amp; "|" &amp; 'F_ REVIEWS'!$H880 &amp; "|" &amp; 'F_ REVIEWS'!$I880</f>
        <v>7.189.235.213|43226|0.532974537039991</v>
      </c>
    </row>
    <row r="881" spans="1:12" x14ac:dyDescent="0.2">
      <c r="A881" s="58">
        <v>20879</v>
      </c>
      <c r="B881" s="58" t="s">
        <v>326</v>
      </c>
      <c r="C881" s="59">
        <f>INT(DT!C881)</f>
        <v>42201</v>
      </c>
      <c r="D881" s="60">
        <f>DT!C881-INT(DT!C881)</f>
        <v>0.30621527777839219</v>
      </c>
      <c r="E881" s="58">
        <f t="shared" ca="1" si="18"/>
        <v>5</v>
      </c>
      <c r="F881" s="58" t="s">
        <v>590</v>
      </c>
      <c r="G881" s="58" t="s">
        <v>3535</v>
      </c>
      <c r="H881" s="59">
        <f>INT(DT!G881)</f>
        <v>42196</v>
      </c>
      <c r="I881" s="60">
        <f>DT!G881-INT(DT!G881)</f>
        <v>0.58920138888788642</v>
      </c>
      <c r="J881" s="61">
        <f t="shared" ca="1" si="19"/>
        <v>1</v>
      </c>
      <c r="K881" s="58" t="str" cm="1">
        <f t="array" aca="1" ref="K881" ca="1">_xlfn.IFS(E881&lt;=2, "Negative", E881=3, "Neutral", E881&gt;=4, "Positive")</f>
        <v>Positive</v>
      </c>
      <c r="L881" s="62" t="str">
        <f>'F_ REVIEWS'!$G881&amp; "|" &amp; 'F_ REVIEWS'!$H881 &amp; "|" &amp; 'F_ REVIEWS'!$I881</f>
        <v>54.246.207.22|42196|0.589201388887886</v>
      </c>
    </row>
    <row r="882" spans="1:12" x14ac:dyDescent="0.2">
      <c r="A882" s="58">
        <v>20880</v>
      </c>
      <c r="B882" s="58" t="s">
        <v>326</v>
      </c>
      <c r="C882" s="59">
        <f>INT(DT!C882)</f>
        <v>45624</v>
      </c>
      <c r="D882" s="60">
        <f>DT!C882-INT(DT!C882)</f>
        <v>0.60288194444729015</v>
      </c>
      <c r="E882" s="58">
        <f t="shared" ca="1" si="18"/>
        <v>4</v>
      </c>
      <c r="F882" s="58" t="s">
        <v>584</v>
      </c>
      <c r="G882" s="58" t="s">
        <v>2689</v>
      </c>
      <c r="H882" s="59">
        <f>INT(DT!G882)</f>
        <v>45619</v>
      </c>
      <c r="I882" s="60">
        <f>DT!G882-INT(DT!G882)</f>
        <v>0.97688657407707069</v>
      </c>
      <c r="J882" s="61">
        <f t="shared" ca="1" si="19"/>
        <v>1.3333333333333333</v>
      </c>
      <c r="K882" s="58" t="str" cm="1">
        <f t="array" aca="1" ref="K882" ca="1">_xlfn.IFS(E882&lt;=2, "Negative", E882=3, "Neutral", E882&gt;=4, "Positive")</f>
        <v>Positive</v>
      </c>
      <c r="L882" s="62" t="str">
        <f>'F_ REVIEWS'!$G882&amp; "|" &amp; 'F_ REVIEWS'!$H882 &amp; "|" &amp; 'F_ REVIEWS'!$I882</f>
        <v>228.75.36.218|45619|0.976886574077071</v>
      </c>
    </row>
    <row r="883" spans="1:12" x14ac:dyDescent="0.2">
      <c r="A883" s="58">
        <v>20881</v>
      </c>
      <c r="B883" s="58" t="s">
        <v>326</v>
      </c>
      <c r="C883" s="59">
        <f>INT(DT!C883)</f>
        <v>42163</v>
      </c>
      <c r="D883" s="60">
        <f>DT!C883-INT(DT!C883)</f>
        <v>3.1365740796900354E-3</v>
      </c>
      <c r="E883" s="58">
        <f t="shared" ca="1" si="18"/>
        <v>1</v>
      </c>
      <c r="F883" s="58" t="s">
        <v>709</v>
      </c>
      <c r="G883" s="58" t="s">
        <v>2185</v>
      </c>
      <c r="H883" s="59">
        <f>INT(DT!G883)</f>
        <v>42157</v>
      </c>
      <c r="I883" s="60">
        <f>DT!G883-INT(DT!G883)</f>
        <v>0.38430555556260515</v>
      </c>
      <c r="J883" s="61">
        <f t="shared" ca="1" si="19"/>
        <v>0.25</v>
      </c>
      <c r="K883" s="58" t="str" cm="1">
        <f t="array" aca="1" ref="K883" ca="1">_xlfn.IFS(E883&lt;=2, "Negative", E883=3, "Neutral", E883&gt;=4, "Positive")</f>
        <v>Negative</v>
      </c>
      <c r="L883" s="62" t="str">
        <f>'F_ REVIEWS'!$G883&amp; "|" &amp; 'F_ REVIEWS'!$H883 &amp; "|" &amp; 'F_ REVIEWS'!$I883</f>
        <v>194.123.29.45|42157|0.384305555562605</v>
      </c>
    </row>
    <row r="884" spans="1:12" x14ac:dyDescent="0.2">
      <c r="A884" s="58">
        <v>20882</v>
      </c>
      <c r="B884" s="58" t="s">
        <v>326</v>
      </c>
      <c r="C884" s="59">
        <f>INT(DT!C884)</f>
        <v>45622</v>
      </c>
      <c r="D884" s="60">
        <f>DT!C884-INT(DT!C884)</f>
        <v>0.59481481481634546</v>
      </c>
      <c r="E884" s="58">
        <f t="shared" ca="1" si="18"/>
        <v>2</v>
      </c>
      <c r="F884" s="58" t="s">
        <v>609</v>
      </c>
      <c r="G884" s="58" t="s">
        <v>2689</v>
      </c>
      <c r="H884" s="59">
        <f>INT(DT!G884)</f>
        <v>45619</v>
      </c>
      <c r="I884" s="60">
        <f>DT!G884-INT(DT!G884)</f>
        <v>0.97688657407707069</v>
      </c>
      <c r="J884" s="61">
        <f t="shared" ca="1" si="19"/>
        <v>0.5</v>
      </c>
      <c r="K884" s="58" t="str" cm="1">
        <f t="array" aca="1" ref="K884" ca="1">_xlfn.IFS(E884&lt;=2, "Negative", E884=3, "Neutral", E884&gt;=4, "Positive")</f>
        <v>Negative</v>
      </c>
      <c r="L884" s="62" t="str">
        <f>'F_ REVIEWS'!$G884&amp; "|" &amp; 'F_ REVIEWS'!$H884 &amp; "|" &amp; 'F_ REVIEWS'!$I884</f>
        <v>228.75.36.218|45619|0.976886574077071</v>
      </c>
    </row>
    <row r="885" spans="1:12" x14ac:dyDescent="0.2">
      <c r="A885" s="58">
        <v>20883</v>
      </c>
      <c r="B885" s="58" t="s">
        <v>326</v>
      </c>
      <c r="C885" s="59">
        <f>INT(DT!C885)</f>
        <v>41573</v>
      </c>
      <c r="D885" s="60">
        <f>DT!C885-INT(DT!C885)</f>
        <v>0.66260416666773381</v>
      </c>
      <c r="E885" s="58">
        <f t="shared" ca="1" si="18"/>
        <v>5</v>
      </c>
      <c r="F885" s="58" t="s">
        <v>764</v>
      </c>
      <c r="G885" s="58" t="s">
        <v>1934</v>
      </c>
      <c r="H885" s="59">
        <f>INT(DT!G885)</f>
        <v>41570</v>
      </c>
      <c r="I885" s="60">
        <f>DT!G885-INT(DT!G885)</f>
        <v>0.90833333333284827</v>
      </c>
      <c r="J885" s="61">
        <f t="shared" ca="1" si="19"/>
        <v>0.55555555555555558</v>
      </c>
      <c r="K885" s="58" t="str" cm="1">
        <f t="array" aca="1" ref="K885" ca="1">_xlfn.IFS(E885&lt;=2, "Negative", E885=3, "Neutral", E885&gt;=4, "Positive")</f>
        <v>Positive</v>
      </c>
      <c r="L885" s="62" t="str">
        <f>'F_ REVIEWS'!$G885&amp; "|" &amp; 'F_ REVIEWS'!$H885 &amp; "|" &amp; 'F_ REVIEWS'!$I885</f>
        <v>172.165.9.188|41570|0.908333333332848</v>
      </c>
    </row>
    <row r="886" spans="1:12" x14ac:dyDescent="0.2">
      <c r="A886" s="58">
        <v>20884</v>
      </c>
      <c r="B886" s="58" t="s">
        <v>326</v>
      </c>
      <c r="C886" s="59">
        <f>INT(DT!C886)</f>
        <v>45624</v>
      </c>
      <c r="D886" s="60">
        <f>DT!C886-INT(DT!C886)</f>
        <v>0.58329861111269565</v>
      </c>
      <c r="E886" s="58">
        <f t="shared" ref="E886:E949" ca="1" si="20">RANDBETWEEN(1,5)</f>
        <v>4</v>
      </c>
      <c r="F886" s="58" t="s">
        <v>622</v>
      </c>
      <c r="G886" s="58" t="s">
        <v>2689</v>
      </c>
      <c r="H886" s="59">
        <f>INT(DT!G886)</f>
        <v>45619</v>
      </c>
      <c r="I886" s="60">
        <f>DT!G886-INT(DT!G886)</f>
        <v>0.97688657407707069</v>
      </c>
      <c r="J886" s="61">
        <f t="shared" ca="1" si="19"/>
        <v>0.5</v>
      </c>
      <c r="K886" s="58" t="str" cm="1">
        <f t="array" aca="1" ref="K886" ca="1">_xlfn.IFS(E886&lt;=2, "Negative", E886=3, "Neutral", E886&gt;=4, "Positive")</f>
        <v>Positive</v>
      </c>
      <c r="L886" s="62" t="str">
        <f>'F_ REVIEWS'!$G886&amp; "|" &amp; 'F_ REVIEWS'!$H886 &amp; "|" &amp; 'F_ REVIEWS'!$I886</f>
        <v>228.75.36.218|45619|0.976886574077071</v>
      </c>
    </row>
    <row r="887" spans="1:12" x14ac:dyDescent="0.2">
      <c r="A887" s="58">
        <v>20885</v>
      </c>
      <c r="B887" s="58" t="s">
        <v>326</v>
      </c>
      <c r="C887" s="59">
        <f>INT(DT!C887)</f>
        <v>41573</v>
      </c>
      <c r="D887" s="60">
        <f>DT!C887-INT(DT!C887)</f>
        <v>0.45568287037167465</v>
      </c>
      <c r="E887" s="58">
        <f t="shared" ca="1" si="20"/>
        <v>1</v>
      </c>
      <c r="F887" s="58" t="s">
        <v>789</v>
      </c>
      <c r="G887" s="58" t="s">
        <v>1934</v>
      </c>
      <c r="H887" s="59">
        <f>INT(DT!G887)</f>
        <v>41570</v>
      </c>
      <c r="I887" s="60">
        <f>DT!G887-INT(DT!G887)</f>
        <v>0.90833333333284827</v>
      </c>
      <c r="J887" s="61">
        <f t="shared" ca="1" si="19"/>
        <v>7.1428571428571425E-2</v>
      </c>
      <c r="K887" s="58" t="str" cm="1">
        <f t="array" aca="1" ref="K887" ca="1">_xlfn.IFS(E887&lt;=2, "Negative", E887=3, "Neutral", E887&gt;=4, "Positive")</f>
        <v>Negative</v>
      </c>
      <c r="L887" s="62" t="str">
        <f>'F_ REVIEWS'!$G887&amp; "|" &amp; 'F_ REVIEWS'!$H887 &amp; "|" &amp; 'F_ REVIEWS'!$I887</f>
        <v>172.165.9.188|41570|0.908333333332848</v>
      </c>
    </row>
    <row r="888" spans="1:12" x14ac:dyDescent="0.2">
      <c r="A888" s="58">
        <v>20886</v>
      </c>
      <c r="B888" s="58" t="s">
        <v>326</v>
      </c>
      <c r="C888" s="59">
        <f>INT(DT!C888)</f>
        <v>42591</v>
      </c>
      <c r="D888" s="60">
        <f>DT!C888-INT(DT!C888)</f>
        <v>0.72880787036410766</v>
      </c>
      <c r="E888" s="58">
        <f t="shared" ca="1" si="20"/>
        <v>5</v>
      </c>
      <c r="F888" s="58" t="s">
        <v>648</v>
      </c>
      <c r="G888" s="58" t="s">
        <v>1336</v>
      </c>
      <c r="H888" s="59">
        <f>INT(DT!G888)</f>
        <v>42589</v>
      </c>
      <c r="I888" s="60">
        <f>DT!G888-INT(DT!G888)</f>
        <v>0.14812499999970896</v>
      </c>
      <c r="J888" s="61">
        <f t="shared" ca="1" si="19"/>
        <v>0.45454545454545453</v>
      </c>
      <c r="K888" s="58" t="str" cm="1">
        <f t="array" aca="1" ref="K888" ca="1">_xlfn.IFS(E888&lt;=2, "Negative", E888=3, "Neutral", E888&gt;=4, "Positive")</f>
        <v>Positive</v>
      </c>
      <c r="L888" s="62" t="str">
        <f>'F_ REVIEWS'!$G888&amp; "|" &amp; 'F_ REVIEWS'!$H888 &amp; "|" &amp; 'F_ REVIEWS'!$I888</f>
        <v>13.184.77.242|42589|0.148124999999709</v>
      </c>
    </row>
    <row r="889" spans="1:12" x14ac:dyDescent="0.2">
      <c r="A889" s="58">
        <v>20887</v>
      </c>
      <c r="B889" s="58" t="s">
        <v>326</v>
      </c>
      <c r="C889" s="59">
        <f>INT(DT!C889)</f>
        <v>44700</v>
      </c>
      <c r="D889" s="60">
        <f>DT!C889-INT(DT!C889)</f>
        <v>0.5364236111054197</v>
      </c>
      <c r="E889" s="58">
        <f t="shared" ca="1" si="20"/>
        <v>2</v>
      </c>
      <c r="F889" s="58" t="s">
        <v>775</v>
      </c>
      <c r="G889" s="58" t="s">
        <v>2230</v>
      </c>
      <c r="H889" s="59">
        <f>INT(DT!G889)</f>
        <v>44696</v>
      </c>
      <c r="I889" s="60">
        <f>DT!G889-INT(DT!G889)</f>
        <v>0.10547453702747589</v>
      </c>
      <c r="J889" s="61">
        <f t="shared" ca="1" si="19"/>
        <v>0.15384615384615385</v>
      </c>
      <c r="K889" s="58" t="str" cm="1">
        <f t="array" aca="1" ref="K889" ca="1">_xlfn.IFS(E889&lt;=2, "Negative", E889=3, "Neutral", E889&gt;=4, "Positive")</f>
        <v>Negative</v>
      </c>
      <c r="L889" s="62" t="str">
        <f>'F_ REVIEWS'!$G889&amp; "|" &amp; 'F_ REVIEWS'!$H889 &amp; "|" &amp; 'F_ REVIEWS'!$I889</f>
        <v>197.100.4.72|44696|0.105474537027476</v>
      </c>
    </row>
    <row r="890" spans="1:12" x14ac:dyDescent="0.2">
      <c r="A890" s="58">
        <v>20888</v>
      </c>
      <c r="B890" s="58" t="s">
        <v>326</v>
      </c>
      <c r="C890" s="59">
        <f>INT(DT!C890)</f>
        <v>42592</v>
      </c>
      <c r="D890" s="60">
        <f>DT!C890-INT(DT!C890)</f>
        <v>0.58621527777722804</v>
      </c>
      <c r="E890" s="58">
        <f t="shared" ca="1" si="20"/>
        <v>3</v>
      </c>
      <c r="F890" s="58" t="s">
        <v>812</v>
      </c>
      <c r="G890" s="58" t="s">
        <v>1336</v>
      </c>
      <c r="H890" s="59">
        <f>INT(DT!G890)</f>
        <v>42589</v>
      </c>
      <c r="I890" s="60">
        <f>DT!G890-INT(DT!G890)</f>
        <v>0.14812499999970896</v>
      </c>
      <c r="J890" s="61">
        <f t="shared" ca="1" si="19"/>
        <v>0.23076923076923078</v>
      </c>
      <c r="K890" s="58" t="str" cm="1">
        <f t="array" aca="1" ref="K890" ca="1">_xlfn.IFS(E890&lt;=2, "Negative", E890=3, "Neutral", E890&gt;=4, "Positive")</f>
        <v>Neutral</v>
      </c>
      <c r="L890" s="62" t="str">
        <f>'F_ REVIEWS'!$G890&amp; "|" &amp; 'F_ REVIEWS'!$H890 &amp; "|" &amp; 'F_ REVIEWS'!$I890</f>
        <v>13.184.77.242|42589|0.148124999999709</v>
      </c>
    </row>
    <row r="891" spans="1:12" x14ac:dyDescent="0.2">
      <c r="A891" s="58">
        <v>20889</v>
      </c>
      <c r="B891" s="58" t="s">
        <v>452</v>
      </c>
      <c r="C891" s="59">
        <f>INT(DT!C891)</f>
        <v>43829</v>
      </c>
      <c r="D891" s="60">
        <f>DT!C891-INT(DT!C891)</f>
        <v>0.33425925925985212</v>
      </c>
      <c r="E891" s="58">
        <f t="shared" ca="1" si="20"/>
        <v>2</v>
      </c>
      <c r="F891" s="58" t="s">
        <v>635</v>
      </c>
      <c r="G891" s="58" t="s">
        <v>2691</v>
      </c>
      <c r="H891" s="59">
        <f>INT(DT!G891)</f>
        <v>43825</v>
      </c>
      <c r="I891" s="60">
        <f>DT!G891-INT(DT!G891)</f>
        <v>0.85692129629751435</v>
      </c>
      <c r="J891" s="61">
        <f t="shared" ca="1" si="19"/>
        <v>0.15384615384615385</v>
      </c>
      <c r="K891" s="58" t="str" cm="1">
        <f t="array" aca="1" ref="K891" ca="1">_xlfn.IFS(E891&lt;=2, "Negative", E891=3, "Neutral", E891&gt;=4, "Positive")</f>
        <v>Negative</v>
      </c>
      <c r="L891" s="62" t="str">
        <f>'F_ REVIEWS'!$G891&amp; "|" &amp; 'F_ REVIEWS'!$H891 &amp; "|" &amp; 'F_ REVIEWS'!$I891</f>
        <v>228.92.169.150|43825|0.856921296297514</v>
      </c>
    </row>
    <row r="892" spans="1:12" x14ac:dyDescent="0.2">
      <c r="A892" s="58">
        <v>20890</v>
      </c>
      <c r="B892" s="58" t="s">
        <v>452</v>
      </c>
      <c r="C892" s="59">
        <f>INT(DT!C892)</f>
        <v>43564</v>
      </c>
      <c r="D892" s="60">
        <f>DT!C892-INT(DT!C892)</f>
        <v>9.7199074065429159E-2</v>
      </c>
      <c r="E892" s="58">
        <f t="shared" ca="1" si="20"/>
        <v>1</v>
      </c>
      <c r="F892" s="58" t="s">
        <v>726</v>
      </c>
      <c r="G892" s="58" t="s">
        <v>3293</v>
      </c>
      <c r="H892" s="59">
        <f>INT(DT!G892)</f>
        <v>43559</v>
      </c>
      <c r="I892" s="60">
        <f>DT!G892-INT(DT!G892)</f>
        <v>0.59510416666307719</v>
      </c>
      <c r="J892" s="61">
        <f t="shared" ca="1" si="19"/>
        <v>0.25</v>
      </c>
      <c r="K892" s="58" t="str" cm="1">
        <f t="array" aca="1" ref="K892" ca="1">_xlfn.IFS(E892&lt;=2, "Negative", E892=3, "Neutral", E892&gt;=4, "Positive")</f>
        <v>Negative</v>
      </c>
      <c r="L892" s="62" t="str">
        <f>'F_ REVIEWS'!$G892&amp; "|" &amp; 'F_ REVIEWS'!$H892 &amp; "|" &amp; 'F_ REVIEWS'!$I892</f>
        <v>38.200.22.73|43559|0.595104166663077</v>
      </c>
    </row>
    <row r="893" spans="1:12" x14ac:dyDescent="0.2">
      <c r="A893" s="58">
        <v>20891</v>
      </c>
      <c r="B893" s="58" t="s">
        <v>452</v>
      </c>
      <c r="C893" s="59">
        <f>INT(DT!C893)</f>
        <v>43320</v>
      </c>
      <c r="D893" s="60">
        <f>DT!C893-INT(DT!C893)</f>
        <v>0.54070601851708489</v>
      </c>
      <c r="E893" s="58">
        <f t="shared" ca="1" si="20"/>
        <v>1</v>
      </c>
      <c r="F893" s="58" t="s">
        <v>769</v>
      </c>
      <c r="G893" s="58" t="s">
        <v>998</v>
      </c>
      <c r="H893" s="59">
        <f>INT(DT!G893)</f>
        <v>43316</v>
      </c>
      <c r="I893" s="60">
        <f>DT!G893-INT(DT!G893)</f>
        <v>0.88753472222015262</v>
      </c>
      <c r="J893" s="61">
        <f t="shared" ca="1" si="19"/>
        <v>7.1428571428571425E-2</v>
      </c>
      <c r="K893" s="58" t="str" cm="1">
        <f t="array" aca="1" ref="K893" ca="1">_xlfn.IFS(E893&lt;=2, "Negative", E893=3, "Neutral", E893&gt;=4, "Positive")</f>
        <v>Negative</v>
      </c>
      <c r="L893" s="62" t="str">
        <f>'F_ REVIEWS'!$G893&amp; "|" &amp; 'F_ REVIEWS'!$H893 &amp; "|" &amp; 'F_ REVIEWS'!$I893</f>
        <v>105.125.166.83|43316|0.887534722220153</v>
      </c>
    </row>
    <row r="894" spans="1:12" x14ac:dyDescent="0.2">
      <c r="A894" s="58">
        <v>20892</v>
      </c>
      <c r="B894" s="58" t="s">
        <v>452</v>
      </c>
      <c r="C894" s="59">
        <f>INT(DT!C894)</f>
        <v>43707</v>
      </c>
      <c r="D894" s="60">
        <f>DT!C894-INT(DT!C894)</f>
        <v>0.3908564814919373</v>
      </c>
      <c r="E894" s="58">
        <f t="shared" ca="1" si="20"/>
        <v>2</v>
      </c>
      <c r="F894" s="58" t="s">
        <v>772</v>
      </c>
      <c r="G894" s="58" t="s">
        <v>1822</v>
      </c>
      <c r="H894" s="59">
        <f>INT(DT!G894)</f>
        <v>43702</v>
      </c>
      <c r="I894" s="60">
        <f>DT!G894-INT(DT!G894)</f>
        <v>0.73376157408347353</v>
      </c>
      <c r="J894" s="61">
        <f t="shared" ca="1" si="19"/>
        <v>0.125</v>
      </c>
      <c r="K894" s="58" t="str" cm="1">
        <f t="array" aca="1" ref="K894" ca="1">_xlfn.IFS(E894&lt;=2, "Negative", E894=3, "Neutral", E894&gt;=4, "Positive")</f>
        <v>Negative</v>
      </c>
      <c r="L894" s="62" t="str">
        <f>'F_ REVIEWS'!$G894&amp; "|" &amp; 'F_ REVIEWS'!$H894 &amp; "|" &amp; 'F_ REVIEWS'!$I894</f>
        <v>164.173.127.188|43702|0.733761574083474</v>
      </c>
    </row>
    <row r="895" spans="1:12" x14ac:dyDescent="0.2">
      <c r="A895" s="58">
        <v>20893</v>
      </c>
      <c r="B895" s="58" t="s">
        <v>452</v>
      </c>
      <c r="C895" s="59">
        <f>INT(DT!C895)</f>
        <v>43189</v>
      </c>
      <c r="D895" s="60">
        <f>DT!C895-INT(DT!C895)</f>
        <v>0.67076388889108784</v>
      </c>
      <c r="E895" s="58">
        <f t="shared" ca="1" si="20"/>
        <v>2</v>
      </c>
      <c r="F895" s="58" t="s">
        <v>579</v>
      </c>
      <c r="G895" s="58" t="s">
        <v>1656</v>
      </c>
      <c r="H895" s="59">
        <f>INT(DT!G895)</f>
        <v>43184</v>
      </c>
      <c r="I895" s="60">
        <f>DT!G895-INT(DT!G895)</f>
        <v>3.496527778042946E-2</v>
      </c>
      <c r="J895" s="61">
        <f t="shared" ca="1" si="19"/>
        <v>1</v>
      </c>
      <c r="K895" s="58" t="str" cm="1">
        <f t="array" aca="1" ref="K895" ca="1">_xlfn.IFS(E895&lt;=2, "Negative", E895=3, "Neutral", E895&gt;=4, "Positive")</f>
        <v>Negative</v>
      </c>
      <c r="L895" s="62" t="str">
        <f>'F_ REVIEWS'!$G895&amp; "|" &amp; 'F_ REVIEWS'!$H895 &amp; "|" &amp; 'F_ REVIEWS'!$I895</f>
        <v>152.140.170.153|43184|0.0349652777804295</v>
      </c>
    </row>
    <row r="896" spans="1:12" x14ac:dyDescent="0.2">
      <c r="A896" s="58">
        <v>20894</v>
      </c>
      <c r="B896" s="58" t="s">
        <v>452</v>
      </c>
      <c r="C896" s="59">
        <f>INT(DT!C896)</f>
        <v>42859</v>
      </c>
      <c r="D896" s="60">
        <f>DT!C896-INT(DT!C896)</f>
        <v>0.25844907407008577</v>
      </c>
      <c r="E896" s="58">
        <f t="shared" ca="1" si="20"/>
        <v>2</v>
      </c>
      <c r="F896" s="58" t="s">
        <v>588</v>
      </c>
      <c r="G896" s="58" t="s">
        <v>1477</v>
      </c>
      <c r="H896" s="59">
        <f>INT(DT!G896)</f>
        <v>42855</v>
      </c>
      <c r="I896" s="60">
        <f>DT!G896-INT(DT!G896)</f>
        <v>0.86142361110978527</v>
      </c>
      <c r="J896" s="61">
        <f t="shared" ca="1" si="19"/>
        <v>0.5</v>
      </c>
      <c r="K896" s="58" t="str" cm="1">
        <f t="array" aca="1" ref="K896" ca="1">_xlfn.IFS(E896&lt;=2, "Negative", E896=3, "Neutral", E896&gt;=4, "Positive")</f>
        <v>Negative</v>
      </c>
      <c r="L896" s="62" t="str">
        <f>'F_ REVIEWS'!$G896&amp; "|" &amp; 'F_ REVIEWS'!$H896 &amp; "|" &amp; 'F_ REVIEWS'!$I896</f>
        <v>139.28.230.86|42855|0.861423611109785</v>
      </c>
    </row>
    <row r="897" spans="1:12" x14ac:dyDescent="0.2">
      <c r="A897" s="58">
        <v>20895</v>
      </c>
      <c r="B897" s="58" t="s">
        <v>452</v>
      </c>
      <c r="C897" s="59">
        <f>INT(DT!C897)</f>
        <v>42861</v>
      </c>
      <c r="D897" s="60">
        <f>DT!C897-INT(DT!C897)</f>
        <v>0.5402314814782585</v>
      </c>
      <c r="E897" s="58">
        <f t="shared" ca="1" si="20"/>
        <v>1</v>
      </c>
      <c r="F897" s="58" t="s">
        <v>868</v>
      </c>
      <c r="G897" s="58" t="s">
        <v>1477</v>
      </c>
      <c r="H897" s="59">
        <f>INT(DT!G897)</f>
        <v>42855</v>
      </c>
      <c r="I897" s="60">
        <f>DT!G897-INT(DT!G897)</f>
        <v>0.86142361110978527</v>
      </c>
      <c r="J897" s="61">
        <f t="shared" ca="1" si="19"/>
        <v>0.25</v>
      </c>
      <c r="K897" s="58" t="str" cm="1">
        <f t="array" aca="1" ref="K897" ca="1">_xlfn.IFS(E897&lt;=2, "Negative", E897=3, "Neutral", E897&gt;=4, "Positive")</f>
        <v>Negative</v>
      </c>
      <c r="L897" s="62" t="str">
        <f>'F_ REVIEWS'!$G897&amp; "|" &amp; 'F_ REVIEWS'!$H897 &amp; "|" &amp; 'F_ REVIEWS'!$I897</f>
        <v>139.28.230.86|42855|0.861423611109785</v>
      </c>
    </row>
    <row r="898" spans="1:12" x14ac:dyDescent="0.2">
      <c r="A898" s="58">
        <v>20896</v>
      </c>
      <c r="B898" s="58" t="s">
        <v>452</v>
      </c>
      <c r="C898" s="59">
        <f>INT(DT!C898)</f>
        <v>43322</v>
      </c>
      <c r="D898" s="60">
        <f>DT!C898-INT(DT!C898)</f>
        <v>0.31657407407328719</v>
      </c>
      <c r="E898" s="58">
        <f t="shared" ca="1" si="20"/>
        <v>5</v>
      </c>
      <c r="F898" s="58" t="s">
        <v>705</v>
      </c>
      <c r="G898" s="58" t="s">
        <v>998</v>
      </c>
      <c r="H898" s="59">
        <f>INT(DT!G898)</f>
        <v>43316</v>
      </c>
      <c r="I898" s="60">
        <f>DT!G898-INT(DT!G898)</f>
        <v>0.88753472222015262</v>
      </c>
      <c r="J898" s="61">
        <f t="shared" ref="J898:J961" ca="1" si="21">E898/COUNTIF(F$1:F$1478,F898)</f>
        <v>0.35714285714285715</v>
      </c>
      <c r="K898" s="58" t="str" cm="1">
        <f t="array" aca="1" ref="K898" ca="1">_xlfn.IFS(E898&lt;=2, "Negative", E898=3, "Neutral", E898&gt;=4, "Positive")</f>
        <v>Positive</v>
      </c>
      <c r="L898" s="62" t="str">
        <f>'F_ REVIEWS'!$G898&amp; "|" &amp; 'F_ REVIEWS'!$H898 &amp; "|" &amp; 'F_ REVIEWS'!$I898</f>
        <v>105.125.166.83|43316|0.887534722220153</v>
      </c>
    </row>
    <row r="899" spans="1:12" x14ac:dyDescent="0.2">
      <c r="A899" s="58">
        <v>20897</v>
      </c>
      <c r="B899" s="58" t="s">
        <v>188</v>
      </c>
      <c r="C899" s="59">
        <f>INT(DT!C899)</f>
        <v>45465</v>
      </c>
      <c r="D899" s="60">
        <f>DT!C899-INT(DT!C899)</f>
        <v>6.0092592597356997E-2</v>
      </c>
      <c r="E899" s="58">
        <f t="shared" ca="1" si="20"/>
        <v>4</v>
      </c>
      <c r="F899" s="58" t="s">
        <v>751</v>
      </c>
      <c r="G899" s="58" t="s">
        <v>3008</v>
      </c>
      <c r="H899" s="59">
        <f>INT(DT!G899)</f>
        <v>45461</v>
      </c>
      <c r="I899" s="60">
        <f>DT!G899-INT(DT!G899)</f>
        <v>0.54812500000116415</v>
      </c>
      <c r="J899" s="61">
        <f t="shared" ca="1" si="21"/>
        <v>0.66666666666666663</v>
      </c>
      <c r="K899" s="58" t="str" cm="1">
        <f t="array" aca="1" ref="K899" ca="1">_xlfn.IFS(E899&lt;=2, "Negative", E899=3, "Neutral", E899&gt;=4, "Positive")</f>
        <v>Positive</v>
      </c>
      <c r="L899" s="62" t="str">
        <f>'F_ REVIEWS'!$G899&amp; "|" &amp; 'F_ REVIEWS'!$H899 &amp; "|" &amp; 'F_ REVIEWS'!$I899</f>
        <v>25.189.141.142|45461|0.548125000001164</v>
      </c>
    </row>
    <row r="900" spans="1:12" x14ac:dyDescent="0.2">
      <c r="A900" s="58">
        <v>20898</v>
      </c>
      <c r="B900" s="58" t="s">
        <v>188</v>
      </c>
      <c r="C900" s="59">
        <f>INT(DT!C900)</f>
        <v>44618</v>
      </c>
      <c r="D900" s="60">
        <f>DT!C900-INT(DT!C900)</f>
        <v>0.17916666666860692</v>
      </c>
      <c r="E900" s="58">
        <f t="shared" ca="1" si="20"/>
        <v>2</v>
      </c>
      <c r="F900" s="58" t="s">
        <v>811</v>
      </c>
      <c r="G900" s="58" t="s">
        <v>1315</v>
      </c>
      <c r="H900" s="59">
        <f>INT(DT!G900)</f>
        <v>44613</v>
      </c>
      <c r="I900" s="60">
        <f>DT!G900-INT(DT!G900)</f>
        <v>0.51305555555882165</v>
      </c>
      <c r="J900" s="61">
        <f t="shared" ca="1" si="21"/>
        <v>0.15384615384615385</v>
      </c>
      <c r="K900" s="58" t="str" cm="1">
        <f t="array" aca="1" ref="K900" ca="1">_xlfn.IFS(E900&lt;=2, "Negative", E900=3, "Neutral", E900&gt;=4, "Positive")</f>
        <v>Negative</v>
      </c>
      <c r="L900" s="62" t="str">
        <f>'F_ REVIEWS'!$G900&amp; "|" &amp; 'F_ REVIEWS'!$H900 &amp; "|" &amp; 'F_ REVIEWS'!$I900</f>
        <v>128.182.16.231|44613|0.513055555558822</v>
      </c>
    </row>
    <row r="901" spans="1:12" x14ac:dyDescent="0.2">
      <c r="A901" s="58">
        <v>20899</v>
      </c>
      <c r="B901" s="58" t="s">
        <v>188</v>
      </c>
      <c r="C901" s="59">
        <f>INT(DT!C901)</f>
        <v>44750</v>
      </c>
      <c r="D901" s="60">
        <f>DT!C901-INT(DT!C901)</f>
        <v>0.55697916666395031</v>
      </c>
      <c r="E901" s="58">
        <f t="shared" ca="1" si="20"/>
        <v>5</v>
      </c>
      <c r="F901" s="58" t="s">
        <v>773</v>
      </c>
      <c r="G901" s="58" t="s">
        <v>3539</v>
      </c>
      <c r="H901" s="59">
        <f>INT(DT!G901)</f>
        <v>44746</v>
      </c>
      <c r="I901" s="60">
        <f>DT!G901-INT(DT!G901)</f>
        <v>4.0034722216660157E-2</v>
      </c>
      <c r="J901" s="61">
        <f t="shared" ca="1" si="21"/>
        <v>0.45454545454545453</v>
      </c>
      <c r="K901" s="58" t="str" cm="1">
        <f t="array" aca="1" ref="K901" ca="1">_xlfn.IFS(E901&lt;=2, "Negative", E901=3, "Neutral", E901&gt;=4, "Positive")</f>
        <v>Positive</v>
      </c>
      <c r="L901" s="62" t="str">
        <f>'F_ REVIEWS'!$G901&amp; "|" &amp; 'F_ REVIEWS'!$H901 &amp; "|" &amp; 'F_ REVIEWS'!$I901</f>
        <v>55.0.246.209|44746|0.0400347222166602</v>
      </c>
    </row>
    <row r="902" spans="1:12" x14ac:dyDescent="0.2">
      <c r="A902" s="58">
        <v>20900</v>
      </c>
      <c r="B902" s="58" t="s">
        <v>188</v>
      </c>
      <c r="C902" s="59">
        <f>INT(DT!C902)</f>
        <v>44447</v>
      </c>
      <c r="D902" s="60">
        <f>DT!C902-INT(DT!C902)</f>
        <v>0.72843750000174623</v>
      </c>
      <c r="E902" s="58">
        <f t="shared" ca="1" si="20"/>
        <v>4</v>
      </c>
      <c r="F902" s="58" t="s">
        <v>772</v>
      </c>
      <c r="G902" s="58" t="s">
        <v>2546</v>
      </c>
      <c r="H902" s="59">
        <f>INT(DT!G902)</f>
        <v>44443</v>
      </c>
      <c r="I902" s="60">
        <f>DT!G902-INT(DT!G902)</f>
        <v>0.34033564815035788</v>
      </c>
      <c r="J902" s="61">
        <f t="shared" ca="1" si="21"/>
        <v>0.25</v>
      </c>
      <c r="K902" s="58" t="str" cm="1">
        <f t="array" aca="1" ref="K902" ca="1">_xlfn.IFS(E902&lt;=2, "Negative", E902=3, "Neutral", E902&gt;=4, "Positive")</f>
        <v>Positive</v>
      </c>
      <c r="L902" s="62" t="str">
        <f>'F_ REVIEWS'!$G902&amp; "|" &amp; 'F_ REVIEWS'!$H902 &amp; "|" &amp; 'F_ REVIEWS'!$I902</f>
        <v>219.177.107.72|44443|0.340335648150358</v>
      </c>
    </row>
    <row r="903" spans="1:12" x14ac:dyDescent="0.2">
      <c r="A903" s="58">
        <v>20901</v>
      </c>
      <c r="B903" s="58" t="s">
        <v>188</v>
      </c>
      <c r="C903" s="59">
        <f>INT(DT!C903)</f>
        <v>44077</v>
      </c>
      <c r="D903" s="60">
        <f>DT!C903-INT(DT!C903)</f>
        <v>0.91668981481780065</v>
      </c>
      <c r="E903" s="58">
        <f t="shared" ca="1" si="20"/>
        <v>5</v>
      </c>
      <c r="F903" s="58" t="s">
        <v>641</v>
      </c>
      <c r="G903" s="58" t="s">
        <v>2414</v>
      </c>
      <c r="H903" s="59">
        <f>INT(DT!G903)</f>
        <v>44074</v>
      </c>
      <c r="I903" s="60">
        <f>DT!G903-INT(DT!G903)</f>
        <v>0.34900462962832535</v>
      </c>
      <c r="J903" s="61">
        <f t="shared" ca="1" si="21"/>
        <v>2.5</v>
      </c>
      <c r="K903" s="58" t="str" cm="1">
        <f t="array" aca="1" ref="K903" ca="1">_xlfn.IFS(E903&lt;=2, "Negative", E903=3, "Neutral", E903&gt;=4, "Positive")</f>
        <v>Positive</v>
      </c>
      <c r="L903" s="62" t="str">
        <f>'F_ REVIEWS'!$G903&amp; "|" &amp; 'F_ REVIEWS'!$H903 &amp; "|" &amp; 'F_ REVIEWS'!$I903</f>
        <v>209.41.153.228|44074|0.349004629628325</v>
      </c>
    </row>
    <row r="904" spans="1:12" x14ac:dyDescent="0.2">
      <c r="A904" s="58">
        <v>20902</v>
      </c>
      <c r="B904" s="58" t="s">
        <v>188</v>
      </c>
      <c r="C904" s="59">
        <f>INT(DT!C904)</f>
        <v>44078</v>
      </c>
      <c r="D904" s="60">
        <f>DT!C904-INT(DT!C904)</f>
        <v>0.90023148147884058</v>
      </c>
      <c r="E904" s="58">
        <f t="shared" ca="1" si="20"/>
        <v>5</v>
      </c>
      <c r="F904" s="58" t="s">
        <v>827</v>
      </c>
      <c r="G904" s="58" t="s">
        <v>2414</v>
      </c>
      <c r="H904" s="59">
        <f>INT(DT!G904)</f>
        <v>44074</v>
      </c>
      <c r="I904" s="60">
        <f>DT!G904-INT(DT!G904)</f>
        <v>0.34900462962832535</v>
      </c>
      <c r="J904" s="61">
        <f t="shared" ca="1" si="21"/>
        <v>2.5</v>
      </c>
      <c r="K904" s="58" t="str" cm="1">
        <f t="array" aca="1" ref="K904" ca="1">_xlfn.IFS(E904&lt;=2, "Negative", E904=3, "Neutral", E904&gt;=4, "Positive")</f>
        <v>Positive</v>
      </c>
      <c r="L904" s="62" t="str">
        <f>'F_ REVIEWS'!$G904&amp; "|" &amp; 'F_ REVIEWS'!$H904 &amp; "|" &amp; 'F_ REVIEWS'!$I904</f>
        <v>209.41.153.228|44074|0.349004629628325</v>
      </c>
    </row>
    <row r="905" spans="1:12" x14ac:dyDescent="0.2">
      <c r="A905" s="58">
        <v>20903</v>
      </c>
      <c r="B905" s="58" t="s">
        <v>188</v>
      </c>
      <c r="C905" s="59">
        <f>INT(DT!C905)</f>
        <v>44198</v>
      </c>
      <c r="D905" s="60">
        <f>DT!C905-INT(DT!C905)</f>
        <v>0.49439814815559657</v>
      </c>
      <c r="E905" s="58">
        <f t="shared" ca="1" si="20"/>
        <v>4</v>
      </c>
      <c r="F905" s="58" t="s">
        <v>853</v>
      </c>
      <c r="G905" s="58" t="s">
        <v>1367</v>
      </c>
      <c r="H905" s="59">
        <f>INT(DT!G905)</f>
        <v>44192</v>
      </c>
      <c r="I905" s="60">
        <f>DT!G905-INT(DT!G905)</f>
        <v>0.69547453703853535</v>
      </c>
      <c r="J905" s="61">
        <f t="shared" ca="1" si="21"/>
        <v>0.8</v>
      </c>
      <c r="K905" s="58" t="str" cm="1">
        <f t="array" aca="1" ref="K905" ca="1">_xlfn.IFS(E905&lt;=2, "Negative", E905=3, "Neutral", E905&gt;=4, "Positive")</f>
        <v>Positive</v>
      </c>
      <c r="L905" s="62" t="str">
        <f>'F_ REVIEWS'!$G905&amp; "|" &amp; 'F_ REVIEWS'!$H905 &amp; "|" &amp; 'F_ REVIEWS'!$I905</f>
        <v>131.13.222.102|44192|0.695474537038535</v>
      </c>
    </row>
    <row r="906" spans="1:12" x14ac:dyDescent="0.2">
      <c r="A906" s="58">
        <v>20904</v>
      </c>
      <c r="B906" s="58" t="s">
        <v>188</v>
      </c>
      <c r="C906" s="59">
        <f>INT(DT!C906)</f>
        <v>45432</v>
      </c>
      <c r="D906" s="60">
        <f>DT!C906-INT(DT!C906)</f>
        <v>0.2472916666592937</v>
      </c>
      <c r="E906" s="58">
        <f t="shared" ca="1" si="20"/>
        <v>4</v>
      </c>
      <c r="F906" s="58" t="s">
        <v>793</v>
      </c>
      <c r="G906" s="58" t="s">
        <v>2757</v>
      </c>
      <c r="H906" s="59">
        <f>INT(DT!G906)</f>
        <v>45429</v>
      </c>
      <c r="I906" s="60">
        <f>DT!G906-INT(DT!G906)</f>
        <v>0.572650462956517</v>
      </c>
      <c r="J906" s="61">
        <f t="shared" ca="1" si="21"/>
        <v>1</v>
      </c>
      <c r="K906" s="58" t="str" cm="1">
        <f t="array" aca="1" ref="K906" ca="1">_xlfn.IFS(E906&lt;=2, "Negative", E906=3, "Neutral", E906&gt;=4, "Positive")</f>
        <v>Positive</v>
      </c>
      <c r="L906" s="62" t="str">
        <f>'F_ REVIEWS'!$G906&amp; "|" &amp; 'F_ REVIEWS'!$H906 &amp; "|" &amp; 'F_ REVIEWS'!$I906</f>
        <v>233.1.43.136|45429|0.572650462956517</v>
      </c>
    </row>
    <row r="907" spans="1:12" x14ac:dyDescent="0.2">
      <c r="A907" s="58">
        <v>20905</v>
      </c>
      <c r="B907" s="58" t="s">
        <v>188</v>
      </c>
      <c r="C907" s="59">
        <f>INT(DT!C907)</f>
        <v>44079</v>
      </c>
      <c r="D907" s="60">
        <f>DT!C907-INT(DT!C907)</f>
        <v>0.92166666666889796</v>
      </c>
      <c r="E907" s="58">
        <f t="shared" ca="1" si="20"/>
        <v>5</v>
      </c>
      <c r="F907" s="58" t="s">
        <v>636</v>
      </c>
      <c r="G907" s="58" t="s">
        <v>2414</v>
      </c>
      <c r="H907" s="59">
        <f>INT(DT!G907)</f>
        <v>44074</v>
      </c>
      <c r="I907" s="60">
        <f>DT!G907-INT(DT!G907)</f>
        <v>0.34900462962832535</v>
      </c>
      <c r="J907" s="61">
        <f t="shared" ca="1" si="21"/>
        <v>0.5</v>
      </c>
      <c r="K907" s="58" t="str" cm="1">
        <f t="array" aca="1" ref="K907" ca="1">_xlfn.IFS(E907&lt;=2, "Negative", E907=3, "Neutral", E907&gt;=4, "Positive")</f>
        <v>Positive</v>
      </c>
      <c r="L907" s="62" t="str">
        <f>'F_ REVIEWS'!$G907&amp; "|" &amp; 'F_ REVIEWS'!$H907 &amp; "|" &amp; 'F_ REVIEWS'!$I907</f>
        <v>209.41.153.228|44074|0.349004629628325</v>
      </c>
    </row>
    <row r="908" spans="1:12" x14ac:dyDescent="0.2">
      <c r="A908" s="58">
        <v>20906</v>
      </c>
      <c r="B908" s="58" t="s">
        <v>310</v>
      </c>
      <c r="C908" s="59">
        <f>INT(DT!C908)</f>
        <v>42909</v>
      </c>
      <c r="D908" s="60">
        <f>DT!C908-INT(DT!C908)</f>
        <v>0.57349537037225673</v>
      </c>
      <c r="E908" s="58">
        <f t="shared" ca="1" si="20"/>
        <v>4</v>
      </c>
      <c r="F908" s="58" t="s">
        <v>832</v>
      </c>
      <c r="G908" s="58" t="s">
        <v>910</v>
      </c>
      <c r="H908" s="59">
        <f>INT(DT!G908)</f>
        <v>42904</v>
      </c>
      <c r="I908" s="60">
        <f>DT!G908-INT(DT!G908)</f>
        <v>0.94136574074218515</v>
      </c>
      <c r="J908" s="61">
        <f t="shared" ca="1" si="21"/>
        <v>2</v>
      </c>
      <c r="K908" s="58" t="str" cm="1">
        <f t="array" aca="1" ref="K908" ca="1">_xlfn.IFS(E908&lt;=2, "Negative", E908=3, "Neutral", E908&gt;=4, "Positive")</f>
        <v>Positive</v>
      </c>
      <c r="L908" s="62" t="str">
        <f>'F_ REVIEWS'!$G908&amp; "|" &amp; 'F_ REVIEWS'!$H908 &amp; "|" &amp; 'F_ REVIEWS'!$I908</f>
        <v>0.248.171.218|42904|0.941365740742185</v>
      </c>
    </row>
    <row r="909" spans="1:12" x14ac:dyDescent="0.2">
      <c r="A909" s="58">
        <v>20907</v>
      </c>
      <c r="B909" s="58" t="s">
        <v>310</v>
      </c>
      <c r="C909" s="59">
        <f>INT(DT!C909)</f>
        <v>45060</v>
      </c>
      <c r="D909" s="60">
        <f>DT!C909-INT(DT!C909)</f>
        <v>0.72409722222801065</v>
      </c>
      <c r="E909" s="58">
        <f t="shared" ca="1" si="20"/>
        <v>1</v>
      </c>
      <c r="F909" s="58" t="s">
        <v>646</v>
      </c>
      <c r="G909" s="58" t="s">
        <v>1153</v>
      </c>
      <c r="H909" s="59">
        <f>INT(DT!G909)</f>
        <v>45057</v>
      </c>
      <c r="I909" s="60">
        <f>DT!G909-INT(DT!G909)</f>
        <v>0.16077546297310619</v>
      </c>
      <c r="J909" s="61">
        <f t="shared" ca="1" si="21"/>
        <v>0.5</v>
      </c>
      <c r="K909" s="58" t="str" cm="1">
        <f t="array" aca="1" ref="K909" ca="1">_xlfn.IFS(E909&lt;=2, "Negative", E909=3, "Neutral", E909&gt;=4, "Positive")</f>
        <v>Negative</v>
      </c>
      <c r="L909" s="62" t="str">
        <f>'F_ REVIEWS'!$G909&amp; "|" &amp; 'F_ REVIEWS'!$H909 &amp; "|" &amp; 'F_ REVIEWS'!$I909</f>
        <v>116.163.170.118|45057|0.160775462973106</v>
      </c>
    </row>
    <row r="910" spans="1:12" x14ac:dyDescent="0.2">
      <c r="A910" s="58">
        <v>20908</v>
      </c>
      <c r="B910" s="58" t="s">
        <v>310</v>
      </c>
      <c r="C910" s="59">
        <f>INT(DT!C910)</f>
        <v>45380</v>
      </c>
      <c r="D910" s="60">
        <f>DT!C910-INT(DT!C910)</f>
        <v>0.34046296296583023</v>
      </c>
      <c r="E910" s="58">
        <f t="shared" ca="1" si="20"/>
        <v>5</v>
      </c>
      <c r="F910" s="58" t="s">
        <v>655</v>
      </c>
      <c r="G910" s="58" t="s">
        <v>2833</v>
      </c>
      <c r="H910" s="59">
        <f>INT(DT!G910)</f>
        <v>45377</v>
      </c>
      <c r="I910" s="60">
        <f>DT!G910-INT(DT!G910)</f>
        <v>0.66068287037342088</v>
      </c>
      <c r="J910" s="61">
        <f t="shared" ca="1" si="21"/>
        <v>2.5</v>
      </c>
      <c r="K910" s="58" t="str" cm="1">
        <f t="array" aca="1" ref="K910" ca="1">_xlfn.IFS(E910&lt;=2, "Negative", E910=3, "Neutral", E910&gt;=4, "Positive")</f>
        <v>Positive</v>
      </c>
      <c r="L910" s="62" t="str">
        <f>'F_ REVIEWS'!$G910&amp; "|" &amp; 'F_ REVIEWS'!$H910 &amp; "|" &amp; 'F_ REVIEWS'!$I910</f>
        <v>238.31.6.216|45377|0.660682870373421</v>
      </c>
    </row>
    <row r="911" spans="1:12" x14ac:dyDescent="0.2">
      <c r="A911" s="58">
        <v>20909</v>
      </c>
      <c r="B911" s="58" t="s">
        <v>310</v>
      </c>
      <c r="C911" s="59">
        <f>INT(DT!C911)</f>
        <v>44676</v>
      </c>
      <c r="D911" s="60">
        <f>DT!C911-INT(DT!C911)</f>
        <v>0.21166666665521916</v>
      </c>
      <c r="E911" s="58">
        <f t="shared" ca="1" si="20"/>
        <v>3</v>
      </c>
      <c r="F911" s="58" t="s">
        <v>766</v>
      </c>
      <c r="G911" s="58" t="s">
        <v>2343</v>
      </c>
      <c r="H911" s="59">
        <f>INT(DT!G911)</f>
        <v>44673</v>
      </c>
      <c r="I911" s="60">
        <f>DT!G911-INT(DT!G911)</f>
        <v>0.70918981480645016</v>
      </c>
      <c r="J911" s="61">
        <f t="shared" ca="1" si="21"/>
        <v>0.2</v>
      </c>
      <c r="K911" s="58" t="str" cm="1">
        <f t="array" aca="1" ref="K911" ca="1">_xlfn.IFS(E911&lt;=2, "Negative", E911=3, "Neutral", E911&gt;=4, "Positive")</f>
        <v>Neutral</v>
      </c>
      <c r="L911" s="62" t="str">
        <f>'F_ REVIEWS'!$G911&amp; "|" &amp; 'F_ REVIEWS'!$H911 &amp; "|" &amp; 'F_ REVIEWS'!$I911</f>
        <v>203.9.29.110|44673|0.70918981480645</v>
      </c>
    </row>
    <row r="912" spans="1:12" x14ac:dyDescent="0.2">
      <c r="A912" s="58">
        <v>20910</v>
      </c>
      <c r="B912" s="58" t="s">
        <v>310</v>
      </c>
      <c r="C912" s="59">
        <f>INT(DT!C912)</f>
        <v>45340</v>
      </c>
      <c r="D912" s="60">
        <f>DT!C912-INT(DT!C912)</f>
        <v>0.76923611111851642</v>
      </c>
      <c r="E912" s="58">
        <f t="shared" ca="1" si="20"/>
        <v>2</v>
      </c>
      <c r="F912" s="58" t="s">
        <v>767</v>
      </c>
      <c r="G912" s="58" t="s">
        <v>2396</v>
      </c>
      <c r="H912" s="59">
        <f>INT(DT!G912)</f>
        <v>45336</v>
      </c>
      <c r="I912" s="60">
        <f>DT!G912-INT(DT!G912)</f>
        <v>0.255578703712672</v>
      </c>
      <c r="J912" s="61">
        <f t="shared" ca="1" si="21"/>
        <v>0.66666666666666663</v>
      </c>
      <c r="K912" s="58" t="str" cm="1">
        <f t="array" aca="1" ref="K912" ca="1">_xlfn.IFS(E912&lt;=2, "Negative", E912=3, "Neutral", E912&gt;=4, "Positive")</f>
        <v>Negative</v>
      </c>
      <c r="L912" s="62" t="str">
        <f>'F_ REVIEWS'!$G912&amp; "|" &amp; 'F_ REVIEWS'!$H912 &amp; "|" &amp; 'F_ REVIEWS'!$I912</f>
        <v>207.99.114.35|45336|0.255578703712672</v>
      </c>
    </row>
    <row r="913" spans="1:12" x14ac:dyDescent="0.2">
      <c r="A913" s="58">
        <v>20911</v>
      </c>
      <c r="B913" s="58" t="s">
        <v>310</v>
      </c>
      <c r="C913" s="59">
        <f>INT(DT!C913)</f>
        <v>45380</v>
      </c>
      <c r="D913" s="60">
        <f>DT!C913-INT(DT!C913)</f>
        <v>0.37256944445107365</v>
      </c>
      <c r="E913" s="58">
        <f t="shared" ca="1" si="20"/>
        <v>5</v>
      </c>
      <c r="F913" s="58" t="s">
        <v>591</v>
      </c>
      <c r="G913" s="58" t="s">
        <v>2833</v>
      </c>
      <c r="H913" s="59">
        <f>INT(DT!G913)</f>
        <v>45377</v>
      </c>
      <c r="I913" s="60">
        <f>DT!G913-INT(DT!G913)</f>
        <v>0.66068287037342088</v>
      </c>
      <c r="J913" s="61">
        <f t="shared" ca="1" si="21"/>
        <v>1.6666666666666667</v>
      </c>
      <c r="K913" s="58" t="str" cm="1">
        <f t="array" aca="1" ref="K913" ca="1">_xlfn.IFS(E913&lt;=2, "Negative", E913=3, "Neutral", E913&gt;=4, "Positive")</f>
        <v>Positive</v>
      </c>
      <c r="L913" s="62" t="str">
        <f>'F_ REVIEWS'!$G913&amp; "|" &amp; 'F_ REVIEWS'!$H913 &amp; "|" &amp; 'F_ REVIEWS'!$I913</f>
        <v>238.31.6.216|45377|0.660682870373421</v>
      </c>
    </row>
    <row r="914" spans="1:12" x14ac:dyDescent="0.2">
      <c r="A914" s="58">
        <v>20912</v>
      </c>
      <c r="B914" s="58" t="s">
        <v>310</v>
      </c>
      <c r="C914" s="59">
        <f>INT(DT!C914)</f>
        <v>43476</v>
      </c>
      <c r="D914" s="60">
        <f>DT!C914-INT(DT!C914)</f>
        <v>0.77903935185167938</v>
      </c>
      <c r="E914" s="58">
        <f t="shared" ca="1" si="20"/>
        <v>4</v>
      </c>
      <c r="F914" s="58" t="s">
        <v>796</v>
      </c>
      <c r="G914" s="58" t="s">
        <v>4117</v>
      </c>
      <c r="H914" s="59">
        <f>INT(DT!G914)</f>
        <v>43471</v>
      </c>
      <c r="I914" s="60">
        <f>DT!G914-INT(DT!G914)</f>
        <v>0.36366898148116888</v>
      </c>
      <c r="J914" s="61">
        <f t="shared" ca="1" si="21"/>
        <v>0.5714285714285714</v>
      </c>
      <c r="K914" s="58" t="str" cm="1">
        <f t="array" aca="1" ref="K914" ca="1">_xlfn.IFS(E914&lt;=2, "Negative", E914=3, "Neutral", E914&gt;=4, "Positive")</f>
        <v>Positive</v>
      </c>
      <c r="L914" s="62" t="str">
        <f>'F_ REVIEWS'!$G914&amp; "|" &amp; 'F_ REVIEWS'!$H914 &amp; "|" &amp; 'F_ REVIEWS'!$I914</f>
        <v>94.104.7.40|43471|0.363668981481169</v>
      </c>
    </row>
    <row r="915" spans="1:12" x14ac:dyDescent="0.2">
      <c r="A915" s="58">
        <v>20913</v>
      </c>
      <c r="B915" s="58" t="s">
        <v>310</v>
      </c>
      <c r="C915" s="59">
        <f>INT(DT!C915)</f>
        <v>44679</v>
      </c>
      <c r="D915" s="60">
        <f>DT!C915-INT(DT!C915)</f>
        <v>0.18054398147069151</v>
      </c>
      <c r="E915" s="58">
        <f t="shared" ca="1" si="20"/>
        <v>3</v>
      </c>
      <c r="F915" s="58" t="s">
        <v>584</v>
      </c>
      <c r="G915" s="58" t="s">
        <v>2343</v>
      </c>
      <c r="H915" s="59">
        <f>INT(DT!G915)</f>
        <v>44673</v>
      </c>
      <c r="I915" s="60">
        <f>DT!G915-INT(DT!G915)</f>
        <v>0.70918981480645016</v>
      </c>
      <c r="J915" s="61">
        <f t="shared" ca="1" si="21"/>
        <v>1</v>
      </c>
      <c r="K915" s="58" t="str" cm="1">
        <f t="array" aca="1" ref="K915" ca="1">_xlfn.IFS(E915&lt;=2, "Negative", E915=3, "Neutral", E915&gt;=4, "Positive")</f>
        <v>Neutral</v>
      </c>
      <c r="L915" s="62" t="str">
        <f>'F_ REVIEWS'!$G915&amp; "|" &amp; 'F_ REVIEWS'!$H915 &amp; "|" &amp; 'F_ REVIEWS'!$I915</f>
        <v>203.9.29.110|44673|0.70918981480645</v>
      </c>
    </row>
    <row r="916" spans="1:12" x14ac:dyDescent="0.2">
      <c r="A916" s="58">
        <v>20914</v>
      </c>
      <c r="B916" s="58" t="s">
        <v>462</v>
      </c>
      <c r="C916" s="59">
        <f>INT(DT!C916)</f>
        <v>44730</v>
      </c>
      <c r="D916" s="60">
        <f>DT!C916-INT(DT!C916)</f>
        <v>0.76457175926043419</v>
      </c>
      <c r="E916" s="58">
        <f t="shared" ca="1" si="20"/>
        <v>4</v>
      </c>
      <c r="F916" s="58" t="s">
        <v>775</v>
      </c>
      <c r="G916" s="58" t="s">
        <v>919</v>
      </c>
      <c r="H916" s="59">
        <f>INT(DT!G916)</f>
        <v>44726</v>
      </c>
      <c r="I916" s="60">
        <f>DT!G916-INT(DT!G916)</f>
        <v>0.24265046296204673</v>
      </c>
      <c r="J916" s="61">
        <f t="shared" ca="1" si="21"/>
        <v>0.30769230769230771</v>
      </c>
      <c r="K916" s="58" t="str" cm="1">
        <f t="array" aca="1" ref="K916" ca="1">_xlfn.IFS(E916&lt;=2, "Negative", E916=3, "Neutral", E916&gt;=4, "Positive")</f>
        <v>Positive</v>
      </c>
      <c r="L916" s="62" t="str">
        <f>'F_ REVIEWS'!$G916&amp; "|" &amp; 'F_ REVIEWS'!$H916 &amp; "|" &amp; 'F_ REVIEWS'!$I916</f>
        <v>1.232.160.94|44726|0.242650462962047</v>
      </c>
    </row>
    <row r="917" spans="1:12" x14ac:dyDescent="0.2">
      <c r="A917" s="58">
        <v>20915</v>
      </c>
      <c r="B917" s="58" t="s">
        <v>462</v>
      </c>
      <c r="C917" s="59">
        <f>INT(DT!C917)</f>
        <v>45476</v>
      </c>
      <c r="D917" s="60">
        <f>DT!C917-INT(DT!C917)</f>
        <v>0.76879629629547708</v>
      </c>
      <c r="E917" s="58">
        <f t="shared" ca="1" si="20"/>
        <v>4</v>
      </c>
      <c r="F917" s="58" t="s">
        <v>895</v>
      </c>
      <c r="G917" s="58" t="s">
        <v>3557</v>
      </c>
      <c r="H917" s="59">
        <f>INT(DT!G917)</f>
        <v>45472</v>
      </c>
      <c r="I917" s="60">
        <f>DT!G917-INT(DT!G917)</f>
        <v>0.24156249999941792</v>
      </c>
      <c r="J917" s="61">
        <f t="shared" ca="1" si="21"/>
        <v>0.8</v>
      </c>
      <c r="K917" s="58" t="str" cm="1">
        <f t="array" aca="1" ref="K917" ca="1">_xlfn.IFS(E917&lt;=2, "Negative", E917=3, "Neutral", E917&gt;=4, "Positive")</f>
        <v>Positive</v>
      </c>
      <c r="L917" s="62" t="str">
        <f>'F_ REVIEWS'!$G917&amp; "|" &amp; 'F_ REVIEWS'!$H917 &amp; "|" &amp; 'F_ REVIEWS'!$I917</f>
        <v>56.203.13.184|45472|0.241562499999418</v>
      </c>
    </row>
    <row r="918" spans="1:12" x14ac:dyDescent="0.2">
      <c r="A918" s="58">
        <v>20916</v>
      </c>
      <c r="B918" s="58" t="s">
        <v>462</v>
      </c>
      <c r="C918" s="59">
        <f>INT(DT!C918)</f>
        <v>44731</v>
      </c>
      <c r="D918" s="60">
        <f>DT!C918-INT(DT!C918)</f>
        <v>0.91105324074305827</v>
      </c>
      <c r="E918" s="58">
        <f t="shared" ca="1" si="20"/>
        <v>2</v>
      </c>
      <c r="F918" s="58" t="s">
        <v>789</v>
      </c>
      <c r="G918" s="58" t="s">
        <v>919</v>
      </c>
      <c r="H918" s="59">
        <f>INT(DT!G918)</f>
        <v>44726</v>
      </c>
      <c r="I918" s="60">
        <f>DT!G918-INT(DT!G918)</f>
        <v>0.24265046296204673</v>
      </c>
      <c r="J918" s="61">
        <f t="shared" ca="1" si="21"/>
        <v>0.14285714285714285</v>
      </c>
      <c r="K918" s="58" t="str" cm="1">
        <f t="array" aca="1" ref="K918" ca="1">_xlfn.IFS(E918&lt;=2, "Negative", E918=3, "Neutral", E918&gt;=4, "Positive")</f>
        <v>Negative</v>
      </c>
      <c r="L918" s="62" t="str">
        <f>'F_ REVIEWS'!$G918&amp; "|" &amp; 'F_ REVIEWS'!$H918 &amp; "|" &amp; 'F_ REVIEWS'!$I918</f>
        <v>1.232.160.94|44726|0.242650462962047</v>
      </c>
    </row>
    <row r="919" spans="1:12" x14ac:dyDescent="0.2">
      <c r="A919" s="58">
        <v>20917</v>
      </c>
      <c r="B919" s="58" t="s">
        <v>462</v>
      </c>
      <c r="C919" s="59">
        <f>INT(DT!C919)</f>
        <v>45265</v>
      </c>
      <c r="D919" s="60">
        <f>DT!C919-INT(DT!C919)</f>
        <v>0.62342592592176516</v>
      </c>
      <c r="E919" s="58">
        <f t="shared" ca="1" si="20"/>
        <v>4</v>
      </c>
      <c r="F919" s="58" t="s">
        <v>672</v>
      </c>
      <c r="G919" s="58" t="s">
        <v>1956</v>
      </c>
      <c r="H919" s="59">
        <f>INT(DT!G919)</f>
        <v>45263</v>
      </c>
      <c r="I919" s="60">
        <f>DT!G919-INT(DT!G919)</f>
        <v>0.10722222222102573</v>
      </c>
      <c r="J919" s="61">
        <f t="shared" ca="1" si="21"/>
        <v>0.5</v>
      </c>
      <c r="K919" s="58" t="str" cm="1">
        <f t="array" aca="1" ref="K919" ca="1">_xlfn.IFS(E919&lt;=2, "Negative", E919=3, "Neutral", E919&gt;=4, "Positive")</f>
        <v>Positive</v>
      </c>
      <c r="L919" s="62" t="str">
        <f>'F_ REVIEWS'!$G919&amp; "|" &amp; 'F_ REVIEWS'!$H919 &amp; "|" &amp; 'F_ REVIEWS'!$I919</f>
        <v>174.254.35.80|45263|0.107222222221026</v>
      </c>
    </row>
    <row r="920" spans="1:12" x14ac:dyDescent="0.2">
      <c r="A920" s="58">
        <v>20918</v>
      </c>
      <c r="B920" s="58" t="s">
        <v>462</v>
      </c>
      <c r="C920" s="59">
        <f>INT(DT!C920)</f>
        <v>45036</v>
      </c>
      <c r="D920" s="60">
        <f>DT!C920-INT(DT!C920)</f>
        <v>0.34443287037720438</v>
      </c>
      <c r="E920" s="58">
        <f t="shared" ca="1" si="20"/>
        <v>5</v>
      </c>
      <c r="F920" s="58" t="s">
        <v>552</v>
      </c>
      <c r="G920" s="58" t="s">
        <v>4077</v>
      </c>
      <c r="H920" s="59">
        <f>INT(DT!G920)</f>
        <v>45033</v>
      </c>
      <c r="I920" s="60">
        <f>DT!G920-INT(DT!G920)</f>
        <v>0.60549768518831115</v>
      </c>
      <c r="J920" s="61">
        <f t="shared" ca="1" si="21"/>
        <v>1.25</v>
      </c>
      <c r="K920" s="58" t="str" cm="1">
        <f t="array" aca="1" ref="K920" ca="1">_xlfn.IFS(E920&lt;=2, "Negative", E920=3, "Neutral", E920&gt;=4, "Positive")</f>
        <v>Positive</v>
      </c>
      <c r="L920" s="62" t="str">
        <f>'F_ REVIEWS'!$G920&amp; "|" &amp; 'F_ REVIEWS'!$H920 &amp; "|" &amp; 'F_ REVIEWS'!$I920</f>
        <v>90.34.131.101|45033|0.605497685188311</v>
      </c>
    </row>
    <row r="921" spans="1:12" x14ac:dyDescent="0.2">
      <c r="A921" s="58">
        <v>20919</v>
      </c>
      <c r="B921" s="58" t="s">
        <v>462</v>
      </c>
      <c r="C921" s="59">
        <f>INT(DT!C921)</f>
        <v>45518</v>
      </c>
      <c r="D921" s="60">
        <f>DT!C921-INT(DT!C921)</f>
        <v>0.9152314814782585</v>
      </c>
      <c r="E921" s="58">
        <f t="shared" ca="1" si="20"/>
        <v>3</v>
      </c>
      <c r="F921" s="58" t="s">
        <v>577</v>
      </c>
      <c r="G921" s="58" t="s">
        <v>2119</v>
      </c>
      <c r="H921" s="59">
        <f>INT(DT!G921)</f>
        <v>45513</v>
      </c>
      <c r="I921" s="60">
        <f>DT!G921-INT(DT!G921)</f>
        <v>0.51746527777868323</v>
      </c>
      <c r="J921" s="61">
        <f t="shared" ca="1" si="21"/>
        <v>1</v>
      </c>
      <c r="K921" s="58" t="str" cm="1">
        <f t="array" aca="1" ref="K921" ca="1">_xlfn.IFS(E921&lt;=2, "Negative", E921=3, "Neutral", E921&gt;=4, "Positive")</f>
        <v>Neutral</v>
      </c>
      <c r="L921" s="62" t="str">
        <f>'F_ REVIEWS'!$G921&amp; "|" &amp; 'F_ REVIEWS'!$H921 &amp; "|" &amp; 'F_ REVIEWS'!$I921</f>
        <v>189.110.204.4|45513|0.517465277778683</v>
      </c>
    </row>
    <row r="922" spans="1:12" x14ac:dyDescent="0.2">
      <c r="A922" s="58">
        <v>20920</v>
      </c>
      <c r="B922" s="58" t="s">
        <v>462</v>
      </c>
      <c r="C922" s="59">
        <f>INT(DT!C922)</f>
        <v>44604</v>
      </c>
      <c r="D922" s="60">
        <f>DT!C922-INT(DT!C922)</f>
        <v>0.93530092593573499</v>
      </c>
      <c r="E922" s="58">
        <f t="shared" ca="1" si="20"/>
        <v>5</v>
      </c>
      <c r="F922" s="58" t="s">
        <v>879</v>
      </c>
      <c r="G922" s="58" t="s">
        <v>3310</v>
      </c>
      <c r="H922" s="59">
        <f>INT(DT!G922)</f>
        <v>44601</v>
      </c>
      <c r="I922" s="60">
        <f>DT!G922-INT(DT!G922)</f>
        <v>0.4325347222329583</v>
      </c>
      <c r="J922" s="61">
        <f t="shared" ca="1" si="21"/>
        <v>2.5</v>
      </c>
      <c r="K922" s="58" t="str" cm="1">
        <f t="array" aca="1" ref="K922" ca="1">_xlfn.IFS(E922&lt;=2, "Negative", E922=3, "Neutral", E922&gt;=4, "Positive")</f>
        <v>Positive</v>
      </c>
      <c r="L922" s="62" t="str">
        <f>'F_ REVIEWS'!$G922&amp; "|" &amp; 'F_ REVIEWS'!$H922 &amp; "|" &amp; 'F_ REVIEWS'!$I922</f>
        <v>39.182.63.248|44601|0.432534722232958</v>
      </c>
    </row>
    <row r="923" spans="1:12" x14ac:dyDescent="0.2">
      <c r="A923" s="58">
        <v>20921</v>
      </c>
      <c r="B923" s="58" t="s">
        <v>462</v>
      </c>
      <c r="C923" s="59">
        <f>INT(DT!C923)</f>
        <v>45357</v>
      </c>
      <c r="D923" s="60">
        <f>DT!C923-INT(DT!C923)</f>
        <v>0.58697916666278616</v>
      </c>
      <c r="E923" s="58">
        <f t="shared" ca="1" si="20"/>
        <v>5</v>
      </c>
      <c r="F923" s="58" t="s">
        <v>693</v>
      </c>
      <c r="G923" s="58" t="s">
        <v>2478</v>
      </c>
      <c r="H923" s="59">
        <f>INT(DT!G923)</f>
        <v>45354</v>
      </c>
      <c r="I923" s="60">
        <f>DT!G923-INT(DT!G923)</f>
        <v>0.83168981481139781</v>
      </c>
      <c r="J923" s="61">
        <f t="shared" ca="1" si="21"/>
        <v>0.83333333333333337</v>
      </c>
      <c r="K923" s="58" t="str" cm="1">
        <f t="array" aca="1" ref="K923" ca="1">_xlfn.IFS(E923&lt;=2, "Negative", E923=3, "Neutral", E923&gt;=4, "Positive")</f>
        <v>Positive</v>
      </c>
      <c r="L923" s="62" t="str">
        <f>'F_ REVIEWS'!$G923&amp; "|" &amp; 'F_ REVIEWS'!$H923 &amp; "|" &amp; 'F_ REVIEWS'!$I923</f>
        <v>213.92.128.142|45354|0.831689814811398</v>
      </c>
    </row>
    <row r="924" spans="1:12" x14ac:dyDescent="0.2">
      <c r="A924" s="58">
        <v>20922</v>
      </c>
      <c r="B924" s="58" t="s">
        <v>462</v>
      </c>
      <c r="C924" s="59">
        <f>INT(DT!C924)</f>
        <v>45517</v>
      </c>
      <c r="D924" s="60">
        <f>DT!C924-INT(DT!C924)</f>
        <v>0.99519675925694173</v>
      </c>
      <c r="E924" s="58">
        <f t="shared" ca="1" si="20"/>
        <v>4</v>
      </c>
      <c r="F924" s="58" t="s">
        <v>805</v>
      </c>
      <c r="G924" s="58" t="s">
        <v>2119</v>
      </c>
      <c r="H924" s="59">
        <f>INT(DT!G924)</f>
        <v>45513</v>
      </c>
      <c r="I924" s="60">
        <f>DT!G924-INT(DT!G924)</f>
        <v>0.51746527777868323</v>
      </c>
      <c r="J924" s="61">
        <f t="shared" ca="1" si="21"/>
        <v>2</v>
      </c>
      <c r="K924" s="58" t="str" cm="1">
        <f t="array" aca="1" ref="K924" ca="1">_xlfn.IFS(E924&lt;=2, "Negative", E924=3, "Neutral", E924&gt;=4, "Positive")</f>
        <v>Positive</v>
      </c>
      <c r="L924" s="62" t="str">
        <f>'F_ REVIEWS'!$G924&amp; "|" &amp; 'F_ REVIEWS'!$H924 &amp; "|" &amp; 'F_ REVIEWS'!$I924</f>
        <v>189.110.204.4|45513|0.517465277778683</v>
      </c>
    </row>
    <row r="925" spans="1:12" x14ac:dyDescent="0.2">
      <c r="A925" s="58">
        <v>20923</v>
      </c>
      <c r="B925" s="58" t="s">
        <v>462</v>
      </c>
      <c r="C925" s="59">
        <f>INT(DT!C925)</f>
        <v>45037</v>
      </c>
      <c r="D925" s="60">
        <f>DT!C925-INT(DT!C925)</f>
        <v>0.41303240740671754</v>
      </c>
      <c r="E925" s="58">
        <f t="shared" ca="1" si="20"/>
        <v>3</v>
      </c>
      <c r="F925" s="58" t="s">
        <v>745</v>
      </c>
      <c r="G925" s="58" t="s">
        <v>4077</v>
      </c>
      <c r="H925" s="59">
        <f>INT(DT!G925)</f>
        <v>45033</v>
      </c>
      <c r="I925" s="60">
        <f>DT!G925-INT(DT!G925)</f>
        <v>0.60549768518831115</v>
      </c>
      <c r="J925" s="61">
        <f t="shared" ca="1" si="21"/>
        <v>1</v>
      </c>
      <c r="K925" s="58" t="str" cm="1">
        <f t="array" aca="1" ref="K925" ca="1">_xlfn.IFS(E925&lt;=2, "Negative", E925=3, "Neutral", E925&gt;=4, "Positive")</f>
        <v>Neutral</v>
      </c>
      <c r="L925" s="62" t="str">
        <f>'F_ REVIEWS'!$G925&amp; "|" &amp; 'F_ REVIEWS'!$H925 &amp; "|" &amp; 'F_ REVIEWS'!$I925</f>
        <v>90.34.131.101|45033|0.605497685188311</v>
      </c>
    </row>
    <row r="926" spans="1:12" x14ac:dyDescent="0.2">
      <c r="A926" s="58">
        <v>20924</v>
      </c>
      <c r="B926" s="58" t="s">
        <v>462</v>
      </c>
      <c r="C926" s="59">
        <f>INT(DT!C926)</f>
        <v>45265</v>
      </c>
      <c r="D926" s="60">
        <f>DT!C926-INT(DT!C926)</f>
        <v>0.52496527777111623</v>
      </c>
      <c r="E926" s="58">
        <f t="shared" ca="1" si="20"/>
        <v>5</v>
      </c>
      <c r="F926" s="58" t="s">
        <v>744</v>
      </c>
      <c r="G926" s="58" t="s">
        <v>1956</v>
      </c>
      <c r="H926" s="59">
        <f>INT(DT!G926)</f>
        <v>45263</v>
      </c>
      <c r="I926" s="60">
        <f>DT!G926-INT(DT!G926)</f>
        <v>0.10722222222102573</v>
      </c>
      <c r="J926" s="61">
        <f t="shared" ca="1" si="21"/>
        <v>1</v>
      </c>
      <c r="K926" s="58" t="str" cm="1">
        <f t="array" aca="1" ref="K926" ca="1">_xlfn.IFS(E926&lt;=2, "Negative", E926=3, "Neutral", E926&gt;=4, "Positive")</f>
        <v>Positive</v>
      </c>
      <c r="L926" s="62" t="str">
        <f>'F_ REVIEWS'!$G926&amp; "|" &amp; 'F_ REVIEWS'!$H926 &amp; "|" &amp; 'F_ REVIEWS'!$I926</f>
        <v>174.254.35.80|45263|0.107222222221026</v>
      </c>
    </row>
    <row r="927" spans="1:12" x14ac:dyDescent="0.2">
      <c r="A927" s="58">
        <v>20925</v>
      </c>
      <c r="B927" s="58" t="s">
        <v>462</v>
      </c>
      <c r="C927" s="59">
        <f>INT(DT!C927)</f>
        <v>44750</v>
      </c>
      <c r="D927" s="60">
        <f>DT!C927-INT(DT!C927)</f>
        <v>0.50896990740875481</v>
      </c>
      <c r="E927" s="58">
        <f t="shared" ca="1" si="20"/>
        <v>5</v>
      </c>
      <c r="F927" s="58" t="s">
        <v>721</v>
      </c>
      <c r="G927" s="58" t="s">
        <v>1328</v>
      </c>
      <c r="H927" s="59">
        <f>INT(DT!G927)</f>
        <v>44746</v>
      </c>
      <c r="I927" s="60">
        <f>DT!G927-INT(DT!G927)</f>
        <v>0.92915509259182727</v>
      </c>
      <c r="J927" s="61">
        <f t="shared" ca="1" si="21"/>
        <v>1.6666666666666667</v>
      </c>
      <c r="K927" s="58" t="str" cm="1">
        <f t="array" aca="1" ref="K927" ca="1">_xlfn.IFS(E927&lt;=2, "Negative", E927=3, "Neutral", E927&gt;=4, "Positive")</f>
        <v>Positive</v>
      </c>
      <c r="L927" s="62" t="str">
        <f>'F_ REVIEWS'!$G927&amp; "|" &amp; 'F_ REVIEWS'!$H927 &amp; "|" &amp; 'F_ REVIEWS'!$I927</f>
        <v>129.231.168.37|44746|0.929155092591827</v>
      </c>
    </row>
    <row r="928" spans="1:12" x14ac:dyDescent="0.2">
      <c r="A928" s="58">
        <v>20926</v>
      </c>
      <c r="B928" s="58" t="s">
        <v>462</v>
      </c>
      <c r="C928" s="59">
        <f>INT(DT!C928)</f>
        <v>44606</v>
      </c>
      <c r="D928" s="60">
        <f>DT!C928-INT(DT!C928)</f>
        <v>0.93495370371238096</v>
      </c>
      <c r="E928" s="58">
        <f t="shared" ca="1" si="20"/>
        <v>2</v>
      </c>
      <c r="F928" s="58" t="s">
        <v>700</v>
      </c>
      <c r="G928" s="58" t="s">
        <v>3310</v>
      </c>
      <c r="H928" s="59">
        <f>INT(DT!G928)</f>
        <v>44601</v>
      </c>
      <c r="I928" s="60">
        <f>DT!G928-INT(DT!G928)</f>
        <v>0.4325347222329583</v>
      </c>
      <c r="J928" s="61">
        <f t="shared" ca="1" si="21"/>
        <v>0.33333333333333331</v>
      </c>
      <c r="K928" s="58" t="str" cm="1">
        <f t="array" aca="1" ref="K928" ca="1">_xlfn.IFS(E928&lt;=2, "Negative", E928=3, "Neutral", E928&gt;=4, "Positive")</f>
        <v>Negative</v>
      </c>
      <c r="L928" s="62" t="str">
        <f>'F_ REVIEWS'!$G928&amp; "|" &amp; 'F_ REVIEWS'!$H928 &amp; "|" &amp; 'F_ REVIEWS'!$I928</f>
        <v>39.182.63.248|44601|0.432534722232958</v>
      </c>
    </row>
    <row r="929" spans="1:12" x14ac:dyDescent="0.2">
      <c r="A929" s="58">
        <v>20927</v>
      </c>
      <c r="B929" s="58" t="s">
        <v>462</v>
      </c>
      <c r="C929" s="59">
        <f>INT(DT!C929)</f>
        <v>44964</v>
      </c>
      <c r="D929" s="60">
        <f>DT!C929-INT(DT!C929)</f>
        <v>0.85104166666133096</v>
      </c>
      <c r="E929" s="58">
        <f t="shared" ca="1" si="20"/>
        <v>3</v>
      </c>
      <c r="F929" s="58" t="s">
        <v>762</v>
      </c>
      <c r="G929" s="58" t="s">
        <v>4073</v>
      </c>
      <c r="H929" s="59">
        <f>INT(DT!G929)</f>
        <v>44959</v>
      </c>
      <c r="I929" s="60">
        <f>DT!G929-INT(DT!G929)</f>
        <v>0.40864583333313931</v>
      </c>
      <c r="J929" s="61">
        <f t="shared" ca="1" si="21"/>
        <v>0.375</v>
      </c>
      <c r="K929" s="58" t="str" cm="1">
        <f t="array" aca="1" ref="K929" ca="1">_xlfn.IFS(E929&lt;=2, "Negative", E929=3, "Neutral", E929&gt;=4, "Positive")</f>
        <v>Neutral</v>
      </c>
      <c r="L929" s="62" t="str">
        <f>'F_ REVIEWS'!$G929&amp; "|" &amp; 'F_ REVIEWS'!$H929 &amp; "|" &amp; 'F_ REVIEWS'!$I929</f>
        <v>90.187.203.132|44959|0.408645833333139</v>
      </c>
    </row>
    <row r="930" spans="1:12" x14ac:dyDescent="0.2">
      <c r="A930" s="58">
        <v>20928</v>
      </c>
      <c r="B930" s="58" t="s">
        <v>462</v>
      </c>
      <c r="C930" s="59">
        <f>INT(DT!C930)</f>
        <v>45477</v>
      </c>
      <c r="D930" s="60">
        <f>DT!C930-INT(DT!C930)</f>
        <v>0.84516203703242354</v>
      </c>
      <c r="E930" s="58">
        <f t="shared" ca="1" si="20"/>
        <v>5</v>
      </c>
      <c r="F930" s="58" t="s">
        <v>741</v>
      </c>
      <c r="G930" s="58" t="s">
        <v>3557</v>
      </c>
      <c r="H930" s="59">
        <f>INT(DT!G930)</f>
        <v>45472</v>
      </c>
      <c r="I930" s="60">
        <f>DT!G930-INT(DT!G930)</f>
        <v>0.24156249999941792</v>
      </c>
      <c r="J930" s="61">
        <f t="shared" ca="1" si="21"/>
        <v>1.25</v>
      </c>
      <c r="K930" s="58" t="str" cm="1">
        <f t="array" aca="1" ref="K930" ca="1">_xlfn.IFS(E930&lt;=2, "Negative", E930=3, "Neutral", E930&gt;=4, "Positive")</f>
        <v>Positive</v>
      </c>
      <c r="L930" s="62" t="str">
        <f>'F_ REVIEWS'!$G930&amp; "|" &amp; 'F_ REVIEWS'!$H930 &amp; "|" &amp; 'F_ REVIEWS'!$I930</f>
        <v>56.203.13.184|45472|0.241562499999418</v>
      </c>
    </row>
    <row r="931" spans="1:12" x14ac:dyDescent="0.2">
      <c r="A931" s="58">
        <v>20929</v>
      </c>
      <c r="B931" s="58" t="s">
        <v>462</v>
      </c>
      <c r="C931" s="59">
        <f>INT(DT!C931)</f>
        <v>44752</v>
      </c>
      <c r="D931" s="60">
        <f>DT!C931-INT(DT!C931)</f>
        <v>0.33866898147971369</v>
      </c>
      <c r="E931" s="58">
        <f t="shared" ca="1" si="20"/>
        <v>4</v>
      </c>
      <c r="F931" s="58" t="s">
        <v>656</v>
      </c>
      <c r="G931" s="58" t="s">
        <v>1328</v>
      </c>
      <c r="H931" s="59">
        <f>INT(DT!G931)</f>
        <v>44746</v>
      </c>
      <c r="I931" s="60">
        <f>DT!G931-INT(DT!G931)</f>
        <v>0.92915509259182727</v>
      </c>
      <c r="J931" s="61">
        <f t="shared" ca="1" si="21"/>
        <v>0.5</v>
      </c>
      <c r="K931" s="58" t="str" cm="1">
        <f t="array" aca="1" ref="K931" ca="1">_xlfn.IFS(E931&lt;=2, "Negative", E931=3, "Neutral", E931&gt;=4, "Positive")</f>
        <v>Positive</v>
      </c>
      <c r="L931" s="62" t="str">
        <f>'F_ REVIEWS'!$G931&amp; "|" &amp; 'F_ REVIEWS'!$H931 &amp; "|" &amp; 'F_ REVIEWS'!$I931</f>
        <v>129.231.168.37|44746|0.929155092591827</v>
      </c>
    </row>
    <row r="932" spans="1:12" x14ac:dyDescent="0.2">
      <c r="A932" s="58">
        <v>20930</v>
      </c>
      <c r="B932" s="58" t="s">
        <v>462</v>
      </c>
      <c r="C932" s="59">
        <f>INT(DT!C932)</f>
        <v>45039</v>
      </c>
      <c r="D932" s="60">
        <f>DT!C932-INT(DT!C932)</f>
        <v>0.15275462963472819</v>
      </c>
      <c r="E932" s="58">
        <f t="shared" ca="1" si="20"/>
        <v>5</v>
      </c>
      <c r="F932" s="58" t="s">
        <v>715</v>
      </c>
      <c r="G932" s="58" t="s">
        <v>4077</v>
      </c>
      <c r="H932" s="59">
        <f>INT(DT!G932)</f>
        <v>45033</v>
      </c>
      <c r="I932" s="60">
        <f>DT!G932-INT(DT!G932)</f>
        <v>0.60549768518831115</v>
      </c>
      <c r="J932" s="61">
        <f t="shared" ca="1" si="21"/>
        <v>5</v>
      </c>
      <c r="K932" s="58" t="str" cm="1">
        <f t="array" aca="1" ref="K932" ca="1">_xlfn.IFS(E932&lt;=2, "Negative", E932=3, "Neutral", E932&gt;=4, "Positive")</f>
        <v>Positive</v>
      </c>
      <c r="L932" s="62" t="str">
        <f>'F_ REVIEWS'!$G932&amp; "|" &amp; 'F_ REVIEWS'!$H932 &amp; "|" &amp; 'F_ REVIEWS'!$I932</f>
        <v>90.34.131.101|45033|0.605497685188311</v>
      </c>
    </row>
    <row r="933" spans="1:12" x14ac:dyDescent="0.2">
      <c r="A933" s="58">
        <v>20931</v>
      </c>
      <c r="B933" s="58" t="s">
        <v>232</v>
      </c>
      <c r="C933" s="59">
        <f>INT(DT!C933)</f>
        <v>45417</v>
      </c>
      <c r="D933" s="60">
        <f>DT!C933-INT(DT!C933)</f>
        <v>5.7025462956517003E-2</v>
      </c>
      <c r="E933" s="58">
        <f t="shared" ca="1" si="20"/>
        <v>5</v>
      </c>
      <c r="F933" s="58" t="s">
        <v>878</v>
      </c>
      <c r="G933" s="58" t="s">
        <v>1840</v>
      </c>
      <c r="H933" s="59">
        <f>INT(DT!G933)</f>
        <v>45414</v>
      </c>
      <c r="I933" s="60">
        <f>DT!G933-INT(DT!G933)</f>
        <v>0.40984953702718485</v>
      </c>
      <c r="J933" s="61">
        <f t="shared" ca="1" si="21"/>
        <v>2.5</v>
      </c>
      <c r="K933" s="58" t="str" cm="1">
        <f t="array" aca="1" ref="K933" ca="1">_xlfn.IFS(E933&lt;=2, "Negative", E933=3, "Neutral", E933&gt;=4, "Positive")</f>
        <v>Positive</v>
      </c>
      <c r="L933" s="62" t="str">
        <f>'F_ REVIEWS'!$G933&amp; "|" &amp; 'F_ REVIEWS'!$H933 &amp; "|" &amp; 'F_ REVIEWS'!$I933</f>
        <v>166.119.159.243|45414|0.409849537027185</v>
      </c>
    </row>
    <row r="934" spans="1:12" x14ac:dyDescent="0.2">
      <c r="A934" s="58">
        <v>20932</v>
      </c>
      <c r="B934" s="58" t="s">
        <v>232</v>
      </c>
      <c r="C934" s="59">
        <f>INT(DT!C934)</f>
        <v>45055</v>
      </c>
      <c r="D934" s="60">
        <f>DT!C934-INT(DT!C934)</f>
        <v>0.27358796296903165</v>
      </c>
      <c r="E934" s="58">
        <f t="shared" ca="1" si="20"/>
        <v>4</v>
      </c>
      <c r="F934" s="58" t="s">
        <v>744</v>
      </c>
      <c r="G934" s="58" t="s">
        <v>3976</v>
      </c>
      <c r="H934" s="59">
        <f>INT(DT!G934)</f>
        <v>45052</v>
      </c>
      <c r="I934" s="60">
        <f>DT!G934-INT(DT!G934)</f>
        <v>0.66709490741050104</v>
      </c>
      <c r="J934" s="61">
        <f t="shared" ca="1" si="21"/>
        <v>0.8</v>
      </c>
      <c r="K934" s="58" t="str" cm="1">
        <f t="array" aca="1" ref="K934" ca="1">_xlfn.IFS(E934&lt;=2, "Negative", E934=3, "Neutral", E934&gt;=4, "Positive")</f>
        <v>Positive</v>
      </c>
      <c r="L934" s="62" t="str">
        <f>'F_ REVIEWS'!$G934&amp; "|" &amp; 'F_ REVIEWS'!$H934 &amp; "|" &amp; 'F_ REVIEWS'!$I934</f>
        <v>84.150.194.154|45052|0.667094907410501</v>
      </c>
    </row>
    <row r="935" spans="1:12" x14ac:dyDescent="0.2">
      <c r="A935" s="58">
        <v>20933</v>
      </c>
      <c r="B935" s="58" t="s">
        <v>232</v>
      </c>
      <c r="C935" s="59">
        <f>INT(DT!C935)</f>
        <v>44799</v>
      </c>
      <c r="D935" s="60">
        <f>DT!C935-INT(DT!C935)</f>
        <v>0.29335648148116888</v>
      </c>
      <c r="E935" s="58">
        <f t="shared" ca="1" si="20"/>
        <v>1</v>
      </c>
      <c r="F935" s="58" t="s">
        <v>680</v>
      </c>
      <c r="G935" s="58" t="s">
        <v>1267</v>
      </c>
      <c r="H935" s="59">
        <f>INT(DT!G935)</f>
        <v>44795</v>
      </c>
      <c r="I935" s="60">
        <f>DT!G935-INT(DT!G935)</f>
        <v>0.86596064815239515</v>
      </c>
      <c r="J935" s="61">
        <f t="shared" ca="1" si="21"/>
        <v>6.25E-2</v>
      </c>
      <c r="K935" s="58" t="str" cm="1">
        <f t="array" aca="1" ref="K935" ca="1">_xlfn.IFS(E935&lt;=2, "Negative", E935=3, "Neutral", E935&gt;=4, "Positive")</f>
        <v>Negative</v>
      </c>
      <c r="L935" s="62" t="str">
        <f>'F_ REVIEWS'!$G935&amp; "|" &amp; 'F_ REVIEWS'!$H935 &amp; "|" &amp; 'F_ REVIEWS'!$I935</f>
        <v>124.119.46.246|44795|0.865960648152395</v>
      </c>
    </row>
    <row r="936" spans="1:12" x14ac:dyDescent="0.2">
      <c r="A936" s="58">
        <v>20934</v>
      </c>
      <c r="B936" s="58" t="s">
        <v>232</v>
      </c>
      <c r="C936" s="59">
        <f>INT(DT!C936)</f>
        <v>44835</v>
      </c>
      <c r="D936" s="60">
        <f>DT!C936-INT(DT!C936)</f>
        <v>3.0115740744804498E-2</v>
      </c>
      <c r="E936" s="58">
        <f t="shared" ca="1" si="20"/>
        <v>4</v>
      </c>
      <c r="F936" s="58" t="s">
        <v>645</v>
      </c>
      <c r="G936" s="58" t="s">
        <v>3956</v>
      </c>
      <c r="H936" s="59">
        <f>INT(DT!G936)</f>
        <v>44830</v>
      </c>
      <c r="I936" s="60">
        <f>DT!G936-INT(DT!G936)</f>
        <v>0.40305555555823958</v>
      </c>
      <c r="J936" s="61">
        <f t="shared" ca="1" si="21"/>
        <v>0.30769230769230771</v>
      </c>
      <c r="K936" s="58" t="str" cm="1">
        <f t="array" aca="1" ref="K936" ca="1">_xlfn.IFS(E936&lt;=2, "Negative", E936=3, "Neutral", E936&gt;=4, "Positive")</f>
        <v>Positive</v>
      </c>
      <c r="L936" s="62" t="str">
        <f>'F_ REVIEWS'!$G936&amp; "|" &amp; 'F_ REVIEWS'!$H936 &amp; "|" &amp; 'F_ REVIEWS'!$I936</f>
        <v>83.176.59.3|44830|0.40305555555824</v>
      </c>
    </row>
    <row r="937" spans="1:12" x14ac:dyDescent="0.2">
      <c r="A937" s="58">
        <v>20935</v>
      </c>
      <c r="B937" s="58" t="s">
        <v>232</v>
      </c>
      <c r="C937" s="59">
        <f>INT(DT!C937)</f>
        <v>45573</v>
      </c>
      <c r="D937" s="60">
        <f>DT!C937-INT(DT!C937)</f>
        <v>0.18304398148757173</v>
      </c>
      <c r="E937" s="58">
        <f t="shared" ca="1" si="20"/>
        <v>4</v>
      </c>
      <c r="F937" s="58" t="s">
        <v>803</v>
      </c>
      <c r="G937" s="58" t="s">
        <v>2809</v>
      </c>
      <c r="H937" s="59">
        <f>INT(DT!G937)</f>
        <v>45568</v>
      </c>
      <c r="I937" s="60">
        <f>DT!G937-INT(DT!G937)</f>
        <v>0.607037037043483</v>
      </c>
      <c r="J937" s="61">
        <f t="shared" ca="1" si="21"/>
        <v>0.33333333333333331</v>
      </c>
      <c r="K937" s="58" t="str" cm="1">
        <f t="array" aca="1" ref="K937" ca="1">_xlfn.IFS(E937&lt;=2, "Negative", E937=3, "Neutral", E937&gt;=4, "Positive")</f>
        <v>Positive</v>
      </c>
      <c r="L937" s="62" t="str">
        <f>'F_ REVIEWS'!$G937&amp; "|" &amp; 'F_ REVIEWS'!$H937 &amp; "|" &amp; 'F_ REVIEWS'!$I937</f>
        <v>237.192.201.49|45568|0.607037037043483</v>
      </c>
    </row>
    <row r="938" spans="1:12" x14ac:dyDescent="0.2">
      <c r="A938" s="58">
        <v>20936</v>
      </c>
      <c r="B938" s="58" t="s">
        <v>232</v>
      </c>
      <c r="C938" s="59">
        <f>INT(DT!C938)</f>
        <v>45424</v>
      </c>
      <c r="D938" s="60">
        <f>DT!C938-INT(DT!C938)</f>
        <v>0.94410879629140254</v>
      </c>
      <c r="E938" s="58">
        <f t="shared" ca="1" si="20"/>
        <v>1</v>
      </c>
      <c r="F938" s="58" t="s">
        <v>730</v>
      </c>
      <c r="G938" s="58" t="s">
        <v>3809</v>
      </c>
      <c r="H938" s="59">
        <f>INT(DT!G938)</f>
        <v>45421</v>
      </c>
      <c r="I938" s="60">
        <f>DT!G938-INT(DT!G938)</f>
        <v>0.41253472222160781</v>
      </c>
      <c r="J938" s="61">
        <f t="shared" ca="1" si="21"/>
        <v>0.14285714285714285</v>
      </c>
      <c r="K938" s="58" t="str" cm="1">
        <f t="array" aca="1" ref="K938" ca="1">_xlfn.IFS(E938&lt;=2, "Negative", E938=3, "Neutral", E938&gt;=4, "Positive")</f>
        <v>Negative</v>
      </c>
      <c r="L938" s="62" t="str">
        <f>'F_ REVIEWS'!$G938&amp; "|" &amp; 'F_ REVIEWS'!$H938 &amp; "|" &amp; 'F_ REVIEWS'!$I938</f>
        <v>73.241.69.253|45421|0.412534722221608</v>
      </c>
    </row>
    <row r="939" spans="1:12" x14ac:dyDescent="0.2">
      <c r="A939" s="58">
        <v>20937</v>
      </c>
      <c r="B939" s="58" t="s">
        <v>232</v>
      </c>
      <c r="C939" s="59">
        <f>INT(DT!C939)</f>
        <v>45572</v>
      </c>
      <c r="D939" s="60">
        <f>DT!C939-INT(DT!C939)</f>
        <v>0.2239699074125383</v>
      </c>
      <c r="E939" s="58">
        <f t="shared" ca="1" si="20"/>
        <v>3</v>
      </c>
      <c r="F939" s="58" t="s">
        <v>708</v>
      </c>
      <c r="G939" s="58" t="s">
        <v>2809</v>
      </c>
      <c r="H939" s="59">
        <f>INT(DT!G939)</f>
        <v>45568</v>
      </c>
      <c r="I939" s="60">
        <f>DT!G939-INT(DT!G939)</f>
        <v>0.607037037043483</v>
      </c>
      <c r="J939" s="61">
        <f t="shared" ca="1" si="21"/>
        <v>0.6</v>
      </c>
      <c r="K939" s="58" t="str" cm="1">
        <f t="array" aca="1" ref="K939" ca="1">_xlfn.IFS(E939&lt;=2, "Negative", E939=3, "Neutral", E939&gt;=4, "Positive")</f>
        <v>Neutral</v>
      </c>
      <c r="L939" s="62" t="str">
        <f>'F_ REVIEWS'!$G939&amp; "|" &amp; 'F_ REVIEWS'!$H939 &amp; "|" &amp; 'F_ REVIEWS'!$I939</f>
        <v>237.192.201.49|45568|0.607037037043483</v>
      </c>
    </row>
    <row r="940" spans="1:12" x14ac:dyDescent="0.2">
      <c r="A940" s="58">
        <v>20938</v>
      </c>
      <c r="B940" s="58" t="s">
        <v>232</v>
      </c>
      <c r="C940" s="59">
        <f>INT(DT!C940)</f>
        <v>45622</v>
      </c>
      <c r="D940" s="60">
        <f>DT!C940-INT(DT!C940)</f>
        <v>0.85825231480703223</v>
      </c>
      <c r="E940" s="58">
        <f t="shared" ca="1" si="20"/>
        <v>4</v>
      </c>
      <c r="F940" s="58" t="s">
        <v>546</v>
      </c>
      <c r="G940" s="58" t="s">
        <v>1462</v>
      </c>
      <c r="H940" s="59">
        <f>INT(DT!G940)</f>
        <v>45620</v>
      </c>
      <c r="I940" s="60">
        <f>DT!G940-INT(DT!G940)</f>
        <v>0.23262731480645016</v>
      </c>
      <c r="J940" s="61">
        <f t="shared" ca="1" si="21"/>
        <v>0.30769230769230771</v>
      </c>
      <c r="K940" s="58" t="str" cm="1">
        <f t="array" aca="1" ref="K940" ca="1">_xlfn.IFS(E940&lt;=2, "Negative", E940=3, "Neutral", E940&gt;=4, "Positive")</f>
        <v>Positive</v>
      </c>
      <c r="L940" s="62" t="str">
        <f>'F_ REVIEWS'!$G940&amp; "|" &amp; 'F_ REVIEWS'!$H940 &amp; "|" &amp; 'F_ REVIEWS'!$I940</f>
        <v>138.183.225.245|45620|0.23262731480645</v>
      </c>
    </row>
    <row r="941" spans="1:12" x14ac:dyDescent="0.2">
      <c r="A941" s="58">
        <v>20939</v>
      </c>
      <c r="B941" s="58" t="s">
        <v>232</v>
      </c>
      <c r="C941" s="59">
        <f>INT(DT!C941)</f>
        <v>45427</v>
      </c>
      <c r="D941" s="60">
        <f>DT!C941-INT(DT!C941)</f>
        <v>1.9004629633855075E-2</v>
      </c>
      <c r="E941" s="58">
        <f t="shared" ca="1" si="20"/>
        <v>5</v>
      </c>
      <c r="F941" s="58" t="s">
        <v>900</v>
      </c>
      <c r="G941" s="58" t="s">
        <v>3809</v>
      </c>
      <c r="H941" s="59">
        <f>INT(DT!G941)</f>
        <v>45421</v>
      </c>
      <c r="I941" s="60">
        <f>DT!G941-INT(DT!G941)</f>
        <v>0.41253472222160781</v>
      </c>
      <c r="J941" s="61">
        <f t="shared" ca="1" si="21"/>
        <v>1.6666666666666667</v>
      </c>
      <c r="K941" s="58" t="str" cm="1">
        <f t="array" aca="1" ref="K941" ca="1">_xlfn.IFS(E941&lt;=2, "Negative", E941=3, "Neutral", E941&gt;=4, "Positive")</f>
        <v>Positive</v>
      </c>
      <c r="L941" s="62" t="str">
        <f>'F_ REVIEWS'!$G941&amp; "|" &amp; 'F_ REVIEWS'!$H941 &amp; "|" &amp; 'F_ REVIEWS'!$I941</f>
        <v>73.241.69.253|45421|0.412534722221608</v>
      </c>
    </row>
    <row r="942" spans="1:12" x14ac:dyDescent="0.2">
      <c r="A942" s="58">
        <v>20940</v>
      </c>
      <c r="B942" s="58" t="s">
        <v>232</v>
      </c>
      <c r="C942" s="59">
        <f>INT(DT!C942)</f>
        <v>45574</v>
      </c>
      <c r="D942" s="60">
        <f>DT!C942-INT(DT!C942)</f>
        <v>0.14689814815210411</v>
      </c>
      <c r="E942" s="58">
        <f t="shared" ca="1" si="20"/>
        <v>5</v>
      </c>
      <c r="F942" s="58" t="s">
        <v>618</v>
      </c>
      <c r="G942" s="58" t="s">
        <v>2809</v>
      </c>
      <c r="H942" s="59">
        <f>INT(DT!G942)</f>
        <v>45568</v>
      </c>
      <c r="I942" s="60">
        <f>DT!G942-INT(DT!G942)</f>
        <v>0.607037037043483</v>
      </c>
      <c r="J942" s="61">
        <f t="shared" ca="1" si="21"/>
        <v>0.41666666666666669</v>
      </c>
      <c r="K942" s="58" t="str" cm="1">
        <f t="array" aca="1" ref="K942" ca="1">_xlfn.IFS(E942&lt;=2, "Negative", E942=3, "Neutral", E942&gt;=4, "Positive")</f>
        <v>Positive</v>
      </c>
      <c r="L942" s="62" t="str">
        <f>'F_ REVIEWS'!$G942&amp; "|" &amp; 'F_ REVIEWS'!$H942 &amp; "|" &amp; 'F_ REVIEWS'!$I942</f>
        <v>237.192.201.49|45568|0.607037037043483</v>
      </c>
    </row>
    <row r="943" spans="1:12" x14ac:dyDescent="0.2">
      <c r="A943" s="58">
        <v>20941</v>
      </c>
      <c r="B943" s="58" t="s">
        <v>420</v>
      </c>
      <c r="C943" s="59">
        <f>INT(DT!C943)</f>
        <v>45000</v>
      </c>
      <c r="D943" s="60">
        <f>DT!C943-INT(DT!C943)</f>
        <v>0.93032407407008577</v>
      </c>
      <c r="E943" s="58">
        <f t="shared" ca="1" si="20"/>
        <v>2</v>
      </c>
      <c r="F943" s="58" t="s">
        <v>607</v>
      </c>
      <c r="G943" s="58" t="s">
        <v>3761</v>
      </c>
      <c r="H943" s="59">
        <f>INT(DT!G943)</f>
        <v>44998</v>
      </c>
      <c r="I943" s="60">
        <f>DT!G943-INT(DT!G943)</f>
        <v>0.42900462963007158</v>
      </c>
      <c r="J943" s="61">
        <f t="shared" ca="1" si="21"/>
        <v>1</v>
      </c>
      <c r="K943" s="58" t="str" cm="1">
        <f t="array" aca="1" ref="K943" ca="1">_xlfn.IFS(E943&lt;=2, "Negative", E943=3, "Neutral", E943&gt;=4, "Positive")</f>
        <v>Negative</v>
      </c>
      <c r="L943" s="62" t="str">
        <f>'F_ REVIEWS'!$G943&amp; "|" &amp; 'F_ REVIEWS'!$H943 &amp; "|" &amp; 'F_ REVIEWS'!$I943</f>
        <v>70.137.127.241|44998|0.429004629630072</v>
      </c>
    </row>
    <row r="944" spans="1:12" x14ac:dyDescent="0.2">
      <c r="A944" s="58">
        <v>20942</v>
      </c>
      <c r="B944" s="58" t="s">
        <v>420</v>
      </c>
      <c r="C944" s="59">
        <f>INT(DT!C944)</f>
        <v>43538</v>
      </c>
      <c r="D944" s="60">
        <f>DT!C944-INT(DT!C944)</f>
        <v>0.55353009259124519</v>
      </c>
      <c r="E944" s="58">
        <f t="shared" ca="1" si="20"/>
        <v>1</v>
      </c>
      <c r="F944" s="58" t="s">
        <v>749</v>
      </c>
      <c r="G944" s="58" t="s">
        <v>1885</v>
      </c>
      <c r="H944" s="59">
        <f>INT(DT!G944)</f>
        <v>43536</v>
      </c>
      <c r="I944" s="60">
        <f>DT!G944-INT(DT!G944)</f>
        <v>4.372685185080627E-2</v>
      </c>
      <c r="J944" s="61">
        <f t="shared" ca="1" si="21"/>
        <v>0.25</v>
      </c>
      <c r="K944" s="58" t="str" cm="1">
        <f t="array" aca="1" ref="K944" ca="1">_xlfn.IFS(E944&lt;=2, "Negative", E944=3, "Neutral", E944&gt;=4, "Positive")</f>
        <v>Negative</v>
      </c>
      <c r="L944" s="62" t="str">
        <f>'F_ REVIEWS'!$G944&amp; "|" &amp; 'F_ REVIEWS'!$H944 &amp; "|" &amp; 'F_ REVIEWS'!$I944</f>
        <v>169.5.40.184|43536|0.0437268518508063</v>
      </c>
    </row>
    <row r="945" spans="1:12" x14ac:dyDescent="0.2">
      <c r="A945" s="58">
        <v>20943</v>
      </c>
      <c r="B945" s="58" t="s">
        <v>420</v>
      </c>
      <c r="C945" s="59">
        <f>INT(DT!C945)</f>
        <v>43539</v>
      </c>
      <c r="D945" s="60">
        <f>DT!C945-INT(DT!C945)</f>
        <v>0.60479166666482342</v>
      </c>
      <c r="E945" s="58">
        <f t="shared" ca="1" si="20"/>
        <v>2</v>
      </c>
      <c r="F945" s="58" t="s">
        <v>589</v>
      </c>
      <c r="G945" s="58" t="s">
        <v>1885</v>
      </c>
      <c r="H945" s="59">
        <f>INT(DT!G945)</f>
        <v>43536</v>
      </c>
      <c r="I945" s="60">
        <f>DT!G945-INT(DT!G945)</f>
        <v>4.372685185080627E-2</v>
      </c>
      <c r="J945" s="61">
        <f t="shared" ca="1" si="21"/>
        <v>0.66666666666666663</v>
      </c>
      <c r="K945" s="58" t="str" cm="1">
        <f t="array" aca="1" ref="K945" ca="1">_xlfn.IFS(E945&lt;=2, "Negative", E945=3, "Neutral", E945&gt;=4, "Positive")</f>
        <v>Negative</v>
      </c>
      <c r="L945" s="62" t="str">
        <f>'F_ REVIEWS'!$G945&amp; "|" &amp; 'F_ REVIEWS'!$H945 &amp; "|" &amp; 'F_ REVIEWS'!$I945</f>
        <v>169.5.40.184|43536|0.0437268518508063</v>
      </c>
    </row>
    <row r="946" spans="1:12" x14ac:dyDescent="0.2">
      <c r="A946" s="58">
        <v>20944</v>
      </c>
      <c r="B946" s="58" t="s">
        <v>420</v>
      </c>
      <c r="C946" s="59">
        <f>INT(DT!C946)</f>
        <v>45178</v>
      </c>
      <c r="D946" s="60">
        <f>DT!C946-INT(DT!C946)</f>
        <v>0.79100694444059627</v>
      </c>
      <c r="E946" s="58">
        <f t="shared" ca="1" si="20"/>
        <v>5</v>
      </c>
      <c r="F946" s="58" t="s">
        <v>620</v>
      </c>
      <c r="G946" s="58" t="s">
        <v>2875</v>
      </c>
      <c r="H946" s="59">
        <f>INT(DT!G946)</f>
        <v>45175</v>
      </c>
      <c r="I946" s="60">
        <f>DT!G946-INT(DT!G946)</f>
        <v>0.1340972222169512</v>
      </c>
      <c r="J946" s="61">
        <f t="shared" ca="1" si="21"/>
        <v>1.25</v>
      </c>
      <c r="K946" s="58" t="str" cm="1">
        <f t="array" aca="1" ref="K946" ca="1">_xlfn.IFS(E946&lt;=2, "Negative", E946=3, "Neutral", E946&gt;=4, "Positive")</f>
        <v>Positive</v>
      </c>
      <c r="L946" s="62" t="str">
        <f>'F_ REVIEWS'!$G946&amp; "|" &amp; 'F_ REVIEWS'!$H946 &amp; "|" &amp; 'F_ REVIEWS'!$I946</f>
        <v>240.231.20.75|45175|0.134097222216951</v>
      </c>
    </row>
    <row r="947" spans="1:12" x14ac:dyDescent="0.2">
      <c r="A947" s="58">
        <v>20945</v>
      </c>
      <c r="B947" s="58" t="s">
        <v>420</v>
      </c>
      <c r="C947" s="59">
        <f>INT(DT!C947)</f>
        <v>45441</v>
      </c>
      <c r="D947" s="60">
        <f>DT!C947-INT(DT!C947)</f>
        <v>4.7106481484661344E-2</v>
      </c>
      <c r="E947" s="58">
        <f t="shared" ca="1" si="20"/>
        <v>3</v>
      </c>
      <c r="F947" s="58" t="s">
        <v>769</v>
      </c>
      <c r="G947" s="58" t="s">
        <v>4067</v>
      </c>
      <c r="H947" s="59">
        <f>INT(DT!G947)</f>
        <v>45438</v>
      </c>
      <c r="I947" s="60">
        <f>DT!G947-INT(DT!G947)</f>
        <v>0.42835648148320615</v>
      </c>
      <c r="J947" s="61">
        <f t="shared" ca="1" si="21"/>
        <v>0.21428571428571427</v>
      </c>
      <c r="K947" s="58" t="str" cm="1">
        <f t="array" aca="1" ref="K947" ca="1">_xlfn.IFS(E947&lt;=2, "Negative", E947=3, "Neutral", E947&gt;=4, "Positive")</f>
        <v>Neutral</v>
      </c>
      <c r="L947" s="62" t="str">
        <f>'F_ REVIEWS'!$G947&amp; "|" &amp; 'F_ REVIEWS'!$H947 &amp; "|" &amp; 'F_ REVIEWS'!$I947</f>
        <v>9.78.79.121|45438|0.428356481483206</v>
      </c>
    </row>
    <row r="948" spans="1:12" x14ac:dyDescent="0.2">
      <c r="A948" s="58">
        <v>20946</v>
      </c>
      <c r="B948" s="58" t="s">
        <v>474</v>
      </c>
      <c r="C948" s="59">
        <f>INT(DT!C948)</f>
        <v>43528</v>
      </c>
      <c r="D948" s="60">
        <f>DT!C948-INT(DT!C948)</f>
        <v>0.11817129628616385</v>
      </c>
      <c r="E948" s="58">
        <f t="shared" ca="1" si="20"/>
        <v>2</v>
      </c>
      <c r="F948" s="58" t="s">
        <v>565</v>
      </c>
      <c r="G948" s="58" t="s">
        <v>3450</v>
      </c>
      <c r="H948" s="59">
        <f>INT(DT!G948)</f>
        <v>43524</v>
      </c>
      <c r="I948" s="60">
        <f>DT!G948-INT(DT!G948)</f>
        <v>0.73629629628703697</v>
      </c>
      <c r="J948" s="61">
        <f t="shared" ca="1" si="21"/>
        <v>0.5</v>
      </c>
      <c r="K948" s="58" t="str" cm="1">
        <f t="array" aca="1" ref="K948" ca="1">_xlfn.IFS(E948&lt;=2, "Negative", E948=3, "Neutral", E948&gt;=4, "Positive")</f>
        <v>Negative</v>
      </c>
      <c r="L948" s="62" t="str">
        <f>'F_ REVIEWS'!$G948&amp; "|" &amp; 'F_ REVIEWS'!$H948 &amp; "|" &amp; 'F_ REVIEWS'!$I948</f>
        <v>48.137.104.251|43524|0.736296296287037</v>
      </c>
    </row>
    <row r="949" spans="1:12" x14ac:dyDescent="0.2">
      <c r="A949" s="58">
        <v>20947</v>
      </c>
      <c r="B949" s="58" t="s">
        <v>474</v>
      </c>
      <c r="C949" s="59">
        <f>INT(DT!C949)</f>
        <v>44215</v>
      </c>
      <c r="D949" s="60">
        <f>DT!C949-INT(DT!C949)</f>
        <v>0.12170138888905058</v>
      </c>
      <c r="E949" s="58">
        <f t="shared" ca="1" si="20"/>
        <v>2</v>
      </c>
      <c r="F949" s="58" t="s">
        <v>697</v>
      </c>
      <c r="G949" s="58" t="s">
        <v>2215</v>
      </c>
      <c r="H949" s="59">
        <f>INT(DT!G949)</f>
        <v>44211</v>
      </c>
      <c r="I949" s="60">
        <f>DT!G949-INT(DT!G949)</f>
        <v>0.63475694444787223</v>
      </c>
      <c r="J949" s="61">
        <f t="shared" ca="1" si="21"/>
        <v>0.66666666666666663</v>
      </c>
      <c r="K949" s="58" t="str" cm="1">
        <f t="array" aca="1" ref="K949" ca="1">_xlfn.IFS(E949&lt;=2, "Negative", E949=3, "Neutral", E949&gt;=4, "Positive")</f>
        <v>Negative</v>
      </c>
      <c r="L949" s="62" t="str">
        <f>'F_ REVIEWS'!$G949&amp; "|" &amp; 'F_ REVIEWS'!$H949 &amp; "|" &amp; 'F_ REVIEWS'!$I949</f>
        <v>196.135.36.54|44211|0.634756944447872</v>
      </c>
    </row>
    <row r="950" spans="1:12" x14ac:dyDescent="0.2">
      <c r="A950" s="58">
        <v>20948</v>
      </c>
      <c r="B950" s="58" t="s">
        <v>474</v>
      </c>
      <c r="C950" s="59">
        <f>INT(DT!C950)</f>
        <v>44698</v>
      </c>
      <c r="D950" s="60">
        <f>DT!C950-INT(DT!C950)</f>
        <v>0.61292824073461816</v>
      </c>
      <c r="E950" s="58">
        <f t="shared" ref="E950:E1013" ca="1" si="22">RANDBETWEEN(1,5)</f>
        <v>2</v>
      </c>
      <c r="F950" s="58" t="s">
        <v>713</v>
      </c>
      <c r="G950" s="58" t="s">
        <v>3706</v>
      </c>
      <c r="H950" s="59">
        <f>INT(DT!G950)</f>
        <v>44695</v>
      </c>
      <c r="I950" s="60">
        <f>DT!G950-INT(DT!G950)</f>
        <v>0.94182870369695593</v>
      </c>
      <c r="J950" s="61">
        <f t="shared" ca="1" si="21"/>
        <v>0.5</v>
      </c>
      <c r="K950" s="58" t="str" cm="1">
        <f t="array" aca="1" ref="K950" ca="1">_xlfn.IFS(E950&lt;=2, "Negative", E950=3, "Neutral", E950&gt;=4, "Positive")</f>
        <v>Negative</v>
      </c>
      <c r="L950" s="62" t="str">
        <f>'F_ REVIEWS'!$G950&amp; "|" &amp; 'F_ REVIEWS'!$H950 &amp; "|" &amp; 'F_ REVIEWS'!$I950</f>
        <v>68.117.45.41|44695|0.941828703696956</v>
      </c>
    </row>
    <row r="951" spans="1:12" x14ac:dyDescent="0.2">
      <c r="A951" s="58">
        <v>20949</v>
      </c>
      <c r="B951" s="58" t="s">
        <v>474</v>
      </c>
      <c r="C951" s="59">
        <f>INT(DT!C951)</f>
        <v>44699</v>
      </c>
      <c r="D951" s="60">
        <f>DT!C951-INT(DT!C951)</f>
        <v>0.61995370369550074</v>
      </c>
      <c r="E951" s="58">
        <f t="shared" ca="1" si="22"/>
        <v>4</v>
      </c>
      <c r="F951" s="58" t="s">
        <v>649</v>
      </c>
      <c r="G951" s="58" t="s">
        <v>3706</v>
      </c>
      <c r="H951" s="59">
        <f>INT(DT!G951)</f>
        <v>44695</v>
      </c>
      <c r="I951" s="60">
        <f>DT!G951-INT(DT!G951)</f>
        <v>0.94182870369695593</v>
      </c>
      <c r="J951" s="61">
        <f t="shared" ca="1" si="21"/>
        <v>2</v>
      </c>
      <c r="K951" s="58" t="str" cm="1">
        <f t="array" aca="1" ref="K951" ca="1">_xlfn.IFS(E951&lt;=2, "Negative", E951=3, "Neutral", E951&gt;=4, "Positive")</f>
        <v>Positive</v>
      </c>
      <c r="L951" s="62" t="str">
        <f>'F_ REVIEWS'!$G951&amp; "|" &amp; 'F_ REVIEWS'!$H951 &amp; "|" &amp; 'F_ REVIEWS'!$I951</f>
        <v>68.117.45.41|44695|0.941828703696956</v>
      </c>
    </row>
    <row r="952" spans="1:12" x14ac:dyDescent="0.2">
      <c r="A952" s="58">
        <v>20950</v>
      </c>
      <c r="B952" s="58" t="s">
        <v>474</v>
      </c>
      <c r="C952" s="59">
        <f>INT(DT!C952)</f>
        <v>45501</v>
      </c>
      <c r="D952" s="60">
        <f>DT!C952-INT(DT!C952)</f>
        <v>1.3935185183072463E-2</v>
      </c>
      <c r="E952" s="58">
        <f t="shared" ca="1" si="22"/>
        <v>3</v>
      </c>
      <c r="F952" s="58" t="s">
        <v>867</v>
      </c>
      <c r="G952" s="58" t="s">
        <v>2607</v>
      </c>
      <c r="H952" s="59">
        <f>INT(DT!G952)</f>
        <v>45496</v>
      </c>
      <c r="I952" s="60">
        <f>DT!G952-INT(DT!G952)</f>
        <v>0.37249999999767169</v>
      </c>
      <c r="J952" s="61">
        <f t="shared" ca="1" si="21"/>
        <v>1.5</v>
      </c>
      <c r="K952" s="58" t="str" cm="1">
        <f t="array" aca="1" ref="K952" ca="1">_xlfn.IFS(E952&lt;=2, "Negative", E952=3, "Neutral", E952&gt;=4, "Positive")</f>
        <v>Neutral</v>
      </c>
      <c r="L952" s="62" t="str">
        <f>'F_ REVIEWS'!$G952&amp; "|" &amp; 'F_ REVIEWS'!$H952 &amp; "|" &amp; 'F_ REVIEWS'!$I952</f>
        <v>223.167.92.68|45496|0.372499999997672</v>
      </c>
    </row>
    <row r="953" spans="1:12" x14ac:dyDescent="0.2">
      <c r="A953" s="58">
        <v>20951</v>
      </c>
      <c r="B953" s="58" t="s">
        <v>474</v>
      </c>
      <c r="C953" s="59">
        <f>INT(DT!C953)</f>
        <v>44343</v>
      </c>
      <c r="D953" s="60">
        <f>DT!C953-INT(DT!C953)</f>
        <v>0.84405092593078734</v>
      </c>
      <c r="E953" s="58">
        <f t="shared" ca="1" si="22"/>
        <v>4</v>
      </c>
      <c r="F953" s="58" t="s">
        <v>546</v>
      </c>
      <c r="G953" s="58" t="s">
        <v>3791</v>
      </c>
      <c r="H953" s="59">
        <f>INT(DT!G953)</f>
        <v>44339</v>
      </c>
      <c r="I953" s="60">
        <f>DT!G953-INT(DT!G953)</f>
        <v>0.39131944444670808</v>
      </c>
      <c r="J953" s="61">
        <f t="shared" ca="1" si="21"/>
        <v>0.30769230769230771</v>
      </c>
      <c r="K953" s="58" t="str" cm="1">
        <f t="array" aca="1" ref="K953" ca="1">_xlfn.IFS(E953&lt;=2, "Negative", E953=3, "Neutral", E953&gt;=4, "Positive")</f>
        <v>Positive</v>
      </c>
      <c r="L953" s="62" t="str">
        <f>'F_ REVIEWS'!$G953&amp; "|" &amp; 'F_ REVIEWS'!$H953 &amp; "|" &amp; 'F_ REVIEWS'!$I953</f>
        <v>72.157.82.167|44339|0.391319444446708</v>
      </c>
    </row>
    <row r="954" spans="1:12" x14ac:dyDescent="0.2">
      <c r="A954" s="58">
        <v>20952</v>
      </c>
      <c r="B954" s="58" t="s">
        <v>474</v>
      </c>
      <c r="C954" s="59">
        <f>INT(DT!C954)</f>
        <v>43527</v>
      </c>
      <c r="D954" s="60">
        <f>DT!C954-INT(DT!C954)</f>
        <v>0.21608796295186039</v>
      </c>
      <c r="E954" s="58">
        <f t="shared" ca="1" si="22"/>
        <v>2</v>
      </c>
      <c r="F954" s="58" t="s">
        <v>847</v>
      </c>
      <c r="G954" s="58" t="s">
        <v>3450</v>
      </c>
      <c r="H954" s="59">
        <f>INT(DT!G954)</f>
        <v>43524</v>
      </c>
      <c r="I954" s="60">
        <f>DT!G954-INT(DT!G954)</f>
        <v>0.73629629628703697</v>
      </c>
      <c r="J954" s="61">
        <f t="shared" ca="1" si="21"/>
        <v>1</v>
      </c>
      <c r="K954" s="58" t="str" cm="1">
        <f t="array" aca="1" ref="K954" ca="1">_xlfn.IFS(E954&lt;=2, "Negative", E954=3, "Neutral", E954&gt;=4, "Positive")</f>
        <v>Negative</v>
      </c>
      <c r="L954" s="62" t="str">
        <f>'F_ REVIEWS'!$G954&amp; "|" &amp; 'F_ REVIEWS'!$H954 &amp; "|" &amp; 'F_ REVIEWS'!$I954</f>
        <v>48.137.104.251|43524|0.736296296287037</v>
      </c>
    </row>
    <row r="955" spans="1:12" x14ac:dyDescent="0.2">
      <c r="A955" s="58">
        <v>20953</v>
      </c>
      <c r="B955" s="58" t="s">
        <v>474</v>
      </c>
      <c r="C955" s="59">
        <f>INT(DT!C955)</f>
        <v>45504</v>
      </c>
      <c r="D955" s="60">
        <f>DT!C955-INT(DT!C955)</f>
        <v>0.26545138889196096</v>
      </c>
      <c r="E955" s="58">
        <f t="shared" ca="1" si="22"/>
        <v>1</v>
      </c>
      <c r="F955" s="58" t="s">
        <v>650</v>
      </c>
      <c r="G955" s="58" t="s">
        <v>4044</v>
      </c>
      <c r="H955" s="59">
        <f>INT(DT!G955)</f>
        <v>45499</v>
      </c>
      <c r="I955" s="60">
        <f>DT!G955-INT(DT!G955)</f>
        <v>0.81130787036818219</v>
      </c>
      <c r="J955" s="61">
        <f t="shared" ca="1" si="21"/>
        <v>1</v>
      </c>
      <c r="K955" s="58" t="str" cm="1">
        <f t="array" aca="1" ref="K955" ca="1">_xlfn.IFS(E955&lt;=2, "Negative", E955=3, "Neutral", E955&gt;=4, "Positive")</f>
        <v>Negative</v>
      </c>
      <c r="L955" s="62" t="str">
        <f>'F_ REVIEWS'!$G955&amp; "|" &amp; 'F_ REVIEWS'!$H955 &amp; "|" &amp; 'F_ REVIEWS'!$I955</f>
        <v>89.216.194.186|45499|0.811307870368182</v>
      </c>
    </row>
    <row r="956" spans="1:12" x14ac:dyDescent="0.2">
      <c r="A956" s="58">
        <v>20954</v>
      </c>
      <c r="B956" s="58" t="s">
        <v>474</v>
      </c>
      <c r="C956" s="59">
        <f>INT(DT!C956)</f>
        <v>44214</v>
      </c>
      <c r="D956" s="60">
        <f>DT!C956-INT(DT!C956)</f>
        <v>0.30553240740846377</v>
      </c>
      <c r="E956" s="58">
        <f t="shared" ca="1" si="22"/>
        <v>5</v>
      </c>
      <c r="F956" s="58" t="s">
        <v>814</v>
      </c>
      <c r="G956" s="58" t="s">
        <v>2215</v>
      </c>
      <c r="H956" s="59">
        <f>INT(DT!G956)</f>
        <v>44211</v>
      </c>
      <c r="I956" s="60">
        <f>DT!G956-INT(DT!G956)</f>
        <v>0.63475694444787223</v>
      </c>
      <c r="J956" s="61">
        <f t="shared" ca="1" si="21"/>
        <v>1.6666666666666667</v>
      </c>
      <c r="K956" s="58" t="str" cm="1">
        <f t="array" aca="1" ref="K956" ca="1">_xlfn.IFS(E956&lt;=2, "Negative", E956=3, "Neutral", E956&gt;=4, "Positive")</f>
        <v>Positive</v>
      </c>
      <c r="L956" s="62" t="str">
        <f>'F_ REVIEWS'!$G956&amp; "|" &amp; 'F_ REVIEWS'!$H956 &amp; "|" &amp; 'F_ REVIEWS'!$I956</f>
        <v>196.135.36.54|44211|0.634756944447872</v>
      </c>
    </row>
    <row r="957" spans="1:12" x14ac:dyDescent="0.2">
      <c r="A957" s="58">
        <v>20955</v>
      </c>
      <c r="B957" s="58" t="s">
        <v>474</v>
      </c>
      <c r="C957" s="59">
        <f>INT(DT!C957)</f>
        <v>44215</v>
      </c>
      <c r="D957" s="60">
        <f>DT!C957-INT(DT!C957)</f>
        <v>0.10748842593602603</v>
      </c>
      <c r="E957" s="58">
        <f t="shared" ca="1" si="22"/>
        <v>2</v>
      </c>
      <c r="F957" s="58" t="s">
        <v>812</v>
      </c>
      <c r="G957" s="58" t="s">
        <v>2215</v>
      </c>
      <c r="H957" s="59">
        <f>INT(DT!G957)</f>
        <v>44211</v>
      </c>
      <c r="I957" s="60">
        <f>DT!G957-INT(DT!G957)</f>
        <v>0.63475694444787223</v>
      </c>
      <c r="J957" s="61">
        <f t="shared" ca="1" si="21"/>
        <v>0.15384615384615385</v>
      </c>
      <c r="K957" s="58" t="str" cm="1">
        <f t="array" aca="1" ref="K957" ca="1">_xlfn.IFS(E957&lt;=2, "Negative", E957=3, "Neutral", E957&gt;=4, "Positive")</f>
        <v>Negative</v>
      </c>
      <c r="L957" s="62" t="str">
        <f>'F_ REVIEWS'!$G957&amp; "|" &amp; 'F_ REVIEWS'!$H957 &amp; "|" &amp; 'F_ REVIEWS'!$I957</f>
        <v>196.135.36.54|44211|0.634756944447872</v>
      </c>
    </row>
    <row r="958" spans="1:12" x14ac:dyDescent="0.2">
      <c r="A958" s="58">
        <v>20956</v>
      </c>
      <c r="B958" s="58" t="s">
        <v>474</v>
      </c>
      <c r="C958" s="59">
        <f>INT(DT!C958)</f>
        <v>45441</v>
      </c>
      <c r="D958" s="60">
        <f>DT!C958-INT(DT!C958)</f>
        <v>5.690972221782431E-2</v>
      </c>
      <c r="E958" s="58">
        <f t="shared" ca="1" si="22"/>
        <v>5</v>
      </c>
      <c r="F958" s="58" t="s">
        <v>685</v>
      </c>
      <c r="G958" s="58" t="s">
        <v>2765</v>
      </c>
      <c r="H958" s="59">
        <f>INT(DT!G958)</f>
        <v>45435</v>
      </c>
      <c r="I958" s="60">
        <f>DT!G958-INT(DT!G958)</f>
        <v>0.57858796296204673</v>
      </c>
      <c r="J958" s="61">
        <f t="shared" ca="1" si="21"/>
        <v>0.7142857142857143</v>
      </c>
      <c r="K958" s="58" t="str" cm="1">
        <f t="array" aca="1" ref="K958" ca="1">_xlfn.IFS(E958&lt;=2, "Negative", E958=3, "Neutral", E958&gt;=4, "Positive")</f>
        <v>Positive</v>
      </c>
      <c r="L958" s="62" t="str">
        <f>'F_ REVIEWS'!$G958&amp; "|" &amp; 'F_ REVIEWS'!$H958 &amp; "|" &amp; 'F_ REVIEWS'!$I958</f>
        <v>233.243.129.43|45435|0.578587962962047</v>
      </c>
    </row>
    <row r="959" spans="1:12" x14ac:dyDescent="0.2">
      <c r="A959" s="58">
        <v>20957</v>
      </c>
      <c r="B959" s="58" t="s">
        <v>474</v>
      </c>
      <c r="C959" s="59">
        <f>INT(DT!C959)</f>
        <v>45373</v>
      </c>
      <c r="D959" s="60">
        <f>DT!C959-INT(DT!C959)</f>
        <v>0.89530092593486188</v>
      </c>
      <c r="E959" s="58">
        <f t="shared" ca="1" si="22"/>
        <v>1</v>
      </c>
      <c r="F959" s="58" t="s">
        <v>618</v>
      </c>
      <c r="G959" s="58" t="s">
        <v>3122</v>
      </c>
      <c r="H959" s="59">
        <f>INT(DT!G959)</f>
        <v>45369</v>
      </c>
      <c r="I959" s="60">
        <f>DT!G959-INT(DT!G959)</f>
        <v>0.4845023148227483</v>
      </c>
      <c r="J959" s="61">
        <f t="shared" ca="1" si="21"/>
        <v>8.3333333333333329E-2</v>
      </c>
      <c r="K959" s="58" t="str" cm="1">
        <f t="array" aca="1" ref="K959" ca="1">_xlfn.IFS(E959&lt;=2, "Negative", E959=3, "Neutral", E959&gt;=4, "Positive")</f>
        <v>Negative</v>
      </c>
      <c r="L959" s="62" t="str">
        <f>'F_ REVIEWS'!$G959&amp; "|" &amp; 'F_ REVIEWS'!$H959 &amp; "|" &amp; 'F_ REVIEWS'!$I959</f>
        <v>28.136.215.170|45369|0.484502314822748</v>
      </c>
    </row>
    <row r="960" spans="1:12" x14ac:dyDescent="0.2">
      <c r="A960" s="58">
        <v>20958</v>
      </c>
      <c r="B960" s="58" t="s">
        <v>303</v>
      </c>
      <c r="C960" s="59">
        <f>INT(DT!C960)</f>
        <v>45502</v>
      </c>
      <c r="D960" s="60">
        <f>DT!C960-INT(DT!C960)</f>
        <v>0.60797453704435611</v>
      </c>
      <c r="E960" s="58">
        <f t="shared" ca="1" si="22"/>
        <v>2</v>
      </c>
      <c r="F960" s="58" t="s">
        <v>609</v>
      </c>
      <c r="G960" s="58" t="s">
        <v>2926</v>
      </c>
      <c r="H960" s="59">
        <f>INT(DT!G960)</f>
        <v>45498</v>
      </c>
      <c r="I960" s="60">
        <f>DT!G960-INT(DT!G960)</f>
        <v>0.95824074074334931</v>
      </c>
      <c r="J960" s="61">
        <f t="shared" ca="1" si="21"/>
        <v>0.5</v>
      </c>
      <c r="K960" s="58" t="str" cm="1">
        <f t="array" aca="1" ref="K960" ca="1">_xlfn.IFS(E960&lt;=2, "Negative", E960=3, "Neutral", E960&gt;=4, "Positive")</f>
        <v>Negative</v>
      </c>
      <c r="L960" s="62" t="str">
        <f>'F_ REVIEWS'!$G960&amp; "|" &amp; 'F_ REVIEWS'!$H960 &amp; "|" &amp; 'F_ REVIEWS'!$I960</f>
        <v>244.119.216.233|45498|0.958240740743349</v>
      </c>
    </row>
    <row r="961" spans="1:12" x14ac:dyDescent="0.2">
      <c r="A961" s="58">
        <v>20959</v>
      </c>
      <c r="B961" s="58" t="s">
        <v>303</v>
      </c>
      <c r="C961" s="59">
        <f>INT(DT!C961)</f>
        <v>45381</v>
      </c>
      <c r="D961" s="60">
        <f>DT!C961-INT(DT!C961)</f>
        <v>0.21107638888497604</v>
      </c>
      <c r="E961" s="58">
        <f t="shared" ca="1" si="22"/>
        <v>4</v>
      </c>
      <c r="F961" s="58" t="s">
        <v>859</v>
      </c>
      <c r="G961" s="58" t="s">
        <v>2973</v>
      </c>
      <c r="H961" s="59">
        <f>INT(DT!G961)</f>
        <v>45375</v>
      </c>
      <c r="I961" s="60">
        <f>DT!G961-INT(DT!G961)</f>
        <v>0.73428240740759065</v>
      </c>
      <c r="J961" s="61">
        <f t="shared" ca="1" si="21"/>
        <v>2</v>
      </c>
      <c r="K961" s="58" t="str" cm="1">
        <f t="array" aca="1" ref="K961" ca="1">_xlfn.IFS(E961&lt;=2, "Negative", E961=3, "Neutral", E961&gt;=4, "Positive")</f>
        <v>Positive</v>
      </c>
      <c r="L961" s="62" t="str">
        <f>'F_ REVIEWS'!$G961&amp; "|" &amp; 'F_ REVIEWS'!$H961 &amp; "|" &amp; 'F_ REVIEWS'!$I961</f>
        <v>247.219.193.236|45375|0.734282407407591</v>
      </c>
    </row>
    <row r="962" spans="1:12" x14ac:dyDescent="0.2">
      <c r="A962" s="58">
        <v>20960</v>
      </c>
      <c r="B962" s="58" t="s">
        <v>303</v>
      </c>
      <c r="C962" s="59">
        <f>INT(DT!C962)</f>
        <v>45260</v>
      </c>
      <c r="D962" s="60">
        <f>DT!C962-INT(DT!C962)</f>
        <v>0.69225694445049157</v>
      </c>
      <c r="E962" s="58">
        <f t="shared" ca="1" si="22"/>
        <v>1</v>
      </c>
      <c r="F962" s="58" t="s">
        <v>708</v>
      </c>
      <c r="G962" s="58" t="s">
        <v>2413</v>
      </c>
      <c r="H962" s="59">
        <f>INT(DT!G962)</f>
        <v>45258</v>
      </c>
      <c r="I962" s="60">
        <f>DT!G962-INT(DT!G962)</f>
        <v>0.18285879630275303</v>
      </c>
      <c r="J962" s="61">
        <f t="shared" ref="J962:J1025" ca="1" si="23">E962/COUNTIF(F$1:F$1478,F962)</f>
        <v>0.2</v>
      </c>
      <c r="K962" s="58" t="str" cm="1">
        <f t="array" aca="1" ref="K962" ca="1">_xlfn.IFS(E962&lt;=2, "Negative", E962=3, "Neutral", E962&gt;=4, "Positive")</f>
        <v>Negative</v>
      </c>
      <c r="L962" s="62" t="str">
        <f>'F_ REVIEWS'!$G962&amp; "|" &amp; 'F_ REVIEWS'!$H962 &amp; "|" &amp; 'F_ REVIEWS'!$I962</f>
        <v>209.30.48.107|45258|0.182858796302753</v>
      </c>
    </row>
    <row r="963" spans="1:12" x14ac:dyDescent="0.2">
      <c r="A963" s="58">
        <v>20961</v>
      </c>
      <c r="B963" s="58" t="s">
        <v>303</v>
      </c>
      <c r="C963" s="59">
        <f>INT(DT!C963)</f>
        <v>45432</v>
      </c>
      <c r="D963" s="60">
        <f>DT!C963-INT(DT!C963)</f>
        <v>0.70925925925985212</v>
      </c>
      <c r="E963" s="58">
        <f t="shared" ca="1" si="22"/>
        <v>3</v>
      </c>
      <c r="F963" s="58" t="s">
        <v>745</v>
      </c>
      <c r="G963" s="58" t="s">
        <v>1216</v>
      </c>
      <c r="H963" s="59">
        <f>INT(DT!G963)</f>
        <v>45427</v>
      </c>
      <c r="I963" s="60">
        <f>DT!G963-INT(DT!G963)</f>
        <v>0.93798611110833008</v>
      </c>
      <c r="J963" s="61">
        <f t="shared" ca="1" si="23"/>
        <v>1</v>
      </c>
      <c r="K963" s="58" t="str" cm="1">
        <f t="array" aca="1" ref="K963" ca="1">_xlfn.IFS(E963&lt;=2, "Negative", E963=3, "Neutral", E963&gt;=4, "Positive")</f>
        <v>Neutral</v>
      </c>
      <c r="L963" s="62" t="str">
        <f>'F_ REVIEWS'!$G963&amp; "|" &amp; 'F_ REVIEWS'!$H963 &amp; "|" &amp; 'F_ REVIEWS'!$I963</f>
        <v>120.76.222.111|45427|0.93798611110833</v>
      </c>
    </row>
    <row r="964" spans="1:12" x14ac:dyDescent="0.2">
      <c r="A964" s="58">
        <v>20962</v>
      </c>
      <c r="B964" s="58" t="s">
        <v>303</v>
      </c>
      <c r="C964" s="59">
        <f>INT(DT!C964)</f>
        <v>45217</v>
      </c>
      <c r="D964" s="60">
        <f>DT!C964-INT(DT!C964)</f>
        <v>0.10980324073170777</v>
      </c>
      <c r="E964" s="58">
        <f t="shared" ca="1" si="22"/>
        <v>2</v>
      </c>
      <c r="F964" s="58" t="s">
        <v>719</v>
      </c>
      <c r="G964" s="58" t="s">
        <v>1820</v>
      </c>
      <c r="H964" s="59">
        <f>INT(DT!G964)</f>
        <v>45213</v>
      </c>
      <c r="I964" s="60">
        <f>DT!G964-INT(DT!G964)</f>
        <v>0.83785879628703697</v>
      </c>
      <c r="J964" s="61">
        <f t="shared" ca="1" si="23"/>
        <v>0.18181818181818182</v>
      </c>
      <c r="K964" s="58" t="str" cm="1">
        <f t="array" aca="1" ref="K964" ca="1">_xlfn.IFS(E964&lt;=2, "Negative", E964=3, "Neutral", E964&gt;=4, "Positive")</f>
        <v>Negative</v>
      </c>
      <c r="L964" s="62" t="str">
        <f>'F_ REVIEWS'!$G964&amp; "|" &amp; 'F_ REVIEWS'!$H964 &amp; "|" &amp; 'F_ REVIEWS'!$I964</f>
        <v>164.106.193.203|45213|0.837858796287037</v>
      </c>
    </row>
    <row r="965" spans="1:12" x14ac:dyDescent="0.2">
      <c r="A965" s="58">
        <v>20963</v>
      </c>
      <c r="B965" s="58" t="s">
        <v>303</v>
      </c>
      <c r="C965" s="59">
        <f>INT(DT!C965)</f>
        <v>45378</v>
      </c>
      <c r="D965" s="60">
        <f>DT!C965-INT(DT!C965)</f>
        <v>0.20670138888817746</v>
      </c>
      <c r="E965" s="58">
        <f t="shared" ca="1" si="22"/>
        <v>5</v>
      </c>
      <c r="F965" s="58" t="s">
        <v>893</v>
      </c>
      <c r="G965" s="58" t="s">
        <v>2973</v>
      </c>
      <c r="H965" s="59">
        <f>INT(DT!G965)</f>
        <v>45375</v>
      </c>
      <c r="I965" s="60">
        <f>DT!G965-INT(DT!G965)</f>
        <v>0.73428240740759065</v>
      </c>
      <c r="J965" s="61">
        <f t="shared" ca="1" si="23"/>
        <v>1</v>
      </c>
      <c r="K965" s="58" t="str" cm="1">
        <f t="array" aca="1" ref="K965" ca="1">_xlfn.IFS(E965&lt;=2, "Negative", E965=3, "Neutral", E965&gt;=4, "Positive")</f>
        <v>Positive</v>
      </c>
      <c r="L965" s="62" t="str">
        <f>'F_ REVIEWS'!$G965&amp; "|" &amp; 'F_ REVIEWS'!$H965 &amp; "|" &amp; 'F_ REVIEWS'!$I965</f>
        <v>247.219.193.236|45375|0.734282407407591</v>
      </c>
    </row>
    <row r="966" spans="1:12" x14ac:dyDescent="0.2">
      <c r="A966" s="58">
        <v>20964</v>
      </c>
      <c r="B966" s="58" t="s">
        <v>423</v>
      </c>
      <c r="C966" s="59">
        <f>INT(DT!C966)</f>
        <v>45013</v>
      </c>
      <c r="D966" s="60">
        <f>DT!C966-INT(DT!C966)</f>
        <v>0.94467592592991423</v>
      </c>
      <c r="E966" s="58">
        <f t="shared" ca="1" si="22"/>
        <v>2</v>
      </c>
      <c r="F966" s="58" t="s">
        <v>596</v>
      </c>
      <c r="G966" s="58" t="s">
        <v>1076</v>
      </c>
      <c r="H966" s="59">
        <f>INT(DT!G966)</f>
        <v>45008</v>
      </c>
      <c r="I966" s="60">
        <f>DT!G966-INT(DT!G966)</f>
        <v>0.38711805555794854</v>
      </c>
      <c r="J966" s="61">
        <f t="shared" ca="1" si="23"/>
        <v>0.2857142857142857</v>
      </c>
      <c r="K966" s="58" t="str" cm="1">
        <f t="array" aca="1" ref="K966" ca="1">_xlfn.IFS(E966&lt;=2, "Negative", E966=3, "Neutral", E966&gt;=4, "Positive")</f>
        <v>Negative</v>
      </c>
      <c r="L966" s="62" t="str">
        <f>'F_ REVIEWS'!$G966&amp; "|" &amp; 'F_ REVIEWS'!$H966 &amp; "|" &amp; 'F_ REVIEWS'!$I966</f>
        <v>110.12.155.11|45008|0.387118055557949</v>
      </c>
    </row>
    <row r="967" spans="1:12" x14ac:dyDescent="0.2">
      <c r="A967" s="58">
        <v>20965</v>
      </c>
      <c r="B967" s="58" t="s">
        <v>423</v>
      </c>
      <c r="C967" s="59">
        <f>INT(DT!C967)</f>
        <v>44444</v>
      </c>
      <c r="D967" s="60">
        <f>DT!C967-INT(DT!C967)</f>
        <v>0.47482638888322981</v>
      </c>
      <c r="E967" s="58">
        <f t="shared" ca="1" si="22"/>
        <v>1</v>
      </c>
      <c r="F967" s="58" t="s">
        <v>838</v>
      </c>
      <c r="G967" s="58" t="s">
        <v>2027</v>
      </c>
      <c r="H967" s="59">
        <f>INT(DT!G967)</f>
        <v>44439</v>
      </c>
      <c r="I967" s="60">
        <f>DT!G967-INT(DT!G967)</f>
        <v>0.80464120370015735</v>
      </c>
      <c r="J967" s="61">
        <f t="shared" ca="1" si="23"/>
        <v>0.33333333333333331</v>
      </c>
      <c r="K967" s="58" t="str" cm="1">
        <f t="array" aca="1" ref="K967" ca="1">_xlfn.IFS(E967&lt;=2, "Negative", E967=3, "Neutral", E967&gt;=4, "Positive")</f>
        <v>Negative</v>
      </c>
      <c r="L967" s="62" t="str">
        <f>'F_ REVIEWS'!$G967&amp; "|" &amp; 'F_ REVIEWS'!$H967 &amp; "|" &amp; 'F_ REVIEWS'!$I967</f>
        <v>18.51.157.13|44439|0.804641203700157</v>
      </c>
    </row>
    <row r="968" spans="1:12" x14ac:dyDescent="0.2">
      <c r="A968" s="58">
        <v>20966</v>
      </c>
      <c r="B968" s="58" t="s">
        <v>423</v>
      </c>
      <c r="C968" s="59">
        <f>INT(DT!C968)</f>
        <v>44808</v>
      </c>
      <c r="D968" s="60">
        <f>DT!C968-INT(DT!C968)</f>
        <v>0.81028935184440343</v>
      </c>
      <c r="E968" s="58">
        <f t="shared" ca="1" si="22"/>
        <v>1</v>
      </c>
      <c r="F968" s="58" t="s">
        <v>647</v>
      </c>
      <c r="G968" s="58" t="s">
        <v>3249</v>
      </c>
      <c r="H968" s="59">
        <f>INT(DT!G968)</f>
        <v>44805</v>
      </c>
      <c r="I968" s="60">
        <f>DT!G968-INT(DT!G968)</f>
        <v>0.23094907407357823</v>
      </c>
      <c r="J968" s="61">
        <f t="shared" ca="1" si="23"/>
        <v>9.0909090909090912E-2</v>
      </c>
      <c r="K968" s="58" t="str" cm="1">
        <f t="array" aca="1" ref="K968" ca="1">_xlfn.IFS(E968&lt;=2, "Negative", E968=3, "Neutral", E968&gt;=4, "Positive")</f>
        <v>Negative</v>
      </c>
      <c r="L968" s="62" t="str">
        <f>'F_ REVIEWS'!$G968&amp; "|" &amp; 'F_ REVIEWS'!$H968 &amp; "|" &amp; 'F_ REVIEWS'!$I968</f>
        <v>35.66.141.137|44805|0.230949074073578</v>
      </c>
    </row>
    <row r="969" spans="1:12" x14ac:dyDescent="0.2">
      <c r="A969" s="58">
        <v>20967</v>
      </c>
      <c r="B969" s="58" t="s">
        <v>423</v>
      </c>
      <c r="C969" s="59">
        <f>INT(DT!C969)</f>
        <v>44444</v>
      </c>
      <c r="D969" s="60">
        <f>DT!C969-INT(DT!C969)</f>
        <v>0.43696759259182727</v>
      </c>
      <c r="E969" s="58">
        <f t="shared" ca="1" si="22"/>
        <v>3</v>
      </c>
      <c r="F969" s="58" t="s">
        <v>707</v>
      </c>
      <c r="G969" s="58" t="s">
        <v>2027</v>
      </c>
      <c r="H969" s="59">
        <f>INT(DT!G969)</f>
        <v>44439</v>
      </c>
      <c r="I969" s="60">
        <f>DT!G969-INT(DT!G969)</f>
        <v>0.80464120370015735</v>
      </c>
      <c r="J969" s="61">
        <f t="shared" ca="1" si="23"/>
        <v>0.75</v>
      </c>
      <c r="K969" s="58" t="str" cm="1">
        <f t="array" aca="1" ref="K969" ca="1">_xlfn.IFS(E969&lt;=2, "Negative", E969=3, "Neutral", E969&gt;=4, "Positive")</f>
        <v>Neutral</v>
      </c>
      <c r="L969" s="62" t="str">
        <f>'F_ REVIEWS'!$G969&amp; "|" &amp; 'F_ REVIEWS'!$H969 &amp; "|" &amp; 'F_ REVIEWS'!$I969</f>
        <v>18.51.157.13|44439|0.804641203700157</v>
      </c>
    </row>
    <row r="970" spans="1:12" x14ac:dyDescent="0.2">
      <c r="A970" s="58">
        <v>20968</v>
      </c>
      <c r="B970" s="58" t="s">
        <v>423</v>
      </c>
      <c r="C970" s="59">
        <f>INT(DT!C970)</f>
        <v>45011</v>
      </c>
      <c r="D970" s="60">
        <f>DT!C970-INT(DT!C970)</f>
        <v>5.2523148151522037E-2</v>
      </c>
      <c r="E970" s="58">
        <f t="shared" ca="1" si="22"/>
        <v>4</v>
      </c>
      <c r="F970" s="58" t="s">
        <v>691</v>
      </c>
      <c r="G970" s="58" t="s">
        <v>1076</v>
      </c>
      <c r="H970" s="59">
        <f>INT(DT!G970)</f>
        <v>45008</v>
      </c>
      <c r="I970" s="60">
        <f>DT!G970-INT(DT!G970)</f>
        <v>0.38711805555794854</v>
      </c>
      <c r="J970" s="61">
        <f t="shared" ca="1" si="23"/>
        <v>0.66666666666666663</v>
      </c>
      <c r="K970" s="58" t="str" cm="1">
        <f t="array" aca="1" ref="K970" ca="1">_xlfn.IFS(E970&lt;=2, "Negative", E970=3, "Neutral", E970&gt;=4, "Positive")</f>
        <v>Positive</v>
      </c>
      <c r="L970" s="62" t="str">
        <f>'F_ REVIEWS'!$G970&amp; "|" &amp; 'F_ REVIEWS'!$H970 &amp; "|" &amp; 'F_ REVIEWS'!$I970</f>
        <v>110.12.155.11|45008|0.387118055557949</v>
      </c>
    </row>
    <row r="971" spans="1:12" x14ac:dyDescent="0.2">
      <c r="A971" s="58">
        <v>20969</v>
      </c>
      <c r="B971" s="58" t="s">
        <v>423</v>
      </c>
      <c r="C971" s="59">
        <f>INT(DT!C971)</f>
        <v>44520</v>
      </c>
      <c r="D971" s="60">
        <f>DT!C971-INT(DT!C971)</f>
        <v>0.82982638888643123</v>
      </c>
      <c r="E971" s="58">
        <f t="shared" ca="1" si="22"/>
        <v>4</v>
      </c>
      <c r="F971" s="58" t="s">
        <v>765</v>
      </c>
      <c r="G971" s="58" t="s">
        <v>2137</v>
      </c>
      <c r="H971" s="59">
        <f>INT(DT!G971)</f>
        <v>44516</v>
      </c>
      <c r="I971" s="60">
        <f>DT!G971-INT(DT!G971)</f>
        <v>0.26826388888730435</v>
      </c>
      <c r="J971" s="61">
        <f t="shared" ca="1" si="23"/>
        <v>0.30769230769230771</v>
      </c>
      <c r="K971" s="58" t="str" cm="1">
        <f t="array" aca="1" ref="K971" ca="1">_xlfn.IFS(E971&lt;=2, "Negative", E971=3, "Neutral", E971&gt;=4, "Positive")</f>
        <v>Positive</v>
      </c>
      <c r="L971" s="62" t="str">
        <f>'F_ REVIEWS'!$G971&amp; "|" &amp; 'F_ REVIEWS'!$H971 &amp; "|" &amp; 'F_ REVIEWS'!$I971</f>
        <v>19.75.25.100|44516|0.268263888887304</v>
      </c>
    </row>
    <row r="972" spans="1:12" x14ac:dyDescent="0.2">
      <c r="A972" s="58">
        <v>20970</v>
      </c>
      <c r="B972" s="58" t="s">
        <v>423</v>
      </c>
      <c r="C972" s="59">
        <f>INT(DT!C972)</f>
        <v>45011</v>
      </c>
      <c r="D972" s="60">
        <f>DT!C972-INT(DT!C972)</f>
        <v>0.96194444444699911</v>
      </c>
      <c r="E972" s="58">
        <f t="shared" ca="1" si="22"/>
        <v>5</v>
      </c>
      <c r="F972" s="58" t="s">
        <v>671</v>
      </c>
      <c r="G972" s="58" t="s">
        <v>1076</v>
      </c>
      <c r="H972" s="59">
        <f>INT(DT!G972)</f>
        <v>45008</v>
      </c>
      <c r="I972" s="60">
        <f>DT!G972-INT(DT!G972)</f>
        <v>0.38711805555794854</v>
      </c>
      <c r="J972" s="61">
        <f t="shared" ca="1" si="23"/>
        <v>0.83333333333333337</v>
      </c>
      <c r="K972" s="58" t="str" cm="1">
        <f t="array" aca="1" ref="K972" ca="1">_xlfn.IFS(E972&lt;=2, "Negative", E972=3, "Neutral", E972&gt;=4, "Positive")</f>
        <v>Positive</v>
      </c>
      <c r="L972" s="62" t="str">
        <f>'F_ REVIEWS'!$G972&amp; "|" &amp; 'F_ REVIEWS'!$H972 &amp; "|" &amp; 'F_ REVIEWS'!$I972</f>
        <v>110.12.155.11|45008|0.387118055557949</v>
      </c>
    </row>
    <row r="973" spans="1:12" x14ac:dyDescent="0.2">
      <c r="A973" s="58">
        <v>20971</v>
      </c>
      <c r="B973" s="58" t="s">
        <v>423</v>
      </c>
      <c r="C973" s="59">
        <f>INT(DT!C973)</f>
        <v>45260</v>
      </c>
      <c r="D973" s="60">
        <f>DT!C973-INT(DT!C973)</f>
        <v>0.13917824074451346</v>
      </c>
      <c r="E973" s="58">
        <f t="shared" ca="1" si="22"/>
        <v>2</v>
      </c>
      <c r="F973" s="58" t="s">
        <v>690</v>
      </c>
      <c r="G973" s="58" t="s">
        <v>2313</v>
      </c>
      <c r="H973" s="59">
        <f>INT(DT!G973)</f>
        <v>45255</v>
      </c>
      <c r="I973" s="60">
        <f>DT!G973-INT(DT!G973)</f>
        <v>0.50545138888992369</v>
      </c>
      <c r="J973" s="61">
        <f t="shared" ca="1" si="23"/>
        <v>0.33333333333333331</v>
      </c>
      <c r="K973" s="58" t="str" cm="1">
        <f t="array" aca="1" ref="K973" ca="1">_xlfn.IFS(E973&lt;=2, "Negative", E973=3, "Neutral", E973&gt;=4, "Positive")</f>
        <v>Negative</v>
      </c>
      <c r="L973" s="62" t="str">
        <f>'F_ REVIEWS'!$G973&amp; "|" &amp; 'F_ REVIEWS'!$H973 &amp; "|" &amp; 'F_ REVIEWS'!$I973</f>
        <v>201.62.132.203|45255|0.505451388889924</v>
      </c>
    </row>
    <row r="974" spans="1:12" x14ac:dyDescent="0.2">
      <c r="A974" s="58">
        <v>20972</v>
      </c>
      <c r="B974" s="58" t="s">
        <v>423</v>
      </c>
      <c r="C974" s="59">
        <f>INT(DT!C974)</f>
        <v>44417</v>
      </c>
      <c r="D974" s="60">
        <f>DT!C974-INT(DT!C974)</f>
        <v>0.84990740740613546</v>
      </c>
      <c r="E974" s="58">
        <f t="shared" ca="1" si="22"/>
        <v>1</v>
      </c>
      <c r="F974" s="58" t="s">
        <v>616</v>
      </c>
      <c r="G974" s="58" t="s">
        <v>1373</v>
      </c>
      <c r="H974" s="59">
        <f>INT(DT!G974)</f>
        <v>44413</v>
      </c>
      <c r="I974" s="60">
        <f>DT!G974-INT(DT!G974)</f>
        <v>0.32130787037021946</v>
      </c>
      <c r="J974" s="61">
        <f t="shared" ca="1" si="23"/>
        <v>0.1</v>
      </c>
      <c r="K974" s="58" t="str" cm="1">
        <f t="array" aca="1" ref="K974" ca="1">_xlfn.IFS(E974&lt;=2, "Negative", E974=3, "Neutral", E974&gt;=4, "Positive")</f>
        <v>Negative</v>
      </c>
      <c r="L974" s="62" t="str">
        <f>'F_ REVIEWS'!$G974&amp; "|" &amp; 'F_ REVIEWS'!$H974 &amp; "|" &amp; 'F_ REVIEWS'!$I974</f>
        <v>131.190.52.158|44413|0.321307870370219</v>
      </c>
    </row>
    <row r="975" spans="1:12" x14ac:dyDescent="0.2">
      <c r="A975" s="58">
        <v>20973</v>
      </c>
      <c r="B975" s="58" t="s">
        <v>423</v>
      </c>
      <c r="C975" s="59">
        <f>INT(DT!C975)</f>
        <v>45010</v>
      </c>
      <c r="D975" s="60">
        <f>DT!C975-INT(DT!C975)</f>
        <v>0.99289351851621177</v>
      </c>
      <c r="E975" s="58">
        <f t="shared" ca="1" si="22"/>
        <v>1</v>
      </c>
      <c r="F975" s="58" t="s">
        <v>862</v>
      </c>
      <c r="G975" s="58" t="s">
        <v>1076</v>
      </c>
      <c r="H975" s="59">
        <f>INT(DT!G975)</f>
        <v>45008</v>
      </c>
      <c r="I975" s="60">
        <f>DT!G975-INT(DT!G975)</f>
        <v>0.38711805555794854</v>
      </c>
      <c r="J975" s="61">
        <f t="shared" ca="1" si="23"/>
        <v>0.14285714285714285</v>
      </c>
      <c r="K975" s="58" t="str" cm="1">
        <f t="array" aca="1" ref="K975" ca="1">_xlfn.IFS(E975&lt;=2, "Negative", E975=3, "Neutral", E975&gt;=4, "Positive")</f>
        <v>Negative</v>
      </c>
      <c r="L975" s="62" t="str">
        <f>'F_ REVIEWS'!$G975&amp; "|" &amp; 'F_ REVIEWS'!$H975 &amp; "|" &amp; 'F_ REVIEWS'!$I975</f>
        <v>110.12.155.11|45008|0.387118055557949</v>
      </c>
    </row>
    <row r="976" spans="1:12" x14ac:dyDescent="0.2">
      <c r="A976" s="58">
        <v>20974</v>
      </c>
      <c r="B976" s="58" t="s">
        <v>423</v>
      </c>
      <c r="C976" s="59">
        <f>INT(DT!C976)</f>
        <v>44520</v>
      </c>
      <c r="D976" s="60">
        <f>DT!C976-INT(DT!C976)</f>
        <v>0.75056712963123573</v>
      </c>
      <c r="E976" s="58">
        <f t="shared" ca="1" si="22"/>
        <v>1</v>
      </c>
      <c r="F976" s="58" t="s">
        <v>780</v>
      </c>
      <c r="G976" s="58" t="s">
        <v>2137</v>
      </c>
      <c r="H976" s="59">
        <f>INT(DT!G976)</f>
        <v>44516</v>
      </c>
      <c r="I976" s="60">
        <f>DT!G976-INT(DT!G976)</f>
        <v>0.26826388888730435</v>
      </c>
      <c r="J976" s="61">
        <f t="shared" ca="1" si="23"/>
        <v>0.2</v>
      </c>
      <c r="K976" s="58" t="str" cm="1">
        <f t="array" aca="1" ref="K976" ca="1">_xlfn.IFS(E976&lt;=2, "Negative", E976=3, "Neutral", E976&gt;=4, "Positive")</f>
        <v>Negative</v>
      </c>
      <c r="L976" s="62" t="str">
        <f>'F_ REVIEWS'!$G976&amp; "|" &amp; 'F_ REVIEWS'!$H976 &amp; "|" &amp; 'F_ REVIEWS'!$I976</f>
        <v>19.75.25.100|44516|0.268263888887304</v>
      </c>
    </row>
    <row r="977" spans="1:12" x14ac:dyDescent="0.2">
      <c r="A977" s="58">
        <v>20975</v>
      </c>
      <c r="B977" s="58" t="s">
        <v>423</v>
      </c>
      <c r="C977" s="59">
        <f>INT(DT!C977)</f>
        <v>45259</v>
      </c>
      <c r="D977" s="60">
        <f>DT!C977-INT(DT!C977)</f>
        <v>0.92406250000203727</v>
      </c>
      <c r="E977" s="58">
        <f t="shared" ca="1" si="22"/>
        <v>1</v>
      </c>
      <c r="F977" s="58" t="s">
        <v>766</v>
      </c>
      <c r="G977" s="58" t="s">
        <v>2313</v>
      </c>
      <c r="H977" s="59">
        <f>INT(DT!G977)</f>
        <v>45255</v>
      </c>
      <c r="I977" s="60">
        <f>DT!G977-INT(DT!G977)</f>
        <v>0.50545138888992369</v>
      </c>
      <c r="J977" s="61">
        <f t="shared" ca="1" si="23"/>
        <v>6.6666666666666666E-2</v>
      </c>
      <c r="K977" s="58" t="str" cm="1">
        <f t="array" aca="1" ref="K977" ca="1">_xlfn.IFS(E977&lt;=2, "Negative", E977=3, "Neutral", E977&gt;=4, "Positive")</f>
        <v>Negative</v>
      </c>
      <c r="L977" s="62" t="str">
        <f>'F_ REVIEWS'!$G977&amp; "|" &amp; 'F_ REVIEWS'!$H977 &amp; "|" &amp; 'F_ REVIEWS'!$I977</f>
        <v>201.62.132.203|45255|0.505451388889924</v>
      </c>
    </row>
    <row r="978" spans="1:12" x14ac:dyDescent="0.2">
      <c r="A978" s="58">
        <v>20976</v>
      </c>
      <c r="B978" s="58" t="s">
        <v>423</v>
      </c>
      <c r="C978" s="59">
        <f>INT(DT!C978)</f>
        <v>44432</v>
      </c>
      <c r="D978" s="60">
        <f>DT!C978-INT(DT!C978)</f>
        <v>0.64303240740991896</v>
      </c>
      <c r="E978" s="58">
        <f t="shared" ca="1" si="22"/>
        <v>4</v>
      </c>
      <c r="F978" s="58" t="s">
        <v>635</v>
      </c>
      <c r="G978" s="58" t="s">
        <v>2834</v>
      </c>
      <c r="H978" s="59">
        <f>INT(DT!G978)</f>
        <v>44430</v>
      </c>
      <c r="I978" s="60">
        <f>DT!G978-INT(DT!G978)</f>
        <v>1.95138888884685E-2</v>
      </c>
      <c r="J978" s="61">
        <f t="shared" ca="1" si="23"/>
        <v>0.30769230769230771</v>
      </c>
      <c r="K978" s="58" t="str" cm="1">
        <f t="array" aca="1" ref="K978" ca="1">_xlfn.IFS(E978&lt;=2, "Negative", E978=3, "Neutral", E978&gt;=4, "Positive")</f>
        <v>Positive</v>
      </c>
      <c r="L978" s="62" t="str">
        <f>'F_ REVIEWS'!$G978&amp; "|" &amp; 'F_ REVIEWS'!$H978 &amp; "|" &amp; 'F_ REVIEWS'!$I978</f>
        <v>238.87.32.164|44430|0.0195138888884685</v>
      </c>
    </row>
    <row r="979" spans="1:12" x14ac:dyDescent="0.2">
      <c r="A979" s="58">
        <v>20977</v>
      </c>
      <c r="B979" s="58" t="s">
        <v>166</v>
      </c>
      <c r="C979" s="59">
        <f>INT(DT!C979)</f>
        <v>44706</v>
      </c>
      <c r="D979" s="60">
        <f>DT!C979-INT(DT!C979)</f>
        <v>0.3855208333407063</v>
      </c>
      <c r="E979" s="58">
        <f t="shared" ca="1" si="22"/>
        <v>3</v>
      </c>
      <c r="F979" s="58" t="s">
        <v>712</v>
      </c>
      <c r="G979" s="58" t="s">
        <v>912</v>
      </c>
      <c r="H979" s="59">
        <f>INT(DT!G979)</f>
        <v>44700</v>
      </c>
      <c r="I979" s="60">
        <f>DT!G979-INT(DT!G979)</f>
        <v>0.79354166667326353</v>
      </c>
      <c r="J979" s="61">
        <f t="shared" ca="1" si="23"/>
        <v>0.6</v>
      </c>
      <c r="K979" s="58" t="str" cm="1">
        <f t="array" aca="1" ref="K979" ca="1">_xlfn.IFS(E979&lt;=2, "Negative", E979=3, "Neutral", E979&gt;=4, "Positive")</f>
        <v>Neutral</v>
      </c>
      <c r="L979" s="62" t="str">
        <f>'F_ REVIEWS'!$G979&amp; "|" &amp; 'F_ REVIEWS'!$H979 &amp; "|" &amp; 'F_ REVIEWS'!$I979</f>
        <v>1.160.186.109|44700|0.793541666673264</v>
      </c>
    </row>
    <row r="980" spans="1:12" x14ac:dyDescent="0.2">
      <c r="A980" s="58">
        <v>20978</v>
      </c>
      <c r="B980" s="58" t="s">
        <v>166</v>
      </c>
      <c r="C980" s="59">
        <f>INT(DT!C980)</f>
        <v>45500</v>
      </c>
      <c r="D980" s="60">
        <f>DT!C980-INT(DT!C980)</f>
        <v>0.46849537036905531</v>
      </c>
      <c r="E980" s="58">
        <f t="shared" ca="1" si="22"/>
        <v>1</v>
      </c>
      <c r="F980" s="58" t="s">
        <v>644</v>
      </c>
      <c r="G980" s="58" t="s">
        <v>1910</v>
      </c>
      <c r="H980" s="59">
        <f>INT(DT!G980)</f>
        <v>45496</v>
      </c>
      <c r="I980" s="60">
        <f>DT!G980-INT(DT!G980)</f>
        <v>0.79473379629780538</v>
      </c>
      <c r="J980" s="61">
        <f t="shared" ca="1" si="23"/>
        <v>6.6666666666666666E-2</v>
      </c>
      <c r="K980" s="58" t="str" cm="1">
        <f t="array" aca="1" ref="K980" ca="1">_xlfn.IFS(E980&lt;=2, "Negative", E980=3, "Neutral", E980&gt;=4, "Positive")</f>
        <v>Negative</v>
      </c>
      <c r="L980" s="62" t="str">
        <f>'F_ REVIEWS'!$G980&amp; "|" &amp; 'F_ REVIEWS'!$H980 &amp; "|" &amp; 'F_ REVIEWS'!$I980</f>
        <v>170.213.239.58|45496|0.794733796297805</v>
      </c>
    </row>
    <row r="981" spans="1:12" x14ac:dyDescent="0.2">
      <c r="A981" s="58">
        <v>20979</v>
      </c>
      <c r="B981" s="58" t="s">
        <v>166</v>
      </c>
      <c r="C981" s="59">
        <f>INT(DT!C981)</f>
        <v>45544</v>
      </c>
      <c r="D981" s="60">
        <f>DT!C981-INT(DT!C981)</f>
        <v>2.6284722225682344E-2</v>
      </c>
      <c r="E981" s="58">
        <f t="shared" ca="1" si="22"/>
        <v>4</v>
      </c>
      <c r="F981" s="58" t="s">
        <v>729</v>
      </c>
      <c r="G981" s="58" t="s">
        <v>3753</v>
      </c>
      <c r="H981" s="59">
        <f>INT(DT!G981)</f>
        <v>45540</v>
      </c>
      <c r="I981" s="60">
        <f>DT!G981-INT(DT!G981)</f>
        <v>0.42913194445281988</v>
      </c>
      <c r="J981" s="61">
        <f t="shared" ca="1" si="23"/>
        <v>0.5</v>
      </c>
      <c r="K981" s="58" t="str" cm="1">
        <f t="array" aca="1" ref="K981" ca="1">_xlfn.IFS(E981&lt;=2, "Negative", E981=3, "Neutral", E981&gt;=4, "Positive")</f>
        <v>Positive</v>
      </c>
      <c r="L981" s="62" t="str">
        <f>'F_ REVIEWS'!$G981&amp; "|" &amp; 'F_ REVIEWS'!$H981 &amp; "|" &amp; 'F_ REVIEWS'!$I981</f>
        <v>7.238.190.248|45540|0.42913194445282</v>
      </c>
    </row>
    <row r="982" spans="1:12" x14ac:dyDescent="0.2">
      <c r="A982" s="58">
        <v>20980</v>
      </c>
      <c r="B982" s="58" t="s">
        <v>166</v>
      </c>
      <c r="C982" s="59">
        <f>INT(DT!C982)</f>
        <v>45502</v>
      </c>
      <c r="D982" s="60">
        <f>DT!C982-INT(DT!C982)</f>
        <v>0.39333333333343035</v>
      </c>
      <c r="E982" s="58">
        <f t="shared" ca="1" si="22"/>
        <v>1</v>
      </c>
      <c r="F982" s="58" t="s">
        <v>651</v>
      </c>
      <c r="G982" s="58" t="s">
        <v>1910</v>
      </c>
      <c r="H982" s="59">
        <f>INT(DT!G982)</f>
        <v>45496</v>
      </c>
      <c r="I982" s="60">
        <f>DT!G982-INT(DT!G982)</f>
        <v>0.79473379629780538</v>
      </c>
      <c r="J982" s="61">
        <f t="shared" ca="1" si="23"/>
        <v>7.1428571428571425E-2</v>
      </c>
      <c r="K982" s="58" t="str" cm="1">
        <f t="array" aca="1" ref="K982" ca="1">_xlfn.IFS(E982&lt;=2, "Negative", E982=3, "Neutral", E982&gt;=4, "Positive")</f>
        <v>Negative</v>
      </c>
      <c r="L982" s="62" t="str">
        <f>'F_ REVIEWS'!$G982&amp; "|" &amp; 'F_ REVIEWS'!$H982 &amp; "|" &amp; 'F_ REVIEWS'!$I982</f>
        <v>170.213.239.58|45496|0.794733796297805</v>
      </c>
    </row>
    <row r="983" spans="1:12" x14ac:dyDescent="0.2">
      <c r="A983" s="58">
        <v>20981</v>
      </c>
      <c r="B983" s="58" t="s">
        <v>166</v>
      </c>
      <c r="C983" s="59">
        <f>INT(DT!C983)</f>
        <v>44805</v>
      </c>
      <c r="D983" s="60">
        <f>DT!C983-INT(DT!C983)</f>
        <v>0.93119212963210884</v>
      </c>
      <c r="E983" s="58">
        <f t="shared" ca="1" si="22"/>
        <v>4</v>
      </c>
      <c r="F983" s="58" t="s">
        <v>894</v>
      </c>
      <c r="G983" s="58" t="s">
        <v>1324</v>
      </c>
      <c r="H983" s="59">
        <f>INT(DT!G983)</f>
        <v>44803</v>
      </c>
      <c r="I983" s="60">
        <f>DT!G983-INT(DT!G983)</f>
        <v>0.58969907407299615</v>
      </c>
      <c r="J983" s="61">
        <f t="shared" ca="1" si="23"/>
        <v>0.8</v>
      </c>
      <c r="K983" s="58" t="str" cm="1">
        <f t="array" aca="1" ref="K983" ca="1">_xlfn.IFS(E983&lt;=2, "Negative", E983=3, "Neutral", E983&gt;=4, "Positive")</f>
        <v>Positive</v>
      </c>
      <c r="L983" s="62" t="str">
        <f>'F_ REVIEWS'!$G983&amp; "|" &amp; 'F_ REVIEWS'!$H983 &amp; "|" &amp; 'F_ REVIEWS'!$I983</f>
        <v>129.153.136.84|44803|0.589699074072996</v>
      </c>
    </row>
    <row r="984" spans="1:12" x14ac:dyDescent="0.2">
      <c r="A984" s="58">
        <v>20982</v>
      </c>
      <c r="B984" s="58" t="s">
        <v>166</v>
      </c>
      <c r="C984" s="59">
        <f>INT(DT!C984)</f>
        <v>45177</v>
      </c>
      <c r="D984" s="60">
        <f>DT!C984-INT(DT!C984)</f>
        <v>0.23010416666511446</v>
      </c>
      <c r="E984" s="58">
        <f t="shared" ca="1" si="22"/>
        <v>4</v>
      </c>
      <c r="F984" s="58" t="s">
        <v>786</v>
      </c>
      <c r="G984" s="58" t="s">
        <v>2880</v>
      </c>
      <c r="H984" s="59">
        <f>INT(DT!G984)</f>
        <v>45173</v>
      </c>
      <c r="I984" s="60">
        <f>DT!G984-INT(DT!G984)</f>
        <v>0.62077546295768116</v>
      </c>
      <c r="J984" s="61">
        <f t="shared" ca="1" si="23"/>
        <v>0.8</v>
      </c>
      <c r="K984" s="58" t="str" cm="1">
        <f t="array" aca="1" ref="K984" ca="1">_xlfn.IFS(E984&lt;=2, "Negative", E984=3, "Neutral", E984&gt;=4, "Positive")</f>
        <v>Positive</v>
      </c>
      <c r="L984" s="62" t="str">
        <f>'F_ REVIEWS'!$G984&amp; "|" &amp; 'F_ REVIEWS'!$H984 &amp; "|" &amp; 'F_ REVIEWS'!$I984</f>
        <v>240.70.111.53|45173|0.620775462957681</v>
      </c>
    </row>
    <row r="985" spans="1:12" x14ac:dyDescent="0.2">
      <c r="A985" s="58">
        <v>20983</v>
      </c>
      <c r="B985" s="58" t="s">
        <v>166</v>
      </c>
      <c r="C985" s="59">
        <f>INT(DT!C985)</f>
        <v>44753</v>
      </c>
      <c r="D985" s="60">
        <f>DT!C985-INT(DT!C985)</f>
        <v>0.50740740740729962</v>
      </c>
      <c r="E985" s="58">
        <f t="shared" ca="1" si="22"/>
        <v>2</v>
      </c>
      <c r="F985" s="58" t="s">
        <v>703</v>
      </c>
      <c r="G985" s="58" t="s">
        <v>3540</v>
      </c>
      <c r="H985" s="59">
        <f>INT(DT!G985)</f>
        <v>44747</v>
      </c>
      <c r="I985" s="60">
        <f>DT!G985-INT(DT!G985)</f>
        <v>0.79417824074334931</v>
      </c>
      <c r="J985" s="61">
        <f t="shared" ca="1" si="23"/>
        <v>0.33333333333333331</v>
      </c>
      <c r="K985" s="58" t="str" cm="1">
        <f t="array" aca="1" ref="K985" ca="1">_xlfn.IFS(E985&lt;=2, "Negative", E985=3, "Neutral", E985&gt;=4, "Positive")</f>
        <v>Negative</v>
      </c>
      <c r="L985" s="62" t="str">
        <f>'F_ REVIEWS'!$G985&amp; "|" &amp; 'F_ REVIEWS'!$H985 &amp; "|" &amp; 'F_ REVIEWS'!$I985</f>
        <v>55.105.231.109|44747|0.794178240743349</v>
      </c>
    </row>
    <row r="986" spans="1:12" x14ac:dyDescent="0.2">
      <c r="A986" s="58">
        <v>20984</v>
      </c>
      <c r="B986" s="58" t="s">
        <v>166</v>
      </c>
      <c r="C986" s="59">
        <f>INT(DT!C986)</f>
        <v>45316</v>
      </c>
      <c r="D986" s="60">
        <f>DT!C986-INT(DT!C986)</f>
        <v>0.533831018517958</v>
      </c>
      <c r="E986" s="58">
        <f t="shared" ca="1" si="22"/>
        <v>2</v>
      </c>
      <c r="F986" s="58" t="s">
        <v>761</v>
      </c>
      <c r="G986" s="58" t="s">
        <v>1048</v>
      </c>
      <c r="H986" s="59">
        <f>INT(DT!G986)</f>
        <v>45311</v>
      </c>
      <c r="I986" s="60">
        <f>DT!G986-INT(DT!G986)</f>
        <v>7.0277777776937E-2</v>
      </c>
      <c r="J986" s="61">
        <f t="shared" ca="1" si="23"/>
        <v>0.66666666666666663</v>
      </c>
      <c r="K986" s="58" t="str" cm="1">
        <f t="array" aca="1" ref="K986" ca="1">_xlfn.IFS(E986&lt;=2, "Negative", E986=3, "Neutral", E986&gt;=4, "Positive")</f>
        <v>Negative</v>
      </c>
      <c r="L986" s="62" t="str">
        <f>'F_ REVIEWS'!$G986&amp; "|" &amp; 'F_ REVIEWS'!$H986 &amp; "|" &amp; 'F_ REVIEWS'!$I986</f>
        <v>108.94.105.214|45311|0.070277777776937</v>
      </c>
    </row>
    <row r="987" spans="1:12" x14ac:dyDescent="0.2">
      <c r="A987" s="58">
        <v>20985</v>
      </c>
      <c r="B987" s="58" t="s">
        <v>166</v>
      </c>
      <c r="C987" s="59">
        <f>INT(DT!C987)</f>
        <v>45499</v>
      </c>
      <c r="D987" s="60">
        <f>DT!C987-INT(DT!C987)</f>
        <v>0.28601851851999527</v>
      </c>
      <c r="E987" s="58">
        <f t="shared" ca="1" si="22"/>
        <v>2</v>
      </c>
      <c r="F987" s="58" t="s">
        <v>680</v>
      </c>
      <c r="G987" s="58" t="s">
        <v>1910</v>
      </c>
      <c r="H987" s="59">
        <f>INT(DT!G987)</f>
        <v>45496</v>
      </c>
      <c r="I987" s="60">
        <f>DT!G987-INT(DT!G987)</f>
        <v>0.79473379629780538</v>
      </c>
      <c r="J987" s="61">
        <f t="shared" ca="1" si="23"/>
        <v>0.125</v>
      </c>
      <c r="K987" s="58" t="str" cm="1">
        <f t="array" aca="1" ref="K987" ca="1">_xlfn.IFS(E987&lt;=2, "Negative", E987=3, "Neutral", E987&gt;=4, "Positive")</f>
        <v>Negative</v>
      </c>
      <c r="L987" s="62" t="str">
        <f>'F_ REVIEWS'!$G987&amp; "|" &amp; 'F_ REVIEWS'!$H987 &amp; "|" &amp; 'F_ REVIEWS'!$I987</f>
        <v>170.213.239.58|45496|0.794733796297805</v>
      </c>
    </row>
    <row r="988" spans="1:12" x14ac:dyDescent="0.2">
      <c r="A988" s="58">
        <v>20986</v>
      </c>
      <c r="B988" s="58" t="s">
        <v>250</v>
      </c>
      <c r="C988" s="59">
        <f>INT(DT!C988)</f>
        <v>43512</v>
      </c>
      <c r="D988" s="60">
        <f>DT!C988-INT(DT!C988)</f>
        <v>9.2256944444670808E-2</v>
      </c>
      <c r="E988" s="58">
        <f t="shared" ca="1" si="22"/>
        <v>2</v>
      </c>
      <c r="F988" s="58" t="s">
        <v>615</v>
      </c>
      <c r="G988" s="58" t="s">
        <v>4151</v>
      </c>
      <c r="H988" s="59">
        <f>INT(DT!G988)</f>
        <v>43506</v>
      </c>
      <c r="I988" s="60">
        <f>DT!G988-INT(DT!G988)</f>
        <v>0.57314814814890269</v>
      </c>
      <c r="J988" s="61">
        <f t="shared" ca="1" si="23"/>
        <v>0.14285714285714285</v>
      </c>
      <c r="K988" s="58" t="str" cm="1">
        <f t="array" aca="1" ref="K988" ca="1">_xlfn.IFS(E988&lt;=2, "Negative", E988=3, "Neutral", E988&gt;=4, "Positive")</f>
        <v>Negative</v>
      </c>
      <c r="L988" s="62" t="str">
        <f>'F_ REVIEWS'!$G988&amp; "|" &amp; 'F_ REVIEWS'!$H988 &amp; "|" &amp; 'F_ REVIEWS'!$I988</f>
        <v>96.187.250.7|43506|0.573148148148903</v>
      </c>
    </row>
    <row r="989" spans="1:12" x14ac:dyDescent="0.2">
      <c r="A989" s="58">
        <v>20987</v>
      </c>
      <c r="B989" s="58" t="s">
        <v>250</v>
      </c>
      <c r="C989" s="59">
        <f>INT(DT!C989)</f>
        <v>42714</v>
      </c>
      <c r="D989" s="60">
        <f>DT!C989-INT(DT!C989)</f>
        <v>9.4490740746550728E-2</v>
      </c>
      <c r="E989" s="58">
        <f t="shared" ca="1" si="22"/>
        <v>4</v>
      </c>
      <c r="F989" s="58" t="s">
        <v>674</v>
      </c>
      <c r="G989" s="58" t="s">
        <v>1467</v>
      </c>
      <c r="H989" s="59">
        <f>INT(DT!G989)</f>
        <v>42708</v>
      </c>
      <c r="I989" s="60">
        <f>DT!G989-INT(DT!G989)</f>
        <v>0.49910879629896954</v>
      </c>
      <c r="J989" s="61">
        <f t="shared" ca="1" si="23"/>
        <v>0.25</v>
      </c>
      <c r="K989" s="58" t="str" cm="1">
        <f t="array" aca="1" ref="K989" ca="1">_xlfn.IFS(E989&lt;=2, "Negative", E989=3, "Neutral", E989&gt;=4, "Positive")</f>
        <v>Positive</v>
      </c>
      <c r="L989" s="62" t="str">
        <f>'F_ REVIEWS'!$G989&amp; "|" &amp; 'F_ REVIEWS'!$H989 &amp; "|" &amp; 'F_ REVIEWS'!$I989</f>
        <v>138.235.43.181|42708|0.49910879629897</v>
      </c>
    </row>
    <row r="990" spans="1:12" x14ac:dyDescent="0.2">
      <c r="A990" s="58">
        <v>20988</v>
      </c>
      <c r="B990" s="58" t="s">
        <v>250</v>
      </c>
      <c r="C990" s="59">
        <f>INT(DT!C990)</f>
        <v>42712</v>
      </c>
      <c r="D990" s="60">
        <f>DT!C990-INT(DT!C990)</f>
        <v>3.0833333337795921E-2</v>
      </c>
      <c r="E990" s="58">
        <f t="shared" ca="1" si="22"/>
        <v>5</v>
      </c>
      <c r="F990" s="58" t="s">
        <v>615</v>
      </c>
      <c r="G990" s="58" t="s">
        <v>1467</v>
      </c>
      <c r="H990" s="59">
        <f>INT(DT!G990)</f>
        <v>42708</v>
      </c>
      <c r="I990" s="60">
        <f>DT!G990-INT(DT!G990)</f>
        <v>0.49910879629896954</v>
      </c>
      <c r="J990" s="61">
        <f t="shared" ca="1" si="23"/>
        <v>0.35714285714285715</v>
      </c>
      <c r="K990" s="58" t="str" cm="1">
        <f t="array" aca="1" ref="K990" ca="1">_xlfn.IFS(E990&lt;=2, "Negative", E990=3, "Neutral", E990&gt;=4, "Positive")</f>
        <v>Positive</v>
      </c>
      <c r="L990" s="62" t="str">
        <f>'F_ REVIEWS'!$G990&amp; "|" &amp; 'F_ REVIEWS'!$H990 &amp; "|" &amp; 'F_ REVIEWS'!$I990</f>
        <v>138.235.43.181|42708|0.49910879629897</v>
      </c>
    </row>
    <row r="991" spans="1:12" x14ac:dyDescent="0.2">
      <c r="A991" s="58">
        <v>20989</v>
      </c>
      <c r="B991" s="58" t="s">
        <v>250</v>
      </c>
      <c r="C991" s="59">
        <f>INT(DT!C991)</f>
        <v>44902</v>
      </c>
      <c r="D991" s="60">
        <f>DT!C991-INT(DT!C991)</f>
        <v>0.48679398148669861</v>
      </c>
      <c r="E991" s="58">
        <f t="shared" ca="1" si="22"/>
        <v>3</v>
      </c>
      <c r="F991" s="58" t="s">
        <v>710</v>
      </c>
      <c r="G991" s="58" t="s">
        <v>2335</v>
      </c>
      <c r="H991" s="59">
        <f>INT(DT!G991)</f>
        <v>44898</v>
      </c>
      <c r="I991" s="60">
        <f>DT!G991-INT(DT!G991)</f>
        <v>2.2233796298678499E-2</v>
      </c>
      <c r="J991" s="61">
        <f t="shared" ca="1" si="23"/>
        <v>0.2</v>
      </c>
      <c r="K991" s="58" t="str" cm="1">
        <f t="array" aca="1" ref="K991" ca="1">_xlfn.IFS(E991&lt;=2, "Negative", E991=3, "Neutral", E991&gt;=4, "Positive")</f>
        <v>Neutral</v>
      </c>
      <c r="L991" s="62" t="str">
        <f>'F_ REVIEWS'!$G991&amp; "|" &amp; 'F_ REVIEWS'!$H991 &amp; "|" &amp; 'F_ REVIEWS'!$I991</f>
        <v>203.164.255.235|44898|0.0222337962986785</v>
      </c>
    </row>
    <row r="992" spans="1:12" x14ac:dyDescent="0.2">
      <c r="A992" s="58">
        <v>20990</v>
      </c>
      <c r="B992" s="58" t="s">
        <v>250</v>
      </c>
      <c r="C992" s="59">
        <f>INT(DT!C992)</f>
        <v>43370</v>
      </c>
      <c r="D992" s="60">
        <f>DT!C992-INT(DT!C992)</f>
        <v>0.95789351851999527</v>
      </c>
      <c r="E992" s="58">
        <f t="shared" ca="1" si="22"/>
        <v>2</v>
      </c>
      <c r="F992" s="58" t="s">
        <v>765</v>
      </c>
      <c r="G992" s="58" t="s">
        <v>3984</v>
      </c>
      <c r="H992" s="59">
        <f>INT(DT!G992)</f>
        <v>43367</v>
      </c>
      <c r="I992" s="60">
        <f>DT!G992-INT(DT!G992)</f>
        <v>0.32800925926130731</v>
      </c>
      <c r="J992" s="61">
        <f t="shared" ca="1" si="23"/>
        <v>0.15384615384615385</v>
      </c>
      <c r="K992" s="58" t="str" cm="1">
        <f t="array" aca="1" ref="K992" ca="1">_xlfn.IFS(E992&lt;=2, "Negative", E992=3, "Neutral", E992&gt;=4, "Positive")</f>
        <v>Negative</v>
      </c>
      <c r="L992" s="62" t="str">
        <f>'F_ REVIEWS'!$G992&amp; "|" &amp; 'F_ REVIEWS'!$H992 &amp; "|" &amp; 'F_ REVIEWS'!$I992</f>
        <v>84.52.175.114|43367|0.328009259261307</v>
      </c>
    </row>
    <row r="993" spans="1:12" x14ac:dyDescent="0.2">
      <c r="A993" s="58">
        <v>20991</v>
      </c>
      <c r="B993" s="58" t="s">
        <v>92</v>
      </c>
      <c r="C993" s="59">
        <f>INT(DT!C993)</f>
        <v>42741</v>
      </c>
      <c r="D993" s="60">
        <f>DT!C993-INT(DT!C993)</f>
        <v>9.4155092592700385E-2</v>
      </c>
      <c r="E993" s="58">
        <f t="shared" ca="1" si="22"/>
        <v>4</v>
      </c>
      <c r="F993" s="58" t="s">
        <v>758</v>
      </c>
      <c r="G993" s="58" t="s">
        <v>2312</v>
      </c>
      <c r="H993" s="59">
        <f>INT(DT!G993)</f>
        <v>42737</v>
      </c>
      <c r="I993" s="60">
        <f>DT!G993-INT(DT!G993)</f>
        <v>0.42906249999941792</v>
      </c>
      <c r="J993" s="61">
        <f t="shared" ca="1" si="23"/>
        <v>0.2857142857142857</v>
      </c>
      <c r="K993" s="58" t="str" cm="1">
        <f t="array" aca="1" ref="K993" ca="1">_xlfn.IFS(E993&lt;=2, "Negative", E993=3, "Neutral", E993&gt;=4, "Positive")</f>
        <v>Positive</v>
      </c>
      <c r="L993" s="62" t="str">
        <f>'F_ REVIEWS'!$G993&amp; "|" &amp; 'F_ REVIEWS'!$H993 &amp; "|" &amp; 'F_ REVIEWS'!$I993</f>
        <v>201.251.74.82|42737|0.429062499999418</v>
      </c>
    </row>
    <row r="994" spans="1:12" x14ac:dyDescent="0.2">
      <c r="A994" s="58">
        <v>20992</v>
      </c>
      <c r="B994" s="58" t="s">
        <v>92</v>
      </c>
      <c r="C994" s="59">
        <f>INT(DT!C994)</f>
        <v>45413</v>
      </c>
      <c r="D994" s="60">
        <f>DT!C994-INT(DT!C994)</f>
        <v>0.57841435184673173</v>
      </c>
      <c r="E994" s="58">
        <f t="shared" ca="1" si="22"/>
        <v>2</v>
      </c>
      <c r="F994" s="58" t="s">
        <v>758</v>
      </c>
      <c r="G994" s="58" t="s">
        <v>3763</v>
      </c>
      <c r="H994" s="59">
        <f>INT(DT!G994)</f>
        <v>45409</v>
      </c>
      <c r="I994" s="60">
        <f>DT!G994-INT(DT!G994)</f>
        <v>5.3981481476512272E-2</v>
      </c>
      <c r="J994" s="61">
        <f t="shared" ca="1" si="23"/>
        <v>0.14285714285714285</v>
      </c>
      <c r="K994" s="58" t="str" cm="1">
        <f t="array" aca="1" ref="K994" ca="1">_xlfn.IFS(E994&lt;=2, "Negative", E994=3, "Neutral", E994&gt;=4, "Positive")</f>
        <v>Negative</v>
      </c>
      <c r="L994" s="62" t="str">
        <f>'F_ REVIEWS'!$G994&amp; "|" &amp; 'F_ REVIEWS'!$H994 &amp; "|" &amp; 'F_ REVIEWS'!$I994</f>
        <v>70.244.30.131|45409|0.0539814814765123</v>
      </c>
    </row>
    <row r="995" spans="1:12" x14ac:dyDescent="0.2">
      <c r="A995" s="58">
        <v>20993</v>
      </c>
      <c r="B995" s="58" t="s">
        <v>92</v>
      </c>
      <c r="C995" s="59">
        <f>INT(DT!C995)</f>
        <v>42743</v>
      </c>
      <c r="D995" s="60">
        <f>DT!C995-INT(DT!C995)</f>
        <v>3.1388888892251998E-2</v>
      </c>
      <c r="E995" s="58">
        <f t="shared" ca="1" si="22"/>
        <v>3</v>
      </c>
      <c r="F995" s="58" t="s">
        <v>707</v>
      </c>
      <c r="G995" s="58" t="s">
        <v>2312</v>
      </c>
      <c r="H995" s="59">
        <f>INT(DT!G995)</f>
        <v>42737</v>
      </c>
      <c r="I995" s="60">
        <f>DT!G995-INT(DT!G995)</f>
        <v>0.42906249999941792</v>
      </c>
      <c r="J995" s="61">
        <f t="shared" ca="1" si="23"/>
        <v>0.75</v>
      </c>
      <c r="K995" s="58" t="str" cm="1">
        <f t="array" aca="1" ref="K995" ca="1">_xlfn.IFS(E995&lt;=2, "Negative", E995=3, "Neutral", E995&gt;=4, "Positive")</f>
        <v>Neutral</v>
      </c>
      <c r="L995" s="62" t="str">
        <f>'F_ REVIEWS'!$G995&amp; "|" &amp; 'F_ REVIEWS'!$H995 &amp; "|" &amp; 'F_ REVIEWS'!$I995</f>
        <v>201.251.74.82|42737|0.429062499999418</v>
      </c>
    </row>
    <row r="996" spans="1:12" x14ac:dyDescent="0.2">
      <c r="A996" s="58">
        <v>20994</v>
      </c>
      <c r="B996" s="58" t="s">
        <v>92</v>
      </c>
      <c r="C996" s="59">
        <f>INT(DT!C996)</f>
        <v>42526</v>
      </c>
      <c r="D996" s="60">
        <f>DT!C996-INT(DT!C996)</f>
        <v>0.96280092592496658</v>
      </c>
      <c r="E996" s="58">
        <f t="shared" ca="1" si="22"/>
        <v>1</v>
      </c>
      <c r="F996" s="58" t="s">
        <v>703</v>
      </c>
      <c r="G996" s="58" t="s">
        <v>2006</v>
      </c>
      <c r="H996" s="59">
        <f>INT(DT!G996)</f>
        <v>42523</v>
      </c>
      <c r="I996" s="60">
        <f>DT!G996-INT(DT!G996)</f>
        <v>0.25063657407736173</v>
      </c>
      <c r="J996" s="61">
        <f t="shared" ca="1" si="23"/>
        <v>0.16666666666666666</v>
      </c>
      <c r="K996" s="58" t="str" cm="1">
        <f t="array" aca="1" ref="K996" ca="1">_xlfn.IFS(E996&lt;=2, "Negative", E996=3, "Neutral", E996&gt;=4, "Positive")</f>
        <v>Negative</v>
      </c>
      <c r="L996" s="62" t="str">
        <f>'F_ REVIEWS'!$G996&amp; "|" &amp; 'F_ REVIEWS'!$H996 &amp; "|" &amp; 'F_ REVIEWS'!$I996</f>
        <v>178.51.89.118|42523|0.250636574077362</v>
      </c>
    </row>
    <row r="997" spans="1:12" x14ac:dyDescent="0.2">
      <c r="A997" s="58">
        <v>20995</v>
      </c>
      <c r="B997" s="58" t="s">
        <v>92</v>
      </c>
      <c r="C997" s="59">
        <f>INT(DT!C997)</f>
        <v>45027</v>
      </c>
      <c r="D997" s="60">
        <f>DT!C997-INT(DT!C997)</f>
        <v>0.36599537037545815</v>
      </c>
      <c r="E997" s="58">
        <f t="shared" ca="1" si="22"/>
        <v>1</v>
      </c>
      <c r="F997" s="58" t="s">
        <v>796</v>
      </c>
      <c r="G997" s="58" t="s">
        <v>3933</v>
      </c>
      <c r="H997" s="59">
        <f>INT(DT!G997)</f>
        <v>45023</v>
      </c>
      <c r="I997" s="60">
        <f>DT!G997-INT(DT!G997)</f>
        <v>0.87703703704028158</v>
      </c>
      <c r="J997" s="61">
        <f t="shared" ca="1" si="23"/>
        <v>0.14285714285714285</v>
      </c>
      <c r="K997" s="58" t="str" cm="1">
        <f t="array" aca="1" ref="K997" ca="1">_xlfn.IFS(E997&lt;=2, "Negative", E997=3, "Neutral", E997&gt;=4, "Positive")</f>
        <v>Negative</v>
      </c>
      <c r="L997" s="62" t="str">
        <f>'F_ REVIEWS'!$G997&amp; "|" &amp; 'F_ REVIEWS'!$H997 &amp; "|" &amp; 'F_ REVIEWS'!$I997</f>
        <v>82.0.83.246|45023|0.877037037040282</v>
      </c>
    </row>
    <row r="998" spans="1:12" x14ac:dyDescent="0.2">
      <c r="A998" s="58">
        <v>20996</v>
      </c>
      <c r="B998" s="58" t="s">
        <v>92</v>
      </c>
      <c r="C998" s="59">
        <f>INT(DT!C998)</f>
        <v>45541</v>
      </c>
      <c r="D998" s="60">
        <f>DT!C998-INT(DT!C998)</f>
        <v>0.53177083333139308</v>
      </c>
      <c r="E998" s="58">
        <f t="shared" ca="1" si="22"/>
        <v>3</v>
      </c>
      <c r="F998" s="58" t="s">
        <v>786</v>
      </c>
      <c r="G998" s="58" t="s">
        <v>3071</v>
      </c>
      <c r="H998" s="59">
        <f>INT(DT!G998)</f>
        <v>45538</v>
      </c>
      <c r="I998" s="60">
        <f>DT!G998-INT(DT!G998)</f>
        <v>0.86606481480703223</v>
      </c>
      <c r="J998" s="61">
        <f t="shared" ca="1" si="23"/>
        <v>0.6</v>
      </c>
      <c r="K998" s="58" t="str" cm="1">
        <f t="array" aca="1" ref="K998" ca="1">_xlfn.IFS(E998&lt;=2, "Negative", E998=3, "Neutral", E998&gt;=4, "Positive")</f>
        <v>Neutral</v>
      </c>
      <c r="L998" s="62" t="str">
        <f>'F_ REVIEWS'!$G998&amp; "|" &amp; 'F_ REVIEWS'!$H998 &amp; "|" &amp; 'F_ REVIEWS'!$I998</f>
        <v>254.77.37.44|45538|0.866064814807032</v>
      </c>
    </row>
    <row r="999" spans="1:12" x14ac:dyDescent="0.2">
      <c r="A999" s="58">
        <v>20997</v>
      </c>
      <c r="B999" s="58" t="s">
        <v>92</v>
      </c>
      <c r="C999" s="59">
        <f>INT(DT!C999)</f>
        <v>45541</v>
      </c>
      <c r="D999" s="60">
        <f>DT!C999-INT(DT!C999)</f>
        <v>0.42758101850631647</v>
      </c>
      <c r="E999" s="58">
        <f t="shared" ca="1" si="22"/>
        <v>2</v>
      </c>
      <c r="F999" s="58" t="s">
        <v>812</v>
      </c>
      <c r="G999" s="58" t="s">
        <v>3071</v>
      </c>
      <c r="H999" s="59">
        <f>INT(DT!G999)</f>
        <v>45538</v>
      </c>
      <c r="I999" s="60">
        <f>DT!G999-INT(DT!G999)</f>
        <v>0.86606481480703223</v>
      </c>
      <c r="J999" s="61">
        <f t="shared" ca="1" si="23"/>
        <v>0.15384615384615385</v>
      </c>
      <c r="K999" s="58" t="str" cm="1">
        <f t="array" aca="1" ref="K999" ca="1">_xlfn.IFS(E999&lt;=2, "Negative", E999=3, "Neutral", E999&gt;=4, "Positive")</f>
        <v>Negative</v>
      </c>
      <c r="L999" s="62" t="str">
        <f>'F_ REVIEWS'!$G999&amp; "|" &amp; 'F_ REVIEWS'!$H999 &amp; "|" &amp; 'F_ REVIEWS'!$I999</f>
        <v>254.77.37.44|45538|0.866064814807032</v>
      </c>
    </row>
    <row r="1000" spans="1:12" x14ac:dyDescent="0.2">
      <c r="A1000" s="58">
        <v>20998</v>
      </c>
      <c r="B1000" s="58" t="s">
        <v>92</v>
      </c>
      <c r="C1000" s="59">
        <f>INT(DT!C1000)</f>
        <v>44951</v>
      </c>
      <c r="D1000" s="60">
        <f>DT!C1000-INT(DT!C1000)</f>
        <v>0.713518518517958</v>
      </c>
      <c r="E1000" s="58">
        <f t="shared" ca="1" si="22"/>
        <v>3</v>
      </c>
      <c r="F1000" s="58" t="s">
        <v>669</v>
      </c>
      <c r="G1000" s="58" t="s">
        <v>2574</v>
      </c>
      <c r="H1000" s="59">
        <f>INT(DT!G1000)</f>
        <v>44949</v>
      </c>
      <c r="I1000" s="60">
        <f>DT!G1000-INT(DT!G1000)</f>
        <v>0.18995370370248565</v>
      </c>
      <c r="J1000" s="61">
        <f t="shared" ca="1" si="23"/>
        <v>0.27272727272727271</v>
      </c>
      <c r="K1000" s="58" t="str" cm="1">
        <f t="array" aca="1" ref="K1000" ca="1">_xlfn.IFS(E1000&lt;=2, "Negative", E1000=3, "Neutral", E1000&gt;=4, "Positive")</f>
        <v>Neutral</v>
      </c>
      <c r="L1000" s="62" t="str">
        <f>'F_ REVIEWS'!$G1000&amp; "|" &amp; 'F_ REVIEWS'!$H1000 &amp; "|" &amp; 'F_ REVIEWS'!$I1000</f>
        <v>22.79.3.242|44949|0.189953703702486</v>
      </c>
    </row>
    <row r="1001" spans="1:12" x14ac:dyDescent="0.2">
      <c r="A1001" s="58">
        <v>20999</v>
      </c>
      <c r="B1001" s="58" t="s">
        <v>92</v>
      </c>
      <c r="C1001" s="59">
        <f>INT(DT!C1001)</f>
        <v>42740</v>
      </c>
      <c r="D1001" s="60">
        <f>DT!C1001-INT(DT!C1001)</f>
        <v>9.9548611106001772E-2</v>
      </c>
      <c r="E1001" s="58">
        <f t="shared" ca="1" si="22"/>
        <v>3</v>
      </c>
      <c r="F1001" s="58" t="s">
        <v>719</v>
      </c>
      <c r="G1001" s="58" t="s">
        <v>2312</v>
      </c>
      <c r="H1001" s="59">
        <f>INT(DT!G1001)</f>
        <v>42737</v>
      </c>
      <c r="I1001" s="60">
        <f>DT!G1001-INT(DT!G1001)</f>
        <v>0.42906249999941792</v>
      </c>
      <c r="J1001" s="61">
        <f t="shared" ca="1" si="23"/>
        <v>0.27272727272727271</v>
      </c>
      <c r="K1001" s="58" t="str" cm="1">
        <f t="array" aca="1" ref="K1001" ca="1">_xlfn.IFS(E1001&lt;=2, "Negative", E1001=3, "Neutral", E1001&gt;=4, "Positive")</f>
        <v>Neutral</v>
      </c>
      <c r="L1001" s="62" t="str">
        <f>'F_ REVIEWS'!$G1001&amp; "|" &amp; 'F_ REVIEWS'!$H1001 &amp; "|" &amp; 'F_ REVIEWS'!$I1001</f>
        <v>201.251.74.82|42737|0.429062499999418</v>
      </c>
    </row>
    <row r="1002" spans="1:12" x14ac:dyDescent="0.2">
      <c r="A1002" s="58">
        <v>21000</v>
      </c>
      <c r="B1002" s="58" t="s">
        <v>92</v>
      </c>
      <c r="C1002" s="59">
        <f>INT(DT!C1002)</f>
        <v>44069</v>
      </c>
      <c r="D1002" s="60">
        <f>DT!C1002-INT(DT!C1002)</f>
        <v>0.48989583332877373</v>
      </c>
      <c r="E1002" s="58">
        <f t="shared" ca="1" si="22"/>
        <v>4</v>
      </c>
      <c r="F1002" s="58" t="s">
        <v>807</v>
      </c>
      <c r="G1002" s="58" t="s">
        <v>2790</v>
      </c>
      <c r="H1002" s="59">
        <f>INT(DT!G1002)</f>
        <v>44066</v>
      </c>
      <c r="I1002" s="60">
        <f>DT!G1002-INT(DT!G1002)</f>
        <v>0.94282407406717539</v>
      </c>
      <c r="J1002" s="61">
        <f t="shared" ca="1" si="23"/>
        <v>0.2857142857142857</v>
      </c>
      <c r="K1002" s="58" t="str" cm="1">
        <f t="array" aca="1" ref="K1002" ca="1">_xlfn.IFS(E1002&lt;=2, "Negative", E1002=3, "Neutral", E1002&gt;=4, "Positive")</f>
        <v>Positive</v>
      </c>
      <c r="L1002" s="62" t="str">
        <f>'F_ REVIEWS'!$G1002&amp; "|" &amp; 'F_ REVIEWS'!$H1002 &amp; "|" &amp; 'F_ REVIEWS'!$I1002</f>
        <v>235.44.248.192|44066|0.942824074067175</v>
      </c>
    </row>
    <row r="1003" spans="1:12" x14ac:dyDescent="0.2">
      <c r="A1003" s="58">
        <v>21001</v>
      </c>
      <c r="B1003" s="58" t="s">
        <v>92</v>
      </c>
      <c r="C1003" s="59">
        <f>INT(DT!C1003)</f>
        <v>44071</v>
      </c>
      <c r="D1003" s="60">
        <f>DT!C1003-INT(DT!C1003)</f>
        <v>0.55854166665812954</v>
      </c>
      <c r="E1003" s="58">
        <f t="shared" ca="1" si="22"/>
        <v>4</v>
      </c>
      <c r="F1003" s="58" t="s">
        <v>711</v>
      </c>
      <c r="G1003" s="58" t="s">
        <v>2790</v>
      </c>
      <c r="H1003" s="59">
        <f>INT(DT!G1003)</f>
        <v>44066</v>
      </c>
      <c r="I1003" s="60">
        <f>DT!G1003-INT(DT!G1003)</f>
        <v>0.94282407406717539</v>
      </c>
      <c r="J1003" s="61">
        <f t="shared" ca="1" si="23"/>
        <v>1.3333333333333333</v>
      </c>
      <c r="K1003" s="58" t="str" cm="1">
        <f t="array" aca="1" ref="K1003" ca="1">_xlfn.IFS(E1003&lt;=2, "Negative", E1003=3, "Neutral", E1003&gt;=4, "Positive")</f>
        <v>Positive</v>
      </c>
      <c r="L1003" s="62" t="str">
        <f>'F_ REVIEWS'!$G1003&amp; "|" &amp; 'F_ REVIEWS'!$H1003 &amp; "|" &amp; 'F_ REVIEWS'!$I1003</f>
        <v>235.44.248.192|44066|0.942824074067175</v>
      </c>
    </row>
    <row r="1004" spans="1:12" x14ac:dyDescent="0.2">
      <c r="A1004" s="58">
        <v>21002</v>
      </c>
      <c r="B1004" s="58" t="s">
        <v>92</v>
      </c>
      <c r="C1004" s="59">
        <f>INT(DT!C1004)</f>
        <v>43747</v>
      </c>
      <c r="D1004" s="60">
        <f>DT!C1004-INT(DT!C1004)</f>
        <v>0.7580092592688743</v>
      </c>
      <c r="E1004" s="58">
        <f t="shared" ca="1" si="22"/>
        <v>1</v>
      </c>
      <c r="F1004" s="58" t="s">
        <v>774</v>
      </c>
      <c r="G1004" s="58" t="s">
        <v>3126</v>
      </c>
      <c r="H1004" s="59">
        <f>INT(DT!G1004)</f>
        <v>43742</v>
      </c>
      <c r="I1004" s="60">
        <f>DT!G1004-INT(DT!G1004)</f>
        <v>0.17844907408289146</v>
      </c>
      <c r="J1004" s="61">
        <f t="shared" ca="1" si="23"/>
        <v>0.33333333333333331</v>
      </c>
      <c r="K1004" s="58" t="str" cm="1">
        <f t="array" aca="1" ref="K1004" ca="1">_xlfn.IFS(E1004&lt;=2, "Negative", E1004=3, "Neutral", E1004&gt;=4, "Positive")</f>
        <v>Negative</v>
      </c>
      <c r="L1004" s="62" t="str">
        <f>'F_ REVIEWS'!$G1004&amp; "|" &amp; 'F_ REVIEWS'!$H1004 &amp; "|" &amp; 'F_ REVIEWS'!$I1004</f>
        <v>28.165.122.155|43742|0.178449074082891</v>
      </c>
    </row>
    <row r="1005" spans="1:12" x14ac:dyDescent="0.2">
      <c r="A1005" s="58">
        <v>21003</v>
      </c>
      <c r="B1005" s="58" t="s">
        <v>92</v>
      </c>
      <c r="C1005" s="59">
        <f>INT(DT!C1005)</f>
        <v>45423</v>
      </c>
      <c r="D1005" s="60">
        <f>DT!C1005-INT(DT!C1005)</f>
        <v>0.5013773148166365</v>
      </c>
      <c r="E1005" s="58">
        <f t="shared" ca="1" si="22"/>
        <v>4</v>
      </c>
      <c r="F1005" s="58" t="s">
        <v>692</v>
      </c>
      <c r="G1005" s="58" t="s">
        <v>939</v>
      </c>
      <c r="H1005" s="59">
        <f>INT(DT!G1005)</f>
        <v>45417</v>
      </c>
      <c r="I1005" s="60">
        <f>DT!G1005-INT(DT!G1005)</f>
        <v>0.86152777777897427</v>
      </c>
      <c r="J1005" s="61">
        <f t="shared" ca="1" si="23"/>
        <v>0.4</v>
      </c>
      <c r="K1005" s="58" t="str" cm="1">
        <f t="array" aca="1" ref="K1005" ca="1">_xlfn.IFS(E1005&lt;=2, "Negative", E1005=3, "Neutral", E1005&gt;=4, "Positive")</f>
        <v>Positive</v>
      </c>
      <c r="L1005" s="62" t="str">
        <f>'F_ REVIEWS'!$G1005&amp; "|" &amp; 'F_ REVIEWS'!$H1005 &amp; "|" &amp; 'F_ REVIEWS'!$I1005</f>
        <v>100.163.119.80|45417|0.861527777778974</v>
      </c>
    </row>
    <row r="1006" spans="1:12" x14ac:dyDescent="0.2">
      <c r="A1006" s="58">
        <v>21004</v>
      </c>
      <c r="B1006" s="58" t="s">
        <v>92</v>
      </c>
      <c r="C1006" s="59">
        <f>INT(DT!C1006)</f>
        <v>42251</v>
      </c>
      <c r="D1006" s="60">
        <f>DT!C1006-INT(DT!C1006)</f>
        <v>0.39553240740497131</v>
      </c>
      <c r="E1006" s="58">
        <f t="shared" ca="1" si="22"/>
        <v>1</v>
      </c>
      <c r="F1006" s="58" t="s">
        <v>562</v>
      </c>
      <c r="G1006" s="58" t="s">
        <v>999</v>
      </c>
      <c r="H1006" s="59">
        <f>INT(DT!G1006)</f>
        <v>42246</v>
      </c>
      <c r="I1006" s="60">
        <f>DT!G1006-INT(DT!G1006)</f>
        <v>0.81124999999883585</v>
      </c>
      <c r="J1006" s="61">
        <f t="shared" ca="1" si="23"/>
        <v>0.2</v>
      </c>
      <c r="K1006" s="58" t="str" cm="1">
        <f t="array" aca="1" ref="K1006" ca="1">_xlfn.IFS(E1006&lt;=2, "Negative", E1006=3, "Neutral", E1006&gt;=4, "Positive")</f>
        <v>Negative</v>
      </c>
      <c r="L1006" s="62" t="str">
        <f>'F_ REVIEWS'!$G1006&amp; "|" &amp; 'F_ REVIEWS'!$H1006 &amp; "|" &amp; 'F_ REVIEWS'!$I1006</f>
        <v>105.140.47.166|42246|0.811249999998836</v>
      </c>
    </row>
    <row r="1007" spans="1:12" x14ac:dyDescent="0.2">
      <c r="A1007" s="58">
        <v>21005</v>
      </c>
      <c r="B1007" s="58" t="s">
        <v>92</v>
      </c>
      <c r="C1007" s="59">
        <f>INT(DT!C1007)</f>
        <v>44295</v>
      </c>
      <c r="D1007" s="60">
        <f>DT!C1007-INT(DT!C1007)</f>
        <v>0.46565972222742857</v>
      </c>
      <c r="E1007" s="58">
        <f t="shared" ca="1" si="22"/>
        <v>5</v>
      </c>
      <c r="F1007" s="58" t="s">
        <v>776</v>
      </c>
      <c r="G1007" s="58" t="s">
        <v>1139</v>
      </c>
      <c r="H1007" s="59">
        <f>INT(DT!G1007)</f>
        <v>44291</v>
      </c>
      <c r="I1007" s="60">
        <f>DT!G1007-INT(DT!G1007)</f>
        <v>0.89126157407736173</v>
      </c>
      <c r="J1007" s="61">
        <f t="shared" ca="1" si="23"/>
        <v>1.6666666666666667</v>
      </c>
      <c r="K1007" s="58" t="str" cm="1">
        <f t="array" aca="1" ref="K1007" ca="1">_xlfn.IFS(E1007&lt;=2, "Negative", E1007=3, "Neutral", E1007&gt;=4, "Positive")</f>
        <v>Positive</v>
      </c>
      <c r="L1007" s="62" t="str">
        <f>'F_ REVIEWS'!$G1007&amp; "|" &amp; 'F_ REVIEWS'!$H1007 &amp; "|" &amp; 'F_ REVIEWS'!$I1007</f>
        <v>115.200.117.208|44291|0.891261574077362</v>
      </c>
    </row>
    <row r="1008" spans="1:12" x14ac:dyDescent="0.2">
      <c r="A1008" s="58">
        <v>21006</v>
      </c>
      <c r="B1008" s="58" t="s">
        <v>92</v>
      </c>
      <c r="C1008" s="59">
        <f>INT(DT!C1008)</f>
        <v>42527</v>
      </c>
      <c r="D1008" s="60">
        <f>DT!C1008-INT(DT!C1008)</f>
        <v>0.72236111111124046</v>
      </c>
      <c r="E1008" s="58">
        <f t="shared" ca="1" si="22"/>
        <v>1</v>
      </c>
      <c r="F1008" s="58" t="s">
        <v>692</v>
      </c>
      <c r="G1008" s="58" t="s">
        <v>2006</v>
      </c>
      <c r="H1008" s="59">
        <f>INT(DT!G1008)</f>
        <v>42523</v>
      </c>
      <c r="I1008" s="60">
        <f>DT!G1008-INT(DT!G1008)</f>
        <v>0.25063657407736173</v>
      </c>
      <c r="J1008" s="61">
        <f t="shared" ca="1" si="23"/>
        <v>0.1</v>
      </c>
      <c r="K1008" s="58" t="str" cm="1">
        <f t="array" aca="1" ref="K1008" ca="1">_xlfn.IFS(E1008&lt;=2, "Negative", E1008=3, "Neutral", E1008&gt;=4, "Positive")</f>
        <v>Negative</v>
      </c>
      <c r="L1008" s="62" t="str">
        <f>'F_ REVIEWS'!$G1008&amp; "|" &amp; 'F_ REVIEWS'!$H1008 &amp; "|" &amp; 'F_ REVIEWS'!$I1008</f>
        <v>178.51.89.118|42523|0.250636574077362</v>
      </c>
    </row>
    <row r="1009" spans="1:12" x14ac:dyDescent="0.2">
      <c r="A1009" s="58">
        <v>21007</v>
      </c>
      <c r="B1009" s="58" t="s">
        <v>92</v>
      </c>
      <c r="C1009" s="59">
        <f>INT(DT!C1009)</f>
        <v>43746</v>
      </c>
      <c r="D1009" s="60">
        <f>DT!C1009-INT(DT!C1009)</f>
        <v>0.71086805556114996</v>
      </c>
      <c r="E1009" s="58">
        <f t="shared" ca="1" si="22"/>
        <v>5</v>
      </c>
      <c r="F1009" s="58" t="s">
        <v>740</v>
      </c>
      <c r="G1009" s="58" t="s">
        <v>3126</v>
      </c>
      <c r="H1009" s="59">
        <f>INT(DT!G1009)</f>
        <v>43742</v>
      </c>
      <c r="I1009" s="60">
        <f>DT!G1009-INT(DT!G1009)</f>
        <v>0.17844907408289146</v>
      </c>
      <c r="J1009" s="61">
        <f t="shared" ca="1" si="23"/>
        <v>1.6666666666666667</v>
      </c>
      <c r="K1009" s="58" t="str" cm="1">
        <f t="array" aca="1" ref="K1009" ca="1">_xlfn.IFS(E1009&lt;=2, "Negative", E1009=3, "Neutral", E1009&gt;=4, "Positive")</f>
        <v>Positive</v>
      </c>
      <c r="L1009" s="62" t="str">
        <f>'F_ REVIEWS'!$G1009&amp; "|" &amp; 'F_ REVIEWS'!$H1009 &amp; "|" &amp; 'F_ REVIEWS'!$I1009</f>
        <v>28.165.122.155|43742|0.178449074082891</v>
      </c>
    </row>
    <row r="1010" spans="1:12" x14ac:dyDescent="0.2">
      <c r="A1010" s="58">
        <v>21008</v>
      </c>
      <c r="B1010" s="58" t="s">
        <v>92</v>
      </c>
      <c r="C1010" s="59">
        <f>INT(DT!C1010)</f>
        <v>45062</v>
      </c>
      <c r="D1010" s="60">
        <f>DT!C1010-INT(DT!C1010)</f>
        <v>0.73546296295535285</v>
      </c>
      <c r="E1010" s="58">
        <f t="shared" ca="1" si="22"/>
        <v>5</v>
      </c>
      <c r="F1010" s="58" t="s">
        <v>810</v>
      </c>
      <c r="G1010" s="58" t="s">
        <v>2307</v>
      </c>
      <c r="H1010" s="59">
        <f>INT(DT!G1010)</f>
        <v>45060</v>
      </c>
      <c r="I1010" s="60">
        <f>DT!G1010-INT(DT!G1010)</f>
        <v>0.25319444444176042</v>
      </c>
      <c r="J1010" s="61">
        <f t="shared" ca="1" si="23"/>
        <v>0.41666666666666669</v>
      </c>
      <c r="K1010" s="58" t="str" cm="1">
        <f t="array" aca="1" ref="K1010" ca="1">_xlfn.IFS(E1010&lt;=2, "Negative", E1010=3, "Neutral", E1010&gt;=4, "Positive")</f>
        <v>Positive</v>
      </c>
      <c r="L1010" s="62" t="str">
        <f>'F_ REVIEWS'!$G1010&amp; "|" &amp; 'F_ REVIEWS'!$H1010 &amp; "|" &amp; 'F_ REVIEWS'!$I1010</f>
        <v>201.10.48.126|45060|0.25319444444176</v>
      </c>
    </row>
    <row r="1011" spans="1:12" x14ac:dyDescent="0.2">
      <c r="A1011" s="58">
        <v>21009</v>
      </c>
      <c r="B1011" s="58" t="s">
        <v>465</v>
      </c>
      <c r="C1011" s="59">
        <f>INT(DT!C1011)</f>
        <v>44983</v>
      </c>
      <c r="D1011" s="60">
        <f>DT!C1011-INT(DT!C1011)</f>
        <v>0.89519675927294884</v>
      </c>
      <c r="E1011" s="58">
        <f t="shared" ca="1" si="22"/>
        <v>3</v>
      </c>
      <c r="F1011" s="58" t="s">
        <v>657</v>
      </c>
      <c r="G1011" s="58" t="s">
        <v>2416</v>
      </c>
      <c r="H1011" s="59">
        <f>INT(DT!G1011)</f>
        <v>44980</v>
      </c>
      <c r="I1011" s="60">
        <f>DT!G1011-INT(DT!G1011)</f>
        <v>0.33815972223237623</v>
      </c>
      <c r="J1011" s="61">
        <f t="shared" ca="1" si="23"/>
        <v>0.25</v>
      </c>
      <c r="K1011" s="58" t="str" cm="1">
        <f t="array" aca="1" ref="K1011" ca="1">_xlfn.IFS(E1011&lt;=2, "Negative", E1011=3, "Neutral", E1011&gt;=4, "Positive")</f>
        <v>Neutral</v>
      </c>
      <c r="L1011" s="62" t="str">
        <f>'F_ REVIEWS'!$G1011&amp; "|" &amp; 'F_ REVIEWS'!$H1011 &amp; "|" &amp; 'F_ REVIEWS'!$I1011</f>
        <v>209.62.186.247|44980|0.338159722232376</v>
      </c>
    </row>
    <row r="1012" spans="1:12" x14ac:dyDescent="0.2">
      <c r="A1012" s="58">
        <v>21010</v>
      </c>
      <c r="B1012" s="58" t="s">
        <v>465</v>
      </c>
      <c r="C1012" s="59">
        <f>INT(DT!C1012)</f>
        <v>44983</v>
      </c>
      <c r="D1012" s="60">
        <f>DT!C1012-INT(DT!C1012)</f>
        <v>0.84152777778945165</v>
      </c>
      <c r="E1012" s="58">
        <f t="shared" ca="1" si="22"/>
        <v>5</v>
      </c>
      <c r="F1012" s="58" t="s">
        <v>543</v>
      </c>
      <c r="G1012" s="58" t="s">
        <v>2416</v>
      </c>
      <c r="H1012" s="59">
        <f>INT(DT!G1012)</f>
        <v>44980</v>
      </c>
      <c r="I1012" s="60">
        <f>DT!G1012-INT(DT!G1012)</f>
        <v>0.33815972223237623</v>
      </c>
      <c r="J1012" s="61">
        <f t="shared" ca="1" si="23"/>
        <v>1.25</v>
      </c>
      <c r="K1012" s="58" t="str" cm="1">
        <f t="array" aca="1" ref="K1012" ca="1">_xlfn.IFS(E1012&lt;=2, "Negative", E1012=3, "Neutral", E1012&gt;=4, "Positive")</f>
        <v>Positive</v>
      </c>
      <c r="L1012" s="62" t="str">
        <f>'F_ REVIEWS'!$G1012&amp; "|" &amp; 'F_ REVIEWS'!$H1012 &amp; "|" &amp; 'F_ REVIEWS'!$I1012</f>
        <v>209.62.186.247|44980|0.338159722232376</v>
      </c>
    </row>
    <row r="1013" spans="1:12" x14ac:dyDescent="0.2">
      <c r="A1013" s="58">
        <v>21011</v>
      </c>
      <c r="B1013" s="58" t="s">
        <v>465</v>
      </c>
      <c r="C1013" s="59">
        <f>INT(DT!C1013)</f>
        <v>45281</v>
      </c>
      <c r="D1013" s="60">
        <f>DT!C1013-INT(DT!C1013)</f>
        <v>0.93680555555329192</v>
      </c>
      <c r="E1013" s="58">
        <f t="shared" ca="1" si="22"/>
        <v>2</v>
      </c>
      <c r="F1013" s="58" t="s">
        <v>645</v>
      </c>
      <c r="G1013" s="58" t="s">
        <v>1888</v>
      </c>
      <c r="H1013" s="59">
        <f>INT(DT!G1013)</f>
        <v>45279</v>
      </c>
      <c r="I1013" s="60">
        <f>DT!G1013-INT(DT!G1013)</f>
        <v>0.40417824073665543</v>
      </c>
      <c r="J1013" s="61">
        <f t="shared" ca="1" si="23"/>
        <v>0.15384615384615385</v>
      </c>
      <c r="K1013" s="58" t="str" cm="1">
        <f t="array" aca="1" ref="K1013" ca="1">_xlfn.IFS(E1013&lt;=2, "Negative", E1013=3, "Neutral", E1013&gt;=4, "Positive")</f>
        <v>Negative</v>
      </c>
      <c r="L1013" s="62" t="str">
        <f>'F_ REVIEWS'!$G1013&amp; "|" &amp; 'F_ REVIEWS'!$H1013 &amp; "|" &amp; 'F_ REVIEWS'!$I1013</f>
        <v>169.61.55.222|45279|0.404178240736655</v>
      </c>
    </row>
    <row r="1014" spans="1:12" x14ac:dyDescent="0.2">
      <c r="A1014" s="58">
        <v>21012</v>
      </c>
      <c r="B1014" s="58" t="s">
        <v>465</v>
      </c>
      <c r="C1014" s="59">
        <f>INT(DT!C1014)</f>
        <v>45392</v>
      </c>
      <c r="D1014" s="60">
        <f>DT!C1014-INT(DT!C1014)</f>
        <v>0.41981481481343508</v>
      </c>
      <c r="E1014" s="58">
        <f t="shared" ref="E1014:E1077" ca="1" si="24">RANDBETWEEN(1,5)</f>
        <v>5</v>
      </c>
      <c r="F1014" s="58" t="s">
        <v>729</v>
      </c>
      <c r="G1014" s="58" t="s">
        <v>2332</v>
      </c>
      <c r="H1014" s="59">
        <f>INT(DT!G1014)</f>
        <v>45388</v>
      </c>
      <c r="I1014" s="60">
        <f>DT!G1014-INT(DT!G1014)</f>
        <v>0.76841435184906004</v>
      </c>
      <c r="J1014" s="61">
        <f t="shared" ca="1" si="23"/>
        <v>0.625</v>
      </c>
      <c r="K1014" s="58" t="str" cm="1">
        <f t="array" aca="1" ref="K1014" ca="1">_xlfn.IFS(E1014&lt;=2, "Negative", E1014=3, "Neutral", E1014&gt;=4, "Positive")</f>
        <v>Positive</v>
      </c>
      <c r="L1014" s="62" t="str">
        <f>'F_ REVIEWS'!$G1014&amp; "|" &amp; 'F_ REVIEWS'!$H1014 &amp; "|" &amp; 'F_ REVIEWS'!$I1014</f>
        <v>202.8.44.125|45388|0.76841435184906</v>
      </c>
    </row>
    <row r="1015" spans="1:12" x14ac:dyDescent="0.2">
      <c r="A1015" s="58">
        <v>21013</v>
      </c>
      <c r="B1015" s="58" t="s">
        <v>465</v>
      </c>
      <c r="C1015" s="59">
        <f>INT(DT!C1015)</f>
        <v>45102</v>
      </c>
      <c r="D1015" s="60">
        <f>DT!C1015-INT(DT!C1015)</f>
        <v>0.26284722222771961</v>
      </c>
      <c r="E1015" s="58">
        <f t="shared" ca="1" si="24"/>
        <v>5</v>
      </c>
      <c r="F1015" s="58" t="s">
        <v>831</v>
      </c>
      <c r="G1015" s="58" t="s">
        <v>3619</v>
      </c>
      <c r="H1015" s="59">
        <f>INT(DT!G1015)</f>
        <v>45096</v>
      </c>
      <c r="I1015" s="60">
        <f>DT!G1015-INT(DT!G1015)</f>
        <v>0.63851851852086838</v>
      </c>
      <c r="J1015" s="61">
        <f t="shared" ca="1" si="23"/>
        <v>1</v>
      </c>
      <c r="K1015" s="58" t="str" cm="1">
        <f t="array" aca="1" ref="K1015" ca="1">_xlfn.IFS(E1015&lt;=2, "Negative", E1015=3, "Neutral", E1015&gt;=4, "Positive")</f>
        <v>Positive</v>
      </c>
      <c r="L1015" s="62" t="str">
        <f>'F_ REVIEWS'!$G1015&amp; "|" &amp; 'F_ REVIEWS'!$H1015 &amp; "|" &amp; 'F_ REVIEWS'!$I1015</f>
        <v>60.109.140.102|45096|0.638518518520868</v>
      </c>
    </row>
    <row r="1016" spans="1:12" x14ac:dyDescent="0.2">
      <c r="A1016" s="58">
        <v>21014</v>
      </c>
      <c r="B1016" s="58" t="s">
        <v>465</v>
      </c>
      <c r="C1016" s="59">
        <f>INT(DT!C1016)</f>
        <v>45393</v>
      </c>
      <c r="D1016" s="60">
        <f>DT!C1016-INT(DT!C1016)</f>
        <v>0.39775462962279562</v>
      </c>
      <c r="E1016" s="58">
        <f t="shared" ca="1" si="24"/>
        <v>2</v>
      </c>
      <c r="F1016" s="58" t="s">
        <v>812</v>
      </c>
      <c r="G1016" s="58" t="s">
        <v>2332</v>
      </c>
      <c r="H1016" s="59">
        <f>INT(DT!G1016)</f>
        <v>45388</v>
      </c>
      <c r="I1016" s="60">
        <f>DT!G1016-INT(DT!G1016)</f>
        <v>0.76841435184906004</v>
      </c>
      <c r="J1016" s="61">
        <f t="shared" ca="1" si="23"/>
        <v>0.15384615384615385</v>
      </c>
      <c r="K1016" s="58" t="str" cm="1">
        <f t="array" aca="1" ref="K1016" ca="1">_xlfn.IFS(E1016&lt;=2, "Negative", E1016=3, "Neutral", E1016&gt;=4, "Positive")</f>
        <v>Negative</v>
      </c>
      <c r="L1016" s="62" t="str">
        <f>'F_ REVIEWS'!$G1016&amp; "|" &amp; 'F_ REVIEWS'!$H1016 &amp; "|" &amp; 'F_ REVIEWS'!$I1016</f>
        <v>202.8.44.125|45388|0.76841435184906</v>
      </c>
    </row>
    <row r="1017" spans="1:12" x14ac:dyDescent="0.2">
      <c r="A1017" s="58">
        <v>21015</v>
      </c>
      <c r="B1017" s="58" t="s">
        <v>465</v>
      </c>
      <c r="C1017" s="59">
        <f>INT(DT!C1017)</f>
        <v>45392</v>
      </c>
      <c r="D1017" s="60">
        <f>DT!C1017-INT(DT!C1017)</f>
        <v>0.4413194444423425</v>
      </c>
      <c r="E1017" s="58">
        <f t="shared" ca="1" si="24"/>
        <v>5</v>
      </c>
      <c r="F1017" s="58" t="s">
        <v>685</v>
      </c>
      <c r="G1017" s="58" t="s">
        <v>2332</v>
      </c>
      <c r="H1017" s="59">
        <f>INT(DT!G1017)</f>
        <v>45388</v>
      </c>
      <c r="I1017" s="60">
        <f>DT!G1017-INT(DT!G1017)</f>
        <v>0.76841435184906004</v>
      </c>
      <c r="J1017" s="61">
        <f t="shared" ca="1" si="23"/>
        <v>0.7142857142857143</v>
      </c>
      <c r="K1017" s="58" t="str" cm="1">
        <f t="array" aca="1" ref="K1017" ca="1">_xlfn.IFS(E1017&lt;=2, "Negative", E1017=3, "Neutral", E1017&gt;=4, "Positive")</f>
        <v>Positive</v>
      </c>
      <c r="L1017" s="62" t="str">
        <f>'F_ REVIEWS'!$G1017&amp; "|" &amp; 'F_ REVIEWS'!$H1017 &amp; "|" &amp; 'F_ REVIEWS'!$I1017</f>
        <v>202.8.44.125|45388|0.76841435184906</v>
      </c>
    </row>
    <row r="1018" spans="1:12" x14ac:dyDescent="0.2">
      <c r="A1018" s="58">
        <v>21016</v>
      </c>
      <c r="B1018" s="58" t="s">
        <v>465</v>
      </c>
      <c r="C1018" s="59">
        <f>INT(DT!C1018)</f>
        <v>45330</v>
      </c>
      <c r="D1018" s="60">
        <f>DT!C1018-INT(DT!C1018)</f>
        <v>5.2581018520868383E-2</v>
      </c>
      <c r="E1018" s="58">
        <f t="shared" ca="1" si="24"/>
        <v>1</v>
      </c>
      <c r="F1018" s="58" t="s">
        <v>644</v>
      </c>
      <c r="G1018" s="58" t="s">
        <v>1429</v>
      </c>
      <c r="H1018" s="59">
        <f>INT(DT!G1018)</f>
        <v>45326</v>
      </c>
      <c r="I1018" s="60">
        <f>DT!G1018-INT(DT!G1018)</f>
        <v>0.59923611111298669</v>
      </c>
      <c r="J1018" s="61">
        <f t="shared" ca="1" si="23"/>
        <v>6.6666666666666666E-2</v>
      </c>
      <c r="K1018" s="58" t="str" cm="1">
        <f t="array" aca="1" ref="K1018" ca="1">_xlfn.IFS(E1018&lt;=2, "Negative", E1018=3, "Neutral", E1018&gt;=4, "Positive")</f>
        <v>Negative</v>
      </c>
      <c r="L1018" s="62" t="str">
        <f>'F_ REVIEWS'!$G1018&amp; "|" &amp; 'F_ REVIEWS'!$H1018 &amp; "|" &amp; 'F_ REVIEWS'!$I1018</f>
        <v>135.163.65.175|45326|0.599236111112987</v>
      </c>
    </row>
    <row r="1019" spans="1:12" x14ac:dyDescent="0.2">
      <c r="A1019" s="58">
        <v>21017</v>
      </c>
      <c r="B1019" s="58" t="s">
        <v>154</v>
      </c>
      <c r="C1019" s="59">
        <f>INT(DT!C1019)</f>
        <v>44713</v>
      </c>
      <c r="D1019" s="60">
        <f>DT!C1019-INT(DT!C1019)</f>
        <v>0.76733796296321088</v>
      </c>
      <c r="E1019" s="58">
        <f t="shared" ca="1" si="24"/>
        <v>1</v>
      </c>
      <c r="F1019" s="58" t="s">
        <v>782</v>
      </c>
      <c r="G1019" s="58" t="s">
        <v>1481</v>
      </c>
      <c r="H1019" s="59">
        <f>INT(DT!G1019)</f>
        <v>44711</v>
      </c>
      <c r="I1019" s="60">
        <f>DT!G1019-INT(DT!G1019)</f>
        <v>0.1393518518525525</v>
      </c>
      <c r="J1019" s="61">
        <f t="shared" ca="1" si="23"/>
        <v>8.3333333333333329E-2</v>
      </c>
      <c r="K1019" s="58" t="str" cm="1">
        <f t="array" aca="1" ref="K1019" ca="1">_xlfn.IFS(E1019&lt;=2, "Negative", E1019=3, "Neutral", E1019&gt;=4, "Positive")</f>
        <v>Negative</v>
      </c>
      <c r="L1019" s="62" t="str">
        <f>'F_ REVIEWS'!$G1019&amp; "|" &amp; 'F_ REVIEWS'!$H1019 &amp; "|" &amp; 'F_ REVIEWS'!$I1019</f>
        <v>139.60.126.251|44711|0.139351851852552</v>
      </c>
    </row>
    <row r="1020" spans="1:12" x14ac:dyDescent="0.2">
      <c r="A1020" s="58">
        <v>21018</v>
      </c>
      <c r="B1020" s="58" t="s">
        <v>154</v>
      </c>
      <c r="C1020" s="59">
        <f>INT(DT!C1020)</f>
        <v>42850</v>
      </c>
      <c r="D1020" s="60">
        <f>DT!C1020-INT(DT!C1020)</f>
        <v>0.87972222221287666</v>
      </c>
      <c r="E1020" s="58">
        <f t="shared" ca="1" si="24"/>
        <v>1</v>
      </c>
      <c r="F1020" s="58" t="s">
        <v>539</v>
      </c>
      <c r="G1020" s="58" t="s">
        <v>1889</v>
      </c>
      <c r="H1020" s="59">
        <f>INT(DT!G1020)</f>
        <v>42848</v>
      </c>
      <c r="I1020" s="60">
        <f>DT!G1020-INT(DT!G1020)</f>
        <v>0.320173611107748</v>
      </c>
      <c r="J1020" s="61">
        <f t="shared" ca="1" si="23"/>
        <v>0.25</v>
      </c>
      <c r="K1020" s="58" t="str" cm="1">
        <f t="array" aca="1" ref="K1020" ca="1">_xlfn.IFS(E1020&lt;=2, "Negative", E1020=3, "Neutral", E1020&gt;=4, "Positive")</f>
        <v>Negative</v>
      </c>
      <c r="L1020" s="62" t="str">
        <f>'F_ REVIEWS'!$G1020&amp; "|" &amp; 'F_ REVIEWS'!$H1020 &amp; "|" &amp; 'F_ REVIEWS'!$I1020</f>
        <v>169.78.181.122|42848|0.320173611107748</v>
      </c>
    </row>
    <row r="1021" spans="1:12" x14ac:dyDescent="0.2">
      <c r="A1021" s="58">
        <v>21019</v>
      </c>
      <c r="B1021" s="58" t="s">
        <v>154</v>
      </c>
      <c r="C1021" s="59">
        <f>INT(DT!C1021)</f>
        <v>42427</v>
      </c>
      <c r="D1021" s="60">
        <f>DT!C1021-INT(DT!C1021)</f>
        <v>0.12200231481983792</v>
      </c>
      <c r="E1021" s="58">
        <f t="shared" ca="1" si="24"/>
        <v>2</v>
      </c>
      <c r="F1021" s="58" t="s">
        <v>896</v>
      </c>
      <c r="G1021" s="58" t="s">
        <v>1725</v>
      </c>
      <c r="H1021" s="59">
        <f>INT(DT!G1021)</f>
        <v>42422</v>
      </c>
      <c r="I1021" s="60">
        <f>DT!G1021-INT(DT!G1021)</f>
        <v>0.4441087962986785</v>
      </c>
      <c r="J1021" s="61">
        <f t="shared" ca="1" si="23"/>
        <v>0.5</v>
      </c>
      <c r="K1021" s="58" t="str" cm="1">
        <f t="array" aca="1" ref="K1021" ca="1">_xlfn.IFS(E1021&lt;=2, "Negative", E1021=3, "Neutral", E1021&gt;=4, "Positive")</f>
        <v>Negative</v>
      </c>
      <c r="L1021" s="62" t="str">
        <f>'F_ REVIEWS'!$G1021&amp; "|" &amp; 'F_ REVIEWS'!$H1021 &amp; "|" &amp; 'F_ REVIEWS'!$I1021</f>
        <v>158.127.131.40|42422|0.444108796298678</v>
      </c>
    </row>
    <row r="1022" spans="1:12" x14ac:dyDescent="0.2">
      <c r="A1022" s="58">
        <v>21020</v>
      </c>
      <c r="B1022" s="58" t="s">
        <v>154</v>
      </c>
      <c r="C1022" s="59">
        <f>INT(DT!C1022)</f>
        <v>42425</v>
      </c>
      <c r="D1022" s="60">
        <f>DT!C1022-INT(DT!C1022)</f>
        <v>4.8229166670353152E-2</v>
      </c>
      <c r="E1022" s="58">
        <f t="shared" ca="1" si="24"/>
        <v>4</v>
      </c>
      <c r="F1022" s="58" t="s">
        <v>657</v>
      </c>
      <c r="G1022" s="58" t="s">
        <v>1725</v>
      </c>
      <c r="H1022" s="59">
        <f>INT(DT!G1022)</f>
        <v>42422</v>
      </c>
      <c r="I1022" s="60">
        <f>DT!G1022-INT(DT!G1022)</f>
        <v>0.4441087962986785</v>
      </c>
      <c r="J1022" s="61">
        <f t="shared" ca="1" si="23"/>
        <v>0.33333333333333331</v>
      </c>
      <c r="K1022" s="58" t="str" cm="1">
        <f t="array" aca="1" ref="K1022" ca="1">_xlfn.IFS(E1022&lt;=2, "Negative", E1022=3, "Neutral", E1022&gt;=4, "Positive")</f>
        <v>Positive</v>
      </c>
      <c r="L1022" s="62" t="str">
        <f>'F_ REVIEWS'!$G1022&amp; "|" &amp; 'F_ REVIEWS'!$H1022 &amp; "|" &amp; 'F_ REVIEWS'!$I1022</f>
        <v>158.127.131.40|42422|0.444108796298678</v>
      </c>
    </row>
    <row r="1023" spans="1:12" x14ac:dyDescent="0.2">
      <c r="A1023" s="58">
        <v>21021</v>
      </c>
      <c r="B1023" s="58" t="s">
        <v>154</v>
      </c>
      <c r="C1023" s="59">
        <f>INT(DT!C1023)</f>
        <v>42033</v>
      </c>
      <c r="D1023" s="60">
        <f>DT!C1023-INT(DT!C1023)</f>
        <v>0.32541666666656965</v>
      </c>
      <c r="E1023" s="58">
        <f t="shared" ca="1" si="24"/>
        <v>5</v>
      </c>
      <c r="F1023" s="58" t="s">
        <v>719</v>
      </c>
      <c r="G1023" s="58" t="s">
        <v>2538</v>
      </c>
      <c r="H1023" s="59">
        <f>INT(DT!G1023)</f>
        <v>42027</v>
      </c>
      <c r="I1023" s="60">
        <f>DT!G1023-INT(DT!G1023)</f>
        <v>0.65069444444088731</v>
      </c>
      <c r="J1023" s="61">
        <f t="shared" ca="1" si="23"/>
        <v>0.45454545454545453</v>
      </c>
      <c r="K1023" s="58" t="str" cm="1">
        <f t="array" aca="1" ref="K1023" ca="1">_xlfn.IFS(E1023&lt;=2, "Negative", E1023=3, "Neutral", E1023&gt;=4, "Positive")</f>
        <v>Positive</v>
      </c>
      <c r="L1023" s="62" t="str">
        <f>'F_ REVIEWS'!$G1023&amp; "|" &amp; 'F_ REVIEWS'!$H1023 &amp; "|" &amp; 'F_ REVIEWS'!$I1023</f>
        <v>218.89.234.20|42027|0.650694444440887</v>
      </c>
    </row>
    <row r="1024" spans="1:12" x14ac:dyDescent="0.2">
      <c r="A1024" s="58">
        <v>21022</v>
      </c>
      <c r="B1024" s="58" t="s">
        <v>154</v>
      </c>
      <c r="C1024" s="59">
        <f>INT(DT!C1024)</f>
        <v>44713</v>
      </c>
      <c r="D1024" s="60">
        <f>DT!C1024-INT(DT!C1024)</f>
        <v>0.61377314815035788</v>
      </c>
      <c r="E1024" s="58">
        <f t="shared" ca="1" si="24"/>
        <v>3</v>
      </c>
      <c r="F1024" s="58" t="s">
        <v>546</v>
      </c>
      <c r="G1024" s="58" t="s">
        <v>1481</v>
      </c>
      <c r="H1024" s="59">
        <f>INT(DT!G1024)</f>
        <v>44711</v>
      </c>
      <c r="I1024" s="60">
        <f>DT!G1024-INT(DT!G1024)</f>
        <v>0.1393518518525525</v>
      </c>
      <c r="J1024" s="61">
        <f t="shared" ca="1" si="23"/>
        <v>0.23076923076923078</v>
      </c>
      <c r="K1024" s="58" t="str" cm="1">
        <f t="array" aca="1" ref="K1024" ca="1">_xlfn.IFS(E1024&lt;=2, "Negative", E1024=3, "Neutral", E1024&gt;=4, "Positive")</f>
        <v>Neutral</v>
      </c>
      <c r="L1024" s="62" t="str">
        <f>'F_ REVIEWS'!$G1024&amp; "|" &amp; 'F_ REVIEWS'!$H1024 &amp; "|" &amp; 'F_ REVIEWS'!$I1024</f>
        <v>139.60.126.251|44711|0.139351851852552</v>
      </c>
    </row>
    <row r="1025" spans="1:12" x14ac:dyDescent="0.2">
      <c r="A1025" s="58">
        <v>21023</v>
      </c>
      <c r="B1025" s="58" t="s">
        <v>154</v>
      </c>
      <c r="C1025" s="59">
        <f>INT(DT!C1025)</f>
        <v>42852</v>
      </c>
      <c r="D1025" s="60">
        <f>DT!C1025-INT(DT!C1025)</f>
        <v>0.80094907407328719</v>
      </c>
      <c r="E1025" s="58">
        <f t="shared" ca="1" si="24"/>
        <v>4</v>
      </c>
      <c r="F1025" s="58" t="s">
        <v>840</v>
      </c>
      <c r="G1025" s="58" t="s">
        <v>1889</v>
      </c>
      <c r="H1025" s="59">
        <f>INT(DT!G1025)</f>
        <v>42848</v>
      </c>
      <c r="I1025" s="60">
        <f>DT!G1025-INT(DT!G1025)</f>
        <v>0.320173611107748</v>
      </c>
      <c r="J1025" s="61">
        <f t="shared" ca="1" si="23"/>
        <v>2</v>
      </c>
      <c r="K1025" s="58" t="str" cm="1">
        <f t="array" aca="1" ref="K1025" ca="1">_xlfn.IFS(E1025&lt;=2, "Negative", E1025=3, "Neutral", E1025&gt;=4, "Positive")</f>
        <v>Positive</v>
      </c>
      <c r="L1025" s="62" t="str">
        <f>'F_ REVIEWS'!$G1025&amp; "|" &amp; 'F_ REVIEWS'!$H1025 &amp; "|" &amp; 'F_ REVIEWS'!$I1025</f>
        <v>169.78.181.122|42848|0.320173611107748</v>
      </c>
    </row>
    <row r="1026" spans="1:12" x14ac:dyDescent="0.2">
      <c r="A1026" s="58">
        <v>21024</v>
      </c>
      <c r="B1026" s="58" t="s">
        <v>154</v>
      </c>
      <c r="C1026" s="59">
        <f>INT(DT!C1026)</f>
        <v>45406</v>
      </c>
      <c r="D1026" s="60">
        <f>DT!C1026-INT(DT!C1026)</f>
        <v>0.20115740740584442</v>
      </c>
      <c r="E1026" s="58">
        <f t="shared" ca="1" si="24"/>
        <v>5</v>
      </c>
      <c r="F1026" s="58" t="s">
        <v>723</v>
      </c>
      <c r="G1026" s="58" t="s">
        <v>1765</v>
      </c>
      <c r="H1026" s="59">
        <f>INT(DT!G1026)</f>
        <v>45403</v>
      </c>
      <c r="I1026" s="60">
        <f>DT!G1026-INT(DT!G1026)</f>
        <v>0.60480324074160308</v>
      </c>
      <c r="J1026" s="61">
        <f t="shared" ref="J1026:J1089" ca="1" si="25">E1026/COUNTIF(F$1:F$1478,F1026)</f>
        <v>0.83333333333333337</v>
      </c>
      <c r="K1026" s="58" t="str" cm="1">
        <f t="array" aca="1" ref="K1026" ca="1">_xlfn.IFS(E1026&lt;=2, "Negative", E1026=3, "Neutral", E1026&gt;=4, "Positive")</f>
        <v>Positive</v>
      </c>
      <c r="L1026" s="62" t="str">
        <f>'F_ REVIEWS'!$G1026&amp; "|" &amp; 'F_ REVIEWS'!$H1026 &amp; "|" &amp; 'F_ REVIEWS'!$I1026</f>
        <v>160.177.73.83|45403|0.604803240741603</v>
      </c>
    </row>
    <row r="1027" spans="1:12" x14ac:dyDescent="0.2">
      <c r="A1027" s="58">
        <v>21025</v>
      </c>
      <c r="B1027" s="58" t="s">
        <v>154</v>
      </c>
      <c r="C1027" s="59">
        <f>INT(DT!C1027)</f>
        <v>42890</v>
      </c>
      <c r="D1027" s="60">
        <f>DT!C1027-INT(DT!C1027)</f>
        <v>0.99868055555998581</v>
      </c>
      <c r="E1027" s="58">
        <f t="shared" ca="1" si="24"/>
        <v>1</v>
      </c>
      <c r="F1027" s="58" t="s">
        <v>872</v>
      </c>
      <c r="G1027" s="58" t="s">
        <v>2208</v>
      </c>
      <c r="H1027" s="59">
        <f>INT(DT!G1027)</f>
        <v>42885</v>
      </c>
      <c r="I1027" s="60">
        <f>DT!G1027-INT(DT!G1027)</f>
        <v>0.52525462963239988</v>
      </c>
      <c r="J1027" s="61">
        <f t="shared" ca="1" si="25"/>
        <v>0.33333333333333331</v>
      </c>
      <c r="K1027" s="58" t="str" cm="1">
        <f t="array" aca="1" ref="K1027" ca="1">_xlfn.IFS(E1027&lt;=2, "Negative", E1027=3, "Neutral", E1027&gt;=4, "Positive")</f>
        <v>Negative</v>
      </c>
      <c r="L1027" s="62" t="str">
        <f>'F_ REVIEWS'!$G1027&amp; "|" &amp; 'F_ REVIEWS'!$H1027 &amp; "|" &amp; 'F_ REVIEWS'!$I1027</f>
        <v>195.75.102.187|42885|0.5252546296324</v>
      </c>
    </row>
    <row r="1028" spans="1:12" x14ac:dyDescent="0.2">
      <c r="A1028" s="58">
        <v>21026</v>
      </c>
      <c r="B1028" s="58" t="s">
        <v>154</v>
      </c>
      <c r="C1028" s="59">
        <f>INT(DT!C1028)</f>
        <v>42889</v>
      </c>
      <c r="D1028" s="60">
        <f>DT!C1028-INT(DT!C1028)</f>
        <v>0.10670138888963265</v>
      </c>
      <c r="E1028" s="58">
        <f t="shared" ca="1" si="24"/>
        <v>5</v>
      </c>
      <c r="F1028" s="58" t="s">
        <v>678</v>
      </c>
      <c r="G1028" s="58" t="s">
        <v>2208</v>
      </c>
      <c r="H1028" s="59">
        <f>INT(DT!G1028)</f>
        <v>42885</v>
      </c>
      <c r="I1028" s="60">
        <f>DT!G1028-INT(DT!G1028)</f>
        <v>0.52525462963239988</v>
      </c>
      <c r="J1028" s="61">
        <f t="shared" ca="1" si="25"/>
        <v>5</v>
      </c>
      <c r="K1028" s="58" t="str" cm="1">
        <f t="array" aca="1" ref="K1028" ca="1">_xlfn.IFS(E1028&lt;=2, "Negative", E1028=3, "Neutral", E1028&gt;=4, "Positive")</f>
        <v>Positive</v>
      </c>
      <c r="L1028" s="62" t="str">
        <f>'F_ REVIEWS'!$G1028&amp; "|" &amp; 'F_ REVIEWS'!$H1028 &amp; "|" &amp; 'F_ REVIEWS'!$I1028</f>
        <v>195.75.102.187|42885|0.5252546296324</v>
      </c>
    </row>
    <row r="1029" spans="1:12" x14ac:dyDescent="0.2">
      <c r="A1029" s="58">
        <v>21027</v>
      </c>
      <c r="B1029" s="58" t="s">
        <v>154</v>
      </c>
      <c r="C1029" s="59">
        <f>INT(DT!C1029)</f>
        <v>42888</v>
      </c>
      <c r="D1029" s="60">
        <f>DT!C1029-INT(DT!C1029)</f>
        <v>0.16237268518307246</v>
      </c>
      <c r="E1029" s="58">
        <f t="shared" ca="1" si="24"/>
        <v>4</v>
      </c>
      <c r="F1029" s="58" t="s">
        <v>759</v>
      </c>
      <c r="G1029" s="58" t="s">
        <v>2208</v>
      </c>
      <c r="H1029" s="59">
        <f>INT(DT!G1029)</f>
        <v>42885</v>
      </c>
      <c r="I1029" s="60">
        <f>DT!G1029-INT(DT!G1029)</f>
        <v>0.52525462963239988</v>
      </c>
      <c r="J1029" s="61">
        <f t="shared" ca="1" si="25"/>
        <v>2</v>
      </c>
      <c r="K1029" s="58" t="str" cm="1">
        <f t="array" aca="1" ref="K1029" ca="1">_xlfn.IFS(E1029&lt;=2, "Negative", E1029=3, "Neutral", E1029&gt;=4, "Positive")</f>
        <v>Positive</v>
      </c>
      <c r="L1029" s="62" t="str">
        <f>'F_ REVIEWS'!$G1029&amp; "|" &amp; 'F_ REVIEWS'!$H1029 &amp; "|" &amp; 'F_ REVIEWS'!$I1029</f>
        <v>195.75.102.187|42885|0.5252546296324</v>
      </c>
    </row>
    <row r="1030" spans="1:12" x14ac:dyDescent="0.2">
      <c r="A1030" s="58">
        <v>21028</v>
      </c>
      <c r="B1030" s="58" t="s">
        <v>425</v>
      </c>
      <c r="C1030" s="59">
        <f>INT(DT!C1030)</f>
        <v>45044</v>
      </c>
      <c r="D1030" s="60">
        <f>DT!C1030-INT(DT!C1030)</f>
        <v>0.50971064814802958</v>
      </c>
      <c r="E1030" s="58">
        <f t="shared" ca="1" si="24"/>
        <v>4</v>
      </c>
      <c r="F1030" s="58" t="s">
        <v>766</v>
      </c>
      <c r="G1030" s="58" t="s">
        <v>4096</v>
      </c>
      <c r="H1030" s="59">
        <f>INT(DT!G1030)</f>
        <v>45041</v>
      </c>
      <c r="I1030" s="60">
        <f>DT!G1030-INT(DT!G1030)</f>
        <v>8.0092592615983449E-3</v>
      </c>
      <c r="J1030" s="61">
        <f t="shared" ca="1" si="25"/>
        <v>0.26666666666666666</v>
      </c>
      <c r="K1030" s="58" t="str" cm="1">
        <f t="array" aca="1" ref="K1030" ca="1">_xlfn.IFS(E1030&lt;=2, "Negative", E1030=3, "Neutral", E1030&gt;=4, "Positive")</f>
        <v>Positive</v>
      </c>
      <c r="L1030" s="62" t="str">
        <f>'F_ REVIEWS'!$G1030&amp; "|" &amp; 'F_ REVIEWS'!$H1030 &amp; "|" &amp; 'F_ REVIEWS'!$I1030</f>
        <v>92.26.16.4|45041|0.00800925926159834</v>
      </c>
    </row>
    <row r="1031" spans="1:12" x14ac:dyDescent="0.2">
      <c r="A1031" s="58">
        <v>21029</v>
      </c>
      <c r="B1031" s="58" t="s">
        <v>425</v>
      </c>
      <c r="C1031" s="59">
        <f>INT(DT!C1031)</f>
        <v>44709</v>
      </c>
      <c r="D1031" s="60">
        <f>DT!C1031-INT(DT!C1031)</f>
        <v>0.60406249998777639</v>
      </c>
      <c r="E1031" s="58">
        <f t="shared" ca="1" si="24"/>
        <v>4</v>
      </c>
      <c r="F1031" s="58" t="s">
        <v>729</v>
      </c>
      <c r="G1031" s="58" t="s">
        <v>1992</v>
      </c>
      <c r="H1031" s="59">
        <f>INT(DT!G1031)</f>
        <v>44704</v>
      </c>
      <c r="I1031" s="60">
        <f>DT!G1031-INT(DT!G1031)</f>
        <v>4.5127314806450158E-2</v>
      </c>
      <c r="J1031" s="61">
        <f t="shared" ca="1" si="25"/>
        <v>0.5</v>
      </c>
      <c r="K1031" s="58" t="str" cm="1">
        <f t="array" aca="1" ref="K1031" ca="1">_xlfn.IFS(E1031&lt;=2, "Negative", E1031=3, "Neutral", E1031&gt;=4, "Positive")</f>
        <v>Positive</v>
      </c>
      <c r="L1031" s="62" t="str">
        <f>'F_ REVIEWS'!$G1031&amp; "|" &amp; 'F_ REVIEWS'!$H1031 &amp; "|" &amp; 'F_ REVIEWS'!$I1031</f>
        <v>177.26.210.94|44704|0.0451273148064502</v>
      </c>
    </row>
    <row r="1032" spans="1:12" x14ac:dyDescent="0.2">
      <c r="A1032" s="58">
        <v>21030</v>
      </c>
      <c r="B1032" s="58" t="s">
        <v>425</v>
      </c>
      <c r="C1032" s="59">
        <f>INT(DT!C1032)</f>
        <v>45127</v>
      </c>
      <c r="D1032" s="60">
        <f>DT!C1032-INT(DT!C1032)</f>
        <v>6.7650462966412306E-2</v>
      </c>
      <c r="E1032" s="58">
        <f t="shared" ca="1" si="24"/>
        <v>4</v>
      </c>
      <c r="F1032" s="58" t="s">
        <v>635</v>
      </c>
      <c r="G1032" s="58" t="s">
        <v>2037</v>
      </c>
      <c r="H1032" s="59">
        <f>INT(DT!G1032)</f>
        <v>45121</v>
      </c>
      <c r="I1032" s="60">
        <f>DT!G1032-INT(DT!G1032)</f>
        <v>0.59210648148291511</v>
      </c>
      <c r="J1032" s="61">
        <f t="shared" ca="1" si="25"/>
        <v>0.30769230769230771</v>
      </c>
      <c r="K1032" s="58" t="str" cm="1">
        <f t="array" aca="1" ref="K1032" ca="1">_xlfn.IFS(E1032&lt;=2, "Negative", E1032=3, "Neutral", E1032&gt;=4, "Positive")</f>
        <v>Positive</v>
      </c>
      <c r="L1032" s="62" t="str">
        <f>'F_ REVIEWS'!$G1032&amp; "|" &amp; 'F_ REVIEWS'!$H1032 &amp; "|" &amp; 'F_ REVIEWS'!$I1032</f>
        <v>180.82.190.143|45121|0.592106481482915</v>
      </c>
    </row>
    <row r="1033" spans="1:12" x14ac:dyDescent="0.2">
      <c r="A1033" s="58">
        <v>21031</v>
      </c>
      <c r="B1033" s="58" t="s">
        <v>425</v>
      </c>
      <c r="C1033" s="59">
        <f>INT(DT!C1033)</f>
        <v>44366</v>
      </c>
      <c r="D1033" s="60">
        <f>DT!C1033-INT(DT!C1033)</f>
        <v>0.60666666666656965</v>
      </c>
      <c r="E1033" s="58">
        <f t="shared" ca="1" si="24"/>
        <v>4</v>
      </c>
      <c r="F1033" s="58" t="s">
        <v>766</v>
      </c>
      <c r="G1033" s="58" t="s">
        <v>1356</v>
      </c>
      <c r="H1033" s="59">
        <f>INT(DT!G1033)</f>
        <v>44360</v>
      </c>
      <c r="I1033" s="60">
        <f>DT!G1033-INT(DT!G1033)</f>
        <v>0.98476851852319669</v>
      </c>
      <c r="J1033" s="61">
        <f t="shared" ca="1" si="25"/>
        <v>0.26666666666666666</v>
      </c>
      <c r="K1033" s="58" t="str" cm="1">
        <f t="array" aca="1" ref="K1033" ca="1">_xlfn.IFS(E1033&lt;=2, "Negative", E1033=3, "Neutral", E1033&gt;=4, "Positive")</f>
        <v>Positive</v>
      </c>
      <c r="L1033" s="62" t="str">
        <f>'F_ REVIEWS'!$G1033&amp; "|" &amp; 'F_ REVIEWS'!$H1033 &amp; "|" &amp; 'F_ REVIEWS'!$I1033</f>
        <v>130.238.148.98|44360|0.984768518523197</v>
      </c>
    </row>
    <row r="1034" spans="1:12" x14ac:dyDescent="0.2">
      <c r="A1034" s="58">
        <v>21032</v>
      </c>
      <c r="B1034" s="58" t="s">
        <v>425</v>
      </c>
      <c r="C1034" s="59">
        <f>INT(DT!C1034)</f>
        <v>45333</v>
      </c>
      <c r="D1034" s="60">
        <f>DT!C1034-INT(DT!C1034)</f>
        <v>0.33972222222655546</v>
      </c>
      <c r="E1034" s="58">
        <f t="shared" ca="1" si="24"/>
        <v>3</v>
      </c>
      <c r="F1034" s="58" t="s">
        <v>674</v>
      </c>
      <c r="G1034" s="58" t="s">
        <v>1285</v>
      </c>
      <c r="H1034" s="59">
        <f>INT(DT!G1034)</f>
        <v>45328</v>
      </c>
      <c r="I1034" s="60">
        <f>DT!G1034-INT(DT!G1034)</f>
        <v>0.79564814815239515</v>
      </c>
      <c r="J1034" s="61">
        <f t="shared" ca="1" si="25"/>
        <v>0.1875</v>
      </c>
      <c r="K1034" s="58" t="str" cm="1">
        <f t="array" aca="1" ref="K1034" ca="1">_xlfn.IFS(E1034&lt;=2, "Negative", E1034=3, "Neutral", E1034&gt;=4, "Positive")</f>
        <v>Neutral</v>
      </c>
      <c r="L1034" s="62" t="str">
        <f>'F_ REVIEWS'!$G1034&amp; "|" &amp; 'F_ REVIEWS'!$H1034 &amp; "|" &amp; 'F_ REVIEWS'!$I1034</f>
        <v>125.75.117.240|45328|0.795648148152395</v>
      </c>
    </row>
    <row r="1035" spans="1:12" x14ac:dyDescent="0.2">
      <c r="A1035" s="58">
        <v>21033</v>
      </c>
      <c r="B1035" s="58" t="s">
        <v>425</v>
      </c>
      <c r="C1035" s="59">
        <f>INT(DT!C1035)</f>
        <v>45126</v>
      </c>
      <c r="D1035" s="60">
        <f>DT!C1035-INT(DT!C1035)</f>
        <v>0.10469907407969004</v>
      </c>
      <c r="E1035" s="58">
        <f t="shared" ca="1" si="24"/>
        <v>3</v>
      </c>
      <c r="F1035" s="58" t="s">
        <v>619</v>
      </c>
      <c r="G1035" s="58" t="s">
        <v>2037</v>
      </c>
      <c r="H1035" s="59">
        <f>INT(DT!G1035)</f>
        <v>45121</v>
      </c>
      <c r="I1035" s="60">
        <f>DT!G1035-INT(DT!G1035)</f>
        <v>0.59210648148291511</v>
      </c>
      <c r="J1035" s="61">
        <f t="shared" ca="1" si="25"/>
        <v>0.3</v>
      </c>
      <c r="K1035" s="58" t="str" cm="1">
        <f t="array" aca="1" ref="K1035" ca="1">_xlfn.IFS(E1035&lt;=2, "Negative", E1035=3, "Neutral", E1035&gt;=4, "Positive")</f>
        <v>Neutral</v>
      </c>
      <c r="L1035" s="62" t="str">
        <f>'F_ REVIEWS'!$G1035&amp; "|" &amp; 'F_ REVIEWS'!$H1035 &amp; "|" &amp; 'F_ REVIEWS'!$I1035</f>
        <v>180.82.190.143|45121|0.592106481482915</v>
      </c>
    </row>
    <row r="1036" spans="1:12" x14ac:dyDescent="0.2">
      <c r="A1036" s="58">
        <v>21034</v>
      </c>
      <c r="B1036" s="58" t="s">
        <v>425</v>
      </c>
      <c r="C1036" s="59">
        <f>INT(DT!C1036)</f>
        <v>44707</v>
      </c>
      <c r="D1036" s="60">
        <f>DT!C1036-INT(DT!C1036)</f>
        <v>0.66537037036323454</v>
      </c>
      <c r="E1036" s="58">
        <f t="shared" ca="1" si="24"/>
        <v>1</v>
      </c>
      <c r="F1036" s="58" t="s">
        <v>661</v>
      </c>
      <c r="G1036" s="58" t="s">
        <v>1992</v>
      </c>
      <c r="H1036" s="59">
        <f>INT(DT!G1036)</f>
        <v>44704</v>
      </c>
      <c r="I1036" s="60">
        <f>DT!G1036-INT(DT!G1036)</f>
        <v>4.5127314806450158E-2</v>
      </c>
      <c r="J1036" s="61">
        <f t="shared" ca="1" si="25"/>
        <v>0.33333333333333331</v>
      </c>
      <c r="K1036" s="58" t="str" cm="1">
        <f t="array" aca="1" ref="K1036" ca="1">_xlfn.IFS(E1036&lt;=2, "Negative", E1036=3, "Neutral", E1036&gt;=4, "Positive")</f>
        <v>Negative</v>
      </c>
      <c r="L1036" s="62" t="str">
        <f>'F_ REVIEWS'!$G1036&amp; "|" &amp; 'F_ REVIEWS'!$H1036 &amp; "|" &amp; 'F_ REVIEWS'!$I1036</f>
        <v>177.26.210.94|44704|0.0451273148064502</v>
      </c>
    </row>
    <row r="1037" spans="1:12" x14ac:dyDescent="0.2">
      <c r="A1037" s="58">
        <v>21035</v>
      </c>
      <c r="B1037" s="58" t="s">
        <v>425</v>
      </c>
      <c r="C1037" s="59">
        <f>INT(DT!C1037)</f>
        <v>45272</v>
      </c>
      <c r="D1037" s="60">
        <f>DT!C1037-INT(DT!C1037)</f>
        <v>4.2152777779847383E-2</v>
      </c>
      <c r="E1037" s="58">
        <f t="shared" ca="1" si="24"/>
        <v>4</v>
      </c>
      <c r="F1037" s="58" t="s">
        <v>566</v>
      </c>
      <c r="G1037" s="58" t="s">
        <v>3150</v>
      </c>
      <c r="H1037" s="59">
        <f>INT(DT!G1037)</f>
        <v>45268</v>
      </c>
      <c r="I1037" s="60">
        <f>DT!G1037-INT(DT!G1037)</f>
        <v>0.68906250000145519</v>
      </c>
      <c r="J1037" s="61">
        <f t="shared" ca="1" si="25"/>
        <v>1</v>
      </c>
      <c r="K1037" s="58" t="str" cm="1">
        <f t="array" aca="1" ref="K1037" ca="1">_xlfn.IFS(E1037&lt;=2, "Negative", E1037=3, "Neutral", E1037&gt;=4, "Positive")</f>
        <v>Positive</v>
      </c>
      <c r="L1037" s="62" t="str">
        <f>'F_ REVIEWS'!$G1037&amp; "|" &amp; 'F_ REVIEWS'!$H1037 &amp; "|" &amp; 'F_ REVIEWS'!$I1037</f>
        <v>29.93.17.171|45268|0.689062500001455</v>
      </c>
    </row>
    <row r="1038" spans="1:12" x14ac:dyDescent="0.2">
      <c r="A1038" s="58">
        <v>21036</v>
      </c>
      <c r="B1038" s="58" t="s">
        <v>425</v>
      </c>
      <c r="C1038" s="59">
        <f>INT(DT!C1038)</f>
        <v>45435</v>
      </c>
      <c r="D1038" s="60">
        <f>DT!C1038-INT(DT!C1038)</f>
        <v>0.83954861111124046</v>
      </c>
      <c r="E1038" s="58">
        <f t="shared" ca="1" si="24"/>
        <v>2</v>
      </c>
      <c r="F1038" s="58" t="s">
        <v>807</v>
      </c>
      <c r="G1038" s="58" t="s">
        <v>3609</v>
      </c>
      <c r="H1038" s="59">
        <f>INT(DT!G1038)</f>
        <v>45432</v>
      </c>
      <c r="I1038" s="60">
        <f>DT!G1038-INT(DT!G1038)</f>
        <v>0.40252314815006685</v>
      </c>
      <c r="J1038" s="61">
        <f t="shared" ca="1" si="25"/>
        <v>0.14285714285714285</v>
      </c>
      <c r="K1038" s="58" t="str" cm="1">
        <f t="array" aca="1" ref="K1038" ca="1">_xlfn.IFS(E1038&lt;=2, "Negative", E1038=3, "Neutral", E1038&gt;=4, "Positive")</f>
        <v>Negative</v>
      </c>
      <c r="L1038" s="62" t="str">
        <f>'F_ REVIEWS'!$G1038&amp; "|" &amp; 'F_ REVIEWS'!$H1038 &amp; "|" &amp; 'F_ REVIEWS'!$I1038</f>
        <v>6.14.157.238|45432|0.402523148150067</v>
      </c>
    </row>
    <row r="1039" spans="1:12" x14ac:dyDescent="0.2">
      <c r="A1039" s="58">
        <v>21037</v>
      </c>
      <c r="B1039" s="58" t="s">
        <v>425</v>
      </c>
      <c r="C1039" s="59">
        <f>INT(DT!C1039)</f>
        <v>45475</v>
      </c>
      <c r="D1039" s="60">
        <f>DT!C1039-INT(DT!C1039)</f>
        <v>0.46105324073869269</v>
      </c>
      <c r="E1039" s="58">
        <f t="shared" ca="1" si="24"/>
        <v>1</v>
      </c>
      <c r="F1039" s="58" t="s">
        <v>810</v>
      </c>
      <c r="G1039" s="58" t="s">
        <v>2677</v>
      </c>
      <c r="H1039" s="59">
        <f>INT(DT!G1039)</f>
        <v>45470</v>
      </c>
      <c r="I1039" s="60">
        <f>DT!G1039-INT(DT!G1039)</f>
        <v>6.7939814813144039E-2</v>
      </c>
      <c r="J1039" s="61">
        <f t="shared" ca="1" si="25"/>
        <v>8.3333333333333329E-2</v>
      </c>
      <c r="K1039" s="58" t="str" cm="1">
        <f t="array" aca="1" ref="K1039" ca="1">_xlfn.IFS(E1039&lt;=2, "Negative", E1039=3, "Neutral", E1039&gt;=4, "Positive")</f>
        <v>Negative</v>
      </c>
      <c r="L1039" s="62" t="str">
        <f>'F_ REVIEWS'!$G1039&amp; "|" &amp; 'F_ REVIEWS'!$H1039 &amp; "|" &amp; 'F_ REVIEWS'!$I1039</f>
        <v>227.76.178.160|45470|0.067939814813144</v>
      </c>
    </row>
    <row r="1040" spans="1:12" x14ac:dyDescent="0.2">
      <c r="A1040" s="58">
        <v>21038</v>
      </c>
      <c r="B1040" s="58" t="s">
        <v>425</v>
      </c>
      <c r="C1040" s="59">
        <f>INT(DT!C1040)</f>
        <v>45407</v>
      </c>
      <c r="D1040" s="60">
        <f>DT!C1040-INT(DT!C1040)</f>
        <v>0.63383101852377877</v>
      </c>
      <c r="E1040" s="58">
        <f t="shared" ca="1" si="24"/>
        <v>5</v>
      </c>
      <c r="F1040" s="58" t="s">
        <v>615</v>
      </c>
      <c r="G1040" s="58" t="s">
        <v>3469</v>
      </c>
      <c r="H1040" s="59">
        <f>INT(DT!G1040)</f>
        <v>45405</v>
      </c>
      <c r="I1040" s="60">
        <f>DT!G1040-INT(DT!G1040)</f>
        <v>0.17908564815297723</v>
      </c>
      <c r="J1040" s="61">
        <f t="shared" ca="1" si="25"/>
        <v>0.35714285714285715</v>
      </c>
      <c r="K1040" s="58" t="str" cm="1">
        <f t="array" aca="1" ref="K1040" ca="1">_xlfn.IFS(E1040&lt;=2, "Negative", E1040=3, "Neutral", E1040&gt;=4, "Positive")</f>
        <v>Positive</v>
      </c>
      <c r="L1040" s="62" t="str">
        <f>'F_ REVIEWS'!$G1040&amp; "|" &amp; 'F_ REVIEWS'!$H1040 &amp; "|" &amp; 'F_ REVIEWS'!$I1040</f>
        <v>49.239.75.37|45405|0.179085648152977</v>
      </c>
    </row>
    <row r="1041" spans="1:12" x14ac:dyDescent="0.2">
      <c r="A1041" s="58">
        <v>21039</v>
      </c>
      <c r="B1041" s="58" t="s">
        <v>425</v>
      </c>
      <c r="C1041" s="59">
        <f>INT(DT!C1041)</f>
        <v>44317</v>
      </c>
      <c r="D1041" s="60">
        <f>DT!C1041-INT(DT!C1041)</f>
        <v>0.2746412037013215</v>
      </c>
      <c r="E1041" s="58">
        <f t="shared" ca="1" si="24"/>
        <v>1</v>
      </c>
      <c r="F1041" s="58" t="s">
        <v>766</v>
      </c>
      <c r="G1041" s="58" t="s">
        <v>3550</v>
      </c>
      <c r="H1041" s="59">
        <f>INT(DT!G1041)</f>
        <v>44312</v>
      </c>
      <c r="I1041" s="60">
        <f>DT!G1041-INT(DT!G1041)</f>
        <v>0.63400462963181781</v>
      </c>
      <c r="J1041" s="61">
        <f t="shared" ca="1" si="25"/>
        <v>6.6666666666666666E-2</v>
      </c>
      <c r="K1041" s="58" t="str" cm="1">
        <f t="array" aca="1" ref="K1041" ca="1">_xlfn.IFS(E1041&lt;=2, "Negative", E1041=3, "Neutral", E1041&gt;=4, "Positive")</f>
        <v>Negative</v>
      </c>
      <c r="L1041" s="62" t="str">
        <f>'F_ REVIEWS'!$G1041&amp; "|" &amp; 'F_ REVIEWS'!$H1041 &amp; "|" &amp; 'F_ REVIEWS'!$I1041</f>
        <v>55.250.249.79|44312|0.634004629631818</v>
      </c>
    </row>
    <row r="1042" spans="1:12" x14ac:dyDescent="0.2">
      <c r="A1042" s="58">
        <v>21040</v>
      </c>
      <c r="B1042" s="58" t="s">
        <v>425</v>
      </c>
      <c r="C1042" s="59">
        <f>INT(DT!C1042)</f>
        <v>44744</v>
      </c>
      <c r="D1042" s="60">
        <f>DT!C1042-INT(DT!C1042)</f>
        <v>0.48968749999767169</v>
      </c>
      <c r="E1042" s="58">
        <f t="shared" ca="1" si="24"/>
        <v>4</v>
      </c>
      <c r="F1042" s="58" t="s">
        <v>651</v>
      </c>
      <c r="G1042" s="58" t="s">
        <v>2738</v>
      </c>
      <c r="H1042" s="59">
        <f>INT(DT!G1042)</f>
        <v>44739</v>
      </c>
      <c r="I1042" s="60">
        <f>DT!G1042-INT(DT!G1042)</f>
        <v>0.82855324073898373</v>
      </c>
      <c r="J1042" s="61">
        <f t="shared" ca="1" si="25"/>
        <v>0.2857142857142857</v>
      </c>
      <c r="K1042" s="58" t="str" cm="1">
        <f t="array" aca="1" ref="K1042" ca="1">_xlfn.IFS(E1042&lt;=2, "Negative", E1042=3, "Neutral", E1042&gt;=4, "Positive")</f>
        <v>Positive</v>
      </c>
      <c r="L1042" s="62" t="str">
        <f>'F_ REVIEWS'!$G1042&amp; "|" &amp; 'F_ REVIEWS'!$H1042 &amp; "|" &amp; 'F_ REVIEWS'!$I1042</f>
        <v>232.106.64.132|44739|0.828553240738984</v>
      </c>
    </row>
    <row r="1043" spans="1:12" x14ac:dyDescent="0.2">
      <c r="A1043" s="58">
        <v>21041</v>
      </c>
      <c r="B1043" s="58" t="s">
        <v>425</v>
      </c>
      <c r="C1043" s="59">
        <f>INT(DT!C1043)</f>
        <v>44317</v>
      </c>
      <c r="D1043" s="60">
        <f>DT!C1043-INT(DT!C1043)</f>
        <v>0.2488310185217415</v>
      </c>
      <c r="E1043" s="58">
        <f t="shared" ca="1" si="24"/>
        <v>4</v>
      </c>
      <c r="F1043" s="58" t="s">
        <v>896</v>
      </c>
      <c r="G1043" s="58" t="s">
        <v>3550</v>
      </c>
      <c r="H1043" s="59">
        <f>INT(DT!G1043)</f>
        <v>44312</v>
      </c>
      <c r="I1043" s="60">
        <f>DT!G1043-INT(DT!G1043)</f>
        <v>0.63400462963181781</v>
      </c>
      <c r="J1043" s="61">
        <f t="shared" ca="1" si="25"/>
        <v>1</v>
      </c>
      <c r="K1043" s="58" t="str" cm="1">
        <f t="array" aca="1" ref="K1043" ca="1">_xlfn.IFS(E1043&lt;=2, "Negative", E1043=3, "Neutral", E1043&gt;=4, "Positive")</f>
        <v>Positive</v>
      </c>
      <c r="L1043" s="62" t="str">
        <f>'F_ REVIEWS'!$G1043&amp; "|" &amp; 'F_ REVIEWS'!$H1043 &amp; "|" &amp; 'F_ REVIEWS'!$I1043</f>
        <v>55.250.249.79|44312|0.634004629631818</v>
      </c>
    </row>
    <row r="1044" spans="1:12" x14ac:dyDescent="0.2">
      <c r="A1044" s="58">
        <v>21042</v>
      </c>
      <c r="B1044" s="58" t="s">
        <v>70</v>
      </c>
      <c r="C1044" s="59">
        <f>INT(DT!C1044)</f>
        <v>44693</v>
      </c>
      <c r="D1044" s="60">
        <f>DT!C1044-INT(DT!C1044)</f>
        <v>0.8654745370222372</v>
      </c>
      <c r="E1044" s="58">
        <f t="shared" ca="1" si="24"/>
        <v>5</v>
      </c>
      <c r="F1044" s="58" t="s">
        <v>619</v>
      </c>
      <c r="G1044" s="58" t="s">
        <v>2933</v>
      </c>
      <c r="H1044" s="59">
        <f>INT(DT!G1044)</f>
        <v>44689</v>
      </c>
      <c r="I1044" s="60">
        <f>DT!G1044-INT(DT!G1044)</f>
        <v>0.34053240739740431</v>
      </c>
      <c r="J1044" s="61">
        <f t="shared" ca="1" si="25"/>
        <v>0.5</v>
      </c>
      <c r="K1044" s="58" t="str" cm="1">
        <f t="array" aca="1" ref="K1044" ca="1">_xlfn.IFS(E1044&lt;=2, "Negative", E1044=3, "Neutral", E1044&gt;=4, "Positive")</f>
        <v>Positive</v>
      </c>
      <c r="L1044" s="62" t="str">
        <f>'F_ REVIEWS'!$G1044&amp; "|" &amp; 'F_ REVIEWS'!$H1044 &amp; "|" &amp; 'F_ REVIEWS'!$I1044</f>
        <v>244.237.192.74|44689|0.340532407397404</v>
      </c>
    </row>
    <row r="1045" spans="1:12" x14ac:dyDescent="0.2">
      <c r="A1045" s="58">
        <v>21043</v>
      </c>
      <c r="B1045" s="58" t="s">
        <v>70</v>
      </c>
      <c r="C1045" s="59">
        <f>INT(DT!C1045)</f>
        <v>44084</v>
      </c>
      <c r="D1045" s="60">
        <f>DT!C1045-INT(DT!C1045)</f>
        <v>8.2152777780720498E-2</v>
      </c>
      <c r="E1045" s="58">
        <f t="shared" ca="1" si="24"/>
        <v>5</v>
      </c>
      <c r="F1045" s="58" t="s">
        <v>712</v>
      </c>
      <c r="G1045" s="58" t="s">
        <v>1288</v>
      </c>
      <c r="H1045" s="59">
        <f>INT(DT!G1045)</f>
        <v>44078</v>
      </c>
      <c r="I1045" s="60">
        <f>DT!G1045-INT(DT!G1045)</f>
        <v>0.61295138888817746</v>
      </c>
      <c r="J1045" s="61">
        <f t="shared" ca="1" si="25"/>
        <v>1</v>
      </c>
      <c r="K1045" s="58" t="str" cm="1">
        <f t="array" aca="1" ref="K1045" ca="1">_xlfn.IFS(E1045&lt;=2, "Negative", E1045=3, "Neutral", E1045&gt;=4, "Positive")</f>
        <v>Positive</v>
      </c>
      <c r="L1045" s="62" t="str">
        <f>'F_ REVIEWS'!$G1045&amp; "|" &amp; 'F_ REVIEWS'!$H1045 &amp; "|" &amp; 'F_ REVIEWS'!$I1045</f>
        <v>126.139.152.232|44078|0.612951388888177</v>
      </c>
    </row>
    <row r="1046" spans="1:12" x14ac:dyDescent="0.2">
      <c r="A1046" s="58">
        <v>21044</v>
      </c>
      <c r="B1046" s="58" t="s">
        <v>70</v>
      </c>
      <c r="C1046" s="59">
        <f>INT(DT!C1046)</f>
        <v>44352</v>
      </c>
      <c r="D1046" s="60">
        <f>DT!C1046-INT(DT!C1046)</f>
        <v>0.79086805555562023</v>
      </c>
      <c r="E1046" s="58">
        <f t="shared" ca="1" si="24"/>
        <v>1</v>
      </c>
      <c r="F1046" s="58" t="s">
        <v>789</v>
      </c>
      <c r="G1046" s="58" t="s">
        <v>1751</v>
      </c>
      <c r="H1046" s="59">
        <f>INT(DT!G1046)</f>
        <v>44347</v>
      </c>
      <c r="I1046" s="60">
        <f>DT!G1046-INT(DT!G1046)</f>
        <v>0.28925925926159834</v>
      </c>
      <c r="J1046" s="61">
        <f t="shared" ca="1" si="25"/>
        <v>7.1428571428571425E-2</v>
      </c>
      <c r="K1046" s="58" t="str" cm="1">
        <f t="array" aca="1" ref="K1046" ca="1">_xlfn.IFS(E1046&lt;=2, "Negative", E1046=3, "Neutral", E1046&gt;=4, "Positive")</f>
        <v>Negative</v>
      </c>
      <c r="L1046" s="62" t="str">
        <f>'F_ REVIEWS'!$G1046&amp; "|" &amp; 'F_ REVIEWS'!$H1046 &amp; "|" &amp; 'F_ REVIEWS'!$I1046</f>
        <v>16.122.46.239|44347|0.289259259261598</v>
      </c>
    </row>
    <row r="1047" spans="1:12" x14ac:dyDescent="0.2">
      <c r="A1047" s="58">
        <v>21045</v>
      </c>
      <c r="B1047" s="58" t="s">
        <v>70</v>
      </c>
      <c r="C1047" s="59">
        <f>INT(DT!C1047)</f>
        <v>45146</v>
      </c>
      <c r="D1047" s="60">
        <f>DT!C1047-INT(DT!C1047)</f>
        <v>8.7430555555329192E-2</v>
      </c>
      <c r="E1047" s="58">
        <f t="shared" ca="1" si="24"/>
        <v>3</v>
      </c>
      <c r="F1047" s="58" t="s">
        <v>564</v>
      </c>
      <c r="G1047" s="58" t="s">
        <v>1515</v>
      </c>
      <c r="H1047" s="59">
        <f>INT(DT!G1047)</f>
        <v>45141</v>
      </c>
      <c r="I1047" s="60">
        <f>DT!G1047-INT(DT!G1047)</f>
        <v>0.43673611110716593</v>
      </c>
      <c r="J1047" s="61">
        <f t="shared" ca="1" si="25"/>
        <v>1</v>
      </c>
      <c r="K1047" s="58" t="str" cm="1">
        <f t="array" aca="1" ref="K1047" ca="1">_xlfn.IFS(E1047&lt;=2, "Negative", E1047=3, "Neutral", E1047&gt;=4, "Positive")</f>
        <v>Neutral</v>
      </c>
      <c r="L1047" s="62" t="str">
        <f>'F_ REVIEWS'!$G1047&amp; "|" &amp; 'F_ REVIEWS'!$H1047 &amp; "|" &amp; 'F_ REVIEWS'!$I1047</f>
        <v>141.78.39.252|45141|0.436736111107166</v>
      </c>
    </row>
    <row r="1048" spans="1:12" x14ac:dyDescent="0.2">
      <c r="A1048" s="58">
        <v>21046</v>
      </c>
      <c r="B1048" s="58" t="s">
        <v>70</v>
      </c>
      <c r="C1048" s="59">
        <f>INT(DT!C1048)</f>
        <v>44144</v>
      </c>
      <c r="D1048" s="60">
        <f>DT!C1048-INT(DT!C1048)</f>
        <v>0.57069444444641704</v>
      </c>
      <c r="E1048" s="58">
        <f t="shared" ca="1" si="24"/>
        <v>1</v>
      </c>
      <c r="F1048" s="58" t="s">
        <v>644</v>
      </c>
      <c r="G1048" s="58" t="s">
        <v>3400</v>
      </c>
      <c r="H1048" s="59">
        <f>INT(DT!G1048)</f>
        <v>44141</v>
      </c>
      <c r="I1048" s="60">
        <f>DT!G1048-INT(DT!G1048)</f>
        <v>0.95097222222102573</v>
      </c>
      <c r="J1048" s="61">
        <f t="shared" ca="1" si="25"/>
        <v>6.6666666666666666E-2</v>
      </c>
      <c r="K1048" s="58" t="str" cm="1">
        <f t="array" aca="1" ref="K1048" ca="1">_xlfn.IFS(E1048&lt;=2, "Negative", E1048=3, "Neutral", E1048&gt;=4, "Positive")</f>
        <v>Negative</v>
      </c>
      <c r="L1048" s="62" t="str">
        <f>'F_ REVIEWS'!$G1048&amp; "|" &amp; 'F_ REVIEWS'!$H1048 &amp; "|" &amp; 'F_ REVIEWS'!$I1048</f>
        <v>44.9.119.88|44141|0.950972222221026</v>
      </c>
    </row>
    <row r="1049" spans="1:12" x14ac:dyDescent="0.2">
      <c r="A1049" s="58">
        <v>21047</v>
      </c>
      <c r="B1049" s="58" t="s">
        <v>70</v>
      </c>
      <c r="C1049" s="59">
        <f>INT(DT!C1049)</f>
        <v>45285</v>
      </c>
      <c r="D1049" s="60">
        <f>DT!C1049-INT(DT!C1049)</f>
        <v>0.68638888889108784</v>
      </c>
      <c r="E1049" s="58">
        <f t="shared" ca="1" si="24"/>
        <v>4</v>
      </c>
      <c r="F1049" s="58" t="s">
        <v>612</v>
      </c>
      <c r="G1049" s="58" t="s">
        <v>1003</v>
      </c>
      <c r="H1049" s="59">
        <f>INT(DT!G1049)</f>
        <v>45280</v>
      </c>
      <c r="I1049" s="60">
        <f>DT!G1049-INT(DT!G1049)</f>
        <v>0.8789930555576575</v>
      </c>
      <c r="J1049" s="61">
        <f t="shared" ca="1" si="25"/>
        <v>0.36363636363636365</v>
      </c>
      <c r="K1049" s="58" t="str" cm="1">
        <f t="array" aca="1" ref="K1049" ca="1">_xlfn.IFS(E1049&lt;=2, "Negative", E1049=3, "Neutral", E1049&gt;=4, "Positive")</f>
        <v>Positive</v>
      </c>
      <c r="L1049" s="62" t="str">
        <f>'F_ REVIEWS'!$G1049&amp; "|" &amp; 'F_ REVIEWS'!$H1049 &amp; "|" &amp; 'F_ REVIEWS'!$I1049</f>
        <v>105.219.252.51|45280|0.878993055557657</v>
      </c>
    </row>
    <row r="1050" spans="1:12" x14ac:dyDescent="0.2">
      <c r="A1050" s="58">
        <v>21048</v>
      </c>
      <c r="B1050" s="58" t="s">
        <v>70</v>
      </c>
      <c r="C1050" s="59">
        <f>INT(DT!C1050)</f>
        <v>44318</v>
      </c>
      <c r="D1050" s="60">
        <f>DT!C1050-INT(DT!C1050)</f>
        <v>0.12894675927236676</v>
      </c>
      <c r="E1050" s="58">
        <f t="shared" ca="1" si="24"/>
        <v>3</v>
      </c>
      <c r="F1050" s="58" t="s">
        <v>681</v>
      </c>
      <c r="G1050" s="58" t="s">
        <v>4159</v>
      </c>
      <c r="H1050" s="59">
        <f>INT(DT!G1050)</f>
        <v>44312</v>
      </c>
      <c r="I1050" s="60">
        <f>DT!G1050-INT(DT!G1050)</f>
        <v>0.53299768519354984</v>
      </c>
      <c r="J1050" s="61">
        <f t="shared" ca="1" si="25"/>
        <v>1</v>
      </c>
      <c r="K1050" s="58" t="str" cm="1">
        <f t="array" aca="1" ref="K1050" ca="1">_xlfn.IFS(E1050&lt;=2, "Negative", E1050=3, "Neutral", E1050&gt;=4, "Positive")</f>
        <v>Neutral</v>
      </c>
      <c r="L1050" s="62" t="str">
        <f>'F_ REVIEWS'!$G1050&amp; "|" &amp; 'F_ REVIEWS'!$H1050 &amp; "|" &amp; 'F_ REVIEWS'!$I1050</f>
        <v>97.124.177.209|44312|0.53299768519355</v>
      </c>
    </row>
    <row r="1051" spans="1:12" x14ac:dyDescent="0.2">
      <c r="A1051" s="58">
        <v>21049</v>
      </c>
      <c r="B1051" s="58" t="s">
        <v>70</v>
      </c>
      <c r="C1051" s="59">
        <f>INT(DT!C1051)</f>
        <v>44030</v>
      </c>
      <c r="D1051" s="60">
        <f>DT!C1051-INT(DT!C1051)</f>
        <v>0.70422453703940846</v>
      </c>
      <c r="E1051" s="58">
        <f t="shared" ca="1" si="24"/>
        <v>4</v>
      </c>
      <c r="F1051" s="58" t="s">
        <v>758</v>
      </c>
      <c r="G1051" s="58" t="s">
        <v>4128</v>
      </c>
      <c r="H1051" s="59">
        <f>INT(DT!G1051)</f>
        <v>44027</v>
      </c>
      <c r="I1051" s="60">
        <f>DT!G1051-INT(DT!G1051)</f>
        <v>0.31350694444699911</v>
      </c>
      <c r="J1051" s="61">
        <f t="shared" ca="1" si="25"/>
        <v>0.2857142857142857</v>
      </c>
      <c r="K1051" s="58" t="str" cm="1">
        <f t="array" aca="1" ref="K1051" ca="1">_xlfn.IFS(E1051&lt;=2, "Negative", E1051=3, "Neutral", E1051&gt;=4, "Positive")</f>
        <v>Positive</v>
      </c>
      <c r="L1051" s="62" t="str">
        <f>'F_ REVIEWS'!$G1051&amp; "|" &amp; 'F_ REVIEWS'!$H1051 &amp; "|" &amp; 'F_ REVIEWS'!$I1051</f>
        <v>94.86.172.87|44027|0.313506944446999</v>
      </c>
    </row>
    <row r="1052" spans="1:12" x14ac:dyDescent="0.2">
      <c r="A1052" s="58">
        <v>21050</v>
      </c>
      <c r="B1052" s="58" t="s">
        <v>70</v>
      </c>
      <c r="C1052" s="59">
        <f>INT(DT!C1052)</f>
        <v>44377</v>
      </c>
      <c r="D1052" s="60">
        <f>DT!C1052-INT(DT!C1052)</f>
        <v>0.81642361111880746</v>
      </c>
      <c r="E1052" s="58">
        <f t="shared" ca="1" si="24"/>
        <v>5</v>
      </c>
      <c r="F1052" s="58" t="s">
        <v>646</v>
      </c>
      <c r="G1052" s="58" t="s">
        <v>3633</v>
      </c>
      <c r="H1052" s="59">
        <f>INT(DT!G1052)</f>
        <v>44373</v>
      </c>
      <c r="I1052" s="60">
        <f>DT!G1052-INT(DT!G1052)</f>
        <v>0.161724537043483</v>
      </c>
      <c r="J1052" s="61">
        <f t="shared" ca="1" si="25"/>
        <v>2.5</v>
      </c>
      <c r="K1052" s="58" t="str" cm="1">
        <f t="array" aca="1" ref="K1052" ca="1">_xlfn.IFS(E1052&lt;=2, "Negative", E1052=3, "Neutral", E1052&gt;=4, "Positive")</f>
        <v>Positive</v>
      </c>
      <c r="L1052" s="62" t="str">
        <f>'F_ REVIEWS'!$G1052&amp; "|" &amp; 'F_ REVIEWS'!$H1052 &amp; "|" &amp; 'F_ REVIEWS'!$I1052</f>
        <v>60.94.234.223|44373|0.161724537043483</v>
      </c>
    </row>
    <row r="1053" spans="1:12" x14ac:dyDescent="0.2">
      <c r="A1053" s="58">
        <v>21051</v>
      </c>
      <c r="B1053" s="58" t="s">
        <v>70</v>
      </c>
      <c r="C1053" s="59">
        <f>INT(DT!C1053)</f>
        <v>45144</v>
      </c>
      <c r="D1053" s="60">
        <f>DT!C1053-INT(DT!C1053)</f>
        <v>0.10359953703300562</v>
      </c>
      <c r="E1053" s="58">
        <f t="shared" ca="1" si="24"/>
        <v>4</v>
      </c>
      <c r="F1053" s="58" t="s">
        <v>654</v>
      </c>
      <c r="G1053" s="58" t="s">
        <v>1515</v>
      </c>
      <c r="H1053" s="59">
        <f>INT(DT!G1053)</f>
        <v>45141</v>
      </c>
      <c r="I1053" s="60">
        <f>DT!G1053-INT(DT!G1053)</f>
        <v>0.43673611110716593</v>
      </c>
      <c r="J1053" s="61">
        <f t="shared" ca="1" si="25"/>
        <v>2</v>
      </c>
      <c r="K1053" s="58" t="str" cm="1">
        <f t="array" aca="1" ref="K1053" ca="1">_xlfn.IFS(E1053&lt;=2, "Negative", E1053=3, "Neutral", E1053&gt;=4, "Positive")</f>
        <v>Positive</v>
      </c>
      <c r="L1053" s="62" t="str">
        <f>'F_ REVIEWS'!$G1053&amp; "|" &amp; 'F_ REVIEWS'!$H1053 &amp; "|" &amp; 'F_ REVIEWS'!$I1053</f>
        <v>141.78.39.252|45141|0.436736111107166</v>
      </c>
    </row>
    <row r="1054" spans="1:12" x14ac:dyDescent="0.2">
      <c r="A1054" s="58">
        <v>21052</v>
      </c>
      <c r="B1054" s="58" t="s">
        <v>70</v>
      </c>
      <c r="C1054" s="59">
        <f>INT(DT!C1054)</f>
        <v>44084</v>
      </c>
      <c r="D1054" s="60">
        <f>DT!C1054-INT(DT!C1054)</f>
        <v>0.25355324074189411</v>
      </c>
      <c r="E1054" s="58">
        <f t="shared" ca="1" si="24"/>
        <v>3</v>
      </c>
      <c r="F1054" s="58" t="s">
        <v>644</v>
      </c>
      <c r="G1054" s="58" t="s">
        <v>1288</v>
      </c>
      <c r="H1054" s="59">
        <f>INT(DT!G1054)</f>
        <v>44078</v>
      </c>
      <c r="I1054" s="60">
        <f>DT!G1054-INT(DT!G1054)</f>
        <v>0.61295138888817746</v>
      </c>
      <c r="J1054" s="61">
        <f t="shared" ca="1" si="25"/>
        <v>0.2</v>
      </c>
      <c r="K1054" s="58" t="str" cm="1">
        <f t="array" aca="1" ref="K1054" ca="1">_xlfn.IFS(E1054&lt;=2, "Negative", E1054=3, "Neutral", E1054&gt;=4, "Positive")</f>
        <v>Neutral</v>
      </c>
      <c r="L1054" s="62" t="str">
        <f>'F_ REVIEWS'!$G1054&amp; "|" &amp; 'F_ REVIEWS'!$H1054 &amp; "|" &amp; 'F_ REVIEWS'!$I1054</f>
        <v>126.139.152.232|44078|0.612951388888177</v>
      </c>
    </row>
    <row r="1055" spans="1:12" x14ac:dyDescent="0.2">
      <c r="A1055" s="58">
        <v>21053</v>
      </c>
      <c r="B1055" s="58" t="s">
        <v>70</v>
      </c>
      <c r="C1055" s="59">
        <f>INT(DT!C1055)</f>
        <v>44030</v>
      </c>
      <c r="D1055" s="60">
        <f>DT!C1055-INT(DT!C1055)</f>
        <v>0.78251157407794381</v>
      </c>
      <c r="E1055" s="58">
        <f t="shared" ca="1" si="24"/>
        <v>4</v>
      </c>
      <c r="F1055" s="58" t="s">
        <v>824</v>
      </c>
      <c r="G1055" s="58" t="s">
        <v>4128</v>
      </c>
      <c r="H1055" s="59">
        <f>INT(DT!G1055)</f>
        <v>44027</v>
      </c>
      <c r="I1055" s="60">
        <f>DT!G1055-INT(DT!G1055)</f>
        <v>0.31350694444699911</v>
      </c>
      <c r="J1055" s="61">
        <f t="shared" ca="1" si="25"/>
        <v>0.66666666666666663</v>
      </c>
      <c r="K1055" s="58" t="str" cm="1">
        <f t="array" aca="1" ref="K1055" ca="1">_xlfn.IFS(E1055&lt;=2, "Negative", E1055=3, "Neutral", E1055&gt;=4, "Positive")</f>
        <v>Positive</v>
      </c>
      <c r="L1055" s="62" t="str">
        <f>'F_ REVIEWS'!$G1055&amp; "|" &amp; 'F_ REVIEWS'!$H1055 &amp; "|" &amp; 'F_ REVIEWS'!$I1055</f>
        <v>94.86.172.87|44027|0.313506944446999</v>
      </c>
    </row>
    <row r="1056" spans="1:12" x14ac:dyDescent="0.2">
      <c r="A1056" s="58">
        <v>21054</v>
      </c>
      <c r="B1056" s="58" t="s">
        <v>70</v>
      </c>
      <c r="C1056" s="59">
        <f>INT(DT!C1056)</f>
        <v>44082</v>
      </c>
      <c r="D1056" s="60">
        <f>DT!C1056-INT(DT!C1056)</f>
        <v>0.17814814815210411</v>
      </c>
      <c r="E1056" s="58">
        <f t="shared" ca="1" si="24"/>
        <v>5</v>
      </c>
      <c r="F1056" s="58" t="s">
        <v>770</v>
      </c>
      <c r="G1056" s="58" t="s">
        <v>1288</v>
      </c>
      <c r="H1056" s="59">
        <f>INT(DT!G1056)</f>
        <v>44078</v>
      </c>
      <c r="I1056" s="60">
        <f>DT!G1056-INT(DT!G1056)</f>
        <v>0.61295138888817746</v>
      </c>
      <c r="J1056" s="61">
        <f t="shared" ca="1" si="25"/>
        <v>0.33333333333333331</v>
      </c>
      <c r="K1056" s="58" t="str" cm="1">
        <f t="array" aca="1" ref="K1056" ca="1">_xlfn.IFS(E1056&lt;=2, "Negative", E1056=3, "Neutral", E1056&gt;=4, "Positive")</f>
        <v>Positive</v>
      </c>
      <c r="L1056" s="62" t="str">
        <f>'F_ REVIEWS'!$G1056&amp; "|" &amp; 'F_ REVIEWS'!$H1056 &amp; "|" &amp; 'F_ REVIEWS'!$I1056</f>
        <v>126.139.152.232|44078|0.612951388888177</v>
      </c>
    </row>
    <row r="1057" spans="1:12" x14ac:dyDescent="0.2">
      <c r="A1057" s="58">
        <v>21055</v>
      </c>
      <c r="B1057" s="58" t="s">
        <v>70</v>
      </c>
      <c r="C1057" s="59">
        <f>INT(DT!C1057)</f>
        <v>45285</v>
      </c>
      <c r="D1057" s="60">
        <f>DT!C1057-INT(DT!C1057)</f>
        <v>0.52537037037109258</v>
      </c>
      <c r="E1057" s="58">
        <f t="shared" ca="1" si="24"/>
        <v>4</v>
      </c>
      <c r="F1057" s="58" t="s">
        <v>560</v>
      </c>
      <c r="G1057" s="58" t="s">
        <v>1003</v>
      </c>
      <c r="H1057" s="59">
        <f>INT(DT!G1057)</f>
        <v>45280</v>
      </c>
      <c r="I1057" s="60">
        <f>DT!G1057-INT(DT!G1057)</f>
        <v>0.8789930555576575</v>
      </c>
      <c r="J1057" s="61">
        <f t="shared" ca="1" si="25"/>
        <v>0.8</v>
      </c>
      <c r="K1057" s="58" t="str" cm="1">
        <f t="array" aca="1" ref="K1057" ca="1">_xlfn.IFS(E1057&lt;=2, "Negative", E1057=3, "Neutral", E1057&gt;=4, "Positive")</f>
        <v>Positive</v>
      </c>
      <c r="L1057" s="62" t="str">
        <f>'F_ REVIEWS'!$G1057&amp; "|" &amp; 'F_ REVIEWS'!$H1057 &amp; "|" &amp; 'F_ REVIEWS'!$I1057</f>
        <v>105.219.252.51|45280|0.878993055557657</v>
      </c>
    </row>
    <row r="1058" spans="1:12" x14ac:dyDescent="0.2">
      <c r="A1058" s="58">
        <v>21056</v>
      </c>
      <c r="B1058" s="58" t="s">
        <v>70</v>
      </c>
      <c r="C1058" s="59">
        <f>INT(DT!C1058)</f>
        <v>44692</v>
      </c>
      <c r="D1058" s="60">
        <f>DT!C1058-INT(DT!C1058)</f>
        <v>0.8813773148067412</v>
      </c>
      <c r="E1058" s="58">
        <f t="shared" ca="1" si="24"/>
        <v>3</v>
      </c>
      <c r="F1058" s="58" t="s">
        <v>610</v>
      </c>
      <c r="G1058" s="58" t="s">
        <v>2933</v>
      </c>
      <c r="H1058" s="59">
        <f>INT(DT!G1058)</f>
        <v>44689</v>
      </c>
      <c r="I1058" s="60">
        <f>DT!G1058-INT(DT!G1058)</f>
        <v>0.34053240739740431</v>
      </c>
      <c r="J1058" s="61">
        <f t="shared" ca="1" si="25"/>
        <v>0.5</v>
      </c>
      <c r="K1058" s="58" t="str" cm="1">
        <f t="array" aca="1" ref="K1058" ca="1">_xlfn.IFS(E1058&lt;=2, "Negative", E1058=3, "Neutral", E1058&gt;=4, "Positive")</f>
        <v>Neutral</v>
      </c>
      <c r="L1058" s="62" t="str">
        <f>'F_ REVIEWS'!$G1058&amp; "|" &amp; 'F_ REVIEWS'!$H1058 &amp; "|" &amp; 'F_ REVIEWS'!$I1058</f>
        <v>244.237.192.74|44689|0.340532407397404</v>
      </c>
    </row>
    <row r="1059" spans="1:12" x14ac:dyDescent="0.2">
      <c r="A1059" s="58">
        <v>21057</v>
      </c>
      <c r="B1059" s="58" t="s">
        <v>70</v>
      </c>
      <c r="C1059" s="59">
        <f>INT(DT!C1059)</f>
        <v>44081</v>
      </c>
      <c r="D1059" s="60">
        <f>DT!C1059-INT(DT!C1059)</f>
        <v>9.4710648147156462E-2</v>
      </c>
      <c r="E1059" s="58">
        <f t="shared" ca="1" si="24"/>
        <v>2</v>
      </c>
      <c r="F1059" s="58" t="s">
        <v>830</v>
      </c>
      <c r="G1059" s="58" t="s">
        <v>1288</v>
      </c>
      <c r="H1059" s="59">
        <f>INT(DT!G1059)</f>
        <v>44078</v>
      </c>
      <c r="I1059" s="60">
        <f>DT!G1059-INT(DT!G1059)</f>
        <v>0.61295138888817746</v>
      </c>
      <c r="J1059" s="61">
        <f t="shared" ca="1" si="25"/>
        <v>0.66666666666666663</v>
      </c>
      <c r="K1059" s="58" t="str" cm="1">
        <f t="array" aca="1" ref="K1059" ca="1">_xlfn.IFS(E1059&lt;=2, "Negative", E1059=3, "Neutral", E1059&gt;=4, "Positive")</f>
        <v>Negative</v>
      </c>
      <c r="L1059" s="62" t="str">
        <f>'F_ REVIEWS'!$G1059&amp; "|" &amp; 'F_ REVIEWS'!$H1059 &amp; "|" &amp; 'F_ REVIEWS'!$I1059</f>
        <v>126.139.152.232|44078|0.612951388888177</v>
      </c>
    </row>
    <row r="1060" spans="1:12" x14ac:dyDescent="0.2">
      <c r="A1060" s="58">
        <v>21058</v>
      </c>
      <c r="B1060" s="58" t="s">
        <v>70</v>
      </c>
      <c r="C1060" s="59">
        <f>INT(DT!C1060)</f>
        <v>45146</v>
      </c>
      <c r="D1060" s="60">
        <f>DT!C1060-INT(DT!C1060)</f>
        <v>0.85368055554863531</v>
      </c>
      <c r="E1060" s="58">
        <f t="shared" ca="1" si="24"/>
        <v>5</v>
      </c>
      <c r="F1060" s="58" t="s">
        <v>773</v>
      </c>
      <c r="G1060" s="58" t="s">
        <v>1515</v>
      </c>
      <c r="H1060" s="59">
        <f>INT(DT!G1060)</f>
        <v>45141</v>
      </c>
      <c r="I1060" s="60">
        <f>DT!G1060-INT(DT!G1060)</f>
        <v>0.43673611110716593</v>
      </c>
      <c r="J1060" s="61">
        <f t="shared" ca="1" si="25"/>
        <v>0.45454545454545453</v>
      </c>
      <c r="K1060" s="58" t="str" cm="1">
        <f t="array" aca="1" ref="K1060" ca="1">_xlfn.IFS(E1060&lt;=2, "Negative", E1060=3, "Neutral", E1060&gt;=4, "Positive")</f>
        <v>Positive</v>
      </c>
      <c r="L1060" s="62" t="str">
        <f>'F_ REVIEWS'!$G1060&amp; "|" &amp; 'F_ REVIEWS'!$H1060 &amp; "|" &amp; 'F_ REVIEWS'!$I1060</f>
        <v>141.78.39.252|45141|0.436736111107166</v>
      </c>
    </row>
    <row r="1061" spans="1:12" x14ac:dyDescent="0.2">
      <c r="A1061" s="58">
        <v>21059</v>
      </c>
      <c r="B1061" s="58" t="s">
        <v>70</v>
      </c>
      <c r="C1061" s="59">
        <f>INT(DT!C1061)</f>
        <v>44694</v>
      </c>
      <c r="D1061" s="60">
        <f>DT!C1061-INT(DT!C1061)</f>
        <v>0.76321759258280508</v>
      </c>
      <c r="E1061" s="58">
        <f t="shared" ca="1" si="24"/>
        <v>4</v>
      </c>
      <c r="F1061" s="58" t="s">
        <v>787</v>
      </c>
      <c r="G1061" s="58" t="s">
        <v>2933</v>
      </c>
      <c r="H1061" s="59">
        <f>INT(DT!G1061)</f>
        <v>44689</v>
      </c>
      <c r="I1061" s="60">
        <f>DT!G1061-INT(DT!G1061)</f>
        <v>0.34053240739740431</v>
      </c>
      <c r="J1061" s="61">
        <f t="shared" ca="1" si="25"/>
        <v>0.5714285714285714</v>
      </c>
      <c r="K1061" s="58" t="str" cm="1">
        <f t="array" aca="1" ref="K1061" ca="1">_xlfn.IFS(E1061&lt;=2, "Negative", E1061=3, "Neutral", E1061&gt;=4, "Positive")</f>
        <v>Positive</v>
      </c>
      <c r="L1061" s="62" t="str">
        <f>'F_ REVIEWS'!$G1061&amp; "|" &amp; 'F_ REVIEWS'!$H1061 &amp; "|" &amp; 'F_ REVIEWS'!$I1061</f>
        <v>244.237.192.74|44689|0.340532407397404</v>
      </c>
    </row>
    <row r="1062" spans="1:12" x14ac:dyDescent="0.2">
      <c r="A1062" s="58">
        <v>21060</v>
      </c>
      <c r="B1062" s="58" t="s">
        <v>60</v>
      </c>
      <c r="C1062" s="59">
        <f>INT(DT!C1062)</f>
        <v>44593</v>
      </c>
      <c r="D1062" s="60">
        <f>DT!C1062-INT(DT!C1062)</f>
        <v>0.72887731481750961</v>
      </c>
      <c r="E1062" s="58">
        <f t="shared" ca="1" si="24"/>
        <v>1</v>
      </c>
      <c r="F1062" s="58" t="s">
        <v>611</v>
      </c>
      <c r="G1062" s="58" t="s">
        <v>3876</v>
      </c>
      <c r="H1062" s="59">
        <f>INT(DT!G1062)</f>
        <v>44589</v>
      </c>
      <c r="I1062" s="60">
        <f>DT!G1062-INT(DT!G1062)</f>
        <v>0.31625000000349246</v>
      </c>
      <c r="J1062" s="61">
        <f t="shared" ca="1" si="25"/>
        <v>0.33333333333333331</v>
      </c>
      <c r="K1062" s="58" t="str" cm="1">
        <f t="array" aca="1" ref="K1062" ca="1">_xlfn.IFS(E1062&lt;=2, "Negative", E1062=3, "Neutral", E1062&gt;=4, "Positive")</f>
        <v>Negative</v>
      </c>
      <c r="L1062" s="62" t="str">
        <f>'F_ REVIEWS'!$G1062&amp; "|" &amp; 'F_ REVIEWS'!$H1062 &amp; "|" &amp; 'F_ REVIEWS'!$I1062</f>
        <v>78.56.136.159|44589|0.316250000003492</v>
      </c>
    </row>
    <row r="1063" spans="1:12" x14ac:dyDescent="0.2">
      <c r="A1063" s="58">
        <v>21061</v>
      </c>
      <c r="B1063" s="58" t="s">
        <v>60</v>
      </c>
      <c r="C1063" s="59">
        <f>INT(DT!C1063)</f>
        <v>45519</v>
      </c>
      <c r="D1063" s="60">
        <f>DT!C1063-INT(DT!C1063)</f>
        <v>0.34226851850689854</v>
      </c>
      <c r="E1063" s="58">
        <f t="shared" ca="1" si="24"/>
        <v>3</v>
      </c>
      <c r="F1063" s="58" t="s">
        <v>731</v>
      </c>
      <c r="G1063" s="58" t="s">
        <v>1521</v>
      </c>
      <c r="H1063" s="59">
        <f>INT(DT!G1063)</f>
        <v>45516</v>
      </c>
      <c r="I1063" s="60">
        <f>DT!G1063-INT(DT!G1063)</f>
        <v>0.64464120369666489</v>
      </c>
      <c r="J1063" s="61">
        <f t="shared" ca="1" si="25"/>
        <v>0.42857142857142855</v>
      </c>
      <c r="K1063" s="58" t="str" cm="1">
        <f t="array" aca="1" ref="K1063" ca="1">_xlfn.IFS(E1063&lt;=2, "Negative", E1063=3, "Neutral", E1063&gt;=4, "Positive")</f>
        <v>Neutral</v>
      </c>
      <c r="L1063" s="62" t="str">
        <f>'F_ REVIEWS'!$G1063&amp; "|" &amp; 'F_ REVIEWS'!$H1063 &amp; "|" &amp; 'F_ REVIEWS'!$I1063</f>
        <v>142.179.212.121|45516|0.644641203696665</v>
      </c>
    </row>
    <row r="1064" spans="1:12" x14ac:dyDescent="0.2">
      <c r="A1064" s="58">
        <v>21062</v>
      </c>
      <c r="B1064" s="58" t="s">
        <v>60</v>
      </c>
      <c r="C1064" s="59">
        <f>INT(DT!C1064)</f>
        <v>45519</v>
      </c>
      <c r="D1064" s="60">
        <f>DT!C1064-INT(DT!C1064)</f>
        <v>0.14718749999883585</v>
      </c>
      <c r="E1064" s="58">
        <f t="shared" ca="1" si="24"/>
        <v>1</v>
      </c>
      <c r="F1064" s="58" t="s">
        <v>829</v>
      </c>
      <c r="G1064" s="58" t="s">
        <v>1521</v>
      </c>
      <c r="H1064" s="59">
        <f>INT(DT!G1064)</f>
        <v>45516</v>
      </c>
      <c r="I1064" s="60">
        <f>DT!G1064-INT(DT!G1064)</f>
        <v>0.64464120369666489</v>
      </c>
      <c r="J1064" s="61">
        <f t="shared" ca="1" si="25"/>
        <v>0.1111111111111111</v>
      </c>
      <c r="K1064" s="58" t="str" cm="1">
        <f t="array" aca="1" ref="K1064" ca="1">_xlfn.IFS(E1064&lt;=2, "Negative", E1064=3, "Neutral", E1064&gt;=4, "Positive")</f>
        <v>Negative</v>
      </c>
      <c r="L1064" s="62" t="str">
        <f>'F_ REVIEWS'!$G1064&amp; "|" &amp; 'F_ REVIEWS'!$H1064 &amp; "|" &amp; 'F_ REVIEWS'!$I1064</f>
        <v>142.179.212.121|45516|0.644641203696665</v>
      </c>
    </row>
    <row r="1065" spans="1:12" x14ac:dyDescent="0.2">
      <c r="A1065" s="58">
        <v>21063</v>
      </c>
      <c r="B1065" s="58" t="s">
        <v>60</v>
      </c>
      <c r="C1065" s="59">
        <f>INT(DT!C1065)</f>
        <v>45522</v>
      </c>
      <c r="D1065" s="60">
        <f>DT!C1065-INT(DT!C1065)</f>
        <v>0.31129629629140254</v>
      </c>
      <c r="E1065" s="58">
        <f t="shared" ca="1" si="24"/>
        <v>1</v>
      </c>
      <c r="F1065" s="58" t="s">
        <v>803</v>
      </c>
      <c r="G1065" s="58" t="s">
        <v>1521</v>
      </c>
      <c r="H1065" s="59">
        <f>INT(DT!G1065)</f>
        <v>45516</v>
      </c>
      <c r="I1065" s="60">
        <f>DT!G1065-INT(DT!G1065)</f>
        <v>0.64464120369666489</v>
      </c>
      <c r="J1065" s="61">
        <f t="shared" ca="1" si="25"/>
        <v>8.3333333333333329E-2</v>
      </c>
      <c r="K1065" s="58" t="str" cm="1">
        <f t="array" aca="1" ref="K1065" ca="1">_xlfn.IFS(E1065&lt;=2, "Negative", E1065=3, "Neutral", E1065&gt;=4, "Positive")</f>
        <v>Negative</v>
      </c>
      <c r="L1065" s="62" t="str">
        <f>'F_ REVIEWS'!$G1065&amp; "|" &amp; 'F_ REVIEWS'!$H1065 &amp; "|" &amp; 'F_ REVIEWS'!$I1065</f>
        <v>142.179.212.121|45516|0.644641203696665</v>
      </c>
    </row>
    <row r="1066" spans="1:12" x14ac:dyDescent="0.2">
      <c r="A1066" s="58">
        <v>21064</v>
      </c>
      <c r="B1066" s="58" t="s">
        <v>60</v>
      </c>
      <c r="C1066" s="59">
        <f>INT(DT!C1066)</f>
        <v>44453</v>
      </c>
      <c r="D1066" s="60">
        <f>DT!C1066-INT(DT!C1066)</f>
        <v>0.10728009260492399</v>
      </c>
      <c r="E1066" s="58">
        <f t="shared" ca="1" si="24"/>
        <v>3</v>
      </c>
      <c r="F1066" s="58" t="s">
        <v>769</v>
      </c>
      <c r="G1066" s="58" t="s">
        <v>3362</v>
      </c>
      <c r="H1066" s="59">
        <f>INT(DT!G1066)</f>
        <v>44448</v>
      </c>
      <c r="I1066" s="60">
        <f>DT!G1066-INT(DT!G1066)</f>
        <v>0.62172453704260988</v>
      </c>
      <c r="J1066" s="61">
        <f t="shared" ca="1" si="25"/>
        <v>0.21428571428571427</v>
      </c>
      <c r="K1066" s="58" t="str" cm="1">
        <f t="array" aca="1" ref="K1066" ca="1">_xlfn.IFS(E1066&lt;=2, "Negative", E1066=3, "Neutral", E1066&gt;=4, "Positive")</f>
        <v>Neutral</v>
      </c>
      <c r="L1066" s="62" t="str">
        <f>'F_ REVIEWS'!$G1066&amp; "|" &amp; 'F_ REVIEWS'!$H1066 &amp; "|" &amp; 'F_ REVIEWS'!$I1066</f>
        <v>41.9.93.6|44448|0.62172453704261</v>
      </c>
    </row>
    <row r="1067" spans="1:12" x14ac:dyDescent="0.2">
      <c r="A1067" s="58">
        <v>21065</v>
      </c>
      <c r="B1067" s="58" t="s">
        <v>60</v>
      </c>
      <c r="C1067" s="59">
        <f>INT(DT!C1067)</f>
        <v>43491</v>
      </c>
      <c r="D1067" s="60">
        <f>DT!C1067-INT(DT!C1067)</f>
        <v>0.10275462963181781</v>
      </c>
      <c r="E1067" s="58">
        <f t="shared" ca="1" si="24"/>
        <v>5</v>
      </c>
      <c r="F1067" s="58" t="s">
        <v>713</v>
      </c>
      <c r="G1067" s="58" t="s">
        <v>2616</v>
      </c>
      <c r="H1067" s="59">
        <f>INT(DT!G1067)</f>
        <v>43486</v>
      </c>
      <c r="I1067" s="60">
        <f>DT!G1067-INT(DT!G1067)</f>
        <v>0.56459490740962792</v>
      </c>
      <c r="J1067" s="61">
        <f t="shared" ca="1" si="25"/>
        <v>1.25</v>
      </c>
      <c r="K1067" s="58" t="str" cm="1">
        <f t="array" aca="1" ref="K1067" ca="1">_xlfn.IFS(E1067&lt;=2, "Negative", E1067=3, "Neutral", E1067&gt;=4, "Positive")</f>
        <v>Positive</v>
      </c>
      <c r="L1067" s="62" t="str">
        <f>'F_ REVIEWS'!$G1067&amp; "|" &amp; 'F_ REVIEWS'!$H1067 &amp; "|" &amp; 'F_ REVIEWS'!$I1067</f>
        <v>223.227.249.235|43486|0.564594907409628</v>
      </c>
    </row>
    <row r="1068" spans="1:12" x14ac:dyDescent="0.2">
      <c r="A1068" s="58">
        <v>21066</v>
      </c>
      <c r="B1068" s="58" t="s">
        <v>60</v>
      </c>
      <c r="C1068" s="59">
        <f>INT(DT!C1068)</f>
        <v>44452</v>
      </c>
      <c r="D1068" s="60">
        <f>DT!C1068-INT(DT!C1068)</f>
        <v>0.27067129630449926</v>
      </c>
      <c r="E1068" s="58">
        <f t="shared" ca="1" si="24"/>
        <v>4</v>
      </c>
      <c r="F1068" s="58" t="s">
        <v>700</v>
      </c>
      <c r="G1068" s="58" t="s">
        <v>3362</v>
      </c>
      <c r="H1068" s="59">
        <f>INT(DT!G1068)</f>
        <v>44448</v>
      </c>
      <c r="I1068" s="60">
        <f>DT!G1068-INT(DT!G1068)</f>
        <v>0.62172453704260988</v>
      </c>
      <c r="J1068" s="61">
        <f t="shared" ca="1" si="25"/>
        <v>0.66666666666666663</v>
      </c>
      <c r="K1068" s="58" t="str" cm="1">
        <f t="array" aca="1" ref="K1068" ca="1">_xlfn.IFS(E1068&lt;=2, "Negative", E1068=3, "Neutral", E1068&gt;=4, "Positive")</f>
        <v>Positive</v>
      </c>
      <c r="L1068" s="62" t="str">
        <f>'F_ REVIEWS'!$G1068&amp; "|" &amp; 'F_ REVIEWS'!$H1068 &amp; "|" &amp; 'F_ REVIEWS'!$I1068</f>
        <v>41.9.93.6|44448|0.62172453704261</v>
      </c>
    </row>
    <row r="1069" spans="1:12" x14ac:dyDescent="0.2">
      <c r="A1069" s="58">
        <v>21067</v>
      </c>
      <c r="B1069" s="58" t="s">
        <v>337</v>
      </c>
      <c r="C1069" s="59">
        <f>INT(DT!C1069)</f>
        <v>43148</v>
      </c>
      <c r="D1069" s="60">
        <f>DT!C1069-INT(DT!C1069)</f>
        <v>0.43142361110949423</v>
      </c>
      <c r="E1069" s="58">
        <f t="shared" ca="1" si="24"/>
        <v>5</v>
      </c>
      <c r="F1069" s="58" t="s">
        <v>771</v>
      </c>
      <c r="G1069" s="58" t="s">
        <v>948</v>
      </c>
      <c r="H1069" s="59">
        <f>INT(DT!G1069)</f>
        <v>43144</v>
      </c>
      <c r="I1069" s="60">
        <f>DT!G1069-INT(DT!G1069)</f>
        <v>8.5312499999417923E-2</v>
      </c>
      <c r="J1069" s="61">
        <f t="shared" ca="1" si="25"/>
        <v>0.625</v>
      </c>
      <c r="K1069" s="58" t="str" cm="1">
        <f t="array" aca="1" ref="K1069" ca="1">_xlfn.IFS(E1069&lt;=2, "Negative", E1069=3, "Neutral", E1069&gt;=4, "Positive")</f>
        <v>Positive</v>
      </c>
      <c r="L1069" s="62" t="str">
        <f>'F_ REVIEWS'!$G1069&amp; "|" &amp; 'F_ REVIEWS'!$H1069 &amp; "|" &amp; 'F_ REVIEWS'!$I1069</f>
        <v>100.63.182.171|43144|0.0853124999994179</v>
      </c>
    </row>
    <row r="1070" spans="1:12" x14ac:dyDescent="0.2">
      <c r="A1070" s="58">
        <v>21068</v>
      </c>
      <c r="B1070" s="58" t="s">
        <v>337</v>
      </c>
      <c r="C1070" s="59">
        <f>INT(DT!C1070)</f>
        <v>43730</v>
      </c>
      <c r="D1070" s="60">
        <f>DT!C1070-INT(DT!C1070)</f>
        <v>0.87200231481983792</v>
      </c>
      <c r="E1070" s="58">
        <f t="shared" ca="1" si="24"/>
        <v>2</v>
      </c>
      <c r="F1070" s="58" t="s">
        <v>597</v>
      </c>
      <c r="G1070" s="58" t="s">
        <v>3336</v>
      </c>
      <c r="H1070" s="59">
        <f>INT(DT!G1070)</f>
        <v>43727</v>
      </c>
      <c r="I1070" s="60">
        <f>DT!G1070-INT(DT!G1070)</f>
        <v>0.33703703703940846</v>
      </c>
      <c r="J1070" s="61">
        <f t="shared" ca="1" si="25"/>
        <v>0.2857142857142857</v>
      </c>
      <c r="K1070" s="58" t="str" cm="1">
        <f t="array" aca="1" ref="K1070" ca="1">_xlfn.IFS(E1070&lt;=2, "Negative", E1070=3, "Neutral", E1070&gt;=4, "Positive")</f>
        <v>Negative</v>
      </c>
      <c r="L1070" s="62" t="str">
        <f>'F_ REVIEWS'!$G1070&amp; "|" &amp; 'F_ REVIEWS'!$H1070 &amp; "|" &amp; 'F_ REVIEWS'!$I1070</f>
        <v>40.165.83.245|43727|0.337037037039408</v>
      </c>
    </row>
    <row r="1071" spans="1:12" x14ac:dyDescent="0.2">
      <c r="A1071" s="58">
        <v>21069</v>
      </c>
      <c r="B1071" s="58" t="s">
        <v>337</v>
      </c>
      <c r="C1071" s="59">
        <f>INT(DT!C1071)</f>
        <v>45469</v>
      </c>
      <c r="D1071" s="60">
        <f>DT!C1071-INT(DT!C1071)</f>
        <v>0.14005787037604023</v>
      </c>
      <c r="E1071" s="58">
        <f t="shared" ca="1" si="24"/>
        <v>1</v>
      </c>
      <c r="F1071" s="58" t="s">
        <v>630</v>
      </c>
      <c r="G1071" s="58" t="s">
        <v>4150</v>
      </c>
      <c r="H1071" s="59">
        <f>INT(DT!G1071)</f>
        <v>45465</v>
      </c>
      <c r="I1071" s="60">
        <f>DT!G1071-INT(DT!G1071)</f>
        <v>0.55280092592875008</v>
      </c>
      <c r="J1071" s="61">
        <f t="shared" ca="1" si="25"/>
        <v>0.16666666666666666</v>
      </c>
      <c r="K1071" s="58" t="str" cm="1">
        <f t="array" aca="1" ref="K1071" ca="1">_xlfn.IFS(E1071&lt;=2, "Negative", E1071=3, "Neutral", E1071&gt;=4, "Positive")</f>
        <v>Negative</v>
      </c>
      <c r="L1071" s="62" t="str">
        <f>'F_ REVIEWS'!$G1071&amp; "|" &amp; 'F_ REVIEWS'!$H1071 &amp; "|" &amp; 'F_ REVIEWS'!$I1071</f>
        <v>96.177.53.230|45465|0.55280092592875</v>
      </c>
    </row>
    <row r="1072" spans="1:12" x14ac:dyDescent="0.2">
      <c r="A1072" s="58">
        <v>21070</v>
      </c>
      <c r="B1072" s="58" t="s">
        <v>337</v>
      </c>
      <c r="C1072" s="59">
        <f>INT(DT!C1072)</f>
        <v>43147</v>
      </c>
      <c r="D1072" s="60">
        <f>DT!C1072-INT(DT!C1072)</f>
        <v>0.58564814814599231</v>
      </c>
      <c r="E1072" s="58">
        <f t="shared" ca="1" si="24"/>
        <v>5</v>
      </c>
      <c r="F1072" s="58" t="s">
        <v>862</v>
      </c>
      <c r="G1072" s="58" t="s">
        <v>948</v>
      </c>
      <c r="H1072" s="59">
        <f>INT(DT!G1072)</f>
        <v>43144</v>
      </c>
      <c r="I1072" s="60">
        <f>DT!G1072-INT(DT!G1072)</f>
        <v>8.5312499999417923E-2</v>
      </c>
      <c r="J1072" s="61">
        <f t="shared" ca="1" si="25"/>
        <v>0.7142857142857143</v>
      </c>
      <c r="K1072" s="58" t="str" cm="1">
        <f t="array" aca="1" ref="K1072" ca="1">_xlfn.IFS(E1072&lt;=2, "Negative", E1072=3, "Neutral", E1072&gt;=4, "Positive")</f>
        <v>Positive</v>
      </c>
      <c r="L1072" s="62" t="str">
        <f>'F_ REVIEWS'!$G1072&amp; "|" &amp; 'F_ REVIEWS'!$H1072 &amp; "|" &amp; 'F_ REVIEWS'!$I1072</f>
        <v>100.63.182.171|43144|0.0853124999994179</v>
      </c>
    </row>
    <row r="1073" spans="1:12" x14ac:dyDescent="0.2">
      <c r="A1073" s="58">
        <v>21071</v>
      </c>
      <c r="B1073" s="58" t="s">
        <v>337</v>
      </c>
      <c r="C1073" s="59">
        <f>INT(DT!C1073)</f>
        <v>44246</v>
      </c>
      <c r="D1073" s="60">
        <f>DT!C1073-INT(DT!C1073)</f>
        <v>0.22480324073694646</v>
      </c>
      <c r="E1073" s="58">
        <f t="shared" ca="1" si="24"/>
        <v>5</v>
      </c>
      <c r="F1073" s="58" t="s">
        <v>734</v>
      </c>
      <c r="G1073" s="58" t="s">
        <v>1963</v>
      </c>
      <c r="H1073" s="59">
        <f>INT(DT!G1073)</f>
        <v>44240</v>
      </c>
      <c r="I1073" s="60">
        <f>DT!G1073-INT(DT!G1073)</f>
        <v>0.89813657407648861</v>
      </c>
      <c r="J1073" s="61">
        <f t="shared" ca="1" si="25"/>
        <v>1</v>
      </c>
      <c r="K1073" s="58" t="str" cm="1">
        <f t="array" aca="1" ref="K1073" ca="1">_xlfn.IFS(E1073&lt;=2, "Negative", E1073=3, "Neutral", E1073&gt;=4, "Positive")</f>
        <v>Positive</v>
      </c>
      <c r="L1073" s="62" t="str">
        <f>'F_ REVIEWS'!$G1073&amp; "|" &amp; 'F_ REVIEWS'!$H1073 &amp; "|" &amp; 'F_ REVIEWS'!$I1073</f>
        <v>175.117.62.240|44240|0.898136574076489</v>
      </c>
    </row>
    <row r="1074" spans="1:12" x14ac:dyDescent="0.2">
      <c r="A1074" s="58">
        <v>21072</v>
      </c>
      <c r="B1074" s="58" t="s">
        <v>495</v>
      </c>
      <c r="C1074" s="59">
        <f>INT(DT!C1074)</f>
        <v>45382</v>
      </c>
      <c r="D1074" s="60">
        <f>DT!C1074-INT(DT!C1074)</f>
        <v>0.32778935185342561</v>
      </c>
      <c r="E1074" s="58">
        <f t="shared" ca="1" si="24"/>
        <v>3</v>
      </c>
      <c r="F1074" s="58" t="s">
        <v>803</v>
      </c>
      <c r="G1074" s="58" t="s">
        <v>1162</v>
      </c>
      <c r="H1074" s="59">
        <f>INT(DT!G1074)</f>
        <v>45376</v>
      </c>
      <c r="I1074" s="60">
        <f>DT!G1074-INT(DT!G1074)</f>
        <v>0.86369212962745223</v>
      </c>
      <c r="J1074" s="61">
        <f t="shared" ca="1" si="25"/>
        <v>0.25</v>
      </c>
      <c r="K1074" s="58" t="str" cm="1">
        <f t="array" aca="1" ref="K1074" ca="1">_xlfn.IFS(E1074&lt;=2, "Negative", E1074=3, "Neutral", E1074&gt;=4, "Positive")</f>
        <v>Neutral</v>
      </c>
      <c r="L1074" s="62" t="str">
        <f>'F_ REVIEWS'!$G1074&amp; "|" &amp; 'F_ REVIEWS'!$H1074 &amp; "|" &amp; 'F_ REVIEWS'!$I1074</f>
        <v>117.128.97.166|45376|0.863692129627452</v>
      </c>
    </row>
    <row r="1075" spans="1:12" x14ac:dyDescent="0.2">
      <c r="A1075" s="58">
        <v>21073</v>
      </c>
      <c r="B1075" s="58" t="s">
        <v>495</v>
      </c>
      <c r="C1075" s="59">
        <f>INT(DT!C1075)</f>
        <v>45487</v>
      </c>
      <c r="D1075" s="60">
        <f>DT!C1075-INT(DT!C1075)</f>
        <v>0.31531250000261934</v>
      </c>
      <c r="E1075" s="58">
        <f t="shared" ca="1" si="24"/>
        <v>1</v>
      </c>
      <c r="F1075" s="58" t="s">
        <v>730</v>
      </c>
      <c r="G1075" s="58" t="s">
        <v>3424</v>
      </c>
      <c r="H1075" s="59">
        <f>INT(DT!G1075)</f>
        <v>45484</v>
      </c>
      <c r="I1075" s="60">
        <f>DT!G1075-INT(DT!G1075)</f>
        <v>0.78320601851737592</v>
      </c>
      <c r="J1075" s="61">
        <f t="shared" ca="1" si="25"/>
        <v>0.14285714285714285</v>
      </c>
      <c r="K1075" s="58" t="str" cm="1">
        <f t="array" aca="1" ref="K1075" ca="1">_xlfn.IFS(E1075&lt;=2, "Negative", E1075=3, "Neutral", E1075&gt;=4, "Positive")</f>
        <v>Negative</v>
      </c>
      <c r="L1075" s="62" t="str">
        <f>'F_ REVIEWS'!$G1075&amp; "|" &amp; 'F_ REVIEWS'!$H1075 &amp; "|" &amp; 'F_ REVIEWS'!$I1075</f>
        <v>46.189.90.75|45484|0.783206018517376</v>
      </c>
    </row>
    <row r="1076" spans="1:12" x14ac:dyDescent="0.2">
      <c r="A1076" s="58">
        <v>21074</v>
      </c>
      <c r="B1076" s="58" t="s">
        <v>495</v>
      </c>
      <c r="C1076" s="59">
        <f>INT(DT!C1076)</f>
        <v>44552</v>
      </c>
      <c r="D1076" s="60">
        <f>DT!C1076-INT(DT!C1076)</f>
        <v>0.51642361111589707</v>
      </c>
      <c r="E1076" s="58">
        <f t="shared" ca="1" si="24"/>
        <v>3</v>
      </c>
      <c r="F1076" s="58" t="s">
        <v>651</v>
      </c>
      <c r="G1076" s="58" t="s">
        <v>2970</v>
      </c>
      <c r="H1076" s="59">
        <f>INT(DT!G1076)</f>
        <v>44549</v>
      </c>
      <c r="I1076" s="60">
        <f>DT!G1076-INT(DT!G1076)</f>
        <v>0.88792824074334931</v>
      </c>
      <c r="J1076" s="61">
        <f t="shared" ca="1" si="25"/>
        <v>0.21428571428571427</v>
      </c>
      <c r="K1076" s="58" t="str" cm="1">
        <f t="array" aca="1" ref="K1076" ca="1">_xlfn.IFS(E1076&lt;=2, "Negative", E1076=3, "Neutral", E1076&gt;=4, "Positive")</f>
        <v>Neutral</v>
      </c>
      <c r="L1076" s="62" t="str">
        <f>'F_ REVIEWS'!$G1076&amp; "|" &amp; 'F_ REVIEWS'!$H1076 &amp; "|" &amp; 'F_ REVIEWS'!$I1076</f>
        <v>247.172.184.95|44549|0.887928240743349</v>
      </c>
    </row>
    <row r="1077" spans="1:12" x14ac:dyDescent="0.2">
      <c r="A1077" s="58">
        <v>21075</v>
      </c>
      <c r="B1077" s="58" t="s">
        <v>495</v>
      </c>
      <c r="C1077" s="59">
        <f>INT(DT!C1077)</f>
        <v>43998</v>
      </c>
      <c r="D1077" s="60">
        <f>DT!C1077-INT(DT!C1077)</f>
        <v>0.48486111111560604</v>
      </c>
      <c r="E1077" s="58">
        <f t="shared" ca="1" si="24"/>
        <v>5</v>
      </c>
      <c r="F1077" s="58" t="s">
        <v>807</v>
      </c>
      <c r="G1077" s="58" t="s">
        <v>1637</v>
      </c>
      <c r="H1077" s="59">
        <f>INT(DT!G1077)</f>
        <v>43995</v>
      </c>
      <c r="I1077" s="60">
        <f>DT!G1077-INT(DT!G1077)</f>
        <v>2.2824074083473533E-2</v>
      </c>
      <c r="J1077" s="61">
        <f t="shared" ca="1" si="25"/>
        <v>0.35714285714285715</v>
      </c>
      <c r="K1077" s="58" t="str" cm="1">
        <f t="array" aca="1" ref="K1077" ca="1">_xlfn.IFS(E1077&lt;=2, "Negative", E1077=3, "Neutral", E1077&gt;=4, "Positive")</f>
        <v>Positive</v>
      </c>
      <c r="L1077" s="62" t="str">
        <f>'F_ REVIEWS'!$G1077&amp; "|" &amp; 'F_ REVIEWS'!$H1077 &amp; "|" &amp; 'F_ REVIEWS'!$I1077</f>
        <v>150.165.48.57|43995|0.0228240740834735</v>
      </c>
    </row>
    <row r="1078" spans="1:12" x14ac:dyDescent="0.2">
      <c r="A1078" s="58">
        <v>21076</v>
      </c>
      <c r="B1078" s="58" t="s">
        <v>495</v>
      </c>
      <c r="C1078" s="59">
        <f>INT(DT!C1078)</f>
        <v>44224</v>
      </c>
      <c r="D1078" s="60">
        <f>DT!C1078-INT(DT!C1078)</f>
        <v>0.65922453704115469</v>
      </c>
      <c r="E1078" s="58">
        <f t="shared" ref="E1078:E1141" ca="1" si="26">RANDBETWEEN(1,5)</f>
        <v>2</v>
      </c>
      <c r="F1078" s="58" t="s">
        <v>770</v>
      </c>
      <c r="G1078" s="58" t="s">
        <v>1294</v>
      </c>
      <c r="H1078" s="59">
        <f>INT(DT!G1078)</f>
        <v>44219</v>
      </c>
      <c r="I1078" s="60">
        <f>DT!G1078-INT(DT!G1078)</f>
        <v>9.1168981482042E-2</v>
      </c>
      <c r="J1078" s="61">
        <f t="shared" ca="1" si="25"/>
        <v>0.13333333333333333</v>
      </c>
      <c r="K1078" s="58" t="str" cm="1">
        <f t="array" aca="1" ref="K1078" ca="1">_xlfn.IFS(E1078&lt;=2, "Negative", E1078=3, "Neutral", E1078&gt;=4, "Positive")</f>
        <v>Negative</v>
      </c>
      <c r="L1078" s="62" t="str">
        <f>'F_ REVIEWS'!$G1078&amp; "|" &amp; 'F_ REVIEWS'!$H1078 &amp; "|" &amp; 'F_ REVIEWS'!$I1078</f>
        <v>126.247.133.5|44219|0.091168981482042</v>
      </c>
    </row>
    <row r="1079" spans="1:12" x14ac:dyDescent="0.2">
      <c r="A1079" s="58">
        <v>21077</v>
      </c>
      <c r="B1079" s="58" t="s">
        <v>495</v>
      </c>
      <c r="C1079" s="59">
        <f>INT(DT!C1079)</f>
        <v>43997</v>
      </c>
      <c r="D1079" s="60">
        <f>DT!C1079-INT(DT!C1079)</f>
        <v>0.48434027779148892</v>
      </c>
      <c r="E1079" s="58">
        <f t="shared" ca="1" si="26"/>
        <v>3</v>
      </c>
      <c r="F1079" s="58" t="s">
        <v>788</v>
      </c>
      <c r="G1079" s="58" t="s">
        <v>1637</v>
      </c>
      <c r="H1079" s="59">
        <f>INT(DT!G1079)</f>
        <v>43995</v>
      </c>
      <c r="I1079" s="60">
        <f>DT!G1079-INT(DT!G1079)</f>
        <v>2.2824074083473533E-2</v>
      </c>
      <c r="J1079" s="61">
        <f t="shared" ca="1" si="25"/>
        <v>0.375</v>
      </c>
      <c r="K1079" s="58" t="str" cm="1">
        <f t="array" aca="1" ref="K1079" ca="1">_xlfn.IFS(E1079&lt;=2, "Negative", E1079=3, "Neutral", E1079&gt;=4, "Positive")</f>
        <v>Neutral</v>
      </c>
      <c r="L1079" s="62" t="str">
        <f>'F_ REVIEWS'!$G1079&amp; "|" &amp; 'F_ REVIEWS'!$H1079 &amp; "|" &amp; 'F_ REVIEWS'!$I1079</f>
        <v>150.165.48.57|43995|0.0228240740834735</v>
      </c>
    </row>
    <row r="1080" spans="1:12" x14ac:dyDescent="0.2">
      <c r="A1080" s="58">
        <v>21078</v>
      </c>
      <c r="B1080" s="58" t="s">
        <v>495</v>
      </c>
      <c r="C1080" s="59">
        <f>INT(DT!C1080)</f>
        <v>45354</v>
      </c>
      <c r="D1080" s="60">
        <f>DT!C1080-INT(DT!C1080)</f>
        <v>0.69576388888526708</v>
      </c>
      <c r="E1080" s="58">
        <f t="shared" ca="1" si="26"/>
        <v>5</v>
      </c>
      <c r="F1080" s="58" t="s">
        <v>789</v>
      </c>
      <c r="G1080" s="58" t="s">
        <v>2663</v>
      </c>
      <c r="H1080" s="59">
        <f>INT(DT!G1080)</f>
        <v>45351</v>
      </c>
      <c r="I1080" s="60">
        <f>DT!G1080-INT(DT!G1080)</f>
        <v>0.12395833332993789</v>
      </c>
      <c r="J1080" s="61">
        <f t="shared" ca="1" si="25"/>
        <v>0.35714285714285715</v>
      </c>
      <c r="K1080" s="58" t="str" cm="1">
        <f t="array" aca="1" ref="K1080" ca="1">_xlfn.IFS(E1080&lt;=2, "Negative", E1080=3, "Neutral", E1080&gt;=4, "Positive")</f>
        <v>Positive</v>
      </c>
      <c r="L1080" s="62" t="str">
        <f>'F_ REVIEWS'!$G1080&amp; "|" &amp; 'F_ REVIEWS'!$H1080 &amp; "|" &amp; 'F_ REVIEWS'!$I1080</f>
        <v>226.7.216.53|45351|0.123958333329938</v>
      </c>
    </row>
    <row r="1081" spans="1:12" x14ac:dyDescent="0.2">
      <c r="A1081" s="58">
        <v>21079</v>
      </c>
      <c r="B1081" s="58" t="s">
        <v>495</v>
      </c>
      <c r="C1081" s="59">
        <f>INT(DT!C1081)</f>
        <v>44553</v>
      </c>
      <c r="D1081" s="60">
        <f>DT!C1081-INT(DT!C1081)</f>
        <v>0.41846064815035788</v>
      </c>
      <c r="E1081" s="58">
        <f t="shared" ca="1" si="26"/>
        <v>3</v>
      </c>
      <c r="F1081" s="58" t="s">
        <v>663</v>
      </c>
      <c r="G1081" s="58" t="s">
        <v>2970</v>
      </c>
      <c r="H1081" s="59">
        <f>INT(DT!G1081)</f>
        <v>44549</v>
      </c>
      <c r="I1081" s="60">
        <f>DT!G1081-INT(DT!G1081)</f>
        <v>0.88792824074334931</v>
      </c>
      <c r="J1081" s="61">
        <f t="shared" ca="1" si="25"/>
        <v>1</v>
      </c>
      <c r="K1081" s="58" t="str" cm="1">
        <f t="array" aca="1" ref="K1081" ca="1">_xlfn.IFS(E1081&lt;=2, "Negative", E1081=3, "Neutral", E1081&gt;=4, "Positive")</f>
        <v>Neutral</v>
      </c>
      <c r="L1081" s="62" t="str">
        <f>'F_ REVIEWS'!$G1081&amp; "|" &amp; 'F_ REVIEWS'!$H1081 &amp; "|" &amp; 'F_ REVIEWS'!$I1081</f>
        <v>247.172.184.95|44549|0.887928240743349</v>
      </c>
    </row>
    <row r="1082" spans="1:12" x14ac:dyDescent="0.2">
      <c r="A1082" s="58">
        <v>21080</v>
      </c>
      <c r="B1082" s="58" t="s">
        <v>495</v>
      </c>
      <c r="C1082" s="59">
        <f>INT(DT!C1082)</f>
        <v>43999</v>
      </c>
      <c r="D1082" s="60">
        <f>DT!C1082-INT(DT!C1082)</f>
        <v>0.56887731482856907</v>
      </c>
      <c r="E1082" s="58">
        <f t="shared" ca="1" si="26"/>
        <v>5</v>
      </c>
      <c r="F1082" s="58" t="s">
        <v>593</v>
      </c>
      <c r="G1082" s="58" t="s">
        <v>1637</v>
      </c>
      <c r="H1082" s="59">
        <f>INT(DT!G1082)</f>
        <v>43995</v>
      </c>
      <c r="I1082" s="60">
        <f>DT!G1082-INT(DT!G1082)</f>
        <v>2.2824074083473533E-2</v>
      </c>
      <c r="J1082" s="61">
        <f t="shared" ca="1" si="25"/>
        <v>2.5</v>
      </c>
      <c r="K1082" s="58" t="str" cm="1">
        <f t="array" aca="1" ref="K1082" ca="1">_xlfn.IFS(E1082&lt;=2, "Negative", E1082=3, "Neutral", E1082&gt;=4, "Positive")</f>
        <v>Positive</v>
      </c>
      <c r="L1082" s="62" t="str">
        <f>'F_ REVIEWS'!$G1082&amp; "|" &amp; 'F_ REVIEWS'!$H1082 &amp; "|" &amp; 'F_ REVIEWS'!$I1082</f>
        <v>150.165.48.57|43995|0.0228240740834735</v>
      </c>
    </row>
    <row r="1083" spans="1:12" x14ac:dyDescent="0.2">
      <c r="A1083" s="58">
        <v>21081</v>
      </c>
      <c r="B1083" s="58" t="s">
        <v>495</v>
      </c>
      <c r="C1083" s="59">
        <f>INT(DT!C1083)</f>
        <v>45353</v>
      </c>
      <c r="D1083" s="60">
        <f>DT!C1083-INT(DT!C1083)</f>
        <v>0.67883101851475658</v>
      </c>
      <c r="E1083" s="58">
        <f t="shared" ca="1" si="26"/>
        <v>1</v>
      </c>
      <c r="F1083" s="58" t="s">
        <v>778</v>
      </c>
      <c r="G1083" s="58" t="s">
        <v>2663</v>
      </c>
      <c r="H1083" s="59">
        <f>INT(DT!G1083)</f>
        <v>45351</v>
      </c>
      <c r="I1083" s="60">
        <f>DT!G1083-INT(DT!G1083)</f>
        <v>0.12395833332993789</v>
      </c>
      <c r="J1083" s="61">
        <f t="shared" ca="1" si="25"/>
        <v>0.33333333333333331</v>
      </c>
      <c r="K1083" s="58" t="str" cm="1">
        <f t="array" aca="1" ref="K1083" ca="1">_xlfn.IFS(E1083&lt;=2, "Negative", E1083=3, "Neutral", E1083&gt;=4, "Positive")</f>
        <v>Negative</v>
      </c>
      <c r="L1083" s="62" t="str">
        <f>'F_ REVIEWS'!$G1083&amp; "|" &amp; 'F_ REVIEWS'!$H1083 &amp; "|" &amp; 'F_ REVIEWS'!$I1083</f>
        <v>226.7.216.53|45351|0.123958333329938</v>
      </c>
    </row>
    <row r="1084" spans="1:12" x14ac:dyDescent="0.2">
      <c r="A1084" s="58">
        <v>21082</v>
      </c>
      <c r="B1084" s="58" t="s">
        <v>495</v>
      </c>
      <c r="C1084" s="59">
        <f>INT(DT!C1084)</f>
        <v>43915</v>
      </c>
      <c r="D1084" s="60">
        <f>DT!C1084-INT(DT!C1084)</f>
        <v>0.86627314814541023</v>
      </c>
      <c r="E1084" s="58">
        <f t="shared" ca="1" si="26"/>
        <v>5</v>
      </c>
      <c r="F1084" s="58" t="s">
        <v>567</v>
      </c>
      <c r="G1084" s="58" t="s">
        <v>1766</v>
      </c>
      <c r="H1084" s="59">
        <f>INT(DT!G1084)</f>
        <v>43910</v>
      </c>
      <c r="I1084" s="60">
        <f>DT!G1084-INT(DT!G1084)</f>
        <v>0.39695601852145046</v>
      </c>
      <c r="J1084" s="61">
        <f t="shared" ca="1" si="25"/>
        <v>2.5</v>
      </c>
      <c r="K1084" s="58" t="str" cm="1">
        <f t="array" aca="1" ref="K1084" ca="1">_xlfn.IFS(E1084&lt;=2, "Negative", E1084=3, "Neutral", E1084&gt;=4, "Positive")</f>
        <v>Positive</v>
      </c>
      <c r="L1084" s="62" t="str">
        <f>'F_ REVIEWS'!$G1084&amp; "|" &amp; 'F_ REVIEWS'!$H1084 &amp; "|" &amp; 'F_ REVIEWS'!$I1084</f>
        <v>160.180.43.82|43910|0.39695601852145</v>
      </c>
    </row>
    <row r="1085" spans="1:12" x14ac:dyDescent="0.2">
      <c r="A1085" s="58">
        <v>21083</v>
      </c>
      <c r="B1085" s="58" t="s">
        <v>495</v>
      </c>
      <c r="C1085" s="59">
        <f>INT(DT!C1085)</f>
        <v>45132</v>
      </c>
      <c r="D1085" s="60">
        <f>DT!C1085-INT(DT!C1085)</f>
        <v>0.23480324073898373</v>
      </c>
      <c r="E1085" s="58">
        <f t="shared" ca="1" si="26"/>
        <v>4</v>
      </c>
      <c r="F1085" s="58" t="s">
        <v>758</v>
      </c>
      <c r="G1085" s="58" t="s">
        <v>2001</v>
      </c>
      <c r="H1085" s="59">
        <f>INT(DT!G1085)</f>
        <v>45129</v>
      </c>
      <c r="I1085" s="60">
        <f>DT!G1085-INT(DT!G1085)</f>
        <v>0.75028935184673173</v>
      </c>
      <c r="J1085" s="61">
        <f t="shared" ca="1" si="25"/>
        <v>0.2857142857142857</v>
      </c>
      <c r="K1085" s="58" t="str" cm="1">
        <f t="array" aca="1" ref="K1085" ca="1">_xlfn.IFS(E1085&lt;=2, "Negative", E1085=3, "Neutral", E1085&gt;=4, "Positive")</f>
        <v>Positive</v>
      </c>
      <c r="L1085" s="62" t="str">
        <f>'F_ REVIEWS'!$G1085&amp; "|" &amp; 'F_ REVIEWS'!$H1085 &amp; "|" &amp; 'F_ REVIEWS'!$I1085</f>
        <v>178.185.209.65|45129|0.750289351846732</v>
      </c>
    </row>
    <row r="1086" spans="1:12" x14ac:dyDescent="0.2">
      <c r="A1086" s="58">
        <v>21084</v>
      </c>
      <c r="B1086" s="58" t="s">
        <v>495</v>
      </c>
      <c r="C1086" s="59">
        <f>INT(DT!C1086)</f>
        <v>44980</v>
      </c>
      <c r="D1086" s="60">
        <f>DT!C1086-INT(DT!C1086)</f>
        <v>0.27292824073811062</v>
      </c>
      <c r="E1086" s="58">
        <f t="shared" ca="1" si="26"/>
        <v>1</v>
      </c>
      <c r="F1086" s="58" t="s">
        <v>669</v>
      </c>
      <c r="G1086" s="58" t="s">
        <v>1304</v>
      </c>
      <c r="H1086" s="59">
        <f>INT(DT!G1086)</f>
        <v>44976</v>
      </c>
      <c r="I1086" s="60">
        <f>DT!G1086-INT(DT!G1086)</f>
        <v>0.75679398148349719</v>
      </c>
      <c r="J1086" s="61">
        <f t="shared" ca="1" si="25"/>
        <v>9.0909090909090912E-2</v>
      </c>
      <c r="K1086" s="58" t="str" cm="1">
        <f t="array" aca="1" ref="K1086" ca="1">_xlfn.IFS(E1086&lt;=2, "Negative", E1086=3, "Neutral", E1086&gt;=4, "Positive")</f>
        <v>Negative</v>
      </c>
      <c r="L1086" s="62" t="str">
        <f>'F_ REVIEWS'!$G1086&amp; "|" &amp; 'F_ REVIEWS'!$H1086 &amp; "|" &amp; 'F_ REVIEWS'!$I1086</f>
        <v>127.21.79.199|44976|0.756793981483497</v>
      </c>
    </row>
    <row r="1087" spans="1:12" x14ac:dyDescent="0.2">
      <c r="A1087" s="58">
        <v>21085</v>
      </c>
      <c r="B1087" s="58" t="s">
        <v>495</v>
      </c>
      <c r="C1087" s="59">
        <f>INT(DT!C1087)</f>
        <v>44222</v>
      </c>
      <c r="D1087" s="60">
        <f>DT!C1087-INT(DT!C1087)</f>
        <v>0.58778935185546288</v>
      </c>
      <c r="E1087" s="58">
        <f t="shared" ca="1" si="26"/>
        <v>4</v>
      </c>
      <c r="F1087" s="58" t="s">
        <v>817</v>
      </c>
      <c r="G1087" s="58" t="s">
        <v>1294</v>
      </c>
      <c r="H1087" s="59">
        <f>INT(DT!G1087)</f>
        <v>44219</v>
      </c>
      <c r="I1087" s="60">
        <f>DT!G1087-INT(DT!G1087)</f>
        <v>9.1168981482042E-2</v>
      </c>
      <c r="J1087" s="61">
        <f t="shared" ca="1" si="25"/>
        <v>1</v>
      </c>
      <c r="K1087" s="58" t="str" cm="1">
        <f t="array" aca="1" ref="K1087" ca="1">_xlfn.IFS(E1087&lt;=2, "Negative", E1087=3, "Neutral", E1087&gt;=4, "Positive")</f>
        <v>Positive</v>
      </c>
      <c r="L1087" s="62" t="str">
        <f>'F_ REVIEWS'!$G1087&amp; "|" &amp; 'F_ REVIEWS'!$H1087 &amp; "|" &amp; 'F_ REVIEWS'!$I1087</f>
        <v>126.247.133.5|44219|0.091168981482042</v>
      </c>
    </row>
    <row r="1088" spans="1:12" x14ac:dyDescent="0.2">
      <c r="A1088" s="58">
        <v>21086</v>
      </c>
      <c r="B1088" s="58" t="s">
        <v>495</v>
      </c>
      <c r="C1088" s="59">
        <f>INT(DT!C1088)</f>
        <v>45135</v>
      </c>
      <c r="D1088" s="60">
        <f>DT!C1088-INT(DT!C1088)</f>
        <v>0.25074074073927477</v>
      </c>
      <c r="E1088" s="58">
        <f t="shared" ca="1" si="26"/>
        <v>4</v>
      </c>
      <c r="F1088" s="58" t="s">
        <v>772</v>
      </c>
      <c r="G1088" s="58" t="s">
        <v>2001</v>
      </c>
      <c r="H1088" s="59">
        <f>INT(DT!G1088)</f>
        <v>45129</v>
      </c>
      <c r="I1088" s="60">
        <f>DT!G1088-INT(DT!G1088)</f>
        <v>0.75028935184673173</v>
      </c>
      <c r="J1088" s="61">
        <f t="shared" ca="1" si="25"/>
        <v>0.25</v>
      </c>
      <c r="K1088" s="58" t="str" cm="1">
        <f t="array" aca="1" ref="K1088" ca="1">_xlfn.IFS(E1088&lt;=2, "Negative", E1088=3, "Neutral", E1088&gt;=4, "Positive")</f>
        <v>Positive</v>
      </c>
      <c r="L1088" s="62" t="str">
        <f>'F_ REVIEWS'!$G1088&amp; "|" &amp; 'F_ REVIEWS'!$H1088 &amp; "|" &amp; 'F_ REVIEWS'!$I1088</f>
        <v>178.185.209.65|45129|0.750289351846732</v>
      </c>
    </row>
    <row r="1089" spans="1:12" x14ac:dyDescent="0.2">
      <c r="A1089" s="58">
        <v>21087</v>
      </c>
      <c r="B1089" s="58" t="s">
        <v>495</v>
      </c>
      <c r="C1089" s="59">
        <f>INT(DT!C1089)</f>
        <v>44555</v>
      </c>
      <c r="D1089" s="60">
        <f>DT!C1089-INT(DT!C1089)</f>
        <v>0.32665509259823011</v>
      </c>
      <c r="E1089" s="58">
        <f t="shared" ca="1" si="26"/>
        <v>1</v>
      </c>
      <c r="F1089" s="58" t="s">
        <v>651</v>
      </c>
      <c r="G1089" s="58" t="s">
        <v>2970</v>
      </c>
      <c r="H1089" s="59">
        <f>INT(DT!G1089)</f>
        <v>44549</v>
      </c>
      <c r="I1089" s="60">
        <f>DT!G1089-INT(DT!G1089)</f>
        <v>0.88792824074334931</v>
      </c>
      <c r="J1089" s="61">
        <f t="shared" ca="1" si="25"/>
        <v>7.1428571428571425E-2</v>
      </c>
      <c r="K1089" s="58" t="str" cm="1">
        <f t="array" aca="1" ref="K1089" ca="1">_xlfn.IFS(E1089&lt;=2, "Negative", E1089=3, "Neutral", E1089&gt;=4, "Positive")</f>
        <v>Negative</v>
      </c>
      <c r="L1089" s="62" t="str">
        <f>'F_ REVIEWS'!$G1089&amp; "|" &amp; 'F_ REVIEWS'!$H1089 &amp; "|" &amp; 'F_ REVIEWS'!$I1089</f>
        <v>247.172.184.95|44549|0.887928240743349</v>
      </c>
    </row>
    <row r="1090" spans="1:12" x14ac:dyDescent="0.2">
      <c r="A1090" s="58">
        <v>21088</v>
      </c>
      <c r="B1090" s="58" t="s">
        <v>495</v>
      </c>
      <c r="C1090" s="59">
        <f>INT(DT!C1090)</f>
        <v>45354</v>
      </c>
      <c r="D1090" s="60">
        <f>DT!C1090-INT(DT!C1090)</f>
        <v>0.82043981480819639</v>
      </c>
      <c r="E1090" s="58">
        <f t="shared" ca="1" si="26"/>
        <v>2</v>
      </c>
      <c r="F1090" s="58" t="s">
        <v>803</v>
      </c>
      <c r="G1090" s="58" t="s">
        <v>2663</v>
      </c>
      <c r="H1090" s="59">
        <f>INT(DT!G1090)</f>
        <v>45351</v>
      </c>
      <c r="I1090" s="60">
        <f>DT!G1090-INT(DT!G1090)</f>
        <v>0.12395833332993789</v>
      </c>
      <c r="J1090" s="61">
        <f t="shared" ref="J1090:J1153" ca="1" si="27">E1090/COUNTIF(F$1:F$1478,F1090)</f>
        <v>0.16666666666666666</v>
      </c>
      <c r="K1090" s="58" t="str" cm="1">
        <f t="array" aca="1" ref="K1090" ca="1">_xlfn.IFS(E1090&lt;=2, "Negative", E1090=3, "Neutral", E1090&gt;=4, "Positive")</f>
        <v>Negative</v>
      </c>
      <c r="L1090" s="62" t="str">
        <f>'F_ REVIEWS'!$G1090&amp; "|" &amp; 'F_ REVIEWS'!$H1090 &amp; "|" &amp; 'F_ REVIEWS'!$I1090</f>
        <v>226.7.216.53|45351|0.123958333329938</v>
      </c>
    </row>
    <row r="1091" spans="1:12" x14ac:dyDescent="0.2">
      <c r="A1091" s="58">
        <v>21089</v>
      </c>
      <c r="B1091" s="58" t="s">
        <v>494</v>
      </c>
      <c r="C1091" s="59">
        <f>INT(DT!C1091)</f>
        <v>44565</v>
      </c>
      <c r="D1091" s="60">
        <f>DT!C1091-INT(DT!C1091)</f>
        <v>0.52344907407677965</v>
      </c>
      <c r="E1091" s="58">
        <f t="shared" ca="1" si="26"/>
        <v>3</v>
      </c>
      <c r="F1091" s="58" t="s">
        <v>618</v>
      </c>
      <c r="G1091" s="58" t="s">
        <v>1126</v>
      </c>
      <c r="H1091" s="59">
        <f>INT(DT!G1091)</f>
        <v>44559</v>
      </c>
      <c r="I1091" s="60">
        <f>DT!G1091-INT(DT!G1091)</f>
        <v>0.90435185185197042</v>
      </c>
      <c r="J1091" s="61">
        <f t="shared" ca="1" si="27"/>
        <v>0.25</v>
      </c>
      <c r="K1091" s="58" t="str" cm="1">
        <f t="array" aca="1" ref="K1091" ca="1">_xlfn.IFS(E1091&lt;=2, "Negative", E1091=3, "Neutral", E1091&gt;=4, "Positive")</f>
        <v>Neutral</v>
      </c>
      <c r="L1091" s="62" t="str">
        <f>'F_ REVIEWS'!$G1091&amp; "|" &amp; 'F_ REVIEWS'!$H1091 &amp; "|" &amp; 'F_ REVIEWS'!$I1091</f>
        <v>114.154.200.88|44559|0.90435185185197</v>
      </c>
    </row>
    <row r="1092" spans="1:12" x14ac:dyDescent="0.2">
      <c r="A1092" s="58">
        <v>21090</v>
      </c>
      <c r="B1092" s="58" t="s">
        <v>494</v>
      </c>
      <c r="C1092" s="59">
        <f>INT(DT!C1092)</f>
        <v>44342</v>
      </c>
      <c r="D1092" s="60">
        <f>DT!C1092-INT(DT!C1092)</f>
        <v>0.23515046296233777</v>
      </c>
      <c r="E1092" s="58">
        <f t="shared" ca="1" si="26"/>
        <v>3</v>
      </c>
      <c r="F1092" s="58" t="s">
        <v>727</v>
      </c>
      <c r="G1092" s="58" t="s">
        <v>1060</v>
      </c>
      <c r="H1092" s="59">
        <f>INT(DT!G1092)</f>
        <v>44336</v>
      </c>
      <c r="I1092" s="60">
        <f>DT!G1092-INT(DT!G1092)</f>
        <v>0.67381944444787223</v>
      </c>
      <c r="J1092" s="61">
        <f t="shared" ca="1" si="27"/>
        <v>0.6</v>
      </c>
      <c r="K1092" s="58" t="str" cm="1">
        <f t="array" aca="1" ref="K1092" ca="1">_xlfn.IFS(E1092&lt;=2, "Negative", E1092=3, "Neutral", E1092&gt;=4, "Positive")</f>
        <v>Neutral</v>
      </c>
      <c r="L1092" s="62" t="str">
        <f>'F_ REVIEWS'!$G1092&amp; "|" &amp; 'F_ REVIEWS'!$H1092 &amp; "|" &amp; 'F_ REVIEWS'!$I1092</f>
        <v>109.9.163.94|44336|0.673819444447872</v>
      </c>
    </row>
    <row r="1093" spans="1:12" x14ac:dyDescent="0.2">
      <c r="A1093" s="58">
        <v>21091</v>
      </c>
      <c r="B1093" s="58" t="s">
        <v>494</v>
      </c>
      <c r="C1093" s="59">
        <f>INT(DT!C1093)</f>
        <v>45347</v>
      </c>
      <c r="D1093" s="60">
        <f>DT!C1093-INT(DT!C1093)</f>
        <v>0.88704861111182254</v>
      </c>
      <c r="E1093" s="58">
        <f t="shared" ca="1" si="26"/>
        <v>1</v>
      </c>
      <c r="F1093" s="58" t="s">
        <v>785</v>
      </c>
      <c r="G1093" s="58" t="s">
        <v>2199</v>
      </c>
      <c r="H1093" s="59">
        <f>INT(DT!G1093)</f>
        <v>45342</v>
      </c>
      <c r="I1093" s="60">
        <f>DT!G1093-INT(DT!G1093)</f>
        <v>0.36349537037312984</v>
      </c>
      <c r="J1093" s="61">
        <f t="shared" ca="1" si="27"/>
        <v>0.25</v>
      </c>
      <c r="K1093" s="58" t="str" cm="1">
        <f t="array" aca="1" ref="K1093" ca="1">_xlfn.IFS(E1093&lt;=2, "Negative", E1093=3, "Neutral", E1093&gt;=4, "Positive")</f>
        <v>Negative</v>
      </c>
      <c r="L1093" s="62" t="str">
        <f>'F_ REVIEWS'!$G1093&amp; "|" &amp; 'F_ REVIEWS'!$H1093 &amp; "|" &amp; 'F_ REVIEWS'!$I1093</f>
        <v>195.132.188.225|45342|0.36349537037313</v>
      </c>
    </row>
    <row r="1094" spans="1:12" x14ac:dyDescent="0.2">
      <c r="A1094" s="58">
        <v>21092</v>
      </c>
      <c r="B1094" s="58" t="s">
        <v>494</v>
      </c>
      <c r="C1094" s="59">
        <f>INT(DT!C1094)</f>
        <v>44132</v>
      </c>
      <c r="D1094" s="60">
        <f>DT!C1094-INT(DT!C1094)</f>
        <v>0.682164351848769</v>
      </c>
      <c r="E1094" s="58">
        <f t="shared" ca="1" si="26"/>
        <v>5</v>
      </c>
      <c r="F1094" s="58" t="s">
        <v>803</v>
      </c>
      <c r="G1094" s="58" t="s">
        <v>3355</v>
      </c>
      <c r="H1094" s="59">
        <f>INT(DT!G1094)</f>
        <v>44128</v>
      </c>
      <c r="I1094" s="60">
        <f>DT!G1094-INT(DT!G1094)</f>
        <v>0.15005787037080154</v>
      </c>
      <c r="J1094" s="61">
        <f t="shared" ca="1" si="27"/>
        <v>0.41666666666666669</v>
      </c>
      <c r="K1094" s="58" t="str" cm="1">
        <f t="array" aca="1" ref="K1094" ca="1">_xlfn.IFS(E1094&lt;=2, "Negative", E1094=3, "Neutral", E1094&gt;=4, "Positive")</f>
        <v>Positive</v>
      </c>
      <c r="L1094" s="62" t="str">
        <f>'F_ REVIEWS'!$G1094&amp; "|" &amp; 'F_ REVIEWS'!$H1094 &amp; "|" &amp; 'F_ REVIEWS'!$I1094</f>
        <v>41.197.57.45|44128|0.150057870370802</v>
      </c>
    </row>
    <row r="1095" spans="1:12" x14ac:dyDescent="0.2">
      <c r="A1095" s="58">
        <v>21093</v>
      </c>
      <c r="B1095" s="58" t="s">
        <v>494</v>
      </c>
      <c r="C1095" s="59">
        <f>INT(DT!C1095)</f>
        <v>45544</v>
      </c>
      <c r="D1095" s="60">
        <f>DT!C1095-INT(DT!C1095)</f>
        <v>0.502407407402643</v>
      </c>
      <c r="E1095" s="58">
        <f t="shared" ca="1" si="26"/>
        <v>1</v>
      </c>
      <c r="F1095" s="58" t="s">
        <v>765</v>
      </c>
      <c r="G1095" s="58" t="s">
        <v>1982</v>
      </c>
      <c r="H1095" s="59">
        <f>INT(DT!G1095)</f>
        <v>45540</v>
      </c>
      <c r="I1095" s="60">
        <f>DT!G1095-INT(DT!G1095)</f>
        <v>0.95032407406688435</v>
      </c>
      <c r="J1095" s="61">
        <f t="shared" ca="1" si="27"/>
        <v>7.6923076923076927E-2</v>
      </c>
      <c r="K1095" s="58" t="str" cm="1">
        <f t="array" aca="1" ref="K1095" ca="1">_xlfn.IFS(E1095&lt;=2, "Negative", E1095=3, "Neutral", E1095&gt;=4, "Positive")</f>
        <v>Negative</v>
      </c>
      <c r="L1095" s="62" t="str">
        <f>'F_ REVIEWS'!$G1095&amp; "|" &amp; 'F_ REVIEWS'!$H1095 &amp; "|" &amp; 'F_ REVIEWS'!$I1095</f>
        <v>176.43.90.89|45540|0.950324074066884</v>
      </c>
    </row>
    <row r="1096" spans="1:12" x14ac:dyDescent="0.2">
      <c r="A1096" s="58">
        <v>21094</v>
      </c>
      <c r="B1096" s="58" t="s">
        <v>147</v>
      </c>
      <c r="C1096" s="59">
        <f>INT(DT!C1096)</f>
        <v>42998</v>
      </c>
      <c r="D1096" s="60">
        <f>DT!C1096-INT(DT!C1096)</f>
        <v>0.26408564815210411</v>
      </c>
      <c r="E1096" s="58">
        <f t="shared" ca="1" si="26"/>
        <v>2</v>
      </c>
      <c r="F1096" s="58" t="s">
        <v>722</v>
      </c>
      <c r="G1096" s="58" t="s">
        <v>1937</v>
      </c>
      <c r="H1096" s="59">
        <f>INT(DT!G1096)</f>
        <v>42994</v>
      </c>
      <c r="I1096" s="60">
        <f>DT!G1096-INT(DT!G1096)</f>
        <v>0.70547453704057261</v>
      </c>
      <c r="J1096" s="61">
        <f t="shared" ca="1" si="27"/>
        <v>0.25</v>
      </c>
      <c r="K1096" s="58" t="str" cm="1">
        <f t="array" aca="1" ref="K1096" ca="1">_xlfn.IFS(E1096&lt;=2, "Negative", E1096=3, "Neutral", E1096&gt;=4, "Positive")</f>
        <v>Negative</v>
      </c>
      <c r="L1096" s="62" t="str">
        <f>'F_ REVIEWS'!$G1096&amp; "|" &amp; 'F_ REVIEWS'!$H1096 &amp; "|" &amp; 'F_ REVIEWS'!$I1096</f>
        <v>172.183.75.201|42994|0.705474537040573</v>
      </c>
    </row>
    <row r="1097" spans="1:12" x14ac:dyDescent="0.2">
      <c r="A1097" s="58">
        <v>21095</v>
      </c>
      <c r="B1097" s="58" t="s">
        <v>147</v>
      </c>
      <c r="C1097" s="59">
        <f>INT(DT!C1097)</f>
        <v>45287</v>
      </c>
      <c r="D1097" s="60">
        <f>DT!C1097-INT(DT!C1097)</f>
        <v>0.68452546296612127</v>
      </c>
      <c r="E1097" s="58">
        <f t="shared" ca="1" si="26"/>
        <v>2</v>
      </c>
      <c r="F1097" s="58" t="s">
        <v>636</v>
      </c>
      <c r="G1097" s="58" t="s">
        <v>1284</v>
      </c>
      <c r="H1097" s="59">
        <f>INT(DT!G1097)</f>
        <v>45282</v>
      </c>
      <c r="I1097" s="60">
        <f>DT!G1097-INT(DT!G1097)</f>
        <v>0.20013888888934162</v>
      </c>
      <c r="J1097" s="61">
        <f t="shared" ca="1" si="27"/>
        <v>0.2</v>
      </c>
      <c r="K1097" s="58" t="str" cm="1">
        <f t="array" aca="1" ref="K1097" ca="1">_xlfn.IFS(E1097&lt;=2, "Negative", E1097=3, "Neutral", E1097&gt;=4, "Positive")</f>
        <v>Negative</v>
      </c>
      <c r="L1097" s="62" t="str">
        <f>'F_ REVIEWS'!$G1097&amp; "|" &amp; 'F_ REVIEWS'!$H1097 &amp; "|" &amp; 'F_ REVIEWS'!$I1097</f>
        <v>125.58.129.65|45282|0.200138888889342</v>
      </c>
    </row>
    <row r="1098" spans="1:12" x14ac:dyDescent="0.2">
      <c r="A1098" s="58">
        <v>21096</v>
      </c>
      <c r="B1098" s="58" t="s">
        <v>147</v>
      </c>
      <c r="C1098" s="59">
        <f>INT(DT!C1098)</f>
        <v>42952</v>
      </c>
      <c r="D1098" s="60">
        <f>DT!C1098-INT(DT!C1098)</f>
        <v>0.59371527776966104</v>
      </c>
      <c r="E1098" s="58">
        <f t="shared" ca="1" si="26"/>
        <v>2</v>
      </c>
      <c r="F1098" s="58" t="s">
        <v>710</v>
      </c>
      <c r="G1098" s="58" t="s">
        <v>4036</v>
      </c>
      <c r="H1098" s="59">
        <f>INT(DT!G1098)</f>
        <v>42947</v>
      </c>
      <c r="I1098" s="60">
        <f>DT!G1098-INT(DT!G1098)</f>
        <v>7.998842591769062E-2</v>
      </c>
      <c r="J1098" s="61">
        <f t="shared" ca="1" si="27"/>
        <v>0.13333333333333333</v>
      </c>
      <c r="K1098" s="58" t="str" cm="1">
        <f t="array" aca="1" ref="K1098" ca="1">_xlfn.IFS(E1098&lt;=2, "Negative", E1098=3, "Neutral", E1098&gt;=4, "Positive")</f>
        <v>Negative</v>
      </c>
      <c r="L1098" s="62" t="str">
        <f>'F_ REVIEWS'!$G1098&amp; "|" &amp; 'F_ REVIEWS'!$H1098 &amp; "|" &amp; 'F_ REVIEWS'!$I1098</f>
        <v>89.102.228.5|42947|0.0799884259176906</v>
      </c>
    </row>
    <row r="1099" spans="1:12" x14ac:dyDescent="0.2">
      <c r="A1099" s="58">
        <v>21097</v>
      </c>
      <c r="B1099" s="58" t="s">
        <v>147</v>
      </c>
      <c r="C1099" s="59">
        <f>INT(DT!C1099)</f>
        <v>43000</v>
      </c>
      <c r="D1099" s="60">
        <f>DT!C1099-INT(DT!C1099)</f>
        <v>0.21018518519122154</v>
      </c>
      <c r="E1099" s="58">
        <f t="shared" ca="1" si="26"/>
        <v>4</v>
      </c>
      <c r="F1099" s="58" t="s">
        <v>716</v>
      </c>
      <c r="G1099" s="58" t="s">
        <v>1937</v>
      </c>
      <c r="H1099" s="59">
        <f>INT(DT!G1099)</f>
        <v>42994</v>
      </c>
      <c r="I1099" s="60">
        <f>DT!G1099-INT(DT!G1099)</f>
        <v>0.70547453704057261</v>
      </c>
      <c r="J1099" s="61">
        <f t="shared" ca="1" si="27"/>
        <v>2</v>
      </c>
      <c r="K1099" s="58" t="str" cm="1">
        <f t="array" aca="1" ref="K1099" ca="1">_xlfn.IFS(E1099&lt;=2, "Negative", E1099=3, "Neutral", E1099&gt;=4, "Positive")</f>
        <v>Positive</v>
      </c>
      <c r="L1099" s="62" t="str">
        <f>'F_ REVIEWS'!$G1099&amp; "|" &amp; 'F_ REVIEWS'!$H1099 &amp; "|" &amp; 'F_ REVIEWS'!$I1099</f>
        <v>172.183.75.201|42994|0.705474537040573</v>
      </c>
    </row>
    <row r="1100" spans="1:12" x14ac:dyDescent="0.2">
      <c r="A1100" s="58">
        <v>21098</v>
      </c>
      <c r="B1100" s="58" t="s">
        <v>147</v>
      </c>
      <c r="C1100" s="59">
        <f>INT(DT!C1100)</f>
        <v>44904</v>
      </c>
      <c r="D1100" s="60">
        <f>DT!C1100-INT(DT!C1100)</f>
        <v>0.73847222221229458</v>
      </c>
      <c r="E1100" s="58">
        <f t="shared" ca="1" si="26"/>
        <v>5</v>
      </c>
      <c r="F1100" s="58" t="s">
        <v>858</v>
      </c>
      <c r="G1100" s="58" t="s">
        <v>3302</v>
      </c>
      <c r="H1100" s="59">
        <f>INT(DT!G1100)</f>
        <v>44900</v>
      </c>
      <c r="I1100" s="60">
        <f>DT!G1100-INT(DT!G1100)</f>
        <v>9.0902777767041698E-2</v>
      </c>
      <c r="J1100" s="61">
        <f t="shared" ca="1" si="27"/>
        <v>1.25</v>
      </c>
      <c r="K1100" s="58" t="str" cm="1">
        <f t="array" aca="1" ref="K1100" ca="1">_xlfn.IFS(E1100&lt;=2, "Negative", E1100=3, "Neutral", E1100&gt;=4, "Positive")</f>
        <v>Positive</v>
      </c>
      <c r="L1100" s="62" t="str">
        <f>'F_ REVIEWS'!$G1100&amp; "|" &amp; 'F_ REVIEWS'!$H1100 &amp; "|" &amp; 'F_ REVIEWS'!$I1100</f>
        <v>39.127.98.252|44900|0.0909027777670417</v>
      </c>
    </row>
    <row r="1101" spans="1:12" x14ac:dyDescent="0.2">
      <c r="A1101" s="58">
        <v>21099</v>
      </c>
      <c r="B1101" s="58" t="s">
        <v>388</v>
      </c>
      <c r="C1101" s="59">
        <f>INT(DT!C1101)</f>
        <v>45100</v>
      </c>
      <c r="D1101" s="60">
        <f>DT!C1101-INT(DT!C1101)</f>
        <v>0.37946759258920792</v>
      </c>
      <c r="E1101" s="58">
        <f t="shared" ca="1" si="26"/>
        <v>1</v>
      </c>
      <c r="F1101" s="58" t="s">
        <v>647</v>
      </c>
      <c r="G1101" s="58" t="s">
        <v>4126</v>
      </c>
      <c r="H1101" s="59">
        <f>INT(DT!G1101)</f>
        <v>45094</v>
      </c>
      <c r="I1101" s="60">
        <f>DT!G1101-INT(DT!G1101)</f>
        <v>0.64282407407154096</v>
      </c>
      <c r="J1101" s="61">
        <f t="shared" ca="1" si="27"/>
        <v>9.0909090909090912E-2</v>
      </c>
      <c r="K1101" s="58" t="str" cm="1">
        <f t="array" aca="1" ref="K1101" ca="1">_xlfn.IFS(E1101&lt;=2, "Negative", E1101=3, "Neutral", E1101&gt;=4, "Positive")</f>
        <v>Negative</v>
      </c>
      <c r="L1101" s="62" t="str">
        <f>'F_ REVIEWS'!$G1101&amp; "|" &amp; 'F_ REVIEWS'!$H1101 &amp; "|" &amp; 'F_ REVIEWS'!$I1101</f>
        <v>94.46.164.82|45094|0.642824074071541</v>
      </c>
    </row>
    <row r="1102" spans="1:12" x14ac:dyDescent="0.2">
      <c r="A1102" s="58">
        <v>21100</v>
      </c>
      <c r="B1102" s="58" t="s">
        <v>388</v>
      </c>
      <c r="C1102" s="59">
        <f>INT(DT!C1102)</f>
        <v>44995</v>
      </c>
      <c r="D1102" s="60">
        <f>DT!C1102-INT(DT!C1102)</f>
        <v>0.17077546296059154</v>
      </c>
      <c r="E1102" s="58">
        <f t="shared" ca="1" si="26"/>
        <v>4</v>
      </c>
      <c r="F1102" s="58" t="s">
        <v>618</v>
      </c>
      <c r="G1102" s="58" t="s">
        <v>3739</v>
      </c>
      <c r="H1102" s="59">
        <f>INT(DT!G1102)</f>
        <v>44990</v>
      </c>
      <c r="I1102" s="60">
        <f>DT!G1102-INT(DT!G1102)</f>
        <v>0.58969907407299615</v>
      </c>
      <c r="J1102" s="61">
        <f t="shared" ca="1" si="27"/>
        <v>0.33333333333333331</v>
      </c>
      <c r="K1102" s="58" t="str" cm="1">
        <f t="array" aca="1" ref="K1102" ca="1">_xlfn.IFS(E1102&lt;=2, "Negative", E1102=3, "Neutral", E1102&gt;=4, "Positive")</f>
        <v>Positive</v>
      </c>
      <c r="L1102" s="62" t="str">
        <f>'F_ REVIEWS'!$G1102&amp; "|" &amp; 'F_ REVIEWS'!$H1102 &amp; "|" &amp; 'F_ REVIEWS'!$I1102</f>
        <v>69.95.121.47|44990|0.589699074072996</v>
      </c>
    </row>
    <row r="1103" spans="1:12" x14ac:dyDescent="0.2">
      <c r="A1103" s="58">
        <v>21101</v>
      </c>
      <c r="B1103" s="58" t="s">
        <v>388</v>
      </c>
      <c r="C1103" s="59">
        <f>INT(DT!C1103)</f>
        <v>44368</v>
      </c>
      <c r="D1103" s="60">
        <f>DT!C1103-INT(DT!C1103)</f>
        <v>0.5664930555576575</v>
      </c>
      <c r="E1103" s="58">
        <f t="shared" ca="1" si="26"/>
        <v>4</v>
      </c>
      <c r="F1103" s="58" t="s">
        <v>837</v>
      </c>
      <c r="G1103" s="58" t="s">
        <v>2988</v>
      </c>
      <c r="H1103" s="59">
        <f>INT(DT!G1103)</f>
        <v>44362</v>
      </c>
      <c r="I1103" s="60">
        <f>DT!G1103-INT(DT!G1103)</f>
        <v>0.9049652777830488</v>
      </c>
      <c r="J1103" s="61">
        <f t="shared" ca="1" si="27"/>
        <v>1.3333333333333333</v>
      </c>
      <c r="K1103" s="58" t="str" cm="1">
        <f t="array" aca="1" ref="K1103" ca="1">_xlfn.IFS(E1103&lt;=2, "Negative", E1103=3, "Neutral", E1103&gt;=4, "Positive")</f>
        <v>Positive</v>
      </c>
      <c r="L1103" s="62" t="str">
        <f>'F_ REVIEWS'!$G1103&amp; "|" &amp; 'F_ REVIEWS'!$H1103 &amp; "|" &amp; 'F_ REVIEWS'!$I1103</f>
        <v>248.23.82.214|44362|0.904965277783049</v>
      </c>
    </row>
    <row r="1104" spans="1:12" x14ac:dyDescent="0.2">
      <c r="A1104" s="58">
        <v>21102</v>
      </c>
      <c r="B1104" s="58" t="s">
        <v>388</v>
      </c>
      <c r="C1104" s="59">
        <f>INT(DT!C1104)</f>
        <v>45220</v>
      </c>
      <c r="D1104" s="60">
        <f>DT!C1104-INT(DT!C1104)</f>
        <v>0.23527777777781012</v>
      </c>
      <c r="E1104" s="58">
        <f t="shared" ca="1" si="26"/>
        <v>4</v>
      </c>
      <c r="F1104" s="58" t="s">
        <v>622</v>
      </c>
      <c r="G1104" s="58" t="s">
        <v>2670</v>
      </c>
      <c r="H1104" s="59">
        <f>INT(DT!G1104)</f>
        <v>45216</v>
      </c>
      <c r="I1104" s="60">
        <f>DT!G1104-INT(DT!G1104)</f>
        <v>0.66719907407241408</v>
      </c>
      <c r="J1104" s="61">
        <f t="shared" ca="1" si="27"/>
        <v>0.5</v>
      </c>
      <c r="K1104" s="58" t="str" cm="1">
        <f t="array" aca="1" ref="K1104" ca="1">_xlfn.IFS(E1104&lt;=2, "Negative", E1104=3, "Neutral", E1104&gt;=4, "Positive")</f>
        <v>Positive</v>
      </c>
      <c r="L1104" s="62" t="str">
        <f>'F_ REVIEWS'!$G1104&amp; "|" &amp; 'F_ REVIEWS'!$H1104 &amp; "|" &amp; 'F_ REVIEWS'!$I1104</f>
        <v>227.154.32.11|45216|0.667199074072414</v>
      </c>
    </row>
    <row r="1105" spans="1:12" x14ac:dyDescent="0.2">
      <c r="A1105" s="58">
        <v>21103</v>
      </c>
      <c r="B1105" s="58" t="s">
        <v>388</v>
      </c>
      <c r="C1105" s="59">
        <f>INT(DT!C1105)</f>
        <v>44996</v>
      </c>
      <c r="D1105" s="60">
        <f>DT!C1105-INT(DT!C1105)</f>
        <v>0.28241898148553446</v>
      </c>
      <c r="E1105" s="58">
        <f t="shared" ca="1" si="26"/>
        <v>4</v>
      </c>
      <c r="F1105" s="58" t="s">
        <v>808</v>
      </c>
      <c r="G1105" s="58" t="s">
        <v>3739</v>
      </c>
      <c r="H1105" s="59">
        <f>INT(DT!G1105)</f>
        <v>44990</v>
      </c>
      <c r="I1105" s="60">
        <f>DT!G1105-INT(DT!G1105)</f>
        <v>0.58969907407299615</v>
      </c>
      <c r="J1105" s="61">
        <f t="shared" ca="1" si="27"/>
        <v>0.5714285714285714</v>
      </c>
      <c r="K1105" s="58" t="str" cm="1">
        <f t="array" aca="1" ref="K1105" ca="1">_xlfn.IFS(E1105&lt;=2, "Negative", E1105=3, "Neutral", E1105&gt;=4, "Positive")</f>
        <v>Positive</v>
      </c>
      <c r="L1105" s="62" t="str">
        <f>'F_ REVIEWS'!$G1105&amp; "|" &amp; 'F_ REVIEWS'!$H1105 &amp; "|" &amp; 'F_ REVIEWS'!$I1105</f>
        <v>69.95.121.47|44990|0.589699074072996</v>
      </c>
    </row>
    <row r="1106" spans="1:12" x14ac:dyDescent="0.2">
      <c r="A1106" s="58">
        <v>21104</v>
      </c>
      <c r="B1106" s="58" t="s">
        <v>388</v>
      </c>
      <c r="C1106" s="59">
        <f>INT(DT!C1106)</f>
        <v>45290</v>
      </c>
      <c r="D1106" s="60">
        <f>DT!C1106-INT(DT!C1106)</f>
        <v>0.30961805555125466</v>
      </c>
      <c r="E1106" s="58">
        <f t="shared" ca="1" si="26"/>
        <v>5</v>
      </c>
      <c r="F1106" s="58" t="s">
        <v>673</v>
      </c>
      <c r="G1106" s="58" t="s">
        <v>4048</v>
      </c>
      <c r="H1106" s="59">
        <f>INT(DT!G1106)</f>
        <v>45287</v>
      </c>
      <c r="I1106" s="60">
        <f>DT!G1106-INT(DT!G1106)</f>
        <v>0.63236111110745696</v>
      </c>
      <c r="J1106" s="61">
        <f t="shared" ca="1" si="27"/>
        <v>1</v>
      </c>
      <c r="K1106" s="58" t="str" cm="1">
        <f t="array" aca="1" ref="K1106" ca="1">_xlfn.IFS(E1106&lt;=2, "Negative", E1106=3, "Neutral", E1106&gt;=4, "Positive")</f>
        <v>Positive</v>
      </c>
      <c r="L1106" s="62" t="str">
        <f>'F_ REVIEWS'!$G1106&amp; "|" &amp; 'F_ REVIEWS'!$H1106 &amp; "|" &amp; 'F_ REVIEWS'!$I1106</f>
        <v>89.77.9.54|45287|0.632361111107457</v>
      </c>
    </row>
    <row r="1107" spans="1:12" x14ac:dyDescent="0.2">
      <c r="A1107" s="58">
        <v>21105</v>
      </c>
      <c r="B1107" s="58" t="s">
        <v>388</v>
      </c>
      <c r="C1107" s="59">
        <f>INT(DT!C1107)</f>
        <v>45290</v>
      </c>
      <c r="D1107" s="60">
        <f>DT!C1107-INT(DT!C1107)</f>
        <v>0.19609953703184146</v>
      </c>
      <c r="E1107" s="58">
        <f t="shared" ca="1" si="26"/>
        <v>4</v>
      </c>
      <c r="F1107" s="58" t="s">
        <v>841</v>
      </c>
      <c r="G1107" s="58" t="s">
        <v>4048</v>
      </c>
      <c r="H1107" s="59">
        <f>INT(DT!G1107)</f>
        <v>45287</v>
      </c>
      <c r="I1107" s="60">
        <f>DT!G1107-INT(DT!G1107)</f>
        <v>0.63236111110745696</v>
      </c>
      <c r="J1107" s="61">
        <f t="shared" ca="1" si="27"/>
        <v>1</v>
      </c>
      <c r="K1107" s="58" t="str" cm="1">
        <f t="array" aca="1" ref="K1107" ca="1">_xlfn.IFS(E1107&lt;=2, "Negative", E1107=3, "Neutral", E1107&gt;=4, "Positive")</f>
        <v>Positive</v>
      </c>
      <c r="L1107" s="62" t="str">
        <f>'F_ REVIEWS'!$G1107&amp; "|" &amp; 'F_ REVIEWS'!$H1107 &amp; "|" &amp; 'F_ REVIEWS'!$I1107</f>
        <v>89.77.9.54|45287|0.632361111107457</v>
      </c>
    </row>
    <row r="1108" spans="1:12" x14ac:dyDescent="0.2">
      <c r="A1108" s="58">
        <v>21106</v>
      </c>
      <c r="B1108" s="58" t="s">
        <v>388</v>
      </c>
      <c r="C1108" s="59">
        <f>INT(DT!C1108)</f>
        <v>44316</v>
      </c>
      <c r="D1108" s="60">
        <f>DT!C1108-INT(DT!C1108)</f>
        <v>0.31347222222393611</v>
      </c>
      <c r="E1108" s="58">
        <f t="shared" ca="1" si="26"/>
        <v>2</v>
      </c>
      <c r="F1108" s="58" t="s">
        <v>775</v>
      </c>
      <c r="G1108" s="58" t="s">
        <v>3045</v>
      </c>
      <c r="H1108" s="59">
        <f>INT(DT!G1108)</f>
        <v>44312</v>
      </c>
      <c r="I1108" s="60">
        <f>DT!G1108-INT(DT!G1108)</f>
        <v>0.56789351852057735</v>
      </c>
      <c r="J1108" s="61">
        <f t="shared" ca="1" si="27"/>
        <v>0.15384615384615385</v>
      </c>
      <c r="K1108" s="58" t="str" cm="1">
        <f t="array" aca="1" ref="K1108" ca="1">_xlfn.IFS(E1108&lt;=2, "Negative", E1108=3, "Neutral", E1108&gt;=4, "Positive")</f>
        <v>Negative</v>
      </c>
      <c r="L1108" s="62" t="str">
        <f>'F_ REVIEWS'!$G1108&amp; "|" &amp; 'F_ REVIEWS'!$H1108 &amp; "|" &amp; 'F_ REVIEWS'!$I1108</f>
        <v>252.79.80.46|44312|0.567893518520577</v>
      </c>
    </row>
    <row r="1109" spans="1:12" x14ac:dyDescent="0.2">
      <c r="A1109" s="58">
        <v>21107</v>
      </c>
      <c r="B1109" s="58" t="s">
        <v>388</v>
      </c>
      <c r="C1109" s="59">
        <f>INT(DT!C1109)</f>
        <v>45099</v>
      </c>
      <c r="D1109" s="60">
        <f>DT!C1109-INT(DT!C1109)</f>
        <v>5.7384259256650694E-2</v>
      </c>
      <c r="E1109" s="58">
        <f t="shared" ca="1" si="26"/>
        <v>3</v>
      </c>
      <c r="F1109" s="58" t="s">
        <v>769</v>
      </c>
      <c r="G1109" s="58" t="s">
        <v>4126</v>
      </c>
      <c r="H1109" s="59">
        <f>INT(DT!G1109)</f>
        <v>45094</v>
      </c>
      <c r="I1109" s="60">
        <f>DT!G1109-INT(DT!G1109)</f>
        <v>0.64282407407154096</v>
      </c>
      <c r="J1109" s="61">
        <f t="shared" ca="1" si="27"/>
        <v>0.21428571428571427</v>
      </c>
      <c r="K1109" s="58" t="str" cm="1">
        <f t="array" aca="1" ref="K1109" ca="1">_xlfn.IFS(E1109&lt;=2, "Negative", E1109=3, "Neutral", E1109&gt;=4, "Positive")</f>
        <v>Neutral</v>
      </c>
      <c r="L1109" s="62" t="str">
        <f>'F_ REVIEWS'!$G1109&amp; "|" &amp; 'F_ REVIEWS'!$H1109 &amp; "|" &amp; 'F_ REVIEWS'!$I1109</f>
        <v>94.46.164.82|45094|0.642824074071541</v>
      </c>
    </row>
    <row r="1110" spans="1:12" x14ac:dyDescent="0.2">
      <c r="A1110" s="58">
        <v>21108</v>
      </c>
      <c r="B1110" s="58" t="s">
        <v>388</v>
      </c>
      <c r="C1110" s="59">
        <f>INT(DT!C1110)</f>
        <v>45258</v>
      </c>
      <c r="D1110" s="60">
        <f>DT!C1110-INT(DT!C1110)</f>
        <v>8.2199074073287193E-2</v>
      </c>
      <c r="E1110" s="58">
        <f t="shared" ca="1" si="26"/>
        <v>4</v>
      </c>
      <c r="F1110" s="58" t="s">
        <v>740</v>
      </c>
      <c r="G1110" s="58" t="s">
        <v>3995</v>
      </c>
      <c r="H1110" s="59">
        <f>INT(DT!G1110)</f>
        <v>45252</v>
      </c>
      <c r="I1110" s="60">
        <f>DT!G1110-INT(DT!G1110)</f>
        <v>0.47465277778246673</v>
      </c>
      <c r="J1110" s="61">
        <f t="shared" ca="1" si="27"/>
        <v>1.3333333333333333</v>
      </c>
      <c r="K1110" s="58" t="str" cm="1">
        <f t="array" aca="1" ref="K1110" ca="1">_xlfn.IFS(E1110&lt;=2, "Negative", E1110=3, "Neutral", E1110&gt;=4, "Positive")</f>
        <v>Positive</v>
      </c>
      <c r="L1110" s="62" t="str">
        <f>'F_ REVIEWS'!$G1110&amp; "|" &amp; 'F_ REVIEWS'!$H1110 &amp; "|" &amp; 'F_ REVIEWS'!$I1110</f>
        <v>85.184.251.36|45252|0.474652777782467</v>
      </c>
    </row>
    <row r="1111" spans="1:12" x14ac:dyDescent="0.2">
      <c r="A1111" s="58">
        <v>21109</v>
      </c>
      <c r="B1111" s="58" t="s">
        <v>388</v>
      </c>
      <c r="C1111" s="59">
        <f>INT(DT!C1111)</f>
        <v>45221</v>
      </c>
      <c r="D1111" s="60">
        <f>DT!C1111-INT(DT!C1111)</f>
        <v>0.13494212963269092</v>
      </c>
      <c r="E1111" s="58">
        <f t="shared" ca="1" si="26"/>
        <v>3</v>
      </c>
      <c r="F1111" s="58" t="s">
        <v>721</v>
      </c>
      <c r="G1111" s="58" t="s">
        <v>2670</v>
      </c>
      <c r="H1111" s="59">
        <f>INT(DT!G1111)</f>
        <v>45216</v>
      </c>
      <c r="I1111" s="60">
        <f>DT!G1111-INT(DT!G1111)</f>
        <v>0.66719907407241408</v>
      </c>
      <c r="J1111" s="61">
        <f t="shared" ca="1" si="27"/>
        <v>1</v>
      </c>
      <c r="K1111" s="58" t="str" cm="1">
        <f t="array" aca="1" ref="K1111" ca="1">_xlfn.IFS(E1111&lt;=2, "Negative", E1111=3, "Neutral", E1111&gt;=4, "Positive")</f>
        <v>Neutral</v>
      </c>
      <c r="L1111" s="62" t="str">
        <f>'F_ REVIEWS'!$G1111&amp; "|" &amp; 'F_ REVIEWS'!$H1111 &amp; "|" &amp; 'F_ REVIEWS'!$I1111</f>
        <v>227.154.32.11|45216|0.667199074072414</v>
      </c>
    </row>
    <row r="1112" spans="1:12" x14ac:dyDescent="0.2">
      <c r="A1112" s="58">
        <v>21110</v>
      </c>
      <c r="B1112" s="58" t="s">
        <v>54</v>
      </c>
      <c r="C1112" s="59">
        <f>INT(DT!C1112)</f>
        <v>45062</v>
      </c>
      <c r="D1112" s="60">
        <f>DT!C1112-INT(DT!C1112)</f>
        <v>0.19373842592904111</v>
      </c>
      <c r="E1112" s="58">
        <f t="shared" ca="1" si="26"/>
        <v>3</v>
      </c>
      <c r="F1112" s="58" t="s">
        <v>782</v>
      </c>
      <c r="G1112" s="58" t="s">
        <v>1034</v>
      </c>
      <c r="H1112" s="59">
        <f>INT(DT!G1112)</f>
        <v>45059</v>
      </c>
      <c r="I1112" s="60">
        <f>DT!G1112-INT(DT!G1112)</f>
        <v>0.57424768518831115</v>
      </c>
      <c r="J1112" s="61">
        <f t="shared" ca="1" si="27"/>
        <v>0.25</v>
      </c>
      <c r="K1112" s="58" t="str" cm="1">
        <f t="array" aca="1" ref="K1112" ca="1">_xlfn.IFS(E1112&lt;=2, "Negative", E1112=3, "Neutral", E1112&gt;=4, "Positive")</f>
        <v>Neutral</v>
      </c>
      <c r="L1112" s="62" t="str">
        <f>'F_ REVIEWS'!$G1112&amp; "|" &amp; 'F_ REVIEWS'!$H1112 &amp; "|" &amp; 'F_ REVIEWS'!$I1112</f>
        <v>107.56.161.32|45059|0.574247685188311</v>
      </c>
    </row>
    <row r="1113" spans="1:12" x14ac:dyDescent="0.2">
      <c r="A1113" s="58">
        <v>21111</v>
      </c>
      <c r="B1113" s="58" t="s">
        <v>54</v>
      </c>
      <c r="C1113" s="59">
        <f>INT(DT!C1113)</f>
        <v>44478</v>
      </c>
      <c r="D1113" s="60">
        <f>DT!C1113-INT(DT!C1113)</f>
        <v>2.1099537028931081E-2</v>
      </c>
      <c r="E1113" s="58">
        <f t="shared" ca="1" si="26"/>
        <v>1</v>
      </c>
      <c r="F1113" s="58" t="s">
        <v>785</v>
      </c>
      <c r="G1113" s="58" t="s">
        <v>1133</v>
      </c>
      <c r="H1113" s="59">
        <f>INT(DT!G1113)</f>
        <v>44472</v>
      </c>
      <c r="I1113" s="60">
        <f>DT!G1113-INT(DT!G1113)</f>
        <v>0.48498842591652647</v>
      </c>
      <c r="J1113" s="61">
        <f t="shared" ca="1" si="27"/>
        <v>0.25</v>
      </c>
      <c r="K1113" s="58" t="str" cm="1">
        <f t="array" aca="1" ref="K1113" ca="1">_xlfn.IFS(E1113&lt;=2, "Negative", E1113=3, "Neutral", E1113&gt;=4, "Positive")</f>
        <v>Negative</v>
      </c>
      <c r="L1113" s="62" t="str">
        <f>'F_ REVIEWS'!$G1113&amp; "|" &amp; 'F_ REVIEWS'!$H1113 &amp; "|" &amp; 'F_ REVIEWS'!$I1113</f>
        <v>115.118.199.126|44472|0.484988425916526</v>
      </c>
    </row>
    <row r="1114" spans="1:12" x14ac:dyDescent="0.2">
      <c r="A1114" s="58">
        <v>21112</v>
      </c>
      <c r="B1114" s="58" t="s">
        <v>54</v>
      </c>
      <c r="C1114" s="59">
        <f>INT(DT!C1114)</f>
        <v>44952</v>
      </c>
      <c r="D1114" s="60">
        <f>DT!C1114-INT(DT!C1114)</f>
        <v>0.41219907407503342</v>
      </c>
      <c r="E1114" s="58">
        <f t="shared" ca="1" si="26"/>
        <v>4</v>
      </c>
      <c r="F1114" s="58" t="s">
        <v>812</v>
      </c>
      <c r="G1114" s="58" t="s">
        <v>2121</v>
      </c>
      <c r="H1114" s="59">
        <f>INT(DT!G1114)</f>
        <v>44947</v>
      </c>
      <c r="I1114" s="60">
        <f>DT!G1114-INT(DT!G1114)</f>
        <v>0.76898148148029577</v>
      </c>
      <c r="J1114" s="61">
        <f t="shared" ca="1" si="27"/>
        <v>0.30769230769230771</v>
      </c>
      <c r="K1114" s="58" t="str" cm="1">
        <f t="array" aca="1" ref="K1114" ca="1">_xlfn.IFS(E1114&lt;=2, "Negative", E1114=3, "Neutral", E1114&gt;=4, "Positive")</f>
        <v>Positive</v>
      </c>
      <c r="L1114" s="62" t="str">
        <f>'F_ REVIEWS'!$G1114&amp; "|" &amp; 'F_ REVIEWS'!$H1114 &amp; "|" &amp; 'F_ REVIEWS'!$I1114</f>
        <v>189.216.243.144|44947|0.768981481480296</v>
      </c>
    </row>
    <row r="1115" spans="1:12" x14ac:dyDescent="0.2">
      <c r="A1115" s="58">
        <v>21113</v>
      </c>
      <c r="B1115" s="58" t="s">
        <v>54</v>
      </c>
      <c r="C1115" s="59">
        <f>INT(DT!C1115)</f>
        <v>45298</v>
      </c>
      <c r="D1115" s="60">
        <f>DT!C1115-INT(DT!C1115)</f>
        <v>0.15504629629140254</v>
      </c>
      <c r="E1115" s="58">
        <f t="shared" ca="1" si="26"/>
        <v>2</v>
      </c>
      <c r="F1115" s="58" t="s">
        <v>652</v>
      </c>
      <c r="G1115" s="58" t="s">
        <v>1167</v>
      </c>
      <c r="H1115" s="59">
        <f>INT(DT!G1115)</f>
        <v>45292</v>
      </c>
      <c r="I1115" s="60">
        <f>DT!G1115-INT(DT!G1115)</f>
        <v>0.60774305555241881</v>
      </c>
      <c r="J1115" s="61">
        <f t="shared" ca="1" si="27"/>
        <v>0.66666666666666663</v>
      </c>
      <c r="K1115" s="58" t="str" cm="1">
        <f t="array" aca="1" ref="K1115" ca="1">_xlfn.IFS(E1115&lt;=2, "Negative", E1115=3, "Neutral", E1115&gt;=4, "Positive")</f>
        <v>Negative</v>
      </c>
      <c r="L1115" s="62" t="str">
        <f>'F_ REVIEWS'!$G1115&amp; "|" &amp; 'F_ REVIEWS'!$H1115 &amp; "|" &amp; 'F_ REVIEWS'!$I1115</f>
        <v>117.170.160.90|45292|0.607743055552419</v>
      </c>
    </row>
    <row r="1116" spans="1:12" x14ac:dyDescent="0.2">
      <c r="A1116" s="58">
        <v>21114</v>
      </c>
      <c r="B1116" s="58" t="s">
        <v>54</v>
      </c>
      <c r="C1116" s="59">
        <f>INT(DT!C1116)</f>
        <v>43871</v>
      </c>
      <c r="D1116" s="60">
        <f>DT!C1116-INT(DT!C1116)</f>
        <v>9.2175925929041114E-2</v>
      </c>
      <c r="E1116" s="58">
        <f t="shared" ca="1" si="26"/>
        <v>4</v>
      </c>
      <c r="F1116" s="58" t="s">
        <v>815</v>
      </c>
      <c r="G1116" s="58" t="s">
        <v>4034</v>
      </c>
      <c r="H1116" s="59">
        <f>INT(DT!G1116)</f>
        <v>43865</v>
      </c>
      <c r="I1116" s="60">
        <f>DT!G1116-INT(DT!G1116)</f>
        <v>0.60721064815152204</v>
      </c>
      <c r="J1116" s="61">
        <f t="shared" ca="1" si="27"/>
        <v>1.3333333333333333</v>
      </c>
      <c r="K1116" s="58" t="str" cm="1">
        <f t="array" aca="1" ref="K1116" ca="1">_xlfn.IFS(E1116&lt;=2, "Negative", E1116=3, "Neutral", E1116&gt;=4, "Positive")</f>
        <v>Positive</v>
      </c>
      <c r="L1116" s="62" t="str">
        <f>'F_ REVIEWS'!$G1116&amp; "|" &amp; 'F_ REVIEWS'!$H1116 &amp; "|" &amp; 'F_ REVIEWS'!$I1116</f>
        <v>88.8.243.224|43865|0.607210648151522</v>
      </c>
    </row>
    <row r="1117" spans="1:12" x14ac:dyDescent="0.2">
      <c r="A1117" s="58">
        <v>21115</v>
      </c>
      <c r="B1117" s="58" t="s">
        <v>54</v>
      </c>
      <c r="C1117" s="59">
        <f>INT(DT!C1117)</f>
        <v>44478</v>
      </c>
      <c r="D1117" s="60">
        <f>DT!C1117-INT(DT!C1117)</f>
        <v>5.6990740733454004E-2</v>
      </c>
      <c r="E1117" s="58">
        <f t="shared" ca="1" si="26"/>
        <v>5</v>
      </c>
      <c r="F1117" s="58" t="s">
        <v>643</v>
      </c>
      <c r="G1117" s="58" t="s">
        <v>1133</v>
      </c>
      <c r="H1117" s="59">
        <f>INT(DT!G1117)</f>
        <v>44472</v>
      </c>
      <c r="I1117" s="60">
        <f>DT!G1117-INT(DT!G1117)</f>
        <v>0.48498842591652647</v>
      </c>
      <c r="J1117" s="61">
        <f t="shared" ca="1" si="27"/>
        <v>0.55555555555555558</v>
      </c>
      <c r="K1117" s="58" t="str" cm="1">
        <f t="array" aca="1" ref="K1117" ca="1">_xlfn.IFS(E1117&lt;=2, "Negative", E1117=3, "Neutral", E1117&gt;=4, "Positive")</f>
        <v>Positive</v>
      </c>
      <c r="L1117" s="62" t="str">
        <f>'F_ REVIEWS'!$G1117&amp; "|" &amp; 'F_ REVIEWS'!$H1117 &amp; "|" &amp; 'F_ REVIEWS'!$I1117</f>
        <v>115.118.199.126|44472|0.484988425916526</v>
      </c>
    </row>
    <row r="1118" spans="1:12" x14ac:dyDescent="0.2">
      <c r="A1118" s="58">
        <v>21116</v>
      </c>
      <c r="B1118" s="58" t="s">
        <v>100</v>
      </c>
      <c r="C1118" s="59">
        <f>INT(DT!C1118)</f>
        <v>44906</v>
      </c>
      <c r="D1118" s="60">
        <f>DT!C1118-INT(DT!C1118)</f>
        <v>0.16871527778130258</v>
      </c>
      <c r="E1118" s="58">
        <f t="shared" ca="1" si="26"/>
        <v>1</v>
      </c>
      <c r="F1118" s="58" t="s">
        <v>694</v>
      </c>
      <c r="G1118" s="58" t="s">
        <v>1936</v>
      </c>
      <c r="H1118" s="59">
        <f>INT(DT!G1118)</f>
        <v>44902</v>
      </c>
      <c r="I1118" s="60">
        <f>DT!G1118-INT(DT!G1118)</f>
        <v>0.57460648148116888</v>
      </c>
      <c r="J1118" s="61">
        <f t="shared" ca="1" si="27"/>
        <v>0.33333333333333331</v>
      </c>
      <c r="K1118" s="58" t="str" cm="1">
        <f t="array" aca="1" ref="K1118" ca="1">_xlfn.IFS(E1118&lt;=2, "Negative", E1118=3, "Neutral", E1118&gt;=4, "Positive")</f>
        <v>Negative</v>
      </c>
      <c r="L1118" s="62" t="str">
        <f>'F_ REVIEWS'!$G1118&amp; "|" &amp; 'F_ REVIEWS'!$H1118 &amp; "|" &amp; 'F_ REVIEWS'!$I1118</f>
        <v>172.178.180.152|44902|0.574606481481169</v>
      </c>
    </row>
    <row r="1119" spans="1:12" x14ac:dyDescent="0.2">
      <c r="A1119" s="58">
        <v>21117</v>
      </c>
      <c r="B1119" s="58" t="s">
        <v>100</v>
      </c>
      <c r="C1119" s="59">
        <f>INT(DT!C1119)</f>
        <v>44309</v>
      </c>
      <c r="D1119" s="60">
        <f>DT!C1119-INT(DT!C1119)</f>
        <v>0.59261574073752854</v>
      </c>
      <c r="E1119" s="58">
        <f t="shared" ca="1" si="26"/>
        <v>2</v>
      </c>
      <c r="F1119" s="58" t="s">
        <v>792</v>
      </c>
      <c r="G1119" s="58" t="s">
        <v>3487</v>
      </c>
      <c r="H1119" s="59">
        <f>INT(DT!G1119)</f>
        <v>44306</v>
      </c>
      <c r="I1119" s="60">
        <f>DT!G1119-INT(DT!G1119)</f>
        <v>0.95472222221724223</v>
      </c>
      <c r="J1119" s="61">
        <f t="shared" ca="1" si="27"/>
        <v>0.66666666666666663</v>
      </c>
      <c r="K1119" s="58" t="str" cm="1">
        <f t="array" aca="1" ref="K1119" ca="1">_xlfn.IFS(E1119&lt;=2, "Negative", E1119=3, "Neutral", E1119&gt;=4, "Positive")</f>
        <v>Negative</v>
      </c>
      <c r="L1119" s="62" t="str">
        <f>'F_ REVIEWS'!$G1119&amp; "|" &amp; 'F_ REVIEWS'!$H1119 &amp; "|" &amp; 'F_ REVIEWS'!$I1119</f>
        <v>50.121.36.51|44306|0.954722222217242</v>
      </c>
    </row>
    <row r="1120" spans="1:12" x14ac:dyDescent="0.2">
      <c r="A1120" s="58">
        <v>21118</v>
      </c>
      <c r="B1120" s="58" t="s">
        <v>100</v>
      </c>
      <c r="C1120" s="59">
        <f>INT(DT!C1120)</f>
        <v>44823</v>
      </c>
      <c r="D1120" s="60">
        <f>DT!C1120-INT(DT!C1120)</f>
        <v>0.87178240741195623</v>
      </c>
      <c r="E1120" s="58">
        <f t="shared" ca="1" si="26"/>
        <v>5</v>
      </c>
      <c r="F1120" s="58" t="s">
        <v>848</v>
      </c>
      <c r="G1120" s="58" t="s">
        <v>2744</v>
      </c>
      <c r="H1120" s="59">
        <f>INT(DT!G1120)</f>
        <v>44818</v>
      </c>
      <c r="I1120" s="60">
        <f>DT!G1120-INT(DT!G1120)</f>
        <v>0.18277777777984738</v>
      </c>
      <c r="J1120" s="61">
        <f t="shared" ca="1" si="27"/>
        <v>0.83333333333333337</v>
      </c>
      <c r="K1120" s="58" t="str" cm="1">
        <f t="array" aca="1" ref="K1120" ca="1">_xlfn.IFS(E1120&lt;=2, "Negative", E1120=3, "Neutral", E1120&gt;=4, "Positive")</f>
        <v>Positive</v>
      </c>
      <c r="L1120" s="62" t="str">
        <f>'F_ REVIEWS'!$G1120&amp; "|" &amp; 'F_ REVIEWS'!$H1120 &amp; "|" &amp; 'F_ REVIEWS'!$I1120</f>
        <v>232.171.121.34|44818|0.182777777779847</v>
      </c>
    </row>
    <row r="1121" spans="1:12" x14ac:dyDescent="0.2">
      <c r="A1121" s="58">
        <v>21119</v>
      </c>
      <c r="B1121" s="58" t="s">
        <v>100</v>
      </c>
      <c r="C1121" s="59">
        <f>INT(DT!C1121)</f>
        <v>45413</v>
      </c>
      <c r="D1121" s="60">
        <f>DT!C1121-INT(DT!C1121)</f>
        <v>3.0520833337504882E-2</v>
      </c>
      <c r="E1121" s="58">
        <f t="shared" ca="1" si="26"/>
        <v>2</v>
      </c>
      <c r="F1121" s="58" t="s">
        <v>674</v>
      </c>
      <c r="G1121" s="58" t="s">
        <v>2409</v>
      </c>
      <c r="H1121" s="59">
        <f>INT(DT!G1121)</f>
        <v>45407</v>
      </c>
      <c r="I1121" s="60">
        <f>DT!G1121-INT(DT!G1121)</f>
        <v>0.40436342592875008</v>
      </c>
      <c r="J1121" s="61">
        <f t="shared" ca="1" si="27"/>
        <v>0.125</v>
      </c>
      <c r="K1121" s="58" t="str" cm="1">
        <f t="array" aca="1" ref="K1121" ca="1">_xlfn.IFS(E1121&lt;=2, "Negative", E1121=3, "Neutral", E1121&gt;=4, "Positive")</f>
        <v>Negative</v>
      </c>
      <c r="L1121" s="62" t="str">
        <f>'F_ REVIEWS'!$G1121&amp; "|" &amp; 'F_ REVIEWS'!$H1121 &amp; "|" &amp; 'F_ REVIEWS'!$I1121</f>
        <v>209.169.229.144|45407|0.40436342592875</v>
      </c>
    </row>
    <row r="1122" spans="1:12" x14ac:dyDescent="0.2">
      <c r="A1122" s="58">
        <v>21120</v>
      </c>
      <c r="B1122" s="58" t="s">
        <v>100</v>
      </c>
      <c r="C1122" s="59">
        <f>INT(DT!C1122)</f>
        <v>44826</v>
      </c>
      <c r="D1122" s="60">
        <f>DT!C1122-INT(DT!C1122)</f>
        <v>4.9791666664532386E-2</v>
      </c>
      <c r="E1122" s="58">
        <f t="shared" ca="1" si="26"/>
        <v>2</v>
      </c>
      <c r="F1122" s="58" t="s">
        <v>632</v>
      </c>
      <c r="G1122" s="58" t="s">
        <v>2430</v>
      </c>
      <c r="H1122" s="59">
        <f>INT(DT!G1122)</f>
        <v>44821</v>
      </c>
      <c r="I1122" s="60">
        <f>DT!G1122-INT(DT!G1122)</f>
        <v>0.5923379629603005</v>
      </c>
      <c r="J1122" s="61">
        <f t="shared" ca="1" si="27"/>
        <v>0.66666666666666663</v>
      </c>
      <c r="K1122" s="58" t="str" cm="1">
        <f t="array" aca="1" ref="K1122" ca="1">_xlfn.IFS(E1122&lt;=2, "Negative", E1122=3, "Neutral", E1122&gt;=4, "Positive")</f>
        <v>Negative</v>
      </c>
      <c r="L1122" s="62" t="str">
        <f>'F_ REVIEWS'!$G1122&amp; "|" &amp; 'F_ REVIEWS'!$H1122 &amp; "|" &amp; 'F_ REVIEWS'!$I1122</f>
        <v>21.32.209.8|44821|0.592337962960301</v>
      </c>
    </row>
    <row r="1123" spans="1:12" x14ac:dyDescent="0.2">
      <c r="A1123" s="58">
        <v>21121</v>
      </c>
      <c r="B1123" s="58" t="s">
        <v>100</v>
      </c>
      <c r="C1123" s="59">
        <f>INT(DT!C1123)</f>
        <v>45410</v>
      </c>
      <c r="D1123" s="60">
        <f>DT!C1123-INT(DT!C1123)</f>
        <v>9.4976851854880806E-2</v>
      </c>
      <c r="E1123" s="58">
        <f t="shared" ca="1" si="26"/>
        <v>2</v>
      </c>
      <c r="F1123" s="58" t="s">
        <v>710</v>
      </c>
      <c r="G1123" s="58" t="s">
        <v>2409</v>
      </c>
      <c r="H1123" s="59">
        <f>INT(DT!G1123)</f>
        <v>45407</v>
      </c>
      <c r="I1123" s="60">
        <f>DT!G1123-INT(DT!G1123)</f>
        <v>0.40436342592875008</v>
      </c>
      <c r="J1123" s="61">
        <f t="shared" ca="1" si="27"/>
        <v>0.13333333333333333</v>
      </c>
      <c r="K1123" s="58" t="str" cm="1">
        <f t="array" aca="1" ref="K1123" ca="1">_xlfn.IFS(E1123&lt;=2, "Negative", E1123=3, "Neutral", E1123&gt;=4, "Positive")</f>
        <v>Negative</v>
      </c>
      <c r="L1123" s="62" t="str">
        <f>'F_ REVIEWS'!$G1123&amp; "|" &amp; 'F_ REVIEWS'!$H1123 &amp; "|" &amp; 'F_ REVIEWS'!$I1123</f>
        <v>209.169.229.144|45407|0.40436342592875</v>
      </c>
    </row>
    <row r="1124" spans="1:12" x14ac:dyDescent="0.2">
      <c r="A1124" s="58">
        <v>21122</v>
      </c>
      <c r="B1124" s="58" t="s">
        <v>392</v>
      </c>
      <c r="C1124" s="59">
        <f>INT(DT!C1124)</f>
        <v>41518</v>
      </c>
      <c r="D1124" s="60">
        <f>DT!C1124-INT(DT!C1124)</f>
        <v>0.49190972222277196</v>
      </c>
      <c r="E1124" s="58">
        <f t="shared" ca="1" si="26"/>
        <v>5</v>
      </c>
      <c r="F1124" s="58" t="s">
        <v>789</v>
      </c>
      <c r="G1124" s="58" t="s">
        <v>4011</v>
      </c>
      <c r="H1124" s="59">
        <f>INT(DT!G1124)</f>
        <v>41512</v>
      </c>
      <c r="I1124" s="60">
        <f>DT!G1124-INT(DT!G1124)</f>
        <v>0.89946759259328246</v>
      </c>
      <c r="J1124" s="61">
        <f t="shared" ca="1" si="27"/>
        <v>0.35714285714285715</v>
      </c>
      <c r="K1124" s="58" t="str" cm="1">
        <f t="array" aca="1" ref="K1124" ca="1">_xlfn.IFS(E1124&lt;=2, "Negative", E1124=3, "Neutral", E1124&gt;=4, "Positive")</f>
        <v>Positive</v>
      </c>
      <c r="L1124" s="62" t="str">
        <f>'F_ REVIEWS'!$G1124&amp; "|" &amp; 'F_ REVIEWS'!$H1124 &amp; "|" &amp; 'F_ REVIEWS'!$I1124</f>
        <v>86.81.124.237|41512|0.899467592593282</v>
      </c>
    </row>
    <row r="1125" spans="1:12" x14ac:dyDescent="0.2">
      <c r="A1125" s="58">
        <v>21123</v>
      </c>
      <c r="B1125" s="58" t="s">
        <v>392</v>
      </c>
      <c r="C1125" s="59">
        <f>INT(DT!C1125)</f>
        <v>43493</v>
      </c>
      <c r="D1125" s="60">
        <f>DT!C1125-INT(DT!C1125)</f>
        <v>0.50793981481547235</v>
      </c>
      <c r="E1125" s="58">
        <f t="shared" ca="1" si="26"/>
        <v>4</v>
      </c>
      <c r="F1125" s="58" t="s">
        <v>610</v>
      </c>
      <c r="G1125" s="58" t="s">
        <v>1009</v>
      </c>
      <c r="H1125" s="59">
        <f>INT(DT!G1125)</f>
        <v>43489</v>
      </c>
      <c r="I1125" s="60">
        <f>DT!G1125-INT(DT!G1125)</f>
        <v>0.72142361111036735</v>
      </c>
      <c r="J1125" s="61">
        <f t="shared" ca="1" si="27"/>
        <v>0.66666666666666663</v>
      </c>
      <c r="K1125" s="58" t="str" cm="1">
        <f t="array" aca="1" ref="K1125" ca="1">_xlfn.IFS(E1125&lt;=2, "Negative", E1125=3, "Neutral", E1125&gt;=4, "Positive")</f>
        <v>Positive</v>
      </c>
      <c r="L1125" s="62" t="str">
        <f>'F_ REVIEWS'!$G1125&amp; "|" &amp; 'F_ REVIEWS'!$H1125 &amp; "|" &amp; 'F_ REVIEWS'!$I1125</f>
        <v>105.95.138.147|43489|0.721423611110367</v>
      </c>
    </row>
    <row r="1126" spans="1:12" x14ac:dyDescent="0.2">
      <c r="A1126" s="58">
        <v>21124</v>
      </c>
      <c r="B1126" s="58" t="s">
        <v>392</v>
      </c>
      <c r="C1126" s="59">
        <f>INT(DT!C1126)</f>
        <v>42434</v>
      </c>
      <c r="D1126" s="60">
        <f>DT!C1126-INT(DT!C1126)</f>
        <v>0.16184027778217569</v>
      </c>
      <c r="E1126" s="58">
        <f t="shared" ca="1" si="26"/>
        <v>5</v>
      </c>
      <c r="F1126" s="58" t="s">
        <v>737</v>
      </c>
      <c r="G1126" s="58" t="s">
        <v>4022</v>
      </c>
      <c r="H1126" s="59">
        <f>INT(DT!G1126)</f>
        <v>42428</v>
      </c>
      <c r="I1126" s="60">
        <f>DT!G1126-INT(DT!G1126)</f>
        <v>0.57579861111298669</v>
      </c>
      <c r="J1126" s="61">
        <f t="shared" ca="1" si="27"/>
        <v>1</v>
      </c>
      <c r="K1126" s="58" t="str" cm="1">
        <f t="array" aca="1" ref="K1126" ca="1">_xlfn.IFS(E1126&lt;=2, "Negative", E1126=3, "Neutral", E1126&gt;=4, "Positive")</f>
        <v>Positive</v>
      </c>
      <c r="L1126" s="62" t="str">
        <f>'F_ REVIEWS'!$G1126&amp; "|" &amp; 'F_ REVIEWS'!$H1126 &amp; "|" &amp; 'F_ REVIEWS'!$I1126</f>
        <v>88.147.137.7|42428|0.575798611112987</v>
      </c>
    </row>
    <row r="1127" spans="1:12" x14ac:dyDescent="0.2">
      <c r="A1127" s="58">
        <v>21125</v>
      </c>
      <c r="B1127" s="58" t="s">
        <v>392</v>
      </c>
      <c r="C1127" s="59">
        <f>INT(DT!C1127)</f>
        <v>41515</v>
      </c>
      <c r="D1127" s="60">
        <f>DT!C1127-INT(DT!C1127)</f>
        <v>0.38136574074451346</v>
      </c>
      <c r="E1127" s="58">
        <f t="shared" ca="1" si="26"/>
        <v>1</v>
      </c>
      <c r="F1127" s="58" t="s">
        <v>789</v>
      </c>
      <c r="G1127" s="58" t="s">
        <v>4011</v>
      </c>
      <c r="H1127" s="59">
        <f>INT(DT!G1127)</f>
        <v>41512</v>
      </c>
      <c r="I1127" s="60">
        <f>DT!G1127-INT(DT!G1127)</f>
        <v>0.89946759259328246</v>
      </c>
      <c r="J1127" s="61">
        <f t="shared" ca="1" si="27"/>
        <v>7.1428571428571425E-2</v>
      </c>
      <c r="K1127" s="58" t="str" cm="1">
        <f t="array" aca="1" ref="K1127" ca="1">_xlfn.IFS(E1127&lt;=2, "Negative", E1127=3, "Neutral", E1127&gt;=4, "Positive")</f>
        <v>Negative</v>
      </c>
      <c r="L1127" s="62" t="str">
        <f>'F_ REVIEWS'!$G1127&amp; "|" &amp; 'F_ REVIEWS'!$H1127 &amp; "|" &amp; 'F_ REVIEWS'!$I1127</f>
        <v>86.81.124.237|41512|0.899467592593282</v>
      </c>
    </row>
    <row r="1128" spans="1:12" x14ac:dyDescent="0.2">
      <c r="A1128" s="58">
        <v>21126</v>
      </c>
      <c r="B1128" s="58" t="s">
        <v>392</v>
      </c>
      <c r="C1128" s="59">
        <f>INT(DT!C1128)</f>
        <v>45470</v>
      </c>
      <c r="D1128" s="60">
        <f>DT!C1128-INT(DT!C1128)</f>
        <v>0.41377314814599231</v>
      </c>
      <c r="E1128" s="58">
        <f t="shared" ca="1" si="26"/>
        <v>4</v>
      </c>
      <c r="F1128" s="58" t="s">
        <v>615</v>
      </c>
      <c r="G1128" s="58" t="s">
        <v>2275</v>
      </c>
      <c r="H1128" s="59">
        <f>INT(DT!G1128)</f>
        <v>45464</v>
      </c>
      <c r="I1128" s="60">
        <f>DT!G1128-INT(DT!G1128)</f>
        <v>0.81768518518219935</v>
      </c>
      <c r="J1128" s="61">
        <f t="shared" ca="1" si="27"/>
        <v>0.2857142857142857</v>
      </c>
      <c r="K1128" s="58" t="str" cm="1">
        <f t="array" aca="1" ref="K1128" ca="1">_xlfn.IFS(E1128&lt;=2, "Negative", E1128=3, "Neutral", E1128&gt;=4, "Positive")</f>
        <v>Positive</v>
      </c>
      <c r="L1128" s="62" t="str">
        <f>'F_ REVIEWS'!$G1128&amp; "|" &amp; 'F_ REVIEWS'!$H1128 &amp; "|" &amp; 'F_ REVIEWS'!$I1128</f>
        <v>2.125.252.128|45464|0.817685185182199</v>
      </c>
    </row>
    <row r="1129" spans="1:12" x14ac:dyDescent="0.2">
      <c r="A1129" s="58">
        <v>21127</v>
      </c>
      <c r="B1129" s="58" t="s">
        <v>392</v>
      </c>
      <c r="C1129" s="59">
        <f>INT(DT!C1129)</f>
        <v>42434</v>
      </c>
      <c r="D1129" s="60">
        <f>DT!C1129-INT(DT!C1129)</f>
        <v>9.1215277774608694E-2</v>
      </c>
      <c r="E1129" s="58">
        <f t="shared" ca="1" si="26"/>
        <v>5</v>
      </c>
      <c r="F1129" s="58" t="s">
        <v>807</v>
      </c>
      <c r="G1129" s="58" t="s">
        <v>4022</v>
      </c>
      <c r="H1129" s="59">
        <f>INT(DT!G1129)</f>
        <v>42428</v>
      </c>
      <c r="I1129" s="60">
        <f>DT!G1129-INT(DT!G1129)</f>
        <v>0.57579861111298669</v>
      </c>
      <c r="J1129" s="61">
        <f t="shared" ca="1" si="27"/>
        <v>0.35714285714285715</v>
      </c>
      <c r="K1129" s="58" t="str" cm="1">
        <f t="array" aca="1" ref="K1129" ca="1">_xlfn.IFS(E1129&lt;=2, "Negative", E1129=3, "Neutral", E1129&gt;=4, "Positive")</f>
        <v>Positive</v>
      </c>
      <c r="L1129" s="62" t="str">
        <f>'F_ REVIEWS'!$G1129&amp; "|" &amp; 'F_ REVIEWS'!$H1129 &amp; "|" &amp; 'F_ REVIEWS'!$I1129</f>
        <v>88.147.137.7|42428|0.575798611112987</v>
      </c>
    </row>
    <row r="1130" spans="1:12" x14ac:dyDescent="0.2">
      <c r="A1130" s="58">
        <v>21128</v>
      </c>
      <c r="B1130" s="58" t="s">
        <v>392</v>
      </c>
      <c r="C1130" s="59">
        <f>INT(DT!C1130)</f>
        <v>44844</v>
      </c>
      <c r="D1130" s="60">
        <f>DT!C1130-INT(DT!C1130)</f>
        <v>0.32825231481547235</v>
      </c>
      <c r="E1130" s="58">
        <f t="shared" ca="1" si="26"/>
        <v>3</v>
      </c>
      <c r="F1130" s="58" t="s">
        <v>703</v>
      </c>
      <c r="G1130" s="58" t="s">
        <v>1892</v>
      </c>
      <c r="H1130" s="59">
        <f>INT(DT!G1130)</f>
        <v>44840</v>
      </c>
      <c r="I1130" s="60">
        <f>DT!G1130-INT(DT!G1130)</f>
        <v>0.67792824073694646</v>
      </c>
      <c r="J1130" s="61">
        <f t="shared" ca="1" si="27"/>
        <v>0.5</v>
      </c>
      <c r="K1130" s="58" t="str" cm="1">
        <f t="array" aca="1" ref="K1130" ca="1">_xlfn.IFS(E1130&lt;=2, "Negative", E1130=3, "Neutral", E1130&gt;=4, "Positive")</f>
        <v>Neutral</v>
      </c>
      <c r="L1130" s="62" t="str">
        <f>'F_ REVIEWS'!$G1130&amp; "|" &amp; 'F_ REVIEWS'!$H1130 &amp; "|" &amp; 'F_ REVIEWS'!$I1130</f>
        <v>17.119.200.15|44840|0.677928240736946</v>
      </c>
    </row>
    <row r="1131" spans="1:12" x14ac:dyDescent="0.2">
      <c r="A1131" s="58">
        <v>21129</v>
      </c>
      <c r="B1131" s="58" t="s">
        <v>392</v>
      </c>
      <c r="C1131" s="59">
        <f>INT(DT!C1131)</f>
        <v>45114</v>
      </c>
      <c r="D1131" s="60">
        <f>DT!C1131-INT(DT!C1131)</f>
        <v>0.46082175925403135</v>
      </c>
      <c r="E1131" s="58">
        <f t="shared" ca="1" si="26"/>
        <v>1</v>
      </c>
      <c r="F1131" s="58" t="s">
        <v>758</v>
      </c>
      <c r="G1131" s="58" t="s">
        <v>3478</v>
      </c>
      <c r="H1131" s="59">
        <f>INT(DT!G1131)</f>
        <v>45108</v>
      </c>
      <c r="I1131" s="60">
        <f>DT!G1131-INT(DT!G1131)</f>
        <v>0.79659722222277196</v>
      </c>
      <c r="J1131" s="61">
        <f t="shared" ca="1" si="27"/>
        <v>7.1428571428571425E-2</v>
      </c>
      <c r="K1131" s="58" t="str" cm="1">
        <f t="array" aca="1" ref="K1131" ca="1">_xlfn.IFS(E1131&lt;=2, "Negative", E1131=3, "Neutral", E1131&gt;=4, "Positive")</f>
        <v>Negative</v>
      </c>
      <c r="L1131" s="62" t="str">
        <f>'F_ REVIEWS'!$G1131&amp; "|" &amp; 'F_ REVIEWS'!$H1131 &amp; "|" &amp; 'F_ REVIEWS'!$I1131</f>
        <v>5.133.253.48|45108|0.796597222222772</v>
      </c>
    </row>
    <row r="1132" spans="1:12" x14ac:dyDescent="0.2">
      <c r="A1132" s="58">
        <v>21130</v>
      </c>
      <c r="B1132" s="58" t="s">
        <v>392</v>
      </c>
      <c r="C1132" s="59">
        <f>INT(DT!C1132)</f>
        <v>42753</v>
      </c>
      <c r="D1132" s="60">
        <f>DT!C1132-INT(DT!C1132)</f>
        <v>0.11332175927236676</v>
      </c>
      <c r="E1132" s="58">
        <f t="shared" ca="1" si="26"/>
        <v>2</v>
      </c>
      <c r="F1132" s="58" t="s">
        <v>816</v>
      </c>
      <c r="G1132" s="58" t="s">
        <v>2815</v>
      </c>
      <c r="H1132" s="59">
        <f>INT(DT!G1132)</f>
        <v>42749</v>
      </c>
      <c r="I1132" s="60">
        <f>DT!G1132-INT(DT!G1132)</f>
        <v>0.70083333334332565</v>
      </c>
      <c r="J1132" s="61">
        <f t="shared" ca="1" si="27"/>
        <v>0.5</v>
      </c>
      <c r="K1132" s="58" t="str" cm="1">
        <f t="array" aca="1" ref="K1132" ca="1">_xlfn.IFS(E1132&lt;=2, "Negative", E1132=3, "Neutral", E1132&gt;=4, "Positive")</f>
        <v>Negative</v>
      </c>
      <c r="L1132" s="62" t="str">
        <f>'F_ REVIEWS'!$G1132&amp; "|" &amp; 'F_ REVIEWS'!$H1132 &amp; "|" &amp; 'F_ REVIEWS'!$I1132</f>
        <v>237.231.172.85|42749|0.700833333343326</v>
      </c>
    </row>
    <row r="1133" spans="1:12" x14ac:dyDescent="0.2">
      <c r="A1133" s="58">
        <v>21131</v>
      </c>
      <c r="B1133" s="58" t="s">
        <v>392</v>
      </c>
      <c r="C1133" s="59">
        <f>INT(DT!C1133)</f>
        <v>44187</v>
      </c>
      <c r="D1133" s="60">
        <f>DT!C1133-INT(DT!C1133)</f>
        <v>0.67850694444496185</v>
      </c>
      <c r="E1133" s="58">
        <f t="shared" ca="1" si="26"/>
        <v>5</v>
      </c>
      <c r="F1133" s="58" t="s">
        <v>708</v>
      </c>
      <c r="G1133" s="58" t="s">
        <v>3059</v>
      </c>
      <c r="H1133" s="59">
        <f>INT(DT!G1133)</f>
        <v>44184</v>
      </c>
      <c r="I1133" s="60">
        <f>DT!G1133-INT(DT!G1133)</f>
        <v>0.12160879629664123</v>
      </c>
      <c r="J1133" s="61">
        <f t="shared" ca="1" si="27"/>
        <v>1</v>
      </c>
      <c r="K1133" s="58" t="str" cm="1">
        <f t="array" aca="1" ref="K1133" ca="1">_xlfn.IFS(E1133&lt;=2, "Negative", E1133=3, "Neutral", E1133&gt;=4, "Positive")</f>
        <v>Positive</v>
      </c>
      <c r="L1133" s="62" t="str">
        <f>'F_ REVIEWS'!$G1133&amp; "|" &amp; 'F_ REVIEWS'!$H1133 &amp; "|" &amp; 'F_ REVIEWS'!$I1133</f>
        <v>254.170.110.65|44184|0.121608796296641</v>
      </c>
    </row>
    <row r="1134" spans="1:12" x14ac:dyDescent="0.2">
      <c r="A1134" s="58">
        <v>21132</v>
      </c>
      <c r="B1134" s="58" t="s">
        <v>392</v>
      </c>
      <c r="C1134" s="59">
        <f>INT(DT!C1134)</f>
        <v>44497</v>
      </c>
      <c r="D1134" s="60">
        <f>DT!C1134-INT(DT!C1134)</f>
        <v>0.734652777784504</v>
      </c>
      <c r="E1134" s="58">
        <f t="shared" ca="1" si="26"/>
        <v>3</v>
      </c>
      <c r="F1134" s="58" t="s">
        <v>710</v>
      </c>
      <c r="G1134" s="58" t="s">
        <v>1058</v>
      </c>
      <c r="H1134" s="59">
        <f>INT(DT!G1134)</f>
        <v>44495</v>
      </c>
      <c r="I1134" s="60">
        <f>DT!G1134-INT(DT!G1134)</f>
        <v>0.12166666667326353</v>
      </c>
      <c r="J1134" s="61">
        <f t="shared" ca="1" si="27"/>
        <v>0.2</v>
      </c>
      <c r="K1134" s="58" t="str" cm="1">
        <f t="array" aca="1" ref="K1134" ca="1">_xlfn.IFS(E1134&lt;=2, "Negative", E1134=3, "Neutral", E1134&gt;=4, "Positive")</f>
        <v>Neutral</v>
      </c>
      <c r="L1134" s="62" t="str">
        <f>'F_ REVIEWS'!$G1134&amp; "|" &amp; 'F_ REVIEWS'!$H1134 &amp; "|" &amp; 'F_ REVIEWS'!$I1134</f>
        <v>109.245.215.83|44495|0.121666666673264</v>
      </c>
    </row>
    <row r="1135" spans="1:12" x14ac:dyDescent="0.2">
      <c r="A1135" s="58">
        <v>21133</v>
      </c>
      <c r="B1135" s="58" t="s">
        <v>392</v>
      </c>
      <c r="C1135" s="59">
        <f>INT(DT!C1135)</f>
        <v>44843</v>
      </c>
      <c r="D1135" s="60">
        <f>DT!C1135-INT(DT!C1135)</f>
        <v>0.36939814814832062</v>
      </c>
      <c r="E1135" s="58">
        <f t="shared" ca="1" si="26"/>
        <v>1</v>
      </c>
      <c r="F1135" s="58" t="s">
        <v>809</v>
      </c>
      <c r="G1135" s="58" t="s">
        <v>1892</v>
      </c>
      <c r="H1135" s="59">
        <f>INT(DT!G1135)</f>
        <v>44840</v>
      </c>
      <c r="I1135" s="60">
        <f>DT!G1135-INT(DT!G1135)</f>
        <v>0.67792824073694646</v>
      </c>
      <c r="J1135" s="61">
        <f t="shared" ca="1" si="27"/>
        <v>0.25</v>
      </c>
      <c r="K1135" s="58" t="str" cm="1">
        <f t="array" aca="1" ref="K1135" ca="1">_xlfn.IFS(E1135&lt;=2, "Negative", E1135=3, "Neutral", E1135&gt;=4, "Positive")</f>
        <v>Negative</v>
      </c>
      <c r="L1135" s="62" t="str">
        <f>'F_ REVIEWS'!$G1135&amp; "|" &amp; 'F_ REVIEWS'!$H1135 &amp; "|" &amp; 'F_ REVIEWS'!$I1135</f>
        <v>17.119.200.15|44840|0.677928240736946</v>
      </c>
    </row>
    <row r="1136" spans="1:12" x14ac:dyDescent="0.2">
      <c r="A1136" s="58">
        <v>21134</v>
      </c>
      <c r="B1136" s="58" t="s">
        <v>392</v>
      </c>
      <c r="C1136" s="59">
        <f>INT(DT!C1136)</f>
        <v>41902</v>
      </c>
      <c r="D1136" s="60">
        <f>DT!C1136-INT(DT!C1136)</f>
        <v>0.16885416666627862</v>
      </c>
      <c r="E1136" s="58">
        <f t="shared" ca="1" si="26"/>
        <v>4</v>
      </c>
      <c r="F1136" s="58" t="s">
        <v>669</v>
      </c>
      <c r="G1136" s="58" t="s">
        <v>3764</v>
      </c>
      <c r="H1136" s="59">
        <f>INT(DT!G1136)</f>
        <v>41896</v>
      </c>
      <c r="I1136" s="60">
        <f>DT!G1136-INT(DT!G1136)</f>
        <v>0.78662037036701804</v>
      </c>
      <c r="J1136" s="61">
        <f t="shared" ca="1" si="27"/>
        <v>0.36363636363636365</v>
      </c>
      <c r="K1136" s="58" t="str" cm="1">
        <f t="array" aca="1" ref="K1136" ca="1">_xlfn.IFS(E1136&lt;=2, "Negative", E1136=3, "Neutral", E1136&gt;=4, "Positive")</f>
        <v>Positive</v>
      </c>
      <c r="L1136" s="62" t="str">
        <f>'F_ REVIEWS'!$G1136&amp; "|" &amp; 'F_ REVIEWS'!$H1136 &amp; "|" &amp; 'F_ REVIEWS'!$I1136</f>
        <v>70.28.4.168|41896|0.786620370367018</v>
      </c>
    </row>
    <row r="1137" spans="1:12" x14ac:dyDescent="0.2">
      <c r="A1137" s="58">
        <v>21135</v>
      </c>
      <c r="B1137" s="58" t="s">
        <v>392</v>
      </c>
      <c r="C1137" s="59">
        <f>INT(DT!C1137)</f>
        <v>42053</v>
      </c>
      <c r="D1137" s="60">
        <f>DT!C1137-INT(DT!C1137)</f>
        <v>0.99011574073665543</v>
      </c>
      <c r="E1137" s="58">
        <f t="shared" ca="1" si="26"/>
        <v>4</v>
      </c>
      <c r="F1137" s="58" t="s">
        <v>597</v>
      </c>
      <c r="G1137" s="58" t="s">
        <v>1338</v>
      </c>
      <c r="H1137" s="59">
        <f>INT(DT!G1137)</f>
        <v>42051</v>
      </c>
      <c r="I1137" s="60">
        <f>DT!G1137-INT(DT!G1137)</f>
        <v>0.50776620370015735</v>
      </c>
      <c r="J1137" s="61">
        <f t="shared" ca="1" si="27"/>
        <v>0.5714285714285714</v>
      </c>
      <c r="K1137" s="58" t="str" cm="1">
        <f t="array" aca="1" ref="K1137" ca="1">_xlfn.IFS(E1137&lt;=2, "Negative", E1137=3, "Neutral", E1137&gt;=4, "Positive")</f>
        <v>Positive</v>
      </c>
      <c r="L1137" s="62" t="str">
        <f>'F_ REVIEWS'!$G1137&amp; "|" &amp; 'F_ REVIEWS'!$H1137 &amp; "|" &amp; 'F_ REVIEWS'!$I1137</f>
        <v>13.195.176.214|42051|0.507766203700157</v>
      </c>
    </row>
    <row r="1138" spans="1:12" x14ac:dyDescent="0.2">
      <c r="A1138" s="58">
        <v>21136</v>
      </c>
      <c r="B1138" s="58" t="s">
        <v>143</v>
      </c>
      <c r="C1138" s="59">
        <f>INT(DT!C1138)</f>
        <v>43991</v>
      </c>
      <c r="D1138" s="60">
        <f>DT!C1138-INT(DT!C1138)</f>
        <v>0.78179398148495238</v>
      </c>
      <c r="E1138" s="58">
        <f t="shared" ca="1" si="26"/>
        <v>5</v>
      </c>
      <c r="F1138" s="58" t="s">
        <v>841</v>
      </c>
      <c r="G1138" s="58" t="s">
        <v>1478</v>
      </c>
      <c r="H1138" s="59">
        <f>INT(DT!G1138)</f>
        <v>43989</v>
      </c>
      <c r="I1138" s="60">
        <f>DT!G1138-INT(DT!G1138)</f>
        <v>0.29277777778042946</v>
      </c>
      <c r="J1138" s="61">
        <f t="shared" ca="1" si="27"/>
        <v>1.25</v>
      </c>
      <c r="K1138" s="58" t="str" cm="1">
        <f t="array" aca="1" ref="K1138" ca="1">_xlfn.IFS(E1138&lt;=2, "Negative", E1138=3, "Neutral", E1138&gt;=4, "Positive")</f>
        <v>Positive</v>
      </c>
      <c r="L1138" s="62" t="str">
        <f>'F_ REVIEWS'!$G1138&amp; "|" &amp; 'F_ REVIEWS'!$H1138 &amp; "|" &amp; 'F_ REVIEWS'!$I1138</f>
        <v>139.28.57.145|43989|0.292777777780429</v>
      </c>
    </row>
    <row r="1139" spans="1:12" x14ac:dyDescent="0.2">
      <c r="A1139" s="58">
        <v>21137</v>
      </c>
      <c r="B1139" s="58" t="s">
        <v>143</v>
      </c>
      <c r="C1139" s="59">
        <f>INT(DT!C1139)</f>
        <v>42789</v>
      </c>
      <c r="D1139" s="60">
        <f>DT!C1139-INT(DT!C1139)</f>
        <v>0.54575231481430819</v>
      </c>
      <c r="E1139" s="58">
        <f t="shared" ca="1" si="26"/>
        <v>1</v>
      </c>
      <c r="F1139" s="58" t="s">
        <v>768</v>
      </c>
      <c r="G1139" s="58" t="s">
        <v>4105</v>
      </c>
      <c r="H1139" s="59">
        <f>INT(DT!G1139)</f>
        <v>42787</v>
      </c>
      <c r="I1139" s="60">
        <f>DT!G1139-INT(DT!G1139)</f>
        <v>1.7268518517084885E-2</v>
      </c>
      <c r="J1139" s="61">
        <f t="shared" ca="1" si="27"/>
        <v>9.0909090909090912E-2</v>
      </c>
      <c r="K1139" s="58" t="str" cm="1">
        <f t="array" aca="1" ref="K1139" ca="1">_xlfn.IFS(E1139&lt;=2, "Negative", E1139=3, "Neutral", E1139&gt;=4, "Positive")</f>
        <v>Negative</v>
      </c>
      <c r="L1139" s="62" t="str">
        <f>'F_ REVIEWS'!$G1139&amp; "|" &amp; 'F_ REVIEWS'!$H1139 &amp; "|" &amp; 'F_ REVIEWS'!$I1139</f>
        <v>93.173.33.50|42787|0.0172685185170849</v>
      </c>
    </row>
    <row r="1140" spans="1:12" x14ac:dyDescent="0.2">
      <c r="A1140" s="58">
        <v>21138</v>
      </c>
      <c r="B1140" s="58" t="s">
        <v>143</v>
      </c>
      <c r="C1140" s="59">
        <f>INT(DT!C1140)</f>
        <v>42791</v>
      </c>
      <c r="D1140" s="60">
        <f>DT!C1140-INT(DT!C1140)</f>
        <v>0.5115972222192795</v>
      </c>
      <c r="E1140" s="58">
        <f t="shared" ca="1" si="26"/>
        <v>1</v>
      </c>
      <c r="F1140" s="58" t="s">
        <v>619</v>
      </c>
      <c r="G1140" s="58" t="s">
        <v>4105</v>
      </c>
      <c r="H1140" s="59">
        <f>INT(DT!G1140)</f>
        <v>42787</v>
      </c>
      <c r="I1140" s="60">
        <f>DT!G1140-INT(DT!G1140)</f>
        <v>1.7268518517084885E-2</v>
      </c>
      <c r="J1140" s="61">
        <f t="shared" ca="1" si="27"/>
        <v>0.1</v>
      </c>
      <c r="K1140" s="58" t="str" cm="1">
        <f t="array" aca="1" ref="K1140" ca="1">_xlfn.IFS(E1140&lt;=2, "Negative", E1140=3, "Neutral", E1140&gt;=4, "Positive")</f>
        <v>Negative</v>
      </c>
      <c r="L1140" s="62" t="str">
        <f>'F_ REVIEWS'!$G1140&amp; "|" &amp; 'F_ REVIEWS'!$H1140 &amp; "|" &amp; 'F_ REVIEWS'!$I1140</f>
        <v>93.173.33.50|42787|0.0172685185170849</v>
      </c>
    </row>
    <row r="1141" spans="1:12" x14ac:dyDescent="0.2">
      <c r="A1141" s="58">
        <v>21139</v>
      </c>
      <c r="B1141" s="58" t="s">
        <v>143</v>
      </c>
      <c r="C1141" s="59">
        <f>INT(DT!C1141)</f>
        <v>45186</v>
      </c>
      <c r="D1141" s="60">
        <f>DT!C1141-INT(DT!C1141)</f>
        <v>0.12184027777402662</v>
      </c>
      <c r="E1141" s="58">
        <f t="shared" ca="1" si="26"/>
        <v>4</v>
      </c>
      <c r="F1141" s="58" t="s">
        <v>647</v>
      </c>
      <c r="G1141" s="58" t="s">
        <v>1541</v>
      </c>
      <c r="H1141" s="59">
        <f>INT(DT!G1141)</f>
        <v>45180</v>
      </c>
      <c r="I1141" s="60">
        <f>DT!G1141-INT(DT!G1141)</f>
        <v>0.48062499999650754</v>
      </c>
      <c r="J1141" s="61">
        <f t="shared" ca="1" si="27"/>
        <v>0.36363636363636365</v>
      </c>
      <c r="K1141" s="58" t="str" cm="1">
        <f t="array" aca="1" ref="K1141" ca="1">_xlfn.IFS(E1141&lt;=2, "Negative", E1141=3, "Neutral", E1141&gt;=4, "Positive")</f>
        <v>Positive</v>
      </c>
      <c r="L1141" s="62" t="str">
        <f>'F_ REVIEWS'!$G1141&amp; "|" &amp; 'F_ REVIEWS'!$H1141 &amp; "|" &amp; 'F_ REVIEWS'!$I1141</f>
        <v>144.125.70.14|45180|0.480624999996508</v>
      </c>
    </row>
    <row r="1142" spans="1:12" x14ac:dyDescent="0.2">
      <c r="A1142" s="58">
        <v>21140</v>
      </c>
      <c r="B1142" s="58" t="s">
        <v>143</v>
      </c>
      <c r="C1142" s="59">
        <f>INT(DT!C1142)</f>
        <v>45463</v>
      </c>
      <c r="D1142" s="60">
        <f>DT!C1142-INT(DT!C1142)</f>
        <v>9.357638889196096E-2</v>
      </c>
      <c r="E1142" s="58">
        <f t="shared" ref="E1142:E1205" ca="1" si="28">RANDBETWEEN(1,5)</f>
        <v>4</v>
      </c>
      <c r="F1142" s="58" t="s">
        <v>644</v>
      </c>
      <c r="G1142" s="58" t="s">
        <v>3221</v>
      </c>
      <c r="H1142" s="59">
        <f>INT(DT!G1142)</f>
        <v>45457</v>
      </c>
      <c r="I1142" s="60">
        <f>DT!G1142-INT(DT!G1142)</f>
        <v>0.60707175925927004</v>
      </c>
      <c r="J1142" s="61">
        <f t="shared" ca="1" si="27"/>
        <v>0.26666666666666666</v>
      </c>
      <c r="K1142" s="58" t="str" cm="1">
        <f t="array" aca="1" ref="K1142" ca="1">_xlfn.IFS(E1142&lt;=2, "Negative", E1142=3, "Neutral", E1142&gt;=4, "Positive")</f>
        <v>Positive</v>
      </c>
      <c r="L1142" s="62" t="str">
        <f>'F_ REVIEWS'!$G1142&amp; "|" &amp; 'F_ REVIEWS'!$H1142 &amp; "|" &amp; 'F_ REVIEWS'!$I1142</f>
        <v>34.109.128.245|45457|0.60707175925927</v>
      </c>
    </row>
    <row r="1143" spans="1:12" x14ac:dyDescent="0.2">
      <c r="A1143" s="58">
        <v>21141</v>
      </c>
      <c r="B1143" s="58" t="s">
        <v>143</v>
      </c>
      <c r="C1143" s="59">
        <f>INT(DT!C1143)</f>
        <v>45240</v>
      </c>
      <c r="D1143" s="60">
        <f>DT!C1143-INT(DT!C1143)</f>
        <v>0.77163194444437977</v>
      </c>
      <c r="E1143" s="58">
        <f t="shared" ca="1" si="28"/>
        <v>3</v>
      </c>
      <c r="F1143" s="58" t="s">
        <v>726</v>
      </c>
      <c r="G1143" s="58" t="s">
        <v>3774</v>
      </c>
      <c r="H1143" s="59">
        <f>INT(DT!G1143)</f>
        <v>45235</v>
      </c>
      <c r="I1143" s="60">
        <f>DT!G1143-INT(DT!G1143)</f>
        <v>0.33326388888963265</v>
      </c>
      <c r="J1143" s="61">
        <f t="shared" ca="1" si="27"/>
        <v>0.75</v>
      </c>
      <c r="K1143" s="58" t="str" cm="1">
        <f t="array" aca="1" ref="K1143" ca="1">_xlfn.IFS(E1143&lt;=2, "Negative", E1143=3, "Neutral", E1143&gt;=4, "Positive")</f>
        <v>Neutral</v>
      </c>
      <c r="L1143" s="62" t="str">
        <f>'F_ REVIEWS'!$G1143&amp; "|" &amp; 'F_ REVIEWS'!$H1143 &amp; "|" &amp; 'F_ REVIEWS'!$I1143</f>
        <v>71.147.232.244|45235|0.333263888889633</v>
      </c>
    </row>
    <row r="1144" spans="1:12" x14ac:dyDescent="0.2">
      <c r="A1144" s="58">
        <v>21142</v>
      </c>
      <c r="B1144" s="58" t="s">
        <v>143</v>
      </c>
      <c r="C1144" s="59">
        <f>INT(DT!C1144)</f>
        <v>44204</v>
      </c>
      <c r="D1144" s="60">
        <f>DT!C1144-INT(DT!C1144)</f>
        <v>0.51615740741544869</v>
      </c>
      <c r="E1144" s="58">
        <f t="shared" ca="1" si="28"/>
        <v>3</v>
      </c>
      <c r="F1144" s="58" t="s">
        <v>585</v>
      </c>
      <c r="G1144" s="58" t="s">
        <v>3263</v>
      </c>
      <c r="H1144" s="59">
        <f>INT(DT!G1144)</f>
        <v>44200</v>
      </c>
      <c r="I1144" s="60">
        <f>DT!G1144-INT(DT!G1144)</f>
        <v>4.8958333427435718E-3</v>
      </c>
      <c r="J1144" s="61">
        <f t="shared" ca="1" si="27"/>
        <v>1.5</v>
      </c>
      <c r="K1144" s="58" t="str" cm="1">
        <f t="array" aca="1" ref="K1144" ca="1">_xlfn.IFS(E1144&lt;=2, "Negative", E1144=3, "Neutral", E1144&gt;=4, "Positive")</f>
        <v>Neutral</v>
      </c>
      <c r="L1144" s="62" t="str">
        <f>'F_ REVIEWS'!$G1144&amp; "|" &amp; 'F_ REVIEWS'!$H1144 &amp; "|" &amp; 'F_ REVIEWS'!$I1144</f>
        <v>36.80.106.177|44200|0.00489583334274357</v>
      </c>
    </row>
    <row r="1145" spans="1:12" x14ac:dyDescent="0.2">
      <c r="A1145" s="58">
        <v>21143</v>
      </c>
      <c r="B1145" s="58" t="s">
        <v>143</v>
      </c>
      <c r="C1145" s="59">
        <f>INT(DT!C1145)</f>
        <v>43749</v>
      </c>
      <c r="D1145" s="60">
        <f>DT!C1145-INT(DT!C1145)</f>
        <v>0.96238425927003846</v>
      </c>
      <c r="E1145" s="58">
        <f t="shared" ca="1" si="28"/>
        <v>4</v>
      </c>
      <c r="F1145" s="58" t="s">
        <v>600</v>
      </c>
      <c r="G1145" s="58" t="s">
        <v>3726</v>
      </c>
      <c r="H1145" s="59">
        <f>INT(DT!G1145)</f>
        <v>43745</v>
      </c>
      <c r="I1145" s="60">
        <f>DT!G1145-INT(DT!G1145)</f>
        <v>0.51780092593253357</v>
      </c>
      <c r="J1145" s="61">
        <f t="shared" ca="1" si="27"/>
        <v>1</v>
      </c>
      <c r="K1145" s="58" t="str" cm="1">
        <f t="array" aca="1" ref="K1145" ca="1">_xlfn.IFS(E1145&lt;=2, "Negative", E1145=3, "Neutral", E1145&gt;=4, "Positive")</f>
        <v>Positive</v>
      </c>
      <c r="L1145" s="62" t="str">
        <f>'F_ REVIEWS'!$G1145&amp; "|" &amp; 'F_ REVIEWS'!$H1145 &amp; "|" &amp; 'F_ REVIEWS'!$I1145</f>
        <v>69.189.92.25|43745|0.517800925932534</v>
      </c>
    </row>
    <row r="1146" spans="1:12" x14ac:dyDescent="0.2">
      <c r="A1146" s="58">
        <v>21144</v>
      </c>
      <c r="B1146" s="58" t="s">
        <v>143</v>
      </c>
      <c r="C1146" s="59">
        <f>INT(DT!C1146)</f>
        <v>43750</v>
      </c>
      <c r="D1146" s="60">
        <f>DT!C1146-INT(DT!C1146)</f>
        <v>1.9293981487862766E-2</v>
      </c>
      <c r="E1146" s="58">
        <f t="shared" ca="1" si="28"/>
        <v>1</v>
      </c>
      <c r="F1146" s="58" t="s">
        <v>844</v>
      </c>
      <c r="G1146" s="58" t="s">
        <v>3726</v>
      </c>
      <c r="H1146" s="59">
        <f>INT(DT!G1146)</f>
        <v>43745</v>
      </c>
      <c r="I1146" s="60">
        <f>DT!G1146-INT(DT!G1146)</f>
        <v>0.51780092593253357</v>
      </c>
      <c r="J1146" s="61">
        <f t="shared" ca="1" si="27"/>
        <v>0.5</v>
      </c>
      <c r="K1146" s="58" t="str" cm="1">
        <f t="array" aca="1" ref="K1146" ca="1">_xlfn.IFS(E1146&lt;=2, "Negative", E1146=3, "Neutral", E1146&gt;=4, "Positive")</f>
        <v>Negative</v>
      </c>
      <c r="L1146" s="62" t="str">
        <f>'F_ REVIEWS'!$G1146&amp; "|" &amp; 'F_ REVIEWS'!$H1146 &amp; "|" &amp; 'F_ REVIEWS'!$I1146</f>
        <v>69.189.92.25|43745|0.517800925932534</v>
      </c>
    </row>
    <row r="1147" spans="1:12" x14ac:dyDescent="0.2">
      <c r="A1147" s="58">
        <v>21145</v>
      </c>
      <c r="B1147" s="58" t="s">
        <v>143</v>
      </c>
      <c r="C1147" s="59">
        <f>INT(DT!C1147)</f>
        <v>44602</v>
      </c>
      <c r="D1147" s="60">
        <f>DT!C1147-INT(DT!C1147)</f>
        <v>0.50067129630042473</v>
      </c>
      <c r="E1147" s="58">
        <f t="shared" ca="1" si="28"/>
        <v>1</v>
      </c>
      <c r="F1147" s="58" t="s">
        <v>539</v>
      </c>
      <c r="G1147" s="58" t="s">
        <v>1146</v>
      </c>
      <c r="H1147" s="59">
        <f>INT(DT!G1147)</f>
        <v>44596</v>
      </c>
      <c r="I1147" s="60">
        <f>DT!G1147-INT(DT!G1147)</f>
        <v>0.90146990741050104</v>
      </c>
      <c r="J1147" s="61">
        <f t="shared" ca="1" si="27"/>
        <v>0.25</v>
      </c>
      <c r="K1147" s="58" t="str" cm="1">
        <f t="array" aca="1" ref="K1147" ca="1">_xlfn.IFS(E1147&lt;=2, "Negative", E1147=3, "Neutral", E1147&gt;=4, "Positive")</f>
        <v>Negative</v>
      </c>
      <c r="L1147" s="62" t="str">
        <f>'F_ REVIEWS'!$G1147&amp; "|" &amp; 'F_ REVIEWS'!$H1147 &amp; "|" &amp; 'F_ REVIEWS'!$I1147</f>
        <v>115.82.97.154|44596|0.901469907410501</v>
      </c>
    </row>
    <row r="1148" spans="1:12" x14ac:dyDescent="0.2">
      <c r="A1148" s="58">
        <v>21146</v>
      </c>
      <c r="B1148" s="58" t="s">
        <v>143</v>
      </c>
      <c r="C1148" s="59">
        <f>INT(DT!C1148)</f>
        <v>44203</v>
      </c>
      <c r="D1148" s="60">
        <f>DT!C1148-INT(DT!C1148)</f>
        <v>0.33974537038011476</v>
      </c>
      <c r="E1148" s="58">
        <f t="shared" ca="1" si="28"/>
        <v>1</v>
      </c>
      <c r="F1148" s="58" t="s">
        <v>770</v>
      </c>
      <c r="G1148" s="58" t="s">
        <v>3263</v>
      </c>
      <c r="H1148" s="59">
        <f>INT(DT!G1148)</f>
        <v>44200</v>
      </c>
      <c r="I1148" s="60">
        <f>DT!G1148-INT(DT!G1148)</f>
        <v>4.8958333427435718E-3</v>
      </c>
      <c r="J1148" s="61">
        <f t="shared" ca="1" si="27"/>
        <v>6.6666666666666666E-2</v>
      </c>
      <c r="K1148" s="58" t="str" cm="1">
        <f t="array" aca="1" ref="K1148" ca="1">_xlfn.IFS(E1148&lt;=2, "Negative", E1148=3, "Neutral", E1148&gt;=4, "Positive")</f>
        <v>Negative</v>
      </c>
      <c r="L1148" s="62" t="str">
        <f>'F_ REVIEWS'!$G1148&amp; "|" &amp; 'F_ REVIEWS'!$H1148 &amp; "|" &amp; 'F_ REVIEWS'!$I1148</f>
        <v>36.80.106.177|44200|0.00489583334274357</v>
      </c>
    </row>
    <row r="1149" spans="1:12" x14ac:dyDescent="0.2">
      <c r="A1149" s="58">
        <v>21147</v>
      </c>
      <c r="B1149" s="58" t="s">
        <v>143</v>
      </c>
      <c r="C1149" s="59">
        <f>INT(DT!C1149)</f>
        <v>45238</v>
      </c>
      <c r="D1149" s="60">
        <f>DT!C1149-INT(DT!C1149)</f>
        <v>0.94474537037604023</v>
      </c>
      <c r="E1149" s="58">
        <f t="shared" ca="1" si="28"/>
        <v>4</v>
      </c>
      <c r="F1149" s="58" t="s">
        <v>540</v>
      </c>
      <c r="G1149" s="58" t="s">
        <v>3774</v>
      </c>
      <c r="H1149" s="59">
        <f>INT(DT!G1149)</f>
        <v>45235</v>
      </c>
      <c r="I1149" s="60">
        <f>DT!G1149-INT(DT!G1149)</f>
        <v>0.33326388888963265</v>
      </c>
      <c r="J1149" s="61">
        <f t="shared" ca="1" si="27"/>
        <v>0.8</v>
      </c>
      <c r="K1149" s="58" t="str" cm="1">
        <f t="array" aca="1" ref="K1149" ca="1">_xlfn.IFS(E1149&lt;=2, "Negative", E1149=3, "Neutral", E1149&gt;=4, "Positive")</f>
        <v>Positive</v>
      </c>
      <c r="L1149" s="62" t="str">
        <f>'F_ REVIEWS'!$G1149&amp; "|" &amp; 'F_ REVIEWS'!$H1149 &amp; "|" &amp; 'F_ REVIEWS'!$I1149</f>
        <v>71.147.232.244|45235|0.333263888889633</v>
      </c>
    </row>
    <row r="1150" spans="1:12" x14ac:dyDescent="0.2">
      <c r="A1150" s="58">
        <v>21148</v>
      </c>
      <c r="B1150" s="58" t="s">
        <v>143</v>
      </c>
      <c r="C1150" s="59">
        <f>INT(DT!C1150)</f>
        <v>45461</v>
      </c>
      <c r="D1150" s="60">
        <f>DT!C1150-INT(DT!C1150)</f>
        <v>3.7766203706269152E-2</v>
      </c>
      <c r="E1150" s="58">
        <f t="shared" ca="1" si="28"/>
        <v>3</v>
      </c>
      <c r="F1150" s="58" t="s">
        <v>656</v>
      </c>
      <c r="G1150" s="58" t="s">
        <v>3221</v>
      </c>
      <c r="H1150" s="59">
        <f>INT(DT!G1150)</f>
        <v>45457</v>
      </c>
      <c r="I1150" s="60">
        <f>DT!G1150-INT(DT!G1150)</f>
        <v>0.60707175925927004</v>
      </c>
      <c r="J1150" s="61">
        <f t="shared" ca="1" si="27"/>
        <v>0.375</v>
      </c>
      <c r="K1150" s="58" t="str" cm="1">
        <f t="array" aca="1" ref="K1150" ca="1">_xlfn.IFS(E1150&lt;=2, "Negative", E1150=3, "Neutral", E1150&gt;=4, "Positive")</f>
        <v>Neutral</v>
      </c>
      <c r="L1150" s="62" t="str">
        <f>'F_ REVIEWS'!$G1150&amp; "|" &amp; 'F_ REVIEWS'!$H1150 &amp; "|" &amp; 'F_ REVIEWS'!$I1150</f>
        <v>34.109.128.245|45457|0.60707175925927</v>
      </c>
    </row>
    <row r="1151" spans="1:12" x14ac:dyDescent="0.2">
      <c r="A1151" s="58">
        <v>21149</v>
      </c>
      <c r="B1151" s="58" t="s">
        <v>143</v>
      </c>
      <c r="C1151" s="59">
        <f>INT(DT!C1151)</f>
        <v>45237</v>
      </c>
      <c r="D1151" s="60">
        <f>DT!C1151-INT(DT!C1151)</f>
        <v>0.85711805555911269</v>
      </c>
      <c r="E1151" s="58">
        <f t="shared" ca="1" si="28"/>
        <v>5</v>
      </c>
      <c r="F1151" s="58" t="s">
        <v>738</v>
      </c>
      <c r="G1151" s="58" t="s">
        <v>3774</v>
      </c>
      <c r="H1151" s="59">
        <f>INT(DT!G1151)</f>
        <v>45235</v>
      </c>
      <c r="I1151" s="60">
        <f>DT!G1151-INT(DT!G1151)</f>
        <v>0.33326388888963265</v>
      </c>
      <c r="J1151" s="61">
        <f t="shared" ca="1" si="27"/>
        <v>1.25</v>
      </c>
      <c r="K1151" s="58" t="str" cm="1">
        <f t="array" aca="1" ref="K1151" ca="1">_xlfn.IFS(E1151&lt;=2, "Negative", E1151=3, "Neutral", E1151&gt;=4, "Positive")</f>
        <v>Positive</v>
      </c>
      <c r="L1151" s="62" t="str">
        <f>'F_ REVIEWS'!$G1151&amp; "|" &amp; 'F_ REVIEWS'!$H1151 &amp; "|" &amp; 'F_ REVIEWS'!$I1151</f>
        <v>71.147.232.244|45235|0.333263888889633</v>
      </c>
    </row>
    <row r="1152" spans="1:12" x14ac:dyDescent="0.2">
      <c r="A1152" s="58">
        <v>21150</v>
      </c>
      <c r="B1152" s="58" t="s">
        <v>333</v>
      </c>
      <c r="C1152" s="59">
        <f>INT(DT!C1152)</f>
        <v>45287</v>
      </c>
      <c r="D1152" s="60">
        <f>DT!C1152-INT(DT!C1152)</f>
        <v>0.76490740741428453</v>
      </c>
      <c r="E1152" s="58">
        <f t="shared" ca="1" si="28"/>
        <v>4</v>
      </c>
      <c r="F1152" s="58" t="s">
        <v>648</v>
      </c>
      <c r="G1152" s="58" t="s">
        <v>2384</v>
      </c>
      <c r="H1152" s="59">
        <f>INT(DT!G1152)</f>
        <v>45284</v>
      </c>
      <c r="I1152" s="60">
        <f>DT!G1152-INT(DT!G1152)</f>
        <v>0.25762731482245727</v>
      </c>
      <c r="J1152" s="61">
        <f t="shared" ca="1" si="27"/>
        <v>0.36363636363636365</v>
      </c>
      <c r="K1152" s="58" t="str" cm="1">
        <f t="array" aca="1" ref="K1152" ca="1">_xlfn.IFS(E1152&lt;=2, "Negative", E1152=3, "Neutral", E1152&gt;=4, "Positive")</f>
        <v>Positive</v>
      </c>
      <c r="L1152" s="62" t="str">
        <f>'F_ REVIEWS'!$G1152&amp; "|" &amp; 'F_ REVIEWS'!$H1152 &amp; "|" &amp; 'F_ REVIEWS'!$I1152</f>
        <v>207.138.206.123|45284|0.257627314822457</v>
      </c>
    </row>
    <row r="1153" spans="1:12" x14ac:dyDescent="0.2">
      <c r="A1153" s="58">
        <v>21151</v>
      </c>
      <c r="B1153" s="58" t="s">
        <v>333</v>
      </c>
      <c r="C1153" s="59">
        <f>INT(DT!C1153)</f>
        <v>42366</v>
      </c>
      <c r="D1153" s="60">
        <f>DT!C1153-INT(DT!C1153)</f>
        <v>0.28472222221898846</v>
      </c>
      <c r="E1153" s="58">
        <f t="shared" ca="1" si="28"/>
        <v>3</v>
      </c>
      <c r="F1153" s="58" t="s">
        <v>688</v>
      </c>
      <c r="G1153" s="58" t="s">
        <v>2724</v>
      </c>
      <c r="H1153" s="59">
        <f>INT(DT!G1153)</f>
        <v>42363</v>
      </c>
      <c r="I1153" s="60">
        <f>DT!G1153-INT(DT!G1153)</f>
        <v>0.64405092592642177</v>
      </c>
      <c r="J1153" s="61">
        <f t="shared" ca="1" si="27"/>
        <v>0.33333333333333331</v>
      </c>
      <c r="K1153" s="58" t="str" cm="1">
        <f t="array" aca="1" ref="K1153" ca="1">_xlfn.IFS(E1153&lt;=2, "Negative", E1153=3, "Neutral", E1153&gt;=4, "Positive")</f>
        <v>Neutral</v>
      </c>
      <c r="L1153" s="62" t="str">
        <f>'F_ REVIEWS'!$G1153&amp; "|" &amp; 'F_ REVIEWS'!$H1153 &amp; "|" &amp; 'F_ REVIEWS'!$I1153</f>
        <v>230.33.136.52|42363|0.644050925926422</v>
      </c>
    </row>
    <row r="1154" spans="1:12" x14ac:dyDescent="0.2">
      <c r="A1154" s="58">
        <v>21152</v>
      </c>
      <c r="B1154" s="58" t="s">
        <v>102</v>
      </c>
      <c r="C1154" s="59">
        <f>INT(DT!C1154)</f>
        <v>44176</v>
      </c>
      <c r="D1154" s="60">
        <f>DT!C1154-INT(DT!C1154)</f>
        <v>0.65922453703387873</v>
      </c>
      <c r="E1154" s="58">
        <f t="shared" ca="1" si="28"/>
        <v>5</v>
      </c>
      <c r="F1154" s="58" t="s">
        <v>782</v>
      </c>
      <c r="G1154" s="58" t="s">
        <v>2800</v>
      </c>
      <c r="H1154" s="59">
        <f>INT(DT!G1154)</f>
        <v>44173</v>
      </c>
      <c r="I1154" s="60">
        <f>DT!G1154-INT(DT!G1154)</f>
        <v>9.2071759259852115E-2</v>
      </c>
      <c r="J1154" s="61">
        <f t="shared" ref="J1154:J1217" ca="1" si="29">E1154/COUNTIF(F$1:F$1478,F1154)</f>
        <v>0.41666666666666669</v>
      </c>
      <c r="K1154" s="58" t="str" cm="1">
        <f t="array" aca="1" ref="K1154" ca="1">_xlfn.IFS(E1154&lt;=2, "Negative", E1154=3, "Neutral", E1154&gt;=4, "Positive")</f>
        <v>Positive</v>
      </c>
      <c r="L1154" s="62" t="str">
        <f>'F_ REVIEWS'!$G1154&amp; "|" &amp; 'F_ REVIEWS'!$H1154 &amp; "|" &amp; 'F_ REVIEWS'!$I1154</f>
        <v>236.70.227.247|44173|0.0920717592598521</v>
      </c>
    </row>
    <row r="1155" spans="1:12" x14ac:dyDescent="0.2">
      <c r="A1155" s="58">
        <v>21153</v>
      </c>
      <c r="B1155" s="58" t="s">
        <v>102</v>
      </c>
      <c r="C1155" s="59">
        <f>INT(DT!C1155)</f>
        <v>45470</v>
      </c>
      <c r="D1155" s="60">
        <f>DT!C1155-INT(DT!C1155)</f>
        <v>0.45339120370044839</v>
      </c>
      <c r="E1155" s="58">
        <f t="shared" ca="1" si="28"/>
        <v>2</v>
      </c>
      <c r="F1155" s="58" t="s">
        <v>769</v>
      </c>
      <c r="G1155" s="58" t="s">
        <v>2031</v>
      </c>
      <c r="H1155" s="59">
        <f>INT(DT!G1155)</f>
        <v>45467</v>
      </c>
      <c r="I1155" s="60">
        <f>DT!G1155-INT(DT!G1155)</f>
        <v>0.8502893518525525</v>
      </c>
      <c r="J1155" s="61">
        <f t="shared" ca="1" si="29"/>
        <v>0.14285714285714285</v>
      </c>
      <c r="K1155" s="58" t="str" cm="1">
        <f t="array" aca="1" ref="K1155" ca="1">_xlfn.IFS(E1155&lt;=2, "Negative", E1155=3, "Neutral", E1155&gt;=4, "Positive")</f>
        <v>Negative</v>
      </c>
      <c r="L1155" s="62" t="str">
        <f>'F_ REVIEWS'!$G1155&amp; "|" &amp; 'F_ REVIEWS'!$H1155 &amp; "|" &amp; 'F_ REVIEWS'!$I1155</f>
        <v>180.232.217.245|45467|0.850289351852552</v>
      </c>
    </row>
    <row r="1156" spans="1:12" x14ac:dyDescent="0.2">
      <c r="A1156" s="58">
        <v>21154</v>
      </c>
      <c r="B1156" s="58" t="s">
        <v>102</v>
      </c>
      <c r="C1156" s="59">
        <f>INT(DT!C1156)</f>
        <v>44418</v>
      </c>
      <c r="D1156" s="60">
        <f>DT!C1156-INT(DT!C1156)</f>
        <v>0.59518518518598285</v>
      </c>
      <c r="E1156" s="58">
        <f t="shared" ca="1" si="28"/>
        <v>4</v>
      </c>
      <c r="F1156" s="58" t="s">
        <v>618</v>
      </c>
      <c r="G1156" s="58" t="s">
        <v>3287</v>
      </c>
      <c r="H1156" s="59">
        <f>INT(DT!G1156)</f>
        <v>44416</v>
      </c>
      <c r="I1156" s="60">
        <f>DT!G1156-INT(DT!G1156)</f>
        <v>0.15351851852028631</v>
      </c>
      <c r="J1156" s="61">
        <f t="shared" ca="1" si="29"/>
        <v>0.33333333333333331</v>
      </c>
      <c r="K1156" s="58" t="str" cm="1">
        <f t="array" aca="1" ref="K1156" ca="1">_xlfn.IFS(E1156&lt;=2, "Negative", E1156=3, "Neutral", E1156&gt;=4, "Positive")</f>
        <v>Positive</v>
      </c>
      <c r="L1156" s="62" t="str">
        <f>'F_ REVIEWS'!$G1156&amp; "|" &amp; 'F_ REVIEWS'!$H1156 &amp; "|" &amp; 'F_ REVIEWS'!$I1156</f>
        <v>38.142.176.88|44416|0.153518518520286</v>
      </c>
    </row>
    <row r="1157" spans="1:12" x14ac:dyDescent="0.2">
      <c r="A1157" s="58">
        <v>21155</v>
      </c>
      <c r="B1157" s="58" t="s">
        <v>102</v>
      </c>
      <c r="C1157" s="59">
        <f>INT(DT!C1157)</f>
        <v>44056</v>
      </c>
      <c r="D1157" s="60">
        <f>DT!C1157-INT(DT!C1157)</f>
        <v>0.18334490741108311</v>
      </c>
      <c r="E1157" s="58">
        <f t="shared" ca="1" si="28"/>
        <v>3</v>
      </c>
      <c r="F1157" s="58" t="s">
        <v>676</v>
      </c>
      <c r="G1157" s="58" t="s">
        <v>1867</v>
      </c>
      <c r="H1157" s="59">
        <f>INT(DT!G1157)</f>
        <v>44052</v>
      </c>
      <c r="I1157" s="60">
        <f>DT!G1157-INT(DT!G1157)</f>
        <v>0.66590277777868323</v>
      </c>
      <c r="J1157" s="61">
        <f t="shared" ca="1" si="29"/>
        <v>1.5</v>
      </c>
      <c r="K1157" s="58" t="str" cm="1">
        <f t="array" aca="1" ref="K1157" ca="1">_xlfn.IFS(E1157&lt;=2, "Negative", E1157=3, "Neutral", E1157&gt;=4, "Positive")</f>
        <v>Neutral</v>
      </c>
      <c r="L1157" s="62" t="str">
        <f>'F_ REVIEWS'!$G1157&amp; "|" &amp; 'F_ REVIEWS'!$H1157 &amp; "|" &amp; 'F_ REVIEWS'!$I1157</f>
        <v>168.131.53.6|44052|0.665902777778683</v>
      </c>
    </row>
    <row r="1158" spans="1:12" x14ac:dyDescent="0.2">
      <c r="A1158" s="58">
        <v>21156</v>
      </c>
      <c r="B1158" s="58" t="s">
        <v>102</v>
      </c>
      <c r="C1158" s="59">
        <f>INT(DT!C1158)</f>
        <v>44419</v>
      </c>
      <c r="D1158" s="60">
        <f>DT!C1158-INT(DT!C1158)</f>
        <v>0.68862268518569181</v>
      </c>
      <c r="E1158" s="58">
        <f t="shared" ca="1" si="28"/>
        <v>5</v>
      </c>
      <c r="F1158" s="58" t="s">
        <v>705</v>
      </c>
      <c r="G1158" s="58" t="s">
        <v>3287</v>
      </c>
      <c r="H1158" s="59">
        <f>INT(DT!G1158)</f>
        <v>44416</v>
      </c>
      <c r="I1158" s="60">
        <f>DT!G1158-INT(DT!G1158)</f>
        <v>0.15351851852028631</v>
      </c>
      <c r="J1158" s="61">
        <f t="shared" ca="1" si="29"/>
        <v>0.35714285714285715</v>
      </c>
      <c r="K1158" s="58" t="str" cm="1">
        <f t="array" aca="1" ref="K1158" ca="1">_xlfn.IFS(E1158&lt;=2, "Negative", E1158=3, "Neutral", E1158&gt;=4, "Positive")</f>
        <v>Positive</v>
      </c>
      <c r="L1158" s="62" t="str">
        <f>'F_ REVIEWS'!$G1158&amp; "|" &amp; 'F_ REVIEWS'!$H1158 &amp; "|" &amp; 'F_ REVIEWS'!$I1158</f>
        <v>38.142.176.88|44416|0.153518518520286</v>
      </c>
    </row>
    <row r="1159" spans="1:12" x14ac:dyDescent="0.2">
      <c r="A1159" s="58">
        <v>21157</v>
      </c>
      <c r="B1159" s="58" t="s">
        <v>102</v>
      </c>
      <c r="C1159" s="59">
        <f>INT(DT!C1159)</f>
        <v>45029</v>
      </c>
      <c r="D1159" s="60">
        <f>DT!C1159-INT(DT!C1159)</f>
        <v>0.24231481481547235</v>
      </c>
      <c r="E1159" s="58">
        <f t="shared" ca="1" si="28"/>
        <v>5</v>
      </c>
      <c r="F1159" s="58" t="s">
        <v>870</v>
      </c>
      <c r="G1159" s="58" t="s">
        <v>3214</v>
      </c>
      <c r="H1159" s="59">
        <f>INT(DT!G1159)</f>
        <v>45024</v>
      </c>
      <c r="I1159" s="60">
        <f>DT!G1159-INT(DT!G1159)</f>
        <v>0.61288194444205146</v>
      </c>
      <c r="J1159" s="61">
        <f t="shared" ca="1" si="29"/>
        <v>1.25</v>
      </c>
      <c r="K1159" s="58" t="str" cm="1">
        <f t="array" aca="1" ref="K1159" ca="1">_xlfn.IFS(E1159&lt;=2, "Negative", E1159=3, "Neutral", E1159&gt;=4, "Positive")</f>
        <v>Positive</v>
      </c>
      <c r="L1159" s="62" t="str">
        <f>'F_ REVIEWS'!$G1159&amp; "|" &amp; 'F_ REVIEWS'!$H1159 &amp; "|" &amp; 'F_ REVIEWS'!$I1159</f>
        <v>33.24.102.145|45024|0.612881944442051</v>
      </c>
    </row>
    <row r="1160" spans="1:12" x14ac:dyDescent="0.2">
      <c r="A1160" s="58">
        <v>21158</v>
      </c>
      <c r="B1160" s="58" t="s">
        <v>102</v>
      </c>
      <c r="C1160" s="59">
        <f>INT(DT!C1160)</f>
        <v>44525</v>
      </c>
      <c r="D1160" s="60">
        <f>DT!C1160-INT(DT!C1160)</f>
        <v>0.58313657407416031</v>
      </c>
      <c r="E1160" s="58">
        <f t="shared" ca="1" si="28"/>
        <v>3</v>
      </c>
      <c r="F1160" s="58" t="s">
        <v>835</v>
      </c>
      <c r="G1160" s="58" t="s">
        <v>2221</v>
      </c>
      <c r="H1160" s="59">
        <f>INT(DT!G1160)</f>
        <v>44523</v>
      </c>
      <c r="I1160" s="60">
        <f>DT!G1160-INT(DT!G1160)</f>
        <v>0.10144675926130731</v>
      </c>
      <c r="J1160" s="61">
        <f t="shared" ca="1" si="29"/>
        <v>0.5</v>
      </c>
      <c r="K1160" s="58" t="str" cm="1">
        <f t="array" aca="1" ref="K1160" ca="1">_xlfn.IFS(E1160&lt;=2, "Negative", E1160=3, "Neutral", E1160&gt;=4, "Positive")</f>
        <v>Neutral</v>
      </c>
      <c r="L1160" s="62" t="str">
        <f>'F_ REVIEWS'!$G1160&amp; "|" &amp; 'F_ REVIEWS'!$H1160 &amp; "|" &amp; 'F_ REVIEWS'!$I1160</f>
        <v>196.216.205.233|44523|0.101446759261307</v>
      </c>
    </row>
    <row r="1161" spans="1:12" x14ac:dyDescent="0.2">
      <c r="A1161" s="58">
        <v>21159</v>
      </c>
      <c r="B1161" s="58" t="s">
        <v>102</v>
      </c>
      <c r="C1161" s="59">
        <f>INT(DT!C1161)</f>
        <v>45015</v>
      </c>
      <c r="D1161" s="60">
        <f>DT!C1161-INT(DT!C1161)</f>
        <v>0.43076388888584916</v>
      </c>
      <c r="E1161" s="58">
        <f t="shared" ca="1" si="28"/>
        <v>3</v>
      </c>
      <c r="F1161" s="58" t="s">
        <v>581</v>
      </c>
      <c r="G1161" s="58" t="s">
        <v>1002</v>
      </c>
      <c r="H1161" s="59">
        <f>INT(DT!G1161)</f>
        <v>45013</v>
      </c>
      <c r="I1161" s="60">
        <f>DT!G1161-INT(DT!G1161)</f>
        <v>2.6273148148902692E-2</v>
      </c>
      <c r="J1161" s="61">
        <f t="shared" ca="1" si="29"/>
        <v>3</v>
      </c>
      <c r="K1161" s="58" t="str" cm="1">
        <f t="array" aca="1" ref="K1161" ca="1">_xlfn.IFS(E1161&lt;=2, "Negative", E1161=3, "Neutral", E1161&gt;=4, "Positive")</f>
        <v>Neutral</v>
      </c>
      <c r="L1161" s="62" t="str">
        <f>'F_ REVIEWS'!$G1161&amp; "|" &amp; 'F_ REVIEWS'!$H1161 &amp; "|" &amp; 'F_ REVIEWS'!$I1161</f>
        <v>105.219.235.191|45013|0.0262731481489027</v>
      </c>
    </row>
    <row r="1162" spans="1:12" x14ac:dyDescent="0.2">
      <c r="A1162" s="58">
        <v>21160</v>
      </c>
      <c r="B1162" s="58" t="s">
        <v>102</v>
      </c>
      <c r="C1162" s="59">
        <f>INT(DT!C1162)</f>
        <v>43803</v>
      </c>
      <c r="D1162" s="60">
        <f>DT!C1162-INT(DT!C1162)</f>
        <v>6.9884259268292226E-2</v>
      </c>
      <c r="E1162" s="58">
        <f t="shared" ca="1" si="28"/>
        <v>4</v>
      </c>
      <c r="F1162" s="58" t="s">
        <v>575</v>
      </c>
      <c r="G1162" s="58" t="s">
        <v>955</v>
      </c>
      <c r="H1162" s="59">
        <f>INT(DT!G1162)</f>
        <v>43800</v>
      </c>
      <c r="I1162" s="60">
        <f>DT!G1162-INT(DT!G1162)</f>
        <v>0.46914351852319669</v>
      </c>
      <c r="J1162" s="61">
        <f t="shared" ca="1" si="29"/>
        <v>0.8</v>
      </c>
      <c r="K1162" s="58" t="str" cm="1">
        <f t="array" aca="1" ref="K1162" ca="1">_xlfn.IFS(E1162&lt;=2, "Negative", E1162=3, "Neutral", E1162&gt;=4, "Positive")</f>
        <v>Positive</v>
      </c>
      <c r="L1162" s="62" t="str">
        <f>'F_ REVIEWS'!$G1162&amp; "|" &amp; 'F_ REVIEWS'!$H1162 &amp; "|" &amp; 'F_ REVIEWS'!$I1162</f>
        <v>101.18.149.247|43800|0.469143518523197</v>
      </c>
    </row>
    <row r="1163" spans="1:12" x14ac:dyDescent="0.2">
      <c r="A1163" s="58">
        <v>21161</v>
      </c>
      <c r="B1163" s="58" t="s">
        <v>102</v>
      </c>
      <c r="C1163" s="59">
        <f>INT(DT!C1163)</f>
        <v>45420</v>
      </c>
      <c r="D1163" s="60">
        <f>DT!C1163-INT(DT!C1163)</f>
        <v>0.4049421296294895</v>
      </c>
      <c r="E1163" s="58">
        <f t="shared" ca="1" si="28"/>
        <v>5</v>
      </c>
      <c r="F1163" s="58" t="s">
        <v>739</v>
      </c>
      <c r="G1163" s="58" t="s">
        <v>1621</v>
      </c>
      <c r="H1163" s="59">
        <f>INT(DT!G1163)</f>
        <v>45414</v>
      </c>
      <c r="I1163" s="60">
        <f>DT!G1163-INT(DT!G1163)</f>
        <v>0.76473379629896954</v>
      </c>
      <c r="J1163" s="61">
        <f t="shared" ca="1" si="29"/>
        <v>1.25</v>
      </c>
      <c r="K1163" s="58" t="str" cm="1">
        <f t="array" aca="1" ref="K1163" ca="1">_xlfn.IFS(E1163&lt;=2, "Negative", E1163=3, "Neutral", E1163&gt;=4, "Positive")</f>
        <v>Positive</v>
      </c>
      <c r="L1163" s="62" t="str">
        <f>'F_ REVIEWS'!$G1163&amp; "|" &amp; 'F_ REVIEWS'!$H1163 &amp; "|" &amp; 'F_ REVIEWS'!$I1163</f>
        <v>15.143.19.158|45414|0.76473379629897</v>
      </c>
    </row>
    <row r="1164" spans="1:12" x14ac:dyDescent="0.2">
      <c r="A1164" s="58">
        <v>21162</v>
      </c>
      <c r="B1164" s="58" t="s">
        <v>102</v>
      </c>
      <c r="C1164" s="59">
        <f>INT(DT!C1164)</f>
        <v>43804</v>
      </c>
      <c r="D1164" s="60">
        <f>DT!C1164-INT(DT!C1164)</f>
        <v>0.16725694444903638</v>
      </c>
      <c r="E1164" s="58">
        <f t="shared" ca="1" si="28"/>
        <v>5</v>
      </c>
      <c r="F1164" s="58" t="s">
        <v>622</v>
      </c>
      <c r="G1164" s="58" t="s">
        <v>955</v>
      </c>
      <c r="H1164" s="59">
        <f>INT(DT!G1164)</f>
        <v>43800</v>
      </c>
      <c r="I1164" s="60">
        <f>DT!G1164-INT(DT!G1164)</f>
        <v>0.46914351852319669</v>
      </c>
      <c r="J1164" s="61">
        <f t="shared" ca="1" si="29"/>
        <v>0.625</v>
      </c>
      <c r="K1164" s="58" t="str" cm="1">
        <f t="array" aca="1" ref="K1164" ca="1">_xlfn.IFS(E1164&lt;=2, "Negative", E1164=3, "Neutral", E1164&gt;=4, "Positive")</f>
        <v>Positive</v>
      </c>
      <c r="L1164" s="62" t="str">
        <f>'F_ REVIEWS'!$G1164&amp; "|" &amp; 'F_ REVIEWS'!$H1164 &amp; "|" &amp; 'F_ REVIEWS'!$I1164</f>
        <v>101.18.149.247|43800|0.469143518523197</v>
      </c>
    </row>
    <row r="1165" spans="1:12" x14ac:dyDescent="0.2">
      <c r="A1165" s="58">
        <v>21163</v>
      </c>
      <c r="B1165" s="58" t="s">
        <v>102</v>
      </c>
      <c r="C1165" s="59">
        <f>INT(DT!C1165)</f>
        <v>44419</v>
      </c>
      <c r="D1165" s="60">
        <f>DT!C1165-INT(DT!C1165)</f>
        <v>0.65151620371034369</v>
      </c>
      <c r="E1165" s="58">
        <f t="shared" ca="1" si="28"/>
        <v>3</v>
      </c>
      <c r="F1165" s="58" t="s">
        <v>692</v>
      </c>
      <c r="G1165" s="58" t="s">
        <v>3287</v>
      </c>
      <c r="H1165" s="59">
        <f>INT(DT!G1165)</f>
        <v>44416</v>
      </c>
      <c r="I1165" s="60">
        <f>DT!G1165-INT(DT!G1165)</f>
        <v>0.15351851852028631</v>
      </c>
      <c r="J1165" s="61">
        <f t="shared" ca="1" si="29"/>
        <v>0.3</v>
      </c>
      <c r="K1165" s="58" t="str" cm="1">
        <f t="array" aca="1" ref="K1165" ca="1">_xlfn.IFS(E1165&lt;=2, "Negative", E1165=3, "Neutral", E1165&gt;=4, "Positive")</f>
        <v>Neutral</v>
      </c>
      <c r="L1165" s="62" t="str">
        <f>'F_ REVIEWS'!$G1165&amp; "|" &amp; 'F_ REVIEWS'!$H1165 &amp; "|" &amp; 'F_ REVIEWS'!$I1165</f>
        <v>38.142.176.88|44416|0.153518518520286</v>
      </c>
    </row>
    <row r="1166" spans="1:12" x14ac:dyDescent="0.2">
      <c r="A1166" s="58">
        <v>21164</v>
      </c>
      <c r="B1166" s="58" t="s">
        <v>102</v>
      </c>
      <c r="C1166" s="59">
        <f>INT(DT!C1166)</f>
        <v>44419</v>
      </c>
      <c r="D1166" s="60">
        <f>DT!C1166-INT(DT!C1166)</f>
        <v>0.63021990740526235</v>
      </c>
      <c r="E1166" s="58">
        <f t="shared" ca="1" si="28"/>
        <v>5</v>
      </c>
      <c r="F1166" s="58" t="s">
        <v>836</v>
      </c>
      <c r="G1166" s="58" t="s">
        <v>3287</v>
      </c>
      <c r="H1166" s="59">
        <f>INT(DT!G1166)</f>
        <v>44416</v>
      </c>
      <c r="I1166" s="60">
        <f>DT!G1166-INT(DT!G1166)</f>
        <v>0.15351851852028631</v>
      </c>
      <c r="J1166" s="61">
        <f t="shared" ca="1" si="29"/>
        <v>5</v>
      </c>
      <c r="K1166" s="58" t="str" cm="1">
        <f t="array" aca="1" ref="K1166" ca="1">_xlfn.IFS(E1166&lt;=2, "Negative", E1166=3, "Neutral", E1166&gt;=4, "Positive")</f>
        <v>Positive</v>
      </c>
      <c r="L1166" s="62" t="str">
        <f>'F_ REVIEWS'!$G1166&amp; "|" &amp; 'F_ REVIEWS'!$H1166 &amp; "|" &amp; 'F_ REVIEWS'!$I1166</f>
        <v>38.142.176.88|44416|0.153518518520286</v>
      </c>
    </row>
    <row r="1167" spans="1:12" x14ac:dyDescent="0.2">
      <c r="A1167" s="58">
        <v>21165</v>
      </c>
      <c r="B1167" s="58" t="s">
        <v>102</v>
      </c>
      <c r="C1167" s="59">
        <f>INT(DT!C1167)</f>
        <v>44420</v>
      </c>
      <c r="D1167" s="60">
        <f>DT!C1167-INT(DT!C1167)</f>
        <v>0.63868055555940373</v>
      </c>
      <c r="E1167" s="58">
        <f t="shared" ca="1" si="28"/>
        <v>4</v>
      </c>
      <c r="F1167" s="58" t="s">
        <v>663</v>
      </c>
      <c r="G1167" s="58" t="s">
        <v>3287</v>
      </c>
      <c r="H1167" s="59">
        <f>INT(DT!G1167)</f>
        <v>44416</v>
      </c>
      <c r="I1167" s="60">
        <f>DT!G1167-INT(DT!G1167)</f>
        <v>0.15351851852028631</v>
      </c>
      <c r="J1167" s="61">
        <f t="shared" ca="1" si="29"/>
        <v>1.3333333333333333</v>
      </c>
      <c r="K1167" s="58" t="str" cm="1">
        <f t="array" aca="1" ref="K1167" ca="1">_xlfn.IFS(E1167&lt;=2, "Negative", E1167=3, "Neutral", E1167&gt;=4, "Positive")</f>
        <v>Positive</v>
      </c>
      <c r="L1167" s="62" t="str">
        <f>'F_ REVIEWS'!$G1167&amp; "|" &amp; 'F_ REVIEWS'!$H1167 &amp; "|" &amp; 'F_ REVIEWS'!$I1167</f>
        <v>38.142.176.88|44416|0.153518518520286</v>
      </c>
    </row>
    <row r="1168" spans="1:12" x14ac:dyDescent="0.2">
      <c r="A1168" s="58">
        <v>21166</v>
      </c>
      <c r="B1168" s="58" t="s">
        <v>265</v>
      </c>
      <c r="C1168" s="59">
        <f>INT(DT!C1168)</f>
        <v>45218</v>
      </c>
      <c r="D1168" s="60">
        <f>DT!C1168-INT(DT!C1168)</f>
        <v>0.52593750000232831</v>
      </c>
      <c r="E1168" s="58">
        <f t="shared" ca="1" si="28"/>
        <v>4</v>
      </c>
      <c r="F1168" s="58" t="s">
        <v>773</v>
      </c>
      <c r="G1168" s="58" t="s">
        <v>1063</v>
      </c>
      <c r="H1168" s="59">
        <f>INT(DT!G1168)</f>
        <v>45214</v>
      </c>
      <c r="I1168" s="60">
        <f>DT!G1168-INT(DT!G1168)</f>
        <v>0.97944444444146939</v>
      </c>
      <c r="J1168" s="61">
        <f t="shared" ca="1" si="29"/>
        <v>0.36363636363636365</v>
      </c>
      <c r="K1168" s="58" t="str" cm="1">
        <f t="array" aca="1" ref="K1168" ca="1">_xlfn.IFS(E1168&lt;=2, "Negative", E1168=3, "Neutral", E1168&gt;=4, "Positive")</f>
        <v>Positive</v>
      </c>
      <c r="L1168" s="62" t="str">
        <f>'F_ REVIEWS'!$G1168&amp; "|" &amp; 'F_ REVIEWS'!$H1168 &amp; "|" &amp; 'F_ REVIEWS'!$I1168</f>
        <v>11.115.14.134|45214|0.979444444441469</v>
      </c>
    </row>
    <row r="1169" spans="1:12" x14ac:dyDescent="0.2">
      <c r="A1169" s="58">
        <v>21167</v>
      </c>
      <c r="B1169" s="58" t="s">
        <v>265</v>
      </c>
      <c r="C1169" s="59">
        <f>INT(DT!C1169)</f>
        <v>44924</v>
      </c>
      <c r="D1169" s="60">
        <f>DT!C1169-INT(DT!C1169)</f>
        <v>0.99229166666191304</v>
      </c>
      <c r="E1169" s="58">
        <f t="shared" ca="1" si="28"/>
        <v>2</v>
      </c>
      <c r="F1169" s="58" t="s">
        <v>733</v>
      </c>
      <c r="G1169" s="58" t="s">
        <v>2428</v>
      </c>
      <c r="H1169" s="59">
        <f>INT(DT!G1169)</f>
        <v>44921</v>
      </c>
      <c r="I1169" s="60">
        <f>DT!G1169-INT(DT!G1169)</f>
        <v>0.26413194443739485</v>
      </c>
      <c r="J1169" s="61">
        <f t="shared" ca="1" si="29"/>
        <v>0.66666666666666663</v>
      </c>
      <c r="K1169" s="58" t="str" cm="1">
        <f t="array" aca="1" ref="K1169" ca="1">_xlfn.IFS(E1169&lt;=2, "Negative", E1169=3, "Neutral", E1169&gt;=4, "Positive")</f>
        <v>Negative</v>
      </c>
      <c r="L1169" s="62" t="str">
        <f>'F_ REVIEWS'!$G1169&amp; "|" &amp; 'F_ REVIEWS'!$H1169 &amp; "|" &amp; 'F_ REVIEWS'!$I1169</f>
        <v>21.233.184.26|44921|0.264131944437395</v>
      </c>
    </row>
    <row r="1170" spans="1:12" x14ac:dyDescent="0.2">
      <c r="A1170" s="58">
        <v>21168</v>
      </c>
      <c r="B1170" s="58" t="s">
        <v>265</v>
      </c>
      <c r="C1170" s="59">
        <f>INT(DT!C1170)</f>
        <v>44058</v>
      </c>
      <c r="D1170" s="60">
        <f>DT!C1170-INT(DT!C1170)</f>
        <v>0.89336805555649335</v>
      </c>
      <c r="E1170" s="58">
        <f t="shared" ca="1" si="28"/>
        <v>3</v>
      </c>
      <c r="F1170" s="58" t="s">
        <v>635</v>
      </c>
      <c r="G1170" s="58" t="s">
        <v>2524</v>
      </c>
      <c r="H1170" s="59">
        <f>INT(DT!G1170)</f>
        <v>44054</v>
      </c>
      <c r="I1170" s="60">
        <f>DT!G1170-INT(DT!G1170)</f>
        <v>0.23740740741050104</v>
      </c>
      <c r="J1170" s="61">
        <f t="shared" ca="1" si="29"/>
        <v>0.23076923076923078</v>
      </c>
      <c r="K1170" s="58" t="str" cm="1">
        <f t="array" aca="1" ref="K1170" ca="1">_xlfn.IFS(E1170&lt;=2, "Negative", E1170=3, "Neutral", E1170&gt;=4, "Positive")</f>
        <v>Neutral</v>
      </c>
      <c r="L1170" s="62" t="str">
        <f>'F_ REVIEWS'!$G1170&amp; "|" &amp; 'F_ REVIEWS'!$H1170 &amp; "|" &amp; 'F_ REVIEWS'!$I1170</f>
        <v>217.84.160.172|44054|0.237407407410501</v>
      </c>
    </row>
    <row r="1171" spans="1:12" x14ac:dyDescent="0.2">
      <c r="A1171" s="58">
        <v>21169</v>
      </c>
      <c r="B1171" s="58" t="s">
        <v>380</v>
      </c>
      <c r="C1171" s="59">
        <f>INT(DT!C1171)</f>
        <v>45115</v>
      </c>
      <c r="D1171" s="60">
        <f>DT!C1171-INT(DT!C1171)</f>
        <v>0.8736342592528672</v>
      </c>
      <c r="E1171" s="58">
        <f t="shared" ca="1" si="28"/>
        <v>5</v>
      </c>
      <c r="F1171" s="58" t="s">
        <v>651</v>
      </c>
      <c r="G1171" s="58" t="s">
        <v>1800</v>
      </c>
      <c r="H1171" s="59">
        <f>INT(DT!G1171)</f>
        <v>45113</v>
      </c>
      <c r="I1171" s="60">
        <f>DT!G1171-INT(DT!G1171)</f>
        <v>0.49663194444292458</v>
      </c>
      <c r="J1171" s="61">
        <f t="shared" ca="1" si="29"/>
        <v>0.35714285714285715</v>
      </c>
      <c r="K1171" s="58" t="str" cm="1">
        <f t="array" aca="1" ref="K1171" ca="1">_xlfn.IFS(E1171&lt;=2, "Negative", E1171=3, "Neutral", E1171&gt;=4, "Positive")</f>
        <v>Positive</v>
      </c>
      <c r="L1171" s="62" t="str">
        <f>'F_ REVIEWS'!$G1171&amp; "|" &amp; 'F_ REVIEWS'!$H1171 &amp; "|" &amp; 'F_ REVIEWS'!$I1171</f>
        <v>162.24.229.89|45113|0.496631944442925</v>
      </c>
    </row>
    <row r="1172" spans="1:12" x14ac:dyDescent="0.2">
      <c r="A1172" s="58">
        <v>21170</v>
      </c>
      <c r="B1172" s="58" t="s">
        <v>380</v>
      </c>
      <c r="C1172" s="59">
        <f>INT(DT!C1172)</f>
        <v>45118</v>
      </c>
      <c r="D1172" s="60">
        <f>DT!C1172-INT(DT!C1172)</f>
        <v>0.43788194444641704</v>
      </c>
      <c r="E1172" s="58">
        <f t="shared" ca="1" si="28"/>
        <v>4</v>
      </c>
      <c r="F1172" s="58" t="s">
        <v>747</v>
      </c>
      <c r="G1172" s="58" t="s">
        <v>2329</v>
      </c>
      <c r="H1172" s="59">
        <f>INT(DT!G1172)</f>
        <v>45113</v>
      </c>
      <c r="I1172" s="60">
        <f>DT!G1172-INT(DT!G1172)</f>
        <v>0.81858796296000946</v>
      </c>
      <c r="J1172" s="61">
        <f t="shared" ca="1" si="29"/>
        <v>1</v>
      </c>
      <c r="K1172" s="58" t="str" cm="1">
        <f t="array" aca="1" ref="K1172" ca="1">_xlfn.IFS(E1172&lt;=2, "Negative", E1172=3, "Neutral", E1172&gt;=4, "Positive")</f>
        <v>Positive</v>
      </c>
      <c r="L1172" s="62" t="str">
        <f>'F_ REVIEWS'!$G1172&amp; "|" &amp; 'F_ REVIEWS'!$H1172 &amp; "|" &amp; 'F_ REVIEWS'!$I1172</f>
        <v>202.39.236.12|45113|0.818587962960009</v>
      </c>
    </row>
    <row r="1173" spans="1:12" x14ac:dyDescent="0.2">
      <c r="A1173" s="58">
        <v>21171</v>
      </c>
      <c r="B1173" s="58" t="s">
        <v>380</v>
      </c>
      <c r="C1173" s="59">
        <f>INT(DT!C1173)</f>
        <v>44229</v>
      </c>
      <c r="D1173" s="60">
        <f>DT!C1173-INT(DT!C1173)</f>
        <v>0.97197916666482342</v>
      </c>
      <c r="E1173" s="58">
        <f t="shared" ca="1" si="28"/>
        <v>2</v>
      </c>
      <c r="F1173" s="58" t="s">
        <v>768</v>
      </c>
      <c r="G1173" s="58" t="s">
        <v>3386</v>
      </c>
      <c r="H1173" s="59">
        <f>INT(DT!G1173)</f>
        <v>44226</v>
      </c>
      <c r="I1173" s="60">
        <f>DT!G1173-INT(DT!G1173)</f>
        <v>0.39045138889196096</v>
      </c>
      <c r="J1173" s="61">
        <f t="shared" ca="1" si="29"/>
        <v>0.18181818181818182</v>
      </c>
      <c r="K1173" s="58" t="str" cm="1">
        <f t="array" aca="1" ref="K1173" ca="1">_xlfn.IFS(E1173&lt;=2, "Negative", E1173=3, "Neutral", E1173&gt;=4, "Positive")</f>
        <v>Negative</v>
      </c>
      <c r="L1173" s="62" t="str">
        <f>'F_ REVIEWS'!$G1173&amp; "|" &amp; 'F_ REVIEWS'!$H1173 &amp; "|" &amp; 'F_ REVIEWS'!$I1173</f>
        <v>43.63.46.96|44226|0.390451388891961</v>
      </c>
    </row>
    <row r="1174" spans="1:12" x14ac:dyDescent="0.2">
      <c r="A1174" s="58">
        <v>21172</v>
      </c>
      <c r="B1174" s="58" t="s">
        <v>380</v>
      </c>
      <c r="C1174" s="59">
        <f>INT(DT!C1174)</f>
        <v>43788</v>
      </c>
      <c r="D1174" s="60">
        <f>DT!C1174-INT(DT!C1174)</f>
        <v>0.64712962962221354</v>
      </c>
      <c r="E1174" s="58">
        <f t="shared" ca="1" si="28"/>
        <v>4</v>
      </c>
      <c r="F1174" s="58" t="s">
        <v>890</v>
      </c>
      <c r="G1174" s="58" t="s">
        <v>2906</v>
      </c>
      <c r="H1174" s="59">
        <f>INT(DT!G1174)</f>
        <v>43786</v>
      </c>
      <c r="I1174" s="60">
        <f>DT!G1174-INT(DT!G1174)</f>
        <v>5.3506944437685888E-2</v>
      </c>
      <c r="J1174" s="61">
        <f t="shared" ca="1" si="29"/>
        <v>1</v>
      </c>
      <c r="K1174" s="58" t="str" cm="1">
        <f t="array" aca="1" ref="K1174" ca="1">_xlfn.IFS(E1174&lt;=2, "Negative", E1174=3, "Neutral", E1174&gt;=4, "Positive")</f>
        <v>Positive</v>
      </c>
      <c r="L1174" s="62" t="str">
        <f>'F_ REVIEWS'!$G1174&amp; "|" &amp; 'F_ REVIEWS'!$H1174 &amp; "|" &amp; 'F_ REVIEWS'!$I1174</f>
        <v>242.250.229.210|43786|0.0535069444376859</v>
      </c>
    </row>
    <row r="1175" spans="1:12" x14ac:dyDescent="0.2">
      <c r="A1175" s="58">
        <v>21173</v>
      </c>
      <c r="B1175" s="58" t="s">
        <v>380</v>
      </c>
      <c r="C1175" s="59">
        <f>INT(DT!C1175)</f>
        <v>43633</v>
      </c>
      <c r="D1175" s="60">
        <f>DT!C1175-INT(DT!C1175)</f>
        <v>0.55236111110571073</v>
      </c>
      <c r="E1175" s="58">
        <f t="shared" ca="1" si="28"/>
        <v>1</v>
      </c>
      <c r="F1175" s="58" t="s">
        <v>803</v>
      </c>
      <c r="G1175" s="58" t="s">
        <v>3642</v>
      </c>
      <c r="H1175" s="59">
        <f>INT(DT!G1175)</f>
        <v>43630</v>
      </c>
      <c r="I1175" s="60">
        <f>DT!G1175-INT(DT!G1175)</f>
        <v>0.87065972221898846</v>
      </c>
      <c r="J1175" s="61">
        <f t="shared" ca="1" si="29"/>
        <v>8.3333333333333329E-2</v>
      </c>
      <c r="K1175" s="58" t="str" cm="1">
        <f t="array" aca="1" ref="K1175" ca="1">_xlfn.IFS(E1175&lt;=2, "Negative", E1175=3, "Neutral", E1175&gt;=4, "Positive")</f>
        <v>Negative</v>
      </c>
      <c r="L1175" s="62" t="str">
        <f>'F_ REVIEWS'!$G1175&amp; "|" &amp; 'F_ REVIEWS'!$H1175 &amp; "|" &amp; 'F_ REVIEWS'!$I1175</f>
        <v>61.31.47.162|43630|0.870659722218988</v>
      </c>
    </row>
    <row r="1176" spans="1:12" x14ac:dyDescent="0.2">
      <c r="A1176" s="58">
        <v>21174</v>
      </c>
      <c r="B1176" s="58" t="s">
        <v>380</v>
      </c>
      <c r="C1176" s="59">
        <f>INT(DT!C1176)</f>
        <v>43635</v>
      </c>
      <c r="D1176" s="60">
        <f>DT!C1176-INT(DT!C1176)</f>
        <v>0.432164351848769</v>
      </c>
      <c r="E1176" s="58">
        <f t="shared" ca="1" si="28"/>
        <v>4</v>
      </c>
      <c r="F1176" s="58" t="s">
        <v>782</v>
      </c>
      <c r="G1176" s="58" t="s">
        <v>3642</v>
      </c>
      <c r="H1176" s="59">
        <f>INT(DT!G1176)</f>
        <v>43630</v>
      </c>
      <c r="I1176" s="60">
        <f>DT!G1176-INT(DT!G1176)</f>
        <v>0.87065972221898846</v>
      </c>
      <c r="J1176" s="61">
        <f t="shared" ca="1" si="29"/>
        <v>0.33333333333333331</v>
      </c>
      <c r="K1176" s="58" t="str" cm="1">
        <f t="array" aca="1" ref="K1176" ca="1">_xlfn.IFS(E1176&lt;=2, "Negative", E1176=3, "Neutral", E1176&gt;=4, "Positive")</f>
        <v>Positive</v>
      </c>
      <c r="L1176" s="62" t="str">
        <f>'F_ REVIEWS'!$G1176&amp; "|" &amp; 'F_ REVIEWS'!$H1176 &amp; "|" &amp; 'F_ REVIEWS'!$I1176</f>
        <v>61.31.47.162|43630|0.870659722218988</v>
      </c>
    </row>
    <row r="1177" spans="1:12" x14ac:dyDescent="0.2">
      <c r="A1177" s="58">
        <v>21175</v>
      </c>
      <c r="B1177" s="58" t="s">
        <v>380</v>
      </c>
      <c r="C1177" s="59">
        <f>INT(DT!C1177)</f>
        <v>44435</v>
      </c>
      <c r="D1177" s="60">
        <f>DT!C1177-INT(DT!C1177)</f>
        <v>0.74078703704435611</v>
      </c>
      <c r="E1177" s="58">
        <f t="shared" ca="1" si="28"/>
        <v>5</v>
      </c>
      <c r="F1177" s="58" t="s">
        <v>716</v>
      </c>
      <c r="G1177" s="58" t="s">
        <v>1976</v>
      </c>
      <c r="H1177" s="59">
        <f>INT(DT!G1177)</f>
        <v>44432</v>
      </c>
      <c r="I1177" s="60">
        <f>DT!G1177-INT(DT!G1177)</f>
        <v>0.1145949074125383</v>
      </c>
      <c r="J1177" s="61">
        <f t="shared" ca="1" si="29"/>
        <v>2.5</v>
      </c>
      <c r="K1177" s="58" t="str" cm="1">
        <f t="array" aca="1" ref="K1177" ca="1">_xlfn.IFS(E1177&lt;=2, "Negative", E1177=3, "Neutral", E1177&gt;=4, "Positive")</f>
        <v>Positive</v>
      </c>
      <c r="L1177" s="62" t="str">
        <f>'F_ REVIEWS'!$G1177&amp; "|" &amp; 'F_ REVIEWS'!$H1177 &amp; "|" &amp; 'F_ REVIEWS'!$I1177</f>
        <v>176.190.122.153|44432|0.114594907412538</v>
      </c>
    </row>
    <row r="1178" spans="1:12" x14ac:dyDescent="0.2">
      <c r="A1178" s="58">
        <v>21176</v>
      </c>
      <c r="B1178" s="58" t="s">
        <v>131</v>
      </c>
      <c r="C1178" s="59">
        <f>INT(DT!C1178)</f>
        <v>45009</v>
      </c>
      <c r="D1178" s="60">
        <f>DT!C1178-INT(DT!C1178)</f>
        <v>0.47179398148728069</v>
      </c>
      <c r="E1178" s="58">
        <f t="shared" ca="1" si="28"/>
        <v>5</v>
      </c>
      <c r="F1178" s="58" t="s">
        <v>819</v>
      </c>
      <c r="G1178" s="58" t="s">
        <v>1272</v>
      </c>
      <c r="H1178" s="59">
        <f>INT(DT!G1178)</f>
        <v>45006</v>
      </c>
      <c r="I1178" s="60">
        <f>DT!G1178-INT(DT!G1178)</f>
        <v>0.85131944445311092</v>
      </c>
      <c r="J1178" s="61">
        <f t="shared" ca="1" si="29"/>
        <v>1.25</v>
      </c>
      <c r="K1178" s="58" t="str" cm="1">
        <f t="array" aca="1" ref="K1178" ca="1">_xlfn.IFS(E1178&lt;=2, "Negative", E1178=3, "Neutral", E1178&gt;=4, "Positive")</f>
        <v>Positive</v>
      </c>
      <c r="L1178" s="62" t="str">
        <f>'F_ REVIEWS'!$G1178&amp; "|" &amp; 'F_ REVIEWS'!$H1178 &amp; "|" &amp; 'F_ REVIEWS'!$I1178</f>
        <v>124.211.248.99|45006|0.851319444453111</v>
      </c>
    </row>
    <row r="1179" spans="1:12" x14ac:dyDescent="0.2">
      <c r="A1179" s="58">
        <v>21177</v>
      </c>
      <c r="B1179" s="58" t="s">
        <v>131</v>
      </c>
      <c r="C1179" s="59">
        <f>INT(DT!C1179)</f>
        <v>44476</v>
      </c>
      <c r="D1179" s="60">
        <f>DT!C1179-INT(DT!C1179)</f>
        <v>0.48770833334128838</v>
      </c>
      <c r="E1179" s="58">
        <f t="shared" ca="1" si="28"/>
        <v>5</v>
      </c>
      <c r="F1179" s="58" t="s">
        <v>680</v>
      </c>
      <c r="G1179" s="58" t="s">
        <v>2394</v>
      </c>
      <c r="H1179" s="59">
        <f>INT(DT!G1179)</f>
        <v>44473</v>
      </c>
      <c r="I1179" s="60">
        <f>DT!G1179-INT(DT!G1179)</f>
        <v>0.90155092593340669</v>
      </c>
      <c r="J1179" s="61">
        <f t="shared" ca="1" si="29"/>
        <v>0.3125</v>
      </c>
      <c r="K1179" s="58" t="str" cm="1">
        <f t="array" aca="1" ref="K1179" ca="1">_xlfn.IFS(E1179&lt;=2, "Negative", E1179=3, "Neutral", E1179&gt;=4, "Positive")</f>
        <v>Positive</v>
      </c>
      <c r="L1179" s="62" t="str">
        <f>'F_ REVIEWS'!$G1179&amp; "|" &amp; 'F_ REVIEWS'!$H1179 &amp; "|" &amp; 'F_ REVIEWS'!$I1179</f>
        <v>207.253.180.115|44473|0.901550925933407</v>
      </c>
    </row>
    <row r="1180" spans="1:12" x14ac:dyDescent="0.2">
      <c r="A1180" s="58">
        <v>21178</v>
      </c>
      <c r="B1180" s="58" t="s">
        <v>131</v>
      </c>
      <c r="C1180" s="59">
        <f>INT(DT!C1180)</f>
        <v>43450</v>
      </c>
      <c r="D1180" s="60">
        <f>DT!C1180-INT(DT!C1180)</f>
        <v>0.54923611111007631</v>
      </c>
      <c r="E1180" s="58">
        <f t="shared" ca="1" si="28"/>
        <v>2</v>
      </c>
      <c r="F1180" s="58" t="s">
        <v>825</v>
      </c>
      <c r="G1180" s="58" t="s">
        <v>1407</v>
      </c>
      <c r="H1180" s="59">
        <f>INT(DT!G1180)</f>
        <v>43447</v>
      </c>
      <c r="I1180" s="60">
        <f>DT!G1180-INT(DT!G1180)</f>
        <v>0.87741898147942265</v>
      </c>
      <c r="J1180" s="61">
        <f t="shared" ca="1" si="29"/>
        <v>0.66666666666666663</v>
      </c>
      <c r="K1180" s="58" t="str" cm="1">
        <f t="array" aca="1" ref="K1180" ca="1">_xlfn.IFS(E1180&lt;=2, "Negative", E1180=3, "Neutral", E1180&gt;=4, "Positive")</f>
        <v>Negative</v>
      </c>
      <c r="L1180" s="62" t="str">
        <f>'F_ REVIEWS'!$G1180&amp; "|" &amp; 'F_ REVIEWS'!$H1180 &amp; "|" &amp; 'F_ REVIEWS'!$I1180</f>
        <v>133.45.122.169|43447|0.877418981479423</v>
      </c>
    </row>
    <row r="1181" spans="1:12" x14ac:dyDescent="0.2">
      <c r="A1181" s="58">
        <v>21179</v>
      </c>
      <c r="B1181" s="58" t="s">
        <v>131</v>
      </c>
      <c r="C1181" s="59">
        <f>INT(DT!C1181)</f>
        <v>45286</v>
      </c>
      <c r="D1181" s="60">
        <f>DT!C1181-INT(DT!C1181)</f>
        <v>0.575613425928168</v>
      </c>
      <c r="E1181" s="58">
        <f t="shared" ca="1" si="28"/>
        <v>2</v>
      </c>
      <c r="F1181" s="58" t="s">
        <v>610</v>
      </c>
      <c r="G1181" s="58" t="s">
        <v>1968</v>
      </c>
      <c r="H1181" s="59">
        <f>INT(DT!G1181)</f>
        <v>45282</v>
      </c>
      <c r="I1181" s="60">
        <f>DT!G1181-INT(DT!G1181)</f>
        <v>0.99004629629780538</v>
      </c>
      <c r="J1181" s="61">
        <f t="shared" ca="1" si="29"/>
        <v>0.33333333333333331</v>
      </c>
      <c r="K1181" s="58" t="str" cm="1">
        <f t="array" aca="1" ref="K1181" ca="1">_xlfn.IFS(E1181&lt;=2, "Negative", E1181=3, "Neutral", E1181&gt;=4, "Positive")</f>
        <v>Negative</v>
      </c>
      <c r="L1181" s="62" t="str">
        <f>'F_ REVIEWS'!$G1181&amp; "|" &amp; 'F_ REVIEWS'!$H1181 &amp; "|" &amp; 'F_ REVIEWS'!$I1181</f>
        <v>175.171.31.215|45282|0.990046296297805</v>
      </c>
    </row>
    <row r="1182" spans="1:12" x14ac:dyDescent="0.2">
      <c r="A1182" s="58">
        <v>21180</v>
      </c>
      <c r="B1182" s="58" t="s">
        <v>131</v>
      </c>
      <c r="C1182" s="59">
        <f>INT(DT!C1182)</f>
        <v>44476</v>
      </c>
      <c r="D1182" s="60">
        <f>DT!C1182-INT(DT!C1182)</f>
        <v>0.44658564815472346</v>
      </c>
      <c r="E1182" s="58">
        <f t="shared" ca="1" si="28"/>
        <v>2</v>
      </c>
      <c r="F1182" s="58" t="s">
        <v>772</v>
      </c>
      <c r="G1182" s="58" t="s">
        <v>2394</v>
      </c>
      <c r="H1182" s="59">
        <f>INT(DT!G1182)</f>
        <v>44473</v>
      </c>
      <c r="I1182" s="60">
        <f>DT!G1182-INT(DT!G1182)</f>
        <v>0.90155092593340669</v>
      </c>
      <c r="J1182" s="61">
        <f t="shared" ca="1" si="29"/>
        <v>0.125</v>
      </c>
      <c r="K1182" s="58" t="str" cm="1">
        <f t="array" aca="1" ref="K1182" ca="1">_xlfn.IFS(E1182&lt;=2, "Negative", E1182=3, "Neutral", E1182&gt;=4, "Positive")</f>
        <v>Negative</v>
      </c>
      <c r="L1182" s="62" t="str">
        <f>'F_ REVIEWS'!$G1182&amp; "|" &amp; 'F_ REVIEWS'!$H1182 &amp; "|" &amp; 'F_ REVIEWS'!$I1182</f>
        <v>207.253.180.115|44473|0.901550925933407</v>
      </c>
    </row>
    <row r="1183" spans="1:12" x14ac:dyDescent="0.2">
      <c r="A1183" s="58">
        <v>21181</v>
      </c>
      <c r="B1183" s="58" t="s">
        <v>426</v>
      </c>
      <c r="C1183" s="59">
        <f>INT(DT!C1183)</f>
        <v>44771</v>
      </c>
      <c r="D1183" s="60">
        <f>DT!C1183-INT(DT!C1183)</f>
        <v>2.1620370374876074E-2</v>
      </c>
      <c r="E1183" s="58">
        <f t="shared" ca="1" si="28"/>
        <v>2</v>
      </c>
      <c r="F1183" s="58" t="s">
        <v>788</v>
      </c>
      <c r="G1183" s="58" t="s">
        <v>1470</v>
      </c>
      <c r="H1183" s="59">
        <f>INT(DT!G1183)</f>
        <v>44768</v>
      </c>
      <c r="I1183" s="60">
        <f>DT!G1183-INT(DT!G1183)</f>
        <v>0.13568287037196569</v>
      </c>
      <c r="J1183" s="61">
        <f t="shared" ca="1" si="29"/>
        <v>0.25</v>
      </c>
      <c r="K1183" s="58" t="str" cm="1">
        <f t="array" aca="1" ref="K1183" ca="1">_xlfn.IFS(E1183&lt;=2, "Negative", E1183=3, "Neutral", E1183&gt;=4, "Positive")</f>
        <v>Negative</v>
      </c>
      <c r="L1183" s="62" t="str">
        <f>'F_ REVIEWS'!$G1183&amp; "|" &amp; 'F_ REVIEWS'!$H1183 &amp; "|" &amp; 'F_ REVIEWS'!$I1183</f>
        <v>138.67.93.71|44768|0.135682870371966</v>
      </c>
    </row>
    <row r="1184" spans="1:12" x14ac:dyDescent="0.2">
      <c r="A1184" s="58">
        <v>21182</v>
      </c>
      <c r="B1184" s="58" t="s">
        <v>426</v>
      </c>
      <c r="C1184" s="59">
        <f>INT(DT!C1184)</f>
        <v>44230</v>
      </c>
      <c r="D1184" s="60">
        <f>DT!C1184-INT(DT!C1184)</f>
        <v>0.44648148148553446</v>
      </c>
      <c r="E1184" s="58">
        <f t="shared" ca="1" si="28"/>
        <v>1</v>
      </c>
      <c r="F1184" s="58" t="s">
        <v>739</v>
      </c>
      <c r="G1184" s="58" t="s">
        <v>975</v>
      </c>
      <c r="H1184" s="59">
        <f>INT(DT!G1184)</f>
        <v>44227</v>
      </c>
      <c r="I1184" s="60">
        <f>DT!G1184-INT(DT!G1184)</f>
        <v>0.83576388889196096</v>
      </c>
      <c r="J1184" s="61">
        <f t="shared" ca="1" si="29"/>
        <v>0.25</v>
      </c>
      <c r="K1184" s="58" t="str" cm="1">
        <f t="array" aca="1" ref="K1184" ca="1">_xlfn.IFS(E1184&lt;=2, "Negative", E1184=3, "Neutral", E1184&gt;=4, "Positive")</f>
        <v>Negative</v>
      </c>
      <c r="L1184" s="62" t="str">
        <f>'F_ REVIEWS'!$G1184&amp; "|" &amp; 'F_ REVIEWS'!$H1184 &amp; "|" &amp; 'F_ REVIEWS'!$I1184</f>
        <v>103.224.175.45|44227|0.835763888891961</v>
      </c>
    </row>
    <row r="1185" spans="1:12" x14ac:dyDescent="0.2">
      <c r="A1185" s="58">
        <v>21183</v>
      </c>
      <c r="B1185" s="58" t="s">
        <v>426</v>
      </c>
      <c r="C1185" s="59">
        <f>INT(DT!C1185)</f>
        <v>43387</v>
      </c>
      <c r="D1185" s="60">
        <f>DT!C1185-INT(DT!C1185)</f>
        <v>0.88849537036003312</v>
      </c>
      <c r="E1185" s="58">
        <f t="shared" ca="1" si="28"/>
        <v>1</v>
      </c>
      <c r="F1185" s="58" t="s">
        <v>751</v>
      </c>
      <c r="G1185" s="58" t="s">
        <v>3965</v>
      </c>
      <c r="H1185" s="59">
        <f>INT(DT!G1185)</f>
        <v>43382</v>
      </c>
      <c r="I1185" s="60">
        <f>DT!G1185-INT(DT!G1185)</f>
        <v>0.32054398147738539</v>
      </c>
      <c r="J1185" s="61">
        <f t="shared" ca="1" si="29"/>
        <v>0.16666666666666666</v>
      </c>
      <c r="K1185" s="58" t="str" cm="1">
        <f t="array" aca="1" ref="K1185" ca="1">_xlfn.IFS(E1185&lt;=2, "Negative", E1185=3, "Neutral", E1185&gt;=4, "Positive")</f>
        <v>Negative</v>
      </c>
      <c r="L1185" s="62" t="str">
        <f>'F_ REVIEWS'!$G1185&amp; "|" &amp; 'F_ REVIEWS'!$H1185 &amp; "|" &amp; 'F_ REVIEWS'!$I1185</f>
        <v>83.44.200.166|43382|0.320543981477385</v>
      </c>
    </row>
    <row r="1186" spans="1:12" x14ac:dyDescent="0.2">
      <c r="A1186" s="58">
        <v>21184</v>
      </c>
      <c r="B1186" s="58" t="s">
        <v>426</v>
      </c>
      <c r="C1186" s="59">
        <f>INT(DT!C1186)</f>
        <v>44773</v>
      </c>
      <c r="D1186" s="60">
        <f>DT!C1186-INT(DT!C1186)</f>
        <v>0.67622685185051523</v>
      </c>
      <c r="E1186" s="58">
        <f t="shared" ca="1" si="28"/>
        <v>4</v>
      </c>
      <c r="F1186" s="58" t="s">
        <v>826</v>
      </c>
      <c r="G1186" s="58" t="s">
        <v>1470</v>
      </c>
      <c r="H1186" s="59">
        <f>INT(DT!G1186)</f>
        <v>44768</v>
      </c>
      <c r="I1186" s="60">
        <f>DT!G1186-INT(DT!G1186)</f>
        <v>0.13568287037196569</v>
      </c>
      <c r="J1186" s="61">
        <f t="shared" ca="1" si="29"/>
        <v>0.66666666666666663</v>
      </c>
      <c r="K1186" s="58" t="str" cm="1">
        <f t="array" aca="1" ref="K1186" ca="1">_xlfn.IFS(E1186&lt;=2, "Negative", E1186=3, "Neutral", E1186&gt;=4, "Positive")</f>
        <v>Positive</v>
      </c>
      <c r="L1186" s="62" t="str">
        <f>'F_ REVIEWS'!$G1186&amp; "|" &amp; 'F_ REVIEWS'!$H1186 &amp; "|" &amp; 'F_ REVIEWS'!$I1186</f>
        <v>138.67.93.71|44768|0.135682870371966</v>
      </c>
    </row>
    <row r="1187" spans="1:12" x14ac:dyDescent="0.2">
      <c r="A1187" s="58">
        <v>21185</v>
      </c>
      <c r="B1187" s="58" t="s">
        <v>426</v>
      </c>
      <c r="C1187" s="59">
        <f>INT(DT!C1187)</f>
        <v>45539</v>
      </c>
      <c r="D1187" s="60">
        <f>DT!C1187-INT(DT!C1187)</f>
        <v>0.61763888889981899</v>
      </c>
      <c r="E1187" s="58">
        <f t="shared" ca="1" si="28"/>
        <v>4</v>
      </c>
      <c r="F1187" s="58" t="s">
        <v>797</v>
      </c>
      <c r="G1187" s="58" t="s">
        <v>3294</v>
      </c>
      <c r="H1187" s="59">
        <f>INT(DT!G1187)</f>
        <v>45533</v>
      </c>
      <c r="I1187" s="60">
        <f>DT!G1187-INT(DT!G1187)</f>
        <v>0.9090972222329583</v>
      </c>
      <c r="J1187" s="61">
        <f t="shared" ca="1" si="29"/>
        <v>1.3333333333333333</v>
      </c>
      <c r="K1187" s="58" t="str" cm="1">
        <f t="array" aca="1" ref="K1187" ca="1">_xlfn.IFS(E1187&lt;=2, "Negative", E1187=3, "Neutral", E1187&gt;=4, "Positive")</f>
        <v>Positive</v>
      </c>
      <c r="L1187" s="62" t="str">
        <f>'F_ REVIEWS'!$G1187&amp; "|" &amp; 'F_ REVIEWS'!$H1187 &amp; "|" &amp; 'F_ REVIEWS'!$I1187</f>
        <v>38.215.84.98|45533|0.909097222232958</v>
      </c>
    </row>
    <row r="1188" spans="1:12" x14ac:dyDescent="0.2">
      <c r="A1188" s="58">
        <v>21186</v>
      </c>
      <c r="B1188" s="58" t="s">
        <v>197</v>
      </c>
      <c r="C1188" s="59">
        <f>INT(DT!C1188)</f>
        <v>45017</v>
      </c>
      <c r="D1188" s="60">
        <f>DT!C1188-INT(DT!C1188)</f>
        <v>0.29012731482362142</v>
      </c>
      <c r="E1188" s="58">
        <f t="shared" ca="1" si="28"/>
        <v>1</v>
      </c>
      <c r="F1188" s="58" t="s">
        <v>648</v>
      </c>
      <c r="G1188" s="58" t="s">
        <v>1337</v>
      </c>
      <c r="H1188" s="59">
        <f>INT(DT!G1188)</f>
        <v>45012</v>
      </c>
      <c r="I1188" s="60">
        <f>DT!G1188-INT(DT!G1188)</f>
        <v>0.62043981481838273</v>
      </c>
      <c r="J1188" s="61">
        <f t="shared" ca="1" si="29"/>
        <v>9.0909090909090912E-2</v>
      </c>
      <c r="K1188" s="58" t="str" cm="1">
        <f t="array" aca="1" ref="K1188" ca="1">_xlfn.IFS(E1188&lt;=2, "Negative", E1188=3, "Neutral", E1188&gt;=4, "Positive")</f>
        <v>Negative</v>
      </c>
      <c r="L1188" s="62" t="str">
        <f>'F_ REVIEWS'!$G1188&amp; "|" &amp; 'F_ REVIEWS'!$H1188 &amp; "|" &amp; 'F_ REVIEWS'!$I1188</f>
        <v>13.19.18.162|45012|0.620439814818383</v>
      </c>
    </row>
    <row r="1189" spans="1:12" x14ac:dyDescent="0.2">
      <c r="A1189" s="58">
        <v>21187</v>
      </c>
      <c r="B1189" s="58" t="s">
        <v>197</v>
      </c>
      <c r="C1189" s="59">
        <f>INT(DT!C1189)</f>
        <v>45455</v>
      </c>
      <c r="D1189" s="60">
        <f>DT!C1189-INT(DT!C1189)</f>
        <v>0.71758101851446554</v>
      </c>
      <c r="E1189" s="58">
        <f t="shared" ca="1" si="28"/>
        <v>4</v>
      </c>
      <c r="F1189" s="58" t="s">
        <v>680</v>
      </c>
      <c r="G1189" s="58" t="s">
        <v>2057</v>
      </c>
      <c r="H1189" s="59">
        <f>INT(DT!G1189)</f>
        <v>45453</v>
      </c>
      <c r="I1189" s="60">
        <f>DT!G1189-INT(DT!G1189)</f>
        <v>7.310185184906004E-2</v>
      </c>
      <c r="J1189" s="61">
        <f t="shared" ca="1" si="29"/>
        <v>0.25</v>
      </c>
      <c r="K1189" s="58" t="str" cm="1">
        <f t="array" aca="1" ref="K1189" ca="1">_xlfn.IFS(E1189&lt;=2, "Negative", E1189=3, "Neutral", E1189&gt;=4, "Positive")</f>
        <v>Positive</v>
      </c>
      <c r="L1189" s="62" t="str">
        <f>'F_ REVIEWS'!$G1189&amp; "|" &amp; 'F_ REVIEWS'!$H1189 &amp; "|" &amp; 'F_ REVIEWS'!$I1189</f>
        <v>182.241.203.57|45453|0.07310185184906</v>
      </c>
    </row>
    <row r="1190" spans="1:12" x14ac:dyDescent="0.2">
      <c r="A1190" s="58">
        <v>21188</v>
      </c>
      <c r="B1190" s="58" t="s">
        <v>197</v>
      </c>
      <c r="C1190" s="59">
        <f>INT(DT!C1190)</f>
        <v>45457</v>
      </c>
      <c r="D1190" s="60">
        <f>DT!C1190-INT(DT!C1190)</f>
        <v>0.56539351851824904</v>
      </c>
      <c r="E1190" s="58">
        <f t="shared" ca="1" si="28"/>
        <v>1</v>
      </c>
      <c r="F1190" s="58" t="s">
        <v>704</v>
      </c>
      <c r="G1190" s="58" t="s">
        <v>2057</v>
      </c>
      <c r="H1190" s="59">
        <f>INT(DT!G1190)</f>
        <v>45453</v>
      </c>
      <c r="I1190" s="60">
        <f>DT!G1190-INT(DT!G1190)</f>
        <v>7.310185184906004E-2</v>
      </c>
      <c r="J1190" s="61">
        <f t="shared" ca="1" si="29"/>
        <v>0.25</v>
      </c>
      <c r="K1190" s="58" t="str" cm="1">
        <f t="array" aca="1" ref="K1190" ca="1">_xlfn.IFS(E1190&lt;=2, "Negative", E1190=3, "Neutral", E1190&gt;=4, "Positive")</f>
        <v>Negative</v>
      </c>
      <c r="L1190" s="62" t="str">
        <f>'F_ REVIEWS'!$G1190&amp; "|" &amp; 'F_ REVIEWS'!$H1190 &amp; "|" &amp; 'F_ REVIEWS'!$I1190</f>
        <v>182.241.203.57|45453|0.07310185184906</v>
      </c>
    </row>
    <row r="1191" spans="1:12" x14ac:dyDescent="0.2">
      <c r="A1191" s="58">
        <v>21189</v>
      </c>
      <c r="B1191" s="58" t="s">
        <v>197</v>
      </c>
      <c r="C1191" s="59">
        <f>INT(DT!C1191)</f>
        <v>45017</v>
      </c>
      <c r="D1191" s="60">
        <f>DT!C1191-INT(DT!C1191)</f>
        <v>0.29325231481925584</v>
      </c>
      <c r="E1191" s="58">
        <f t="shared" ca="1" si="28"/>
        <v>3</v>
      </c>
      <c r="F1191" s="58" t="s">
        <v>812</v>
      </c>
      <c r="G1191" s="58" t="s">
        <v>1337</v>
      </c>
      <c r="H1191" s="59">
        <f>INT(DT!G1191)</f>
        <v>45012</v>
      </c>
      <c r="I1191" s="60">
        <f>DT!G1191-INT(DT!G1191)</f>
        <v>0.62043981481838273</v>
      </c>
      <c r="J1191" s="61">
        <f t="shared" ca="1" si="29"/>
        <v>0.23076923076923078</v>
      </c>
      <c r="K1191" s="58" t="str" cm="1">
        <f t="array" aca="1" ref="K1191" ca="1">_xlfn.IFS(E1191&lt;=2, "Negative", E1191=3, "Neutral", E1191&gt;=4, "Positive")</f>
        <v>Neutral</v>
      </c>
      <c r="L1191" s="62" t="str">
        <f>'F_ REVIEWS'!$G1191&amp; "|" &amp; 'F_ REVIEWS'!$H1191 &amp; "|" &amp; 'F_ REVIEWS'!$I1191</f>
        <v>13.19.18.162|45012|0.620439814818383</v>
      </c>
    </row>
    <row r="1192" spans="1:12" x14ac:dyDescent="0.2">
      <c r="A1192" s="58">
        <v>21190</v>
      </c>
      <c r="B1192" s="58" t="s">
        <v>197</v>
      </c>
      <c r="C1192" s="59">
        <f>INT(DT!C1192)</f>
        <v>45580</v>
      </c>
      <c r="D1192" s="60">
        <f>DT!C1192-INT(DT!C1192)</f>
        <v>0.41082175925839692</v>
      </c>
      <c r="E1192" s="58">
        <f t="shared" ca="1" si="28"/>
        <v>3</v>
      </c>
      <c r="F1192" s="58" t="s">
        <v>895</v>
      </c>
      <c r="G1192" s="58" t="s">
        <v>3870</v>
      </c>
      <c r="H1192" s="59">
        <f>INT(DT!G1192)</f>
        <v>45575</v>
      </c>
      <c r="I1192" s="60">
        <f>DT!G1192-INT(DT!G1192)</f>
        <v>0.75084490740846377</v>
      </c>
      <c r="J1192" s="61">
        <f t="shared" ca="1" si="29"/>
        <v>0.6</v>
      </c>
      <c r="K1192" s="58" t="str" cm="1">
        <f t="array" aca="1" ref="K1192" ca="1">_xlfn.IFS(E1192&lt;=2, "Negative", E1192=3, "Neutral", E1192&gt;=4, "Positive")</f>
        <v>Neutral</v>
      </c>
      <c r="L1192" s="62" t="str">
        <f>'F_ REVIEWS'!$G1192&amp; "|" &amp; 'F_ REVIEWS'!$H1192 &amp; "|" &amp; 'F_ REVIEWS'!$I1192</f>
        <v>78.131.118.2|45575|0.750844907408464</v>
      </c>
    </row>
    <row r="1193" spans="1:12" x14ac:dyDescent="0.2">
      <c r="A1193" s="58">
        <v>21191</v>
      </c>
      <c r="B1193" s="58" t="s">
        <v>197</v>
      </c>
      <c r="C1193" s="59">
        <f>INT(DT!C1193)</f>
        <v>45318</v>
      </c>
      <c r="D1193" s="60">
        <f>DT!C1193-INT(DT!C1193)</f>
        <v>0.23184027777460869</v>
      </c>
      <c r="E1193" s="58">
        <f t="shared" ca="1" si="28"/>
        <v>4</v>
      </c>
      <c r="F1193" s="58" t="s">
        <v>700</v>
      </c>
      <c r="G1193" s="58" t="s">
        <v>1903</v>
      </c>
      <c r="H1193" s="59">
        <f>INT(DT!G1193)</f>
        <v>45312</v>
      </c>
      <c r="I1193" s="60">
        <f>DT!G1193-INT(DT!G1193)</f>
        <v>0.73663194444088731</v>
      </c>
      <c r="J1193" s="61">
        <f t="shared" ca="1" si="29"/>
        <v>0.66666666666666663</v>
      </c>
      <c r="K1193" s="58" t="str" cm="1">
        <f t="array" aca="1" ref="K1193" ca="1">_xlfn.IFS(E1193&lt;=2, "Negative", E1193=3, "Neutral", E1193&gt;=4, "Positive")</f>
        <v>Positive</v>
      </c>
      <c r="L1193" s="62" t="str">
        <f>'F_ REVIEWS'!$G1193&amp; "|" &amp; 'F_ REVIEWS'!$H1193 &amp; "|" &amp; 'F_ REVIEWS'!$I1193</f>
        <v>17.234.143.215|45312|0.736631944440887</v>
      </c>
    </row>
    <row r="1194" spans="1:12" x14ac:dyDescent="0.2">
      <c r="A1194" s="58">
        <v>21192</v>
      </c>
      <c r="B1194" s="58" t="s">
        <v>197</v>
      </c>
      <c r="C1194" s="59">
        <f>INT(DT!C1194)</f>
        <v>45284</v>
      </c>
      <c r="D1194" s="60">
        <f>DT!C1194-INT(DT!C1194)</f>
        <v>0.88681712964171311</v>
      </c>
      <c r="E1194" s="58">
        <f t="shared" ca="1" si="28"/>
        <v>4</v>
      </c>
      <c r="F1194" s="58" t="s">
        <v>552</v>
      </c>
      <c r="G1194" s="58" t="s">
        <v>4097</v>
      </c>
      <c r="H1194" s="59">
        <f>INT(DT!G1194)</f>
        <v>45282</v>
      </c>
      <c r="I1194" s="60">
        <f>DT!G1194-INT(DT!G1194)</f>
        <v>0.31604166667239042</v>
      </c>
      <c r="J1194" s="61">
        <f t="shared" ca="1" si="29"/>
        <v>1</v>
      </c>
      <c r="K1194" s="58" t="str" cm="1">
        <f t="array" aca="1" ref="K1194" ca="1">_xlfn.IFS(E1194&lt;=2, "Negative", E1194=3, "Neutral", E1194&gt;=4, "Positive")</f>
        <v>Positive</v>
      </c>
      <c r="L1194" s="62" t="str">
        <f>'F_ REVIEWS'!$G1194&amp; "|" &amp; 'F_ REVIEWS'!$H1194 &amp; "|" &amp; 'F_ REVIEWS'!$I1194</f>
        <v>92.31.229.220|45282|0.31604166667239</v>
      </c>
    </row>
    <row r="1195" spans="1:12" x14ac:dyDescent="0.2">
      <c r="A1195" s="58">
        <v>21193</v>
      </c>
      <c r="B1195" s="58" t="s">
        <v>197</v>
      </c>
      <c r="C1195" s="59">
        <f>INT(DT!C1195)</f>
        <v>45368</v>
      </c>
      <c r="D1195" s="60">
        <f>DT!C1195-INT(DT!C1195)</f>
        <v>0.39053240740759065</v>
      </c>
      <c r="E1195" s="58">
        <f t="shared" ca="1" si="28"/>
        <v>5</v>
      </c>
      <c r="F1195" s="58" t="s">
        <v>741</v>
      </c>
      <c r="G1195" s="58" t="s">
        <v>2406</v>
      </c>
      <c r="H1195" s="59">
        <f>INT(DT!G1195)</f>
        <v>45364</v>
      </c>
      <c r="I1195" s="60">
        <f>DT!G1195-INT(DT!G1195)</f>
        <v>0.76753472221753327</v>
      </c>
      <c r="J1195" s="61">
        <f t="shared" ca="1" si="29"/>
        <v>1.25</v>
      </c>
      <c r="K1195" s="58" t="str" cm="1">
        <f t="array" aca="1" ref="K1195" ca="1">_xlfn.IFS(E1195&lt;=2, "Negative", E1195=3, "Neutral", E1195&gt;=4, "Positive")</f>
        <v>Positive</v>
      </c>
      <c r="L1195" s="62" t="str">
        <f>'F_ REVIEWS'!$G1195&amp; "|" &amp; 'F_ REVIEWS'!$H1195 &amp; "|" &amp; 'F_ REVIEWS'!$I1195</f>
        <v>208.98.252.151|45364|0.767534722217533</v>
      </c>
    </row>
    <row r="1196" spans="1:12" x14ac:dyDescent="0.2">
      <c r="A1196" s="58">
        <v>21194</v>
      </c>
      <c r="B1196" s="58" t="s">
        <v>197</v>
      </c>
      <c r="C1196" s="59">
        <f>INT(DT!C1196)</f>
        <v>45036</v>
      </c>
      <c r="D1196" s="60">
        <f>DT!C1196-INT(DT!C1196)</f>
        <v>0.3787847222192795</v>
      </c>
      <c r="E1196" s="58">
        <f t="shared" ca="1" si="28"/>
        <v>1</v>
      </c>
      <c r="F1196" s="58" t="s">
        <v>630</v>
      </c>
      <c r="G1196" s="58" t="s">
        <v>1510</v>
      </c>
      <c r="H1196" s="59">
        <f>INT(DT!G1196)</f>
        <v>45032</v>
      </c>
      <c r="I1196" s="60">
        <f>DT!G1196-INT(DT!G1196)</f>
        <v>0.97803240740904585</v>
      </c>
      <c r="J1196" s="61">
        <f t="shared" ca="1" si="29"/>
        <v>0.16666666666666666</v>
      </c>
      <c r="K1196" s="58" t="str" cm="1">
        <f t="array" aca="1" ref="K1196" ca="1">_xlfn.IFS(E1196&lt;=2, "Negative", E1196=3, "Neutral", E1196&gt;=4, "Positive")</f>
        <v>Negative</v>
      </c>
      <c r="L1196" s="62" t="str">
        <f>'F_ REVIEWS'!$G1196&amp; "|" &amp; 'F_ REVIEWS'!$H1196 &amp; "|" &amp; 'F_ REVIEWS'!$I1196</f>
        <v>141.216.4.226|45032|0.978032407409046</v>
      </c>
    </row>
    <row r="1197" spans="1:12" x14ac:dyDescent="0.2">
      <c r="A1197" s="58">
        <v>21195</v>
      </c>
      <c r="B1197" s="58" t="s">
        <v>197</v>
      </c>
      <c r="C1197" s="59">
        <f>INT(DT!C1197)</f>
        <v>45179</v>
      </c>
      <c r="D1197" s="60">
        <f>DT!C1197-INT(DT!C1197)</f>
        <v>0.679722222223063</v>
      </c>
      <c r="E1197" s="58">
        <f t="shared" ca="1" si="28"/>
        <v>2</v>
      </c>
      <c r="F1197" s="58" t="s">
        <v>789</v>
      </c>
      <c r="G1197" s="58" t="s">
        <v>2580</v>
      </c>
      <c r="H1197" s="59">
        <f>INT(DT!G1197)</f>
        <v>45175</v>
      </c>
      <c r="I1197" s="60">
        <f>DT!G1197-INT(DT!G1197)</f>
        <v>0.94252314815093996</v>
      </c>
      <c r="J1197" s="61">
        <f t="shared" ca="1" si="29"/>
        <v>0.14285714285714285</v>
      </c>
      <c r="K1197" s="58" t="str" cm="1">
        <f t="array" aca="1" ref="K1197" ca="1">_xlfn.IFS(E1197&lt;=2, "Negative", E1197=3, "Neutral", E1197&gt;=4, "Positive")</f>
        <v>Negative</v>
      </c>
      <c r="L1197" s="62" t="str">
        <f>'F_ REVIEWS'!$G1197&amp; "|" &amp; 'F_ REVIEWS'!$H1197 &amp; "|" &amp; 'F_ REVIEWS'!$I1197</f>
        <v>220.55.229.61|45175|0.94252314815094</v>
      </c>
    </row>
    <row r="1198" spans="1:12" x14ac:dyDescent="0.2">
      <c r="A1198" s="58">
        <v>21196</v>
      </c>
      <c r="B1198" s="58" t="s">
        <v>28</v>
      </c>
      <c r="C1198" s="59">
        <f>INT(DT!C1198)</f>
        <v>45009</v>
      </c>
      <c r="D1198" s="60">
        <f>DT!C1198-INT(DT!C1198)</f>
        <v>0.93424768518889323</v>
      </c>
      <c r="E1198" s="58">
        <f t="shared" ca="1" si="28"/>
        <v>2</v>
      </c>
      <c r="F1198" s="58" t="s">
        <v>636</v>
      </c>
      <c r="G1198" s="58" t="s">
        <v>2448</v>
      </c>
      <c r="H1198" s="59">
        <f>INT(DT!G1198)</f>
        <v>45005</v>
      </c>
      <c r="I1198" s="60">
        <f>DT!G1198-INT(DT!G1198)</f>
        <v>0.29961805555649335</v>
      </c>
      <c r="J1198" s="61">
        <f t="shared" ca="1" si="29"/>
        <v>0.2</v>
      </c>
      <c r="K1198" s="58" t="str" cm="1">
        <f t="array" aca="1" ref="K1198" ca="1">_xlfn.IFS(E1198&lt;=2, "Negative", E1198=3, "Neutral", E1198&gt;=4, "Positive")</f>
        <v>Negative</v>
      </c>
      <c r="L1198" s="62" t="str">
        <f>'F_ REVIEWS'!$G1198&amp; "|" &amp; 'F_ REVIEWS'!$H1198 &amp; "|" &amp; 'F_ REVIEWS'!$I1198</f>
        <v>210.77.26.218|45005|0.299618055556493</v>
      </c>
    </row>
    <row r="1199" spans="1:12" x14ac:dyDescent="0.2">
      <c r="A1199" s="58">
        <v>21197</v>
      </c>
      <c r="B1199" s="58" t="s">
        <v>28</v>
      </c>
      <c r="C1199" s="59">
        <f>INT(DT!C1199)</f>
        <v>45243</v>
      </c>
      <c r="D1199" s="60">
        <f>DT!C1199-INT(DT!C1199)</f>
        <v>0.85564814813551493</v>
      </c>
      <c r="E1199" s="58">
        <f t="shared" ca="1" si="28"/>
        <v>3</v>
      </c>
      <c r="F1199" s="58" t="s">
        <v>831</v>
      </c>
      <c r="G1199" s="58" t="s">
        <v>3832</v>
      </c>
      <c r="H1199" s="59">
        <f>INT(DT!G1199)</f>
        <v>45239</v>
      </c>
      <c r="I1199" s="60">
        <f>DT!G1199-INT(DT!G1199)</f>
        <v>7.8738425916526467E-2</v>
      </c>
      <c r="J1199" s="61">
        <f t="shared" ca="1" si="29"/>
        <v>0.6</v>
      </c>
      <c r="K1199" s="58" t="str" cm="1">
        <f t="array" aca="1" ref="K1199" ca="1">_xlfn.IFS(E1199&lt;=2, "Negative", E1199=3, "Neutral", E1199&gt;=4, "Positive")</f>
        <v>Neutral</v>
      </c>
      <c r="L1199" s="62" t="str">
        <f>'F_ REVIEWS'!$G1199&amp; "|" &amp; 'F_ REVIEWS'!$H1199 &amp; "|" &amp; 'F_ REVIEWS'!$I1199</f>
        <v>75.141.76.18|45239|0.0787384259165265</v>
      </c>
    </row>
    <row r="1200" spans="1:12" x14ac:dyDescent="0.2">
      <c r="A1200" s="58">
        <v>21198</v>
      </c>
      <c r="B1200" s="58" t="s">
        <v>28</v>
      </c>
      <c r="C1200" s="59">
        <f>INT(DT!C1200)</f>
        <v>43708</v>
      </c>
      <c r="D1200" s="60">
        <f>DT!C1200-INT(DT!C1200)</f>
        <v>0.44568287037691334</v>
      </c>
      <c r="E1200" s="58">
        <f t="shared" ca="1" si="28"/>
        <v>3</v>
      </c>
      <c r="F1200" s="58" t="s">
        <v>896</v>
      </c>
      <c r="G1200" s="58" t="s">
        <v>1098</v>
      </c>
      <c r="H1200" s="59">
        <f>INT(DT!G1200)</f>
        <v>43702</v>
      </c>
      <c r="I1200" s="60">
        <f>DT!G1200-INT(DT!G1200)</f>
        <v>0.78347222223237623</v>
      </c>
      <c r="J1200" s="61">
        <f t="shared" ca="1" si="29"/>
        <v>0.75</v>
      </c>
      <c r="K1200" s="58" t="str" cm="1">
        <f t="array" aca="1" ref="K1200" ca="1">_xlfn.IFS(E1200&lt;=2, "Negative", E1200=3, "Neutral", E1200&gt;=4, "Positive")</f>
        <v>Neutral</v>
      </c>
      <c r="L1200" s="62" t="str">
        <f>'F_ REVIEWS'!$G1200&amp; "|" &amp; 'F_ REVIEWS'!$H1200 &amp; "|" &amp; 'F_ REVIEWS'!$I1200</f>
        <v>111.90.72.94|43702|0.783472222232376</v>
      </c>
    </row>
    <row r="1201" spans="1:12" x14ac:dyDescent="0.2">
      <c r="A1201" s="58">
        <v>21199</v>
      </c>
      <c r="B1201" s="58" t="s">
        <v>28</v>
      </c>
      <c r="C1201" s="59">
        <f>INT(DT!C1201)</f>
        <v>44021</v>
      </c>
      <c r="D1201" s="60">
        <f>DT!C1201-INT(DT!C1201)</f>
        <v>0.77465277777810115</v>
      </c>
      <c r="E1201" s="58">
        <f t="shared" ca="1" si="28"/>
        <v>5</v>
      </c>
      <c r="F1201" s="58" t="s">
        <v>779</v>
      </c>
      <c r="G1201" s="58" t="s">
        <v>3056</v>
      </c>
      <c r="H1201" s="59">
        <f>INT(DT!G1201)</f>
        <v>44018</v>
      </c>
      <c r="I1201" s="60">
        <f>DT!G1201-INT(DT!G1201)</f>
        <v>0.13681712962716119</v>
      </c>
      <c r="J1201" s="61">
        <f t="shared" ca="1" si="29"/>
        <v>1</v>
      </c>
      <c r="K1201" s="58" t="str" cm="1">
        <f t="array" aca="1" ref="K1201" ca="1">_xlfn.IFS(E1201&lt;=2, "Negative", E1201=3, "Neutral", E1201&gt;=4, "Positive")</f>
        <v>Positive</v>
      </c>
      <c r="L1201" s="62" t="str">
        <f>'F_ REVIEWS'!$G1201&amp; "|" &amp; 'F_ REVIEWS'!$H1201 &amp; "|" &amp; 'F_ REVIEWS'!$I1201</f>
        <v>254.0.131.49|44018|0.136817129627161</v>
      </c>
    </row>
    <row r="1202" spans="1:12" x14ac:dyDescent="0.2">
      <c r="A1202" s="58">
        <v>21200</v>
      </c>
      <c r="B1202" s="58" t="s">
        <v>28</v>
      </c>
      <c r="C1202" s="59">
        <f>INT(DT!C1202)</f>
        <v>43706</v>
      </c>
      <c r="D1202" s="60">
        <f>DT!C1202-INT(DT!C1202)</f>
        <v>0.3947569444499095</v>
      </c>
      <c r="E1202" s="58">
        <f t="shared" ca="1" si="28"/>
        <v>3</v>
      </c>
      <c r="F1202" s="58" t="s">
        <v>657</v>
      </c>
      <c r="G1202" s="58" t="s">
        <v>1098</v>
      </c>
      <c r="H1202" s="59">
        <f>INT(DT!G1202)</f>
        <v>43702</v>
      </c>
      <c r="I1202" s="60">
        <f>DT!G1202-INT(DT!G1202)</f>
        <v>0.78347222223237623</v>
      </c>
      <c r="J1202" s="61">
        <f t="shared" ca="1" si="29"/>
        <v>0.25</v>
      </c>
      <c r="K1202" s="58" t="str" cm="1">
        <f t="array" aca="1" ref="K1202" ca="1">_xlfn.IFS(E1202&lt;=2, "Negative", E1202=3, "Neutral", E1202&gt;=4, "Positive")</f>
        <v>Neutral</v>
      </c>
      <c r="L1202" s="62" t="str">
        <f>'F_ REVIEWS'!$G1202&amp; "|" &amp; 'F_ REVIEWS'!$H1202 &amp; "|" &amp; 'F_ REVIEWS'!$I1202</f>
        <v>111.90.72.94|43702|0.783472222232376</v>
      </c>
    </row>
    <row r="1203" spans="1:12" x14ac:dyDescent="0.2">
      <c r="A1203" s="58">
        <v>21201</v>
      </c>
      <c r="B1203" s="58" t="s">
        <v>28</v>
      </c>
      <c r="C1203" s="59">
        <f>INT(DT!C1203)</f>
        <v>45589</v>
      </c>
      <c r="D1203" s="60">
        <f>DT!C1203-INT(DT!C1203)</f>
        <v>0.35087962963734753</v>
      </c>
      <c r="E1203" s="58">
        <f t="shared" ca="1" si="28"/>
        <v>3</v>
      </c>
      <c r="F1203" s="58" t="s">
        <v>761</v>
      </c>
      <c r="G1203" s="58" t="s">
        <v>1533</v>
      </c>
      <c r="H1203" s="59">
        <f>INT(DT!G1203)</f>
        <v>45583</v>
      </c>
      <c r="I1203" s="60">
        <f>DT!G1203-INT(DT!G1203)</f>
        <v>0.84927083334332565</v>
      </c>
      <c r="J1203" s="61">
        <f t="shared" ca="1" si="29"/>
        <v>1</v>
      </c>
      <c r="K1203" s="58" t="str" cm="1">
        <f t="array" aca="1" ref="K1203" ca="1">_xlfn.IFS(E1203&lt;=2, "Negative", E1203=3, "Neutral", E1203&gt;=4, "Positive")</f>
        <v>Neutral</v>
      </c>
      <c r="L1203" s="62" t="str">
        <f>'F_ REVIEWS'!$G1203&amp; "|" &amp; 'F_ REVIEWS'!$H1203 &amp; "|" &amp; 'F_ REVIEWS'!$I1203</f>
        <v>142.98.171.131|45583|0.849270833343326</v>
      </c>
    </row>
    <row r="1204" spans="1:12" x14ac:dyDescent="0.2">
      <c r="A1204" s="58">
        <v>21202</v>
      </c>
      <c r="B1204" s="58" t="s">
        <v>28</v>
      </c>
      <c r="C1204" s="59">
        <f>INT(DT!C1204)</f>
        <v>43634</v>
      </c>
      <c r="D1204" s="60">
        <f>DT!C1204-INT(DT!C1204)</f>
        <v>0.84491898148553446</v>
      </c>
      <c r="E1204" s="58">
        <f t="shared" ca="1" si="28"/>
        <v>1</v>
      </c>
      <c r="F1204" s="58" t="s">
        <v>676</v>
      </c>
      <c r="G1204" s="58" t="s">
        <v>2730</v>
      </c>
      <c r="H1204" s="59">
        <f>INT(DT!G1204)</f>
        <v>43632</v>
      </c>
      <c r="I1204" s="60">
        <f>DT!G1204-INT(DT!G1204)</f>
        <v>0.19351851852115942</v>
      </c>
      <c r="J1204" s="61">
        <f t="shared" ca="1" si="29"/>
        <v>0.5</v>
      </c>
      <c r="K1204" s="58" t="str" cm="1">
        <f t="array" aca="1" ref="K1204" ca="1">_xlfn.IFS(E1204&lt;=2, "Negative", E1204=3, "Neutral", E1204&gt;=4, "Positive")</f>
        <v>Negative</v>
      </c>
      <c r="L1204" s="62" t="str">
        <f>'F_ REVIEWS'!$G1204&amp; "|" &amp; 'F_ REVIEWS'!$H1204 &amp; "|" &amp; 'F_ REVIEWS'!$I1204</f>
        <v>231.191.190.31|43632|0.193518518521159</v>
      </c>
    </row>
    <row r="1205" spans="1:12" x14ac:dyDescent="0.2">
      <c r="A1205" s="58">
        <v>21203</v>
      </c>
      <c r="B1205" s="58" t="s">
        <v>28</v>
      </c>
      <c r="C1205" s="59">
        <f>INT(DT!C1205)</f>
        <v>45010</v>
      </c>
      <c r="D1205" s="60">
        <f>DT!C1205-INT(DT!C1205)</f>
        <v>0.82491898148873588</v>
      </c>
      <c r="E1205" s="58">
        <f t="shared" ca="1" si="28"/>
        <v>2</v>
      </c>
      <c r="F1205" s="58" t="s">
        <v>789</v>
      </c>
      <c r="G1205" s="58" t="s">
        <v>2448</v>
      </c>
      <c r="H1205" s="59">
        <f>INT(DT!G1205)</f>
        <v>45005</v>
      </c>
      <c r="I1205" s="60">
        <f>DT!G1205-INT(DT!G1205)</f>
        <v>0.29961805555649335</v>
      </c>
      <c r="J1205" s="61">
        <f t="shared" ca="1" si="29"/>
        <v>0.14285714285714285</v>
      </c>
      <c r="K1205" s="58" t="str" cm="1">
        <f t="array" aca="1" ref="K1205" ca="1">_xlfn.IFS(E1205&lt;=2, "Negative", E1205=3, "Neutral", E1205&gt;=4, "Positive")</f>
        <v>Negative</v>
      </c>
      <c r="L1205" s="62" t="str">
        <f>'F_ REVIEWS'!$G1205&amp; "|" &amp; 'F_ REVIEWS'!$H1205 &amp; "|" &amp; 'F_ REVIEWS'!$I1205</f>
        <v>210.77.26.218|45005|0.299618055556493</v>
      </c>
    </row>
    <row r="1206" spans="1:12" x14ac:dyDescent="0.2">
      <c r="A1206" s="58">
        <v>21204</v>
      </c>
      <c r="B1206" s="58" t="s">
        <v>28</v>
      </c>
      <c r="C1206" s="59">
        <f>INT(DT!C1206)</f>
        <v>45587</v>
      </c>
      <c r="D1206" s="60">
        <f>DT!C1206-INT(DT!C1206)</f>
        <v>0.30781250001018634</v>
      </c>
      <c r="E1206" s="58">
        <f t="shared" ref="E1206:E1269" ca="1" si="30">RANDBETWEEN(1,5)</f>
        <v>2</v>
      </c>
      <c r="F1206" s="58" t="s">
        <v>810</v>
      </c>
      <c r="G1206" s="58" t="s">
        <v>1533</v>
      </c>
      <c r="H1206" s="59">
        <f>INT(DT!G1206)</f>
        <v>45583</v>
      </c>
      <c r="I1206" s="60">
        <f>DT!G1206-INT(DT!G1206)</f>
        <v>0.84927083334332565</v>
      </c>
      <c r="J1206" s="61">
        <f t="shared" ca="1" si="29"/>
        <v>0.16666666666666666</v>
      </c>
      <c r="K1206" s="58" t="str" cm="1">
        <f t="array" aca="1" ref="K1206" ca="1">_xlfn.IFS(E1206&lt;=2, "Negative", E1206=3, "Neutral", E1206&gt;=4, "Positive")</f>
        <v>Negative</v>
      </c>
      <c r="L1206" s="62" t="str">
        <f>'F_ REVIEWS'!$G1206&amp; "|" &amp; 'F_ REVIEWS'!$H1206 &amp; "|" &amp; 'F_ REVIEWS'!$I1206</f>
        <v>142.98.171.131|45583|0.849270833343326</v>
      </c>
    </row>
    <row r="1207" spans="1:12" x14ac:dyDescent="0.2">
      <c r="A1207" s="58">
        <v>21205</v>
      </c>
      <c r="B1207" s="58" t="s">
        <v>28</v>
      </c>
      <c r="C1207" s="59">
        <f>INT(DT!C1207)</f>
        <v>45588</v>
      </c>
      <c r="D1207" s="60">
        <f>DT!C1207-INT(DT!C1207)</f>
        <v>0.50140046297747176</v>
      </c>
      <c r="E1207" s="58">
        <f t="shared" ca="1" si="30"/>
        <v>3</v>
      </c>
      <c r="F1207" s="58" t="s">
        <v>822</v>
      </c>
      <c r="G1207" s="58" t="s">
        <v>1533</v>
      </c>
      <c r="H1207" s="59">
        <f>INT(DT!G1207)</f>
        <v>45583</v>
      </c>
      <c r="I1207" s="60">
        <f>DT!G1207-INT(DT!G1207)</f>
        <v>0.84927083334332565</v>
      </c>
      <c r="J1207" s="61">
        <f t="shared" ca="1" si="29"/>
        <v>0.5</v>
      </c>
      <c r="K1207" s="58" t="str" cm="1">
        <f t="array" aca="1" ref="K1207" ca="1">_xlfn.IFS(E1207&lt;=2, "Negative", E1207=3, "Neutral", E1207&gt;=4, "Positive")</f>
        <v>Neutral</v>
      </c>
      <c r="L1207" s="62" t="str">
        <f>'F_ REVIEWS'!$G1207&amp; "|" &amp; 'F_ REVIEWS'!$H1207 &amp; "|" &amp; 'F_ REVIEWS'!$I1207</f>
        <v>142.98.171.131|45583|0.849270833343326</v>
      </c>
    </row>
    <row r="1208" spans="1:12" x14ac:dyDescent="0.2">
      <c r="A1208" s="58">
        <v>21206</v>
      </c>
      <c r="B1208" s="58" t="s">
        <v>28</v>
      </c>
      <c r="C1208" s="59">
        <f>INT(DT!C1208)</f>
        <v>43636</v>
      </c>
      <c r="D1208" s="60">
        <f>DT!C1208-INT(DT!C1208)</f>
        <v>0.73734953704115469</v>
      </c>
      <c r="E1208" s="58">
        <f t="shared" ca="1" si="30"/>
        <v>2</v>
      </c>
      <c r="F1208" s="58" t="s">
        <v>754</v>
      </c>
      <c r="G1208" s="58" t="s">
        <v>2730</v>
      </c>
      <c r="H1208" s="59">
        <f>INT(DT!G1208)</f>
        <v>43632</v>
      </c>
      <c r="I1208" s="60">
        <f>DT!G1208-INT(DT!G1208)</f>
        <v>0.19351851852115942</v>
      </c>
      <c r="J1208" s="61">
        <f t="shared" ca="1" si="29"/>
        <v>0.5</v>
      </c>
      <c r="K1208" s="58" t="str" cm="1">
        <f t="array" aca="1" ref="K1208" ca="1">_xlfn.IFS(E1208&lt;=2, "Negative", E1208=3, "Neutral", E1208&gt;=4, "Positive")</f>
        <v>Negative</v>
      </c>
      <c r="L1208" s="62" t="str">
        <f>'F_ REVIEWS'!$G1208&amp; "|" &amp; 'F_ REVIEWS'!$H1208 &amp; "|" &amp; 'F_ REVIEWS'!$I1208</f>
        <v>231.191.190.31|43632|0.193518518521159</v>
      </c>
    </row>
    <row r="1209" spans="1:12" x14ac:dyDescent="0.2">
      <c r="A1209" s="58">
        <v>21207</v>
      </c>
      <c r="B1209" s="58" t="s">
        <v>28</v>
      </c>
      <c r="C1209" s="59">
        <f>INT(DT!C1209)</f>
        <v>42596</v>
      </c>
      <c r="D1209" s="60">
        <f>DT!C1209-INT(DT!C1209)</f>
        <v>0.62229166666656965</v>
      </c>
      <c r="E1209" s="58">
        <f t="shared" ca="1" si="30"/>
        <v>3</v>
      </c>
      <c r="F1209" s="58" t="s">
        <v>673</v>
      </c>
      <c r="G1209" s="58" t="s">
        <v>2063</v>
      </c>
      <c r="H1209" s="59">
        <f>INT(DT!G1209)</f>
        <v>42592</v>
      </c>
      <c r="I1209" s="60">
        <f>DT!G1209-INT(DT!G1209)</f>
        <v>0.94268518518219935</v>
      </c>
      <c r="J1209" s="61">
        <f t="shared" ca="1" si="29"/>
        <v>0.6</v>
      </c>
      <c r="K1209" s="58" t="str" cm="1">
        <f t="array" aca="1" ref="K1209" ca="1">_xlfn.IFS(E1209&lt;=2, "Negative", E1209=3, "Neutral", E1209&gt;=4, "Positive")</f>
        <v>Neutral</v>
      </c>
      <c r="L1209" s="62" t="str">
        <f>'F_ REVIEWS'!$G1209&amp; "|" &amp; 'F_ REVIEWS'!$H1209 &amp; "|" &amp; 'F_ REVIEWS'!$I1209</f>
        <v>183.132.2.115|42592|0.942685185182199</v>
      </c>
    </row>
    <row r="1210" spans="1:12" x14ac:dyDescent="0.2">
      <c r="A1210" s="58">
        <v>21208</v>
      </c>
      <c r="B1210" s="58" t="s">
        <v>275</v>
      </c>
      <c r="C1210" s="59">
        <f>INT(DT!C1210)</f>
        <v>44585</v>
      </c>
      <c r="D1210" s="60">
        <f>DT!C1210-INT(DT!C1210)</f>
        <v>0.85562499999650754</v>
      </c>
      <c r="E1210" s="58">
        <f t="shared" ca="1" si="30"/>
        <v>1</v>
      </c>
      <c r="F1210" s="58" t="s">
        <v>881</v>
      </c>
      <c r="G1210" s="58" t="s">
        <v>2987</v>
      </c>
      <c r="H1210" s="59">
        <f>INT(DT!G1210)</f>
        <v>44583</v>
      </c>
      <c r="I1210" s="60">
        <f>DT!G1210-INT(DT!G1210)</f>
        <v>0.13075231481343508</v>
      </c>
      <c r="J1210" s="61">
        <f t="shared" ca="1" si="29"/>
        <v>0.5</v>
      </c>
      <c r="K1210" s="58" t="str" cm="1">
        <f t="array" aca="1" ref="K1210" ca="1">_xlfn.IFS(E1210&lt;=2, "Negative", E1210=3, "Neutral", E1210&gt;=4, "Positive")</f>
        <v>Negative</v>
      </c>
      <c r="L1210" s="62" t="str">
        <f>'F_ REVIEWS'!$G1210&amp; "|" &amp; 'F_ REVIEWS'!$H1210 &amp; "|" &amp; 'F_ REVIEWS'!$I1210</f>
        <v>248.184.66.17|44583|0.130752314813435</v>
      </c>
    </row>
    <row r="1211" spans="1:12" x14ac:dyDescent="0.2">
      <c r="A1211" s="58">
        <v>21209</v>
      </c>
      <c r="B1211" s="58" t="s">
        <v>275</v>
      </c>
      <c r="C1211" s="59">
        <f>INT(DT!C1211)</f>
        <v>44939</v>
      </c>
      <c r="D1211" s="60">
        <f>DT!C1211-INT(DT!C1211)</f>
        <v>5.9062500004074536E-2</v>
      </c>
      <c r="E1211" s="58">
        <f t="shared" ca="1" si="30"/>
        <v>3</v>
      </c>
      <c r="F1211" s="58" t="s">
        <v>688</v>
      </c>
      <c r="G1211" s="58" t="s">
        <v>2043</v>
      </c>
      <c r="H1211" s="59">
        <f>INT(DT!G1211)</f>
        <v>44933</v>
      </c>
      <c r="I1211" s="60">
        <f>DT!G1211-INT(DT!G1211)</f>
        <v>0.55121527778101154</v>
      </c>
      <c r="J1211" s="61">
        <f t="shared" ca="1" si="29"/>
        <v>0.33333333333333331</v>
      </c>
      <c r="K1211" s="58" t="str" cm="1">
        <f t="array" aca="1" ref="K1211" ca="1">_xlfn.IFS(E1211&lt;=2, "Negative", E1211=3, "Neutral", E1211&gt;=4, "Positive")</f>
        <v>Neutral</v>
      </c>
      <c r="L1211" s="62" t="str">
        <f>'F_ REVIEWS'!$G1211&amp; "|" &amp; 'F_ REVIEWS'!$H1211 &amp; "|" &amp; 'F_ REVIEWS'!$I1211</f>
        <v>181.19.242.173|44933|0.551215277781012</v>
      </c>
    </row>
    <row r="1212" spans="1:12" x14ac:dyDescent="0.2">
      <c r="A1212" s="58">
        <v>21210</v>
      </c>
      <c r="B1212" s="58" t="s">
        <v>275</v>
      </c>
      <c r="C1212" s="59">
        <f>INT(DT!C1212)</f>
        <v>42238</v>
      </c>
      <c r="D1212" s="60">
        <f>DT!C1212-INT(DT!C1212)</f>
        <v>0.19423611111415084</v>
      </c>
      <c r="E1212" s="58">
        <f t="shared" ca="1" si="30"/>
        <v>2</v>
      </c>
      <c r="F1212" s="58" t="s">
        <v>692</v>
      </c>
      <c r="G1212" s="58" t="s">
        <v>3190</v>
      </c>
      <c r="H1212" s="59">
        <f>INT(DT!G1212)</f>
        <v>42235</v>
      </c>
      <c r="I1212" s="60">
        <f>DT!G1212-INT(DT!G1212)</f>
        <v>0.51843750000261934</v>
      </c>
      <c r="J1212" s="61">
        <f t="shared" ca="1" si="29"/>
        <v>0.2</v>
      </c>
      <c r="K1212" s="58" t="str" cm="1">
        <f t="array" aca="1" ref="K1212" ca="1">_xlfn.IFS(E1212&lt;=2, "Negative", E1212=3, "Neutral", E1212&gt;=4, "Positive")</f>
        <v>Negative</v>
      </c>
      <c r="L1212" s="62" t="str">
        <f>'F_ REVIEWS'!$G1212&amp; "|" &amp; 'F_ REVIEWS'!$H1212 &amp; "|" &amp; 'F_ REVIEWS'!$I1212</f>
        <v>31.83.64.155|42235|0.518437500002619</v>
      </c>
    </row>
    <row r="1213" spans="1:12" x14ac:dyDescent="0.2">
      <c r="A1213" s="58">
        <v>21211</v>
      </c>
      <c r="B1213" s="58" t="s">
        <v>275</v>
      </c>
      <c r="C1213" s="59">
        <f>INT(DT!C1213)</f>
        <v>42512</v>
      </c>
      <c r="D1213" s="60">
        <f>DT!C1213-INT(DT!C1213)</f>
        <v>0.39098379630740965</v>
      </c>
      <c r="E1213" s="58">
        <f t="shared" ca="1" si="30"/>
        <v>2</v>
      </c>
      <c r="F1213" s="58" t="s">
        <v>636</v>
      </c>
      <c r="G1213" s="58" t="s">
        <v>2586</v>
      </c>
      <c r="H1213" s="59">
        <f>INT(DT!G1213)</f>
        <v>42508</v>
      </c>
      <c r="I1213" s="60">
        <f>DT!G1213-INT(DT!G1213)</f>
        <v>0.70634259260259569</v>
      </c>
      <c r="J1213" s="61">
        <f t="shared" ca="1" si="29"/>
        <v>0.2</v>
      </c>
      <c r="K1213" s="58" t="str" cm="1">
        <f t="array" aca="1" ref="K1213" ca="1">_xlfn.IFS(E1213&lt;=2, "Negative", E1213=3, "Neutral", E1213&gt;=4, "Positive")</f>
        <v>Negative</v>
      </c>
      <c r="L1213" s="62" t="str">
        <f>'F_ REVIEWS'!$G1213&amp; "|" &amp; 'F_ REVIEWS'!$H1213 &amp; "|" &amp; 'F_ REVIEWS'!$I1213</f>
        <v>221.150.118.54|42508|0.706342592602596</v>
      </c>
    </row>
    <row r="1214" spans="1:12" x14ac:dyDescent="0.2">
      <c r="A1214" s="58">
        <v>21212</v>
      </c>
      <c r="B1214" s="58" t="s">
        <v>275</v>
      </c>
      <c r="C1214" s="59">
        <f>INT(DT!C1214)</f>
        <v>44939</v>
      </c>
      <c r="D1214" s="60">
        <f>DT!C1214-INT(DT!C1214)</f>
        <v>0.13959490740671754</v>
      </c>
      <c r="E1214" s="58">
        <f t="shared" ca="1" si="30"/>
        <v>5</v>
      </c>
      <c r="F1214" s="58" t="s">
        <v>693</v>
      </c>
      <c r="G1214" s="58" t="s">
        <v>2043</v>
      </c>
      <c r="H1214" s="59">
        <f>INT(DT!G1214)</f>
        <v>44933</v>
      </c>
      <c r="I1214" s="60">
        <f>DT!G1214-INT(DT!G1214)</f>
        <v>0.55121527778101154</v>
      </c>
      <c r="J1214" s="61">
        <f t="shared" ca="1" si="29"/>
        <v>0.83333333333333337</v>
      </c>
      <c r="K1214" s="58" t="str" cm="1">
        <f t="array" aca="1" ref="K1214" ca="1">_xlfn.IFS(E1214&lt;=2, "Negative", E1214=3, "Neutral", E1214&gt;=4, "Positive")</f>
        <v>Positive</v>
      </c>
      <c r="L1214" s="62" t="str">
        <f>'F_ REVIEWS'!$G1214&amp; "|" &amp; 'F_ REVIEWS'!$H1214 &amp; "|" &amp; 'F_ REVIEWS'!$I1214</f>
        <v>181.19.242.173|44933|0.551215277781012</v>
      </c>
    </row>
    <row r="1215" spans="1:12" x14ac:dyDescent="0.2">
      <c r="A1215" s="58">
        <v>21213</v>
      </c>
      <c r="B1215" s="58" t="s">
        <v>275</v>
      </c>
      <c r="C1215" s="59">
        <f>INT(DT!C1215)</f>
        <v>44936</v>
      </c>
      <c r="D1215" s="60">
        <f>DT!C1215-INT(DT!C1215)</f>
        <v>0.26152777778042946</v>
      </c>
      <c r="E1215" s="58">
        <f t="shared" ca="1" si="30"/>
        <v>2</v>
      </c>
      <c r="F1215" s="58" t="s">
        <v>854</v>
      </c>
      <c r="G1215" s="58" t="s">
        <v>2043</v>
      </c>
      <c r="H1215" s="59">
        <f>INT(DT!G1215)</f>
        <v>44933</v>
      </c>
      <c r="I1215" s="60">
        <f>DT!G1215-INT(DT!G1215)</f>
        <v>0.55121527778101154</v>
      </c>
      <c r="J1215" s="61">
        <f t="shared" ca="1" si="29"/>
        <v>0.4</v>
      </c>
      <c r="K1215" s="58" t="str" cm="1">
        <f t="array" aca="1" ref="K1215" ca="1">_xlfn.IFS(E1215&lt;=2, "Negative", E1215=3, "Neutral", E1215&gt;=4, "Positive")</f>
        <v>Negative</v>
      </c>
      <c r="L1215" s="62" t="str">
        <f>'F_ REVIEWS'!$G1215&amp; "|" &amp; 'F_ REVIEWS'!$H1215 &amp; "|" &amp; 'F_ REVIEWS'!$I1215</f>
        <v>181.19.242.173|44933|0.551215277781012</v>
      </c>
    </row>
    <row r="1216" spans="1:12" x14ac:dyDescent="0.2">
      <c r="A1216" s="58">
        <v>21214</v>
      </c>
      <c r="B1216" s="58" t="s">
        <v>275</v>
      </c>
      <c r="C1216" s="59">
        <f>INT(DT!C1216)</f>
        <v>44356</v>
      </c>
      <c r="D1216" s="60">
        <f>DT!C1216-INT(DT!C1216)</f>
        <v>0.93879629630100681</v>
      </c>
      <c r="E1216" s="58">
        <f t="shared" ca="1" si="30"/>
        <v>5</v>
      </c>
      <c r="F1216" s="58" t="s">
        <v>720</v>
      </c>
      <c r="G1216" s="58" t="s">
        <v>3420</v>
      </c>
      <c r="H1216" s="59">
        <f>INT(DT!G1216)</f>
        <v>44352</v>
      </c>
      <c r="I1216" s="60">
        <f>DT!G1216-INT(DT!G1216)</f>
        <v>0.65657407407707069</v>
      </c>
      <c r="J1216" s="61">
        <f t="shared" ca="1" si="29"/>
        <v>1.6666666666666667</v>
      </c>
      <c r="K1216" s="58" t="str" cm="1">
        <f t="array" aca="1" ref="K1216" ca="1">_xlfn.IFS(E1216&lt;=2, "Negative", E1216=3, "Neutral", E1216&gt;=4, "Positive")</f>
        <v>Positive</v>
      </c>
      <c r="L1216" s="62" t="str">
        <f>'F_ REVIEWS'!$G1216&amp; "|" &amp; 'F_ REVIEWS'!$H1216 &amp; "|" &amp; 'F_ REVIEWS'!$I1216</f>
        <v>46.161.234.53|44352|0.656574074077071</v>
      </c>
    </row>
    <row r="1217" spans="1:12" x14ac:dyDescent="0.2">
      <c r="A1217" s="58">
        <v>21215</v>
      </c>
      <c r="B1217" s="58" t="s">
        <v>275</v>
      </c>
      <c r="C1217" s="59">
        <f>INT(DT!C1217)</f>
        <v>44587</v>
      </c>
      <c r="D1217" s="60">
        <f>DT!C1217-INT(DT!C1217)</f>
        <v>0.85563657407328719</v>
      </c>
      <c r="E1217" s="58">
        <f t="shared" ca="1" si="30"/>
        <v>4</v>
      </c>
      <c r="F1217" s="58" t="s">
        <v>562</v>
      </c>
      <c r="G1217" s="58" t="s">
        <v>2987</v>
      </c>
      <c r="H1217" s="59">
        <f>INT(DT!G1217)</f>
        <v>44583</v>
      </c>
      <c r="I1217" s="60">
        <f>DT!G1217-INT(DT!G1217)</f>
        <v>0.13075231481343508</v>
      </c>
      <c r="J1217" s="61">
        <f t="shared" ca="1" si="29"/>
        <v>0.8</v>
      </c>
      <c r="K1217" s="58" t="str" cm="1">
        <f t="array" aca="1" ref="K1217" ca="1">_xlfn.IFS(E1217&lt;=2, "Negative", E1217=3, "Neutral", E1217&gt;=4, "Positive")</f>
        <v>Positive</v>
      </c>
      <c r="L1217" s="62" t="str">
        <f>'F_ REVIEWS'!$G1217&amp; "|" &amp; 'F_ REVIEWS'!$H1217 &amp; "|" &amp; 'F_ REVIEWS'!$I1217</f>
        <v>248.184.66.17|44583|0.130752314813435</v>
      </c>
    </row>
    <row r="1218" spans="1:12" x14ac:dyDescent="0.2">
      <c r="A1218" s="58">
        <v>21216</v>
      </c>
      <c r="B1218" s="58" t="s">
        <v>275</v>
      </c>
      <c r="C1218" s="59">
        <f>INT(DT!C1218)</f>
        <v>42237</v>
      </c>
      <c r="D1218" s="60">
        <f>DT!C1218-INT(DT!C1218)</f>
        <v>0.49258101851592073</v>
      </c>
      <c r="E1218" s="58">
        <f t="shared" ca="1" si="30"/>
        <v>3</v>
      </c>
      <c r="F1218" s="58" t="s">
        <v>888</v>
      </c>
      <c r="G1218" s="58" t="s">
        <v>954</v>
      </c>
      <c r="H1218" s="59">
        <f>INT(DT!G1218)</f>
        <v>42231</v>
      </c>
      <c r="I1218" s="60">
        <f>DT!G1218-INT(DT!G1218)</f>
        <v>0.91680555555649335</v>
      </c>
      <c r="J1218" s="61">
        <f t="shared" ref="J1218:J1281" ca="1" si="31">E1218/COUNTIF(F$1:F$1478,F1218)</f>
        <v>1</v>
      </c>
      <c r="K1218" s="58" t="str" cm="1">
        <f t="array" aca="1" ref="K1218" ca="1">_xlfn.IFS(E1218&lt;=2, "Negative", E1218=3, "Neutral", E1218&gt;=4, "Positive")</f>
        <v>Neutral</v>
      </c>
      <c r="L1218" s="62" t="str">
        <f>'F_ REVIEWS'!$G1218&amp; "|" &amp; 'F_ REVIEWS'!$H1218 &amp; "|" &amp; 'F_ REVIEWS'!$I1218</f>
        <v>101.171.190.45|42231|0.916805555556493</v>
      </c>
    </row>
    <row r="1219" spans="1:12" x14ac:dyDescent="0.2">
      <c r="A1219" s="58">
        <v>21217</v>
      </c>
      <c r="B1219" s="58" t="s">
        <v>275</v>
      </c>
      <c r="C1219" s="59">
        <f>INT(DT!C1219)</f>
        <v>42415</v>
      </c>
      <c r="D1219" s="60">
        <f>DT!C1219-INT(DT!C1219)</f>
        <v>0.87494212963065365</v>
      </c>
      <c r="E1219" s="58">
        <f t="shared" ca="1" si="30"/>
        <v>4</v>
      </c>
      <c r="F1219" s="58" t="s">
        <v>656</v>
      </c>
      <c r="G1219" s="58" t="s">
        <v>1784</v>
      </c>
      <c r="H1219" s="59">
        <f>INT(DT!G1219)</f>
        <v>42413</v>
      </c>
      <c r="I1219" s="60">
        <f>DT!G1219-INT(DT!G1219)</f>
        <v>0.27315972222277196</v>
      </c>
      <c r="J1219" s="61">
        <f t="shared" ca="1" si="31"/>
        <v>0.5</v>
      </c>
      <c r="K1219" s="58" t="str" cm="1">
        <f t="array" aca="1" ref="K1219" ca="1">_xlfn.IFS(E1219&lt;=2, "Negative", E1219=3, "Neutral", E1219&gt;=4, "Positive")</f>
        <v>Positive</v>
      </c>
      <c r="L1219" s="62" t="str">
        <f>'F_ REVIEWS'!$G1219&amp; "|" &amp; 'F_ REVIEWS'!$H1219 &amp; "|" &amp; 'F_ REVIEWS'!$I1219</f>
        <v>161.46.83.255|42413|0.273159722222772</v>
      </c>
    </row>
    <row r="1220" spans="1:12" x14ac:dyDescent="0.2">
      <c r="A1220" s="58">
        <v>21218</v>
      </c>
      <c r="B1220" s="58" t="s">
        <v>275</v>
      </c>
      <c r="C1220" s="59">
        <f>INT(DT!C1220)</f>
        <v>42869</v>
      </c>
      <c r="D1220" s="60">
        <f>DT!C1220-INT(DT!C1220)</f>
        <v>0.55812500000320142</v>
      </c>
      <c r="E1220" s="58">
        <f t="shared" ca="1" si="30"/>
        <v>4</v>
      </c>
      <c r="F1220" s="58" t="s">
        <v>848</v>
      </c>
      <c r="G1220" s="58" t="s">
        <v>4102</v>
      </c>
      <c r="H1220" s="59">
        <f>INT(DT!G1220)</f>
        <v>42864</v>
      </c>
      <c r="I1220" s="60">
        <f>DT!G1220-INT(DT!G1220)</f>
        <v>0.94590277777751908</v>
      </c>
      <c r="J1220" s="61">
        <f t="shared" ca="1" si="31"/>
        <v>0.66666666666666663</v>
      </c>
      <c r="K1220" s="58" t="str" cm="1">
        <f t="array" aca="1" ref="K1220" ca="1">_xlfn.IFS(E1220&lt;=2, "Negative", E1220=3, "Neutral", E1220&gt;=4, "Positive")</f>
        <v>Positive</v>
      </c>
      <c r="L1220" s="62" t="str">
        <f>'F_ REVIEWS'!$G1220&amp; "|" &amp; 'F_ REVIEWS'!$H1220 &amp; "|" &amp; 'F_ REVIEWS'!$I1220</f>
        <v>93.128.197.91|42864|0.945902777777519</v>
      </c>
    </row>
    <row r="1221" spans="1:12" x14ac:dyDescent="0.2">
      <c r="A1221" s="58">
        <v>21219</v>
      </c>
      <c r="B1221" s="58" t="s">
        <v>275</v>
      </c>
      <c r="C1221" s="59">
        <f>INT(DT!C1221)</f>
        <v>42417</v>
      </c>
      <c r="D1221" s="60">
        <f>DT!C1221-INT(DT!C1221)</f>
        <v>0.94631944444699911</v>
      </c>
      <c r="E1221" s="58">
        <f t="shared" ca="1" si="30"/>
        <v>1</v>
      </c>
      <c r="F1221" s="58" t="s">
        <v>590</v>
      </c>
      <c r="G1221" s="58" t="s">
        <v>1784</v>
      </c>
      <c r="H1221" s="59">
        <f>INT(DT!G1221)</f>
        <v>42413</v>
      </c>
      <c r="I1221" s="60">
        <f>DT!G1221-INT(DT!G1221)</f>
        <v>0.27315972222277196</v>
      </c>
      <c r="J1221" s="61">
        <f t="shared" ca="1" si="31"/>
        <v>0.2</v>
      </c>
      <c r="K1221" s="58" t="str" cm="1">
        <f t="array" aca="1" ref="K1221" ca="1">_xlfn.IFS(E1221&lt;=2, "Negative", E1221=3, "Neutral", E1221&gt;=4, "Positive")</f>
        <v>Negative</v>
      </c>
      <c r="L1221" s="62" t="str">
        <f>'F_ REVIEWS'!$G1221&amp; "|" &amp; 'F_ REVIEWS'!$H1221 &amp; "|" &amp; 'F_ REVIEWS'!$I1221</f>
        <v>161.46.83.255|42413|0.273159722222772</v>
      </c>
    </row>
    <row r="1222" spans="1:12" x14ac:dyDescent="0.2">
      <c r="A1222" s="58">
        <v>21220</v>
      </c>
      <c r="B1222" s="58" t="s">
        <v>275</v>
      </c>
      <c r="C1222" s="59">
        <f>INT(DT!C1222)</f>
        <v>44358</v>
      </c>
      <c r="D1222" s="60">
        <f>DT!C1222-INT(DT!C1222)</f>
        <v>0.29254629630304407</v>
      </c>
      <c r="E1222" s="58">
        <f t="shared" ca="1" si="30"/>
        <v>3</v>
      </c>
      <c r="F1222" s="58" t="s">
        <v>808</v>
      </c>
      <c r="G1222" s="58" t="s">
        <v>3420</v>
      </c>
      <c r="H1222" s="59">
        <f>INT(DT!G1222)</f>
        <v>44352</v>
      </c>
      <c r="I1222" s="60">
        <f>DT!G1222-INT(DT!G1222)</f>
        <v>0.65657407407707069</v>
      </c>
      <c r="J1222" s="61">
        <f t="shared" ca="1" si="31"/>
        <v>0.42857142857142855</v>
      </c>
      <c r="K1222" s="58" t="str" cm="1">
        <f t="array" aca="1" ref="K1222" ca="1">_xlfn.IFS(E1222&lt;=2, "Negative", E1222=3, "Neutral", E1222&gt;=4, "Positive")</f>
        <v>Neutral</v>
      </c>
      <c r="L1222" s="62" t="str">
        <f>'F_ REVIEWS'!$G1222&amp; "|" &amp; 'F_ REVIEWS'!$H1222 &amp; "|" &amp; 'F_ REVIEWS'!$I1222</f>
        <v>46.161.234.53|44352|0.656574074077071</v>
      </c>
    </row>
    <row r="1223" spans="1:12" x14ac:dyDescent="0.2">
      <c r="A1223" s="58">
        <v>21221</v>
      </c>
      <c r="B1223" s="58" t="s">
        <v>393</v>
      </c>
      <c r="C1223" s="59">
        <f>INT(DT!C1223)</f>
        <v>45286</v>
      </c>
      <c r="D1223" s="60">
        <f>DT!C1223-INT(DT!C1223)</f>
        <v>0.80858796296524815</v>
      </c>
      <c r="E1223" s="58">
        <f t="shared" ca="1" si="30"/>
        <v>4</v>
      </c>
      <c r="F1223" s="58" t="s">
        <v>680</v>
      </c>
      <c r="G1223" s="58" t="s">
        <v>2585</v>
      </c>
      <c r="H1223" s="59">
        <f>INT(DT!G1223)</f>
        <v>45281</v>
      </c>
      <c r="I1223" s="60">
        <f>DT!G1223-INT(DT!G1223)</f>
        <v>0.26025462963298196</v>
      </c>
      <c r="J1223" s="61">
        <f t="shared" ca="1" si="31"/>
        <v>0.25</v>
      </c>
      <c r="K1223" s="58" t="str" cm="1">
        <f t="array" aca="1" ref="K1223" ca="1">_xlfn.IFS(E1223&lt;=2, "Negative", E1223=3, "Neutral", E1223&gt;=4, "Positive")</f>
        <v>Positive</v>
      </c>
      <c r="L1223" s="62" t="str">
        <f>'F_ REVIEWS'!$G1223&amp; "|" &amp; 'F_ REVIEWS'!$H1223 &amp; "|" &amp; 'F_ REVIEWS'!$I1223</f>
        <v>221.15.17.76|45281|0.260254629632982</v>
      </c>
    </row>
    <row r="1224" spans="1:12" x14ac:dyDescent="0.2">
      <c r="A1224" s="58">
        <v>21222</v>
      </c>
      <c r="B1224" s="58" t="s">
        <v>393</v>
      </c>
      <c r="C1224" s="59">
        <f>INT(DT!C1224)</f>
        <v>44863</v>
      </c>
      <c r="D1224" s="60">
        <f>DT!C1224-INT(DT!C1224)</f>
        <v>0.19626157407037681</v>
      </c>
      <c r="E1224" s="58">
        <f t="shared" ca="1" si="30"/>
        <v>2</v>
      </c>
      <c r="F1224" s="58" t="s">
        <v>725</v>
      </c>
      <c r="G1224" s="58" t="s">
        <v>995</v>
      </c>
      <c r="H1224" s="59">
        <f>INT(DT!G1224)</f>
        <v>44858</v>
      </c>
      <c r="I1224" s="60">
        <f>DT!G1224-INT(DT!G1224)</f>
        <v>0.55318287036789116</v>
      </c>
      <c r="J1224" s="61">
        <f t="shared" ca="1" si="31"/>
        <v>0.5</v>
      </c>
      <c r="K1224" s="58" t="str" cm="1">
        <f t="array" aca="1" ref="K1224" ca="1">_xlfn.IFS(E1224&lt;=2, "Negative", E1224=3, "Neutral", E1224&gt;=4, "Positive")</f>
        <v>Negative</v>
      </c>
      <c r="L1224" s="62" t="str">
        <f>'F_ REVIEWS'!$G1224&amp; "|" &amp; 'F_ REVIEWS'!$H1224 &amp; "|" &amp; 'F_ REVIEWS'!$I1224</f>
        <v>104.80.231.231|44858|0.553182870367891</v>
      </c>
    </row>
    <row r="1225" spans="1:12" x14ac:dyDescent="0.2">
      <c r="A1225" s="58">
        <v>21223</v>
      </c>
      <c r="B1225" s="58" t="s">
        <v>393</v>
      </c>
      <c r="C1225" s="59">
        <f>INT(DT!C1225)</f>
        <v>44864</v>
      </c>
      <c r="D1225" s="60">
        <f>DT!C1225-INT(DT!C1225)</f>
        <v>0.17504629629547708</v>
      </c>
      <c r="E1225" s="58">
        <f t="shared" ca="1" si="30"/>
        <v>5</v>
      </c>
      <c r="F1225" s="58" t="s">
        <v>810</v>
      </c>
      <c r="G1225" s="58" t="s">
        <v>995</v>
      </c>
      <c r="H1225" s="59">
        <f>INT(DT!G1225)</f>
        <v>44858</v>
      </c>
      <c r="I1225" s="60">
        <f>DT!G1225-INT(DT!G1225)</f>
        <v>0.55318287036789116</v>
      </c>
      <c r="J1225" s="61">
        <f t="shared" ca="1" si="31"/>
        <v>0.41666666666666669</v>
      </c>
      <c r="K1225" s="58" t="str" cm="1">
        <f t="array" aca="1" ref="K1225" ca="1">_xlfn.IFS(E1225&lt;=2, "Negative", E1225=3, "Neutral", E1225&gt;=4, "Positive")</f>
        <v>Positive</v>
      </c>
      <c r="L1225" s="62" t="str">
        <f>'F_ REVIEWS'!$G1225&amp; "|" &amp; 'F_ REVIEWS'!$H1225 &amp; "|" &amp; 'F_ REVIEWS'!$I1225</f>
        <v>104.80.231.231|44858|0.553182870367891</v>
      </c>
    </row>
    <row r="1226" spans="1:12" x14ac:dyDescent="0.2">
      <c r="A1226" s="58">
        <v>21224</v>
      </c>
      <c r="B1226" s="58" t="s">
        <v>393</v>
      </c>
      <c r="C1226" s="59">
        <f>INT(DT!C1226)</f>
        <v>44615</v>
      </c>
      <c r="D1226" s="60">
        <f>DT!C1226-INT(DT!C1226)</f>
        <v>0.23042824074218515</v>
      </c>
      <c r="E1226" s="58">
        <f t="shared" ca="1" si="30"/>
        <v>3</v>
      </c>
      <c r="F1226" s="58" t="s">
        <v>786</v>
      </c>
      <c r="G1226" s="58" t="s">
        <v>1909</v>
      </c>
      <c r="H1226" s="59">
        <f>INT(DT!G1226)</f>
        <v>44612</v>
      </c>
      <c r="I1226" s="60">
        <f>DT!G1226-INT(DT!G1226)</f>
        <v>0.57556712962832535</v>
      </c>
      <c r="J1226" s="61">
        <f t="shared" ca="1" si="31"/>
        <v>0.6</v>
      </c>
      <c r="K1226" s="58" t="str" cm="1">
        <f t="array" aca="1" ref="K1226" ca="1">_xlfn.IFS(E1226&lt;=2, "Negative", E1226=3, "Neutral", E1226&gt;=4, "Positive")</f>
        <v>Neutral</v>
      </c>
      <c r="L1226" s="62" t="str">
        <f>'F_ REVIEWS'!$G1226&amp; "|" &amp; 'F_ REVIEWS'!$H1226 &amp; "|" &amp; 'F_ REVIEWS'!$I1226</f>
        <v>170.125.104.89|44612|0.575567129628325</v>
      </c>
    </row>
    <row r="1227" spans="1:12" x14ac:dyDescent="0.2">
      <c r="A1227" s="58">
        <v>21225</v>
      </c>
      <c r="B1227" s="58" t="s">
        <v>393</v>
      </c>
      <c r="C1227" s="59">
        <f>INT(DT!C1227)</f>
        <v>45005</v>
      </c>
      <c r="D1227" s="60">
        <f>DT!C1227-INT(DT!C1227)</f>
        <v>0.10884259258455131</v>
      </c>
      <c r="E1227" s="58">
        <f t="shared" ca="1" si="30"/>
        <v>1</v>
      </c>
      <c r="F1227" s="58" t="s">
        <v>803</v>
      </c>
      <c r="G1227" s="58" t="s">
        <v>971</v>
      </c>
      <c r="H1227" s="59">
        <f>INT(DT!G1227)</f>
        <v>45000</v>
      </c>
      <c r="I1227" s="60">
        <f>DT!G1227-INT(DT!G1227)</f>
        <v>0.5817708333270275</v>
      </c>
      <c r="J1227" s="61">
        <f t="shared" ca="1" si="31"/>
        <v>8.3333333333333329E-2</v>
      </c>
      <c r="K1227" s="58" t="str" cm="1">
        <f t="array" aca="1" ref="K1227" ca="1">_xlfn.IFS(E1227&lt;=2, "Negative", E1227=3, "Neutral", E1227&gt;=4, "Positive")</f>
        <v>Negative</v>
      </c>
      <c r="L1227" s="62" t="str">
        <f>'F_ REVIEWS'!$G1227&amp; "|" &amp; 'F_ REVIEWS'!$H1227 &amp; "|" &amp; 'F_ REVIEWS'!$I1227</f>
        <v>103.139.106.138|45000|0.581770833327028</v>
      </c>
    </row>
    <row r="1228" spans="1:12" x14ac:dyDescent="0.2">
      <c r="A1228" s="58">
        <v>21226</v>
      </c>
      <c r="B1228" s="58" t="s">
        <v>393</v>
      </c>
      <c r="C1228" s="59">
        <f>INT(DT!C1228)</f>
        <v>44733</v>
      </c>
      <c r="D1228" s="60">
        <f>DT!C1228-INT(DT!C1228)</f>
        <v>0.68998842593282461</v>
      </c>
      <c r="E1228" s="58">
        <f t="shared" ca="1" si="30"/>
        <v>4</v>
      </c>
      <c r="F1228" s="58" t="s">
        <v>604</v>
      </c>
      <c r="G1228" s="58" t="s">
        <v>3262</v>
      </c>
      <c r="H1228" s="59">
        <f>INT(DT!G1228)</f>
        <v>44729</v>
      </c>
      <c r="I1228" s="60">
        <f>DT!G1228-INT(DT!G1228)</f>
        <v>0.20562500000232831</v>
      </c>
      <c r="J1228" s="61">
        <f t="shared" ca="1" si="31"/>
        <v>2</v>
      </c>
      <c r="K1228" s="58" t="str" cm="1">
        <f t="array" aca="1" ref="K1228" ca="1">_xlfn.IFS(E1228&lt;=2, "Negative", E1228=3, "Neutral", E1228&gt;=4, "Positive")</f>
        <v>Positive</v>
      </c>
      <c r="L1228" s="62" t="str">
        <f>'F_ REVIEWS'!$G1228&amp; "|" &amp; 'F_ REVIEWS'!$H1228 &amp; "|" &amp; 'F_ REVIEWS'!$I1228</f>
        <v>36.253.91.46|44729|0.205625000002328</v>
      </c>
    </row>
    <row r="1229" spans="1:12" x14ac:dyDescent="0.2">
      <c r="A1229" s="58">
        <v>21227</v>
      </c>
      <c r="B1229" s="58" t="s">
        <v>393</v>
      </c>
      <c r="C1229" s="59">
        <f>INT(DT!C1229)</f>
        <v>44709</v>
      </c>
      <c r="D1229" s="60">
        <f>DT!C1229-INT(DT!C1229)</f>
        <v>0.8814699074064265</v>
      </c>
      <c r="E1229" s="58">
        <f t="shared" ca="1" si="30"/>
        <v>3</v>
      </c>
      <c r="F1229" s="58" t="s">
        <v>597</v>
      </c>
      <c r="G1229" s="58" t="s">
        <v>2707</v>
      </c>
      <c r="H1229" s="59">
        <f>INT(DT!G1229)</f>
        <v>44706</v>
      </c>
      <c r="I1229" s="60">
        <f>DT!G1229-INT(DT!G1229)</f>
        <v>0.22721064814686542</v>
      </c>
      <c r="J1229" s="61">
        <f t="shared" ca="1" si="31"/>
        <v>0.42857142857142855</v>
      </c>
      <c r="K1229" s="58" t="str" cm="1">
        <f t="array" aca="1" ref="K1229" ca="1">_xlfn.IFS(E1229&lt;=2, "Negative", E1229=3, "Neutral", E1229&gt;=4, "Positive")</f>
        <v>Neutral</v>
      </c>
      <c r="L1229" s="62" t="str">
        <f>'F_ REVIEWS'!$G1229&amp; "|" &amp; 'F_ REVIEWS'!$H1229 &amp; "|" &amp; 'F_ REVIEWS'!$I1229</f>
        <v>23.124.228.124|44706|0.227210648146865</v>
      </c>
    </row>
    <row r="1230" spans="1:12" x14ac:dyDescent="0.2">
      <c r="A1230" s="58">
        <v>21228</v>
      </c>
      <c r="B1230" s="58" t="s">
        <v>393</v>
      </c>
      <c r="C1230" s="59">
        <f>INT(DT!C1230)</f>
        <v>45005</v>
      </c>
      <c r="D1230" s="60">
        <f>DT!C1230-INT(DT!C1230)</f>
        <v>0.14545138888206566</v>
      </c>
      <c r="E1230" s="58">
        <f t="shared" ca="1" si="30"/>
        <v>2</v>
      </c>
      <c r="F1230" s="58" t="s">
        <v>826</v>
      </c>
      <c r="G1230" s="58" t="s">
        <v>971</v>
      </c>
      <c r="H1230" s="59">
        <f>INT(DT!G1230)</f>
        <v>45000</v>
      </c>
      <c r="I1230" s="60">
        <f>DT!G1230-INT(DT!G1230)</f>
        <v>0.5817708333270275</v>
      </c>
      <c r="J1230" s="61">
        <f t="shared" ca="1" si="31"/>
        <v>0.33333333333333331</v>
      </c>
      <c r="K1230" s="58" t="str" cm="1">
        <f t="array" aca="1" ref="K1230" ca="1">_xlfn.IFS(E1230&lt;=2, "Negative", E1230=3, "Neutral", E1230&gt;=4, "Positive")</f>
        <v>Negative</v>
      </c>
      <c r="L1230" s="62" t="str">
        <f>'F_ REVIEWS'!$G1230&amp; "|" &amp; 'F_ REVIEWS'!$H1230 &amp; "|" &amp; 'F_ REVIEWS'!$I1230</f>
        <v>103.139.106.138|45000|0.581770833327028</v>
      </c>
    </row>
    <row r="1231" spans="1:12" x14ac:dyDescent="0.2">
      <c r="A1231" s="58">
        <v>21229</v>
      </c>
      <c r="B1231" s="58" t="s">
        <v>393</v>
      </c>
      <c r="C1231" s="59">
        <f>INT(DT!C1231)</f>
        <v>44619</v>
      </c>
      <c r="D1231" s="60">
        <f>DT!C1231-INT(DT!C1231)</f>
        <v>3.6944444451364689E-2</v>
      </c>
      <c r="E1231" s="58">
        <f t="shared" ca="1" si="30"/>
        <v>1</v>
      </c>
      <c r="F1231" s="58" t="s">
        <v>854</v>
      </c>
      <c r="G1231" s="58" t="s">
        <v>2084</v>
      </c>
      <c r="H1231" s="59">
        <f>INT(DT!G1231)</f>
        <v>44615</v>
      </c>
      <c r="I1231" s="60">
        <f>DT!G1231-INT(DT!G1231)</f>
        <v>0.51134259260288673</v>
      </c>
      <c r="J1231" s="61">
        <f t="shared" ca="1" si="31"/>
        <v>0.2</v>
      </c>
      <c r="K1231" s="58" t="str" cm="1">
        <f t="array" aca="1" ref="K1231" ca="1">_xlfn.IFS(E1231&lt;=2, "Negative", E1231=3, "Neutral", E1231&gt;=4, "Positive")</f>
        <v>Negative</v>
      </c>
      <c r="L1231" s="62" t="str">
        <f>'F_ REVIEWS'!$G1231&amp; "|" &amp; 'F_ REVIEWS'!$H1231 &amp; "|" &amp; 'F_ REVIEWS'!$I1231</f>
        <v>185.61.219.125|44615|0.511342592602887</v>
      </c>
    </row>
    <row r="1232" spans="1:12" x14ac:dyDescent="0.2">
      <c r="A1232" s="58">
        <v>21230</v>
      </c>
      <c r="B1232" s="58" t="s">
        <v>393</v>
      </c>
      <c r="C1232" s="59">
        <f>INT(DT!C1232)</f>
        <v>45214</v>
      </c>
      <c r="D1232" s="60">
        <f>DT!C1232-INT(DT!C1232)</f>
        <v>0.50063657407736173</v>
      </c>
      <c r="E1232" s="58">
        <f t="shared" ca="1" si="30"/>
        <v>2</v>
      </c>
      <c r="F1232" s="58" t="s">
        <v>652</v>
      </c>
      <c r="G1232" s="58" t="s">
        <v>1180</v>
      </c>
      <c r="H1232" s="59">
        <f>INT(DT!G1232)</f>
        <v>45209</v>
      </c>
      <c r="I1232" s="60">
        <f>DT!G1232-INT(DT!G1232)</f>
        <v>0.84773148148087785</v>
      </c>
      <c r="J1232" s="61">
        <f t="shared" ca="1" si="31"/>
        <v>0.66666666666666663</v>
      </c>
      <c r="K1232" s="58" t="str" cm="1">
        <f t="array" aca="1" ref="K1232" ca="1">_xlfn.IFS(E1232&lt;=2, "Negative", E1232=3, "Neutral", E1232&gt;=4, "Positive")</f>
        <v>Negative</v>
      </c>
      <c r="L1232" s="62" t="str">
        <f>'F_ REVIEWS'!$G1232&amp; "|" &amp; 'F_ REVIEWS'!$H1232 &amp; "|" &amp; 'F_ REVIEWS'!$I1232</f>
        <v>118.216.103.50|45209|0.847731481480878</v>
      </c>
    </row>
    <row r="1233" spans="1:12" x14ac:dyDescent="0.2">
      <c r="A1233" s="58">
        <v>21231</v>
      </c>
      <c r="B1233" s="58" t="s">
        <v>314</v>
      </c>
      <c r="C1233" s="59">
        <f>INT(DT!C1233)</f>
        <v>45307</v>
      </c>
      <c r="D1233" s="60">
        <f>DT!C1233-INT(DT!C1233)</f>
        <v>0.35814814814511919</v>
      </c>
      <c r="E1233" s="58">
        <f t="shared" ca="1" si="30"/>
        <v>4</v>
      </c>
      <c r="F1233" s="58" t="s">
        <v>771</v>
      </c>
      <c r="G1233" s="58" t="s">
        <v>3096</v>
      </c>
      <c r="H1233" s="59">
        <f>INT(DT!G1233)</f>
        <v>45304</v>
      </c>
      <c r="I1233" s="60">
        <f>DT!G1233-INT(DT!G1233)</f>
        <v>0.67388888888672227</v>
      </c>
      <c r="J1233" s="61">
        <f t="shared" ca="1" si="31"/>
        <v>0.5</v>
      </c>
      <c r="K1233" s="58" t="str" cm="1">
        <f t="array" aca="1" ref="K1233" ca="1">_xlfn.IFS(E1233&lt;=2, "Negative", E1233=3, "Neutral", E1233&gt;=4, "Positive")</f>
        <v>Positive</v>
      </c>
      <c r="L1233" s="62" t="str">
        <f>'F_ REVIEWS'!$G1233&amp; "|" &amp; 'F_ REVIEWS'!$H1233 &amp; "|" &amp; 'F_ REVIEWS'!$I1233</f>
        <v>26.153.154.160|45304|0.673888888886722</v>
      </c>
    </row>
    <row r="1234" spans="1:12" x14ac:dyDescent="0.2">
      <c r="A1234" s="58">
        <v>21232</v>
      </c>
      <c r="B1234" s="58" t="s">
        <v>314</v>
      </c>
      <c r="C1234" s="59">
        <f>INT(DT!C1234)</f>
        <v>45159</v>
      </c>
      <c r="D1234" s="60">
        <f>DT!C1234-INT(DT!C1234)</f>
        <v>0.82907407407037681</v>
      </c>
      <c r="E1234" s="58">
        <f t="shared" ca="1" si="30"/>
        <v>2</v>
      </c>
      <c r="F1234" s="58" t="s">
        <v>616</v>
      </c>
      <c r="G1234" s="58" t="s">
        <v>3523</v>
      </c>
      <c r="H1234" s="59">
        <f>INT(DT!G1234)</f>
        <v>45155</v>
      </c>
      <c r="I1234" s="60">
        <f>DT!G1234-INT(DT!G1234)</f>
        <v>0.20858796295942739</v>
      </c>
      <c r="J1234" s="61">
        <f t="shared" ca="1" si="31"/>
        <v>0.2</v>
      </c>
      <c r="K1234" s="58" t="str" cm="1">
        <f t="array" aca="1" ref="K1234" ca="1">_xlfn.IFS(E1234&lt;=2, "Negative", E1234=3, "Neutral", E1234&gt;=4, "Positive")</f>
        <v>Negative</v>
      </c>
      <c r="L1234" s="62" t="str">
        <f>'F_ REVIEWS'!$G1234&amp; "|" &amp; 'F_ REVIEWS'!$H1234 &amp; "|" &amp; 'F_ REVIEWS'!$I1234</f>
        <v>53.62.26.90|45155|0.208587962959427</v>
      </c>
    </row>
    <row r="1235" spans="1:12" x14ac:dyDescent="0.2">
      <c r="A1235" s="58">
        <v>21233</v>
      </c>
      <c r="B1235" s="58" t="s">
        <v>314</v>
      </c>
      <c r="C1235" s="59">
        <f>INT(DT!C1235)</f>
        <v>43535</v>
      </c>
      <c r="D1235" s="60">
        <f>DT!C1235-INT(DT!C1235)</f>
        <v>0.25462962962774327</v>
      </c>
      <c r="E1235" s="58">
        <f t="shared" ca="1" si="30"/>
        <v>4</v>
      </c>
      <c r="F1235" s="58" t="s">
        <v>755</v>
      </c>
      <c r="G1235" s="58" t="s">
        <v>2242</v>
      </c>
      <c r="H1235" s="59">
        <f>INT(DT!G1235)</f>
        <v>43532</v>
      </c>
      <c r="I1235" s="60">
        <f>DT!G1235-INT(DT!G1235)</f>
        <v>0.8242013888884685</v>
      </c>
      <c r="J1235" s="61">
        <f t="shared" ca="1" si="31"/>
        <v>0.66666666666666663</v>
      </c>
      <c r="K1235" s="58" t="str" cm="1">
        <f t="array" aca="1" ref="K1235" ca="1">_xlfn.IFS(E1235&lt;=2, "Negative", E1235=3, "Neutral", E1235&gt;=4, "Positive")</f>
        <v>Positive</v>
      </c>
      <c r="L1235" s="62" t="str">
        <f>'F_ REVIEWS'!$G1235&amp; "|" &amp; 'F_ REVIEWS'!$H1235 &amp; "|" &amp; 'F_ REVIEWS'!$I1235</f>
        <v>198.0.134.137|43532|0.824201388888469</v>
      </c>
    </row>
    <row r="1236" spans="1:12" x14ac:dyDescent="0.2">
      <c r="A1236" s="58">
        <v>21234</v>
      </c>
      <c r="B1236" s="58" t="s">
        <v>314</v>
      </c>
      <c r="C1236" s="59">
        <f>INT(DT!C1236)</f>
        <v>45160</v>
      </c>
      <c r="D1236" s="60">
        <f>DT!C1236-INT(DT!C1236)</f>
        <v>0.778564814812853</v>
      </c>
      <c r="E1236" s="58">
        <f t="shared" ca="1" si="30"/>
        <v>2</v>
      </c>
      <c r="F1236" s="58" t="s">
        <v>735</v>
      </c>
      <c r="G1236" s="58" t="s">
        <v>3523</v>
      </c>
      <c r="H1236" s="59">
        <f>INT(DT!G1236)</f>
        <v>45155</v>
      </c>
      <c r="I1236" s="60">
        <f>DT!G1236-INT(DT!G1236)</f>
        <v>0.20858796295942739</v>
      </c>
      <c r="J1236" s="61">
        <f t="shared" ca="1" si="31"/>
        <v>0.5</v>
      </c>
      <c r="K1236" s="58" t="str" cm="1">
        <f t="array" aca="1" ref="K1236" ca="1">_xlfn.IFS(E1236&lt;=2, "Negative", E1236=3, "Neutral", E1236&gt;=4, "Positive")</f>
        <v>Negative</v>
      </c>
      <c r="L1236" s="62" t="str">
        <f>'F_ REVIEWS'!$G1236&amp; "|" &amp; 'F_ REVIEWS'!$H1236 &amp; "|" &amp; 'F_ REVIEWS'!$I1236</f>
        <v>53.62.26.90|45155|0.208587962959427</v>
      </c>
    </row>
    <row r="1237" spans="1:12" x14ac:dyDescent="0.2">
      <c r="A1237" s="58">
        <v>21235</v>
      </c>
      <c r="B1237" s="58" t="s">
        <v>386</v>
      </c>
      <c r="C1237" s="59">
        <f>INT(DT!C1237)</f>
        <v>44506</v>
      </c>
      <c r="D1237" s="60">
        <f>DT!C1237-INT(DT!C1237)</f>
        <v>0.30769675925694173</v>
      </c>
      <c r="E1237" s="58">
        <f t="shared" ca="1" si="30"/>
        <v>2</v>
      </c>
      <c r="F1237" s="58" t="s">
        <v>585</v>
      </c>
      <c r="G1237" s="58" t="s">
        <v>1206</v>
      </c>
      <c r="H1237" s="59">
        <f>INT(DT!G1237)</f>
        <v>44502</v>
      </c>
      <c r="I1237" s="60">
        <f>DT!G1237-INT(DT!G1237)</f>
        <v>0.87525462963094469</v>
      </c>
      <c r="J1237" s="61">
        <f t="shared" ca="1" si="31"/>
        <v>1</v>
      </c>
      <c r="K1237" s="58" t="str" cm="1">
        <f t="array" aca="1" ref="K1237" ca="1">_xlfn.IFS(E1237&lt;=2, "Negative", E1237=3, "Neutral", E1237&gt;=4, "Positive")</f>
        <v>Negative</v>
      </c>
      <c r="L1237" s="62" t="str">
        <f>'F_ REVIEWS'!$G1237&amp; "|" &amp; 'F_ REVIEWS'!$H1237 &amp; "|" &amp; 'F_ REVIEWS'!$I1237</f>
        <v>120.155.7.7|44502|0.875254629630945</v>
      </c>
    </row>
    <row r="1238" spans="1:12" x14ac:dyDescent="0.2">
      <c r="A1238" s="58">
        <v>21236</v>
      </c>
      <c r="B1238" s="58" t="s">
        <v>386</v>
      </c>
      <c r="C1238" s="59">
        <f>INT(DT!C1238)</f>
        <v>45339</v>
      </c>
      <c r="D1238" s="60">
        <f>DT!C1238-INT(DT!C1238)</f>
        <v>0.82700231482158415</v>
      </c>
      <c r="E1238" s="58">
        <f t="shared" ca="1" si="30"/>
        <v>2</v>
      </c>
      <c r="F1238" s="58" t="s">
        <v>659</v>
      </c>
      <c r="G1238" s="58" t="s">
        <v>1816</v>
      </c>
      <c r="H1238" s="59">
        <f>INT(DT!G1238)</f>
        <v>45335</v>
      </c>
      <c r="I1238" s="60">
        <f>DT!G1238-INT(DT!G1238)</f>
        <v>0.23409722222277196</v>
      </c>
      <c r="J1238" s="61">
        <f t="shared" ca="1" si="31"/>
        <v>1</v>
      </c>
      <c r="K1238" s="58" t="str" cm="1">
        <f t="array" aca="1" ref="K1238" ca="1">_xlfn.IFS(E1238&lt;=2, "Negative", E1238=3, "Neutral", E1238&gt;=4, "Positive")</f>
        <v>Negative</v>
      </c>
      <c r="L1238" s="62" t="str">
        <f>'F_ REVIEWS'!$G1238&amp; "|" &amp; 'F_ REVIEWS'!$H1238 &amp; "|" &amp; 'F_ REVIEWS'!$I1238</f>
        <v>163.62.223.173|45335|0.234097222222772</v>
      </c>
    </row>
    <row r="1239" spans="1:12" x14ac:dyDescent="0.2">
      <c r="A1239" s="58">
        <v>21237</v>
      </c>
      <c r="B1239" s="58" t="s">
        <v>386</v>
      </c>
      <c r="C1239" s="59">
        <f>INT(DT!C1239)</f>
        <v>44505</v>
      </c>
      <c r="D1239" s="60">
        <f>DT!C1239-INT(DT!C1239)</f>
        <v>0.45425925926247146</v>
      </c>
      <c r="E1239" s="58">
        <f t="shared" ca="1" si="30"/>
        <v>3</v>
      </c>
      <c r="F1239" s="58" t="s">
        <v>768</v>
      </c>
      <c r="G1239" s="58" t="s">
        <v>1206</v>
      </c>
      <c r="H1239" s="59">
        <f>INT(DT!G1239)</f>
        <v>44502</v>
      </c>
      <c r="I1239" s="60">
        <f>DT!G1239-INT(DT!G1239)</f>
        <v>0.87525462963094469</v>
      </c>
      <c r="J1239" s="61">
        <f t="shared" ca="1" si="31"/>
        <v>0.27272727272727271</v>
      </c>
      <c r="K1239" s="58" t="str" cm="1">
        <f t="array" aca="1" ref="K1239" ca="1">_xlfn.IFS(E1239&lt;=2, "Negative", E1239=3, "Neutral", E1239&gt;=4, "Positive")</f>
        <v>Neutral</v>
      </c>
      <c r="L1239" s="62" t="str">
        <f>'F_ REVIEWS'!$G1239&amp; "|" &amp; 'F_ REVIEWS'!$H1239 &amp; "|" &amp; 'F_ REVIEWS'!$I1239</f>
        <v>120.155.7.7|44502|0.875254629630945</v>
      </c>
    </row>
    <row r="1240" spans="1:12" x14ac:dyDescent="0.2">
      <c r="A1240" s="58">
        <v>21238</v>
      </c>
      <c r="B1240" s="58" t="s">
        <v>386</v>
      </c>
      <c r="C1240" s="59">
        <f>INT(DT!C1240)</f>
        <v>45339</v>
      </c>
      <c r="D1240" s="60">
        <f>DT!C1240-INT(DT!C1240)</f>
        <v>0.69016203704086365</v>
      </c>
      <c r="E1240" s="58">
        <f t="shared" ca="1" si="30"/>
        <v>2</v>
      </c>
      <c r="F1240" s="58" t="s">
        <v>685</v>
      </c>
      <c r="G1240" s="58" t="s">
        <v>1816</v>
      </c>
      <c r="H1240" s="59">
        <f>INT(DT!G1240)</f>
        <v>45335</v>
      </c>
      <c r="I1240" s="60">
        <f>DT!G1240-INT(DT!G1240)</f>
        <v>0.23409722222277196</v>
      </c>
      <c r="J1240" s="61">
        <f t="shared" ca="1" si="31"/>
        <v>0.2857142857142857</v>
      </c>
      <c r="K1240" s="58" t="str" cm="1">
        <f t="array" aca="1" ref="K1240" ca="1">_xlfn.IFS(E1240&lt;=2, "Negative", E1240=3, "Neutral", E1240&gt;=4, "Positive")</f>
        <v>Negative</v>
      </c>
      <c r="L1240" s="62" t="str">
        <f>'F_ REVIEWS'!$G1240&amp; "|" &amp; 'F_ REVIEWS'!$H1240 &amp; "|" &amp; 'F_ REVIEWS'!$I1240</f>
        <v>163.62.223.173|45335|0.234097222222772</v>
      </c>
    </row>
    <row r="1241" spans="1:12" x14ac:dyDescent="0.2">
      <c r="A1241" s="58">
        <v>21239</v>
      </c>
      <c r="B1241" s="58" t="s">
        <v>386</v>
      </c>
      <c r="C1241" s="59">
        <f>INT(DT!C1241)</f>
        <v>44508</v>
      </c>
      <c r="D1241" s="60">
        <f>DT!C1241-INT(DT!C1241)</f>
        <v>0.42222222222335404</v>
      </c>
      <c r="E1241" s="58">
        <f t="shared" ca="1" si="30"/>
        <v>1</v>
      </c>
      <c r="F1241" s="58" t="s">
        <v>765</v>
      </c>
      <c r="G1241" s="58" t="s">
        <v>1206</v>
      </c>
      <c r="H1241" s="59">
        <f>INT(DT!G1241)</f>
        <v>44502</v>
      </c>
      <c r="I1241" s="60">
        <f>DT!G1241-INT(DT!G1241)</f>
        <v>0.87525462963094469</v>
      </c>
      <c r="J1241" s="61">
        <f t="shared" ca="1" si="31"/>
        <v>7.6923076923076927E-2</v>
      </c>
      <c r="K1241" s="58" t="str" cm="1">
        <f t="array" aca="1" ref="K1241" ca="1">_xlfn.IFS(E1241&lt;=2, "Negative", E1241=3, "Neutral", E1241&gt;=4, "Positive")</f>
        <v>Negative</v>
      </c>
      <c r="L1241" s="62" t="str">
        <f>'F_ REVIEWS'!$G1241&amp; "|" &amp; 'F_ REVIEWS'!$H1241 &amp; "|" &amp; 'F_ REVIEWS'!$I1241</f>
        <v>120.155.7.7|44502|0.875254629630945</v>
      </c>
    </row>
    <row r="1242" spans="1:12" x14ac:dyDescent="0.2">
      <c r="A1242" s="58">
        <v>21240</v>
      </c>
      <c r="B1242" s="58" t="s">
        <v>386</v>
      </c>
      <c r="C1242" s="59">
        <f>INT(DT!C1242)</f>
        <v>44506</v>
      </c>
      <c r="D1242" s="60">
        <f>DT!C1242-INT(DT!C1242)</f>
        <v>0.15146990740322508</v>
      </c>
      <c r="E1242" s="58">
        <f t="shared" ca="1" si="30"/>
        <v>2</v>
      </c>
      <c r="F1242" s="58" t="s">
        <v>817</v>
      </c>
      <c r="G1242" s="58" t="s">
        <v>2133</v>
      </c>
      <c r="H1242" s="59">
        <f>INT(DT!G1242)</f>
        <v>44501</v>
      </c>
      <c r="I1242" s="60">
        <f>DT!G1242-INT(DT!G1242)</f>
        <v>0.58001157407124992</v>
      </c>
      <c r="J1242" s="61">
        <f t="shared" ca="1" si="31"/>
        <v>0.5</v>
      </c>
      <c r="K1242" s="58" t="str" cm="1">
        <f t="array" aca="1" ref="K1242" ca="1">_xlfn.IFS(E1242&lt;=2, "Negative", E1242=3, "Neutral", E1242&gt;=4, "Positive")</f>
        <v>Negative</v>
      </c>
      <c r="L1242" s="62" t="str">
        <f>'F_ REVIEWS'!$G1242&amp; "|" &amp; 'F_ REVIEWS'!$H1242 &amp; "|" &amp; 'F_ REVIEWS'!$I1242</f>
        <v>19.238.189.160|44501|0.58001157407125</v>
      </c>
    </row>
    <row r="1243" spans="1:12" x14ac:dyDescent="0.2">
      <c r="A1243" s="58">
        <v>21241</v>
      </c>
      <c r="B1243" s="58" t="s">
        <v>386</v>
      </c>
      <c r="C1243" s="59">
        <f>INT(DT!C1243)</f>
        <v>44884</v>
      </c>
      <c r="D1243" s="60">
        <f>DT!C1243-INT(DT!C1243)</f>
        <v>0.51520833333779592</v>
      </c>
      <c r="E1243" s="58">
        <f t="shared" ca="1" si="30"/>
        <v>5</v>
      </c>
      <c r="F1243" s="58" t="s">
        <v>635</v>
      </c>
      <c r="G1243" s="58" t="s">
        <v>953</v>
      </c>
      <c r="H1243" s="59">
        <f>INT(DT!G1243)</f>
        <v>44881</v>
      </c>
      <c r="I1243" s="60">
        <f>DT!G1243-INT(DT!G1243)</f>
        <v>3.2291666670062114E-2</v>
      </c>
      <c r="J1243" s="61">
        <f t="shared" ca="1" si="31"/>
        <v>0.38461538461538464</v>
      </c>
      <c r="K1243" s="58" t="str" cm="1">
        <f t="array" aca="1" ref="K1243" ca="1">_xlfn.IFS(E1243&lt;=2, "Negative", E1243=3, "Neutral", E1243&gt;=4, "Positive")</f>
        <v>Positive</v>
      </c>
      <c r="L1243" s="62" t="str">
        <f>'F_ REVIEWS'!$G1243&amp; "|" &amp; 'F_ REVIEWS'!$H1243 &amp; "|" &amp; 'F_ REVIEWS'!$I1243</f>
        <v>101.15.105.184|44881|0.0322916666700621</v>
      </c>
    </row>
    <row r="1244" spans="1:12" x14ac:dyDescent="0.2">
      <c r="A1244" s="58">
        <v>21242</v>
      </c>
      <c r="B1244" s="58" t="s">
        <v>386</v>
      </c>
      <c r="C1244" s="59">
        <f>INT(DT!C1244)</f>
        <v>44476</v>
      </c>
      <c r="D1244" s="60">
        <f>DT!C1244-INT(DT!C1244)</f>
        <v>0.24747685185138835</v>
      </c>
      <c r="E1244" s="58">
        <f t="shared" ca="1" si="30"/>
        <v>2</v>
      </c>
      <c r="F1244" s="58" t="s">
        <v>766</v>
      </c>
      <c r="G1244" s="58" t="s">
        <v>3578</v>
      </c>
      <c r="H1244" s="59">
        <f>INT(DT!G1244)</f>
        <v>44472</v>
      </c>
      <c r="I1244" s="60">
        <f>DT!G1244-INT(DT!G1244)</f>
        <v>0.61252314814919373</v>
      </c>
      <c r="J1244" s="61">
        <f t="shared" ca="1" si="31"/>
        <v>0.13333333333333333</v>
      </c>
      <c r="K1244" s="58" t="str" cm="1">
        <f t="array" aca="1" ref="K1244" ca="1">_xlfn.IFS(E1244&lt;=2, "Negative", E1244=3, "Neutral", E1244&gt;=4, "Positive")</f>
        <v>Negative</v>
      </c>
      <c r="L1244" s="62" t="str">
        <f>'F_ REVIEWS'!$G1244&amp; "|" &amp; 'F_ REVIEWS'!$H1244 &amp; "|" &amp; 'F_ REVIEWS'!$I1244</f>
        <v>58.190.3.244|44472|0.612523148149194</v>
      </c>
    </row>
    <row r="1245" spans="1:12" x14ac:dyDescent="0.2">
      <c r="A1245" s="58">
        <v>21243</v>
      </c>
      <c r="B1245" s="58" t="s">
        <v>386</v>
      </c>
      <c r="C1245" s="59">
        <f>INT(DT!C1245)</f>
        <v>43947</v>
      </c>
      <c r="D1245" s="60">
        <f>DT!C1245-INT(DT!C1245)</f>
        <v>0.65309027777402662</v>
      </c>
      <c r="E1245" s="58">
        <f t="shared" ca="1" si="30"/>
        <v>4</v>
      </c>
      <c r="F1245" s="58" t="s">
        <v>713</v>
      </c>
      <c r="G1245" s="58" t="s">
        <v>996</v>
      </c>
      <c r="H1245" s="59">
        <f>INT(DT!G1245)</f>
        <v>43943</v>
      </c>
      <c r="I1245" s="60">
        <f>DT!G1245-INT(DT!G1245)</f>
        <v>2.4594907408754807E-2</v>
      </c>
      <c r="J1245" s="61">
        <f t="shared" ca="1" si="31"/>
        <v>1</v>
      </c>
      <c r="K1245" s="58" t="str" cm="1">
        <f t="array" aca="1" ref="K1245" ca="1">_xlfn.IFS(E1245&lt;=2, "Negative", E1245=3, "Neutral", E1245&gt;=4, "Positive")</f>
        <v>Positive</v>
      </c>
      <c r="L1245" s="62" t="str">
        <f>'F_ REVIEWS'!$G1245&amp; "|" &amp; 'F_ REVIEWS'!$H1245 &amp; "|" &amp; 'F_ REVIEWS'!$I1245</f>
        <v>104.84.112.56|43943|0.0245949074087548</v>
      </c>
    </row>
    <row r="1246" spans="1:12" x14ac:dyDescent="0.2">
      <c r="A1246" s="58">
        <v>21244</v>
      </c>
      <c r="B1246" s="58" t="s">
        <v>386</v>
      </c>
      <c r="C1246" s="59">
        <f>INT(DT!C1246)</f>
        <v>43971</v>
      </c>
      <c r="D1246" s="60">
        <f>DT!C1246-INT(DT!C1246)</f>
        <v>0.45672453703446081</v>
      </c>
      <c r="E1246" s="58">
        <f t="shared" ca="1" si="30"/>
        <v>2</v>
      </c>
      <c r="F1246" s="58" t="s">
        <v>786</v>
      </c>
      <c r="G1246" s="58" t="s">
        <v>4174</v>
      </c>
      <c r="H1246" s="59">
        <f>INT(DT!G1246)</f>
        <v>43966</v>
      </c>
      <c r="I1246" s="60">
        <f>DT!G1246-INT(DT!G1246)</f>
        <v>0.89562499999738066</v>
      </c>
      <c r="J1246" s="61">
        <f t="shared" ca="1" si="31"/>
        <v>0.4</v>
      </c>
      <c r="K1246" s="58" t="str" cm="1">
        <f t="array" aca="1" ref="K1246" ca="1">_xlfn.IFS(E1246&lt;=2, "Negative", E1246=3, "Neutral", E1246&gt;=4, "Positive")</f>
        <v>Negative</v>
      </c>
      <c r="L1246" s="62" t="str">
        <f>'F_ REVIEWS'!$G1246&amp; "|" &amp; 'F_ REVIEWS'!$H1246 &amp; "|" &amp; 'F_ REVIEWS'!$I1246</f>
        <v>98.108.111.245|43966|0.895624999997381</v>
      </c>
    </row>
    <row r="1247" spans="1:12" x14ac:dyDescent="0.2">
      <c r="A1247" s="58">
        <v>21245</v>
      </c>
      <c r="B1247" s="58" t="s">
        <v>183</v>
      </c>
      <c r="C1247" s="59">
        <f>INT(DT!C1247)</f>
        <v>45577</v>
      </c>
      <c r="D1247" s="60">
        <f>DT!C1247-INT(DT!C1247)</f>
        <v>0.6288657407349092</v>
      </c>
      <c r="E1247" s="58">
        <f t="shared" ca="1" si="30"/>
        <v>1</v>
      </c>
      <c r="F1247" s="58" t="s">
        <v>615</v>
      </c>
      <c r="G1247" s="58" t="s">
        <v>1858</v>
      </c>
      <c r="H1247" s="59">
        <f>INT(DT!G1247)</f>
        <v>45575</v>
      </c>
      <c r="I1247" s="60">
        <f>DT!G1247-INT(DT!G1247)</f>
        <v>0.17497685184935108</v>
      </c>
      <c r="J1247" s="61">
        <f t="shared" ca="1" si="31"/>
        <v>7.1428571428571425E-2</v>
      </c>
      <c r="K1247" s="58" t="str" cm="1">
        <f t="array" aca="1" ref="K1247" ca="1">_xlfn.IFS(E1247&lt;=2, "Negative", E1247=3, "Neutral", E1247&gt;=4, "Positive")</f>
        <v>Negative</v>
      </c>
      <c r="L1247" s="62" t="str">
        <f>'F_ REVIEWS'!$G1247&amp; "|" &amp; 'F_ REVIEWS'!$H1247 &amp; "|" &amp; 'F_ REVIEWS'!$I1247</f>
        <v>167.227.65.205|45575|0.174976851849351</v>
      </c>
    </row>
    <row r="1248" spans="1:12" x14ac:dyDescent="0.2">
      <c r="A1248" s="58">
        <v>21246</v>
      </c>
      <c r="B1248" s="58" t="s">
        <v>183</v>
      </c>
      <c r="C1248" s="59">
        <f>INT(DT!C1248)</f>
        <v>45191</v>
      </c>
      <c r="D1248" s="60">
        <f>DT!C1248-INT(DT!C1248)</f>
        <v>0.79542824075178942</v>
      </c>
      <c r="E1248" s="58">
        <f t="shared" ca="1" si="30"/>
        <v>3</v>
      </c>
      <c r="F1248" s="58" t="s">
        <v>644</v>
      </c>
      <c r="G1248" s="58" t="s">
        <v>2761</v>
      </c>
      <c r="H1248" s="59">
        <f>INT(DT!G1248)</f>
        <v>45187</v>
      </c>
      <c r="I1248" s="60">
        <f>DT!G1248-INT(DT!G1248)</f>
        <v>0.11390046297310619</v>
      </c>
      <c r="J1248" s="61">
        <f t="shared" ca="1" si="31"/>
        <v>0.2</v>
      </c>
      <c r="K1248" s="58" t="str" cm="1">
        <f t="array" aca="1" ref="K1248" ca="1">_xlfn.IFS(E1248&lt;=2, "Negative", E1248=3, "Neutral", E1248&gt;=4, "Positive")</f>
        <v>Neutral</v>
      </c>
      <c r="L1248" s="62" t="str">
        <f>'F_ REVIEWS'!$G1248&amp; "|" &amp; 'F_ REVIEWS'!$H1248 &amp; "|" &amp; 'F_ REVIEWS'!$I1248</f>
        <v>233.129.172.191|45187|0.113900462973106</v>
      </c>
    </row>
    <row r="1249" spans="1:12" x14ac:dyDescent="0.2">
      <c r="A1249" s="58">
        <v>21247</v>
      </c>
      <c r="B1249" s="58" t="s">
        <v>183</v>
      </c>
      <c r="C1249" s="59">
        <f>INT(DT!C1249)</f>
        <v>44950</v>
      </c>
      <c r="D1249" s="60">
        <f>DT!C1249-INT(DT!C1249)</f>
        <v>0.95395833333168412</v>
      </c>
      <c r="E1249" s="58">
        <f t="shared" ca="1" si="30"/>
        <v>3</v>
      </c>
      <c r="F1249" s="58" t="s">
        <v>612</v>
      </c>
      <c r="G1249" s="58" t="s">
        <v>1781</v>
      </c>
      <c r="H1249" s="59">
        <f>INT(DT!G1249)</f>
        <v>44946</v>
      </c>
      <c r="I1249" s="60">
        <f>DT!G1249-INT(DT!G1249)</f>
        <v>0.49358796296291985</v>
      </c>
      <c r="J1249" s="61">
        <f t="shared" ca="1" si="31"/>
        <v>0.27272727272727271</v>
      </c>
      <c r="K1249" s="58" t="str" cm="1">
        <f t="array" aca="1" ref="K1249" ca="1">_xlfn.IFS(E1249&lt;=2, "Negative", E1249=3, "Neutral", E1249&gt;=4, "Positive")</f>
        <v>Neutral</v>
      </c>
      <c r="L1249" s="62" t="str">
        <f>'F_ REVIEWS'!$G1249&amp; "|" &amp; 'F_ REVIEWS'!$H1249 &amp; "|" &amp; 'F_ REVIEWS'!$I1249</f>
        <v>161.233.212.140|44946|0.49358796296292</v>
      </c>
    </row>
    <row r="1250" spans="1:12" x14ac:dyDescent="0.2">
      <c r="A1250" s="58">
        <v>21248</v>
      </c>
      <c r="B1250" s="58" t="s">
        <v>183</v>
      </c>
      <c r="C1250" s="59">
        <f>INT(DT!C1250)</f>
        <v>44943</v>
      </c>
      <c r="D1250" s="60">
        <f>DT!C1250-INT(DT!C1250)</f>
        <v>0.71689814814453712</v>
      </c>
      <c r="E1250" s="58">
        <f t="shared" ca="1" si="30"/>
        <v>1</v>
      </c>
      <c r="F1250" s="58" t="s">
        <v>874</v>
      </c>
      <c r="G1250" s="58" t="s">
        <v>1261</v>
      </c>
      <c r="H1250" s="59">
        <f>INT(DT!G1250)</f>
        <v>44941</v>
      </c>
      <c r="I1250" s="60">
        <f>DT!G1250-INT(DT!G1250)</f>
        <v>0.13873842592875008</v>
      </c>
      <c r="J1250" s="61">
        <f t="shared" ca="1" si="31"/>
        <v>0.33333333333333331</v>
      </c>
      <c r="K1250" s="58" t="str" cm="1">
        <f t="array" aca="1" ref="K1250" ca="1">_xlfn.IFS(E1250&lt;=2, "Negative", E1250=3, "Neutral", E1250&gt;=4, "Positive")</f>
        <v>Negative</v>
      </c>
      <c r="L1250" s="62" t="str">
        <f>'F_ REVIEWS'!$G1250&amp; "|" &amp; 'F_ REVIEWS'!$H1250 &amp; "|" &amp; 'F_ REVIEWS'!$I1250</f>
        <v>123.35.56.196|44941|0.13873842592875</v>
      </c>
    </row>
    <row r="1251" spans="1:12" x14ac:dyDescent="0.2">
      <c r="A1251" s="58">
        <v>21249</v>
      </c>
      <c r="B1251" s="58" t="s">
        <v>183</v>
      </c>
      <c r="C1251" s="59">
        <f>INT(DT!C1251)</f>
        <v>45072</v>
      </c>
      <c r="D1251" s="60">
        <f>DT!C1251-INT(DT!C1251)</f>
        <v>0.66312499999185093</v>
      </c>
      <c r="E1251" s="58">
        <f t="shared" ca="1" si="30"/>
        <v>1</v>
      </c>
      <c r="F1251" s="58" t="s">
        <v>863</v>
      </c>
      <c r="G1251" s="58" t="s">
        <v>2966</v>
      </c>
      <c r="H1251" s="59">
        <f>INT(DT!G1251)</f>
        <v>45067</v>
      </c>
      <c r="I1251" s="60">
        <f>DT!G1251-INT(DT!G1251)</f>
        <v>0.11202546295680804</v>
      </c>
      <c r="J1251" s="61">
        <f t="shared" ca="1" si="31"/>
        <v>0.25</v>
      </c>
      <c r="K1251" s="58" t="str" cm="1">
        <f t="array" aca="1" ref="K1251" ca="1">_xlfn.IFS(E1251&lt;=2, "Negative", E1251=3, "Neutral", E1251&gt;=4, "Positive")</f>
        <v>Negative</v>
      </c>
      <c r="L1251" s="62" t="str">
        <f>'F_ REVIEWS'!$G1251&amp; "|" &amp; 'F_ REVIEWS'!$H1251 &amp; "|" &amp; 'F_ REVIEWS'!$I1251</f>
        <v>247.114.210.238|45067|0.112025462956808</v>
      </c>
    </row>
    <row r="1252" spans="1:12" x14ac:dyDescent="0.2">
      <c r="A1252" s="58">
        <v>21250</v>
      </c>
      <c r="B1252" s="58" t="s">
        <v>183</v>
      </c>
      <c r="C1252" s="59">
        <f>INT(DT!C1252)</f>
        <v>44949</v>
      </c>
      <c r="D1252" s="60">
        <f>DT!C1252-INT(DT!C1252)</f>
        <v>3.1562500000291038E-2</v>
      </c>
      <c r="E1252" s="58">
        <f t="shared" ca="1" si="30"/>
        <v>3</v>
      </c>
      <c r="F1252" s="58" t="s">
        <v>737</v>
      </c>
      <c r="G1252" s="58" t="s">
        <v>1781</v>
      </c>
      <c r="H1252" s="59">
        <f>INT(DT!G1252)</f>
        <v>44946</v>
      </c>
      <c r="I1252" s="60">
        <f>DT!G1252-INT(DT!G1252)</f>
        <v>0.49358796296291985</v>
      </c>
      <c r="J1252" s="61">
        <f t="shared" ca="1" si="31"/>
        <v>0.6</v>
      </c>
      <c r="K1252" s="58" t="str" cm="1">
        <f t="array" aca="1" ref="K1252" ca="1">_xlfn.IFS(E1252&lt;=2, "Negative", E1252=3, "Neutral", E1252&gt;=4, "Positive")</f>
        <v>Neutral</v>
      </c>
      <c r="L1252" s="62" t="str">
        <f>'F_ REVIEWS'!$G1252&amp; "|" &amp; 'F_ REVIEWS'!$H1252 &amp; "|" &amp; 'F_ REVIEWS'!$I1252</f>
        <v>161.233.212.140|44946|0.49358796296292</v>
      </c>
    </row>
    <row r="1253" spans="1:12" x14ac:dyDescent="0.2">
      <c r="A1253" s="58">
        <v>21251</v>
      </c>
      <c r="B1253" s="58" t="s">
        <v>183</v>
      </c>
      <c r="C1253" s="59">
        <f>INT(DT!C1253)</f>
        <v>45580</v>
      </c>
      <c r="D1253" s="60">
        <f>DT!C1253-INT(DT!C1253)</f>
        <v>0.56040509259037208</v>
      </c>
      <c r="E1253" s="58">
        <f t="shared" ca="1" si="30"/>
        <v>3</v>
      </c>
      <c r="F1253" s="58" t="s">
        <v>599</v>
      </c>
      <c r="G1253" s="58" t="s">
        <v>1858</v>
      </c>
      <c r="H1253" s="59">
        <f>INT(DT!G1253)</f>
        <v>45575</v>
      </c>
      <c r="I1253" s="60">
        <f>DT!G1253-INT(DT!G1253)</f>
        <v>0.17497685184935108</v>
      </c>
      <c r="J1253" s="61">
        <f t="shared" ca="1" si="31"/>
        <v>0.75</v>
      </c>
      <c r="K1253" s="58" t="str" cm="1">
        <f t="array" aca="1" ref="K1253" ca="1">_xlfn.IFS(E1253&lt;=2, "Negative", E1253=3, "Neutral", E1253&gt;=4, "Positive")</f>
        <v>Neutral</v>
      </c>
      <c r="L1253" s="62" t="str">
        <f>'F_ REVIEWS'!$G1253&amp; "|" &amp; 'F_ REVIEWS'!$H1253 &amp; "|" &amp; 'F_ REVIEWS'!$I1253</f>
        <v>167.227.65.205|45575|0.174976851849351</v>
      </c>
    </row>
    <row r="1254" spans="1:12" x14ac:dyDescent="0.2">
      <c r="A1254" s="58">
        <v>21252</v>
      </c>
      <c r="B1254" s="58" t="s">
        <v>183</v>
      </c>
      <c r="C1254" s="59">
        <f>INT(DT!C1254)</f>
        <v>45368</v>
      </c>
      <c r="D1254" s="60">
        <f>DT!C1254-INT(DT!C1254)</f>
        <v>0.49031249999825377</v>
      </c>
      <c r="E1254" s="58">
        <f t="shared" ca="1" si="30"/>
        <v>4</v>
      </c>
      <c r="F1254" s="58" t="s">
        <v>772</v>
      </c>
      <c r="G1254" s="58" t="s">
        <v>2149</v>
      </c>
      <c r="H1254" s="59">
        <f>INT(DT!G1254)</f>
        <v>45363</v>
      </c>
      <c r="I1254" s="60">
        <f>DT!G1254-INT(DT!G1254)</f>
        <v>0.93221064814861165</v>
      </c>
      <c r="J1254" s="61">
        <f t="shared" ca="1" si="31"/>
        <v>0.25</v>
      </c>
      <c r="K1254" s="58" t="str" cm="1">
        <f t="array" aca="1" ref="K1254" ca="1">_xlfn.IFS(E1254&lt;=2, "Negative", E1254=3, "Neutral", E1254&gt;=4, "Positive")</f>
        <v>Positive</v>
      </c>
      <c r="L1254" s="62" t="str">
        <f>'F_ REVIEWS'!$G1254&amp; "|" &amp; 'F_ REVIEWS'!$H1254 &amp; "|" &amp; 'F_ REVIEWS'!$I1254</f>
        <v>191.201.8.35|45363|0.932210648148612</v>
      </c>
    </row>
    <row r="1255" spans="1:12" x14ac:dyDescent="0.2">
      <c r="A1255" s="58">
        <v>21253</v>
      </c>
      <c r="B1255" s="58" t="s">
        <v>183</v>
      </c>
      <c r="C1255" s="59">
        <f>INT(DT!C1255)</f>
        <v>45039</v>
      </c>
      <c r="D1255" s="60">
        <f>DT!C1255-INT(DT!C1255)</f>
        <v>0.13268518519180361</v>
      </c>
      <c r="E1255" s="58">
        <f t="shared" ca="1" si="30"/>
        <v>3</v>
      </c>
      <c r="F1255" s="58" t="s">
        <v>730</v>
      </c>
      <c r="G1255" s="58" t="s">
        <v>3655</v>
      </c>
      <c r="H1255" s="59">
        <f>INT(DT!G1255)</f>
        <v>45033</v>
      </c>
      <c r="I1255" s="60">
        <f>DT!G1255-INT(DT!G1255)</f>
        <v>0.58918981481838273</v>
      </c>
      <c r="J1255" s="61">
        <f t="shared" ca="1" si="31"/>
        <v>0.42857142857142855</v>
      </c>
      <c r="K1255" s="58" t="str" cm="1">
        <f t="array" aca="1" ref="K1255" ca="1">_xlfn.IFS(E1255&lt;=2, "Negative", E1255=3, "Neutral", E1255&gt;=4, "Positive")</f>
        <v>Neutral</v>
      </c>
      <c r="L1255" s="62" t="str">
        <f>'F_ REVIEWS'!$G1255&amp; "|" &amp; 'F_ REVIEWS'!$H1255 &amp; "|" &amp; 'F_ REVIEWS'!$I1255</f>
        <v>62.63.239.225|45033|0.589189814818383</v>
      </c>
    </row>
    <row r="1256" spans="1:12" x14ac:dyDescent="0.2">
      <c r="A1256" s="58">
        <v>21254</v>
      </c>
      <c r="B1256" s="58" t="s">
        <v>183</v>
      </c>
      <c r="C1256" s="59">
        <f>INT(DT!C1256)</f>
        <v>44914</v>
      </c>
      <c r="D1256" s="60">
        <f>DT!C1256-INT(DT!C1256)</f>
        <v>0.76504629629926058</v>
      </c>
      <c r="E1256" s="58">
        <f t="shared" ca="1" si="30"/>
        <v>1</v>
      </c>
      <c r="F1256" s="58" t="s">
        <v>855</v>
      </c>
      <c r="G1256" s="58" t="s">
        <v>2698</v>
      </c>
      <c r="H1256" s="59">
        <f>INT(DT!G1256)</f>
        <v>44911</v>
      </c>
      <c r="I1256" s="60">
        <f>DT!G1256-INT(DT!G1256)</f>
        <v>0.13253472222277196</v>
      </c>
      <c r="J1256" s="61">
        <f t="shared" ca="1" si="31"/>
        <v>0.33333333333333331</v>
      </c>
      <c r="K1256" s="58" t="str" cm="1">
        <f t="array" aca="1" ref="K1256" ca="1">_xlfn.IFS(E1256&lt;=2, "Negative", E1256=3, "Neutral", E1256&gt;=4, "Positive")</f>
        <v>Negative</v>
      </c>
      <c r="L1256" s="62" t="str">
        <f>'F_ REVIEWS'!$G1256&amp; "|" &amp; 'F_ REVIEWS'!$H1256 &amp; "|" &amp; 'F_ REVIEWS'!$I1256</f>
        <v>229.3.50.83|44911|0.132534722222772</v>
      </c>
    </row>
    <row r="1257" spans="1:12" x14ac:dyDescent="0.2">
      <c r="A1257" s="58">
        <v>21255</v>
      </c>
      <c r="B1257" s="58" t="s">
        <v>183</v>
      </c>
      <c r="C1257" s="59">
        <f>INT(DT!C1257)</f>
        <v>45010</v>
      </c>
      <c r="D1257" s="60">
        <f>DT!C1257-INT(DT!C1257)</f>
        <v>0.51635416666977108</v>
      </c>
      <c r="E1257" s="58">
        <f t="shared" ca="1" si="30"/>
        <v>2</v>
      </c>
      <c r="F1257" s="58" t="s">
        <v>724</v>
      </c>
      <c r="G1257" s="58" t="s">
        <v>3981</v>
      </c>
      <c r="H1257" s="59">
        <f>INT(DT!G1257)</f>
        <v>45007</v>
      </c>
      <c r="I1257" s="60">
        <f>DT!G1257-INT(DT!G1257)</f>
        <v>0.96709490741341142</v>
      </c>
      <c r="J1257" s="61">
        <f t="shared" ca="1" si="31"/>
        <v>1</v>
      </c>
      <c r="K1257" s="58" t="str" cm="1">
        <f t="array" aca="1" ref="K1257" ca="1">_xlfn.IFS(E1257&lt;=2, "Negative", E1257=3, "Neutral", E1257&gt;=4, "Positive")</f>
        <v>Negative</v>
      </c>
      <c r="L1257" s="62" t="str">
        <f>'F_ REVIEWS'!$G1257&amp; "|" &amp; 'F_ REVIEWS'!$H1257 &amp; "|" &amp; 'F_ REVIEWS'!$I1257</f>
        <v>84.187.226.170|45007|0.967094907413411</v>
      </c>
    </row>
    <row r="1258" spans="1:12" x14ac:dyDescent="0.2">
      <c r="A1258" s="58">
        <v>21256</v>
      </c>
      <c r="B1258" s="58" t="s">
        <v>183</v>
      </c>
      <c r="C1258" s="59">
        <f>INT(DT!C1258)</f>
        <v>45366</v>
      </c>
      <c r="D1258" s="60">
        <f>DT!C1258-INT(DT!C1258)</f>
        <v>0.32663194444467081</v>
      </c>
      <c r="E1258" s="58">
        <f t="shared" ca="1" si="30"/>
        <v>1</v>
      </c>
      <c r="F1258" s="58" t="s">
        <v>637</v>
      </c>
      <c r="G1258" s="58" t="s">
        <v>2149</v>
      </c>
      <c r="H1258" s="59">
        <f>INT(DT!G1258)</f>
        <v>45363</v>
      </c>
      <c r="I1258" s="60">
        <f>DT!G1258-INT(DT!G1258)</f>
        <v>0.93221064814861165</v>
      </c>
      <c r="J1258" s="61">
        <f t="shared" ca="1" si="31"/>
        <v>0.33333333333333331</v>
      </c>
      <c r="K1258" s="58" t="str" cm="1">
        <f t="array" aca="1" ref="K1258" ca="1">_xlfn.IFS(E1258&lt;=2, "Negative", E1258=3, "Neutral", E1258&gt;=4, "Positive")</f>
        <v>Negative</v>
      </c>
      <c r="L1258" s="62" t="str">
        <f>'F_ REVIEWS'!$G1258&amp; "|" &amp; 'F_ REVIEWS'!$H1258 &amp; "|" &amp; 'F_ REVIEWS'!$I1258</f>
        <v>191.201.8.35|45363|0.932210648148612</v>
      </c>
    </row>
    <row r="1259" spans="1:12" x14ac:dyDescent="0.2">
      <c r="A1259" s="58">
        <v>21257</v>
      </c>
      <c r="B1259" s="58" t="s">
        <v>20</v>
      </c>
      <c r="C1259" s="59">
        <f>INT(DT!C1259)</f>
        <v>45153</v>
      </c>
      <c r="D1259" s="60">
        <f>DT!C1259-INT(DT!C1259)</f>
        <v>0.81494212963298196</v>
      </c>
      <c r="E1259" s="58">
        <f t="shared" ca="1" si="30"/>
        <v>4</v>
      </c>
      <c r="F1259" s="58" t="s">
        <v>674</v>
      </c>
      <c r="G1259" s="58" t="s">
        <v>1532</v>
      </c>
      <c r="H1259" s="59">
        <f>INT(DT!G1259)</f>
        <v>45151</v>
      </c>
      <c r="I1259" s="60">
        <f>DT!G1259-INT(DT!G1259)</f>
        <v>0.28726851852115942</v>
      </c>
      <c r="J1259" s="61">
        <f t="shared" ca="1" si="31"/>
        <v>0.25</v>
      </c>
      <c r="K1259" s="58" t="str" cm="1">
        <f t="array" aca="1" ref="K1259" ca="1">_xlfn.IFS(E1259&lt;=2, "Negative", E1259=3, "Neutral", E1259&gt;=4, "Positive")</f>
        <v>Positive</v>
      </c>
      <c r="L1259" s="62" t="str">
        <f>'F_ REVIEWS'!$G1259&amp; "|" &amp; 'F_ REVIEWS'!$H1259 &amp; "|" &amp; 'F_ REVIEWS'!$I1259</f>
        <v>142.73.58.221|45151|0.287268518521159</v>
      </c>
    </row>
    <row r="1260" spans="1:12" x14ac:dyDescent="0.2">
      <c r="A1260" s="58">
        <v>21258</v>
      </c>
      <c r="B1260" s="58" t="s">
        <v>20</v>
      </c>
      <c r="C1260" s="59">
        <f>INT(DT!C1260)</f>
        <v>44465</v>
      </c>
      <c r="D1260" s="60">
        <f>DT!C1260-INT(DT!C1260)</f>
        <v>0.36875000000145519</v>
      </c>
      <c r="E1260" s="58">
        <f t="shared" ca="1" si="30"/>
        <v>5</v>
      </c>
      <c r="F1260" s="58" t="s">
        <v>764</v>
      </c>
      <c r="G1260" s="58" t="s">
        <v>985</v>
      </c>
      <c r="H1260" s="59">
        <f>INT(DT!G1260)</f>
        <v>44462</v>
      </c>
      <c r="I1260" s="60">
        <f>DT!G1260-INT(DT!G1260)</f>
        <v>0.97679398147738539</v>
      </c>
      <c r="J1260" s="61">
        <f t="shared" ca="1" si="31"/>
        <v>0.55555555555555558</v>
      </c>
      <c r="K1260" s="58" t="str" cm="1">
        <f t="array" aca="1" ref="K1260" ca="1">_xlfn.IFS(E1260&lt;=2, "Negative", E1260=3, "Neutral", E1260&gt;=4, "Positive")</f>
        <v>Positive</v>
      </c>
      <c r="L1260" s="62" t="str">
        <f>'F_ REVIEWS'!$G1260&amp; "|" &amp; 'F_ REVIEWS'!$H1260 &amp; "|" &amp; 'F_ REVIEWS'!$I1260</f>
        <v>104.113.178.132|44462|0.976793981477385</v>
      </c>
    </row>
    <row r="1261" spans="1:12" x14ac:dyDescent="0.2">
      <c r="A1261" s="58">
        <v>21259</v>
      </c>
      <c r="B1261" s="58" t="s">
        <v>20</v>
      </c>
      <c r="C1261" s="59">
        <f>INT(DT!C1261)</f>
        <v>44816</v>
      </c>
      <c r="D1261" s="60">
        <f>DT!C1261-INT(DT!C1261)</f>
        <v>0.53719907406048151</v>
      </c>
      <c r="E1261" s="58">
        <f t="shared" ca="1" si="30"/>
        <v>4</v>
      </c>
      <c r="F1261" s="58" t="s">
        <v>674</v>
      </c>
      <c r="G1261" s="58" t="s">
        <v>3588</v>
      </c>
      <c r="H1261" s="59">
        <f>INT(DT!G1261)</f>
        <v>44811</v>
      </c>
      <c r="I1261" s="60">
        <f>DT!G1261-INT(DT!G1261)</f>
        <v>0.96621527776733274</v>
      </c>
      <c r="J1261" s="61">
        <f t="shared" ca="1" si="31"/>
        <v>0.25</v>
      </c>
      <c r="K1261" s="58" t="str" cm="1">
        <f t="array" aca="1" ref="K1261" ca="1">_xlfn.IFS(E1261&lt;=2, "Negative", E1261=3, "Neutral", E1261&gt;=4, "Positive")</f>
        <v>Positive</v>
      </c>
      <c r="L1261" s="62" t="str">
        <f>'F_ REVIEWS'!$G1261&amp; "|" &amp; 'F_ REVIEWS'!$H1261 &amp; "|" &amp; 'F_ REVIEWS'!$I1261</f>
        <v>58.75.190.252|44811|0.966215277767333</v>
      </c>
    </row>
    <row r="1262" spans="1:12" x14ac:dyDescent="0.2">
      <c r="A1262" s="58">
        <v>21260</v>
      </c>
      <c r="B1262" s="58" t="s">
        <v>20</v>
      </c>
      <c r="C1262" s="59">
        <f>INT(DT!C1262)</f>
        <v>44467</v>
      </c>
      <c r="D1262" s="60">
        <f>DT!C1262-INT(DT!C1262)</f>
        <v>0.75712962962279562</v>
      </c>
      <c r="E1262" s="58">
        <f t="shared" ca="1" si="30"/>
        <v>3</v>
      </c>
      <c r="F1262" s="58" t="s">
        <v>592</v>
      </c>
      <c r="G1262" s="58" t="s">
        <v>985</v>
      </c>
      <c r="H1262" s="59">
        <f>INT(DT!G1262)</f>
        <v>44462</v>
      </c>
      <c r="I1262" s="60">
        <f>DT!G1262-INT(DT!G1262)</f>
        <v>0.97679398147738539</v>
      </c>
      <c r="J1262" s="61">
        <f t="shared" ca="1" si="31"/>
        <v>1</v>
      </c>
      <c r="K1262" s="58" t="str" cm="1">
        <f t="array" aca="1" ref="K1262" ca="1">_xlfn.IFS(E1262&lt;=2, "Negative", E1262=3, "Neutral", E1262&gt;=4, "Positive")</f>
        <v>Neutral</v>
      </c>
      <c r="L1262" s="62" t="str">
        <f>'F_ REVIEWS'!$G1262&amp; "|" &amp; 'F_ REVIEWS'!$H1262 &amp; "|" &amp; 'F_ REVIEWS'!$I1262</f>
        <v>104.113.178.132|44462|0.976793981477385</v>
      </c>
    </row>
    <row r="1263" spans="1:12" x14ac:dyDescent="0.2">
      <c r="A1263" s="58">
        <v>21261</v>
      </c>
      <c r="B1263" s="58" t="s">
        <v>20</v>
      </c>
      <c r="C1263" s="59">
        <f>INT(DT!C1263)</f>
        <v>45156</v>
      </c>
      <c r="D1263" s="60">
        <f>DT!C1263-INT(DT!C1263)</f>
        <v>1.138888889545342E-2</v>
      </c>
      <c r="E1263" s="58">
        <f t="shared" ca="1" si="30"/>
        <v>5</v>
      </c>
      <c r="F1263" s="58" t="s">
        <v>604</v>
      </c>
      <c r="G1263" s="58" t="s">
        <v>1532</v>
      </c>
      <c r="H1263" s="59">
        <f>INT(DT!G1263)</f>
        <v>45151</v>
      </c>
      <c r="I1263" s="60">
        <f>DT!G1263-INT(DT!G1263)</f>
        <v>0.28726851852115942</v>
      </c>
      <c r="J1263" s="61">
        <f t="shared" ca="1" si="31"/>
        <v>2.5</v>
      </c>
      <c r="K1263" s="58" t="str" cm="1">
        <f t="array" aca="1" ref="K1263" ca="1">_xlfn.IFS(E1263&lt;=2, "Negative", E1263=3, "Neutral", E1263&gt;=4, "Positive")</f>
        <v>Positive</v>
      </c>
      <c r="L1263" s="62" t="str">
        <f>'F_ REVIEWS'!$G1263&amp; "|" &amp; 'F_ REVIEWS'!$H1263 &amp; "|" &amp; 'F_ REVIEWS'!$I1263</f>
        <v>142.73.58.221|45151|0.287268518521159</v>
      </c>
    </row>
    <row r="1264" spans="1:12" x14ac:dyDescent="0.2">
      <c r="A1264" s="58">
        <v>21262</v>
      </c>
      <c r="B1264" s="58" t="s">
        <v>20</v>
      </c>
      <c r="C1264" s="59">
        <f>INT(DT!C1264)</f>
        <v>45348</v>
      </c>
      <c r="D1264" s="60">
        <f>DT!C1264-INT(DT!C1264)</f>
        <v>0.83453703704435611</v>
      </c>
      <c r="E1264" s="58">
        <f t="shared" ca="1" si="30"/>
        <v>3</v>
      </c>
      <c r="F1264" s="58" t="s">
        <v>748</v>
      </c>
      <c r="G1264" s="58" t="s">
        <v>1655</v>
      </c>
      <c r="H1264" s="59">
        <f>INT(DT!G1264)</f>
        <v>45344</v>
      </c>
      <c r="I1264" s="60">
        <f>DT!G1264-INT(DT!G1264)</f>
        <v>0.35782407408260042</v>
      </c>
      <c r="J1264" s="61">
        <f t="shared" ca="1" si="31"/>
        <v>1.5</v>
      </c>
      <c r="K1264" s="58" t="str" cm="1">
        <f t="array" aca="1" ref="K1264" ca="1">_xlfn.IFS(E1264&lt;=2, "Negative", E1264=3, "Neutral", E1264&gt;=4, "Positive")</f>
        <v>Neutral</v>
      </c>
      <c r="L1264" s="62" t="str">
        <f>'F_ REVIEWS'!$G1264&amp; "|" &amp; 'F_ REVIEWS'!$H1264 &amp; "|" &amp; 'F_ REVIEWS'!$I1264</f>
        <v>152.10.42.91|45344|0.3578240740826</v>
      </c>
    </row>
    <row r="1265" spans="1:12" x14ac:dyDescent="0.2">
      <c r="A1265" s="58">
        <v>21263</v>
      </c>
      <c r="B1265" s="58" t="s">
        <v>20</v>
      </c>
      <c r="C1265" s="59">
        <f>INT(DT!C1265)</f>
        <v>43699</v>
      </c>
      <c r="D1265" s="60">
        <f>DT!C1265-INT(DT!C1265)</f>
        <v>0.92075231481430819</v>
      </c>
      <c r="E1265" s="58">
        <f t="shared" ca="1" si="30"/>
        <v>2</v>
      </c>
      <c r="F1265" s="58" t="s">
        <v>829</v>
      </c>
      <c r="G1265" s="58" t="s">
        <v>1421</v>
      </c>
      <c r="H1265" s="59">
        <f>INT(DT!G1265)</f>
        <v>43694</v>
      </c>
      <c r="I1265" s="60">
        <f>DT!G1265-INT(DT!G1265)</f>
        <v>0.40335648148175096</v>
      </c>
      <c r="J1265" s="61">
        <f t="shared" ca="1" si="31"/>
        <v>0.22222222222222221</v>
      </c>
      <c r="K1265" s="58" t="str" cm="1">
        <f t="array" aca="1" ref="K1265" ca="1">_xlfn.IFS(E1265&lt;=2, "Negative", E1265=3, "Neutral", E1265&gt;=4, "Positive")</f>
        <v>Negative</v>
      </c>
      <c r="L1265" s="62" t="str">
        <f>'F_ REVIEWS'!$G1265&amp; "|" &amp; 'F_ REVIEWS'!$H1265 &amp; "|" &amp; 'F_ REVIEWS'!$I1265</f>
        <v>134.44.56.40|43694|0.403356481481751</v>
      </c>
    </row>
    <row r="1266" spans="1:12" x14ac:dyDescent="0.2">
      <c r="A1266" s="58">
        <v>21264</v>
      </c>
      <c r="B1266" s="58" t="s">
        <v>20</v>
      </c>
      <c r="C1266" s="59">
        <f>INT(DT!C1266)</f>
        <v>45154</v>
      </c>
      <c r="D1266" s="60">
        <f>DT!C1266-INT(DT!C1266)</f>
        <v>0.97516203703708015</v>
      </c>
      <c r="E1266" s="58">
        <f t="shared" ca="1" si="30"/>
        <v>4</v>
      </c>
      <c r="F1266" s="58" t="s">
        <v>806</v>
      </c>
      <c r="G1266" s="58" t="s">
        <v>1532</v>
      </c>
      <c r="H1266" s="59">
        <f>INT(DT!G1266)</f>
        <v>45151</v>
      </c>
      <c r="I1266" s="60">
        <f>DT!G1266-INT(DT!G1266)</f>
        <v>0.28726851852115942</v>
      </c>
      <c r="J1266" s="61">
        <f t="shared" ca="1" si="31"/>
        <v>0.8</v>
      </c>
      <c r="K1266" s="58" t="str" cm="1">
        <f t="array" aca="1" ref="K1266" ca="1">_xlfn.IFS(E1266&lt;=2, "Negative", E1266=3, "Neutral", E1266&gt;=4, "Positive")</f>
        <v>Positive</v>
      </c>
      <c r="L1266" s="62" t="str">
        <f>'F_ REVIEWS'!$G1266&amp; "|" &amp; 'F_ REVIEWS'!$H1266 &amp; "|" &amp; 'F_ REVIEWS'!$I1266</f>
        <v>142.73.58.221|45151|0.287268518521159</v>
      </c>
    </row>
    <row r="1267" spans="1:12" x14ac:dyDescent="0.2">
      <c r="A1267" s="58">
        <v>21265</v>
      </c>
      <c r="B1267" s="58" t="s">
        <v>451</v>
      </c>
      <c r="C1267" s="59">
        <f>INT(DT!C1267)</f>
        <v>45021</v>
      </c>
      <c r="D1267" s="60">
        <f>DT!C1267-INT(DT!C1267)</f>
        <v>0.37850694444205146</v>
      </c>
      <c r="E1267" s="58">
        <f t="shared" ca="1" si="30"/>
        <v>2</v>
      </c>
      <c r="F1267" s="58" t="s">
        <v>749</v>
      </c>
      <c r="G1267" s="58" t="s">
        <v>3429</v>
      </c>
      <c r="H1267" s="59">
        <f>INT(DT!G1267)</f>
        <v>45018</v>
      </c>
      <c r="I1267" s="60">
        <f>DT!G1267-INT(DT!G1267)</f>
        <v>0.87842592592642177</v>
      </c>
      <c r="J1267" s="61">
        <f t="shared" ca="1" si="31"/>
        <v>0.5</v>
      </c>
      <c r="K1267" s="58" t="str" cm="1">
        <f t="array" aca="1" ref="K1267" ca="1">_xlfn.IFS(E1267&lt;=2, "Negative", E1267=3, "Neutral", E1267&gt;=4, "Positive")</f>
        <v>Negative</v>
      </c>
      <c r="L1267" s="62" t="str">
        <f>'F_ REVIEWS'!$G1267&amp; "|" &amp; 'F_ REVIEWS'!$H1267 &amp; "|" &amp; 'F_ REVIEWS'!$I1267</f>
        <v>46.240.239.132|45018|0.878425925926422</v>
      </c>
    </row>
    <row r="1268" spans="1:12" x14ac:dyDescent="0.2">
      <c r="A1268" s="58">
        <v>21266</v>
      </c>
      <c r="B1268" s="58" t="s">
        <v>451</v>
      </c>
      <c r="C1268" s="59">
        <f>INT(DT!C1268)</f>
        <v>44854</v>
      </c>
      <c r="D1268" s="60">
        <f>DT!C1268-INT(DT!C1268)</f>
        <v>0.16500000000087311</v>
      </c>
      <c r="E1268" s="58">
        <f t="shared" ca="1" si="30"/>
        <v>2</v>
      </c>
      <c r="F1268" s="58" t="s">
        <v>879</v>
      </c>
      <c r="G1268" s="58" t="s">
        <v>2338</v>
      </c>
      <c r="H1268" s="59">
        <f>INT(DT!G1268)</f>
        <v>44851</v>
      </c>
      <c r="I1268" s="60">
        <f>DT!G1268-INT(DT!G1268)</f>
        <v>0.43869212963181781</v>
      </c>
      <c r="J1268" s="61">
        <f t="shared" ca="1" si="31"/>
        <v>1</v>
      </c>
      <c r="K1268" s="58" t="str" cm="1">
        <f t="array" aca="1" ref="K1268" ca="1">_xlfn.IFS(E1268&lt;=2, "Negative", E1268=3, "Neutral", E1268&gt;=4, "Positive")</f>
        <v>Negative</v>
      </c>
      <c r="L1268" s="62" t="str">
        <f>'F_ REVIEWS'!$G1268&amp; "|" &amp; 'F_ REVIEWS'!$H1268 &amp; "|" &amp; 'F_ REVIEWS'!$I1268</f>
        <v>203.218.131.49|44851|0.438692129631818</v>
      </c>
    </row>
    <row r="1269" spans="1:12" x14ac:dyDescent="0.2">
      <c r="A1269" s="58">
        <v>21267</v>
      </c>
      <c r="B1269" s="58" t="s">
        <v>451</v>
      </c>
      <c r="C1269" s="59">
        <f>INT(DT!C1269)</f>
        <v>45077</v>
      </c>
      <c r="D1269" s="60">
        <f>DT!C1269-INT(DT!C1269)</f>
        <v>0.52487268517143093</v>
      </c>
      <c r="E1269" s="58">
        <f t="shared" ca="1" si="30"/>
        <v>3</v>
      </c>
      <c r="F1269" s="58" t="s">
        <v>546</v>
      </c>
      <c r="G1269" s="58" t="s">
        <v>2014</v>
      </c>
      <c r="H1269" s="59">
        <f>INT(DT!G1269)</f>
        <v>45071</v>
      </c>
      <c r="I1269" s="60">
        <f>DT!G1269-INT(DT!G1269)</f>
        <v>0.93428240739740431</v>
      </c>
      <c r="J1269" s="61">
        <f t="shared" ca="1" si="31"/>
        <v>0.23076923076923078</v>
      </c>
      <c r="K1269" s="58" t="str" cm="1">
        <f t="array" aca="1" ref="K1269" ca="1">_xlfn.IFS(E1269&lt;=2, "Negative", E1269=3, "Neutral", E1269&gt;=4, "Positive")</f>
        <v>Neutral</v>
      </c>
      <c r="L1269" s="62" t="str">
        <f>'F_ REVIEWS'!$G1269&amp; "|" &amp; 'F_ REVIEWS'!$H1269 &amp; "|" &amp; 'F_ REVIEWS'!$I1269</f>
        <v>179.19.115.177|45071|0.934282407397404</v>
      </c>
    </row>
    <row r="1270" spans="1:12" x14ac:dyDescent="0.2">
      <c r="A1270" s="58">
        <v>21268</v>
      </c>
      <c r="B1270" s="58" t="s">
        <v>451</v>
      </c>
      <c r="C1270" s="59">
        <f>INT(DT!C1270)</f>
        <v>44858</v>
      </c>
      <c r="D1270" s="60">
        <f>DT!C1270-INT(DT!C1270)</f>
        <v>0.60996527777024312</v>
      </c>
      <c r="E1270" s="58">
        <f t="shared" ref="E1270:E1333" ca="1" si="32">RANDBETWEEN(1,5)</f>
        <v>4</v>
      </c>
      <c r="F1270" s="58" t="s">
        <v>895</v>
      </c>
      <c r="G1270" s="58" t="s">
        <v>2190</v>
      </c>
      <c r="H1270" s="59">
        <f>INT(DT!G1270)</f>
        <v>44854</v>
      </c>
      <c r="I1270" s="60">
        <f>DT!G1270-INT(DT!G1270)</f>
        <v>5.3564814807032235E-2</v>
      </c>
      <c r="J1270" s="61">
        <f t="shared" ca="1" si="31"/>
        <v>0.8</v>
      </c>
      <c r="K1270" s="58" t="str" cm="1">
        <f t="array" aca="1" ref="K1270" ca="1">_xlfn.IFS(E1270&lt;=2, "Negative", E1270=3, "Neutral", E1270&gt;=4, "Positive")</f>
        <v>Positive</v>
      </c>
      <c r="L1270" s="62" t="str">
        <f>'F_ REVIEWS'!$G1270&amp; "|" &amp; 'F_ REVIEWS'!$H1270 &amp; "|" &amp; 'F_ REVIEWS'!$I1270</f>
        <v>194.250.11.239|44854|0.0535648148070322</v>
      </c>
    </row>
    <row r="1271" spans="1:12" x14ac:dyDescent="0.2">
      <c r="A1271" s="58">
        <v>21269</v>
      </c>
      <c r="B1271" s="58" t="s">
        <v>451</v>
      </c>
      <c r="C1271" s="59">
        <f>INT(DT!C1271)</f>
        <v>44859</v>
      </c>
      <c r="D1271" s="60">
        <f>DT!C1271-INT(DT!C1271)</f>
        <v>0.62275462962134043</v>
      </c>
      <c r="E1271" s="58">
        <f t="shared" ca="1" si="32"/>
        <v>2</v>
      </c>
      <c r="F1271" s="58" t="s">
        <v>758</v>
      </c>
      <c r="G1271" s="58" t="s">
        <v>2190</v>
      </c>
      <c r="H1271" s="59">
        <f>INT(DT!G1271)</f>
        <v>44854</v>
      </c>
      <c r="I1271" s="60">
        <f>DT!G1271-INT(DT!G1271)</f>
        <v>5.3564814807032235E-2</v>
      </c>
      <c r="J1271" s="61">
        <f t="shared" ca="1" si="31"/>
        <v>0.14285714285714285</v>
      </c>
      <c r="K1271" s="58" t="str" cm="1">
        <f t="array" aca="1" ref="K1271" ca="1">_xlfn.IFS(E1271&lt;=2, "Negative", E1271=3, "Neutral", E1271&gt;=4, "Positive")</f>
        <v>Negative</v>
      </c>
      <c r="L1271" s="62" t="str">
        <f>'F_ REVIEWS'!$G1271&amp; "|" &amp; 'F_ REVIEWS'!$H1271 &amp; "|" &amp; 'F_ REVIEWS'!$I1271</f>
        <v>194.250.11.239|44854|0.0535648148070322</v>
      </c>
    </row>
    <row r="1272" spans="1:12" x14ac:dyDescent="0.2">
      <c r="A1272" s="58">
        <v>21270</v>
      </c>
      <c r="B1272" s="58" t="s">
        <v>451</v>
      </c>
      <c r="C1272" s="59">
        <f>INT(DT!C1272)</f>
        <v>45073</v>
      </c>
      <c r="D1272" s="60">
        <f>DT!C1272-INT(DT!C1272)</f>
        <v>0.86725694443885004</v>
      </c>
      <c r="E1272" s="58">
        <f t="shared" ca="1" si="32"/>
        <v>4</v>
      </c>
      <c r="F1272" s="58" t="s">
        <v>789</v>
      </c>
      <c r="G1272" s="58" t="s">
        <v>2652</v>
      </c>
      <c r="H1272" s="59">
        <f>INT(DT!G1272)</f>
        <v>45068</v>
      </c>
      <c r="I1272" s="60">
        <f>DT!G1272-INT(DT!G1272)</f>
        <v>0.41940972222073469</v>
      </c>
      <c r="J1272" s="61">
        <f t="shared" ca="1" si="31"/>
        <v>0.2857142857142857</v>
      </c>
      <c r="K1272" s="58" t="str" cm="1">
        <f t="array" aca="1" ref="K1272" ca="1">_xlfn.IFS(E1272&lt;=2, "Negative", E1272=3, "Neutral", E1272&gt;=4, "Positive")</f>
        <v>Positive</v>
      </c>
      <c r="L1272" s="62" t="str">
        <f>'F_ REVIEWS'!$G1272&amp; "|" &amp; 'F_ REVIEWS'!$H1272 &amp; "|" &amp; 'F_ REVIEWS'!$I1272</f>
        <v>225.8.195.246|45068|0.419409722220735</v>
      </c>
    </row>
    <row r="1273" spans="1:12" x14ac:dyDescent="0.2">
      <c r="A1273" s="58">
        <v>21271</v>
      </c>
      <c r="B1273" s="58" t="s">
        <v>451</v>
      </c>
      <c r="C1273" s="59">
        <f>INT(DT!C1273)</f>
        <v>45021</v>
      </c>
      <c r="D1273" s="60">
        <f>DT!C1273-INT(DT!C1273)</f>
        <v>0.72386574074334931</v>
      </c>
      <c r="E1273" s="58">
        <f t="shared" ca="1" si="32"/>
        <v>3</v>
      </c>
      <c r="F1273" s="58" t="s">
        <v>647</v>
      </c>
      <c r="G1273" s="58" t="s">
        <v>3429</v>
      </c>
      <c r="H1273" s="59">
        <f>INT(DT!G1273)</f>
        <v>45018</v>
      </c>
      <c r="I1273" s="60">
        <f>DT!G1273-INT(DT!G1273)</f>
        <v>0.87842592592642177</v>
      </c>
      <c r="J1273" s="61">
        <f t="shared" ca="1" si="31"/>
        <v>0.27272727272727271</v>
      </c>
      <c r="K1273" s="58" t="str" cm="1">
        <f t="array" aca="1" ref="K1273" ca="1">_xlfn.IFS(E1273&lt;=2, "Negative", E1273=3, "Neutral", E1273&gt;=4, "Positive")</f>
        <v>Neutral</v>
      </c>
      <c r="L1273" s="62" t="str">
        <f>'F_ REVIEWS'!$G1273&amp; "|" &amp; 'F_ REVIEWS'!$H1273 &amp; "|" &amp; 'F_ REVIEWS'!$I1273</f>
        <v>46.240.239.132|45018|0.878425925926422</v>
      </c>
    </row>
    <row r="1274" spans="1:12" x14ac:dyDescent="0.2">
      <c r="A1274" s="58">
        <v>21272</v>
      </c>
      <c r="B1274" s="58" t="s">
        <v>451</v>
      </c>
      <c r="C1274" s="59">
        <f>INT(DT!C1274)</f>
        <v>44854</v>
      </c>
      <c r="D1274" s="60">
        <f>DT!C1274-INT(DT!C1274)</f>
        <v>4.0000000000873115E-2</v>
      </c>
      <c r="E1274" s="58">
        <f t="shared" ca="1" si="32"/>
        <v>5</v>
      </c>
      <c r="F1274" s="58" t="s">
        <v>606</v>
      </c>
      <c r="G1274" s="58" t="s">
        <v>2338</v>
      </c>
      <c r="H1274" s="59">
        <f>INT(DT!G1274)</f>
        <v>44851</v>
      </c>
      <c r="I1274" s="60">
        <f>DT!G1274-INT(DT!G1274)</f>
        <v>0.43869212963181781</v>
      </c>
      <c r="J1274" s="61">
        <f t="shared" ca="1" si="31"/>
        <v>1.6666666666666667</v>
      </c>
      <c r="K1274" s="58" t="str" cm="1">
        <f t="array" aca="1" ref="K1274" ca="1">_xlfn.IFS(E1274&lt;=2, "Negative", E1274=3, "Neutral", E1274&gt;=4, "Positive")</f>
        <v>Positive</v>
      </c>
      <c r="L1274" s="62" t="str">
        <f>'F_ REVIEWS'!$G1274&amp; "|" &amp; 'F_ REVIEWS'!$H1274 &amp; "|" &amp; 'F_ REVIEWS'!$I1274</f>
        <v>203.218.131.49|44851|0.438692129631818</v>
      </c>
    </row>
    <row r="1275" spans="1:12" x14ac:dyDescent="0.2">
      <c r="A1275" s="58">
        <v>21273</v>
      </c>
      <c r="B1275" s="58" t="s">
        <v>451</v>
      </c>
      <c r="C1275" s="59">
        <f>INT(DT!C1275)</f>
        <v>43963</v>
      </c>
      <c r="D1275" s="60">
        <f>DT!C1275-INT(DT!C1275)</f>
        <v>0.387662037028349</v>
      </c>
      <c r="E1275" s="58">
        <f t="shared" ca="1" si="32"/>
        <v>3</v>
      </c>
      <c r="F1275" s="58" t="s">
        <v>868</v>
      </c>
      <c r="G1275" s="58" t="s">
        <v>3333</v>
      </c>
      <c r="H1275" s="59">
        <f>INT(DT!G1275)</f>
        <v>43958</v>
      </c>
      <c r="I1275" s="60">
        <f>DT!G1275-INT(DT!G1275)</f>
        <v>0.8788194444423425</v>
      </c>
      <c r="J1275" s="61">
        <f t="shared" ca="1" si="31"/>
        <v>0.75</v>
      </c>
      <c r="K1275" s="58" t="str" cm="1">
        <f t="array" aca="1" ref="K1275" ca="1">_xlfn.IFS(E1275&lt;=2, "Negative", E1275=3, "Neutral", E1275&gt;=4, "Positive")</f>
        <v>Neutral</v>
      </c>
      <c r="L1275" s="62" t="str">
        <f>'F_ REVIEWS'!$G1275&amp; "|" &amp; 'F_ REVIEWS'!$H1275 &amp; "|" &amp; 'F_ REVIEWS'!$I1275</f>
        <v>40.125.99.76|43958|0.878819444442343</v>
      </c>
    </row>
    <row r="1276" spans="1:12" x14ac:dyDescent="0.2">
      <c r="A1276" s="58">
        <v>21274</v>
      </c>
      <c r="B1276" s="58" t="s">
        <v>451</v>
      </c>
      <c r="C1276" s="59">
        <f>INT(DT!C1276)</f>
        <v>43959</v>
      </c>
      <c r="D1276" s="60">
        <f>DT!C1276-INT(DT!C1276)</f>
        <v>0.54079861110949423</v>
      </c>
      <c r="E1276" s="58">
        <f t="shared" ca="1" si="32"/>
        <v>5</v>
      </c>
      <c r="F1276" s="58" t="s">
        <v>613</v>
      </c>
      <c r="G1276" s="58" t="s">
        <v>1997</v>
      </c>
      <c r="H1276" s="59">
        <f>INT(DT!G1276)</f>
        <v>43955</v>
      </c>
      <c r="I1276" s="60">
        <f>DT!G1276-INT(DT!G1276)</f>
        <v>0.95228009259153623</v>
      </c>
      <c r="J1276" s="61">
        <f t="shared" ca="1" si="31"/>
        <v>1.6666666666666667</v>
      </c>
      <c r="K1276" s="58" t="str" cm="1">
        <f t="array" aca="1" ref="K1276" ca="1">_xlfn.IFS(E1276&lt;=2, "Negative", E1276=3, "Neutral", E1276&gt;=4, "Positive")</f>
        <v>Positive</v>
      </c>
      <c r="L1276" s="62" t="str">
        <f>'F_ REVIEWS'!$G1276&amp; "|" &amp; 'F_ REVIEWS'!$H1276 &amp; "|" &amp; 'F_ REVIEWS'!$I1276</f>
        <v>178.103.206.246|43955|0.952280092591536</v>
      </c>
    </row>
    <row r="1277" spans="1:12" x14ac:dyDescent="0.2">
      <c r="A1277" s="58">
        <v>21275</v>
      </c>
      <c r="B1277" s="58" t="s">
        <v>451</v>
      </c>
      <c r="C1277" s="59">
        <f>INT(DT!C1277)</f>
        <v>45249</v>
      </c>
      <c r="D1277" s="60">
        <f>DT!C1277-INT(DT!C1277)</f>
        <v>0.71665509259764804</v>
      </c>
      <c r="E1277" s="58">
        <f t="shared" ca="1" si="32"/>
        <v>5</v>
      </c>
      <c r="F1277" s="58" t="s">
        <v>811</v>
      </c>
      <c r="G1277" s="58" t="s">
        <v>4087</v>
      </c>
      <c r="H1277" s="59">
        <f>INT(DT!G1277)</f>
        <v>45245</v>
      </c>
      <c r="I1277" s="60">
        <f>DT!G1277-INT(DT!G1277)</f>
        <v>0.24677083334245253</v>
      </c>
      <c r="J1277" s="61">
        <f t="shared" ca="1" si="31"/>
        <v>0.38461538461538464</v>
      </c>
      <c r="K1277" s="58" t="str" cm="1">
        <f t="array" aca="1" ref="K1277" ca="1">_xlfn.IFS(E1277&lt;=2, "Negative", E1277=3, "Neutral", E1277&gt;=4, "Positive")</f>
        <v>Positive</v>
      </c>
      <c r="L1277" s="62" t="str">
        <f>'F_ REVIEWS'!$G1277&amp; "|" &amp; 'F_ REVIEWS'!$H1277 &amp; "|" &amp; 'F_ REVIEWS'!$I1277</f>
        <v>91.55.77.217|45245|0.246770833342453</v>
      </c>
    </row>
    <row r="1278" spans="1:12" x14ac:dyDescent="0.2">
      <c r="A1278" s="58">
        <v>21276</v>
      </c>
      <c r="B1278" s="58" t="s">
        <v>451</v>
      </c>
      <c r="C1278" s="59">
        <f>INT(DT!C1278)</f>
        <v>45565</v>
      </c>
      <c r="D1278" s="60">
        <f>DT!C1278-INT(DT!C1278)</f>
        <v>6.6203703703649808E-2</v>
      </c>
      <c r="E1278" s="58">
        <f t="shared" ca="1" si="32"/>
        <v>1</v>
      </c>
      <c r="F1278" s="58" t="s">
        <v>750</v>
      </c>
      <c r="G1278" s="58" t="s">
        <v>3203</v>
      </c>
      <c r="H1278" s="59">
        <f>INT(DT!G1278)</f>
        <v>45562</v>
      </c>
      <c r="I1278" s="60">
        <f>DT!G1278-INT(DT!G1278)</f>
        <v>0.47980324074160308</v>
      </c>
      <c r="J1278" s="61">
        <f t="shared" ca="1" si="31"/>
        <v>0.14285714285714285</v>
      </c>
      <c r="K1278" s="58" t="str" cm="1">
        <f t="array" aca="1" ref="K1278" ca="1">_xlfn.IFS(E1278&lt;=2, "Negative", E1278=3, "Neutral", E1278&gt;=4, "Positive")</f>
        <v>Negative</v>
      </c>
      <c r="L1278" s="62" t="str">
        <f>'F_ REVIEWS'!$G1278&amp; "|" &amp; 'F_ REVIEWS'!$H1278 &amp; "|" &amp; 'F_ REVIEWS'!$I1278</f>
        <v>32.42.185.171|45562|0.479803240741603</v>
      </c>
    </row>
    <row r="1279" spans="1:12" x14ac:dyDescent="0.2">
      <c r="A1279" s="58">
        <v>21277</v>
      </c>
      <c r="B1279" s="58" t="s">
        <v>451</v>
      </c>
      <c r="C1279" s="59">
        <f>INT(DT!C1279)</f>
        <v>43961</v>
      </c>
      <c r="D1279" s="60">
        <f>DT!C1279-INT(DT!C1279)</f>
        <v>0.57097222222364508</v>
      </c>
      <c r="E1279" s="58">
        <f t="shared" ca="1" si="32"/>
        <v>1</v>
      </c>
      <c r="F1279" s="58" t="s">
        <v>742</v>
      </c>
      <c r="G1279" s="58" t="s">
        <v>1997</v>
      </c>
      <c r="H1279" s="59">
        <f>INT(DT!G1279)</f>
        <v>43955</v>
      </c>
      <c r="I1279" s="60">
        <f>DT!G1279-INT(DT!G1279)</f>
        <v>0.95228009259153623</v>
      </c>
      <c r="J1279" s="61">
        <f t="shared" ca="1" si="31"/>
        <v>0.5</v>
      </c>
      <c r="K1279" s="58" t="str" cm="1">
        <f t="array" aca="1" ref="K1279" ca="1">_xlfn.IFS(E1279&lt;=2, "Negative", E1279=3, "Neutral", E1279&gt;=4, "Positive")</f>
        <v>Negative</v>
      </c>
      <c r="L1279" s="62" t="str">
        <f>'F_ REVIEWS'!$G1279&amp; "|" &amp; 'F_ REVIEWS'!$H1279 &amp; "|" &amp; 'F_ REVIEWS'!$I1279</f>
        <v>178.103.206.246|43955|0.952280092591536</v>
      </c>
    </row>
    <row r="1280" spans="1:12" x14ac:dyDescent="0.2">
      <c r="A1280" s="58">
        <v>21278</v>
      </c>
      <c r="B1280" s="58" t="s">
        <v>451</v>
      </c>
      <c r="C1280" s="59">
        <f>INT(DT!C1280)</f>
        <v>45126</v>
      </c>
      <c r="D1280" s="60">
        <f>DT!C1280-INT(DT!C1280)</f>
        <v>0.88439814814046258</v>
      </c>
      <c r="E1280" s="58">
        <f t="shared" ca="1" si="32"/>
        <v>4</v>
      </c>
      <c r="F1280" s="58" t="s">
        <v>645</v>
      </c>
      <c r="G1280" s="58" t="s">
        <v>1651</v>
      </c>
      <c r="H1280" s="59">
        <f>INT(DT!G1280)</f>
        <v>45124</v>
      </c>
      <c r="I1280" s="60">
        <f>DT!G1280-INT(DT!G1280)</f>
        <v>0.35453703702660277</v>
      </c>
      <c r="J1280" s="61">
        <f t="shared" ca="1" si="31"/>
        <v>0.30769230769230771</v>
      </c>
      <c r="K1280" s="58" t="str" cm="1">
        <f t="array" aca="1" ref="K1280" ca="1">_xlfn.IFS(E1280&lt;=2, "Negative", E1280=3, "Neutral", E1280&gt;=4, "Positive")</f>
        <v>Positive</v>
      </c>
      <c r="L1280" s="62" t="str">
        <f>'F_ REVIEWS'!$G1280&amp; "|" &amp; 'F_ REVIEWS'!$H1280 &amp; "|" &amp; 'F_ REVIEWS'!$I1280</f>
        <v>151.3.212.46|45124|0.354537037026603</v>
      </c>
    </row>
    <row r="1281" spans="1:12" x14ac:dyDescent="0.2">
      <c r="A1281" s="58">
        <v>21279</v>
      </c>
      <c r="B1281" s="58" t="s">
        <v>451</v>
      </c>
      <c r="C1281" s="59">
        <f>INT(DT!C1281)</f>
        <v>45023</v>
      </c>
      <c r="D1281" s="60">
        <f>DT!C1281-INT(DT!C1281)</f>
        <v>0.64543981481983792</v>
      </c>
      <c r="E1281" s="58">
        <f t="shared" ca="1" si="32"/>
        <v>1</v>
      </c>
      <c r="F1281" s="58" t="s">
        <v>546</v>
      </c>
      <c r="G1281" s="58" t="s">
        <v>3429</v>
      </c>
      <c r="H1281" s="59">
        <f>INT(DT!G1281)</f>
        <v>45018</v>
      </c>
      <c r="I1281" s="60">
        <f>DT!G1281-INT(DT!G1281)</f>
        <v>0.87842592592642177</v>
      </c>
      <c r="J1281" s="61">
        <f t="shared" ca="1" si="31"/>
        <v>7.6923076923076927E-2</v>
      </c>
      <c r="K1281" s="58" t="str" cm="1">
        <f t="array" aca="1" ref="K1281" ca="1">_xlfn.IFS(E1281&lt;=2, "Negative", E1281=3, "Neutral", E1281&gt;=4, "Positive")</f>
        <v>Negative</v>
      </c>
      <c r="L1281" s="62" t="str">
        <f>'F_ REVIEWS'!$G1281&amp; "|" &amp; 'F_ REVIEWS'!$H1281 &amp; "|" &amp; 'F_ REVIEWS'!$I1281</f>
        <v>46.240.239.132|45018|0.878425925926422</v>
      </c>
    </row>
    <row r="1282" spans="1:12" x14ac:dyDescent="0.2">
      <c r="A1282" s="58">
        <v>21280</v>
      </c>
      <c r="B1282" s="58" t="s">
        <v>110</v>
      </c>
      <c r="C1282" s="59">
        <f>INT(DT!C1282)</f>
        <v>45327</v>
      </c>
      <c r="D1282" s="60">
        <f>DT!C1282-INT(DT!C1282)</f>
        <v>0.45618055554950843</v>
      </c>
      <c r="E1282" s="58">
        <f t="shared" ca="1" si="32"/>
        <v>1</v>
      </c>
      <c r="F1282" s="58" t="s">
        <v>677</v>
      </c>
      <c r="G1282" s="58" t="s">
        <v>2243</v>
      </c>
      <c r="H1282" s="59">
        <f>INT(DT!G1282)</f>
        <v>45321</v>
      </c>
      <c r="I1282" s="60">
        <f>DT!G1282-INT(DT!G1282)</f>
        <v>0.88447916666336823</v>
      </c>
      <c r="J1282" s="61">
        <f t="shared" ref="J1282:J1345" ca="1" si="33">E1282/COUNTIF(F$1:F$1478,F1282)</f>
        <v>0.25</v>
      </c>
      <c r="K1282" s="58" t="str" cm="1">
        <f t="array" aca="1" ref="K1282" ca="1">_xlfn.IFS(E1282&lt;=2, "Negative", E1282=3, "Neutral", E1282&gt;=4, "Positive")</f>
        <v>Negative</v>
      </c>
      <c r="L1282" s="62" t="str">
        <f>'F_ REVIEWS'!$G1282&amp; "|" &amp; 'F_ REVIEWS'!$H1282 &amp; "|" &amp; 'F_ REVIEWS'!$I1282</f>
        <v>198.100.81.70|45321|0.884479166663368</v>
      </c>
    </row>
    <row r="1283" spans="1:12" x14ac:dyDescent="0.2">
      <c r="A1283" s="58">
        <v>21281</v>
      </c>
      <c r="B1283" s="58" t="s">
        <v>110</v>
      </c>
      <c r="C1283" s="59">
        <f>INT(DT!C1283)</f>
        <v>45469</v>
      </c>
      <c r="D1283" s="60">
        <f>DT!C1283-INT(DT!C1283)</f>
        <v>0.76236111111211358</v>
      </c>
      <c r="E1283" s="58">
        <f t="shared" ca="1" si="32"/>
        <v>2</v>
      </c>
      <c r="F1283" s="58" t="s">
        <v>680</v>
      </c>
      <c r="G1283" s="58" t="s">
        <v>3422</v>
      </c>
      <c r="H1283" s="59">
        <f>INT(DT!G1283)</f>
        <v>45466</v>
      </c>
      <c r="I1283" s="60">
        <f>DT!G1283-INT(DT!G1283)</f>
        <v>0.26026620370248565</v>
      </c>
      <c r="J1283" s="61">
        <f t="shared" ca="1" si="33"/>
        <v>0.125</v>
      </c>
      <c r="K1283" s="58" t="str" cm="1">
        <f t="array" aca="1" ref="K1283" ca="1">_xlfn.IFS(E1283&lt;=2, "Negative", E1283=3, "Neutral", E1283&gt;=4, "Positive")</f>
        <v>Negative</v>
      </c>
      <c r="L1283" s="62" t="str">
        <f>'F_ REVIEWS'!$G1283&amp; "|" &amp; 'F_ REVIEWS'!$H1283 &amp; "|" &amp; 'F_ REVIEWS'!$I1283</f>
        <v>46.182.29.225|45466|0.260266203702486</v>
      </c>
    </row>
    <row r="1284" spans="1:12" x14ac:dyDescent="0.2">
      <c r="A1284" s="58">
        <v>21282</v>
      </c>
      <c r="B1284" s="58" t="s">
        <v>110</v>
      </c>
      <c r="C1284" s="59">
        <f>INT(DT!C1284)</f>
        <v>45131</v>
      </c>
      <c r="D1284" s="60">
        <f>DT!C1284-INT(DT!C1284)</f>
        <v>6.3043981477676425E-2</v>
      </c>
      <c r="E1284" s="58">
        <f t="shared" ca="1" si="32"/>
        <v>1</v>
      </c>
      <c r="F1284" s="58" t="s">
        <v>668</v>
      </c>
      <c r="G1284" s="58" t="s">
        <v>3811</v>
      </c>
      <c r="H1284" s="59">
        <f>INT(DT!G1284)</f>
        <v>45127</v>
      </c>
      <c r="I1284" s="60">
        <f>DT!G1284-INT(DT!G1284)</f>
        <v>0.4778356481474475</v>
      </c>
      <c r="J1284" s="61">
        <f t="shared" ca="1" si="33"/>
        <v>0.2</v>
      </c>
      <c r="K1284" s="58" t="str" cm="1">
        <f t="array" aca="1" ref="K1284" ca="1">_xlfn.IFS(E1284&lt;=2, "Negative", E1284=3, "Neutral", E1284&gt;=4, "Positive")</f>
        <v>Negative</v>
      </c>
      <c r="L1284" s="62" t="str">
        <f>'F_ REVIEWS'!$G1284&amp; "|" &amp; 'F_ REVIEWS'!$H1284 &amp; "|" &amp; 'F_ REVIEWS'!$I1284</f>
        <v>73.3.120.223|45127|0.477835648147448</v>
      </c>
    </row>
    <row r="1285" spans="1:12" x14ac:dyDescent="0.2">
      <c r="A1285" s="58">
        <v>21283</v>
      </c>
      <c r="B1285" s="58" t="s">
        <v>110</v>
      </c>
      <c r="C1285" s="59">
        <f>INT(DT!C1285)</f>
        <v>45553</v>
      </c>
      <c r="D1285" s="60">
        <f>DT!C1285-INT(DT!C1285)</f>
        <v>0.6495138888785732</v>
      </c>
      <c r="E1285" s="58">
        <f t="shared" ca="1" si="32"/>
        <v>1</v>
      </c>
      <c r="F1285" s="58" t="s">
        <v>796</v>
      </c>
      <c r="G1285" s="58" t="s">
        <v>1646</v>
      </c>
      <c r="H1285" s="59">
        <f>INT(DT!G1285)</f>
        <v>45550</v>
      </c>
      <c r="I1285" s="60">
        <f>DT!G1285-INT(DT!G1285)</f>
        <v>6.6157407396531198E-2</v>
      </c>
      <c r="J1285" s="61">
        <f t="shared" ca="1" si="33"/>
        <v>0.14285714285714285</v>
      </c>
      <c r="K1285" s="58" t="str" cm="1">
        <f t="array" aca="1" ref="K1285" ca="1">_xlfn.IFS(E1285&lt;=2, "Negative", E1285=3, "Neutral", E1285&gt;=4, "Positive")</f>
        <v>Negative</v>
      </c>
      <c r="L1285" s="62" t="str">
        <f>'F_ REVIEWS'!$G1285&amp; "|" &amp; 'F_ REVIEWS'!$H1285 &amp; "|" &amp; 'F_ REVIEWS'!$I1285</f>
        <v>151.190.129.172|45550|0.0661574073965312</v>
      </c>
    </row>
    <row r="1286" spans="1:12" x14ac:dyDescent="0.2">
      <c r="A1286" s="58">
        <v>21284</v>
      </c>
      <c r="B1286" s="58" t="s">
        <v>110</v>
      </c>
      <c r="C1286" s="59">
        <f>INT(DT!C1286)</f>
        <v>45290</v>
      </c>
      <c r="D1286" s="60">
        <f>DT!C1286-INT(DT!C1286)</f>
        <v>1.8113425918272696E-2</v>
      </c>
      <c r="E1286" s="58">
        <f t="shared" ca="1" si="32"/>
        <v>4</v>
      </c>
      <c r="F1286" s="58" t="s">
        <v>768</v>
      </c>
      <c r="G1286" s="58" t="s">
        <v>3491</v>
      </c>
      <c r="H1286" s="59">
        <f>INT(DT!G1286)</f>
        <v>45285</v>
      </c>
      <c r="I1286" s="60">
        <f>DT!G1286-INT(DT!G1286)</f>
        <v>0.42665509258949896</v>
      </c>
      <c r="J1286" s="61">
        <f t="shared" ca="1" si="33"/>
        <v>0.36363636363636365</v>
      </c>
      <c r="K1286" s="58" t="str" cm="1">
        <f t="array" aca="1" ref="K1286" ca="1">_xlfn.IFS(E1286&lt;=2, "Negative", E1286=3, "Neutral", E1286&gt;=4, "Positive")</f>
        <v>Positive</v>
      </c>
      <c r="L1286" s="62" t="str">
        <f>'F_ REVIEWS'!$G1286&amp; "|" &amp; 'F_ REVIEWS'!$H1286 &amp; "|" &amp; 'F_ REVIEWS'!$I1286</f>
        <v>50.215.61.22|45285|0.426655092589499</v>
      </c>
    </row>
    <row r="1287" spans="1:12" x14ac:dyDescent="0.2">
      <c r="A1287" s="58">
        <v>21285</v>
      </c>
      <c r="B1287" s="58" t="s">
        <v>110</v>
      </c>
      <c r="C1287" s="59">
        <f>INT(DT!C1287)</f>
        <v>45289</v>
      </c>
      <c r="D1287" s="60">
        <f>DT!C1287-INT(DT!C1287)</f>
        <v>0.84175925925956108</v>
      </c>
      <c r="E1287" s="58">
        <f t="shared" ca="1" si="32"/>
        <v>1</v>
      </c>
      <c r="F1287" s="58" t="s">
        <v>729</v>
      </c>
      <c r="G1287" s="58" t="s">
        <v>3491</v>
      </c>
      <c r="H1287" s="59">
        <f>INT(DT!G1287)</f>
        <v>45285</v>
      </c>
      <c r="I1287" s="60">
        <f>DT!G1287-INT(DT!G1287)</f>
        <v>0.42665509258949896</v>
      </c>
      <c r="J1287" s="61">
        <f t="shared" ca="1" si="33"/>
        <v>0.125</v>
      </c>
      <c r="K1287" s="58" t="str" cm="1">
        <f t="array" aca="1" ref="K1287" ca="1">_xlfn.IFS(E1287&lt;=2, "Negative", E1287=3, "Neutral", E1287&gt;=4, "Positive")</f>
        <v>Negative</v>
      </c>
      <c r="L1287" s="62" t="str">
        <f>'F_ REVIEWS'!$G1287&amp; "|" &amp; 'F_ REVIEWS'!$H1287 &amp; "|" &amp; 'F_ REVIEWS'!$I1287</f>
        <v>50.215.61.22|45285|0.426655092589499</v>
      </c>
    </row>
    <row r="1288" spans="1:12" x14ac:dyDescent="0.2">
      <c r="A1288" s="58">
        <v>21286</v>
      </c>
      <c r="B1288" s="58" t="s">
        <v>110</v>
      </c>
      <c r="C1288" s="59">
        <f>INT(DT!C1288)</f>
        <v>45140</v>
      </c>
      <c r="D1288" s="60">
        <f>DT!C1288-INT(DT!C1288)</f>
        <v>8.6886574077652767E-2</v>
      </c>
      <c r="E1288" s="58">
        <f t="shared" ca="1" si="32"/>
        <v>5</v>
      </c>
      <c r="F1288" s="58" t="s">
        <v>687</v>
      </c>
      <c r="G1288" s="58" t="s">
        <v>2147</v>
      </c>
      <c r="H1288" s="59">
        <f>INT(DT!G1288)</f>
        <v>45136</v>
      </c>
      <c r="I1288" s="60">
        <f>DT!G1288-INT(DT!G1288)</f>
        <v>0.78596064815064892</v>
      </c>
      <c r="J1288" s="61">
        <f t="shared" ca="1" si="33"/>
        <v>2.5</v>
      </c>
      <c r="K1288" s="58" t="str" cm="1">
        <f t="array" aca="1" ref="K1288" ca="1">_xlfn.IFS(E1288&lt;=2, "Negative", E1288=3, "Neutral", E1288&gt;=4, "Positive")</f>
        <v>Positive</v>
      </c>
      <c r="L1288" s="62" t="str">
        <f>'F_ REVIEWS'!$G1288&amp; "|" &amp; 'F_ REVIEWS'!$H1288 &amp; "|" &amp; 'F_ REVIEWS'!$I1288</f>
        <v>191.135.136.175|45136|0.785960648150649</v>
      </c>
    </row>
    <row r="1289" spans="1:12" x14ac:dyDescent="0.2">
      <c r="A1289" s="58">
        <v>21287</v>
      </c>
      <c r="B1289" s="58" t="s">
        <v>110</v>
      </c>
      <c r="C1289" s="59">
        <f>INT(DT!C1289)</f>
        <v>45469</v>
      </c>
      <c r="D1289" s="60">
        <f>DT!C1289-INT(DT!C1289)</f>
        <v>0.81491898147942265</v>
      </c>
      <c r="E1289" s="58">
        <f t="shared" ca="1" si="32"/>
        <v>3</v>
      </c>
      <c r="F1289" s="58" t="s">
        <v>633</v>
      </c>
      <c r="G1289" s="58" t="s">
        <v>3422</v>
      </c>
      <c r="H1289" s="59">
        <f>INT(DT!G1289)</f>
        <v>45466</v>
      </c>
      <c r="I1289" s="60">
        <f>DT!G1289-INT(DT!G1289)</f>
        <v>0.26026620370248565</v>
      </c>
      <c r="J1289" s="61">
        <f t="shared" ca="1" si="33"/>
        <v>0.5</v>
      </c>
      <c r="K1289" s="58" t="str" cm="1">
        <f t="array" aca="1" ref="K1289" ca="1">_xlfn.IFS(E1289&lt;=2, "Negative", E1289=3, "Neutral", E1289&gt;=4, "Positive")</f>
        <v>Neutral</v>
      </c>
      <c r="L1289" s="62" t="str">
        <f>'F_ REVIEWS'!$G1289&amp; "|" &amp; 'F_ REVIEWS'!$H1289 &amp; "|" &amp; 'F_ REVIEWS'!$I1289</f>
        <v>46.182.29.225|45466|0.260266203702486</v>
      </c>
    </row>
    <row r="1290" spans="1:12" x14ac:dyDescent="0.2">
      <c r="A1290" s="58">
        <v>21288</v>
      </c>
      <c r="B1290" s="58" t="s">
        <v>110</v>
      </c>
      <c r="C1290" s="59">
        <f>INT(DT!C1290)</f>
        <v>45470</v>
      </c>
      <c r="D1290" s="60">
        <f>DT!C1290-INT(DT!C1290)</f>
        <v>0.87803240741050104</v>
      </c>
      <c r="E1290" s="58">
        <f t="shared" ca="1" si="32"/>
        <v>5</v>
      </c>
      <c r="F1290" s="58" t="s">
        <v>637</v>
      </c>
      <c r="G1290" s="58" t="s">
        <v>3422</v>
      </c>
      <c r="H1290" s="59">
        <f>INT(DT!G1290)</f>
        <v>45466</v>
      </c>
      <c r="I1290" s="60">
        <f>DT!G1290-INT(DT!G1290)</f>
        <v>0.26026620370248565</v>
      </c>
      <c r="J1290" s="61">
        <f t="shared" ca="1" si="33"/>
        <v>1.6666666666666667</v>
      </c>
      <c r="K1290" s="58" t="str" cm="1">
        <f t="array" aca="1" ref="K1290" ca="1">_xlfn.IFS(E1290&lt;=2, "Negative", E1290=3, "Neutral", E1290&gt;=4, "Positive")</f>
        <v>Positive</v>
      </c>
      <c r="L1290" s="62" t="str">
        <f>'F_ REVIEWS'!$G1290&amp; "|" &amp; 'F_ REVIEWS'!$H1290 &amp; "|" &amp; 'F_ REVIEWS'!$I1290</f>
        <v>46.182.29.225|45466|0.260266203702486</v>
      </c>
    </row>
    <row r="1291" spans="1:12" x14ac:dyDescent="0.2">
      <c r="A1291" s="58">
        <v>21289</v>
      </c>
      <c r="B1291" s="58" t="s">
        <v>110</v>
      </c>
      <c r="C1291" s="59">
        <f>INT(DT!C1291)</f>
        <v>45469</v>
      </c>
      <c r="D1291" s="60">
        <f>DT!C1291-INT(DT!C1291)</f>
        <v>0.89319444444117835</v>
      </c>
      <c r="E1291" s="58">
        <f t="shared" ca="1" si="32"/>
        <v>2</v>
      </c>
      <c r="F1291" s="58" t="s">
        <v>839</v>
      </c>
      <c r="G1291" s="58" t="s">
        <v>3422</v>
      </c>
      <c r="H1291" s="59">
        <f>INT(DT!G1291)</f>
        <v>45466</v>
      </c>
      <c r="I1291" s="60">
        <f>DT!G1291-INT(DT!G1291)</f>
        <v>0.26026620370248565</v>
      </c>
      <c r="J1291" s="61">
        <f t="shared" ca="1" si="33"/>
        <v>0.66666666666666663</v>
      </c>
      <c r="K1291" s="58" t="str" cm="1">
        <f t="array" aca="1" ref="K1291" ca="1">_xlfn.IFS(E1291&lt;=2, "Negative", E1291=3, "Neutral", E1291&gt;=4, "Positive")</f>
        <v>Negative</v>
      </c>
      <c r="L1291" s="62" t="str">
        <f>'F_ REVIEWS'!$G1291&amp; "|" &amp; 'F_ REVIEWS'!$H1291 &amp; "|" &amp; 'F_ REVIEWS'!$I1291</f>
        <v>46.182.29.225|45466|0.260266203702486</v>
      </c>
    </row>
    <row r="1292" spans="1:12" x14ac:dyDescent="0.2">
      <c r="A1292" s="58">
        <v>21290</v>
      </c>
      <c r="B1292" s="58" t="s">
        <v>110</v>
      </c>
      <c r="C1292" s="59">
        <f>INT(DT!C1292)</f>
        <v>45288</v>
      </c>
      <c r="D1292" s="60">
        <f>DT!C1292-INT(DT!C1292)</f>
        <v>0.95658564814220881</v>
      </c>
      <c r="E1292" s="58">
        <f t="shared" ca="1" si="32"/>
        <v>3</v>
      </c>
      <c r="F1292" s="58" t="s">
        <v>616</v>
      </c>
      <c r="G1292" s="58" t="s">
        <v>3491</v>
      </c>
      <c r="H1292" s="59">
        <f>INT(DT!G1292)</f>
        <v>45285</v>
      </c>
      <c r="I1292" s="60">
        <f>DT!G1292-INT(DT!G1292)</f>
        <v>0.42665509258949896</v>
      </c>
      <c r="J1292" s="61">
        <f t="shared" ca="1" si="33"/>
        <v>0.3</v>
      </c>
      <c r="K1292" s="58" t="str" cm="1">
        <f t="array" aca="1" ref="K1292" ca="1">_xlfn.IFS(E1292&lt;=2, "Negative", E1292=3, "Neutral", E1292&gt;=4, "Positive")</f>
        <v>Neutral</v>
      </c>
      <c r="L1292" s="62" t="str">
        <f>'F_ REVIEWS'!$G1292&amp; "|" &amp; 'F_ REVIEWS'!$H1292 &amp; "|" &amp; 'F_ REVIEWS'!$I1292</f>
        <v>50.215.61.22|45285|0.426655092589499</v>
      </c>
    </row>
    <row r="1293" spans="1:12" x14ac:dyDescent="0.2">
      <c r="A1293" s="58">
        <v>21291</v>
      </c>
      <c r="B1293" s="58" t="s">
        <v>211</v>
      </c>
      <c r="C1293" s="59">
        <f>INT(DT!C1293)</f>
        <v>43971</v>
      </c>
      <c r="D1293" s="60">
        <f>DT!C1293-INT(DT!C1293)</f>
        <v>0.68902777778566815</v>
      </c>
      <c r="E1293" s="58">
        <f t="shared" ca="1" si="32"/>
        <v>4</v>
      </c>
      <c r="F1293" s="58" t="s">
        <v>674</v>
      </c>
      <c r="G1293" s="58" t="s">
        <v>3474</v>
      </c>
      <c r="H1293" s="59">
        <f>INT(DT!G1293)</f>
        <v>43968</v>
      </c>
      <c r="I1293" s="60">
        <f>DT!G1293-INT(DT!G1293)</f>
        <v>0.12912037037312984</v>
      </c>
      <c r="J1293" s="61">
        <f t="shared" ca="1" si="33"/>
        <v>0.25</v>
      </c>
      <c r="K1293" s="58" t="str" cm="1">
        <f t="array" aca="1" ref="K1293" ca="1">_xlfn.IFS(E1293&lt;=2, "Negative", E1293=3, "Neutral", E1293&gt;=4, "Positive")</f>
        <v>Positive</v>
      </c>
      <c r="L1293" s="62" t="str">
        <f>'F_ REVIEWS'!$G1293&amp; "|" &amp; 'F_ REVIEWS'!$H1293 &amp; "|" &amp; 'F_ REVIEWS'!$I1293</f>
        <v>49.77.67.215|43968|0.12912037037313</v>
      </c>
    </row>
    <row r="1294" spans="1:12" x14ac:dyDescent="0.2">
      <c r="A1294" s="58">
        <v>21292</v>
      </c>
      <c r="B1294" s="58" t="s">
        <v>211</v>
      </c>
      <c r="C1294" s="59">
        <f>INT(DT!C1294)</f>
        <v>43333</v>
      </c>
      <c r="D1294" s="60">
        <f>DT!C1294-INT(DT!C1294)</f>
        <v>0.53412037037196569</v>
      </c>
      <c r="E1294" s="58">
        <f t="shared" ca="1" si="32"/>
        <v>2</v>
      </c>
      <c r="F1294" s="58" t="s">
        <v>710</v>
      </c>
      <c r="G1294" s="58" t="s">
        <v>2723</v>
      </c>
      <c r="H1294" s="59">
        <f>INT(DT!G1294)</f>
        <v>43330</v>
      </c>
      <c r="I1294" s="60">
        <f>DT!G1294-INT(DT!G1294)</f>
        <v>0.97300925925810589</v>
      </c>
      <c r="J1294" s="61">
        <f t="shared" ca="1" si="33"/>
        <v>0.13333333333333333</v>
      </c>
      <c r="K1294" s="58" t="str" cm="1">
        <f t="array" aca="1" ref="K1294" ca="1">_xlfn.IFS(E1294&lt;=2, "Negative", E1294=3, "Neutral", E1294&gt;=4, "Positive")</f>
        <v>Negative</v>
      </c>
      <c r="L1294" s="62" t="str">
        <f>'F_ REVIEWS'!$G1294&amp; "|" &amp; 'F_ REVIEWS'!$H1294 &amp; "|" &amp; 'F_ REVIEWS'!$I1294</f>
        <v>230.227.108.191|43330|0.973009259258106</v>
      </c>
    </row>
    <row r="1295" spans="1:12" x14ac:dyDescent="0.2">
      <c r="A1295" s="58">
        <v>21293</v>
      </c>
      <c r="B1295" s="58" t="s">
        <v>211</v>
      </c>
      <c r="C1295" s="59">
        <f>INT(DT!C1295)</f>
        <v>43786</v>
      </c>
      <c r="D1295" s="60">
        <f>DT!C1295-INT(DT!C1295)</f>
        <v>0.54869212962512393</v>
      </c>
      <c r="E1295" s="58">
        <f t="shared" ca="1" si="32"/>
        <v>4</v>
      </c>
      <c r="F1295" s="58" t="s">
        <v>877</v>
      </c>
      <c r="G1295" s="58" t="s">
        <v>3663</v>
      </c>
      <c r="H1295" s="59">
        <f>INT(DT!G1295)</f>
        <v>43783</v>
      </c>
      <c r="I1295" s="60">
        <f>DT!G1295-INT(DT!G1295)</f>
        <v>0.14871527777722804</v>
      </c>
      <c r="J1295" s="61">
        <f t="shared" ca="1" si="33"/>
        <v>4</v>
      </c>
      <c r="K1295" s="58" t="str" cm="1">
        <f t="array" aca="1" ref="K1295" ca="1">_xlfn.IFS(E1295&lt;=2, "Negative", E1295=3, "Neutral", E1295&gt;=4, "Positive")</f>
        <v>Positive</v>
      </c>
      <c r="L1295" s="62" t="str">
        <f>'F_ REVIEWS'!$G1295&amp; "|" &amp; 'F_ REVIEWS'!$H1295 &amp; "|" &amp; 'F_ REVIEWS'!$I1295</f>
        <v>63.172.1.18|43783|0.148715277777228</v>
      </c>
    </row>
    <row r="1296" spans="1:12" x14ac:dyDescent="0.2">
      <c r="A1296" s="58">
        <v>21294</v>
      </c>
      <c r="B1296" s="58" t="s">
        <v>211</v>
      </c>
      <c r="C1296" s="59">
        <f>INT(DT!C1296)</f>
        <v>42899</v>
      </c>
      <c r="D1296" s="60">
        <f>DT!C1296-INT(DT!C1296)</f>
        <v>0.74704861111968057</v>
      </c>
      <c r="E1296" s="58">
        <f t="shared" ca="1" si="32"/>
        <v>4</v>
      </c>
      <c r="F1296" s="58" t="s">
        <v>540</v>
      </c>
      <c r="G1296" s="58" t="s">
        <v>990</v>
      </c>
      <c r="H1296" s="59">
        <f>INT(DT!G1296)</f>
        <v>42896</v>
      </c>
      <c r="I1296" s="60">
        <f>DT!G1296-INT(DT!G1296)</f>
        <v>0.15097222223266726</v>
      </c>
      <c r="J1296" s="61">
        <f t="shared" ca="1" si="33"/>
        <v>0.8</v>
      </c>
      <c r="K1296" s="58" t="str" cm="1">
        <f t="array" aca="1" ref="K1296" ca="1">_xlfn.IFS(E1296&lt;=2, "Negative", E1296=3, "Neutral", E1296&gt;=4, "Positive")</f>
        <v>Positive</v>
      </c>
      <c r="L1296" s="62" t="str">
        <f>'F_ REVIEWS'!$G1296&amp; "|" &amp; 'F_ REVIEWS'!$H1296 &amp; "|" &amp; 'F_ REVIEWS'!$I1296</f>
        <v>104.252.107.237|42896|0.150972222232667</v>
      </c>
    </row>
    <row r="1297" spans="1:12" x14ac:dyDescent="0.2">
      <c r="A1297" s="58">
        <v>21295</v>
      </c>
      <c r="B1297" s="58" t="s">
        <v>211</v>
      </c>
      <c r="C1297" s="59">
        <f>INT(DT!C1297)</f>
        <v>43598</v>
      </c>
      <c r="D1297" s="60">
        <f>DT!C1297-INT(DT!C1297)</f>
        <v>0.58023148148640757</v>
      </c>
      <c r="E1297" s="58">
        <f t="shared" ca="1" si="32"/>
        <v>5</v>
      </c>
      <c r="F1297" s="58" t="s">
        <v>893</v>
      </c>
      <c r="G1297" s="58" t="s">
        <v>4099</v>
      </c>
      <c r="H1297" s="59">
        <f>INT(DT!G1297)</f>
        <v>43595</v>
      </c>
      <c r="I1297" s="60">
        <f>DT!G1297-INT(DT!G1297)</f>
        <v>9.2766203706560191E-2</v>
      </c>
      <c r="J1297" s="61">
        <f t="shared" ca="1" si="33"/>
        <v>1</v>
      </c>
      <c r="K1297" s="58" t="str" cm="1">
        <f t="array" aca="1" ref="K1297" ca="1">_xlfn.IFS(E1297&lt;=2, "Negative", E1297=3, "Neutral", E1297&gt;=4, "Positive")</f>
        <v>Positive</v>
      </c>
      <c r="L1297" s="62" t="str">
        <f>'F_ REVIEWS'!$G1297&amp; "|" &amp; 'F_ REVIEWS'!$H1297 &amp; "|" &amp; 'F_ REVIEWS'!$I1297</f>
        <v>92.51.1.3|43595|0.0927662037065602</v>
      </c>
    </row>
    <row r="1298" spans="1:12" x14ac:dyDescent="0.2">
      <c r="A1298" s="58">
        <v>21296</v>
      </c>
      <c r="B1298" s="58" t="s">
        <v>211</v>
      </c>
      <c r="C1298" s="59">
        <f>INT(DT!C1298)</f>
        <v>44701</v>
      </c>
      <c r="D1298" s="60">
        <f>DT!C1298-INT(DT!C1298)</f>
        <v>0.91585648147884058</v>
      </c>
      <c r="E1298" s="58">
        <f t="shared" ca="1" si="32"/>
        <v>2</v>
      </c>
      <c r="F1298" s="58" t="s">
        <v>637</v>
      </c>
      <c r="G1298" s="58" t="s">
        <v>3737</v>
      </c>
      <c r="H1298" s="59">
        <f>INT(DT!G1298)</f>
        <v>44698</v>
      </c>
      <c r="I1298" s="60">
        <f>DT!G1298-INT(DT!G1298)</f>
        <v>0.27667824074160308</v>
      </c>
      <c r="J1298" s="61">
        <f t="shared" ca="1" si="33"/>
        <v>0.66666666666666663</v>
      </c>
      <c r="K1298" s="58" t="str" cm="1">
        <f t="array" aca="1" ref="K1298" ca="1">_xlfn.IFS(E1298&lt;=2, "Negative", E1298=3, "Neutral", E1298&gt;=4, "Positive")</f>
        <v>Negative</v>
      </c>
      <c r="L1298" s="62" t="str">
        <f>'F_ REVIEWS'!$G1298&amp; "|" &amp; 'F_ REVIEWS'!$H1298 &amp; "|" &amp; 'F_ REVIEWS'!$I1298</f>
        <v>69.53.166.54|44698|0.276678240741603</v>
      </c>
    </row>
    <row r="1299" spans="1:12" x14ac:dyDescent="0.2">
      <c r="A1299" s="58">
        <v>21297</v>
      </c>
      <c r="B1299" s="58" t="s">
        <v>211</v>
      </c>
      <c r="C1299" s="59">
        <f>INT(DT!C1299)</f>
        <v>45080</v>
      </c>
      <c r="D1299" s="60">
        <f>DT!C1299-INT(DT!C1299)</f>
        <v>0.17752314814424608</v>
      </c>
      <c r="E1299" s="58">
        <f t="shared" ca="1" si="32"/>
        <v>3</v>
      </c>
      <c r="F1299" s="58" t="s">
        <v>584</v>
      </c>
      <c r="G1299" s="58" t="s">
        <v>3836</v>
      </c>
      <c r="H1299" s="59">
        <f>INT(DT!G1299)</f>
        <v>45074</v>
      </c>
      <c r="I1299" s="60">
        <f>DT!G1299-INT(DT!G1299)</f>
        <v>0.58750000000145519</v>
      </c>
      <c r="J1299" s="61">
        <f t="shared" ca="1" si="33"/>
        <v>1</v>
      </c>
      <c r="K1299" s="58" t="str" cm="1">
        <f t="array" aca="1" ref="K1299" ca="1">_xlfn.IFS(E1299&lt;=2, "Negative", E1299=3, "Neutral", E1299&gt;=4, "Positive")</f>
        <v>Neutral</v>
      </c>
      <c r="L1299" s="62" t="str">
        <f>'F_ REVIEWS'!$G1299&amp; "|" &amp; 'F_ REVIEWS'!$H1299 &amp; "|" &amp; 'F_ REVIEWS'!$I1299</f>
        <v>75.220.88.152|45074|0.587500000001455</v>
      </c>
    </row>
    <row r="1300" spans="1:12" x14ac:dyDescent="0.2">
      <c r="A1300" s="58">
        <v>21298</v>
      </c>
      <c r="B1300" s="58" t="s">
        <v>211</v>
      </c>
      <c r="C1300" s="59">
        <f>INT(DT!C1300)</f>
        <v>44460</v>
      </c>
      <c r="D1300" s="60">
        <f>DT!C1300-INT(DT!C1300)</f>
        <v>0.52017361110483762</v>
      </c>
      <c r="E1300" s="58">
        <f t="shared" ca="1" si="32"/>
        <v>3</v>
      </c>
      <c r="F1300" s="58" t="s">
        <v>775</v>
      </c>
      <c r="G1300" s="58" t="s">
        <v>2931</v>
      </c>
      <c r="H1300" s="59">
        <f>INT(DT!G1300)</f>
        <v>44455</v>
      </c>
      <c r="I1300" s="60">
        <f>DT!G1300-INT(DT!G1300)</f>
        <v>0.89942129629343981</v>
      </c>
      <c r="J1300" s="61">
        <f t="shared" ca="1" si="33"/>
        <v>0.23076923076923078</v>
      </c>
      <c r="K1300" s="58" t="str" cm="1">
        <f t="array" aca="1" ref="K1300" ca="1">_xlfn.IFS(E1300&lt;=2, "Negative", E1300=3, "Neutral", E1300&gt;=4, "Positive")</f>
        <v>Neutral</v>
      </c>
      <c r="L1300" s="62" t="str">
        <f>'F_ REVIEWS'!$G1300&amp; "|" &amp; 'F_ REVIEWS'!$H1300 &amp; "|" &amp; 'F_ REVIEWS'!$I1300</f>
        <v>244.144.15.124|44455|0.89942129629344</v>
      </c>
    </row>
    <row r="1301" spans="1:12" x14ac:dyDescent="0.2">
      <c r="A1301" s="58">
        <v>21299</v>
      </c>
      <c r="B1301" s="58" t="s">
        <v>211</v>
      </c>
      <c r="C1301" s="59">
        <f>INT(DT!C1301)</f>
        <v>43245</v>
      </c>
      <c r="D1301" s="60">
        <f>DT!C1301-INT(DT!C1301)</f>
        <v>0.93010416666948004</v>
      </c>
      <c r="E1301" s="58">
        <f t="shared" ca="1" si="32"/>
        <v>1</v>
      </c>
      <c r="F1301" s="58" t="s">
        <v>750</v>
      </c>
      <c r="G1301" s="58" t="s">
        <v>2380</v>
      </c>
      <c r="H1301" s="59">
        <f>INT(DT!G1301)</f>
        <v>43243</v>
      </c>
      <c r="I1301" s="60">
        <f>DT!G1301-INT(DT!G1301)</f>
        <v>0.341134259258979</v>
      </c>
      <c r="J1301" s="61">
        <f t="shared" ca="1" si="33"/>
        <v>0.14285714285714285</v>
      </c>
      <c r="K1301" s="58" t="str" cm="1">
        <f t="array" aca="1" ref="K1301" ca="1">_xlfn.IFS(E1301&lt;=2, "Negative", E1301=3, "Neutral", E1301&gt;=4, "Positive")</f>
        <v>Negative</v>
      </c>
      <c r="L1301" s="62" t="str">
        <f>'F_ REVIEWS'!$G1301&amp; "|" &amp; 'F_ REVIEWS'!$H1301 &amp; "|" &amp; 'F_ REVIEWS'!$I1301</f>
        <v>206.92.30.113|43243|0.341134259258979</v>
      </c>
    </row>
    <row r="1302" spans="1:12" x14ac:dyDescent="0.2">
      <c r="A1302" s="58">
        <v>21300</v>
      </c>
      <c r="B1302" s="58" t="s">
        <v>211</v>
      </c>
      <c r="C1302" s="59">
        <f>INT(DT!C1302)</f>
        <v>43333</v>
      </c>
      <c r="D1302" s="60">
        <f>DT!C1302-INT(DT!C1302)</f>
        <v>0.55055555555736646</v>
      </c>
      <c r="E1302" s="58">
        <f t="shared" ca="1" si="32"/>
        <v>3</v>
      </c>
      <c r="F1302" s="58" t="s">
        <v>789</v>
      </c>
      <c r="G1302" s="58" t="s">
        <v>2723</v>
      </c>
      <c r="H1302" s="59">
        <f>INT(DT!G1302)</f>
        <v>43330</v>
      </c>
      <c r="I1302" s="60">
        <f>DT!G1302-INT(DT!G1302)</f>
        <v>0.97300925925810589</v>
      </c>
      <c r="J1302" s="61">
        <f t="shared" ca="1" si="33"/>
        <v>0.21428571428571427</v>
      </c>
      <c r="K1302" s="58" t="str" cm="1">
        <f t="array" aca="1" ref="K1302" ca="1">_xlfn.IFS(E1302&lt;=2, "Negative", E1302=3, "Neutral", E1302&gt;=4, "Positive")</f>
        <v>Neutral</v>
      </c>
      <c r="L1302" s="62" t="str">
        <f>'F_ REVIEWS'!$G1302&amp; "|" &amp; 'F_ REVIEWS'!$H1302 &amp; "|" &amp; 'F_ REVIEWS'!$I1302</f>
        <v>230.227.108.191|43330|0.973009259258106</v>
      </c>
    </row>
    <row r="1303" spans="1:12" x14ac:dyDescent="0.2">
      <c r="A1303" s="58">
        <v>21301</v>
      </c>
      <c r="B1303" s="58" t="s">
        <v>211</v>
      </c>
      <c r="C1303" s="59">
        <f>INT(DT!C1303)</f>
        <v>45077</v>
      </c>
      <c r="D1303" s="60">
        <f>DT!C1303-INT(DT!C1303)</f>
        <v>0.27777777777373558</v>
      </c>
      <c r="E1303" s="58">
        <f t="shared" ca="1" si="32"/>
        <v>4</v>
      </c>
      <c r="F1303" s="58" t="s">
        <v>644</v>
      </c>
      <c r="G1303" s="58" t="s">
        <v>3836</v>
      </c>
      <c r="H1303" s="59">
        <f>INT(DT!G1303)</f>
        <v>45074</v>
      </c>
      <c r="I1303" s="60">
        <f>DT!G1303-INT(DT!G1303)</f>
        <v>0.58750000000145519</v>
      </c>
      <c r="J1303" s="61">
        <f t="shared" ca="1" si="33"/>
        <v>0.26666666666666666</v>
      </c>
      <c r="K1303" s="58" t="str" cm="1">
        <f t="array" aca="1" ref="K1303" ca="1">_xlfn.IFS(E1303&lt;=2, "Negative", E1303=3, "Neutral", E1303&gt;=4, "Positive")</f>
        <v>Positive</v>
      </c>
      <c r="L1303" s="62" t="str">
        <f>'F_ REVIEWS'!$G1303&amp; "|" &amp; 'F_ REVIEWS'!$H1303 &amp; "|" &amp; 'F_ REVIEWS'!$I1303</f>
        <v>75.220.88.152|45074|0.587500000001455</v>
      </c>
    </row>
    <row r="1304" spans="1:12" x14ac:dyDescent="0.2">
      <c r="A1304" s="58">
        <v>21302</v>
      </c>
      <c r="B1304" s="58" t="s">
        <v>211</v>
      </c>
      <c r="C1304" s="59">
        <f>INT(DT!C1304)</f>
        <v>42898</v>
      </c>
      <c r="D1304" s="60">
        <f>DT!C1304-INT(DT!C1304)</f>
        <v>0.6656365740855108</v>
      </c>
      <c r="E1304" s="58">
        <f t="shared" ca="1" si="32"/>
        <v>3</v>
      </c>
      <c r="F1304" s="58" t="s">
        <v>819</v>
      </c>
      <c r="G1304" s="58" t="s">
        <v>990</v>
      </c>
      <c r="H1304" s="59">
        <f>INT(DT!G1304)</f>
        <v>42896</v>
      </c>
      <c r="I1304" s="60">
        <f>DT!G1304-INT(DT!G1304)</f>
        <v>0.15097222223266726</v>
      </c>
      <c r="J1304" s="61">
        <f t="shared" ca="1" si="33"/>
        <v>0.75</v>
      </c>
      <c r="K1304" s="58" t="str" cm="1">
        <f t="array" aca="1" ref="K1304" ca="1">_xlfn.IFS(E1304&lt;=2, "Negative", E1304=3, "Neutral", E1304&gt;=4, "Positive")</f>
        <v>Neutral</v>
      </c>
      <c r="L1304" s="62" t="str">
        <f>'F_ REVIEWS'!$G1304&amp; "|" &amp; 'F_ REVIEWS'!$H1304 &amp; "|" &amp; 'F_ REVIEWS'!$I1304</f>
        <v>104.252.107.237|42896|0.150972222232667</v>
      </c>
    </row>
    <row r="1305" spans="1:12" x14ac:dyDescent="0.2">
      <c r="A1305" s="58">
        <v>21303</v>
      </c>
      <c r="B1305" s="58" t="s">
        <v>83</v>
      </c>
      <c r="C1305" s="59">
        <f>INT(DT!C1305)</f>
        <v>45382</v>
      </c>
      <c r="D1305" s="60">
        <f>DT!C1305-INT(DT!C1305)</f>
        <v>0.46699074075149838</v>
      </c>
      <c r="E1305" s="58">
        <f t="shared" ca="1" si="32"/>
        <v>1</v>
      </c>
      <c r="F1305" s="58" t="s">
        <v>546</v>
      </c>
      <c r="G1305" s="58" t="s">
        <v>1266</v>
      </c>
      <c r="H1305" s="59">
        <f>INT(DT!G1305)</f>
        <v>45378</v>
      </c>
      <c r="I1305" s="60">
        <f>DT!G1305-INT(DT!G1305)</f>
        <v>6.1898148152977228E-2</v>
      </c>
      <c r="J1305" s="61">
        <f t="shared" ca="1" si="33"/>
        <v>7.6923076923076927E-2</v>
      </c>
      <c r="K1305" s="58" t="str" cm="1">
        <f t="array" aca="1" ref="K1305" ca="1">_xlfn.IFS(E1305&lt;=2, "Negative", E1305=3, "Neutral", E1305&gt;=4, "Positive")</f>
        <v>Negative</v>
      </c>
      <c r="L1305" s="62" t="str">
        <f>'F_ REVIEWS'!$G1305&amp; "|" &amp; 'F_ REVIEWS'!$H1305 &amp; "|" &amp; 'F_ REVIEWS'!$I1305</f>
        <v>124.119.211.223|45378|0.0618981481529772</v>
      </c>
    </row>
    <row r="1306" spans="1:12" x14ac:dyDescent="0.2">
      <c r="A1306" s="58">
        <v>21304</v>
      </c>
      <c r="B1306" s="58" t="s">
        <v>83</v>
      </c>
      <c r="C1306" s="59">
        <f>INT(DT!C1306)</f>
        <v>43038</v>
      </c>
      <c r="D1306" s="60">
        <f>DT!C1306-INT(DT!C1306)</f>
        <v>0.817349537028349</v>
      </c>
      <c r="E1306" s="58">
        <f t="shared" ca="1" si="32"/>
        <v>4</v>
      </c>
      <c r="F1306" s="58" t="s">
        <v>807</v>
      </c>
      <c r="G1306" s="58" t="s">
        <v>2721</v>
      </c>
      <c r="H1306" s="59">
        <f>INT(DT!G1306)</f>
        <v>43034</v>
      </c>
      <c r="I1306" s="60">
        <f>DT!G1306-INT(DT!G1306)</f>
        <v>0.30530092591652647</v>
      </c>
      <c r="J1306" s="61">
        <f t="shared" ca="1" si="33"/>
        <v>0.2857142857142857</v>
      </c>
      <c r="K1306" s="58" t="str" cm="1">
        <f t="array" aca="1" ref="K1306" ca="1">_xlfn.IFS(E1306&lt;=2, "Negative", E1306=3, "Neutral", E1306&gt;=4, "Positive")</f>
        <v>Positive</v>
      </c>
      <c r="L1306" s="62" t="str">
        <f>'F_ REVIEWS'!$G1306&amp; "|" &amp; 'F_ REVIEWS'!$H1306 &amp; "|" &amp; 'F_ REVIEWS'!$I1306</f>
        <v>230.186.223.200|43034|0.305300925916526</v>
      </c>
    </row>
    <row r="1307" spans="1:12" x14ac:dyDescent="0.2">
      <c r="A1307" s="58">
        <v>21305</v>
      </c>
      <c r="B1307" s="58" t="s">
        <v>83</v>
      </c>
      <c r="C1307" s="59">
        <f>INT(DT!C1307)</f>
        <v>43845</v>
      </c>
      <c r="D1307" s="60">
        <f>DT!C1307-INT(DT!C1307)</f>
        <v>0.22208333333401242</v>
      </c>
      <c r="E1307" s="58">
        <f t="shared" ca="1" si="32"/>
        <v>3</v>
      </c>
      <c r="F1307" s="58" t="s">
        <v>635</v>
      </c>
      <c r="G1307" s="58" t="s">
        <v>3650</v>
      </c>
      <c r="H1307" s="59">
        <f>INT(DT!G1307)</f>
        <v>43840</v>
      </c>
      <c r="I1307" s="60">
        <f>DT!G1307-INT(DT!G1307)</f>
        <v>0.77785879629664123</v>
      </c>
      <c r="J1307" s="61">
        <f t="shared" ca="1" si="33"/>
        <v>0.23076923076923078</v>
      </c>
      <c r="K1307" s="58" t="str" cm="1">
        <f t="array" aca="1" ref="K1307" ca="1">_xlfn.IFS(E1307&lt;=2, "Negative", E1307=3, "Neutral", E1307&gt;=4, "Positive")</f>
        <v>Neutral</v>
      </c>
      <c r="L1307" s="62" t="str">
        <f>'F_ REVIEWS'!$G1307&amp; "|" &amp; 'F_ REVIEWS'!$H1307 &amp; "|" &amp; 'F_ REVIEWS'!$I1307</f>
        <v>62.17.18.30|43840|0.777858796296641</v>
      </c>
    </row>
    <row r="1308" spans="1:12" x14ac:dyDescent="0.2">
      <c r="A1308" s="58">
        <v>21306</v>
      </c>
      <c r="B1308" s="58" t="s">
        <v>83</v>
      </c>
      <c r="C1308" s="59">
        <f>INT(DT!C1308)</f>
        <v>42866</v>
      </c>
      <c r="D1308" s="60">
        <f>DT!C1308-INT(DT!C1308)</f>
        <v>0.25317129629547708</v>
      </c>
      <c r="E1308" s="58">
        <f t="shared" ca="1" si="32"/>
        <v>2</v>
      </c>
      <c r="F1308" s="58" t="s">
        <v>793</v>
      </c>
      <c r="G1308" s="58" t="s">
        <v>2678</v>
      </c>
      <c r="H1308" s="59">
        <f>INT(DT!G1308)</f>
        <v>42863</v>
      </c>
      <c r="I1308" s="60">
        <f>DT!G1308-INT(DT!G1308)</f>
        <v>0.62986111111240461</v>
      </c>
      <c r="J1308" s="61">
        <f t="shared" ca="1" si="33"/>
        <v>0.5</v>
      </c>
      <c r="K1308" s="58" t="str" cm="1">
        <f t="array" aca="1" ref="K1308" ca="1">_xlfn.IFS(E1308&lt;=2, "Negative", E1308=3, "Neutral", E1308&gt;=4, "Positive")</f>
        <v>Negative</v>
      </c>
      <c r="L1308" s="62" t="str">
        <f>'F_ REVIEWS'!$G1308&amp; "|" &amp; 'F_ REVIEWS'!$H1308 &amp; "|" &amp; 'F_ REVIEWS'!$I1308</f>
        <v>227.78.152.126|42863|0.629861111112405</v>
      </c>
    </row>
    <row r="1309" spans="1:12" x14ac:dyDescent="0.2">
      <c r="A1309" s="58">
        <v>21307</v>
      </c>
      <c r="B1309" s="58" t="s">
        <v>83</v>
      </c>
      <c r="C1309" s="59">
        <f>INT(DT!C1309)</f>
        <v>42948</v>
      </c>
      <c r="D1309" s="60">
        <f>DT!C1309-INT(DT!C1309)</f>
        <v>0.38267361112229992</v>
      </c>
      <c r="E1309" s="58">
        <f t="shared" ca="1" si="32"/>
        <v>2</v>
      </c>
      <c r="F1309" s="58" t="s">
        <v>727</v>
      </c>
      <c r="G1309" s="58" t="s">
        <v>1932</v>
      </c>
      <c r="H1309" s="59">
        <f>INT(DT!G1309)</f>
        <v>42943</v>
      </c>
      <c r="I1309" s="60">
        <f>DT!G1309-INT(DT!G1309)</f>
        <v>0.77995370371354511</v>
      </c>
      <c r="J1309" s="61">
        <f t="shared" ca="1" si="33"/>
        <v>0.4</v>
      </c>
      <c r="K1309" s="58" t="str" cm="1">
        <f t="array" aca="1" ref="K1309" ca="1">_xlfn.IFS(E1309&lt;=2, "Negative", E1309=3, "Neutral", E1309&gt;=4, "Positive")</f>
        <v>Negative</v>
      </c>
      <c r="L1309" s="62" t="str">
        <f>'F_ REVIEWS'!$G1309&amp; "|" &amp; 'F_ REVIEWS'!$H1309 &amp; "|" &amp; 'F_ REVIEWS'!$I1309</f>
        <v>172.157.234.33|42943|0.779953703713545</v>
      </c>
    </row>
    <row r="1310" spans="1:12" x14ac:dyDescent="0.2">
      <c r="A1310" s="58">
        <v>21308</v>
      </c>
      <c r="B1310" s="58" t="s">
        <v>83</v>
      </c>
      <c r="C1310" s="59">
        <f>INT(DT!C1310)</f>
        <v>45086</v>
      </c>
      <c r="D1310" s="60">
        <f>DT!C1310-INT(DT!C1310)</f>
        <v>0.51467592592234723</v>
      </c>
      <c r="E1310" s="58">
        <f t="shared" ca="1" si="32"/>
        <v>3</v>
      </c>
      <c r="F1310" s="58" t="s">
        <v>587</v>
      </c>
      <c r="G1310" s="58" t="s">
        <v>3806</v>
      </c>
      <c r="H1310" s="59">
        <f>INT(DT!G1310)</f>
        <v>45083</v>
      </c>
      <c r="I1310" s="60">
        <f>DT!G1310-INT(DT!G1310)</f>
        <v>0.92822916666773381</v>
      </c>
      <c r="J1310" s="61">
        <f t="shared" ca="1" si="33"/>
        <v>1.5</v>
      </c>
      <c r="K1310" s="58" t="str" cm="1">
        <f t="array" aca="1" ref="K1310" ca="1">_xlfn.IFS(E1310&lt;=2, "Negative", E1310=3, "Neutral", E1310&gt;=4, "Positive")</f>
        <v>Neutral</v>
      </c>
      <c r="L1310" s="62" t="str">
        <f>'F_ REVIEWS'!$G1310&amp; "|" &amp; 'F_ REVIEWS'!$H1310 &amp; "|" &amp; 'F_ REVIEWS'!$I1310</f>
        <v>73.179.49.18|45083|0.928229166667734</v>
      </c>
    </row>
    <row r="1311" spans="1:12" x14ac:dyDescent="0.2">
      <c r="A1311" s="58">
        <v>21309</v>
      </c>
      <c r="B1311" s="58" t="s">
        <v>83</v>
      </c>
      <c r="C1311" s="59">
        <f>INT(DT!C1311)</f>
        <v>43539</v>
      </c>
      <c r="D1311" s="60">
        <f>DT!C1311-INT(DT!C1311)</f>
        <v>0.47416666667413665</v>
      </c>
      <c r="E1311" s="58">
        <f t="shared" ca="1" si="32"/>
        <v>3</v>
      </c>
      <c r="F1311" s="58" t="s">
        <v>856</v>
      </c>
      <c r="G1311" s="58" t="s">
        <v>3932</v>
      </c>
      <c r="H1311" s="59">
        <f>INT(DT!G1311)</f>
        <v>43534</v>
      </c>
      <c r="I1311" s="60">
        <f>DT!G1311-INT(DT!G1311)</f>
        <v>0.86274305555707542</v>
      </c>
      <c r="J1311" s="61">
        <f t="shared" ca="1" si="33"/>
        <v>0.75</v>
      </c>
      <c r="K1311" s="58" t="str" cm="1">
        <f t="array" aca="1" ref="K1311" ca="1">_xlfn.IFS(E1311&lt;=2, "Negative", E1311=3, "Neutral", E1311&gt;=4, "Positive")</f>
        <v>Neutral</v>
      </c>
      <c r="L1311" s="62" t="str">
        <f>'F_ REVIEWS'!$G1311&amp; "|" &amp; 'F_ REVIEWS'!$H1311 &amp; "|" &amp; 'F_ REVIEWS'!$I1311</f>
        <v>81.94.233.26|43534|0.862743055557075</v>
      </c>
    </row>
    <row r="1312" spans="1:12" x14ac:dyDescent="0.2">
      <c r="A1312" s="58">
        <v>21310</v>
      </c>
      <c r="B1312" s="58" t="s">
        <v>83</v>
      </c>
      <c r="C1312" s="59">
        <f>INT(DT!C1312)</f>
        <v>43846</v>
      </c>
      <c r="D1312" s="60">
        <f>DT!C1312-INT(DT!C1312)</f>
        <v>0.21767361111415084</v>
      </c>
      <c r="E1312" s="58">
        <f t="shared" ca="1" si="32"/>
        <v>2</v>
      </c>
      <c r="F1312" s="58" t="s">
        <v>605</v>
      </c>
      <c r="G1312" s="58" t="s">
        <v>3650</v>
      </c>
      <c r="H1312" s="59">
        <f>INT(DT!G1312)</f>
        <v>43840</v>
      </c>
      <c r="I1312" s="60">
        <f>DT!G1312-INT(DT!G1312)</f>
        <v>0.77785879629664123</v>
      </c>
      <c r="J1312" s="61">
        <f t="shared" ca="1" si="33"/>
        <v>0.66666666666666663</v>
      </c>
      <c r="K1312" s="58" t="str" cm="1">
        <f t="array" aca="1" ref="K1312" ca="1">_xlfn.IFS(E1312&lt;=2, "Negative", E1312=3, "Neutral", E1312&gt;=4, "Positive")</f>
        <v>Negative</v>
      </c>
      <c r="L1312" s="62" t="str">
        <f>'F_ REVIEWS'!$G1312&amp; "|" &amp; 'F_ REVIEWS'!$H1312 &amp; "|" &amp; 'F_ REVIEWS'!$I1312</f>
        <v>62.17.18.30|43840|0.777858796296641</v>
      </c>
    </row>
    <row r="1313" spans="1:12" x14ac:dyDescent="0.2">
      <c r="A1313" s="58">
        <v>21311</v>
      </c>
      <c r="B1313" s="58" t="s">
        <v>83</v>
      </c>
      <c r="C1313" s="59">
        <f>INT(DT!C1313)</f>
        <v>42868</v>
      </c>
      <c r="D1313" s="60">
        <f>DT!C1313-INT(DT!C1313)</f>
        <v>6.5324074079398997E-2</v>
      </c>
      <c r="E1313" s="58">
        <f t="shared" ca="1" si="32"/>
        <v>4</v>
      </c>
      <c r="F1313" s="58" t="s">
        <v>685</v>
      </c>
      <c r="G1313" s="58" t="s">
        <v>2678</v>
      </c>
      <c r="H1313" s="59">
        <f>INT(DT!G1313)</f>
        <v>42863</v>
      </c>
      <c r="I1313" s="60">
        <f>DT!G1313-INT(DT!G1313)</f>
        <v>0.62986111111240461</v>
      </c>
      <c r="J1313" s="61">
        <f t="shared" ca="1" si="33"/>
        <v>0.5714285714285714</v>
      </c>
      <c r="K1313" s="58" t="str" cm="1">
        <f t="array" aca="1" ref="K1313" ca="1">_xlfn.IFS(E1313&lt;=2, "Negative", E1313=3, "Neutral", E1313&gt;=4, "Positive")</f>
        <v>Positive</v>
      </c>
      <c r="L1313" s="62" t="str">
        <f>'F_ REVIEWS'!$G1313&amp; "|" &amp; 'F_ REVIEWS'!$H1313 &amp; "|" &amp; 'F_ REVIEWS'!$I1313</f>
        <v>227.78.152.126|42863|0.629861111112405</v>
      </c>
    </row>
    <row r="1314" spans="1:12" x14ac:dyDescent="0.2">
      <c r="A1314" s="58">
        <v>21312</v>
      </c>
      <c r="B1314" s="58" t="s">
        <v>83</v>
      </c>
      <c r="C1314" s="59">
        <f>INT(DT!C1314)</f>
        <v>45382</v>
      </c>
      <c r="D1314" s="60">
        <f>DT!C1314-INT(DT!C1314)</f>
        <v>0.66841435185051523</v>
      </c>
      <c r="E1314" s="58">
        <f t="shared" ca="1" si="32"/>
        <v>2</v>
      </c>
      <c r="F1314" s="58" t="s">
        <v>809</v>
      </c>
      <c r="G1314" s="58" t="s">
        <v>1266</v>
      </c>
      <c r="H1314" s="59">
        <f>INT(DT!G1314)</f>
        <v>45378</v>
      </c>
      <c r="I1314" s="60">
        <f>DT!G1314-INT(DT!G1314)</f>
        <v>6.1898148152977228E-2</v>
      </c>
      <c r="J1314" s="61">
        <f t="shared" ca="1" si="33"/>
        <v>0.5</v>
      </c>
      <c r="K1314" s="58" t="str" cm="1">
        <f t="array" aca="1" ref="K1314" ca="1">_xlfn.IFS(E1314&lt;=2, "Negative", E1314=3, "Neutral", E1314&gt;=4, "Positive")</f>
        <v>Negative</v>
      </c>
      <c r="L1314" s="62" t="str">
        <f>'F_ REVIEWS'!$G1314&amp; "|" &amp; 'F_ REVIEWS'!$H1314 &amp; "|" &amp; 'F_ REVIEWS'!$I1314</f>
        <v>124.119.211.223|45378|0.0618981481529772</v>
      </c>
    </row>
    <row r="1315" spans="1:12" x14ac:dyDescent="0.2">
      <c r="A1315" s="58">
        <v>21313</v>
      </c>
      <c r="B1315" s="58" t="s">
        <v>83</v>
      </c>
      <c r="C1315" s="59">
        <f>INT(DT!C1315)</f>
        <v>43539</v>
      </c>
      <c r="D1315" s="60">
        <f>DT!C1315-INT(DT!C1315)</f>
        <v>0.30958333333546761</v>
      </c>
      <c r="E1315" s="58">
        <f t="shared" ca="1" si="32"/>
        <v>2</v>
      </c>
      <c r="F1315" s="58" t="s">
        <v>773</v>
      </c>
      <c r="G1315" s="58" t="s">
        <v>3932</v>
      </c>
      <c r="H1315" s="59">
        <f>INT(DT!G1315)</f>
        <v>43534</v>
      </c>
      <c r="I1315" s="60">
        <f>DT!G1315-INT(DT!G1315)</f>
        <v>0.86274305555707542</v>
      </c>
      <c r="J1315" s="61">
        <f t="shared" ca="1" si="33"/>
        <v>0.18181818181818182</v>
      </c>
      <c r="K1315" s="58" t="str" cm="1">
        <f t="array" aca="1" ref="K1315" ca="1">_xlfn.IFS(E1315&lt;=2, "Negative", E1315=3, "Neutral", E1315&gt;=4, "Positive")</f>
        <v>Negative</v>
      </c>
      <c r="L1315" s="62" t="str">
        <f>'F_ REVIEWS'!$G1315&amp; "|" &amp; 'F_ REVIEWS'!$H1315 &amp; "|" &amp; 'F_ REVIEWS'!$I1315</f>
        <v>81.94.233.26|43534|0.862743055557075</v>
      </c>
    </row>
    <row r="1316" spans="1:12" x14ac:dyDescent="0.2">
      <c r="A1316" s="58">
        <v>21314</v>
      </c>
      <c r="B1316" s="58" t="s">
        <v>83</v>
      </c>
      <c r="C1316" s="59">
        <f>INT(DT!C1316)</f>
        <v>42960</v>
      </c>
      <c r="D1316" s="60">
        <f>DT!C1316-INT(DT!C1316)</f>
        <v>0.54298611110425554</v>
      </c>
      <c r="E1316" s="58">
        <f t="shared" ca="1" si="32"/>
        <v>5</v>
      </c>
      <c r="F1316" s="58" t="s">
        <v>753</v>
      </c>
      <c r="G1316" s="58" t="s">
        <v>2989</v>
      </c>
      <c r="H1316" s="59">
        <f>INT(DT!G1316)</f>
        <v>42957</v>
      </c>
      <c r="I1316" s="60">
        <f>DT!G1316-INT(DT!G1316)</f>
        <v>0.91325231480732327</v>
      </c>
      <c r="J1316" s="61">
        <f t="shared" ca="1" si="33"/>
        <v>2.5</v>
      </c>
      <c r="K1316" s="58" t="str" cm="1">
        <f t="array" aca="1" ref="K1316" ca="1">_xlfn.IFS(E1316&lt;=2, "Negative", E1316=3, "Neutral", E1316&gt;=4, "Positive")</f>
        <v>Positive</v>
      </c>
      <c r="L1316" s="62" t="str">
        <f>'F_ REVIEWS'!$G1316&amp; "|" &amp; 'F_ REVIEWS'!$H1316 &amp; "|" &amp; 'F_ REVIEWS'!$I1316</f>
        <v>248.232.176.102|42957|0.913252314807323</v>
      </c>
    </row>
    <row r="1317" spans="1:12" x14ac:dyDescent="0.2">
      <c r="A1317" s="58">
        <v>21315</v>
      </c>
      <c r="B1317" s="58" t="s">
        <v>137</v>
      </c>
      <c r="C1317" s="59">
        <f>INT(DT!C1317)</f>
        <v>43857</v>
      </c>
      <c r="D1317" s="60">
        <f>DT!C1317-INT(DT!C1317)</f>
        <v>0.72223379630304407</v>
      </c>
      <c r="E1317" s="58">
        <f t="shared" ca="1" si="32"/>
        <v>3</v>
      </c>
      <c r="F1317" s="58" t="s">
        <v>854</v>
      </c>
      <c r="G1317" s="58" t="s">
        <v>3083</v>
      </c>
      <c r="H1317" s="59">
        <f>INT(DT!G1317)</f>
        <v>43854</v>
      </c>
      <c r="I1317" s="60">
        <f>DT!G1317-INT(DT!G1317)</f>
        <v>0.27310185185342561</v>
      </c>
      <c r="J1317" s="61">
        <f t="shared" ca="1" si="33"/>
        <v>0.6</v>
      </c>
      <c r="K1317" s="58" t="str" cm="1">
        <f t="array" aca="1" ref="K1317" ca="1">_xlfn.IFS(E1317&lt;=2, "Negative", E1317=3, "Neutral", E1317&gt;=4, "Positive")</f>
        <v>Neutral</v>
      </c>
      <c r="L1317" s="62" t="str">
        <f>'F_ REVIEWS'!$G1317&amp; "|" &amp; 'F_ REVIEWS'!$H1317 &amp; "|" &amp; 'F_ REVIEWS'!$I1317</f>
        <v>255.221.185.98|43854|0.273101851853426</v>
      </c>
    </row>
    <row r="1318" spans="1:12" x14ac:dyDescent="0.2">
      <c r="A1318" s="58">
        <v>21316</v>
      </c>
      <c r="B1318" s="58" t="s">
        <v>137</v>
      </c>
      <c r="C1318" s="59">
        <f>INT(DT!C1318)</f>
        <v>43910</v>
      </c>
      <c r="D1318" s="60">
        <f>DT!C1318-INT(DT!C1318)</f>
        <v>0.84304398148378823</v>
      </c>
      <c r="E1318" s="58">
        <f t="shared" ca="1" si="32"/>
        <v>3</v>
      </c>
      <c r="F1318" s="58" t="s">
        <v>721</v>
      </c>
      <c r="G1318" s="58" t="s">
        <v>991</v>
      </c>
      <c r="H1318" s="59">
        <f>INT(DT!G1318)</f>
        <v>43905</v>
      </c>
      <c r="I1318" s="60">
        <f>DT!G1318-INT(DT!G1318)</f>
        <v>0.23593750000145519</v>
      </c>
      <c r="J1318" s="61">
        <f t="shared" ca="1" si="33"/>
        <v>1</v>
      </c>
      <c r="K1318" s="58" t="str" cm="1">
        <f t="array" aca="1" ref="K1318" ca="1">_xlfn.IFS(E1318&lt;=2, "Negative", E1318=3, "Neutral", E1318&gt;=4, "Positive")</f>
        <v>Neutral</v>
      </c>
      <c r="L1318" s="62" t="str">
        <f>'F_ REVIEWS'!$G1318&amp; "|" &amp; 'F_ REVIEWS'!$H1318 &amp; "|" &amp; 'F_ REVIEWS'!$I1318</f>
        <v>104.3.130.122|43905|0.235937500001455</v>
      </c>
    </row>
    <row r="1319" spans="1:12" x14ac:dyDescent="0.2">
      <c r="A1319" s="58">
        <v>21317</v>
      </c>
      <c r="B1319" s="58" t="s">
        <v>137</v>
      </c>
      <c r="C1319" s="59">
        <f>INT(DT!C1319)</f>
        <v>43275</v>
      </c>
      <c r="D1319" s="60">
        <f>DT!C1319-INT(DT!C1319)</f>
        <v>0.32574074073636439</v>
      </c>
      <c r="E1319" s="58">
        <f t="shared" ca="1" si="32"/>
        <v>5</v>
      </c>
      <c r="F1319" s="58" t="s">
        <v>725</v>
      </c>
      <c r="G1319" s="58" t="s">
        <v>3509</v>
      </c>
      <c r="H1319" s="59">
        <f>INT(DT!G1319)</f>
        <v>43272</v>
      </c>
      <c r="I1319" s="60">
        <f>DT!G1319-INT(DT!G1319)</f>
        <v>0.744803240741021</v>
      </c>
      <c r="J1319" s="61">
        <f t="shared" ca="1" si="33"/>
        <v>1.25</v>
      </c>
      <c r="K1319" s="58" t="str" cm="1">
        <f t="array" aca="1" ref="K1319" ca="1">_xlfn.IFS(E1319&lt;=2, "Negative", E1319=3, "Neutral", E1319&gt;=4, "Positive")</f>
        <v>Positive</v>
      </c>
      <c r="L1319" s="62" t="str">
        <f>'F_ REVIEWS'!$G1319&amp; "|" &amp; 'F_ REVIEWS'!$H1319 &amp; "|" &amp; 'F_ REVIEWS'!$I1319</f>
        <v>52.141.9.1|43272|0.744803240741021</v>
      </c>
    </row>
    <row r="1320" spans="1:12" x14ac:dyDescent="0.2">
      <c r="A1320" s="58">
        <v>21318</v>
      </c>
      <c r="B1320" s="58" t="s">
        <v>137</v>
      </c>
      <c r="C1320" s="59">
        <f>INT(DT!C1320)</f>
        <v>43276</v>
      </c>
      <c r="D1320" s="60">
        <f>DT!C1320-INT(DT!C1320)</f>
        <v>0.49547453704144573</v>
      </c>
      <c r="E1320" s="58">
        <f t="shared" ca="1" si="32"/>
        <v>1</v>
      </c>
      <c r="F1320" s="58" t="s">
        <v>853</v>
      </c>
      <c r="G1320" s="58" t="s">
        <v>3509</v>
      </c>
      <c r="H1320" s="59">
        <f>INT(DT!G1320)</f>
        <v>43272</v>
      </c>
      <c r="I1320" s="60">
        <f>DT!G1320-INT(DT!G1320)</f>
        <v>0.744803240741021</v>
      </c>
      <c r="J1320" s="61">
        <f t="shared" ca="1" si="33"/>
        <v>0.2</v>
      </c>
      <c r="K1320" s="58" t="str" cm="1">
        <f t="array" aca="1" ref="K1320" ca="1">_xlfn.IFS(E1320&lt;=2, "Negative", E1320=3, "Neutral", E1320&gt;=4, "Positive")</f>
        <v>Negative</v>
      </c>
      <c r="L1320" s="62" t="str">
        <f>'F_ REVIEWS'!$G1320&amp; "|" &amp; 'F_ REVIEWS'!$H1320 &amp; "|" &amp; 'F_ REVIEWS'!$I1320</f>
        <v>52.141.9.1|43272|0.744803240741021</v>
      </c>
    </row>
    <row r="1321" spans="1:12" x14ac:dyDescent="0.2">
      <c r="A1321" s="58">
        <v>21319</v>
      </c>
      <c r="B1321" s="58" t="s">
        <v>137</v>
      </c>
      <c r="C1321" s="59">
        <f>INT(DT!C1321)</f>
        <v>44952</v>
      </c>
      <c r="D1321" s="60">
        <f>DT!C1321-INT(DT!C1321)</f>
        <v>0.14791666666860692</v>
      </c>
      <c r="E1321" s="58">
        <f t="shared" ca="1" si="32"/>
        <v>2</v>
      </c>
      <c r="F1321" s="58" t="s">
        <v>665</v>
      </c>
      <c r="G1321" s="58" t="s">
        <v>1086</v>
      </c>
      <c r="H1321" s="59">
        <f>INT(DT!G1321)</f>
        <v>44947</v>
      </c>
      <c r="I1321" s="60">
        <f>DT!G1321-INT(DT!G1321)</f>
        <v>0.64356481481809169</v>
      </c>
      <c r="J1321" s="61">
        <f t="shared" ca="1" si="33"/>
        <v>0.33333333333333331</v>
      </c>
      <c r="K1321" s="58" t="str" cm="1">
        <f t="array" aca="1" ref="K1321" ca="1">_xlfn.IFS(E1321&lt;=2, "Negative", E1321=3, "Neutral", E1321&gt;=4, "Positive")</f>
        <v>Negative</v>
      </c>
      <c r="L1321" s="62" t="str">
        <f>'F_ REVIEWS'!$G1321&amp; "|" &amp; 'F_ REVIEWS'!$H1321 &amp; "|" &amp; 'F_ REVIEWS'!$I1321</f>
        <v>110.79.155.28|44947|0.643564814818092</v>
      </c>
    </row>
    <row r="1322" spans="1:12" x14ac:dyDescent="0.2">
      <c r="A1322" s="58">
        <v>21320</v>
      </c>
      <c r="B1322" s="58" t="s">
        <v>137</v>
      </c>
      <c r="C1322" s="59">
        <f>INT(DT!C1322)</f>
        <v>43909</v>
      </c>
      <c r="D1322" s="60">
        <f>DT!C1322-INT(DT!C1322)</f>
        <v>0.65899305555649335</v>
      </c>
      <c r="E1322" s="58">
        <f t="shared" ca="1" si="32"/>
        <v>3</v>
      </c>
      <c r="F1322" s="58" t="s">
        <v>679</v>
      </c>
      <c r="G1322" s="58" t="s">
        <v>991</v>
      </c>
      <c r="H1322" s="59">
        <f>INT(DT!G1322)</f>
        <v>43905</v>
      </c>
      <c r="I1322" s="60">
        <f>DT!G1322-INT(DT!G1322)</f>
        <v>0.23593750000145519</v>
      </c>
      <c r="J1322" s="61">
        <f t="shared" ca="1" si="33"/>
        <v>3</v>
      </c>
      <c r="K1322" s="58" t="str" cm="1">
        <f t="array" aca="1" ref="K1322" ca="1">_xlfn.IFS(E1322&lt;=2, "Negative", E1322=3, "Neutral", E1322&gt;=4, "Positive")</f>
        <v>Neutral</v>
      </c>
      <c r="L1322" s="62" t="str">
        <f>'F_ REVIEWS'!$G1322&amp; "|" &amp; 'F_ REVIEWS'!$H1322 &amp; "|" &amp; 'F_ REVIEWS'!$I1322</f>
        <v>104.3.130.122|43905|0.235937500001455</v>
      </c>
    </row>
    <row r="1323" spans="1:12" x14ac:dyDescent="0.2">
      <c r="A1323" s="58">
        <v>21321</v>
      </c>
      <c r="B1323" s="58" t="s">
        <v>137</v>
      </c>
      <c r="C1323" s="59">
        <f>INT(DT!C1323)</f>
        <v>45550</v>
      </c>
      <c r="D1323" s="60">
        <f>DT!C1323-INT(DT!C1323)</f>
        <v>0.23378472222248092</v>
      </c>
      <c r="E1323" s="58">
        <f t="shared" ca="1" si="32"/>
        <v>1</v>
      </c>
      <c r="F1323" s="58" t="s">
        <v>822</v>
      </c>
      <c r="G1323" s="58" t="s">
        <v>3324</v>
      </c>
      <c r="H1323" s="59">
        <f>INT(DT!G1323)</f>
        <v>45544</v>
      </c>
      <c r="I1323" s="60">
        <f>DT!G1323-INT(DT!G1323)</f>
        <v>0.60269675926247146</v>
      </c>
      <c r="J1323" s="61">
        <f t="shared" ca="1" si="33"/>
        <v>0.16666666666666666</v>
      </c>
      <c r="K1323" s="58" t="str" cm="1">
        <f t="array" aca="1" ref="K1323" ca="1">_xlfn.IFS(E1323&lt;=2, "Negative", E1323=3, "Neutral", E1323&gt;=4, "Positive")</f>
        <v>Negative</v>
      </c>
      <c r="L1323" s="62" t="str">
        <f>'F_ REVIEWS'!$G1323&amp; "|" &amp; 'F_ REVIEWS'!$H1323 &amp; "|" &amp; 'F_ REVIEWS'!$I1323</f>
        <v>4.20.252.190|45544|0.602696759262471</v>
      </c>
    </row>
    <row r="1324" spans="1:12" x14ac:dyDescent="0.2">
      <c r="A1324" s="58">
        <v>21322</v>
      </c>
      <c r="B1324" s="58" t="s">
        <v>137</v>
      </c>
      <c r="C1324" s="59">
        <f>INT(DT!C1324)</f>
        <v>43907</v>
      </c>
      <c r="D1324" s="60">
        <f>DT!C1324-INT(DT!C1324)</f>
        <v>0.75222222222510027</v>
      </c>
      <c r="E1324" s="58">
        <f t="shared" ca="1" si="32"/>
        <v>2</v>
      </c>
      <c r="F1324" s="58" t="s">
        <v>655</v>
      </c>
      <c r="G1324" s="58" t="s">
        <v>991</v>
      </c>
      <c r="H1324" s="59">
        <f>INT(DT!G1324)</f>
        <v>43905</v>
      </c>
      <c r="I1324" s="60">
        <f>DT!G1324-INT(DT!G1324)</f>
        <v>0.23593750000145519</v>
      </c>
      <c r="J1324" s="61">
        <f t="shared" ca="1" si="33"/>
        <v>1</v>
      </c>
      <c r="K1324" s="58" t="str" cm="1">
        <f t="array" aca="1" ref="K1324" ca="1">_xlfn.IFS(E1324&lt;=2, "Negative", E1324=3, "Neutral", E1324&gt;=4, "Positive")</f>
        <v>Negative</v>
      </c>
      <c r="L1324" s="62" t="str">
        <f>'F_ REVIEWS'!$G1324&amp; "|" &amp; 'F_ REVIEWS'!$H1324 &amp; "|" &amp; 'F_ REVIEWS'!$I1324</f>
        <v>104.3.130.122|43905|0.235937500001455</v>
      </c>
    </row>
    <row r="1325" spans="1:12" x14ac:dyDescent="0.2">
      <c r="A1325" s="58">
        <v>21323</v>
      </c>
      <c r="B1325" s="58" t="s">
        <v>137</v>
      </c>
      <c r="C1325" s="59">
        <f>INT(DT!C1325)</f>
        <v>44950</v>
      </c>
      <c r="D1325" s="60">
        <f>DT!C1325-INT(DT!C1325)</f>
        <v>8.237268518860219E-2</v>
      </c>
      <c r="E1325" s="58">
        <f t="shared" ca="1" si="32"/>
        <v>3</v>
      </c>
      <c r="F1325" s="58" t="s">
        <v>579</v>
      </c>
      <c r="G1325" s="58" t="s">
        <v>1086</v>
      </c>
      <c r="H1325" s="59">
        <f>INT(DT!G1325)</f>
        <v>44947</v>
      </c>
      <c r="I1325" s="60">
        <f>DT!G1325-INT(DT!G1325)</f>
        <v>0.64356481481809169</v>
      </c>
      <c r="J1325" s="61">
        <f t="shared" ca="1" si="33"/>
        <v>1.5</v>
      </c>
      <c r="K1325" s="58" t="str" cm="1">
        <f t="array" aca="1" ref="K1325" ca="1">_xlfn.IFS(E1325&lt;=2, "Negative", E1325=3, "Neutral", E1325&gt;=4, "Positive")</f>
        <v>Neutral</v>
      </c>
      <c r="L1325" s="62" t="str">
        <f>'F_ REVIEWS'!$G1325&amp; "|" &amp; 'F_ REVIEWS'!$H1325 &amp; "|" &amp; 'F_ REVIEWS'!$I1325</f>
        <v>110.79.155.28|44947|0.643564814818092</v>
      </c>
    </row>
    <row r="1326" spans="1:12" x14ac:dyDescent="0.2">
      <c r="A1326" s="58">
        <v>21324</v>
      </c>
      <c r="B1326" s="58" t="s">
        <v>305</v>
      </c>
      <c r="C1326" s="59">
        <f>INT(DT!C1326)</f>
        <v>44201</v>
      </c>
      <c r="D1326" s="60">
        <f>DT!C1326-INT(DT!C1326)</f>
        <v>0.38092592592875008</v>
      </c>
      <c r="E1326" s="58">
        <f t="shared" ca="1" si="32"/>
        <v>1</v>
      </c>
      <c r="F1326" s="58" t="s">
        <v>802</v>
      </c>
      <c r="G1326" s="58" t="s">
        <v>1549</v>
      </c>
      <c r="H1326" s="59">
        <f>INT(DT!G1326)</f>
        <v>44197</v>
      </c>
      <c r="I1326" s="60">
        <f>DT!G1326-INT(DT!G1326)</f>
        <v>0.71046296296117362</v>
      </c>
      <c r="J1326" s="61">
        <f t="shared" ca="1" si="33"/>
        <v>0.33333333333333331</v>
      </c>
      <c r="K1326" s="58" t="str" cm="1">
        <f t="array" aca="1" ref="K1326" ca="1">_xlfn.IFS(E1326&lt;=2, "Negative", E1326=3, "Neutral", E1326&gt;=4, "Positive")</f>
        <v>Negative</v>
      </c>
      <c r="L1326" s="62" t="str">
        <f>'F_ REVIEWS'!$G1326&amp; "|" &amp; 'F_ REVIEWS'!$H1326 &amp; "|" &amp; 'F_ REVIEWS'!$I1326</f>
        <v>144.84.185.49|44197|0.710462962961174</v>
      </c>
    </row>
    <row r="1327" spans="1:12" x14ac:dyDescent="0.2">
      <c r="A1327" s="58">
        <v>21325</v>
      </c>
      <c r="B1327" s="58" t="s">
        <v>305</v>
      </c>
      <c r="C1327" s="59">
        <f>INT(DT!C1327)</f>
        <v>45051</v>
      </c>
      <c r="D1327" s="60">
        <f>DT!C1327-INT(DT!C1327)</f>
        <v>0.46394675925694173</v>
      </c>
      <c r="E1327" s="58">
        <f t="shared" ca="1" si="32"/>
        <v>2</v>
      </c>
      <c r="F1327" s="58" t="s">
        <v>610</v>
      </c>
      <c r="G1327" s="58" t="s">
        <v>1410</v>
      </c>
      <c r="H1327" s="59">
        <f>INT(DT!G1327)</f>
        <v>45048</v>
      </c>
      <c r="I1327" s="60">
        <f>DT!G1327-INT(DT!G1327)</f>
        <v>0.84910879629751435</v>
      </c>
      <c r="J1327" s="61">
        <f t="shared" ca="1" si="33"/>
        <v>0.33333333333333331</v>
      </c>
      <c r="K1327" s="58" t="str" cm="1">
        <f t="array" aca="1" ref="K1327" ca="1">_xlfn.IFS(E1327&lt;=2, "Negative", E1327=3, "Neutral", E1327&gt;=4, "Positive")</f>
        <v>Negative</v>
      </c>
      <c r="L1327" s="62" t="str">
        <f>'F_ REVIEWS'!$G1327&amp; "|" &amp; 'F_ REVIEWS'!$H1327 &amp; "|" &amp; 'F_ REVIEWS'!$I1327</f>
        <v>133.96.142.174|45048|0.849108796297514</v>
      </c>
    </row>
    <row r="1328" spans="1:12" x14ac:dyDescent="0.2">
      <c r="A1328" s="58">
        <v>21326</v>
      </c>
      <c r="B1328" s="58" t="s">
        <v>305</v>
      </c>
      <c r="C1328" s="59">
        <f>INT(DT!C1328)</f>
        <v>44203</v>
      </c>
      <c r="D1328" s="60">
        <f>DT!C1328-INT(DT!C1328)</f>
        <v>9.3425925922929309E-2</v>
      </c>
      <c r="E1328" s="58">
        <f t="shared" ca="1" si="32"/>
        <v>5</v>
      </c>
      <c r="F1328" s="58" t="s">
        <v>796</v>
      </c>
      <c r="G1328" s="58" t="s">
        <v>1549</v>
      </c>
      <c r="H1328" s="59">
        <f>INT(DT!G1328)</f>
        <v>44197</v>
      </c>
      <c r="I1328" s="60">
        <f>DT!G1328-INT(DT!G1328)</f>
        <v>0.71046296296117362</v>
      </c>
      <c r="J1328" s="61">
        <f t="shared" ca="1" si="33"/>
        <v>0.7142857142857143</v>
      </c>
      <c r="K1328" s="58" t="str" cm="1">
        <f t="array" aca="1" ref="K1328" ca="1">_xlfn.IFS(E1328&lt;=2, "Negative", E1328=3, "Neutral", E1328&gt;=4, "Positive")</f>
        <v>Positive</v>
      </c>
      <c r="L1328" s="62" t="str">
        <f>'F_ REVIEWS'!$G1328&amp; "|" &amp; 'F_ REVIEWS'!$H1328 &amp; "|" &amp; 'F_ REVIEWS'!$I1328</f>
        <v>144.84.185.49|44197|0.710462962961174</v>
      </c>
    </row>
    <row r="1329" spans="1:12" x14ac:dyDescent="0.2">
      <c r="A1329" s="58">
        <v>21327</v>
      </c>
      <c r="B1329" s="58" t="s">
        <v>305</v>
      </c>
      <c r="C1329" s="59">
        <f>INT(DT!C1329)</f>
        <v>43252</v>
      </c>
      <c r="D1329" s="60">
        <f>DT!C1329-INT(DT!C1329)</f>
        <v>0.8896296296370565</v>
      </c>
      <c r="E1329" s="58">
        <f t="shared" ca="1" si="32"/>
        <v>5</v>
      </c>
      <c r="F1329" s="58" t="s">
        <v>788</v>
      </c>
      <c r="G1329" s="58" t="s">
        <v>1224</v>
      </c>
      <c r="H1329" s="59">
        <f>INT(DT!G1329)</f>
        <v>43249</v>
      </c>
      <c r="I1329" s="60">
        <f>DT!G1329-INT(DT!G1329)</f>
        <v>0.281388888892252</v>
      </c>
      <c r="J1329" s="61">
        <f t="shared" ca="1" si="33"/>
        <v>0.625</v>
      </c>
      <c r="K1329" s="58" t="str" cm="1">
        <f t="array" aca="1" ref="K1329" ca="1">_xlfn.IFS(E1329&lt;=2, "Negative", E1329=3, "Neutral", E1329&gt;=4, "Positive")</f>
        <v>Positive</v>
      </c>
      <c r="L1329" s="62" t="str">
        <f>'F_ REVIEWS'!$G1329&amp; "|" &amp; 'F_ REVIEWS'!$H1329 &amp; "|" &amp; 'F_ REVIEWS'!$I1329</f>
        <v>121.45.19.3|43249|0.281388888892252</v>
      </c>
    </row>
    <row r="1330" spans="1:12" x14ac:dyDescent="0.2">
      <c r="A1330" s="58">
        <v>21328</v>
      </c>
      <c r="B1330" s="58" t="s">
        <v>305</v>
      </c>
      <c r="C1330" s="59">
        <f>INT(DT!C1330)</f>
        <v>42840</v>
      </c>
      <c r="D1330" s="60">
        <f>DT!C1330-INT(DT!C1330)</f>
        <v>0.63292824074596865</v>
      </c>
      <c r="E1330" s="58">
        <f t="shared" ca="1" si="32"/>
        <v>2</v>
      </c>
      <c r="F1330" s="58" t="s">
        <v>564</v>
      </c>
      <c r="G1330" s="58" t="s">
        <v>1547</v>
      </c>
      <c r="H1330" s="59">
        <f>INT(DT!G1330)</f>
        <v>42837</v>
      </c>
      <c r="I1330" s="60">
        <f>DT!G1330-INT(DT!G1330)</f>
        <v>0.23506944444670808</v>
      </c>
      <c r="J1330" s="61">
        <f t="shared" ca="1" si="33"/>
        <v>0.66666666666666663</v>
      </c>
      <c r="K1330" s="58" t="str" cm="1">
        <f t="array" aca="1" ref="K1330" ca="1">_xlfn.IFS(E1330&lt;=2, "Negative", E1330=3, "Neutral", E1330&gt;=4, "Positive")</f>
        <v>Negative</v>
      </c>
      <c r="L1330" s="62" t="str">
        <f>'F_ REVIEWS'!$G1330&amp; "|" &amp; 'F_ REVIEWS'!$H1330 &amp; "|" &amp; 'F_ REVIEWS'!$I1330</f>
        <v>144.72.142.82|42837|0.235069444446708</v>
      </c>
    </row>
    <row r="1331" spans="1:12" x14ac:dyDescent="0.2">
      <c r="A1331" s="58">
        <v>21329</v>
      </c>
      <c r="B1331" s="58" t="s">
        <v>305</v>
      </c>
      <c r="C1331" s="59">
        <f>INT(DT!C1331)</f>
        <v>45053</v>
      </c>
      <c r="D1331" s="60">
        <f>DT!C1331-INT(DT!C1331)</f>
        <v>0.45407407407037681</v>
      </c>
      <c r="E1331" s="58">
        <f t="shared" ca="1" si="32"/>
        <v>3</v>
      </c>
      <c r="F1331" s="58" t="s">
        <v>780</v>
      </c>
      <c r="G1331" s="58" t="s">
        <v>1410</v>
      </c>
      <c r="H1331" s="59">
        <f>INT(DT!G1331)</f>
        <v>45048</v>
      </c>
      <c r="I1331" s="60">
        <f>DT!G1331-INT(DT!G1331)</f>
        <v>0.84910879629751435</v>
      </c>
      <c r="J1331" s="61">
        <f t="shared" ca="1" si="33"/>
        <v>0.6</v>
      </c>
      <c r="K1331" s="58" t="str" cm="1">
        <f t="array" aca="1" ref="K1331" ca="1">_xlfn.IFS(E1331&lt;=2, "Negative", E1331=3, "Neutral", E1331&gt;=4, "Positive")</f>
        <v>Neutral</v>
      </c>
      <c r="L1331" s="62" t="str">
        <f>'F_ REVIEWS'!$G1331&amp; "|" &amp; 'F_ REVIEWS'!$H1331 &amp; "|" &amp; 'F_ REVIEWS'!$I1331</f>
        <v>133.96.142.174|45048|0.849108796297514</v>
      </c>
    </row>
    <row r="1332" spans="1:12" x14ac:dyDescent="0.2">
      <c r="A1332" s="58">
        <v>21330</v>
      </c>
      <c r="B1332" s="58" t="s">
        <v>305</v>
      </c>
      <c r="C1332" s="59">
        <f>INT(DT!C1332)</f>
        <v>43593</v>
      </c>
      <c r="D1332" s="60">
        <f>DT!C1332-INT(DT!C1332)</f>
        <v>0.27292824073811062</v>
      </c>
      <c r="E1332" s="58">
        <f t="shared" ca="1" si="32"/>
        <v>1</v>
      </c>
      <c r="F1332" s="58" t="s">
        <v>688</v>
      </c>
      <c r="G1332" s="58" t="s">
        <v>3882</v>
      </c>
      <c r="H1332" s="59">
        <f>INT(DT!G1332)</f>
        <v>43589</v>
      </c>
      <c r="I1332" s="60">
        <f>DT!G1332-INT(DT!G1332)</f>
        <v>0.82964120370161254</v>
      </c>
      <c r="J1332" s="61">
        <f t="shared" ca="1" si="33"/>
        <v>0.1111111111111111</v>
      </c>
      <c r="K1332" s="58" t="str" cm="1">
        <f t="array" aca="1" ref="K1332" ca="1">_xlfn.IFS(E1332&lt;=2, "Negative", E1332=3, "Neutral", E1332&gt;=4, "Positive")</f>
        <v>Negative</v>
      </c>
      <c r="L1332" s="62" t="str">
        <f>'F_ REVIEWS'!$G1332&amp; "|" &amp; 'F_ REVIEWS'!$H1332 &amp; "|" &amp; 'F_ REVIEWS'!$I1332</f>
        <v>79.195.181.78|43589|0.829641203701613</v>
      </c>
    </row>
    <row r="1333" spans="1:12" x14ac:dyDescent="0.2">
      <c r="A1333" s="58">
        <v>21331</v>
      </c>
      <c r="B1333" s="58" t="s">
        <v>305</v>
      </c>
      <c r="C1333" s="59">
        <f>INT(DT!C1333)</f>
        <v>43673</v>
      </c>
      <c r="D1333" s="60">
        <f>DT!C1333-INT(DT!C1333)</f>
        <v>0.10539351851912215</v>
      </c>
      <c r="E1333" s="58">
        <f t="shared" ca="1" si="32"/>
        <v>4</v>
      </c>
      <c r="F1333" s="58" t="s">
        <v>702</v>
      </c>
      <c r="G1333" s="58" t="s">
        <v>2807</v>
      </c>
      <c r="H1333" s="59">
        <f>INT(DT!G1333)</f>
        <v>43669</v>
      </c>
      <c r="I1333" s="60">
        <f>DT!G1333-INT(DT!G1333)</f>
        <v>0.61363425925810589</v>
      </c>
      <c r="J1333" s="61">
        <f t="shared" ca="1" si="33"/>
        <v>0.8</v>
      </c>
      <c r="K1333" s="58" t="str" cm="1">
        <f t="array" aca="1" ref="K1333" ca="1">_xlfn.IFS(E1333&lt;=2, "Negative", E1333=3, "Neutral", E1333&gt;=4, "Positive")</f>
        <v>Positive</v>
      </c>
      <c r="L1333" s="62" t="str">
        <f>'F_ REVIEWS'!$G1333&amp; "|" &amp; 'F_ REVIEWS'!$H1333 &amp; "|" &amp; 'F_ REVIEWS'!$I1333</f>
        <v>237.172.217.74|43669|0.613634259258106</v>
      </c>
    </row>
    <row r="1334" spans="1:12" x14ac:dyDescent="0.2">
      <c r="A1334" s="58">
        <v>21332</v>
      </c>
      <c r="B1334" s="58" t="s">
        <v>305</v>
      </c>
      <c r="C1334" s="59">
        <f>INT(DT!C1334)</f>
        <v>43595</v>
      </c>
      <c r="D1334" s="60">
        <f>DT!C1334-INT(DT!C1334)</f>
        <v>0.42273148147796746</v>
      </c>
      <c r="E1334" s="58">
        <f t="shared" ref="E1334:E1397" ca="1" si="34">RANDBETWEEN(1,5)</f>
        <v>1</v>
      </c>
      <c r="F1334" s="58" t="s">
        <v>688</v>
      </c>
      <c r="G1334" s="58" t="s">
        <v>3882</v>
      </c>
      <c r="H1334" s="59">
        <f>INT(DT!G1334)</f>
        <v>43589</v>
      </c>
      <c r="I1334" s="60">
        <f>DT!G1334-INT(DT!G1334)</f>
        <v>0.82964120370161254</v>
      </c>
      <c r="J1334" s="61">
        <f t="shared" ca="1" si="33"/>
        <v>0.1111111111111111</v>
      </c>
      <c r="K1334" s="58" t="str" cm="1">
        <f t="array" aca="1" ref="K1334" ca="1">_xlfn.IFS(E1334&lt;=2, "Negative", E1334=3, "Neutral", E1334&gt;=4, "Positive")</f>
        <v>Negative</v>
      </c>
      <c r="L1334" s="62" t="str">
        <f>'F_ REVIEWS'!$G1334&amp; "|" &amp; 'F_ REVIEWS'!$H1334 &amp; "|" &amp; 'F_ REVIEWS'!$I1334</f>
        <v>79.195.181.78|43589|0.829641203701613</v>
      </c>
    </row>
    <row r="1335" spans="1:12" x14ac:dyDescent="0.2">
      <c r="A1335" s="58">
        <v>21333</v>
      </c>
      <c r="B1335" s="58" t="s">
        <v>305</v>
      </c>
      <c r="C1335" s="59">
        <f>INT(DT!C1335)</f>
        <v>43675</v>
      </c>
      <c r="D1335" s="60">
        <f>DT!C1335-INT(DT!C1335)</f>
        <v>0.26527777777664596</v>
      </c>
      <c r="E1335" s="58">
        <f t="shared" ca="1" si="34"/>
        <v>2</v>
      </c>
      <c r="F1335" s="58" t="s">
        <v>803</v>
      </c>
      <c r="G1335" s="58" t="s">
        <v>2807</v>
      </c>
      <c r="H1335" s="59">
        <f>INT(DT!G1335)</f>
        <v>43669</v>
      </c>
      <c r="I1335" s="60">
        <f>DT!G1335-INT(DT!G1335)</f>
        <v>0.61363425925810589</v>
      </c>
      <c r="J1335" s="61">
        <f t="shared" ca="1" si="33"/>
        <v>0.16666666666666666</v>
      </c>
      <c r="K1335" s="58" t="str" cm="1">
        <f t="array" aca="1" ref="K1335" ca="1">_xlfn.IFS(E1335&lt;=2, "Negative", E1335=3, "Neutral", E1335&gt;=4, "Positive")</f>
        <v>Negative</v>
      </c>
      <c r="L1335" s="62" t="str">
        <f>'F_ REVIEWS'!$G1335&amp; "|" &amp; 'F_ REVIEWS'!$H1335 &amp; "|" &amp; 'F_ REVIEWS'!$I1335</f>
        <v>237.172.217.74|43669|0.613634259258106</v>
      </c>
    </row>
    <row r="1336" spans="1:12" x14ac:dyDescent="0.2">
      <c r="A1336" s="58">
        <v>21334</v>
      </c>
      <c r="B1336" s="58" t="s">
        <v>360</v>
      </c>
      <c r="C1336" s="59">
        <f>INT(DT!C1336)</f>
        <v>44580</v>
      </c>
      <c r="D1336" s="60">
        <f>DT!C1336-INT(DT!C1336)</f>
        <v>0.22738425926218042</v>
      </c>
      <c r="E1336" s="58">
        <f t="shared" ca="1" si="34"/>
        <v>2</v>
      </c>
      <c r="F1336" s="58" t="s">
        <v>780</v>
      </c>
      <c r="G1336" s="58" t="s">
        <v>2171</v>
      </c>
      <c r="H1336" s="59">
        <f>INT(DT!G1336)</f>
        <v>44575</v>
      </c>
      <c r="I1336" s="60">
        <f>DT!G1336-INT(DT!G1336)</f>
        <v>0.62024305555678438</v>
      </c>
      <c r="J1336" s="61">
        <f t="shared" ca="1" si="33"/>
        <v>0.4</v>
      </c>
      <c r="K1336" s="58" t="str" cm="1">
        <f t="array" aca="1" ref="K1336" ca="1">_xlfn.IFS(E1336&lt;=2, "Negative", E1336=3, "Neutral", E1336&gt;=4, "Positive")</f>
        <v>Negative</v>
      </c>
      <c r="L1336" s="62" t="str">
        <f>'F_ REVIEWS'!$G1336&amp; "|" &amp; 'F_ REVIEWS'!$H1336 &amp; "|" &amp; 'F_ REVIEWS'!$I1336</f>
        <v>192.81.85.183|44575|0.620243055556784</v>
      </c>
    </row>
    <row r="1337" spans="1:12" x14ac:dyDescent="0.2">
      <c r="A1337" s="58">
        <v>21335</v>
      </c>
      <c r="B1337" s="58" t="s">
        <v>360</v>
      </c>
      <c r="C1337" s="59">
        <f>INT(DT!C1337)</f>
        <v>45515</v>
      </c>
      <c r="D1337" s="60">
        <f>DT!C1337-INT(DT!C1337)</f>
        <v>7.8159722223063E-2</v>
      </c>
      <c r="E1337" s="58">
        <f t="shared" ca="1" si="34"/>
        <v>5</v>
      </c>
      <c r="F1337" s="58" t="s">
        <v>822</v>
      </c>
      <c r="G1337" s="58" t="s">
        <v>2002</v>
      </c>
      <c r="H1337" s="59">
        <f>INT(DT!G1337)</f>
        <v>45512</v>
      </c>
      <c r="I1337" s="60">
        <f>DT!G1337-INT(DT!G1337)</f>
        <v>0.66050925925810589</v>
      </c>
      <c r="J1337" s="61">
        <f t="shared" ca="1" si="33"/>
        <v>0.83333333333333337</v>
      </c>
      <c r="K1337" s="58" t="str" cm="1">
        <f t="array" aca="1" ref="K1337" ca="1">_xlfn.IFS(E1337&lt;=2, "Negative", E1337=3, "Neutral", E1337&gt;=4, "Positive")</f>
        <v>Positive</v>
      </c>
      <c r="L1337" s="62" t="str">
        <f>'F_ REVIEWS'!$G1337&amp; "|" &amp; 'F_ REVIEWS'!$H1337 &amp; "|" &amp; 'F_ REVIEWS'!$I1337</f>
        <v>178.21.38.217|45512|0.660509259258106</v>
      </c>
    </row>
    <row r="1338" spans="1:12" x14ac:dyDescent="0.2">
      <c r="A1338" s="58">
        <v>21336</v>
      </c>
      <c r="B1338" s="58" t="s">
        <v>360</v>
      </c>
      <c r="C1338" s="59">
        <f>INT(DT!C1338)</f>
        <v>43805</v>
      </c>
      <c r="D1338" s="60">
        <f>DT!C1338-INT(DT!C1338)</f>
        <v>3.5995370271848515E-3</v>
      </c>
      <c r="E1338" s="58">
        <f t="shared" ca="1" si="34"/>
        <v>1</v>
      </c>
      <c r="F1338" s="58" t="s">
        <v>810</v>
      </c>
      <c r="G1338" s="58" t="s">
        <v>4119</v>
      </c>
      <c r="H1338" s="59">
        <f>INT(DT!G1338)</f>
        <v>43799</v>
      </c>
      <c r="I1338" s="60">
        <f>DT!G1338-INT(DT!G1338)</f>
        <v>0.45609953702660277</v>
      </c>
      <c r="J1338" s="61">
        <f t="shared" ca="1" si="33"/>
        <v>8.3333333333333329E-2</v>
      </c>
      <c r="K1338" s="58" t="str" cm="1">
        <f t="array" aca="1" ref="K1338" ca="1">_xlfn.IFS(E1338&lt;=2, "Negative", E1338=3, "Neutral", E1338&gt;=4, "Positive")</f>
        <v>Negative</v>
      </c>
      <c r="L1338" s="62" t="str">
        <f>'F_ REVIEWS'!$G1338&amp; "|" &amp; 'F_ REVIEWS'!$H1338 &amp; "|" &amp; 'F_ REVIEWS'!$I1338</f>
        <v>94.121.157.9|43799|0.456099537026603</v>
      </c>
    </row>
    <row r="1339" spans="1:12" x14ac:dyDescent="0.2">
      <c r="A1339" s="58">
        <v>21337</v>
      </c>
      <c r="B1339" s="58" t="s">
        <v>360</v>
      </c>
      <c r="C1339" s="59">
        <f>INT(DT!C1339)</f>
        <v>44989</v>
      </c>
      <c r="D1339" s="60">
        <f>DT!C1339-INT(DT!C1339)</f>
        <v>0.24148148148378823</v>
      </c>
      <c r="E1339" s="58">
        <f t="shared" ca="1" si="34"/>
        <v>2</v>
      </c>
      <c r="F1339" s="58" t="s">
        <v>830</v>
      </c>
      <c r="G1339" s="58" t="s">
        <v>1843</v>
      </c>
      <c r="H1339" s="59">
        <f>INT(DT!G1339)</f>
        <v>44984</v>
      </c>
      <c r="I1339" s="60">
        <f>DT!G1339-INT(DT!G1339)</f>
        <v>0.49079861110658385</v>
      </c>
      <c r="J1339" s="61">
        <f t="shared" ca="1" si="33"/>
        <v>0.66666666666666663</v>
      </c>
      <c r="K1339" s="58" t="str" cm="1">
        <f t="array" aca="1" ref="K1339" ca="1">_xlfn.IFS(E1339&lt;=2, "Negative", E1339=3, "Neutral", E1339&gt;=4, "Positive")</f>
        <v>Negative</v>
      </c>
      <c r="L1339" s="62" t="str">
        <f>'F_ REVIEWS'!$G1339&amp; "|" &amp; 'F_ REVIEWS'!$H1339 &amp; "|" &amp; 'F_ REVIEWS'!$I1339</f>
        <v>166.187.156.35|44984|0.490798611106584</v>
      </c>
    </row>
    <row r="1340" spans="1:12" x14ac:dyDescent="0.2">
      <c r="A1340" s="58">
        <v>21338</v>
      </c>
      <c r="B1340" s="58" t="s">
        <v>360</v>
      </c>
      <c r="C1340" s="59">
        <f>INT(DT!C1340)</f>
        <v>43776</v>
      </c>
      <c r="D1340" s="60">
        <f>DT!C1340-INT(DT!C1340)</f>
        <v>8.4062499990977813E-2</v>
      </c>
      <c r="E1340" s="58">
        <f t="shared" ca="1" si="34"/>
        <v>4</v>
      </c>
      <c r="F1340" s="58" t="s">
        <v>603</v>
      </c>
      <c r="G1340" s="58" t="s">
        <v>3403</v>
      </c>
      <c r="H1340" s="59">
        <f>INT(DT!G1340)</f>
        <v>43771</v>
      </c>
      <c r="I1340" s="60">
        <f>DT!G1340-INT(DT!G1340)</f>
        <v>0.49274305554718012</v>
      </c>
      <c r="J1340" s="61">
        <f t="shared" ca="1" si="33"/>
        <v>1.3333333333333333</v>
      </c>
      <c r="K1340" s="58" t="str" cm="1">
        <f t="array" aca="1" ref="K1340" ca="1">_xlfn.IFS(E1340&lt;=2, "Negative", E1340=3, "Neutral", E1340&gt;=4, "Positive")</f>
        <v>Positive</v>
      </c>
      <c r="L1340" s="62" t="str">
        <f>'F_ REVIEWS'!$G1340&amp; "|" &amp; 'F_ REVIEWS'!$H1340 &amp; "|" &amp; 'F_ REVIEWS'!$I1340</f>
        <v>45.115.223.47|43771|0.49274305554718</v>
      </c>
    </row>
    <row r="1341" spans="1:12" x14ac:dyDescent="0.2">
      <c r="A1341" s="58">
        <v>21339</v>
      </c>
      <c r="B1341" s="58" t="s">
        <v>360</v>
      </c>
      <c r="C1341" s="59">
        <f>INT(DT!C1341)</f>
        <v>44187</v>
      </c>
      <c r="D1341" s="60">
        <f>DT!C1341-INT(DT!C1341)</f>
        <v>0.53842592592991423</v>
      </c>
      <c r="E1341" s="58">
        <f t="shared" ca="1" si="34"/>
        <v>4</v>
      </c>
      <c r="F1341" s="58" t="s">
        <v>787</v>
      </c>
      <c r="G1341" s="58" t="s">
        <v>3607</v>
      </c>
      <c r="H1341" s="59">
        <f>INT(DT!G1341)</f>
        <v>44183</v>
      </c>
      <c r="I1341" s="60">
        <f>DT!G1341-INT(DT!G1341)</f>
        <v>0.91891203704290092</v>
      </c>
      <c r="J1341" s="61">
        <f t="shared" ca="1" si="33"/>
        <v>0.5714285714285714</v>
      </c>
      <c r="K1341" s="58" t="str" cm="1">
        <f t="array" aca="1" ref="K1341" ca="1">_xlfn.IFS(E1341&lt;=2, "Negative", E1341=3, "Neutral", E1341&gt;=4, "Positive")</f>
        <v>Positive</v>
      </c>
      <c r="L1341" s="62" t="str">
        <f>'F_ REVIEWS'!$G1341&amp; "|" &amp; 'F_ REVIEWS'!$H1341 &amp; "|" &amp; 'F_ REVIEWS'!$I1341</f>
        <v>59.90.193.79|44183|0.918912037042901</v>
      </c>
    </row>
    <row r="1342" spans="1:12" x14ac:dyDescent="0.2">
      <c r="A1342" s="58">
        <v>21340</v>
      </c>
      <c r="B1342" s="58" t="s">
        <v>360</v>
      </c>
      <c r="C1342" s="59">
        <f>INT(DT!C1342)</f>
        <v>44989</v>
      </c>
      <c r="D1342" s="60">
        <f>DT!C1342-INT(DT!C1342)</f>
        <v>0.17240740740089677</v>
      </c>
      <c r="E1342" s="58">
        <f t="shared" ca="1" si="34"/>
        <v>1</v>
      </c>
      <c r="F1342" s="58" t="s">
        <v>613</v>
      </c>
      <c r="G1342" s="58" t="s">
        <v>1843</v>
      </c>
      <c r="H1342" s="59">
        <f>INT(DT!G1342)</f>
        <v>44984</v>
      </c>
      <c r="I1342" s="60">
        <f>DT!G1342-INT(DT!G1342)</f>
        <v>0.49079861110658385</v>
      </c>
      <c r="J1342" s="61">
        <f t="shared" ca="1" si="33"/>
        <v>0.33333333333333331</v>
      </c>
      <c r="K1342" s="58" t="str" cm="1">
        <f t="array" aca="1" ref="K1342" ca="1">_xlfn.IFS(E1342&lt;=2, "Negative", E1342=3, "Neutral", E1342&gt;=4, "Positive")</f>
        <v>Negative</v>
      </c>
      <c r="L1342" s="62" t="str">
        <f>'F_ REVIEWS'!$G1342&amp; "|" &amp; 'F_ REVIEWS'!$H1342 &amp; "|" &amp; 'F_ REVIEWS'!$I1342</f>
        <v>166.187.156.35|44984|0.490798611106584</v>
      </c>
    </row>
    <row r="1343" spans="1:12" x14ac:dyDescent="0.2">
      <c r="A1343" s="58">
        <v>21341</v>
      </c>
      <c r="B1343" s="58" t="s">
        <v>360</v>
      </c>
      <c r="C1343" s="59">
        <f>INT(DT!C1343)</f>
        <v>44030</v>
      </c>
      <c r="D1343" s="60">
        <f>DT!C1343-INT(DT!C1343)</f>
        <v>0.611921296294895</v>
      </c>
      <c r="E1343" s="58">
        <f t="shared" ca="1" si="34"/>
        <v>1</v>
      </c>
      <c r="F1343" s="58" t="s">
        <v>731</v>
      </c>
      <c r="G1343" s="58" t="s">
        <v>1026</v>
      </c>
      <c r="H1343" s="59">
        <f>INT(DT!G1343)</f>
        <v>44026</v>
      </c>
      <c r="I1343" s="60">
        <f>DT!G1343-INT(DT!G1343)</f>
        <v>2.6805555557075422E-2</v>
      </c>
      <c r="J1343" s="61">
        <f t="shared" ca="1" si="33"/>
        <v>0.14285714285714285</v>
      </c>
      <c r="K1343" s="58" t="str" cm="1">
        <f t="array" aca="1" ref="K1343" ca="1">_xlfn.IFS(E1343&lt;=2, "Negative", E1343=3, "Neutral", E1343&gt;=4, "Positive")</f>
        <v>Negative</v>
      </c>
      <c r="L1343" s="62" t="str">
        <f>'F_ REVIEWS'!$G1343&amp; "|" &amp; 'F_ REVIEWS'!$H1343 &amp; "|" &amp; 'F_ REVIEWS'!$I1343</f>
        <v>107.231.80.71|44026|0.0268055555570754</v>
      </c>
    </row>
    <row r="1344" spans="1:12" x14ac:dyDescent="0.2">
      <c r="A1344" s="58">
        <v>21342</v>
      </c>
      <c r="B1344" s="58" t="s">
        <v>360</v>
      </c>
      <c r="C1344" s="59">
        <f>INT(DT!C1344)</f>
        <v>44443</v>
      </c>
      <c r="D1344" s="60">
        <f>DT!C1344-INT(DT!C1344)</f>
        <v>0.43684027778363088</v>
      </c>
      <c r="E1344" s="58">
        <f t="shared" ca="1" si="34"/>
        <v>4</v>
      </c>
      <c r="F1344" s="58" t="s">
        <v>806</v>
      </c>
      <c r="G1344" s="58" t="s">
        <v>2235</v>
      </c>
      <c r="H1344" s="59">
        <f>INT(DT!G1344)</f>
        <v>44440</v>
      </c>
      <c r="I1344" s="60">
        <f>DT!G1344-INT(DT!G1344)</f>
        <v>0.89094907407707069</v>
      </c>
      <c r="J1344" s="61">
        <f t="shared" ca="1" si="33"/>
        <v>0.8</v>
      </c>
      <c r="K1344" s="58" t="str" cm="1">
        <f t="array" aca="1" ref="K1344" ca="1">_xlfn.IFS(E1344&lt;=2, "Negative", E1344=3, "Neutral", E1344&gt;=4, "Positive")</f>
        <v>Positive</v>
      </c>
      <c r="L1344" s="62" t="str">
        <f>'F_ REVIEWS'!$G1344&amp; "|" &amp; 'F_ REVIEWS'!$H1344 &amp; "|" &amp; 'F_ REVIEWS'!$I1344</f>
        <v>197.202.130.97|44440|0.890949074077071</v>
      </c>
    </row>
    <row r="1345" spans="1:12" x14ac:dyDescent="0.2">
      <c r="A1345" s="58">
        <v>21343</v>
      </c>
      <c r="B1345" s="58" t="s">
        <v>360</v>
      </c>
      <c r="C1345" s="59">
        <f>INT(DT!C1345)</f>
        <v>43803</v>
      </c>
      <c r="D1345" s="60">
        <f>DT!C1345-INT(DT!C1345)</f>
        <v>0.913680555546307</v>
      </c>
      <c r="E1345" s="58">
        <f t="shared" ca="1" si="34"/>
        <v>3</v>
      </c>
      <c r="F1345" s="58" t="s">
        <v>680</v>
      </c>
      <c r="G1345" s="58" t="s">
        <v>4119</v>
      </c>
      <c r="H1345" s="59">
        <f>INT(DT!G1345)</f>
        <v>43799</v>
      </c>
      <c r="I1345" s="60">
        <f>DT!G1345-INT(DT!G1345)</f>
        <v>0.45609953702660277</v>
      </c>
      <c r="J1345" s="61">
        <f t="shared" ca="1" si="33"/>
        <v>0.1875</v>
      </c>
      <c r="K1345" s="58" t="str" cm="1">
        <f t="array" aca="1" ref="K1345" ca="1">_xlfn.IFS(E1345&lt;=2, "Negative", E1345=3, "Neutral", E1345&gt;=4, "Positive")</f>
        <v>Neutral</v>
      </c>
      <c r="L1345" s="62" t="str">
        <f>'F_ REVIEWS'!$G1345&amp; "|" &amp; 'F_ REVIEWS'!$H1345 &amp; "|" &amp; 'F_ REVIEWS'!$I1345</f>
        <v>94.121.157.9|43799|0.456099537026603</v>
      </c>
    </row>
    <row r="1346" spans="1:12" x14ac:dyDescent="0.2">
      <c r="A1346" s="58">
        <v>21344</v>
      </c>
      <c r="B1346" s="58" t="s">
        <v>360</v>
      </c>
      <c r="C1346" s="59">
        <f>INT(DT!C1346)</f>
        <v>44188</v>
      </c>
      <c r="D1346" s="60">
        <f>DT!C1346-INT(DT!C1346)</f>
        <v>0.47146990741021</v>
      </c>
      <c r="E1346" s="58">
        <f t="shared" ca="1" si="34"/>
        <v>5</v>
      </c>
      <c r="F1346" s="58" t="s">
        <v>780</v>
      </c>
      <c r="G1346" s="58" t="s">
        <v>3607</v>
      </c>
      <c r="H1346" s="59">
        <f>INT(DT!G1346)</f>
        <v>44183</v>
      </c>
      <c r="I1346" s="60">
        <f>DT!G1346-INT(DT!G1346)</f>
        <v>0.91891203704290092</v>
      </c>
      <c r="J1346" s="61">
        <f t="shared" ref="J1346:J1409" ca="1" si="35">E1346/COUNTIF(F$1:F$1478,F1346)</f>
        <v>1</v>
      </c>
      <c r="K1346" s="58" t="str" cm="1">
        <f t="array" aca="1" ref="K1346" ca="1">_xlfn.IFS(E1346&lt;=2, "Negative", E1346=3, "Neutral", E1346&gt;=4, "Positive")</f>
        <v>Positive</v>
      </c>
      <c r="L1346" s="62" t="str">
        <f>'F_ REVIEWS'!$G1346&amp; "|" &amp; 'F_ REVIEWS'!$H1346 &amp; "|" &amp; 'F_ REVIEWS'!$I1346</f>
        <v>59.90.193.79|44183|0.918912037042901</v>
      </c>
    </row>
    <row r="1347" spans="1:12" x14ac:dyDescent="0.2">
      <c r="A1347" s="58">
        <v>21345</v>
      </c>
      <c r="B1347" s="58" t="s">
        <v>366</v>
      </c>
      <c r="C1347" s="59">
        <f>INT(DT!C1347)</f>
        <v>43916</v>
      </c>
      <c r="D1347" s="60">
        <f>DT!C1347-INT(DT!C1347)</f>
        <v>0.69749999999476131</v>
      </c>
      <c r="E1347" s="58">
        <f t="shared" ca="1" si="34"/>
        <v>2</v>
      </c>
      <c r="F1347" s="58" t="s">
        <v>747</v>
      </c>
      <c r="G1347" s="58" t="s">
        <v>2513</v>
      </c>
      <c r="H1347" s="59">
        <f>INT(DT!G1347)</f>
        <v>43911</v>
      </c>
      <c r="I1347" s="60">
        <f>DT!G1347-INT(DT!G1347)</f>
        <v>0.25814814814657439</v>
      </c>
      <c r="J1347" s="61">
        <f t="shared" ca="1" si="35"/>
        <v>0.5</v>
      </c>
      <c r="K1347" s="58" t="str" cm="1">
        <f t="array" aca="1" ref="K1347" ca="1">_xlfn.IFS(E1347&lt;=2, "Negative", E1347=3, "Neutral", E1347&gt;=4, "Positive")</f>
        <v>Negative</v>
      </c>
      <c r="L1347" s="62" t="str">
        <f>'F_ REVIEWS'!$G1347&amp; "|" &amp; 'F_ REVIEWS'!$H1347 &amp; "|" &amp; 'F_ REVIEWS'!$I1347</f>
        <v>217.133.53.2|43911|0.258148148146574</v>
      </c>
    </row>
    <row r="1348" spans="1:12" x14ac:dyDescent="0.2">
      <c r="A1348" s="58">
        <v>21346</v>
      </c>
      <c r="B1348" s="58" t="s">
        <v>366</v>
      </c>
      <c r="C1348" s="59">
        <f>INT(DT!C1348)</f>
        <v>44252</v>
      </c>
      <c r="D1348" s="60">
        <f>DT!C1348-INT(DT!C1348)</f>
        <v>0.68410879628936527</v>
      </c>
      <c r="E1348" s="58">
        <f t="shared" ca="1" si="34"/>
        <v>2</v>
      </c>
      <c r="F1348" s="58" t="s">
        <v>772</v>
      </c>
      <c r="G1348" s="58" t="s">
        <v>2645</v>
      </c>
      <c r="H1348" s="59">
        <f>INT(DT!G1348)</f>
        <v>44248</v>
      </c>
      <c r="I1348" s="60">
        <f>DT!G1348-INT(DT!G1348)</f>
        <v>0.25527777776733274</v>
      </c>
      <c r="J1348" s="61">
        <f t="shared" ca="1" si="35"/>
        <v>0.125</v>
      </c>
      <c r="K1348" s="58" t="str" cm="1">
        <f t="array" aca="1" ref="K1348" ca="1">_xlfn.IFS(E1348&lt;=2, "Negative", E1348=3, "Neutral", E1348&gt;=4, "Positive")</f>
        <v>Negative</v>
      </c>
      <c r="L1348" s="62" t="str">
        <f>'F_ REVIEWS'!$G1348&amp; "|" &amp; 'F_ REVIEWS'!$H1348 &amp; "|" &amp; 'F_ REVIEWS'!$I1348</f>
        <v>225.3.103.117|44248|0.255277777767333</v>
      </c>
    </row>
    <row r="1349" spans="1:12" x14ac:dyDescent="0.2">
      <c r="A1349" s="58">
        <v>21347</v>
      </c>
      <c r="B1349" s="58" t="s">
        <v>366</v>
      </c>
      <c r="C1349" s="59">
        <f>INT(DT!C1349)</f>
        <v>45330</v>
      </c>
      <c r="D1349" s="60">
        <f>DT!C1349-INT(DT!C1349)</f>
        <v>0.57137731481634546</v>
      </c>
      <c r="E1349" s="58">
        <f t="shared" ca="1" si="34"/>
        <v>5</v>
      </c>
      <c r="F1349" s="58" t="s">
        <v>617</v>
      </c>
      <c r="G1349" s="58" t="s">
        <v>2489</v>
      </c>
      <c r="H1349" s="59">
        <f>INT(DT!G1349)</f>
        <v>45325</v>
      </c>
      <c r="I1349" s="60">
        <f>DT!G1349-INT(DT!G1349)</f>
        <v>1.5046296175569296E-4</v>
      </c>
      <c r="J1349" s="61">
        <f t="shared" ca="1" si="35"/>
        <v>0.5</v>
      </c>
      <c r="K1349" s="58" t="str" cm="1">
        <f t="array" aca="1" ref="K1349" ca="1">_xlfn.IFS(E1349&lt;=2, "Negative", E1349=3, "Neutral", E1349&gt;=4, "Positive")</f>
        <v>Positive</v>
      </c>
      <c r="L1349" s="62" t="str">
        <f>'F_ REVIEWS'!$G1349&amp; "|" &amp; 'F_ REVIEWS'!$H1349 &amp; "|" &amp; 'F_ REVIEWS'!$I1349</f>
        <v>214.83.88.235|45325|0.000150462961755693</v>
      </c>
    </row>
    <row r="1350" spans="1:12" x14ac:dyDescent="0.2">
      <c r="A1350" s="58">
        <v>21348</v>
      </c>
      <c r="B1350" s="58" t="s">
        <v>366</v>
      </c>
      <c r="C1350" s="59">
        <f>INT(DT!C1350)</f>
        <v>44253</v>
      </c>
      <c r="D1350" s="60">
        <f>DT!C1350-INT(DT!C1350)</f>
        <v>0.81001157405989943</v>
      </c>
      <c r="E1350" s="58">
        <f t="shared" ca="1" si="34"/>
        <v>3</v>
      </c>
      <c r="F1350" s="58" t="s">
        <v>677</v>
      </c>
      <c r="G1350" s="58" t="s">
        <v>2645</v>
      </c>
      <c r="H1350" s="59">
        <f>INT(DT!G1350)</f>
        <v>44248</v>
      </c>
      <c r="I1350" s="60">
        <f>DT!G1350-INT(DT!G1350)</f>
        <v>0.25527777776733274</v>
      </c>
      <c r="J1350" s="61">
        <f t="shared" ca="1" si="35"/>
        <v>0.75</v>
      </c>
      <c r="K1350" s="58" t="str" cm="1">
        <f t="array" aca="1" ref="K1350" ca="1">_xlfn.IFS(E1350&lt;=2, "Negative", E1350=3, "Neutral", E1350&gt;=4, "Positive")</f>
        <v>Neutral</v>
      </c>
      <c r="L1350" s="62" t="str">
        <f>'F_ REVIEWS'!$G1350&amp; "|" &amp; 'F_ REVIEWS'!$H1350 &amp; "|" &amp; 'F_ REVIEWS'!$I1350</f>
        <v>225.3.103.117|44248|0.255277777767333</v>
      </c>
    </row>
    <row r="1351" spans="1:12" x14ac:dyDescent="0.2">
      <c r="A1351" s="58">
        <v>21349</v>
      </c>
      <c r="B1351" s="58" t="s">
        <v>366</v>
      </c>
      <c r="C1351" s="59">
        <f>INT(DT!C1351)</f>
        <v>44743</v>
      </c>
      <c r="D1351" s="60">
        <f>DT!C1351-INT(DT!C1351)</f>
        <v>0.25984953703300562</v>
      </c>
      <c r="E1351" s="58">
        <f t="shared" ca="1" si="34"/>
        <v>3</v>
      </c>
      <c r="F1351" s="58" t="s">
        <v>769</v>
      </c>
      <c r="G1351" s="58" t="s">
        <v>940</v>
      </c>
      <c r="H1351" s="59">
        <f>INT(DT!G1351)</f>
        <v>44737</v>
      </c>
      <c r="I1351" s="60">
        <f>DT!G1351-INT(DT!G1351)</f>
        <v>0.68251157407212304</v>
      </c>
      <c r="J1351" s="61">
        <f t="shared" ca="1" si="35"/>
        <v>0.21428571428571427</v>
      </c>
      <c r="K1351" s="58" t="str" cm="1">
        <f t="array" aca="1" ref="K1351" ca="1">_xlfn.IFS(E1351&lt;=2, "Negative", E1351=3, "Neutral", E1351&gt;=4, "Positive")</f>
        <v>Neutral</v>
      </c>
      <c r="L1351" s="62" t="str">
        <f>'F_ REVIEWS'!$G1351&amp; "|" &amp; 'F_ REVIEWS'!$H1351 &amp; "|" &amp; 'F_ REVIEWS'!$I1351</f>
        <v>100.189.255.27|44737|0.682511574072123</v>
      </c>
    </row>
    <row r="1352" spans="1:12" x14ac:dyDescent="0.2">
      <c r="A1352" s="58">
        <v>21350</v>
      </c>
      <c r="B1352" s="58" t="s">
        <v>366</v>
      </c>
      <c r="C1352" s="59">
        <f>INT(DT!C1352)</f>
        <v>44510</v>
      </c>
      <c r="D1352" s="60">
        <f>DT!C1352-INT(DT!C1352)</f>
        <v>0.41978009258309612</v>
      </c>
      <c r="E1352" s="58">
        <f t="shared" ca="1" si="34"/>
        <v>5</v>
      </c>
      <c r="F1352" s="58" t="s">
        <v>758</v>
      </c>
      <c r="G1352" s="58" t="s">
        <v>1771</v>
      </c>
      <c r="H1352" s="59">
        <f>INT(DT!G1352)</f>
        <v>44505</v>
      </c>
      <c r="I1352" s="60">
        <f>DT!G1352-INT(DT!G1352)</f>
        <v>0.82731481480732327</v>
      </c>
      <c r="J1352" s="61">
        <f t="shared" ca="1" si="35"/>
        <v>0.35714285714285715</v>
      </c>
      <c r="K1352" s="58" t="str" cm="1">
        <f t="array" aca="1" ref="K1352" ca="1">_xlfn.IFS(E1352&lt;=2, "Negative", E1352=3, "Neutral", E1352&gt;=4, "Positive")</f>
        <v>Positive</v>
      </c>
      <c r="L1352" s="62" t="str">
        <f>'F_ REVIEWS'!$G1352&amp; "|" &amp; 'F_ REVIEWS'!$H1352 &amp; "|" &amp; 'F_ REVIEWS'!$I1352</f>
        <v>160.84.214.97|44505|0.827314814807323</v>
      </c>
    </row>
    <row r="1353" spans="1:12" x14ac:dyDescent="0.2">
      <c r="A1353" s="58">
        <v>21351</v>
      </c>
      <c r="B1353" s="58" t="s">
        <v>366</v>
      </c>
      <c r="C1353" s="59">
        <f>INT(DT!C1353)</f>
        <v>44575</v>
      </c>
      <c r="D1353" s="60">
        <f>DT!C1353-INT(DT!C1353)</f>
        <v>0.74445601852494292</v>
      </c>
      <c r="E1353" s="58">
        <f t="shared" ca="1" si="34"/>
        <v>5</v>
      </c>
      <c r="F1353" s="58" t="s">
        <v>702</v>
      </c>
      <c r="G1353" s="58" t="s">
        <v>2410</v>
      </c>
      <c r="H1353" s="59">
        <f>INT(DT!G1353)</f>
        <v>44571</v>
      </c>
      <c r="I1353" s="60">
        <f>DT!G1353-INT(DT!G1353)</f>
        <v>7.5208333342743572E-2</v>
      </c>
      <c r="J1353" s="61">
        <f t="shared" ca="1" si="35"/>
        <v>1</v>
      </c>
      <c r="K1353" s="58" t="str" cm="1">
        <f t="array" aca="1" ref="K1353" ca="1">_xlfn.IFS(E1353&lt;=2, "Negative", E1353=3, "Neutral", E1353&gt;=4, "Positive")</f>
        <v>Positive</v>
      </c>
      <c r="L1353" s="62" t="str">
        <f>'F_ REVIEWS'!$G1353&amp; "|" &amp; 'F_ REVIEWS'!$H1353 &amp; "|" &amp; 'F_ REVIEWS'!$I1353</f>
        <v>209.176.32.156|44571|0.0752083333427436</v>
      </c>
    </row>
    <row r="1354" spans="1:12" x14ac:dyDescent="0.2">
      <c r="A1354" s="58">
        <v>21352</v>
      </c>
      <c r="B1354" s="58" t="s">
        <v>366</v>
      </c>
      <c r="C1354" s="59">
        <f>INT(DT!C1354)</f>
        <v>43885</v>
      </c>
      <c r="D1354" s="60">
        <f>DT!C1354-INT(DT!C1354)</f>
        <v>0.27405092593107838</v>
      </c>
      <c r="E1354" s="58">
        <f t="shared" ca="1" si="34"/>
        <v>4</v>
      </c>
      <c r="F1354" s="58" t="s">
        <v>688</v>
      </c>
      <c r="G1354" s="58" t="s">
        <v>2180</v>
      </c>
      <c r="H1354" s="59">
        <f>INT(DT!G1354)</f>
        <v>43881</v>
      </c>
      <c r="I1354" s="60">
        <f>DT!G1354-INT(DT!G1354)</f>
        <v>0.74493055555649335</v>
      </c>
      <c r="J1354" s="61">
        <f t="shared" ca="1" si="35"/>
        <v>0.44444444444444442</v>
      </c>
      <c r="K1354" s="58" t="str" cm="1">
        <f t="array" aca="1" ref="K1354" ca="1">_xlfn.IFS(E1354&lt;=2, "Negative", E1354=3, "Neutral", E1354&gt;=4, "Positive")</f>
        <v>Positive</v>
      </c>
      <c r="L1354" s="62" t="str">
        <f>'F_ REVIEWS'!$G1354&amp; "|" &amp; 'F_ REVIEWS'!$H1354 &amp; "|" &amp; 'F_ REVIEWS'!$I1354</f>
        <v>193.71.196.85|43881|0.744930555556493</v>
      </c>
    </row>
    <row r="1355" spans="1:12" x14ac:dyDescent="0.2">
      <c r="A1355" s="58">
        <v>21353</v>
      </c>
      <c r="B1355" s="58" t="s">
        <v>366</v>
      </c>
      <c r="C1355" s="59">
        <f>INT(DT!C1355)</f>
        <v>43885</v>
      </c>
      <c r="D1355" s="60">
        <f>DT!C1355-INT(DT!C1355)</f>
        <v>0.36952546296379296</v>
      </c>
      <c r="E1355" s="58">
        <f t="shared" ca="1" si="34"/>
        <v>3</v>
      </c>
      <c r="F1355" s="58" t="s">
        <v>857</v>
      </c>
      <c r="G1355" s="58" t="s">
        <v>2180</v>
      </c>
      <c r="H1355" s="59">
        <f>INT(DT!G1355)</f>
        <v>43881</v>
      </c>
      <c r="I1355" s="60">
        <f>DT!G1355-INT(DT!G1355)</f>
        <v>0.74493055555649335</v>
      </c>
      <c r="J1355" s="61">
        <f t="shared" ca="1" si="35"/>
        <v>0.75</v>
      </c>
      <c r="K1355" s="58" t="str" cm="1">
        <f t="array" aca="1" ref="K1355" ca="1">_xlfn.IFS(E1355&lt;=2, "Negative", E1355=3, "Neutral", E1355&gt;=4, "Positive")</f>
        <v>Neutral</v>
      </c>
      <c r="L1355" s="62" t="str">
        <f>'F_ REVIEWS'!$G1355&amp; "|" &amp; 'F_ REVIEWS'!$H1355 &amp; "|" &amp; 'F_ REVIEWS'!$I1355</f>
        <v>193.71.196.85|43881|0.744930555556493</v>
      </c>
    </row>
    <row r="1356" spans="1:12" x14ac:dyDescent="0.2">
      <c r="A1356" s="58">
        <v>21354</v>
      </c>
      <c r="B1356" s="58" t="s">
        <v>366</v>
      </c>
      <c r="C1356" s="59">
        <f>INT(DT!C1356)</f>
        <v>44741</v>
      </c>
      <c r="D1356" s="60">
        <f>DT!C1356-INT(DT!C1356)</f>
        <v>0.23746527777257143</v>
      </c>
      <c r="E1356" s="58">
        <f t="shared" ca="1" si="34"/>
        <v>5</v>
      </c>
      <c r="F1356" s="58" t="s">
        <v>803</v>
      </c>
      <c r="G1356" s="58" t="s">
        <v>940</v>
      </c>
      <c r="H1356" s="59">
        <f>INT(DT!G1356)</f>
        <v>44737</v>
      </c>
      <c r="I1356" s="60">
        <f>DT!G1356-INT(DT!G1356)</f>
        <v>0.68251157407212304</v>
      </c>
      <c r="J1356" s="61">
        <f t="shared" ca="1" si="35"/>
        <v>0.41666666666666669</v>
      </c>
      <c r="K1356" s="58" t="str" cm="1">
        <f t="array" aca="1" ref="K1356" ca="1">_xlfn.IFS(E1356&lt;=2, "Negative", E1356=3, "Neutral", E1356&gt;=4, "Positive")</f>
        <v>Positive</v>
      </c>
      <c r="L1356" s="62" t="str">
        <f>'F_ REVIEWS'!$G1356&amp; "|" &amp; 'F_ REVIEWS'!$H1356 &amp; "|" &amp; 'F_ REVIEWS'!$I1356</f>
        <v>100.189.255.27|44737|0.682511574072123</v>
      </c>
    </row>
    <row r="1357" spans="1:12" x14ac:dyDescent="0.2">
      <c r="A1357" s="58">
        <v>21355</v>
      </c>
      <c r="B1357" s="58" t="s">
        <v>366</v>
      </c>
      <c r="C1357" s="59">
        <f>INT(DT!C1357)</f>
        <v>44740</v>
      </c>
      <c r="D1357" s="60">
        <f>DT!C1357-INT(DT!C1357)</f>
        <v>0.32700231480703223</v>
      </c>
      <c r="E1357" s="58">
        <f t="shared" ca="1" si="34"/>
        <v>3</v>
      </c>
      <c r="F1357" s="58" t="s">
        <v>773</v>
      </c>
      <c r="G1357" s="58" t="s">
        <v>940</v>
      </c>
      <c r="H1357" s="59">
        <f>INT(DT!G1357)</f>
        <v>44737</v>
      </c>
      <c r="I1357" s="60">
        <f>DT!G1357-INT(DT!G1357)</f>
        <v>0.68251157407212304</v>
      </c>
      <c r="J1357" s="61">
        <f t="shared" ca="1" si="35"/>
        <v>0.27272727272727271</v>
      </c>
      <c r="K1357" s="58" t="str" cm="1">
        <f t="array" aca="1" ref="K1357" ca="1">_xlfn.IFS(E1357&lt;=2, "Negative", E1357=3, "Neutral", E1357&gt;=4, "Positive")</f>
        <v>Neutral</v>
      </c>
      <c r="L1357" s="62" t="str">
        <f>'F_ REVIEWS'!$G1357&amp; "|" &amp; 'F_ REVIEWS'!$H1357 &amp; "|" &amp; 'F_ REVIEWS'!$I1357</f>
        <v>100.189.255.27|44737|0.682511574072123</v>
      </c>
    </row>
    <row r="1358" spans="1:12" x14ac:dyDescent="0.2">
      <c r="A1358" s="58">
        <v>21356</v>
      </c>
      <c r="B1358" s="58" t="s">
        <v>366</v>
      </c>
      <c r="C1358" s="59">
        <f>INT(DT!C1358)</f>
        <v>43885</v>
      </c>
      <c r="D1358" s="60">
        <f>DT!C1358-INT(DT!C1358)</f>
        <v>0.47003472222422715</v>
      </c>
      <c r="E1358" s="58">
        <f t="shared" ca="1" si="34"/>
        <v>4</v>
      </c>
      <c r="F1358" s="58" t="s">
        <v>841</v>
      </c>
      <c r="G1358" s="58" t="s">
        <v>2180</v>
      </c>
      <c r="H1358" s="59">
        <f>INT(DT!G1358)</f>
        <v>43881</v>
      </c>
      <c r="I1358" s="60">
        <f>DT!G1358-INT(DT!G1358)</f>
        <v>0.74493055555649335</v>
      </c>
      <c r="J1358" s="61">
        <f t="shared" ca="1" si="35"/>
        <v>1</v>
      </c>
      <c r="K1358" s="58" t="str" cm="1">
        <f t="array" aca="1" ref="K1358" ca="1">_xlfn.IFS(E1358&lt;=2, "Negative", E1358=3, "Neutral", E1358&gt;=4, "Positive")</f>
        <v>Positive</v>
      </c>
      <c r="L1358" s="62" t="str">
        <f>'F_ REVIEWS'!$G1358&amp; "|" &amp; 'F_ REVIEWS'!$H1358 &amp; "|" &amp; 'F_ REVIEWS'!$I1358</f>
        <v>193.71.196.85|43881|0.744930555556493</v>
      </c>
    </row>
    <row r="1359" spans="1:12" x14ac:dyDescent="0.2">
      <c r="A1359" s="58">
        <v>21357</v>
      </c>
      <c r="B1359" s="58" t="s">
        <v>366</v>
      </c>
      <c r="C1359" s="59">
        <f>INT(DT!C1359)</f>
        <v>44253</v>
      </c>
      <c r="D1359" s="60">
        <f>DT!C1359-INT(DT!C1359)</f>
        <v>0.83949074073461816</v>
      </c>
      <c r="E1359" s="58">
        <f t="shared" ca="1" si="34"/>
        <v>3</v>
      </c>
      <c r="F1359" s="58" t="s">
        <v>893</v>
      </c>
      <c r="G1359" s="58" t="s">
        <v>2645</v>
      </c>
      <c r="H1359" s="59">
        <f>INT(DT!G1359)</f>
        <v>44248</v>
      </c>
      <c r="I1359" s="60">
        <f>DT!G1359-INT(DT!G1359)</f>
        <v>0.25527777776733274</v>
      </c>
      <c r="J1359" s="61">
        <f t="shared" ca="1" si="35"/>
        <v>0.6</v>
      </c>
      <c r="K1359" s="58" t="str" cm="1">
        <f t="array" aca="1" ref="K1359" ca="1">_xlfn.IFS(E1359&lt;=2, "Negative", E1359=3, "Neutral", E1359&gt;=4, "Positive")</f>
        <v>Neutral</v>
      </c>
      <c r="L1359" s="62" t="str">
        <f>'F_ REVIEWS'!$G1359&amp; "|" &amp; 'F_ REVIEWS'!$H1359 &amp; "|" &amp; 'F_ REVIEWS'!$I1359</f>
        <v>225.3.103.117|44248|0.255277777767333</v>
      </c>
    </row>
    <row r="1360" spans="1:12" x14ac:dyDescent="0.2">
      <c r="A1360" s="58">
        <v>21358</v>
      </c>
      <c r="B1360" s="58" t="s">
        <v>366</v>
      </c>
      <c r="C1360" s="59">
        <f>INT(DT!C1360)</f>
        <v>44785</v>
      </c>
      <c r="D1360" s="60">
        <f>DT!C1360-INT(DT!C1360)</f>
        <v>0.79631944444554392</v>
      </c>
      <c r="E1360" s="58">
        <f t="shared" ca="1" si="34"/>
        <v>4</v>
      </c>
      <c r="F1360" s="58" t="s">
        <v>814</v>
      </c>
      <c r="G1360" s="58" t="s">
        <v>4056</v>
      </c>
      <c r="H1360" s="59">
        <f>INT(DT!G1360)</f>
        <v>44781</v>
      </c>
      <c r="I1360" s="60">
        <f>DT!G1360-INT(DT!G1360)</f>
        <v>0.39067129629984265</v>
      </c>
      <c r="J1360" s="61">
        <f t="shared" ca="1" si="35"/>
        <v>1.3333333333333333</v>
      </c>
      <c r="K1360" s="58" t="str" cm="1">
        <f t="array" aca="1" ref="K1360" ca="1">_xlfn.IFS(E1360&lt;=2, "Negative", E1360=3, "Neutral", E1360&gt;=4, "Positive")</f>
        <v>Positive</v>
      </c>
      <c r="L1360" s="62" t="str">
        <f>'F_ REVIEWS'!$G1360&amp; "|" &amp; 'F_ REVIEWS'!$H1360 &amp; "|" &amp; 'F_ REVIEWS'!$I1360</f>
        <v>9.197.217.209|44781|0.390671296299843</v>
      </c>
    </row>
    <row r="1361" spans="1:12" x14ac:dyDescent="0.2">
      <c r="A1361" s="58">
        <v>21359</v>
      </c>
      <c r="B1361" s="58" t="s">
        <v>366</v>
      </c>
      <c r="C1361" s="59">
        <f>INT(DT!C1361)</f>
        <v>43796</v>
      </c>
      <c r="D1361" s="60">
        <f>DT!C1361-INT(DT!C1361)</f>
        <v>0.48710648147971369</v>
      </c>
      <c r="E1361" s="58">
        <f t="shared" ca="1" si="34"/>
        <v>1</v>
      </c>
      <c r="F1361" s="58" t="s">
        <v>757</v>
      </c>
      <c r="G1361" s="58" t="s">
        <v>4083</v>
      </c>
      <c r="H1361" s="59">
        <f>INT(DT!G1361)</f>
        <v>43791</v>
      </c>
      <c r="I1361" s="60">
        <f>DT!G1361-INT(DT!G1361)</f>
        <v>0.97269675925781485</v>
      </c>
      <c r="J1361" s="61">
        <f t="shared" ca="1" si="35"/>
        <v>0.33333333333333331</v>
      </c>
      <c r="K1361" s="58" t="str" cm="1">
        <f t="array" aca="1" ref="K1361" ca="1">_xlfn.IFS(E1361&lt;=2, "Negative", E1361=3, "Neutral", E1361&gt;=4, "Positive")</f>
        <v>Negative</v>
      </c>
      <c r="L1361" s="62" t="str">
        <f>'F_ REVIEWS'!$G1361&amp; "|" &amp; 'F_ REVIEWS'!$H1361 &amp; "|" &amp; 'F_ REVIEWS'!$I1361</f>
        <v>91.146.74.151|43791|0.972696759257815</v>
      </c>
    </row>
    <row r="1362" spans="1:12" x14ac:dyDescent="0.2">
      <c r="A1362" s="58">
        <v>21360</v>
      </c>
      <c r="B1362" s="58" t="s">
        <v>366</v>
      </c>
      <c r="C1362" s="59">
        <f>INT(DT!C1362)</f>
        <v>43796</v>
      </c>
      <c r="D1362" s="60">
        <f>DT!C1362-INT(DT!C1362)</f>
        <v>0.72050925925577758</v>
      </c>
      <c r="E1362" s="58">
        <f t="shared" ca="1" si="34"/>
        <v>3</v>
      </c>
      <c r="F1362" s="58" t="s">
        <v>837</v>
      </c>
      <c r="G1362" s="58" t="s">
        <v>4083</v>
      </c>
      <c r="H1362" s="59">
        <f>INT(DT!G1362)</f>
        <v>43791</v>
      </c>
      <c r="I1362" s="60">
        <f>DT!G1362-INT(DT!G1362)</f>
        <v>0.97269675925781485</v>
      </c>
      <c r="J1362" s="61">
        <f t="shared" ca="1" si="35"/>
        <v>1</v>
      </c>
      <c r="K1362" s="58" t="str" cm="1">
        <f t="array" aca="1" ref="K1362" ca="1">_xlfn.IFS(E1362&lt;=2, "Negative", E1362=3, "Neutral", E1362&gt;=4, "Positive")</f>
        <v>Neutral</v>
      </c>
      <c r="L1362" s="62" t="str">
        <f>'F_ REVIEWS'!$G1362&amp; "|" &amp; 'F_ REVIEWS'!$H1362 &amp; "|" &amp; 'F_ REVIEWS'!$I1362</f>
        <v>91.146.74.151|43791|0.972696759257815</v>
      </c>
    </row>
    <row r="1363" spans="1:12" x14ac:dyDescent="0.2">
      <c r="A1363" s="58">
        <v>21361</v>
      </c>
      <c r="B1363" s="58" t="s">
        <v>366</v>
      </c>
      <c r="C1363" s="59">
        <f>INT(DT!C1363)</f>
        <v>44634</v>
      </c>
      <c r="D1363" s="60">
        <f>DT!C1363-INT(DT!C1363)</f>
        <v>0.26456018518365454</v>
      </c>
      <c r="E1363" s="58">
        <f t="shared" ca="1" si="34"/>
        <v>4</v>
      </c>
      <c r="F1363" s="58" t="s">
        <v>731</v>
      </c>
      <c r="G1363" s="58" t="s">
        <v>3043</v>
      </c>
      <c r="H1363" s="59">
        <f>INT(DT!G1363)</f>
        <v>44631</v>
      </c>
      <c r="I1363" s="60">
        <f>DT!G1363-INT(DT!G1363)</f>
        <v>0.74003472222102573</v>
      </c>
      <c r="J1363" s="61">
        <f t="shared" ca="1" si="35"/>
        <v>0.5714285714285714</v>
      </c>
      <c r="K1363" s="58" t="str" cm="1">
        <f t="array" aca="1" ref="K1363" ca="1">_xlfn.IFS(E1363&lt;=2, "Negative", E1363=3, "Neutral", E1363&gt;=4, "Positive")</f>
        <v>Positive</v>
      </c>
      <c r="L1363" s="62" t="str">
        <f>'F_ REVIEWS'!$G1363&amp; "|" &amp; 'F_ REVIEWS'!$H1363 &amp; "|" &amp; 'F_ REVIEWS'!$I1363</f>
        <v>252.204.211.237|44631|0.740034722221026</v>
      </c>
    </row>
    <row r="1364" spans="1:12" x14ac:dyDescent="0.2">
      <c r="A1364" s="58">
        <v>21362</v>
      </c>
      <c r="B1364" s="58" t="s">
        <v>366</v>
      </c>
      <c r="C1364" s="59">
        <f>INT(DT!C1364)</f>
        <v>44787</v>
      </c>
      <c r="D1364" s="60">
        <f>DT!C1364-INT(DT!C1364)</f>
        <v>0.11857638889341615</v>
      </c>
      <c r="E1364" s="58">
        <f t="shared" ca="1" si="34"/>
        <v>4</v>
      </c>
      <c r="F1364" s="58" t="s">
        <v>731</v>
      </c>
      <c r="G1364" s="58" t="s">
        <v>4056</v>
      </c>
      <c r="H1364" s="59">
        <f>INT(DT!G1364)</f>
        <v>44781</v>
      </c>
      <c r="I1364" s="60">
        <f>DT!G1364-INT(DT!G1364)</f>
        <v>0.39067129629984265</v>
      </c>
      <c r="J1364" s="61">
        <f t="shared" ca="1" si="35"/>
        <v>0.5714285714285714</v>
      </c>
      <c r="K1364" s="58" t="str" cm="1">
        <f t="array" aca="1" ref="K1364" ca="1">_xlfn.IFS(E1364&lt;=2, "Negative", E1364=3, "Neutral", E1364&gt;=4, "Positive")</f>
        <v>Positive</v>
      </c>
      <c r="L1364" s="62" t="str">
        <f>'F_ REVIEWS'!$G1364&amp; "|" &amp; 'F_ REVIEWS'!$H1364 &amp; "|" &amp; 'F_ REVIEWS'!$I1364</f>
        <v>9.197.217.209|44781|0.390671296299843</v>
      </c>
    </row>
    <row r="1365" spans="1:12" x14ac:dyDescent="0.2">
      <c r="A1365" s="58">
        <v>21363</v>
      </c>
      <c r="B1365" s="58" t="s">
        <v>311</v>
      </c>
      <c r="C1365" s="59">
        <f>INT(DT!C1365)</f>
        <v>45278</v>
      </c>
      <c r="D1365" s="60">
        <f>DT!C1365-INT(DT!C1365)</f>
        <v>5.8969907418941148E-2</v>
      </c>
      <c r="E1365" s="58">
        <f t="shared" ca="1" si="34"/>
        <v>4</v>
      </c>
      <c r="F1365" s="58" t="s">
        <v>892</v>
      </c>
      <c r="G1365" s="58" t="s">
        <v>2484</v>
      </c>
      <c r="H1365" s="59">
        <f>INT(DT!G1365)</f>
        <v>45272</v>
      </c>
      <c r="I1365" s="60">
        <f>DT!G1365-INT(DT!G1365)</f>
        <v>0.5731597222329583</v>
      </c>
      <c r="J1365" s="61">
        <f t="shared" ca="1" si="35"/>
        <v>1</v>
      </c>
      <c r="K1365" s="58" t="str" cm="1">
        <f t="array" aca="1" ref="K1365" ca="1">_xlfn.IFS(E1365&lt;=2, "Negative", E1365=3, "Neutral", E1365&gt;=4, "Positive")</f>
        <v>Positive</v>
      </c>
      <c r="L1365" s="62" t="str">
        <f>'F_ REVIEWS'!$G1365&amp; "|" &amp; 'F_ REVIEWS'!$H1365 &amp; "|" &amp; 'F_ REVIEWS'!$I1365</f>
        <v>214.222.161.238|45272|0.573159722232958</v>
      </c>
    </row>
    <row r="1366" spans="1:12" x14ac:dyDescent="0.2">
      <c r="A1366" s="58">
        <v>21364</v>
      </c>
      <c r="B1366" s="58" t="s">
        <v>311</v>
      </c>
      <c r="C1366" s="59">
        <f>INT(DT!C1366)</f>
        <v>44246</v>
      </c>
      <c r="D1366" s="60">
        <f>DT!C1366-INT(DT!C1366)</f>
        <v>0.60447916667180834</v>
      </c>
      <c r="E1366" s="58">
        <f t="shared" ca="1" si="34"/>
        <v>2</v>
      </c>
      <c r="F1366" s="58" t="s">
        <v>704</v>
      </c>
      <c r="G1366" s="58" t="s">
        <v>1877</v>
      </c>
      <c r="H1366" s="59">
        <f>INT(DT!G1366)</f>
        <v>44242</v>
      </c>
      <c r="I1366" s="60">
        <f>DT!G1366-INT(DT!G1366)</f>
        <v>1.3425925928459037E-2</v>
      </c>
      <c r="J1366" s="61">
        <f t="shared" ca="1" si="35"/>
        <v>0.5</v>
      </c>
      <c r="K1366" s="58" t="str" cm="1">
        <f t="array" aca="1" ref="K1366" ca="1">_xlfn.IFS(E1366&lt;=2, "Negative", E1366=3, "Neutral", E1366&gt;=4, "Positive")</f>
        <v>Negative</v>
      </c>
      <c r="L1366" s="62" t="str">
        <f>'F_ REVIEWS'!$G1366&amp; "|" &amp; 'F_ REVIEWS'!$H1366 &amp; "|" &amp; 'F_ REVIEWS'!$I1366</f>
        <v>168.85.220.70|44242|0.013425925928459</v>
      </c>
    </row>
    <row r="1367" spans="1:12" x14ac:dyDescent="0.2">
      <c r="A1367" s="58">
        <v>21365</v>
      </c>
      <c r="B1367" s="58" t="s">
        <v>311</v>
      </c>
      <c r="C1367" s="59">
        <f>INT(DT!C1367)</f>
        <v>43870</v>
      </c>
      <c r="D1367" s="60">
        <f>DT!C1367-INT(DT!C1367)</f>
        <v>0.74033564815181307</v>
      </c>
      <c r="E1367" s="58">
        <f t="shared" ca="1" si="34"/>
        <v>4</v>
      </c>
      <c r="F1367" s="58" t="s">
        <v>710</v>
      </c>
      <c r="G1367" s="58" t="s">
        <v>2884</v>
      </c>
      <c r="H1367" s="59">
        <f>INT(DT!G1367)</f>
        <v>43865</v>
      </c>
      <c r="I1367" s="60">
        <f>DT!G1367-INT(DT!G1367)</f>
        <v>0.18298611111094942</v>
      </c>
      <c r="J1367" s="61">
        <f t="shared" ca="1" si="35"/>
        <v>0.26666666666666666</v>
      </c>
      <c r="K1367" s="58" t="str" cm="1">
        <f t="array" aca="1" ref="K1367" ca="1">_xlfn.IFS(E1367&lt;=2, "Negative", E1367=3, "Neutral", E1367&gt;=4, "Positive")</f>
        <v>Positive</v>
      </c>
      <c r="L1367" s="62" t="str">
        <f>'F_ REVIEWS'!$G1367&amp; "|" &amp; 'F_ REVIEWS'!$H1367 &amp; "|" &amp; 'F_ REVIEWS'!$I1367</f>
        <v>241.13.167.234|43865|0.182986111110949</v>
      </c>
    </row>
    <row r="1368" spans="1:12" x14ac:dyDescent="0.2">
      <c r="A1368" s="58">
        <v>21366</v>
      </c>
      <c r="B1368" s="58" t="s">
        <v>311</v>
      </c>
      <c r="C1368" s="59">
        <f>INT(DT!C1368)</f>
        <v>43870</v>
      </c>
      <c r="D1368" s="60">
        <f>DT!C1368-INT(DT!C1368)</f>
        <v>0.75532407407445135</v>
      </c>
      <c r="E1368" s="58">
        <f t="shared" ca="1" si="34"/>
        <v>3</v>
      </c>
      <c r="F1368" s="58" t="s">
        <v>772</v>
      </c>
      <c r="G1368" s="58" t="s">
        <v>2884</v>
      </c>
      <c r="H1368" s="59">
        <f>INT(DT!G1368)</f>
        <v>43865</v>
      </c>
      <c r="I1368" s="60">
        <f>DT!G1368-INT(DT!G1368)</f>
        <v>0.18298611111094942</v>
      </c>
      <c r="J1368" s="61">
        <f t="shared" ca="1" si="35"/>
        <v>0.1875</v>
      </c>
      <c r="K1368" s="58" t="str" cm="1">
        <f t="array" aca="1" ref="K1368" ca="1">_xlfn.IFS(E1368&lt;=2, "Negative", E1368=3, "Neutral", E1368&gt;=4, "Positive")</f>
        <v>Neutral</v>
      </c>
      <c r="L1368" s="62" t="str">
        <f>'F_ REVIEWS'!$G1368&amp; "|" &amp; 'F_ REVIEWS'!$H1368 &amp; "|" &amp; 'F_ REVIEWS'!$I1368</f>
        <v>241.13.167.234|43865|0.182986111110949</v>
      </c>
    </row>
    <row r="1369" spans="1:12" x14ac:dyDescent="0.2">
      <c r="A1369" s="58">
        <v>21367</v>
      </c>
      <c r="B1369" s="58" t="s">
        <v>311</v>
      </c>
      <c r="C1369" s="59">
        <f>INT(DT!C1369)</f>
        <v>44824</v>
      </c>
      <c r="D1369" s="60">
        <f>DT!C1369-INT(DT!C1369)</f>
        <v>0.56899305555998581</v>
      </c>
      <c r="E1369" s="58">
        <f t="shared" ca="1" si="34"/>
        <v>3</v>
      </c>
      <c r="F1369" s="58" t="s">
        <v>895</v>
      </c>
      <c r="G1369" s="58" t="s">
        <v>1512</v>
      </c>
      <c r="H1369" s="59">
        <f>INT(DT!G1369)</f>
        <v>44821</v>
      </c>
      <c r="I1369" s="60">
        <f>DT!G1369-INT(DT!G1369)</f>
        <v>0.11793981482333038</v>
      </c>
      <c r="J1369" s="61">
        <f t="shared" ca="1" si="35"/>
        <v>0.6</v>
      </c>
      <c r="K1369" s="58" t="str" cm="1">
        <f t="array" aca="1" ref="K1369" ca="1">_xlfn.IFS(E1369&lt;=2, "Negative", E1369=3, "Neutral", E1369&gt;=4, "Positive")</f>
        <v>Neutral</v>
      </c>
      <c r="L1369" s="62" t="str">
        <f>'F_ REVIEWS'!$G1369&amp; "|" &amp; 'F_ REVIEWS'!$H1369 &amp; "|" &amp; 'F_ REVIEWS'!$I1369</f>
        <v>141.36.62.111|44821|0.11793981482333</v>
      </c>
    </row>
    <row r="1370" spans="1:12" x14ac:dyDescent="0.2">
      <c r="A1370" s="58">
        <v>21368</v>
      </c>
      <c r="B1370" s="58" t="s">
        <v>311</v>
      </c>
      <c r="C1370" s="59">
        <f>INT(DT!C1370)</f>
        <v>45276</v>
      </c>
      <c r="D1370" s="60">
        <f>DT!C1370-INT(DT!C1370)</f>
        <v>9.4849537046684418E-2</v>
      </c>
      <c r="E1370" s="58">
        <f t="shared" ca="1" si="34"/>
        <v>4</v>
      </c>
      <c r="F1370" s="58" t="s">
        <v>590</v>
      </c>
      <c r="G1370" s="58" t="s">
        <v>2484</v>
      </c>
      <c r="H1370" s="59">
        <f>INT(DT!G1370)</f>
        <v>45272</v>
      </c>
      <c r="I1370" s="60">
        <f>DT!G1370-INT(DT!G1370)</f>
        <v>0.5731597222329583</v>
      </c>
      <c r="J1370" s="61">
        <f t="shared" ca="1" si="35"/>
        <v>0.8</v>
      </c>
      <c r="K1370" s="58" t="str" cm="1">
        <f t="array" aca="1" ref="K1370" ca="1">_xlfn.IFS(E1370&lt;=2, "Negative", E1370=3, "Neutral", E1370&gt;=4, "Positive")</f>
        <v>Positive</v>
      </c>
      <c r="L1370" s="62" t="str">
        <f>'F_ REVIEWS'!$G1370&amp; "|" &amp; 'F_ REVIEWS'!$H1370 &amp; "|" &amp; 'F_ REVIEWS'!$I1370</f>
        <v>214.222.161.238|45272|0.573159722232958</v>
      </c>
    </row>
    <row r="1371" spans="1:12" x14ac:dyDescent="0.2">
      <c r="A1371" s="58">
        <v>21369</v>
      </c>
      <c r="B1371" s="58" t="s">
        <v>311</v>
      </c>
      <c r="C1371" s="59">
        <f>INT(DT!C1371)</f>
        <v>44769</v>
      </c>
      <c r="D1371" s="60">
        <f>DT!C1371-INT(DT!C1371)</f>
        <v>0.11701388889196096</v>
      </c>
      <c r="E1371" s="58">
        <f t="shared" ca="1" si="34"/>
        <v>5</v>
      </c>
      <c r="F1371" s="58" t="s">
        <v>665</v>
      </c>
      <c r="G1371" s="58" t="s">
        <v>4043</v>
      </c>
      <c r="H1371" s="59">
        <f>INT(DT!G1371)</f>
        <v>44764</v>
      </c>
      <c r="I1371" s="60">
        <f>DT!G1371-INT(DT!G1371)</f>
        <v>0.36074074073985685</v>
      </c>
      <c r="J1371" s="61">
        <f t="shared" ca="1" si="35"/>
        <v>0.83333333333333337</v>
      </c>
      <c r="K1371" s="58" t="str" cm="1">
        <f t="array" aca="1" ref="K1371" ca="1">_xlfn.IFS(E1371&lt;=2, "Negative", E1371=3, "Neutral", E1371&gt;=4, "Positive")</f>
        <v>Positive</v>
      </c>
      <c r="L1371" s="62" t="str">
        <f>'F_ REVIEWS'!$G1371&amp; "|" &amp; 'F_ REVIEWS'!$H1371 &amp; "|" &amp; 'F_ REVIEWS'!$I1371</f>
        <v>89.186.61.168|44764|0.360740740739857</v>
      </c>
    </row>
    <row r="1372" spans="1:12" x14ac:dyDescent="0.2">
      <c r="A1372" s="58">
        <v>21370</v>
      </c>
      <c r="B1372" s="58" t="s">
        <v>372</v>
      </c>
      <c r="C1372" s="59">
        <f>INT(DT!C1372)</f>
        <v>44995</v>
      </c>
      <c r="D1372" s="60">
        <f>DT!C1372-INT(DT!C1372)</f>
        <v>0.46903935185400769</v>
      </c>
      <c r="E1372" s="58">
        <f t="shared" ca="1" si="34"/>
        <v>3</v>
      </c>
      <c r="F1372" s="58" t="s">
        <v>773</v>
      </c>
      <c r="G1372" s="58" t="s">
        <v>3792</v>
      </c>
      <c r="H1372" s="59">
        <f>INT(DT!G1372)</f>
        <v>44991</v>
      </c>
      <c r="I1372" s="60">
        <f>DT!G1372-INT(DT!G1372)</f>
        <v>0.74549768518772908</v>
      </c>
      <c r="J1372" s="61">
        <f t="shared" ca="1" si="35"/>
        <v>0.27272727272727271</v>
      </c>
      <c r="K1372" s="58" t="str" cm="1">
        <f t="array" aca="1" ref="K1372" ca="1">_xlfn.IFS(E1372&lt;=2, "Negative", E1372=3, "Neutral", E1372&gt;=4, "Positive")</f>
        <v>Neutral</v>
      </c>
      <c r="L1372" s="62" t="str">
        <f>'F_ REVIEWS'!$G1372&amp; "|" &amp; 'F_ REVIEWS'!$H1372 &amp; "|" &amp; 'F_ REVIEWS'!$I1372</f>
        <v>72.16.125.250|44991|0.745497685187729</v>
      </c>
    </row>
    <row r="1373" spans="1:12" x14ac:dyDescent="0.2">
      <c r="A1373" s="58">
        <v>21371</v>
      </c>
      <c r="B1373" s="58" t="s">
        <v>372</v>
      </c>
      <c r="C1373" s="59">
        <f>INT(DT!C1373)</f>
        <v>44089</v>
      </c>
      <c r="D1373" s="60">
        <f>DT!C1373-INT(DT!C1373)</f>
        <v>0.763321759266546</v>
      </c>
      <c r="E1373" s="58">
        <f t="shared" ca="1" si="34"/>
        <v>3</v>
      </c>
      <c r="F1373" s="58" t="s">
        <v>691</v>
      </c>
      <c r="G1373" s="58" t="s">
        <v>1431</v>
      </c>
      <c r="H1373" s="59">
        <f>INT(DT!G1373)</f>
        <v>44087</v>
      </c>
      <c r="I1373" s="60">
        <f>DT!G1373-INT(DT!G1373)</f>
        <v>0.276122685187147</v>
      </c>
      <c r="J1373" s="61">
        <f t="shared" ca="1" si="35"/>
        <v>0.5</v>
      </c>
      <c r="K1373" s="58" t="str" cm="1">
        <f t="array" aca="1" ref="K1373" ca="1">_xlfn.IFS(E1373&lt;=2, "Negative", E1373=3, "Neutral", E1373&gt;=4, "Positive")</f>
        <v>Neutral</v>
      </c>
      <c r="L1373" s="62" t="str">
        <f>'F_ REVIEWS'!$G1373&amp; "|" &amp; 'F_ REVIEWS'!$H1373 &amp; "|" &amp; 'F_ REVIEWS'!$I1373</f>
        <v>135.228.183.57|44087|0.276122685187147</v>
      </c>
    </row>
    <row r="1374" spans="1:12" x14ac:dyDescent="0.2">
      <c r="A1374" s="58">
        <v>21372</v>
      </c>
      <c r="B1374" s="58" t="s">
        <v>372</v>
      </c>
      <c r="C1374" s="59">
        <f>INT(DT!C1374)</f>
        <v>45250</v>
      </c>
      <c r="D1374" s="60">
        <f>DT!C1374-INT(DT!C1374)</f>
        <v>0.83880787037196569</v>
      </c>
      <c r="E1374" s="58">
        <f t="shared" ca="1" si="34"/>
        <v>5</v>
      </c>
      <c r="F1374" s="58" t="s">
        <v>788</v>
      </c>
      <c r="G1374" s="58" t="s">
        <v>2741</v>
      </c>
      <c r="H1374" s="59">
        <f>INT(DT!G1374)</f>
        <v>45247</v>
      </c>
      <c r="I1374" s="60">
        <f>DT!G1374-INT(DT!G1374)</f>
        <v>0.30513888889254304</v>
      </c>
      <c r="J1374" s="61">
        <f t="shared" ca="1" si="35"/>
        <v>0.625</v>
      </c>
      <c r="K1374" s="58" t="str" cm="1">
        <f t="array" aca="1" ref="K1374" ca="1">_xlfn.IFS(E1374&lt;=2, "Negative", E1374=3, "Neutral", E1374&gt;=4, "Positive")</f>
        <v>Positive</v>
      </c>
      <c r="L1374" s="62" t="str">
        <f>'F_ REVIEWS'!$G1374&amp; "|" &amp; 'F_ REVIEWS'!$H1374 &amp; "|" &amp; 'F_ REVIEWS'!$I1374</f>
        <v>232.142.153.102|45247|0.305138888892543</v>
      </c>
    </row>
    <row r="1375" spans="1:12" x14ac:dyDescent="0.2">
      <c r="A1375" s="58">
        <v>21373</v>
      </c>
      <c r="B1375" s="58" t="s">
        <v>372</v>
      </c>
      <c r="C1375" s="59">
        <f>INT(DT!C1375)</f>
        <v>44997</v>
      </c>
      <c r="D1375" s="60">
        <f>DT!C1375-INT(DT!C1375)</f>
        <v>0.24354166666307719</v>
      </c>
      <c r="E1375" s="58">
        <f t="shared" ca="1" si="34"/>
        <v>5</v>
      </c>
      <c r="F1375" s="58" t="s">
        <v>816</v>
      </c>
      <c r="G1375" s="58" t="s">
        <v>3792</v>
      </c>
      <c r="H1375" s="59">
        <f>INT(DT!G1375)</f>
        <v>44991</v>
      </c>
      <c r="I1375" s="60">
        <f>DT!G1375-INT(DT!G1375)</f>
        <v>0.74549768518772908</v>
      </c>
      <c r="J1375" s="61">
        <f t="shared" ca="1" si="35"/>
        <v>1.25</v>
      </c>
      <c r="K1375" s="58" t="str" cm="1">
        <f t="array" aca="1" ref="K1375" ca="1">_xlfn.IFS(E1375&lt;=2, "Negative", E1375=3, "Neutral", E1375&gt;=4, "Positive")</f>
        <v>Positive</v>
      </c>
      <c r="L1375" s="62" t="str">
        <f>'F_ REVIEWS'!$G1375&amp; "|" &amp; 'F_ REVIEWS'!$H1375 &amp; "|" &amp; 'F_ REVIEWS'!$I1375</f>
        <v>72.16.125.250|44991|0.745497685187729</v>
      </c>
    </row>
    <row r="1376" spans="1:12" x14ac:dyDescent="0.2">
      <c r="A1376" s="58">
        <v>21374</v>
      </c>
      <c r="B1376" s="58" t="s">
        <v>372</v>
      </c>
      <c r="C1376" s="59">
        <f>INT(DT!C1376)</f>
        <v>44414</v>
      </c>
      <c r="D1376" s="60">
        <f>DT!C1376-INT(DT!C1376)</f>
        <v>0.53203703703911742</v>
      </c>
      <c r="E1376" s="58">
        <f t="shared" ca="1" si="34"/>
        <v>2</v>
      </c>
      <c r="F1376" s="58" t="s">
        <v>635</v>
      </c>
      <c r="G1376" s="58" t="s">
        <v>1954</v>
      </c>
      <c r="H1376" s="59">
        <f>INT(DT!G1376)</f>
        <v>44410</v>
      </c>
      <c r="I1376" s="60">
        <f>DT!G1376-INT(DT!G1376)</f>
        <v>0.94988425925839692</v>
      </c>
      <c r="J1376" s="61">
        <f t="shared" ca="1" si="35"/>
        <v>0.15384615384615385</v>
      </c>
      <c r="K1376" s="58" t="str" cm="1">
        <f t="array" aca="1" ref="K1376" ca="1">_xlfn.IFS(E1376&lt;=2, "Negative", E1376=3, "Neutral", E1376&gt;=4, "Positive")</f>
        <v>Negative</v>
      </c>
      <c r="L1376" s="62" t="str">
        <f>'F_ REVIEWS'!$G1376&amp; "|" &amp; 'F_ REVIEWS'!$H1376 &amp; "|" &amp; 'F_ REVIEWS'!$I1376</f>
        <v>174.235.54.144|44410|0.949884259258397</v>
      </c>
    </row>
    <row r="1377" spans="1:12" x14ac:dyDescent="0.2">
      <c r="A1377" s="58">
        <v>21375</v>
      </c>
      <c r="B1377" s="58" t="s">
        <v>372</v>
      </c>
      <c r="C1377" s="59">
        <f>INT(DT!C1377)</f>
        <v>44994</v>
      </c>
      <c r="D1377" s="60">
        <f>DT!C1377-INT(DT!C1377)</f>
        <v>0.19871527778013842</v>
      </c>
      <c r="E1377" s="58">
        <f t="shared" ca="1" si="34"/>
        <v>4</v>
      </c>
      <c r="F1377" s="58" t="s">
        <v>669</v>
      </c>
      <c r="G1377" s="58" t="s">
        <v>3792</v>
      </c>
      <c r="H1377" s="59">
        <f>INT(DT!G1377)</f>
        <v>44991</v>
      </c>
      <c r="I1377" s="60">
        <f>DT!G1377-INT(DT!G1377)</f>
        <v>0.74549768518772908</v>
      </c>
      <c r="J1377" s="61">
        <f t="shared" ca="1" si="35"/>
        <v>0.36363636363636365</v>
      </c>
      <c r="K1377" s="58" t="str" cm="1">
        <f t="array" aca="1" ref="K1377" ca="1">_xlfn.IFS(E1377&lt;=2, "Negative", E1377=3, "Neutral", E1377&gt;=4, "Positive")</f>
        <v>Positive</v>
      </c>
      <c r="L1377" s="62" t="str">
        <f>'F_ REVIEWS'!$G1377&amp; "|" &amp; 'F_ REVIEWS'!$H1377 &amp; "|" &amp; 'F_ REVIEWS'!$I1377</f>
        <v>72.16.125.250|44991|0.745497685187729</v>
      </c>
    </row>
    <row r="1378" spans="1:12" x14ac:dyDescent="0.2">
      <c r="A1378" s="58">
        <v>21376</v>
      </c>
      <c r="B1378" s="58" t="s">
        <v>372</v>
      </c>
      <c r="C1378" s="59">
        <f>INT(DT!C1378)</f>
        <v>44089</v>
      </c>
      <c r="D1378" s="60">
        <f>DT!C1378-INT(DT!C1378)</f>
        <v>0.82598379629780538</v>
      </c>
      <c r="E1378" s="58">
        <f t="shared" ca="1" si="34"/>
        <v>3</v>
      </c>
      <c r="F1378" s="58" t="s">
        <v>633</v>
      </c>
      <c r="G1378" s="58" t="s">
        <v>1431</v>
      </c>
      <c r="H1378" s="59">
        <f>INT(DT!G1378)</f>
        <v>44087</v>
      </c>
      <c r="I1378" s="60">
        <f>DT!G1378-INT(DT!G1378)</f>
        <v>0.276122685187147</v>
      </c>
      <c r="J1378" s="61">
        <f t="shared" ca="1" si="35"/>
        <v>0.5</v>
      </c>
      <c r="K1378" s="58" t="str" cm="1">
        <f t="array" aca="1" ref="K1378" ca="1">_xlfn.IFS(E1378&lt;=2, "Negative", E1378=3, "Neutral", E1378&gt;=4, "Positive")</f>
        <v>Neutral</v>
      </c>
      <c r="L1378" s="62" t="str">
        <f>'F_ REVIEWS'!$G1378&amp; "|" &amp; 'F_ REVIEWS'!$H1378 &amp; "|" &amp; 'F_ REVIEWS'!$I1378</f>
        <v>135.228.183.57|44087|0.276122685187147</v>
      </c>
    </row>
    <row r="1379" spans="1:12" x14ac:dyDescent="0.2">
      <c r="A1379" s="58">
        <v>21377</v>
      </c>
      <c r="B1379" s="58" t="s">
        <v>372</v>
      </c>
      <c r="C1379" s="59">
        <f>INT(DT!C1379)</f>
        <v>44415</v>
      </c>
      <c r="D1379" s="60">
        <f>DT!C1379-INT(DT!C1379)</f>
        <v>0.5585763888884685</v>
      </c>
      <c r="E1379" s="58">
        <f t="shared" ca="1" si="34"/>
        <v>5</v>
      </c>
      <c r="F1379" s="58" t="s">
        <v>773</v>
      </c>
      <c r="G1379" s="58" t="s">
        <v>1954</v>
      </c>
      <c r="H1379" s="59">
        <f>INT(DT!G1379)</f>
        <v>44410</v>
      </c>
      <c r="I1379" s="60">
        <f>DT!G1379-INT(DT!G1379)</f>
        <v>0.94988425925839692</v>
      </c>
      <c r="J1379" s="61">
        <f t="shared" ca="1" si="35"/>
        <v>0.45454545454545453</v>
      </c>
      <c r="K1379" s="58" t="str" cm="1">
        <f t="array" aca="1" ref="K1379" ca="1">_xlfn.IFS(E1379&lt;=2, "Negative", E1379=3, "Neutral", E1379&gt;=4, "Positive")</f>
        <v>Positive</v>
      </c>
      <c r="L1379" s="62" t="str">
        <f>'F_ REVIEWS'!$G1379&amp; "|" &amp; 'F_ REVIEWS'!$H1379 &amp; "|" &amp; 'F_ REVIEWS'!$I1379</f>
        <v>174.235.54.144|44410|0.949884259258397</v>
      </c>
    </row>
    <row r="1380" spans="1:12" x14ac:dyDescent="0.2">
      <c r="A1380" s="58">
        <v>21378</v>
      </c>
      <c r="B1380" s="58" t="s">
        <v>372</v>
      </c>
      <c r="C1380" s="59">
        <f>INT(DT!C1380)</f>
        <v>45062</v>
      </c>
      <c r="D1380" s="60">
        <f>DT!C1380-INT(DT!C1380)</f>
        <v>0.81848379629809642</v>
      </c>
      <c r="E1380" s="58">
        <f t="shared" ca="1" si="34"/>
        <v>4</v>
      </c>
      <c r="F1380" s="58" t="s">
        <v>749</v>
      </c>
      <c r="G1380" s="58" t="s">
        <v>2470</v>
      </c>
      <c r="H1380" s="59">
        <f>INT(DT!G1380)</f>
        <v>45058</v>
      </c>
      <c r="I1380" s="60">
        <f>DT!G1380-INT(DT!G1380)</f>
        <v>0.11341435185022419</v>
      </c>
      <c r="J1380" s="61">
        <f t="shared" ca="1" si="35"/>
        <v>1</v>
      </c>
      <c r="K1380" s="58" t="str" cm="1">
        <f t="array" aca="1" ref="K1380" ca="1">_xlfn.IFS(E1380&lt;=2, "Negative", E1380=3, "Neutral", E1380&gt;=4, "Positive")</f>
        <v>Positive</v>
      </c>
      <c r="L1380" s="62" t="str">
        <f>'F_ REVIEWS'!$G1380&amp; "|" &amp; 'F_ REVIEWS'!$H1380 &amp; "|" &amp; 'F_ REVIEWS'!$I1380</f>
        <v>213.234.54.22|45058|0.113414351850224</v>
      </c>
    </row>
    <row r="1381" spans="1:12" x14ac:dyDescent="0.2">
      <c r="A1381" s="58">
        <v>21379</v>
      </c>
      <c r="B1381" s="58" t="s">
        <v>214</v>
      </c>
      <c r="C1381" s="59">
        <f>INT(DT!C1381)</f>
        <v>43875</v>
      </c>
      <c r="D1381" s="60">
        <f>DT!C1381-INT(DT!C1381)</f>
        <v>0.32925925926974742</v>
      </c>
      <c r="E1381" s="58">
        <f t="shared" ca="1" si="34"/>
        <v>2</v>
      </c>
      <c r="F1381" s="58" t="s">
        <v>748</v>
      </c>
      <c r="G1381" s="58" t="s">
        <v>3482</v>
      </c>
      <c r="H1381" s="59">
        <f>INT(DT!G1381)</f>
        <v>43870</v>
      </c>
      <c r="I1381" s="60">
        <f>DT!G1381-INT(DT!G1381)</f>
        <v>0.77864583334303461</v>
      </c>
      <c r="J1381" s="61">
        <f t="shared" ca="1" si="35"/>
        <v>1</v>
      </c>
      <c r="K1381" s="58" t="str" cm="1">
        <f t="array" aca="1" ref="K1381" ca="1">_xlfn.IFS(E1381&lt;=2, "Negative", E1381=3, "Neutral", E1381&gt;=4, "Positive")</f>
        <v>Negative</v>
      </c>
      <c r="L1381" s="62" t="str">
        <f>'F_ REVIEWS'!$G1381&amp; "|" &amp; 'F_ REVIEWS'!$H1381 &amp; "|" &amp; 'F_ REVIEWS'!$I1381</f>
        <v>5.239.45.183|43870|0.778645833343035</v>
      </c>
    </row>
    <row r="1382" spans="1:12" x14ac:dyDescent="0.2">
      <c r="A1382" s="58">
        <v>21380</v>
      </c>
      <c r="B1382" s="58" t="s">
        <v>214</v>
      </c>
      <c r="C1382" s="59">
        <f>INT(DT!C1382)</f>
        <v>45505</v>
      </c>
      <c r="D1382" s="60">
        <f>DT!C1382-INT(DT!C1382)</f>
        <v>0.41917824073607335</v>
      </c>
      <c r="E1382" s="58">
        <f t="shared" ca="1" si="34"/>
        <v>5</v>
      </c>
      <c r="F1382" s="58" t="s">
        <v>776</v>
      </c>
      <c r="G1382" s="58" t="s">
        <v>3828</v>
      </c>
      <c r="H1382" s="59">
        <f>INT(DT!G1382)</f>
        <v>45502</v>
      </c>
      <c r="I1382" s="60">
        <f>DT!G1382-INT(DT!G1382)</f>
        <v>0.814976851848769</v>
      </c>
      <c r="J1382" s="61">
        <f t="shared" ca="1" si="35"/>
        <v>1.6666666666666667</v>
      </c>
      <c r="K1382" s="58" t="str" cm="1">
        <f t="array" aca="1" ref="K1382" ca="1">_xlfn.IFS(E1382&lt;=2, "Negative", E1382=3, "Neutral", E1382&gt;=4, "Positive")</f>
        <v>Positive</v>
      </c>
      <c r="L1382" s="62" t="str">
        <f>'F_ REVIEWS'!$G1382&amp; "|" &amp; 'F_ REVIEWS'!$H1382 &amp; "|" &amp; 'F_ REVIEWS'!$I1382</f>
        <v>74.68.20.141|45502|0.814976851848769</v>
      </c>
    </row>
    <row r="1383" spans="1:12" x14ac:dyDescent="0.2">
      <c r="A1383" s="58">
        <v>21381</v>
      </c>
      <c r="B1383" s="58" t="s">
        <v>214</v>
      </c>
      <c r="C1383" s="59">
        <f>INT(DT!C1383)</f>
        <v>43898</v>
      </c>
      <c r="D1383" s="60">
        <f>DT!C1383-INT(DT!C1383)</f>
        <v>0.82840277777722804</v>
      </c>
      <c r="E1383" s="58">
        <f t="shared" ca="1" si="34"/>
        <v>2</v>
      </c>
      <c r="F1383" s="58" t="s">
        <v>714</v>
      </c>
      <c r="G1383" s="58" t="s">
        <v>1215</v>
      </c>
      <c r="H1383" s="59">
        <f>INT(DT!G1383)</f>
        <v>43893</v>
      </c>
      <c r="I1383" s="60">
        <f>DT!G1383-INT(DT!G1383)</f>
        <v>0.44228009258949896</v>
      </c>
      <c r="J1383" s="61">
        <f t="shared" ca="1" si="35"/>
        <v>0.4</v>
      </c>
      <c r="K1383" s="58" t="str" cm="1">
        <f t="array" aca="1" ref="K1383" ca="1">_xlfn.IFS(E1383&lt;=2, "Negative", E1383=3, "Neutral", E1383&gt;=4, "Positive")</f>
        <v>Negative</v>
      </c>
      <c r="L1383" s="62" t="str">
        <f>'F_ REVIEWS'!$G1383&amp; "|" &amp; 'F_ REVIEWS'!$H1383 &amp; "|" &amp; 'F_ REVIEWS'!$I1383</f>
        <v>120.41.175.163|43893|0.442280092589499</v>
      </c>
    </row>
    <row r="1384" spans="1:12" x14ac:dyDescent="0.2">
      <c r="A1384" s="58">
        <v>21382</v>
      </c>
      <c r="B1384" s="58" t="s">
        <v>214</v>
      </c>
      <c r="C1384" s="59">
        <f>INT(DT!C1384)</f>
        <v>44185</v>
      </c>
      <c r="D1384" s="60">
        <f>DT!C1384-INT(DT!C1384)</f>
        <v>0.58164351852610707</v>
      </c>
      <c r="E1384" s="58">
        <f t="shared" ca="1" si="34"/>
        <v>3</v>
      </c>
      <c r="F1384" s="58" t="s">
        <v>672</v>
      </c>
      <c r="G1384" s="58" t="s">
        <v>2346</v>
      </c>
      <c r="H1384" s="59">
        <f>INT(DT!G1384)</f>
        <v>44180</v>
      </c>
      <c r="I1384" s="60">
        <f>DT!G1384-INT(DT!G1384)</f>
        <v>0.17945601852261461</v>
      </c>
      <c r="J1384" s="61">
        <f t="shared" ca="1" si="35"/>
        <v>0.375</v>
      </c>
      <c r="K1384" s="58" t="str" cm="1">
        <f t="array" aca="1" ref="K1384" ca="1">_xlfn.IFS(E1384&lt;=2, "Negative", E1384=3, "Neutral", E1384&gt;=4, "Positive")</f>
        <v>Neutral</v>
      </c>
      <c r="L1384" s="62" t="str">
        <f>'F_ REVIEWS'!$G1384&amp; "|" &amp; 'F_ REVIEWS'!$H1384 &amp; "|" &amp; 'F_ REVIEWS'!$I1384</f>
        <v>204.139.156.220|44180|0.179456018522615</v>
      </c>
    </row>
    <row r="1385" spans="1:12" x14ac:dyDescent="0.2">
      <c r="A1385" s="58">
        <v>21383</v>
      </c>
      <c r="B1385" s="58" t="s">
        <v>214</v>
      </c>
      <c r="C1385" s="59">
        <f>INT(DT!C1385)</f>
        <v>44183</v>
      </c>
      <c r="D1385" s="60">
        <f>DT!C1385-INT(DT!C1385)</f>
        <v>0.73981481482042</v>
      </c>
      <c r="E1385" s="58">
        <f t="shared" ca="1" si="34"/>
        <v>1</v>
      </c>
      <c r="F1385" s="58" t="s">
        <v>764</v>
      </c>
      <c r="G1385" s="58" t="s">
        <v>2346</v>
      </c>
      <c r="H1385" s="59">
        <f>INT(DT!G1385)</f>
        <v>44180</v>
      </c>
      <c r="I1385" s="60">
        <f>DT!G1385-INT(DT!G1385)</f>
        <v>0.17945601852261461</v>
      </c>
      <c r="J1385" s="61">
        <f t="shared" ca="1" si="35"/>
        <v>0.1111111111111111</v>
      </c>
      <c r="K1385" s="58" t="str" cm="1">
        <f t="array" aca="1" ref="K1385" ca="1">_xlfn.IFS(E1385&lt;=2, "Negative", E1385=3, "Neutral", E1385&gt;=4, "Positive")</f>
        <v>Negative</v>
      </c>
      <c r="L1385" s="62" t="str">
        <f>'F_ REVIEWS'!$G1385&amp; "|" &amp; 'F_ REVIEWS'!$H1385 &amp; "|" &amp; 'F_ REVIEWS'!$I1385</f>
        <v>204.139.156.220|44180|0.179456018522615</v>
      </c>
    </row>
    <row r="1386" spans="1:12" x14ac:dyDescent="0.2">
      <c r="A1386" s="58">
        <v>21384</v>
      </c>
      <c r="B1386" s="58" t="s">
        <v>214</v>
      </c>
      <c r="C1386" s="59">
        <f>INT(DT!C1386)</f>
        <v>45310</v>
      </c>
      <c r="D1386" s="60">
        <f>DT!C1386-INT(DT!C1386)</f>
        <v>0.49559027778013842</v>
      </c>
      <c r="E1386" s="58">
        <f t="shared" ca="1" si="34"/>
        <v>4</v>
      </c>
      <c r="F1386" s="58" t="s">
        <v>673</v>
      </c>
      <c r="G1386" s="58" t="s">
        <v>2046</v>
      </c>
      <c r="H1386" s="59">
        <f>INT(DT!G1386)</f>
        <v>45304</v>
      </c>
      <c r="I1386" s="60">
        <f>DT!G1386-INT(DT!G1386)</f>
        <v>0.89406250000320142</v>
      </c>
      <c r="J1386" s="61">
        <f t="shared" ca="1" si="35"/>
        <v>0.8</v>
      </c>
      <c r="K1386" s="58" t="str" cm="1">
        <f t="array" aca="1" ref="K1386" ca="1">_xlfn.IFS(E1386&lt;=2, "Negative", E1386=3, "Neutral", E1386&gt;=4, "Positive")</f>
        <v>Positive</v>
      </c>
      <c r="L1386" s="62" t="str">
        <f>'F_ REVIEWS'!$G1386&amp; "|" &amp; 'F_ REVIEWS'!$H1386 &amp; "|" &amp; 'F_ REVIEWS'!$I1386</f>
        <v>181.227.159.72|45304|0.894062500003201</v>
      </c>
    </row>
    <row r="1387" spans="1:12" x14ac:dyDescent="0.2">
      <c r="A1387" s="58">
        <v>21385</v>
      </c>
      <c r="B1387" s="58" t="s">
        <v>214</v>
      </c>
      <c r="C1387" s="59">
        <f>INT(DT!C1387)</f>
        <v>45153</v>
      </c>
      <c r="D1387" s="60">
        <f>DT!C1387-INT(DT!C1387)</f>
        <v>0.73990740739827743</v>
      </c>
      <c r="E1387" s="58">
        <f t="shared" ca="1" si="34"/>
        <v>4</v>
      </c>
      <c r="F1387" s="58" t="s">
        <v>776</v>
      </c>
      <c r="G1387" s="58" t="s">
        <v>1647</v>
      </c>
      <c r="H1387" s="59">
        <f>INT(DT!G1387)</f>
        <v>45149</v>
      </c>
      <c r="I1387" s="60">
        <f>DT!G1387-INT(DT!G1387)</f>
        <v>0.27495370370161254</v>
      </c>
      <c r="J1387" s="61">
        <f t="shared" ca="1" si="35"/>
        <v>1.3333333333333333</v>
      </c>
      <c r="K1387" s="58" t="str" cm="1">
        <f t="array" aca="1" ref="K1387" ca="1">_xlfn.IFS(E1387&lt;=2, "Negative", E1387=3, "Neutral", E1387&gt;=4, "Positive")</f>
        <v>Positive</v>
      </c>
      <c r="L1387" s="62" t="str">
        <f>'F_ REVIEWS'!$G1387&amp; "|" &amp; 'F_ REVIEWS'!$H1387 &amp; "|" &amp; 'F_ REVIEWS'!$I1387</f>
        <v>151.213.255.162|45149|0.274953703701613</v>
      </c>
    </row>
    <row r="1388" spans="1:12" x14ac:dyDescent="0.2">
      <c r="A1388" s="58">
        <v>21386</v>
      </c>
      <c r="B1388" s="58" t="s">
        <v>214</v>
      </c>
      <c r="C1388" s="59">
        <f>INT(DT!C1388)</f>
        <v>45308</v>
      </c>
      <c r="D1388" s="60">
        <f>DT!C1388-INT(DT!C1388)</f>
        <v>0.39292824074072996</v>
      </c>
      <c r="E1388" s="58">
        <f t="shared" ca="1" si="34"/>
        <v>2</v>
      </c>
      <c r="F1388" s="58" t="s">
        <v>804</v>
      </c>
      <c r="G1388" s="58" t="s">
        <v>2046</v>
      </c>
      <c r="H1388" s="59">
        <f>INT(DT!G1388)</f>
        <v>45304</v>
      </c>
      <c r="I1388" s="60">
        <f>DT!G1388-INT(DT!G1388)</f>
        <v>0.89406250000320142</v>
      </c>
      <c r="J1388" s="61">
        <f t="shared" ca="1" si="35"/>
        <v>0.66666666666666663</v>
      </c>
      <c r="K1388" s="58" t="str" cm="1">
        <f t="array" aca="1" ref="K1388" ca="1">_xlfn.IFS(E1388&lt;=2, "Negative", E1388=3, "Neutral", E1388&gt;=4, "Positive")</f>
        <v>Negative</v>
      </c>
      <c r="L1388" s="62" t="str">
        <f>'F_ REVIEWS'!$G1388&amp; "|" &amp; 'F_ REVIEWS'!$H1388 &amp; "|" &amp; 'F_ REVIEWS'!$I1388</f>
        <v>181.227.159.72|45304|0.894062500003201</v>
      </c>
    </row>
    <row r="1389" spans="1:12" x14ac:dyDescent="0.2">
      <c r="A1389" s="58">
        <v>21387</v>
      </c>
      <c r="B1389" s="58" t="s">
        <v>214</v>
      </c>
      <c r="C1389" s="59">
        <f>INT(DT!C1389)</f>
        <v>44021</v>
      </c>
      <c r="D1389" s="60">
        <f>DT!C1389-INT(DT!C1389)</f>
        <v>0.13112268518307246</v>
      </c>
      <c r="E1389" s="58">
        <f t="shared" ca="1" si="34"/>
        <v>5</v>
      </c>
      <c r="F1389" s="58" t="s">
        <v>705</v>
      </c>
      <c r="G1389" s="58" t="s">
        <v>3351</v>
      </c>
      <c r="H1389" s="59">
        <f>INT(DT!G1389)</f>
        <v>44018</v>
      </c>
      <c r="I1389" s="60">
        <f>DT!G1389-INT(DT!G1389)</f>
        <v>0.52274305555329192</v>
      </c>
      <c r="J1389" s="61">
        <f t="shared" ca="1" si="35"/>
        <v>0.35714285714285715</v>
      </c>
      <c r="K1389" s="58" t="str" cm="1">
        <f t="array" aca="1" ref="K1389" ca="1">_xlfn.IFS(E1389&lt;=2, "Negative", E1389=3, "Neutral", E1389&gt;=4, "Positive")</f>
        <v>Positive</v>
      </c>
      <c r="L1389" s="62" t="str">
        <f>'F_ REVIEWS'!$G1389&amp; "|" &amp; 'F_ REVIEWS'!$H1389 &amp; "|" &amp; 'F_ REVIEWS'!$I1389</f>
        <v>41.178.120.121|44018|0.522743055553292</v>
      </c>
    </row>
    <row r="1390" spans="1:12" x14ac:dyDescent="0.2">
      <c r="A1390" s="58">
        <v>21388</v>
      </c>
      <c r="B1390" s="58" t="s">
        <v>214</v>
      </c>
      <c r="C1390" s="59">
        <f>INT(DT!C1390)</f>
        <v>44182</v>
      </c>
      <c r="D1390" s="60">
        <f>DT!C1390-INT(DT!C1390)</f>
        <v>0.83646990741544869</v>
      </c>
      <c r="E1390" s="58">
        <f t="shared" ca="1" si="34"/>
        <v>5</v>
      </c>
      <c r="F1390" s="58" t="s">
        <v>645</v>
      </c>
      <c r="G1390" s="58" t="s">
        <v>2346</v>
      </c>
      <c r="H1390" s="59">
        <f>INT(DT!G1390)</f>
        <v>44180</v>
      </c>
      <c r="I1390" s="60">
        <f>DT!G1390-INT(DT!G1390)</f>
        <v>0.17945601852261461</v>
      </c>
      <c r="J1390" s="61">
        <f t="shared" ca="1" si="35"/>
        <v>0.38461538461538464</v>
      </c>
      <c r="K1390" s="58" t="str" cm="1">
        <f t="array" aca="1" ref="K1390" ca="1">_xlfn.IFS(E1390&lt;=2, "Negative", E1390=3, "Neutral", E1390&gt;=4, "Positive")</f>
        <v>Positive</v>
      </c>
      <c r="L1390" s="62" t="str">
        <f>'F_ REVIEWS'!$G1390&amp; "|" &amp; 'F_ REVIEWS'!$H1390 &amp; "|" &amp; 'F_ REVIEWS'!$I1390</f>
        <v>204.139.156.220|44180|0.179456018522615</v>
      </c>
    </row>
    <row r="1391" spans="1:12" x14ac:dyDescent="0.2">
      <c r="A1391" s="58">
        <v>21389</v>
      </c>
      <c r="B1391" s="58" t="s">
        <v>214</v>
      </c>
      <c r="C1391" s="59">
        <f>INT(DT!C1391)</f>
        <v>45308</v>
      </c>
      <c r="D1391" s="60">
        <f>DT!C1391-INT(DT!C1391)</f>
        <v>0.49863425926741911</v>
      </c>
      <c r="E1391" s="58">
        <f t="shared" ca="1" si="34"/>
        <v>3</v>
      </c>
      <c r="F1391" s="58" t="s">
        <v>577</v>
      </c>
      <c r="G1391" s="58" t="s">
        <v>2046</v>
      </c>
      <c r="H1391" s="59">
        <f>INT(DT!G1391)</f>
        <v>45304</v>
      </c>
      <c r="I1391" s="60">
        <f>DT!G1391-INT(DT!G1391)</f>
        <v>0.89406250000320142</v>
      </c>
      <c r="J1391" s="61">
        <f t="shared" ca="1" si="35"/>
        <v>1</v>
      </c>
      <c r="K1391" s="58" t="str" cm="1">
        <f t="array" aca="1" ref="K1391" ca="1">_xlfn.IFS(E1391&lt;=2, "Negative", E1391=3, "Neutral", E1391&gt;=4, "Positive")</f>
        <v>Neutral</v>
      </c>
      <c r="L1391" s="62" t="str">
        <f>'F_ REVIEWS'!$G1391&amp; "|" &amp; 'F_ REVIEWS'!$H1391 &amp; "|" &amp; 'F_ REVIEWS'!$I1391</f>
        <v>181.227.159.72|45304|0.894062500003201</v>
      </c>
    </row>
    <row r="1392" spans="1:12" x14ac:dyDescent="0.2">
      <c r="A1392" s="58">
        <v>21390</v>
      </c>
      <c r="B1392" s="58" t="s">
        <v>214</v>
      </c>
      <c r="C1392" s="59">
        <f>INT(DT!C1392)</f>
        <v>45152</v>
      </c>
      <c r="D1392" s="60">
        <f>DT!C1392-INT(DT!C1392)</f>
        <v>0.9152777777708252</v>
      </c>
      <c r="E1392" s="58">
        <f t="shared" ca="1" si="34"/>
        <v>3</v>
      </c>
      <c r="F1392" s="58" t="s">
        <v>894</v>
      </c>
      <c r="G1392" s="58" t="s">
        <v>1647</v>
      </c>
      <c r="H1392" s="59">
        <f>INT(DT!G1392)</f>
        <v>45149</v>
      </c>
      <c r="I1392" s="60">
        <f>DT!G1392-INT(DT!G1392)</f>
        <v>0.27495370370161254</v>
      </c>
      <c r="J1392" s="61">
        <f t="shared" ca="1" si="35"/>
        <v>0.6</v>
      </c>
      <c r="K1392" s="58" t="str" cm="1">
        <f t="array" aca="1" ref="K1392" ca="1">_xlfn.IFS(E1392&lt;=2, "Negative", E1392=3, "Neutral", E1392&gt;=4, "Positive")</f>
        <v>Neutral</v>
      </c>
      <c r="L1392" s="62" t="str">
        <f>'F_ REVIEWS'!$G1392&amp; "|" &amp; 'F_ REVIEWS'!$H1392 &amp; "|" &amp; 'F_ REVIEWS'!$I1392</f>
        <v>151.213.255.162|45149|0.274953703701613</v>
      </c>
    </row>
    <row r="1393" spans="1:12" x14ac:dyDescent="0.2">
      <c r="A1393" s="58">
        <v>21391</v>
      </c>
      <c r="B1393" s="58" t="s">
        <v>73</v>
      </c>
      <c r="C1393" s="59">
        <f>INT(DT!C1393)</f>
        <v>45095</v>
      </c>
      <c r="D1393" s="60">
        <f>DT!C1393-INT(DT!C1393)</f>
        <v>0.68171296296350192</v>
      </c>
      <c r="E1393" s="58">
        <f t="shared" ca="1" si="34"/>
        <v>3</v>
      </c>
      <c r="F1393" s="58" t="s">
        <v>619</v>
      </c>
      <c r="G1393" s="58" t="s">
        <v>1442</v>
      </c>
      <c r="H1393" s="59">
        <f>INT(DT!G1393)</f>
        <v>45090</v>
      </c>
      <c r="I1393" s="60">
        <f>DT!G1393-INT(DT!G1393)</f>
        <v>0.195416666669189</v>
      </c>
      <c r="J1393" s="61">
        <f t="shared" ca="1" si="35"/>
        <v>0.3</v>
      </c>
      <c r="K1393" s="58" t="str" cm="1">
        <f t="array" aca="1" ref="K1393" ca="1">_xlfn.IFS(E1393&lt;=2, "Negative", E1393=3, "Neutral", E1393&gt;=4, "Positive")</f>
        <v>Neutral</v>
      </c>
      <c r="L1393" s="62" t="str">
        <f>'F_ REVIEWS'!$G1393&amp; "|" &amp; 'F_ REVIEWS'!$H1393 &amp; "|" &amp; 'F_ REVIEWS'!$I1393</f>
        <v>136.171.170.153|45090|0.195416666669189</v>
      </c>
    </row>
    <row r="1394" spans="1:12" x14ac:dyDescent="0.2">
      <c r="A1394" s="58">
        <v>21392</v>
      </c>
      <c r="B1394" s="58" t="s">
        <v>73</v>
      </c>
      <c r="C1394" s="59">
        <f>INT(DT!C1394)</f>
        <v>44267</v>
      </c>
      <c r="D1394" s="60">
        <f>DT!C1394-INT(DT!C1394)</f>
        <v>9.8657407404971309E-2</v>
      </c>
      <c r="E1394" s="58">
        <f t="shared" ca="1" si="34"/>
        <v>3</v>
      </c>
      <c r="F1394" s="58" t="s">
        <v>755</v>
      </c>
      <c r="G1394" s="58" t="s">
        <v>1147</v>
      </c>
      <c r="H1394" s="59">
        <f>INT(DT!G1394)</f>
        <v>44263</v>
      </c>
      <c r="I1394" s="60">
        <f>DT!G1394-INT(DT!G1394)</f>
        <v>0.57739583333022892</v>
      </c>
      <c r="J1394" s="61">
        <f t="shared" ca="1" si="35"/>
        <v>0.5</v>
      </c>
      <c r="K1394" s="58" t="str" cm="1">
        <f t="array" aca="1" ref="K1394" ca="1">_xlfn.IFS(E1394&lt;=2, "Negative", E1394=3, "Neutral", E1394&gt;=4, "Positive")</f>
        <v>Neutral</v>
      </c>
      <c r="L1394" s="62" t="str">
        <f>'F_ REVIEWS'!$G1394&amp; "|" &amp; 'F_ REVIEWS'!$H1394 &amp; "|" &amp; 'F_ REVIEWS'!$I1394</f>
        <v>115.86.230.175|44263|0.577395833330229</v>
      </c>
    </row>
    <row r="1395" spans="1:12" x14ac:dyDescent="0.2">
      <c r="A1395" s="58">
        <v>21393</v>
      </c>
      <c r="B1395" s="58" t="s">
        <v>73</v>
      </c>
      <c r="C1395" s="59">
        <f>INT(DT!C1395)</f>
        <v>44960</v>
      </c>
      <c r="D1395" s="60">
        <f>DT!C1395-INT(DT!C1395)</f>
        <v>0.4048032407372375</v>
      </c>
      <c r="E1395" s="58">
        <f t="shared" ca="1" si="34"/>
        <v>5</v>
      </c>
      <c r="F1395" s="58" t="s">
        <v>803</v>
      </c>
      <c r="G1395" s="58" t="s">
        <v>3369</v>
      </c>
      <c r="H1395" s="59">
        <f>INT(DT!G1395)</f>
        <v>44957</v>
      </c>
      <c r="I1395" s="60">
        <f>DT!G1395-INT(DT!G1395)</f>
        <v>0.8423032407372375</v>
      </c>
      <c r="J1395" s="61">
        <f t="shared" ca="1" si="35"/>
        <v>0.41666666666666669</v>
      </c>
      <c r="K1395" s="58" t="str" cm="1">
        <f t="array" aca="1" ref="K1395" ca="1">_xlfn.IFS(E1395&lt;=2, "Negative", E1395=3, "Neutral", E1395&gt;=4, "Positive")</f>
        <v>Positive</v>
      </c>
      <c r="L1395" s="62" t="str">
        <f>'F_ REVIEWS'!$G1395&amp; "|" &amp; 'F_ REVIEWS'!$H1395 &amp; "|" &amp; 'F_ REVIEWS'!$I1395</f>
        <v>42.247.107.91|44957|0.842303240737238</v>
      </c>
    </row>
    <row r="1396" spans="1:12" x14ac:dyDescent="0.2">
      <c r="A1396" s="58">
        <v>21394</v>
      </c>
      <c r="B1396" s="58" t="s">
        <v>73</v>
      </c>
      <c r="C1396" s="59">
        <f>INT(DT!C1396)</f>
        <v>45327</v>
      </c>
      <c r="D1396" s="60">
        <f>DT!C1396-INT(DT!C1396)</f>
        <v>0.39965277777810115</v>
      </c>
      <c r="E1396" s="58">
        <f t="shared" ca="1" si="34"/>
        <v>5</v>
      </c>
      <c r="F1396" s="58" t="s">
        <v>882</v>
      </c>
      <c r="G1396" s="58" t="s">
        <v>3317</v>
      </c>
      <c r="H1396" s="59">
        <f>INT(DT!G1396)</f>
        <v>45321</v>
      </c>
      <c r="I1396" s="60">
        <f>DT!G1396-INT(DT!G1396)</f>
        <v>0.86041666667006211</v>
      </c>
      <c r="J1396" s="61">
        <f t="shared" ca="1" si="35"/>
        <v>1.6666666666666667</v>
      </c>
      <c r="K1396" s="58" t="str" cm="1">
        <f t="array" aca="1" ref="K1396" ca="1">_xlfn.IFS(E1396&lt;=2, "Negative", E1396=3, "Neutral", E1396&gt;=4, "Positive")</f>
        <v>Positive</v>
      </c>
      <c r="L1396" s="62" t="str">
        <f>'F_ REVIEWS'!$G1396&amp; "|" &amp; 'F_ REVIEWS'!$H1396 &amp; "|" &amp; 'F_ REVIEWS'!$I1396</f>
        <v>39.253.32.252|45321|0.860416666670062</v>
      </c>
    </row>
    <row r="1397" spans="1:12" x14ac:dyDescent="0.2">
      <c r="A1397" s="58">
        <v>21395</v>
      </c>
      <c r="B1397" s="58" t="s">
        <v>73</v>
      </c>
      <c r="C1397" s="59">
        <f>INT(DT!C1397)</f>
        <v>45324</v>
      </c>
      <c r="D1397" s="60">
        <f>DT!C1397-INT(DT!C1397)</f>
        <v>0.32666666666773381</v>
      </c>
      <c r="E1397" s="58">
        <f t="shared" ca="1" si="34"/>
        <v>2</v>
      </c>
      <c r="F1397" s="58" t="s">
        <v>735</v>
      </c>
      <c r="G1397" s="58" t="s">
        <v>3317</v>
      </c>
      <c r="H1397" s="59">
        <f>INT(DT!G1397)</f>
        <v>45321</v>
      </c>
      <c r="I1397" s="60">
        <f>DT!G1397-INT(DT!G1397)</f>
        <v>0.86041666667006211</v>
      </c>
      <c r="J1397" s="61">
        <f t="shared" ca="1" si="35"/>
        <v>0.5</v>
      </c>
      <c r="K1397" s="58" t="str" cm="1">
        <f t="array" aca="1" ref="K1397" ca="1">_xlfn.IFS(E1397&lt;=2, "Negative", E1397=3, "Neutral", E1397&gt;=4, "Positive")</f>
        <v>Negative</v>
      </c>
      <c r="L1397" s="62" t="str">
        <f>'F_ REVIEWS'!$G1397&amp; "|" &amp; 'F_ REVIEWS'!$H1397 &amp; "|" &amp; 'F_ REVIEWS'!$I1397</f>
        <v>39.253.32.252|45321|0.860416666670062</v>
      </c>
    </row>
    <row r="1398" spans="1:12" x14ac:dyDescent="0.2">
      <c r="A1398" s="58">
        <v>21396</v>
      </c>
      <c r="B1398" s="58" t="s">
        <v>73</v>
      </c>
      <c r="C1398" s="59">
        <f>INT(DT!C1398)</f>
        <v>44912</v>
      </c>
      <c r="D1398" s="60">
        <f>DT!C1398-INT(DT!C1398)</f>
        <v>0.294293981482042</v>
      </c>
      <c r="E1398" s="58">
        <f t="shared" ref="E1398:E1461" ca="1" si="36">RANDBETWEEN(1,5)</f>
        <v>4</v>
      </c>
      <c r="F1398" s="58" t="s">
        <v>576</v>
      </c>
      <c r="G1398" s="58" t="s">
        <v>3730</v>
      </c>
      <c r="H1398" s="59">
        <f>INT(DT!G1398)</f>
        <v>44908</v>
      </c>
      <c r="I1398" s="60">
        <f>DT!G1398-INT(DT!G1398)</f>
        <v>0.80133101851970423</v>
      </c>
      <c r="J1398" s="61">
        <f t="shared" ca="1" si="35"/>
        <v>1</v>
      </c>
      <c r="K1398" s="58" t="str" cm="1">
        <f t="array" aca="1" ref="K1398" ca="1">_xlfn.IFS(E1398&lt;=2, "Negative", E1398=3, "Neutral", E1398&gt;=4, "Positive")</f>
        <v>Positive</v>
      </c>
      <c r="L1398" s="62" t="str">
        <f>'F_ REVIEWS'!$G1398&amp; "|" &amp; 'F_ REVIEWS'!$H1398 &amp; "|" &amp; 'F_ REVIEWS'!$I1398</f>
        <v>69.250.52.95|44908|0.801331018519704</v>
      </c>
    </row>
    <row r="1399" spans="1:12" x14ac:dyDescent="0.2">
      <c r="A1399" s="58">
        <v>21397</v>
      </c>
      <c r="B1399" s="58" t="s">
        <v>73</v>
      </c>
      <c r="C1399" s="59">
        <f>INT(DT!C1399)</f>
        <v>45236</v>
      </c>
      <c r="D1399" s="60">
        <f>DT!C1399-INT(DT!C1399)</f>
        <v>0.43188657407881692</v>
      </c>
      <c r="E1399" s="58">
        <f t="shared" ca="1" si="36"/>
        <v>5</v>
      </c>
      <c r="F1399" s="58" t="s">
        <v>750</v>
      </c>
      <c r="G1399" s="58" t="s">
        <v>957</v>
      </c>
      <c r="H1399" s="59">
        <f>INT(DT!G1399)</f>
        <v>45230</v>
      </c>
      <c r="I1399" s="60">
        <f>DT!G1399-INT(DT!G1399)</f>
        <v>0.71337962963298196</v>
      </c>
      <c r="J1399" s="61">
        <f t="shared" ca="1" si="35"/>
        <v>0.7142857142857143</v>
      </c>
      <c r="K1399" s="58" t="str" cm="1">
        <f t="array" aca="1" ref="K1399" ca="1">_xlfn.IFS(E1399&lt;=2, "Negative", E1399=3, "Neutral", E1399&gt;=4, "Positive")</f>
        <v>Positive</v>
      </c>
      <c r="L1399" s="62" t="str">
        <f>'F_ REVIEWS'!$G1399&amp; "|" &amp; 'F_ REVIEWS'!$H1399 &amp; "|" &amp; 'F_ REVIEWS'!$I1399</f>
        <v>101.52.33.228|45230|0.713379629632982</v>
      </c>
    </row>
    <row r="1400" spans="1:12" x14ac:dyDescent="0.2">
      <c r="A1400" s="58">
        <v>21398</v>
      </c>
      <c r="B1400" s="58" t="s">
        <v>73</v>
      </c>
      <c r="C1400" s="59">
        <f>INT(DT!C1400)</f>
        <v>45319</v>
      </c>
      <c r="D1400" s="60">
        <f>DT!C1400-INT(DT!C1400)</f>
        <v>0.81089120370597811</v>
      </c>
      <c r="E1400" s="58">
        <f t="shared" ca="1" si="36"/>
        <v>4</v>
      </c>
      <c r="F1400" s="58" t="s">
        <v>835</v>
      </c>
      <c r="G1400" s="58" t="s">
        <v>3622</v>
      </c>
      <c r="H1400" s="59">
        <f>INT(DT!G1400)</f>
        <v>45317</v>
      </c>
      <c r="I1400" s="60">
        <f>DT!G1400-INT(DT!G1400)</f>
        <v>0.22688657407707069</v>
      </c>
      <c r="J1400" s="61">
        <f t="shared" ca="1" si="35"/>
        <v>0.66666666666666663</v>
      </c>
      <c r="K1400" s="58" t="str" cm="1">
        <f t="array" aca="1" ref="K1400" ca="1">_xlfn.IFS(E1400&lt;=2, "Negative", E1400=3, "Neutral", E1400&gt;=4, "Positive")</f>
        <v>Positive</v>
      </c>
      <c r="L1400" s="62" t="str">
        <f>'F_ REVIEWS'!$G1400&amp; "|" &amp; 'F_ REVIEWS'!$H1400 &amp; "|" &amp; 'F_ REVIEWS'!$I1400</f>
        <v>60.151.215.17|45317|0.226886574077071</v>
      </c>
    </row>
    <row r="1401" spans="1:12" x14ac:dyDescent="0.2">
      <c r="A1401" s="58">
        <v>21399</v>
      </c>
      <c r="B1401" s="58" t="s">
        <v>73</v>
      </c>
      <c r="C1401" s="59">
        <f>INT(DT!C1401)</f>
        <v>44981</v>
      </c>
      <c r="D1401" s="60">
        <f>DT!C1401-INT(DT!C1401)</f>
        <v>0.86274305556435138</v>
      </c>
      <c r="E1401" s="58">
        <f t="shared" ca="1" si="36"/>
        <v>1</v>
      </c>
      <c r="F1401" s="58" t="s">
        <v>811</v>
      </c>
      <c r="G1401" s="58" t="s">
        <v>2377</v>
      </c>
      <c r="H1401" s="59">
        <f>INT(DT!G1401)</f>
        <v>44978</v>
      </c>
      <c r="I1401" s="60">
        <f>DT!G1401-INT(DT!G1401)</f>
        <v>0.41849537037342088</v>
      </c>
      <c r="J1401" s="61">
        <f t="shared" ca="1" si="35"/>
        <v>7.6923076923076927E-2</v>
      </c>
      <c r="K1401" s="58" t="str" cm="1">
        <f t="array" aca="1" ref="K1401" ca="1">_xlfn.IFS(E1401&lt;=2, "Negative", E1401=3, "Neutral", E1401&gt;=4, "Positive")</f>
        <v>Negative</v>
      </c>
      <c r="L1401" s="62" t="str">
        <f>'F_ REVIEWS'!$G1401&amp; "|" &amp; 'F_ REVIEWS'!$H1401 &amp; "|" &amp; 'F_ REVIEWS'!$I1401</f>
        <v>206.45.183.125|44978|0.418495370373421</v>
      </c>
    </row>
    <row r="1402" spans="1:12" x14ac:dyDescent="0.2">
      <c r="A1402" s="58">
        <v>21400</v>
      </c>
      <c r="B1402" s="58" t="s">
        <v>73</v>
      </c>
      <c r="C1402" s="59">
        <f>INT(DT!C1402)</f>
        <v>44310</v>
      </c>
      <c r="D1402" s="60">
        <f>DT!C1402-INT(DT!C1402)</f>
        <v>0.79590277777606389</v>
      </c>
      <c r="E1402" s="58">
        <f t="shared" ca="1" si="36"/>
        <v>5</v>
      </c>
      <c r="F1402" s="58" t="s">
        <v>635</v>
      </c>
      <c r="G1402" s="58" t="s">
        <v>1707</v>
      </c>
      <c r="H1402" s="59">
        <f>INT(DT!G1402)</f>
        <v>44307</v>
      </c>
      <c r="I1402" s="60">
        <f>DT!G1402-INT(DT!G1402)</f>
        <v>0.1340972222169512</v>
      </c>
      <c r="J1402" s="61">
        <f t="shared" ca="1" si="35"/>
        <v>0.38461538461538464</v>
      </c>
      <c r="K1402" s="58" t="str" cm="1">
        <f t="array" aca="1" ref="K1402" ca="1">_xlfn.IFS(E1402&lt;=2, "Negative", E1402=3, "Neutral", E1402&gt;=4, "Positive")</f>
        <v>Positive</v>
      </c>
      <c r="L1402" s="62" t="str">
        <f>'F_ REVIEWS'!$G1402&amp; "|" &amp; 'F_ REVIEWS'!$H1402 &amp; "|" &amp; 'F_ REVIEWS'!$I1402</f>
        <v>156.4.249.173|44307|0.134097222216951</v>
      </c>
    </row>
    <row r="1403" spans="1:12" x14ac:dyDescent="0.2">
      <c r="A1403" s="58">
        <v>21401</v>
      </c>
      <c r="B1403" s="58" t="s">
        <v>73</v>
      </c>
      <c r="C1403" s="59">
        <f>INT(DT!C1403)</f>
        <v>44962</v>
      </c>
      <c r="D1403" s="60">
        <f>DT!C1403-INT(DT!C1403)</f>
        <v>0.28229166666278616</v>
      </c>
      <c r="E1403" s="58">
        <f t="shared" ca="1" si="36"/>
        <v>2</v>
      </c>
      <c r="F1403" s="58" t="s">
        <v>617</v>
      </c>
      <c r="G1403" s="58" t="s">
        <v>3369</v>
      </c>
      <c r="H1403" s="59">
        <f>INT(DT!G1403)</f>
        <v>44957</v>
      </c>
      <c r="I1403" s="60">
        <f>DT!G1403-INT(DT!G1403)</f>
        <v>0.8423032407372375</v>
      </c>
      <c r="J1403" s="61">
        <f t="shared" ca="1" si="35"/>
        <v>0.2</v>
      </c>
      <c r="K1403" s="58" t="str" cm="1">
        <f t="array" aca="1" ref="K1403" ca="1">_xlfn.IFS(E1403&lt;=2, "Negative", E1403=3, "Neutral", E1403&gt;=4, "Positive")</f>
        <v>Negative</v>
      </c>
      <c r="L1403" s="62" t="str">
        <f>'F_ REVIEWS'!$G1403&amp; "|" &amp; 'F_ REVIEWS'!$H1403 &amp; "|" &amp; 'F_ REVIEWS'!$I1403</f>
        <v>42.247.107.91|44957|0.842303240737238</v>
      </c>
    </row>
    <row r="1404" spans="1:12" x14ac:dyDescent="0.2">
      <c r="A1404" s="58">
        <v>21402</v>
      </c>
      <c r="B1404" s="58" t="s">
        <v>73</v>
      </c>
      <c r="C1404" s="59">
        <f>INT(DT!C1404)</f>
        <v>44829</v>
      </c>
      <c r="D1404" s="60">
        <f>DT!C1404-INT(DT!C1404)</f>
        <v>0.71828703704522923</v>
      </c>
      <c r="E1404" s="58">
        <f t="shared" ca="1" si="36"/>
        <v>2</v>
      </c>
      <c r="F1404" s="58" t="s">
        <v>656</v>
      </c>
      <c r="G1404" s="58" t="s">
        <v>1785</v>
      </c>
      <c r="H1404" s="59">
        <f>INT(DT!G1404)</f>
        <v>44824</v>
      </c>
      <c r="I1404" s="60">
        <f>DT!G1404-INT(DT!G1404)</f>
        <v>0.15950231481838273</v>
      </c>
      <c r="J1404" s="61">
        <f t="shared" ca="1" si="35"/>
        <v>0.25</v>
      </c>
      <c r="K1404" s="58" t="str" cm="1">
        <f t="array" aca="1" ref="K1404" ca="1">_xlfn.IFS(E1404&lt;=2, "Negative", E1404=3, "Neutral", E1404&gt;=4, "Positive")</f>
        <v>Negative</v>
      </c>
      <c r="L1404" s="62" t="str">
        <f>'F_ REVIEWS'!$G1404&amp; "|" &amp; 'F_ REVIEWS'!$H1404 &amp; "|" &amp; 'F_ REVIEWS'!$I1404</f>
        <v>161.55.220.180|44824|0.159502314818383</v>
      </c>
    </row>
    <row r="1405" spans="1:12" x14ac:dyDescent="0.2">
      <c r="A1405" s="58">
        <v>21403</v>
      </c>
      <c r="B1405" s="58" t="s">
        <v>73</v>
      </c>
      <c r="C1405" s="59">
        <f>INT(DT!C1405)</f>
        <v>45233</v>
      </c>
      <c r="D1405" s="60">
        <f>DT!C1405-INT(DT!C1405)</f>
        <v>0.2696875000037835</v>
      </c>
      <c r="E1405" s="58">
        <f t="shared" ca="1" si="36"/>
        <v>3</v>
      </c>
      <c r="F1405" s="58" t="s">
        <v>838</v>
      </c>
      <c r="G1405" s="58" t="s">
        <v>957</v>
      </c>
      <c r="H1405" s="59">
        <f>INT(DT!G1405)</f>
        <v>45230</v>
      </c>
      <c r="I1405" s="60">
        <f>DT!G1405-INT(DT!G1405)</f>
        <v>0.71337962963298196</v>
      </c>
      <c r="J1405" s="61">
        <f t="shared" ca="1" si="35"/>
        <v>1</v>
      </c>
      <c r="K1405" s="58" t="str" cm="1">
        <f t="array" aca="1" ref="K1405" ca="1">_xlfn.IFS(E1405&lt;=2, "Negative", E1405=3, "Neutral", E1405&gt;=4, "Positive")</f>
        <v>Neutral</v>
      </c>
      <c r="L1405" s="62" t="str">
        <f>'F_ REVIEWS'!$G1405&amp; "|" &amp; 'F_ REVIEWS'!$H1405 &amp; "|" &amp; 'F_ REVIEWS'!$I1405</f>
        <v>101.52.33.228|45230|0.713379629632982</v>
      </c>
    </row>
    <row r="1406" spans="1:12" x14ac:dyDescent="0.2">
      <c r="A1406" s="58">
        <v>21404</v>
      </c>
      <c r="B1406" s="58" t="s">
        <v>73</v>
      </c>
      <c r="C1406" s="59">
        <f>INT(DT!C1406)</f>
        <v>45320</v>
      </c>
      <c r="D1406" s="60">
        <f>DT!C1406-INT(DT!C1406)</f>
        <v>0.75469907407386927</v>
      </c>
      <c r="E1406" s="58">
        <f t="shared" ca="1" si="36"/>
        <v>2</v>
      </c>
      <c r="F1406" s="58" t="s">
        <v>644</v>
      </c>
      <c r="G1406" s="58" t="s">
        <v>3622</v>
      </c>
      <c r="H1406" s="59">
        <f>INT(DT!G1406)</f>
        <v>45317</v>
      </c>
      <c r="I1406" s="60">
        <f>DT!G1406-INT(DT!G1406)</f>
        <v>0.22688657407707069</v>
      </c>
      <c r="J1406" s="61">
        <f t="shared" ca="1" si="35"/>
        <v>0.13333333333333333</v>
      </c>
      <c r="K1406" s="58" t="str" cm="1">
        <f t="array" aca="1" ref="K1406" ca="1">_xlfn.IFS(E1406&lt;=2, "Negative", E1406=3, "Neutral", E1406&gt;=4, "Positive")</f>
        <v>Negative</v>
      </c>
      <c r="L1406" s="62" t="str">
        <f>'F_ REVIEWS'!$G1406&amp; "|" &amp; 'F_ REVIEWS'!$H1406 &amp; "|" &amp; 'F_ REVIEWS'!$I1406</f>
        <v>60.151.215.17|45317|0.226886574077071</v>
      </c>
    </row>
    <row r="1407" spans="1:12" x14ac:dyDescent="0.2">
      <c r="A1407" s="58">
        <v>21405</v>
      </c>
      <c r="B1407" s="58" t="s">
        <v>73</v>
      </c>
      <c r="C1407" s="59">
        <f>INT(DT!C1407)</f>
        <v>44090</v>
      </c>
      <c r="D1407" s="60">
        <f>DT!C1407-INT(DT!C1407)</f>
        <v>0.92406249999476131</v>
      </c>
      <c r="E1407" s="58">
        <f t="shared" ca="1" si="36"/>
        <v>3</v>
      </c>
      <c r="F1407" s="58" t="s">
        <v>699</v>
      </c>
      <c r="G1407" s="58" t="s">
        <v>1113</v>
      </c>
      <c r="H1407" s="59">
        <f>INT(DT!G1407)</f>
        <v>44086</v>
      </c>
      <c r="I1407" s="60">
        <f>DT!G1407-INT(DT!G1407)</f>
        <v>0.39834490740759065</v>
      </c>
      <c r="J1407" s="61">
        <f t="shared" ca="1" si="35"/>
        <v>0.5</v>
      </c>
      <c r="K1407" s="58" t="str" cm="1">
        <f t="array" aca="1" ref="K1407" ca="1">_xlfn.IFS(E1407&lt;=2, "Negative", E1407=3, "Neutral", E1407&gt;=4, "Positive")</f>
        <v>Neutral</v>
      </c>
      <c r="L1407" s="62" t="str">
        <f>'F_ REVIEWS'!$G1407&amp; "|" &amp; 'F_ REVIEWS'!$H1407 &amp; "|" &amp; 'F_ REVIEWS'!$I1407</f>
        <v>113.157.225.58|44086|0.398344907407591</v>
      </c>
    </row>
    <row r="1408" spans="1:12" x14ac:dyDescent="0.2">
      <c r="A1408" s="58">
        <v>21406</v>
      </c>
      <c r="B1408" s="58" t="s">
        <v>73</v>
      </c>
      <c r="C1408" s="59">
        <f>INT(DT!C1408)</f>
        <v>44147</v>
      </c>
      <c r="D1408" s="60">
        <f>DT!C1408-INT(DT!C1408)</f>
        <v>0.52894675925927004</v>
      </c>
      <c r="E1408" s="58">
        <f t="shared" ca="1" si="36"/>
        <v>2</v>
      </c>
      <c r="F1408" s="58" t="s">
        <v>639</v>
      </c>
      <c r="G1408" s="58" t="s">
        <v>2781</v>
      </c>
      <c r="H1408" s="59">
        <f>INT(DT!G1408)</f>
        <v>44143</v>
      </c>
      <c r="I1408" s="60">
        <f>DT!G1408-INT(DT!G1408)</f>
        <v>0.98098379629664123</v>
      </c>
      <c r="J1408" s="61">
        <f t="shared" ca="1" si="35"/>
        <v>0.66666666666666663</v>
      </c>
      <c r="K1408" s="58" t="str" cm="1">
        <f t="array" aca="1" ref="K1408" ca="1">_xlfn.IFS(E1408&lt;=2, "Negative", E1408=3, "Neutral", E1408&gt;=4, "Positive")</f>
        <v>Negative</v>
      </c>
      <c r="L1408" s="62" t="str">
        <f>'F_ REVIEWS'!$G1408&amp; "|" &amp; 'F_ REVIEWS'!$H1408 &amp; "|" &amp; 'F_ REVIEWS'!$I1408</f>
        <v>234.83.80.110|44143|0.980983796296641</v>
      </c>
    </row>
    <row r="1409" spans="1:12" x14ac:dyDescent="0.2">
      <c r="A1409" s="58">
        <v>21407</v>
      </c>
      <c r="B1409" s="58" t="s">
        <v>73</v>
      </c>
      <c r="C1409" s="59">
        <f>INT(DT!C1409)</f>
        <v>44253</v>
      </c>
      <c r="D1409" s="60">
        <f>DT!C1409-INT(DT!C1409)</f>
        <v>0.33193287037283881</v>
      </c>
      <c r="E1409" s="58">
        <f t="shared" ca="1" si="36"/>
        <v>2</v>
      </c>
      <c r="F1409" s="58" t="s">
        <v>543</v>
      </c>
      <c r="G1409" s="58" t="s">
        <v>2461</v>
      </c>
      <c r="H1409" s="59">
        <f>INT(DT!G1409)</f>
        <v>44248</v>
      </c>
      <c r="I1409" s="60">
        <f>DT!G1409-INT(DT!G1409)</f>
        <v>0.68945601851737592</v>
      </c>
      <c r="J1409" s="61">
        <f t="shared" ca="1" si="35"/>
        <v>0.5</v>
      </c>
      <c r="K1409" s="58" t="str" cm="1">
        <f t="array" aca="1" ref="K1409" ca="1">_xlfn.IFS(E1409&lt;=2, "Negative", E1409=3, "Neutral", E1409&gt;=4, "Positive")</f>
        <v>Negative</v>
      </c>
      <c r="L1409" s="62" t="str">
        <f>'F_ REVIEWS'!$G1409&amp; "|" &amp; 'F_ REVIEWS'!$H1409 &amp; "|" &amp; 'F_ REVIEWS'!$I1409</f>
        <v>212.188.153.87|44248|0.689456018517376</v>
      </c>
    </row>
    <row r="1410" spans="1:12" x14ac:dyDescent="0.2">
      <c r="A1410" s="58">
        <v>21408</v>
      </c>
      <c r="B1410" s="58" t="s">
        <v>73</v>
      </c>
      <c r="C1410" s="59">
        <f>INT(DT!C1410)</f>
        <v>44911</v>
      </c>
      <c r="D1410" s="60">
        <f>DT!C1410-INT(DT!C1410)</f>
        <v>0.4985879629603005</v>
      </c>
      <c r="E1410" s="58">
        <f t="shared" ca="1" si="36"/>
        <v>4</v>
      </c>
      <c r="F1410" s="58" t="s">
        <v>701</v>
      </c>
      <c r="G1410" s="58" t="s">
        <v>3730</v>
      </c>
      <c r="H1410" s="59">
        <f>INT(DT!G1410)</f>
        <v>44908</v>
      </c>
      <c r="I1410" s="60">
        <f>DT!G1410-INT(DT!G1410)</f>
        <v>0.80133101851970423</v>
      </c>
      <c r="J1410" s="61">
        <f t="shared" ref="J1410:J1478" ca="1" si="37">E1410/COUNTIF(F$1:F$1478,F1410)</f>
        <v>1.3333333333333333</v>
      </c>
      <c r="K1410" s="58" t="str" cm="1">
        <f t="array" aca="1" ref="K1410" ca="1">_xlfn.IFS(E1410&lt;=2, "Negative", E1410=3, "Neutral", E1410&gt;=4, "Positive")</f>
        <v>Positive</v>
      </c>
      <c r="L1410" s="62" t="str">
        <f>'F_ REVIEWS'!$G1410&amp; "|" &amp; 'F_ REVIEWS'!$H1410 &amp; "|" &amp; 'F_ REVIEWS'!$I1410</f>
        <v>69.250.52.95|44908|0.801331018519704</v>
      </c>
    </row>
    <row r="1411" spans="1:12" x14ac:dyDescent="0.2">
      <c r="A1411" s="58">
        <v>21409</v>
      </c>
      <c r="B1411" s="58" t="s">
        <v>73</v>
      </c>
      <c r="C1411" s="59">
        <f>INT(DT!C1411)</f>
        <v>45221</v>
      </c>
      <c r="D1411" s="60">
        <f>DT!C1411-INT(DT!C1411)</f>
        <v>5.1539351843530312E-2</v>
      </c>
      <c r="E1411" s="58">
        <f t="shared" ca="1" si="36"/>
        <v>3</v>
      </c>
      <c r="F1411" s="58" t="s">
        <v>558</v>
      </c>
      <c r="G1411" s="58" t="s">
        <v>3014</v>
      </c>
      <c r="H1411" s="59">
        <f>INT(DT!G1411)</f>
        <v>45217</v>
      </c>
      <c r="I1411" s="60">
        <f>DT!G1411-INT(DT!G1411)</f>
        <v>0.24782407406746643</v>
      </c>
      <c r="J1411" s="61">
        <f t="shared" ca="1" si="37"/>
        <v>0.75</v>
      </c>
      <c r="K1411" s="58" t="str" cm="1">
        <f t="array" aca="1" ref="K1411" ca="1">_xlfn.IFS(E1411&lt;=2, "Negative", E1411=3, "Neutral", E1411&gt;=4, "Positive")</f>
        <v>Neutral</v>
      </c>
      <c r="L1411" s="62" t="str">
        <f>'F_ REVIEWS'!$G1411&amp; "|" &amp; 'F_ REVIEWS'!$H1411 &amp; "|" &amp; 'F_ REVIEWS'!$I1411</f>
        <v>25.28.211.176|45217|0.247824074067466</v>
      </c>
    </row>
    <row r="1412" spans="1:12" x14ac:dyDescent="0.2">
      <c r="A1412" s="58">
        <v>21410</v>
      </c>
      <c r="B1412" s="58" t="s">
        <v>73</v>
      </c>
      <c r="C1412" s="59">
        <f>INT(DT!C1412)</f>
        <v>45319</v>
      </c>
      <c r="D1412" s="60">
        <f>DT!C1412-INT(DT!C1412)</f>
        <v>0.90613425926858326</v>
      </c>
      <c r="E1412" s="58">
        <f t="shared" ca="1" si="36"/>
        <v>4</v>
      </c>
      <c r="F1412" s="58" t="s">
        <v>596</v>
      </c>
      <c r="G1412" s="58" t="s">
        <v>3622</v>
      </c>
      <c r="H1412" s="59">
        <f>INT(DT!G1412)</f>
        <v>45317</v>
      </c>
      <c r="I1412" s="60">
        <f>DT!G1412-INT(DT!G1412)</f>
        <v>0.22688657407707069</v>
      </c>
      <c r="J1412" s="61">
        <f t="shared" ca="1" si="37"/>
        <v>0.5714285714285714</v>
      </c>
      <c r="K1412" s="58" t="str" cm="1">
        <f t="array" aca="1" ref="K1412" ca="1">_xlfn.IFS(E1412&lt;=2, "Negative", E1412=3, "Neutral", E1412&gt;=4, "Positive")</f>
        <v>Positive</v>
      </c>
      <c r="L1412" s="62" t="str">
        <f>'F_ REVIEWS'!$G1412&amp; "|" &amp; 'F_ REVIEWS'!$H1412 &amp; "|" &amp; 'F_ REVIEWS'!$I1412</f>
        <v>60.151.215.17|45317|0.226886574077071</v>
      </c>
    </row>
    <row r="1413" spans="1:12" x14ac:dyDescent="0.2">
      <c r="A1413" s="58">
        <v>21411</v>
      </c>
      <c r="B1413" s="58" t="s">
        <v>73</v>
      </c>
      <c r="C1413" s="59">
        <f>INT(DT!C1413)</f>
        <v>44911</v>
      </c>
      <c r="D1413" s="60">
        <f>DT!C1413-INT(DT!C1413)</f>
        <v>0.31699074074276723</v>
      </c>
      <c r="E1413" s="58">
        <f t="shared" ca="1" si="36"/>
        <v>3</v>
      </c>
      <c r="F1413" s="58" t="s">
        <v>751</v>
      </c>
      <c r="G1413" s="58" t="s">
        <v>3730</v>
      </c>
      <c r="H1413" s="59">
        <f>INT(DT!G1413)</f>
        <v>44908</v>
      </c>
      <c r="I1413" s="60">
        <f>DT!G1413-INT(DT!G1413)</f>
        <v>0.80133101851970423</v>
      </c>
      <c r="J1413" s="61">
        <f t="shared" ca="1" si="37"/>
        <v>0.5</v>
      </c>
      <c r="K1413" s="58" t="str" cm="1">
        <f t="array" aca="1" ref="K1413" ca="1">_xlfn.IFS(E1413&lt;=2, "Negative", E1413=3, "Neutral", E1413&gt;=4, "Positive")</f>
        <v>Neutral</v>
      </c>
      <c r="L1413" s="62" t="str">
        <f>'F_ REVIEWS'!$G1413&amp; "|" &amp; 'F_ REVIEWS'!$H1413 &amp; "|" &amp; 'F_ REVIEWS'!$I1413</f>
        <v>69.250.52.95|44908|0.801331018519704</v>
      </c>
    </row>
    <row r="1414" spans="1:12" x14ac:dyDescent="0.2">
      <c r="A1414" s="58">
        <v>21412</v>
      </c>
      <c r="B1414" s="58" t="s">
        <v>73</v>
      </c>
      <c r="C1414" s="59">
        <f>INT(DT!C1414)</f>
        <v>45319</v>
      </c>
      <c r="D1414" s="60">
        <f>DT!C1414-INT(DT!C1414)</f>
        <v>0.72165509259502869</v>
      </c>
      <c r="E1414" s="58">
        <f t="shared" ca="1" si="36"/>
        <v>2</v>
      </c>
      <c r="F1414" s="58" t="s">
        <v>692</v>
      </c>
      <c r="G1414" s="58" t="s">
        <v>3622</v>
      </c>
      <c r="H1414" s="59">
        <f>INT(DT!G1414)</f>
        <v>45317</v>
      </c>
      <c r="I1414" s="60">
        <f>DT!G1414-INT(DT!G1414)</f>
        <v>0.22688657407707069</v>
      </c>
      <c r="J1414" s="61">
        <f t="shared" ca="1" si="37"/>
        <v>0.2</v>
      </c>
      <c r="K1414" s="58" t="str" cm="1">
        <f t="array" aca="1" ref="K1414" ca="1">_xlfn.IFS(E1414&lt;=2, "Negative", E1414=3, "Neutral", E1414&gt;=4, "Positive")</f>
        <v>Negative</v>
      </c>
      <c r="L1414" s="62" t="str">
        <f>'F_ REVIEWS'!$G1414&amp; "|" &amp; 'F_ REVIEWS'!$H1414 &amp; "|" &amp; 'F_ REVIEWS'!$I1414</f>
        <v>60.151.215.17|45317|0.226886574077071</v>
      </c>
    </row>
    <row r="1415" spans="1:12" x14ac:dyDescent="0.2">
      <c r="A1415" s="58">
        <v>21413</v>
      </c>
      <c r="B1415" s="58" t="s">
        <v>73</v>
      </c>
      <c r="C1415" s="59">
        <f>INT(DT!C1415)</f>
        <v>44311</v>
      </c>
      <c r="D1415" s="60">
        <f>DT!C1415-INT(DT!C1415)</f>
        <v>0.67740740740555339</v>
      </c>
      <c r="E1415" s="58">
        <f t="shared" ca="1" si="36"/>
        <v>3</v>
      </c>
      <c r="F1415" s="58" t="s">
        <v>669</v>
      </c>
      <c r="G1415" s="58" t="s">
        <v>1707</v>
      </c>
      <c r="H1415" s="59">
        <f>INT(DT!G1415)</f>
        <v>44307</v>
      </c>
      <c r="I1415" s="60">
        <f>DT!G1415-INT(DT!G1415)</f>
        <v>0.1340972222169512</v>
      </c>
      <c r="J1415" s="61">
        <f t="shared" ca="1" si="37"/>
        <v>0.27272727272727271</v>
      </c>
      <c r="K1415" s="58" t="str" cm="1">
        <f t="array" aca="1" ref="K1415" ca="1">_xlfn.IFS(E1415&lt;=2, "Negative", E1415=3, "Neutral", E1415&gt;=4, "Positive")</f>
        <v>Neutral</v>
      </c>
      <c r="L1415" s="62" t="str">
        <f>'F_ REVIEWS'!$G1415&amp; "|" &amp; 'F_ REVIEWS'!$H1415 &amp; "|" &amp; 'F_ REVIEWS'!$I1415</f>
        <v>156.4.249.173|44307|0.134097222216951</v>
      </c>
    </row>
    <row r="1416" spans="1:12" x14ac:dyDescent="0.2">
      <c r="A1416" s="58">
        <v>21414</v>
      </c>
      <c r="B1416" s="58" t="s">
        <v>405</v>
      </c>
      <c r="C1416" s="59">
        <f>INT(DT!C1416)</f>
        <v>43335</v>
      </c>
      <c r="D1416" s="60">
        <f>DT!C1416-INT(DT!C1416)</f>
        <v>0.67969907408405561</v>
      </c>
      <c r="E1416" s="58">
        <f t="shared" ca="1" si="36"/>
        <v>2</v>
      </c>
      <c r="F1416" s="58" t="s">
        <v>705</v>
      </c>
      <c r="G1416" s="58" t="s">
        <v>2079</v>
      </c>
      <c r="H1416" s="59">
        <f>INT(DT!G1416)</f>
        <v>43333</v>
      </c>
      <c r="I1416" s="60">
        <f>DT!G1416-INT(DT!G1416)</f>
        <v>0.18421296297310619</v>
      </c>
      <c r="J1416" s="61">
        <f t="shared" ca="1" si="37"/>
        <v>0.14285714285714285</v>
      </c>
      <c r="K1416" s="58" t="str" cm="1">
        <f t="array" aca="1" ref="K1416" ca="1">_xlfn.IFS(E1416&lt;=2, "Negative", E1416=3, "Neutral", E1416&gt;=4, "Positive")</f>
        <v>Negative</v>
      </c>
      <c r="L1416" s="62" t="str">
        <f>'F_ REVIEWS'!$G1416&amp; "|" &amp; 'F_ REVIEWS'!$H1416 &amp; "|" &amp; 'F_ REVIEWS'!$I1416</f>
        <v>185.111.111.117|43333|0.184212962973106</v>
      </c>
    </row>
    <row r="1417" spans="1:12" x14ac:dyDescent="0.2">
      <c r="A1417" s="58">
        <v>21415</v>
      </c>
      <c r="B1417" s="58" t="s">
        <v>405</v>
      </c>
      <c r="C1417" s="59">
        <f>INT(DT!C1417)</f>
        <v>44091</v>
      </c>
      <c r="D1417" s="60">
        <f>DT!C1417-INT(DT!C1417)</f>
        <v>0.15888888888730435</v>
      </c>
      <c r="E1417" s="58">
        <f t="shared" ca="1" si="36"/>
        <v>3</v>
      </c>
      <c r="F1417" s="58" t="s">
        <v>703</v>
      </c>
      <c r="G1417" s="58" t="s">
        <v>1039</v>
      </c>
      <c r="H1417" s="59">
        <f>INT(DT!G1417)</f>
        <v>44085</v>
      </c>
      <c r="I1417" s="60">
        <f>DT!G1417-INT(DT!G1417)</f>
        <v>0.62354166666773381</v>
      </c>
      <c r="J1417" s="61">
        <f t="shared" ca="1" si="37"/>
        <v>0.5</v>
      </c>
      <c r="K1417" s="58" t="str" cm="1">
        <f t="array" aca="1" ref="K1417" ca="1">_xlfn.IFS(E1417&lt;=2, "Negative", E1417=3, "Neutral", E1417&gt;=4, "Positive")</f>
        <v>Neutral</v>
      </c>
      <c r="L1417" s="62" t="str">
        <f>'F_ REVIEWS'!$G1417&amp; "|" &amp; 'F_ REVIEWS'!$H1417 &amp; "|" &amp; 'F_ REVIEWS'!$I1417</f>
        <v>108.171.185.22|44085|0.623541666667734</v>
      </c>
    </row>
    <row r="1418" spans="1:12" x14ac:dyDescent="0.2">
      <c r="A1418" s="58">
        <v>21416</v>
      </c>
      <c r="B1418" s="58" t="s">
        <v>405</v>
      </c>
      <c r="C1418" s="59">
        <f>INT(DT!C1418)</f>
        <v>45004</v>
      </c>
      <c r="D1418" s="60">
        <f>DT!C1418-INT(DT!C1418)</f>
        <v>0.90182870371791068</v>
      </c>
      <c r="E1418" s="58">
        <f t="shared" ca="1" si="36"/>
        <v>4</v>
      </c>
      <c r="F1418" s="58" t="s">
        <v>735</v>
      </c>
      <c r="G1418" s="58" t="s">
        <v>3634</v>
      </c>
      <c r="H1418" s="59">
        <f>INT(DT!G1418)</f>
        <v>45001</v>
      </c>
      <c r="I1418" s="60">
        <f>DT!G1418-INT(DT!G1418)</f>
        <v>0.32515046297339723</v>
      </c>
      <c r="J1418" s="61">
        <f t="shared" ca="1" si="37"/>
        <v>1</v>
      </c>
      <c r="K1418" s="58" t="str" cm="1">
        <f t="array" aca="1" ref="K1418" ca="1">_xlfn.IFS(E1418&lt;=2, "Negative", E1418=3, "Neutral", E1418&gt;=4, "Positive")</f>
        <v>Positive</v>
      </c>
      <c r="L1418" s="62" t="str">
        <f>'F_ REVIEWS'!$G1418&amp; "|" &amp; 'F_ REVIEWS'!$H1418 &amp; "|" &amp; 'F_ REVIEWS'!$I1418</f>
        <v>60.98.78.245|45001|0.325150462973397</v>
      </c>
    </row>
    <row r="1419" spans="1:12" x14ac:dyDescent="0.2">
      <c r="A1419" s="58">
        <v>21417</v>
      </c>
      <c r="B1419" s="58" t="s">
        <v>405</v>
      </c>
      <c r="C1419" s="59">
        <f>INT(DT!C1419)</f>
        <v>43336</v>
      </c>
      <c r="D1419" s="60">
        <f>DT!C1419-INT(DT!C1419)</f>
        <v>0.86251157408696599</v>
      </c>
      <c r="E1419" s="58">
        <f t="shared" ca="1" si="36"/>
        <v>2</v>
      </c>
      <c r="F1419" s="58" t="s">
        <v>651</v>
      </c>
      <c r="G1419" s="58" t="s">
        <v>2079</v>
      </c>
      <c r="H1419" s="59">
        <f>INT(DT!G1419)</f>
        <v>43333</v>
      </c>
      <c r="I1419" s="60">
        <f>DT!G1419-INT(DT!G1419)</f>
        <v>0.18421296297310619</v>
      </c>
      <c r="J1419" s="61">
        <f t="shared" ca="1" si="37"/>
        <v>0.14285714285714285</v>
      </c>
      <c r="K1419" s="58" t="str" cm="1">
        <f t="array" aca="1" ref="K1419" ca="1">_xlfn.IFS(E1419&lt;=2, "Negative", E1419=3, "Neutral", E1419&gt;=4, "Positive")</f>
        <v>Negative</v>
      </c>
      <c r="L1419" s="62" t="str">
        <f>'F_ REVIEWS'!$G1419&amp; "|" &amp; 'F_ REVIEWS'!$H1419 &amp; "|" &amp; 'F_ REVIEWS'!$I1419</f>
        <v>185.111.111.117|43333|0.184212962973106</v>
      </c>
    </row>
    <row r="1420" spans="1:12" x14ac:dyDescent="0.2">
      <c r="A1420" s="58">
        <v>21418</v>
      </c>
      <c r="B1420" s="58" t="s">
        <v>405</v>
      </c>
      <c r="C1420" s="59">
        <f>INT(DT!C1420)</f>
        <v>44090</v>
      </c>
      <c r="D1420" s="60">
        <f>DT!C1420-INT(DT!C1420)</f>
        <v>0.16115740740497131</v>
      </c>
      <c r="E1420" s="58">
        <f t="shared" ca="1" si="36"/>
        <v>2</v>
      </c>
      <c r="F1420" s="58" t="s">
        <v>769</v>
      </c>
      <c r="G1420" s="58" t="s">
        <v>1039</v>
      </c>
      <c r="H1420" s="59">
        <f>INT(DT!G1420)</f>
        <v>44085</v>
      </c>
      <c r="I1420" s="60">
        <f>DT!G1420-INT(DT!G1420)</f>
        <v>0.62354166666773381</v>
      </c>
      <c r="J1420" s="61">
        <f t="shared" ca="1" si="37"/>
        <v>0.14285714285714285</v>
      </c>
      <c r="K1420" s="58" t="str" cm="1">
        <f t="array" aca="1" ref="K1420" ca="1">_xlfn.IFS(E1420&lt;=2, "Negative", E1420=3, "Neutral", E1420&gt;=4, "Positive")</f>
        <v>Negative</v>
      </c>
      <c r="L1420" s="62" t="str">
        <f>'F_ REVIEWS'!$G1420&amp; "|" &amp; 'F_ REVIEWS'!$H1420 &amp; "|" &amp; 'F_ REVIEWS'!$I1420</f>
        <v>108.171.185.22|44085|0.623541666667734</v>
      </c>
    </row>
    <row r="1421" spans="1:12" x14ac:dyDescent="0.2">
      <c r="A1421" s="58">
        <v>21419</v>
      </c>
      <c r="B1421" s="58" t="s">
        <v>161</v>
      </c>
      <c r="C1421" s="59">
        <f>INT(DT!C1421)</f>
        <v>44428</v>
      </c>
      <c r="D1421" s="60">
        <f>DT!C1421-INT(DT!C1421)</f>
        <v>0.56071759259793907</v>
      </c>
      <c r="E1421" s="58">
        <f t="shared" ca="1" si="36"/>
        <v>4</v>
      </c>
      <c r="F1421" s="58" t="s">
        <v>742</v>
      </c>
      <c r="G1421" s="58" t="s">
        <v>3785</v>
      </c>
      <c r="H1421" s="59">
        <f>INT(DT!G1421)</f>
        <v>44423</v>
      </c>
      <c r="I1421" s="60">
        <f>DT!G1421-INT(DT!G1421)</f>
        <v>0.94203703704260988</v>
      </c>
      <c r="J1421" s="61">
        <f t="shared" ca="1" si="37"/>
        <v>2</v>
      </c>
      <c r="K1421" s="58" t="str" cm="1">
        <f t="array" aca="1" ref="K1421" ca="1">_xlfn.IFS(E1421&lt;=2, "Negative", E1421=3, "Neutral", E1421&gt;=4, "Positive")</f>
        <v>Positive</v>
      </c>
      <c r="L1421" s="62" t="str">
        <f>'F_ REVIEWS'!$G1421&amp; "|" &amp; 'F_ REVIEWS'!$H1421 &amp; "|" &amp; 'F_ REVIEWS'!$I1421</f>
        <v>71.90.233.80|44423|0.94203703704261</v>
      </c>
    </row>
    <row r="1422" spans="1:12" x14ac:dyDescent="0.2">
      <c r="A1422" s="58">
        <v>21420</v>
      </c>
      <c r="B1422" s="58" t="s">
        <v>161</v>
      </c>
      <c r="C1422" s="59">
        <f>INT(DT!C1422)</f>
        <v>44428</v>
      </c>
      <c r="D1422" s="60">
        <f>DT!C1422-INT(DT!C1422)</f>
        <v>0.58957175926479977</v>
      </c>
      <c r="E1422" s="58">
        <f t="shared" ca="1" si="36"/>
        <v>3</v>
      </c>
      <c r="F1422" s="58" t="s">
        <v>635</v>
      </c>
      <c r="G1422" s="58" t="s">
        <v>3785</v>
      </c>
      <c r="H1422" s="59">
        <f>INT(DT!G1422)</f>
        <v>44423</v>
      </c>
      <c r="I1422" s="60">
        <f>DT!G1422-INT(DT!G1422)</f>
        <v>0.94203703704260988</v>
      </c>
      <c r="J1422" s="61">
        <f t="shared" ca="1" si="37"/>
        <v>0.23076923076923078</v>
      </c>
      <c r="K1422" s="58" t="str" cm="1">
        <f t="array" aca="1" ref="K1422" ca="1">_xlfn.IFS(E1422&lt;=2, "Negative", E1422=3, "Neutral", E1422&gt;=4, "Positive")</f>
        <v>Neutral</v>
      </c>
      <c r="L1422" s="62" t="str">
        <f>'F_ REVIEWS'!$G1422&amp; "|" &amp; 'F_ REVIEWS'!$H1422 &amp; "|" &amp; 'F_ REVIEWS'!$I1422</f>
        <v>71.90.233.80|44423|0.94203703704261</v>
      </c>
    </row>
    <row r="1423" spans="1:12" x14ac:dyDescent="0.2">
      <c r="A1423" s="58">
        <v>21421</v>
      </c>
      <c r="B1423" s="58" t="s">
        <v>161</v>
      </c>
      <c r="C1423" s="59">
        <f>INT(DT!C1423)</f>
        <v>45568</v>
      </c>
      <c r="D1423" s="60">
        <f>DT!C1423-INT(DT!C1423)</f>
        <v>0.17157407406921266</v>
      </c>
      <c r="E1423" s="58">
        <f t="shared" ca="1" si="36"/>
        <v>4</v>
      </c>
      <c r="F1423" s="58" t="s">
        <v>892</v>
      </c>
      <c r="G1423" s="58" t="s">
        <v>2883</v>
      </c>
      <c r="H1423" s="59">
        <f>INT(DT!G1423)</f>
        <v>45562</v>
      </c>
      <c r="I1423" s="60">
        <f>DT!G1423-INT(DT!G1423)</f>
        <v>0.52854166666656965</v>
      </c>
      <c r="J1423" s="61">
        <f t="shared" ca="1" si="37"/>
        <v>1</v>
      </c>
      <c r="K1423" s="58" t="str" cm="1">
        <f t="array" aca="1" ref="K1423" ca="1">_xlfn.IFS(E1423&lt;=2, "Negative", E1423=3, "Neutral", E1423&gt;=4, "Positive")</f>
        <v>Positive</v>
      </c>
      <c r="L1423" s="62" t="str">
        <f>'F_ REVIEWS'!$G1423&amp; "|" &amp; 'F_ REVIEWS'!$H1423 &amp; "|" &amp; 'F_ REVIEWS'!$I1423</f>
        <v>241.107.155.165|45562|0.52854166666657</v>
      </c>
    </row>
    <row r="1424" spans="1:12" x14ac:dyDescent="0.2">
      <c r="A1424" s="58">
        <v>21422</v>
      </c>
      <c r="B1424" s="58" t="s">
        <v>161</v>
      </c>
      <c r="C1424" s="59">
        <f>INT(DT!C1424)</f>
        <v>44147</v>
      </c>
      <c r="D1424" s="60">
        <f>DT!C1424-INT(DT!C1424)</f>
        <v>0.94319444444408873</v>
      </c>
      <c r="E1424" s="58">
        <f t="shared" ca="1" si="36"/>
        <v>2</v>
      </c>
      <c r="F1424" s="58" t="s">
        <v>808</v>
      </c>
      <c r="G1424" s="58" t="s">
        <v>1035</v>
      </c>
      <c r="H1424" s="59">
        <f>INT(DT!G1424)</f>
        <v>44143</v>
      </c>
      <c r="I1424" s="60">
        <f>DT!G1424-INT(DT!G1424)</f>
        <v>0.27208333333692281</v>
      </c>
      <c r="J1424" s="61">
        <f t="shared" ca="1" si="37"/>
        <v>0.2857142857142857</v>
      </c>
      <c r="K1424" s="58" t="str" cm="1">
        <f t="array" aca="1" ref="K1424" ca="1">_xlfn.IFS(E1424&lt;=2, "Negative", E1424=3, "Neutral", E1424&gt;=4, "Positive")</f>
        <v>Negative</v>
      </c>
      <c r="L1424" s="62" t="str">
        <f>'F_ REVIEWS'!$G1424&amp; "|" &amp; 'F_ REVIEWS'!$H1424 &amp; "|" &amp; 'F_ REVIEWS'!$I1424</f>
        <v>107.73.205.119|44143|0.272083333336923</v>
      </c>
    </row>
    <row r="1425" spans="1:12" x14ac:dyDescent="0.2">
      <c r="A1425" s="58">
        <v>21423</v>
      </c>
      <c r="B1425" s="58" t="s">
        <v>161</v>
      </c>
      <c r="C1425" s="59">
        <f>INT(DT!C1425)</f>
        <v>44028</v>
      </c>
      <c r="D1425" s="60">
        <f>DT!C1425-INT(DT!C1425)</f>
        <v>0.62378472222189885</v>
      </c>
      <c r="E1425" s="58">
        <f t="shared" ca="1" si="36"/>
        <v>4</v>
      </c>
      <c r="F1425" s="58" t="s">
        <v>796</v>
      </c>
      <c r="G1425" s="58" t="s">
        <v>1353</v>
      </c>
      <c r="H1425" s="59">
        <f>INT(DT!G1425)</f>
        <v>44025</v>
      </c>
      <c r="I1425" s="60">
        <f>DT!G1425-INT(DT!G1425)</f>
        <v>0.17266203703911742</v>
      </c>
      <c r="J1425" s="61">
        <f t="shared" ca="1" si="37"/>
        <v>0.5714285714285714</v>
      </c>
      <c r="K1425" s="58" t="str" cm="1">
        <f t="array" aca="1" ref="K1425" ca="1">_xlfn.IFS(E1425&lt;=2, "Negative", E1425=3, "Neutral", E1425&gt;=4, "Positive")</f>
        <v>Positive</v>
      </c>
      <c r="L1425" s="62" t="str">
        <f>'F_ REVIEWS'!$G1425&amp; "|" &amp; 'F_ REVIEWS'!$H1425 &amp; "|" &amp; 'F_ REVIEWS'!$I1425</f>
        <v>130.211.90.204|44025|0.172662037039117</v>
      </c>
    </row>
    <row r="1426" spans="1:12" x14ac:dyDescent="0.2">
      <c r="A1426" s="58">
        <v>21424</v>
      </c>
      <c r="B1426" s="58" t="s">
        <v>161</v>
      </c>
      <c r="C1426" s="59">
        <f>INT(DT!C1426)</f>
        <v>45566</v>
      </c>
      <c r="D1426" s="60">
        <f>DT!C1426-INT(DT!C1426)</f>
        <v>0.21459490740380716</v>
      </c>
      <c r="E1426" s="58">
        <f t="shared" ca="1" si="36"/>
        <v>1</v>
      </c>
      <c r="F1426" s="58" t="s">
        <v>588</v>
      </c>
      <c r="G1426" s="58" t="s">
        <v>2883</v>
      </c>
      <c r="H1426" s="59">
        <f>INT(DT!G1426)</f>
        <v>45562</v>
      </c>
      <c r="I1426" s="60">
        <f>DT!G1426-INT(DT!G1426)</f>
        <v>0.52854166666656965</v>
      </c>
      <c r="J1426" s="61">
        <f t="shared" ca="1" si="37"/>
        <v>0.25</v>
      </c>
      <c r="K1426" s="58" t="str" cm="1">
        <f t="array" aca="1" ref="K1426" ca="1">_xlfn.IFS(E1426&lt;=2, "Negative", E1426=3, "Neutral", E1426&gt;=4, "Positive")</f>
        <v>Negative</v>
      </c>
      <c r="L1426" s="62" t="str">
        <f>'F_ REVIEWS'!$G1426&amp; "|" &amp; 'F_ REVIEWS'!$H1426 &amp; "|" &amp; 'F_ REVIEWS'!$I1426</f>
        <v>241.107.155.165|45562|0.52854166666657</v>
      </c>
    </row>
    <row r="1427" spans="1:12" x14ac:dyDescent="0.2">
      <c r="A1427" s="58">
        <v>21425</v>
      </c>
      <c r="B1427" s="58" t="s">
        <v>161</v>
      </c>
      <c r="C1427" s="59">
        <f>INT(DT!C1427)</f>
        <v>44028</v>
      </c>
      <c r="D1427" s="60">
        <f>DT!C1427-INT(DT!C1427)</f>
        <v>0.81104166666773381</v>
      </c>
      <c r="E1427" s="58">
        <f t="shared" ca="1" si="36"/>
        <v>3</v>
      </c>
      <c r="F1427" s="58" t="s">
        <v>730</v>
      </c>
      <c r="G1427" s="58" t="s">
        <v>1353</v>
      </c>
      <c r="H1427" s="59">
        <f>INT(DT!G1427)</f>
        <v>44025</v>
      </c>
      <c r="I1427" s="60">
        <f>DT!G1427-INT(DT!G1427)</f>
        <v>0.17266203703911742</v>
      </c>
      <c r="J1427" s="61">
        <f t="shared" ca="1" si="37"/>
        <v>0.42857142857142855</v>
      </c>
      <c r="K1427" s="58" t="str" cm="1">
        <f t="array" aca="1" ref="K1427" ca="1">_xlfn.IFS(E1427&lt;=2, "Negative", E1427=3, "Neutral", E1427&gt;=4, "Positive")</f>
        <v>Neutral</v>
      </c>
      <c r="L1427" s="62" t="str">
        <f>'F_ REVIEWS'!$G1427&amp; "|" &amp; 'F_ REVIEWS'!$H1427 &amp; "|" &amp; 'F_ REVIEWS'!$I1427</f>
        <v>130.211.90.204|44025|0.172662037039117</v>
      </c>
    </row>
    <row r="1428" spans="1:12" x14ac:dyDescent="0.2">
      <c r="A1428" s="58">
        <v>21426</v>
      </c>
      <c r="B1428" s="58" t="s">
        <v>161</v>
      </c>
      <c r="C1428" s="59">
        <f>INT(DT!C1428)</f>
        <v>45477</v>
      </c>
      <c r="D1428" s="60">
        <f>DT!C1428-INT(DT!C1428)</f>
        <v>0.84417824075353565</v>
      </c>
      <c r="E1428" s="58">
        <f t="shared" ca="1" si="36"/>
        <v>5</v>
      </c>
      <c r="F1428" s="58" t="s">
        <v>597</v>
      </c>
      <c r="G1428" s="58" t="s">
        <v>2595</v>
      </c>
      <c r="H1428" s="59">
        <f>INT(DT!G1428)</f>
        <v>45472</v>
      </c>
      <c r="I1428" s="60">
        <f>DT!G1428-INT(DT!G1428)</f>
        <v>0.35405092593282461</v>
      </c>
      <c r="J1428" s="61">
        <f t="shared" ca="1" si="37"/>
        <v>0.7142857142857143</v>
      </c>
      <c r="K1428" s="58" t="str" cm="1">
        <f t="array" aca="1" ref="K1428" ca="1">_xlfn.IFS(E1428&lt;=2, "Negative", E1428=3, "Neutral", E1428&gt;=4, "Positive")</f>
        <v>Positive</v>
      </c>
      <c r="L1428" s="62" t="str">
        <f>'F_ REVIEWS'!$G1428&amp; "|" &amp; 'F_ REVIEWS'!$H1428 &amp; "|" &amp; 'F_ REVIEWS'!$I1428</f>
        <v>221.99.115.97|45472|0.354050925932825</v>
      </c>
    </row>
    <row r="1429" spans="1:12" x14ac:dyDescent="0.2">
      <c r="A1429" s="58">
        <v>21427</v>
      </c>
      <c r="B1429" s="58" t="s">
        <v>161</v>
      </c>
      <c r="C1429" s="59">
        <f>INT(DT!C1429)</f>
        <v>44125</v>
      </c>
      <c r="D1429" s="60">
        <f>DT!C1429-INT(DT!C1429)</f>
        <v>0.49991898149164626</v>
      </c>
      <c r="E1429" s="58">
        <f t="shared" ca="1" si="36"/>
        <v>2</v>
      </c>
      <c r="F1429" s="58" t="s">
        <v>680</v>
      </c>
      <c r="G1429" s="58" t="s">
        <v>3499</v>
      </c>
      <c r="H1429" s="59">
        <f>INT(DT!G1429)</f>
        <v>44121</v>
      </c>
      <c r="I1429" s="60">
        <f>DT!G1429-INT(DT!G1429)</f>
        <v>0.94884259260288673</v>
      </c>
      <c r="J1429" s="61">
        <f t="shared" ca="1" si="37"/>
        <v>0.125</v>
      </c>
      <c r="K1429" s="58" t="str" cm="1">
        <f t="array" aca="1" ref="K1429" ca="1">_xlfn.IFS(E1429&lt;=2, "Negative", E1429=3, "Neutral", E1429&gt;=4, "Positive")</f>
        <v>Negative</v>
      </c>
      <c r="L1429" s="62" t="str">
        <f>'F_ REVIEWS'!$G1429&amp; "|" &amp; 'F_ REVIEWS'!$H1429 &amp; "|" &amp; 'F_ REVIEWS'!$I1429</f>
        <v>51.112.12.179|44121|0.948842592602887</v>
      </c>
    </row>
    <row r="1430" spans="1:12" x14ac:dyDescent="0.2">
      <c r="A1430" s="58">
        <v>21428</v>
      </c>
      <c r="B1430" s="58" t="s">
        <v>161</v>
      </c>
      <c r="C1430" s="59">
        <f>INT(DT!C1430)</f>
        <v>44060</v>
      </c>
      <c r="D1430" s="60">
        <f>DT!C1430-INT(DT!C1430)</f>
        <v>0.16937499999767169</v>
      </c>
      <c r="E1430" s="58">
        <f t="shared" ca="1" si="36"/>
        <v>4</v>
      </c>
      <c r="F1430" s="58" t="s">
        <v>852</v>
      </c>
      <c r="G1430" s="58" t="s">
        <v>2949</v>
      </c>
      <c r="H1430" s="59">
        <f>INT(DT!G1430)</f>
        <v>44055</v>
      </c>
      <c r="I1430" s="60">
        <f>DT!G1430-INT(DT!G1430)</f>
        <v>0.48385416666860692</v>
      </c>
      <c r="J1430" s="61">
        <f t="shared" ca="1" si="37"/>
        <v>1.3333333333333333</v>
      </c>
      <c r="K1430" s="58" t="str" cm="1">
        <f t="array" aca="1" ref="K1430" ca="1">_xlfn.IFS(E1430&lt;=2, "Negative", E1430=3, "Neutral", E1430&gt;=4, "Positive")</f>
        <v>Positive</v>
      </c>
      <c r="L1430" s="62" t="str">
        <f>'F_ REVIEWS'!$G1430&amp; "|" &amp; 'F_ REVIEWS'!$H1430 &amp; "|" &amp; 'F_ REVIEWS'!$I1430</f>
        <v>245.84.170.116|44055|0.483854166668607</v>
      </c>
    </row>
    <row r="1431" spans="1:12" x14ac:dyDescent="0.2">
      <c r="A1431" s="58">
        <v>21429</v>
      </c>
      <c r="B1431" s="58" t="s">
        <v>195</v>
      </c>
      <c r="C1431" s="59">
        <f>INT(DT!C1431)</f>
        <v>45223</v>
      </c>
      <c r="D1431" s="60">
        <f>DT!C1431-INT(DT!C1431)</f>
        <v>0.62942129630391719</v>
      </c>
      <c r="E1431" s="58">
        <f t="shared" ca="1" si="36"/>
        <v>3</v>
      </c>
      <c r="F1431" s="58" t="s">
        <v>810</v>
      </c>
      <c r="G1431" s="58" t="s">
        <v>4075</v>
      </c>
      <c r="H1431" s="59">
        <f>INT(DT!G1431)</f>
        <v>45219</v>
      </c>
      <c r="I1431" s="60">
        <f>DT!G1431-INT(DT!G1431)</f>
        <v>0.10269675926247146</v>
      </c>
      <c r="J1431" s="61">
        <f t="shared" ca="1" si="37"/>
        <v>0.25</v>
      </c>
      <c r="K1431" s="58" t="str" cm="1">
        <f t="array" aca="1" ref="K1431" ca="1">_xlfn.IFS(E1431&lt;=2, "Negative", E1431=3, "Neutral", E1431&gt;=4, "Positive")</f>
        <v>Neutral</v>
      </c>
      <c r="L1431" s="62" t="str">
        <f>'F_ REVIEWS'!$G1431&amp; "|" &amp; 'F_ REVIEWS'!$H1431 &amp; "|" &amp; 'F_ REVIEWS'!$I1431</f>
        <v>90.227.50.103|45219|0.102696759262471</v>
      </c>
    </row>
    <row r="1432" spans="1:12" x14ac:dyDescent="0.2">
      <c r="A1432" s="58">
        <v>21430</v>
      </c>
      <c r="B1432" s="58" t="s">
        <v>195</v>
      </c>
      <c r="C1432" s="59">
        <f>INT(DT!C1432)</f>
        <v>45222</v>
      </c>
      <c r="D1432" s="60">
        <f>DT!C1432-INT(DT!C1432)</f>
        <v>0.52373842593078734</v>
      </c>
      <c r="E1432" s="58">
        <f t="shared" ca="1" si="36"/>
        <v>1</v>
      </c>
      <c r="F1432" s="58" t="s">
        <v>811</v>
      </c>
      <c r="G1432" s="58" t="s">
        <v>4075</v>
      </c>
      <c r="H1432" s="59">
        <f>INT(DT!G1432)</f>
        <v>45219</v>
      </c>
      <c r="I1432" s="60">
        <f>DT!G1432-INT(DT!G1432)</f>
        <v>0.10269675926247146</v>
      </c>
      <c r="J1432" s="61">
        <f t="shared" ca="1" si="37"/>
        <v>7.6923076923076927E-2</v>
      </c>
      <c r="K1432" s="58" t="str" cm="1">
        <f t="array" aca="1" ref="K1432" ca="1">_xlfn.IFS(E1432&lt;=2, "Negative", E1432=3, "Neutral", E1432&gt;=4, "Positive")</f>
        <v>Negative</v>
      </c>
      <c r="L1432" s="62" t="str">
        <f>'F_ REVIEWS'!$G1432&amp; "|" &amp; 'F_ REVIEWS'!$H1432 &amp; "|" &amp; 'F_ REVIEWS'!$I1432</f>
        <v>90.227.50.103|45219|0.102696759262471</v>
      </c>
    </row>
    <row r="1433" spans="1:12" x14ac:dyDescent="0.2">
      <c r="A1433" s="58">
        <v>21431</v>
      </c>
      <c r="B1433" s="58" t="s">
        <v>195</v>
      </c>
      <c r="C1433" s="59">
        <f>INT(DT!C1433)</f>
        <v>45015</v>
      </c>
      <c r="D1433" s="60">
        <f>DT!C1433-INT(DT!C1433)</f>
        <v>0.27015046296583023</v>
      </c>
      <c r="E1433" s="58">
        <f t="shared" ca="1" si="36"/>
        <v>5</v>
      </c>
      <c r="F1433" s="58" t="s">
        <v>674</v>
      </c>
      <c r="G1433" s="58" t="s">
        <v>1109</v>
      </c>
      <c r="H1433" s="59">
        <f>INT(DT!G1433)</f>
        <v>45012</v>
      </c>
      <c r="I1433" s="60">
        <f>DT!G1433-INT(DT!G1433)</f>
        <v>0.74138888889137888</v>
      </c>
      <c r="J1433" s="61">
        <f t="shared" ca="1" si="37"/>
        <v>0.3125</v>
      </c>
      <c r="K1433" s="58" t="str" cm="1">
        <f t="array" aca="1" ref="K1433" ca="1">_xlfn.IFS(E1433&lt;=2, "Negative", E1433=3, "Neutral", E1433&gt;=4, "Positive")</f>
        <v>Positive</v>
      </c>
      <c r="L1433" s="62" t="str">
        <f>'F_ REVIEWS'!$G1433&amp; "|" &amp; 'F_ REVIEWS'!$H1433 &amp; "|" &amp; 'F_ REVIEWS'!$I1433</f>
        <v>112.59.234.65|45012|0.741388888891379</v>
      </c>
    </row>
    <row r="1434" spans="1:12" x14ac:dyDescent="0.2">
      <c r="A1434" s="58">
        <v>21432</v>
      </c>
      <c r="B1434" s="58" t="s">
        <v>195</v>
      </c>
      <c r="C1434" s="59">
        <f>INT(DT!C1434)</f>
        <v>45298</v>
      </c>
      <c r="D1434" s="60">
        <f>DT!C1434-INT(DT!C1434)</f>
        <v>0.23598379629402189</v>
      </c>
      <c r="E1434" s="58">
        <f t="shared" ca="1" si="36"/>
        <v>3</v>
      </c>
      <c r="F1434" s="58" t="s">
        <v>840</v>
      </c>
      <c r="G1434" s="58" t="s">
        <v>2131</v>
      </c>
      <c r="H1434" s="59">
        <f>INT(DT!G1434)</f>
        <v>45295</v>
      </c>
      <c r="I1434" s="60">
        <f>DT!G1434-INT(DT!G1434)</f>
        <v>0.58630787036963739</v>
      </c>
      <c r="J1434" s="61">
        <f t="shared" ca="1" si="37"/>
        <v>1.5</v>
      </c>
      <c r="K1434" s="58" t="str" cm="1">
        <f t="array" aca="1" ref="K1434" ca="1">_xlfn.IFS(E1434&lt;=2, "Negative", E1434=3, "Neutral", E1434&gt;=4, "Positive")</f>
        <v>Neutral</v>
      </c>
      <c r="L1434" s="62" t="str">
        <f>'F_ REVIEWS'!$G1434&amp; "|" &amp; 'F_ REVIEWS'!$H1434 &amp; "|" &amp; 'F_ REVIEWS'!$I1434</f>
        <v>19.161.46.184|45295|0.586307870369637</v>
      </c>
    </row>
    <row r="1435" spans="1:12" x14ac:dyDescent="0.2">
      <c r="A1435" s="58">
        <v>21433</v>
      </c>
      <c r="B1435" s="58" t="s">
        <v>195</v>
      </c>
      <c r="C1435" s="59">
        <f>INT(DT!C1435)</f>
        <v>45015</v>
      </c>
      <c r="D1435" s="60">
        <f>DT!C1435-INT(DT!C1435)</f>
        <v>0.35971064815385034</v>
      </c>
      <c r="E1435" s="58">
        <f t="shared" ca="1" si="36"/>
        <v>3</v>
      </c>
      <c r="F1435" s="58" t="s">
        <v>768</v>
      </c>
      <c r="G1435" s="58" t="s">
        <v>1109</v>
      </c>
      <c r="H1435" s="59">
        <f>INT(DT!G1435)</f>
        <v>45012</v>
      </c>
      <c r="I1435" s="60">
        <f>DT!G1435-INT(DT!G1435)</f>
        <v>0.74138888889137888</v>
      </c>
      <c r="J1435" s="61">
        <f t="shared" ca="1" si="37"/>
        <v>0.27272727272727271</v>
      </c>
      <c r="K1435" s="58" t="str" cm="1">
        <f t="array" aca="1" ref="K1435" ca="1">_xlfn.IFS(E1435&lt;=2, "Negative", E1435=3, "Neutral", E1435&gt;=4, "Positive")</f>
        <v>Neutral</v>
      </c>
      <c r="L1435" s="62" t="str">
        <f>'F_ REVIEWS'!$G1435&amp; "|" &amp; 'F_ REVIEWS'!$H1435 &amp; "|" &amp; 'F_ REVIEWS'!$I1435</f>
        <v>112.59.234.65|45012|0.741388888891379</v>
      </c>
    </row>
    <row r="1436" spans="1:12" x14ac:dyDescent="0.2">
      <c r="A1436" s="58">
        <v>21434</v>
      </c>
      <c r="B1436" s="58" t="s">
        <v>195</v>
      </c>
      <c r="C1436" s="59">
        <f>INT(DT!C1436)</f>
        <v>43683</v>
      </c>
      <c r="D1436" s="60">
        <f>DT!C1436-INT(DT!C1436)</f>
        <v>0.51217592592001893</v>
      </c>
      <c r="E1436" s="58">
        <f t="shared" ca="1" si="36"/>
        <v>1</v>
      </c>
      <c r="F1436" s="58" t="s">
        <v>735</v>
      </c>
      <c r="G1436" s="58" t="s">
        <v>3594</v>
      </c>
      <c r="H1436" s="59">
        <f>INT(DT!G1436)</f>
        <v>43677</v>
      </c>
      <c r="I1436" s="60">
        <f>DT!G1436-INT(DT!G1436)</f>
        <v>0.93429398148145992</v>
      </c>
      <c r="J1436" s="61">
        <f t="shared" ca="1" si="37"/>
        <v>0.25</v>
      </c>
      <c r="K1436" s="58" t="str" cm="1">
        <f t="array" aca="1" ref="K1436" ca="1">_xlfn.IFS(E1436&lt;=2, "Negative", E1436=3, "Neutral", E1436&gt;=4, "Positive")</f>
        <v>Negative</v>
      </c>
      <c r="L1436" s="62" t="str">
        <f>'F_ REVIEWS'!$G1436&amp; "|" &amp; 'F_ REVIEWS'!$H1436 &amp; "|" &amp; 'F_ REVIEWS'!$I1436</f>
        <v>59.224.241.93|43677|0.93429398148146</v>
      </c>
    </row>
    <row r="1437" spans="1:12" x14ac:dyDescent="0.2">
      <c r="A1437" s="58">
        <v>21435</v>
      </c>
      <c r="B1437" s="58" t="s">
        <v>195</v>
      </c>
      <c r="C1437" s="59">
        <f>INT(DT!C1437)</f>
        <v>43413</v>
      </c>
      <c r="D1437" s="60">
        <f>DT!C1437-INT(DT!C1437)</f>
        <v>0.39375000000291038</v>
      </c>
      <c r="E1437" s="58">
        <f t="shared" ca="1" si="36"/>
        <v>3</v>
      </c>
      <c r="F1437" s="58" t="s">
        <v>696</v>
      </c>
      <c r="G1437" s="58" t="s">
        <v>1832</v>
      </c>
      <c r="H1437" s="59">
        <f>INT(DT!G1437)</f>
        <v>43409</v>
      </c>
      <c r="I1437" s="60">
        <f>DT!G1437-INT(DT!G1437)</f>
        <v>0.94200231481227092</v>
      </c>
      <c r="J1437" s="61">
        <f t="shared" ca="1" si="37"/>
        <v>0.6</v>
      </c>
      <c r="K1437" s="58" t="str" cm="1">
        <f t="array" aca="1" ref="K1437" ca="1">_xlfn.IFS(E1437&lt;=2, "Negative", E1437=3, "Neutral", E1437&gt;=4, "Positive")</f>
        <v>Neutral</v>
      </c>
      <c r="L1437" s="62" t="str">
        <f>'F_ REVIEWS'!$G1437&amp; "|" &amp; 'F_ REVIEWS'!$H1437 &amp; "|" &amp; 'F_ REVIEWS'!$I1437</f>
        <v>165.238.214.104|43409|0.942002314812271</v>
      </c>
    </row>
    <row r="1438" spans="1:12" x14ac:dyDescent="0.2">
      <c r="A1438" s="58">
        <v>21436</v>
      </c>
      <c r="B1438" s="58" t="s">
        <v>195</v>
      </c>
      <c r="C1438" s="59">
        <f>INT(DT!C1438)</f>
        <v>43413</v>
      </c>
      <c r="D1438" s="60">
        <f>DT!C1438-INT(DT!C1438)</f>
        <v>0.54506944444437977</v>
      </c>
      <c r="E1438" s="58">
        <f t="shared" ca="1" si="36"/>
        <v>2</v>
      </c>
      <c r="F1438" s="58" t="s">
        <v>691</v>
      </c>
      <c r="G1438" s="58" t="s">
        <v>1832</v>
      </c>
      <c r="H1438" s="59">
        <f>INT(DT!G1438)</f>
        <v>43409</v>
      </c>
      <c r="I1438" s="60">
        <f>DT!G1438-INT(DT!G1438)</f>
        <v>0.94200231481227092</v>
      </c>
      <c r="J1438" s="61">
        <f t="shared" ca="1" si="37"/>
        <v>0.33333333333333331</v>
      </c>
      <c r="K1438" s="58" t="str" cm="1">
        <f t="array" aca="1" ref="K1438" ca="1">_xlfn.IFS(E1438&lt;=2, "Negative", E1438=3, "Neutral", E1438&gt;=4, "Positive")</f>
        <v>Negative</v>
      </c>
      <c r="L1438" s="62" t="str">
        <f>'F_ REVIEWS'!$G1438&amp; "|" &amp; 'F_ REVIEWS'!$H1438 &amp; "|" &amp; 'F_ REVIEWS'!$I1438</f>
        <v>165.238.214.104|43409|0.942002314812271</v>
      </c>
    </row>
    <row r="1439" spans="1:12" x14ac:dyDescent="0.2">
      <c r="A1439" s="58">
        <v>21437</v>
      </c>
      <c r="B1439" s="58" t="s">
        <v>195</v>
      </c>
      <c r="C1439" s="59">
        <f>INT(DT!C1439)</f>
        <v>43683</v>
      </c>
      <c r="D1439" s="60">
        <f>DT!C1439-INT(DT!C1439)</f>
        <v>0.45332175926159834</v>
      </c>
      <c r="E1439" s="58">
        <f t="shared" ca="1" si="36"/>
        <v>1</v>
      </c>
      <c r="F1439" s="58" t="s">
        <v>588</v>
      </c>
      <c r="G1439" s="58" t="s">
        <v>3594</v>
      </c>
      <c r="H1439" s="59">
        <f>INT(DT!G1439)</f>
        <v>43677</v>
      </c>
      <c r="I1439" s="60">
        <f>DT!G1439-INT(DT!G1439)</f>
        <v>0.93429398148145992</v>
      </c>
      <c r="J1439" s="61">
        <f t="shared" ca="1" si="37"/>
        <v>0.25</v>
      </c>
      <c r="K1439" s="58" t="str" cm="1">
        <f t="array" aca="1" ref="K1439" ca="1">_xlfn.IFS(E1439&lt;=2, "Negative", E1439=3, "Neutral", E1439&gt;=4, "Positive")</f>
        <v>Negative</v>
      </c>
      <c r="L1439" s="62" t="str">
        <f>'F_ REVIEWS'!$G1439&amp; "|" &amp; 'F_ REVIEWS'!$H1439 &amp; "|" &amp; 'F_ REVIEWS'!$I1439</f>
        <v>59.224.241.93|43677|0.93429398148146</v>
      </c>
    </row>
    <row r="1440" spans="1:12" x14ac:dyDescent="0.2">
      <c r="A1440" s="58">
        <v>21438</v>
      </c>
      <c r="B1440" s="58" t="s">
        <v>298</v>
      </c>
      <c r="C1440" s="59">
        <f>INT(DT!C1440)</f>
        <v>45160</v>
      </c>
      <c r="D1440" s="60">
        <f>DT!C1440-INT(DT!C1440)</f>
        <v>0.72918981482507661</v>
      </c>
      <c r="E1440" s="58">
        <f t="shared" ca="1" si="36"/>
        <v>5</v>
      </c>
      <c r="F1440" s="58" t="s">
        <v>768</v>
      </c>
      <c r="G1440" s="58" t="s">
        <v>3306</v>
      </c>
      <c r="H1440" s="59">
        <f>INT(DT!G1440)</f>
        <v>45158</v>
      </c>
      <c r="I1440" s="60">
        <f>DT!G1440-INT(DT!G1440)</f>
        <v>0.15805555556289619</v>
      </c>
      <c r="J1440" s="61">
        <f t="shared" ca="1" si="37"/>
        <v>0.45454545454545453</v>
      </c>
      <c r="K1440" s="58" t="str" cm="1">
        <f t="array" aca="1" ref="K1440" ca="1">_xlfn.IFS(E1440&lt;=2, "Negative", E1440=3, "Neutral", E1440&gt;=4, "Positive")</f>
        <v>Positive</v>
      </c>
      <c r="L1440" s="62" t="str">
        <f>'F_ REVIEWS'!$G1440&amp; "|" &amp; 'F_ REVIEWS'!$H1440 &amp; "|" &amp; 'F_ REVIEWS'!$I1440</f>
        <v>39.166.94.102|45158|0.158055555562896</v>
      </c>
    </row>
    <row r="1441" spans="1:12" x14ac:dyDescent="0.2">
      <c r="A1441" s="58">
        <v>21439</v>
      </c>
      <c r="B1441" s="58" t="s">
        <v>298</v>
      </c>
      <c r="C1441" s="59">
        <f>INT(DT!C1441)</f>
        <v>44111</v>
      </c>
      <c r="D1441" s="60">
        <f>DT!C1441-INT(DT!C1441)</f>
        <v>0.859270833330811</v>
      </c>
      <c r="E1441" s="58">
        <f t="shared" ca="1" si="36"/>
        <v>2</v>
      </c>
      <c r="F1441" s="58" t="s">
        <v>686</v>
      </c>
      <c r="G1441" s="58" t="s">
        <v>2101</v>
      </c>
      <c r="H1441" s="59">
        <f>INT(DT!G1441)</f>
        <v>44107</v>
      </c>
      <c r="I1441" s="60">
        <f>DT!G1441-INT(DT!G1441)</f>
        <v>0.5299074074064265</v>
      </c>
      <c r="J1441" s="61">
        <f t="shared" ca="1" si="37"/>
        <v>0.2857142857142857</v>
      </c>
      <c r="K1441" s="58" t="str" cm="1">
        <f t="array" aca="1" ref="K1441" ca="1">_xlfn.IFS(E1441&lt;=2, "Negative", E1441=3, "Neutral", E1441&gt;=4, "Positive")</f>
        <v>Negative</v>
      </c>
      <c r="L1441" s="62" t="str">
        <f>'F_ REVIEWS'!$G1441&amp; "|" &amp; 'F_ REVIEWS'!$H1441 &amp; "|" &amp; 'F_ REVIEWS'!$I1441</f>
        <v>187.25.218.178|44107|0.529907407406427</v>
      </c>
    </row>
    <row r="1442" spans="1:12" x14ac:dyDescent="0.2">
      <c r="A1442" s="58">
        <v>21440</v>
      </c>
      <c r="B1442" s="58" t="s">
        <v>298</v>
      </c>
      <c r="C1442" s="59">
        <f>INT(DT!C1442)</f>
        <v>45015</v>
      </c>
      <c r="D1442" s="60">
        <f>DT!C1442-INT(DT!C1442)</f>
        <v>2.7094907403807156E-2</v>
      </c>
      <c r="E1442" s="58">
        <f t="shared" ca="1" si="36"/>
        <v>2</v>
      </c>
      <c r="F1442" s="58" t="s">
        <v>841</v>
      </c>
      <c r="G1442" s="58" t="s">
        <v>3254</v>
      </c>
      <c r="H1442" s="59">
        <f>INT(DT!G1442)</f>
        <v>45011</v>
      </c>
      <c r="I1442" s="60">
        <f>DT!G1442-INT(DT!G1442)</f>
        <v>0.57938657407066785</v>
      </c>
      <c r="J1442" s="61">
        <f t="shared" ca="1" si="37"/>
        <v>0.5</v>
      </c>
      <c r="K1442" s="58" t="str" cm="1">
        <f t="array" aca="1" ref="K1442" ca="1">_xlfn.IFS(E1442&lt;=2, "Negative", E1442=3, "Neutral", E1442&gt;=4, "Positive")</f>
        <v>Negative</v>
      </c>
      <c r="L1442" s="62" t="str">
        <f>'F_ REVIEWS'!$G1442&amp; "|" &amp; 'F_ REVIEWS'!$H1442 &amp; "|" &amp; 'F_ REVIEWS'!$I1442</f>
        <v>36.162.246.123|45011|0.579386574070668</v>
      </c>
    </row>
    <row r="1443" spans="1:12" x14ac:dyDescent="0.2">
      <c r="A1443" s="58">
        <v>21441</v>
      </c>
      <c r="B1443" s="58" t="s">
        <v>298</v>
      </c>
      <c r="C1443" s="59">
        <f>INT(DT!C1443)</f>
        <v>45270</v>
      </c>
      <c r="D1443" s="60">
        <f>DT!C1443-INT(DT!C1443)</f>
        <v>0.88924768519063946</v>
      </c>
      <c r="E1443" s="58">
        <f t="shared" ca="1" si="36"/>
        <v>4</v>
      </c>
      <c r="F1443" s="58" t="s">
        <v>603</v>
      </c>
      <c r="G1443" s="58" t="s">
        <v>3455</v>
      </c>
      <c r="H1443" s="59">
        <f>INT(DT!G1443)</f>
        <v>45266</v>
      </c>
      <c r="I1443" s="60">
        <f>DT!G1443-INT(DT!G1443)</f>
        <v>0.53678240741282934</v>
      </c>
      <c r="J1443" s="61">
        <f t="shared" ca="1" si="37"/>
        <v>1.3333333333333333</v>
      </c>
      <c r="K1443" s="58" t="str" cm="1">
        <f t="array" aca="1" ref="K1443" ca="1">_xlfn.IFS(E1443&lt;=2, "Negative", E1443=3, "Neutral", E1443&gt;=4, "Positive")</f>
        <v>Positive</v>
      </c>
      <c r="L1443" s="62" t="str">
        <f>'F_ REVIEWS'!$G1443&amp; "|" &amp; 'F_ REVIEWS'!$H1443 &amp; "|" &amp; 'F_ REVIEWS'!$I1443</f>
        <v>48.26.241.194|45266|0.536782407412829</v>
      </c>
    </row>
    <row r="1444" spans="1:12" x14ac:dyDescent="0.2">
      <c r="A1444" s="58">
        <v>21442</v>
      </c>
      <c r="B1444" s="58" t="s">
        <v>298</v>
      </c>
      <c r="C1444" s="59">
        <f>INT(DT!C1444)</f>
        <v>44475</v>
      </c>
      <c r="D1444" s="60">
        <f>DT!C1444-INT(DT!C1444)</f>
        <v>0.25568287036730908</v>
      </c>
      <c r="E1444" s="58">
        <f t="shared" ca="1" si="36"/>
        <v>5</v>
      </c>
      <c r="F1444" s="58" t="s">
        <v>730</v>
      </c>
      <c r="G1444" s="58" t="s">
        <v>3231</v>
      </c>
      <c r="H1444" s="59">
        <f>INT(DT!G1444)</f>
        <v>44471</v>
      </c>
      <c r="I1444" s="60">
        <f>DT!G1444-INT(DT!G1444)</f>
        <v>0.55557870370103046</v>
      </c>
      <c r="J1444" s="61">
        <f t="shared" ca="1" si="37"/>
        <v>0.7142857142857143</v>
      </c>
      <c r="K1444" s="58" t="str" cm="1">
        <f t="array" aca="1" ref="K1444" ca="1">_xlfn.IFS(E1444&lt;=2, "Negative", E1444=3, "Neutral", E1444&gt;=4, "Positive")</f>
        <v>Positive</v>
      </c>
      <c r="L1444" s="62" t="str">
        <f>'F_ REVIEWS'!$G1444&amp; "|" &amp; 'F_ REVIEWS'!$H1444 &amp; "|" &amp; 'F_ REVIEWS'!$I1444</f>
        <v>34.95.148.45|44471|0.55557870370103</v>
      </c>
    </row>
    <row r="1445" spans="1:12" x14ac:dyDescent="0.2">
      <c r="A1445" s="58">
        <v>21443</v>
      </c>
      <c r="B1445" s="58" t="s">
        <v>298</v>
      </c>
      <c r="C1445" s="59">
        <f>INT(DT!C1445)</f>
        <v>44112</v>
      </c>
      <c r="D1445" s="60">
        <f>DT!C1445-INT(DT!C1445)</f>
        <v>0.97931712962599704</v>
      </c>
      <c r="E1445" s="58">
        <f t="shared" ca="1" si="36"/>
        <v>1</v>
      </c>
      <c r="F1445" s="58" t="s">
        <v>834</v>
      </c>
      <c r="G1445" s="58" t="s">
        <v>2101</v>
      </c>
      <c r="H1445" s="59">
        <f>INT(DT!G1445)</f>
        <v>44107</v>
      </c>
      <c r="I1445" s="60">
        <f>DT!G1445-INT(DT!G1445)</f>
        <v>0.5299074074064265</v>
      </c>
      <c r="J1445" s="61">
        <f t="shared" ca="1" si="37"/>
        <v>0.25</v>
      </c>
      <c r="K1445" s="58" t="str" cm="1">
        <f t="array" aca="1" ref="K1445" ca="1">_xlfn.IFS(E1445&lt;=2, "Negative", E1445=3, "Neutral", E1445&gt;=4, "Positive")</f>
        <v>Negative</v>
      </c>
      <c r="L1445" s="62" t="str">
        <f>'F_ REVIEWS'!$G1445&amp; "|" &amp; 'F_ REVIEWS'!$H1445 &amp; "|" &amp; 'F_ REVIEWS'!$I1445</f>
        <v>187.25.218.178|44107|0.529907407406427</v>
      </c>
    </row>
    <row r="1446" spans="1:12" x14ac:dyDescent="0.2">
      <c r="A1446" s="58">
        <v>21444</v>
      </c>
      <c r="B1446" s="58" t="s">
        <v>298</v>
      </c>
      <c r="C1446" s="59">
        <f>INT(DT!C1446)</f>
        <v>44443</v>
      </c>
      <c r="D1446" s="60">
        <f>DT!C1446-INT(DT!C1446)</f>
        <v>0.26064814815617865</v>
      </c>
      <c r="E1446" s="58">
        <f t="shared" ca="1" si="36"/>
        <v>5</v>
      </c>
      <c r="F1446" s="58" t="s">
        <v>710</v>
      </c>
      <c r="G1446" s="58" t="s">
        <v>4069</v>
      </c>
      <c r="H1446" s="59">
        <f>INT(DT!G1446)</f>
        <v>44439</v>
      </c>
      <c r="I1446" s="60">
        <f>DT!G1446-INT(DT!G1446)</f>
        <v>0.73416666666889796</v>
      </c>
      <c r="J1446" s="61">
        <f t="shared" ca="1" si="37"/>
        <v>0.33333333333333331</v>
      </c>
      <c r="K1446" s="58" t="str" cm="1">
        <f t="array" aca="1" ref="K1446" ca="1">_xlfn.IFS(E1446&lt;=2, "Negative", E1446=3, "Neutral", E1446&gt;=4, "Positive")</f>
        <v>Positive</v>
      </c>
      <c r="L1446" s="62" t="str">
        <f>'F_ REVIEWS'!$G1446&amp; "|" &amp; 'F_ REVIEWS'!$H1446 &amp; "|" &amp; 'F_ REVIEWS'!$I1446</f>
        <v>90.174.165.102|44439|0.734166666668898</v>
      </c>
    </row>
    <row r="1447" spans="1:12" x14ac:dyDescent="0.2">
      <c r="A1447" s="58">
        <v>21445</v>
      </c>
      <c r="B1447" s="58" t="s">
        <v>301</v>
      </c>
      <c r="C1447" s="59">
        <f>INT(DT!C1447)</f>
        <v>44271</v>
      </c>
      <c r="D1447" s="60">
        <f>DT!C1447-INT(DT!C1447)</f>
        <v>0.81710648148145992</v>
      </c>
      <c r="E1447" s="58">
        <f t="shared" ca="1" si="36"/>
        <v>4</v>
      </c>
      <c r="F1447" s="58" t="s">
        <v>686</v>
      </c>
      <c r="G1447" s="58" t="s">
        <v>4115</v>
      </c>
      <c r="H1447" s="59">
        <f>INT(DT!G1447)</f>
        <v>44268</v>
      </c>
      <c r="I1447" s="60">
        <f>DT!G1447-INT(DT!G1447)</f>
        <v>0.26914351851883112</v>
      </c>
      <c r="J1447" s="61">
        <f t="shared" ca="1" si="37"/>
        <v>0.5714285714285714</v>
      </c>
      <c r="K1447" s="58" t="str" cm="1">
        <f t="array" aca="1" ref="K1447" ca="1">_xlfn.IFS(E1447&lt;=2, "Negative", E1447=3, "Neutral", E1447&gt;=4, "Positive")</f>
        <v>Positive</v>
      </c>
      <c r="L1447" s="62" t="str">
        <f>'F_ REVIEWS'!$G1447&amp; "|" &amp; 'F_ REVIEWS'!$H1447 &amp; "|" &amp; 'F_ REVIEWS'!$I1447</f>
        <v>94.101.142.246|44268|0.269143518518831</v>
      </c>
    </row>
    <row r="1448" spans="1:12" x14ac:dyDescent="0.2">
      <c r="A1448" s="58">
        <v>21446</v>
      </c>
      <c r="B1448" s="58" t="s">
        <v>263</v>
      </c>
      <c r="C1448" s="59">
        <f>INT(DT!C1448)</f>
        <v>43527</v>
      </c>
      <c r="D1448" s="60">
        <f>DT!C1448-INT(DT!C1448)</f>
        <v>0.48859953703504289</v>
      </c>
      <c r="E1448" s="58">
        <f t="shared" ca="1" si="36"/>
        <v>3</v>
      </c>
      <c r="F1448" s="58" t="s">
        <v>664</v>
      </c>
      <c r="G1448" s="58" t="s">
        <v>3157</v>
      </c>
      <c r="H1448" s="59">
        <f>INT(DT!G1448)</f>
        <v>43524</v>
      </c>
      <c r="I1448" s="60">
        <f>DT!G1448-INT(DT!G1448)</f>
        <v>9.1678240736655425E-2</v>
      </c>
      <c r="J1448" s="61">
        <f t="shared" ca="1" si="37"/>
        <v>1.5</v>
      </c>
      <c r="K1448" s="58" t="str" cm="1">
        <f t="array" aca="1" ref="K1448" ca="1">_xlfn.IFS(E1448&lt;=2, "Negative", E1448=3, "Neutral", E1448&gt;=4, "Positive")</f>
        <v>Neutral</v>
      </c>
      <c r="L1448" s="62" t="str">
        <f>'F_ REVIEWS'!$G1448&amp; "|" &amp; 'F_ REVIEWS'!$H1448 &amp; "|" &amp; 'F_ REVIEWS'!$I1448</f>
        <v>3.248.134.1|43524|0.0916782407366554</v>
      </c>
    </row>
    <row r="1449" spans="1:12" x14ac:dyDescent="0.2">
      <c r="A1449" s="58">
        <v>21447</v>
      </c>
      <c r="B1449" s="58" t="s">
        <v>263</v>
      </c>
      <c r="C1449" s="59">
        <f>INT(DT!C1449)</f>
        <v>45124</v>
      </c>
      <c r="D1449" s="60">
        <f>DT!C1449-INT(DT!C1449)</f>
        <v>0.34568287037836853</v>
      </c>
      <c r="E1449" s="58">
        <f t="shared" ca="1" si="36"/>
        <v>5</v>
      </c>
      <c r="F1449" s="58" t="s">
        <v>755</v>
      </c>
      <c r="G1449" s="58" t="s">
        <v>3600</v>
      </c>
      <c r="H1449" s="59">
        <f>INT(DT!G1449)</f>
        <v>45119</v>
      </c>
      <c r="I1449" s="60">
        <f>DT!G1449-INT(DT!G1449)</f>
        <v>0.85274305556231411</v>
      </c>
      <c r="J1449" s="61">
        <f t="shared" ca="1" si="37"/>
        <v>0.83333333333333337</v>
      </c>
      <c r="K1449" s="58" t="str" cm="1">
        <f t="array" aca="1" ref="K1449" ca="1">_xlfn.IFS(E1449&lt;=2, "Negative", E1449=3, "Neutral", E1449&gt;=4, "Positive")</f>
        <v>Positive</v>
      </c>
      <c r="L1449" s="62" t="str">
        <f>'F_ REVIEWS'!$G1449&amp; "|" &amp; 'F_ REVIEWS'!$H1449 &amp; "|" &amp; 'F_ REVIEWS'!$I1449</f>
        <v>59.53.123.154|45119|0.852743055562314</v>
      </c>
    </row>
    <row r="1450" spans="1:12" x14ac:dyDescent="0.2">
      <c r="A1450" s="58">
        <v>21448</v>
      </c>
      <c r="B1450" s="58" t="s">
        <v>263</v>
      </c>
      <c r="C1450" s="59">
        <f>INT(DT!C1450)</f>
        <v>42936</v>
      </c>
      <c r="D1450" s="60">
        <f>DT!C1450-INT(DT!C1450)</f>
        <v>0.88922453704435611</v>
      </c>
      <c r="E1450" s="58">
        <f t="shared" ca="1" si="36"/>
        <v>4</v>
      </c>
      <c r="F1450" s="58" t="s">
        <v>552</v>
      </c>
      <c r="G1450" s="58" t="s">
        <v>3598</v>
      </c>
      <c r="H1450" s="59">
        <f>INT(DT!G1450)</f>
        <v>42933</v>
      </c>
      <c r="I1450" s="60">
        <f>DT!G1450-INT(DT!G1450)</f>
        <v>0.31094907408260042</v>
      </c>
      <c r="J1450" s="61">
        <f t="shared" ca="1" si="37"/>
        <v>1</v>
      </c>
      <c r="K1450" s="58" t="str" cm="1">
        <f t="array" aca="1" ref="K1450" ca="1">_xlfn.IFS(E1450&lt;=2, "Negative", E1450=3, "Neutral", E1450&gt;=4, "Positive")</f>
        <v>Positive</v>
      </c>
      <c r="L1450" s="62" t="str">
        <f>'F_ REVIEWS'!$G1450&amp; "|" &amp; 'F_ REVIEWS'!$H1450 &amp; "|" &amp; 'F_ REVIEWS'!$I1450</f>
        <v>59.32.89.121|42933|0.3109490740826</v>
      </c>
    </row>
    <row r="1451" spans="1:12" x14ac:dyDescent="0.2">
      <c r="A1451" s="58">
        <v>21449</v>
      </c>
      <c r="B1451" s="58" t="s">
        <v>263</v>
      </c>
      <c r="C1451" s="59">
        <f>INT(DT!C1451)</f>
        <v>42998</v>
      </c>
      <c r="D1451" s="60">
        <f>DT!C1451-INT(DT!C1451)</f>
        <v>0.42297453703940846</v>
      </c>
      <c r="E1451" s="58">
        <f t="shared" ca="1" si="36"/>
        <v>4</v>
      </c>
      <c r="F1451" s="58" t="s">
        <v>760</v>
      </c>
      <c r="G1451" s="58" t="s">
        <v>2289</v>
      </c>
      <c r="H1451" s="59">
        <f>INT(DT!G1451)</f>
        <v>42993</v>
      </c>
      <c r="I1451" s="60">
        <f>DT!G1451-INT(DT!G1451)</f>
        <v>0.8503587962986785</v>
      </c>
      <c r="J1451" s="61">
        <f t="shared" ca="1" si="37"/>
        <v>2</v>
      </c>
      <c r="K1451" s="58" t="str" cm="1">
        <f t="array" aca="1" ref="K1451" ca="1">_xlfn.IFS(E1451&lt;=2, "Negative", E1451=3, "Neutral", E1451&gt;=4, "Positive")</f>
        <v>Positive</v>
      </c>
      <c r="L1451" s="62" t="str">
        <f>'F_ REVIEWS'!$G1451&amp; "|" &amp; 'F_ REVIEWS'!$H1451 &amp; "|" &amp; 'F_ REVIEWS'!$I1451</f>
        <v>20.225.68.180|42993|0.850358796298678</v>
      </c>
    </row>
    <row r="1452" spans="1:12" x14ac:dyDescent="0.2">
      <c r="A1452" s="58">
        <v>21450</v>
      </c>
      <c r="B1452" s="58" t="s">
        <v>263</v>
      </c>
      <c r="C1452" s="59">
        <f>INT(DT!C1452)</f>
        <v>42394</v>
      </c>
      <c r="D1452" s="60">
        <f>DT!C1452-INT(DT!C1452)</f>
        <v>0.36548611111356877</v>
      </c>
      <c r="E1452" s="58">
        <f t="shared" ca="1" si="36"/>
        <v>1</v>
      </c>
      <c r="F1452" s="58" t="s">
        <v>723</v>
      </c>
      <c r="G1452" s="58" t="s">
        <v>3625</v>
      </c>
      <c r="H1452" s="59">
        <f>INT(DT!G1452)</f>
        <v>42389</v>
      </c>
      <c r="I1452" s="60">
        <f>DT!G1452-INT(DT!G1452)</f>
        <v>0.63778935185109731</v>
      </c>
      <c r="J1452" s="61">
        <f t="shared" ca="1" si="37"/>
        <v>0.16666666666666666</v>
      </c>
      <c r="K1452" s="58" t="str" cm="1">
        <f t="array" aca="1" ref="K1452" ca="1">_xlfn.IFS(E1452&lt;=2, "Negative", E1452=3, "Neutral", E1452&gt;=4, "Positive")</f>
        <v>Negative</v>
      </c>
      <c r="L1452" s="62" t="str">
        <f>'F_ REVIEWS'!$G1452&amp; "|" &amp; 'F_ REVIEWS'!$H1452 &amp; "|" &amp; 'F_ REVIEWS'!$I1452</f>
        <v>60.207.215.18|42389|0.637789351851097</v>
      </c>
    </row>
    <row r="1453" spans="1:12" x14ac:dyDescent="0.2">
      <c r="A1453" s="58">
        <v>21451</v>
      </c>
      <c r="B1453" s="58" t="s">
        <v>263</v>
      </c>
      <c r="C1453" s="59">
        <f>INT(DT!C1453)</f>
        <v>43886</v>
      </c>
      <c r="D1453" s="60">
        <f>DT!C1453-INT(DT!C1453)</f>
        <v>0.49222222221578704</v>
      </c>
      <c r="E1453" s="58">
        <f t="shared" ca="1" si="36"/>
        <v>2</v>
      </c>
      <c r="F1453" s="58" t="s">
        <v>698</v>
      </c>
      <c r="G1453" s="58" t="s">
        <v>3750</v>
      </c>
      <c r="H1453" s="59">
        <f>INT(DT!G1453)</f>
        <v>43882</v>
      </c>
      <c r="I1453" s="60">
        <f>DT!G1453-INT(DT!G1453)</f>
        <v>0.89136574073927477</v>
      </c>
      <c r="J1453" s="61">
        <f t="shared" ca="1" si="37"/>
        <v>0.66666666666666663</v>
      </c>
      <c r="K1453" s="58" t="str" cm="1">
        <f t="array" aca="1" ref="K1453" ca="1">_xlfn.IFS(E1453&lt;=2, "Negative", E1453=3, "Neutral", E1453&gt;=4, "Positive")</f>
        <v>Negative</v>
      </c>
      <c r="L1453" s="62" t="str">
        <f>'F_ REVIEWS'!$G1453&amp; "|" &amp; 'F_ REVIEWS'!$H1453 &amp; "|" &amp; 'F_ REVIEWS'!$I1453</f>
        <v>7.186.103.60|43882|0.891365740739275</v>
      </c>
    </row>
    <row r="1454" spans="1:12" x14ac:dyDescent="0.2">
      <c r="A1454" s="58">
        <v>21452</v>
      </c>
      <c r="B1454" s="58" t="s">
        <v>263</v>
      </c>
      <c r="C1454" s="59">
        <f>INT(DT!C1454)</f>
        <v>43558</v>
      </c>
      <c r="D1454" s="60">
        <f>DT!C1454-INT(DT!C1454)</f>
        <v>0.47387731482740492</v>
      </c>
      <c r="E1454" s="58">
        <f t="shared" ca="1" si="36"/>
        <v>2</v>
      </c>
      <c r="F1454" s="58" t="s">
        <v>824</v>
      </c>
      <c r="G1454" s="58" t="s">
        <v>907</v>
      </c>
      <c r="H1454" s="59">
        <f>INT(DT!G1454)</f>
        <v>43555</v>
      </c>
      <c r="I1454" s="60">
        <f>DT!G1454-INT(DT!G1454)</f>
        <v>0.77870370371238096</v>
      </c>
      <c r="J1454" s="61">
        <f t="shared" ca="1" si="37"/>
        <v>0.33333333333333331</v>
      </c>
      <c r="K1454" s="58" t="str" cm="1">
        <f t="array" aca="1" ref="K1454" ca="1">_xlfn.IFS(E1454&lt;=2, "Negative", E1454=3, "Neutral", E1454&gt;=4, "Positive")</f>
        <v>Negative</v>
      </c>
      <c r="L1454" s="62" t="str">
        <f>'F_ REVIEWS'!$G1454&amp; "|" &amp; 'F_ REVIEWS'!$H1454 &amp; "|" &amp; 'F_ REVIEWS'!$I1454</f>
        <v>0.164.174.217|43555|0.778703703712381</v>
      </c>
    </row>
    <row r="1455" spans="1:12" x14ac:dyDescent="0.2">
      <c r="A1455" s="58">
        <v>21453</v>
      </c>
      <c r="B1455" s="58" t="s">
        <v>263</v>
      </c>
      <c r="C1455" s="59">
        <f>INT(DT!C1455)</f>
        <v>42860</v>
      </c>
      <c r="D1455" s="60">
        <f>DT!C1455-INT(DT!C1455)</f>
        <v>0.68921296297048684</v>
      </c>
      <c r="E1455" s="58">
        <f t="shared" ca="1" si="36"/>
        <v>1</v>
      </c>
      <c r="F1455" s="58" t="s">
        <v>751</v>
      </c>
      <c r="G1455" s="58" t="s">
        <v>3610</v>
      </c>
      <c r="H1455" s="59">
        <f>INT(DT!G1455)</f>
        <v>42858</v>
      </c>
      <c r="I1455" s="60">
        <f>DT!G1455-INT(DT!G1455)</f>
        <v>0.14231481481692754</v>
      </c>
      <c r="J1455" s="61">
        <f t="shared" ca="1" si="37"/>
        <v>0.16666666666666666</v>
      </c>
      <c r="K1455" s="58" t="str" cm="1">
        <f t="array" aca="1" ref="K1455" ca="1">_xlfn.IFS(E1455&lt;=2, "Negative", E1455=3, "Neutral", E1455&gt;=4, "Positive")</f>
        <v>Negative</v>
      </c>
      <c r="L1455" s="62" t="str">
        <f>'F_ REVIEWS'!$G1455&amp; "|" &amp; 'F_ REVIEWS'!$H1455 &amp; "|" &amp; 'F_ REVIEWS'!$I1455</f>
        <v>6.17.27.210|42858|0.142314814816928</v>
      </c>
    </row>
    <row r="1456" spans="1:12" x14ac:dyDescent="0.2">
      <c r="A1456" s="58">
        <v>21454</v>
      </c>
      <c r="B1456" s="58" t="s">
        <v>263</v>
      </c>
      <c r="C1456" s="59">
        <f>INT(DT!C1456)</f>
        <v>43887</v>
      </c>
      <c r="D1456" s="60">
        <f>DT!C1456-INT(DT!C1456)</f>
        <v>0.26756944444059627</v>
      </c>
      <c r="E1456" s="58">
        <f t="shared" ca="1" si="36"/>
        <v>4</v>
      </c>
      <c r="F1456" s="58" t="s">
        <v>600</v>
      </c>
      <c r="G1456" s="58" t="s">
        <v>3750</v>
      </c>
      <c r="H1456" s="59">
        <f>INT(DT!G1456)</f>
        <v>43882</v>
      </c>
      <c r="I1456" s="60">
        <f>DT!G1456-INT(DT!G1456)</f>
        <v>0.89136574073927477</v>
      </c>
      <c r="J1456" s="61">
        <f t="shared" ca="1" si="37"/>
        <v>1</v>
      </c>
      <c r="K1456" s="58" t="str" cm="1">
        <f t="array" aca="1" ref="K1456" ca="1">_xlfn.IFS(E1456&lt;=2, "Negative", E1456=3, "Neutral", E1456&gt;=4, "Positive")</f>
        <v>Positive</v>
      </c>
      <c r="L1456" s="62" t="str">
        <f>'F_ REVIEWS'!$G1456&amp; "|" &amp; 'F_ REVIEWS'!$H1456 &amp; "|" &amp; 'F_ REVIEWS'!$I1456</f>
        <v>7.186.103.60|43882|0.891365740739275</v>
      </c>
    </row>
    <row r="1457" spans="1:12" x14ac:dyDescent="0.2">
      <c r="A1457" s="58">
        <v>21455</v>
      </c>
      <c r="B1457" s="58" t="s">
        <v>263</v>
      </c>
      <c r="C1457" s="59">
        <f>INT(DT!C1457)</f>
        <v>43887</v>
      </c>
      <c r="D1457" s="60">
        <f>DT!C1457-INT(DT!C1457)</f>
        <v>0.47940972222568234</v>
      </c>
      <c r="E1457" s="58">
        <f t="shared" ca="1" si="36"/>
        <v>3</v>
      </c>
      <c r="F1457" s="58" t="s">
        <v>762</v>
      </c>
      <c r="G1457" s="58" t="s">
        <v>3750</v>
      </c>
      <c r="H1457" s="59">
        <f>INT(DT!G1457)</f>
        <v>43882</v>
      </c>
      <c r="I1457" s="60">
        <f>DT!G1457-INT(DT!G1457)</f>
        <v>0.89136574073927477</v>
      </c>
      <c r="J1457" s="61">
        <f t="shared" ca="1" si="37"/>
        <v>0.375</v>
      </c>
      <c r="K1457" s="58" t="str" cm="1">
        <f t="array" aca="1" ref="K1457" ca="1">_xlfn.IFS(E1457&lt;=2, "Negative", E1457=3, "Neutral", E1457&gt;=4, "Positive")</f>
        <v>Neutral</v>
      </c>
      <c r="L1457" s="62" t="str">
        <f>'F_ REVIEWS'!$G1457&amp; "|" &amp; 'F_ REVIEWS'!$H1457 &amp; "|" &amp; 'F_ REVIEWS'!$I1457</f>
        <v>7.186.103.60|43882|0.891365740739275</v>
      </c>
    </row>
    <row r="1458" spans="1:12" x14ac:dyDescent="0.2">
      <c r="A1458" s="58">
        <v>21456</v>
      </c>
      <c r="B1458" s="58" t="s">
        <v>263</v>
      </c>
      <c r="C1458" s="59">
        <f>INT(DT!C1458)</f>
        <v>42861</v>
      </c>
      <c r="D1458" s="60">
        <f>DT!C1458-INT(DT!C1458)</f>
        <v>0.63131944444467081</v>
      </c>
      <c r="E1458" s="58">
        <f t="shared" ca="1" si="36"/>
        <v>2</v>
      </c>
      <c r="F1458" s="58" t="s">
        <v>868</v>
      </c>
      <c r="G1458" s="58" t="s">
        <v>3610</v>
      </c>
      <c r="H1458" s="59">
        <f>INT(DT!G1458)</f>
        <v>42858</v>
      </c>
      <c r="I1458" s="60">
        <f>DT!G1458-INT(DT!G1458)</f>
        <v>0.14231481481692754</v>
      </c>
      <c r="J1458" s="61">
        <f t="shared" ca="1" si="37"/>
        <v>0.5</v>
      </c>
      <c r="K1458" s="58" t="str" cm="1">
        <f t="array" aca="1" ref="K1458" ca="1">_xlfn.IFS(E1458&lt;=2, "Negative", E1458=3, "Neutral", E1458&gt;=4, "Positive")</f>
        <v>Negative</v>
      </c>
      <c r="L1458" s="62" t="str">
        <f>'F_ REVIEWS'!$G1458&amp; "|" &amp; 'F_ REVIEWS'!$H1458 &amp; "|" &amp; 'F_ REVIEWS'!$I1458</f>
        <v>6.17.27.210|42858|0.142314814816928</v>
      </c>
    </row>
    <row r="1459" spans="1:12" x14ac:dyDescent="0.2">
      <c r="A1459" s="58">
        <v>21457</v>
      </c>
      <c r="B1459" s="58" t="s">
        <v>263</v>
      </c>
      <c r="C1459" s="59">
        <f>INT(DT!C1459)</f>
        <v>42392</v>
      </c>
      <c r="D1459" s="60">
        <f>DT!C1459-INT(DT!C1459)</f>
        <v>0.19282407407445135</v>
      </c>
      <c r="E1459" s="58">
        <f t="shared" ca="1" si="36"/>
        <v>4</v>
      </c>
      <c r="F1459" s="58" t="s">
        <v>696</v>
      </c>
      <c r="G1459" s="58" t="s">
        <v>3625</v>
      </c>
      <c r="H1459" s="59">
        <f>INT(DT!G1459)</f>
        <v>42389</v>
      </c>
      <c r="I1459" s="60">
        <f>DT!G1459-INT(DT!G1459)</f>
        <v>0.63778935185109731</v>
      </c>
      <c r="J1459" s="61">
        <f t="shared" ca="1" si="37"/>
        <v>0.8</v>
      </c>
      <c r="K1459" s="58" t="str" cm="1">
        <f t="array" aca="1" ref="K1459" ca="1">_xlfn.IFS(E1459&lt;=2, "Negative", E1459=3, "Neutral", E1459&gt;=4, "Positive")</f>
        <v>Positive</v>
      </c>
      <c r="L1459" s="62" t="str">
        <f>'F_ REVIEWS'!$G1459&amp; "|" &amp; 'F_ REVIEWS'!$H1459 &amp; "|" &amp; 'F_ REVIEWS'!$I1459</f>
        <v>60.207.215.18|42389|0.637789351851097</v>
      </c>
    </row>
    <row r="1460" spans="1:12" x14ac:dyDescent="0.2">
      <c r="A1460" s="58">
        <v>21458</v>
      </c>
      <c r="B1460" s="58" t="s">
        <v>263</v>
      </c>
      <c r="C1460" s="59">
        <f>INT(DT!C1460)</f>
        <v>42936</v>
      </c>
      <c r="D1460" s="60">
        <f>DT!C1460-INT(DT!C1460)</f>
        <v>0.86047453704668442</v>
      </c>
      <c r="E1460" s="58">
        <f t="shared" ca="1" si="36"/>
        <v>3</v>
      </c>
      <c r="F1460" s="58" t="s">
        <v>754</v>
      </c>
      <c r="G1460" s="58" t="s">
        <v>3598</v>
      </c>
      <c r="H1460" s="59">
        <f>INT(DT!G1460)</f>
        <v>42933</v>
      </c>
      <c r="I1460" s="60">
        <f>DT!G1460-INT(DT!G1460)</f>
        <v>0.31094907408260042</v>
      </c>
      <c r="J1460" s="61">
        <f t="shared" ca="1" si="37"/>
        <v>0.75</v>
      </c>
      <c r="K1460" s="58" t="str" cm="1">
        <f t="array" aca="1" ref="K1460" ca="1">_xlfn.IFS(E1460&lt;=2, "Negative", E1460=3, "Neutral", E1460&gt;=4, "Positive")</f>
        <v>Neutral</v>
      </c>
      <c r="L1460" s="62" t="str">
        <f>'F_ REVIEWS'!$G1460&amp; "|" &amp; 'F_ REVIEWS'!$H1460 &amp; "|" &amp; 'F_ REVIEWS'!$I1460</f>
        <v>59.32.89.121|42933|0.3109490740826</v>
      </c>
    </row>
    <row r="1461" spans="1:12" x14ac:dyDescent="0.2">
      <c r="A1461" s="58">
        <v>21459</v>
      </c>
      <c r="B1461" s="58" t="s">
        <v>263</v>
      </c>
      <c r="C1461" s="59">
        <f>INT(DT!C1461)</f>
        <v>43888</v>
      </c>
      <c r="D1461" s="60">
        <f>DT!C1461-INT(DT!C1461)</f>
        <v>0.48321759259124519</v>
      </c>
      <c r="E1461" s="58">
        <f t="shared" ca="1" si="36"/>
        <v>1</v>
      </c>
      <c r="F1461" s="58" t="s">
        <v>786</v>
      </c>
      <c r="G1461" s="58" t="s">
        <v>3750</v>
      </c>
      <c r="H1461" s="59">
        <f>INT(DT!G1461)</f>
        <v>43882</v>
      </c>
      <c r="I1461" s="60">
        <f>DT!G1461-INT(DT!G1461)</f>
        <v>0.89136574073927477</v>
      </c>
      <c r="J1461" s="61">
        <f t="shared" ca="1" si="37"/>
        <v>0.2</v>
      </c>
      <c r="K1461" s="58" t="str" cm="1">
        <f t="array" aca="1" ref="K1461" ca="1">_xlfn.IFS(E1461&lt;=2, "Negative", E1461=3, "Neutral", E1461&gt;=4, "Positive")</f>
        <v>Negative</v>
      </c>
      <c r="L1461" s="62" t="str">
        <f>'F_ REVIEWS'!$G1461&amp; "|" &amp; 'F_ REVIEWS'!$H1461 &amp; "|" &amp; 'F_ REVIEWS'!$I1461</f>
        <v>7.186.103.60|43882|0.891365740739275</v>
      </c>
    </row>
    <row r="1462" spans="1:12" x14ac:dyDescent="0.2">
      <c r="A1462" s="58">
        <v>21460</v>
      </c>
      <c r="B1462" s="58" t="s">
        <v>263</v>
      </c>
      <c r="C1462" s="59">
        <f>INT(DT!C1462)</f>
        <v>45124</v>
      </c>
      <c r="D1462" s="60">
        <f>DT!C1462-INT(DT!C1462)</f>
        <v>0.28771990741370246</v>
      </c>
      <c r="E1462" s="58">
        <f t="shared" ref="E1462:E1478" ca="1" si="38">RANDBETWEEN(1,5)</f>
        <v>5</v>
      </c>
      <c r="F1462" s="58" t="s">
        <v>833</v>
      </c>
      <c r="G1462" s="58" t="s">
        <v>3600</v>
      </c>
      <c r="H1462" s="59">
        <f>INT(DT!G1462)</f>
        <v>45119</v>
      </c>
      <c r="I1462" s="60">
        <f>DT!G1462-INT(DT!G1462)</f>
        <v>0.85274305556231411</v>
      </c>
      <c r="J1462" s="61">
        <f t="shared" ca="1" si="37"/>
        <v>1</v>
      </c>
      <c r="K1462" s="58" t="str" cm="1">
        <f t="array" aca="1" ref="K1462" ca="1">_xlfn.IFS(E1462&lt;=2, "Negative", E1462=3, "Neutral", E1462&gt;=4, "Positive")</f>
        <v>Positive</v>
      </c>
      <c r="L1462" s="62" t="str">
        <f>'F_ REVIEWS'!$G1462&amp; "|" &amp; 'F_ REVIEWS'!$H1462 &amp; "|" &amp; 'F_ REVIEWS'!$I1462</f>
        <v>59.53.123.154|45119|0.852743055562314</v>
      </c>
    </row>
    <row r="1463" spans="1:12" x14ac:dyDescent="0.2">
      <c r="A1463" s="58">
        <v>21461</v>
      </c>
      <c r="B1463" s="58" t="s">
        <v>263</v>
      </c>
      <c r="C1463" s="59">
        <f>INT(DT!C1463)</f>
        <v>45486</v>
      </c>
      <c r="D1463" s="60">
        <f>DT!C1463-INT(DT!C1463)</f>
        <v>0.299525462964084</v>
      </c>
      <c r="E1463" s="58">
        <f t="shared" ca="1" si="38"/>
        <v>4</v>
      </c>
      <c r="F1463" s="58" t="s">
        <v>753</v>
      </c>
      <c r="G1463" s="58" t="s">
        <v>2344</v>
      </c>
      <c r="H1463" s="59">
        <f>INT(DT!G1463)</f>
        <v>45480</v>
      </c>
      <c r="I1463" s="60">
        <f>DT!G1463-INT(DT!G1463)</f>
        <v>0.6419675925935735</v>
      </c>
      <c r="J1463" s="61">
        <f t="shared" ca="1" si="37"/>
        <v>2</v>
      </c>
      <c r="K1463" s="58" t="str" cm="1">
        <f t="array" aca="1" ref="K1463" ca="1">_xlfn.IFS(E1463&lt;=2, "Negative", E1463=3, "Neutral", E1463&gt;=4, "Positive")</f>
        <v>Positive</v>
      </c>
      <c r="L1463" s="62" t="str">
        <f>'F_ REVIEWS'!$G1463&amp; "|" &amp; 'F_ REVIEWS'!$H1463 &amp; "|" &amp; 'F_ REVIEWS'!$I1463</f>
        <v>204.1.3.160|45480|0.641967592593573</v>
      </c>
    </row>
    <row r="1464" spans="1:12" x14ac:dyDescent="0.2">
      <c r="A1464" s="58">
        <v>21462</v>
      </c>
      <c r="B1464" s="58" t="s">
        <v>467</v>
      </c>
      <c r="C1464" s="59">
        <f>INT(DT!C1464)</f>
        <v>45608</v>
      </c>
      <c r="D1464" s="60">
        <f>DT!C1464-INT(DT!C1464)</f>
        <v>0.61527777778974269</v>
      </c>
      <c r="E1464" s="58">
        <f t="shared" ca="1" si="38"/>
        <v>3</v>
      </c>
      <c r="F1464" s="58" t="s">
        <v>688</v>
      </c>
      <c r="G1464" s="58" t="s">
        <v>1831</v>
      </c>
      <c r="H1464" s="59">
        <f>INT(DT!G1464)</f>
        <v>45606</v>
      </c>
      <c r="I1464" s="60">
        <f>DT!G1464-INT(DT!G1464)</f>
        <v>5.2719907413120382E-2</v>
      </c>
      <c r="J1464" s="61">
        <f t="shared" ca="1" si="37"/>
        <v>0.33333333333333331</v>
      </c>
      <c r="K1464" s="58" t="str" cm="1">
        <f t="array" aca="1" ref="K1464" ca="1">_xlfn.IFS(E1464&lt;=2, "Negative", E1464=3, "Neutral", E1464&gt;=4, "Positive")</f>
        <v>Neutral</v>
      </c>
      <c r="L1464" s="62" t="str">
        <f>'F_ REVIEWS'!$G1464&amp; "|" &amp; 'F_ REVIEWS'!$H1464 &amp; "|" &amp; 'F_ REVIEWS'!$I1464</f>
        <v>165.226.140.68|45606|0.0527199074131204</v>
      </c>
    </row>
    <row r="1465" spans="1:12" x14ac:dyDescent="0.2">
      <c r="A1465" s="58">
        <v>21463</v>
      </c>
      <c r="B1465" s="58" t="s">
        <v>467</v>
      </c>
      <c r="C1465" s="59">
        <f>INT(DT!C1465)</f>
        <v>44719</v>
      </c>
      <c r="D1465" s="60">
        <f>DT!C1465-INT(DT!C1465)</f>
        <v>0.89077546296175569</v>
      </c>
      <c r="E1465" s="58">
        <f t="shared" ca="1" si="38"/>
        <v>2</v>
      </c>
      <c r="F1465" s="58" t="s">
        <v>719</v>
      </c>
      <c r="G1465" s="58" t="s">
        <v>2892</v>
      </c>
      <c r="H1465" s="59">
        <f>INT(DT!G1465)</f>
        <v>44716</v>
      </c>
      <c r="I1465" s="60">
        <f>DT!G1465-INT(DT!G1465)</f>
        <v>0.13607638888788642</v>
      </c>
      <c r="J1465" s="61">
        <f t="shared" ca="1" si="37"/>
        <v>0.18181818181818182</v>
      </c>
      <c r="K1465" s="58" t="str" cm="1">
        <f t="array" aca="1" ref="K1465" ca="1">_xlfn.IFS(E1465&lt;=2, "Negative", E1465=3, "Neutral", E1465&gt;=4, "Positive")</f>
        <v>Negative</v>
      </c>
      <c r="L1465" s="62" t="str">
        <f>'F_ REVIEWS'!$G1465&amp; "|" &amp; 'F_ REVIEWS'!$H1465 &amp; "|" &amp; 'F_ REVIEWS'!$I1465</f>
        <v>241.184.250.147|44716|0.136076388887886</v>
      </c>
    </row>
    <row r="1466" spans="1:12" x14ac:dyDescent="0.2">
      <c r="A1466" s="58">
        <v>21464</v>
      </c>
      <c r="B1466" s="58" t="s">
        <v>467</v>
      </c>
      <c r="C1466" s="59">
        <f>INT(DT!C1466)</f>
        <v>44218</v>
      </c>
      <c r="D1466" s="60">
        <f>DT!C1466-INT(DT!C1466)</f>
        <v>0.86425925925868796</v>
      </c>
      <c r="E1466" s="58">
        <f t="shared" ca="1" si="38"/>
        <v>3</v>
      </c>
      <c r="F1466" s="58" t="s">
        <v>888</v>
      </c>
      <c r="G1466" s="58" t="s">
        <v>3209</v>
      </c>
      <c r="H1466" s="59">
        <f>INT(DT!G1466)</f>
        <v>44215</v>
      </c>
      <c r="I1466" s="60">
        <f>DT!G1466-INT(DT!G1466)</f>
        <v>0.31431712963239988</v>
      </c>
      <c r="J1466" s="61">
        <f t="shared" ca="1" si="37"/>
        <v>1</v>
      </c>
      <c r="K1466" s="58" t="str" cm="1">
        <f t="array" aca="1" ref="K1466" ca="1">_xlfn.IFS(E1466&lt;=2, "Negative", E1466=3, "Neutral", E1466&gt;=4, "Positive")</f>
        <v>Neutral</v>
      </c>
      <c r="L1466" s="62" t="str">
        <f>'F_ REVIEWS'!$G1466&amp; "|" &amp; 'F_ REVIEWS'!$H1466 &amp; "|" &amp; 'F_ REVIEWS'!$I1466</f>
        <v>33.188.14.168|44215|0.3143171296324</v>
      </c>
    </row>
    <row r="1467" spans="1:12" x14ac:dyDescent="0.2">
      <c r="A1467" s="58">
        <v>21465</v>
      </c>
      <c r="B1467" s="58" t="s">
        <v>467</v>
      </c>
      <c r="C1467" s="59">
        <f>INT(DT!C1467)</f>
        <v>44310</v>
      </c>
      <c r="D1467" s="60">
        <f>DT!C1467-INT(DT!C1467)</f>
        <v>0.53839120369957527</v>
      </c>
      <c r="E1467" s="58">
        <f t="shared" ca="1" si="38"/>
        <v>5</v>
      </c>
      <c r="F1467" s="58" t="s">
        <v>674</v>
      </c>
      <c r="G1467" s="58" t="s">
        <v>3101</v>
      </c>
      <c r="H1467" s="59">
        <f>INT(DT!G1467)</f>
        <v>44305</v>
      </c>
      <c r="I1467" s="60">
        <f>DT!G1467-INT(DT!G1467)</f>
        <v>4.2835648149775807E-2</v>
      </c>
      <c r="J1467" s="61">
        <f t="shared" ca="1" si="37"/>
        <v>0.3125</v>
      </c>
      <c r="K1467" s="58" t="str" cm="1">
        <f t="array" aca="1" ref="K1467" ca="1">_xlfn.IFS(E1467&lt;=2, "Negative", E1467=3, "Neutral", E1467&gt;=4, "Positive")</f>
        <v>Positive</v>
      </c>
      <c r="L1467" s="62" t="str">
        <f>'F_ REVIEWS'!$G1467&amp; "|" &amp; 'F_ REVIEWS'!$H1467 &amp; "|" &amp; 'F_ REVIEWS'!$I1467</f>
        <v>26.43.194.83|44305|0.0428356481497758</v>
      </c>
    </row>
    <row r="1468" spans="1:12" x14ac:dyDescent="0.2">
      <c r="A1468" s="58">
        <v>21466</v>
      </c>
      <c r="B1468" s="58" t="s">
        <v>467</v>
      </c>
      <c r="C1468" s="59">
        <f>INT(DT!C1468)</f>
        <v>45405</v>
      </c>
      <c r="D1468" s="60">
        <f>DT!C1468-INT(DT!C1468)</f>
        <v>0.12203703703562496</v>
      </c>
      <c r="E1468" s="58">
        <f t="shared" ca="1" si="38"/>
        <v>2</v>
      </c>
      <c r="F1468" s="58" t="s">
        <v>653</v>
      </c>
      <c r="G1468" s="58" t="s">
        <v>2385</v>
      </c>
      <c r="H1468" s="59">
        <f>INT(DT!G1468)</f>
        <v>45400</v>
      </c>
      <c r="I1468" s="60">
        <f>DT!G1468-INT(DT!G1468)</f>
        <v>0.72887731481750961</v>
      </c>
      <c r="J1468" s="61">
        <f t="shared" ca="1" si="37"/>
        <v>0.66666666666666663</v>
      </c>
      <c r="K1468" s="58" t="str" cm="1">
        <f t="array" aca="1" ref="K1468" ca="1">_xlfn.IFS(E1468&lt;=2, "Negative", E1468=3, "Neutral", E1468&gt;=4, "Positive")</f>
        <v>Negative</v>
      </c>
      <c r="L1468" s="62" t="str">
        <f>'F_ REVIEWS'!$G1468&amp; "|" &amp; 'F_ REVIEWS'!$H1468 &amp; "|" &amp; 'F_ REVIEWS'!$I1468</f>
        <v>207.15.67.109|45400|0.72887731481751</v>
      </c>
    </row>
    <row r="1469" spans="1:12" x14ac:dyDescent="0.2">
      <c r="A1469" s="58">
        <v>21467</v>
      </c>
      <c r="B1469" s="58" t="s">
        <v>467</v>
      </c>
      <c r="C1469" s="59">
        <f>INT(DT!C1469)</f>
        <v>44817</v>
      </c>
      <c r="D1469" s="60">
        <f>DT!C1469-INT(DT!C1469)</f>
        <v>0.41869212963501923</v>
      </c>
      <c r="E1469" s="58">
        <f t="shared" ca="1" si="38"/>
        <v>4</v>
      </c>
      <c r="F1469" s="58" t="s">
        <v>790</v>
      </c>
      <c r="G1469" s="58" t="s">
        <v>1222</v>
      </c>
      <c r="H1469" s="59">
        <f>INT(DT!G1469)</f>
        <v>44813</v>
      </c>
      <c r="I1469" s="60">
        <f>DT!G1469-INT(DT!G1469)</f>
        <v>0.70780092592758592</v>
      </c>
      <c r="J1469" s="61">
        <f t="shared" ca="1" si="37"/>
        <v>1.3333333333333333</v>
      </c>
      <c r="K1469" s="58" t="str" cm="1">
        <f t="array" aca="1" ref="K1469" ca="1">_xlfn.IFS(E1469&lt;=2, "Negative", E1469=3, "Neutral", E1469&gt;=4, "Positive")</f>
        <v>Positive</v>
      </c>
      <c r="L1469" s="62" t="str">
        <f>'F_ REVIEWS'!$G1469&amp; "|" &amp; 'F_ REVIEWS'!$H1469 &amp; "|" &amp; 'F_ REVIEWS'!$I1469</f>
        <v>121.186.190.157|44813|0.707800925927586</v>
      </c>
    </row>
    <row r="1470" spans="1:12" x14ac:dyDescent="0.2">
      <c r="A1470" s="58">
        <v>21468</v>
      </c>
      <c r="B1470" s="58" t="s">
        <v>467</v>
      </c>
      <c r="C1470" s="59">
        <f>INT(DT!C1470)</f>
        <v>43893</v>
      </c>
      <c r="D1470" s="60">
        <f>DT!C1470-INT(DT!C1470)</f>
        <v>0.72165509258775273</v>
      </c>
      <c r="E1470" s="58">
        <f t="shared" ca="1" si="38"/>
        <v>3</v>
      </c>
      <c r="F1470" s="58" t="s">
        <v>619</v>
      </c>
      <c r="G1470" s="58" t="s">
        <v>1534</v>
      </c>
      <c r="H1470" s="59">
        <f>INT(DT!G1470)</f>
        <v>43888</v>
      </c>
      <c r="I1470" s="60">
        <f>DT!G1470-INT(DT!G1470)</f>
        <v>0.27304398147680331</v>
      </c>
      <c r="J1470" s="61">
        <f t="shared" ca="1" si="37"/>
        <v>0.3</v>
      </c>
      <c r="K1470" s="58" t="str" cm="1">
        <f t="array" aca="1" ref="K1470" ca="1">_xlfn.IFS(E1470&lt;=2, "Negative", E1470=3, "Neutral", E1470&gt;=4, "Positive")</f>
        <v>Neutral</v>
      </c>
      <c r="L1470" s="62" t="str">
        <f>'F_ REVIEWS'!$G1470&amp; "|" &amp; 'F_ REVIEWS'!$H1470 &amp; "|" &amp; 'F_ REVIEWS'!$I1470</f>
        <v>143.1.227.240|43888|0.273043981476803</v>
      </c>
    </row>
    <row r="1471" spans="1:12" x14ac:dyDescent="0.2">
      <c r="A1471" s="58">
        <v>21469</v>
      </c>
      <c r="B1471" s="58" t="s">
        <v>467</v>
      </c>
      <c r="C1471" s="59">
        <f>INT(DT!C1471)</f>
        <v>45084</v>
      </c>
      <c r="D1471" s="60">
        <f>DT!C1471-INT(DT!C1471)</f>
        <v>0.40340277777431766</v>
      </c>
      <c r="E1471" s="58">
        <f t="shared" ca="1" si="38"/>
        <v>1</v>
      </c>
      <c r="F1471" s="58" t="s">
        <v>703</v>
      </c>
      <c r="G1471" s="58" t="s">
        <v>2740</v>
      </c>
      <c r="H1471" s="59">
        <f>INT(DT!G1471)</f>
        <v>45079</v>
      </c>
      <c r="I1471" s="60">
        <f>DT!G1471-INT(DT!G1471)</f>
        <v>0.82364583332673647</v>
      </c>
      <c r="J1471" s="61">
        <f t="shared" ca="1" si="37"/>
        <v>0.16666666666666666</v>
      </c>
      <c r="K1471" s="58" t="str" cm="1">
        <f t="array" aca="1" ref="K1471" ca="1">_xlfn.IFS(E1471&lt;=2, "Negative", E1471=3, "Neutral", E1471&gt;=4, "Positive")</f>
        <v>Negative</v>
      </c>
      <c r="L1471" s="62" t="str">
        <f>'F_ REVIEWS'!$G1471&amp; "|" &amp; 'F_ REVIEWS'!$H1471 &amp; "|" &amp; 'F_ REVIEWS'!$I1471</f>
        <v>232.119.87.15|45079|0.823645833326736</v>
      </c>
    </row>
    <row r="1472" spans="1:12" x14ac:dyDescent="0.2">
      <c r="A1472" s="58">
        <v>21470</v>
      </c>
      <c r="B1472" s="58" t="s">
        <v>467</v>
      </c>
      <c r="C1472" s="59">
        <f>INT(DT!C1472)</f>
        <v>44108</v>
      </c>
      <c r="D1472" s="60">
        <f>DT!C1472-INT(DT!C1472)</f>
        <v>0.34291666666831588</v>
      </c>
      <c r="E1472" s="58">
        <f t="shared" ca="1" si="38"/>
        <v>1</v>
      </c>
      <c r="F1472" s="58" t="s">
        <v>727</v>
      </c>
      <c r="G1472" s="58" t="s">
        <v>3133</v>
      </c>
      <c r="H1472" s="59">
        <f>INT(DT!G1472)</f>
        <v>44103</v>
      </c>
      <c r="I1472" s="60">
        <f>DT!G1472-INT(DT!G1472)</f>
        <v>0.73636574074043892</v>
      </c>
      <c r="J1472" s="61">
        <f t="shared" ca="1" si="37"/>
        <v>0.2</v>
      </c>
      <c r="K1472" s="58" t="str" cm="1">
        <f t="array" aca="1" ref="K1472" ca="1">_xlfn.IFS(E1472&lt;=2, "Negative", E1472=3, "Neutral", E1472&gt;=4, "Positive")</f>
        <v>Negative</v>
      </c>
      <c r="L1472" s="62" t="str">
        <f>'F_ REVIEWS'!$G1472&amp; "|" &amp; 'F_ REVIEWS'!$H1472 &amp; "|" &amp; 'F_ REVIEWS'!$I1472</f>
        <v>28.43.177.14|44103|0.736365740740439</v>
      </c>
    </row>
    <row r="1473" spans="1:12" x14ac:dyDescent="0.2">
      <c r="A1473" s="58">
        <v>21471</v>
      </c>
      <c r="B1473" s="58" t="s">
        <v>467</v>
      </c>
      <c r="C1473" s="59">
        <f>INT(DT!C1473)</f>
        <v>43923</v>
      </c>
      <c r="D1473" s="60">
        <f>DT!C1473-INT(DT!C1473)</f>
        <v>0.99721064815093996</v>
      </c>
      <c r="E1473" s="58">
        <f t="shared" ca="1" si="38"/>
        <v>5</v>
      </c>
      <c r="F1473" s="58" t="s">
        <v>848</v>
      </c>
      <c r="G1473" s="58" t="s">
        <v>2035</v>
      </c>
      <c r="H1473" s="59">
        <f>INT(DT!G1473)</f>
        <v>43921</v>
      </c>
      <c r="I1473" s="60">
        <f>DT!G1473-INT(DT!G1473)</f>
        <v>0.34909722222073469</v>
      </c>
      <c r="J1473" s="61">
        <f t="shared" ca="1" si="37"/>
        <v>0.83333333333333337</v>
      </c>
      <c r="K1473" s="58" t="str" cm="1">
        <f t="array" aca="1" ref="K1473" ca="1">_xlfn.IFS(E1473&lt;=2, "Negative", E1473=3, "Neutral", E1473&gt;=4, "Positive")</f>
        <v>Positive</v>
      </c>
      <c r="L1473" s="62" t="str">
        <f>'F_ REVIEWS'!$G1473&amp; "|" &amp; 'F_ REVIEWS'!$H1473 &amp; "|" &amp; 'F_ REVIEWS'!$I1473</f>
        <v>180.71.115.236|43921|0.349097222220735</v>
      </c>
    </row>
    <row r="1474" spans="1:12" x14ac:dyDescent="0.2">
      <c r="A1474" s="58">
        <v>21472</v>
      </c>
      <c r="B1474" s="58" t="s">
        <v>467</v>
      </c>
      <c r="C1474" s="59">
        <f>INT(DT!C1474)</f>
        <v>44274</v>
      </c>
      <c r="D1474" s="60">
        <f>DT!C1474-INT(DT!C1474)</f>
        <v>2.2002314814017154E-2</v>
      </c>
      <c r="E1474" s="58">
        <f t="shared" ca="1" si="38"/>
        <v>2</v>
      </c>
      <c r="F1474" s="58" t="s">
        <v>728</v>
      </c>
      <c r="G1474" s="58" t="s">
        <v>1075</v>
      </c>
      <c r="H1474" s="59">
        <f>INT(DT!G1474)</f>
        <v>44270</v>
      </c>
      <c r="I1474" s="60">
        <f>DT!G1474-INT(DT!G1474)</f>
        <v>0.52165509259066312</v>
      </c>
      <c r="J1474" s="61">
        <f t="shared" ca="1" si="37"/>
        <v>0.66666666666666663</v>
      </c>
      <c r="K1474" s="58" t="str" cm="1">
        <f t="array" aca="1" ref="K1474" ca="1">_xlfn.IFS(E1474&lt;=2, "Negative", E1474=3, "Neutral", E1474&gt;=4, "Positive")</f>
        <v>Negative</v>
      </c>
      <c r="L1474" s="62" t="str">
        <f>'F_ REVIEWS'!$G1474&amp; "|" &amp; 'F_ REVIEWS'!$H1474 &amp; "|" &amp; 'F_ REVIEWS'!$I1474</f>
        <v>110.103.112.197|44270|0.521655092590663</v>
      </c>
    </row>
    <row r="1475" spans="1:12" x14ac:dyDescent="0.2">
      <c r="A1475" s="58">
        <v>21473</v>
      </c>
      <c r="B1475" s="58" t="s">
        <v>467</v>
      </c>
      <c r="C1475" s="59">
        <f>INT(DT!C1475)</f>
        <v>43723</v>
      </c>
      <c r="D1475" s="60">
        <f>DT!C1475-INT(DT!C1475)</f>
        <v>0.41093749999708962</v>
      </c>
      <c r="E1475" s="58">
        <f t="shared" ca="1" si="38"/>
        <v>1</v>
      </c>
      <c r="F1475" s="58" t="s">
        <v>765</v>
      </c>
      <c r="G1475" s="58" t="s">
        <v>2451</v>
      </c>
      <c r="H1475" s="59">
        <f>INT(DT!G1475)</f>
        <v>43720</v>
      </c>
      <c r="I1475" s="60">
        <f>DT!G1475-INT(DT!G1475)</f>
        <v>0.72611111110745696</v>
      </c>
      <c r="J1475" s="61">
        <f t="shared" ca="1" si="37"/>
        <v>7.6923076923076927E-2</v>
      </c>
      <c r="K1475" s="58" t="str" cm="1">
        <f t="array" aca="1" ref="K1475" ca="1">_xlfn.IFS(E1475&lt;=2, "Negative", E1475=3, "Neutral", E1475&gt;=4, "Positive")</f>
        <v>Negative</v>
      </c>
      <c r="L1475" s="62" t="str">
        <f>'F_ REVIEWS'!$G1475&amp; "|" &amp; 'F_ REVIEWS'!$H1475 &amp; "|" &amp; 'F_ REVIEWS'!$I1475</f>
        <v>211.200.41.185|43720|0.726111111107457</v>
      </c>
    </row>
    <row r="1476" spans="1:12" x14ac:dyDescent="0.2">
      <c r="A1476" s="58">
        <v>21474</v>
      </c>
      <c r="B1476" s="58" t="s">
        <v>467</v>
      </c>
      <c r="C1476" s="59">
        <f>INT(DT!C1476)</f>
        <v>44219</v>
      </c>
      <c r="D1476" s="60">
        <f>DT!C1476-INT(DT!C1476)</f>
        <v>0.94572916666948004</v>
      </c>
      <c r="E1476" s="58">
        <f t="shared" ca="1" si="38"/>
        <v>4</v>
      </c>
      <c r="F1476" s="58" t="s">
        <v>819</v>
      </c>
      <c r="G1476" s="58" t="s">
        <v>3209</v>
      </c>
      <c r="H1476" s="59">
        <f>INT(DT!G1476)</f>
        <v>44215</v>
      </c>
      <c r="I1476" s="60">
        <f>DT!G1476-INT(DT!G1476)</f>
        <v>0.31431712963239988</v>
      </c>
      <c r="J1476" s="61">
        <f t="shared" ca="1" si="37"/>
        <v>1</v>
      </c>
      <c r="K1476" s="58" t="str" cm="1">
        <f t="array" aca="1" ref="K1476" ca="1">_xlfn.IFS(E1476&lt;=2, "Negative", E1476=3, "Neutral", E1476&gt;=4, "Positive")</f>
        <v>Positive</v>
      </c>
      <c r="L1476" s="62" t="str">
        <f>'F_ REVIEWS'!$G1476&amp; "|" &amp; 'F_ REVIEWS'!$H1476 &amp; "|" &amp; 'F_ REVIEWS'!$I1476</f>
        <v>33.188.14.168|44215|0.3143171296324</v>
      </c>
    </row>
    <row r="1477" spans="1:12" x14ac:dyDescent="0.2">
      <c r="A1477" s="58">
        <v>21475</v>
      </c>
      <c r="B1477" s="58" t="s">
        <v>259</v>
      </c>
      <c r="C1477" s="59">
        <f>INT(DT!C1477)</f>
        <v>44789</v>
      </c>
      <c r="D1477" s="60">
        <f>DT!C1477-INT(DT!C1477)</f>
        <v>4.6296292566694319E-5</v>
      </c>
      <c r="E1477" s="58">
        <f t="shared" ca="1" si="38"/>
        <v>4</v>
      </c>
      <c r="F1477" s="58" t="s">
        <v>651</v>
      </c>
      <c r="G1477" s="58" t="s">
        <v>1397</v>
      </c>
      <c r="H1477" s="59">
        <f>INT(DT!G1477)</f>
        <v>44784</v>
      </c>
      <c r="I1477" s="60">
        <f>DT!G1477-INT(DT!G1477)</f>
        <v>0.43478009258979</v>
      </c>
      <c r="J1477" s="61">
        <f t="shared" ca="1" si="37"/>
        <v>0.2857142857142857</v>
      </c>
      <c r="K1477" s="58" t="str" cm="1">
        <f t="array" aca="1" ref="K1477" ca="1">_xlfn.IFS(E1477&lt;=2, "Negative", E1477=3, "Neutral", E1477&gt;=4, "Positive")</f>
        <v>Positive</v>
      </c>
      <c r="L1477" s="62" t="str">
        <f>'F_ REVIEWS'!$G1477&amp; "|" &amp; 'F_ REVIEWS'!$H1477 &amp; "|" &amp; 'F_ REVIEWS'!$I1477</f>
        <v>133.10.23.90|44784|0.43478009258979</v>
      </c>
    </row>
    <row r="1478" spans="1:12" x14ac:dyDescent="0.2">
      <c r="A1478" s="58">
        <v>21476</v>
      </c>
      <c r="B1478" s="58" t="s">
        <v>259</v>
      </c>
      <c r="C1478" s="59">
        <f>INT(DT!C1478)</f>
        <v>44673</v>
      </c>
      <c r="D1478" s="60">
        <f>DT!C1478-INT(DT!C1478)</f>
        <v>0.440046296294895</v>
      </c>
      <c r="E1478" s="58">
        <f t="shared" ca="1" si="38"/>
        <v>5</v>
      </c>
      <c r="F1478" s="58" t="s">
        <v>647</v>
      </c>
      <c r="G1478" s="58" t="s">
        <v>2575</v>
      </c>
      <c r="H1478" s="59">
        <f>INT(DT!G1478)</f>
        <v>44669</v>
      </c>
      <c r="I1478" s="60">
        <f>DT!G1478-INT(DT!G1478)</f>
        <v>0.82326388888759539</v>
      </c>
      <c r="J1478" s="61">
        <f t="shared" ca="1" si="37"/>
        <v>0.45454545454545453</v>
      </c>
      <c r="K1478" s="58" t="str" cm="1">
        <f t="array" aca="1" ref="K1478" ca="1">_xlfn.IFS(E1478&lt;=2, "Negative", E1478=3, "Neutral", E1478&gt;=4, "Positive")</f>
        <v>Positive</v>
      </c>
      <c r="L1478" s="63" t="str">
        <f>'F_ REVIEWS'!$G1478&amp; "|" &amp; 'F_ REVIEWS'!$H1478 &amp; "|" &amp; 'F_ REVIEWS'!$I1478</f>
        <v>22.87.157.147|44669|0.823263888887595</v>
      </c>
    </row>
  </sheetData>
  <conditionalFormatting sqref="K1:K1478 F1479:F1048576">
    <cfRule type="containsText" dxfId="192" priority="9" operator="containsText" text="Neutral">
      <formula>NOT(ISERROR(SEARCH("Neutral",F1)))</formula>
    </cfRule>
    <cfRule type="containsText" dxfId="191" priority="12" operator="containsText" text="Positive">
      <formula>NOT(ISERROR(SEARCH("Positive",F1)))</formula>
    </cfRule>
    <cfRule type="containsText" dxfId="190" priority="13" operator="containsText" text="Negative">
      <formula>NOT(ISERROR(SEARCH("Negative",F1)))</formula>
    </cfRule>
  </conditionalFormatting>
  <conditionalFormatting sqref="K1:K1048576">
    <cfRule type="containsText" dxfId="189" priority="1" operator="containsText" text="Negative">
      <formula>NOT(ISERROR(SEARCH("Negative",K1)))</formula>
    </cfRule>
    <cfRule type="containsText" dxfId="188" priority="2" operator="containsText" text="Neutral">
      <formula>NOT(ISERROR(SEARCH("Neutral",K1)))</formula>
    </cfRule>
    <cfRule type="containsText" dxfId="187" priority="3" operator="containsText" text="POSITIVE">
      <formula>NOT(ISERROR(SEARCH("POSITIVE",K1)))</formula>
    </cfRule>
    <cfRule type="containsText" dxfId="186" priority="4" operator="containsText" text="NE">
      <formula>NOT(ISERROR(SEARCH("NE",K1)))</formula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6" id="{E9841CAD-1A09-4928-8195-D32BB5F3924B}">
            <x14:iconSet iconSet="3Star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E1:E1048576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BAC21-F81E-4D34-A89B-3F3649D42E8C}">
  <dimension ref="A1:N2998"/>
  <sheetViews>
    <sheetView topLeftCell="E1" zoomScale="130" zoomScaleNormal="130" workbookViewId="0">
      <selection activeCell="K8" sqref="K8"/>
    </sheetView>
  </sheetViews>
  <sheetFormatPr defaultRowHeight="14.25" x14ac:dyDescent="0.2"/>
  <cols>
    <col min="1" max="1" width="27.625" style="22" hidden="1" customWidth="1"/>
    <col min="2" max="2" width="14.375" style="22" hidden="1" customWidth="1"/>
    <col min="3" max="3" width="17" style="22" hidden="1" customWidth="1"/>
    <col min="4" max="4" width="18.625" style="22" hidden="1" customWidth="1"/>
    <col min="5" max="5" width="21.875" style="1" customWidth="1"/>
    <col min="6" max="6" width="15.375" customWidth="1"/>
    <col min="7" max="7" width="22.625" customWidth="1"/>
    <col min="8" max="8" width="14.375" style="1" customWidth="1"/>
    <col min="9" max="9" width="13.5" style="18" bestFit="1" customWidth="1"/>
    <col min="10" max="10" width="24.125" customWidth="1"/>
    <col min="11" max="11" width="22.625" customWidth="1"/>
    <col min="12" max="12" width="0" style="22" hidden="1" customWidth="1"/>
    <col min="13" max="13" width="23.125" customWidth="1"/>
    <col min="14" max="14" width="22.625" customWidth="1"/>
    <col min="15" max="15" width="21.875" customWidth="1"/>
    <col min="16" max="16" width="16.875" customWidth="1"/>
  </cols>
  <sheetData>
    <row r="1" spans="1:14" s="29" customFormat="1" ht="15" x14ac:dyDescent="0.2">
      <c r="A1" s="47" t="s">
        <v>7228</v>
      </c>
      <c r="B1" s="48" t="s">
        <v>905</v>
      </c>
      <c r="C1" s="49" t="s">
        <v>4207</v>
      </c>
      <c r="D1" s="50" t="s">
        <v>4208</v>
      </c>
      <c r="E1" s="46" t="s">
        <v>4214</v>
      </c>
      <c r="F1" s="43" t="s">
        <v>500</v>
      </c>
      <c r="G1" s="44" t="s">
        <v>7214</v>
      </c>
      <c r="H1" s="45" t="s">
        <v>7215</v>
      </c>
      <c r="I1" s="43" t="s">
        <v>4216</v>
      </c>
      <c r="J1" s="43" t="s">
        <v>530</v>
      </c>
      <c r="K1" s="43" t="s">
        <v>0</v>
      </c>
      <c r="L1" s="43" t="s">
        <v>7226</v>
      </c>
      <c r="M1" s="43" t="s">
        <v>7216</v>
      </c>
      <c r="N1" s="43" t="s">
        <v>7217</v>
      </c>
    </row>
    <row r="2" spans="1:14" x14ac:dyDescent="0.2">
      <c r="A2" s="51" t="str">
        <f>B2 &amp; "|" &amp; C2 &amp; "|" &amp; D2</f>
        <v>166.158.180.186|45476|0.203773148146865</v>
      </c>
      <c r="B2" s="51" t="s">
        <v>1842</v>
      </c>
      <c r="C2" s="52">
        <f>INT(DT!I2)</f>
        <v>45476</v>
      </c>
      <c r="D2" s="53">
        <f>DT!I2-INT(DT!I2)</f>
        <v>0.20377314814686542</v>
      </c>
      <c r="E2" s="32" t="s">
        <v>4217</v>
      </c>
      <c r="F2" s="32">
        <v>1117</v>
      </c>
      <c r="G2" s="38">
        <f>INT(DT!E2)</f>
        <v>45476</v>
      </c>
      <c r="H2" s="41">
        <f>DT!E2-INT(DT!E2)</f>
        <v>0.28785879629140254</v>
      </c>
      <c r="I2" s="32" t="s">
        <v>23</v>
      </c>
      <c r="J2" s="32" t="s">
        <v>609</v>
      </c>
      <c r="K2" s="32" t="s">
        <v>446</v>
      </c>
      <c r="L2" s="42" cm="1">
        <f t="array" ref="L2">INDEX('D_ SERVICES'!D:F, MATCH(J2, 'D_ SERVICES'!A:A, 0),
   IF(I2="Basic", 1, IF(I2="Standard", 2, IF(I2="Premium", 3, ""))))</f>
        <v>970</v>
      </c>
      <c r="M2" s="32">
        <f>L2*(1-VLOOKUP('F_ ORDERS'!$K2,D_BUYERS!A:H,8,FALSE))</f>
        <v>921.5</v>
      </c>
      <c r="N2" s="32">
        <f>IF(VLOOKUP('F_ ORDERS'!$G2, OrderDate!A:E, 5, FALSE) = 1, 'F_ ORDERS'!$M2 * (1 - 0.07), 'F_ ORDERS'!$M2)</f>
        <v>921.5</v>
      </c>
    </row>
    <row r="3" spans="1:14" x14ac:dyDescent="0.2">
      <c r="A3" s="51" t="str">
        <f t="shared" ref="A3:A66" si="0">B3 &amp; "|" &amp; C3 &amp; "|" &amp; D3</f>
        <v>254.184.231.2|43149|0.254374999996799</v>
      </c>
      <c r="B3" s="51" t="s">
        <v>3060</v>
      </c>
      <c r="C3" s="52">
        <f>INT(DT!I3)</f>
        <v>43149</v>
      </c>
      <c r="D3" s="53">
        <f>DT!I3-INT(DT!I3)</f>
        <v>0.25437499999679858</v>
      </c>
      <c r="E3" s="32" t="s">
        <v>4218</v>
      </c>
      <c r="F3" s="32">
        <v>1044</v>
      </c>
      <c r="G3" s="38">
        <f>INT(DT!E3)</f>
        <v>43149</v>
      </c>
      <c r="H3" s="39">
        <f>DT!E3-INT(DT!E3)</f>
        <v>0.30778935184935108</v>
      </c>
      <c r="I3" s="32" t="s">
        <v>18</v>
      </c>
      <c r="J3" s="32" t="s">
        <v>775</v>
      </c>
      <c r="K3" s="32" t="s">
        <v>335</v>
      </c>
      <c r="L3" s="42" cm="1">
        <f t="array" ref="L3">INDEX('D_ SERVICES'!D:F, MATCH(J3, 'D_ SERVICES'!A:A, 0),
   IF(I3="Basic", 1, IF(I3="Standard", 2, IF(I3="Premium", 3, ""))))</f>
        <v>312</v>
      </c>
      <c r="M3" s="32">
        <f>L3*(1-VLOOKUP('F_ ORDERS'!$K3,D_BUYERS!A:H,8,FALSE))</f>
        <v>280.8</v>
      </c>
      <c r="N3" s="32">
        <f>IF(VLOOKUP('F_ ORDERS'!$G3, OrderDate!A:E, 5, FALSE) = 1, 'F_ ORDERS'!$M3 * (1 - 0.07), 'F_ ORDERS'!$M3)</f>
        <v>261.14400000000001</v>
      </c>
    </row>
    <row r="4" spans="1:14" x14ac:dyDescent="0.2">
      <c r="A4" s="51" t="str">
        <f t="shared" si="0"/>
        <v>25.189.141.142|45461|0.548125000001164</v>
      </c>
      <c r="B4" s="51" t="s">
        <v>3008</v>
      </c>
      <c r="C4" s="52">
        <f>INT(DT!I4)</f>
        <v>45461</v>
      </c>
      <c r="D4" s="53">
        <f>DT!I4-INT(DT!I4)</f>
        <v>0.54812500000116415</v>
      </c>
      <c r="E4" s="32" t="s">
        <v>4219</v>
      </c>
      <c r="F4" s="32">
        <v>1179</v>
      </c>
      <c r="G4" s="38">
        <f>INT(DT!E4)</f>
        <v>45461</v>
      </c>
      <c r="H4" s="39">
        <f>DT!E4-INT(DT!E4)</f>
        <v>0.60442129629518604</v>
      </c>
      <c r="I4" s="32" t="s">
        <v>23</v>
      </c>
      <c r="J4" s="32" t="s">
        <v>751</v>
      </c>
      <c r="K4" s="32" t="s">
        <v>188</v>
      </c>
      <c r="L4" s="42" cm="1">
        <f t="array" ref="L4">INDEX('D_ SERVICES'!D:F, MATCH(J4, 'D_ SERVICES'!A:A, 0),
   IF(I4="Basic", 1, IF(I4="Standard", 2, IF(I4="Premium", 3, ""))))</f>
        <v>582</v>
      </c>
      <c r="M4" s="32">
        <f>L4*(1-VLOOKUP('F_ ORDERS'!$K4,D_BUYERS!A:H,8,FALSE))</f>
        <v>523.80000000000007</v>
      </c>
      <c r="N4" s="32">
        <f>IF(VLOOKUP('F_ ORDERS'!$G4, OrderDate!A:E, 5, FALSE) = 1, 'F_ ORDERS'!$M4 * (1 - 0.07), 'F_ ORDERS'!$M4)</f>
        <v>523.80000000000007</v>
      </c>
    </row>
    <row r="5" spans="1:14" x14ac:dyDescent="0.2">
      <c r="A5" s="51" t="str">
        <f t="shared" si="0"/>
        <v>198.85.125.167|43882|0.620833333327028</v>
      </c>
      <c r="B5" s="51" t="s">
        <v>2261</v>
      </c>
      <c r="C5" s="52">
        <f>INT(DT!I5)</f>
        <v>43882</v>
      </c>
      <c r="D5" s="53">
        <f>DT!I5-INT(DT!I5)</f>
        <v>0.6208333333270275</v>
      </c>
      <c r="E5" s="32" t="s">
        <v>4220</v>
      </c>
      <c r="F5" s="32">
        <v>1095</v>
      </c>
      <c r="G5" s="38">
        <f>INT(DT!E5)</f>
        <v>43882</v>
      </c>
      <c r="H5" s="39">
        <f>DT!E5-INT(DT!E5)</f>
        <v>0.73958333332848269</v>
      </c>
      <c r="I5" s="32" t="s">
        <v>23</v>
      </c>
      <c r="J5" s="32" t="s">
        <v>746</v>
      </c>
      <c r="K5" s="32" t="s">
        <v>216</v>
      </c>
      <c r="L5" s="42" cm="1">
        <f t="array" ref="L5">INDEX('D_ SERVICES'!D:F, MATCH(J5, 'D_ SERVICES'!A:A, 0),
   IF(I5="Basic", 1, IF(I5="Standard", 2, IF(I5="Premium", 3, ""))))</f>
        <v>953</v>
      </c>
      <c r="M5" s="32">
        <f>L5*(1-VLOOKUP('F_ ORDERS'!$K5,D_BUYERS!A:H,8,FALSE))</f>
        <v>953</v>
      </c>
      <c r="N5" s="32">
        <f>IF(VLOOKUP('F_ ORDERS'!$G5, OrderDate!A:E, 5, FALSE) = 1, 'F_ ORDERS'!$M5 * (1 - 0.07), 'F_ ORDERS'!$M5)</f>
        <v>953</v>
      </c>
    </row>
    <row r="6" spans="1:14" x14ac:dyDescent="0.2">
      <c r="A6" s="51" t="str">
        <f t="shared" si="0"/>
        <v>93.61.220.0|45311|0.235648148147448</v>
      </c>
      <c r="B6" s="51" t="s">
        <v>4111</v>
      </c>
      <c r="C6" s="52">
        <f>INT(DT!I6)</f>
        <v>45311</v>
      </c>
      <c r="D6" s="53">
        <f>DT!I6-INT(DT!I6)</f>
        <v>0.2356481481474475</v>
      </c>
      <c r="E6" s="32" t="s">
        <v>4221</v>
      </c>
      <c r="F6" s="32">
        <v>1138</v>
      </c>
      <c r="G6" s="38">
        <f>INT(DT!E6)</f>
        <v>45311</v>
      </c>
      <c r="H6" s="39">
        <f>DT!E6-INT(DT!E6)</f>
        <v>0.27996527777577285</v>
      </c>
      <c r="I6" s="32" t="s">
        <v>23</v>
      </c>
      <c r="J6" s="32" t="s">
        <v>552</v>
      </c>
      <c r="K6" s="32" t="s">
        <v>248</v>
      </c>
      <c r="L6" s="42" cm="1">
        <f t="array" ref="L6">INDEX('D_ SERVICES'!D:F, MATCH(J6, 'D_ SERVICES'!A:A, 0),
   IF(I6="Basic", 1, IF(I6="Standard", 2, IF(I6="Premium", 3, ""))))</f>
        <v>995</v>
      </c>
      <c r="M6" s="32">
        <f>L6*(1-VLOOKUP('F_ ORDERS'!$K6,D_BUYERS!A:H,8,FALSE))</f>
        <v>945.25</v>
      </c>
      <c r="N6" s="32">
        <f>IF(VLOOKUP('F_ ORDERS'!$G6, OrderDate!A:E, 5, FALSE) = 1, 'F_ ORDERS'!$M6 * (1 - 0.07), 'F_ ORDERS'!$M6)</f>
        <v>879.08249999999998</v>
      </c>
    </row>
    <row r="7" spans="1:14" x14ac:dyDescent="0.2">
      <c r="A7" s="51" t="str">
        <f t="shared" si="0"/>
        <v>250.57.6.4|45512|0.817615740743349</v>
      </c>
      <c r="B7" s="51" t="s">
        <v>3026</v>
      </c>
      <c r="C7" s="52">
        <f>INT(DT!I7)</f>
        <v>45512</v>
      </c>
      <c r="D7" s="53">
        <f>DT!I7-INT(DT!I7)</f>
        <v>0.81761574074334931</v>
      </c>
      <c r="E7" s="32" t="s">
        <v>4222</v>
      </c>
      <c r="F7" s="32">
        <v>1035</v>
      </c>
      <c r="G7" s="38">
        <f>INT(DT!E7)</f>
        <v>45512</v>
      </c>
      <c r="H7" s="39">
        <f>DT!E7-INT(DT!E7)</f>
        <v>0.85488425926450873</v>
      </c>
      <c r="I7" s="32" t="s">
        <v>12</v>
      </c>
      <c r="J7" s="32" t="s">
        <v>811</v>
      </c>
      <c r="K7" s="32" t="s">
        <v>325</v>
      </c>
      <c r="L7" s="42" cm="1">
        <f t="array" ref="L7">INDEX('D_ SERVICES'!D:F, MATCH(J7, 'D_ SERVICES'!A:A, 0),
   IF(I7="Basic", 1, IF(I7="Standard", 2, IF(I7="Premium", 3, ""))))</f>
        <v>978</v>
      </c>
      <c r="M7" s="32">
        <f>L7*(1-VLOOKUP('F_ ORDERS'!$K7,D_BUYERS!A:H,8,FALSE))</f>
        <v>978</v>
      </c>
      <c r="N7" s="32">
        <f>IF(VLOOKUP('F_ ORDERS'!$G7, OrderDate!A:E, 5, FALSE) = 1, 'F_ ORDERS'!$M7 * (1 - 0.07), 'F_ ORDERS'!$M7)</f>
        <v>978</v>
      </c>
    </row>
    <row r="8" spans="1:14" x14ac:dyDescent="0.2">
      <c r="A8" s="51" t="str">
        <f t="shared" si="0"/>
        <v>248.184.66.17|44583|0.130752314813435</v>
      </c>
      <c r="B8" s="51" t="s">
        <v>2987</v>
      </c>
      <c r="C8" s="52">
        <f>INT(DT!I8)</f>
        <v>44583</v>
      </c>
      <c r="D8" s="53">
        <f>DT!I8-INT(DT!I8)</f>
        <v>0.13075231481343508</v>
      </c>
      <c r="E8" s="32" t="s">
        <v>4223</v>
      </c>
      <c r="F8" s="32">
        <v>1167</v>
      </c>
      <c r="G8" s="38">
        <f>INT(DT!E8)</f>
        <v>44583</v>
      </c>
      <c r="H8" s="39">
        <f>DT!E8-INT(DT!E8)</f>
        <v>0.22186342592613073</v>
      </c>
      <c r="I8" s="32" t="s">
        <v>23</v>
      </c>
      <c r="J8" s="32" t="s">
        <v>881</v>
      </c>
      <c r="K8" s="32" t="s">
        <v>275</v>
      </c>
      <c r="L8" s="42" cm="1">
        <f t="array" ref="L8">INDEX('D_ SERVICES'!D:F, MATCH(J8, 'D_ SERVICES'!A:A, 0),
   IF(I8="Basic", 1, IF(I8="Standard", 2, IF(I8="Premium", 3, ""))))</f>
        <v>467</v>
      </c>
      <c r="M8" s="32">
        <f>L8*(1-VLOOKUP('F_ ORDERS'!$K8,D_BUYERS!A:H,8,FALSE))</f>
        <v>420.3</v>
      </c>
      <c r="N8" s="32">
        <f>IF(VLOOKUP('F_ ORDERS'!$G8, OrderDate!A:E, 5, FALSE) = 1, 'F_ ORDERS'!$M8 * (1 - 0.07), 'F_ ORDERS'!$M8)</f>
        <v>390.87899999999996</v>
      </c>
    </row>
    <row r="9" spans="1:14" x14ac:dyDescent="0.2">
      <c r="A9" s="51" t="str">
        <f t="shared" si="0"/>
        <v>86.81.124.237|41512|0.899467592593282</v>
      </c>
      <c r="B9" s="51" t="s">
        <v>4011</v>
      </c>
      <c r="C9" s="52">
        <f>INT(DT!I9)</f>
        <v>41512</v>
      </c>
      <c r="D9" s="53">
        <f>DT!I9-INT(DT!I9)</f>
        <v>0.89946759259328246</v>
      </c>
      <c r="E9" s="32" t="s">
        <v>4224</v>
      </c>
      <c r="F9" s="32">
        <v>1007</v>
      </c>
      <c r="G9" s="38">
        <f>INT(DT!E9)</f>
        <v>41512</v>
      </c>
      <c r="H9" s="39">
        <f>DT!E9-INT(DT!E9)</f>
        <v>0.99216435185371665</v>
      </c>
      <c r="I9" s="32" t="s">
        <v>12</v>
      </c>
      <c r="J9" s="32" t="s">
        <v>789</v>
      </c>
      <c r="K9" s="32" t="s">
        <v>392</v>
      </c>
      <c r="L9" s="42" cm="1">
        <f t="array" ref="L9">INDEX('D_ SERVICES'!D:F, MATCH(J9, 'D_ SERVICES'!A:A, 0),
   IF(I9="Basic", 1, IF(I9="Standard", 2, IF(I9="Premium", 3, ""))))</f>
        <v>833</v>
      </c>
      <c r="M9" s="32">
        <f>L9*(1-VLOOKUP('F_ ORDERS'!$K9,D_BUYERS!A:H,8,FALSE))</f>
        <v>791.34999999999991</v>
      </c>
      <c r="N9" s="32">
        <f>IF(VLOOKUP('F_ ORDERS'!$G9, OrderDate!A:E, 5, FALSE) = 1, 'F_ ORDERS'!$M9 * (1 - 0.07), 'F_ ORDERS'!$M9)</f>
        <v>791.34999999999991</v>
      </c>
    </row>
    <row r="10" spans="1:14" x14ac:dyDescent="0.2">
      <c r="A10" s="51" t="str">
        <f t="shared" si="0"/>
        <v>241.107.155.165|45562|0.52854166666657</v>
      </c>
      <c r="B10" s="51" t="s">
        <v>2883</v>
      </c>
      <c r="C10" s="52">
        <f>INT(DT!I10)</f>
        <v>45562</v>
      </c>
      <c r="D10" s="53">
        <f>DT!I10-INT(DT!I10)</f>
        <v>0.52854166666656965</v>
      </c>
      <c r="E10" s="32" t="s">
        <v>4225</v>
      </c>
      <c r="F10" s="32">
        <v>1210</v>
      </c>
      <c r="G10" s="38">
        <f>INT(DT!E10)</f>
        <v>45562</v>
      </c>
      <c r="H10" s="39">
        <f>DT!E10-INT(DT!E10)</f>
        <v>0.56995370370714227</v>
      </c>
      <c r="I10" s="32" t="s">
        <v>18</v>
      </c>
      <c r="J10" s="32" t="s">
        <v>892</v>
      </c>
      <c r="K10" s="32" t="s">
        <v>161</v>
      </c>
      <c r="L10" s="42" cm="1">
        <f t="array" ref="L10">INDEX('D_ SERVICES'!D:F, MATCH(J10, 'D_ SERVICES'!A:A, 0),
   IF(I10="Basic", 1, IF(I10="Standard", 2, IF(I10="Premium", 3, ""))))</f>
        <v>973</v>
      </c>
      <c r="M10" s="32">
        <f>L10*(1-VLOOKUP('F_ ORDERS'!$K10,D_BUYERS!A:H,8,FALSE))</f>
        <v>973</v>
      </c>
      <c r="N10" s="32">
        <f>IF(VLOOKUP('F_ ORDERS'!$G10, OrderDate!A:E, 5, FALSE) = 1, 'F_ ORDERS'!$M10 * (1 - 0.07), 'F_ ORDERS'!$M10)</f>
        <v>973</v>
      </c>
    </row>
    <row r="11" spans="1:14" x14ac:dyDescent="0.2">
      <c r="A11" s="51" t="str">
        <f t="shared" si="0"/>
        <v>183.160.231.198|44429|0.0355324073971133</v>
      </c>
      <c r="B11" s="51" t="s">
        <v>2065</v>
      </c>
      <c r="C11" s="52">
        <f>INT(DT!I11)</f>
        <v>44429</v>
      </c>
      <c r="D11" s="53">
        <f>DT!I11-INT(DT!I11)</f>
        <v>3.5532407397113275E-2</v>
      </c>
      <c r="E11" s="32" t="s">
        <v>4226</v>
      </c>
      <c r="F11" s="32">
        <v>1055</v>
      </c>
      <c r="G11" s="38">
        <f>INT(DT!E11)</f>
        <v>44429</v>
      </c>
      <c r="H11" s="39">
        <f>DT!E11-INT(DT!E11)</f>
        <v>0.15631944443157408</v>
      </c>
      <c r="I11" s="32" t="s">
        <v>23</v>
      </c>
      <c r="J11" s="32" t="s">
        <v>741</v>
      </c>
      <c r="K11" s="32" t="s">
        <v>105</v>
      </c>
      <c r="L11" s="42" cm="1">
        <f t="array" ref="L11">INDEX('D_ SERVICES'!D:F, MATCH(J11, 'D_ SERVICES'!A:A, 0),
   IF(I11="Basic", 1, IF(I11="Standard", 2, IF(I11="Premium", 3, ""))))</f>
        <v>791</v>
      </c>
      <c r="M11" s="32">
        <f>L11*(1-VLOOKUP('F_ ORDERS'!$K11,D_BUYERS!A:H,8,FALSE))</f>
        <v>791</v>
      </c>
      <c r="N11" s="32">
        <f>IF(VLOOKUP('F_ ORDERS'!$G11, OrderDate!A:E, 5, FALSE) = 1, 'F_ ORDERS'!$M11 * (1 - 0.07), 'F_ ORDERS'!$M11)</f>
        <v>735.63</v>
      </c>
    </row>
    <row r="12" spans="1:14" x14ac:dyDescent="0.2">
      <c r="A12" s="51" t="str">
        <f t="shared" si="0"/>
        <v>49.77.67.215|43968|0.12912037037313</v>
      </c>
      <c r="B12" s="51" t="s">
        <v>3474</v>
      </c>
      <c r="C12" s="52">
        <f>INT(DT!I12)</f>
        <v>43968</v>
      </c>
      <c r="D12" s="53">
        <f>DT!I12-INT(DT!I12)</f>
        <v>0.12912037037312984</v>
      </c>
      <c r="E12" s="32" t="s">
        <v>4227</v>
      </c>
      <c r="F12" s="32">
        <v>1045</v>
      </c>
      <c r="G12" s="38">
        <f>INT(DT!E12)</f>
        <v>43968</v>
      </c>
      <c r="H12" s="39">
        <f>DT!E12-INT(DT!E12)</f>
        <v>0.16003472222655546</v>
      </c>
      <c r="I12" s="32" t="s">
        <v>18</v>
      </c>
      <c r="J12" s="32" t="s">
        <v>674</v>
      </c>
      <c r="K12" s="32" t="s">
        <v>211</v>
      </c>
      <c r="L12" s="42" cm="1">
        <f t="array" ref="L12">INDEX('D_ SERVICES'!D:F, MATCH(J12, 'D_ SERVICES'!A:A, 0),
   IF(I12="Basic", 1, IF(I12="Standard", 2, IF(I12="Premium", 3, ""))))</f>
        <v>110</v>
      </c>
      <c r="M12" s="32">
        <f>L12*(1-VLOOKUP('F_ ORDERS'!$K12,D_BUYERS!A:H,8,FALSE))</f>
        <v>104.5</v>
      </c>
      <c r="N12" s="32">
        <f>IF(VLOOKUP('F_ ORDERS'!$G12, OrderDate!A:E, 5, FALSE) = 1, 'F_ ORDERS'!$M12 * (1 - 0.07), 'F_ ORDERS'!$M12)</f>
        <v>97.184999999999988</v>
      </c>
    </row>
    <row r="13" spans="1:14" x14ac:dyDescent="0.2">
      <c r="A13" s="51" t="str">
        <f t="shared" si="0"/>
        <v>239.152.169.53|45218|0.465706018519995</v>
      </c>
      <c r="B13" s="51" t="s">
        <v>2840</v>
      </c>
      <c r="C13" s="52">
        <f>INT(DT!I13)</f>
        <v>45218</v>
      </c>
      <c r="D13" s="53">
        <f>DT!I13-INT(DT!I13)</f>
        <v>0.46570601851999527</v>
      </c>
      <c r="E13" s="32" t="s">
        <v>4228</v>
      </c>
      <c r="F13" s="32">
        <v>1135</v>
      </c>
      <c r="G13" s="38">
        <f>INT(DT!E13)</f>
        <v>45218</v>
      </c>
      <c r="H13" s="39">
        <f>DT!E13-INT(DT!E13)</f>
        <v>0.5741319444423425</v>
      </c>
      <c r="I13" s="32" t="s">
        <v>12</v>
      </c>
      <c r="J13" s="32" t="s">
        <v>900</v>
      </c>
      <c r="K13" s="32" t="s">
        <v>375</v>
      </c>
      <c r="L13" s="42" cm="1">
        <f t="array" ref="L13">INDEX('D_ SERVICES'!D:F, MATCH(J13, 'D_ SERVICES'!A:A, 0),
   IF(I13="Basic", 1, IF(I13="Standard", 2, IF(I13="Premium", 3, ""))))</f>
        <v>923</v>
      </c>
      <c r="M13" s="32">
        <f>L13*(1-VLOOKUP('F_ ORDERS'!$K13,D_BUYERS!A:H,8,FALSE))</f>
        <v>876.84999999999991</v>
      </c>
      <c r="N13" s="32">
        <f>IF(VLOOKUP('F_ ORDERS'!$G13, OrderDate!A:E, 5, FALSE) = 1, 'F_ ORDERS'!$M13 * (1 - 0.07), 'F_ ORDERS'!$M13)</f>
        <v>876.84999999999991</v>
      </c>
    </row>
    <row r="14" spans="1:14" x14ac:dyDescent="0.2">
      <c r="A14" s="51" t="str">
        <f t="shared" si="0"/>
        <v>160.152.97.205|44229|0.337280092593573</v>
      </c>
      <c r="B14" s="51" t="s">
        <v>1763</v>
      </c>
      <c r="C14" s="52">
        <f>INT(DT!I14)</f>
        <v>44229</v>
      </c>
      <c r="D14" s="53">
        <f>DT!I14-INT(DT!I14)</f>
        <v>0.3372800925935735</v>
      </c>
      <c r="E14" s="32" t="s">
        <v>4229</v>
      </c>
      <c r="F14" s="32">
        <v>1042</v>
      </c>
      <c r="G14" s="38">
        <f>INT(DT!E14)</f>
        <v>44229</v>
      </c>
      <c r="H14" s="39">
        <f>DT!E14-INT(DT!E14)</f>
        <v>0.40545138889137888</v>
      </c>
      <c r="I14" s="32" t="s">
        <v>18</v>
      </c>
      <c r="J14" s="32" t="s">
        <v>635</v>
      </c>
      <c r="K14" s="32" t="s">
        <v>158</v>
      </c>
      <c r="L14" s="42" cm="1">
        <f t="array" ref="L14">INDEX('D_ SERVICES'!D:F, MATCH(J14, 'D_ SERVICES'!A:A, 0),
   IF(I14="Basic", 1, IF(I14="Standard", 2, IF(I14="Premium", 3, ""))))</f>
        <v>635</v>
      </c>
      <c r="M14" s="32">
        <f>L14*(1-VLOOKUP('F_ ORDERS'!$K14,D_BUYERS!A:H,8,FALSE))</f>
        <v>635</v>
      </c>
      <c r="N14" s="32">
        <f>IF(VLOOKUP('F_ ORDERS'!$G14, OrderDate!A:E, 5, FALSE) = 1, 'F_ ORDERS'!$M14 * (1 - 0.07), 'F_ ORDERS'!$M14)</f>
        <v>635</v>
      </c>
    </row>
    <row r="15" spans="1:14" x14ac:dyDescent="0.2">
      <c r="A15" s="51" t="str">
        <f t="shared" si="0"/>
        <v>219.177.107.72|44443|0.340335648150358</v>
      </c>
      <c r="B15" s="51" t="s">
        <v>2546</v>
      </c>
      <c r="C15" s="52">
        <f>INT(DT!I15)</f>
        <v>44443</v>
      </c>
      <c r="D15" s="53">
        <f>DT!I15-INT(DT!I15)</f>
        <v>0.34033564815035788</v>
      </c>
      <c r="E15" s="32" t="s">
        <v>4230</v>
      </c>
      <c r="F15" s="32">
        <v>1040</v>
      </c>
      <c r="G15" s="38">
        <f>INT(DT!E15)</f>
        <v>44443</v>
      </c>
      <c r="H15" s="39">
        <f>DT!E15-INT(DT!E15)</f>
        <v>0.39878472222335404</v>
      </c>
      <c r="I15" s="32" t="s">
        <v>18</v>
      </c>
      <c r="J15" s="32" t="s">
        <v>772</v>
      </c>
      <c r="K15" s="32" t="s">
        <v>188</v>
      </c>
      <c r="L15" s="42" cm="1">
        <f t="array" ref="L15">INDEX('D_ SERVICES'!D:F, MATCH(J15, 'D_ SERVICES'!A:A, 0),
   IF(I15="Basic", 1, IF(I15="Standard", 2, IF(I15="Premium", 3, ""))))</f>
        <v>734</v>
      </c>
      <c r="M15" s="32">
        <f>L15*(1-VLOOKUP('F_ ORDERS'!$K15,D_BUYERS!A:H,8,FALSE))</f>
        <v>660.6</v>
      </c>
      <c r="N15" s="32">
        <f>IF(VLOOKUP('F_ ORDERS'!$G15, OrderDate!A:E, 5, FALSE) = 1, 'F_ ORDERS'!$M15 * (1 - 0.07), 'F_ ORDERS'!$M15)</f>
        <v>614.35799999999995</v>
      </c>
    </row>
    <row r="16" spans="1:14" x14ac:dyDescent="0.2">
      <c r="A16" s="51" t="str">
        <f t="shared" si="0"/>
        <v>226.7.216.53|45351|0.123958333329938</v>
      </c>
      <c r="B16" s="51" t="s">
        <v>2663</v>
      </c>
      <c r="C16" s="52">
        <f>INT(DT!I16)</f>
        <v>45351</v>
      </c>
      <c r="D16" s="53">
        <f>DT!I16-INT(DT!I16)</f>
        <v>0.12395833332993789</v>
      </c>
      <c r="E16" s="32" t="s">
        <v>4231</v>
      </c>
      <c r="F16" s="32">
        <v>1002</v>
      </c>
      <c r="G16" s="38">
        <f>INT(DT!E16)</f>
        <v>45351</v>
      </c>
      <c r="H16" s="39">
        <f>DT!E16-INT(DT!E16)</f>
        <v>0.14549768518190831</v>
      </c>
      <c r="I16" s="32" t="s">
        <v>12</v>
      </c>
      <c r="J16" s="32" t="s">
        <v>803</v>
      </c>
      <c r="K16" s="32" t="s">
        <v>495</v>
      </c>
      <c r="L16" s="42" cm="1">
        <f t="array" ref="L16">INDEX('D_ SERVICES'!D:F, MATCH(J16, 'D_ SERVICES'!A:A, 0),
   IF(I16="Basic", 1, IF(I16="Standard", 2, IF(I16="Premium", 3, ""))))</f>
        <v>993</v>
      </c>
      <c r="M16" s="32">
        <f>L16*(1-VLOOKUP('F_ ORDERS'!$K16,D_BUYERS!A:H,8,FALSE))</f>
        <v>943.34999999999991</v>
      </c>
      <c r="N16" s="32">
        <f>IF(VLOOKUP('F_ ORDERS'!$G16, OrderDate!A:E, 5, FALSE) = 1, 'F_ ORDERS'!$M16 * (1 - 0.07), 'F_ ORDERS'!$M16)</f>
        <v>943.34999999999991</v>
      </c>
    </row>
    <row r="17" spans="1:14" x14ac:dyDescent="0.2">
      <c r="A17" s="51" t="str">
        <f t="shared" si="0"/>
        <v>145.9.175.62|42845|0.76422453703708</v>
      </c>
      <c r="B17" s="51" t="s">
        <v>1562</v>
      </c>
      <c r="C17" s="52">
        <f>INT(DT!I17)</f>
        <v>42845</v>
      </c>
      <c r="D17" s="53">
        <f>DT!I17-INT(DT!I17)</f>
        <v>0.76422453703708015</v>
      </c>
      <c r="E17" s="32" t="s">
        <v>4232</v>
      </c>
      <c r="F17" s="32">
        <v>1029</v>
      </c>
      <c r="G17" s="38">
        <f>INT(DT!E17)</f>
        <v>42845</v>
      </c>
      <c r="H17" s="39">
        <f>DT!E17-INT(DT!E17)</f>
        <v>0.86620370370656019</v>
      </c>
      <c r="I17" s="32" t="s">
        <v>18</v>
      </c>
      <c r="J17" s="32" t="s">
        <v>812</v>
      </c>
      <c r="K17" s="32" t="s">
        <v>363</v>
      </c>
      <c r="L17" s="42" cm="1">
        <f t="array" ref="L17">INDEX('D_ SERVICES'!D:F, MATCH(J17, 'D_ SERVICES'!A:A, 0),
   IF(I17="Basic", 1, IF(I17="Standard", 2, IF(I17="Premium", 3, ""))))</f>
        <v>930</v>
      </c>
      <c r="M17" s="32">
        <f>L17*(1-VLOOKUP('F_ ORDERS'!$K17,D_BUYERS!A:H,8,FALSE))</f>
        <v>930</v>
      </c>
      <c r="N17" s="32">
        <f>IF(VLOOKUP('F_ ORDERS'!$G17, OrderDate!A:E, 5, FALSE) = 1, 'F_ ORDERS'!$M17 * (1 - 0.07), 'F_ ORDERS'!$M17)</f>
        <v>930</v>
      </c>
    </row>
    <row r="18" spans="1:14" x14ac:dyDescent="0.2">
      <c r="A18" s="51" t="str">
        <f t="shared" si="0"/>
        <v>178.185.209.65|45129|0.750289351846732</v>
      </c>
      <c r="B18" s="51" t="s">
        <v>2001</v>
      </c>
      <c r="C18" s="52">
        <f>INT(DT!I18)</f>
        <v>45129</v>
      </c>
      <c r="D18" s="53">
        <f>DT!I18-INT(DT!I18)</f>
        <v>0.75028935184673173</v>
      </c>
      <c r="E18" s="32" t="s">
        <v>4233</v>
      </c>
      <c r="F18" s="32">
        <v>1038</v>
      </c>
      <c r="G18" s="38">
        <f>INT(DT!E18)</f>
        <v>45129</v>
      </c>
      <c r="H18" s="39">
        <f>DT!E18-INT(DT!E18)</f>
        <v>0.83239583332760958</v>
      </c>
      <c r="I18" s="32" t="s">
        <v>12</v>
      </c>
      <c r="J18" s="32" t="s">
        <v>758</v>
      </c>
      <c r="K18" s="32" t="s">
        <v>495</v>
      </c>
      <c r="L18" s="42" cm="1">
        <f t="array" ref="L18">INDEX('D_ SERVICES'!D:F, MATCH(J18, 'D_ SERVICES'!A:A, 0),
   IF(I18="Basic", 1, IF(I18="Standard", 2, IF(I18="Premium", 3, ""))))</f>
        <v>989</v>
      </c>
      <c r="M18" s="32">
        <f>L18*(1-VLOOKUP('F_ ORDERS'!$K18,D_BUYERS!A:H,8,FALSE))</f>
        <v>939.55</v>
      </c>
      <c r="N18" s="32">
        <f>IF(VLOOKUP('F_ ORDERS'!$G18, OrderDate!A:E, 5, FALSE) = 1, 'F_ ORDERS'!$M18 * (1 - 0.07), 'F_ ORDERS'!$M18)</f>
        <v>873.78149999999994</v>
      </c>
    </row>
    <row r="19" spans="1:14" x14ac:dyDescent="0.2">
      <c r="A19" s="51" t="str">
        <f t="shared" si="0"/>
        <v>195.75.102.187|42885|0.5252546296324</v>
      </c>
      <c r="B19" s="51" t="s">
        <v>2208</v>
      </c>
      <c r="C19" s="52">
        <f>INT(DT!I19)</f>
        <v>42885</v>
      </c>
      <c r="D19" s="53">
        <f>DT!I19-INT(DT!I19)</f>
        <v>0.52525462963239988</v>
      </c>
      <c r="E19" s="32" t="s">
        <v>4234</v>
      </c>
      <c r="F19" s="32">
        <v>1199</v>
      </c>
      <c r="G19" s="38">
        <f>INT(DT!E19)</f>
        <v>42885</v>
      </c>
      <c r="H19" s="39">
        <f>DT!E19-INT(DT!E19)</f>
        <v>0.61434027778159361</v>
      </c>
      <c r="I19" s="32" t="s">
        <v>18</v>
      </c>
      <c r="J19" s="32" t="s">
        <v>759</v>
      </c>
      <c r="K19" s="32" t="s">
        <v>154</v>
      </c>
      <c r="L19" s="42" cm="1">
        <f t="array" ref="L19">INDEX('D_ SERVICES'!D:F, MATCH(J19, 'D_ SERVICES'!A:A, 0),
   IF(I19="Basic", 1, IF(I19="Standard", 2, IF(I19="Premium", 3, ""))))</f>
        <v>830</v>
      </c>
      <c r="M19" s="32">
        <f>L19*(1-VLOOKUP('F_ ORDERS'!$K19,D_BUYERS!A:H,8,FALSE))</f>
        <v>788.5</v>
      </c>
      <c r="N19" s="32">
        <f>IF(VLOOKUP('F_ ORDERS'!$G19, OrderDate!A:E, 5, FALSE) = 1, 'F_ ORDERS'!$M19 * (1 - 0.07), 'F_ ORDERS'!$M19)</f>
        <v>788.5</v>
      </c>
    </row>
    <row r="20" spans="1:14" x14ac:dyDescent="0.2">
      <c r="A20" s="51" t="str">
        <f t="shared" si="0"/>
        <v>181.227.159.72|45304|0.894062500003201</v>
      </c>
      <c r="B20" s="51" t="s">
        <v>2046</v>
      </c>
      <c r="C20" s="52">
        <f>INT(DT!I20)</f>
        <v>45304</v>
      </c>
      <c r="D20" s="53">
        <f>DT!I20-INT(DT!I20)</f>
        <v>0.89406250000320142</v>
      </c>
      <c r="E20" s="32" t="s">
        <v>4235</v>
      </c>
      <c r="F20" s="32">
        <v>1071</v>
      </c>
      <c r="G20" s="38">
        <f>INT(DT!E20)</f>
        <v>45304</v>
      </c>
      <c r="H20" s="39">
        <f>DT!E20-INT(DT!E20)</f>
        <v>0.89608796296670334</v>
      </c>
      <c r="I20" s="32" t="s">
        <v>12</v>
      </c>
      <c r="J20" s="32" t="s">
        <v>673</v>
      </c>
      <c r="K20" s="32" t="s">
        <v>214</v>
      </c>
      <c r="L20" s="42" cm="1">
        <f t="array" ref="L20">INDEX('D_ SERVICES'!D:F, MATCH(J20, 'D_ SERVICES'!A:A, 0),
   IF(I20="Basic", 1, IF(I20="Standard", 2, IF(I20="Premium", 3, ""))))</f>
        <v>981</v>
      </c>
      <c r="M20" s="32">
        <f>L20*(1-VLOOKUP('F_ ORDERS'!$K20,D_BUYERS!A:H,8,FALSE))</f>
        <v>981</v>
      </c>
      <c r="N20" s="32">
        <f>IF(VLOOKUP('F_ ORDERS'!$G20, OrderDate!A:E, 5, FALSE) = 1, 'F_ ORDERS'!$M20 * (1 - 0.07), 'F_ ORDERS'!$M20)</f>
        <v>912.32999999999993</v>
      </c>
    </row>
    <row r="21" spans="1:14" x14ac:dyDescent="0.2">
      <c r="A21" s="51" t="str">
        <f t="shared" si="0"/>
        <v>1.232.160.94|44726|0.242650462962047</v>
      </c>
      <c r="B21" s="51" t="s">
        <v>919</v>
      </c>
      <c r="C21" s="52">
        <f>INT(DT!I21)</f>
        <v>44726</v>
      </c>
      <c r="D21" s="53">
        <f>DT!I21-INT(DT!I21)</f>
        <v>0.24265046296204673</v>
      </c>
      <c r="E21" s="32" t="s">
        <v>4236</v>
      </c>
      <c r="F21" s="32">
        <v>1044</v>
      </c>
      <c r="G21" s="38">
        <f>INT(DT!E21)</f>
        <v>44726</v>
      </c>
      <c r="H21" s="39">
        <f>DT!E21-INT(DT!E21)</f>
        <v>0.31575231481110677</v>
      </c>
      <c r="I21" s="32" t="s">
        <v>23</v>
      </c>
      <c r="J21" s="32" t="s">
        <v>775</v>
      </c>
      <c r="K21" s="32" t="s">
        <v>462</v>
      </c>
      <c r="L21" s="42" cm="1">
        <f t="array" ref="L21">INDEX('D_ SERVICES'!D:F, MATCH(J21, 'D_ SERVICES'!A:A, 0),
   IF(I21="Basic", 1, IF(I21="Standard", 2, IF(I21="Premium", 3, ""))))</f>
        <v>807</v>
      </c>
      <c r="M21" s="32">
        <f>L21*(1-VLOOKUP('F_ ORDERS'!$K21,D_BUYERS!A:H,8,FALSE))</f>
        <v>726.30000000000007</v>
      </c>
      <c r="N21" s="32">
        <f>IF(VLOOKUP('F_ ORDERS'!$G21, OrderDate!A:E, 5, FALSE) = 1, 'F_ ORDERS'!$M21 * (1 - 0.07), 'F_ ORDERS'!$M21)</f>
        <v>726.30000000000007</v>
      </c>
    </row>
    <row r="22" spans="1:14" x14ac:dyDescent="0.2">
      <c r="A22" s="51" t="str">
        <f t="shared" si="0"/>
        <v>99.72.8.27|44726|0.730983796296641</v>
      </c>
      <c r="B22" s="51" t="s">
        <v>4204</v>
      </c>
      <c r="C22" s="52">
        <f>INT(DT!I22)</f>
        <v>44726</v>
      </c>
      <c r="D22" s="53">
        <f>DT!I22-INT(DT!I22)</f>
        <v>0.73098379629664123</v>
      </c>
      <c r="E22" s="32" t="s">
        <v>4237</v>
      </c>
      <c r="F22" s="32">
        <v>1000</v>
      </c>
      <c r="G22" s="38">
        <f>INT(DT!E22)</f>
        <v>44726</v>
      </c>
      <c r="H22" s="39">
        <f>DT!E22-INT(DT!E22)</f>
        <v>0.85491898148029577</v>
      </c>
      <c r="I22" s="32" t="s">
        <v>23</v>
      </c>
      <c r="J22" s="32" t="s">
        <v>829</v>
      </c>
      <c r="K22" s="32" t="s">
        <v>31</v>
      </c>
      <c r="L22" s="42" cm="1">
        <f t="array" ref="L22">INDEX('D_ SERVICES'!D:F, MATCH(J22, 'D_ SERVICES'!A:A, 0),
   IF(I22="Basic", 1, IF(I22="Standard", 2, IF(I22="Premium", 3, ""))))</f>
        <v>943</v>
      </c>
      <c r="M22" s="32">
        <f>L22*(1-VLOOKUP('F_ ORDERS'!$K22,D_BUYERS!A:H,8,FALSE))</f>
        <v>895.84999999999991</v>
      </c>
      <c r="N22" s="32">
        <f>IF(VLOOKUP('F_ ORDERS'!$G22, OrderDate!A:E, 5, FALSE) = 1, 'F_ ORDERS'!$M22 * (1 - 0.07), 'F_ ORDERS'!$M22)</f>
        <v>895.84999999999991</v>
      </c>
    </row>
    <row r="23" spans="1:14" x14ac:dyDescent="0.2">
      <c r="A23" s="51" t="str">
        <f t="shared" si="0"/>
        <v>83.34.108.13|44661|0.866261574083182</v>
      </c>
      <c r="B23" s="51" t="s">
        <v>3963</v>
      </c>
      <c r="C23" s="52">
        <f>INT(DT!I23)</f>
        <v>44661</v>
      </c>
      <c r="D23" s="53">
        <f>DT!I23-INT(DT!I23)</f>
        <v>0.8662615740831825</v>
      </c>
      <c r="E23" s="32" t="s">
        <v>4238</v>
      </c>
      <c r="F23" s="32">
        <v>1013</v>
      </c>
      <c r="G23" s="38">
        <f>INT(DT!E23)</f>
        <v>44661</v>
      </c>
      <c r="H23" s="39">
        <f>DT!E23-INT(DT!E23)</f>
        <v>0.98673611111735227</v>
      </c>
      <c r="I23" s="32" t="s">
        <v>18</v>
      </c>
      <c r="J23" s="32" t="s">
        <v>764</v>
      </c>
      <c r="K23" s="32" t="s">
        <v>375</v>
      </c>
      <c r="L23" s="42" cm="1">
        <f t="array" ref="L23">INDEX('D_ SERVICES'!D:F, MATCH(J23, 'D_ SERVICES'!A:A, 0),
   IF(I23="Basic", 1, IF(I23="Standard", 2, IF(I23="Premium", 3, ""))))</f>
        <v>242</v>
      </c>
      <c r="M23" s="32">
        <f>L23*(1-VLOOKUP('F_ ORDERS'!$K23,D_BUYERS!A:H,8,FALSE))</f>
        <v>229.89999999999998</v>
      </c>
      <c r="N23" s="32">
        <f>IF(VLOOKUP('F_ ORDERS'!$G23, OrderDate!A:E, 5, FALSE) = 1, 'F_ ORDERS'!$M23 * (1 - 0.07), 'F_ ORDERS'!$M23)</f>
        <v>213.80699999999996</v>
      </c>
    </row>
    <row r="24" spans="1:14" x14ac:dyDescent="0.2">
      <c r="A24" s="51" t="str">
        <f t="shared" si="0"/>
        <v>171.188.39.14|45314|0.8341203703676</v>
      </c>
      <c r="B24" s="51" t="s">
        <v>1922</v>
      </c>
      <c r="C24" s="52">
        <f>INT(DT!I24)</f>
        <v>45314</v>
      </c>
      <c r="D24" s="53">
        <f>DT!I24-INT(DT!I24)</f>
        <v>0.83412037036760012</v>
      </c>
      <c r="E24" s="32" t="s">
        <v>4239</v>
      </c>
      <c r="F24" s="32">
        <v>1165</v>
      </c>
      <c r="G24" s="38">
        <f>INT(DT!E24)</f>
        <v>45314</v>
      </c>
      <c r="H24" s="39">
        <f>DT!E24-INT(DT!E24)</f>
        <v>0.87171296295855427</v>
      </c>
      <c r="I24" s="32" t="s">
        <v>23</v>
      </c>
      <c r="J24" s="32" t="s">
        <v>858</v>
      </c>
      <c r="K24" s="32" t="s">
        <v>412</v>
      </c>
      <c r="L24" s="42" cm="1">
        <f t="array" ref="L24">INDEX('D_ SERVICES'!D:F, MATCH(J24, 'D_ SERVICES'!A:A, 0),
   IF(I24="Basic", 1, IF(I24="Standard", 2, IF(I24="Premium", 3, ""))))</f>
        <v>984</v>
      </c>
      <c r="M24" s="32">
        <f>L24*(1-VLOOKUP('F_ ORDERS'!$K24,D_BUYERS!A:H,8,FALSE))</f>
        <v>984</v>
      </c>
      <c r="N24" s="32">
        <f>IF(VLOOKUP('F_ ORDERS'!$G24, OrderDate!A:E, 5, FALSE) = 1, 'F_ ORDERS'!$M24 * (1 - 0.07), 'F_ ORDERS'!$M24)</f>
        <v>984</v>
      </c>
    </row>
    <row r="25" spans="1:14" x14ac:dyDescent="0.2">
      <c r="A25" s="51" t="str">
        <f t="shared" si="0"/>
        <v>29.3.218.111|44328|0.072997685187147</v>
      </c>
      <c r="B25" s="51" t="s">
        <v>3147</v>
      </c>
      <c r="C25" s="52">
        <f>INT(DT!I25)</f>
        <v>44328</v>
      </c>
      <c r="D25" s="53">
        <f>DT!I25-INT(DT!I25)</f>
        <v>7.2997685187146999E-2</v>
      </c>
      <c r="E25" s="32" t="s">
        <v>4240</v>
      </c>
      <c r="F25" s="32">
        <v>1190</v>
      </c>
      <c r="G25" s="38">
        <f>INT(DT!E25)</f>
        <v>44328</v>
      </c>
      <c r="H25" s="39">
        <f>DT!E25-INT(DT!E25)</f>
        <v>0.14665509259793907</v>
      </c>
      <c r="I25" s="32" t="s">
        <v>12</v>
      </c>
      <c r="J25" s="32" t="s">
        <v>826</v>
      </c>
      <c r="K25" s="32" t="s">
        <v>184</v>
      </c>
      <c r="L25" s="42" cm="1">
        <f t="array" ref="L25">INDEX('D_ SERVICES'!D:F, MATCH(J25, 'D_ SERVICES'!A:A, 0),
   IF(I25="Basic", 1, IF(I25="Standard", 2, IF(I25="Premium", 3, ""))))</f>
        <v>950</v>
      </c>
      <c r="M25" s="32">
        <f>L25*(1-VLOOKUP('F_ ORDERS'!$K25,D_BUYERS!A:H,8,FALSE))</f>
        <v>855</v>
      </c>
      <c r="N25" s="32">
        <f>IF(VLOOKUP('F_ ORDERS'!$G25, OrderDate!A:E, 5, FALSE) = 1, 'F_ ORDERS'!$M25 * (1 - 0.07), 'F_ ORDERS'!$M25)</f>
        <v>855</v>
      </c>
    </row>
    <row r="26" spans="1:14" x14ac:dyDescent="0.2">
      <c r="A26" s="51" t="str">
        <f t="shared" si="0"/>
        <v>92.119.167.77|45025|0.353148148147739</v>
      </c>
      <c r="B26" s="51" t="s">
        <v>4091</v>
      </c>
      <c r="C26" s="52">
        <f>INT(DT!I26)</f>
        <v>45025</v>
      </c>
      <c r="D26" s="53">
        <f>DT!I26-INT(DT!I26)</f>
        <v>0.35314814814773854</v>
      </c>
      <c r="E26" s="32" t="s">
        <v>4241</v>
      </c>
      <c r="F26" s="32">
        <v>1038</v>
      </c>
      <c r="G26" s="38">
        <f>INT(DT!E26)</f>
        <v>45025</v>
      </c>
      <c r="H26" s="39">
        <f>DT!E26-INT(DT!E26)</f>
        <v>0.36896990740933688</v>
      </c>
      <c r="I26" s="32" t="s">
        <v>12</v>
      </c>
      <c r="J26" s="32" t="s">
        <v>758</v>
      </c>
      <c r="K26" s="32" t="s">
        <v>383</v>
      </c>
      <c r="L26" s="42" cm="1">
        <f t="array" ref="L26">INDEX('D_ SERVICES'!D:F, MATCH(J26, 'D_ SERVICES'!A:A, 0),
   IF(I26="Basic", 1, IF(I26="Standard", 2, IF(I26="Premium", 3, ""))))</f>
        <v>989</v>
      </c>
      <c r="M26" s="32">
        <f>L26*(1-VLOOKUP('F_ ORDERS'!$K26,D_BUYERS!A:H,8,FALSE))</f>
        <v>939.55</v>
      </c>
      <c r="N26" s="32">
        <f>IF(VLOOKUP('F_ ORDERS'!$G26, OrderDate!A:E, 5, FALSE) = 1, 'F_ ORDERS'!$M26 * (1 - 0.07), 'F_ ORDERS'!$M26)</f>
        <v>873.78149999999994</v>
      </c>
    </row>
    <row r="27" spans="1:14" x14ac:dyDescent="0.2">
      <c r="A27" s="51" t="str">
        <f t="shared" si="0"/>
        <v>247.59.147.69|45161|0.852291666669771</v>
      </c>
      <c r="B27" s="51" t="s">
        <v>2980</v>
      </c>
      <c r="C27" s="52">
        <f>INT(DT!I27)</f>
        <v>45161</v>
      </c>
      <c r="D27" s="53">
        <f>DT!I27-INT(DT!I27)</f>
        <v>0.85229166666977108</v>
      </c>
      <c r="E27" s="32" t="s">
        <v>4242</v>
      </c>
      <c r="F27" s="32">
        <v>1044</v>
      </c>
      <c r="G27" s="38">
        <f>INT(DT!E27)</f>
        <v>45161</v>
      </c>
      <c r="H27" s="39">
        <f>DT!E27-INT(DT!E27)</f>
        <v>0.8633564814881538</v>
      </c>
      <c r="I27" s="32" t="s">
        <v>23</v>
      </c>
      <c r="J27" s="32" t="s">
        <v>775</v>
      </c>
      <c r="K27" s="32" t="s">
        <v>398</v>
      </c>
      <c r="L27" s="42" cm="1">
        <f t="array" ref="L27">INDEX('D_ SERVICES'!D:F, MATCH(J27, 'D_ SERVICES'!A:A, 0),
   IF(I27="Basic", 1, IF(I27="Standard", 2, IF(I27="Premium", 3, ""))))</f>
        <v>807</v>
      </c>
      <c r="M27" s="32">
        <f>L27*(1-VLOOKUP('F_ ORDERS'!$K27,D_BUYERS!A:H,8,FALSE))</f>
        <v>807</v>
      </c>
      <c r="N27" s="32">
        <f>IF(VLOOKUP('F_ ORDERS'!$G27, OrderDate!A:E, 5, FALSE) = 1, 'F_ ORDERS'!$M27 * (1 - 0.07), 'F_ ORDERS'!$M27)</f>
        <v>807</v>
      </c>
    </row>
    <row r="28" spans="1:14" x14ac:dyDescent="0.2">
      <c r="A28" s="51" t="str">
        <f t="shared" si="0"/>
        <v>48.203.227.158|45397|0.457303240742476</v>
      </c>
      <c r="B28" s="51" t="s">
        <v>3453</v>
      </c>
      <c r="C28" s="52">
        <f>INT(DT!I28)</f>
        <v>45397</v>
      </c>
      <c r="D28" s="53">
        <f>DT!I28-INT(DT!I28)</f>
        <v>0.45730324074247619</v>
      </c>
      <c r="E28" s="32" t="s">
        <v>4243</v>
      </c>
      <c r="F28" s="32">
        <v>1223</v>
      </c>
      <c r="G28" s="38">
        <f>INT(DT!E28)</f>
        <v>45397</v>
      </c>
      <c r="H28" s="39">
        <f>DT!E28-INT(DT!E28)</f>
        <v>0.54812500000116415</v>
      </c>
      <c r="I28" s="32" t="s">
        <v>23</v>
      </c>
      <c r="J28" s="32" t="s">
        <v>869</v>
      </c>
      <c r="K28" s="32" t="s">
        <v>229</v>
      </c>
      <c r="L28" s="42" cm="1">
        <f t="array" ref="L28">INDEX('D_ SERVICES'!D:F, MATCH(J28, 'D_ SERVICES'!A:A, 0),
   IF(I28="Basic", 1, IF(I28="Standard", 2, IF(I28="Premium", 3, ""))))</f>
        <v>952</v>
      </c>
      <c r="M28" s="32">
        <f>L28*(1-VLOOKUP('F_ ORDERS'!$K28,D_BUYERS!A:H,8,FALSE))</f>
        <v>952</v>
      </c>
      <c r="N28" s="32">
        <f>IF(VLOOKUP('F_ ORDERS'!$G28, OrderDate!A:E, 5, FALSE) = 1, 'F_ ORDERS'!$M28 * (1 - 0.07), 'F_ ORDERS'!$M28)</f>
        <v>952</v>
      </c>
    </row>
    <row r="29" spans="1:14" x14ac:dyDescent="0.2">
      <c r="A29" s="51" t="str">
        <f t="shared" si="0"/>
        <v>205.78.136.153|44745|0.814733796287328</v>
      </c>
      <c r="B29" s="51" t="s">
        <v>2367</v>
      </c>
      <c r="C29" s="52">
        <f>INT(DT!I29)</f>
        <v>44745</v>
      </c>
      <c r="D29" s="53">
        <f>DT!I29-INT(DT!I29)</f>
        <v>0.814733796287328</v>
      </c>
      <c r="E29" s="32" t="s">
        <v>4244</v>
      </c>
      <c r="F29" s="32">
        <v>1176</v>
      </c>
      <c r="G29" s="38">
        <f>INT(DT!E29)</f>
        <v>44745</v>
      </c>
      <c r="H29" s="39">
        <f>DT!E29-INT(DT!E29)</f>
        <v>0.91878472221287666</v>
      </c>
      <c r="I29" s="32" t="s">
        <v>23</v>
      </c>
      <c r="J29" s="32" t="s">
        <v>828</v>
      </c>
      <c r="K29" s="32" t="s">
        <v>447</v>
      </c>
      <c r="L29" s="42" cm="1">
        <f t="array" ref="L29">INDEX('D_ SERVICES'!D:F, MATCH(J29, 'D_ SERVICES'!A:A, 0),
   IF(I29="Basic", 1, IF(I29="Standard", 2, IF(I29="Premium", 3, ""))))</f>
        <v>711</v>
      </c>
      <c r="M29" s="32">
        <f>L29*(1-VLOOKUP('F_ ORDERS'!$K29,D_BUYERS!A:H,8,FALSE))</f>
        <v>675.44999999999993</v>
      </c>
      <c r="N29" s="32">
        <f>IF(VLOOKUP('F_ ORDERS'!$G29, OrderDate!A:E, 5, FALSE) = 1, 'F_ ORDERS'!$M29 * (1 - 0.07), 'F_ ORDERS'!$M29)</f>
        <v>628.16849999999988</v>
      </c>
    </row>
    <row r="30" spans="1:14" x14ac:dyDescent="0.2">
      <c r="A30" s="51" t="str">
        <f t="shared" si="0"/>
        <v>38.142.176.88|44416|0.153518518520286</v>
      </c>
      <c r="B30" s="51" t="s">
        <v>3287</v>
      </c>
      <c r="C30" s="52">
        <f>INT(DT!I30)</f>
        <v>44416</v>
      </c>
      <c r="D30" s="53">
        <f>DT!I30-INT(DT!I30)</f>
        <v>0.15351851852028631</v>
      </c>
      <c r="E30" s="32" t="s">
        <v>4245</v>
      </c>
      <c r="F30" s="32">
        <v>1009</v>
      </c>
      <c r="G30" s="38">
        <f>INT(DT!E30)</f>
        <v>44416</v>
      </c>
      <c r="H30" s="39">
        <f>DT!E30-INT(DT!E30)</f>
        <v>0.20762731481954688</v>
      </c>
      <c r="I30" s="32" t="s">
        <v>23</v>
      </c>
      <c r="J30" s="32" t="s">
        <v>692</v>
      </c>
      <c r="K30" s="32" t="s">
        <v>102</v>
      </c>
      <c r="L30" s="42" cm="1">
        <f t="array" ref="L30">INDEX('D_ SERVICES'!D:F, MATCH(J30, 'D_ SERVICES'!A:A, 0),
   IF(I30="Basic", 1, IF(I30="Standard", 2, IF(I30="Premium", 3, ""))))</f>
        <v>421</v>
      </c>
      <c r="M30" s="32">
        <f>L30*(1-VLOOKUP('F_ ORDERS'!$K30,D_BUYERS!A:H,8,FALSE))</f>
        <v>399.95</v>
      </c>
      <c r="N30" s="32">
        <f>IF(VLOOKUP('F_ ORDERS'!$G30, OrderDate!A:E, 5, FALSE) = 1, 'F_ ORDERS'!$M30 * (1 - 0.07), 'F_ ORDERS'!$M30)</f>
        <v>371.95349999999996</v>
      </c>
    </row>
    <row r="31" spans="1:14" x14ac:dyDescent="0.2">
      <c r="A31" s="51" t="str">
        <f t="shared" si="0"/>
        <v>159.104.13.132|45242|0.670740740737529</v>
      </c>
      <c r="B31" s="51" t="s">
        <v>1739</v>
      </c>
      <c r="C31" s="52">
        <f>INT(DT!I31)</f>
        <v>45242</v>
      </c>
      <c r="D31" s="53">
        <f>DT!I31-INT(DT!I31)</f>
        <v>0.67074074073752854</v>
      </c>
      <c r="E31" s="32" t="s">
        <v>4246</v>
      </c>
      <c r="F31" s="32">
        <v>1169</v>
      </c>
      <c r="G31" s="38">
        <f>INT(DT!E31)</f>
        <v>45242</v>
      </c>
      <c r="H31" s="39">
        <f>DT!E31-INT(DT!E31)</f>
        <v>0.78777777777577285</v>
      </c>
      <c r="I31" s="32" t="s">
        <v>23</v>
      </c>
      <c r="J31" s="32" t="s">
        <v>567</v>
      </c>
      <c r="K31" s="32" t="s">
        <v>191</v>
      </c>
      <c r="L31" s="42" cm="1">
        <f t="array" ref="L31">INDEX('D_ SERVICES'!D:F, MATCH(J31, 'D_ SERVICES'!A:A, 0),
   IF(I31="Basic", 1, IF(I31="Standard", 2, IF(I31="Premium", 3, ""))))</f>
        <v>984</v>
      </c>
      <c r="M31" s="32">
        <f>L31*(1-VLOOKUP('F_ ORDERS'!$K31,D_BUYERS!A:H,8,FALSE))</f>
        <v>934.8</v>
      </c>
      <c r="N31" s="32">
        <f>IF(VLOOKUP('F_ ORDERS'!$G31, OrderDate!A:E, 5, FALSE) = 1, 'F_ ORDERS'!$M31 * (1 - 0.07), 'F_ ORDERS'!$M31)</f>
        <v>869.36399999999992</v>
      </c>
    </row>
    <row r="32" spans="1:14" x14ac:dyDescent="0.2">
      <c r="A32" s="51" t="str">
        <f t="shared" si="0"/>
        <v>232.66.235.65|44673|0.927361111112987</v>
      </c>
      <c r="B32" s="51" t="s">
        <v>2756</v>
      </c>
      <c r="C32" s="52">
        <f>INT(DT!I32)</f>
        <v>44673</v>
      </c>
      <c r="D32" s="53">
        <f>DT!I32-INT(DT!I32)</f>
        <v>0.92736111111298669</v>
      </c>
      <c r="E32" s="32" t="s">
        <v>4247</v>
      </c>
      <c r="F32" s="32">
        <v>1002</v>
      </c>
      <c r="G32" s="38">
        <f>INT(DT!E32)</f>
        <v>44674</v>
      </c>
      <c r="H32" s="39">
        <f>DT!E32-INT(DT!E32)</f>
        <v>3.3032407409336884E-2</v>
      </c>
      <c r="I32" s="32" t="s">
        <v>18</v>
      </c>
      <c r="J32" s="32" t="s">
        <v>803</v>
      </c>
      <c r="K32" s="32" t="s">
        <v>123</v>
      </c>
      <c r="L32" s="42" cm="1">
        <f t="array" ref="L32">INDEX('D_ SERVICES'!D:F, MATCH(J32, 'D_ SERVICES'!A:A, 0),
   IF(I32="Basic", 1, IF(I32="Standard", 2, IF(I32="Premium", 3, ""))))</f>
        <v>391</v>
      </c>
      <c r="M32" s="32">
        <f>L32*(1-VLOOKUP('F_ ORDERS'!$K32,D_BUYERS!A:H,8,FALSE))</f>
        <v>351.90000000000003</v>
      </c>
      <c r="N32" s="32">
        <f>IF(VLOOKUP('F_ ORDERS'!$G32, OrderDate!A:E, 5, FALSE) = 1, 'F_ ORDERS'!$M32 * (1 - 0.07), 'F_ ORDERS'!$M32)</f>
        <v>327.267</v>
      </c>
    </row>
    <row r="33" spans="1:14" x14ac:dyDescent="0.2">
      <c r="A33" s="51" t="str">
        <f t="shared" si="0"/>
        <v>17.119.200.15|44840|0.677928240736946</v>
      </c>
      <c r="B33" s="51" t="s">
        <v>1892</v>
      </c>
      <c r="C33" s="52">
        <f>INT(DT!I33)</f>
        <v>44840</v>
      </c>
      <c r="D33" s="53">
        <f>DT!I33-INT(DT!I33)</f>
        <v>0.67792824073694646</v>
      </c>
      <c r="E33" s="32" t="s">
        <v>4248</v>
      </c>
      <c r="F33" s="32">
        <v>1177</v>
      </c>
      <c r="G33" s="38">
        <f>INT(DT!E33)</f>
        <v>44840</v>
      </c>
      <c r="H33" s="39">
        <f>DT!E33-INT(DT!E33)</f>
        <v>0.77710648148058681</v>
      </c>
      <c r="I33" s="32" t="s">
        <v>12</v>
      </c>
      <c r="J33" s="32" t="s">
        <v>703</v>
      </c>
      <c r="K33" s="32" t="s">
        <v>392</v>
      </c>
      <c r="L33" s="42" cm="1">
        <f t="array" ref="L33">INDEX('D_ SERVICES'!D:F, MATCH(J33, 'D_ SERVICES'!A:A, 0),
   IF(I33="Basic", 1, IF(I33="Standard", 2, IF(I33="Premium", 3, ""))))</f>
        <v>970</v>
      </c>
      <c r="M33" s="32">
        <f>L33*(1-VLOOKUP('F_ ORDERS'!$K33,D_BUYERS!A:H,8,FALSE))</f>
        <v>921.5</v>
      </c>
      <c r="N33" s="32">
        <f>IF(VLOOKUP('F_ ORDERS'!$G33, OrderDate!A:E, 5, FALSE) = 1, 'F_ ORDERS'!$M33 * (1 - 0.07), 'F_ ORDERS'!$M33)</f>
        <v>921.5</v>
      </c>
    </row>
    <row r="34" spans="1:14" x14ac:dyDescent="0.2">
      <c r="A34" s="51" t="str">
        <f t="shared" si="0"/>
        <v>134.67.42.195|45215|0.393692129633564</v>
      </c>
      <c r="B34" s="51" t="s">
        <v>1423</v>
      </c>
      <c r="C34" s="52">
        <f>INT(DT!I34)</f>
        <v>45215</v>
      </c>
      <c r="D34" s="53">
        <f>DT!I34-INT(DT!I34)</f>
        <v>0.39369212963356404</v>
      </c>
      <c r="E34" s="32" t="s">
        <v>4249</v>
      </c>
      <c r="F34" s="32">
        <v>1075</v>
      </c>
      <c r="G34" s="38">
        <f>INT(DT!E34)</f>
        <v>45215</v>
      </c>
      <c r="H34" s="39">
        <f>DT!E34-INT(DT!E34)</f>
        <v>0.45954861111385981</v>
      </c>
      <c r="I34" s="32" t="s">
        <v>12</v>
      </c>
      <c r="J34" s="32" t="s">
        <v>681</v>
      </c>
      <c r="K34" s="32" t="s">
        <v>391</v>
      </c>
      <c r="L34" s="42" cm="1">
        <f t="array" ref="L34">INDEX('D_ SERVICES'!D:F, MATCH(J34, 'D_ SERVICES'!A:A, 0),
   IF(I34="Basic", 1, IF(I34="Standard", 2, IF(I34="Premium", 3, ""))))</f>
        <v>988</v>
      </c>
      <c r="M34" s="32">
        <f>L34*(1-VLOOKUP('F_ ORDERS'!$K34,D_BUYERS!A:H,8,FALSE))</f>
        <v>889.2</v>
      </c>
      <c r="N34" s="32">
        <f>IF(VLOOKUP('F_ ORDERS'!$G34, OrderDate!A:E, 5, FALSE) = 1, 'F_ ORDERS'!$M34 * (1 - 0.07), 'F_ ORDERS'!$M34)</f>
        <v>889.2</v>
      </c>
    </row>
    <row r="35" spans="1:14" x14ac:dyDescent="0.2">
      <c r="A35" s="51" t="str">
        <f t="shared" si="0"/>
        <v>161.46.83.255|42413|0.273159722222772</v>
      </c>
      <c r="B35" s="51" t="s">
        <v>1784</v>
      </c>
      <c r="C35" s="52">
        <f>INT(DT!I35)</f>
        <v>42413</v>
      </c>
      <c r="D35" s="53">
        <f>DT!I35-INT(DT!I35)</f>
        <v>0.27315972222277196</v>
      </c>
      <c r="E35" s="32" t="s">
        <v>4250</v>
      </c>
      <c r="F35" s="32">
        <v>1017</v>
      </c>
      <c r="G35" s="38">
        <f>INT(DT!E35)</f>
        <v>42413</v>
      </c>
      <c r="H35" s="39">
        <f>DT!E35-INT(DT!E35)</f>
        <v>0.34202546296000946</v>
      </c>
      <c r="I35" s="32" t="s">
        <v>18</v>
      </c>
      <c r="J35" s="32" t="s">
        <v>656</v>
      </c>
      <c r="K35" s="32" t="s">
        <v>275</v>
      </c>
      <c r="L35" s="42" cm="1">
        <f t="array" ref="L35">INDEX('D_ SERVICES'!D:F, MATCH(J35, 'D_ SERVICES'!A:A, 0),
   IF(I35="Basic", 1, IF(I35="Standard", 2, IF(I35="Premium", 3, ""))))</f>
        <v>536</v>
      </c>
      <c r="M35" s="32">
        <f>L35*(1-VLOOKUP('F_ ORDERS'!$K35,D_BUYERS!A:H,8,FALSE))</f>
        <v>482.40000000000003</v>
      </c>
      <c r="N35" s="32">
        <f>IF(VLOOKUP('F_ ORDERS'!$G35, OrderDate!A:E, 5, FALSE) = 1, 'F_ ORDERS'!$M35 * (1 - 0.07), 'F_ ORDERS'!$M35)</f>
        <v>448.63200000000001</v>
      </c>
    </row>
    <row r="36" spans="1:14" x14ac:dyDescent="0.2">
      <c r="A36" s="51" t="str">
        <f t="shared" si="0"/>
        <v>115.127.181.141|42195|0.82458333332761</v>
      </c>
      <c r="B36" s="51" t="s">
        <v>1135</v>
      </c>
      <c r="C36" s="52">
        <f>INT(DT!I36)</f>
        <v>42195</v>
      </c>
      <c r="D36" s="53">
        <f>DT!I36-INT(DT!I36)</f>
        <v>0.82458333332760958</v>
      </c>
      <c r="E36" s="32" t="s">
        <v>4251</v>
      </c>
      <c r="F36" s="32">
        <v>1019</v>
      </c>
      <c r="G36" s="38">
        <f>INT(DT!E36)</f>
        <v>42195</v>
      </c>
      <c r="H36" s="39">
        <f>DT!E36-INT(DT!E36)</f>
        <v>0.94134259258862585</v>
      </c>
      <c r="I36" s="32" t="s">
        <v>18</v>
      </c>
      <c r="J36" s="32" t="s">
        <v>616</v>
      </c>
      <c r="K36" s="32" t="s">
        <v>56</v>
      </c>
      <c r="L36" s="42" cm="1">
        <f t="array" ref="L36">INDEX('D_ SERVICES'!D:F, MATCH(J36, 'D_ SERVICES'!A:A, 0),
   IF(I36="Basic", 1, IF(I36="Standard", 2, IF(I36="Premium", 3, ""))))</f>
        <v>300</v>
      </c>
      <c r="M36" s="32">
        <f>L36*(1-VLOOKUP('F_ ORDERS'!$K36,D_BUYERS!A:H,8,FALSE))</f>
        <v>285</v>
      </c>
      <c r="N36" s="32">
        <f>IF(VLOOKUP('F_ ORDERS'!$G36, OrderDate!A:E, 5, FALSE) = 1, 'F_ ORDERS'!$M36 * (1 - 0.07), 'F_ ORDERS'!$M36)</f>
        <v>285</v>
      </c>
    </row>
    <row r="37" spans="1:14" x14ac:dyDescent="0.2">
      <c r="A37" s="51" t="str">
        <f t="shared" si="0"/>
        <v>241.132.186.250|44692|0.0659143518496421</v>
      </c>
      <c r="B37" s="51" t="s">
        <v>2885</v>
      </c>
      <c r="C37" s="52">
        <f>INT(DT!I37)</f>
        <v>44692</v>
      </c>
      <c r="D37" s="53">
        <f>DT!I37-INT(DT!I37)</f>
        <v>6.5914351849642117E-2</v>
      </c>
      <c r="E37" s="32" t="s">
        <v>4252</v>
      </c>
      <c r="F37" s="32">
        <v>1210</v>
      </c>
      <c r="G37" s="38">
        <f>INT(DT!E37)</f>
        <v>44692</v>
      </c>
      <c r="H37" s="39">
        <f>DT!E37-INT(DT!E37)</f>
        <v>0.18813657407008577</v>
      </c>
      <c r="I37" s="32" t="s">
        <v>12</v>
      </c>
      <c r="J37" s="32" t="s">
        <v>836</v>
      </c>
      <c r="K37" s="32" t="s">
        <v>284</v>
      </c>
      <c r="L37" s="42" cm="1">
        <f t="array" ref="L37">INDEX('D_ SERVICES'!D:F, MATCH(J37, 'D_ SERVICES'!A:A, 0),
   IF(I37="Basic", 1, IF(I37="Standard", 2, IF(I37="Premium", 3, ""))))</f>
        <v>699</v>
      </c>
      <c r="M37" s="32">
        <f>L37*(1-VLOOKUP('F_ ORDERS'!$K37,D_BUYERS!A:H,8,FALSE))</f>
        <v>699</v>
      </c>
      <c r="N37" s="32">
        <f>IF(VLOOKUP('F_ ORDERS'!$G37, OrderDate!A:E, 5, FALSE) = 1, 'F_ ORDERS'!$M37 * (1 - 0.07), 'F_ ORDERS'!$M37)</f>
        <v>699</v>
      </c>
    </row>
    <row r="38" spans="1:14" x14ac:dyDescent="0.2">
      <c r="A38" s="51" t="str">
        <f t="shared" si="0"/>
        <v>120.193.233.223|44240|0.840451388889051</v>
      </c>
      <c r="B38" s="51" t="s">
        <v>1210</v>
      </c>
      <c r="C38" s="52">
        <f>INT(DT!I38)</f>
        <v>44240</v>
      </c>
      <c r="D38" s="53">
        <f>DT!I38-INT(DT!I38)</f>
        <v>0.84045138888905058</v>
      </c>
      <c r="E38" s="32" t="s">
        <v>4253</v>
      </c>
      <c r="F38" s="32">
        <v>1046</v>
      </c>
      <c r="G38" s="38">
        <f>INT(DT!E38)</f>
        <v>44240</v>
      </c>
      <c r="H38" s="39">
        <f>DT!E38-INT(DT!E38)</f>
        <v>0.85498842592642177</v>
      </c>
      <c r="I38" s="32" t="s">
        <v>18</v>
      </c>
      <c r="J38" s="32" t="s">
        <v>651</v>
      </c>
      <c r="K38" s="32" t="s">
        <v>212</v>
      </c>
      <c r="L38" s="42" cm="1">
        <f t="array" ref="L38">INDEX('D_ SERVICES'!D:F, MATCH(J38, 'D_ SERVICES'!A:A, 0),
   IF(I38="Basic", 1, IF(I38="Standard", 2, IF(I38="Premium", 3, ""))))</f>
        <v>479</v>
      </c>
      <c r="M38" s="32">
        <f>L38*(1-VLOOKUP('F_ ORDERS'!$K38,D_BUYERS!A:H,8,FALSE))</f>
        <v>431.1</v>
      </c>
      <c r="N38" s="32">
        <f>IF(VLOOKUP('F_ ORDERS'!$G38, OrderDate!A:E, 5, FALSE) = 1, 'F_ ORDERS'!$M38 * (1 - 0.07), 'F_ ORDERS'!$M38)</f>
        <v>400.923</v>
      </c>
    </row>
    <row r="39" spans="1:14" x14ac:dyDescent="0.2">
      <c r="A39" s="51" t="str">
        <f t="shared" si="0"/>
        <v>68.150.95.5|43884|0.909803240741894</v>
      </c>
      <c r="B39" s="51" t="s">
        <v>3707</v>
      </c>
      <c r="C39" s="52">
        <f>INT(DT!I39)</f>
        <v>43884</v>
      </c>
      <c r="D39" s="53">
        <f>DT!I39-INT(DT!I39)</f>
        <v>0.90980324074189411</v>
      </c>
      <c r="E39" s="32" t="s">
        <v>4254</v>
      </c>
      <c r="F39" s="32">
        <v>1046</v>
      </c>
      <c r="G39" s="38">
        <f>INT(DT!E39)</f>
        <v>43884</v>
      </c>
      <c r="H39" s="39">
        <f>DT!E39-INT(DT!E39)</f>
        <v>0.91502314814715646</v>
      </c>
      <c r="I39" s="32" t="s">
        <v>23</v>
      </c>
      <c r="J39" s="32" t="s">
        <v>651</v>
      </c>
      <c r="K39" s="32" t="s">
        <v>429</v>
      </c>
      <c r="L39" s="42" cm="1">
        <f t="array" ref="L39">INDEX('D_ SERVICES'!D:F, MATCH(J39, 'D_ SERVICES'!A:A, 0),
   IF(I39="Basic", 1, IF(I39="Standard", 2, IF(I39="Premium", 3, ""))))</f>
        <v>704</v>
      </c>
      <c r="M39" s="32">
        <f>L39*(1-VLOOKUP('F_ ORDERS'!$K39,D_BUYERS!A:H,8,FALSE))</f>
        <v>704</v>
      </c>
      <c r="N39" s="32">
        <f>IF(VLOOKUP('F_ ORDERS'!$G39, OrderDate!A:E, 5, FALSE) = 1, 'F_ ORDERS'!$M39 * (1 - 0.07), 'F_ ORDERS'!$M39)</f>
        <v>654.71999999999991</v>
      </c>
    </row>
    <row r="40" spans="1:14" x14ac:dyDescent="0.2">
      <c r="A40" s="51" t="str">
        <f t="shared" si="0"/>
        <v>141.78.39.252|45141|0.436736111107166</v>
      </c>
      <c r="B40" s="51" t="s">
        <v>1515</v>
      </c>
      <c r="C40" s="52">
        <f>INT(DT!I40)</f>
        <v>45141</v>
      </c>
      <c r="D40" s="53">
        <f>DT!I40-INT(DT!I40)</f>
        <v>0.43673611110716593</v>
      </c>
      <c r="E40" s="32" t="s">
        <v>4255</v>
      </c>
      <c r="F40" s="32">
        <v>1058</v>
      </c>
      <c r="G40" s="38">
        <f>INT(DT!E40)</f>
        <v>45141</v>
      </c>
      <c r="H40" s="39">
        <f>DT!E40-INT(DT!E40)</f>
        <v>0.46642361110571073</v>
      </c>
      <c r="I40" s="32" t="s">
        <v>12</v>
      </c>
      <c r="J40" s="32" t="s">
        <v>654</v>
      </c>
      <c r="K40" s="32" t="s">
        <v>70</v>
      </c>
      <c r="L40" s="42" cm="1">
        <f t="array" ref="L40">INDEX('D_ SERVICES'!D:F, MATCH(J40, 'D_ SERVICES'!A:A, 0),
   IF(I40="Basic", 1, IF(I40="Standard", 2, IF(I40="Premium", 3, ""))))</f>
        <v>715</v>
      </c>
      <c r="M40" s="32">
        <f>L40*(1-VLOOKUP('F_ ORDERS'!$K40,D_BUYERS!A:H,8,FALSE))</f>
        <v>679.25</v>
      </c>
      <c r="N40" s="32">
        <f>IF(VLOOKUP('F_ ORDERS'!$G40, OrderDate!A:E, 5, FALSE) = 1, 'F_ ORDERS'!$M40 * (1 - 0.07), 'F_ ORDERS'!$M40)</f>
        <v>679.25</v>
      </c>
    </row>
    <row r="41" spans="1:14" x14ac:dyDescent="0.2">
      <c r="A41" s="51" t="str">
        <f t="shared" si="0"/>
        <v>48.77.201.7|44866|0.433171296303044</v>
      </c>
      <c r="B41" s="51" t="s">
        <v>3459</v>
      </c>
      <c r="C41" s="52">
        <f>INT(DT!I41)</f>
        <v>44866</v>
      </c>
      <c r="D41" s="53">
        <f>DT!I41-INT(DT!I41)</f>
        <v>0.43317129630304407</v>
      </c>
      <c r="E41" s="32" t="s">
        <v>4256</v>
      </c>
      <c r="F41" s="32">
        <v>1033</v>
      </c>
      <c r="G41" s="38">
        <f>INT(DT!E41)</f>
        <v>44866</v>
      </c>
      <c r="H41" s="39">
        <f>DT!E41-INT(DT!E41)</f>
        <v>0.52221064815239515</v>
      </c>
      <c r="I41" s="32" t="s">
        <v>23</v>
      </c>
      <c r="J41" s="32" t="s">
        <v>771</v>
      </c>
      <c r="K41" s="32" t="s">
        <v>216</v>
      </c>
      <c r="L41" s="42" cm="1">
        <f t="array" ref="L41">INDEX('D_ SERVICES'!D:F, MATCH(J41, 'D_ SERVICES'!A:A, 0),
   IF(I41="Basic", 1, IF(I41="Standard", 2, IF(I41="Premium", 3, ""))))</f>
        <v>616</v>
      </c>
      <c r="M41" s="32">
        <f>L41*(1-VLOOKUP('F_ ORDERS'!$K41,D_BUYERS!A:H,8,FALSE))</f>
        <v>616</v>
      </c>
      <c r="N41" s="32">
        <f>IF(VLOOKUP('F_ ORDERS'!$G41, OrderDate!A:E, 5, FALSE) = 1, 'F_ ORDERS'!$M41 * (1 - 0.07), 'F_ ORDERS'!$M41)</f>
        <v>616</v>
      </c>
    </row>
    <row r="42" spans="1:14" x14ac:dyDescent="0.2">
      <c r="A42" s="51" t="str">
        <f t="shared" si="0"/>
        <v>95.89.33.196|44728|0.882199074083474</v>
      </c>
      <c r="B42" s="51" t="s">
        <v>4144</v>
      </c>
      <c r="C42" s="52">
        <f>INT(DT!I42)</f>
        <v>44728</v>
      </c>
      <c r="D42" s="53">
        <f>DT!I42-INT(DT!I42)</f>
        <v>0.88219907408347353</v>
      </c>
      <c r="E42" s="32" t="s">
        <v>4257</v>
      </c>
      <c r="F42" s="32">
        <v>1188</v>
      </c>
      <c r="G42" s="38">
        <f>INT(DT!E42)</f>
        <v>44728</v>
      </c>
      <c r="H42" s="39">
        <f>DT!E42-INT(DT!E42)</f>
        <v>0.89521990741923219</v>
      </c>
      <c r="I42" s="32" t="s">
        <v>23</v>
      </c>
      <c r="J42" s="32" t="s">
        <v>833</v>
      </c>
      <c r="K42" s="32" t="s">
        <v>35</v>
      </c>
      <c r="L42" s="42" cm="1">
        <f t="array" ref="L42">INDEX('D_ SERVICES'!D:F, MATCH(J42, 'D_ SERVICES'!A:A, 0),
   IF(I42="Basic", 1, IF(I42="Standard", 2, IF(I42="Premium", 3, ""))))</f>
        <v>397</v>
      </c>
      <c r="M42" s="32">
        <f>L42*(1-VLOOKUP('F_ ORDERS'!$K42,D_BUYERS!A:H,8,FALSE))</f>
        <v>357.3</v>
      </c>
      <c r="N42" s="32">
        <f>IF(VLOOKUP('F_ ORDERS'!$G42, OrderDate!A:E, 5, FALSE) = 1, 'F_ ORDERS'!$M42 * (1 - 0.07), 'F_ ORDERS'!$M42)</f>
        <v>357.3</v>
      </c>
    </row>
    <row r="43" spans="1:14" x14ac:dyDescent="0.2">
      <c r="A43" s="51" t="str">
        <f t="shared" si="0"/>
        <v>43.63.46.96|44226|0.390451388891961</v>
      </c>
      <c r="B43" s="51" t="s">
        <v>3386</v>
      </c>
      <c r="C43" s="52">
        <f>INT(DT!I43)</f>
        <v>44226</v>
      </c>
      <c r="D43" s="53">
        <f>DT!I43-INT(DT!I43)</f>
        <v>0.39045138889196096</v>
      </c>
      <c r="E43" s="32" t="s">
        <v>4258</v>
      </c>
      <c r="F43" s="32">
        <v>1030</v>
      </c>
      <c r="G43" s="38">
        <f>INT(DT!E43)</f>
        <v>44226</v>
      </c>
      <c r="H43" s="39">
        <f>DT!E43-INT(DT!E43)</f>
        <v>0.42965277778421296</v>
      </c>
      <c r="I43" s="32" t="s">
        <v>18</v>
      </c>
      <c r="J43" s="32" t="s">
        <v>768</v>
      </c>
      <c r="K43" s="32" t="s">
        <v>380</v>
      </c>
      <c r="L43" s="42" cm="1">
        <f t="array" ref="L43">INDEX('D_ SERVICES'!D:F, MATCH(J43, 'D_ SERVICES'!A:A, 0),
   IF(I43="Basic", 1, IF(I43="Standard", 2, IF(I43="Premium", 3, ""))))</f>
        <v>928</v>
      </c>
      <c r="M43" s="32">
        <f>L43*(1-VLOOKUP('F_ ORDERS'!$K43,D_BUYERS!A:H,8,FALSE))</f>
        <v>835.2</v>
      </c>
      <c r="N43" s="32">
        <f>IF(VLOOKUP('F_ ORDERS'!$G43, OrderDate!A:E, 5, FALSE) = 1, 'F_ ORDERS'!$M43 * (1 - 0.07), 'F_ ORDERS'!$M43)</f>
        <v>776.73599999999999</v>
      </c>
    </row>
    <row r="44" spans="1:14" x14ac:dyDescent="0.2">
      <c r="A44" s="51" t="str">
        <f t="shared" si="0"/>
        <v>162.133.159.91|44371|0.0606018518519704</v>
      </c>
      <c r="B44" s="51" t="s">
        <v>1790</v>
      </c>
      <c r="C44" s="52">
        <f>INT(DT!I44)</f>
        <v>44371</v>
      </c>
      <c r="D44" s="53">
        <f>DT!I44-INT(DT!I44)</f>
        <v>6.0601851851970423E-2</v>
      </c>
      <c r="E44" s="32" t="s">
        <v>4259</v>
      </c>
      <c r="F44" s="32">
        <v>1190</v>
      </c>
      <c r="G44" s="38">
        <f>INT(DT!E44)</f>
        <v>44371</v>
      </c>
      <c r="H44" s="39">
        <f>DT!E44-INT(DT!E44)</f>
        <v>0.17353009259386454</v>
      </c>
      <c r="I44" s="32" t="s">
        <v>23</v>
      </c>
      <c r="J44" s="32" t="s">
        <v>826</v>
      </c>
      <c r="K44" s="32" t="s">
        <v>449</v>
      </c>
      <c r="L44" s="42" cm="1">
        <f t="array" ref="L44">INDEX('D_ SERVICES'!D:F, MATCH(J44, 'D_ SERVICES'!A:A, 0),
   IF(I44="Basic", 1, IF(I44="Standard", 2, IF(I44="Premium", 3, ""))))</f>
        <v>846</v>
      </c>
      <c r="M44" s="32">
        <f>L44*(1-VLOOKUP('F_ ORDERS'!$K44,D_BUYERS!A:H,8,FALSE))</f>
        <v>846</v>
      </c>
      <c r="N44" s="32">
        <f>IF(VLOOKUP('F_ ORDERS'!$G44, OrderDate!A:E, 5, FALSE) = 1, 'F_ ORDERS'!$M44 * (1 - 0.07), 'F_ ORDERS'!$M44)</f>
        <v>846</v>
      </c>
    </row>
    <row r="45" spans="1:14" x14ac:dyDescent="0.2">
      <c r="A45" s="51" t="str">
        <f t="shared" si="0"/>
        <v>111.15.220.216|44705|0.380775462959718</v>
      </c>
      <c r="B45" s="51" t="s">
        <v>1088</v>
      </c>
      <c r="C45" s="52">
        <f>INT(DT!I45)</f>
        <v>44705</v>
      </c>
      <c r="D45" s="53">
        <f>DT!I45-INT(DT!I45)</f>
        <v>0.38077546295971842</v>
      </c>
      <c r="E45" s="32" t="s">
        <v>4260</v>
      </c>
      <c r="F45" s="32">
        <v>1139</v>
      </c>
      <c r="G45" s="38">
        <f>INT(DT!E45)</f>
        <v>44705</v>
      </c>
      <c r="H45" s="39">
        <f>DT!E45-INT(DT!E45)</f>
        <v>0.45802083332819166</v>
      </c>
      <c r="I45" s="32" t="s">
        <v>18</v>
      </c>
      <c r="J45" s="32" t="s">
        <v>896</v>
      </c>
      <c r="K45" s="32" t="s">
        <v>374</v>
      </c>
      <c r="L45" s="42" cm="1">
        <f t="array" ref="L45">INDEX('D_ SERVICES'!D:F, MATCH(J45, 'D_ SERVICES'!A:A, 0),
   IF(I45="Basic", 1, IF(I45="Standard", 2, IF(I45="Premium", 3, ""))))</f>
        <v>437</v>
      </c>
      <c r="M45" s="32">
        <f>L45*(1-VLOOKUP('F_ ORDERS'!$K45,D_BUYERS!A:H,8,FALSE))</f>
        <v>415.15</v>
      </c>
      <c r="N45" s="32">
        <f>IF(VLOOKUP('F_ ORDERS'!$G45, OrderDate!A:E, 5, FALSE) = 1, 'F_ ORDERS'!$M45 * (1 - 0.07), 'F_ ORDERS'!$M45)</f>
        <v>415.15</v>
      </c>
    </row>
    <row r="46" spans="1:14" x14ac:dyDescent="0.2">
      <c r="A46" s="51" t="str">
        <f t="shared" si="0"/>
        <v>55.233.116.3|45198|0.266365740739275</v>
      </c>
      <c r="B46" s="51" t="s">
        <v>3548</v>
      </c>
      <c r="C46" s="52">
        <f>INT(DT!I46)</f>
        <v>45198</v>
      </c>
      <c r="D46" s="53">
        <f>DT!I46-INT(DT!I46)</f>
        <v>0.26636574073927477</v>
      </c>
      <c r="E46" s="32" t="s">
        <v>4261</v>
      </c>
      <c r="F46" s="32">
        <v>1202</v>
      </c>
      <c r="G46" s="38">
        <f>INT(DT!E46)</f>
        <v>45198</v>
      </c>
      <c r="H46" s="39">
        <f>DT!E46-INT(DT!E46)</f>
        <v>0.28516203703475185</v>
      </c>
      <c r="I46" s="32" t="s">
        <v>18</v>
      </c>
      <c r="J46" s="32" t="s">
        <v>699</v>
      </c>
      <c r="K46" s="32" t="s">
        <v>152</v>
      </c>
      <c r="L46" s="42" cm="1">
        <f t="array" ref="L46">INDEX('D_ SERVICES'!D:F, MATCH(J46, 'D_ SERVICES'!A:A, 0),
   IF(I46="Basic", 1, IF(I46="Standard", 2, IF(I46="Premium", 3, ""))))</f>
        <v>66</v>
      </c>
      <c r="M46" s="32">
        <f>L46*(1-VLOOKUP('F_ ORDERS'!$K46,D_BUYERS!A:H,8,FALSE))</f>
        <v>59.4</v>
      </c>
      <c r="N46" s="32">
        <f>IF(VLOOKUP('F_ ORDERS'!$G46, OrderDate!A:E, 5, FALSE) = 1, 'F_ ORDERS'!$M46 * (1 - 0.07), 'F_ ORDERS'!$M46)</f>
        <v>59.4</v>
      </c>
    </row>
    <row r="47" spans="1:14" x14ac:dyDescent="0.2">
      <c r="A47" s="51" t="str">
        <f t="shared" si="0"/>
        <v>225.3.103.117|44248|0.255277777767333</v>
      </c>
      <c r="B47" s="51" t="s">
        <v>2645</v>
      </c>
      <c r="C47" s="52">
        <f>INT(DT!I47)</f>
        <v>44248</v>
      </c>
      <c r="D47" s="53">
        <f>DT!I47-INT(DT!I47)</f>
        <v>0.25527777776733274</v>
      </c>
      <c r="E47" s="32" t="s">
        <v>4262</v>
      </c>
      <c r="F47" s="32">
        <v>1137</v>
      </c>
      <c r="G47" s="38">
        <f>INT(DT!E47)</f>
        <v>44248</v>
      </c>
      <c r="H47" s="39">
        <f>DT!E47-INT(DT!E47)</f>
        <v>0.27965277776820585</v>
      </c>
      <c r="I47" s="32" t="s">
        <v>12</v>
      </c>
      <c r="J47" s="32" t="s">
        <v>893</v>
      </c>
      <c r="K47" s="32" t="s">
        <v>366</v>
      </c>
      <c r="L47" s="42" cm="1">
        <f t="array" ref="L47">INDEX('D_ SERVICES'!D:F, MATCH(J47, 'D_ SERVICES'!A:A, 0),
   IF(I47="Basic", 1, IF(I47="Standard", 2, IF(I47="Premium", 3, ""))))</f>
        <v>772</v>
      </c>
      <c r="M47" s="32">
        <f>L47*(1-VLOOKUP('F_ ORDERS'!$K47,D_BUYERS!A:H,8,FALSE))</f>
        <v>772</v>
      </c>
      <c r="N47" s="32">
        <f>IF(VLOOKUP('F_ ORDERS'!$G47, OrderDate!A:E, 5, FALSE) = 1, 'F_ ORDERS'!$M47 * (1 - 0.07), 'F_ ORDERS'!$M47)</f>
        <v>717.95999999999992</v>
      </c>
    </row>
    <row r="48" spans="1:14" x14ac:dyDescent="0.2">
      <c r="A48" s="51" t="str">
        <f t="shared" si="0"/>
        <v>127.64.201.185|45546|0.052453703712672</v>
      </c>
      <c r="B48" s="51" t="s">
        <v>1308</v>
      </c>
      <c r="C48" s="52">
        <f>INT(DT!I48)</f>
        <v>45546</v>
      </c>
      <c r="D48" s="53">
        <f>DT!I48-INT(DT!I48)</f>
        <v>5.2453703712671995E-2</v>
      </c>
      <c r="E48" s="32" t="s">
        <v>4263</v>
      </c>
      <c r="F48" s="32">
        <v>1151</v>
      </c>
      <c r="G48" s="38">
        <f>INT(DT!E48)</f>
        <v>45546</v>
      </c>
      <c r="H48" s="39">
        <f>DT!E48-INT(DT!E48)</f>
        <v>0.1159722222291748</v>
      </c>
      <c r="I48" s="32" t="s">
        <v>18</v>
      </c>
      <c r="J48" s="32" t="s">
        <v>726</v>
      </c>
      <c r="K48" s="32" t="s">
        <v>344</v>
      </c>
      <c r="L48" s="42" cm="1">
        <f t="array" ref="L48">INDEX('D_ SERVICES'!D:F, MATCH(J48, 'D_ SERVICES'!A:A, 0),
   IF(I48="Basic", 1, IF(I48="Standard", 2, IF(I48="Premium", 3, ""))))</f>
        <v>602</v>
      </c>
      <c r="M48" s="32">
        <f>L48*(1-VLOOKUP('F_ ORDERS'!$K48,D_BUYERS!A:H,8,FALSE))</f>
        <v>571.9</v>
      </c>
      <c r="N48" s="32">
        <f>IF(VLOOKUP('F_ ORDERS'!$G48, OrderDate!A:E, 5, FALSE) = 1, 'F_ ORDERS'!$M48 * (1 - 0.07), 'F_ ORDERS'!$M48)</f>
        <v>571.9</v>
      </c>
    </row>
    <row r="49" spans="1:14" x14ac:dyDescent="0.2">
      <c r="A49" s="51" t="str">
        <f t="shared" si="0"/>
        <v>238.115.87.245|43429|0.871898148150649</v>
      </c>
      <c r="B49" s="51" t="s">
        <v>2824</v>
      </c>
      <c r="C49" s="52">
        <f>INT(DT!I49)</f>
        <v>43429</v>
      </c>
      <c r="D49" s="53">
        <f>DT!I49-INT(DT!I49)</f>
        <v>0.87189814815064892</v>
      </c>
      <c r="E49" s="32" t="s">
        <v>4264</v>
      </c>
      <c r="F49" s="32">
        <v>1241</v>
      </c>
      <c r="G49" s="38">
        <f>INT(DT!E49)</f>
        <v>43429</v>
      </c>
      <c r="H49" s="39">
        <f>DT!E49-INT(DT!E49)</f>
        <v>0.89612268518976634</v>
      </c>
      <c r="I49" s="32" t="s">
        <v>23</v>
      </c>
      <c r="J49" s="32" t="s">
        <v>659</v>
      </c>
      <c r="K49" s="32" t="s">
        <v>221</v>
      </c>
      <c r="L49" s="42" cm="1">
        <f t="array" ref="L49">INDEX('D_ SERVICES'!D:F, MATCH(J49, 'D_ SERVICES'!A:A, 0),
   IF(I49="Basic", 1, IF(I49="Standard", 2, IF(I49="Premium", 3, ""))))</f>
        <v>567</v>
      </c>
      <c r="M49" s="32">
        <f>L49*(1-VLOOKUP('F_ ORDERS'!$K49,D_BUYERS!A:H,8,FALSE))</f>
        <v>538.65</v>
      </c>
      <c r="N49" s="32">
        <f>IF(VLOOKUP('F_ ORDERS'!$G49, OrderDate!A:E, 5, FALSE) = 1, 'F_ ORDERS'!$M49 * (1 - 0.07), 'F_ ORDERS'!$M49)</f>
        <v>500.94449999999995</v>
      </c>
    </row>
    <row r="50" spans="1:14" x14ac:dyDescent="0.2">
      <c r="A50" s="51" t="str">
        <f t="shared" si="0"/>
        <v>15.35.34.37|45215|0.318703703713254</v>
      </c>
      <c r="B50" s="51" t="s">
        <v>1628</v>
      </c>
      <c r="C50" s="52">
        <f>INT(DT!I50)</f>
        <v>45215</v>
      </c>
      <c r="D50" s="53">
        <f>DT!I50-INT(DT!I50)</f>
        <v>0.31870370371325407</v>
      </c>
      <c r="E50" s="32" t="s">
        <v>4265</v>
      </c>
      <c r="F50" s="32">
        <v>1230</v>
      </c>
      <c r="G50" s="38">
        <f>INT(DT!E50)</f>
        <v>45215</v>
      </c>
      <c r="H50" s="39">
        <f>DT!E50-INT(DT!E50)</f>
        <v>0.40344907408143627</v>
      </c>
      <c r="I50" s="32" t="s">
        <v>12</v>
      </c>
      <c r="J50" s="32" t="s">
        <v>592</v>
      </c>
      <c r="K50" s="32" t="s">
        <v>348</v>
      </c>
      <c r="L50" s="42" cm="1">
        <f t="array" ref="L50">INDEX('D_ SERVICES'!D:F, MATCH(J50, 'D_ SERVICES'!A:A, 0),
   IF(I50="Basic", 1, IF(I50="Standard", 2, IF(I50="Premium", 3, ""))))</f>
        <v>973</v>
      </c>
      <c r="M50" s="32">
        <f>L50*(1-VLOOKUP('F_ ORDERS'!$K50,D_BUYERS!A:H,8,FALSE))</f>
        <v>973</v>
      </c>
      <c r="N50" s="32">
        <f>IF(VLOOKUP('F_ ORDERS'!$G50, OrderDate!A:E, 5, FALSE) = 1, 'F_ ORDERS'!$M50 * (1 - 0.07), 'F_ ORDERS'!$M50)</f>
        <v>973</v>
      </c>
    </row>
    <row r="51" spans="1:14" x14ac:dyDescent="0.2">
      <c r="A51" s="51" t="str">
        <f t="shared" si="0"/>
        <v>145.50.70.246|43625|0.273715277777228</v>
      </c>
      <c r="B51" s="51" t="s">
        <v>1559</v>
      </c>
      <c r="C51" s="52">
        <f>INT(DT!I51)</f>
        <v>43625</v>
      </c>
      <c r="D51" s="53">
        <f>DT!I51-INT(DT!I51)</f>
        <v>0.27371527777722804</v>
      </c>
      <c r="E51" s="32" t="s">
        <v>4266</v>
      </c>
      <c r="F51" s="32">
        <v>1193</v>
      </c>
      <c r="G51" s="38">
        <f>INT(DT!E51)</f>
        <v>43625</v>
      </c>
      <c r="H51" s="39">
        <f>DT!E51-INT(DT!E51)</f>
        <v>0.34518518518598285</v>
      </c>
      <c r="I51" s="32" t="s">
        <v>23</v>
      </c>
      <c r="J51" s="32" t="s">
        <v>835</v>
      </c>
      <c r="K51" s="32" t="s">
        <v>157</v>
      </c>
      <c r="L51" s="42" cm="1">
        <f t="array" ref="L51">INDEX('D_ SERVICES'!D:F, MATCH(J51, 'D_ SERVICES'!A:A, 0),
   IF(I51="Basic", 1, IF(I51="Standard", 2, IF(I51="Premium", 3, ""))))</f>
        <v>998</v>
      </c>
      <c r="M51" s="32">
        <f>L51*(1-VLOOKUP('F_ ORDERS'!$K51,D_BUYERS!A:H,8,FALSE))</f>
        <v>898.2</v>
      </c>
      <c r="N51" s="32">
        <f>IF(VLOOKUP('F_ ORDERS'!$G51, OrderDate!A:E, 5, FALSE) = 1, 'F_ ORDERS'!$M51 * (1 - 0.07), 'F_ ORDERS'!$M51)</f>
        <v>835.32600000000002</v>
      </c>
    </row>
    <row r="52" spans="1:14" x14ac:dyDescent="0.2">
      <c r="A52" s="51" t="str">
        <f t="shared" si="0"/>
        <v>89.16.133.208|44905|0.610046296293149</v>
      </c>
      <c r="B52" s="51" t="s">
        <v>4039</v>
      </c>
      <c r="C52" s="52">
        <f>INT(DT!I52)</f>
        <v>44905</v>
      </c>
      <c r="D52" s="53">
        <f>DT!I52-INT(DT!I52)</f>
        <v>0.61004629629314877</v>
      </c>
      <c r="E52" s="32" t="s">
        <v>4267</v>
      </c>
      <c r="F52" s="32">
        <v>1016</v>
      </c>
      <c r="G52" s="38">
        <f>INT(DT!E52)</f>
        <v>44905</v>
      </c>
      <c r="H52" s="39">
        <f>DT!E52-INT(DT!E52)</f>
        <v>0.63440972221724223</v>
      </c>
      <c r="I52" s="32" t="s">
        <v>18</v>
      </c>
      <c r="J52" s="32" t="s">
        <v>648</v>
      </c>
      <c r="K52" s="32" t="s">
        <v>79</v>
      </c>
      <c r="L52" s="42" cm="1">
        <f t="array" ref="L52">INDEX('D_ SERVICES'!D:F, MATCH(J52, 'D_ SERVICES'!A:A, 0),
   IF(I52="Basic", 1, IF(I52="Standard", 2, IF(I52="Premium", 3, ""))))</f>
        <v>468</v>
      </c>
      <c r="M52" s="32">
        <f>L52*(1-VLOOKUP('F_ ORDERS'!$K52,D_BUYERS!A:H,8,FALSE))</f>
        <v>468</v>
      </c>
      <c r="N52" s="32">
        <f>IF(VLOOKUP('F_ ORDERS'!$G52, OrderDate!A:E, 5, FALSE) = 1, 'F_ ORDERS'!$M52 * (1 - 0.07), 'F_ ORDERS'!$M52)</f>
        <v>435.23999999999995</v>
      </c>
    </row>
    <row r="53" spans="1:14" x14ac:dyDescent="0.2">
      <c r="A53" s="51" t="str">
        <f t="shared" si="0"/>
        <v>232.66.235.65|44673|0.927361111112987</v>
      </c>
      <c r="B53" s="51" t="s">
        <v>2756</v>
      </c>
      <c r="C53" s="52">
        <f>INT(DT!I53)</f>
        <v>44673</v>
      </c>
      <c r="D53" s="53">
        <f>DT!I53-INT(DT!I53)</f>
        <v>0.92736111111298669</v>
      </c>
      <c r="E53" s="32" t="s">
        <v>4268</v>
      </c>
      <c r="F53" s="32">
        <v>1056</v>
      </c>
      <c r="G53" s="38">
        <f>INT(DT!E53)</f>
        <v>44673</v>
      </c>
      <c r="H53" s="39">
        <f>DT!E53-INT(DT!E53)</f>
        <v>0.95427083333197515</v>
      </c>
      <c r="I53" s="32" t="s">
        <v>18</v>
      </c>
      <c r="J53" s="32" t="s">
        <v>848</v>
      </c>
      <c r="K53" s="32" t="s">
        <v>123</v>
      </c>
      <c r="L53" s="42" cm="1">
        <f t="array" ref="L53">INDEX('D_ SERVICES'!D:F, MATCH(J53, 'D_ SERVICES'!A:A, 0),
   IF(I53="Basic", 1, IF(I53="Standard", 2, IF(I53="Premium", 3, ""))))</f>
        <v>739</v>
      </c>
      <c r="M53" s="32">
        <f>L53*(1-VLOOKUP('F_ ORDERS'!$K53,D_BUYERS!A:H,8,FALSE))</f>
        <v>665.1</v>
      </c>
      <c r="N53" s="32">
        <f>IF(VLOOKUP('F_ ORDERS'!$G53, OrderDate!A:E, 5, FALSE) = 1, 'F_ ORDERS'!$M53 * (1 - 0.07), 'F_ ORDERS'!$M53)</f>
        <v>665.1</v>
      </c>
    </row>
    <row r="54" spans="1:14" x14ac:dyDescent="0.2">
      <c r="A54" s="51" t="str">
        <f t="shared" si="0"/>
        <v>131.202.216.204|45488|0.949733796296641</v>
      </c>
      <c r="B54" s="51" t="s">
        <v>1377</v>
      </c>
      <c r="C54" s="52">
        <f>INT(DT!I54)</f>
        <v>45488</v>
      </c>
      <c r="D54" s="53">
        <f>DT!I54-INT(DT!I54)</f>
        <v>0.94973379629664123</v>
      </c>
      <c r="E54" s="32" t="s">
        <v>4269</v>
      </c>
      <c r="F54" s="32">
        <v>1009</v>
      </c>
      <c r="G54" s="38">
        <f>INT(DT!E54)</f>
        <v>45489</v>
      </c>
      <c r="H54" s="39">
        <f>DT!E54-INT(DT!E54)</f>
        <v>4.4097222220443655E-2</v>
      </c>
      <c r="I54" s="32" t="s">
        <v>18</v>
      </c>
      <c r="J54" s="32" t="s">
        <v>692</v>
      </c>
      <c r="K54" s="32" t="s">
        <v>344</v>
      </c>
      <c r="L54" s="42" cm="1">
        <f t="array" ref="L54">INDEX('D_ SERVICES'!D:F, MATCH(J54, 'D_ SERVICES'!A:A, 0),
   IF(I54="Basic", 1, IF(I54="Standard", 2, IF(I54="Premium", 3, ""))))</f>
        <v>421</v>
      </c>
      <c r="M54" s="32">
        <f>L54*(1-VLOOKUP('F_ ORDERS'!$K54,D_BUYERS!A:H,8,FALSE))</f>
        <v>399.95</v>
      </c>
      <c r="N54" s="32">
        <f>IF(VLOOKUP('F_ ORDERS'!$G54, OrderDate!A:E, 5, FALSE) = 1, 'F_ ORDERS'!$M54 * (1 - 0.07), 'F_ ORDERS'!$M54)</f>
        <v>399.95</v>
      </c>
    </row>
    <row r="55" spans="1:14" x14ac:dyDescent="0.2">
      <c r="A55" s="51" t="str">
        <f t="shared" si="0"/>
        <v>99.48.83.26|44914|0.212094907408755</v>
      </c>
      <c r="B55" s="51" t="s">
        <v>4203</v>
      </c>
      <c r="C55" s="52">
        <f>INT(DT!I55)</f>
        <v>44914</v>
      </c>
      <c r="D55" s="53">
        <f>DT!I55-INT(DT!I55)</f>
        <v>0.21209490740875481</v>
      </c>
      <c r="E55" s="32" t="s">
        <v>4270</v>
      </c>
      <c r="F55" s="32">
        <v>1074</v>
      </c>
      <c r="G55" s="38">
        <f>INT(DT!E55)</f>
        <v>44914</v>
      </c>
      <c r="H55" s="39">
        <f>DT!E55-INT(DT!E55)</f>
        <v>0.24034722222131677</v>
      </c>
      <c r="I55" s="32" t="s">
        <v>18</v>
      </c>
      <c r="J55" s="32" t="s">
        <v>607</v>
      </c>
      <c r="K55" s="32" t="s">
        <v>481</v>
      </c>
      <c r="L55" s="42" cm="1">
        <f t="array" ref="L55">INDEX('D_ SERVICES'!D:F, MATCH(J55, 'D_ SERVICES'!A:A, 0),
   IF(I55="Basic", 1, IF(I55="Standard", 2, IF(I55="Premium", 3, ""))))</f>
        <v>817</v>
      </c>
      <c r="M55" s="32">
        <f>L55*(1-VLOOKUP('F_ ORDERS'!$K55,D_BUYERS!A:H,8,FALSE))</f>
        <v>817</v>
      </c>
      <c r="N55" s="32">
        <f>IF(VLOOKUP('F_ ORDERS'!$G55, OrderDate!A:E, 5, FALSE) = 1, 'F_ ORDERS'!$M55 * (1 - 0.07), 'F_ ORDERS'!$M55)</f>
        <v>817</v>
      </c>
    </row>
    <row r="56" spans="1:14" x14ac:dyDescent="0.2">
      <c r="A56" s="51" t="str">
        <f t="shared" si="0"/>
        <v>223.207.124.170|44065|0.191851851850515</v>
      </c>
      <c r="B56" s="51" t="s">
        <v>2611</v>
      </c>
      <c r="C56" s="52">
        <f>INT(DT!I56)</f>
        <v>44065</v>
      </c>
      <c r="D56" s="53">
        <f>DT!I56-INT(DT!I56)</f>
        <v>0.19185185185051523</v>
      </c>
      <c r="E56" s="32" t="s">
        <v>4271</v>
      </c>
      <c r="F56" s="32">
        <v>1109</v>
      </c>
      <c r="G56" s="38">
        <f>INT(DT!E56)</f>
        <v>44065</v>
      </c>
      <c r="H56" s="39">
        <f>DT!E56-INT(DT!E56)</f>
        <v>0.23293981481401715</v>
      </c>
      <c r="I56" s="32" t="s">
        <v>12</v>
      </c>
      <c r="J56" s="32" t="s">
        <v>671</v>
      </c>
      <c r="K56" s="32" t="s">
        <v>164</v>
      </c>
      <c r="L56" s="42" cm="1">
        <f t="array" ref="L56">INDEX('D_ SERVICES'!D:F, MATCH(J56, 'D_ SERVICES'!A:A, 0),
   IF(I56="Basic", 1, IF(I56="Standard", 2, IF(I56="Premium", 3, ""))))</f>
        <v>954</v>
      </c>
      <c r="M56" s="32">
        <f>L56*(1-VLOOKUP('F_ ORDERS'!$K56,D_BUYERS!A:H,8,FALSE))</f>
        <v>954</v>
      </c>
      <c r="N56" s="32">
        <f>IF(VLOOKUP('F_ ORDERS'!$G56, OrderDate!A:E, 5, FALSE) = 1, 'F_ ORDERS'!$M56 * (1 - 0.07), 'F_ ORDERS'!$M56)</f>
        <v>887.21999999999991</v>
      </c>
    </row>
    <row r="57" spans="1:14" x14ac:dyDescent="0.2">
      <c r="A57" s="51" t="str">
        <f t="shared" si="0"/>
        <v>78.131.118.2|45575|0.750844907408464</v>
      </c>
      <c r="B57" s="51" t="s">
        <v>3870</v>
      </c>
      <c r="C57" s="52">
        <f>INT(DT!I57)</f>
        <v>45575</v>
      </c>
      <c r="D57" s="53">
        <f>DT!I57-INT(DT!I57)</f>
        <v>0.75084490740846377</v>
      </c>
      <c r="E57" s="32" t="s">
        <v>4272</v>
      </c>
      <c r="F57" s="32">
        <v>1143</v>
      </c>
      <c r="G57" s="38">
        <f>INT(DT!E57)</f>
        <v>45575</v>
      </c>
      <c r="H57" s="39">
        <f>DT!E57-INT(DT!E57)</f>
        <v>0.799560185187147</v>
      </c>
      <c r="I57" s="32" t="s">
        <v>18</v>
      </c>
      <c r="J57" s="32" t="s">
        <v>895</v>
      </c>
      <c r="K57" s="32" t="s">
        <v>197</v>
      </c>
      <c r="L57" s="42" cm="1">
        <f t="array" ref="L57">INDEX('D_ SERVICES'!D:F, MATCH(J57, 'D_ SERVICES'!A:A, 0),
   IF(I57="Basic", 1, IF(I57="Standard", 2, IF(I57="Premium", 3, ""))))</f>
        <v>359</v>
      </c>
      <c r="M57" s="32">
        <f>L57*(1-VLOOKUP('F_ ORDERS'!$K57,D_BUYERS!A:H,8,FALSE))</f>
        <v>323.10000000000002</v>
      </c>
      <c r="N57" s="32">
        <f>IF(VLOOKUP('F_ ORDERS'!$G57, OrderDate!A:E, 5, FALSE) = 1, 'F_ ORDERS'!$M57 * (1 - 0.07), 'F_ ORDERS'!$M57)</f>
        <v>323.10000000000002</v>
      </c>
    </row>
    <row r="58" spans="1:14" x14ac:dyDescent="0.2">
      <c r="A58" s="51" t="str">
        <f t="shared" si="0"/>
        <v>176.34.74.205|43939|0.978483796287037</v>
      </c>
      <c r="B58" s="51" t="s">
        <v>1981</v>
      </c>
      <c r="C58" s="52">
        <f>INT(DT!I58)</f>
        <v>43939</v>
      </c>
      <c r="D58" s="53">
        <f>DT!I58-INT(DT!I58)</f>
        <v>0.97848379628703697</v>
      </c>
      <c r="E58" s="32" t="s">
        <v>4273</v>
      </c>
      <c r="F58" s="32">
        <v>1141</v>
      </c>
      <c r="G58" s="38">
        <f>INT(DT!E58)</f>
        <v>43940</v>
      </c>
      <c r="H58" s="39">
        <f>DT!E58-INT(DT!E58)</f>
        <v>7.4641203696955927E-2</v>
      </c>
      <c r="I58" s="32" t="s">
        <v>12</v>
      </c>
      <c r="J58" s="32" t="s">
        <v>677</v>
      </c>
      <c r="K58" s="32" t="s">
        <v>375</v>
      </c>
      <c r="L58" s="42" cm="1">
        <f t="array" ref="L58">INDEX('D_ SERVICES'!D:F, MATCH(J58, 'D_ SERVICES'!A:A, 0),
   IF(I58="Basic", 1, IF(I58="Standard", 2, IF(I58="Premium", 3, ""))))</f>
        <v>965</v>
      </c>
      <c r="M58" s="32">
        <f>L58*(1-VLOOKUP('F_ ORDERS'!$K58,D_BUYERS!A:H,8,FALSE))</f>
        <v>916.75</v>
      </c>
      <c r="N58" s="32">
        <f>IF(VLOOKUP('F_ ORDERS'!$G58, OrderDate!A:E, 5, FALSE) = 1, 'F_ ORDERS'!$M58 * (1 - 0.07), 'F_ ORDERS'!$M58)</f>
        <v>852.57749999999999</v>
      </c>
    </row>
    <row r="59" spans="1:14" x14ac:dyDescent="0.2">
      <c r="A59" s="51" t="str">
        <f t="shared" si="0"/>
        <v>143.154.80.118|44594|0.0345370370268938</v>
      </c>
      <c r="B59" s="51" t="s">
        <v>1536</v>
      </c>
      <c r="C59" s="52">
        <f>INT(DT!I59)</f>
        <v>44594</v>
      </c>
      <c r="D59" s="53">
        <f>DT!I59-INT(DT!I59)</f>
        <v>3.4537037026893813E-2</v>
      </c>
      <c r="E59" s="32" t="s">
        <v>4274</v>
      </c>
      <c r="F59" s="32">
        <v>1044</v>
      </c>
      <c r="G59" s="38">
        <f>INT(DT!E59)</f>
        <v>44594</v>
      </c>
      <c r="H59" s="39">
        <f>DT!E59-INT(DT!E59)</f>
        <v>8.7384259248210583E-2</v>
      </c>
      <c r="I59" s="32" t="s">
        <v>23</v>
      </c>
      <c r="J59" s="32" t="s">
        <v>775</v>
      </c>
      <c r="K59" s="32" t="s">
        <v>428</v>
      </c>
      <c r="L59" s="42" cm="1">
        <f t="array" ref="L59">INDEX('D_ SERVICES'!D:F, MATCH(J59, 'D_ SERVICES'!A:A, 0),
   IF(I59="Basic", 1, IF(I59="Standard", 2, IF(I59="Premium", 3, ""))))</f>
        <v>807</v>
      </c>
      <c r="M59" s="32">
        <f>L59*(1-VLOOKUP('F_ ORDERS'!$K59,D_BUYERS!A:H,8,FALSE))</f>
        <v>726.30000000000007</v>
      </c>
      <c r="N59" s="32">
        <f>IF(VLOOKUP('F_ ORDERS'!$G59, OrderDate!A:E, 5, FALSE) = 1, 'F_ ORDERS'!$M59 * (1 - 0.07), 'F_ ORDERS'!$M59)</f>
        <v>726.30000000000007</v>
      </c>
    </row>
    <row r="60" spans="1:14" x14ac:dyDescent="0.2">
      <c r="A60" s="51" t="str">
        <f t="shared" si="0"/>
        <v>40.38.58.46|41844|0.614675925928168</v>
      </c>
      <c r="B60" s="51" t="s">
        <v>3345</v>
      </c>
      <c r="C60" s="52">
        <f>INT(DT!I60)</f>
        <v>41844</v>
      </c>
      <c r="D60" s="53">
        <f>DT!I60-INT(DT!I60)</f>
        <v>0.614675925928168</v>
      </c>
      <c r="E60" s="32" t="s">
        <v>4275</v>
      </c>
      <c r="F60" s="32">
        <v>1197</v>
      </c>
      <c r="G60" s="38">
        <f>INT(DT!E60)</f>
        <v>41844</v>
      </c>
      <c r="H60" s="39">
        <f>DT!E60-INT(DT!E60)</f>
        <v>0.67668981481983792</v>
      </c>
      <c r="I60" s="32" t="s">
        <v>23</v>
      </c>
      <c r="J60" s="32" t="s">
        <v>549</v>
      </c>
      <c r="K60" s="32" t="s">
        <v>205</v>
      </c>
      <c r="L60" s="42" cm="1">
        <f t="array" ref="L60">INDEX('D_ SERVICES'!D:F, MATCH(J60, 'D_ SERVICES'!A:A, 0),
   IF(I60="Basic", 1, IF(I60="Standard", 2, IF(I60="Premium", 3, ""))))</f>
        <v>746</v>
      </c>
      <c r="M60" s="32">
        <f>L60*(1-VLOOKUP('F_ ORDERS'!$K60,D_BUYERS!A:H,8,FALSE))</f>
        <v>671.4</v>
      </c>
      <c r="N60" s="32">
        <f>IF(VLOOKUP('F_ ORDERS'!$G60, OrderDate!A:E, 5, FALSE) = 1, 'F_ ORDERS'!$M60 * (1 - 0.07), 'F_ ORDERS'!$M60)</f>
        <v>671.4</v>
      </c>
    </row>
    <row r="61" spans="1:14" x14ac:dyDescent="0.2">
      <c r="A61" s="51" t="str">
        <f t="shared" si="0"/>
        <v>241.184.169.84|44781|0.990486111113569</v>
      </c>
      <c r="B61" s="51" t="s">
        <v>2891</v>
      </c>
      <c r="C61" s="52">
        <f>INT(DT!I61)</f>
        <v>44781</v>
      </c>
      <c r="D61" s="53">
        <f>DT!I61-INT(DT!I61)</f>
        <v>0.99048611111356877</v>
      </c>
      <c r="E61" s="32" t="s">
        <v>4276</v>
      </c>
      <c r="F61" s="32">
        <v>1137</v>
      </c>
      <c r="G61" s="38">
        <f>INT(DT!E61)</f>
        <v>44782</v>
      </c>
      <c r="H61" s="39">
        <f>DT!E61-INT(DT!E61)</f>
        <v>1.1921296318178065E-3</v>
      </c>
      <c r="I61" s="32" t="s">
        <v>23</v>
      </c>
      <c r="J61" s="32" t="s">
        <v>893</v>
      </c>
      <c r="K61" s="32" t="s">
        <v>49</v>
      </c>
      <c r="L61" s="42" cm="1">
        <f t="array" ref="L61">INDEX('D_ SERVICES'!D:F, MATCH(J61, 'D_ SERVICES'!A:A, 0),
   IF(I61="Basic", 1, IF(I61="Standard", 2, IF(I61="Premium", 3, ""))))</f>
        <v>479</v>
      </c>
      <c r="M61" s="32">
        <f>L61*(1-VLOOKUP('F_ ORDERS'!$K61,D_BUYERS!A:H,8,FALSE))</f>
        <v>455.04999999999995</v>
      </c>
      <c r="N61" s="32">
        <f>IF(VLOOKUP('F_ ORDERS'!$G61, OrderDate!A:E, 5, FALSE) = 1, 'F_ ORDERS'!$M61 * (1 - 0.07), 'F_ ORDERS'!$M61)</f>
        <v>455.04999999999995</v>
      </c>
    </row>
    <row r="62" spans="1:14" x14ac:dyDescent="0.2">
      <c r="A62" s="51" t="str">
        <f t="shared" si="0"/>
        <v>185.233.110.128|44943|0.466469907412829</v>
      </c>
      <c r="B62" s="51" t="s">
        <v>2083</v>
      </c>
      <c r="C62" s="52">
        <f>INT(DT!I62)</f>
        <v>44943</v>
      </c>
      <c r="D62" s="53">
        <f>DT!I62-INT(DT!I62)</f>
        <v>0.46646990741282934</v>
      </c>
      <c r="E62" s="32" t="s">
        <v>4277</v>
      </c>
      <c r="F62" s="32">
        <v>1206</v>
      </c>
      <c r="G62" s="38">
        <f>INT(DT!E62)</f>
        <v>44943</v>
      </c>
      <c r="H62" s="39">
        <f>DT!E62-INT(DT!E62)</f>
        <v>0.53091435186070157</v>
      </c>
      <c r="I62" s="32" t="s">
        <v>12</v>
      </c>
      <c r="J62" s="32" t="s">
        <v>701</v>
      </c>
      <c r="K62" s="32" t="s">
        <v>470</v>
      </c>
      <c r="L62" s="42" cm="1">
        <f t="array" ref="L62">INDEX('D_ SERVICES'!D:F, MATCH(J62, 'D_ SERVICES'!A:A, 0),
   IF(I62="Basic", 1, IF(I62="Standard", 2, IF(I62="Premium", 3, ""))))</f>
        <v>988</v>
      </c>
      <c r="M62" s="32">
        <f>L62*(1-VLOOKUP('F_ ORDERS'!$K62,D_BUYERS!A:H,8,FALSE))</f>
        <v>938.59999999999991</v>
      </c>
      <c r="N62" s="32">
        <f>IF(VLOOKUP('F_ ORDERS'!$G62, OrderDate!A:E, 5, FALSE) = 1, 'F_ ORDERS'!$M62 * (1 - 0.07), 'F_ ORDERS'!$M62)</f>
        <v>938.59999999999991</v>
      </c>
    </row>
    <row r="63" spans="1:14" x14ac:dyDescent="0.2">
      <c r="A63" s="51" t="str">
        <f t="shared" si="0"/>
        <v>69.250.52.95|44908|0.801331018519704</v>
      </c>
      <c r="B63" s="51" t="s">
        <v>3730</v>
      </c>
      <c r="C63" s="52">
        <f>INT(DT!I63)</f>
        <v>44908</v>
      </c>
      <c r="D63" s="53">
        <f>DT!I63-INT(DT!I63)</f>
        <v>0.80133101851970423</v>
      </c>
      <c r="E63" s="32" t="s">
        <v>4278</v>
      </c>
      <c r="F63" s="32">
        <v>1206</v>
      </c>
      <c r="G63" s="38">
        <f>INT(DT!E63)</f>
        <v>44908</v>
      </c>
      <c r="H63" s="39">
        <f>DT!E63-INT(DT!E63)</f>
        <v>0.83442129629838746</v>
      </c>
      <c r="I63" s="32" t="s">
        <v>23</v>
      </c>
      <c r="J63" s="32" t="s">
        <v>701</v>
      </c>
      <c r="K63" s="32" t="s">
        <v>73</v>
      </c>
      <c r="L63" s="42" cm="1">
        <f t="array" ref="L63">INDEX('D_ SERVICES'!D:F, MATCH(J63, 'D_ SERVICES'!A:A, 0),
   IF(I63="Basic", 1, IF(I63="Standard", 2, IF(I63="Premium", 3, ""))))</f>
        <v>960</v>
      </c>
      <c r="M63" s="32">
        <f>L63*(1-VLOOKUP('F_ ORDERS'!$K63,D_BUYERS!A:H,8,FALSE))</f>
        <v>864</v>
      </c>
      <c r="N63" s="32">
        <f>IF(VLOOKUP('F_ ORDERS'!$G63, OrderDate!A:E, 5, FALSE) = 1, 'F_ ORDERS'!$M63 * (1 - 0.07), 'F_ ORDERS'!$M63)</f>
        <v>864</v>
      </c>
    </row>
    <row r="64" spans="1:14" x14ac:dyDescent="0.2">
      <c r="A64" s="51" t="str">
        <f t="shared" si="0"/>
        <v>50.21.102.49|43371|0.641979166663077</v>
      </c>
      <c r="B64" s="51" t="s">
        <v>3490</v>
      </c>
      <c r="C64" s="52">
        <f>INT(DT!I64)</f>
        <v>43371</v>
      </c>
      <c r="D64" s="53">
        <f>DT!I64-INT(DT!I64)</f>
        <v>0.64197916666307719</v>
      </c>
      <c r="E64" s="32" t="s">
        <v>4279</v>
      </c>
      <c r="F64" s="32">
        <v>1156</v>
      </c>
      <c r="G64" s="38">
        <f>INT(DT!E64)</f>
        <v>43371</v>
      </c>
      <c r="H64" s="39">
        <f>DT!E64-INT(DT!E64)</f>
        <v>0.74934027777635492</v>
      </c>
      <c r="I64" s="32" t="s">
        <v>12</v>
      </c>
      <c r="J64" s="32" t="s">
        <v>543</v>
      </c>
      <c r="K64" s="32" t="s">
        <v>62</v>
      </c>
      <c r="L64" s="42" cm="1">
        <f t="array" ref="L64">INDEX('D_ SERVICES'!D:F, MATCH(J64, 'D_ SERVICES'!A:A, 0),
   IF(I64="Basic", 1, IF(I64="Standard", 2, IF(I64="Premium", 3, ""))))</f>
        <v>736</v>
      </c>
      <c r="M64" s="32">
        <f>L64*(1-VLOOKUP('F_ ORDERS'!$K64,D_BUYERS!A:H,8,FALSE))</f>
        <v>736</v>
      </c>
      <c r="N64" s="32">
        <f>IF(VLOOKUP('F_ ORDERS'!$G64, OrderDate!A:E, 5, FALSE) = 1, 'F_ ORDERS'!$M64 * (1 - 0.07), 'F_ ORDERS'!$M64)</f>
        <v>736</v>
      </c>
    </row>
    <row r="65" spans="1:14" x14ac:dyDescent="0.2">
      <c r="A65" s="51" t="str">
        <f t="shared" si="0"/>
        <v>202.8.44.125|45388|0.76841435184906</v>
      </c>
      <c r="B65" s="51" t="s">
        <v>2332</v>
      </c>
      <c r="C65" s="52">
        <f>INT(DT!I65)</f>
        <v>45388</v>
      </c>
      <c r="D65" s="53">
        <f>DT!I65-INT(DT!I65)</f>
        <v>0.76841435184906004</v>
      </c>
      <c r="E65" s="32" t="s">
        <v>4280</v>
      </c>
      <c r="F65" s="32">
        <v>1025</v>
      </c>
      <c r="G65" s="38">
        <f>INT(DT!E65)</f>
        <v>45388</v>
      </c>
      <c r="H65" s="39">
        <f>DT!E65-INT(DT!E65)</f>
        <v>0.79175925925665069</v>
      </c>
      <c r="I65" s="32" t="s">
        <v>12</v>
      </c>
      <c r="J65" s="32" t="s">
        <v>729</v>
      </c>
      <c r="K65" s="32" t="s">
        <v>465</v>
      </c>
      <c r="L65" s="42" cm="1">
        <f t="array" ref="L65">INDEX('D_ SERVICES'!D:F, MATCH(J65, 'D_ SERVICES'!A:A, 0),
   IF(I65="Basic", 1, IF(I65="Standard", 2, IF(I65="Premium", 3, ""))))</f>
        <v>987</v>
      </c>
      <c r="M65" s="32">
        <f>L65*(1-VLOOKUP('F_ ORDERS'!$K65,D_BUYERS!A:H,8,FALSE))</f>
        <v>888.30000000000007</v>
      </c>
      <c r="N65" s="32">
        <f>IF(VLOOKUP('F_ ORDERS'!$G65, OrderDate!A:E, 5, FALSE) = 1, 'F_ ORDERS'!$M65 * (1 - 0.07), 'F_ ORDERS'!$M65)</f>
        <v>826.11900000000003</v>
      </c>
    </row>
    <row r="66" spans="1:14" x14ac:dyDescent="0.2">
      <c r="A66" s="51" t="str">
        <f t="shared" si="0"/>
        <v>99.254.182.207|45085|0.664652777777519</v>
      </c>
      <c r="B66" s="51" t="s">
        <v>4201</v>
      </c>
      <c r="C66" s="52">
        <f>INT(DT!I66)</f>
        <v>45085</v>
      </c>
      <c r="D66" s="53">
        <f>DT!I66-INT(DT!I66)</f>
        <v>0.66465277777751908</v>
      </c>
      <c r="E66" s="32" t="s">
        <v>4281</v>
      </c>
      <c r="F66" s="32">
        <v>1120</v>
      </c>
      <c r="G66" s="38">
        <f>INT(DT!E66)</f>
        <v>45085</v>
      </c>
      <c r="H66" s="39">
        <f>DT!E66-INT(DT!E66)</f>
        <v>0.69428240740671754</v>
      </c>
      <c r="I66" s="32" t="s">
        <v>18</v>
      </c>
      <c r="J66" s="32" t="s">
        <v>897</v>
      </c>
      <c r="K66" s="32" t="s">
        <v>175</v>
      </c>
      <c r="L66" s="42" cm="1">
        <f t="array" ref="L66">INDEX('D_ SERVICES'!D:F, MATCH(J66, 'D_ SERVICES'!A:A, 0),
   IF(I66="Basic", 1, IF(I66="Standard", 2, IF(I66="Premium", 3, ""))))</f>
        <v>833</v>
      </c>
      <c r="M66" s="32">
        <f>L66*(1-VLOOKUP('F_ ORDERS'!$K66,D_BUYERS!A:H,8,FALSE))</f>
        <v>749.7</v>
      </c>
      <c r="N66" s="32">
        <f>IF(VLOOKUP('F_ ORDERS'!$G66, OrderDate!A:E, 5, FALSE) = 1, 'F_ ORDERS'!$M66 * (1 - 0.07), 'F_ ORDERS'!$M66)</f>
        <v>749.7</v>
      </c>
    </row>
    <row r="67" spans="1:14" x14ac:dyDescent="0.2">
      <c r="A67" s="51" t="str">
        <f t="shared" ref="A67:A130" si="1">B67 &amp; "|" &amp; C67 &amp; "|" &amp; D67</f>
        <v>18.188.115.209|44130|0.0887731481489027</v>
      </c>
      <c r="B67" s="51" t="s">
        <v>2023</v>
      </c>
      <c r="C67" s="52">
        <f>INT(DT!I67)</f>
        <v>44130</v>
      </c>
      <c r="D67" s="53">
        <f>DT!I67-INT(DT!I67)</f>
        <v>8.8773148148902692E-2</v>
      </c>
      <c r="E67" s="32" t="s">
        <v>4282</v>
      </c>
      <c r="F67" s="32">
        <v>1070</v>
      </c>
      <c r="G67" s="38">
        <f>INT(DT!E67)</f>
        <v>44130</v>
      </c>
      <c r="H67" s="39">
        <f>DT!E67-INT(DT!E67)</f>
        <v>0.19631944444699911</v>
      </c>
      <c r="I67" s="32" t="s">
        <v>18</v>
      </c>
      <c r="J67" s="32" t="s">
        <v>691</v>
      </c>
      <c r="K67" s="32" t="s">
        <v>241</v>
      </c>
      <c r="L67" s="42" cm="1">
        <f t="array" ref="L67">INDEX('D_ SERVICES'!D:F, MATCH(J67, 'D_ SERVICES'!A:A, 0),
   IF(I67="Basic", 1, IF(I67="Standard", 2, IF(I67="Premium", 3, ""))))</f>
        <v>41</v>
      </c>
      <c r="M67" s="32">
        <f>L67*(1-VLOOKUP('F_ ORDERS'!$K67,D_BUYERS!A:H,8,FALSE))</f>
        <v>41</v>
      </c>
      <c r="N67" s="32">
        <f>IF(VLOOKUP('F_ ORDERS'!$G67, OrderDate!A:E, 5, FALSE) = 1, 'F_ ORDERS'!$M67 * (1 - 0.07), 'F_ ORDERS'!$M67)</f>
        <v>41</v>
      </c>
    </row>
    <row r="68" spans="1:14" x14ac:dyDescent="0.2">
      <c r="A68" s="51" t="str">
        <f t="shared" si="1"/>
        <v>32.216.98.5|45319|0.415208333331975</v>
      </c>
      <c r="B68" s="51" t="s">
        <v>3198</v>
      </c>
      <c r="C68" s="52">
        <f>INT(DT!I68)</f>
        <v>45319</v>
      </c>
      <c r="D68" s="53">
        <f>DT!I68-INT(DT!I68)</f>
        <v>0.41520833333197515</v>
      </c>
      <c r="E68" s="32" t="s">
        <v>4283</v>
      </c>
      <c r="F68" s="32">
        <v>1154</v>
      </c>
      <c r="G68" s="38">
        <f>INT(DT!E68)</f>
        <v>45319</v>
      </c>
      <c r="H68" s="39">
        <f>DT!E68-INT(DT!E68)</f>
        <v>0.52262731481459923</v>
      </c>
      <c r="I68" s="32" t="s">
        <v>18</v>
      </c>
      <c r="J68" s="32" t="s">
        <v>646</v>
      </c>
      <c r="K68" s="32" t="s">
        <v>212</v>
      </c>
      <c r="L68" s="42" cm="1">
        <f t="array" ref="L68">INDEX('D_ SERVICES'!D:F, MATCH(J68, 'D_ SERVICES'!A:A, 0),
   IF(I68="Basic", 1, IF(I68="Standard", 2, IF(I68="Premium", 3, ""))))</f>
        <v>338</v>
      </c>
      <c r="M68" s="32">
        <f>L68*(1-VLOOKUP('F_ ORDERS'!$K68,D_BUYERS!A:H,8,FALSE))</f>
        <v>304.2</v>
      </c>
      <c r="N68" s="32">
        <f>IF(VLOOKUP('F_ ORDERS'!$G68, OrderDate!A:E, 5, FALSE) = 1, 'F_ ORDERS'!$M68 * (1 - 0.07), 'F_ ORDERS'!$M68)</f>
        <v>282.90599999999995</v>
      </c>
    </row>
    <row r="69" spans="1:14" x14ac:dyDescent="0.2">
      <c r="A69" s="51" t="str">
        <f t="shared" si="1"/>
        <v>107.122.236.159|44567|0.776006944441178</v>
      </c>
      <c r="B69" s="51" t="s">
        <v>1021</v>
      </c>
      <c r="C69" s="52">
        <f>INT(DT!I69)</f>
        <v>44567</v>
      </c>
      <c r="D69" s="53">
        <f>DT!I69-INT(DT!I69)</f>
        <v>0.77600694444117835</v>
      </c>
      <c r="E69" s="32" t="s">
        <v>4284</v>
      </c>
      <c r="F69" s="32">
        <v>1013</v>
      </c>
      <c r="G69" s="38">
        <f>INT(DT!E69)</f>
        <v>44567</v>
      </c>
      <c r="H69" s="39">
        <f>DT!E69-INT(DT!E69)</f>
        <v>0.82549768518219935</v>
      </c>
      <c r="I69" s="32" t="s">
        <v>23</v>
      </c>
      <c r="J69" s="32" t="s">
        <v>764</v>
      </c>
      <c r="K69" s="32" t="s">
        <v>476</v>
      </c>
      <c r="L69" s="42" cm="1">
        <f t="array" ref="L69">INDEX('D_ SERVICES'!D:F, MATCH(J69, 'D_ SERVICES'!A:A, 0),
   IF(I69="Basic", 1, IF(I69="Standard", 2, IF(I69="Premium", 3, ""))))</f>
        <v>248</v>
      </c>
      <c r="M69" s="32">
        <f>L69*(1-VLOOKUP('F_ ORDERS'!$K69,D_BUYERS!A:H,8,FALSE))</f>
        <v>223.20000000000002</v>
      </c>
      <c r="N69" s="32">
        <f>IF(VLOOKUP('F_ ORDERS'!$G69, OrderDate!A:E, 5, FALSE) = 1, 'F_ ORDERS'!$M69 * (1 - 0.07), 'F_ ORDERS'!$M69)</f>
        <v>223.20000000000002</v>
      </c>
    </row>
    <row r="70" spans="1:14" x14ac:dyDescent="0.2">
      <c r="A70" s="51" t="str">
        <f t="shared" si="1"/>
        <v>21.233.184.26|44921|0.264131944437395</v>
      </c>
      <c r="B70" s="51" t="s">
        <v>2428</v>
      </c>
      <c r="C70" s="52">
        <f>INT(DT!I70)</f>
        <v>44921</v>
      </c>
      <c r="D70" s="53">
        <f>DT!I70-INT(DT!I70)</f>
        <v>0.26413194443739485</v>
      </c>
      <c r="E70" s="32" t="s">
        <v>4285</v>
      </c>
      <c r="F70" s="32">
        <v>1015</v>
      </c>
      <c r="G70" s="38">
        <f>INT(DT!E70)</f>
        <v>44921</v>
      </c>
      <c r="H70" s="39">
        <f>DT!E70-INT(DT!E70)</f>
        <v>0.34658564814162673</v>
      </c>
      <c r="I70" s="32" t="s">
        <v>23</v>
      </c>
      <c r="J70" s="32" t="s">
        <v>733</v>
      </c>
      <c r="K70" s="32" t="s">
        <v>265</v>
      </c>
      <c r="L70" s="42" cm="1">
        <f t="array" ref="L70">INDEX('D_ SERVICES'!D:F, MATCH(J70, 'D_ SERVICES'!A:A, 0),
   IF(I70="Basic", 1, IF(I70="Standard", 2, IF(I70="Premium", 3, ""))))</f>
        <v>887</v>
      </c>
      <c r="M70" s="32">
        <f>L70*(1-VLOOKUP('F_ ORDERS'!$K70,D_BUYERS!A:H,8,FALSE))</f>
        <v>842.65</v>
      </c>
      <c r="N70" s="32">
        <f>IF(VLOOKUP('F_ ORDERS'!$G70, OrderDate!A:E, 5, FALSE) = 1, 'F_ ORDERS'!$M70 * (1 - 0.07), 'F_ ORDERS'!$M70)</f>
        <v>842.65</v>
      </c>
    </row>
    <row r="71" spans="1:14" x14ac:dyDescent="0.2">
      <c r="A71" s="51" t="str">
        <f t="shared" si="1"/>
        <v>198.52.248.68|45005|0.354398148148903</v>
      </c>
      <c r="B71" s="51" t="s">
        <v>2256</v>
      </c>
      <c r="C71" s="52">
        <f>INT(DT!I71)</f>
        <v>45005</v>
      </c>
      <c r="D71" s="53">
        <f>DT!I71-INT(DT!I71)</f>
        <v>0.35439814814890269</v>
      </c>
      <c r="E71" s="32" t="s">
        <v>4286</v>
      </c>
      <c r="F71" s="32">
        <v>1175</v>
      </c>
      <c r="G71" s="38">
        <f>INT(DT!E71)</f>
        <v>45005</v>
      </c>
      <c r="H71" s="39">
        <f>DT!E71-INT(DT!E71)</f>
        <v>0.47839120370190358</v>
      </c>
      <c r="I71" s="32" t="s">
        <v>12</v>
      </c>
      <c r="J71" s="32" t="s">
        <v>857</v>
      </c>
      <c r="K71" s="32" t="s">
        <v>470</v>
      </c>
      <c r="L71" s="42" cm="1">
        <f t="array" ref="L71">INDEX('D_ SERVICES'!D:F, MATCH(J71, 'D_ SERVICES'!A:A, 0),
   IF(I71="Basic", 1, IF(I71="Standard", 2, IF(I71="Premium", 3, ""))))</f>
        <v>934</v>
      </c>
      <c r="M71" s="32">
        <f>L71*(1-VLOOKUP('F_ ORDERS'!$K71,D_BUYERS!A:H,8,FALSE))</f>
        <v>887.3</v>
      </c>
      <c r="N71" s="32">
        <f>IF(VLOOKUP('F_ ORDERS'!$G71, OrderDate!A:E, 5, FALSE) = 1, 'F_ ORDERS'!$M71 * (1 - 0.07), 'F_ ORDERS'!$M71)</f>
        <v>887.3</v>
      </c>
    </row>
    <row r="72" spans="1:14" x14ac:dyDescent="0.2">
      <c r="A72" s="51" t="str">
        <f t="shared" si="1"/>
        <v>155.20.151.32|44174|0.629305555557949</v>
      </c>
      <c r="B72" s="51" t="s">
        <v>1696</v>
      </c>
      <c r="C72" s="52">
        <f>INT(DT!I72)</f>
        <v>44174</v>
      </c>
      <c r="D72" s="53">
        <f>DT!I72-INT(DT!I72)</f>
        <v>0.62930555555794854</v>
      </c>
      <c r="E72" s="32" t="s">
        <v>4287</v>
      </c>
      <c r="F72" s="32">
        <v>1177</v>
      </c>
      <c r="G72" s="38">
        <f>INT(DT!E72)</f>
        <v>44174</v>
      </c>
      <c r="H72" s="39">
        <f>DT!E72-INT(DT!E72)</f>
        <v>0.65913194444874534</v>
      </c>
      <c r="I72" s="32" t="s">
        <v>12</v>
      </c>
      <c r="J72" s="32" t="s">
        <v>703</v>
      </c>
      <c r="K72" s="32" t="s">
        <v>299</v>
      </c>
      <c r="L72" s="42" cm="1">
        <f t="array" ref="L72">INDEX('D_ SERVICES'!D:F, MATCH(J72, 'D_ SERVICES'!A:A, 0),
   IF(I72="Basic", 1, IF(I72="Standard", 2, IF(I72="Premium", 3, ""))))</f>
        <v>970</v>
      </c>
      <c r="M72" s="32">
        <f>L72*(1-VLOOKUP('F_ ORDERS'!$K72,D_BUYERS!A:H,8,FALSE))</f>
        <v>921.5</v>
      </c>
      <c r="N72" s="32">
        <f>IF(VLOOKUP('F_ ORDERS'!$G72, OrderDate!A:E, 5, FALSE) = 1, 'F_ ORDERS'!$M72 * (1 - 0.07), 'F_ ORDERS'!$M72)</f>
        <v>921.5</v>
      </c>
    </row>
    <row r="73" spans="1:14" x14ac:dyDescent="0.2">
      <c r="A73" s="51" t="str">
        <f t="shared" si="1"/>
        <v>44.186.158.66|44392|0.154872685183364</v>
      </c>
      <c r="B73" s="51" t="s">
        <v>3394</v>
      </c>
      <c r="C73" s="52">
        <f>INT(DT!I73)</f>
        <v>44392</v>
      </c>
      <c r="D73" s="53">
        <f>DT!I73-INT(DT!I73)</f>
        <v>0.1548726851833635</v>
      </c>
      <c r="E73" s="32" t="s">
        <v>4288</v>
      </c>
      <c r="F73" s="32">
        <v>1109</v>
      </c>
      <c r="G73" s="38">
        <f>INT(DT!E73)</f>
        <v>44392</v>
      </c>
      <c r="H73" s="39">
        <f>DT!E73-INT(DT!E73)</f>
        <v>0.26383101851388346</v>
      </c>
      <c r="I73" s="32" t="s">
        <v>18</v>
      </c>
      <c r="J73" s="32" t="s">
        <v>882</v>
      </c>
      <c r="K73" s="32" t="s">
        <v>433</v>
      </c>
      <c r="L73" s="42" cm="1">
        <f t="array" ref="L73">INDEX('D_ SERVICES'!D:F, MATCH(J73, 'D_ SERVICES'!A:A, 0),
   IF(I73="Basic", 1, IF(I73="Standard", 2, IF(I73="Premium", 3, ""))))</f>
        <v>377</v>
      </c>
      <c r="M73" s="32">
        <f>L73*(1-VLOOKUP('F_ ORDERS'!$K73,D_BUYERS!A:H,8,FALSE))</f>
        <v>358.15</v>
      </c>
      <c r="N73" s="32">
        <f>IF(VLOOKUP('F_ ORDERS'!$G73, OrderDate!A:E, 5, FALSE) = 1, 'F_ ORDERS'!$M73 * (1 - 0.07), 'F_ ORDERS'!$M73)</f>
        <v>358.15</v>
      </c>
    </row>
    <row r="74" spans="1:14" x14ac:dyDescent="0.2">
      <c r="A74" s="51" t="str">
        <f t="shared" si="1"/>
        <v>117.214.141.151|44853|0.354976851849642</v>
      </c>
      <c r="B74" s="51" t="s">
        <v>1170</v>
      </c>
      <c r="C74" s="52">
        <f>INT(DT!I74)</f>
        <v>44853</v>
      </c>
      <c r="D74" s="53">
        <f>DT!I74-INT(DT!I74)</f>
        <v>0.35497685184964212</v>
      </c>
      <c r="E74" s="32" t="s">
        <v>4289</v>
      </c>
      <c r="F74" s="32">
        <v>1067</v>
      </c>
      <c r="G74" s="38">
        <f>INT(DT!E74)</f>
        <v>44853</v>
      </c>
      <c r="H74" s="39">
        <f>DT!E74-INT(DT!E74)</f>
        <v>0.46791666666103993</v>
      </c>
      <c r="I74" s="32" t="s">
        <v>12</v>
      </c>
      <c r="J74" s="32" t="s">
        <v>679</v>
      </c>
      <c r="K74" s="32" t="s">
        <v>49</v>
      </c>
      <c r="L74" s="42" cm="1">
        <f t="array" ref="L74">INDEX('D_ SERVICES'!D:F, MATCH(J74, 'D_ SERVICES'!A:A, 0),
   IF(I74="Basic", 1, IF(I74="Standard", 2, IF(I74="Premium", 3, ""))))</f>
        <v>819</v>
      </c>
      <c r="M74" s="32">
        <f>L74*(1-VLOOKUP('F_ ORDERS'!$K74,D_BUYERS!A:H,8,FALSE))</f>
        <v>778.05</v>
      </c>
      <c r="N74" s="32">
        <f>IF(VLOOKUP('F_ ORDERS'!$G74, OrderDate!A:E, 5, FALSE) = 1, 'F_ ORDERS'!$M74 * (1 - 0.07), 'F_ ORDERS'!$M74)</f>
        <v>778.05</v>
      </c>
    </row>
    <row r="75" spans="1:14" x14ac:dyDescent="0.2">
      <c r="A75" s="51" t="str">
        <f t="shared" si="1"/>
        <v>240.230.137.154|44718|0.247048611112405</v>
      </c>
      <c r="B75" s="51" t="s">
        <v>2874</v>
      </c>
      <c r="C75" s="52">
        <f>INT(DT!I75)</f>
        <v>44718</v>
      </c>
      <c r="D75" s="53">
        <f>DT!I75-INT(DT!I75)</f>
        <v>0.24704861111240461</v>
      </c>
      <c r="E75" s="32" t="s">
        <v>4290</v>
      </c>
      <c r="F75" s="32">
        <v>1082</v>
      </c>
      <c r="G75" s="38">
        <f>INT(DT!E75)</f>
        <v>44718</v>
      </c>
      <c r="H75" s="39">
        <f>DT!E75-INT(DT!E75)</f>
        <v>0.32269675926363561</v>
      </c>
      <c r="I75" s="32" t="s">
        <v>12</v>
      </c>
      <c r="J75" s="32" t="s">
        <v>633</v>
      </c>
      <c r="K75" s="32" t="s">
        <v>189</v>
      </c>
      <c r="L75" s="42" cm="1">
        <f t="array" ref="L75">INDEX('D_ SERVICES'!D:F, MATCH(J75, 'D_ SERVICES'!A:A, 0),
   IF(I75="Basic", 1, IF(I75="Standard", 2, IF(I75="Premium", 3, ""))))</f>
        <v>984</v>
      </c>
      <c r="M75" s="32">
        <f>L75*(1-VLOOKUP('F_ ORDERS'!$K75,D_BUYERS!A:H,8,FALSE))</f>
        <v>885.6</v>
      </c>
      <c r="N75" s="32">
        <f>IF(VLOOKUP('F_ ORDERS'!$G75, OrderDate!A:E, 5, FALSE) = 1, 'F_ ORDERS'!$M75 * (1 - 0.07), 'F_ ORDERS'!$M75)</f>
        <v>885.6</v>
      </c>
    </row>
    <row r="76" spans="1:14" x14ac:dyDescent="0.2">
      <c r="A76" s="51" t="str">
        <f t="shared" si="1"/>
        <v>211.233.136.239|44305|0.529212962959718</v>
      </c>
      <c r="B76" s="51" t="s">
        <v>2452</v>
      </c>
      <c r="C76" s="52">
        <f>INT(DT!I76)</f>
        <v>44305</v>
      </c>
      <c r="D76" s="53">
        <f>DT!I76-INT(DT!I76)</f>
        <v>0.52921296295971842</v>
      </c>
      <c r="E76" s="32" t="s">
        <v>4291</v>
      </c>
      <c r="F76" s="32">
        <v>1248</v>
      </c>
      <c r="G76" s="38">
        <f>INT(DT!E76)</f>
        <v>44305</v>
      </c>
      <c r="H76" s="39">
        <f>DT!E76-INT(DT!E76)</f>
        <v>0.58947916666511446</v>
      </c>
      <c r="I76" s="32" t="s">
        <v>18</v>
      </c>
      <c r="J76" s="32" t="s">
        <v>866</v>
      </c>
      <c r="K76" s="32" t="s">
        <v>236</v>
      </c>
      <c r="L76" s="42" cm="1">
        <f t="array" ref="L76">INDEX('D_ SERVICES'!D:F, MATCH(J76, 'D_ SERVICES'!A:A, 0),
   IF(I76="Basic", 1, IF(I76="Standard", 2, IF(I76="Premium", 3, ""))))</f>
        <v>838</v>
      </c>
      <c r="M76" s="32">
        <f>L76*(1-VLOOKUP('F_ ORDERS'!$K76,D_BUYERS!A:H,8,FALSE))</f>
        <v>754.2</v>
      </c>
      <c r="N76" s="32">
        <f>IF(VLOOKUP('F_ ORDERS'!$G76, OrderDate!A:E, 5, FALSE) = 1, 'F_ ORDERS'!$M76 * (1 - 0.07), 'F_ ORDERS'!$M76)</f>
        <v>754.2</v>
      </c>
    </row>
    <row r="77" spans="1:14" x14ac:dyDescent="0.2">
      <c r="A77" s="51" t="str">
        <f t="shared" si="1"/>
        <v>21.32.209.8|44821|0.592337962960301</v>
      </c>
      <c r="B77" s="51" t="s">
        <v>2430</v>
      </c>
      <c r="C77" s="52">
        <f>INT(DT!I77)</f>
        <v>44821</v>
      </c>
      <c r="D77" s="53">
        <f>DT!I77-INT(DT!I77)</f>
        <v>0.5923379629603005</v>
      </c>
      <c r="E77" s="32" t="s">
        <v>4292</v>
      </c>
      <c r="F77" s="32">
        <v>1059</v>
      </c>
      <c r="G77" s="38">
        <f>INT(DT!E77)</f>
        <v>44821</v>
      </c>
      <c r="H77" s="39">
        <f>DT!E77-INT(DT!E77)</f>
        <v>0.63460648147884058</v>
      </c>
      <c r="I77" s="32" t="s">
        <v>23</v>
      </c>
      <c r="J77" s="32" t="s">
        <v>632</v>
      </c>
      <c r="K77" s="32" t="s">
        <v>100</v>
      </c>
      <c r="L77" s="42" cm="1">
        <f t="array" ref="L77">INDEX('D_ SERVICES'!D:F, MATCH(J77, 'D_ SERVICES'!A:A, 0),
   IF(I77="Basic", 1, IF(I77="Standard", 2, IF(I77="Premium", 3, ""))))</f>
        <v>593</v>
      </c>
      <c r="M77" s="32">
        <f>L77*(1-VLOOKUP('F_ ORDERS'!$K77,D_BUYERS!A:H,8,FALSE))</f>
        <v>593</v>
      </c>
      <c r="N77" s="32">
        <f>IF(VLOOKUP('F_ ORDERS'!$G77, OrderDate!A:E, 5, FALSE) = 1, 'F_ ORDERS'!$M77 * (1 - 0.07), 'F_ ORDERS'!$M77)</f>
        <v>551.49</v>
      </c>
    </row>
    <row r="78" spans="1:14" x14ac:dyDescent="0.2">
      <c r="A78" s="51" t="str">
        <f t="shared" si="1"/>
        <v>83.49.0.208|44796|0.587025462962629</v>
      </c>
      <c r="B78" s="51" t="s">
        <v>3967</v>
      </c>
      <c r="C78" s="52">
        <f>INT(DT!I78)</f>
        <v>44796</v>
      </c>
      <c r="D78" s="53">
        <f>DT!I78-INT(DT!I78)</f>
        <v>0.58702546296262881</v>
      </c>
      <c r="E78" s="32" t="s">
        <v>4293</v>
      </c>
      <c r="F78" s="32">
        <v>1040</v>
      </c>
      <c r="G78" s="38">
        <f>INT(DT!E78)</f>
        <v>44796</v>
      </c>
      <c r="H78" s="39">
        <f>DT!E78-INT(DT!E78)</f>
        <v>0.62567129629314877</v>
      </c>
      <c r="I78" s="32" t="s">
        <v>23</v>
      </c>
      <c r="J78" s="32" t="s">
        <v>772</v>
      </c>
      <c r="K78" s="32" t="s">
        <v>181</v>
      </c>
      <c r="L78" s="42" cm="1">
        <f t="array" ref="L78">INDEX('D_ SERVICES'!D:F, MATCH(J78, 'D_ SERVICES'!A:A, 0),
   IF(I78="Basic", 1, IF(I78="Standard", 2, IF(I78="Premium", 3, ""))))</f>
        <v>920</v>
      </c>
      <c r="M78" s="32">
        <f>L78*(1-VLOOKUP('F_ ORDERS'!$K78,D_BUYERS!A:H,8,FALSE))</f>
        <v>874</v>
      </c>
      <c r="N78" s="32">
        <f>IF(VLOOKUP('F_ ORDERS'!$G78, OrderDate!A:E, 5, FALSE) = 1, 'F_ ORDERS'!$M78 * (1 - 0.07), 'F_ ORDERS'!$M78)</f>
        <v>874</v>
      </c>
    </row>
    <row r="79" spans="1:14" x14ac:dyDescent="0.2">
      <c r="A79" s="51" t="str">
        <f t="shared" si="1"/>
        <v>193.162.16.238|44396|0.210023148152686</v>
      </c>
      <c r="B79" s="51" t="s">
        <v>2175</v>
      </c>
      <c r="C79" s="52">
        <f>INT(DT!I79)</f>
        <v>44396</v>
      </c>
      <c r="D79" s="53">
        <f>DT!I79-INT(DT!I79)</f>
        <v>0.21002314815268619</v>
      </c>
      <c r="E79" s="32" t="s">
        <v>4294</v>
      </c>
      <c r="F79" s="32">
        <v>1188</v>
      </c>
      <c r="G79" s="38">
        <f>INT(DT!E79)</f>
        <v>44396</v>
      </c>
      <c r="H79" s="39">
        <f>DT!E79-INT(DT!E79)</f>
        <v>0.28214120370830642</v>
      </c>
      <c r="I79" s="32" t="s">
        <v>12</v>
      </c>
      <c r="J79" s="32" t="s">
        <v>833</v>
      </c>
      <c r="K79" s="32" t="s">
        <v>51</v>
      </c>
      <c r="L79" s="42" cm="1">
        <f t="array" ref="L79">INDEX('D_ SERVICES'!D:F, MATCH(J79, 'D_ SERVICES'!A:A, 0),
   IF(I79="Basic", 1, IF(I79="Standard", 2, IF(I79="Premium", 3, ""))))</f>
        <v>628</v>
      </c>
      <c r="M79" s="32">
        <f>L79*(1-VLOOKUP('F_ ORDERS'!$K79,D_BUYERS!A:H,8,FALSE))</f>
        <v>596.6</v>
      </c>
      <c r="N79" s="32">
        <f>IF(VLOOKUP('F_ ORDERS'!$G79, OrderDate!A:E, 5, FALSE) = 1, 'F_ ORDERS'!$M79 * (1 - 0.07), 'F_ ORDERS'!$M79)</f>
        <v>596.6</v>
      </c>
    </row>
    <row r="80" spans="1:14" x14ac:dyDescent="0.2">
      <c r="A80" s="51" t="str">
        <f t="shared" si="1"/>
        <v>25.60.86.49|45557|0.103506944447872</v>
      </c>
      <c r="B80" s="51" t="s">
        <v>3016</v>
      </c>
      <c r="C80" s="52">
        <f>INT(DT!I80)</f>
        <v>45557</v>
      </c>
      <c r="D80" s="53">
        <f>DT!I80-INT(DT!I80)</f>
        <v>0.10350694444787223</v>
      </c>
      <c r="E80" s="32" t="s">
        <v>4295</v>
      </c>
      <c r="F80" s="32">
        <v>1039</v>
      </c>
      <c r="G80" s="38">
        <f>INT(DT!E80)</f>
        <v>45557</v>
      </c>
      <c r="H80" s="39">
        <f>DT!E80-INT(DT!E80)</f>
        <v>0.11438657407416031</v>
      </c>
      <c r="I80" s="32" t="s">
        <v>23</v>
      </c>
      <c r="J80" s="32" t="s">
        <v>770</v>
      </c>
      <c r="K80" s="32" t="s">
        <v>175</v>
      </c>
      <c r="L80" s="42" cm="1">
        <f t="array" ref="L80">INDEX('D_ SERVICES'!D:F, MATCH(J80, 'D_ SERVICES'!A:A, 0),
   IF(I80="Basic", 1, IF(I80="Standard", 2, IF(I80="Premium", 3, ""))))</f>
        <v>707</v>
      </c>
      <c r="M80" s="32">
        <f>L80*(1-VLOOKUP('F_ ORDERS'!$K80,D_BUYERS!A:H,8,FALSE))</f>
        <v>636.30000000000007</v>
      </c>
      <c r="N80" s="32">
        <f>IF(VLOOKUP('F_ ORDERS'!$G80, OrderDate!A:E, 5, FALSE) = 1, 'F_ ORDERS'!$M80 * (1 - 0.07), 'F_ ORDERS'!$M80)</f>
        <v>591.75900000000001</v>
      </c>
    </row>
    <row r="81" spans="1:14" x14ac:dyDescent="0.2">
      <c r="A81" s="51" t="str">
        <f t="shared" si="1"/>
        <v>38.124.67.117|44536|0.0137847222213168</v>
      </c>
      <c r="B81" s="51" t="s">
        <v>3284</v>
      </c>
      <c r="C81" s="52">
        <f>INT(DT!I81)</f>
        <v>44536</v>
      </c>
      <c r="D81" s="53">
        <f>DT!I81-INT(DT!I81)</f>
        <v>1.378472222131677E-2</v>
      </c>
      <c r="E81" s="32" t="s">
        <v>4296</v>
      </c>
      <c r="F81" s="32">
        <v>1032</v>
      </c>
      <c r="G81" s="38">
        <f>INT(DT!E81)</f>
        <v>44536</v>
      </c>
      <c r="H81" s="39">
        <f>DT!E81-INT(DT!E81)</f>
        <v>9.6770833333721384E-2</v>
      </c>
      <c r="I81" s="32" t="s">
        <v>18</v>
      </c>
      <c r="J81" s="32" t="s">
        <v>645</v>
      </c>
      <c r="K81" s="32" t="s">
        <v>8</v>
      </c>
      <c r="L81" s="42" cm="1">
        <f t="array" ref="L81">INDEX('D_ SERVICES'!D:F, MATCH(J81, 'D_ SERVICES'!A:A, 0),
   IF(I81="Basic", 1, IF(I81="Standard", 2, IF(I81="Premium", 3, ""))))</f>
        <v>449</v>
      </c>
      <c r="M81" s="32">
        <f>L81*(1-VLOOKUP('F_ ORDERS'!$K81,D_BUYERS!A:H,8,FALSE))</f>
        <v>404.1</v>
      </c>
      <c r="N81" s="32">
        <f>IF(VLOOKUP('F_ ORDERS'!$G81, OrderDate!A:E, 5, FALSE) = 1, 'F_ ORDERS'!$M81 * (1 - 0.07), 'F_ ORDERS'!$M81)</f>
        <v>404.1</v>
      </c>
    </row>
    <row r="82" spans="1:14" x14ac:dyDescent="0.2">
      <c r="A82" s="51" t="str">
        <f t="shared" si="1"/>
        <v>231.237.109.136|45202|0.109641203700448</v>
      </c>
      <c r="B82" s="51" t="s">
        <v>2734</v>
      </c>
      <c r="C82" s="52">
        <f>INT(DT!I82)</f>
        <v>45202</v>
      </c>
      <c r="D82" s="53">
        <f>DT!I82-INT(DT!I82)</f>
        <v>0.10964120370044839</v>
      </c>
      <c r="E82" s="32" t="s">
        <v>4297</v>
      </c>
      <c r="F82" s="32">
        <v>1027</v>
      </c>
      <c r="G82" s="38">
        <f>INT(DT!E82)</f>
        <v>45202</v>
      </c>
      <c r="H82" s="39">
        <f>DT!E82-INT(DT!E82)</f>
        <v>0.21239583333226619</v>
      </c>
      <c r="I82" s="32" t="s">
        <v>23</v>
      </c>
      <c r="J82" s="32" t="s">
        <v>669</v>
      </c>
      <c r="K82" s="32" t="s">
        <v>79</v>
      </c>
      <c r="L82" s="42" cm="1">
        <f t="array" ref="L82">INDEX('D_ SERVICES'!D:F, MATCH(J82, 'D_ SERVICES'!A:A, 0),
   IF(I82="Basic", 1, IF(I82="Standard", 2, IF(I82="Premium", 3, ""))))</f>
        <v>920</v>
      </c>
      <c r="M82" s="32">
        <f>L82*(1-VLOOKUP('F_ ORDERS'!$K82,D_BUYERS!A:H,8,FALSE))</f>
        <v>920</v>
      </c>
      <c r="N82" s="32">
        <f>IF(VLOOKUP('F_ ORDERS'!$G82, OrderDate!A:E, 5, FALSE) = 1, 'F_ ORDERS'!$M82 * (1 - 0.07), 'F_ ORDERS'!$M82)</f>
        <v>920</v>
      </c>
    </row>
    <row r="83" spans="1:14" x14ac:dyDescent="0.2">
      <c r="A83" s="51" t="str">
        <f t="shared" si="1"/>
        <v>193.90.26.81|44944|0.110636574070668</v>
      </c>
      <c r="B83" s="51" t="s">
        <v>2181</v>
      </c>
      <c r="C83" s="52">
        <f>INT(DT!I83)</f>
        <v>44944</v>
      </c>
      <c r="D83" s="53">
        <f>DT!I83-INT(DT!I83)</f>
        <v>0.11063657407066785</v>
      </c>
      <c r="E83" s="32" t="s">
        <v>4298</v>
      </c>
      <c r="F83" s="32">
        <v>1043</v>
      </c>
      <c r="G83" s="38">
        <f>INT(DT!E83)</f>
        <v>44944</v>
      </c>
      <c r="H83" s="39">
        <f>DT!E83-INT(DT!E83)</f>
        <v>0.13847222222102573</v>
      </c>
      <c r="I83" s="32" t="s">
        <v>23</v>
      </c>
      <c r="J83" s="32" t="s">
        <v>657</v>
      </c>
      <c r="K83" s="32" t="s">
        <v>297</v>
      </c>
      <c r="L83" s="42" cm="1">
        <f t="array" ref="L83">INDEX('D_ SERVICES'!D:F, MATCH(J83, 'D_ SERVICES'!A:A, 0),
   IF(I83="Basic", 1, IF(I83="Standard", 2, IF(I83="Premium", 3, ""))))</f>
        <v>732</v>
      </c>
      <c r="M83" s="32">
        <f>L83*(1-VLOOKUP('F_ ORDERS'!$K83,D_BUYERS!A:H,8,FALSE))</f>
        <v>695.4</v>
      </c>
      <c r="N83" s="32">
        <f>IF(VLOOKUP('F_ ORDERS'!$G83, OrderDate!A:E, 5, FALSE) = 1, 'F_ ORDERS'!$M83 * (1 - 0.07), 'F_ ORDERS'!$M83)</f>
        <v>695.4</v>
      </c>
    </row>
    <row r="84" spans="1:14" x14ac:dyDescent="0.2">
      <c r="A84" s="51" t="str">
        <f t="shared" si="1"/>
        <v>126.247.133.5|44219|0.091168981482042</v>
      </c>
      <c r="B84" s="51" t="s">
        <v>1294</v>
      </c>
      <c r="C84" s="52">
        <f>INT(DT!I84)</f>
        <v>44219</v>
      </c>
      <c r="D84" s="53">
        <f>DT!I84-INT(DT!I84)</f>
        <v>9.1168981482042E-2</v>
      </c>
      <c r="E84" s="32" t="s">
        <v>4299</v>
      </c>
      <c r="F84" s="32">
        <v>1119</v>
      </c>
      <c r="G84" s="38">
        <f>INT(DT!E84)</f>
        <v>44219</v>
      </c>
      <c r="H84" s="39">
        <f>DT!E84-INT(DT!E84)</f>
        <v>0.17004629629809642</v>
      </c>
      <c r="I84" s="32" t="s">
        <v>23</v>
      </c>
      <c r="J84" s="32" t="s">
        <v>817</v>
      </c>
      <c r="K84" s="32" t="s">
        <v>495</v>
      </c>
      <c r="L84" s="42" cm="1">
        <f t="array" ref="L84">INDEX('D_ SERVICES'!D:F, MATCH(J84, 'D_ SERVICES'!A:A, 0),
   IF(I84="Basic", 1, IF(I84="Standard", 2, IF(I84="Premium", 3, ""))))</f>
        <v>964</v>
      </c>
      <c r="M84" s="32">
        <f>L84*(1-VLOOKUP('F_ ORDERS'!$K84,D_BUYERS!A:H,8,FALSE))</f>
        <v>915.8</v>
      </c>
      <c r="N84" s="32">
        <f>IF(VLOOKUP('F_ ORDERS'!$G84, OrderDate!A:E, 5, FALSE) = 1, 'F_ ORDERS'!$M84 * (1 - 0.07), 'F_ ORDERS'!$M84)</f>
        <v>851.69399999999985</v>
      </c>
    </row>
    <row r="85" spans="1:14" x14ac:dyDescent="0.2">
      <c r="A85" s="51" t="str">
        <f t="shared" si="1"/>
        <v>236.104.50.202|44165|0.473541666673555</v>
      </c>
      <c r="B85" s="51" t="s">
        <v>2794</v>
      </c>
      <c r="C85" s="52">
        <f>INT(DT!I85)</f>
        <v>44165</v>
      </c>
      <c r="D85" s="53">
        <f>DT!I85-INT(DT!I85)</f>
        <v>0.47354166667355457</v>
      </c>
      <c r="E85" s="32" t="s">
        <v>4300</v>
      </c>
      <c r="F85" s="32">
        <v>1218</v>
      </c>
      <c r="G85" s="38">
        <f>INT(DT!E85)</f>
        <v>44165</v>
      </c>
      <c r="H85" s="39">
        <f>DT!E85-INT(DT!E85)</f>
        <v>0.51581018519209465</v>
      </c>
      <c r="I85" s="32" t="s">
        <v>12</v>
      </c>
      <c r="J85" s="32" t="s">
        <v>577</v>
      </c>
      <c r="K85" s="32" t="s">
        <v>449</v>
      </c>
      <c r="L85" s="42" cm="1">
        <f t="array" ref="L85">INDEX('D_ SERVICES'!D:F, MATCH(J85, 'D_ SERVICES'!A:A, 0),
   IF(I85="Basic", 1, IF(I85="Standard", 2, IF(I85="Premium", 3, ""))))</f>
        <v>943</v>
      </c>
      <c r="M85" s="32">
        <f>L85*(1-VLOOKUP('F_ ORDERS'!$K85,D_BUYERS!A:H,8,FALSE))</f>
        <v>943</v>
      </c>
      <c r="N85" s="32">
        <f>IF(VLOOKUP('F_ ORDERS'!$G85, OrderDate!A:E, 5, FALSE) = 1, 'F_ ORDERS'!$M85 * (1 - 0.07), 'F_ ORDERS'!$M85)</f>
        <v>943</v>
      </c>
    </row>
    <row r="86" spans="1:14" x14ac:dyDescent="0.2">
      <c r="A86" s="51" t="str">
        <f t="shared" si="1"/>
        <v>23.185.136.135|44412|0.19211805555824</v>
      </c>
      <c r="B86" s="51" t="s">
        <v>2713</v>
      </c>
      <c r="C86" s="52">
        <f>INT(DT!I86)</f>
        <v>44412</v>
      </c>
      <c r="D86" s="53">
        <f>DT!I86-INT(DT!I86)</f>
        <v>0.19211805555823958</v>
      </c>
      <c r="E86" s="32" t="s">
        <v>4301</v>
      </c>
      <c r="F86" s="32">
        <v>1087</v>
      </c>
      <c r="G86" s="38">
        <f>INT(DT!E86)</f>
        <v>44412</v>
      </c>
      <c r="H86" s="39">
        <f>DT!E86-INT(DT!E86)</f>
        <v>0.23348379629896954</v>
      </c>
      <c r="I86" s="32" t="s">
        <v>18</v>
      </c>
      <c r="J86" s="32" t="s">
        <v>672</v>
      </c>
      <c r="K86" s="32" t="s">
        <v>432</v>
      </c>
      <c r="L86" s="42" cm="1">
        <f t="array" ref="L86">INDEX('D_ SERVICES'!D:F, MATCH(J86, 'D_ SERVICES'!A:A, 0),
   IF(I86="Basic", 1, IF(I86="Standard", 2, IF(I86="Premium", 3, ""))))</f>
        <v>778</v>
      </c>
      <c r="M86" s="32">
        <f>L86*(1-VLOOKUP('F_ ORDERS'!$K86,D_BUYERS!A:H,8,FALSE))</f>
        <v>700.2</v>
      </c>
      <c r="N86" s="32">
        <f>IF(VLOOKUP('F_ ORDERS'!$G86, OrderDate!A:E, 5, FALSE) = 1, 'F_ ORDERS'!$M86 * (1 - 0.07), 'F_ ORDERS'!$M86)</f>
        <v>700.2</v>
      </c>
    </row>
    <row r="87" spans="1:14" x14ac:dyDescent="0.2">
      <c r="A87" s="51" t="str">
        <f t="shared" si="1"/>
        <v>144.77.102.21|45393|0.0962847222326673</v>
      </c>
      <c r="B87" s="51" t="s">
        <v>1548</v>
      </c>
      <c r="C87" s="52">
        <f>INT(DT!I87)</f>
        <v>45393</v>
      </c>
      <c r="D87" s="53">
        <f>DT!I87-INT(DT!I87)</f>
        <v>9.6284722232667264E-2</v>
      </c>
      <c r="E87" s="32" t="s">
        <v>4302</v>
      </c>
      <c r="F87" s="32">
        <v>1007</v>
      </c>
      <c r="G87" s="38">
        <f>INT(DT!E87)</f>
        <v>45393</v>
      </c>
      <c r="H87" s="39">
        <f>DT!E87-INT(DT!E87)</f>
        <v>0.11819444445427507</v>
      </c>
      <c r="I87" s="32" t="s">
        <v>23</v>
      </c>
      <c r="J87" s="32" t="s">
        <v>789</v>
      </c>
      <c r="K87" s="32" t="s">
        <v>212</v>
      </c>
      <c r="L87" s="42" cm="1">
        <f t="array" ref="L87">INDEX('D_ SERVICES'!D:F, MATCH(J87, 'D_ SERVICES'!A:A, 0),
   IF(I87="Basic", 1, IF(I87="Standard", 2, IF(I87="Premium", 3, ""))))</f>
        <v>592</v>
      </c>
      <c r="M87" s="32">
        <f>L87*(1-VLOOKUP('F_ ORDERS'!$K87,D_BUYERS!A:H,8,FALSE))</f>
        <v>532.80000000000007</v>
      </c>
      <c r="N87" s="32">
        <f>IF(VLOOKUP('F_ ORDERS'!$G87, OrderDate!A:E, 5, FALSE) = 1, 'F_ ORDERS'!$M87 * (1 - 0.07), 'F_ ORDERS'!$M87)</f>
        <v>532.80000000000007</v>
      </c>
    </row>
    <row r="88" spans="1:14" x14ac:dyDescent="0.2">
      <c r="A88" s="51" t="str">
        <f t="shared" si="1"/>
        <v>62.63.239.225|45033|0.589189814818383</v>
      </c>
      <c r="B88" s="51" t="s">
        <v>3655</v>
      </c>
      <c r="C88" s="52">
        <f>INT(DT!I88)</f>
        <v>45033</v>
      </c>
      <c r="D88" s="53">
        <f>DT!I88-INT(DT!I88)</f>
        <v>0.58918981481838273</v>
      </c>
      <c r="E88" s="32" t="s">
        <v>4303</v>
      </c>
      <c r="F88" s="32">
        <v>1106</v>
      </c>
      <c r="G88" s="38">
        <f>INT(DT!E88)</f>
        <v>45033</v>
      </c>
      <c r="H88" s="39">
        <f>DT!E88-INT(DT!E88)</f>
        <v>0.62173611111211358</v>
      </c>
      <c r="I88" s="32" t="s">
        <v>12</v>
      </c>
      <c r="J88" s="32" t="s">
        <v>730</v>
      </c>
      <c r="K88" s="32" t="s">
        <v>183</v>
      </c>
      <c r="L88" s="42" cm="1">
        <f t="array" ref="L88">INDEX('D_ SERVICES'!D:F, MATCH(J88, 'D_ SERVICES'!A:A, 0),
   IF(I88="Basic", 1, IF(I88="Standard", 2, IF(I88="Premium", 3, ""))))</f>
        <v>995</v>
      </c>
      <c r="M88" s="32">
        <f>L88*(1-VLOOKUP('F_ ORDERS'!$K88,D_BUYERS!A:H,8,FALSE))</f>
        <v>895.5</v>
      </c>
      <c r="N88" s="32">
        <f>IF(VLOOKUP('F_ ORDERS'!$G88, OrderDate!A:E, 5, FALSE) = 1, 'F_ ORDERS'!$M88 * (1 - 0.07), 'F_ ORDERS'!$M88)</f>
        <v>895.5</v>
      </c>
    </row>
    <row r="89" spans="1:14" x14ac:dyDescent="0.2">
      <c r="A89" s="51" t="str">
        <f t="shared" si="1"/>
        <v>85.105.113.64|44791|0.774120370369928</v>
      </c>
      <c r="B89" s="51" t="s">
        <v>3989</v>
      </c>
      <c r="C89" s="52">
        <f>INT(DT!I89)</f>
        <v>44791</v>
      </c>
      <c r="D89" s="53">
        <f>DT!I89-INT(DT!I89)</f>
        <v>0.77412037036992842</v>
      </c>
      <c r="E89" s="32" t="s">
        <v>4304</v>
      </c>
      <c r="F89" s="32">
        <v>1202</v>
      </c>
      <c r="G89" s="38">
        <f>INT(DT!E89)</f>
        <v>44791</v>
      </c>
      <c r="H89" s="39">
        <f>DT!E89-INT(DT!E89)</f>
        <v>0.80229166666686069</v>
      </c>
      <c r="I89" s="32" t="s">
        <v>23</v>
      </c>
      <c r="J89" s="32" t="s">
        <v>699</v>
      </c>
      <c r="K89" s="32" t="s">
        <v>316</v>
      </c>
      <c r="L89" s="42" cm="1">
        <f t="array" ref="L89">INDEX('D_ SERVICES'!D:F, MATCH(J89, 'D_ SERVICES'!A:A, 0),
   IF(I89="Basic", 1, IF(I89="Standard", 2, IF(I89="Premium", 3, ""))))</f>
        <v>826</v>
      </c>
      <c r="M89" s="32">
        <f>L89*(1-VLOOKUP('F_ ORDERS'!$K89,D_BUYERS!A:H,8,FALSE))</f>
        <v>784.69999999999993</v>
      </c>
      <c r="N89" s="32">
        <f>IF(VLOOKUP('F_ ORDERS'!$G89, OrderDate!A:E, 5, FALSE) = 1, 'F_ ORDERS'!$M89 * (1 - 0.07), 'F_ ORDERS'!$M89)</f>
        <v>784.69999999999993</v>
      </c>
    </row>
    <row r="90" spans="1:14" x14ac:dyDescent="0.2">
      <c r="A90" s="51" t="str">
        <f t="shared" si="1"/>
        <v>89.186.61.168|44764|0.360740740739857</v>
      </c>
      <c r="B90" s="51" t="s">
        <v>4043</v>
      </c>
      <c r="C90" s="52">
        <f>INT(DT!I90)</f>
        <v>44764</v>
      </c>
      <c r="D90" s="53">
        <f>DT!I90-INT(DT!I90)</f>
        <v>0.36074074073985685</v>
      </c>
      <c r="E90" s="32" t="s">
        <v>4305</v>
      </c>
      <c r="F90" s="32">
        <v>1201</v>
      </c>
      <c r="G90" s="38">
        <f>INT(DT!E90)</f>
        <v>44764</v>
      </c>
      <c r="H90" s="39">
        <f>DT!E90-INT(DT!E90)</f>
        <v>0.39243055555562023</v>
      </c>
      <c r="I90" s="32" t="s">
        <v>23</v>
      </c>
      <c r="J90" s="32" t="s">
        <v>665</v>
      </c>
      <c r="K90" s="32" t="s">
        <v>311</v>
      </c>
      <c r="L90" s="42" cm="1">
        <f t="array" ref="L90">INDEX('D_ SERVICES'!D:F, MATCH(J90, 'D_ SERVICES'!A:A, 0),
   IF(I90="Basic", 1, IF(I90="Standard", 2, IF(I90="Premium", 3, ""))))</f>
        <v>357</v>
      </c>
      <c r="M90" s="32">
        <f>L90*(1-VLOOKUP('F_ ORDERS'!$K90,D_BUYERS!A:H,8,FALSE))</f>
        <v>339.15</v>
      </c>
      <c r="N90" s="32">
        <f>IF(VLOOKUP('F_ ORDERS'!$G90, OrderDate!A:E, 5, FALSE) = 1, 'F_ ORDERS'!$M90 * (1 - 0.07), 'F_ ORDERS'!$M90)</f>
        <v>339.15</v>
      </c>
    </row>
    <row r="91" spans="1:14" x14ac:dyDescent="0.2">
      <c r="A91" s="51" t="str">
        <f t="shared" si="1"/>
        <v>70.244.30.131|45409|0.0539814814765123</v>
      </c>
      <c r="B91" s="51" t="s">
        <v>3763</v>
      </c>
      <c r="C91" s="52">
        <f>INT(DT!I91)</f>
        <v>45409</v>
      </c>
      <c r="D91" s="53">
        <f>DT!I91-INT(DT!I91)</f>
        <v>5.3981481476512272E-2</v>
      </c>
      <c r="E91" s="32" t="s">
        <v>4306</v>
      </c>
      <c r="F91" s="32">
        <v>1038</v>
      </c>
      <c r="G91" s="38">
        <f>INT(DT!E91)</f>
        <v>45409</v>
      </c>
      <c r="H91" s="39">
        <f>DT!E91-INT(DT!E91)</f>
        <v>7.3738425919145811E-2</v>
      </c>
      <c r="I91" s="32" t="s">
        <v>12</v>
      </c>
      <c r="J91" s="32" t="s">
        <v>758</v>
      </c>
      <c r="K91" s="32" t="s">
        <v>92</v>
      </c>
      <c r="L91" s="42" cm="1">
        <f t="array" ref="L91">INDEX('D_ SERVICES'!D:F, MATCH(J91, 'D_ SERVICES'!A:A, 0),
   IF(I91="Basic", 1, IF(I91="Standard", 2, IF(I91="Premium", 3, ""))))</f>
        <v>989</v>
      </c>
      <c r="M91" s="32">
        <f>L91*(1-VLOOKUP('F_ ORDERS'!$K91,D_BUYERS!A:H,8,FALSE))</f>
        <v>890.1</v>
      </c>
      <c r="N91" s="32">
        <f>IF(VLOOKUP('F_ ORDERS'!$G91, OrderDate!A:E, 5, FALSE) = 1, 'F_ ORDERS'!$M91 * (1 - 0.07), 'F_ ORDERS'!$M91)</f>
        <v>827.79300000000001</v>
      </c>
    </row>
    <row r="92" spans="1:14" x14ac:dyDescent="0.2">
      <c r="A92" s="51" t="str">
        <f t="shared" si="1"/>
        <v>211.48.245.83|42973|0.416215277778974</v>
      </c>
      <c r="B92" s="51" t="s">
        <v>2454</v>
      </c>
      <c r="C92" s="52">
        <f>INT(DT!I92)</f>
        <v>42973</v>
      </c>
      <c r="D92" s="53">
        <f>DT!I92-INT(DT!I92)</f>
        <v>0.41621527777897427</v>
      </c>
      <c r="E92" s="32" t="s">
        <v>4307</v>
      </c>
      <c r="F92" s="32">
        <v>1152</v>
      </c>
      <c r="G92" s="38">
        <f>INT(DT!E92)</f>
        <v>42973</v>
      </c>
      <c r="H92" s="39">
        <f>DT!E92-INT(DT!E92)</f>
        <v>0.48025462963414611</v>
      </c>
      <c r="I92" s="32" t="s">
        <v>12</v>
      </c>
      <c r="J92" s="32" t="s">
        <v>845</v>
      </c>
      <c r="K92" s="32" t="s">
        <v>268</v>
      </c>
      <c r="L92" s="42" cm="1">
        <f t="array" ref="L92">INDEX('D_ SERVICES'!D:F, MATCH(J92, 'D_ SERVICES'!A:A, 0),
   IF(I92="Basic", 1, IF(I92="Standard", 2, IF(I92="Premium", 3, ""))))</f>
        <v>735</v>
      </c>
      <c r="M92" s="32">
        <f>L92*(1-VLOOKUP('F_ ORDERS'!$K92,D_BUYERS!A:H,8,FALSE))</f>
        <v>661.5</v>
      </c>
      <c r="N92" s="32">
        <f>IF(VLOOKUP('F_ ORDERS'!$G92, OrderDate!A:E, 5, FALSE) = 1, 'F_ ORDERS'!$M92 * (1 - 0.07), 'F_ ORDERS'!$M92)</f>
        <v>615.19499999999994</v>
      </c>
    </row>
    <row r="93" spans="1:14" x14ac:dyDescent="0.2">
      <c r="A93" s="51" t="str">
        <f t="shared" si="1"/>
        <v>33.223.226.67|43529|0.933055555557075</v>
      </c>
      <c r="B93" s="51" t="s">
        <v>3212</v>
      </c>
      <c r="C93" s="52">
        <f>INT(DT!I93)</f>
        <v>43529</v>
      </c>
      <c r="D93" s="53">
        <f>DT!I93-INT(DT!I93)</f>
        <v>0.93305555555707542</v>
      </c>
      <c r="E93" s="32" t="s">
        <v>4308</v>
      </c>
      <c r="F93" s="32">
        <v>1208</v>
      </c>
      <c r="G93" s="38">
        <f>INT(DT!E93)</f>
        <v>43530</v>
      </c>
      <c r="H93" s="39">
        <f>DT!E93-INT(DT!E93)</f>
        <v>5.2106481482042E-2</v>
      </c>
      <c r="I93" s="32" t="s">
        <v>18</v>
      </c>
      <c r="J93" s="32" t="s">
        <v>696</v>
      </c>
      <c r="K93" s="32" t="s">
        <v>442</v>
      </c>
      <c r="L93" s="42" cm="1">
        <f t="array" ref="L93">INDEX('D_ SERVICES'!D:F, MATCH(J93, 'D_ SERVICES'!A:A, 0),
   IF(I93="Basic", 1, IF(I93="Standard", 2, IF(I93="Premium", 3, ""))))</f>
        <v>942</v>
      </c>
      <c r="M93" s="32">
        <f>L93*(1-VLOOKUP('F_ ORDERS'!$K93,D_BUYERS!A:H,8,FALSE))</f>
        <v>942</v>
      </c>
      <c r="N93" s="32">
        <f>IF(VLOOKUP('F_ ORDERS'!$G93, OrderDate!A:E, 5, FALSE) = 1, 'F_ ORDERS'!$M93 * (1 - 0.07), 'F_ ORDERS'!$M93)</f>
        <v>942</v>
      </c>
    </row>
    <row r="94" spans="1:14" x14ac:dyDescent="0.2">
      <c r="A94" s="51" t="str">
        <f t="shared" si="1"/>
        <v>238.31.6.216|45377|0.660682870373421</v>
      </c>
      <c r="B94" s="51" t="s">
        <v>2833</v>
      </c>
      <c r="C94" s="52">
        <f>INT(DT!I94)</f>
        <v>45377</v>
      </c>
      <c r="D94" s="53">
        <f>DT!I94-INT(DT!I94)</f>
        <v>0.66068287037342088</v>
      </c>
      <c r="E94" s="32" t="s">
        <v>4309</v>
      </c>
      <c r="F94" s="32">
        <v>1177</v>
      </c>
      <c r="G94" s="38">
        <f>INT(DT!E94)</f>
        <v>45377</v>
      </c>
      <c r="H94" s="39">
        <f>DT!E94-INT(DT!E94)</f>
        <v>0.69670138889341615</v>
      </c>
      <c r="I94" s="32" t="s">
        <v>18</v>
      </c>
      <c r="J94" s="32" t="s">
        <v>591</v>
      </c>
      <c r="K94" s="32" t="s">
        <v>310</v>
      </c>
      <c r="L94" s="42" cm="1">
        <f t="array" ref="L94">INDEX('D_ SERVICES'!D:F, MATCH(J94, 'D_ SERVICES'!A:A, 0),
   IF(I94="Basic", 1, IF(I94="Standard", 2, IF(I94="Premium", 3, ""))))</f>
        <v>269</v>
      </c>
      <c r="M94" s="32">
        <f>L94*(1-VLOOKUP('F_ ORDERS'!$K94,D_BUYERS!A:H,8,FALSE))</f>
        <v>255.54999999999998</v>
      </c>
      <c r="N94" s="32">
        <f>IF(VLOOKUP('F_ ORDERS'!$G94, OrderDate!A:E, 5, FALSE) = 1, 'F_ ORDERS'!$M94 * (1 - 0.07), 'F_ ORDERS'!$M94)</f>
        <v>255.54999999999998</v>
      </c>
    </row>
    <row r="95" spans="1:14" x14ac:dyDescent="0.2">
      <c r="A95" s="51" t="str">
        <f t="shared" si="1"/>
        <v>134.86.132.37|45449|0.290798611109494</v>
      </c>
      <c r="B95" s="51" t="s">
        <v>1424</v>
      </c>
      <c r="C95" s="52">
        <f>INT(DT!I95)</f>
        <v>45449</v>
      </c>
      <c r="D95" s="53">
        <f>DT!I95-INT(DT!I95)</f>
        <v>0.29079861110949423</v>
      </c>
      <c r="E95" s="32" t="s">
        <v>4310</v>
      </c>
      <c r="F95" s="32">
        <v>1015</v>
      </c>
      <c r="G95" s="38">
        <f>INT(DT!E95)</f>
        <v>45449</v>
      </c>
      <c r="H95" s="39">
        <f>DT!E95-INT(DT!E95)</f>
        <v>0.40273148148116888</v>
      </c>
      <c r="I95" s="32" t="s">
        <v>12</v>
      </c>
      <c r="J95" s="32" t="s">
        <v>733</v>
      </c>
      <c r="K95" s="32" t="s">
        <v>133</v>
      </c>
      <c r="L95" s="42" cm="1">
        <f t="array" ref="L95">INDEX('D_ SERVICES'!D:F, MATCH(J95, 'D_ SERVICES'!A:A, 0),
   IF(I95="Basic", 1, IF(I95="Standard", 2, IF(I95="Premium", 3, ""))))</f>
        <v>960</v>
      </c>
      <c r="M95" s="32">
        <f>L95*(1-VLOOKUP('F_ ORDERS'!$K95,D_BUYERS!A:H,8,FALSE))</f>
        <v>912</v>
      </c>
      <c r="N95" s="32">
        <f>IF(VLOOKUP('F_ ORDERS'!$G95, OrderDate!A:E, 5, FALSE) = 1, 'F_ ORDERS'!$M95 * (1 - 0.07), 'F_ ORDERS'!$M95)</f>
        <v>912</v>
      </c>
    </row>
    <row r="96" spans="1:14" x14ac:dyDescent="0.2">
      <c r="A96" s="51" t="str">
        <f t="shared" si="1"/>
        <v>93.83.150.159|43791|0.0582291666723904</v>
      </c>
      <c r="B96" s="51" t="s">
        <v>4113</v>
      </c>
      <c r="C96" s="52">
        <f>INT(DT!I96)</f>
        <v>43791</v>
      </c>
      <c r="D96" s="53">
        <f>DT!I96-INT(DT!I96)</f>
        <v>5.822916667239042E-2</v>
      </c>
      <c r="E96" s="32" t="s">
        <v>4311</v>
      </c>
      <c r="F96" s="32">
        <v>1026</v>
      </c>
      <c r="G96" s="38">
        <f>INT(DT!E96)</f>
        <v>43791</v>
      </c>
      <c r="H96" s="39">
        <f>DT!E96-INT(DT!E96)</f>
        <v>0.10795138889807276</v>
      </c>
      <c r="I96" s="32" t="s">
        <v>23</v>
      </c>
      <c r="J96" s="32" t="s">
        <v>612</v>
      </c>
      <c r="K96" s="32" t="s">
        <v>361</v>
      </c>
      <c r="L96" s="42" cm="1">
        <f t="array" ref="L96">INDEX('D_ SERVICES'!D:F, MATCH(J96, 'D_ SERVICES'!A:A, 0),
   IF(I96="Basic", 1, IF(I96="Standard", 2, IF(I96="Premium", 3, ""))))</f>
        <v>681</v>
      </c>
      <c r="M96" s="32">
        <f>L96*(1-VLOOKUP('F_ ORDERS'!$K96,D_BUYERS!A:H,8,FALSE))</f>
        <v>681</v>
      </c>
      <c r="N96" s="32">
        <f>IF(VLOOKUP('F_ ORDERS'!$G96, OrderDate!A:E, 5, FALSE) = 1, 'F_ ORDERS'!$M96 * (1 - 0.07), 'F_ ORDERS'!$M96)</f>
        <v>681</v>
      </c>
    </row>
    <row r="97" spans="1:14" x14ac:dyDescent="0.2">
      <c r="A97" s="51" t="str">
        <f t="shared" si="1"/>
        <v>1.160.186.109|44700|0.793541666673264</v>
      </c>
      <c r="B97" s="51" t="s">
        <v>912</v>
      </c>
      <c r="C97" s="52">
        <f>INT(DT!I97)</f>
        <v>44700</v>
      </c>
      <c r="D97" s="53">
        <f>DT!I97-INT(DT!I97)</f>
        <v>0.79354166667326353</v>
      </c>
      <c r="E97" s="32" t="s">
        <v>4312</v>
      </c>
      <c r="F97" s="32">
        <v>1140</v>
      </c>
      <c r="G97" s="38">
        <f>INT(DT!E97)</f>
        <v>44700</v>
      </c>
      <c r="H97" s="39">
        <f>DT!E97-INT(DT!E97)</f>
        <v>0.81899305555998581</v>
      </c>
      <c r="I97" s="32" t="s">
        <v>12</v>
      </c>
      <c r="J97" s="32" t="s">
        <v>712</v>
      </c>
      <c r="K97" s="32" t="s">
        <v>166</v>
      </c>
      <c r="L97" s="42" cm="1">
        <f t="array" ref="L97">INDEX('D_ SERVICES'!D:F, MATCH(J97, 'D_ SERVICES'!A:A, 0),
   IF(I97="Basic", 1, IF(I97="Standard", 2, IF(I97="Premium", 3, ""))))</f>
        <v>572</v>
      </c>
      <c r="M97" s="32">
        <f>L97*(1-VLOOKUP('F_ ORDERS'!$K97,D_BUYERS!A:H,8,FALSE))</f>
        <v>572</v>
      </c>
      <c r="N97" s="32">
        <f>IF(VLOOKUP('F_ ORDERS'!$G97, OrderDate!A:E, 5, FALSE) = 1, 'F_ ORDERS'!$M97 * (1 - 0.07), 'F_ ORDERS'!$M97)</f>
        <v>572</v>
      </c>
    </row>
    <row r="98" spans="1:14" x14ac:dyDescent="0.2">
      <c r="A98" s="51" t="str">
        <f t="shared" si="1"/>
        <v>11.139.217.149|44782|0.435659722221317</v>
      </c>
      <c r="B98" s="51" t="s">
        <v>1065</v>
      </c>
      <c r="C98" s="52">
        <f>INT(DT!I98)</f>
        <v>44782</v>
      </c>
      <c r="D98" s="53">
        <f>DT!I98-INT(DT!I98)</f>
        <v>0.43565972222131677</v>
      </c>
      <c r="E98" s="32" t="s">
        <v>4313</v>
      </c>
      <c r="F98" s="32">
        <v>1030</v>
      </c>
      <c r="G98" s="38">
        <f>INT(DT!E98)</f>
        <v>44782</v>
      </c>
      <c r="H98" s="39">
        <f>DT!E98-INT(DT!E98)</f>
        <v>0.44091435184964212</v>
      </c>
      <c r="I98" s="32" t="s">
        <v>18</v>
      </c>
      <c r="J98" s="32" t="s">
        <v>768</v>
      </c>
      <c r="K98" s="32" t="s">
        <v>341</v>
      </c>
      <c r="L98" s="42" cm="1">
        <f t="array" ref="L98">INDEX('D_ SERVICES'!D:F, MATCH(J98, 'D_ SERVICES'!A:A, 0),
   IF(I98="Basic", 1, IF(I98="Standard", 2, IF(I98="Premium", 3, ""))))</f>
        <v>928</v>
      </c>
      <c r="M98" s="32">
        <f>L98*(1-VLOOKUP('F_ ORDERS'!$K98,D_BUYERS!A:H,8,FALSE))</f>
        <v>881.59999999999991</v>
      </c>
      <c r="N98" s="32">
        <f>IF(VLOOKUP('F_ ORDERS'!$G98, OrderDate!A:E, 5, FALSE) = 1, 'F_ ORDERS'!$M98 * (1 - 0.07), 'F_ ORDERS'!$M98)</f>
        <v>881.59999999999991</v>
      </c>
    </row>
    <row r="99" spans="1:14" x14ac:dyDescent="0.2">
      <c r="A99" s="51" t="str">
        <f t="shared" si="1"/>
        <v>219.244.86.77|42425|0.435011574067175</v>
      </c>
      <c r="B99" s="51" t="s">
        <v>2551</v>
      </c>
      <c r="C99" s="52">
        <f>INT(DT!I99)</f>
        <v>42425</v>
      </c>
      <c r="D99" s="53">
        <f>DT!I99-INT(DT!I99)</f>
        <v>0.43501157406717539</v>
      </c>
      <c r="E99" s="32" t="s">
        <v>4314</v>
      </c>
      <c r="F99" s="32">
        <v>1167</v>
      </c>
      <c r="G99" s="38">
        <f>INT(DT!E99)</f>
        <v>42425</v>
      </c>
      <c r="H99" s="39">
        <f>DT!E99-INT(DT!E99)</f>
        <v>0.44944444443535758</v>
      </c>
      <c r="I99" s="32" t="s">
        <v>12</v>
      </c>
      <c r="J99" s="32" t="s">
        <v>655</v>
      </c>
      <c r="K99" s="32" t="s">
        <v>56</v>
      </c>
      <c r="L99" s="42" cm="1">
        <f t="array" ref="L99">INDEX('D_ SERVICES'!D:F, MATCH(J99, 'D_ SERVICES'!A:A, 0),
   IF(I99="Basic", 1, IF(I99="Standard", 2, IF(I99="Premium", 3, ""))))</f>
        <v>996</v>
      </c>
      <c r="M99" s="32">
        <f>L99*(1-VLOOKUP('F_ ORDERS'!$K99,D_BUYERS!A:H,8,FALSE))</f>
        <v>946.19999999999993</v>
      </c>
      <c r="N99" s="32">
        <f>IF(VLOOKUP('F_ ORDERS'!$G99, OrderDate!A:E, 5, FALSE) = 1, 'F_ ORDERS'!$M99 * (1 - 0.07), 'F_ ORDERS'!$M99)</f>
        <v>946.19999999999993</v>
      </c>
    </row>
    <row r="100" spans="1:14" x14ac:dyDescent="0.2">
      <c r="A100" s="51" t="str">
        <f t="shared" si="1"/>
        <v>251.224.149.3|43963|0.174432870371675</v>
      </c>
      <c r="B100" s="51" t="s">
        <v>3032</v>
      </c>
      <c r="C100" s="52">
        <f>INT(DT!I100)</f>
        <v>43963</v>
      </c>
      <c r="D100" s="53">
        <f>DT!I100-INT(DT!I100)</f>
        <v>0.17443287037167465</v>
      </c>
      <c r="E100" s="32" t="s">
        <v>4315</v>
      </c>
      <c r="F100" s="32">
        <v>1214</v>
      </c>
      <c r="G100" s="38">
        <f>INT(DT!E100)</f>
        <v>43963</v>
      </c>
      <c r="H100" s="39">
        <f>DT!E100-INT(DT!E100)</f>
        <v>0.17937499999970896</v>
      </c>
      <c r="I100" s="32" t="s">
        <v>12</v>
      </c>
      <c r="J100" s="32" t="s">
        <v>694</v>
      </c>
      <c r="K100" s="32" t="s">
        <v>383</v>
      </c>
      <c r="L100" s="42" cm="1">
        <f t="array" ref="L100">INDEX('D_ SERVICES'!D:F, MATCH(J100, 'D_ SERVICES'!A:A, 0),
   IF(I100="Basic", 1, IF(I100="Standard", 2, IF(I100="Premium", 3, ""))))</f>
        <v>964</v>
      </c>
      <c r="M100" s="32">
        <f>L100*(1-VLOOKUP('F_ ORDERS'!$K100,D_BUYERS!A:H,8,FALSE))</f>
        <v>915.8</v>
      </c>
      <c r="N100" s="32">
        <f>IF(VLOOKUP('F_ ORDERS'!$G100, OrderDate!A:E, 5, FALSE) = 1, 'F_ ORDERS'!$M100 * (1 - 0.07), 'F_ ORDERS'!$M100)</f>
        <v>915.8</v>
      </c>
    </row>
    <row r="101" spans="1:14" x14ac:dyDescent="0.2">
      <c r="A101" s="51" t="str">
        <f t="shared" si="1"/>
        <v>82.165.186.25|43858|0.721481481479714</v>
      </c>
      <c r="B101" s="51" t="s">
        <v>3940</v>
      </c>
      <c r="C101" s="52">
        <f>INT(DT!I101)</f>
        <v>43858</v>
      </c>
      <c r="D101" s="53">
        <f>DT!I101-INT(DT!I101)</f>
        <v>0.72148148147971369</v>
      </c>
      <c r="E101" s="32" t="s">
        <v>4316</v>
      </c>
      <c r="F101" s="32">
        <v>1035</v>
      </c>
      <c r="G101" s="38">
        <f>INT(DT!E101)</f>
        <v>43858</v>
      </c>
      <c r="H101" s="39">
        <f>DT!E101-INT(DT!E101)</f>
        <v>0.77359953703853535</v>
      </c>
      <c r="I101" s="32" t="s">
        <v>12</v>
      </c>
      <c r="J101" s="32" t="s">
        <v>811</v>
      </c>
      <c r="K101" s="32" t="s">
        <v>90</v>
      </c>
      <c r="L101" s="42" cm="1">
        <f t="array" ref="L101">INDEX('D_ SERVICES'!D:F, MATCH(J101, 'D_ SERVICES'!A:A, 0),
   IF(I101="Basic", 1, IF(I101="Standard", 2, IF(I101="Premium", 3, ""))))</f>
        <v>978</v>
      </c>
      <c r="M101" s="32">
        <f>L101*(1-VLOOKUP('F_ ORDERS'!$K101,D_BUYERS!A:H,8,FALSE))</f>
        <v>880.2</v>
      </c>
      <c r="N101" s="32">
        <f>IF(VLOOKUP('F_ ORDERS'!$G101, OrderDate!A:E, 5, FALSE) = 1, 'F_ ORDERS'!$M101 * (1 - 0.07), 'F_ ORDERS'!$M101)</f>
        <v>880.2</v>
      </c>
    </row>
    <row r="102" spans="1:14" x14ac:dyDescent="0.2">
      <c r="A102" s="51" t="str">
        <f t="shared" si="1"/>
        <v>43.65.118.159|44415|0.374768518522615</v>
      </c>
      <c r="B102" s="51" t="s">
        <v>3387</v>
      </c>
      <c r="C102" s="52">
        <f>INT(DT!I102)</f>
        <v>44415</v>
      </c>
      <c r="D102" s="53">
        <f>DT!I102-INT(DT!I102)</f>
        <v>0.37476851852261461</v>
      </c>
      <c r="E102" s="32" t="s">
        <v>4317</v>
      </c>
      <c r="F102" s="32">
        <v>1072</v>
      </c>
      <c r="G102" s="38">
        <f>INT(DT!E102)</f>
        <v>44415</v>
      </c>
      <c r="H102" s="39">
        <f>DT!E102-INT(DT!E102)</f>
        <v>0.39667824074422242</v>
      </c>
      <c r="I102" s="32" t="s">
        <v>23</v>
      </c>
      <c r="J102" s="32" t="s">
        <v>605</v>
      </c>
      <c r="K102" s="32" t="s">
        <v>414</v>
      </c>
      <c r="L102" s="42" cm="1">
        <f t="array" ref="L102">INDEX('D_ SERVICES'!D:F, MATCH(J102, 'D_ SERVICES'!A:A, 0),
   IF(I102="Basic", 1, IF(I102="Standard", 2, IF(I102="Premium", 3, ""))))</f>
        <v>794</v>
      </c>
      <c r="M102" s="32">
        <f>L102*(1-VLOOKUP('F_ ORDERS'!$K102,D_BUYERS!A:H,8,FALSE))</f>
        <v>794</v>
      </c>
      <c r="N102" s="32">
        <f>IF(VLOOKUP('F_ ORDERS'!$G102, OrderDate!A:E, 5, FALSE) = 1, 'F_ ORDERS'!$M102 * (1 - 0.07), 'F_ ORDERS'!$M102)</f>
        <v>738.42</v>
      </c>
    </row>
    <row r="103" spans="1:14" x14ac:dyDescent="0.2">
      <c r="A103" s="51" t="str">
        <f t="shared" si="1"/>
        <v>60.73.162.129|45113|0.643171296287619</v>
      </c>
      <c r="B103" s="51" t="s">
        <v>3631</v>
      </c>
      <c r="C103" s="52">
        <f>INT(DT!I103)</f>
        <v>45113</v>
      </c>
      <c r="D103" s="53">
        <f>DT!I103-INT(DT!I103)</f>
        <v>0.64317129628761904</v>
      </c>
      <c r="E103" s="32" t="s">
        <v>4318</v>
      </c>
      <c r="F103" s="32">
        <v>1027</v>
      </c>
      <c r="G103" s="38">
        <f>INT(DT!E103)</f>
        <v>45113</v>
      </c>
      <c r="H103" s="39">
        <f>DT!E103-INT(DT!E103)</f>
        <v>0.64650462962163147</v>
      </c>
      <c r="I103" s="32" t="s">
        <v>23</v>
      </c>
      <c r="J103" s="32" t="s">
        <v>669</v>
      </c>
      <c r="K103" s="32" t="s">
        <v>270</v>
      </c>
      <c r="L103" s="42" cm="1">
        <f t="array" ref="L103">INDEX('D_ SERVICES'!D:F, MATCH(J103, 'D_ SERVICES'!A:A, 0),
   IF(I103="Basic", 1, IF(I103="Standard", 2, IF(I103="Premium", 3, ""))))</f>
        <v>920</v>
      </c>
      <c r="M103" s="32">
        <f>L103*(1-VLOOKUP('F_ ORDERS'!$K103,D_BUYERS!A:H,8,FALSE))</f>
        <v>874</v>
      </c>
      <c r="N103" s="32">
        <f>IF(VLOOKUP('F_ ORDERS'!$G103, OrderDate!A:E, 5, FALSE) = 1, 'F_ ORDERS'!$M103 * (1 - 0.07), 'F_ ORDERS'!$M103)</f>
        <v>874</v>
      </c>
    </row>
    <row r="104" spans="1:14" x14ac:dyDescent="0.2">
      <c r="A104" s="51" t="str">
        <f t="shared" si="1"/>
        <v>101.171.190.45|42231|0.916805555556493</v>
      </c>
      <c r="B104" s="51" t="s">
        <v>954</v>
      </c>
      <c r="C104" s="52">
        <f>INT(DT!I104)</f>
        <v>42231</v>
      </c>
      <c r="D104" s="53">
        <f>DT!I104-INT(DT!I104)</f>
        <v>0.91680555555649335</v>
      </c>
      <c r="E104" s="32" t="s">
        <v>4319</v>
      </c>
      <c r="F104" s="32">
        <v>1116</v>
      </c>
      <c r="G104" s="38">
        <f>INT(DT!E104)</f>
        <v>42231</v>
      </c>
      <c r="H104" s="39">
        <f>DT!E104-INT(DT!E104)</f>
        <v>0.97244212963414611</v>
      </c>
      <c r="I104" s="32" t="s">
        <v>23</v>
      </c>
      <c r="J104" s="32" t="s">
        <v>888</v>
      </c>
      <c r="K104" s="32" t="s">
        <v>275</v>
      </c>
      <c r="L104" s="42" cm="1">
        <f t="array" ref="L104">INDEX('D_ SERVICES'!D:F, MATCH(J104, 'D_ SERVICES'!A:A, 0),
   IF(I104="Basic", 1, IF(I104="Standard", 2, IF(I104="Premium", 3, ""))))</f>
        <v>947</v>
      </c>
      <c r="M104" s="32">
        <f>L104*(1-VLOOKUP('F_ ORDERS'!$K104,D_BUYERS!A:H,8,FALSE))</f>
        <v>852.30000000000007</v>
      </c>
      <c r="N104" s="32">
        <f>IF(VLOOKUP('F_ ORDERS'!$G104, OrderDate!A:E, 5, FALSE) = 1, 'F_ ORDERS'!$M104 * (1 - 0.07), 'F_ ORDERS'!$M104)</f>
        <v>792.63900000000001</v>
      </c>
    </row>
    <row r="105" spans="1:14" x14ac:dyDescent="0.2">
      <c r="A105" s="51" t="str">
        <f t="shared" si="1"/>
        <v>186.245.82.227|43357|0.772662037037662</v>
      </c>
      <c r="B105" s="51" t="s">
        <v>2089</v>
      </c>
      <c r="C105" s="52">
        <f>INT(DT!I105)</f>
        <v>43357</v>
      </c>
      <c r="D105" s="53">
        <f>DT!I105-INT(DT!I105)</f>
        <v>0.77266203703766223</v>
      </c>
      <c r="E105" s="32" t="s">
        <v>4320</v>
      </c>
      <c r="F105" s="32">
        <v>1206</v>
      </c>
      <c r="G105" s="38">
        <f>INT(DT!E105)</f>
        <v>43357</v>
      </c>
      <c r="H105" s="39">
        <f>DT!E105-INT(DT!E105)</f>
        <v>0.87858796296495711</v>
      </c>
      <c r="I105" s="32" t="s">
        <v>23</v>
      </c>
      <c r="J105" s="32" t="s">
        <v>701</v>
      </c>
      <c r="K105" s="32" t="s">
        <v>466</v>
      </c>
      <c r="L105" s="42" cm="1">
        <f t="array" ref="L105">INDEX('D_ SERVICES'!D:F, MATCH(J105, 'D_ SERVICES'!A:A, 0),
   IF(I105="Basic", 1, IF(I105="Standard", 2, IF(I105="Premium", 3, ""))))</f>
        <v>960</v>
      </c>
      <c r="M105" s="32">
        <f>L105*(1-VLOOKUP('F_ ORDERS'!$K105,D_BUYERS!A:H,8,FALSE))</f>
        <v>912</v>
      </c>
      <c r="N105" s="32">
        <f>IF(VLOOKUP('F_ ORDERS'!$G105, OrderDate!A:E, 5, FALSE) = 1, 'F_ ORDERS'!$M105 * (1 - 0.07), 'F_ ORDERS'!$M105)</f>
        <v>912</v>
      </c>
    </row>
    <row r="106" spans="1:14" x14ac:dyDescent="0.2">
      <c r="A106" s="51" t="str">
        <f t="shared" si="1"/>
        <v>246.159.18.92|43922|0.542129629633564</v>
      </c>
      <c r="B106" s="51" t="s">
        <v>2954</v>
      </c>
      <c r="C106" s="52">
        <f>INT(DT!I106)</f>
        <v>43922</v>
      </c>
      <c r="D106" s="53">
        <f>DT!I106-INT(DT!I106)</f>
        <v>0.54212962963356404</v>
      </c>
      <c r="E106" s="32" t="s">
        <v>4321</v>
      </c>
      <c r="F106" s="32">
        <v>1004</v>
      </c>
      <c r="G106" s="38">
        <f>INT(DT!E106)</f>
        <v>43922</v>
      </c>
      <c r="H106" s="39">
        <f>DT!E106-INT(DT!E106)</f>
        <v>0.54394675926596392</v>
      </c>
      <c r="I106" s="32" t="s">
        <v>23</v>
      </c>
      <c r="J106" s="32" t="s">
        <v>810</v>
      </c>
      <c r="K106" s="32" t="s">
        <v>255</v>
      </c>
      <c r="L106" s="42" cm="1">
        <f t="array" ref="L106">INDEX('D_ SERVICES'!D:F, MATCH(J106, 'D_ SERVICES'!A:A, 0),
   IF(I106="Basic", 1, IF(I106="Standard", 2, IF(I106="Premium", 3, ""))))</f>
        <v>909</v>
      </c>
      <c r="M106" s="32">
        <f>L106*(1-VLOOKUP('F_ ORDERS'!$K106,D_BUYERS!A:H,8,FALSE))</f>
        <v>909</v>
      </c>
      <c r="N106" s="32">
        <f>IF(VLOOKUP('F_ ORDERS'!$G106, OrderDate!A:E, 5, FALSE) = 1, 'F_ ORDERS'!$M106 * (1 - 0.07), 'F_ ORDERS'!$M106)</f>
        <v>909</v>
      </c>
    </row>
    <row r="107" spans="1:14" x14ac:dyDescent="0.2">
      <c r="A107" s="51" t="str">
        <f t="shared" si="1"/>
        <v>94.46.164.82|45094|0.642824074071541</v>
      </c>
      <c r="B107" s="51" t="s">
        <v>4126</v>
      </c>
      <c r="C107" s="52">
        <f>INT(DT!I107)</f>
        <v>45094</v>
      </c>
      <c r="D107" s="53">
        <f>DT!I107-INT(DT!I107)</f>
        <v>0.64282407407154096</v>
      </c>
      <c r="E107" s="32" t="s">
        <v>4322</v>
      </c>
      <c r="F107" s="32">
        <v>1034</v>
      </c>
      <c r="G107" s="38">
        <f>INT(DT!E107)</f>
        <v>45094</v>
      </c>
      <c r="H107" s="39">
        <f>DT!E107-INT(DT!E107)</f>
        <v>0.73391203703795327</v>
      </c>
      <c r="I107" s="32" t="s">
        <v>18</v>
      </c>
      <c r="J107" s="32" t="s">
        <v>769</v>
      </c>
      <c r="K107" s="32" t="s">
        <v>388</v>
      </c>
      <c r="L107" s="42" cm="1">
        <f t="array" ref="L107">INDEX('D_ SERVICES'!D:F, MATCH(J107, 'D_ SERVICES'!A:A, 0),
   IF(I107="Basic", 1, IF(I107="Standard", 2, IF(I107="Premium", 3, ""))))</f>
        <v>525</v>
      </c>
      <c r="M107" s="32">
        <f>L107*(1-VLOOKUP('F_ ORDERS'!$K107,D_BUYERS!A:H,8,FALSE))</f>
        <v>525</v>
      </c>
      <c r="N107" s="32">
        <f>IF(VLOOKUP('F_ ORDERS'!$G107, OrderDate!A:E, 5, FALSE) = 1, 'F_ ORDERS'!$M107 * (1 - 0.07), 'F_ ORDERS'!$M107)</f>
        <v>488.24999999999994</v>
      </c>
    </row>
    <row r="108" spans="1:14" x14ac:dyDescent="0.2">
      <c r="A108" s="51" t="str">
        <f t="shared" si="1"/>
        <v>177.109.231.112|45579|0.782673611109203</v>
      </c>
      <c r="B108" s="51" t="s">
        <v>1986</v>
      </c>
      <c r="C108" s="52">
        <f>INT(DT!I108)</f>
        <v>45579</v>
      </c>
      <c r="D108" s="53">
        <f>DT!I108-INT(DT!I108)</f>
        <v>0.78267361110920319</v>
      </c>
      <c r="E108" s="32" t="s">
        <v>4323</v>
      </c>
      <c r="F108" s="32">
        <v>1056</v>
      </c>
      <c r="G108" s="38">
        <f>INT(DT!E108)</f>
        <v>45579</v>
      </c>
      <c r="H108" s="39">
        <f>DT!E108-INT(DT!E108)</f>
        <v>0.79847222221724223</v>
      </c>
      <c r="I108" s="32" t="s">
        <v>23</v>
      </c>
      <c r="J108" s="32" t="s">
        <v>767</v>
      </c>
      <c r="K108" s="32" t="s">
        <v>351</v>
      </c>
      <c r="L108" s="42" cm="1">
        <f t="array" ref="L108">INDEX('D_ SERVICES'!D:F, MATCH(J108, 'D_ SERVICES'!A:A, 0),
   IF(I108="Basic", 1, IF(I108="Standard", 2, IF(I108="Premium", 3, ""))))</f>
        <v>683</v>
      </c>
      <c r="M108" s="32">
        <f>L108*(1-VLOOKUP('F_ ORDERS'!$K108,D_BUYERS!A:H,8,FALSE))</f>
        <v>648.85</v>
      </c>
      <c r="N108" s="32">
        <f>IF(VLOOKUP('F_ ORDERS'!$G108, OrderDate!A:E, 5, FALSE) = 1, 'F_ ORDERS'!$M108 * (1 - 0.07), 'F_ ORDERS'!$M108)</f>
        <v>648.85</v>
      </c>
    </row>
    <row r="109" spans="1:14" x14ac:dyDescent="0.2">
      <c r="A109" s="51" t="str">
        <f t="shared" si="1"/>
        <v>214.243.166.254|43648|0.839895833327319</v>
      </c>
      <c r="B109" s="51" t="s">
        <v>2485</v>
      </c>
      <c r="C109" s="52">
        <f>INT(DT!I109)</f>
        <v>43648</v>
      </c>
      <c r="D109" s="53">
        <f>DT!I109-INT(DT!I109)</f>
        <v>0.83989583332731854</v>
      </c>
      <c r="E109" s="32" t="s">
        <v>4324</v>
      </c>
      <c r="F109" s="32">
        <v>1226</v>
      </c>
      <c r="G109" s="38">
        <f>INT(DT!E109)</f>
        <v>43648</v>
      </c>
      <c r="H109" s="39">
        <f>DT!E109-INT(DT!E109)</f>
        <v>0.89628472221374977</v>
      </c>
      <c r="I109" s="32" t="s">
        <v>12</v>
      </c>
      <c r="J109" s="32" t="s">
        <v>560</v>
      </c>
      <c r="K109" s="32" t="s">
        <v>127</v>
      </c>
      <c r="L109" s="42" cm="1">
        <f t="array" ref="L109">INDEX('D_ SERVICES'!D:F, MATCH(J109, 'D_ SERVICES'!A:A, 0),
   IF(I109="Basic", 1, IF(I109="Standard", 2, IF(I109="Premium", 3, ""))))</f>
        <v>686</v>
      </c>
      <c r="M109" s="32">
        <f>L109*(1-VLOOKUP('F_ ORDERS'!$K109,D_BUYERS!A:H,8,FALSE))</f>
        <v>686</v>
      </c>
      <c r="N109" s="32">
        <f>IF(VLOOKUP('F_ ORDERS'!$G109, OrderDate!A:E, 5, FALSE) = 1, 'F_ ORDERS'!$M109 * (1 - 0.07), 'F_ ORDERS'!$M109)</f>
        <v>686</v>
      </c>
    </row>
    <row r="110" spans="1:14" x14ac:dyDescent="0.2">
      <c r="A110" s="51" t="str">
        <f t="shared" si="1"/>
        <v>27.141.53.186|44673|0.279884259260143</v>
      </c>
      <c r="B110" s="51" t="s">
        <v>3112</v>
      </c>
      <c r="C110" s="52">
        <f>INT(DT!I110)</f>
        <v>44673</v>
      </c>
      <c r="D110" s="53">
        <f>DT!I110-INT(DT!I110)</f>
        <v>0.27988425926014315</v>
      </c>
      <c r="E110" s="32" t="s">
        <v>4325</v>
      </c>
      <c r="F110" s="32">
        <v>1036</v>
      </c>
      <c r="G110" s="38">
        <f>INT(DT!E110)</f>
        <v>44673</v>
      </c>
      <c r="H110" s="39">
        <f>DT!E110-INT(DT!E110)</f>
        <v>0.32631944444437977</v>
      </c>
      <c r="I110" s="32" t="s">
        <v>12</v>
      </c>
      <c r="J110" s="32" t="s">
        <v>719</v>
      </c>
      <c r="K110" s="32" t="s">
        <v>153</v>
      </c>
      <c r="L110" s="42" cm="1">
        <f t="array" ref="L110">INDEX('D_ SERVICES'!D:F, MATCH(J110, 'D_ SERVICES'!A:A, 0),
   IF(I110="Basic", 1, IF(I110="Standard", 2, IF(I110="Premium", 3, ""))))</f>
        <v>632</v>
      </c>
      <c r="M110" s="32">
        <f>L110*(1-VLOOKUP('F_ ORDERS'!$K110,D_BUYERS!A:H,8,FALSE))</f>
        <v>632</v>
      </c>
      <c r="N110" s="32">
        <f>IF(VLOOKUP('F_ ORDERS'!$G110, OrderDate!A:E, 5, FALSE) = 1, 'F_ ORDERS'!$M110 * (1 - 0.07), 'F_ ORDERS'!$M110)</f>
        <v>632</v>
      </c>
    </row>
    <row r="111" spans="1:14" x14ac:dyDescent="0.2">
      <c r="A111" s="51" t="str">
        <f t="shared" si="1"/>
        <v>103.244.209.221|44733|0.0247685185167938</v>
      </c>
      <c r="B111" s="51" t="s">
        <v>978</v>
      </c>
      <c r="C111" s="52">
        <f>INT(DT!I111)</f>
        <v>44733</v>
      </c>
      <c r="D111" s="53">
        <f>DT!I111-INT(DT!I111)</f>
        <v>2.4768518516793847E-2</v>
      </c>
      <c r="E111" s="32" t="s">
        <v>4326</v>
      </c>
      <c r="F111" s="32">
        <v>1005</v>
      </c>
      <c r="G111" s="38">
        <f>INT(DT!E111)</f>
        <v>44733</v>
      </c>
      <c r="H111" s="39">
        <f>DT!E111-INT(DT!E111)</f>
        <v>6.7025462958554272E-2</v>
      </c>
      <c r="I111" s="32" t="s">
        <v>12</v>
      </c>
      <c r="J111" s="32" t="s">
        <v>808</v>
      </c>
      <c r="K111" s="32" t="s">
        <v>215</v>
      </c>
      <c r="L111" s="42" cm="1">
        <f t="array" ref="L111">INDEX('D_ SERVICES'!D:F, MATCH(J111, 'D_ SERVICES'!A:A, 0),
   IF(I111="Basic", 1, IF(I111="Standard", 2, IF(I111="Premium", 3, ""))))</f>
        <v>977</v>
      </c>
      <c r="M111" s="32">
        <f>L111*(1-VLOOKUP('F_ ORDERS'!$K111,D_BUYERS!A:H,8,FALSE))</f>
        <v>977</v>
      </c>
      <c r="N111" s="32">
        <f>IF(VLOOKUP('F_ ORDERS'!$G111, OrderDate!A:E, 5, FALSE) = 1, 'F_ ORDERS'!$M111 * (1 - 0.07), 'F_ ORDERS'!$M111)</f>
        <v>977</v>
      </c>
    </row>
    <row r="112" spans="1:14" x14ac:dyDescent="0.2">
      <c r="A112" s="51" t="str">
        <f t="shared" si="1"/>
        <v>62.193.40.117|45221|0.743761574070959</v>
      </c>
      <c r="B112" s="51" t="s">
        <v>3652</v>
      </c>
      <c r="C112" s="52">
        <f>INT(DT!I112)</f>
        <v>45221</v>
      </c>
      <c r="D112" s="53">
        <f>DT!I112-INT(DT!I112)</f>
        <v>0.74376157407095889</v>
      </c>
      <c r="E112" s="32" t="s">
        <v>4327</v>
      </c>
      <c r="F112" s="32">
        <v>1135</v>
      </c>
      <c r="G112" s="38">
        <f>INT(DT!E112)</f>
        <v>45221</v>
      </c>
      <c r="H112" s="39">
        <f>DT!E112-INT(DT!E112)</f>
        <v>0.83577546296146465</v>
      </c>
      <c r="I112" s="32" t="s">
        <v>12</v>
      </c>
      <c r="J112" s="32" t="s">
        <v>590</v>
      </c>
      <c r="K112" s="32" t="s">
        <v>207</v>
      </c>
      <c r="L112" s="42" cm="1">
        <f t="array" ref="L112">INDEX('D_ SERVICES'!D:F, MATCH(J112, 'D_ SERVICES'!A:A, 0),
   IF(I112="Basic", 1, IF(I112="Standard", 2, IF(I112="Premium", 3, ""))))</f>
        <v>937</v>
      </c>
      <c r="M112" s="32">
        <f>L112*(1-VLOOKUP('F_ ORDERS'!$K112,D_BUYERS!A:H,8,FALSE))</f>
        <v>843.30000000000007</v>
      </c>
      <c r="N112" s="32">
        <f>IF(VLOOKUP('F_ ORDERS'!$G112, OrderDate!A:E, 5, FALSE) = 1, 'F_ ORDERS'!$M112 * (1 - 0.07), 'F_ ORDERS'!$M112)</f>
        <v>784.26900000000001</v>
      </c>
    </row>
    <row r="113" spans="1:14" x14ac:dyDescent="0.2">
      <c r="A113" s="51" t="str">
        <f t="shared" si="1"/>
        <v>195.75.2.199|42538|0.00314814814919373</v>
      </c>
      <c r="B113" s="51" t="s">
        <v>2209</v>
      </c>
      <c r="C113" s="52">
        <f>INT(DT!I113)</f>
        <v>42538</v>
      </c>
      <c r="D113" s="53">
        <f>DT!I113-INT(DT!I113)</f>
        <v>3.1481481491937302E-3</v>
      </c>
      <c r="E113" s="32" t="s">
        <v>4328</v>
      </c>
      <c r="F113" s="32">
        <v>1036</v>
      </c>
      <c r="G113" s="38">
        <f>INT(DT!E113)</f>
        <v>42538</v>
      </c>
      <c r="H113" s="39">
        <f>DT!E113-INT(DT!E113)</f>
        <v>0.12313657407503342</v>
      </c>
      <c r="I113" s="32" t="s">
        <v>12</v>
      </c>
      <c r="J113" s="32" t="s">
        <v>719</v>
      </c>
      <c r="K113" s="32" t="s">
        <v>322</v>
      </c>
      <c r="L113" s="42" cm="1">
        <f t="array" ref="L113">INDEX('D_ SERVICES'!D:F, MATCH(J113, 'D_ SERVICES'!A:A, 0),
   IF(I113="Basic", 1, IF(I113="Standard", 2, IF(I113="Premium", 3, ""))))</f>
        <v>632</v>
      </c>
      <c r="M113" s="32">
        <f>L113*(1-VLOOKUP('F_ ORDERS'!$K113,D_BUYERS!A:H,8,FALSE))</f>
        <v>568.80000000000007</v>
      </c>
      <c r="N113" s="32">
        <f>IF(VLOOKUP('F_ ORDERS'!$G113, OrderDate!A:E, 5, FALSE) = 1, 'F_ ORDERS'!$M113 * (1 - 0.07), 'F_ ORDERS'!$M113)</f>
        <v>568.80000000000007</v>
      </c>
    </row>
    <row r="114" spans="1:14" x14ac:dyDescent="0.2">
      <c r="A114" s="51" t="str">
        <f t="shared" si="1"/>
        <v>203.9.29.110|44673|0.70918981480645</v>
      </c>
      <c r="B114" s="51" t="s">
        <v>2343</v>
      </c>
      <c r="C114" s="52">
        <f>INT(DT!I114)</f>
        <v>44673</v>
      </c>
      <c r="D114" s="53">
        <f>DT!I114-INT(DT!I114)</f>
        <v>0.70918981480645016</v>
      </c>
      <c r="E114" s="32" t="s">
        <v>4329</v>
      </c>
      <c r="F114" s="32">
        <v>1003</v>
      </c>
      <c r="G114" s="38">
        <f>INT(DT!E114)</f>
        <v>44673</v>
      </c>
      <c r="H114" s="39">
        <f>DT!E114-INT(DT!E114)</f>
        <v>0.7784374999901047</v>
      </c>
      <c r="I114" s="32" t="s">
        <v>12</v>
      </c>
      <c r="J114" s="32" t="s">
        <v>766</v>
      </c>
      <c r="K114" s="32" t="s">
        <v>310</v>
      </c>
      <c r="L114" s="42" cm="1">
        <f t="array" ref="L114">INDEX('D_ SERVICES'!D:F, MATCH(J114, 'D_ SERVICES'!A:A, 0),
   IF(I114="Basic", 1, IF(I114="Standard", 2, IF(I114="Premium", 3, ""))))</f>
        <v>758</v>
      </c>
      <c r="M114" s="32">
        <f>L114*(1-VLOOKUP('F_ ORDERS'!$K114,D_BUYERS!A:H,8,FALSE))</f>
        <v>720.1</v>
      </c>
      <c r="N114" s="32">
        <f>IF(VLOOKUP('F_ ORDERS'!$G114, OrderDate!A:E, 5, FALSE) = 1, 'F_ ORDERS'!$M114 * (1 - 0.07), 'F_ ORDERS'!$M114)</f>
        <v>720.1</v>
      </c>
    </row>
    <row r="115" spans="1:14" x14ac:dyDescent="0.2">
      <c r="A115" s="51" t="str">
        <f t="shared" si="1"/>
        <v>232.162.179.223|44739|0.332418981481169</v>
      </c>
      <c r="B115" s="51" t="s">
        <v>2743</v>
      </c>
      <c r="C115" s="52">
        <f>INT(DT!I115)</f>
        <v>44739</v>
      </c>
      <c r="D115" s="53">
        <f>DT!I115-INT(DT!I115)</f>
        <v>0.33241898148116888</v>
      </c>
      <c r="E115" s="32" t="s">
        <v>4330</v>
      </c>
      <c r="F115" s="32">
        <v>1177</v>
      </c>
      <c r="G115" s="38">
        <f>INT(DT!E115)</f>
        <v>44739</v>
      </c>
      <c r="H115" s="39">
        <f>DT!E115-INT(DT!E115)</f>
        <v>0.35859953703766223</v>
      </c>
      <c r="I115" s="32" t="s">
        <v>23</v>
      </c>
      <c r="J115" s="32" t="s">
        <v>591</v>
      </c>
      <c r="K115" s="32" t="s">
        <v>293</v>
      </c>
      <c r="L115" s="42" cm="1">
        <f t="array" ref="L115">INDEX('D_ SERVICES'!D:F, MATCH(J115, 'D_ SERVICES'!A:A, 0),
   IF(I115="Basic", 1, IF(I115="Standard", 2, IF(I115="Premium", 3, ""))))</f>
        <v>831</v>
      </c>
      <c r="M115" s="32">
        <f>L115*(1-VLOOKUP('F_ ORDERS'!$K115,D_BUYERS!A:H,8,FALSE))</f>
        <v>747.9</v>
      </c>
      <c r="N115" s="32">
        <f>IF(VLOOKUP('F_ ORDERS'!$G115, OrderDate!A:E, 5, FALSE) = 1, 'F_ ORDERS'!$M115 * (1 - 0.07), 'F_ ORDERS'!$M115)</f>
        <v>747.9</v>
      </c>
    </row>
    <row r="116" spans="1:14" x14ac:dyDescent="0.2">
      <c r="A116" s="51" t="str">
        <f t="shared" si="1"/>
        <v>237.23.176.69|44713|0.908518518517667</v>
      </c>
      <c r="B116" s="51" t="s">
        <v>2813</v>
      </c>
      <c r="C116" s="52">
        <f>INT(DT!I116)</f>
        <v>44713</v>
      </c>
      <c r="D116" s="53">
        <f>DT!I116-INT(DT!I116)</f>
        <v>0.90851851851766696</v>
      </c>
      <c r="E116" s="32" t="s">
        <v>4331</v>
      </c>
      <c r="F116" s="32">
        <v>1079</v>
      </c>
      <c r="G116" s="38">
        <f>INT(DT!E116)</f>
        <v>44713</v>
      </c>
      <c r="H116" s="39">
        <f>DT!E116-INT(DT!E116)</f>
        <v>0.99181712963036261</v>
      </c>
      <c r="I116" s="32" t="s">
        <v>18</v>
      </c>
      <c r="J116" s="32" t="s">
        <v>806</v>
      </c>
      <c r="K116" s="32" t="s">
        <v>139</v>
      </c>
      <c r="L116" s="42" cm="1">
        <f t="array" ref="L116">INDEX('D_ SERVICES'!D:F, MATCH(J116, 'D_ SERVICES'!A:A, 0),
   IF(I116="Basic", 1, IF(I116="Standard", 2, IF(I116="Premium", 3, ""))))</f>
        <v>221</v>
      </c>
      <c r="M116" s="32">
        <f>L116*(1-VLOOKUP('F_ ORDERS'!$K116,D_BUYERS!A:H,8,FALSE))</f>
        <v>209.95</v>
      </c>
      <c r="N116" s="32">
        <f>IF(VLOOKUP('F_ ORDERS'!$G116, OrderDate!A:E, 5, FALSE) = 1, 'F_ ORDERS'!$M116 * (1 - 0.07), 'F_ ORDERS'!$M116)</f>
        <v>209.95</v>
      </c>
    </row>
    <row r="117" spans="1:14" x14ac:dyDescent="0.2">
      <c r="A117" s="51" t="str">
        <f t="shared" si="1"/>
        <v>214.16.81.91|43908|0.636944444442634</v>
      </c>
      <c r="B117" s="51" t="s">
        <v>2481</v>
      </c>
      <c r="C117" s="52">
        <f>INT(DT!I117)</f>
        <v>43908</v>
      </c>
      <c r="D117" s="53">
        <f>DT!I117-INT(DT!I117)</f>
        <v>0.63694444444263354</v>
      </c>
      <c r="E117" s="32" t="s">
        <v>4332</v>
      </c>
      <c r="F117" s="32">
        <v>1227</v>
      </c>
      <c r="G117" s="38">
        <f>INT(DT!E117)</f>
        <v>43908</v>
      </c>
      <c r="H117" s="39">
        <f>DT!E117-INT(DT!E117)</f>
        <v>0.64459490740409819</v>
      </c>
      <c r="I117" s="32" t="s">
        <v>23</v>
      </c>
      <c r="J117" s="32" t="s">
        <v>611</v>
      </c>
      <c r="K117" s="32" t="s">
        <v>90</v>
      </c>
      <c r="L117" s="42" cm="1">
        <f t="array" ref="L117">INDEX('D_ SERVICES'!D:F, MATCH(J117, 'D_ SERVICES'!A:A, 0),
   IF(I117="Basic", 1, IF(I117="Standard", 2, IF(I117="Premium", 3, ""))))</f>
        <v>959</v>
      </c>
      <c r="M117" s="32">
        <f>L117*(1-VLOOKUP('F_ ORDERS'!$K117,D_BUYERS!A:H,8,FALSE))</f>
        <v>863.1</v>
      </c>
      <c r="N117" s="32">
        <f>IF(VLOOKUP('F_ ORDERS'!$G117, OrderDate!A:E, 5, FALSE) = 1, 'F_ ORDERS'!$M117 * (1 - 0.07), 'F_ ORDERS'!$M117)</f>
        <v>863.1</v>
      </c>
    </row>
    <row r="118" spans="1:14" x14ac:dyDescent="0.2">
      <c r="A118" s="51" t="str">
        <f t="shared" si="1"/>
        <v>181.200.74.40|44625|0.330474537040573</v>
      </c>
      <c r="B118" s="51" t="s">
        <v>2044</v>
      </c>
      <c r="C118" s="52">
        <f>INT(DT!I118)</f>
        <v>44625</v>
      </c>
      <c r="D118" s="53">
        <f>DT!I118-INT(DT!I118)</f>
        <v>0.33047453704057261</v>
      </c>
      <c r="E118" s="32" t="s">
        <v>4333</v>
      </c>
      <c r="F118" s="32">
        <v>1133</v>
      </c>
      <c r="G118" s="38">
        <f>INT(DT!E118)</f>
        <v>44625</v>
      </c>
      <c r="H118" s="39">
        <f>DT!E118-INT(DT!E118)</f>
        <v>0.41712962963356404</v>
      </c>
      <c r="I118" s="32" t="s">
        <v>23</v>
      </c>
      <c r="J118" s="32" t="s">
        <v>887</v>
      </c>
      <c r="K118" s="32" t="s">
        <v>184</v>
      </c>
      <c r="L118" s="42" cm="1">
        <f t="array" ref="L118">INDEX('D_ SERVICES'!D:F, MATCH(J118, 'D_ SERVICES'!A:A, 0),
   IF(I118="Basic", 1, IF(I118="Standard", 2, IF(I118="Premium", 3, ""))))</f>
        <v>984</v>
      </c>
      <c r="M118" s="32">
        <f>L118*(1-VLOOKUP('F_ ORDERS'!$K118,D_BUYERS!A:H,8,FALSE))</f>
        <v>885.6</v>
      </c>
      <c r="N118" s="32">
        <f>IF(VLOOKUP('F_ ORDERS'!$G118, OrderDate!A:E, 5, FALSE) = 1, 'F_ ORDERS'!$M118 * (1 - 0.07), 'F_ ORDERS'!$M118)</f>
        <v>823.60799999999995</v>
      </c>
    </row>
    <row r="119" spans="1:14" x14ac:dyDescent="0.2">
      <c r="A119" s="51" t="str">
        <f t="shared" si="1"/>
        <v>110.79.155.28|44947|0.643564814818092</v>
      </c>
      <c r="B119" s="51" t="s">
        <v>1086</v>
      </c>
      <c r="C119" s="52">
        <f>INT(DT!I119)</f>
        <v>44947</v>
      </c>
      <c r="D119" s="53">
        <f>DT!I119-INT(DT!I119)</f>
        <v>0.64356481481809169</v>
      </c>
      <c r="E119" s="32" t="s">
        <v>4334</v>
      </c>
      <c r="F119" s="32">
        <v>1086</v>
      </c>
      <c r="G119" s="38">
        <f>INT(DT!E119)</f>
        <v>44947</v>
      </c>
      <c r="H119" s="39">
        <f>DT!E119-INT(DT!E119)</f>
        <v>0.65302083333517658</v>
      </c>
      <c r="I119" s="32" t="s">
        <v>12</v>
      </c>
      <c r="J119" s="32" t="s">
        <v>579</v>
      </c>
      <c r="K119" s="32" t="s">
        <v>137</v>
      </c>
      <c r="L119" s="42" cm="1">
        <f t="array" ref="L119">INDEX('D_ SERVICES'!D:F, MATCH(J119, 'D_ SERVICES'!A:A, 0),
   IF(I119="Basic", 1, IF(I119="Standard", 2, IF(I119="Premium", 3, ""))))</f>
        <v>798</v>
      </c>
      <c r="M119" s="32">
        <f>L119*(1-VLOOKUP('F_ ORDERS'!$K119,D_BUYERS!A:H,8,FALSE))</f>
        <v>758.09999999999991</v>
      </c>
      <c r="N119" s="32">
        <f>IF(VLOOKUP('F_ ORDERS'!$G119, OrderDate!A:E, 5, FALSE) = 1, 'F_ ORDERS'!$M119 * (1 - 0.07), 'F_ ORDERS'!$M119)</f>
        <v>705.0329999999999</v>
      </c>
    </row>
    <row r="120" spans="1:14" x14ac:dyDescent="0.2">
      <c r="A120" s="51" t="str">
        <f t="shared" si="1"/>
        <v>44.15.168.191|45422|0.0281018518508063</v>
      </c>
      <c r="B120" s="51" t="s">
        <v>3392</v>
      </c>
      <c r="C120" s="52">
        <f>INT(DT!I120)</f>
        <v>45422</v>
      </c>
      <c r="D120" s="53">
        <f>DT!I120-INT(DT!I120)</f>
        <v>2.810185185080627E-2</v>
      </c>
      <c r="E120" s="32" t="s">
        <v>4335</v>
      </c>
      <c r="F120" s="32">
        <v>1075</v>
      </c>
      <c r="G120" s="38">
        <f>INT(DT!E120)</f>
        <v>45422</v>
      </c>
      <c r="H120" s="39">
        <f>DT!E120-INT(DT!E120)</f>
        <v>0.12774305555649335</v>
      </c>
      <c r="I120" s="32" t="s">
        <v>23</v>
      </c>
      <c r="J120" s="32" t="s">
        <v>681</v>
      </c>
      <c r="K120" s="32" t="s">
        <v>319</v>
      </c>
      <c r="L120" s="42" cm="1">
        <f t="array" ref="L120">INDEX('D_ SERVICES'!D:F, MATCH(J120, 'D_ SERVICES'!A:A, 0),
   IF(I120="Basic", 1, IF(I120="Standard", 2, IF(I120="Premium", 3, ""))))</f>
        <v>521</v>
      </c>
      <c r="M120" s="32">
        <f>L120*(1-VLOOKUP('F_ ORDERS'!$K120,D_BUYERS!A:H,8,FALSE))</f>
        <v>468.90000000000003</v>
      </c>
      <c r="N120" s="32">
        <f>IF(VLOOKUP('F_ ORDERS'!$G120, OrderDate!A:E, 5, FALSE) = 1, 'F_ ORDERS'!$M120 * (1 - 0.07), 'F_ ORDERS'!$M120)</f>
        <v>468.90000000000003</v>
      </c>
    </row>
    <row r="121" spans="1:14" x14ac:dyDescent="0.2">
      <c r="A121" s="51" t="str">
        <f t="shared" si="1"/>
        <v>83.156.151.35|45550|0.643796296302753</v>
      </c>
      <c r="B121" s="51" t="s">
        <v>3954</v>
      </c>
      <c r="C121" s="52">
        <f>INT(DT!I121)</f>
        <v>45550</v>
      </c>
      <c r="D121" s="53">
        <f>DT!I121-INT(DT!I121)</f>
        <v>0.64379629630275303</v>
      </c>
      <c r="E121" s="32" t="s">
        <v>4336</v>
      </c>
      <c r="F121" s="32">
        <v>1017</v>
      </c>
      <c r="G121" s="38">
        <f>INT(DT!E121)</f>
        <v>45550</v>
      </c>
      <c r="H121" s="39">
        <f>DT!E121-INT(DT!E121)</f>
        <v>0.70104166667442769</v>
      </c>
      <c r="I121" s="32" t="s">
        <v>23</v>
      </c>
      <c r="J121" s="32" t="s">
        <v>656</v>
      </c>
      <c r="K121" s="32" t="s">
        <v>329</v>
      </c>
      <c r="L121" s="42" cm="1">
        <f t="array" ref="L121">INDEX('D_ SERVICES'!D:F, MATCH(J121, 'D_ SERVICES'!A:A, 0),
   IF(I121="Basic", 1, IF(I121="Standard", 2, IF(I121="Premium", 3, ""))))</f>
        <v>754</v>
      </c>
      <c r="M121" s="32">
        <f>L121*(1-VLOOKUP('F_ ORDERS'!$K121,D_BUYERS!A:H,8,FALSE))</f>
        <v>754</v>
      </c>
      <c r="N121" s="32">
        <f>IF(VLOOKUP('F_ ORDERS'!$G121, OrderDate!A:E, 5, FALSE) = 1, 'F_ ORDERS'!$M121 * (1 - 0.07), 'F_ ORDERS'!$M121)</f>
        <v>701.21999999999991</v>
      </c>
    </row>
    <row r="122" spans="1:14" x14ac:dyDescent="0.2">
      <c r="A122" s="51" t="str">
        <f t="shared" si="1"/>
        <v>167.17.190.112|43788|0.570173611107748</v>
      </c>
      <c r="B122" s="51" t="s">
        <v>1854</v>
      </c>
      <c r="C122" s="52">
        <f>INT(DT!I122)</f>
        <v>43788</v>
      </c>
      <c r="D122" s="53">
        <f>DT!I122-INT(DT!I122)</f>
        <v>0.570173611107748</v>
      </c>
      <c r="E122" s="32" t="s">
        <v>4337</v>
      </c>
      <c r="F122" s="32">
        <v>1157</v>
      </c>
      <c r="G122" s="38">
        <f>INT(DT!E122)</f>
        <v>43788</v>
      </c>
      <c r="H122" s="39">
        <f>DT!E122-INT(DT!E122)</f>
        <v>0.67922453703067731</v>
      </c>
      <c r="I122" s="32" t="s">
        <v>18</v>
      </c>
      <c r="J122" s="32" t="s">
        <v>831</v>
      </c>
      <c r="K122" s="32" t="s">
        <v>199</v>
      </c>
      <c r="L122" s="42" cm="1">
        <f t="array" ref="L122">INDEX('D_ SERVICES'!D:F, MATCH(J122, 'D_ SERVICES'!A:A, 0),
   IF(I122="Basic", 1, IF(I122="Standard", 2, IF(I122="Premium", 3, ""))))</f>
        <v>964</v>
      </c>
      <c r="M122" s="32">
        <f>L122*(1-VLOOKUP('F_ ORDERS'!$K122,D_BUYERS!A:H,8,FALSE))</f>
        <v>964</v>
      </c>
      <c r="N122" s="32">
        <f>IF(VLOOKUP('F_ ORDERS'!$G122, OrderDate!A:E, 5, FALSE) = 1, 'F_ ORDERS'!$M122 * (1 - 0.07), 'F_ ORDERS'!$M122)</f>
        <v>964</v>
      </c>
    </row>
    <row r="123" spans="1:14" x14ac:dyDescent="0.2">
      <c r="A123" s="51" t="str">
        <f t="shared" si="1"/>
        <v>206.122.179.105|45538|0.790127314823621</v>
      </c>
      <c r="B123" s="51" t="s">
        <v>2370</v>
      </c>
      <c r="C123" s="52">
        <f>INT(DT!I123)</f>
        <v>45538</v>
      </c>
      <c r="D123" s="53">
        <f>DT!I123-INT(DT!I123)</f>
        <v>0.79012731482362142</v>
      </c>
      <c r="E123" s="32" t="s">
        <v>4338</v>
      </c>
      <c r="F123" s="32">
        <v>1102</v>
      </c>
      <c r="G123" s="38">
        <f>INT(DT!E123)</f>
        <v>45538</v>
      </c>
      <c r="H123" s="39">
        <f>DT!E123-INT(DT!E123)</f>
        <v>0.8336226851970423</v>
      </c>
      <c r="I123" s="32" t="s">
        <v>23</v>
      </c>
      <c r="J123" s="32" t="s">
        <v>724</v>
      </c>
      <c r="K123" s="32" t="s">
        <v>353</v>
      </c>
      <c r="L123" s="42" cm="1">
        <f t="array" ref="L123">INDEX('D_ SERVICES'!D:F, MATCH(J123, 'D_ SERVICES'!A:A, 0),
   IF(I123="Basic", 1, IF(I123="Standard", 2, IF(I123="Premium", 3, ""))))</f>
        <v>818</v>
      </c>
      <c r="M123" s="32">
        <f>L123*(1-VLOOKUP('F_ ORDERS'!$K123,D_BUYERS!A:H,8,FALSE))</f>
        <v>818</v>
      </c>
      <c r="N123" s="32">
        <f>IF(VLOOKUP('F_ ORDERS'!$G123, OrderDate!A:E, 5, FALSE) = 1, 'F_ ORDERS'!$M123 * (1 - 0.07), 'F_ ORDERS'!$M123)</f>
        <v>818</v>
      </c>
    </row>
    <row r="124" spans="1:14" x14ac:dyDescent="0.2">
      <c r="A124" s="51" t="str">
        <f t="shared" si="1"/>
        <v>198.0.134.137|43532|0.824201388888469</v>
      </c>
      <c r="B124" s="51" t="s">
        <v>2242</v>
      </c>
      <c r="C124" s="52">
        <f>INT(DT!I124)</f>
        <v>43532</v>
      </c>
      <c r="D124" s="53">
        <f>DT!I124-INT(DT!I124)</f>
        <v>0.8242013888884685</v>
      </c>
      <c r="E124" s="32" t="s">
        <v>4339</v>
      </c>
      <c r="F124" s="32">
        <v>1183</v>
      </c>
      <c r="G124" s="38">
        <f>INT(DT!E124)</f>
        <v>43532</v>
      </c>
      <c r="H124" s="39">
        <f>DT!E124-INT(DT!E124)</f>
        <v>0.90396990740555339</v>
      </c>
      <c r="I124" s="32" t="s">
        <v>18</v>
      </c>
      <c r="J124" s="32" t="s">
        <v>755</v>
      </c>
      <c r="K124" s="32" t="s">
        <v>314</v>
      </c>
      <c r="L124" s="42" cm="1">
        <f t="array" ref="L124">INDEX('D_ SERVICES'!D:F, MATCH(J124, 'D_ SERVICES'!A:A, 0),
   IF(I124="Basic", 1, IF(I124="Standard", 2, IF(I124="Premium", 3, ""))))</f>
        <v>160</v>
      </c>
      <c r="M124" s="32">
        <f>L124*(1-VLOOKUP('F_ ORDERS'!$K124,D_BUYERS!A:H,8,FALSE))</f>
        <v>144</v>
      </c>
      <c r="N124" s="32">
        <f>IF(VLOOKUP('F_ ORDERS'!$G124, OrderDate!A:E, 5, FALSE) = 1, 'F_ ORDERS'!$M124 * (1 - 0.07), 'F_ ORDERS'!$M124)</f>
        <v>144</v>
      </c>
    </row>
    <row r="125" spans="1:14" x14ac:dyDescent="0.2">
      <c r="A125" s="51" t="str">
        <f t="shared" si="1"/>
        <v>97.34.6.14|43492|0.000162037038535345</v>
      </c>
      <c r="B125" s="51" t="s">
        <v>4170</v>
      </c>
      <c r="C125" s="52">
        <f>INT(DT!I125)</f>
        <v>43492</v>
      </c>
      <c r="D125" s="53">
        <f>DT!I125-INT(DT!I125)</f>
        <v>1.6203703853534535E-4</v>
      </c>
      <c r="E125" s="32" t="s">
        <v>4340</v>
      </c>
      <c r="F125" s="32">
        <v>1020</v>
      </c>
      <c r="G125" s="38">
        <f>INT(DT!E125)</f>
        <v>43492</v>
      </c>
      <c r="H125" s="39">
        <f>DT!E125-INT(DT!E125)</f>
        <v>0.11429398148175096</v>
      </c>
      <c r="I125" s="32" t="s">
        <v>18</v>
      </c>
      <c r="J125" s="32" t="s">
        <v>799</v>
      </c>
      <c r="K125" s="32" t="s">
        <v>170</v>
      </c>
      <c r="L125" s="42" cm="1">
        <f t="array" ref="L125">INDEX('D_ SERVICES'!D:F, MATCH(J125, 'D_ SERVICES'!A:A, 0),
   IF(I125="Basic", 1, IF(I125="Standard", 2, IF(I125="Premium", 3, ""))))</f>
        <v>640</v>
      </c>
      <c r="M125" s="32">
        <f>L125*(1-VLOOKUP('F_ ORDERS'!$K125,D_BUYERS!A:H,8,FALSE))</f>
        <v>608</v>
      </c>
      <c r="N125" s="32">
        <f>IF(VLOOKUP('F_ ORDERS'!$G125, OrderDate!A:E, 5, FALSE) = 1, 'F_ ORDERS'!$M125 * (1 - 0.07), 'F_ ORDERS'!$M125)</f>
        <v>565.43999999999994</v>
      </c>
    </row>
    <row r="126" spans="1:14" x14ac:dyDescent="0.2">
      <c r="A126" s="51" t="str">
        <f t="shared" si="1"/>
        <v>201.104.251.179|43438|0.0875694444475812</v>
      </c>
      <c r="B126" s="51" t="s">
        <v>2309</v>
      </c>
      <c r="C126" s="52">
        <f>INT(DT!I126)</f>
        <v>43438</v>
      </c>
      <c r="D126" s="53">
        <f>DT!I126-INT(DT!I126)</f>
        <v>8.7569444447581191E-2</v>
      </c>
      <c r="E126" s="32" t="s">
        <v>4341</v>
      </c>
      <c r="F126" s="32">
        <v>1206</v>
      </c>
      <c r="G126" s="38">
        <f>INT(DT!E126)</f>
        <v>43438</v>
      </c>
      <c r="H126" s="39">
        <f>DT!E126-INT(DT!E126)</f>
        <v>0.18706018519151257</v>
      </c>
      <c r="I126" s="32" t="s">
        <v>18</v>
      </c>
      <c r="J126" s="32" t="s">
        <v>756</v>
      </c>
      <c r="K126" s="32" t="s">
        <v>186</v>
      </c>
      <c r="L126" s="42" cm="1">
        <f t="array" ref="L126">INDEX('D_ SERVICES'!D:F, MATCH(J126, 'D_ SERVICES'!A:A, 0),
   IF(I126="Basic", 1, IF(I126="Standard", 2, IF(I126="Premium", 3, ""))))</f>
        <v>677</v>
      </c>
      <c r="M126" s="32">
        <f>L126*(1-VLOOKUP('F_ ORDERS'!$K126,D_BUYERS!A:H,8,FALSE))</f>
        <v>609.30000000000007</v>
      </c>
      <c r="N126" s="32">
        <f>IF(VLOOKUP('F_ ORDERS'!$G126, OrderDate!A:E, 5, FALSE) = 1, 'F_ ORDERS'!$M126 * (1 - 0.07), 'F_ ORDERS'!$M126)</f>
        <v>609.30000000000007</v>
      </c>
    </row>
    <row r="127" spans="1:14" x14ac:dyDescent="0.2">
      <c r="A127" s="51" t="str">
        <f t="shared" si="1"/>
        <v>200.192.145.80|45413|0.620196759256942</v>
      </c>
      <c r="B127" s="51" t="s">
        <v>2300</v>
      </c>
      <c r="C127" s="52">
        <f>INT(DT!I127)</f>
        <v>45413</v>
      </c>
      <c r="D127" s="53">
        <f>DT!I127-INT(DT!I127)</f>
        <v>0.62019675925694173</v>
      </c>
      <c r="E127" s="32" t="s">
        <v>4342</v>
      </c>
      <c r="F127" s="32">
        <v>1033</v>
      </c>
      <c r="G127" s="38">
        <f>INT(DT!E127)</f>
        <v>45413</v>
      </c>
      <c r="H127" s="39">
        <f>DT!E127-INT(DT!E127)</f>
        <v>0.68162037037109258</v>
      </c>
      <c r="I127" s="32" t="s">
        <v>12</v>
      </c>
      <c r="J127" s="32" t="s">
        <v>771</v>
      </c>
      <c r="K127" s="32" t="s">
        <v>375</v>
      </c>
      <c r="L127" s="42" cm="1">
        <f t="array" ref="L127">INDEX('D_ SERVICES'!D:F, MATCH(J127, 'D_ SERVICES'!A:A, 0),
   IF(I127="Basic", 1, IF(I127="Standard", 2, IF(I127="Premium", 3, ""))))</f>
        <v>768</v>
      </c>
      <c r="M127" s="32">
        <f>L127*(1-VLOOKUP('F_ ORDERS'!$K127,D_BUYERS!A:H,8,FALSE))</f>
        <v>729.59999999999991</v>
      </c>
      <c r="N127" s="32">
        <f>IF(VLOOKUP('F_ ORDERS'!$G127, OrderDate!A:E, 5, FALSE) = 1, 'F_ ORDERS'!$M127 * (1 - 0.07), 'F_ ORDERS'!$M127)</f>
        <v>729.59999999999991</v>
      </c>
    </row>
    <row r="128" spans="1:14" x14ac:dyDescent="0.2">
      <c r="A128" s="51" t="str">
        <f t="shared" si="1"/>
        <v>3.187.241.195|44728|0.617349537038535</v>
      </c>
      <c r="B128" s="51" t="s">
        <v>3153</v>
      </c>
      <c r="C128" s="52">
        <f>INT(DT!I128)</f>
        <v>44728</v>
      </c>
      <c r="D128" s="53">
        <f>DT!I128-INT(DT!I128)</f>
        <v>0.61734953703853535</v>
      </c>
      <c r="E128" s="32" t="s">
        <v>4343</v>
      </c>
      <c r="F128" s="32">
        <v>1208</v>
      </c>
      <c r="G128" s="38">
        <f>INT(DT!E128)</f>
        <v>44728</v>
      </c>
      <c r="H128" s="39">
        <f>DT!E128-INT(DT!E128)</f>
        <v>0.67775462962890742</v>
      </c>
      <c r="I128" s="32" t="s">
        <v>12</v>
      </c>
      <c r="J128" s="32" t="s">
        <v>696</v>
      </c>
      <c r="K128" s="32" t="s">
        <v>316</v>
      </c>
      <c r="L128" s="42" cm="1">
        <f t="array" ref="L128">INDEX('D_ SERVICES'!D:F, MATCH(J128, 'D_ SERVICES'!A:A, 0),
   IF(I128="Basic", 1, IF(I128="Standard", 2, IF(I128="Premium", 3, ""))))</f>
        <v>992</v>
      </c>
      <c r="M128" s="32">
        <f>L128*(1-VLOOKUP('F_ ORDERS'!$K128,D_BUYERS!A:H,8,FALSE))</f>
        <v>942.4</v>
      </c>
      <c r="N128" s="32">
        <f>IF(VLOOKUP('F_ ORDERS'!$G128, OrderDate!A:E, 5, FALSE) = 1, 'F_ ORDERS'!$M128 * (1 - 0.07), 'F_ ORDERS'!$M128)</f>
        <v>942.4</v>
      </c>
    </row>
    <row r="129" spans="1:14" x14ac:dyDescent="0.2">
      <c r="A129" s="51" t="str">
        <f t="shared" si="1"/>
        <v>255.57.95.72|45009|0.939131944447581</v>
      </c>
      <c r="B129" s="51" t="s">
        <v>3086</v>
      </c>
      <c r="C129" s="52">
        <f>INT(DT!I129)</f>
        <v>45009</v>
      </c>
      <c r="D129" s="53">
        <f>DT!I129-INT(DT!I129)</f>
        <v>0.93913194444758119</v>
      </c>
      <c r="E129" s="32" t="s">
        <v>4344</v>
      </c>
      <c r="F129" s="32">
        <v>1181</v>
      </c>
      <c r="G129" s="38">
        <f>INT(DT!E129)</f>
        <v>45009</v>
      </c>
      <c r="H129" s="39">
        <f>DT!E129-INT(DT!E129)</f>
        <v>0.96839120370714227</v>
      </c>
      <c r="I129" s="32" t="s">
        <v>18</v>
      </c>
      <c r="J129" s="32" t="s">
        <v>750</v>
      </c>
      <c r="K129" s="32" t="s">
        <v>79</v>
      </c>
      <c r="L129" s="42" cm="1">
        <f t="array" ref="L129">INDEX('D_ SERVICES'!D:F, MATCH(J129, 'D_ SERVICES'!A:A, 0),
   IF(I129="Basic", 1, IF(I129="Standard", 2, IF(I129="Premium", 3, ""))))</f>
        <v>250</v>
      </c>
      <c r="M129" s="32">
        <f>L129*(1-VLOOKUP('F_ ORDERS'!$K129,D_BUYERS!A:H,8,FALSE))</f>
        <v>250</v>
      </c>
      <c r="N129" s="32">
        <f>IF(VLOOKUP('F_ ORDERS'!$G129, OrderDate!A:E, 5, FALSE) = 1, 'F_ ORDERS'!$M129 * (1 - 0.07), 'F_ ORDERS'!$M129)</f>
        <v>250</v>
      </c>
    </row>
    <row r="130" spans="1:14" x14ac:dyDescent="0.2">
      <c r="A130" s="51" t="str">
        <f t="shared" si="1"/>
        <v>187.251.229.77|45552|0.647291666668025</v>
      </c>
      <c r="B130" s="51" t="s">
        <v>2103</v>
      </c>
      <c r="C130" s="52">
        <f>INT(DT!I130)</f>
        <v>45552</v>
      </c>
      <c r="D130" s="53">
        <f>DT!I130-INT(DT!I130)</f>
        <v>0.64729166666802485</v>
      </c>
      <c r="E130" s="32" t="s">
        <v>4345</v>
      </c>
      <c r="F130" s="32">
        <v>1014</v>
      </c>
      <c r="G130" s="38">
        <f>INT(DT!E130)</f>
        <v>45552</v>
      </c>
      <c r="H130" s="39">
        <f>DT!E130-INT(DT!E130)</f>
        <v>0.73896990741195623</v>
      </c>
      <c r="I130" s="32" t="s">
        <v>18</v>
      </c>
      <c r="J130" s="32" t="s">
        <v>647</v>
      </c>
      <c r="K130" s="32" t="s">
        <v>341</v>
      </c>
      <c r="L130" s="42" cm="1">
        <f t="array" ref="L130">INDEX('D_ SERVICES'!D:F, MATCH(J130, 'D_ SERVICES'!A:A, 0),
   IF(I130="Basic", 1, IF(I130="Standard", 2, IF(I130="Premium", 3, ""))))</f>
        <v>224</v>
      </c>
      <c r="M130" s="32">
        <f>L130*(1-VLOOKUP('F_ ORDERS'!$K130,D_BUYERS!A:H,8,FALSE))</f>
        <v>212.79999999999998</v>
      </c>
      <c r="N130" s="32">
        <f>IF(VLOOKUP('F_ ORDERS'!$G130, OrderDate!A:E, 5, FALSE) = 1, 'F_ ORDERS'!$M130 * (1 - 0.07), 'F_ ORDERS'!$M130)</f>
        <v>212.79999999999998</v>
      </c>
    </row>
    <row r="131" spans="1:14" x14ac:dyDescent="0.2">
      <c r="A131" s="51" t="str">
        <f t="shared" ref="A131:A194" si="2">B131 &amp; "|" &amp; C131 &amp; "|" &amp; D131</f>
        <v>85.250.146.36|44937|0.576319444437104</v>
      </c>
      <c r="B131" s="51" t="s">
        <v>4000</v>
      </c>
      <c r="C131" s="52">
        <f>INT(DT!I131)</f>
        <v>44937</v>
      </c>
      <c r="D131" s="53">
        <f>DT!I131-INT(DT!I131)</f>
        <v>0.57631944443710381</v>
      </c>
      <c r="E131" s="32" t="s">
        <v>4346</v>
      </c>
      <c r="F131" s="32">
        <v>1138</v>
      </c>
      <c r="G131" s="38">
        <f>INT(DT!E131)</f>
        <v>44937</v>
      </c>
      <c r="H131" s="39">
        <f>DT!E131-INT(DT!E131)</f>
        <v>0.67532407406542916</v>
      </c>
      <c r="I131" s="32" t="s">
        <v>12</v>
      </c>
      <c r="J131" s="32" t="s">
        <v>552</v>
      </c>
      <c r="K131" s="32" t="s">
        <v>281</v>
      </c>
      <c r="L131" s="42" cm="1">
        <f t="array" ref="L131">INDEX('D_ SERVICES'!D:F, MATCH(J131, 'D_ SERVICES'!A:A, 0),
   IF(I131="Basic", 1, IF(I131="Standard", 2, IF(I131="Premium", 3, ""))))</f>
        <v>1000</v>
      </c>
      <c r="M131" s="32">
        <f>L131*(1-VLOOKUP('F_ ORDERS'!$K131,D_BUYERS!A:H,8,FALSE))</f>
        <v>1000</v>
      </c>
      <c r="N131" s="32">
        <f>IF(VLOOKUP('F_ ORDERS'!$G131, OrderDate!A:E, 5, FALSE) = 1, 'F_ ORDERS'!$M131 * (1 - 0.07), 'F_ ORDERS'!$M131)</f>
        <v>1000</v>
      </c>
    </row>
    <row r="132" spans="1:14" x14ac:dyDescent="0.2">
      <c r="A132" s="51" t="str">
        <f t="shared" si="2"/>
        <v>161.150.223.13|43029|0.63635416667239</v>
      </c>
      <c r="B132" s="51" t="s">
        <v>1775</v>
      </c>
      <c r="C132" s="52">
        <f>INT(DT!I132)</f>
        <v>43029</v>
      </c>
      <c r="D132" s="53">
        <f>DT!I132-INT(DT!I132)</f>
        <v>0.63635416667239042</v>
      </c>
      <c r="E132" s="32" t="s">
        <v>4347</v>
      </c>
      <c r="F132" s="32">
        <v>1049</v>
      </c>
      <c r="G132" s="38">
        <f>INT(DT!E132)</f>
        <v>43029</v>
      </c>
      <c r="H132" s="39">
        <f>DT!E132-INT(DT!E132)</f>
        <v>0.69508101852261461</v>
      </c>
      <c r="I132" s="32" t="s">
        <v>12</v>
      </c>
      <c r="J132" s="32" t="s">
        <v>805</v>
      </c>
      <c r="K132" s="32" t="s">
        <v>449</v>
      </c>
      <c r="L132" s="42" cm="1">
        <f t="array" ref="L132">INDEX('D_ SERVICES'!D:F, MATCH(J132, 'D_ SERVICES'!A:A, 0),
   IF(I132="Basic", 1, IF(I132="Standard", 2, IF(I132="Premium", 3, ""))))</f>
        <v>674</v>
      </c>
      <c r="M132" s="32">
        <f>L132*(1-VLOOKUP('F_ ORDERS'!$K132,D_BUYERS!A:H,8,FALSE))</f>
        <v>674</v>
      </c>
      <c r="N132" s="32">
        <f>IF(VLOOKUP('F_ ORDERS'!$G132, OrderDate!A:E, 5, FALSE) = 1, 'F_ ORDERS'!$M132 * (1 - 0.07), 'F_ ORDERS'!$M132)</f>
        <v>626.81999999999994</v>
      </c>
    </row>
    <row r="133" spans="1:14" x14ac:dyDescent="0.2">
      <c r="A133" s="51" t="str">
        <f t="shared" si="2"/>
        <v>130.80.230.238|43017|0.421354166668607</v>
      </c>
      <c r="B133" s="51" t="s">
        <v>1362</v>
      </c>
      <c r="C133" s="52">
        <f>INT(DT!I133)</f>
        <v>43017</v>
      </c>
      <c r="D133" s="53">
        <f>DT!I133-INT(DT!I133)</f>
        <v>0.42135416666860692</v>
      </c>
      <c r="E133" s="32" t="s">
        <v>4348</v>
      </c>
      <c r="F133" s="32">
        <v>1025</v>
      </c>
      <c r="G133" s="38">
        <f>INT(DT!E133)</f>
        <v>43017</v>
      </c>
      <c r="H133" s="39">
        <f>DT!E133-INT(DT!E133)</f>
        <v>0.47303240741166519</v>
      </c>
      <c r="I133" s="32" t="s">
        <v>18</v>
      </c>
      <c r="J133" s="32" t="s">
        <v>773</v>
      </c>
      <c r="K133" s="32" t="s">
        <v>158</v>
      </c>
      <c r="L133" s="42" cm="1">
        <f t="array" ref="L133">INDEX('D_ SERVICES'!D:F, MATCH(J133, 'D_ SERVICES'!A:A, 0),
   IF(I133="Basic", 1, IF(I133="Standard", 2, IF(I133="Premium", 3, ""))))</f>
        <v>833</v>
      </c>
      <c r="M133" s="32">
        <f>L133*(1-VLOOKUP('F_ ORDERS'!$K133,D_BUYERS!A:H,8,FALSE))</f>
        <v>833</v>
      </c>
      <c r="N133" s="32">
        <f>IF(VLOOKUP('F_ ORDERS'!$G133, OrderDate!A:E, 5, FALSE) = 1, 'F_ ORDERS'!$M133 * (1 - 0.07), 'F_ ORDERS'!$M133)</f>
        <v>833</v>
      </c>
    </row>
    <row r="134" spans="1:14" x14ac:dyDescent="0.2">
      <c r="A134" s="51" t="str">
        <f t="shared" si="2"/>
        <v>104.60.237.237|42261|0.218831018522906</v>
      </c>
      <c r="B134" s="51" t="s">
        <v>993</v>
      </c>
      <c r="C134" s="52">
        <f>INT(DT!I134)</f>
        <v>42261</v>
      </c>
      <c r="D134" s="53">
        <f>DT!I134-INT(DT!I134)</f>
        <v>0.21883101852290565</v>
      </c>
      <c r="E134" s="32" t="s">
        <v>4349</v>
      </c>
      <c r="F134" s="32">
        <v>1231</v>
      </c>
      <c r="G134" s="38">
        <f>INT(DT!E134)</f>
        <v>42261</v>
      </c>
      <c r="H134" s="39">
        <f>DT!E134-INT(DT!E134)</f>
        <v>0.24696759259677492</v>
      </c>
      <c r="I134" s="32" t="s">
        <v>23</v>
      </c>
      <c r="J134" s="32" t="s">
        <v>565</v>
      </c>
      <c r="K134" s="32" t="s">
        <v>218</v>
      </c>
      <c r="L134" s="42" cm="1">
        <f t="array" ref="L134">INDEX('D_ SERVICES'!D:F, MATCH(J134, 'D_ SERVICES'!A:A, 0),
   IF(I134="Basic", 1, IF(I134="Standard", 2, IF(I134="Premium", 3, ""))))</f>
        <v>667</v>
      </c>
      <c r="M134" s="32">
        <f>L134*(1-VLOOKUP('F_ ORDERS'!$K134,D_BUYERS!A:H,8,FALSE))</f>
        <v>600.30000000000007</v>
      </c>
      <c r="N134" s="32">
        <f>IF(VLOOKUP('F_ ORDERS'!$G134, OrderDate!A:E, 5, FALSE) = 1, 'F_ ORDERS'!$M134 * (1 - 0.07), 'F_ ORDERS'!$M134)</f>
        <v>600.30000000000007</v>
      </c>
    </row>
    <row r="135" spans="1:14" x14ac:dyDescent="0.2">
      <c r="A135" s="51" t="str">
        <f t="shared" si="2"/>
        <v>225.174.136.80|44645|0.625138888892252</v>
      </c>
      <c r="B135" s="51" t="s">
        <v>2634</v>
      </c>
      <c r="C135" s="52">
        <f>INT(DT!I135)</f>
        <v>44645</v>
      </c>
      <c r="D135" s="53">
        <f>DT!I135-INT(DT!I135)</f>
        <v>0.625138888892252</v>
      </c>
      <c r="E135" s="32" t="s">
        <v>4350</v>
      </c>
      <c r="F135" s="32">
        <v>1160</v>
      </c>
      <c r="G135" s="38">
        <f>INT(DT!E135)</f>
        <v>44645</v>
      </c>
      <c r="H135" s="39">
        <f>DT!E135-INT(DT!E135)</f>
        <v>0.62699074074771488</v>
      </c>
      <c r="I135" s="32" t="s">
        <v>12</v>
      </c>
      <c r="J135" s="32" t="s">
        <v>709</v>
      </c>
      <c r="K135" s="32" t="s">
        <v>477</v>
      </c>
      <c r="L135" s="42" cm="1">
        <f t="array" ref="L135">INDEX('D_ SERVICES'!D:F, MATCH(J135, 'D_ SERVICES'!A:A, 0),
   IF(I135="Basic", 1, IF(I135="Standard", 2, IF(I135="Premium", 3, ""))))</f>
        <v>933</v>
      </c>
      <c r="M135" s="32">
        <f>L135*(1-VLOOKUP('F_ ORDERS'!$K135,D_BUYERS!A:H,8,FALSE))</f>
        <v>839.7</v>
      </c>
      <c r="N135" s="32">
        <f>IF(VLOOKUP('F_ ORDERS'!$G135, OrderDate!A:E, 5, FALSE) = 1, 'F_ ORDERS'!$M135 * (1 - 0.07), 'F_ ORDERS'!$M135)</f>
        <v>839.7</v>
      </c>
    </row>
    <row r="136" spans="1:14" x14ac:dyDescent="0.2">
      <c r="A136" s="51" t="str">
        <f t="shared" si="2"/>
        <v>122.133.45.34|43601|0.351747685177543</v>
      </c>
      <c r="B136" s="51" t="s">
        <v>1231</v>
      </c>
      <c r="C136" s="52">
        <f>INT(DT!I136)</f>
        <v>43601</v>
      </c>
      <c r="D136" s="53">
        <f>DT!I136-INT(DT!I136)</f>
        <v>0.35174768517754273</v>
      </c>
      <c r="E136" s="32" t="s">
        <v>4351</v>
      </c>
      <c r="F136" s="32">
        <v>1193</v>
      </c>
      <c r="G136" s="38">
        <f>INT(DT!E136)</f>
        <v>43601</v>
      </c>
      <c r="H136" s="39">
        <f>DT!E136-INT(DT!E136)</f>
        <v>0.46408564814191777</v>
      </c>
      <c r="I136" s="32" t="s">
        <v>12</v>
      </c>
      <c r="J136" s="32" t="s">
        <v>835</v>
      </c>
      <c r="K136" s="32" t="s">
        <v>342</v>
      </c>
      <c r="L136" s="42" cm="1">
        <f t="array" ref="L136">INDEX('D_ SERVICES'!D:F, MATCH(J136, 'D_ SERVICES'!A:A, 0),
   IF(I136="Basic", 1, IF(I136="Standard", 2, IF(I136="Premium", 3, ""))))</f>
        <v>998</v>
      </c>
      <c r="M136" s="32">
        <f>L136*(1-VLOOKUP('F_ ORDERS'!$K136,D_BUYERS!A:H,8,FALSE))</f>
        <v>948.09999999999991</v>
      </c>
      <c r="N136" s="32">
        <f>IF(VLOOKUP('F_ ORDERS'!$G136, OrderDate!A:E, 5, FALSE) = 1, 'F_ ORDERS'!$M136 * (1 - 0.07), 'F_ ORDERS'!$M136)</f>
        <v>948.09999999999991</v>
      </c>
    </row>
    <row r="137" spans="1:14" x14ac:dyDescent="0.2">
      <c r="A137" s="51" t="str">
        <f t="shared" si="2"/>
        <v>200.121.23.26|44952|0.498634259260143</v>
      </c>
      <c r="B137" s="51" t="s">
        <v>2297</v>
      </c>
      <c r="C137" s="52">
        <f>INT(DT!I137)</f>
        <v>44952</v>
      </c>
      <c r="D137" s="53">
        <f>DT!I137-INT(DT!I137)</f>
        <v>0.49863425926014315</v>
      </c>
      <c r="E137" s="32" t="s">
        <v>4352</v>
      </c>
      <c r="F137" s="32">
        <v>1247</v>
      </c>
      <c r="G137" s="38">
        <f>INT(DT!E137)</f>
        <v>44952</v>
      </c>
      <c r="H137" s="39">
        <f>DT!E137-INT(DT!E137)</f>
        <v>0.58538194444554392</v>
      </c>
      <c r="I137" s="32" t="s">
        <v>18</v>
      </c>
      <c r="J137" s="32" t="s">
        <v>601</v>
      </c>
      <c r="K137" s="32" t="s">
        <v>382</v>
      </c>
      <c r="L137" s="42" cm="1">
        <f t="array" ref="L137">INDEX('D_ SERVICES'!D:F, MATCH(J137, 'D_ SERVICES'!A:A, 0),
   IF(I137="Basic", 1, IF(I137="Standard", 2, IF(I137="Premium", 3, ""))))</f>
        <v>153</v>
      </c>
      <c r="M137" s="32">
        <f>L137*(1-VLOOKUP('F_ ORDERS'!$K137,D_BUYERS!A:H,8,FALSE))</f>
        <v>145.35</v>
      </c>
      <c r="N137" s="32">
        <f>IF(VLOOKUP('F_ ORDERS'!$G137, OrderDate!A:E, 5, FALSE) = 1, 'F_ ORDERS'!$M137 * (1 - 0.07), 'F_ ORDERS'!$M137)</f>
        <v>145.35</v>
      </c>
    </row>
    <row r="138" spans="1:14" x14ac:dyDescent="0.2">
      <c r="A138" s="51" t="str">
        <f t="shared" si="2"/>
        <v>106.154.75.121|44997|0.537488425929041</v>
      </c>
      <c r="B138" s="51" t="s">
        <v>1013</v>
      </c>
      <c r="C138" s="52">
        <f>INT(DT!I138)</f>
        <v>44997</v>
      </c>
      <c r="D138" s="53">
        <f>DT!I138-INT(DT!I138)</f>
        <v>0.53748842592904111</v>
      </c>
      <c r="E138" s="32" t="s">
        <v>4353</v>
      </c>
      <c r="F138" s="32">
        <v>1206</v>
      </c>
      <c r="G138" s="38">
        <f>INT(DT!E138)</f>
        <v>44997</v>
      </c>
      <c r="H138" s="39">
        <f>DT!E138-INT(DT!E138)</f>
        <v>0.60979166666948004</v>
      </c>
      <c r="I138" s="32" t="s">
        <v>12</v>
      </c>
      <c r="J138" s="32" t="s">
        <v>701</v>
      </c>
      <c r="K138" s="32" t="s">
        <v>417</v>
      </c>
      <c r="L138" s="42" cm="1">
        <f t="array" ref="L138">INDEX('D_ SERVICES'!D:F, MATCH(J138, 'D_ SERVICES'!A:A, 0),
   IF(I138="Basic", 1, IF(I138="Standard", 2, IF(I138="Premium", 3, ""))))</f>
        <v>988</v>
      </c>
      <c r="M138" s="32">
        <f>L138*(1-VLOOKUP('F_ ORDERS'!$K138,D_BUYERS!A:H,8,FALSE))</f>
        <v>988</v>
      </c>
      <c r="N138" s="32">
        <f>IF(VLOOKUP('F_ ORDERS'!$G138, OrderDate!A:E, 5, FALSE) = 1, 'F_ ORDERS'!$M138 * (1 - 0.07), 'F_ ORDERS'!$M138)</f>
        <v>918.83999999999992</v>
      </c>
    </row>
    <row r="139" spans="1:14" x14ac:dyDescent="0.2">
      <c r="A139" s="51" t="str">
        <f t="shared" si="2"/>
        <v>165.42.118.16|43278|0.729027777779265</v>
      </c>
      <c r="B139" s="51" t="s">
        <v>1835</v>
      </c>
      <c r="C139" s="52">
        <f>INT(DT!I139)</f>
        <v>43278</v>
      </c>
      <c r="D139" s="53">
        <f>DT!I139-INT(DT!I139)</f>
        <v>0.72902777777926531</v>
      </c>
      <c r="E139" s="32" t="s">
        <v>4354</v>
      </c>
      <c r="F139" s="32">
        <v>1206</v>
      </c>
      <c r="G139" s="38">
        <f>INT(DT!E139)</f>
        <v>43278</v>
      </c>
      <c r="H139" s="39">
        <f>DT!E139-INT(DT!E139)</f>
        <v>0.80677083333284827</v>
      </c>
      <c r="I139" s="32" t="s">
        <v>18</v>
      </c>
      <c r="J139" s="32" t="s">
        <v>756</v>
      </c>
      <c r="K139" s="32" t="s">
        <v>125</v>
      </c>
      <c r="L139" s="42" cm="1">
        <f t="array" ref="L139">INDEX('D_ SERVICES'!D:F, MATCH(J139, 'D_ SERVICES'!A:A, 0),
   IF(I139="Basic", 1, IF(I139="Standard", 2, IF(I139="Premium", 3, ""))))</f>
        <v>677</v>
      </c>
      <c r="M139" s="32">
        <f>L139*(1-VLOOKUP('F_ ORDERS'!$K139,D_BUYERS!A:H,8,FALSE))</f>
        <v>643.15</v>
      </c>
      <c r="N139" s="32">
        <f>IF(VLOOKUP('F_ ORDERS'!$G139, OrderDate!A:E, 5, FALSE) = 1, 'F_ ORDERS'!$M139 * (1 - 0.07), 'F_ ORDERS'!$M139)</f>
        <v>643.15</v>
      </c>
    </row>
    <row r="140" spans="1:14" x14ac:dyDescent="0.2">
      <c r="A140" s="51" t="str">
        <f t="shared" si="2"/>
        <v>114.140.186.10|43027|0.38964120370656</v>
      </c>
      <c r="B140" s="51" t="s">
        <v>1125</v>
      </c>
      <c r="C140" s="52">
        <f>INT(DT!I140)</f>
        <v>43027</v>
      </c>
      <c r="D140" s="53">
        <f>DT!I140-INT(DT!I140)</f>
        <v>0.38964120370656019</v>
      </c>
      <c r="E140" s="32" t="s">
        <v>4355</v>
      </c>
      <c r="F140" s="32">
        <v>1025</v>
      </c>
      <c r="G140" s="38">
        <f>INT(DT!E140)</f>
        <v>43027</v>
      </c>
      <c r="H140" s="39">
        <f>DT!E140-INT(DT!E140)</f>
        <v>0.51203703704231884</v>
      </c>
      <c r="I140" s="32" t="s">
        <v>18</v>
      </c>
      <c r="J140" s="32" t="s">
        <v>729</v>
      </c>
      <c r="K140" s="32" t="s">
        <v>359</v>
      </c>
      <c r="L140" s="42" cm="1">
        <f t="array" ref="L140">INDEX('D_ SERVICES'!D:F, MATCH(J140, 'D_ SERVICES'!A:A, 0),
   IF(I140="Basic", 1, IF(I140="Standard", 2, IF(I140="Premium", 3, ""))))</f>
        <v>892</v>
      </c>
      <c r="M140" s="32">
        <f>L140*(1-VLOOKUP('F_ ORDERS'!$K140,D_BUYERS!A:H,8,FALSE))</f>
        <v>802.80000000000007</v>
      </c>
      <c r="N140" s="32">
        <f>IF(VLOOKUP('F_ ORDERS'!$G140, OrderDate!A:E, 5, FALSE) = 1, 'F_ ORDERS'!$M140 * (1 - 0.07), 'F_ ORDERS'!$M140)</f>
        <v>802.80000000000007</v>
      </c>
    </row>
    <row r="141" spans="1:14" x14ac:dyDescent="0.2">
      <c r="A141" s="51" t="str">
        <f t="shared" si="2"/>
        <v>255.20.55.128|45278|0.394918981481169</v>
      </c>
      <c r="B141" s="51" t="s">
        <v>3080</v>
      </c>
      <c r="C141" s="52">
        <f>INT(DT!I141)</f>
        <v>45278</v>
      </c>
      <c r="D141" s="53">
        <f>DT!I141-INT(DT!I141)</f>
        <v>0.39491898148116888</v>
      </c>
      <c r="E141" s="32" t="s">
        <v>4356</v>
      </c>
      <c r="F141" s="32">
        <v>1061</v>
      </c>
      <c r="G141" s="38">
        <f>INT(DT!E141)</f>
        <v>45278</v>
      </c>
      <c r="H141" s="39">
        <f>DT!E141-INT(DT!E141)</f>
        <v>0.41690972221840639</v>
      </c>
      <c r="I141" s="32" t="s">
        <v>23</v>
      </c>
      <c r="J141" s="32" t="s">
        <v>639</v>
      </c>
      <c r="K141" s="32" t="s">
        <v>105</v>
      </c>
      <c r="L141" s="42" cm="1">
        <f t="array" ref="L141">INDEX('D_ SERVICES'!D:F, MATCH(J141, 'D_ SERVICES'!A:A, 0),
   IF(I141="Basic", 1, IF(I141="Standard", 2, IF(I141="Premium", 3, ""))))</f>
        <v>802</v>
      </c>
      <c r="M141" s="32">
        <f>L141*(1-VLOOKUP('F_ ORDERS'!$K141,D_BUYERS!A:H,8,FALSE))</f>
        <v>802</v>
      </c>
      <c r="N141" s="32">
        <f>IF(VLOOKUP('F_ ORDERS'!$G141, OrderDate!A:E, 5, FALSE) = 1, 'F_ ORDERS'!$M141 * (1 - 0.07), 'F_ ORDERS'!$M141)</f>
        <v>802</v>
      </c>
    </row>
    <row r="142" spans="1:14" x14ac:dyDescent="0.2">
      <c r="A142" s="51" t="str">
        <f t="shared" si="2"/>
        <v>197.100.4.72|44696|0.105474537027476</v>
      </c>
      <c r="B142" s="51" t="s">
        <v>2230</v>
      </c>
      <c r="C142" s="52">
        <f>INT(DT!I142)</f>
        <v>44696</v>
      </c>
      <c r="D142" s="53">
        <f>DT!I142-INT(DT!I142)</f>
        <v>0.10547453702747589</v>
      </c>
      <c r="E142" s="32" t="s">
        <v>4357</v>
      </c>
      <c r="F142" s="32">
        <v>1043</v>
      </c>
      <c r="G142" s="38">
        <f>INT(DT!E142)</f>
        <v>44696</v>
      </c>
      <c r="H142" s="39">
        <f>DT!E142-INT(DT!E142)</f>
        <v>0.17981481480819639</v>
      </c>
      <c r="I142" s="32" t="s">
        <v>12</v>
      </c>
      <c r="J142" s="32" t="s">
        <v>657</v>
      </c>
      <c r="K142" s="32" t="s">
        <v>326</v>
      </c>
      <c r="L142" s="42" cm="1">
        <f t="array" ref="L142">INDEX('D_ SERVICES'!D:F, MATCH(J142, 'D_ SERVICES'!A:A, 0),
   IF(I142="Basic", 1, IF(I142="Standard", 2, IF(I142="Premium", 3, ""))))</f>
        <v>892</v>
      </c>
      <c r="M142" s="32">
        <f>L142*(1-VLOOKUP('F_ ORDERS'!$K142,D_BUYERS!A:H,8,FALSE))</f>
        <v>847.4</v>
      </c>
      <c r="N142" s="32">
        <f>IF(VLOOKUP('F_ ORDERS'!$G142, OrderDate!A:E, 5, FALSE) = 1, 'F_ ORDERS'!$M142 * (1 - 0.07), 'F_ ORDERS'!$M142)</f>
        <v>788.08199999999988</v>
      </c>
    </row>
    <row r="143" spans="1:14" x14ac:dyDescent="0.2">
      <c r="A143" s="51" t="str">
        <f t="shared" si="2"/>
        <v>18.145.47.220|44391|0.852835648147448</v>
      </c>
      <c r="B143" s="51" t="s">
        <v>2021</v>
      </c>
      <c r="C143" s="52">
        <f>INT(DT!I143)</f>
        <v>44391</v>
      </c>
      <c r="D143" s="53">
        <f>DT!I143-INT(DT!I143)</f>
        <v>0.8528356481474475</v>
      </c>
      <c r="E143" s="32" t="s">
        <v>4358</v>
      </c>
      <c r="F143" s="32">
        <v>1204</v>
      </c>
      <c r="G143" s="38">
        <f>INT(DT!E143)</f>
        <v>44391</v>
      </c>
      <c r="H143" s="39">
        <f>DT!E143-INT(DT!E143)</f>
        <v>0.89518518518161727</v>
      </c>
      <c r="I143" s="32" t="s">
        <v>12</v>
      </c>
      <c r="J143" s="32" t="s">
        <v>702</v>
      </c>
      <c r="K143" s="32" t="s">
        <v>363</v>
      </c>
      <c r="L143" s="42" cm="1">
        <f t="array" ref="L143">INDEX('D_ SERVICES'!D:F, MATCH(J143, 'D_ SERVICES'!A:A, 0),
   IF(I143="Basic", 1, IF(I143="Standard", 2, IF(I143="Premium", 3, ""))))</f>
        <v>995</v>
      </c>
      <c r="M143" s="32">
        <f>L143*(1-VLOOKUP('F_ ORDERS'!$K143,D_BUYERS!A:H,8,FALSE))</f>
        <v>995</v>
      </c>
      <c r="N143" s="32">
        <f>IF(VLOOKUP('F_ ORDERS'!$G143, OrderDate!A:E, 5, FALSE) = 1, 'F_ ORDERS'!$M143 * (1 - 0.07), 'F_ ORDERS'!$M143)</f>
        <v>995</v>
      </c>
    </row>
    <row r="144" spans="1:14" x14ac:dyDescent="0.2">
      <c r="A144" s="51" t="str">
        <f t="shared" si="2"/>
        <v>88.203.119.88|45535|0.562881944446417</v>
      </c>
      <c r="B144" s="51" t="s">
        <v>4026</v>
      </c>
      <c r="C144" s="52">
        <f>INT(DT!I144)</f>
        <v>45535</v>
      </c>
      <c r="D144" s="53">
        <f>DT!I144-INT(DT!I144)</f>
        <v>0.56288194444641704</v>
      </c>
      <c r="E144" s="32" t="s">
        <v>4359</v>
      </c>
      <c r="F144" s="32">
        <v>1086</v>
      </c>
      <c r="G144" s="38">
        <f>INT(DT!E144)</f>
        <v>45535</v>
      </c>
      <c r="H144" s="39">
        <f>DT!E144-INT(DT!E144)</f>
        <v>0.67915509259182727</v>
      </c>
      <c r="I144" s="32" t="s">
        <v>12</v>
      </c>
      <c r="J144" s="32" t="s">
        <v>737</v>
      </c>
      <c r="K144" s="32" t="s">
        <v>177</v>
      </c>
      <c r="L144" s="42" cm="1">
        <f t="array" ref="L144">INDEX('D_ SERVICES'!D:F, MATCH(J144, 'D_ SERVICES'!A:A, 0),
   IF(I144="Basic", 1, IF(I144="Standard", 2, IF(I144="Premium", 3, ""))))</f>
        <v>798</v>
      </c>
      <c r="M144" s="32">
        <f>L144*(1-VLOOKUP('F_ ORDERS'!$K144,D_BUYERS!A:H,8,FALSE))</f>
        <v>798</v>
      </c>
      <c r="N144" s="32">
        <f>IF(VLOOKUP('F_ ORDERS'!$G144, OrderDate!A:E, 5, FALSE) = 1, 'F_ ORDERS'!$M144 * (1 - 0.07), 'F_ ORDERS'!$M144)</f>
        <v>742.14</v>
      </c>
    </row>
    <row r="145" spans="1:14" x14ac:dyDescent="0.2">
      <c r="A145" s="51" t="str">
        <f t="shared" si="2"/>
        <v>73.179.49.18|45083|0.928229166667734</v>
      </c>
      <c r="B145" s="51" t="s">
        <v>3806</v>
      </c>
      <c r="C145" s="52">
        <f>INT(DT!I145)</f>
        <v>45083</v>
      </c>
      <c r="D145" s="53">
        <f>DT!I145-INT(DT!I145)</f>
        <v>0.92822916666773381</v>
      </c>
      <c r="E145" s="32" t="s">
        <v>4360</v>
      </c>
      <c r="F145" s="32">
        <v>1235</v>
      </c>
      <c r="G145" s="38">
        <f>INT(DT!E145)</f>
        <v>45084</v>
      </c>
      <c r="H145" s="39">
        <f>DT!E145-INT(DT!E145)</f>
        <v>3.0613425929914229E-2</v>
      </c>
      <c r="I145" s="32" t="s">
        <v>12</v>
      </c>
      <c r="J145" s="32" t="s">
        <v>587</v>
      </c>
      <c r="K145" s="32" t="s">
        <v>83</v>
      </c>
      <c r="L145" s="42" cm="1">
        <f t="array" ref="L145">INDEX('D_ SERVICES'!D:F, MATCH(J145, 'D_ SERVICES'!A:A, 0),
   IF(I145="Basic", 1, IF(I145="Standard", 2, IF(I145="Premium", 3, ""))))</f>
        <v>996</v>
      </c>
      <c r="M145" s="32">
        <f>L145*(1-VLOOKUP('F_ ORDERS'!$K145,D_BUYERS!A:H,8,FALSE))</f>
        <v>996</v>
      </c>
      <c r="N145" s="32">
        <f>IF(VLOOKUP('F_ ORDERS'!$G145, OrderDate!A:E, 5, FALSE) = 1, 'F_ ORDERS'!$M145 * (1 - 0.07), 'F_ ORDERS'!$M145)</f>
        <v>996</v>
      </c>
    </row>
    <row r="146" spans="1:14" x14ac:dyDescent="0.2">
      <c r="A146" s="51" t="str">
        <f t="shared" si="2"/>
        <v>206.175.142.23|44194|0.640081018522324</v>
      </c>
      <c r="B146" s="51" t="s">
        <v>2374</v>
      </c>
      <c r="C146" s="52">
        <f>INT(DT!I146)</f>
        <v>44194</v>
      </c>
      <c r="D146" s="53">
        <f>DT!I146-INT(DT!I146)</f>
        <v>0.64008101852232357</v>
      </c>
      <c r="E146" s="32" t="s">
        <v>4361</v>
      </c>
      <c r="F146" s="32">
        <v>1087</v>
      </c>
      <c r="G146" s="38">
        <f>INT(DT!E146)</f>
        <v>44194</v>
      </c>
      <c r="H146" s="39">
        <f>DT!E146-INT(DT!E146)</f>
        <v>0.65127314814890269</v>
      </c>
      <c r="I146" s="32" t="s">
        <v>12</v>
      </c>
      <c r="J146" s="32" t="s">
        <v>672</v>
      </c>
      <c r="K146" s="32" t="s">
        <v>496</v>
      </c>
      <c r="L146" s="42" cm="1">
        <f t="array" ref="L146">INDEX('D_ SERVICES'!D:F, MATCH(J146, 'D_ SERVICES'!A:A, 0),
   IF(I146="Basic", 1, IF(I146="Standard", 2, IF(I146="Premium", 3, ""))))</f>
        <v>1000</v>
      </c>
      <c r="M146" s="32">
        <f>L146*(1-VLOOKUP('F_ ORDERS'!$K146,D_BUYERS!A:H,8,FALSE))</f>
        <v>1000</v>
      </c>
      <c r="N146" s="32">
        <f>IF(VLOOKUP('F_ ORDERS'!$G146, OrderDate!A:E, 5, FALSE) = 1, 'F_ ORDERS'!$M146 * (1 - 0.07), 'F_ ORDERS'!$M146)</f>
        <v>1000</v>
      </c>
    </row>
    <row r="147" spans="1:14" x14ac:dyDescent="0.2">
      <c r="A147" s="51" t="str">
        <f t="shared" si="2"/>
        <v>106.141.235.120|43923|0.201967592591245</v>
      </c>
      <c r="B147" s="51" t="s">
        <v>1012</v>
      </c>
      <c r="C147" s="52">
        <f>INT(DT!I147)</f>
        <v>43923</v>
      </c>
      <c r="D147" s="53">
        <f>DT!I147-INT(DT!I147)</f>
        <v>0.20196759259124519</v>
      </c>
      <c r="E147" s="32" t="s">
        <v>4362</v>
      </c>
      <c r="F147" s="32">
        <v>1082</v>
      </c>
      <c r="G147" s="38">
        <f>INT(DT!E147)</f>
        <v>43923</v>
      </c>
      <c r="H147" s="39">
        <f>DT!E147-INT(DT!E147)</f>
        <v>0.22898148147942265</v>
      </c>
      <c r="I147" s="32" t="s">
        <v>12</v>
      </c>
      <c r="J147" s="32" t="s">
        <v>633</v>
      </c>
      <c r="K147" s="32" t="s">
        <v>207</v>
      </c>
      <c r="L147" s="42" cm="1">
        <f t="array" ref="L147">INDEX('D_ SERVICES'!D:F, MATCH(J147, 'D_ SERVICES'!A:A, 0),
   IF(I147="Basic", 1, IF(I147="Standard", 2, IF(I147="Premium", 3, ""))))</f>
        <v>984</v>
      </c>
      <c r="M147" s="32">
        <f>L147*(1-VLOOKUP('F_ ORDERS'!$K147,D_BUYERS!A:H,8,FALSE))</f>
        <v>885.6</v>
      </c>
      <c r="N147" s="32">
        <f>IF(VLOOKUP('F_ ORDERS'!$G147, OrderDate!A:E, 5, FALSE) = 1, 'F_ ORDERS'!$M147 * (1 - 0.07), 'F_ ORDERS'!$M147)</f>
        <v>885.6</v>
      </c>
    </row>
    <row r="148" spans="1:14" x14ac:dyDescent="0.2">
      <c r="A148" s="51" t="str">
        <f t="shared" si="2"/>
        <v>55.162.8.78|41999|0.781122685177252</v>
      </c>
      <c r="B148" s="51" t="s">
        <v>3543</v>
      </c>
      <c r="C148" s="52">
        <f>INT(DT!I148)</f>
        <v>41999</v>
      </c>
      <c r="D148" s="53">
        <f>DT!I148-INT(DT!I148)</f>
        <v>0.7811226851772517</v>
      </c>
      <c r="E148" s="32" t="s">
        <v>4363</v>
      </c>
      <c r="F148" s="32">
        <v>1032</v>
      </c>
      <c r="G148" s="38">
        <f>INT(DT!E148)</f>
        <v>41999</v>
      </c>
      <c r="H148" s="39">
        <f>DT!E148-INT(DT!E148)</f>
        <v>0.81518518517987104</v>
      </c>
      <c r="I148" s="32" t="s">
        <v>18</v>
      </c>
      <c r="J148" s="32" t="s">
        <v>645</v>
      </c>
      <c r="K148" s="32" t="s">
        <v>221</v>
      </c>
      <c r="L148" s="42" cm="1">
        <f t="array" ref="L148">INDEX('D_ SERVICES'!D:F, MATCH(J148, 'D_ SERVICES'!A:A, 0),
   IF(I148="Basic", 1, IF(I148="Standard", 2, IF(I148="Premium", 3, ""))))</f>
        <v>449</v>
      </c>
      <c r="M148" s="32">
        <f>L148*(1-VLOOKUP('F_ ORDERS'!$K148,D_BUYERS!A:H,8,FALSE))</f>
        <v>426.54999999999995</v>
      </c>
      <c r="N148" s="32">
        <f>IF(VLOOKUP('F_ ORDERS'!$G148, OrderDate!A:E, 5, FALSE) = 1, 'F_ ORDERS'!$M148 * (1 - 0.07), 'F_ ORDERS'!$M148)</f>
        <v>426.54999999999995</v>
      </c>
    </row>
    <row r="149" spans="1:14" x14ac:dyDescent="0.2">
      <c r="A149" s="51" t="str">
        <f t="shared" si="2"/>
        <v>139.51.133.251|43693|0.532962962963211</v>
      </c>
      <c r="B149" s="51" t="s">
        <v>1479</v>
      </c>
      <c r="C149" s="52">
        <f>INT(DT!I149)</f>
        <v>43693</v>
      </c>
      <c r="D149" s="53">
        <f>DT!I149-INT(DT!I149)</f>
        <v>0.53296296296321088</v>
      </c>
      <c r="E149" s="32" t="s">
        <v>4364</v>
      </c>
      <c r="F149" s="32">
        <v>1207</v>
      </c>
      <c r="G149" s="38">
        <f>INT(DT!E149)</f>
        <v>43693</v>
      </c>
      <c r="H149" s="39">
        <f>DT!E149-INT(DT!E149)</f>
        <v>0.64913194444670808</v>
      </c>
      <c r="I149" s="32" t="s">
        <v>18</v>
      </c>
      <c r="J149" s="32" t="s">
        <v>704</v>
      </c>
      <c r="K149" s="32" t="s">
        <v>150</v>
      </c>
      <c r="L149" s="42" cm="1">
        <f t="array" ref="L149">INDEX('D_ SERVICES'!D:F, MATCH(J149, 'D_ SERVICES'!A:A, 0),
   IF(I149="Basic", 1, IF(I149="Standard", 2, IF(I149="Premium", 3, ""))))</f>
        <v>139</v>
      </c>
      <c r="M149" s="32">
        <f>L149*(1-VLOOKUP('F_ ORDERS'!$K149,D_BUYERS!A:H,8,FALSE))</f>
        <v>139</v>
      </c>
      <c r="N149" s="32">
        <f>IF(VLOOKUP('F_ ORDERS'!$G149, OrderDate!A:E, 5, FALSE) = 1, 'F_ ORDERS'!$M149 * (1 - 0.07), 'F_ ORDERS'!$M149)</f>
        <v>139</v>
      </c>
    </row>
    <row r="150" spans="1:14" x14ac:dyDescent="0.2">
      <c r="A150" s="51" t="str">
        <f t="shared" si="2"/>
        <v>241.172.148.58|44653|0.968981481477385</v>
      </c>
      <c r="B150" s="51" t="s">
        <v>2888</v>
      </c>
      <c r="C150" s="52">
        <f>INT(DT!I150)</f>
        <v>44653</v>
      </c>
      <c r="D150" s="53">
        <f>DT!I150-INT(DT!I150)</f>
        <v>0.96898148147738539</v>
      </c>
      <c r="E150" s="32" t="s">
        <v>4365</v>
      </c>
      <c r="F150" s="32">
        <v>1033</v>
      </c>
      <c r="G150" s="38">
        <f>INT(DT!E150)</f>
        <v>44654</v>
      </c>
      <c r="H150" s="39">
        <f>DT!E150-INT(DT!E150)</f>
        <v>2.0416666659002658E-2</v>
      </c>
      <c r="I150" s="32" t="s">
        <v>12</v>
      </c>
      <c r="J150" s="32" t="s">
        <v>728</v>
      </c>
      <c r="K150" s="32" t="s">
        <v>56</v>
      </c>
      <c r="L150" s="42" cm="1">
        <f t="array" ref="L150">INDEX('D_ SERVICES'!D:F, MATCH(J150, 'D_ SERVICES'!A:A, 0),
   IF(I150="Basic", 1, IF(I150="Standard", 2, IF(I150="Premium", 3, ""))))</f>
        <v>844</v>
      </c>
      <c r="M150" s="32">
        <f>L150*(1-VLOOKUP('F_ ORDERS'!$K150,D_BUYERS!A:H,8,FALSE))</f>
        <v>801.8</v>
      </c>
      <c r="N150" s="32">
        <f>IF(VLOOKUP('F_ ORDERS'!$G150, OrderDate!A:E, 5, FALSE) = 1, 'F_ ORDERS'!$M150 * (1 - 0.07), 'F_ ORDERS'!$M150)</f>
        <v>745.67399999999986</v>
      </c>
    </row>
    <row r="151" spans="1:14" x14ac:dyDescent="0.2">
      <c r="A151" s="51" t="str">
        <f t="shared" si="2"/>
        <v>234.247.199.137|45485|0.531828703700739</v>
      </c>
      <c r="B151" s="51" t="s">
        <v>2777</v>
      </c>
      <c r="C151" s="52">
        <f>INT(DT!I151)</f>
        <v>45485</v>
      </c>
      <c r="D151" s="53">
        <f>DT!I151-INT(DT!I151)</f>
        <v>0.53182870370073942</v>
      </c>
      <c r="E151" s="32" t="s">
        <v>4366</v>
      </c>
      <c r="F151" s="32">
        <v>1014</v>
      </c>
      <c r="G151" s="38">
        <f>INT(DT!E151)</f>
        <v>45485</v>
      </c>
      <c r="H151" s="39">
        <f>DT!E151-INT(DT!E151)</f>
        <v>0.65559027777635492</v>
      </c>
      <c r="I151" s="32" t="s">
        <v>18</v>
      </c>
      <c r="J151" s="32" t="s">
        <v>647</v>
      </c>
      <c r="K151" s="32" t="s">
        <v>248</v>
      </c>
      <c r="L151" s="42" cm="1">
        <f t="array" ref="L151">INDEX('D_ SERVICES'!D:F, MATCH(J151, 'D_ SERVICES'!A:A, 0),
   IF(I151="Basic", 1, IF(I151="Standard", 2, IF(I151="Premium", 3, ""))))</f>
        <v>224</v>
      </c>
      <c r="M151" s="32">
        <f>L151*(1-VLOOKUP('F_ ORDERS'!$K151,D_BUYERS!A:H,8,FALSE))</f>
        <v>212.79999999999998</v>
      </c>
      <c r="N151" s="32">
        <f>IF(VLOOKUP('F_ ORDERS'!$G151, OrderDate!A:E, 5, FALSE) = 1, 'F_ ORDERS'!$M151 * (1 - 0.07), 'F_ ORDERS'!$M151)</f>
        <v>212.79999999999998</v>
      </c>
    </row>
    <row r="152" spans="1:14" x14ac:dyDescent="0.2">
      <c r="A152" s="51" t="str">
        <f t="shared" si="2"/>
        <v>217.47.1.6|43487|0.512627314812562</v>
      </c>
      <c r="B152" s="51" t="s">
        <v>2521</v>
      </c>
      <c r="C152" s="52">
        <f>INT(DT!I152)</f>
        <v>43487</v>
      </c>
      <c r="D152" s="53">
        <f>DT!I152-INT(DT!I152)</f>
        <v>0.51262731481256196</v>
      </c>
      <c r="E152" s="32" t="s">
        <v>4367</v>
      </c>
      <c r="F152" s="32">
        <v>1099</v>
      </c>
      <c r="G152" s="38">
        <f>INT(DT!E152)</f>
        <v>43487</v>
      </c>
      <c r="H152" s="39">
        <f>DT!E152-INT(DT!E152)</f>
        <v>0.55479166666191304</v>
      </c>
      <c r="I152" s="32" t="s">
        <v>12</v>
      </c>
      <c r="J152" s="32" t="s">
        <v>802</v>
      </c>
      <c r="K152" s="32" t="s">
        <v>246</v>
      </c>
      <c r="L152" s="42" cm="1">
        <f t="array" ref="L152">INDEX('D_ SERVICES'!D:F, MATCH(J152, 'D_ SERVICES'!A:A, 0),
   IF(I152="Basic", 1, IF(I152="Standard", 2, IF(I152="Premium", 3, ""))))</f>
        <v>913</v>
      </c>
      <c r="M152" s="32">
        <f>L152*(1-VLOOKUP('F_ ORDERS'!$K152,D_BUYERS!A:H,8,FALSE))</f>
        <v>821.7</v>
      </c>
      <c r="N152" s="32">
        <f>IF(VLOOKUP('F_ ORDERS'!$G152, OrderDate!A:E, 5, FALSE) = 1, 'F_ ORDERS'!$M152 * (1 - 0.07), 'F_ ORDERS'!$M152)</f>
        <v>821.7</v>
      </c>
    </row>
    <row r="153" spans="1:14" x14ac:dyDescent="0.2">
      <c r="A153" s="51" t="str">
        <f t="shared" si="2"/>
        <v>11.228.233.126|44770|0.950902777767624</v>
      </c>
      <c r="B153" s="51" t="s">
        <v>1071</v>
      </c>
      <c r="C153" s="52">
        <f>INT(DT!I153)</f>
        <v>44770</v>
      </c>
      <c r="D153" s="53">
        <f>DT!I153-INT(DT!I153)</f>
        <v>0.95090277776762377</v>
      </c>
      <c r="E153" s="32" t="s">
        <v>4368</v>
      </c>
      <c r="F153" s="32">
        <v>1008</v>
      </c>
      <c r="G153" s="38">
        <f>INT(DT!E153)</f>
        <v>44771</v>
      </c>
      <c r="H153" s="39">
        <f>DT!E153-INT(DT!E153)</f>
        <v>4.8148148052860051E-3</v>
      </c>
      <c r="I153" s="32" t="s">
        <v>12</v>
      </c>
      <c r="J153" s="32" t="s">
        <v>546</v>
      </c>
      <c r="K153" s="32" t="s">
        <v>476</v>
      </c>
      <c r="L153" s="42" cm="1">
        <f t="array" ref="L153">INDEX('D_ SERVICES'!D:F, MATCH(J153, 'D_ SERVICES'!A:A, 0),
   IF(I153="Basic", 1, IF(I153="Standard", 2, IF(I153="Premium", 3, ""))))</f>
        <v>746</v>
      </c>
      <c r="M153" s="32">
        <f>L153*(1-VLOOKUP('F_ ORDERS'!$K153,D_BUYERS!A:H,8,FALSE))</f>
        <v>671.4</v>
      </c>
      <c r="N153" s="32">
        <f>IF(VLOOKUP('F_ ORDERS'!$G153, OrderDate!A:E, 5, FALSE) = 1, 'F_ ORDERS'!$M153 * (1 - 0.07), 'F_ ORDERS'!$M153)</f>
        <v>671.4</v>
      </c>
    </row>
    <row r="154" spans="1:14" x14ac:dyDescent="0.2">
      <c r="A154" s="51" t="str">
        <f t="shared" si="2"/>
        <v>181.19.242.173|44933|0.551215277781012</v>
      </c>
      <c r="B154" s="51" t="s">
        <v>2043</v>
      </c>
      <c r="C154" s="52">
        <f>INT(DT!I154)</f>
        <v>44933</v>
      </c>
      <c r="D154" s="53">
        <f>DT!I154-INT(DT!I154)</f>
        <v>0.55121527778101154</v>
      </c>
      <c r="E154" s="32" t="s">
        <v>4369</v>
      </c>
      <c r="F154" s="32">
        <v>1205</v>
      </c>
      <c r="G154" s="38">
        <f>INT(DT!E154)</f>
        <v>44933</v>
      </c>
      <c r="H154" s="39">
        <f>DT!E154-INT(DT!E154)</f>
        <v>0.55576388889312511</v>
      </c>
      <c r="I154" s="32" t="s">
        <v>12</v>
      </c>
      <c r="J154" s="32" t="s">
        <v>693</v>
      </c>
      <c r="K154" s="32" t="s">
        <v>275</v>
      </c>
      <c r="L154" s="42" cm="1">
        <f t="array" ref="L154">INDEX('D_ SERVICES'!D:F, MATCH(J154, 'D_ SERVICES'!A:A, 0),
   IF(I154="Basic", 1, IF(I154="Standard", 2, IF(I154="Premium", 3, ""))))</f>
        <v>924</v>
      </c>
      <c r="M154" s="32">
        <f>L154*(1-VLOOKUP('F_ ORDERS'!$K154,D_BUYERS!A:H,8,FALSE))</f>
        <v>831.6</v>
      </c>
      <c r="N154" s="32">
        <f>IF(VLOOKUP('F_ ORDERS'!$G154, OrderDate!A:E, 5, FALSE) = 1, 'F_ ORDERS'!$M154 * (1 - 0.07), 'F_ ORDERS'!$M154)</f>
        <v>773.38799999999992</v>
      </c>
    </row>
    <row r="155" spans="1:14" x14ac:dyDescent="0.2">
      <c r="A155" s="51" t="str">
        <f t="shared" si="2"/>
        <v>44.74.228.63|44844|0.815983796303044</v>
      </c>
      <c r="B155" s="51" t="s">
        <v>3398</v>
      </c>
      <c r="C155" s="52">
        <f>INT(DT!I155)</f>
        <v>44844</v>
      </c>
      <c r="D155" s="53">
        <f>DT!I155-INT(DT!I155)</f>
        <v>0.81598379630304407</v>
      </c>
      <c r="E155" s="32" t="s">
        <v>4370</v>
      </c>
      <c r="F155" s="32">
        <v>1040</v>
      </c>
      <c r="G155" s="38">
        <f>INT(DT!E155)</f>
        <v>44844</v>
      </c>
      <c r="H155" s="39">
        <f>DT!E155-INT(DT!E155)</f>
        <v>0.83305555556580657</v>
      </c>
      <c r="I155" s="32" t="s">
        <v>12</v>
      </c>
      <c r="J155" s="32" t="s">
        <v>772</v>
      </c>
      <c r="K155" s="32" t="s">
        <v>319</v>
      </c>
      <c r="L155" s="42" cm="1">
        <f t="array" ref="L155">INDEX('D_ SERVICES'!D:F, MATCH(J155, 'D_ SERVICES'!A:A, 0),
   IF(I155="Basic", 1, IF(I155="Standard", 2, IF(I155="Premium", 3, ""))))</f>
        <v>969</v>
      </c>
      <c r="M155" s="32">
        <f>L155*(1-VLOOKUP('F_ ORDERS'!$K155,D_BUYERS!A:H,8,FALSE))</f>
        <v>872.1</v>
      </c>
      <c r="N155" s="32">
        <f>IF(VLOOKUP('F_ ORDERS'!$G155, OrderDate!A:E, 5, FALSE) = 1, 'F_ ORDERS'!$M155 * (1 - 0.07), 'F_ ORDERS'!$M155)</f>
        <v>872.1</v>
      </c>
    </row>
    <row r="156" spans="1:14" x14ac:dyDescent="0.2">
      <c r="A156" s="51" t="str">
        <f t="shared" si="2"/>
        <v>163.126.118.238|45098|0.393287037033588</v>
      </c>
      <c r="B156" s="51" t="s">
        <v>1805</v>
      </c>
      <c r="C156" s="52">
        <f>INT(DT!I156)</f>
        <v>45098</v>
      </c>
      <c r="D156" s="53">
        <f>DT!I156-INT(DT!I156)</f>
        <v>0.39328703703358769</v>
      </c>
      <c r="E156" s="32" t="s">
        <v>4371</v>
      </c>
      <c r="F156" s="32">
        <v>1082</v>
      </c>
      <c r="G156" s="38">
        <f>INT(DT!E156)</f>
        <v>45098</v>
      </c>
      <c r="H156" s="39">
        <f>DT!E156-INT(DT!E156)</f>
        <v>0.40259259258891689</v>
      </c>
      <c r="I156" s="32" t="s">
        <v>23</v>
      </c>
      <c r="J156" s="32" t="s">
        <v>757</v>
      </c>
      <c r="K156" s="32" t="s">
        <v>461</v>
      </c>
      <c r="L156" s="42" cm="1">
        <f t="array" ref="L156">INDEX('D_ SERVICES'!D:F, MATCH(J156, 'D_ SERVICES'!A:A, 0),
   IF(I156="Basic", 1, IF(I156="Standard", 2, IF(I156="Premium", 3, ""))))</f>
        <v>772</v>
      </c>
      <c r="M156" s="32">
        <f>L156*(1-VLOOKUP('F_ ORDERS'!$K156,D_BUYERS!A:H,8,FALSE))</f>
        <v>772</v>
      </c>
      <c r="N156" s="32">
        <f>IF(VLOOKUP('F_ ORDERS'!$G156, OrderDate!A:E, 5, FALSE) = 1, 'F_ ORDERS'!$M156 * (1 - 0.07), 'F_ ORDERS'!$M156)</f>
        <v>772</v>
      </c>
    </row>
    <row r="157" spans="1:14" x14ac:dyDescent="0.2">
      <c r="A157" s="51" t="str">
        <f t="shared" si="2"/>
        <v>9.160.0.79|45007|0.181851851848478</v>
      </c>
      <c r="B157" s="51" t="s">
        <v>4054</v>
      </c>
      <c r="C157" s="52">
        <f>INT(DT!I157)</f>
        <v>45007</v>
      </c>
      <c r="D157" s="53">
        <f>DT!I157-INT(DT!I157)</f>
        <v>0.18185185184847796</v>
      </c>
      <c r="E157" s="32" t="s">
        <v>4372</v>
      </c>
      <c r="F157" s="32">
        <v>1223</v>
      </c>
      <c r="G157" s="38">
        <f>INT(DT!E157)</f>
        <v>45007</v>
      </c>
      <c r="H157" s="39">
        <f>DT!E157-INT(DT!E157)</f>
        <v>0.19776620370248565</v>
      </c>
      <c r="I157" s="32" t="s">
        <v>12</v>
      </c>
      <c r="J157" s="32" t="s">
        <v>869</v>
      </c>
      <c r="K157" s="32" t="s">
        <v>410</v>
      </c>
      <c r="L157" s="42" cm="1">
        <f t="array" ref="L157">INDEX('D_ SERVICES'!D:F, MATCH(J157, 'D_ SERVICES'!A:A, 0),
   IF(I157="Basic", 1, IF(I157="Standard", 2, IF(I157="Premium", 3, ""))))</f>
        <v>981</v>
      </c>
      <c r="M157" s="32">
        <f>L157*(1-VLOOKUP('F_ ORDERS'!$K157,D_BUYERS!A:H,8,FALSE))</f>
        <v>931.94999999999993</v>
      </c>
      <c r="N157" s="32">
        <f>IF(VLOOKUP('F_ ORDERS'!$G157, OrderDate!A:E, 5, FALSE) = 1, 'F_ ORDERS'!$M157 * (1 - 0.07), 'F_ ORDERS'!$M157)</f>
        <v>931.94999999999993</v>
      </c>
    </row>
    <row r="158" spans="1:14" x14ac:dyDescent="0.2">
      <c r="A158" s="51" t="str">
        <f t="shared" si="2"/>
        <v>59.90.101.137|45363|0.982766203713254</v>
      </c>
      <c r="B158" s="51" t="s">
        <v>3605</v>
      </c>
      <c r="C158" s="52">
        <f>INT(DT!I158)</f>
        <v>45363</v>
      </c>
      <c r="D158" s="53">
        <f>DT!I158-INT(DT!I158)</f>
        <v>0.98276620371325407</v>
      </c>
      <c r="E158" s="32" t="s">
        <v>4373</v>
      </c>
      <c r="F158" s="32">
        <v>1201</v>
      </c>
      <c r="G158" s="38">
        <f>INT(DT!E158)</f>
        <v>45364</v>
      </c>
      <c r="H158" s="39">
        <f>DT!E158-INT(DT!E158)</f>
        <v>8.8136574086092878E-2</v>
      </c>
      <c r="I158" s="32" t="s">
        <v>23</v>
      </c>
      <c r="J158" s="32" t="s">
        <v>665</v>
      </c>
      <c r="K158" s="32" t="s">
        <v>456</v>
      </c>
      <c r="L158" s="42" cm="1">
        <f t="array" ref="L158">INDEX('D_ SERVICES'!D:F, MATCH(J158, 'D_ SERVICES'!A:A, 0),
   IF(I158="Basic", 1, IF(I158="Standard", 2, IF(I158="Premium", 3, ""))))</f>
        <v>357</v>
      </c>
      <c r="M158" s="32">
        <f>L158*(1-VLOOKUP('F_ ORDERS'!$K158,D_BUYERS!A:H,8,FALSE))</f>
        <v>321.3</v>
      </c>
      <c r="N158" s="32">
        <f>IF(VLOOKUP('F_ ORDERS'!$G158, OrderDate!A:E, 5, FALSE) = 1, 'F_ ORDERS'!$M158 * (1 - 0.07), 'F_ ORDERS'!$M158)</f>
        <v>321.3</v>
      </c>
    </row>
    <row r="159" spans="1:14" x14ac:dyDescent="0.2">
      <c r="A159" s="51" t="str">
        <f t="shared" si="2"/>
        <v>177.229.185.61|44840|0.434826388889633</v>
      </c>
      <c r="B159" s="51" t="s">
        <v>1990</v>
      </c>
      <c r="C159" s="52">
        <f>INT(DT!I159)</f>
        <v>44840</v>
      </c>
      <c r="D159" s="53">
        <f>DT!I159-INT(DT!I159)</f>
        <v>0.43482638888963265</v>
      </c>
      <c r="E159" s="32" t="s">
        <v>4374</v>
      </c>
      <c r="F159" s="32">
        <v>1043</v>
      </c>
      <c r="G159" s="38">
        <f>INT(DT!E159)</f>
        <v>44840</v>
      </c>
      <c r="H159" s="39">
        <f>DT!E159-INT(DT!E159)</f>
        <v>0.50605324074422242</v>
      </c>
      <c r="I159" s="32" t="s">
        <v>18</v>
      </c>
      <c r="J159" s="32" t="s">
        <v>657</v>
      </c>
      <c r="K159" s="32" t="s">
        <v>267</v>
      </c>
      <c r="L159" s="42" cm="1">
        <f t="array" ref="L159">INDEX('D_ SERVICES'!D:F, MATCH(J159, 'D_ SERVICES'!A:A, 0),
   IF(I159="Basic", 1, IF(I159="Standard", 2, IF(I159="Premium", 3, ""))))</f>
        <v>90</v>
      </c>
      <c r="M159" s="32">
        <f>L159*(1-VLOOKUP('F_ ORDERS'!$K159,D_BUYERS!A:H,8,FALSE))</f>
        <v>90</v>
      </c>
      <c r="N159" s="32">
        <f>IF(VLOOKUP('F_ ORDERS'!$G159, OrderDate!A:E, 5, FALSE) = 1, 'F_ ORDERS'!$M159 * (1 - 0.07), 'F_ ORDERS'!$M159)</f>
        <v>90</v>
      </c>
    </row>
    <row r="160" spans="1:14" x14ac:dyDescent="0.2">
      <c r="A160" s="51" t="str">
        <f t="shared" si="2"/>
        <v>117.29.74.114|43249|0.476932870369637</v>
      </c>
      <c r="B160" s="51" t="s">
        <v>1172</v>
      </c>
      <c r="C160" s="52">
        <f>INT(DT!I160)</f>
        <v>43249</v>
      </c>
      <c r="D160" s="53">
        <f>DT!I160-INT(DT!I160)</f>
        <v>0.47693287036963739</v>
      </c>
      <c r="E160" s="32" t="s">
        <v>4375</v>
      </c>
      <c r="F160" s="32">
        <v>1002</v>
      </c>
      <c r="G160" s="38">
        <f>INT(DT!E160)</f>
        <v>43249</v>
      </c>
      <c r="H160" s="39">
        <f>DT!E160-INT(DT!E160)</f>
        <v>0.59143518518249039</v>
      </c>
      <c r="I160" s="32" t="s">
        <v>18</v>
      </c>
      <c r="J160" s="32" t="s">
        <v>803</v>
      </c>
      <c r="K160" s="32" t="s">
        <v>307</v>
      </c>
      <c r="L160" s="42" cm="1">
        <f t="array" ref="L160">INDEX('D_ SERVICES'!D:F, MATCH(J160, 'D_ SERVICES'!A:A, 0),
   IF(I160="Basic", 1, IF(I160="Standard", 2, IF(I160="Premium", 3, ""))))</f>
        <v>391</v>
      </c>
      <c r="M160" s="32">
        <f>L160*(1-VLOOKUP('F_ ORDERS'!$K160,D_BUYERS!A:H,8,FALSE))</f>
        <v>371.45</v>
      </c>
      <c r="N160" s="32">
        <f>IF(VLOOKUP('F_ ORDERS'!$G160, OrderDate!A:E, 5, FALSE) = 1, 'F_ ORDERS'!$M160 * (1 - 0.07), 'F_ ORDERS'!$M160)</f>
        <v>371.45</v>
      </c>
    </row>
    <row r="161" spans="1:14" x14ac:dyDescent="0.2">
      <c r="A161" s="51" t="str">
        <f t="shared" si="2"/>
        <v>242.248.51.2|44934|0.47853009258688</v>
      </c>
      <c r="B161" s="51" t="s">
        <v>2905</v>
      </c>
      <c r="C161" s="52">
        <f>INT(DT!I161)</f>
        <v>44934</v>
      </c>
      <c r="D161" s="53">
        <f>DT!I161-INT(DT!I161)</f>
        <v>0.47853009258687962</v>
      </c>
      <c r="E161" s="32" t="s">
        <v>4376</v>
      </c>
      <c r="F161" s="32">
        <v>1006</v>
      </c>
      <c r="G161" s="38">
        <f>INT(DT!E161)</f>
        <v>44934</v>
      </c>
      <c r="H161" s="39">
        <f>DT!E161-INT(DT!E161)</f>
        <v>0.55984953702864004</v>
      </c>
      <c r="I161" s="32" t="s">
        <v>12</v>
      </c>
      <c r="J161" s="32" t="s">
        <v>618</v>
      </c>
      <c r="K161" s="32" t="s">
        <v>384</v>
      </c>
      <c r="L161" s="42" cm="1">
        <f t="array" ref="L161">INDEX('D_ SERVICES'!D:F, MATCH(J161, 'D_ SERVICES'!A:A, 0),
   IF(I161="Basic", 1, IF(I161="Standard", 2, IF(I161="Premium", 3, ""))))</f>
        <v>789</v>
      </c>
      <c r="M161" s="32">
        <f>L161*(1-VLOOKUP('F_ ORDERS'!$K161,D_BUYERS!A:H,8,FALSE))</f>
        <v>789</v>
      </c>
      <c r="N161" s="32">
        <f>IF(VLOOKUP('F_ ORDERS'!$G161, OrderDate!A:E, 5, FALSE) = 1, 'F_ ORDERS'!$M161 * (1 - 0.07), 'F_ ORDERS'!$M161)</f>
        <v>733.77</v>
      </c>
    </row>
    <row r="162" spans="1:14" x14ac:dyDescent="0.2">
      <c r="A162" s="51" t="str">
        <f t="shared" si="2"/>
        <v>35.6.111.206|45460|0.650902777779265</v>
      </c>
      <c r="B162" s="51" t="s">
        <v>3246</v>
      </c>
      <c r="C162" s="52">
        <f>INT(DT!I162)</f>
        <v>45460</v>
      </c>
      <c r="D162" s="53">
        <f>DT!I162-INT(DT!I162)</f>
        <v>0.65090277777926531</v>
      </c>
      <c r="E162" s="32" t="s">
        <v>4377</v>
      </c>
      <c r="F162" s="32">
        <v>1062</v>
      </c>
      <c r="G162" s="38">
        <f>INT(DT!E162)</f>
        <v>45460</v>
      </c>
      <c r="H162" s="39">
        <f>DT!E162-INT(DT!E162)</f>
        <v>0.65910879629518604</v>
      </c>
      <c r="I162" s="32" t="s">
        <v>18</v>
      </c>
      <c r="J162" s="32" t="s">
        <v>745</v>
      </c>
      <c r="K162" s="32" t="s">
        <v>266</v>
      </c>
      <c r="L162" s="42" cm="1">
        <f t="array" ref="L162">INDEX('D_ SERVICES'!D:F, MATCH(J162, 'D_ SERVICES'!A:A, 0),
   IF(I162="Basic", 1, IF(I162="Standard", 2, IF(I162="Premium", 3, ""))))</f>
        <v>78</v>
      </c>
      <c r="M162" s="32">
        <f>L162*(1-VLOOKUP('F_ ORDERS'!$K162,D_BUYERS!A:H,8,FALSE))</f>
        <v>70.2</v>
      </c>
      <c r="N162" s="32">
        <f>IF(VLOOKUP('F_ ORDERS'!$G162, OrderDate!A:E, 5, FALSE) = 1, 'F_ ORDERS'!$M162 * (1 - 0.07), 'F_ ORDERS'!$M162)</f>
        <v>70.2</v>
      </c>
    </row>
    <row r="163" spans="1:14" x14ac:dyDescent="0.2">
      <c r="A163" s="51" t="str">
        <f t="shared" si="2"/>
        <v>100.189.255.27|44737|0.682511574072123</v>
      </c>
      <c r="B163" s="51" t="s">
        <v>940</v>
      </c>
      <c r="C163" s="52">
        <f>INT(DT!I163)</f>
        <v>44737</v>
      </c>
      <c r="D163" s="53">
        <f>DT!I163-INT(DT!I163)</f>
        <v>0.68251157407212304</v>
      </c>
      <c r="E163" s="32" t="s">
        <v>4378</v>
      </c>
      <c r="F163" s="32">
        <v>1002</v>
      </c>
      <c r="G163" s="38">
        <f>INT(DT!E163)</f>
        <v>44737</v>
      </c>
      <c r="H163" s="39">
        <f>DT!E163-INT(DT!E163)</f>
        <v>0.80063657407299615</v>
      </c>
      <c r="I163" s="32" t="s">
        <v>18</v>
      </c>
      <c r="J163" s="32" t="s">
        <v>803</v>
      </c>
      <c r="K163" s="32" t="s">
        <v>366</v>
      </c>
      <c r="L163" s="42" cm="1">
        <f t="array" ref="L163">INDEX('D_ SERVICES'!D:F, MATCH(J163, 'D_ SERVICES'!A:A, 0),
   IF(I163="Basic", 1, IF(I163="Standard", 2, IF(I163="Premium", 3, ""))))</f>
        <v>391</v>
      </c>
      <c r="M163" s="32">
        <f>L163*(1-VLOOKUP('F_ ORDERS'!$K163,D_BUYERS!A:H,8,FALSE))</f>
        <v>391</v>
      </c>
      <c r="N163" s="32">
        <f>IF(VLOOKUP('F_ ORDERS'!$G163, OrderDate!A:E, 5, FALSE) = 1, 'F_ ORDERS'!$M163 * (1 - 0.07), 'F_ ORDERS'!$M163)</f>
        <v>363.63</v>
      </c>
    </row>
    <row r="164" spans="1:14" x14ac:dyDescent="0.2">
      <c r="A164" s="51" t="str">
        <f t="shared" si="2"/>
        <v>46.198.250.83|44582|0.92055555555271</v>
      </c>
      <c r="B164" s="51" t="s">
        <v>3425</v>
      </c>
      <c r="C164" s="52">
        <f>INT(DT!I164)</f>
        <v>44582</v>
      </c>
      <c r="D164" s="53">
        <f>DT!I164-INT(DT!I164)</f>
        <v>0.92055555555270985</v>
      </c>
      <c r="E164" s="32" t="s">
        <v>4379</v>
      </c>
      <c r="F164" s="32">
        <v>1035</v>
      </c>
      <c r="G164" s="38">
        <f>INT(DT!E164)</f>
        <v>44582</v>
      </c>
      <c r="H164" s="39">
        <f>DT!E164-INT(DT!E164)</f>
        <v>0.9739236111054197</v>
      </c>
      <c r="I164" s="32" t="s">
        <v>18</v>
      </c>
      <c r="J164" s="32" t="s">
        <v>811</v>
      </c>
      <c r="K164" s="32" t="s">
        <v>75</v>
      </c>
      <c r="L164" s="42" cm="1">
        <f t="array" ref="L164">INDEX('D_ SERVICES'!D:F, MATCH(J164, 'D_ SERVICES'!A:A, 0),
   IF(I164="Basic", 1, IF(I164="Standard", 2, IF(I164="Premium", 3, ""))))</f>
        <v>473</v>
      </c>
      <c r="M164" s="32">
        <f>L164*(1-VLOOKUP('F_ ORDERS'!$K164,D_BUYERS!A:H,8,FALSE))</f>
        <v>473</v>
      </c>
      <c r="N164" s="32">
        <f>IF(VLOOKUP('F_ ORDERS'!$G164, OrderDate!A:E, 5, FALSE) = 1, 'F_ ORDERS'!$M164 * (1 - 0.07), 'F_ ORDERS'!$M164)</f>
        <v>473</v>
      </c>
    </row>
    <row r="165" spans="1:14" x14ac:dyDescent="0.2">
      <c r="A165" s="51" t="str">
        <f t="shared" si="2"/>
        <v>73.179.179.170|45092|0.190578703703068</v>
      </c>
      <c r="B165" s="51" t="s">
        <v>3805</v>
      </c>
      <c r="C165" s="52">
        <f>INT(DT!I165)</f>
        <v>45092</v>
      </c>
      <c r="D165" s="53">
        <f>DT!I165-INT(DT!I165)</f>
        <v>0.19057870370306773</v>
      </c>
      <c r="E165" s="32" t="s">
        <v>4380</v>
      </c>
      <c r="F165" s="32">
        <v>1244</v>
      </c>
      <c r="G165" s="38">
        <f>INT(DT!E165)</f>
        <v>45092</v>
      </c>
      <c r="H165" s="39">
        <f>DT!E165-INT(DT!E165)</f>
        <v>0.22287037037312984</v>
      </c>
      <c r="I165" s="32" t="s">
        <v>18</v>
      </c>
      <c r="J165" s="32" t="s">
        <v>749</v>
      </c>
      <c r="K165" s="32" t="s">
        <v>266</v>
      </c>
      <c r="L165" s="42" cm="1">
        <f t="array" ref="L165">INDEX('D_ SERVICES'!D:F, MATCH(J165, 'D_ SERVICES'!A:A, 0),
   IF(I165="Basic", 1, IF(I165="Standard", 2, IF(I165="Premium", 3, ""))))</f>
        <v>546</v>
      </c>
      <c r="M165" s="32">
        <f>L165*(1-VLOOKUP('F_ ORDERS'!$K165,D_BUYERS!A:H,8,FALSE))</f>
        <v>491.40000000000003</v>
      </c>
      <c r="N165" s="32">
        <f>IF(VLOOKUP('F_ ORDERS'!$G165, OrderDate!A:E, 5, FALSE) = 1, 'F_ ORDERS'!$M165 * (1 - 0.07), 'F_ ORDERS'!$M165)</f>
        <v>491.40000000000003</v>
      </c>
    </row>
    <row r="166" spans="1:14" x14ac:dyDescent="0.2">
      <c r="A166" s="51" t="str">
        <f t="shared" si="2"/>
        <v>68.117.45.41|44695|0.941828703696956</v>
      </c>
      <c r="B166" s="51" t="s">
        <v>3706</v>
      </c>
      <c r="C166" s="52">
        <f>INT(DT!I166)</f>
        <v>44695</v>
      </c>
      <c r="D166" s="53">
        <f>DT!I166-INT(DT!I166)</f>
        <v>0.94182870369695593</v>
      </c>
      <c r="E166" s="32" t="s">
        <v>4381</v>
      </c>
      <c r="F166" s="32">
        <v>1231</v>
      </c>
      <c r="G166" s="38">
        <f>INT(DT!E166)</f>
        <v>44696</v>
      </c>
      <c r="H166" s="39">
        <f>DT!E166-INT(DT!E166)</f>
        <v>2.0787037028640043E-2</v>
      </c>
      <c r="I166" s="32" t="s">
        <v>23</v>
      </c>
      <c r="J166" s="32" t="s">
        <v>713</v>
      </c>
      <c r="K166" s="32" t="s">
        <v>474</v>
      </c>
      <c r="L166" s="42" cm="1">
        <f t="array" ref="L166">INDEX('D_ SERVICES'!D:F, MATCH(J166, 'D_ SERVICES'!A:A, 0),
   IF(I166="Basic", 1, IF(I166="Standard", 2, IF(I166="Premium", 3, ""))))</f>
        <v>267</v>
      </c>
      <c r="M166" s="32">
        <f>L166*(1-VLOOKUP('F_ ORDERS'!$K166,D_BUYERS!A:H,8,FALSE))</f>
        <v>253.64999999999998</v>
      </c>
      <c r="N166" s="32">
        <f>IF(VLOOKUP('F_ ORDERS'!$G166, OrderDate!A:E, 5, FALSE) = 1, 'F_ ORDERS'!$M166 * (1 - 0.07), 'F_ ORDERS'!$M166)</f>
        <v>235.89449999999997</v>
      </c>
    </row>
    <row r="167" spans="1:14" x14ac:dyDescent="0.2">
      <c r="A167" s="51" t="str">
        <f t="shared" si="2"/>
        <v>181.19.242.173|44933|0.551215277781012</v>
      </c>
      <c r="B167" s="51" t="s">
        <v>2043</v>
      </c>
      <c r="C167" s="52">
        <f>INT(DT!I167)</f>
        <v>44933</v>
      </c>
      <c r="D167" s="53">
        <f>DT!I167-INT(DT!I167)</f>
        <v>0.55121527778101154</v>
      </c>
      <c r="E167" s="32" t="s">
        <v>4382</v>
      </c>
      <c r="F167" s="32">
        <v>1012</v>
      </c>
      <c r="G167" s="38">
        <f>INT(DT!E167)</f>
        <v>44933</v>
      </c>
      <c r="H167" s="39">
        <f>DT!E167-INT(DT!E167)</f>
        <v>0.67435185185604496</v>
      </c>
      <c r="I167" s="32" t="s">
        <v>18</v>
      </c>
      <c r="J167" s="32" t="s">
        <v>688</v>
      </c>
      <c r="K167" s="32" t="s">
        <v>275</v>
      </c>
      <c r="L167" s="42" cm="1">
        <f t="array" ref="L167">INDEX('D_ SERVICES'!D:F, MATCH(J167, 'D_ SERVICES'!A:A, 0),
   IF(I167="Basic", 1, IF(I167="Standard", 2, IF(I167="Premium", 3, ""))))</f>
        <v>344</v>
      </c>
      <c r="M167" s="32">
        <f>L167*(1-VLOOKUP('F_ ORDERS'!$K167,D_BUYERS!A:H,8,FALSE))</f>
        <v>309.60000000000002</v>
      </c>
      <c r="N167" s="32">
        <f>IF(VLOOKUP('F_ ORDERS'!$G167, OrderDate!A:E, 5, FALSE) = 1, 'F_ ORDERS'!$M167 * (1 - 0.07), 'F_ ORDERS'!$M167)</f>
        <v>287.928</v>
      </c>
    </row>
    <row r="168" spans="1:14" x14ac:dyDescent="0.2">
      <c r="A168" s="51" t="str">
        <f t="shared" si="2"/>
        <v>241.107.155.165|45562|0.52854166666657</v>
      </c>
      <c r="B168" s="51" t="s">
        <v>2883</v>
      </c>
      <c r="C168" s="52">
        <f>INT(DT!I168)</f>
        <v>45562</v>
      </c>
      <c r="D168" s="53">
        <f>DT!I168-INT(DT!I168)</f>
        <v>0.52854166666656965</v>
      </c>
      <c r="E168" s="32" t="s">
        <v>4383</v>
      </c>
      <c r="F168" s="32">
        <v>1173</v>
      </c>
      <c r="G168" s="38">
        <f>INT(DT!E168)</f>
        <v>45562</v>
      </c>
      <c r="H168" s="39">
        <f>DT!E168-INT(DT!E168)</f>
        <v>0.64099537036963739</v>
      </c>
      <c r="I168" s="32" t="s">
        <v>23</v>
      </c>
      <c r="J168" s="32" t="s">
        <v>588</v>
      </c>
      <c r="K168" s="32" t="s">
        <v>161</v>
      </c>
      <c r="L168" s="42" cm="1">
        <f t="array" ref="L168">INDEX('D_ SERVICES'!D:F, MATCH(J168, 'D_ SERVICES'!A:A, 0),
   IF(I168="Basic", 1, IF(I168="Standard", 2, IF(I168="Premium", 3, ""))))</f>
        <v>696</v>
      </c>
      <c r="M168" s="32">
        <f>L168*(1-VLOOKUP('F_ ORDERS'!$K168,D_BUYERS!A:H,8,FALSE))</f>
        <v>696</v>
      </c>
      <c r="N168" s="32">
        <f>IF(VLOOKUP('F_ ORDERS'!$G168, OrderDate!A:E, 5, FALSE) = 1, 'F_ ORDERS'!$M168 * (1 - 0.07), 'F_ ORDERS'!$M168)</f>
        <v>696</v>
      </c>
    </row>
    <row r="169" spans="1:14" x14ac:dyDescent="0.2">
      <c r="A169" s="51" t="str">
        <f t="shared" si="2"/>
        <v>202.106.213.149|45071|0.280925925922929</v>
      </c>
      <c r="B169" s="51" t="s">
        <v>2318</v>
      </c>
      <c r="C169" s="52">
        <f>INT(DT!I169)</f>
        <v>45071</v>
      </c>
      <c r="D169" s="53">
        <f>DT!I169-INT(DT!I169)</f>
        <v>0.28092592592292931</v>
      </c>
      <c r="E169" s="32" t="s">
        <v>4384</v>
      </c>
      <c r="F169" s="32">
        <v>1247</v>
      </c>
      <c r="G169" s="38">
        <f>INT(DT!E169)</f>
        <v>45071</v>
      </c>
      <c r="H169" s="39">
        <f>DT!E169-INT(DT!E169)</f>
        <v>0.2901273148090695</v>
      </c>
      <c r="I169" s="32" t="s">
        <v>18</v>
      </c>
      <c r="J169" s="32" t="s">
        <v>601</v>
      </c>
      <c r="K169" s="32" t="s">
        <v>179</v>
      </c>
      <c r="L169" s="42" cm="1">
        <f t="array" ref="L169">INDEX('D_ SERVICES'!D:F, MATCH(J169, 'D_ SERVICES'!A:A, 0),
   IF(I169="Basic", 1, IF(I169="Standard", 2, IF(I169="Premium", 3, ""))))</f>
        <v>153</v>
      </c>
      <c r="M169" s="32">
        <f>L169*(1-VLOOKUP('F_ ORDERS'!$K169,D_BUYERS!A:H,8,FALSE))</f>
        <v>145.35</v>
      </c>
      <c r="N169" s="32">
        <f>IF(VLOOKUP('F_ ORDERS'!$G169, OrderDate!A:E, 5, FALSE) = 1, 'F_ ORDERS'!$M169 * (1 - 0.07), 'F_ ORDERS'!$M169)</f>
        <v>145.35</v>
      </c>
    </row>
    <row r="170" spans="1:14" x14ac:dyDescent="0.2">
      <c r="A170" s="51" t="str">
        <f t="shared" si="2"/>
        <v>131.199.76.62|42484|0.652013888888177</v>
      </c>
      <c r="B170" s="51" t="s">
        <v>1376</v>
      </c>
      <c r="C170" s="52">
        <f>INT(DT!I170)</f>
        <v>42484</v>
      </c>
      <c r="D170" s="53">
        <f>DT!I170-INT(DT!I170)</f>
        <v>0.65201388888817746</v>
      </c>
      <c r="E170" s="32" t="s">
        <v>4385</v>
      </c>
      <c r="F170" s="32">
        <v>1005</v>
      </c>
      <c r="G170" s="38">
        <f>INT(DT!E170)</f>
        <v>42484</v>
      </c>
      <c r="H170" s="39">
        <f>DT!E170-INT(DT!E170)</f>
        <v>0.66583333333255723</v>
      </c>
      <c r="I170" s="32" t="s">
        <v>23</v>
      </c>
      <c r="J170" s="32" t="s">
        <v>808</v>
      </c>
      <c r="K170" s="32" t="s">
        <v>149</v>
      </c>
      <c r="L170" s="42" cm="1">
        <f t="array" ref="L170">INDEX('D_ SERVICES'!D:F, MATCH(J170, 'D_ SERVICES'!A:A, 0),
   IF(I170="Basic", 1, IF(I170="Standard", 2, IF(I170="Premium", 3, ""))))</f>
        <v>948</v>
      </c>
      <c r="M170" s="32">
        <f>L170*(1-VLOOKUP('F_ ORDERS'!$K170,D_BUYERS!A:H,8,FALSE))</f>
        <v>900.59999999999991</v>
      </c>
      <c r="N170" s="32">
        <f>IF(VLOOKUP('F_ ORDERS'!$G170, OrderDate!A:E, 5, FALSE) = 1, 'F_ ORDERS'!$M170 * (1 - 0.07), 'F_ ORDERS'!$M170)</f>
        <v>837.55799999999988</v>
      </c>
    </row>
    <row r="171" spans="1:14" x14ac:dyDescent="0.2">
      <c r="A171" s="51" t="str">
        <f t="shared" si="2"/>
        <v>17.108.18.52|42813|0.729780092602596</v>
      </c>
      <c r="B171" s="51" t="s">
        <v>1890</v>
      </c>
      <c r="C171" s="52">
        <f>INT(DT!I171)</f>
        <v>42813</v>
      </c>
      <c r="D171" s="53">
        <f>DT!I171-INT(DT!I171)</f>
        <v>0.72978009260259569</v>
      </c>
      <c r="E171" s="32" t="s">
        <v>4386</v>
      </c>
      <c r="F171" s="32">
        <v>1039</v>
      </c>
      <c r="G171" s="38">
        <f>INT(DT!E171)</f>
        <v>42813</v>
      </c>
      <c r="H171" s="39">
        <f>DT!E171-INT(DT!E171)</f>
        <v>0.77750000001105946</v>
      </c>
      <c r="I171" s="32" t="s">
        <v>23</v>
      </c>
      <c r="J171" s="32" t="s">
        <v>770</v>
      </c>
      <c r="K171" s="32" t="s">
        <v>466</v>
      </c>
      <c r="L171" s="42" cm="1">
        <f t="array" ref="L171">INDEX('D_ SERVICES'!D:F, MATCH(J171, 'D_ SERVICES'!A:A, 0),
   IF(I171="Basic", 1, IF(I171="Standard", 2, IF(I171="Premium", 3, ""))))</f>
        <v>707</v>
      </c>
      <c r="M171" s="32">
        <f>L171*(1-VLOOKUP('F_ ORDERS'!$K171,D_BUYERS!A:H,8,FALSE))</f>
        <v>671.65</v>
      </c>
      <c r="N171" s="32">
        <f>IF(VLOOKUP('F_ ORDERS'!$G171, OrderDate!A:E, 5, FALSE) = 1, 'F_ ORDERS'!$M171 * (1 - 0.07), 'F_ ORDERS'!$M171)</f>
        <v>624.63449999999989</v>
      </c>
    </row>
    <row r="172" spans="1:14" x14ac:dyDescent="0.2">
      <c r="A172" s="51" t="str">
        <f t="shared" si="2"/>
        <v>253.12.20.59|43631|0.688125000000582</v>
      </c>
      <c r="B172" s="51" t="s">
        <v>3048</v>
      </c>
      <c r="C172" s="52">
        <f>INT(DT!I172)</f>
        <v>43631</v>
      </c>
      <c r="D172" s="53">
        <f>DT!I172-INT(DT!I172)</f>
        <v>0.68812500000058208</v>
      </c>
      <c r="E172" s="32" t="s">
        <v>4387</v>
      </c>
      <c r="F172" s="32">
        <v>1003</v>
      </c>
      <c r="G172" s="38">
        <f>INT(DT!E172)</f>
        <v>43631</v>
      </c>
      <c r="H172" s="39">
        <f>DT!E172-INT(DT!E172)</f>
        <v>0.71297453704028158</v>
      </c>
      <c r="I172" s="32" t="s">
        <v>18</v>
      </c>
      <c r="J172" s="32" t="s">
        <v>766</v>
      </c>
      <c r="K172" s="32" t="s">
        <v>14</v>
      </c>
      <c r="L172" s="42" cm="1">
        <f t="array" ref="L172">INDEX('D_ SERVICES'!D:F, MATCH(J172, 'D_ SERVICES'!A:A, 0),
   IF(I172="Basic", 1, IF(I172="Standard", 2, IF(I172="Premium", 3, ""))))</f>
        <v>275</v>
      </c>
      <c r="M172" s="32">
        <f>L172*(1-VLOOKUP('F_ ORDERS'!$K172,D_BUYERS!A:H,8,FALSE))</f>
        <v>275</v>
      </c>
      <c r="N172" s="32">
        <f>IF(VLOOKUP('F_ ORDERS'!$G172, OrderDate!A:E, 5, FALSE) = 1, 'F_ ORDERS'!$M172 * (1 - 0.07), 'F_ ORDERS'!$M172)</f>
        <v>255.74999999999997</v>
      </c>
    </row>
    <row r="173" spans="1:14" x14ac:dyDescent="0.2">
      <c r="A173" s="51" t="str">
        <f t="shared" si="2"/>
        <v>161.235.203.37|45594|0.351747685177543</v>
      </c>
      <c r="B173" s="51" t="s">
        <v>1782</v>
      </c>
      <c r="C173" s="52">
        <f>INT(DT!I173)</f>
        <v>45594</v>
      </c>
      <c r="D173" s="53">
        <f>DT!I173-INT(DT!I173)</f>
        <v>0.35174768517754273</v>
      </c>
      <c r="E173" s="32" t="s">
        <v>4388</v>
      </c>
      <c r="F173" s="32">
        <v>1032</v>
      </c>
      <c r="G173" s="38">
        <f>INT(DT!E173)</f>
        <v>45594</v>
      </c>
      <c r="H173" s="39">
        <f>DT!E173-INT(DT!E173)</f>
        <v>0.40116898147243774</v>
      </c>
      <c r="I173" s="32" t="s">
        <v>23</v>
      </c>
      <c r="J173" s="32" t="s">
        <v>645</v>
      </c>
      <c r="K173" s="32" t="s">
        <v>391</v>
      </c>
      <c r="L173" s="42" cm="1">
        <f t="array" ref="L173">INDEX('D_ SERVICES'!D:F, MATCH(J173, 'D_ SERVICES'!A:A, 0),
   IF(I173="Basic", 1, IF(I173="Standard", 2, IF(I173="Premium", 3, ""))))</f>
        <v>686</v>
      </c>
      <c r="M173" s="32">
        <f>L173*(1-VLOOKUP('F_ ORDERS'!$K173,D_BUYERS!A:H,8,FALSE))</f>
        <v>617.4</v>
      </c>
      <c r="N173" s="32">
        <f>IF(VLOOKUP('F_ ORDERS'!$G173, OrderDate!A:E, 5, FALSE) = 1, 'F_ ORDERS'!$M173 * (1 - 0.07), 'F_ ORDERS'!$M173)</f>
        <v>617.4</v>
      </c>
    </row>
    <row r="174" spans="1:14" x14ac:dyDescent="0.2">
      <c r="A174" s="51" t="str">
        <f t="shared" si="2"/>
        <v>77.114.187.230|44163|0.544756944436813</v>
      </c>
      <c r="B174" s="51" t="s">
        <v>3854</v>
      </c>
      <c r="C174" s="52">
        <f>INT(DT!I174)</f>
        <v>44163</v>
      </c>
      <c r="D174" s="53">
        <f>DT!I174-INT(DT!I174)</f>
        <v>0.54475694443681277</v>
      </c>
      <c r="E174" s="32" t="s">
        <v>4389</v>
      </c>
      <c r="F174" s="32">
        <v>1156</v>
      </c>
      <c r="G174" s="38">
        <f>INT(DT!E174)</f>
        <v>44163</v>
      </c>
      <c r="H174" s="39">
        <f>DT!E174-INT(DT!E174)</f>
        <v>0.58653935184702277</v>
      </c>
      <c r="I174" s="32" t="s">
        <v>12</v>
      </c>
      <c r="J174" s="32" t="s">
        <v>543</v>
      </c>
      <c r="K174" s="32" t="s">
        <v>469</v>
      </c>
      <c r="L174" s="42" cm="1">
        <f t="array" ref="L174">INDEX('D_ SERVICES'!D:F, MATCH(J174, 'D_ SERVICES'!A:A, 0),
   IF(I174="Basic", 1, IF(I174="Standard", 2, IF(I174="Premium", 3, ""))))</f>
        <v>736</v>
      </c>
      <c r="M174" s="32">
        <f>L174*(1-VLOOKUP('F_ ORDERS'!$K174,D_BUYERS!A:H,8,FALSE))</f>
        <v>662.4</v>
      </c>
      <c r="N174" s="32">
        <f>IF(VLOOKUP('F_ ORDERS'!$G174, OrderDate!A:E, 5, FALSE) = 1, 'F_ ORDERS'!$M174 * (1 - 0.07), 'F_ ORDERS'!$M174)</f>
        <v>616.03199999999993</v>
      </c>
    </row>
    <row r="175" spans="1:14" x14ac:dyDescent="0.2">
      <c r="A175" s="51" t="str">
        <f t="shared" si="2"/>
        <v>205.232.8.157|41754|0.726203703707142</v>
      </c>
      <c r="B175" s="51" t="s">
        <v>2359</v>
      </c>
      <c r="C175" s="52">
        <f>INT(DT!I175)</f>
        <v>41754</v>
      </c>
      <c r="D175" s="53">
        <f>DT!I175-INT(DT!I175)</f>
        <v>0.72620370370714227</v>
      </c>
      <c r="E175" s="32" t="s">
        <v>4390</v>
      </c>
      <c r="F175" s="32">
        <v>1244</v>
      </c>
      <c r="G175" s="38">
        <f>INT(DT!E175)</f>
        <v>41754</v>
      </c>
      <c r="H175" s="39">
        <f>DT!E175-INT(DT!E175)</f>
        <v>0.7721296296294895</v>
      </c>
      <c r="I175" s="32" t="s">
        <v>12</v>
      </c>
      <c r="J175" s="32" t="s">
        <v>787</v>
      </c>
      <c r="K175" s="32" t="s">
        <v>347</v>
      </c>
      <c r="L175" s="42" cm="1">
        <f t="array" ref="L175">INDEX('D_ SERVICES'!D:F, MATCH(J175, 'D_ SERVICES'!A:A, 0),
   IF(I175="Basic", 1, IF(I175="Standard", 2, IF(I175="Premium", 3, ""))))</f>
        <v>953</v>
      </c>
      <c r="M175" s="32">
        <f>L175*(1-VLOOKUP('F_ ORDERS'!$K175,D_BUYERS!A:H,8,FALSE))</f>
        <v>857.7</v>
      </c>
      <c r="N175" s="32">
        <f>IF(VLOOKUP('F_ ORDERS'!$G175, OrderDate!A:E, 5, FALSE) = 1, 'F_ ORDERS'!$M175 * (1 - 0.07), 'F_ ORDERS'!$M175)</f>
        <v>857.7</v>
      </c>
    </row>
    <row r="176" spans="1:14" x14ac:dyDescent="0.2">
      <c r="A176" s="51" t="str">
        <f t="shared" si="2"/>
        <v>146.209.8.233|44623|0.475439814807032</v>
      </c>
      <c r="B176" s="51" t="s">
        <v>1571</v>
      </c>
      <c r="C176" s="52">
        <f>INT(DT!I176)</f>
        <v>44623</v>
      </c>
      <c r="D176" s="53">
        <f>DT!I176-INT(DT!I176)</f>
        <v>0.47543981480703223</v>
      </c>
      <c r="E176" s="32" t="s">
        <v>4391</v>
      </c>
      <c r="F176" s="32">
        <v>1174</v>
      </c>
      <c r="G176" s="38">
        <f>INT(DT!E176)</f>
        <v>44623</v>
      </c>
      <c r="H176" s="39">
        <f>DT!E176-INT(DT!E176)</f>
        <v>0.53687499999068677</v>
      </c>
      <c r="I176" s="32" t="s">
        <v>18</v>
      </c>
      <c r="J176" s="32" t="s">
        <v>860</v>
      </c>
      <c r="K176" s="32" t="s">
        <v>441</v>
      </c>
      <c r="L176" s="42" cm="1">
        <f t="array" ref="L176">INDEX('D_ SERVICES'!D:F, MATCH(J176, 'D_ SERVICES'!A:A, 0),
   IF(I176="Basic", 1, IF(I176="Standard", 2, IF(I176="Premium", 3, ""))))</f>
        <v>821</v>
      </c>
      <c r="M176" s="32">
        <f>L176*(1-VLOOKUP('F_ ORDERS'!$K176,D_BUYERS!A:H,8,FALSE))</f>
        <v>779.94999999999993</v>
      </c>
      <c r="N176" s="32">
        <f>IF(VLOOKUP('F_ ORDERS'!$G176, OrderDate!A:E, 5, FALSE) = 1, 'F_ ORDERS'!$M176 * (1 - 0.07), 'F_ ORDERS'!$M176)</f>
        <v>779.94999999999993</v>
      </c>
    </row>
    <row r="177" spans="1:14" x14ac:dyDescent="0.2">
      <c r="A177" s="51" t="str">
        <f t="shared" si="2"/>
        <v>118.9.245.4|43500|0.785682870373421</v>
      </c>
      <c r="B177" s="51" t="s">
        <v>1184</v>
      </c>
      <c r="C177" s="52">
        <f>INT(DT!I177)</f>
        <v>43500</v>
      </c>
      <c r="D177" s="53">
        <f>DT!I177-INT(DT!I177)</f>
        <v>0.78568287037342088</v>
      </c>
      <c r="E177" s="32" t="s">
        <v>4392</v>
      </c>
      <c r="F177" s="32">
        <v>1120</v>
      </c>
      <c r="G177" s="38">
        <f>INT(DT!E177)</f>
        <v>43500</v>
      </c>
      <c r="H177" s="39">
        <f>DT!E177-INT(DT!E177)</f>
        <v>0.88812500000494765</v>
      </c>
      <c r="I177" s="32" t="s">
        <v>23</v>
      </c>
      <c r="J177" s="32" t="s">
        <v>597</v>
      </c>
      <c r="K177" s="32" t="s">
        <v>205</v>
      </c>
      <c r="L177" s="42" cm="1">
        <f t="array" ref="L177">INDEX('D_ SERVICES'!D:F, MATCH(J177, 'D_ SERVICES'!A:A, 0),
   IF(I177="Basic", 1, IF(I177="Standard", 2, IF(I177="Premium", 3, ""))))</f>
        <v>844</v>
      </c>
      <c r="M177" s="32">
        <f>L177*(1-VLOOKUP('F_ ORDERS'!$K177,D_BUYERS!A:H,8,FALSE))</f>
        <v>759.6</v>
      </c>
      <c r="N177" s="32">
        <f>IF(VLOOKUP('F_ ORDERS'!$G177, OrderDate!A:E, 5, FALSE) = 1, 'F_ ORDERS'!$M177 * (1 - 0.07), 'F_ ORDERS'!$M177)</f>
        <v>759.6</v>
      </c>
    </row>
    <row r="178" spans="1:14" x14ac:dyDescent="0.2">
      <c r="A178" s="51" t="str">
        <f t="shared" si="2"/>
        <v>150.105.134.212|42432|0.312256944453111</v>
      </c>
      <c r="B178" s="51" t="s">
        <v>1634</v>
      </c>
      <c r="C178" s="52">
        <f>INT(DT!I178)</f>
        <v>42432</v>
      </c>
      <c r="D178" s="53">
        <f>DT!I178-INT(DT!I178)</f>
        <v>0.31225694445311092</v>
      </c>
      <c r="E178" s="32" t="s">
        <v>4393</v>
      </c>
      <c r="F178" s="32">
        <v>1167</v>
      </c>
      <c r="G178" s="38">
        <f>INT(DT!E178)</f>
        <v>42432</v>
      </c>
      <c r="H178" s="39">
        <f>DT!E178-INT(DT!E178)</f>
        <v>0.43290509260259569</v>
      </c>
      <c r="I178" s="32" t="s">
        <v>23</v>
      </c>
      <c r="J178" s="32" t="s">
        <v>881</v>
      </c>
      <c r="K178" s="32" t="s">
        <v>281</v>
      </c>
      <c r="L178" s="42" cm="1">
        <f t="array" ref="L178">INDEX('D_ SERVICES'!D:F, MATCH(J178, 'D_ SERVICES'!A:A, 0),
   IF(I178="Basic", 1, IF(I178="Standard", 2, IF(I178="Premium", 3, ""))))</f>
        <v>467</v>
      </c>
      <c r="M178" s="32">
        <f>L178*(1-VLOOKUP('F_ ORDERS'!$K178,D_BUYERS!A:H,8,FALSE))</f>
        <v>467</v>
      </c>
      <c r="N178" s="32">
        <f>IF(VLOOKUP('F_ ORDERS'!$G178, OrderDate!A:E, 5, FALSE) = 1, 'F_ ORDERS'!$M178 * (1 - 0.07), 'F_ ORDERS'!$M178)</f>
        <v>467</v>
      </c>
    </row>
    <row r="179" spans="1:14" x14ac:dyDescent="0.2">
      <c r="A179" s="51" t="str">
        <f t="shared" si="2"/>
        <v>254.231.65.17|42628|0.861875000002328</v>
      </c>
      <c r="B179" s="51" t="s">
        <v>3065</v>
      </c>
      <c r="C179" s="52">
        <f>INT(DT!I179)</f>
        <v>42628</v>
      </c>
      <c r="D179" s="53">
        <f>DT!I179-INT(DT!I179)</f>
        <v>0.86187500000232831</v>
      </c>
      <c r="E179" s="32" t="s">
        <v>4394</v>
      </c>
      <c r="F179" s="32">
        <v>1033</v>
      </c>
      <c r="G179" s="38">
        <f>INT(DT!E179)</f>
        <v>42628</v>
      </c>
      <c r="H179" s="39">
        <f>DT!E179-INT(DT!E179)</f>
        <v>0.909039351856336</v>
      </c>
      <c r="I179" s="32" t="s">
        <v>12</v>
      </c>
      <c r="J179" s="32" t="s">
        <v>771</v>
      </c>
      <c r="K179" s="32" t="s">
        <v>90</v>
      </c>
      <c r="L179" s="42" cm="1">
        <f t="array" ref="L179">INDEX('D_ SERVICES'!D:F, MATCH(J179, 'D_ SERVICES'!A:A, 0),
   IF(I179="Basic", 1, IF(I179="Standard", 2, IF(I179="Premium", 3, ""))))</f>
        <v>768</v>
      </c>
      <c r="M179" s="32">
        <f>L179*(1-VLOOKUP('F_ ORDERS'!$K179,D_BUYERS!A:H,8,FALSE))</f>
        <v>691.2</v>
      </c>
      <c r="N179" s="32">
        <f>IF(VLOOKUP('F_ ORDERS'!$G179, OrderDate!A:E, 5, FALSE) = 1, 'F_ ORDERS'!$M179 * (1 - 0.07), 'F_ ORDERS'!$M179)</f>
        <v>691.2</v>
      </c>
    </row>
    <row r="180" spans="1:14" x14ac:dyDescent="0.2">
      <c r="A180" s="51" t="str">
        <f t="shared" si="2"/>
        <v>23.107.35.93|44305|0.82541666666657</v>
      </c>
      <c r="B180" s="51" t="s">
        <v>2703</v>
      </c>
      <c r="C180" s="52">
        <f>INT(DT!I180)</f>
        <v>44305</v>
      </c>
      <c r="D180" s="53">
        <f>DT!I180-INT(DT!I180)</f>
        <v>0.82541666666656965</v>
      </c>
      <c r="E180" s="32" t="s">
        <v>4395</v>
      </c>
      <c r="F180" s="32">
        <v>1180</v>
      </c>
      <c r="G180" s="38">
        <f>INT(DT!E180)</f>
        <v>44305</v>
      </c>
      <c r="H180" s="39">
        <f>DT!E180-INT(DT!E180)</f>
        <v>0.90795138888643123</v>
      </c>
      <c r="I180" s="32" t="s">
        <v>12</v>
      </c>
      <c r="J180" s="32" t="s">
        <v>778</v>
      </c>
      <c r="K180" s="32" t="s">
        <v>94</v>
      </c>
      <c r="L180" s="42" cm="1">
        <f t="array" ref="L180">INDEX('D_ SERVICES'!D:F, MATCH(J180, 'D_ SERVICES'!A:A, 0),
   IF(I180="Basic", 1, IF(I180="Standard", 2, IF(I180="Premium", 3, ""))))</f>
        <v>999</v>
      </c>
      <c r="M180" s="32">
        <f>L180*(1-VLOOKUP('F_ ORDERS'!$K180,D_BUYERS!A:H,8,FALSE))</f>
        <v>999</v>
      </c>
      <c r="N180" s="32">
        <f>IF(VLOOKUP('F_ ORDERS'!$G180, OrderDate!A:E, 5, FALSE) = 1, 'F_ ORDERS'!$M180 * (1 - 0.07), 'F_ ORDERS'!$M180)</f>
        <v>999</v>
      </c>
    </row>
    <row r="181" spans="1:14" x14ac:dyDescent="0.2">
      <c r="A181" s="51" t="str">
        <f t="shared" si="2"/>
        <v>59.232.244.217|43404|0.48765046295739</v>
      </c>
      <c r="B181" s="51" t="s">
        <v>3595</v>
      </c>
      <c r="C181" s="52">
        <f>INT(DT!I181)</f>
        <v>43404</v>
      </c>
      <c r="D181" s="53">
        <f>DT!I181-INT(DT!I181)</f>
        <v>0.48765046295739012</v>
      </c>
      <c r="E181" s="32" t="s">
        <v>4396</v>
      </c>
      <c r="F181" s="32">
        <v>1003</v>
      </c>
      <c r="G181" s="38">
        <f>INT(DT!E181)</f>
        <v>43404</v>
      </c>
      <c r="H181" s="39">
        <f>DT!E181-INT(DT!E181)</f>
        <v>0.58556712962308666</v>
      </c>
      <c r="I181" s="32" t="s">
        <v>23</v>
      </c>
      <c r="J181" s="32" t="s">
        <v>766</v>
      </c>
      <c r="K181" s="32" t="s">
        <v>483</v>
      </c>
      <c r="L181" s="42" cm="1">
        <f t="array" ref="L181">INDEX('D_ SERVICES'!D:F, MATCH(J181, 'D_ SERVICES'!A:A, 0),
   IF(I181="Basic", 1, IF(I181="Standard", 2, IF(I181="Premium", 3, ""))))</f>
        <v>622</v>
      </c>
      <c r="M181" s="32">
        <f>L181*(1-VLOOKUP('F_ ORDERS'!$K181,D_BUYERS!A:H,8,FALSE))</f>
        <v>622</v>
      </c>
      <c r="N181" s="32">
        <f>IF(VLOOKUP('F_ ORDERS'!$G181, OrderDate!A:E, 5, FALSE) = 1, 'F_ ORDERS'!$M181 * (1 - 0.07), 'F_ ORDERS'!$M181)</f>
        <v>622</v>
      </c>
    </row>
    <row r="182" spans="1:14" x14ac:dyDescent="0.2">
      <c r="A182" s="51" t="str">
        <f t="shared" si="2"/>
        <v>221.231.131.20|44379|0.484131944453111</v>
      </c>
      <c r="B182" s="51" t="s">
        <v>2590</v>
      </c>
      <c r="C182" s="52">
        <f>INT(DT!I182)</f>
        <v>44379</v>
      </c>
      <c r="D182" s="53">
        <f>DT!I182-INT(DT!I182)</f>
        <v>0.48413194445311092</v>
      </c>
      <c r="E182" s="32" t="s">
        <v>4397</v>
      </c>
      <c r="F182" s="32">
        <v>1072</v>
      </c>
      <c r="G182" s="38">
        <f>INT(DT!E182)</f>
        <v>44379</v>
      </c>
      <c r="H182" s="39">
        <f>DT!E182-INT(DT!E182)</f>
        <v>0.54759259260026738</v>
      </c>
      <c r="I182" s="32" t="s">
        <v>18</v>
      </c>
      <c r="J182" s="32" t="s">
        <v>605</v>
      </c>
      <c r="K182" s="32" t="s">
        <v>295</v>
      </c>
      <c r="L182" s="42" cm="1">
        <f t="array" ref="L182">INDEX('D_ SERVICES'!D:F, MATCH(J182, 'D_ SERVICES'!A:A, 0),
   IF(I182="Basic", 1, IF(I182="Standard", 2, IF(I182="Premium", 3, ""))))</f>
        <v>675</v>
      </c>
      <c r="M182" s="32">
        <f>L182*(1-VLOOKUP('F_ ORDERS'!$K182,D_BUYERS!A:H,8,FALSE))</f>
        <v>641.25</v>
      </c>
      <c r="N182" s="32">
        <f>IF(VLOOKUP('F_ ORDERS'!$G182, OrderDate!A:E, 5, FALSE) = 1, 'F_ ORDERS'!$M182 * (1 - 0.07), 'F_ ORDERS'!$M182)</f>
        <v>641.25</v>
      </c>
    </row>
    <row r="183" spans="1:14" x14ac:dyDescent="0.2">
      <c r="A183" s="51" t="str">
        <f t="shared" si="2"/>
        <v>235.32.144.238|44901|0.0281944444432156</v>
      </c>
      <c r="B183" s="51" t="s">
        <v>2788</v>
      </c>
      <c r="C183" s="52">
        <f>INT(DT!I183)</f>
        <v>44901</v>
      </c>
      <c r="D183" s="53">
        <f>DT!I183-INT(DT!I183)</f>
        <v>2.8194444443215616E-2</v>
      </c>
      <c r="E183" s="32" t="s">
        <v>4398</v>
      </c>
      <c r="F183" s="32">
        <v>1243</v>
      </c>
      <c r="G183" s="38">
        <f>INT(DT!E183)</f>
        <v>44901</v>
      </c>
      <c r="H183" s="39">
        <f>DT!E183-INT(DT!E183)</f>
        <v>0.135428240741021</v>
      </c>
      <c r="I183" s="32" t="s">
        <v>23</v>
      </c>
      <c r="J183" s="32" t="s">
        <v>818</v>
      </c>
      <c r="K183" s="32" t="s">
        <v>427</v>
      </c>
      <c r="L183" s="42" cm="1">
        <f t="array" ref="L183">INDEX('D_ SERVICES'!D:F, MATCH(J183, 'D_ SERVICES'!A:A, 0),
   IF(I183="Basic", 1, IF(I183="Standard", 2, IF(I183="Premium", 3, ""))))</f>
        <v>631</v>
      </c>
      <c r="M183" s="32">
        <f>L183*(1-VLOOKUP('F_ ORDERS'!$K183,D_BUYERS!A:H,8,FALSE))</f>
        <v>567.9</v>
      </c>
      <c r="N183" s="32">
        <f>IF(VLOOKUP('F_ ORDERS'!$G183, OrderDate!A:E, 5, FALSE) = 1, 'F_ ORDERS'!$M183 * (1 - 0.07), 'F_ ORDERS'!$M183)</f>
        <v>567.9</v>
      </c>
    </row>
    <row r="184" spans="1:14" x14ac:dyDescent="0.2">
      <c r="A184" s="51" t="str">
        <f t="shared" si="2"/>
        <v>22.217.255.116|45585|0.814837962956517</v>
      </c>
      <c r="B184" s="51" t="s">
        <v>2567</v>
      </c>
      <c r="C184" s="52">
        <f>INT(DT!I184)</f>
        <v>45585</v>
      </c>
      <c r="D184" s="53">
        <f>DT!I184-INT(DT!I184)</f>
        <v>0.814837962956517</v>
      </c>
      <c r="E184" s="32" t="s">
        <v>4399</v>
      </c>
      <c r="F184" s="32">
        <v>1012</v>
      </c>
      <c r="G184" s="38">
        <f>INT(DT!E184)</f>
        <v>45585</v>
      </c>
      <c r="H184" s="39">
        <f>DT!E184-INT(DT!E184)</f>
        <v>0.85783564814482816</v>
      </c>
      <c r="I184" s="32" t="s">
        <v>12</v>
      </c>
      <c r="J184" s="32" t="s">
        <v>631</v>
      </c>
      <c r="K184" s="32" t="s">
        <v>381</v>
      </c>
      <c r="L184" s="42" cm="1">
        <f t="array" ref="L184">INDEX('D_ SERVICES'!D:F, MATCH(J184, 'D_ SERVICES'!A:A, 0),
   IF(I184="Basic", 1, IF(I184="Standard", 2, IF(I184="Premium", 3, ""))))</f>
        <v>952</v>
      </c>
      <c r="M184" s="32">
        <f>L184*(1-VLOOKUP('F_ ORDERS'!$K184,D_BUYERS!A:H,8,FALSE))</f>
        <v>856.80000000000007</v>
      </c>
      <c r="N184" s="32">
        <f>IF(VLOOKUP('F_ ORDERS'!$G184, OrderDate!A:E, 5, FALSE) = 1, 'F_ ORDERS'!$M184 * (1 - 0.07), 'F_ ORDERS'!$M184)</f>
        <v>796.82399999999996</v>
      </c>
    </row>
    <row r="185" spans="1:14" x14ac:dyDescent="0.2">
      <c r="A185" s="51" t="str">
        <f t="shared" si="2"/>
        <v>226.7.216.53|45351|0.123958333329938</v>
      </c>
      <c r="B185" s="51" t="s">
        <v>2663</v>
      </c>
      <c r="C185" s="52">
        <f>INT(DT!I185)</f>
        <v>45351</v>
      </c>
      <c r="D185" s="53">
        <f>DT!I185-INT(DT!I185)</f>
        <v>0.12395833332993789</v>
      </c>
      <c r="E185" s="32" t="s">
        <v>4400</v>
      </c>
      <c r="F185" s="32">
        <v>1007</v>
      </c>
      <c r="G185" s="38">
        <f>INT(DT!E185)</f>
        <v>45351</v>
      </c>
      <c r="H185" s="39">
        <f>DT!E185-INT(DT!E185)</f>
        <v>0.17417824074072996</v>
      </c>
      <c r="I185" s="32" t="s">
        <v>12</v>
      </c>
      <c r="J185" s="32" t="s">
        <v>789</v>
      </c>
      <c r="K185" s="32" t="s">
        <v>495</v>
      </c>
      <c r="L185" s="42" cm="1">
        <f t="array" ref="L185">INDEX('D_ SERVICES'!D:F, MATCH(J185, 'D_ SERVICES'!A:A, 0),
   IF(I185="Basic", 1, IF(I185="Standard", 2, IF(I185="Premium", 3, ""))))</f>
        <v>833</v>
      </c>
      <c r="M185" s="32">
        <f>L185*(1-VLOOKUP('F_ ORDERS'!$K185,D_BUYERS!A:H,8,FALSE))</f>
        <v>791.34999999999991</v>
      </c>
      <c r="N185" s="32">
        <f>IF(VLOOKUP('F_ ORDERS'!$G185, OrderDate!A:E, 5, FALSE) = 1, 'F_ ORDERS'!$M185 * (1 - 0.07), 'F_ ORDERS'!$M185)</f>
        <v>791.34999999999991</v>
      </c>
    </row>
    <row r="186" spans="1:14" x14ac:dyDescent="0.2">
      <c r="A186" s="51" t="str">
        <f t="shared" si="2"/>
        <v>66.80.152.50|43615|0.495763888888177</v>
      </c>
      <c r="B186" s="51" t="s">
        <v>3692</v>
      </c>
      <c r="C186" s="52">
        <f>INT(DT!I186)</f>
        <v>43615</v>
      </c>
      <c r="D186" s="53">
        <f>DT!I186-INT(DT!I186)</f>
        <v>0.49576388888817746</v>
      </c>
      <c r="E186" s="32" t="s">
        <v>4401</v>
      </c>
      <c r="F186" s="32">
        <v>1210</v>
      </c>
      <c r="G186" s="38">
        <f>INT(DT!E186)</f>
        <v>43615</v>
      </c>
      <c r="H186" s="39">
        <f>DT!E186-INT(DT!E186)</f>
        <v>0.53174768518510973</v>
      </c>
      <c r="I186" s="32" t="s">
        <v>18</v>
      </c>
      <c r="J186" s="32" t="s">
        <v>836</v>
      </c>
      <c r="K186" s="32" t="s">
        <v>133</v>
      </c>
      <c r="L186" s="42" cm="1">
        <f t="array" ref="L186">INDEX('D_ SERVICES'!D:F, MATCH(J186, 'D_ SERVICES'!A:A, 0),
   IF(I186="Basic", 1, IF(I186="Standard", 2, IF(I186="Premium", 3, ""))))</f>
        <v>538</v>
      </c>
      <c r="M186" s="32">
        <f>L186*(1-VLOOKUP('F_ ORDERS'!$K186,D_BUYERS!A:H,8,FALSE))</f>
        <v>511.09999999999997</v>
      </c>
      <c r="N186" s="32">
        <f>IF(VLOOKUP('F_ ORDERS'!$G186, OrderDate!A:E, 5, FALSE) = 1, 'F_ ORDERS'!$M186 * (1 - 0.07), 'F_ ORDERS'!$M186)</f>
        <v>511.09999999999997</v>
      </c>
    </row>
    <row r="187" spans="1:14" x14ac:dyDescent="0.2">
      <c r="A187" s="51" t="str">
        <f t="shared" si="2"/>
        <v>98.220.160.82|43488|0.576516203713254</v>
      </c>
      <c r="B187" s="51" t="s">
        <v>4185</v>
      </c>
      <c r="C187" s="52">
        <f>INT(DT!I187)</f>
        <v>43488</v>
      </c>
      <c r="D187" s="53">
        <f>DT!I187-INT(DT!I187)</f>
        <v>0.57651620371325407</v>
      </c>
      <c r="E187" s="32" t="s">
        <v>4402</v>
      </c>
      <c r="F187" s="32">
        <v>1174</v>
      </c>
      <c r="G187" s="38">
        <f>INT(DT!E187)</f>
        <v>43488</v>
      </c>
      <c r="H187" s="39">
        <f>DT!E187-INT(DT!E187)</f>
        <v>0.62409722222946584</v>
      </c>
      <c r="I187" s="32" t="s">
        <v>18</v>
      </c>
      <c r="J187" s="32" t="s">
        <v>740</v>
      </c>
      <c r="K187" s="32" t="s">
        <v>216</v>
      </c>
      <c r="L187" s="42" cm="1">
        <f t="array" ref="L187">INDEX('D_ SERVICES'!D:F, MATCH(J187, 'D_ SERVICES'!A:A, 0),
   IF(I187="Basic", 1, IF(I187="Standard", 2, IF(I187="Premium", 3, ""))))</f>
        <v>300</v>
      </c>
      <c r="M187" s="32">
        <f>L187*(1-VLOOKUP('F_ ORDERS'!$K187,D_BUYERS!A:H,8,FALSE))</f>
        <v>300</v>
      </c>
      <c r="N187" s="32">
        <f>IF(VLOOKUP('F_ ORDERS'!$G187, OrderDate!A:E, 5, FALSE) = 1, 'F_ ORDERS'!$M187 * (1 - 0.07), 'F_ ORDERS'!$M187)</f>
        <v>300</v>
      </c>
    </row>
    <row r="188" spans="1:14" x14ac:dyDescent="0.2">
      <c r="A188" s="51" t="str">
        <f t="shared" si="2"/>
        <v>247.218.184.241|44519|0.76982638888876</v>
      </c>
      <c r="B188" s="51" t="s">
        <v>2972</v>
      </c>
      <c r="C188" s="52">
        <f>INT(DT!I188)</f>
        <v>44519</v>
      </c>
      <c r="D188" s="53">
        <f>DT!I188-INT(DT!I188)</f>
        <v>0.76982638888875954</v>
      </c>
      <c r="E188" s="32" t="s">
        <v>4403</v>
      </c>
      <c r="F188" s="32">
        <v>1141</v>
      </c>
      <c r="G188" s="38">
        <f>INT(DT!E188)</f>
        <v>44519</v>
      </c>
      <c r="H188" s="39">
        <f>DT!E188-INT(DT!E188)</f>
        <v>0.78047453703766223</v>
      </c>
      <c r="I188" s="32" t="s">
        <v>23</v>
      </c>
      <c r="J188" s="32" t="s">
        <v>677</v>
      </c>
      <c r="K188" s="32" t="s">
        <v>201</v>
      </c>
      <c r="L188" s="42" cm="1">
        <f t="array" ref="L188">INDEX('D_ SERVICES'!D:F, MATCH(J188, 'D_ SERVICES'!A:A, 0),
   IF(I188="Basic", 1, IF(I188="Standard", 2, IF(I188="Premium", 3, ""))))</f>
        <v>800</v>
      </c>
      <c r="M188" s="32">
        <f>L188*(1-VLOOKUP('F_ ORDERS'!$K188,D_BUYERS!A:H,8,FALSE))</f>
        <v>800</v>
      </c>
      <c r="N188" s="32">
        <f>IF(VLOOKUP('F_ ORDERS'!$G188, OrderDate!A:E, 5, FALSE) = 1, 'F_ ORDERS'!$M188 * (1 - 0.07), 'F_ ORDERS'!$M188)</f>
        <v>800</v>
      </c>
    </row>
    <row r="189" spans="1:14" x14ac:dyDescent="0.2">
      <c r="A189" s="51" t="str">
        <f t="shared" si="2"/>
        <v>18.242.5.144|44426|0.782604166663077</v>
      </c>
      <c r="B189" s="51" t="s">
        <v>2026</v>
      </c>
      <c r="C189" s="52">
        <f>INT(DT!I189)</f>
        <v>44426</v>
      </c>
      <c r="D189" s="53">
        <f>DT!I189-INT(DT!I189)</f>
        <v>0.78260416666307719</v>
      </c>
      <c r="E189" s="32" t="s">
        <v>4404</v>
      </c>
      <c r="F189" s="32">
        <v>1188</v>
      </c>
      <c r="G189" s="38">
        <f>INT(DT!E189)</f>
        <v>44426</v>
      </c>
      <c r="H189" s="39">
        <f>DT!E189-INT(DT!E189)</f>
        <v>0.80274305555212777</v>
      </c>
      <c r="I189" s="32" t="s">
        <v>18</v>
      </c>
      <c r="J189" s="32" t="s">
        <v>833</v>
      </c>
      <c r="K189" s="32" t="s">
        <v>127</v>
      </c>
      <c r="L189" s="42" cm="1">
        <f t="array" ref="L189">INDEX('D_ SERVICES'!D:F, MATCH(J189, 'D_ SERVICES'!A:A, 0),
   IF(I189="Basic", 1, IF(I189="Standard", 2, IF(I189="Premium", 3, ""))))</f>
        <v>316</v>
      </c>
      <c r="M189" s="32">
        <f>L189*(1-VLOOKUP('F_ ORDERS'!$K189,D_BUYERS!A:H,8,FALSE))</f>
        <v>316</v>
      </c>
      <c r="N189" s="32">
        <f>IF(VLOOKUP('F_ ORDERS'!$G189, OrderDate!A:E, 5, FALSE) = 1, 'F_ ORDERS'!$M189 * (1 - 0.07), 'F_ ORDERS'!$M189)</f>
        <v>316</v>
      </c>
    </row>
    <row r="190" spans="1:14" x14ac:dyDescent="0.2">
      <c r="A190" s="51" t="str">
        <f t="shared" si="2"/>
        <v>187.25.218.178|44107|0.529907407406427</v>
      </c>
      <c r="B190" s="51" t="s">
        <v>2101</v>
      </c>
      <c r="C190" s="52">
        <f>INT(DT!I190)</f>
        <v>44107</v>
      </c>
      <c r="D190" s="53">
        <f>DT!I190-INT(DT!I190)</f>
        <v>0.5299074074064265</v>
      </c>
      <c r="E190" s="32" t="s">
        <v>4405</v>
      </c>
      <c r="F190" s="32">
        <v>1225</v>
      </c>
      <c r="G190" s="38">
        <f>INT(DT!E190)</f>
        <v>44107</v>
      </c>
      <c r="H190" s="39">
        <f>DT!E190-INT(DT!E190)</f>
        <v>0.54582175926043419</v>
      </c>
      <c r="I190" s="32" t="s">
        <v>18</v>
      </c>
      <c r="J190" s="32" t="s">
        <v>686</v>
      </c>
      <c r="K190" s="32" t="s">
        <v>298</v>
      </c>
      <c r="L190" s="42" cm="1">
        <f t="array" ref="L190">INDEX('D_ SERVICES'!D:F, MATCH(J190, 'D_ SERVICES'!A:A, 0),
   IF(I190="Basic", 1, IF(I190="Standard", 2, IF(I190="Premium", 3, ""))))</f>
        <v>865</v>
      </c>
      <c r="M190" s="32">
        <f>L190*(1-VLOOKUP('F_ ORDERS'!$K190,D_BUYERS!A:H,8,FALSE))</f>
        <v>865</v>
      </c>
      <c r="N190" s="32">
        <f>IF(VLOOKUP('F_ ORDERS'!$G190, OrderDate!A:E, 5, FALSE) = 1, 'F_ ORDERS'!$M190 * (1 - 0.07), 'F_ ORDERS'!$M190)</f>
        <v>804.44999999999993</v>
      </c>
    </row>
    <row r="191" spans="1:14" x14ac:dyDescent="0.2">
      <c r="A191" s="51" t="str">
        <f t="shared" si="2"/>
        <v>71.93.185.89|44530|0.951018518520868</v>
      </c>
      <c r="B191" s="51" t="s">
        <v>3786</v>
      </c>
      <c r="C191" s="52">
        <f>INT(DT!I191)</f>
        <v>44530</v>
      </c>
      <c r="D191" s="53">
        <f>DT!I191-INT(DT!I191)</f>
        <v>0.95101851852086838</v>
      </c>
      <c r="E191" s="32" t="s">
        <v>4406</v>
      </c>
      <c r="F191" s="32">
        <v>1122</v>
      </c>
      <c r="G191" s="38">
        <f>INT(DT!E191)</f>
        <v>44531</v>
      </c>
      <c r="H191" s="39">
        <f>DT!E191-INT(DT!E191)</f>
        <v>7.2766203702485655E-2</v>
      </c>
      <c r="I191" s="32" t="s">
        <v>18</v>
      </c>
      <c r="J191" s="32" t="s">
        <v>788</v>
      </c>
      <c r="K191" s="32" t="s">
        <v>225</v>
      </c>
      <c r="L191" s="42" cm="1">
        <f t="array" ref="L191">INDEX('D_ SERVICES'!D:F, MATCH(J191, 'D_ SERVICES'!A:A, 0),
   IF(I191="Basic", 1, IF(I191="Standard", 2, IF(I191="Premium", 3, ""))))</f>
        <v>694</v>
      </c>
      <c r="M191" s="32">
        <f>L191*(1-VLOOKUP('F_ ORDERS'!$K191,D_BUYERS!A:H,8,FALSE))</f>
        <v>624.6</v>
      </c>
      <c r="N191" s="32">
        <f>IF(VLOOKUP('F_ ORDERS'!$G191, OrderDate!A:E, 5, FALSE) = 1, 'F_ ORDERS'!$M191 * (1 - 0.07), 'F_ ORDERS'!$M191)</f>
        <v>624.6</v>
      </c>
    </row>
    <row r="192" spans="1:14" x14ac:dyDescent="0.2">
      <c r="A192" s="51" t="str">
        <f t="shared" si="2"/>
        <v>252.87.170.1|44617|0.233206018521741</v>
      </c>
      <c r="B192" s="51" t="s">
        <v>3046</v>
      </c>
      <c r="C192" s="52">
        <f>INT(DT!I192)</f>
        <v>44617</v>
      </c>
      <c r="D192" s="53">
        <f>DT!I192-INT(DT!I192)</f>
        <v>0.2332060185217415</v>
      </c>
      <c r="E192" s="32" t="s">
        <v>4407</v>
      </c>
      <c r="F192" s="32">
        <v>1015</v>
      </c>
      <c r="G192" s="38">
        <f>INT(DT!E192)</f>
        <v>44617</v>
      </c>
      <c r="H192" s="39">
        <f>DT!E192-INT(DT!E192)</f>
        <v>0.32143518518569181</v>
      </c>
      <c r="I192" s="32" t="s">
        <v>23</v>
      </c>
      <c r="J192" s="32" t="s">
        <v>644</v>
      </c>
      <c r="K192" s="32" t="s">
        <v>368</v>
      </c>
      <c r="L192" s="42" cm="1">
        <f t="array" ref="L192">INDEX('D_ SERVICES'!D:F, MATCH(J192, 'D_ SERVICES'!A:A, 0),
   IF(I192="Basic", 1, IF(I192="Standard", 2, IF(I192="Premium", 3, ""))))</f>
        <v>109</v>
      </c>
      <c r="M192" s="32">
        <f>L192*(1-VLOOKUP('F_ ORDERS'!$K192,D_BUYERS!A:H,8,FALSE))</f>
        <v>109</v>
      </c>
      <c r="N192" s="32">
        <f>IF(VLOOKUP('F_ ORDERS'!$G192, OrderDate!A:E, 5, FALSE) = 1, 'F_ ORDERS'!$M192 * (1 - 0.07), 'F_ ORDERS'!$M192)</f>
        <v>109</v>
      </c>
    </row>
    <row r="193" spans="1:14" x14ac:dyDescent="0.2">
      <c r="A193" s="51" t="str">
        <f t="shared" si="2"/>
        <v>106.120.73.190|45445|0.998460648137552</v>
      </c>
      <c r="B193" s="51" t="s">
        <v>1011</v>
      </c>
      <c r="C193" s="52">
        <f>INT(DT!I193)</f>
        <v>45445</v>
      </c>
      <c r="D193" s="53">
        <f>DT!I193-INT(DT!I193)</f>
        <v>0.9984606481375522</v>
      </c>
      <c r="E193" s="32" t="s">
        <v>4408</v>
      </c>
      <c r="F193" s="32">
        <v>1162</v>
      </c>
      <c r="G193" s="38">
        <f>INT(DT!E193)</f>
        <v>45446</v>
      </c>
      <c r="H193" s="39">
        <f>DT!E193-INT(DT!E193)</f>
        <v>0.1103009259168175</v>
      </c>
      <c r="I193" s="32" t="s">
        <v>23</v>
      </c>
      <c r="J193" s="32" t="s">
        <v>706</v>
      </c>
      <c r="K193" s="32" t="s">
        <v>345</v>
      </c>
      <c r="L193" s="42" cm="1">
        <f t="array" ref="L193">INDEX('D_ SERVICES'!D:F, MATCH(J193, 'D_ SERVICES'!A:A, 0),
   IF(I193="Basic", 1, IF(I193="Standard", 2, IF(I193="Premium", 3, ""))))</f>
        <v>928</v>
      </c>
      <c r="M193" s="32">
        <f>L193*(1-VLOOKUP('F_ ORDERS'!$K193,D_BUYERS!A:H,8,FALSE))</f>
        <v>928</v>
      </c>
      <c r="N193" s="32">
        <f>IF(VLOOKUP('F_ ORDERS'!$G193, OrderDate!A:E, 5, FALSE) = 1, 'F_ ORDERS'!$M193 * (1 - 0.07), 'F_ ORDERS'!$M193)</f>
        <v>928</v>
      </c>
    </row>
    <row r="194" spans="1:14" x14ac:dyDescent="0.2">
      <c r="A194" s="51" t="str">
        <f t="shared" si="2"/>
        <v>150.105.134.212|42432|0.312256944453111</v>
      </c>
      <c r="B194" s="51" t="s">
        <v>1634</v>
      </c>
      <c r="C194" s="52">
        <f>INT(DT!I194)</f>
        <v>42432</v>
      </c>
      <c r="D194" s="53">
        <f>DT!I194-INT(DT!I194)</f>
        <v>0.31225694445311092</v>
      </c>
      <c r="E194" s="32" t="s">
        <v>4409</v>
      </c>
      <c r="F194" s="32">
        <v>1042</v>
      </c>
      <c r="G194" s="38">
        <f>INT(DT!E194)</f>
        <v>42432</v>
      </c>
      <c r="H194" s="39">
        <f>DT!E194-INT(DT!E194)</f>
        <v>0.39107638889981899</v>
      </c>
      <c r="I194" s="32" t="s">
        <v>12</v>
      </c>
      <c r="J194" s="32" t="s">
        <v>635</v>
      </c>
      <c r="K194" s="32" t="s">
        <v>281</v>
      </c>
      <c r="L194" s="42" cm="1">
        <f t="array" ref="L194">INDEX('D_ SERVICES'!D:F, MATCH(J194, 'D_ SERVICES'!A:A, 0),
   IF(I194="Basic", 1, IF(I194="Standard", 2, IF(I194="Premium", 3, ""))))</f>
        <v>992</v>
      </c>
      <c r="M194" s="32">
        <f>L194*(1-VLOOKUP('F_ ORDERS'!$K194,D_BUYERS!A:H,8,FALSE))</f>
        <v>992</v>
      </c>
      <c r="N194" s="32">
        <f>IF(VLOOKUP('F_ ORDERS'!$G194, OrderDate!A:E, 5, FALSE) = 1, 'F_ ORDERS'!$M194 * (1 - 0.07), 'F_ ORDERS'!$M194)</f>
        <v>992</v>
      </c>
    </row>
    <row r="195" spans="1:14" x14ac:dyDescent="0.2">
      <c r="A195" s="51" t="str">
        <f t="shared" ref="A195:A258" si="3">B195 &amp; "|" &amp; C195 &amp; "|" &amp; D195</f>
        <v>71.47.202.239|44358|0.275127314816928</v>
      </c>
      <c r="B195" s="51" t="s">
        <v>3782</v>
      </c>
      <c r="C195" s="52">
        <f>INT(DT!I195)</f>
        <v>44358</v>
      </c>
      <c r="D195" s="53">
        <f>DT!I195-INT(DT!I195)</f>
        <v>0.27512731481692754</v>
      </c>
      <c r="E195" s="32" t="s">
        <v>4410</v>
      </c>
      <c r="F195" s="32">
        <v>1010</v>
      </c>
      <c r="G195" s="38">
        <f>INT(DT!E195)</f>
        <v>44358</v>
      </c>
      <c r="H195" s="39">
        <f>DT!E195-INT(DT!E195)</f>
        <v>0.33125000000291038</v>
      </c>
      <c r="I195" s="32" t="s">
        <v>18</v>
      </c>
      <c r="J195" s="32" t="s">
        <v>782</v>
      </c>
      <c r="K195" s="32" t="s">
        <v>382</v>
      </c>
      <c r="L195" s="42" cm="1">
        <f t="array" ref="L195">INDEX('D_ SERVICES'!D:F, MATCH(J195, 'D_ SERVICES'!A:A, 0),
   IF(I195="Basic", 1, IF(I195="Standard", 2, IF(I195="Premium", 3, ""))))</f>
        <v>510</v>
      </c>
      <c r="M195" s="32">
        <f>L195*(1-VLOOKUP('F_ ORDERS'!$K195,D_BUYERS!A:H,8,FALSE))</f>
        <v>484.5</v>
      </c>
      <c r="N195" s="32">
        <f>IF(VLOOKUP('F_ ORDERS'!$G195, OrderDate!A:E, 5, FALSE) = 1, 'F_ ORDERS'!$M195 * (1 - 0.07), 'F_ ORDERS'!$M195)</f>
        <v>484.5</v>
      </c>
    </row>
    <row r="196" spans="1:14" x14ac:dyDescent="0.2">
      <c r="A196" s="51" t="str">
        <f t="shared" si="3"/>
        <v>92.20.16.181|45049|0.250069444453402</v>
      </c>
      <c r="B196" s="51" t="s">
        <v>4094</v>
      </c>
      <c r="C196" s="52">
        <f>INT(DT!I196)</f>
        <v>45049</v>
      </c>
      <c r="D196" s="53">
        <f>DT!I196-INT(DT!I196)</f>
        <v>0.25006944445340196</v>
      </c>
      <c r="E196" s="32" t="s">
        <v>4411</v>
      </c>
      <c r="F196" s="32">
        <v>1044</v>
      </c>
      <c r="G196" s="38">
        <f>INT(DT!E196)</f>
        <v>45049</v>
      </c>
      <c r="H196" s="39">
        <f>DT!E196-INT(DT!E196)</f>
        <v>0.26686342593166046</v>
      </c>
      <c r="I196" s="32" t="s">
        <v>12</v>
      </c>
      <c r="J196" s="32" t="s">
        <v>775</v>
      </c>
      <c r="K196" s="32" t="s">
        <v>121</v>
      </c>
      <c r="L196" s="42" cm="1">
        <f t="array" ref="L196">INDEX('D_ SERVICES'!D:F, MATCH(J196, 'D_ SERVICES'!A:A, 0),
   IF(I196="Basic", 1, IF(I196="Standard", 2, IF(I196="Premium", 3, ""))))</f>
        <v>879</v>
      </c>
      <c r="M196" s="32">
        <f>L196*(1-VLOOKUP('F_ ORDERS'!$K196,D_BUYERS!A:H,8,FALSE))</f>
        <v>791.1</v>
      </c>
      <c r="N196" s="32">
        <f>IF(VLOOKUP('F_ ORDERS'!$G196, OrderDate!A:E, 5, FALSE) = 1, 'F_ ORDERS'!$M196 * (1 - 0.07), 'F_ ORDERS'!$M196)</f>
        <v>791.1</v>
      </c>
    </row>
    <row r="197" spans="1:14" x14ac:dyDescent="0.2">
      <c r="A197" s="51" t="str">
        <f t="shared" si="3"/>
        <v>35.113.194.113|45551|0.385856481480005</v>
      </c>
      <c r="B197" s="51" t="s">
        <v>3235</v>
      </c>
      <c r="C197" s="52">
        <f>INT(DT!I197)</f>
        <v>45551</v>
      </c>
      <c r="D197" s="53">
        <f>DT!I197-INT(DT!I197)</f>
        <v>0.38585648148000473</v>
      </c>
      <c r="E197" s="32" t="s">
        <v>4412</v>
      </c>
      <c r="F197" s="32">
        <v>1201</v>
      </c>
      <c r="G197" s="38">
        <f>INT(DT!E197)</f>
        <v>45551</v>
      </c>
      <c r="H197" s="39">
        <f>DT!E197-INT(DT!E197)</f>
        <v>0.44319444444408873</v>
      </c>
      <c r="I197" s="32" t="s">
        <v>23</v>
      </c>
      <c r="J197" s="32" t="s">
        <v>665</v>
      </c>
      <c r="K197" s="32" t="s">
        <v>433</v>
      </c>
      <c r="L197" s="42" cm="1">
        <f t="array" ref="L197">INDEX('D_ SERVICES'!D:F, MATCH(J197, 'D_ SERVICES'!A:A, 0),
   IF(I197="Basic", 1, IF(I197="Standard", 2, IF(I197="Premium", 3, ""))))</f>
        <v>357</v>
      </c>
      <c r="M197" s="32">
        <f>L197*(1-VLOOKUP('F_ ORDERS'!$K197,D_BUYERS!A:H,8,FALSE))</f>
        <v>339.15</v>
      </c>
      <c r="N197" s="32">
        <f>IF(VLOOKUP('F_ ORDERS'!$G197, OrderDate!A:E, 5, FALSE) = 1, 'F_ ORDERS'!$M197 * (1 - 0.07), 'F_ ORDERS'!$M197)</f>
        <v>339.15</v>
      </c>
    </row>
    <row r="198" spans="1:14" x14ac:dyDescent="0.2">
      <c r="A198" s="51" t="str">
        <f t="shared" si="3"/>
        <v>34.247.51.122|44484|0.169710648151522</v>
      </c>
      <c r="B198" s="51" t="s">
        <v>3226</v>
      </c>
      <c r="C198" s="52">
        <f>INT(DT!I198)</f>
        <v>44484</v>
      </c>
      <c r="D198" s="53">
        <f>DT!I198-INT(DT!I198)</f>
        <v>0.16971064815152204</v>
      </c>
      <c r="E198" s="32" t="s">
        <v>4413</v>
      </c>
      <c r="F198" s="32">
        <v>1025</v>
      </c>
      <c r="G198" s="38">
        <f>INT(DT!E198)</f>
        <v>44484</v>
      </c>
      <c r="H198" s="39">
        <f>DT!E198-INT(DT!E198)</f>
        <v>0.20714120370394085</v>
      </c>
      <c r="I198" s="32" t="s">
        <v>12</v>
      </c>
      <c r="J198" s="32" t="s">
        <v>729</v>
      </c>
      <c r="K198" s="32" t="s">
        <v>435</v>
      </c>
      <c r="L198" s="42" cm="1">
        <f t="array" ref="L198">INDEX('D_ SERVICES'!D:F, MATCH(J198, 'D_ SERVICES'!A:A, 0),
   IF(I198="Basic", 1, IF(I198="Standard", 2, IF(I198="Premium", 3, ""))))</f>
        <v>987</v>
      </c>
      <c r="M198" s="32">
        <f>L198*(1-VLOOKUP('F_ ORDERS'!$K198,D_BUYERS!A:H,8,FALSE))</f>
        <v>937.65</v>
      </c>
      <c r="N198" s="32">
        <f>IF(VLOOKUP('F_ ORDERS'!$G198, OrderDate!A:E, 5, FALSE) = 1, 'F_ ORDERS'!$M198 * (1 - 0.07), 'F_ ORDERS'!$M198)</f>
        <v>937.65</v>
      </c>
    </row>
    <row r="199" spans="1:14" x14ac:dyDescent="0.2">
      <c r="A199" s="51" t="str">
        <f t="shared" si="3"/>
        <v>195.131.205.164|42131|0.665925925917691</v>
      </c>
      <c r="B199" s="51" t="s">
        <v>2198</v>
      </c>
      <c r="C199" s="52">
        <f>INT(DT!I199)</f>
        <v>42131</v>
      </c>
      <c r="D199" s="53">
        <f>DT!I199-INT(DT!I199)</f>
        <v>0.66592592591769062</v>
      </c>
      <c r="E199" s="32" t="s">
        <v>4414</v>
      </c>
      <c r="F199" s="32">
        <v>1122</v>
      </c>
      <c r="G199" s="38">
        <f>INT(DT!E199)</f>
        <v>42131</v>
      </c>
      <c r="H199" s="39">
        <f>DT!E199-INT(DT!E199)</f>
        <v>0.73945601851301035</v>
      </c>
      <c r="I199" s="32" t="s">
        <v>23</v>
      </c>
      <c r="J199" s="32" t="s">
        <v>566</v>
      </c>
      <c r="K199" s="32" t="s">
        <v>335</v>
      </c>
      <c r="L199" s="42" cm="1">
        <f t="array" ref="L199">INDEX('D_ SERVICES'!D:F, MATCH(J199, 'D_ SERVICES'!A:A, 0),
   IF(I199="Basic", 1, IF(I199="Standard", 2, IF(I199="Premium", 3, ""))))</f>
        <v>538</v>
      </c>
      <c r="M199" s="32">
        <f>L199*(1-VLOOKUP('F_ ORDERS'!$K199,D_BUYERS!A:H,8,FALSE))</f>
        <v>484.2</v>
      </c>
      <c r="N199" s="32">
        <f>IF(VLOOKUP('F_ ORDERS'!$G199, OrderDate!A:E, 5, FALSE) = 1, 'F_ ORDERS'!$M199 * (1 - 0.07), 'F_ ORDERS'!$M199)</f>
        <v>484.2</v>
      </c>
    </row>
    <row r="200" spans="1:14" x14ac:dyDescent="0.2">
      <c r="A200" s="51" t="str">
        <f t="shared" si="3"/>
        <v>178.21.38.217|45512|0.660509259258106</v>
      </c>
      <c r="B200" s="51" t="s">
        <v>2002</v>
      </c>
      <c r="C200" s="52">
        <f>INT(DT!I200)</f>
        <v>45512</v>
      </c>
      <c r="D200" s="53">
        <f>DT!I200-INT(DT!I200)</f>
        <v>0.66050925925810589</v>
      </c>
      <c r="E200" s="32" t="s">
        <v>4415</v>
      </c>
      <c r="F200" s="32">
        <v>1089</v>
      </c>
      <c r="G200" s="38">
        <f>INT(DT!E200)</f>
        <v>45512</v>
      </c>
      <c r="H200" s="39">
        <f>DT!E200-INT(DT!E200)</f>
        <v>0.70202546296059154</v>
      </c>
      <c r="I200" s="32" t="s">
        <v>18</v>
      </c>
      <c r="J200" s="32" t="s">
        <v>822</v>
      </c>
      <c r="K200" s="32" t="s">
        <v>360</v>
      </c>
      <c r="L200" s="42" cm="1">
        <f t="array" ref="L200">INDEX('D_ SERVICES'!D:F, MATCH(J200, 'D_ SERVICES'!A:A, 0),
   IF(I200="Basic", 1, IF(I200="Standard", 2, IF(I200="Premium", 3, ""))))</f>
        <v>77</v>
      </c>
      <c r="M200" s="32">
        <f>L200*(1-VLOOKUP('F_ ORDERS'!$K200,D_BUYERS!A:H,8,FALSE))</f>
        <v>77</v>
      </c>
      <c r="N200" s="32">
        <f>IF(VLOOKUP('F_ ORDERS'!$G200, OrderDate!A:E, 5, FALSE) = 1, 'F_ ORDERS'!$M200 * (1 - 0.07), 'F_ ORDERS'!$M200)</f>
        <v>77</v>
      </c>
    </row>
    <row r="201" spans="1:14" x14ac:dyDescent="0.2">
      <c r="A201" s="51" t="str">
        <f t="shared" si="3"/>
        <v>211.77.108.6|43470|0.707499999996799</v>
      </c>
      <c r="B201" s="51" t="s">
        <v>2457</v>
      </c>
      <c r="C201" s="52">
        <f>INT(DT!I201)</f>
        <v>43470</v>
      </c>
      <c r="D201" s="53">
        <f>DT!I201-INT(DT!I201)</f>
        <v>0.70749999999679858</v>
      </c>
      <c r="E201" s="32" t="s">
        <v>4416</v>
      </c>
      <c r="F201" s="32">
        <v>1191</v>
      </c>
      <c r="G201" s="38">
        <f>INT(DT!E201)</f>
        <v>43470</v>
      </c>
      <c r="H201" s="39">
        <f>DT!E201-INT(DT!E201)</f>
        <v>0.708148148143664</v>
      </c>
      <c r="I201" s="32" t="s">
        <v>18</v>
      </c>
      <c r="J201" s="32" t="s">
        <v>714</v>
      </c>
      <c r="K201" s="32" t="s">
        <v>364</v>
      </c>
      <c r="L201" s="42" cm="1">
        <f t="array" ref="L201">INDEX('D_ SERVICES'!D:F, MATCH(J201, 'D_ SERVICES'!A:A, 0),
   IF(I201="Basic", 1, IF(I201="Standard", 2, IF(I201="Premium", 3, ""))))</f>
        <v>293</v>
      </c>
      <c r="M201" s="32">
        <f>L201*(1-VLOOKUP('F_ ORDERS'!$K201,D_BUYERS!A:H,8,FALSE))</f>
        <v>263.7</v>
      </c>
      <c r="N201" s="32">
        <f>IF(VLOOKUP('F_ ORDERS'!$G201, OrderDate!A:E, 5, FALSE) = 1, 'F_ ORDERS'!$M201 * (1 - 0.07), 'F_ ORDERS'!$M201)</f>
        <v>245.24099999999999</v>
      </c>
    </row>
    <row r="202" spans="1:14" x14ac:dyDescent="0.2">
      <c r="A202" s="51" t="str">
        <f t="shared" si="3"/>
        <v>7.45.40.53|45126|0.428680555553001</v>
      </c>
      <c r="B202" s="51" t="s">
        <v>3755</v>
      </c>
      <c r="C202" s="52">
        <f>INT(DT!I202)</f>
        <v>45126</v>
      </c>
      <c r="D202" s="53">
        <f>DT!I202-INT(DT!I202)</f>
        <v>0.42868055555300089</v>
      </c>
      <c r="E202" s="32" t="s">
        <v>4417</v>
      </c>
      <c r="F202" s="32">
        <v>1027</v>
      </c>
      <c r="G202" s="38">
        <f>INT(DT!E202)</f>
        <v>45126</v>
      </c>
      <c r="H202" s="39">
        <f>DT!E202-INT(DT!E202)</f>
        <v>0.42908564814570127</v>
      </c>
      <c r="I202" s="32" t="s">
        <v>23</v>
      </c>
      <c r="J202" s="32" t="s">
        <v>731</v>
      </c>
      <c r="K202" s="32" t="s">
        <v>292</v>
      </c>
      <c r="L202" s="42" cm="1">
        <f t="array" ref="L202">INDEX('D_ SERVICES'!D:F, MATCH(J202, 'D_ SERVICES'!A:A, 0),
   IF(I202="Basic", 1, IF(I202="Standard", 2, IF(I202="Premium", 3, ""))))</f>
        <v>503</v>
      </c>
      <c r="M202" s="32">
        <f>L202*(1-VLOOKUP('F_ ORDERS'!$K202,D_BUYERS!A:H,8,FALSE))</f>
        <v>452.7</v>
      </c>
      <c r="N202" s="32">
        <f>IF(VLOOKUP('F_ ORDERS'!$G202, OrderDate!A:E, 5, FALSE) = 1, 'F_ ORDERS'!$M202 * (1 - 0.07), 'F_ ORDERS'!$M202)</f>
        <v>452.7</v>
      </c>
    </row>
    <row r="203" spans="1:14" x14ac:dyDescent="0.2">
      <c r="A203" s="51" t="str">
        <f t="shared" si="3"/>
        <v>206.149.111.154|45577|0.0113888888881775</v>
      </c>
      <c r="B203" s="51" t="s">
        <v>2372</v>
      </c>
      <c r="C203" s="52">
        <f>INT(DT!I203)</f>
        <v>45577</v>
      </c>
      <c r="D203" s="53">
        <f>DT!I203-INT(DT!I203)</f>
        <v>1.1388888888177462E-2</v>
      </c>
      <c r="E203" s="32" t="s">
        <v>4418</v>
      </c>
      <c r="F203" s="32">
        <v>1121</v>
      </c>
      <c r="G203" s="38">
        <f>INT(DT!E203)</f>
        <v>45577</v>
      </c>
      <c r="H203" s="39">
        <f>DT!E203-INT(DT!E203)</f>
        <v>4.9837962964375038E-2</v>
      </c>
      <c r="I203" s="32" t="s">
        <v>12</v>
      </c>
      <c r="J203" s="32" t="s">
        <v>536</v>
      </c>
      <c r="K203" s="32" t="s">
        <v>391</v>
      </c>
      <c r="L203" s="42" cm="1">
        <f t="array" ref="L203">INDEX('D_ SERVICES'!D:F, MATCH(J203, 'D_ SERVICES'!A:A, 0),
   IF(I203="Basic", 1, IF(I203="Standard", 2, IF(I203="Premium", 3, ""))))</f>
        <v>768</v>
      </c>
      <c r="M203" s="32">
        <f>L203*(1-VLOOKUP('F_ ORDERS'!$K203,D_BUYERS!A:H,8,FALSE))</f>
        <v>691.2</v>
      </c>
      <c r="N203" s="32">
        <f>IF(VLOOKUP('F_ ORDERS'!$G203, OrderDate!A:E, 5, FALSE) = 1, 'F_ ORDERS'!$M203 * (1 - 0.07), 'F_ ORDERS'!$M203)</f>
        <v>642.81600000000003</v>
      </c>
    </row>
    <row r="204" spans="1:14" x14ac:dyDescent="0.2">
      <c r="A204" s="51" t="str">
        <f t="shared" si="3"/>
        <v>184.22.231.130|41688|0.770740740743349</v>
      </c>
      <c r="B204" s="51" t="s">
        <v>2074</v>
      </c>
      <c r="C204" s="52">
        <f>INT(DT!I204)</f>
        <v>41688</v>
      </c>
      <c r="D204" s="53">
        <f>DT!I204-INT(DT!I204)</f>
        <v>0.77074074074334931</v>
      </c>
      <c r="E204" s="32" t="s">
        <v>4419</v>
      </c>
      <c r="F204" s="32">
        <v>1043</v>
      </c>
      <c r="G204" s="38">
        <f>INT(DT!E204)</f>
        <v>41688</v>
      </c>
      <c r="H204" s="39">
        <f>DT!E204-INT(DT!E204)</f>
        <v>0.86293981481867377</v>
      </c>
      <c r="I204" s="32" t="s">
        <v>23</v>
      </c>
      <c r="J204" s="32" t="s">
        <v>657</v>
      </c>
      <c r="K204" s="32" t="s">
        <v>171</v>
      </c>
      <c r="L204" s="42" cm="1">
        <f t="array" ref="L204">INDEX('D_ SERVICES'!D:F, MATCH(J204, 'D_ SERVICES'!A:A, 0),
   IF(I204="Basic", 1, IF(I204="Standard", 2, IF(I204="Premium", 3, ""))))</f>
        <v>732</v>
      </c>
      <c r="M204" s="32">
        <f>L204*(1-VLOOKUP('F_ ORDERS'!$K204,D_BUYERS!A:H,8,FALSE))</f>
        <v>658.80000000000007</v>
      </c>
      <c r="N204" s="32">
        <f>IF(VLOOKUP('F_ ORDERS'!$G204, OrderDate!A:E, 5, FALSE) = 1, 'F_ ORDERS'!$M204 * (1 - 0.07), 'F_ ORDERS'!$M204)</f>
        <v>658.80000000000007</v>
      </c>
    </row>
    <row r="205" spans="1:14" x14ac:dyDescent="0.2">
      <c r="A205" s="51" t="str">
        <f t="shared" si="3"/>
        <v>207.160.115.40|42989|0.294826388890215</v>
      </c>
      <c r="B205" s="51" t="s">
        <v>2386</v>
      </c>
      <c r="C205" s="52">
        <f>INT(DT!I205)</f>
        <v>42989</v>
      </c>
      <c r="D205" s="53">
        <f>DT!I205-INT(DT!I205)</f>
        <v>0.29482638889021473</v>
      </c>
      <c r="E205" s="32" t="s">
        <v>4420</v>
      </c>
      <c r="F205" s="32">
        <v>1033</v>
      </c>
      <c r="G205" s="38">
        <f>INT(DT!E205)</f>
        <v>42989</v>
      </c>
      <c r="H205" s="39">
        <f>DT!E205-INT(DT!E205)</f>
        <v>0.36384259259648388</v>
      </c>
      <c r="I205" s="32" t="s">
        <v>12</v>
      </c>
      <c r="J205" s="32" t="s">
        <v>771</v>
      </c>
      <c r="K205" s="32" t="s">
        <v>369</v>
      </c>
      <c r="L205" s="42" cm="1">
        <f t="array" ref="L205">INDEX('D_ SERVICES'!D:F, MATCH(J205, 'D_ SERVICES'!A:A, 0),
   IF(I205="Basic", 1, IF(I205="Standard", 2, IF(I205="Premium", 3, ""))))</f>
        <v>768</v>
      </c>
      <c r="M205" s="32">
        <f>L205*(1-VLOOKUP('F_ ORDERS'!$K205,D_BUYERS!A:H,8,FALSE))</f>
        <v>768</v>
      </c>
      <c r="N205" s="32">
        <f>IF(VLOOKUP('F_ ORDERS'!$G205, OrderDate!A:E, 5, FALSE) = 1, 'F_ ORDERS'!$M205 * (1 - 0.07), 'F_ ORDERS'!$M205)</f>
        <v>768</v>
      </c>
    </row>
    <row r="206" spans="1:14" x14ac:dyDescent="0.2">
      <c r="A206" s="51" t="str">
        <f t="shared" si="3"/>
        <v>81.211.156.226|44213|0.324016203696374</v>
      </c>
      <c r="B206" s="51" t="s">
        <v>3927</v>
      </c>
      <c r="C206" s="52">
        <f>INT(DT!I206)</f>
        <v>44213</v>
      </c>
      <c r="D206" s="53">
        <f>DT!I206-INT(DT!I206)</f>
        <v>0.32401620369637385</v>
      </c>
      <c r="E206" s="32" t="s">
        <v>4421</v>
      </c>
      <c r="F206" s="32">
        <v>1035</v>
      </c>
      <c r="G206" s="38">
        <f>INT(DT!E206)</f>
        <v>44213</v>
      </c>
      <c r="H206" s="39">
        <f>DT!E206-INT(DT!E206)</f>
        <v>0.35755787036032416</v>
      </c>
      <c r="I206" s="32" t="s">
        <v>18</v>
      </c>
      <c r="J206" s="32" t="s">
        <v>811</v>
      </c>
      <c r="K206" s="32" t="s">
        <v>139</v>
      </c>
      <c r="L206" s="42" cm="1">
        <f t="array" ref="L206">INDEX('D_ SERVICES'!D:F, MATCH(J206, 'D_ SERVICES'!A:A, 0),
   IF(I206="Basic", 1, IF(I206="Standard", 2, IF(I206="Premium", 3, ""))))</f>
        <v>473</v>
      </c>
      <c r="M206" s="32">
        <f>L206*(1-VLOOKUP('F_ ORDERS'!$K206,D_BUYERS!A:H,8,FALSE))</f>
        <v>449.34999999999997</v>
      </c>
      <c r="N206" s="32">
        <f>IF(VLOOKUP('F_ ORDERS'!$G206, OrderDate!A:E, 5, FALSE) = 1, 'F_ ORDERS'!$M206 * (1 - 0.07), 'F_ ORDERS'!$M206)</f>
        <v>417.89549999999991</v>
      </c>
    </row>
    <row r="207" spans="1:14" x14ac:dyDescent="0.2">
      <c r="A207" s="51" t="str">
        <f t="shared" si="3"/>
        <v>60.151.215.17|45317|0.226886574077071</v>
      </c>
      <c r="B207" s="51" t="s">
        <v>3622</v>
      </c>
      <c r="C207" s="52">
        <f>INT(DT!I207)</f>
        <v>45317</v>
      </c>
      <c r="D207" s="53">
        <f>DT!I207-INT(DT!I207)</f>
        <v>0.22688657407707069</v>
      </c>
      <c r="E207" s="32" t="s">
        <v>4422</v>
      </c>
      <c r="F207" s="32">
        <v>1015</v>
      </c>
      <c r="G207" s="38">
        <f>INT(DT!E207)</f>
        <v>45317</v>
      </c>
      <c r="H207" s="39">
        <f>DT!E207-INT(DT!E207)</f>
        <v>0.30416666666860692</v>
      </c>
      <c r="I207" s="32" t="s">
        <v>18</v>
      </c>
      <c r="J207" s="32" t="s">
        <v>644</v>
      </c>
      <c r="K207" s="32" t="s">
        <v>73</v>
      </c>
      <c r="L207" s="42" cm="1">
        <f t="array" ref="L207">INDEX('D_ SERVICES'!D:F, MATCH(J207, 'D_ SERVICES'!A:A, 0),
   IF(I207="Basic", 1, IF(I207="Standard", 2, IF(I207="Premium", 3, ""))))</f>
        <v>53</v>
      </c>
      <c r="M207" s="32">
        <f>L207*(1-VLOOKUP('F_ ORDERS'!$K207,D_BUYERS!A:H,8,FALSE))</f>
        <v>47.7</v>
      </c>
      <c r="N207" s="32">
        <f>IF(VLOOKUP('F_ ORDERS'!$G207, OrderDate!A:E, 5, FALSE) = 1, 'F_ ORDERS'!$M207 * (1 - 0.07), 'F_ ORDERS'!$M207)</f>
        <v>47.7</v>
      </c>
    </row>
    <row r="208" spans="1:14" x14ac:dyDescent="0.2">
      <c r="A208" s="51" t="str">
        <f t="shared" si="3"/>
        <v>180.79.253.221|44864|0.83314814815094</v>
      </c>
      <c r="B208" s="51" t="s">
        <v>2036</v>
      </c>
      <c r="C208" s="52">
        <f>INT(DT!I208)</f>
        <v>44864</v>
      </c>
      <c r="D208" s="53">
        <f>DT!I208-INT(DT!I208)</f>
        <v>0.83314814815093996</v>
      </c>
      <c r="E208" s="32" t="s">
        <v>4423</v>
      </c>
      <c r="F208" s="32">
        <v>1213</v>
      </c>
      <c r="G208" s="38">
        <f>INT(DT!E208)</f>
        <v>44864</v>
      </c>
      <c r="H208" s="39">
        <f>DT!E208-INT(DT!E208)</f>
        <v>0.91973379629780538</v>
      </c>
      <c r="I208" s="32" t="s">
        <v>12</v>
      </c>
      <c r="J208" s="32" t="s">
        <v>697</v>
      </c>
      <c r="K208" s="32" t="s">
        <v>446</v>
      </c>
      <c r="L208" s="42" cm="1">
        <f t="array" ref="L208">INDEX('D_ SERVICES'!D:F, MATCH(J208, 'D_ SERVICES'!A:A, 0),
   IF(I208="Basic", 1, IF(I208="Standard", 2, IF(I208="Premium", 3, ""))))</f>
        <v>886</v>
      </c>
      <c r="M208" s="32">
        <f>L208*(1-VLOOKUP('F_ ORDERS'!$K208,D_BUYERS!A:H,8,FALSE))</f>
        <v>841.69999999999993</v>
      </c>
      <c r="N208" s="32">
        <f>IF(VLOOKUP('F_ ORDERS'!$G208, OrderDate!A:E, 5, FALSE) = 1, 'F_ ORDERS'!$M208 * (1 - 0.07), 'F_ ORDERS'!$M208)</f>
        <v>782.78099999999984</v>
      </c>
    </row>
    <row r="209" spans="1:14" x14ac:dyDescent="0.2">
      <c r="A209" s="51" t="str">
        <f t="shared" si="3"/>
        <v>254.116.231.206|43100|0.473472222220153</v>
      </c>
      <c r="B209" s="51" t="s">
        <v>3057</v>
      </c>
      <c r="C209" s="52">
        <f>INT(DT!I209)</f>
        <v>43100</v>
      </c>
      <c r="D209" s="53">
        <f>DT!I209-INT(DT!I209)</f>
        <v>0.47347222222015262</v>
      </c>
      <c r="E209" s="32" t="s">
        <v>4424</v>
      </c>
      <c r="F209" s="32">
        <v>1037</v>
      </c>
      <c r="G209" s="38">
        <f>INT(DT!E209)</f>
        <v>43100</v>
      </c>
      <c r="H209" s="39">
        <f>DT!E209-INT(DT!E209)</f>
        <v>0.492048611107748</v>
      </c>
      <c r="I209" s="32" t="s">
        <v>23</v>
      </c>
      <c r="J209" s="32" t="s">
        <v>807</v>
      </c>
      <c r="K209" s="32" t="s">
        <v>281</v>
      </c>
      <c r="L209" s="42" cm="1">
        <f t="array" ref="L209">INDEX('D_ SERVICES'!D:F, MATCH(J209, 'D_ SERVICES'!A:A, 0),
   IF(I209="Basic", 1, IF(I209="Standard", 2, IF(I209="Premium", 3, ""))))</f>
        <v>808</v>
      </c>
      <c r="M209" s="32">
        <f>L209*(1-VLOOKUP('F_ ORDERS'!$K209,D_BUYERS!A:H,8,FALSE))</f>
        <v>808</v>
      </c>
      <c r="N209" s="32">
        <f>IF(VLOOKUP('F_ ORDERS'!$G209, OrderDate!A:E, 5, FALSE) = 1, 'F_ ORDERS'!$M209 * (1 - 0.07), 'F_ ORDERS'!$M209)</f>
        <v>751.43999999999994</v>
      </c>
    </row>
    <row r="210" spans="1:14" x14ac:dyDescent="0.2">
      <c r="A210" s="51" t="str">
        <f t="shared" si="3"/>
        <v>131.16.101.193|45587|0.805983796286455</v>
      </c>
      <c r="B210" s="51" t="s">
        <v>1369</v>
      </c>
      <c r="C210" s="52">
        <f>INT(DT!I210)</f>
        <v>45587</v>
      </c>
      <c r="D210" s="53">
        <f>DT!I210-INT(DT!I210)</f>
        <v>0.80598379628645489</v>
      </c>
      <c r="E210" s="32" t="s">
        <v>4425</v>
      </c>
      <c r="F210" s="32">
        <v>1003</v>
      </c>
      <c r="G210" s="38">
        <f>INT(DT!E210)</f>
        <v>45587</v>
      </c>
      <c r="H210" s="39">
        <f>DT!E210-INT(DT!E210)</f>
        <v>0.8709143518426572</v>
      </c>
      <c r="I210" s="32" t="s">
        <v>18</v>
      </c>
      <c r="J210" s="32" t="s">
        <v>766</v>
      </c>
      <c r="K210" s="32" t="s">
        <v>58</v>
      </c>
      <c r="L210" s="42" cm="1">
        <f t="array" ref="L210">INDEX('D_ SERVICES'!D:F, MATCH(J210, 'D_ SERVICES'!A:A, 0),
   IF(I210="Basic", 1, IF(I210="Standard", 2, IF(I210="Premium", 3, ""))))</f>
        <v>275</v>
      </c>
      <c r="M210" s="32">
        <f>L210*(1-VLOOKUP('F_ ORDERS'!$K210,D_BUYERS!A:H,8,FALSE))</f>
        <v>247.5</v>
      </c>
      <c r="N210" s="32">
        <f>IF(VLOOKUP('F_ ORDERS'!$G210, OrderDate!A:E, 5, FALSE) = 1, 'F_ ORDERS'!$M210 * (1 - 0.07), 'F_ ORDERS'!$M210)</f>
        <v>247.5</v>
      </c>
    </row>
    <row r="211" spans="1:14" x14ac:dyDescent="0.2">
      <c r="A211" s="51" t="str">
        <f t="shared" si="3"/>
        <v>83.34.108.13|44661|0.866261574083182</v>
      </c>
      <c r="B211" s="51" t="s">
        <v>3963</v>
      </c>
      <c r="C211" s="52">
        <f>INT(DT!I211)</f>
        <v>44661</v>
      </c>
      <c r="D211" s="53">
        <f>DT!I211-INT(DT!I211)</f>
        <v>0.8662615740831825</v>
      </c>
      <c r="E211" s="32" t="s">
        <v>4426</v>
      </c>
      <c r="F211" s="32">
        <v>1035</v>
      </c>
      <c r="G211" s="38">
        <f>INT(DT!E211)</f>
        <v>44661</v>
      </c>
      <c r="H211" s="39">
        <f>DT!E211-INT(DT!E211)</f>
        <v>0.89636574075120734</v>
      </c>
      <c r="I211" s="32" t="s">
        <v>23</v>
      </c>
      <c r="J211" s="32" t="s">
        <v>811</v>
      </c>
      <c r="K211" s="32" t="s">
        <v>375</v>
      </c>
      <c r="L211" s="42" cm="1">
        <f t="array" ref="L211">INDEX('D_ SERVICES'!D:F, MATCH(J211, 'D_ SERVICES'!A:A, 0),
   IF(I211="Basic", 1, IF(I211="Standard", 2, IF(I211="Premium", 3, ""))))</f>
        <v>909</v>
      </c>
      <c r="M211" s="32">
        <f>L211*(1-VLOOKUP('F_ ORDERS'!$K211,D_BUYERS!A:H,8,FALSE))</f>
        <v>863.55</v>
      </c>
      <c r="N211" s="32">
        <f>IF(VLOOKUP('F_ ORDERS'!$G211, OrderDate!A:E, 5, FALSE) = 1, 'F_ ORDERS'!$M211 * (1 - 0.07), 'F_ ORDERS'!$M211)</f>
        <v>803.10149999999987</v>
      </c>
    </row>
    <row r="212" spans="1:14" x14ac:dyDescent="0.2">
      <c r="A212" s="51" t="str">
        <f t="shared" si="3"/>
        <v>236.180.110.103|43376|0.281226851846441</v>
      </c>
      <c r="B212" s="51" t="s">
        <v>2796</v>
      </c>
      <c r="C212" s="52">
        <f>INT(DT!I212)</f>
        <v>43376</v>
      </c>
      <c r="D212" s="53">
        <f>DT!I212-INT(DT!I212)</f>
        <v>0.2812268518464407</v>
      </c>
      <c r="E212" s="32" t="s">
        <v>4427</v>
      </c>
      <c r="F212" s="32">
        <v>1191</v>
      </c>
      <c r="G212" s="38">
        <f>INT(DT!E212)</f>
        <v>43376</v>
      </c>
      <c r="H212" s="39">
        <f>DT!E212-INT(DT!E212)</f>
        <v>0.3019791666592937</v>
      </c>
      <c r="I212" s="32" t="s">
        <v>12</v>
      </c>
      <c r="J212" s="32" t="s">
        <v>714</v>
      </c>
      <c r="K212" s="32" t="s">
        <v>476</v>
      </c>
      <c r="L212" s="42" cm="1">
        <f t="array" ref="L212">INDEX('D_ SERVICES'!D:F, MATCH(J212, 'D_ SERVICES'!A:A, 0),
   IF(I212="Basic", 1, IF(I212="Standard", 2, IF(I212="Premium", 3, ""))))</f>
        <v>820</v>
      </c>
      <c r="M212" s="32">
        <f>L212*(1-VLOOKUP('F_ ORDERS'!$K212,D_BUYERS!A:H,8,FALSE))</f>
        <v>738</v>
      </c>
      <c r="N212" s="32">
        <f>IF(VLOOKUP('F_ ORDERS'!$G212, OrderDate!A:E, 5, FALSE) = 1, 'F_ ORDERS'!$M212 * (1 - 0.07), 'F_ ORDERS'!$M212)</f>
        <v>738</v>
      </c>
    </row>
    <row r="213" spans="1:14" x14ac:dyDescent="0.2">
      <c r="A213" s="51" t="str">
        <f t="shared" si="3"/>
        <v>140.4.46.199|44332|0.385787037026603</v>
      </c>
      <c r="B213" s="51" t="s">
        <v>1504</v>
      </c>
      <c r="C213" s="52">
        <f>INT(DT!I213)</f>
        <v>44332</v>
      </c>
      <c r="D213" s="53">
        <f>DT!I213-INT(DT!I213)</f>
        <v>0.38578703702660277</v>
      </c>
      <c r="E213" s="32" t="s">
        <v>4428</v>
      </c>
      <c r="F213" s="32">
        <v>1184</v>
      </c>
      <c r="G213" s="38">
        <f>INT(DT!E213)</f>
        <v>44332</v>
      </c>
      <c r="H213" s="39">
        <f>DT!E213-INT(DT!E213)</f>
        <v>0.50443287035886897</v>
      </c>
      <c r="I213" s="32" t="s">
        <v>12</v>
      </c>
      <c r="J213" s="32" t="s">
        <v>668</v>
      </c>
      <c r="K213" s="32" t="s">
        <v>356</v>
      </c>
      <c r="L213" s="42" cm="1">
        <f t="array" ref="L213">INDEX('D_ SERVICES'!D:F, MATCH(J213, 'D_ SERVICES'!A:A, 0),
   IF(I213="Basic", 1, IF(I213="Standard", 2, IF(I213="Premium", 3, ""))))</f>
        <v>0</v>
      </c>
      <c r="M213" s="32">
        <f>L213*(1-VLOOKUP('F_ ORDERS'!$K213,D_BUYERS!A:H,8,FALSE))</f>
        <v>0</v>
      </c>
      <c r="N213" s="32">
        <f>IF(VLOOKUP('F_ ORDERS'!$G213, OrderDate!A:E, 5, FALSE) = 1, 'F_ ORDERS'!$M213 * (1 - 0.07), 'F_ ORDERS'!$M213)</f>
        <v>0</v>
      </c>
    </row>
    <row r="214" spans="1:14" x14ac:dyDescent="0.2">
      <c r="A214" s="51" t="str">
        <f t="shared" si="3"/>
        <v>166.187.156.35|44984|0.490798611106584</v>
      </c>
      <c r="B214" s="51" t="s">
        <v>1843</v>
      </c>
      <c r="C214" s="52">
        <f>INT(DT!I214)</f>
        <v>44984</v>
      </c>
      <c r="D214" s="53">
        <f>DT!I214-INT(DT!I214)</f>
        <v>0.49079861110658385</v>
      </c>
      <c r="E214" s="32" t="s">
        <v>4429</v>
      </c>
      <c r="F214" s="32">
        <v>1246</v>
      </c>
      <c r="G214" s="38">
        <f>INT(DT!E214)</f>
        <v>44984</v>
      </c>
      <c r="H214" s="39">
        <f>DT!E214-INT(DT!E214)</f>
        <v>0.56137731480703223</v>
      </c>
      <c r="I214" s="32" t="s">
        <v>12</v>
      </c>
      <c r="J214" s="32" t="s">
        <v>613</v>
      </c>
      <c r="K214" s="32" t="s">
        <v>360</v>
      </c>
      <c r="L214" s="42" cm="1">
        <f t="array" ref="L214">INDEX('D_ SERVICES'!D:F, MATCH(J214, 'D_ SERVICES'!A:A, 0),
   IF(I214="Basic", 1, IF(I214="Standard", 2, IF(I214="Premium", 3, ""))))</f>
        <v>0</v>
      </c>
      <c r="M214" s="32">
        <f>L214*(1-VLOOKUP('F_ ORDERS'!$K214,D_BUYERS!A:H,8,FALSE))</f>
        <v>0</v>
      </c>
      <c r="N214" s="32">
        <f>IF(VLOOKUP('F_ ORDERS'!$G214, OrderDate!A:E, 5, FALSE) = 1, 'F_ ORDERS'!$M214 * (1 - 0.07), 'F_ ORDERS'!$M214)</f>
        <v>0</v>
      </c>
    </row>
    <row r="215" spans="1:14" x14ac:dyDescent="0.2">
      <c r="A215" s="51" t="str">
        <f t="shared" si="3"/>
        <v>4.251.13.98|45349|0.669583333343326</v>
      </c>
      <c r="B215" s="51" t="s">
        <v>3325</v>
      </c>
      <c r="C215" s="52">
        <f>INT(DT!I215)</f>
        <v>45349</v>
      </c>
      <c r="D215" s="53">
        <f>DT!I215-INT(DT!I215)</f>
        <v>0.66958333334332565</v>
      </c>
      <c r="E215" s="32" t="s">
        <v>4430</v>
      </c>
      <c r="F215" s="32">
        <v>1045</v>
      </c>
      <c r="G215" s="38">
        <f>INT(DT!E215)</f>
        <v>45349</v>
      </c>
      <c r="H215" s="39">
        <f>DT!E215-INT(DT!E215)</f>
        <v>0.74127314815996215</v>
      </c>
      <c r="I215" s="32" t="s">
        <v>12</v>
      </c>
      <c r="J215" s="32" t="s">
        <v>744</v>
      </c>
      <c r="K215" s="32" t="s">
        <v>288</v>
      </c>
      <c r="L215" s="42" cm="1">
        <f t="array" ref="L215">INDEX('D_ SERVICES'!D:F, MATCH(J215, 'D_ SERVICES'!A:A, 0),
   IF(I215="Basic", 1, IF(I215="Standard", 2, IF(I215="Premium", 3, ""))))</f>
        <v>972</v>
      </c>
      <c r="M215" s="32">
        <f>L215*(1-VLOOKUP('F_ ORDERS'!$K215,D_BUYERS!A:H,8,FALSE))</f>
        <v>923.4</v>
      </c>
      <c r="N215" s="32">
        <f>IF(VLOOKUP('F_ ORDERS'!$G215, OrderDate!A:E, 5, FALSE) = 1, 'F_ ORDERS'!$M215 * (1 - 0.07), 'F_ ORDERS'!$M215)</f>
        <v>923.4</v>
      </c>
    </row>
    <row r="216" spans="1:14" x14ac:dyDescent="0.2">
      <c r="A216" s="51" t="str">
        <f t="shared" si="3"/>
        <v>57.212.119.109|44111|0.104502314818092</v>
      </c>
      <c r="B216" s="51" t="s">
        <v>3568</v>
      </c>
      <c r="C216" s="52">
        <f>INT(DT!I216)</f>
        <v>44111</v>
      </c>
      <c r="D216" s="53">
        <f>DT!I216-INT(DT!I216)</f>
        <v>0.10450231481809169</v>
      </c>
      <c r="E216" s="32" t="s">
        <v>4431</v>
      </c>
      <c r="F216" s="32">
        <v>1150</v>
      </c>
      <c r="G216" s="38">
        <f>INT(DT!E216)</f>
        <v>44111</v>
      </c>
      <c r="H216" s="39">
        <f>DT!E216-INT(DT!E216)</f>
        <v>0.20597222222568234</v>
      </c>
      <c r="I216" s="32" t="s">
        <v>23</v>
      </c>
      <c r="J216" s="32" t="s">
        <v>653</v>
      </c>
      <c r="K216" s="32" t="s">
        <v>374</v>
      </c>
      <c r="L216" s="42" cm="1">
        <f t="array" ref="L216">INDEX('D_ SERVICES'!D:F, MATCH(J216, 'D_ SERVICES'!A:A, 0),
   IF(I216="Basic", 1, IF(I216="Standard", 2, IF(I216="Premium", 3, ""))))</f>
        <v>732</v>
      </c>
      <c r="M216" s="32">
        <f>L216*(1-VLOOKUP('F_ ORDERS'!$K216,D_BUYERS!A:H,8,FALSE))</f>
        <v>695.4</v>
      </c>
      <c r="N216" s="32">
        <f>IF(VLOOKUP('F_ ORDERS'!$G216, OrderDate!A:E, 5, FALSE) = 1, 'F_ ORDERS'!$M216 * (1 - 0.07), 'F_ ORDERS'!$M216)</f>
        <v>695.4</v>
      </c>
    </row>
    <row r="217" spans="1:14" x14ac:dyDescent="0.2">
      <c r="A217" s="51" t="str">
        <f t="shared" si="3"/>
        <v>120.41.175.163|43893|0.442280092589499</v>
      </c>
      <c r="B217" s="51" t="s">
        <v>1215</v>
      </c>
      <c r="C217" s="52">
        <f>INT(DT!I217)</f>
        <v>43893</v>
      </c>
      <c r="D217" s="53">
        <f>DT!I217-INT(DT!I217)</f>
        <v>0.44228009258949896</v>
      </c>
      <c r="E217" s="32" t="s">
        <v>4432</v>
      </c>
      <c r="F217" s="32">
        <v>1191</v>
      </c>
      <c r="G217" s="38">
        <f>INT(DT!E217)</f>
        <v>43893</v>
      </c>
      <c r="H217" s="39">
        <f>DT!E217-INT(DT!E217)</f>
        <v>0.44324074073665543</v>
      </c>
      <c r="I217" s="32" t="s">
        <v>18</v>
      </c>
      <c r="J217" s="32" t="s">
        <v>714</v>
      </c>
      <c r="K217" s="32" t="s">
        <v>214</v>
      </c>
      <c r="L217" s="42" cm="1">
        <f t="array" ref="L217">INDEX('D_ SERVICES'!D:F, MATCH(J217, 'D_ SERVICES'!A:A, 0),
   IF(I217="Basic", 1, IF(I217="Standard", 2, IF(I217="Premium", 3, ""))))</f>
        <v>293</v>
      </c>
      <c r="M217" s="32">
        <f>L217*(1-VLOOKUP('F_ ORDERS'!$K217,D_BUYERS!A:H,8,FALSE))</f>
        <v>293</v>
      </c>
      <c r="N217" s="32">
        <f>IF(VLOOKUP('F_ ORDERS'!$G217, OrderDate!A:E, 5, FALSE) = 1, 'F_ ORDERS'!$M217 * (1 - 0.07), 'F_ ORDERS'!$M217)</f>
        <v>293</v>
      </c>
    </row>
    <row r="218" spans="1:14" x14ac:dyDescent="0.2">
      <c r="A218" s="51" t="str">
        <f t="shared" si="3"/>
        <v>25.30.129.224|44815|0.223101851850515</v>
      </c>
      <c r="B218" s="51" t="s">
        <v>3015</v>
      </c>
      <c r="C218" s="52">
        <f>INT(DT!I218)</f>
        <v>44815</v>
      </c>
      <c r="D218" s="53">
        <f>DT!I218-INT(DT!I218)</f>
        <v>0.22310185185051523</v>
      </c>
      <c r="E218" s="32" t="s">
        <v>4433</v>
      </c>
      <c r="F218" s="32">
        <v>1207</v>
      </c>
      <c r="G218" s="38">
        <f>INT(DT!E218)</f>
        <v>44815</v>
      </c>
      <c r="H218" s="39">
        <f>DT!E218-INT(DT!E218)</f>
        <v>0.27637731481081573</v>
      </c>
      <c r="I218" s="32" t="s">
        <v>12</v>
      </c>
      <c r="J218" s="32" t="s">
        <v>704</v>
      </c>
      <c r="K218" s="32" t="s">
        <v>442</v>
      </c>
      <c r="L218" s="42" cm="1">
        <f t="array" ref="L218">INDEX('D_ SERVICES'!D:F, MATCH(J218, 'D_ SERVICES'!A:A, 0),
   IF(I218="Basic", 1, IF(I218="Standard", 2, IF(I218="Premium", 3, ""))))</f>
        <v>901</v>
      </c>
      <c r="M218" s="32">
        <f>L218*(1-VLOOKUP('F_ ORDERS'!$K218,D_BUYERS!A:H,8,FALSE))</f>
        <v>901</v>
      </c>
      <c r="N218" s="32">
        <f>IF(VLOOKUP('F_ ORDERS'!$G218, OrderDate!A:E, 5, FALSE) = 1, 'F_ ORDERS'!$M218 * (1 - 0.07), 'F_ ORDERS'!$M218)</f>
        <v>837.93</v>
      </c>
    </row>
    <row r="219" spans="1:14" x14ac:dyDescent="0.2">
      <c r="A219" s="51" t="str">
        <f t="shared" si="3"/>
        <v>152.159.29.96|44684|0.330358796287328</v>
      </c>
      <c r="B219" s="51" t="s">
        <v>1657</v>
      </c>
      <c r="C219" s="52">
        <f>INT(DT!I219)</f>
        <v>44684</v>
      </c>
      <c r="D219" s="53">
        <f>DT!I219-INT(DT!I219)</f>
        <v>0.330358796287328</v>
      </c>
      <c r="E219" s="32" t="s">
        <v>4434</v>
      </c>
      <c r="F219" s="32">
        <v>1196</v>
      </c>
      <c r="G219" s="38">
        <f>INT(DT!E219)</f>
        <v>44684</v>
      </c>
      <c r="H219" s="39">
        <f>DT!E219-INT(DT!E219)</f>
        <v>0.35449074073403608</v>
      </c>
      <c r="I219" s="32" t="s">
        <v>18</v>
      </c>
      <c r="J219" s="32" t="s">
        <v>727</v>
      </c>
      <c r="K219" s="32" t="s">
        <v>51</v>
      </c>
      <c r="L219" s="42" cm="1">
        <f t="array" ref="L219">INDEX('D_ SERVICES'!D:F, MATCH(J219, 'D_ SERVICES'!A:A, 0),
   IF(I219="Basic", 1, IF(I219="Standard", 2, IF(I219="Premium", 3, ""))))</f>
        <v>391</v>
      </c>
      <c r="M219" s="32">
        <f>L219*(1-VLOOKUP('F_ ORDERS'!$K219,D_BUYERS!A:H,8,FALSE))</f>
        <v>371.45</v>
      </c>
      <c r="N219" s="32">
        <f>IF(VLOOKUP('F_ ORDERS'!$G219, OrderDate!A:E, 5, FALSE) = 1, 'F_ ORDERS'!$M219 * (1 - 0.07), 'F_ ORDERS'!$M219)</f>
        <v>371.45</v>
      </c>
    </row>
    <row r="220" spans="1:14" x14ac:dyDescent="0.2">
      <c r="A220" s="51" t="str">
        <f t="shared" si="3"/>
        <v>158.99.206.246|43008|0.668912037042901</v>
      </c>
      <c r="B220" s="51" t="s">
        <v>1738</v>
      </c>
      <c r="C220" s="52">
        <f>INT(DT!I220)</f>
        <v>43008</v>
      </c>
      <c r="D220" s="53">
        <f>DT!I220-INT(DT!I220)</f>
        <v>0.66891203704290092</v>
      </c>
      <c r="E220" s="32" t="s">
        <v>4435</v>
      </c>
      <c r="F220" s="32">
        <v>1024</v>
      </c>
      <c r="G220" s="38">
        <f>INT(DT!E220)</f>
        <v>43008</v>
      </c>
      <c r="H220" s="39">
        <f>DT!E220-INT(DT!E220)</f>
        <v>0.6746527777868323</v>
      </c>
      <c r="I220" s="32" t="s">
        <v>12</v>
      </c>
      <c r="J220" s="32" t="s">
        <v>617</v>
      </c>
      <c r="K220" s="32" t="s">
        <v>404</v>
      </c>
      <c r="L220" s="42" cm="1">
        <f t="array" ref="L220">INDEX('D_ SERVICES'!D:F, MATCH(J220, 'D_ SERVICES'!A:A, 0),
   IF(I220="Basic", 1, IF(I220="Standard", 2, IF(I220="Premium", 3, ""))))</f>
        <v>977</v>
      </c>
      <c r="M220" s="32">
        <f>L220*(1-VLOOKUP('F_ ORDERS'!$K220,D_BUYERS!A:H,8,FALSE))</f>
        <v>977</v>
      </c>
      <c r="N220" s="32">
        <f>IF(VLOOKUP('F_ ORDERS'!$G220, OrderDate!A:E, 5, FALSE) = 1, 'F_ ORDERS'!$M220 * (1 - 0.07), 'F_ ORDERS'!$M220)</f>
        <v>908.6099999999999</v>
      </c>
    </row>
    <row r="221" spans="1:14" x14ac:dyDescent="0.2">
      <c r="A221" s="51" t="str">
        <f t="shared" si="3"/>
        <v>77.85.30.171|45398|0.0349074073965312</v>
      </c>
      <c r="B221" s="51" t="s">
        <v>3868</v>
      </c>
      <c r="C221" s="52">
        <f>INT(DT!I221)</f>
        <v>45398</v>
      </c>
      <c r="D221" s="53">
        <f>DT!I221-INT(DT!I221)</f>
        <v>3.4907407396531198E-2</v>
      </c>
      <c r="E221" s="32" t="s">
        <v>4436</v>
      </c>
      <c r="F221" s="32">
        <v>1038</v>
      </c>
      <c r="G221" s="38">
        <f>INT(DT!E221)</f>
        <v>45398</v>
      </c>
      <c r="H221" s="39">
        <f>DT!E221-INT(DT!E221)</f>
        <v>0.13297453702398343</v>
      </c>
      <c r="I221" s="32" t="s">
        <v>12</v>
      </c>
      <c r="J221" s="32" t="s">
        <v>758</v>
      </c>
      <c r="K221" s="32" t="s">
        <v>482</v>
      </c>
      <c r="L221" s="42" cm="1">
        <f t="array" ref="L221">INDEX('D_ SERVICES'!D:F, MATCH(J221, 'D_ SERVICES'!A:A, 0),
   IF(I221="Basic", 1, IF(I221="Standard", 2, IF(I221="Premium", 3, ""))))</f>
        <v>989</v>
      </c>
      <c r="M221" s="32">
        <f>L221*(1-VLOOKUP('F_ ORDERS'!$K221,D_BUYERS!A:H,8,FALSE))</f>
        <v>890.1</v>
      </c>
      <c r="N221" s="32">
        <f>IF(VLOOKUP('F_ ORDERS'!$G221, OrderDate!A:E, 5, FALSE) = 1, 'F_ ORDERS'!$M221 * (1 - 0.07), 'F_ ORDERS'!$M221)</f>
        <v>890.1</v>
      </c>
    </row>
    <row r="222" spans="1:14" x14ac:dyDescent="0.2">
      <c r="A222" s="51" t="str">
        <f t="shared" si="3"/>
        <v>72.153.174.54|43153|0.263668981482624</v>
      </c>
      <c r="B222" s="51" t="s">
        <v>3790</v>
      </c>
      <c r="C222" s="52">
        <f>INT(DT!I222)</f>
        <v>43153</v>
      </c>
      <c r="D222" s="53">
        <f>DT!I222-INT(DT!I222)</f>
        <v>0.26366898148262408</v>
      </c>
      <c r="E222" s="32" t="s">
        <v>4437</v>
      </c>
      <c r="F222" s="32">
        <v>1159</v>
      </c>
      <c r="G222" s="38">
        <f>INT(DT!E222)</f>
        <v>43153</v>
      </c>
      <c r="H222" s="39">
        <f>DT!E222-INT(DT!E222)</f>
        <v>0.3085416666654055</v>
      </c>
      <c r="I222" s="32" t="s">
        <v>18</v>
      </c>
      <c r="J222" s="32" t="s">
        <v>620</v>
      </c>
      <c r="K222" s="32" t="s">
        <v>355</v>
      </c>
      <c r="L222" s="42" cm="1">
        <f t="array" ref="L222">INDEX('D_ SERVICES'!D:F, MATCH(J222, 'D_ SERVICES'!A:A, 0),
   IF(I222="Basic", 1, IF(I222="Standard", 2, IF(I222="Premium", 3, ""))))</f>
        <v>641</v>
      </c>
      <c r="M222" s="32">
        <f>L222*(1-VLOOKUP('F_ ORDERS'!$K222,D_BUYERS!A:H,8,FALSE))</f>
        <v>576.9</v>
      </c>
      <c r="N222" s="32">
        <f>IF(VLOOKUP('F_ ORDERS'!$G222, OrderDate!A:E, 5, FALSE) = 1, 'F_ ORDERS'!$M222 * (1 - 0.07), 'F_ ORDERS'!$M222)</f>
        <v>576.9</v>
      </c>
    </row>
    <row r="223" spans="1:14" x14ac:dyDescent="0.2">
      <c r="A223" s="51" t="str">
        <f t="shared" si="3"/>
        <v>60.230.115.67|42353|0.239143518519995</v>
      </c>
      <c r="B223" s="51" t="s">
        <v>3628</v>
      </c>
      <c r="C223" s="52">
        <f>INT(DT!I223)</f>
        <v>42353</v>
      </c>
      <c r="D223" s="53">
        <f>DT!I223-INT(DT!I223)</f>
        <v>0.23914351851999527</v>
      </c>
      <c r="E223" s="32" t="s">
        <v>4438</v>
      </c>
      <c r="F223" s="32">
        <v>1135</v>
      </c>
      <c r="G223" s="38">
        <f>INT(DT!E223)</f>
        <v>42353</v>
      </c>
      <c r="H223" s="39">
        <f>DT!E223-INT(DT!E223)</f>
        <v>0.33924768518772908</v>
      </c>
      <c r="I223" s="32" t="s">
        <v>18</v>
      </c>
      <c r="J223" s="32" t="s">
        <v>900</v>
      </c>
      <c r="K223" s="32" t="s">
        <v>246</v>
      </c>
      <c r="L223" s="42" cm="1">
        <f t="array" ref="L223">INDEX('D_ SERVICES'!D:F, MATCH(J223, 'D_ SERVICES'!A:A, 0),
   IF(I223="Basic", 1, IF(I223="Standard", 2, IF(I223="Premium", 3, ""))))</f>
        <v>576</v>
      </c>
      <c r="M223" s="32">
        <f>L223*(1-VLOOKUP('F_ ORDERS'!$K223,D_BUYERS!A:H,8,FALSE))</f>
        <v>518.4</v>
      </c>
      <c r="N223" s="32">
        <f>IF(VLOOKUP('F_ ORDERS'!$G223, OrderDate!A:E, 5, FALSE) = 1, 'F_ ORDERS'!$M223 * (1 - 0.07), 'F_ ORDERS'!$M223)</f>
        <v>518.4</v>
      </c>
    </row>
    <row r="224" spans="1:14" x14ac:dyDescent="0.2">
      <c r="A224" s="51" t="str">
        <f t="shared" si="3"/>
        <v>9.221.32.49|43229|0.963090277778974</v>
      </c>
      <c r="B224" s="51" t="s">
        <v>4060</v>
      </c>
      <c r="C224" s="52">
        <f>INT(DT!I224)</f>
        <v>43229</v>
      </c>
      <c r="D224" s="53">
        <f>DT!I224-INT(DT!I224)</f>
        <v>0.96309027777897427</v>
      </c>
      <c r="E224" s="32" t="s">
        <v>4439</v>
      </c>
      <c r="F224" s="32">
        <v>1009</v>
      </c>
      <c r="G224" s="38">
        <f>INT(DT!E224)</f>
        <v>43230</v>
      </c>
      <c r="H224" s="39">
        <f>DT!E224-INT(DT!E224)</f>
        <v>7.1643518516793847E-2</v>
      </c>
      <c r="I224" s="32" t="s">
        <v>23</v>
      </c>
      <c r="J224" s="32" t="s">
        <v>692</v>
      </c>
      <c r="K224" s="32" t="s">
        <v>157</v>
      </c>
      <c r="L224" s="42" cm="1">
        <f t="array" ref="L224">INDEX('D_ SERVICES'!D:F, MATCH(J224, 'D_ SERVICES'!A:A, 0),
   IF(I224="Basic", 1, IF(I224="Standard", 2, IF(I224="Premium", 3, ""))))</f>
        <v>421</v>
      </c>
      <c r="M224" s="32">
        <f>L224*(1-VLOOKUP('F_ ORDERS'!$K224,D_BUYERS!A:H,8,FALSE))</f>
        <v>378.90000000000003</v>
      </c>
      <c r="N224" s="32">
        <f>IF(VLOOKUP('F_ ORDERS'!$G224, OrderDate!A:E, 5, FALSE) = 1, 'F_ ORDERS'!$M224 * (1 - 0.07), 'F_ ORDERS'!$M224)</f>
        <v>378.90000000000003</v>
      </c>
    </row>
    <row r="225" spans="1:14" x14ac:dyDescent="0.2">
      <c r="A225" s="51" t="str">
        <f t="shared" si="3"/>
        <v>205.231.159.20|44493|0.555428240739275</v>
      </c>
      <c r="B225" s="51" t="s">
        <v>2358</v>
      </c>
      <c r="C225" s="52">
        <f>INT(DT!I225)</f>
        <v>44493</v>
      </c>
      <c r="D225" s="53">
        <f>DT!I225-INT(DT!I225)</f>
        <v>0.55542824073927477</v>
      </c>
      <c r="E225" s="32" t="s">
        <v>4440</v>
      </c>
      <c r="F225" s="32">
        <v>1188</v>
      </c>
      <c r="G225" s="38">
        <f>INT(DT!E225)</f>
        <v>44493</v>
      </c>
      <c r="H225" s="39">
        <f>DT!E225-INT(DT!E225)</f>
        <v>0.63180555555300089</v>
      </c>
      <c r="I225" s="32" t="s">
        <v>23</v>
      </c>
      <c r="J225" s="32" t="s">
        <v>833</v>
      </c>
      <c r="K225" s="32" t="s">
        <v>353</v>
      </c>
      <c r="L225" s="42" cm="1">
        <f t="array" ref="L225">INDEX('D_ SERVICES'!D:F, MATCH(J225, 'D_ SERVICES'!A:A, 0),
   IF(I225="Basic", 1, IF(I225="Standard", 2, IF(I225="Premium", 3, ""))))</f>
        <v>397</v>
      </c>
      <c r="M225" s="32">
        <f>L225*(1-VLOOKUP('F_ ORDERS'!$K225,D_BUYERS!A:H,8,FALSE))</f>
        <v>397</v>
      </c>
      <c r="N225" s="32">
        <f>IF(VLOOKUP('F_ ORDERS'!$G225, OrderDate!A:E, 5, FALSE) = 1, 'F_ ORDERS'!$M225 * (1 - 0.07), 'F_ ORDERS'!$M225)</f>
        <v>369.21</v>
      </c>
    </row>
    <row r="226" spans="1:14" x14ac:dyDescent="0.2">
      <c r="A226" s="51" t="str">
        <f t="shared" si="3"/>
        <v>139.28.57.145|43989|0.292777777780429</v>
      </c>
      <c r="B226" s="51" t="s">
        <v>1478</v>
      </c>
      <c r="C226" s="52">
        <f>INT(DT!I226)</f>
        <v>43989</v>
      </c>
      <c r="D226" s="53">
        <f>DT!I226-INT(DT!I226)</f>
        <v>0.29277777778042946</v>
      </c>
      <c r="E226" s="32" t="s">
        <v>4441</v>
      </c>
      <c r="F226" s="32">
        <v>1192</v>
      </c>
      <c r="G226" s="38">
        <f>INT(DT!E226)</f>
        <v>43989</v>
      </c>
      <c r="H226" s="39">
        <f>DT!E226-INT(DT!E226)</f>
        <v>0.41762731481867377</v>
      </c>
      <c r="I226" s="32" t="s">
        <v>18</v>
      </c>
      <c r="J226" s="32" t="s">
        <v>841</v>
      </c>
      <c r="K226" s="32" t="s">
        <v>143</v>
      </c>
      <c r="L226" s="42" cm="1">
        <f t="array" ref="L226">INDEX('D_ SERVICES'!D:F, MATCH(J226, 'D_ SERVICES'!A:A, 0),
   IF(I226="Basic", 1, IF(I226="Standard", 2, IF(I226="Premium", 3, ""))))</f>
        <v>632</v>
      </c>
      <c r="M226" s="32">
        <f>L226*(1-VLOOKUP('F_ ORDERS'!$K226,D_BUYERS!A:H,8,FALSE))</f>
        <v>568.80000000000007</v>
      </c>
      <c r="N226" s="32">
        <f>IF(VLOOKUP('F_ ORDERS'!$G226, OrderDate!A:E, 5, FALSE) = 1, 'F_ ORDERS'!$M226 * (1 - 0.07), 'F_ ORDERS'!$M226)</f>
        <v>528.98400000000004</v>
      </c>
    </row>
    <row r="227" spans="1:14" x14ac:dyDescent="0.2">
      <c r="A227" s="51" t="str">
        <f t="shared" si="3"/>
        <v>97.233.215.199|42316|0.597106481480296</v>
      </c>
      <c r="B227" s="51" t="s">
        <v>4167</v>
      </c>
      <c r="C227" s="52">
        <f>INT(DT!I227)</f>
        <v>42316</v>
      </c>
      <c r="D227" s="53">
        <f>DT!I227-INT(DT!I227)</f>
        <v>0.59710648148029577</v>
      </c>
      <c r="E227" s="32" t="s">
        <v>4442</v>
      </c>
      <c r="F227" s="32">
        <v>1045</v>
      </c>
      <c r="G227" s="38">
        <f>INT(DT!E227)</f>
        <v>42316</v>
      </c>
      <c r="H227" s="39">
        <f>DT!E227-INT(DT!E227)</f>
        <v>0.71925925925461343</v>
      </c>
      <c r="I227" s="32" t="s">
        <v>12</v>
      </c>
      <c r="J227" s="32" t="s">
        <v>744</v>
      </c>
      <c r="K227" s="32" t="s">
        <v>329</v>
      </c>
      <c r="L227" s="42" cm="1">
        <f t="array" ref="L227">INDEX('D_ SERVICES'!D:F, MATCH(J227, 'D_ SERVICES'!A:A, 0),
   IF(I227="Basic", 1, IF(I227="Standard", 2, IF(I227="Premium", 3, ""))))</f>
        <v>972</v>
      </c>
      <c r="M227" s="32">
        <f>L227*(1-VLOOKUP('F_ ORDERS'!$K227,D_BUYERS!A:H,8,FALSE))</f>
        <v>972</v>
      </c>
      <c r="N227" s="32">
        <f>IF(VLOOKUP('F_ ORDERS'!$G227, OrderDate!A:E, 5, FALSE) = 1, 'F_ ORDERS'!$M227 * (1 - 0.07), 'F_ ORDERS'!$M227)</f>
        <v>903.95999999999992</v>
      </c>
    </row>
    <row r="228" spans="1:14" x14ac:dyDescent="0.2">
      <c r="A228" s="51" t="str">
        <f t="shared" si="3"/>
        <v>80.16.159.180|45108|0.175474537027185</v>
      </c>
      <c r="B228" s="51" t="s">
        <v>3901</v>
      </c>
      <c r="C228" s="52">
        <f>INT(DT!I228)</f>
        <v>45108</v>
      </c>
      <c r="D228" s="53">
        <f>DT!I228-INT(DT!I228)</f>
        <v>0.17547453702718485</v>
      </c>
      <c r="E228" s="32" t="s">
        <v>4443</v>
      </c>
      <c r="F228" s="32">
        <v>1158</v>
      </c>
      <c r="G228" s="38">
        <f>INT(DT!E228)</f>
        <v>45108</v>
      </c>
      <c r="H228" s="39">
        <f>DT!E228-INT(DT!E228)</f>
        <v>0.18547453702922212</v>
      </c>
      <c r="I228" s="32" t="s">
        <v>18</v>
      </c>
      <c r="J228" s="32" t="s">
        <v>734</v>
      </c>
      <c r="K228" s="32" t="s">
        <v>31</v>
      </c>
      <c r="L228" s="42" cm="1">
        <f t="array" ref="L228">INDEX('D_ SERVICES'!D:F, MATCH(J228, 'D_ SERVICES'!A:A, 0),
   IF(I228="Basic", 1, IF(I228="Standard", 2, IF(I228="Premium", 3, ""))))</f>
        <v>640</v>
      </c>
      <c r="M228" s="32">
        <f>L228*(1-VLOOKUP('F_ ORDERS'!$K228,D_BUYERS!A:H,8,FALSE))</f>
        <v>608</v>
      </c>
      <c r="N228" s="32">
        <f>IF(VLOOKUP('F_ ORDERS'!$G228, OrderDate!A:E, 5, FALSE) = 1, 'F_ ORDERS'!$M228 * (1 - 0.07), 'F_ ORDERS'!$M228)</f>
        <v>565.43999999999994</v>
      </c>
    </row>
    <row r="229" spans="1:14" x14ac:dyDescent="0.2">
      <c r="A229" s="51" t="str">
        <f t="shared" si="3"/>
        <v>183.62.60.14|44643|0.890474537038244</v>
      </c>
      <c r="B229" s="51" t="s">
        <v>2069</v>
      </c>
      <c r="C229" s="52">
        <f>INT(DT!I229)</f>
        <v>44643</v>
      </c>
      <c r="D229" s="53">
        <f>DT!I229-INT(DT!I229)</f>
        <v>0.89047453703824431</v>
      </c>
      <c r="E229" s="32" t="s">
        <v>4444</v>
      </c>
      <c r="F229" s="32">
        <v>1025</v>
      </c>
      <c r="G229" s="38">
        <f>INT(DT!E229)</f>
        <v>44643</v>
      </c>
      <c r="H229" s="39">
        <f>DT!E229-INT(DT!E229)</f>
        <v>0.92737268518976634</v>
      </c>
      <c r="I229" s="32" t="s">
        <v>23</v>
      </c>
      <c r="J229" s="32" t="s">
        <v>773</v>
      </c>
      <c r="K229" s="32" t="s">
        <v>483</v>
      </c>
      <c r="L229" s="42" cm="1">
        <f t="array" ref="L229">INDEX('D_ SERVICES'!D:F, MATCH(J229, 'D_ SERVICES'!A:A, 0),
   IF(I229="Basic", 1, IF(I229="Standard", 2, IF(I229="Premium", 3, ""))))</f>
        <v>944</v>
      </c>
      <c r="M229" s="32">
        <f>L229*(1-VLOOKUP('F_ ORDERS'!$K229,D_BUYERS!A:H,8,FALSE))</f>
        <v>944</v>
      </c>
      <c r="N229" s="32">
        <f>IF(VLOOKUP('F_ ORDERS'!$G229, OrderDate!A:E, 5, FALSE) = 1, 'F_ ORDERS'!$M229 * (1 - 0.07), 'F_ ORDERS'!$M229)</f>
        <v>944</v>
      </c>
    </row>
    <row r="230" spans="1:14" x14ac:dyDescent="0.2">
      <c r="A230" s="51" t="str">
        <f t="shared" si="3"/>
        <v>216.163.136.248|45085|0.100775462960883</v>
      </c>
      <c r="B230" s="51" t="s">
        <v>2506</v>
      </c>
      <c r="C230" s="52">
        <f>INT(DT!I230)</f>
        <v>45085</v>
      </c>
      <c r="D230" s="53">
        <f>DT!I230-INT(DT!I230)</f>
        <v>0.10077546296088258</v>
      </c>
      <c r="E230" s="32" t="s">
        <v>4445</v>
      </c>
      <c r="F230" s="32">
        <v>1000</v>
      </c>
      <c r="G230" s="38">
        <f>INT(DT!E230)</f>
        <v>45085</v>
      </c>
      <c r="H230" s="39">
        <f>DT!E230-INT(DT!E230)</f>
        <v>0.18262731481081573</v>
      </c>
      <c r="I230" s="32" t="s">
        <v>23</v>
      </c>
      <c r="J230" s="32" t="s">
        <v>829</v>
      </c>
      <c r="K230" s="32" t="s">
        <v>270</v>
      </c>
      <c r="L230" s="42" cm="1">
        <f t="array" ref="L230">INDEX('D_ SERVICES'!D:F, MATCH(J230, 'D_ SERVICES'!A:A, 0),
   IF(I230="Basic", 1, IF(I230="Standard", 2, IF(I230="Premium", 3, ""))))</f>
        <v>943</v>
      </c>
      <c r="M230" s="32">
        <f>L230*(1-VLOOKUP('F_ ORDERS'!$K230,D_BUYERS!A:H,8,FALSE))</f>
        <v>895.84999999999991</v>
      </c>
      <c r="N230" s="32">
        <f>IF(VLOOKUP('F_ ORDERS'!$G230, OrderDate!A:E, 5, FALSE) = 1, 'F_ ORDERS'!$M230 * (1 - 0.07), 'F_ ORDERS'!$M230)</f>
        <v>895.84999999999991</v>
      </c>
    </row>
    <row r="231" spans="1:14" x14ac:dyDescent="0.2">
      <c r="A231" s="51" t="str">
        <f t="shared" si="3"/>
        <v>72.38.156.50|44436|0.592222222221608</v>
      </c>
      <c r="B231" s="51" t="s">
        <v>3797</v>
      </c>
      <c r="C231" s="52">
        <f>INT(DT!I231)</f>
        <v>44436</v>
      </c>
      <c r="D231" s="53">
        <f>DT!I231-INT(DT!I231)</f>
        <v>0.59222222222160781</v>
      </c>
      <c r="E231" s="32" t="s">
        <v>4446</v>
      </c>
      <c r="F231" s="32">
        <v>1024</v>
      </c>
      <c r="G231" s="38">
        <f>INT(DT!E231)</f>
        <v>44436</v>
      </c>
      <c r="H231" s="39">
        <f>DT!E231-INT(DT!E231)</f>
        <v>0.63618055555707542</v>
      </c>
      <c r="I231" s="32" t="s">
        <v>18</v>
      </c>
      <c r="J231" s="32" t="s">
        <v>617</v>
      </c>
      <c r="K231" s="32" t="s">
        <v>186</v>
      </c>
      <c r="L231" s="42" cm="1">
        <f t="array" ref="L231">INDEX('D_ SERVICES'!D:F, MATCH(J231, 'D_ SERVICES'!A:A, 0),
   IF(I231="Basic", 1, IF(I231="Standard", 2, IF(I231="Premium", 3, ""))))</f>
        <v>604</v>
      </c>
      <c r="M231" s="32">
        <f>L231*(1-VLOOKUP('F_ ORDERS'!$K231,D_BUYERS!A:H,8,FALSE))</f>
        <v>543.6</v>
      </c>
      <c r="N231" s="32">
        <f>IF(VLOOKUP('F_ ORDERS'!$G231, OrderDate!A:E, 5, FALSE) = 1, 'F_ ORDERS'!$M231 * (1 - 0.07), 'F_ ORDERS'!$M231)</f>
        <v>505.548</v>
      </c>
    </row>
    <row r="232" spans="1:14" x14ac:dyDescent="0.2">
      <c r="A232" s="51" t="str">
        <f t="shared" si="3"/>
        <v>146.234.251.72|43060|0.123460648137552</v>
      </c>
      <c r="B232" s="51" t="s">
        <v>1572</v>
      </c>
      <c r="C232" s="52">
        <f>INT(DT!I232)</f>
        <v>43060</v>
      </c>
      <c r="D232" s="53">
        <f>DT!I232-INT(DT!I232)</f>
        <v>0.1234606481375522</v>
      </c>
      <c r="E232" s="32" t="s">
        <v>4447</v>
      </c>
      <c r="F232" s="32">
        <v>1207</v>
      </c>
      <c r="G232" s="38">
        <f>INT(DT!E232)</f>
        <v>43060</v>
      </c>
      <c r="H232" s="39">
        <f>DT!E232-INT(DT!E232)</f>
        <v>0.21034722221520497</v>
      </c>
      <c r="I232" s="32" t="s">
        <v>18</v>
      </c>
      <c r="J232" s="32" t="s">
        <v>704</v>
      </c>
      <c r="K232" s="32" t="s">
        <v>246</v>
      </c>
      <c r="L232" s="42" cm="1">
        <f t="array" ref="L232">INDEX('D_ SERVICES'!D:F, MATCH(J232, 'D_ SERVICES'!A:A, 0),
   IF(I232="Basic", 1, IF(I232="Standard", 2, IF(I232="Premium", 3, ""))))</f>
        <v>139</v>
      </c>
      <c r="M232" s="32">
        <f>L232*(1-VLOOKUP('F_ ORDERS'!$K232,D_BUYERS!A:H,8,FALSE))</f>
        <v>125.10000000000001</v>
      </c>
      <c r="N232" s="32">
        <f>IF(VLOOKUP('F_ ORDERS'!$G232, OrderDate!A:E, 5, FALSE) = 1, 'F_ ORDERS'!$M232 * (1 - 0.07), 'F_ ORDERS'!$M232)</f>
        <v>125.10000000000001</v>
      </c>
    </row>
    <row r="233" spans="1:14" x14ac:dyDescent="0.2">
      <c r="A233" s="51" t="str">
        <f t="shared" si="3"/>
        <v>223.53.32.212|44879|0.55658564814803</v>
      </c>
      <c r="B233" s="51" t="s">
        <v>2620</v>
      </c>
      <c r="C233" s="52">
        <f>INT(DT!I233)</f>
        <v>44879</v>
      </c>
      <c r="D233" s="53">
        <f>DT!I233-INT(DT!I233)</f>
        <v>0.55658564814802958</v>
      </c>
      <c r="E233" s="32" t="s">
        <v>4448</v>
      </c>
      <c r="F233" s="32">
        <v>1244</v>
      </c>
      <c r="G233" s="38">
        <f>INT(DT!E233)</f>
        <v>44879</v>
      </c>
      <c r="H233" s="39">
        <f>DT!E233-INT(DT!E233)</f>
        <v>0.62143518518860219</v>
      </c>
      <c r="I233" s="32" t="s">
        <v>12</v>
      </c>
      <c r="J233" s="32" t="s">
        <v>787</v>
      </c>
      <c r="K233" s="32" t="s">
        <v>369</v>
      </c>
      <c r="L233" s="42" cm="1">
        <f t="array" ref="L233">INDEX('D_ SERVICES'!D:F, MATCH(J233, 'D_ SERVICES'!A:A, 0),
   IF(I233="Basic", 1, IF(I233="Standard", 2, IF(I233="Premium", 3, ""))))</f>
        <v>953</v>
      </c>
      <c r="M233" s="32">
        <f>L233*(1-VLOOKUP('F_ ORDERS'!$K233,D_BUYERS!A:H,8,FALSE))</f>
        <v>953</v>
      </c>
      <c r="N233" s="32">
        <f>IF(VLOOKUP('F_ ORDERS'!$G233, OrderDate!A:E, 5, FALSE) = 1, 'F_ ORDERS'!$M233 * (1 - 0.07), 'F_ ORDERS'!$M233)</f>
        <v>953</v>
      </c>
    </row>
    <row r="234" spans="1:14" x14ac:dyDescent="0.2">
      <c r="A234" s="51" t="str">
        <f t="shared" si="3"/>
        <v>237.172.217.74|43669|0.613634259258106</v>
      </c>
      <c r="B234" s="51" t="s">
        <v>2807</v>
      </c>
      <c r="C234" s="52">
        <f>INT(DT!I234)</f>
        <v>43669</v>
      </c>
      <c r="D234" s="53">
        <f>DT!I234-INT(DT!I234)</f>
        <v>0.61363425925810589</v>
      </c>
      <c r="E234" s="32" t="s">
        <v>4449</v>
      </c>
      <c r="F234" s="32">
        <v>1204</v>
      </c>
      <c r="G234" s="38">
        <f>INT(DT!E234)</f>
        <v>43669</v>
      </c>
      <c r="H234" s="39">
        <f>DT!E234-INT(DT!E234)</f>
        <v>0.65271990740438923</v>
      </c>
      <c r="I234" s="32" t="s">
        <v>12</v>
      </c>
      <c r="J234" s="32" t="s">
        <v>702</v>
      </c>
      <c r="K234" s="32" t="s">
        <v>305</v>
      </c>
      <c r="L234" s="42" cm="1">
        <f t="array" ref="L234">INDEX('D_ SERVICES'!D:F, MATCH(J234, 'D_ SERVICES'!A:A, 0),
   IF(I234="Basic", 1, IF(I234="Standard", 2, IF(I234="Premium", 3, ""))))</f>
        <v>995</v>
      </c>
      <c r="M234" s="32">
        <f>L234*(1-VLOOKUP('F_ ORDERS'!$K234,D_BUYERS!A:H,8,FALSE))</f>
        <v>945.25</v>
      </c>
      <c r="N234" s="32">
        <f>IF(VLOOKUP('F_ ORDERS'!$G234, OrderDate!A:E, 5, FALSE) = 1, 'F_ ORDERS'!$M234 * (1 - 0.07), 'F_ ORDERS'!$M234)</f>
        <v>945.25</v>
      </c>
    </row>
    <row r="235" spans="1:14" x14ac:dyDescent="0.2">
      <c r="A235" s="51" t="str">
        <f t="shared" si="3"/>
        <v>31.213.72.214|44139|0.822442129632691</v>
      </c>
      <c r="B235" s="51" t="s">
        <v>3185</v>
      </c>
      <c r="C235" s="52">
        <f>INT(DT!I235)</f>
        <v>44139</v>
      </c>
      <c r="D235" s="53">
        <f>DT!I235-INT(DT!I235)</f>
        <v>0.82244212963269092</v>
      </c>
      <c r="E235" s="32" t="s">
        <v>4450</v>
      </c>
      <c r="F235" s="32">
        <v>1009</v>
      </c>
      <c r="G235" s="38">
        <f>INT(DT!E235)</f>
        <v>44139</v>
      </c>
      <c r="H235" s="39">
        <f>DT!E235-INT(DT!E235)</f>
        <v>0.91844907407357823</v>
      </c>
      <c r="I235" s="32" t="s">
        <v>12</v>
      </c>
      <c r="J235" s="32" t="s">
        <v>692</v>
      </c>
      <c r="K235" s="32" t="s">
        <v>193</v>
      </c>
      <c r="L235" s="42" cm="1">
        <f t="array" ref="L235">INDEX('D_ SERVICES'!D:F, MATCH(J235, 'D_ SERVICES'!A:A, 0),
   IF(I235="Basic", 1, IF(I235="Standard", 2, IF(I235="Premium", 3, ""))))</f>
        <v>433</v>
      </c>
      <c r="M235" s="32">
        <f>L235*(1-VLOOKUP('F_ ORDERS'!$K235,D_BUYERS!A:H,8,FALSE))</f>
        <v>411.34999999999997</v>
      </c>
      <c r="N235" s="32">
        <f>IF(VLOOKUP('F_ ORDERS'!$G235, OrderDate!A:E, 5, FALSE) = 1, 'F_ ORDERS'!$M235 * (1 - 0.07), 'F_ ORDERS'!$M235)</f>
        <v>411.34999999999997</v>
      </c>
    </row>
    <row r="236" spans="1:14" x14ac:dyDescent="0.2">
      <c r="A236" s="51" t="str">
        <f t="shared" si="3"/>
        <v>89.16.133.208|44905|0.610046296293149</v>
      </c>
      <c r="B236" s="51" t="s">
        <v>4039</v>
      </c>
      <c r="C236" s="52">
        <f>INT(DT!I236)</f>
        <v>44905</v>
      </c>
      <c r="D236" s="53">
        <f>DT!I236-INT(DT!I236)</f>
        <v>0.61004629629314877</v>
      </c>
      <c r="E236" s="32" t="s">
        <v>4451</v>
      </c>
      <c r="F236" s="32">
        <v>1000</v>
      </c>
      <c r="G236" s="38">
        <f>INT(DT!E236)</f>
        <v>44905</v>
      </c>
      <c r="H236" s="39">
        <f>DT!E236-INT(DT!E236)</f>
        <v>0.64010416666133096</v>
      </c>
      <c r="I236" s="32" t="s">
        <v>23</v>
      </c>
      <c r="J236" s="32" t="s">
        <v>829</v>
      </c>
      <c r="K236" s="32" t="s">
        <v>79</v>
      </c>
      <c r="L236" s="42" cm="1">
        <f t="array" ref="L236">INDEX('D_ SERVICES'!D:F, MATCH(J236, 'D_ SERVICES'!A:A, 0),
   IF(I236="Basic", 1, IF(I236="Standard", 2, IF(I236="Premium", 3, ""))))</f>
        <v>943</v>
      </c>
      <c r="M236" s="32">
        <f>L236*(1-VLOOKUP('F_ ORDERS'!$K236,D_BUYERS!A:H,8,FALSE))</f>
        <v>943</v>
      </c>
      <c r="N236" s="32">
        <f>IF(VLOOKUP('F_ ORDERS'!$G236, OrderDate!A:E, 5, FALSE) = 1, 'F_ ORDERS'!$M236 * (1 - 0.07), 'F_ ORDERS'!$M236)</f>
        <v>876.9899999999999</v>
      </c>
    </row>
    <row r="237" spans="1:14" x14ac:dyDescent="0.2">
      <c r="A237" s="51" t="str">
        <f t="shared" si="3"/>
        <v>49.239.75.37|45405|0.179085648152977</v>
      </c>
      <c r="B237" s="51" t="s">
        <v>3469</v>
      </c>
      <c r="C237" s="52">
        <f>INT(DT!I237)</f>
        <v>45405</v>
      </c>
      <c r="D237" s="53">
        <f>DT!I237-INT(DT!I237)</f>
        <v>0.17908564815297723</v>
      </c>
      <c r="E237" s="32" t="s">
        <v>4452</v>
      </c>
      <c r="F237" s="32">
        <v>1022</v>
      </c>
      <c r="G237" s="38">
        <f>INT(DT!E237)</f>
        <v>45405</v>
      </c>
      <c r="H237" s="39">
        <f>DT!E237-INT(DT!E237)</f>
        <v>0.2630671296356013</v>
      </c>
      <c r="I237" s="32" t="s">
        <v>12</v>
      </c>
      <c r="J237" s="32" t="s">
        <v>615</v>
      </c>
      <c r="K237" s="32" t="s">
        <v>425</v>
      </c>
      <c r="L237" s="42" cm="1">
        <f t="array" ref="L237">INDEX('D_ SERVICES'!D:F, MATCH(J237, 'D_ SERVICES'!A:A, 0),
   IF(I237="Basic", 1, IF(I237="Standard", 2, IF(I237="Premium", 3, ""))))</f>
        <v>914</v>
      </c>
      <c r="M237" s="32">
        <f>L237*(1-VLOOKUP('F_ ORDERS'!$K237,D_BUYERS!A:H,8,FALSE))</f>
        <v>914</v>
      </c>
      <c r="N237" s="32">
        <f>IF(VLOOKUP('F_ ORDERS'!$G237, OrderDate!A:E, 5, FALSE) = 1, 'F_ ORDERS'!$M237 * (1 - 0.07), 'F_ ORDERS'!$M237)</f>
        <v>914</v>
      </c>
    </row>
    <row r="238" spans="1:14" x14ac:dyDescent="0.2">
      <c r="A238" s="51" t="str">
        <f t="shared" si="3"/>
        <v>141.69.199.135|44965|0.704803240740148</v>
      </c>
      <c r="B238" s="51" t="s">
        <v>1514</v>
      </c>
      <c r="C238" s="52">
        <f>INT(DT!I238)</f>
        <v>44965</v>
      </c>
      <c r="D238" s="53">
        <f>DT!I238-INT(DT!I238)</f>
        <v>0.70480324074014788</v>
      </c>
      <c r="E238" s="32" t="s">
        <v>4453</v>
      </c>
      <c r="F238" s="32">
        <v>1006</v>
      </c>
      <c r="G238" s="38">
        <f>INT(DT!E238)</f>
        <v>44965</v>
      </c>
      <c r="H238" s="39">
        <f>DT!E238-INT(DT!E238)</f>
        <v>0.74988425926130731</v>
      </c>
      <c r="I238" s="32" t="s">
        <v>12</v>
      </c>
      <c r="J238" s="32" t="s">
        <v>618</v>
      </c>
      <c r="K238" s="32" t="s">
        <v>116</v>
      </c>
      <c r="L238" s="42" cm="1">
        <f t="array" ref="L238">INDEX('D_ SERVICES'!D:F, MATCH(J238, 'D_ SERVICES'!A:A, 0),
   IF(I238="Basic", 1, IF(I238="Standard", 2, IF(I238="Premium", 3, ""))))</f>
        <v>789</v>
      </c>
      <c r="M238" s="32">
        <f>L238*(1-VLOOKUP('F_ ORDERS'!$K238,D_BUYERS!A:H,8,FALSE))</f>
        <v>710.1</v>
      </c>
      <c r="N238" s="32">
        <f>IF(VLOOKUP('F_ ORDERS'!$G238, OrderDate!A:E, 5, FALSE) = 1, 'F_ ORDERS'!$M238 * (1 - 0.07), 'F_ ORDERS'!$M238)</f>
        <v>710.1</v>
      </c>
    </row>
    <row r="239" spans="1:14" x14ac:dyDescent="0.2">
      <c r="A239" s="51" t="str">
        <f t="shared" si="3"/>
        <v>181.148.1.19|45425|0.623067129628907</v>
      </c>
      <c r="B239" s="51" t="s">
        <v>2040</v>
      </c>
      <c r="C239" s="52">
        <f>INT(DT!I239)</f>
        <v>45425</v>
      </c>
      <c r="D239" s="53">
        <f>DT!I239-INT(DT!I239)</f>
        <v>0.62306712962890742</v>
      </c>
      <c r="E239" s="32" t="s">
        <v>4454</v>
      </c>
      <c r="F239" s="32">
        <v>1039</v>
      </c>
      <c r="G239" s="38">
        <f>INT(DT!E239)</f>
        <v>45425</v>
      </c>
      <c r="H239" s="39">
        <f>DT!E239-INT(DT!E239)</f>
        <v>0.65584490740729962</v>
      </c>
      <c r="I239" s="32" t="s">
        <v>12</v>
      </c>
      <c r="J239" s="32" t="s">
        <v>770</v>
      </c>
      <c r="K239" s="32" t="s">
        <v>381</v>
      </c>
      <c r="L239" s="42" cm="1">
        <f t="array" ref="L239">INDEX('D_ SERVICES'!D:F, MATCH(J239, 'D_ SERVICES'!A:A, 0),
   IF(I239="Basic", 1, IF(I239="Standard", 2, IF(I239="Premium", 3, ""))))</f>
        <v>820</v>
      </c>
      <c r="M239" s="32">
        <f>L239*(1-VLOOKUP('F_ ORDERS'!$K239,D_BUYERS!A:H,8,FALSE))</f>
        <v>738</v>
      </c>
      <c r="N239" s="32">
        <f>IF(VLOOKUP('F_ ORDERS'!$G239, OrderDate!A:E, 5, FALSE) = 1, 'F_ ORDERS'!$M239 * (1 - 0.07), 'F_ ORDERS'!$M239)</f>
        <v>738</v>
      </c>
    </row>
    <row r="240" spans="1:14" x14ac:dyDescent="0.2">
      <c r="A240" s="51" t="str">
        <f t="shared" si="3"/>
        <v>186.83.73.97|42215|0.913541666668607</v>
      </c>
      <c r="B240" s="51" t="s">
        <v>2096</v>
      </c>
      <c r="C240" s="52">
        <f>INT(DT!I240)</f>
        <v>42215</v>
      </c>
      <c r="D240" s="53">
        <f>DT!I240-INT(DT!I240)</f>
        <v>0.91354166666860692</v>
      </c>
      <c r="E240" s="32" t="s">
        <v>4455</v>
      </c>
      <c r="F240" s="32">
        <v>1121</v>
      </c>
      <c r="G240" s="38">
        <f>INT(DT!E240)</f>
        <v>42215</v>
      </c>
      <c r="H240" s="39">
        <f>DT!E240-INT(DT!E240)</f>
        <v>0.93296296296466608</v>
      </c>
      <c r="I240" s="32" t="s">
        <v>18</v>
      </c>
      <c r="J240" s="32" t="s">
        <v>903</v>
      </c>
      <c r="K240" s="32" t="s">
        <v>395</v>
      </c>
      <c r="L240" s="42" cm="1">
        <f t="array" ref="L240">INDEX('D_ SERVICES'!D:F, MATCH(J240, 'D_ SERVICES'!A:A, 0),
   IF(I240="Basic", 1, IF(I240="Standard", 2, IF(I240="Premium", 3, ""))))</f>
        <v>32</v>
      </c>
      <c r="M240" s="32">
        <f>L240*(1-VLOOKUP('F_ ORDERS'!$K240,D_BUYERS!A:H,8,FALSE))</f>
        <v>28.8</v>
      </c>
      <c r="N240" s="32">
        <f>IF(VLOOKUP('F_ ORDERS'!$G240, OrderDate!A:E, 5, FALSE) = 1, 'F_ ORDERS'!$M240 * (1 - 0.07), 'F_ ORDERS'!$M240)</f>
        <v>28.8</v>
      </c>
    </row>
    <row r="241" spans="1:14" x14ac:dyDescent="0.2">
      <c r="A241" s="51" t="str">
        <f t="shared" si="3"/>
        <v>215.204.57.25|45593|0.958321759258979</v>
      </c>
      <c r="B241" s="51" t="s">
        <v>2497</v>
      </c>
      <c r="C241" s="52">
        <f>INT(DT!I241)</f>
        <v>45593</v>
      </c>
      <c r="D241" s="53">
        <f>DT!I241-INT(DT!I241)</f>
        <v>0.958321759258979</v>
      </c>
      <c r="E241" s="32" t="s">
        <v>4456</v>
      </c>
      <c r="F241" s="32">
        <v>1248</v>
      </c>
      <c r="G241" s="38">
        <f>INT(DT!E241)</f>
        <v>45594</v>
      </c>
      <c r="H241" s="39">
        <f>DT!E241-INT(DT!E241)</f>
        <v>7.1712962962919846E-2</v>
      </c>
      <c r="I241" s="32" t="s">
        <v>18</v>
      </c>
      <c r="J241" s="32" t="s">
        <v>866</v>
      </c>
      <c r="K241" s="32" t="s">
        <v>459</v>
      </c>
      <c r="L241" s="42" cm="1">
        <f t="array" ref="L241">INDEX('D_ SERVICES'!D:F, MATCH(J241, 'D_ SERVICES'!A:A, 0),
   IF(I241="Basic", 1, IF(I241="Standard", 2, IF(I241="Premium", 3, ""))))</f>
        <v>838</v>
      </c>
      <c r="M241" s="32">
        <f>L241*(1-VLOOKUP('F_ ORDERS'!$K241,D_BUYERS!A:H,8,FALSE))</f>
        <v>754.2</v>
      </c>
      <c r="N241" s="32">
        <f>IF(VLOOKUP('F_ ORDERS'!$G241, OrderDate!A:E, 5, FALSE) = 1, 'F_ ORDERS'!$M241 * (1 - 0.07), 'F_ ORDERS'!$M241)</f>
        <v>754.2</v>
      </c>
    </row>
    <row r="242" spans="1:14" x14ac:dyDescent="0.2">
      <c r="A242" s="51" t="str">
        <f t="shared" si="3"/>
        <v>92.119.167.77|45025|0.353148148147739</v>
      </c>
      <c r="B242" s="51" t="s">
        <v>4091</v>
      </c>
      <c r="C242" s="52">
        <f>INT(DT!I242)</f>
        <v>45025</v>
      </c>
      <c r="D242" s="53">
        <f>DT!I242-INT(DT!I242)</f>
        <v>0.35314814814773854</v>
      </c>
      <c r="E242" s="32" t="s">
        <v>4457</v>
      </c>
      <c r="F242" s="32">
        <v>1008</v>
      </c>
      <c r="G242" s="38">
        <f>INT(DT!E242)</f>
        <v>45025</v>
      </c>
      <c r="H242" s="39">
        <f>DT!E242-INT(DT!E242)</f>
        <v>0.47723379629314877</v>
      </c>
      <c r="I242" s="32" t="s">
        <v>18</v>
      </c>
      <c r="J242" s="32" t="s">
        <v>546</v>
      </c>
      <c r="K242" s="32" t="s">
        <v>383</v>
      </c>
      <c r="L242" s="42" cm="1">
        <f t="array" ref="L242">INDEX('D_ SERVICES'!D:F, MATCH(J242, 'D_ SERVICES'!A:A, 0),
   IF(I242="Basic", 1, IF(I242="Standard", 2, IF(I242="Premium", 3, ""))))</f>
        <v>466</v>
      </c>
      <c r="M242" s="32">
        <f>L242*(1-VLOOKUP('F_ ORDERS'!$K242,D_BUYERS!A:H,8,FALSE))</f>
        <v>442.7</v>
      </c>
      <c r="N242" s="32">
        <f>IF(VLOOKUP('F_ ORDERS'!$G242, OrderDate!A:E, 5, FALSE) = 1, 'F_ ORDERS'!$M242 * (1 - 0.07), 'F_ ORDERS'!$M242)</f>
        <v>411.71099999999996</v>
      </c>
    </row>
    <row r="243" spans="1:14" x14ac:dyDescent="0.2">
      <c r="A243" s="51" t="str">
        <f t="shared" si="3"/>
        <v>225.8.195.246|45068|0.419409722220735</v>
      </c>
      <c r="B243" s="51" t="s">
        <v>2652</v>
      </c>
      <c r="C243" s="52">
        <f>INT(DT!I243)</f>
        <v>45068</v>
      </c>
      <c r="D243" s="53">
        <f>DT!I243-INT(DT!I243)</f>
        <v>0.41940972222073469</v>
      </c>
      <c r="E243" s="32" t="s">
        <v>4458</v>
      </c>
      <c r="F243" s="32">
        <v>1007</v>
      </c>
      <c r="G243" s="38">
        <f>INT(DT!E243)</f>
        <v>45068</v>
      </c>
      <c r="H243" s="39">
        <f>DT!E243-INT(DT!E243)</f>
        <v>0.44508101851533866</v>
      </c>
      <c r="I243" s="32" t="s">
        <v>23</v>
      </c>
      <c r="J243" s="32" t="s">
        <v>789</v>
      </c>
      <c r="K243" s="32" t="s">
        <v>451</v>
      </c>
      <c r="L243" s="42" cm="1">
        <f t="array" ref="L243">INDEX('D_ SERVICES'!D:F, MATCH(J243, 'D_ SERVICES'!A:A, 0),
   IF(I243="Basic", 1, IF(I243="Standard", 2, IF(I243="Premium", 3, ""))))</f>
        <v>592</v>
      </c>
      <c r="M243" s="32">
        <f>L243*(1-VLOOKUP('F_ ORDERS'!$K243,D_BUYERS!A:H,8,FALSE))</f>
        <v>562.4</v>
      </c>
      <c r="N243" s="32">
        <f>IF(VLOOKUP('F_ ORDERS'!$G243, OrderDate!A:E, 5, FALSE) = 1, 'F_ ORDERS'!$M243 * (1 - 0.07), 'F_ ORDERS'!$M243)</f>
        <v>562.4</v>
      </c>
    </row>
    <row r="244" spans="1:14" x14ac:dyDescent="0.2">
      <c r="A244" s="51" t="str">
        <f t="shared" si="3"/>
        <v>90.187.203.132|44959|0.408645833333139</v>
      </c>
      <c r="B244" s="51" t="s">
        <v>4073</v>
      </c>
      <c r="C244" s="52">
        <f>INT(DT!I244)</f>
        <v>44959</v>
      </c>
      <c r="D244" s="53">
        <f>DT!I244-INT(DT!I244)</f>
        <v>0.40864583333313931</v>
      </c>
      <c r="E244" s="32" t="s">
        <v>4459</v>
      </c>
      <c r="F244" s="32">
        <v>1018</v>
      </c>
      <c r="G244" s="38">
        <f>INT(DT!E244)</f>
        <v>44959</v>
      </c>
      <c r="H244" s="39">
        <f>DT!E244-INT(DT!E244)</f>
        <v>0.50209490740962792</v>
      </c>
      <c r="I244" s="32" t="s">
        <v>18</v>
      </c>
      <c r="J244" s="32" t="s">
        <v>762</v>
      </c>
      <c r="K244" s="32" t="s">
        <v>462</v>
      </c>
      <c r="L244" s="42" cm="1">
        <f t="array" ref="L244">INDEX('D_ SERVICES'!D:F, MATCH(J244, 'D_ SERVICES'!A:A, 0),
   IF(I244="Basic", 1, IF(I244="Standard", 2, IF(I244="Premium", 3, ""))))</f>
        <v>417</v>
      </c>
      <c r="M244" s="32">
        <f>L244*(1-VLOOKUP('F_ ORDERS'!$K244,D_BUYERS!A:H,8,FALSE))</f>
        <v>375.3</v>
      </c>
      <c r="N244" s="32">
        <f>IF(VLOOKUP('F_ ORDERS'!$G244, OrderDate!A:E, 5, FALSE) = 1, 'F_ ORDERS'!$M244 * (1 - 0.07), 'F_ ORDERS'!$M244)</f>
        <v>375.3</v>
      </c>
    </row>
    <row r="245" spans="1:14" x14ac:dyDescent="0.2">
      <c r="A245" s="51" t="str">
        <f t="shared" si="3"/>
        <v>165.102.151.27|45138|0.413333333330229</v>
      </c>
      <c r="B245" s="51" t="s">
        <v>1827</v>
      </c>
      <c r="C245" s="52">
        <f>INT(DT!I245)</f>
        <v>45138</v>
      </c>
      <c r="D245" s="53">
        <f>DT!I245-INT(DT!I245)</f>
        <v>0.41333333333022892</v>
      </c>
      <c r="E245" s="32" t="s">
        <v>4460</v>
      </c>
      <c r="F245" s="32">
        <v>1017</v>
      </c>
      <c r="G245" s="38">
        <f>INT(DT!E245)</f>
        <v>45138</v>
      </c>
      <c r="H245" s="39">
        <f>DT!E245-INT(DT!E245)</f>
        <v>0.4543634259243845</v>
      </c>
      <c r="I245" s="32" t="s">
        <v>12</v>
      </c>
      <c r="J245" s="32" t="s">
        <v>656</v>
      </c>
      <c r="K245" s="32" t="s">
        <v>177</v>
      </c>
      <c r="L245" s="42" cm="1">
        <f t="array" ref="L245">INDEX('D_ SERVICES'!D:F, MATCH(J245, 'D_ SERVICES'!A:A, 0),
   IF(I245="Basic", 1, IF(I245="Standard", 2, IF(I245="Premium", 3, ""))))</f>
        <v>793</v>
      </c>
      <c r="M245" s="32">
        <f>L245*(1-VLOOKUP('F_ ORDERS'!$K245,D_BUYERS!A:H,8,FALSE))</f>
        <v>793</v>
      </c>
      <c r="N245" s="32">
        <f>IF(VLOOKUP('F_ ORDERS'!$G245, OrderDate!A:E, 5, FALSE) = 1, 'F_ ORDERS'!$M245 * (1 - 0.07), 'F_ ORDERS'!$M245)</f>
        <v>793</v>
      </c>
    </row>
    <row r="246" spans="1:14" x14ac:dyDescent="0.2">
      <c r="A246" s="51" t="str">
        <f t="shared" si="3"/>
        <v>101.92.25.214|44943|0.253020833326445</v>
      </c>
      <c r="B246" s="51" t="s">
        <v>961</v>
      </c>
      <c r="C246" s="52">
        <f>INT(DT!I246)</f>
        <v>44943</v>
      </c>
      <c r="D246" s="53">
        <f>DT!I246-INT(DT!I246)</f>
        <v>0.25302083332644543</v>
      </c>
      <c r="E246" s="32" t="s">
        <v>4461</v>
      </c>
      <c r="F246" s="32">
        <v>1161</v>
      </c>
      <c r="G246" s="38">
        <f>INT(DT!E246)</f>
        <v>44943</v>
      </c>
      <c r="H246" s="39">
        <f>DT!E246-INT(DT!E246)</f>
        <v>0.36269675924995681</v>
      </c>
      <c r="I246" s="32" t="s">
        <v>23</v>
      </c>
      <c r="J246" s="32" t="s">
        <v>708</v>
      </c>
      <c r="K246" s="32" t="s">
        <v>283</v>
      </c>
      <c r="L246" s="42" cm="1">
        <f t="array" ref="L246">INDEX('D_ SERVICES'!D:F, MATCH(J246, 'D_ SERVICES'!A:A, 0),
   IF(I246="Basic", 1, IF(I246="Standard", 2, IF(I246="Premium", 3, ""))))</f>
        <v>184</v>
      </c>
      <c r="M246" s="32">
        <f>L246*(1-VLOOKUP('F_ ORDERS'!$K246,D_BUYERS!A:H,8,FALSE))</f>
        <v>165.6</v>
      </c>
      <c r="N246" s="32">
        <f>IF(VLOOKUP('F_ ORDERS'!$G246, OrderDate!A:E, 5, FALSE) = 1, 'F_ ORDERS'!$M246 * (1 - 0.07), 'F_ ORDERS'!$M246)</f>
        <v>165.6</v>
      </c>
    </row>
    <row r="247" spans="1:14" x14ac:dyDescent="0.2">
      <c r="A247" s="51" t="str">
        <f t="shared" si="3"/>
        <v>11.85.20.6|44803|0.736307870371093</v>
      </c>
      <c r="B247" s="51" t="s">
        <v>1074</v>
      </c>
      <c r="C247" s="52">
        <f>INT(DT!I247)</f>
        <v>44803</v>
      </c>
      <c r="D247" s="53">
        <f>DT!I247-INT(DT!I247)</f>
        <v>0.73630787037109258</v>
      </c>
      <c r="E247" s="32" t="s">
        <v>4462</v>
      </c>
      <c r="F247" s="32">
        <v>1177</v>
      </c>
      <c r="G247" s="38">
        <f>INT(DT!E247)</f>
        <v>44803</v>
      </c>
      <c r="H247" s="39">
        <f>DT!E247-INT(DT!E247)</f>
        <v>0.848946759258979</v>
      </c>
      <c r="I247" s="32" t="s">
        <v>23</v>
      </c>
      <c r="J247" s="32" t="s">
        <v>591</v>
      </c>
      <c r="K247" s="32" t="s">
        <v>177</v>
      </c>
      <c r="L247" s="42" cm="1">
        <f t="array" ref="L247">INDEX('D_ SERVICES'!D:F, MATCH(J247, 'D_ SERVICES'!A:A, 0),
   IF(I247="Basic", 1, IF(I247="Standard", 2, IF(I247="Premium", 3, ""))))</f>
        <v>831</v>
      </c>
      <c r="M247" s="32">
        <f>L247*(1-VLOOKUP('F_ ORDERS'!$K247,D_BUYERS!A:H,8,FALSE))</f>
        <v>831</v>
      </c>
      <c r="N247" s="32">
        <f>IF(VLOOKUP('F_ ORDERS'!$G247, OrderDate!A:E, 5, FALSE) = 1, 'F_ ORDERS'!$M247 * (1 - 0.07), 'F_ ORDERS'!$M247)</f>
        <v>831</v>
      </c>
    </row>
    <row r="248" spans="1:14" x14ac:dyDescent="0.2">
      <c r="A248" s="51" t="str">
        <f t="shared" si="3"/>
        <v>196.232.170.190|45001|0.759606481478841</v>
      </c>
      <c r="B248" s="51" t="s">
        <v>2223</v>
      </c>
      <c r="C248" s="52">
        <f>INT(DT!I248)</f>
        <v>45001</v>
      </c>
      <c r="D248" s="53">
        <f>DT!I248-INT(DT!I248)</f>
        <v>0.75960648147884058</v>
      </c>
      <c r="E248" s="32" t="s">
        <v>4463</v>
      </c>
      <c r="F248" s="32">
        <v>1064</v>
      </c>
      <c r="G248" s="38">
        <f>INT(DT!E248)</f>
        <v>45001</v>
      </c>
      <c r="H248" s="39">
        <f>DT!E248-INT(DT!E248)</f>
        <v>0.85634259258949896</v>
      </c>
      <c r="I248" s="32" t="s">
        <v>12</v>
      </c>
      <c r="J248" s="32" t="s">
        <v>623</v>
      </c>
      <c r="K248" s="32" t="s">
        <v>270</v>
      </c>
      <c r="L248" s="42" cm="1">
        <f t="array" ref="L248">INDEX('D_ SERVICES'!D:F, MATCH(J248, 'D_ SERVICES'!A:A, 0),
   IF(I248="Basic", 1, IF(I248="Standard", 2, IF(I248="Premium", 3, ""))))</f>
        <v>864</v>
      </c>
      <c r="M248" s="32">
        <f>L248*(1-VLOOKUP('F_ ORDERS'!$K248,D_BUYERS!A:H,8,FALSE))</f>
        <v>820.8</v>
      </c>
      <c r="N248" s="32">
        <f>IF(VLOOKUP('F_ ORDERS'!$G248, OrderDate!A:E, 5, FALSE) = 1, 'F_ ORDERS'!$M248 * (1 - 0.07), 'F_ ORDERS'!$M248)</f>
        <v>820.8</v>
      </c>
    </row>
    <row r="249" spans="1:14" x14ac:dyDescent="0.2">
      <c r="A249" s="51" t="str">
        <f t="shared" si="3"/>
        <v>142.194.38.140|44867|0.72466435185197</v>
      </c>
      <c r="B249" s="51" t="s">
        <v>1523</v>
      </c>
      <c r="C249" s="52">
        <f>INT(DT!I249)</f>
        <v>44867</v>
      </c>
      <c r="D249" s="53">
        <f>DT!I249-INT(DT!I249)</f>
        <v>0.72466435185197042</v>
      </c>
      <c r="E249" s="32" t="s">
        <v>4464</v>
      </c>
      <c r="F249" s="32">
        <v>1203</v>
      </c>
      <c r="G249" s="38">
        <f>INT(DT!E249)</f>
        <v>44867</v>
      </c>
      <c r="H249" s="39">
        <f>DT!E249-INT(DT!E249)</f>
        <v>0.75947916666336823</v>
      </c>
      <c r="I249" s="32" t="s">
        <v>18</v>
      </c>
      <c r="J249" s="32" t="s">
        <v>698</v>
      </c>
      <c r="K249" s="32" t="s">
        <v>299</v>
      </c>
      <c r="L249" s="42" cm="1">
        <f t="array" ref="L249">INDEX('D_ SERVICES'!D:F, MATCH(J249, 'D_ SERVICES'!A:A, 0),
   IF(I249="Basic", 1, IF(I249="Standard", 2, IF(I249="Premium", 3, ""))))</f>
        <v>564</v>
      </c>
      <c r="M249" s="32">
        <f>L249*(1-VLOOKUP('F_ ORDERS'!$K249,D_BUYERS!A:H,8,FALSE))</f>
        <v>535.79999999999995</v>
      </c>
      <c r="N249" s="32">
        <f>IF(VLOOKUP('F_ ORDERS'!$G249, OrderDate!A:E, 5, FALSE) = 1, 'F_ ORDERS'!$M249 * (1 - 0.07), 'F_ ORDERS'!$M249)</f>
        <v>535.79999999999995</v>
      </c>
    </row>
    <row r="250" spans="1:14" x14ac:dyDescent="0.2">
      <c r="A250" s="51" t="str">
        <f t="shared" si="3"/>
        <v>189.71.210.160|45297|0.5216203703676</v>
      </c>
      <c r="B250" s="51" t="s">
        <v>2126</v>
      </c>
      <c r="C250" s="52">
        <f>INT(DT!I250)</f>
        <v>45297</v>
      </c>
      <c r="D250" s="53">
        <f>DT!I250-INT(DT!I250)</f>
        <v>0.52162037036760012</v>
      </c>
      <c r="E250" s="32" t="s">
        <v>4465</v>
      </c>
      <c r="F250" s="32">
        <v>1207</v>
      </c>
      <c r="G250" s="38">
        <f>INT(DT!E250)</f>
        <v>45297</v>
      </c>
      <c r="H250" s="39">
        <f>DT!E250-INT(DT!E250)</f>
        <v>0.58002314814802958</v>
      </c>
      <c r="I250" s="32" t="s">
        <v>12</v>
      </c>
      <c r="J250" s="32" t="s">
        <v>685</v>
      </c>
      <c r="K250" s="32" t="s">
        <v>218</v>
      </c>
      <c r="L250" s="42" cm="1">
        <f t="array" ref="L250">INDEX('D_ SERVICES'!D:F, MATCH(J250, 'D_ SERVICES'!A:A, 0),
   IF(I250="Basic", 1, IF(I250="Standard", 2, IF(I250="Premium", 3, ""))))</f>
        <v>887</v>
      </c>
      <c r="M250" s="32">
        <f>L250*(1-VLOOKUP('F_ ORDERS'!$K250,D_BUYERS!A:H,8,FALSE))</f>
        <v>798.30000000000007</v>
      </c>
      <c r="N250" s="32">
        <f>IF(VLOOKUP('F_ ORDERS'!$G250, OrderDate!A:E, 5, FALSE) = 1, 'F_ ORDERS'!$M250 * (1 - 0.07), 'F_ ORDERS'!$M250)</f>
        <v>742.41899999999998</v>
      </c>
    </row>
    <row r="251" spans="1:14" x14ac:dyDescent="0.2">
      <c r="A251" s="51" t="str">
        <f t="shared" si="3"/>
        <v>129.130.171.205|42208|0.294687499997963</v>
      </c>
      <c r="B251" s="51" t="s">
        <v>1321</v>
      </c>
      <c r="C251" s="52">
        <f>INT(DT!I251)</f>
        <v>42208</v>
      </c>
      <c r="D251" s="53">
        <f>DT!I251-INT(DT!I251)</f>
        <v>0.29468749999796273</v>
      </c>
      <c r="E251" s="32" t="s">
        <v>4466</v>
      </c>
      <c r="F251" s="32">
        <v>1209</v>
      </c>
      <c r="G251" s="38">
        <f>INT(DT!E251)</f>
        <v>42208</v>
      </c>
      <c r="H251" s="39">
        <f>DT!E251-INT(DT!E251)</f>
        <v>0.32093750000058208</v>
      </c>
      <c r="I251" s="32" t="s">
        <v>18</v>
      </c>
      <c r="J251" s="32" t="s">
        <v>804</v>
      </c>
      <c r="K251" s="32" t="s">
        <v>152</v>
      </c>
      <c r="L251" s="42" cm="1">
        <f t="array" ref="L251">INDEX('D_ SERVICES'!D:F, MATCH(J251, 'D_ SERVICES'!A:A, 0),
   IF(I251="Basic", 1, IF(I251="Standard", 2, IF(I251="Premium", 3, ""))))</f>
        <v>651</v>
      </c>
      <c r="M251" s="32">
        <f>L251*(1-VLOOKUP('F_ ORDERS'!$K251,D_BUYERS!A:H,8,FALSE))</f>
        <v>585.9</v>
      </c>
      <c r="N251" s="32">
        <f>IF(VLOOKUP('F_ ORDERS'!$G251, OrderDate!A:E, 5, FALSE) = 1, 'F_ ORDERS'!$M251 * (1 - 0.07), 'F_ ORDERS'!$M251)</f>
        <v>585.9</v>
      </c>
    </row>
    <row r="252" spans="1:14" x14ac:dyDescent="0.2">
      <c r="A252" s="51" t="str">
        <f t="shared" si="3"/>
        <v>169.61.55.222|45279|0.404178240736655</v>
      </c>
      <c r="B252" s="51" t="s">
        <v>1888</v>
      </c>
      <c r="C252" s="52">
        <f>INT(DT!I252)</f>
        <v>45279</v>
      </c>
      <c r="D252" s="53">
        <f>DT!I252-INT(DT!I252)</f>
        <v>0.40417824073665543</v>
      </c>
      <c r="E252" s="32" t="s">
        <v>4467</v>
      </c>
      <c r="F252" s="32">
        <v>1032</v>
      </c>
      <c r="G252" s="38">
        <f>INT(DT!E252)</f>
        <v>45279</v>
      </c>
      <c r="H252" s="39">
        <f>DT!E252-INT(DT!E252)</f>
        <v>0.52120370369812008</v>
      </c>
      <c r="I252" s="32" t="s">
        <v>18</v>
      </c>
      <c r="J252" s="32" t="s">
        <v>645</v>
      </c>
      <c r="K252" s="32" t="s">
        <v>465</v>
      </c>
      <c r="L252" s="42" cm="1">
        <f t="array" ref="L252">INDEX('D_ SERVICES'!D:F, MATCH(J252, 'D_ SERVICES'!A:A, 0),
   IF(I252="Basic", 1, IF(I252="Standard", 2, IF(I252="Premium", 3, ""))))</f>
        <v>449</v>
      </c>
      <c r="M252" s="32">
        <f>L252*(1-VLOOKUP('F_ ORDERS'!$K252,D_BUYERS!A:H,8,FALSE))</f>
        <v>404.1</v>
      </c>
      <c r="N252" s="32">
        <f>IF(VLOOKUP('F_ ORDERS'!$G252, OrderDate!A:E, 5, FALSE) = 1, 'F_ ORDERS'!$M252 * (1 - 0.07), 'F_ ORDERS'!$M252)</f>
        <v>404.1</v>
      </c>
    </row>
    <row r="253" spans="1:14" x14ac:dyDescent="0.2">
      <c r="A253" s="51" t="str">
        <f t="shared" si="3"/>
        <v>146.238.171.254|45214|0.953888888892834</v>
      </c>
      <c r="B253" s="51" t="s">
        <v>1574</v>
      </c>
      <c r="C253" s="52">
        <f>INT(DT!I253)</f>
        <v>45214</v>
      </c>
      <c r="D253" s="53">
        <f>DT!I253-INT(DT!I253)</f>
        <v>0.95388888889283407</v>
      </c>
      <c r="E253" s="32" t="s">
        <v>4468</v>
      </c>
      <c r="F253" s="32">
        <v>1143</v>
      </c>
      <c r="G253" s="38">
        <f>INT(DT!E253)</f>
        <v>45215</v>
      </c>
      <c r="H253" s="39">
        <f>DT!E253-INT(DT!E253)</f>
        <v>4.8182870377786458E-2</v>
      </c>
      <c r="I253" s="32" t="s">
        <v>18</v>
      </c>
      <c r="J253" s="32" t="s">
        <v>599</v>
      </c>
      <c r="K253" s="32" t="s">
        <v>365</v>
      </c>
      <c r="L253" s="42" cm="1">
        <f t="array" ref="L253">INDEX('D_ SERVICES'!D:F, MATCH(J253, 'D_ SERVICES'!A:A, 0),
   IF(I253="Basic", 1, IF(I253="Standard", 2, IF(I253="Premium", 3, ""))))</f>
        <v>619</v>
      </c>
      <c r="M253" s="32">
        <f>L253*(1-VLOOKUP('F_ ORDERS'!$K253,D_BUYERS!A:H,8,FALSE))</f>
        <v>619</v>
      </c>
      <c r="N253" s="32">
        <f>IF(VLOOKUP('F_ ORDERS'!$G253, OrderDate!A:E, 5, FALSE) = 1, 'F_ ORDERS'!$M253 * (1 - 0.07), 'F_ ORDERS'!$M253)</f>
        <v>619</v>
      </c>
    </row>
    <row r="254" spans="1:14" x14ac:dyDescent="0.2">
      <c r="A254" s="51" t="str">
        <f t="shared" si="3"/>
        <v>8.48.204.7|44859|0.874351851853135</v>
      </c>
      <c r="B254" s="51" t="s">
        <v>3896</v>
      </c>
      <c r="C254" s="52">
        <f>INT(DT!I254)</f>
        <v>44859</v>
      </c>
      <c r="D254" s="53">
        <f>DT!I254-INT(DT!I254)</f>
        <v>0.87435185185313458</v>
      </c>
      <c r="E254" s="32" t="s">
        <v>4469</v>
      </c>
      <c r="F254" s="32">
        <v>1016</v>
      </c>
      <c r="G254" s="38">
        <f>INT(DT!E254)</f>
        <v>44859</v>
      </c>
      <c r="H254" s="39">
        <f>DT!E254-INT(DT!E254)</f>
        <v>0.92822916666773381</v>
      </c>
      <c r="I254" s="32" t="s">
        <v>12</v>
      </c>
      <c r="J254" s="32" t="s">
        <v>648</v>
      </c>
      <c r="K254" s="32" t="s">
        <v>227</v>
      </c>
      <c r="L254" s="42" cm="1">
        <f t="array" ref="L254">INDEX('D_ SERVICES'!D:F, MATCH(J254, 'D_ SERVICES'!A:A, 0),
   IF(I254="Basic", 1, IF(I254="Standard", 2, IF(I254="Premium", 3, ""))))</f>
        <v>983</v>
      </c>
      <c r="M254" s="32">
        <f>L254*(1-VLOOKUP('F_ ORDERS'!$K254,D_BUYERS!A:H,8,FALSE))</f>
        <v>983</v>
      </c>
      <c r="N254" s="32">
        <f>IF(VLOOKUP('F_ ORDERS'!$G254, OrderDate!A:E, 5, FALSE) = 1, 'F_ ORDERS'!$M254 * (1 - 0.07), 'F_ ORDERS'!$M254)</f>
        <v>983</v>
      </c>
    </row>
    <row r="255" spans="1:14" x14ac:dyDescent="0.2">
      <c r="A255" s="51" t="str">
        <f t="shared" si="3"/>
        <v>40.226.202.173|44349|0.455752314817801</v>
      </c>
      <c r="B255" s="51" t="s">
        <v>3342</v>
      </c>
      <c r="C255" s="52">
        <f>INT(DT!I255)</f>
        <v>44349</v>
      </c>
      <c r="D255" s="53">
        <f>DT!I255-INT(DT!I255)</f>
        <v>0.45575231481780065</v>
      </c>
      <c r="E255" s="32" t="s">
        <v>4470</v>
      </c>
      <c r="F255" s="32">
        <v>1040</v>
      </c>
      <c r="G255" s="38">
        <f>INT(DT!E255)</f>
        <v>44349</v>
      </c>
      <c r="H255" s="39">
        <f>DT!E255-INT(DT!E255)</f>
        <v>0.46151620370801538</v>
      </c>
      <c r="I255" s="32" t="s">
        <v>12</v>
      </c>
      <c r="J255" s="32" t="s">
        <v>772</v>
      </c>
      <c r="K255" s="32" t="s">
        <v>236</v>
      </c>
      <c r="L255" s="42" cm="1">
        <f t="array" ref="L255">INDEX('D_ SERVICES'!D:F, MATCH(J255, 'D_ SERVICES'!A:A, 0),
   IF(I255="Basic", 1, IF(I255="Standard", 2, IF(I255="Premium", 3, ""))))</f>
        <v>969</v>
      </c>
      <c r="M255" s="32">
        <f>L255*(1-VLOOKUP('F_ ORDERS'!$K255,D_BUYERS!A:H,8,FALSE))</f>
        <v>872.1</v>
      </c>
      <c r="N255" s="32">
        <f>IF(VLOOKUP('F_ ORDERS'!$G255, OrderDate!A:E, 5, FALSE) = 1, 'F_ ORDERS'!$M255 * (1 - 0.07), 'F_ ORDERS'!$M255)</f>
        <v>872.1</v>
      </c>
    </row>
    <row r="256" spans="1:14" x14ac:dyDescent="0.2">
      <c r="A256" s="51" t="str">
        <f t="shared" si="3"/>
        <v>200.190.139.117|44191|0.237106481479714</v>
      </c>
      <c r="B256" s="51" t="s">
        <v>2299</v>
      </c>
      <c r="C256" s="52">
        <f>INT(DT!I256)</f>
        <v>44191</v>
      </c>
      <c r="D256" s="53">
        <f>DT!I256-INT(DT!I256)</f>
        <v>0.23710648147971369</v>
      </c>
      <c r="E256" s="32" t="s">
        <v>4471</v>
      </c>
      <c r="F256" s="32">
        <v>1107</v>
      </c>
      <c r="G256" s="38">
        <f>INT(DT!E256)</f>
        <v>44191</v>
      </c>
      <c r="H256" s="39">
        <f>DT!E256-INT(DT!E256)</f>
        <v>0.23861111111182254</v>
      </c>
      <c r="I256" s="32" t="s">
        <v>12</v>
      </c>
      <c r="J256" s="32" t="s">
        <v>540</v>
      </c>
      <c r="K256" s="32" t="s">
        <v>173</v>
      </c>
      <c r="L256" s="42" cm="1">
        <f t="array" ref="L256">INDEX('D_ SERVICES'!D:F, MATCH(J256, 'D_ SERVICES'!A:A, 0),
   IF(I256="Basic", 1, IF(I256="Standard", 2, IF(I256="Premium", 3, ""))))</f>
        <v>951</v>
      </c>
      <c r="M256" s="32">
        <f>L256*(1-VLOOKUP('F_ ORDERS'!$K256,D_BUYERS!A:H,8,FALSE))</f>
        <v>903.44999999999993</v>
      </c>
      <c r="N256" s="32">
        <f>IF(VLOOKUP('F_ ORDERS'!$G256, OrderDate!A:E, 5, FALSE) = 1, 'F_ ORDERS'!$M256 * (1 - 0.07), 'F_ ORDERS'!$M256)</f>
        <v>840.20849999999984</v>
      </c>
    </row>
    <row r="257" spans="1:14" x14ac:dyDescent="0.2">
      <c r="A257" s="51" t="str">
        <f t="shared" si="3"/>
        <v>80.242.17.28|43907|0.766400462962338</v>
      </c>
      <c r="B257" s="51" t="s">
        <v>3910</v>
      </c>
      <c r="C257" s="52">
        <f>INT(DT!I257)</f>
        <v>43907</v>
      </c>
      <c r="D257" s="53">
        <f>DT!I257-INT(DT!I257)</f>
        <v>0.76640046296233777</v>
      </c>
      <c r="E257" s="32" t="s">
        <v>4472</v>
      </c>
      <c r="F257" s="32">
        <v>1028</v>
      </c>
      <c r="G257" s="38">
        <f>INT(DT!E257)</f>
        <v>43907</v>
      </c>
      <c r="H257" s="39">
        <f>DT!E257-INT(DT!E257)</f>
        <v>0.84284722222218988</v>
      </c>
      <c r="I257" s="32" t="s">
        <v>18</v>
      </c>
      <c r="J257" s="32" t="s">
        <v>619</v>
      </c>
      <c r="K257" s="32" t="s">
        <v>86</v>
      </c>
      <c r="L257" s="42" cm="1">
        <f t="array" ref="L257">INDEX('D_ SERVICES'!D:F, MATCH(J257, 'D_ SERVICES'!A:A, 0),
   IF(I257="Basic", 1, IF(I257="Standard", 2, IF(I257="Premium", 3, ""))))</f>
        <v>817</v>
      </c>
      <c r="M257" s="32">
        <f>L257*(1-VLOOKUP('F_ ORDERS'!$K257,D_BUYERS!A:H,8,FALSE))</f>
        <v>776.15</v>
      </c>
      <c r="N257" s="32">
        <f>IF(VLOOKUP('F_ ORDERS'!$G257, OrderDate!A:E, 5, FALSE) = 1, 'F_ ORDERS'!$M257 * (1 - 0.07), 'F_ ORDERS'!$M257)</f>
        <v>776.15</v>
      </c>
    </row>
    <row r="258" spans="1:14" x14ac:dyDescent="0.2">
      <c r="A258" s="51" t="str">
        <f t="shared" si="3"/>
        <v>127.79.76.182|43325|0.255428240736364</v>
      </c>
      <c r="B258" s="51" t="s">
        <v>1310</v>
      </c>
      <c r="C258" s="52">
        <f>INT(DT!I258)</f>
        <v>43325</v>
      </c>
      <c r="D258" s="53">
        <f>DT!I258-INT(DT!I258)</f>
        <v>0.25542824073636439</v>
      </c>
      <c r="E258" s="32" t="s">
        <v>4473</v>
      </c>
      <c r="F258" s="32">
        <v>1188</v>
      </c>
      <c r="G258" s="38">
        <f>INT(DT!E258)</f>
        <v>43325</v>
      </c>
      <c r="H258" s="39">
        <f>DT!E258-INT(DT!E258)</f>
        <v>0.34138888888264773</v>
      </c>
      <c r="I258" s="32" t="s">
        <v>18</v>
      </c>
      <c r="J258" s="32" t="s">
        <v>797</v>
      </c>
      <c r="K258" s="32" t="s">
        <v>216</v>
      </c>
      <c r="L258" s="42" cm="1">
        <f t="array" ref="L258">INDEX('D_ SERVICES'!D:F, MATCH(J258, 'D_ SERVICES'!A:A, 0),
   IF(I258="Basic", 1, IF(I258="Standard", 2, IF(I258="Premium", 3, ""))))</f>
        <v>107</v>
      </c>
      <c r="M258" s="32">
        <f>L258*(1-VLOOKUP('F_ ORDERS'!$K258,D_BUYERS!A:H,8,FALSE))</f>
        <v>107</v>
      </c>
      <c r="N258" s="32">
        <f>IF(VLOOKUP('F_ ORDERS'!$G258, OrderDate!A:E, 5, FALSE) = 1, 'F_ ORDERS'!$M258 * (1 - 0.07), 'F_ ORDERS'!$M258)</f>
        <v>107</v>
      </c>
    </row>
    <row r="259" spans="1:14" x14ac:dyDescent="0.2">
      <c r="A259" s="51" t="str">
        <f t="shared" ref="A259:A322" si="4">B259 &amp; "|" &amp; C259 &amp; "|" &amp; D259</f>
        <v>234.251.8.233|44256|0.904374999998254</v>
      </c>
      <c r="B259" s="51" t="s">
        <v>2778</v>
      </c>
      <c r="C259" s="52">
        <f>INT(DT!I259)</f>
        <v>44256</v>
      </c>
      <c r="D259" s="53">
        <f>DT!I259-INT(DT!I259)</f>
        <v>0.90437499999825377</v>
      </c>
      <c r="E259" s="32" t="s">
        <v>4474</v>
      </c>
      <c r="F259" s="32">
        <v>1120</v>
      </c>
      <c r="G259" s="38">
        <f>INT(DT!E259)</f>
        <v>44256</v>
      </c>
      <c r="H259" s="39">
        <f>DT!E259-INT(DT!E259)</f>
        <v>0.90615740740759065</v>
      </c>
      <c r="I259" s="32" t="s">
        <v>23</v>
      </c>
      <c r="J259" s="32" t="s">
        <v>597</v>
      </c>
      <c r="K259" s="32" t="s">
        <v>327</v>
      </c>
      <c r="L259" s="42" cm="1">
        <f t="array" ref="L259">INDEX('D_ SERVICES'!D:F, MATCH(J259, 'D_ SERVICES'!A:A, 0),
   IF(I259="Basic", 1, IF(I259="Standard", 2, IF(I259="Premium", 3, ""))))</f>
        <v>844</v>
      </c>
      <c r="M259" s="32">
        <f>L259*(1-VLOOKUP('F_ ORDERS'!$K259,D_BUYERS!A:H,8,FALSE))</f>
        <v>801.8</v>
      </c>
      <c r="N259" s="32">
        <f>IF(VLOOKUP('F_ ORDERS'!$G259, OrderDate!A:E, 5, FALSE) = 1, 'F_ ORDERS'!$M259 * (1 - 0.07), 'F_ ORDERS'!$M259)</f>
        <v>801.8</v>
      </c>
    </row>
    <row r="260" spans="1:14" x14ac:dyDescent="0.2">
      <c r="A260" s="51" t="str">
        <f t="shared" si="4"/>
        <v>148.28.247.255|45188|0.496238425927004</v>
      </c>
      <c r="B260" s="51" t="s">
        <v>1598</v>
      </c>
      <c r="C260" s="52">
        <f>INT(DT!I260)</f>
        <v>45188</v>
      </c>
      <c r="D260" s="53">
        <f>DT!I260-INT(DT!I260)</f>
        <v>0.49623842592700385</v>
      </c>
      <c r="E260" s="32" t="s">
        <v>4475</v>
      </c>
      <c r="F260" s="32">
        <v>1086</v>
      </c>
      <c r="G260" s="38">
        <f>INT(DT!E260)</f>
        <v>45188</v>
      </c>
      <c r="H260" s="39">
        <f>DT!E260-INT(DT!E260)</f>
        <v>0.53707175925956108</v>
      </c>
      <c r="I260" s="32" t="s">
        <v>18</v>
      </c>
      <c r="J260" s="32" t="s">
        <v>737</v>
      </c>
      <c r="K260" s="32" t="s">
        <v>436</v>
      </c>
      <c r="L260" s="42" cm="1">
        <f t="array" ref="L260">INDEX('D_ SERVICES'!D:F, MATCH(J260, 'D_ SERVICES'!A:A, 0),
   IF(I260="Basic", 1, IF(I260="Standard", 2, IF(I260="Premium", 3, ""))))</f>
        <v>122</v>
      </c>
      <c r="M260" s="32">
        <f>L260*(1-VLOOKUP('F_ ORDERS'!$K260,D_BUYERS!A:H,8,FALSE))</f>
        <v>115.89999999999999</v>
      </c>
      <c r="N260" s="32">
        <f>IF(VLOOKUP('F_ ORDERS'!$G260, OrderDate!A:E, 5, FALSE) = 1, 'F_ ORDERS'!$M260 * (1 - 0.07), 'F_ ORDERS'!$M260)</f>
        <v>115.89999999999999</v>
      </c>
    </row>
    <row r="261" spans="1:14" x14ac:dyDescent="0.2">
      <c r="A261" s="51" t="str">
        <f t="shared" si="4"/>
        <v>30.189.232.64|43197|0.432453703702777</v>
      </c>
      <c r="B261" s="51" t="s">
        <v>3167</v>
      </c>
      <c r="C261" s="52">
        <f>INT(DT!I261)</f>
        <v>43197</v>
      </c>
      <c r="D261" s="53">
        <f>DT!I261-INT(DT!I261)</f>
        <v>0.43245370370277669</v>
      </c>
      <c r="E261" s="32" t="s">
        <v>4476</v>
      </c>
      <c r="F261" s="32">
        <v>1157</v>
      </c>
      <c r="G261" s="38">
        <f>INT(DT!E261)</f>
        <v>43197</v>
      </c>
      <c r="H261" s="39">
        <f>DT!E261-INT(DT!E261)</f>
        <v>0.44861111111094942</v>
      </c>
      <c r="I261" s="32" t="s">
        <v>18</v>
      </c>
      <c r="J261" s="32" t="s">
        <v>831</v>
      </c>
      <c r="K261" s="32" t="s">
        <v>487</v>
      </c>
      <c r="L261" s="42" cm="1">
        <f t="array" ref="L261">INDEX('D_ SERVICES'!D:F, MATCH(J261, 'D_ SERVICES'!A:A, 0),
   IF(I261="Basic", 1, IF(I261="Standard", 2, IF(I261="Premium", 3, ""))))</f>
        <v>964</v>
      </c>
      <c r="M261" s="32">
        <f>L261*(1-VLOOKUP('F_ ORDERS'!$K261,D_BUYERS!A:H,8,FALSE))</f>
        <v>867.6</v>
      </c>
      <c r="N261" s="32">
        <f>IF(VLOOKUP('F_ ORDERS'!$G261, OrderDate!A:E, 5, FALSE) = 1, 'F_ ORDERS'!$M261 * (1 - 0.07), 'F_ ORDERS'!$M261)</f>
        <v>806.86799999999994</v>
      </c>
    </row>
    <row r="262" spans="1:14" x14ac:dyDescent="0.2">
      <c r="A262" s="51" t="str">
        <f t="shared" si="4"/>
        <v>99.25.159.172|43622|0.290821759263054</v>
      </c>
      <c r="B262" s="51" t="s">
        <v>4198</v>
      </c>
      <c r="C262" s="52">
        <f>INT(DT!I262)</f>
        <v>43622</v>
      </c>
      <c r="D262" s="53">
        <f>DT!I262-INT(DT!I262)</f>
        <v>0.29082175926305354</v>
      </c>
      <c r="E262" s="32" t="s">
        <v>4477</v>
      </c>
      <c r="F262" s="32">
        <v>1136</v>
      </c>
      <c r="G262" s="38">
        <f>INT(DT!E262)</f>
        <v>43622</v>
      </c>
      <c r="H262" s="39">
        <f>DT!E262-INT(DT!E262)</f>
        <v>0.31328703703911742</v>
      </c>
      <c r="I262" s="32" t="s">
        <v>23</v>
      </c>
      <c r="J262" s="32" t="s">
        <v>902</v>
      </c>
      <c r="K262" s="32" t="s">
        <v>428</v>
      </c>
      <c r="L262" s="42" cm="1">
        <f t="array" ref="L262">INDEX('D_ SERVICES'!D:F, MATCH(J262, 'D_ SERVICES'!A:A, 0),
   IF(I262="Basic", 1, IF(I262="Standard", 2, IF(I262="Premium", 3, ""))))</f>
        <v>963</v>
      </c>
      <c r="M262" s="32">
        <f>L262*(1-VLOOKUP('F_ ORDERS'!$K262,D_BUYERS!A:H,8,FALSE))</f>
        <v>866.7</v>
      </c>
      <c r="N262" s="32">
        <f>IF(VLOOKUP('F_ ORDERS'!$G262, OrderDate!A:E, 5, FALSE) = 1, 'F_ ORDERS'!$M262 * (1 - 0.07), 'F_ ORDERS'!$M262)</f>
        <v>866.7</v>
      </c>
    </row>
    <row r="263" spans="1:14" x14ac:dyDescent="0.2">
      <c r="A263" s="51" t="str">
        <f t="shared" si="4"/>
        <v>191.103.240.131|43988|0.181979166656674</v>
      </c>
      <c r="B263" s="51" t="s">
        <v>2145</v>
      </c>
      <c r="C263" s="52">
        <f>INT(DT!I263)</f>
        <v>43988</v>
      </c>
      <c r="D263" s="53">
        <f>DT!I263-INT(DT!I263)</f>
        <v>0.18197916665667435</v>
      </c>
      <c r="E263" s="32" t="s">
        <v>4478</v>
      </c>
      <c r="F263" s="32">
        <v>1029</v>
      </c>
      <c r="G263" s="38">
        <f>INT(DT!E263)</f>
        <v>43988</v>
      </c>
      <c r="H263" s="39">
        <f>DT!E263-INT(DT!E263)</f>
        <v>0.218368055546307</v>
      </c>
      <c r="I263" s="32" t="s">
        <v>23</v>
      </c>
      <c r="J263" s="32" t="s">
        <v>796</v>
      </c>
      <c r="K263" s="32" t="s">
        <v>162</v>
      </c>
      <c r="L263" s="42" cm="1">
        <f t="array" ref="L263">INDEX('D_ SERVICES'!D:F, MATCH(J263, 'D_ SERVICES'!A:A, 0),
   IF(I263="Basic", 1, IF(I263="Standard", 2, IF(I263="Premium", 3, ""))))</f>
        <v>864</v>
      </c>
      <c r="M263" s="32">
        <f>L263*(1-VLOOKUP('F_ ORDERS'!$K263,D_BUYERS!A:H,8,FALSE))</f>
        <v>820.8</v>
      </c>
      <c r="N263" s="32">
        <f>IF(VLOOKUP('F_ ORDERS'!$G263, OrderDate!A:E, 5, FALSE) = 1, 'F_ ORDERS'!$M263 * (1 - 0.07), 'F_ ORDERS'!$M263)</f>
        <v>763.34399999999994</v>
      </c>
    </row>
    <row r="264" spans="1:14" x14ac:dyDescent="0.2">
      <c r="A264" s="51" t="str">
        <f t="shared" si="4"/>
        <v>207.253.180.115|44473|0.901550925933407</v>
      </c>
      <c r="B264" s="51" t="s">
        <v>2394</v>
      </c>
      <c r="C264" s="52">
        <f>INT(DT!I264)</f>
        <v>44473</v>
      </c>
      <c r="D264" s="53">
        <f>DT!I264-INT(DT!I264)</f>
        <v>0.90155092593340669</v>
      </c>
      <c r="E264" s="32" t="s">
        <v>4479</v>
      </c>
      <c r="F264" s="32">
        <v>1023</v>
      </c>
      <c r="G264" s="38">
        <f>INT(DT!E264)</f>
        <v>44474</v>
      </c>
      <c r="H264" s="39">
        <f>DT!E264-INT(DT!E264)</f>
        <v>1.9664351857500151E-2</v>
      </c>
      <c r="I264" s="32" t="s">
        <v>23</v>
      </c>
      <c r="J264" s="32" t="s">
        <v>680</v>
      </c>
      <c r="K264" s="32" t="s">
        <v>131</v>
      </c>
      <c r="L264" s="42" cm="1">
        <f t="array" ref="L264">INDEX('D_ SERVICES'!D:F, MATCH(J264, 'D_ SERVICES'!A:A, 0),
   IF(I264="Basic", 1, IF(I264="Standard", 2, IF(I264="Premium", 3, ""))))</f>
        <v>954</v>
      </c>
      <c r="M264" s="32">
        <f>L264*(1-VLOOKUP('F_ ORDERS'!$K264,D_BUYERS!A:H,8,FALSE))</f>
        <v>954</v>
      </c>
      <c r="N264" s="32">
        <f>IF(VLOOKUP('F_ ORDERS'!$G264, OrderDate!A:E, 5, FALSE) = 1, 'F_ ORDERS'!$M264 * (1 - 0.07), 'F_ ORDERS'!$M264)</f>
        <v>954</v>
      </c>
    </row>
    <row r="265" spans="1:14" x14ac:dyDescent="0.2">
      <c r="A265" s="51" t="str">
        <f t="shared" si="4"/>
        <v>71.47.202.239|44358|0.275127314816928</v>
      </c>
      <c r="B265" s="51" t="s">
        <v>3782</v>
      </c>
      <c r="C265" s="52">
        <f>INT(DT!I265)</f>
        <v>44358</v>
      </c>
      <c r="D265" s="53">
        <f>DT!I265-INT(DT!I265)</f>
        <v>0.27512731481692754</v>
      </c>
      <c r="E265" s="32" t="s">
        <v>4480</v>
      </c>
      <c r="F265" s="32">
        <v>1143</v>
      </c>
      <c r="G265" s="38">
        <f>INT(DT!E265)</f>
        <v>44358</v>
      </c>
      <c r="H265" s="39">
        <f>DT!E265-INT(DT!E265)</f>
        <v>0.34730324074189411</v>
      </c>
      <c r="I265" s="32" t="s">
        <v>12</v>
      </c>
      <c r="J265" s="32" t="s">
        <v>895</v>
      </c>
      <c r="K265" s="32" t="s">
        <v>382</v>
      </c>
      <c r="L265" s="42" cm="1">
        <f t="array" ref="L265">INDEX('D_ SERVICES'!D:F, MATCH(J265, 'D_ SERVICES'!A:A, 0),
   IF(I265="Basic", 1, IF(I265="Standard", 2, IF(I265="Premium", 3, ""))))</f>
        <v>944</v>
      </c>
      <c r="M265" s="32">
        <f>L265*(1-VLOOKUP('F_ ORDERS'!$K265,D_BUYERS!A:H,8,FALSE))</f>
        <v>896.8</v>
      </c>
      <c r="N265" s="32">
        <f>IF(VLOOKUP('F_ ORDERS'!$G265, OrderDate!A:E, 5, FALSE) = 1, 'F_ ORDERS'!$M265 * (1 - 0.07), 'F_ ORDERS'!$M265)</f>
        <v>896.8</v>
      </c>
    </row>
    <row r="266" spans="1:14" x14ac:dyDescent="0.2">
      <c r="A266" s="51" t="str">
        <f t="shared" si="4"/>
        <v>44.74.228.63|44844|0.815983796303044</v>
      </c>
      <c r="B266" s="51" t="s">
        <v>3398</v>
      </c>
      <c r="C266" s="52">
        <f>INT(DT!I266)</f>
        <v>44844</v>
      </c>
      <c r="D266" s="53">
        <f>DT!I266-INT(DT!I266)</f>
        <v>0.81598379630304407</v>
      </c>
      <c r="E266" s="32" t="s">
        <v>4481</v>
      </c>
      <c r="F266" s="32">
        <v>1079</v>
      </c>
      <c r="G266" s="38">
        <f>INT(DT!E266)</f>
        <v>44844</v>
      </c>
      <c r="H266" s="39">
        <f>DT!E266-INT(DT!E266)</f>
        <v>0.90410879630508134</v>
      </c>
      <c r="I266" s="32" t="s">
        <v>18</v>
      </c>
      <c r="J266" s="32" t="s">
        <v>806</v>
      </c>
      <c r="K266" s="32" t="s">
        <v>319</v>
      </c>
      <c r="L266" s="42" cm="1">
        <f t="array" ref="L266">INDEX('D_ SERVICES'!D:F, MATCH(J266, 'D_ SERVICES'!A:A, 0),
   IF(I266="Basic", 1, IF(I266="Standard", 2, IF(I266="Premium", 3, ""))))</f>
        <v>221</v>
      </c>
      <c r="M266" s="32">
        <f>L266*(1-VLOOKUP('F_ ORDERS'!$K266,D_BUYERS!A:H,8,FALSE))</f>
        <v>198.9</v>
      </c>
      <c r="N266" s="32">
        <f>IF(VLOOKUP('F_ ORDERS'!$G266, OrderDate!A:E, 5, FALSE) = 1, 'F_ ORDERS'!$M266 * (1 - 0.07), 'F_ ORDERS'!$M266)</f>
        <v>198.9</v>
      </c>
    </row>
    <row r="267" spans="1:14" x14ac:dyDescent="0.2">
      <c r="A267" s="51" t="str">
        <f t="shared" si="4"/>
        <v>134.86.132.37|45449|0.290798611109494</v>
      </c>
      <c r="B267" s="51" t="s">
        <v>1424</v>
      </c>
      <c r="C267" s="52">
        <f>INT(DT!I267)</f>
        <v>45449</v>
      </c>
      <c r="D267" s="53">
        <f>DT!I267-INT(DT!I267)</f>
        <v>0.29079861110949423</v>
      </c>
      <c r="E267" s="32" t="s">
        <v>4482</v>
      </c>
      <c r="F267" s="32">
        <v>1052</v>
      </c>
      <c r="G267" s="38">
        <f>INT(DT!E267)</f>
        <v>45449</v>
      </c>
      <c r="H267" s="39">
        <f>DT!E267-INT(DT!E267)</f>
        <v>0.32283564814861165</v>
      </c>
      <c r="I267" s="32" t="s">
        <v>23</v>
      </c>
      <c r="J267" s="32" t="s">
        <v>774</v>
      </c>
      <c r="K267" s="32" t="s">
        <v>133</v>
      </c>
      <c r="L267" s="42" cm="1">
        <f t="array" ref="L267">INDEX('D_ SERVICES'!D:F, MATCH(J267, 'D_ SERVICES'!A:A, 0),
   IF(I267="Basic", 1, IF(I267="Standard", 2, IF(I267="Premium", 3, ""))))</f>
        <v>462</v>
      </c>
      <c r="M267" s="32">
        <f>L267*(1-VLOOKUP('F_ ORDERS'!$K267,D_BUYERS!A:H,8,FALSE))</f>
        <v>438.9</v>
      </c>
      <c r="N267" s="32">
        <f>IF(VLOOKUP('F_ ORDERS'!$G267, OrderDate!A:E, 5, FALSE) = 1, 'F_ ORDERS'!$M267 * (1 - 0.07), 'F_ ORDERS'!$M267)</f>
        <v>438.9</v>
      </c>
    </row>
    <row r="268" spans="1:14" x14ac:dyDescent="0.2">
      <c r="A268" s="51" t="str">
        <f t="shared" si="4"/>
        <v>10.62.214.83|43929|0.557731481480005</v>
      </c>
      <c r="B268" s="51" t="s">
        <v>928</v>
      </c>
      <c r="C268" s="52">
        <f>INT(DT!I268)</f>
        <v>43929</v>
      </c>
      <c r="D268" s="53">
        <f>DT!I268-INT(DT!I268)</f>
        <v>0.55773148148000473</v>
      </c>
      <c r="E268" s="32" t="s">
        <v>4483</v>
      </c>
      <c r="F268" s="32">
        <v>1220</v>
      </c>
      <c r="G268" s="38">
        <f>INT(DT!E268)</f>
        <v>43929</v>
      </c>
      <c r="H268" s="39">
        <f>DT!E268-INT(DT!E268)</f>
        <v>0.57644675925985212</v>
      </c>
      <c r="I268" s="32" t="s">
        <v>12</v>
      </c>
      <c r="J268" s="32" t="s">
        <v>867</v>
      </c>
      <c r="K268" s="32" t="s">
        <v>8</v>
      </c>
      <c r="L268" s="42" cm="1">
        <f t="array" ref="L268">INDEX('D_ SERVICES'!D:F, MATCH(J268, 'D_ SERVICES'!A:A, 0),
   IF(I268="Basic", 1, IF(I268="Standard", 2, IF(I268="Premium", 3, ""))))</f>
        <v>874</v>
      </c>
      <c r="M268" s="32">
        <f>L268*(1-VLOOKUP('F_ ORDERS'!$K268,D_BUYERS!A:H,8,FALSE))</f>
        <v>786.6</v>
      </c>
      <c r="N268" s="32">
        <f>IF(VLOOKUP('F_ ORDERS'!$G268, OrderDate!A:E, 5, FALSE) = 1, 'F_ ORDERS'!$M268 * (1 - 0.07), 'F_ ORDERS'!$M268)</f>
        <v>786.6</v>
      </c>
    </row>
    <row r="269" spans="1:14" x14ac:dyDescent="0.2">
      <c r="A269" s="51" t="str">
        <f t="shared" si="4"/>
        <v>138.183.225.245|45620|0.23262731480645</v>
      </c>
      <c r="B269" s="51" t="s">
        <v>1462</v>
      </c>
      <c r="C269" s="52">
        <f>INT(DT!I269)</f>
        <v>45620</v>
      </c>
      <c r="D269" s="53">
        <f>DT!I269-INT(DT!I269)</f>
        <v>0.23262731480645016</v>
      </c>
      <c r="E269" s="32" t="s">
        <v>4484</v>
      </c>
      <c r="F269" s="32">
        <v>1008</v>
      </c>
      <c r="G269" s="38">
        <f>INT(DT!E269)</f>
        <v>45620</v>
      </c>
      <c r="H269" s="39">
        <f>DT!E269-INT(DT!E269)</f>
        <v>0.34723379628849216</v>
      </c>
      <c r="I269" s="32" t="s">
        <v>23</v>
      </c>
      <c r="J269" s="32" t="s">
        <v>546</v>
      </c>
      <c r="K269" s="32" t="s">
        <v>232</v>
      </c>
      <c r="L269" s="42" cm="1">
        <f t="array" ref="L269">INDEX('D_ SERVICES'!D:F, MATCH(J269, 'D_ SERVICES'!A:A, 0),
   IF(I269="Basic", 1, IF(I269="Standard", 2, IF(I269="Premium", 3, ""))))</f>
        <v>622</v>
      </c>
      <c r="M269" s="32">
        <f>L269*(1-VLOOKUP('F_ ORDERS'!$K269,D_BUYERS!A:H,8,FALSE))</f>
        <v>622</v>
      </c>
      <c r="N269" s="32">
        <f>IF(VLOOKUP('F_ ORDERS'!$G269, OrderDate!A:E, 5, FALSE) = 1, 'F_ ORDERS'!$M269 * (1 - 0.07), 'F_ ORDERS'!$M269)</f>
        <v>578.45999999999992</v>
      </c>
    </row>
    <row r="270" spans="1:14" x14ac:dyDescent="0.2">
      <c r="A270" s="51" t="str">
        <f t="shared" si="4"/>
        <v>247.247.233.191|44645|0.0668402777810115</v>
      </c>
      <c r="B270" s="51" t="s">
        <v>2975</v>
      </c>
      <c r="C270" s="52">
        <f>INT(DT!I270)</f>
        <v>44645</v>
      </c>
      <c r="D270" s="53">
        <f>DT!I270-INT(DT!I270)</f>
        <v>6.6840277781011537E-2</v>
      </c>
      <c r="E270" s="32" t="s">
        <v>4485</v>
      </c>
      <c r="F270" s="32">
        <v>1113</v>
      </c>
      <c r="G270" s="38">
        <f>INT(DT!E270)</f>
        <v>44645</v>
      </c>
      <c r="H270" s="39">
        <f>DT!E270-INT(DT!E270)</f>
        <v>0.10863425926072523</v>
      </c>
      <c r="I270" s="32" t="s">
        <v>18</v>
      </c>
      <c r="J270" s="32" t="s">
        <v>874</v>
      </c>
      <c r="K270" s="32" t="s">
        <v>327</v>
      </c>
      <c r="L270" s="42" cm="1">
        <f t="array" ref="L270">INDEX('D_ SERVICES'!D:F, MATCH(J270, 'D_ SERVICES'!A:A, 0),
   IF(I270="Basic", 1, IF(I270="Standard", 2, IF(I270="Premium", 3, ""))))</f>
        <v>490</v>
      </c>
      <c r="M270" s="32">
        <f>L270*(1-VLOOKUP('F_ ORDERS'!$K270,D_BUYERS!A:H,8,FALSE))</f>
        <v>465.5</v>
      </c>
      <c r="N270" s="32">
        <f>IF(VLOOKUP('F_ ORDERS'!$G270, OrderDate!A:E, 5, FALSE) = 1, 'F_ ORDERS'!$M270 * (1 - 0.07), 'F_ ORDERS'!$M270)</f>
        <v>465.5</v>
      </c>
    </row>
    <row r="271" spans="1:14" x14ac:dyDescent="0.2">
      <c r="A271" s="51" t="str">
        <f t="shared" si="4"/>
        <v>144.84.185.49|44197|0.710462962961174</v>
      </c>
      <c r="B271" s="51" t="s">
        <v>1549</v>
      </c>
      <c r="C271" s="52">
        <f>INT(DT!I271)</f>
        <v>44197</v>
      </c>
      <c r="D271" s="53">
        <f>DT!I271-INT(DT!I271)</f>
        <v>0.71046296296117362</v>
      </c>
      <c r="E271" s="32" t="s">
        <v>4486</v>
      </c>
      <c r="F271" s="32">
        <v>1099</v>
      </c>
      <c r="G271" s="38">
        <f>INT(DT!E271)</f>
        <v>44197</v>
      </c>
      <c r="H271" s="39">
        <f>DT!E271-INT(DT!E271)</f>
        <v>0.73810185184993315</v>
      </c>
      <c r="I271" s="32" t="s">
        <v>18</v>
      </c>
      <c r="J271" s="32" t="s">
        <v>802</v>
      </c>
      <c r="K271" s="32" t="s">
        <v>305</v>
      </c>
      <c r="L271" s="42" cm="1">
        <f t="array" ref="L271">INDEX('D_ SERVICES'!D:F, MATCH(J271, 'D_ SERVICES'!A:A, 0),
   IF(I271="Basic", 1, IF(I271="Standard", 2, IF(I271="Premium", 3, ""))))</f>
        <v>703</v>
      </c>
      <c r="M271" s="32">
        <f>L271*(1-VLOOKUP('F_ ORDERS'!$K271,D_BUYERS!A:H,8,FALSE))</f>
        <v>667.85</v>
      </c>
      <c r="N271" s="32">
        <f>IF(VLOOKUP('F_ ORDERS'!$G271, OrderDate!A:E, 5, FALSE) = 1, 'F_ ORDERS'!$M271 * (1 - 0.07), 'F_ ORDERS'!$M271)</f>
        <v>667.85</v>
      </c>
    </row>
    <row r="272" spans="1:14" x14ac:dyDescent="0.2">
      <c r="A272" s="51" t="str">
        <f t="shared" si="4"/>
        <v>163.126.118.238|45098|0.393287037033588</v>
      </c>
      <c r="B272" s="51" t="s">
        <v>1805</v>
      </c>
      <c r="C272" s="52">
        <f>INT(DT!I272)</f>
        <v>45098</v>
      </c>
      <c r="D272" s="53">
        <f>DT!I272-INT(DT!I272)</f>
        <v>0.39328703703358769</v>
      </c>
      <c r="E272" s="32" t="s">
        <v>4487</v>
      </c>
      <c r="F272" s="32">
        <v>1033</v>
      </c>
      <c r="G272" s="38">
        <f>INT(DT!E272)</f>
        <v>45098</v>
      </c>
      <c r="H272" s="39">
        <f>DT!E272-INT(DT!E272)</f>
        <v>0.49870370369899319</v>
      </c>
      <c r="I272" s="32" t="s">
        <v>12</v>
      </c>
      <c r="J272" s="32" t="s">
        <v>771</v>
      </c>
      <c r="K272" s="32" t="s">
        <v>461</v>
      </c>
      <c r="L272" s="42" cm="1">
        <f t="array" ref="L272">INDEX('D_ SERVICES'!D:F, MATCH(J272, 'D_ SERVICES'!A:A, 0),
   IF(I272="Basic", 1, IF(I272="Standard", 2, IF(I272="Premium", 3, ""))))</f>
        <v>768</v>
      </c>
      <c r="M272" s="32">
        <f>L272*(1-VLOOKUP('F_ ORDERS'!$K272,D_BUYERS!A:H,8,FALSE))</f>
        <v>768</v>
      </c>
      <c r="N272" s="32">
        <f>IF(VLOOKUP('F_ ORDERS'!$G272, OrderDate!A:E, 5, FALSE) = 1, 'F_ ORDERS'!$M272 * (1 - 0.07), 'F_ ORDERS'!$M272)</f>
        <v>768</v>
      </c>
    </row>
    <row r="273" spans="1:14" x14ac:dyDescent="0.2">
      <c r="A273" s="51" t="str">
        <f t="shared" si="4"/>
        <v>133.137.199.200|43434|0.24825231480645</v>
      </c>
      <c r="B273" s="51" t="s">
        <v>1400</v>
      </c>
      <c r="C273" s="52">
        <f>INT(DT!I273)</f>
        <v>43434</v>
      </c>
      <c r="D273" s="53">
        <f>DT!I273-INT(DT!I273)</f>
        <v>0.24825231480645016</v>
      </c>
      <c r="E273" s="32" t="s">
        <v>4488</v>
      </c>
      <c r="F273" s="32">
        <v>1026</v>
      </c>
      <c r="G273" s="38">
        <f>INT(DT!E273)</f>
        <v>43434</v>
      </c>
      <c r="H273" s="39">
        <f>DT!E273-INT(DT!E273)</f>
        <v>0.27608796295680804</v>
      </c>
      <c r="I273" s="32" t="s">
        <v>23</v>
      </c>
      <c r="J273" s="32" t="s">
        <v>612</v>
      </c>
      <c r="K273" s="32" t="s">
        <v>316</v>
      </c>
      <c r="L273" s="42" cm="1">
        <f t="array" ref="L273">INDEX('D_ SERVICES'!D:F, MATCH(J273, 'D_ SERVICES'!A:A, 0),
   IF(I273="Basic", 1, IF(I273="Standard", 2, IF(I273="Premium", 3, ""))))</f>
        <v>681</v>
      </c>
      <c r="M273" s="32">
        <f>L273*(1-VLOOKUP('F_ ORDERS'!$K273,D_BUYERS!A:H,8,FALSE))</f>
        <v>646.94999999999993</v>
      </c>
      <c r="N273" s="32">
        <f>IF(VLOOKUP('F_ ORDERS'!$G273, OrderDate!A:E, 5, FALSE) = 1, 'F_ ORDERS'!$M273 * (1 - 0.07), 'F_ ORDERS'!$M273)</f>
        <v>646.94999999999993</v>
      </c>
    </row>
    <row r="274" spans="1:14" x14ac:dyDescent="0.2">
      <c r="A274" s="51" t="str">
        <f t="shared" si="4"/>
        <v>253.230.34.95|44473|0.823159722232958</v>
      </c>
      <c r="B274" s="51" t="s">
        <v>3052</v>
      </c>
      <c r="C274" s="52">
        <f>INT(DT!I274)</f>
        <v>44473</v>
      </c>
      <c r="D274" s="53">
        <f>DT!I274-INT(DT!I274)</f>
        <v>0.8231597222329583</v>
      </c>
      <c r="E274" s="32" t="s">
        <v>4489</v>
      </c>
      <c r="F274" s="32">
        <v>1029</v>
      </c>
      <c r="G274" s="38">
        <f>INT(DT!E274)</f>
        <v>44473</v>
      </c>
      <c r="H274" s="39">
        <f>DT!E274-INT(DT!E274)</f>
        <v>0.8646990740817273</v>
      </c>
      <c r="I274" s="32" t="s">
        <v>23</v>
      </c>
      <c r="J274" s="32" t="s">
        <v>812</v>
      </c>
      <c r="K274" s="32" t="s">
        <v>485</v>
      </c>
      <c r="L274" s="42" cm="1">
        <f t="array" ref="L274">INDEX('D_ SERVICES'!D:F, MATCH(J274, 'D_ SERVICES'!A:A, 0),
   IF(I274="Basic", 1, IF(I274="Standard", 2, IF(I274="Premium", 3, ""))))</f>
        <v>943</v>
      </c>
      <c r="M274" s="32">
        <f>L274*(1-VLOOKUP('F_ ORDERS'!$K274,D_BUYERS!A:H,8,FALSE))</f>
        <v>895.84999999999991</v>
      </c>
      <c r="N274" s="32">
        <f>IF(VLOOKUP('F_ ORDERS'!$G274, OrderDate!A:E, 5, FALSE) = 1, 'F_ ORDERS'!$M274 * (1 - 0.07), 'F_ ORDERS'!$M274)</f>
        <v>895.84999999999991</v>
      </c>
    </row>
    <row r="275" spans="1:14" x14ac:dyDescent="0.2">
      <c r="A275" s="51" t="str">
        <f t="shared" si="4"/>
        <v>195.157.40.195|45092|0.344143518523197</v>
      </c>
      <c r="B275" s="51" t="s">
        <v>2203</v>
      </c>
      <c r="C275" s="52">
        <f>INT(DT!I275)</f>
        <v>45092</v>
      </c>
      <c r="D275" s="53">
        <f>DT!I275-INT(DT!I275)</f>
        <v>0.34414351852319669</v>
      </c>
      <c r="E275" s="32" t="s">
        <v>4490</v>
      </c>
      <c r="F275" s="32">
        <v>1029</v>
      </c>
      <c r="G275" s="38">
        <f>INT(DT!E275)</f>
        <v>45092</v>
      </c>
      <c r="H275" s="39">
        <f>DT!E275-INT(DT!E275)</f>
        <v>0.39030092593020527</v>
      </c>
      <c r="I275" s="32" t="s">
        <v>18</v>
      </c>
      <c r="J275" s="32" t="s">
        <v>812</v>
      </c>
      <c r="K275" s="32" t="s">
        <v>116</v>
      </c>
      <c r="L275" s="42" cm="1">
        <f t="array" ref="L275">INDEX('D_ SERVICES'!D:F, MATCH(J275, 'D_ SERVICES'!A:A, 0),
   IF(I275="Basic", 1, IF(I275="Standard", 2, IF(I275="Premium", 3, ""))))</f>
        <v>930</v>
      </c>
      <c r="M275" s="32">
        <f>L275*(1-VLOOKUP('F_ ORDERS'!$K275,D_BUYERS!A:H,8,FALSE))</f>
        <v>837</v>
      </c>
      <c r="N275" s="32">
        <f>IF(VLOOKUP('F_ ORDERS'!$G275, OrderDate!A:E, 5, FALSE) = 1, 'F_ ORDERS'!$M275 * (1 - 0.07), 'F_ ORDERS'!$M275)</f>
        <v>837</v>
      </c>
    </row>
    <row r="276" spans="1:14" x14ac:dyDescent="0.2">
      <c r="A276" s="51" t="str">
        <f t="shared" si="4"/>
        <v>7.90.168.240|43824|0.441215277780429</v>
      </c>
      <c r="B276" s="51" t="s">
        <v>3759</v>
      </c>
      <c r="C276" s="52">
        <f>INT(DT!I276)</f>
        <v>43824</v>
      </c>
      <c r="D276" s="53">
        <f>DT!I276-INT(DT!I276)</f>
        <v>0.44121527778042946</v>
      </c>
      <c r="E276" s="32" t="s">
        <v>4491</v>
      </c>
      <c r="F276" s="32">
        <v>1016</v>
      </c>
      <c r="G276" s="38">
        <f>INT(DT!E276)</f>
        <v>43824</v>
      </c>
      <c r="H276" s="39">
        <f>DT!E276-INT(DT!E276)</f>
        <v>0.51253472222742857</v>
      </c>
      <c r="I276" s="32" t="s">
        <v>12</v>
      </c>
      <c r="J276" s="32" t="s">
        <v>648</v>
      </c>
      <c r="K276" s="32" t="s">
        <v>448</v>
      </c>
      <c r="L276" s="42" cm="1">
        <f t="array" ref="L276">INDEX('D_ SERVICES'!D:F, MATCH(J276, 'D_ SERVICES'!A:A, 0),
   IF(I276="Basic", 1, IF(I276="Standard", 2, IF(I276="Premium", 3, ""))))</f>
        <v>983</v>
      </c>
      <c r="M276" s="32">
        <f>L276*(1-VLOOKUP('F_ ORDERS'!$K276,D_BUYERS!A:H,8,FALSE))</f>
        <v>933.84999999999991</v>
      </c>
      <c r="N276" s="32">
        <f>IF(VLOOKUP('F_ ORDERS'!$G276, OrderDate!A:E, 5, FALSE) = 1, 'F_ ORDERS'!$M276 * (1 - 0.07), 'F_ ORDERS'!$M276)</f>
        <v>933.84999999999991</v>
      </c>
    </row>
    <row r="277" spans="1:14" x14ac:dyDescent="0.2">
      <c r="A277" s="51" t="str">
        <f t="shared" si="4"/>
        <v>241.189.226.206|42557|0.169664351851679</v>
      </c>
      <c r="B277" s="51" t="s">
        <v>2893</v>
      </c>
      <c r="C277" s="52">
        <f>INT(DT!I277)</f>
        <v>42557</v>
      </c>
      <c r="D277" s="53">
        <f>DT!I277-INT(DT!I277)</f>
        <v>0.16966435185167938</v>
      </c>
      <c r="E277" s="32" t="s">
        <v>4492</v>
      </c>
      <c r="F277" s="32">
        <v>1135</v>
      </c>
      <c r="G277" s="38">
        <f>INT(DT!E277)</f>
        <v>42557</v>
      </c>
      <c r="H277" s="39">
        <f>DT!E277-INT(DT!E277)</f>
        <v>0.18386574074247619</v>
      </c>
      <c r="I277" s="32" t="s">
        <v>12</v>
      </c>
      <c r="J277" s="32" t="s">
        <v>900</v>
      </c>
      <c r="K277" s="32" t="s">
        <v>125</v>
      </c>
      <c r="L277" s="42" cm="1">
        <f t="array" ref="L277">INDEX('D_ SERVICES'!D:F, MATCH(J277, 'D_ SERVICES'!A:A, 0),
   IF(I277="Basic", 1, IF(I277="Standard", 2, IF(I277="Premium", 3, ""))))</f>
        <v>923</v>
      </c>
      <c r="M277" s="32">
        <f>L277*(1-VLOOKUP('F_ ORDERS'!$K277,D_BUYERS!A:H,8,FALSE))</f>
        <v>876.84999999999991</v>
      </c>
      <c r="N277" s="32">
        <f>IF(VLOOKUP('F_ ORDERS'!$G277, OrderDate!A:E, 5, FALSE) = 1, 'F_ ORDERS'!$M277 * (1 - 0.07), 'F_ ORDERS'!$M277)</f>
        <v>876.84999999999991</v>
      </c>
    </row>
    <row r="278" spans="1:14" x14ac:dyDescent="0.2">
      <c r="A278" s="51" t="str">
        <f t="shared" si="4"/>
        <v>15.123.184.113|44553|0.572395833332848</v>
      </c>
      <c r="B278" s="51" t="s">
        <v>1619</v>
      </c>
      <c r="C278" s="52">
        <f>INT(DT!I278)</f>
        <v>44553</v>
      </c>
      <c r="D278" s="53">
        <f>DT!I278-INT(DT!I278)</f>
        <v>0.57239583333284827</v>
      </c>
      <c r="E278" s="32" t="s">
        <v>4493</v>
      </c>
      <c r="F278" s="32">
        <v>1049</v>
      </c>
      <c r="G278" s="38">
        <f>INT(DT!E278)</f>
        <v>44553</v>
      </c>
      <c r="H278" s="39">
        <f>DT!E278-INT(DT!E278)</f>
        <v>0.61425925925868796</v>
      </c>
      <c r="I278" s="32" t="s">
        <v>18</v>
      </c>
      <c r="J278" s="32" t="s">
        <v>805</v>
      </c>
      <c r="K278" s="32" t="s">
        <v>481</v>
      </c>
      <c r="L278" s="42" cm="1">
        <f t="array" ref="L278">INDEX('D_ SERVICES'!D:F, MATCH(J278, 'D_ SERVICES'!A:A, 0),
   IF(I278="Basic", 1, IF(I278="Standard", 2, IF(I278="Premium", 3, ""))))</f>
        <v>628</v>
      </c>
      <c r="M278" s="32">
        <f>L278*(1-VLOOKUP('F_ ORDERS'!$K278,D_BUYERS!A:H,8,FALSE))</f>
        <v>628</v>
      </c>
      <c r="N278" s="32">
        <f>IF(VLOOKUP('F_ ORDERS'!$G278, OrderDate!A:E, 5, FALSE) = 1, 'F_ ORDERS'!$M278 * (1 - 0.07), 'F_ ORDERS'!$M278)</f>
        <v>628</v>
      </c>
    </row>
    <row r="279" spans="1:14" x14ac:dyDescent="0.2">
      <c r="A279" s="51" t="str">
        <f t="shared" si="4"/>
        <v>81.135.155.187|44467|0.79589120370656</v>
      </c>
      <c r="B279" s="51" t="s">
        <v>3922</v>
      </c>
      <c r="C279" s="52">
        <f>INT(DT!I279)</f>
        <v>44467</v>
      </c>
      <c r="D279" s="53">
        <f>DT!I279-INT(DT!I279)</f>
        <v>0.79589120370656019</v>
      </c>
      <c r="E279" s="32" t="s">
        <v>4494</v>
      </c>
      <c r="F279" s="32">
        <v>1098</v>
      </c>
      <c r="G279" s="38">
        <f>INT(DT!E279)</f>
        <v>44467</v>
      </c>
      <c r="H279" s="39">
        <f>DT!E279-INT(DT!E279)</f>
        <v>0.86538194444437977</v>
      </c>
      <c r="I279" s="32" t="s">
        <v>18</v>
      </c>
      <c r="J279" s="32" t="s">
        <v>801</v>
      </c>
      <c r="K279" s="32" t="s">
        <v>459</v>
      </c>
      <c r="L279" s="42" cm="1">
        <f t="array" ref="L279">INDEX('D_ SERVICES'!D:F, MATCH(J279, 'D_ SERVICES'!A:A, 0),
   IF(I279="Basic", 1, IF(I279="Standard", 2, IF(I279="Premium", 3, ""))))</f>
        <v>486</v>
      </c>
      <c r="M279" s="32">
        <f>L279*(1-VLOOKUP('F_ ORDERS'!$K279,D_BUYERS!A:H,8,FALSE))</f>
        <v>437.40000000000003</v>
      </c>
      <c r="N279" s="32">
        <f>IF(VLOOKUP('F_ ORDERS'!$G279, OrderDate!A:E, 5, FALSE) = 1, 'F_ ORDERS'!$M279 * (1 - 0.07), 'F_ ORDERS'!$M279)</f>
        <v>437.40000000000003</v>
      </c>
    </row>
    <row r="280" spans="1:14" x14ac:dyDescent="0.2">
      <c r="A280" s="51" t="str">
        <f t="shared" si="4"/>
        <v>35.16.226.225|45074|0.778599537043192</v>
      </c>
      <c r="B280" s="51" t="s">
        <v>3238</v>
      </c>
      <c r="C280" s="52">
        <f>INT(DT!I280)</f>
        <v>45074</v>
      </c>
      <c r="D280" s="53">
        <f>DT!I280-INT(DT!I280)</f>
        <v>0.77859953704319196</v>
      </c>
      <c r="E280" s="32" t="s">
        <v>4495</v>
      </c>
      <c r="F280" s="32">
        <v>1030</v>
      </c>
      <c r="G280" s="38">
        <f>INT(DT!E280)</f>
        <v>45074</v>
      </c>
      <c r="H280" s="39">
        <f>DT!E280-INT(DT!E280)</f>
        <v>0.90297453704260988</v>
      </c>
      <c r="I280" s="32" t="s">
        <v>23</v>
      </c>
      <c r="J280" s="32" t="s">
        <v>768</v>
      </c>
      <c r="K280" s="32" t="s">
        <v>256</v>
      </c>
      <c r="L280" s="42" cm="1">
        <f t="array" ref="L280">INDEX('D_ SERVICES'!D:F, MATCH(J280, 'D_ SERVICES'!A:A, 0),
   IF(I280="Basic", 1, IF(I280="Standard", 2, IF(I280="Premium", 3, ""))))</f>
        <v>956</v>
      </c>
      <c r="M280" s="32">
        <f>L280*(1-VLOOKUP('F_ ORDERS'!$K280,D_BUYERS!A:H,8,FALSE))</f>
        <v>956</v>
      </c>
      <c r="N280" s="32">
        <f>IF(VLOOKUP('F_ ORDERS'!$G280, OrderDate!A:E, 5, FALSE) = 1, 'F_ ORDERS'!$M280 * (1 - 0.07), 'F_ ORDERS'!$M280)</f>
        <v>889.07999999999993</v>
      </c>
    </row>
    <row r="281" spans="1:14" x14ac:dyDescent="0.2">
      <c r="A281" s="51" t="str">
        <f t="shared" si="4"/>
        <v>183.132.2.115|42592|0.942685185182199</v>
      </c>
      <c r="B281" s="51" t="s">
        <v>2063</v>
      </c>
      <c r="C281" s="52">
        <f>INT(DT!I281)</f>
        <v>42592</v>
      </c>
      <c r="D281" s="53">
        <f>DT!I281-INT(DT!I281)</f>
        <v>0.94268518518219935</v>
      </c>
      <c r="E281" s="32" t="s">
        <v>4496</v>
      </c>
      <c r="F281" s="32">
        <v>1071</v>
      </c>
      <c r="G281" s="38">
        <f>INT(DT!E281)</f>
        <v>42593</v>
      </c>
      <c r="H281" s="39">
        <f>DT!E281-INT(DT!E281)</f>
        <v>2.4108796293148771E-2</v>
      </c>
      <c r="I281" s="32" t="s">
        <v>18</v>
      </c>
      <c r="J281" s="32" t="s">
        <v>673</v>
      </c>
      <c r="K281" s="32" t="s">
        <v>28</v>
      </c>
      <c r="L281" s="42" cm="1">
        <f t="array" ref="L281">INDEX('D_ SERVICES'!D:F, MATCH(J281, 'D_ SERVICES'!A:A, 0),
   IF(I281="Basic", 1, IF(I281="Standard", 2, IF(I281="Premium", 3, ""))))</f>
        <v>945</v>
      </c>
      <c r="M281" s="32">
        <f>L281*(1-VLOOKUP('F_ ORDERS'!$K281,D_BUYERS!A:H,8,FALSE))</f>
        <v>945</v>
      </c>
      <c r="N281" s="32">
        <f>IF(VLOOKUP('F_ ORDERS'!$G281, OrderDate!A:E, 5, FALSE) = 1, 'F_ ORDERS'!$M281 * (1 - 0.07), 'F_ ORDERS'!$M281)</f>
        <v>945</v>
      </c>
    </row>
    <row r="282" spans="1:14" x14ac:dyDescent="0.2">
      <c r="A282" s="51" t="str">
        <f t="shared" si="4"/>
        <v>80.74.176.171|44732|0.684675925927877</v>
      </c>
      <c r="B282" s="51" t="s">
        <v>3916</v>
      </c>
      <c r="C282" s="52">
        <f>INT(DT!I282)</f>
        <v>44732</v>
      </c>
      <c r="D282" s="53">
        <f>DT!I282-INT(DT!I282)</f>
        <v>0.68467592592787696</v>
      </c>
      <c r="E282" s="32" t="s">
        <v>4497</v>
      </c>
      <c r="F282" s="32">
        <v>1010</v>
      </c>
      <c r="G282" s="38">
        <f>INT(DT!E282)</f>
        <v>44732</v>
      </c>
      <c r="H282" s="39">
        <f>DT!E282-INT(DT!E282)</f>
        <v>0.72846064814802958</v>
      </c>
      <c r="I282" s="32" t="s">
        <v>12</v>
      </c>
      <c r="J282" s="32" t="s">
        <v>782</v>
      </c>
      <c r="K282" s="32" t="s">
        <v>234</v>
      </c>
      <c r="L282" s="42" cm="1">
        <f t="array" ref="L282">INDEX('D_ SERVICES'!D:F, MATCH(J282, 'D_ SERVICES'!A:A, 0),
   IF(I282="Basic", 1, IF(I282="Standard", 2, IF(I282="Premium", 3, ""))))</f>
        <v>983</v>
      </c>
      <c r="M282" s="32">
        <f>L282*(1-VLOOKUP('F_ ORDERS'!$K282,D_BUYERS!A:H,8,FALSE))</f>
        <v>933.84999999999991</v>
      </c>
      <c r="N282" s="32">
        <f>IF(VLOOKUP('F_ ORDERS'!$G282, OrderDate!A:E, 5, FALSE) = 1, 'F_ ORDERS'!$M282 * (1 - 0.07), 'F_ ORDERS'!$M282)</f>
        <v>933.84999999999991</v>
      </c>
    </row>
    <row r="283" spans="1:14" x14ac:dyDescent="0.2">
      <c r="A283" s="51" t="str">
        <f t="shared" si="4"/>
        <v>167.227.65.205|45575|0.174976851849351</v>
      </c>
      <c r="B283" s="51" t="s">
        <v>1858</v>
      </c>
      <c r="C283" s="52">
        <f>INT(DT!I283)</f>
        <v>45575</v>
      </c>
      <c r="D283" s="53">
        <f>DT!I283-INT(DT!I283)</f>
        <v>0.17497685184935108</v>
      </c>
      <c r="E283" s="32" t="s">
        <v>4498</v>
      </c>
      <c r="F283" s="32">
        <v>1143</v>
      </c>
      <c r="G283" s="38">
        <f>INT(DT!E283)</f>
        <v>45575</v>
      </c>
      <c r="H283" s="39">
        <f>DT!E283-INT(DT!E283)</f>
        <v>0.23469907406979473</v>
      </c>
      <c r="I283" s="32" t="s">
        <v>23</v>
      </c>
      <c r="J283" s="32" t="s">
        <v>599</v>
      </c>
      <c r="K283" s="32" t="s">
        <v>183</v>
      </c>
      <c r="L283" s="42" cm="1">
        <f t="array" ref="L283">INDEX('D_ SERVICES'!D:F, MATCH(J283, 'D_ SERVICES'!A:A, 0),
   IF(I283="Basic", 1, IF(I283="Standard", 2, IF(I283="Premium", 3, ""))))</f>
        <v>848</v>
      </c>
      <c r="M283" s="32">
        <f>L283*(1-VLOOKUP('F_ ORDERS'!$K283,D_BUYERS!A:H,8,FALSE))</f>
        <v>763.2</v>
      </c>
      <c r="N283" s="32">
        <f>IF(VLOOKUP('F_ ORDERS'!$G283, OrderDate!A:E, 5, FALSE) = 1, 'F_ ORDERS'!$M283 * (1 - 0.07), 'F_ ORDERS'!$M283)</f>
        <v>763.2</v>
      </c>
    </row>
    <row r="284" spans="1:14" x14ac:dyDescent="0.2">
      <c r="A284" s="51" t="str">
        <f t="shared" si="4"/>
        <v>44.186.158.66|44392|0.154872685183364</v>
      </c>
      <c r="B284" s="51" t="s">
        <v>3394</v>
      </c>
      <c r="C284" s="52">
        <f>INT(DT!I284)</f>
        <v>44392</v>
      </c>
      <c r="D284" s="53">
        <f>DT!I284-INT(DT!I284)</f>
        <v>0.1548726851833635</v>
      </c>
      <c r="E284" s="32" t="s">
        <v>4499</v>
      </c>
      <c r="F284" s="32">
        <v>1229</v>
      </c>
      <c r="G284" s="38">
        <f>INT(DT!E284)</f>
        <v>44392</v>
      </c>
      <c r="H284" s="39">
        <f>DT!E284-INT(DT!E284)</f>
        <v>0.27362268518481869</v>
      </c>
      <c r="I284" s="32" t="s">
        <v>18</v>
      </c>
      <c r="J284" s="32" t="s">
        <v>589</v>
      </c>
      <c r="K284" s="32" t="s">
        <v>433</v>
      </c>
      <c r="L284" s="42" cm="1">
        <f t="array" ref="L284">INDEX('D_ SERVICES'!D:F, MATCH(J284, 'D_ SERVICES'!A:A, 0),
   IF(I284="Basic", 1, IF(I284="Standard", 2, IF(I284="Premium", 3, ""))))</f>
        <v>410</v>
      </c>
      <c r="M284" s="32">
        <f>L284*(1-VLOOKUP('F_ ORDERS'!$K284,D_BUYERS!A:H,8,FALSE))</f>
        <v>389.5</v>
      </c>
      <c r="N284" s="32">
        <f>IF(VLOOKUP('F_ ORDERS'!$G284, OrderDate!A:E, 5, FALSE) = 1, 'F_ ORDERS'!$M284 * (1 - 0.07), 'F_ ORDERS'!$M284)</f>
        <v>389.5</v>
      </c>
    </row>
    <row r="285" spans="1:14" x14ac:dyDescent="0.2">
      <c r="A285" s="51" t="str">
        <f t="shared" si="4"/>
        <v>8.155.214.25|44172|0.144004629626579</v>
      </c>
      <c r="B285" s="51" t="s">
        <v>3894</v>
      </c>
      <c r="C285" s="52">
        <f>INT(DT!I285)</f>
        <v>44172</v>
      </c>
      <c r="D285" s="53">
        <f>DT!I285-INT(DT!I285)</f>
        <v>0.14400462962657912</v>
      </c>
      <c r="E285" s="32" t="s">
        <v>4500</v>
      </c>
      <c r="F285" s="32">
        <v>1019</v>
      </c>
      <c r="G285" s="38">
        <f>INT(DT!E285)</f>
        <v>44172</v>
      </c>
      <c r="H285" s="39">
        <f>DT!E285-INT(DT!E285)</f>
        <v>0.23222222222102573</v>
      </c>
      <c r="I285" s="32" t="s">
        <v>23</v>
      </c>
      <c r="J285" s="32" t="s">
        <v>616</v>
      </c>
      <c r="K285" s="32" t="s">
        <v>398</v>
      </c>
      <c r="L285" s="42" cm="1">
        <f t="array" ref="L285">INDEX('D_ SERVICES'!D:F, MATCH(J285, 'D_ SERVICES'!A:A, 0),
   IF(I285="Basic", 1, IF(I285="Standard", 2, IF(I285="Premium", 3, ""))))</f>
        <v>870</v>
      </c>
      <c r="M285" s="32">
        <f>L285*(1-VLOOKUP('F_ ORDERS'!$K285,D_BUYERS!A:H,8,FALSE))</f>
        <v>870</v>
      </c>
      <c r="N285" s="32">
        <f>IF(VLOOKUP('F_ ORDERS'!$G285, OrderDate!A:E, 5, FALSE) = 1, 'F_ ORDERS'!$M285 * (1 - 0.07), 'F_ ORDERS'!$M285)</f>
        <v>870</v>
      </c>
    </row>
    <row r="286" spans="1:14" x14ac:dyDescent="0.2">
      <c r="A286" s="51" t="str">
        <f t="shared" si="4"/>
        <v>221.195.71.235|44207|0.563634259262471</v>
      </c>
      <c r="B286" s="51" t="s">
        <v>2587</v>
      </c>
      <c r="C286" s="52">
        <f>INT(DT!I286)</f>
        <v>44207</v>
      </c>
      <c r="D286" s="53">
        <f>DT!I286-INT(DT!I286)</f>
        <v>0.56363425926247146</v>
      </c>
      <c r="E286" s="32" t="s">
        <v>4501</v>
      </c>
      <c r="F286" s="32">
        <v>1238</v>
      </c>
      <c r="G286" s="38">
        <f>INT(DT!E286)</f>
        <v>44207</v>
      </c>
      <c r="H286" s="39">
        <f>DT!E286-INT(DT!E286)</f>
        <v>0.64266203704028158</v>
      </c>
      <c r="I286" s="32" t="s">
        <v>18</v>
      </c>
      <c r="J286" s="32" t="s">
        <v>572</v>
      </c>
      <c r="K286" s="32" t="s">
        <v>297</v>
      </c>
      <c r="L286" s="42" cm="1">
        <f t="array" ref="L286">INDEX('D_ SERVICES'!D:F, MATCH(J286, 'D_ SERVICES'!A:A, 0),
   IF(I286="Basic", 1, IF(I286="Standard", 2, IF(I286="Premium", 3, ""))))</f>
        <v>741</v>
      </c>
      <c r="M286" s="32">
        <f>L286*(1-VLOOKUP('F_ ORDERS'!$K286,D_BUYERS!A:H,8,FALSE))</f>
        <v>703.94999999999993</v>
      </c>
      <c r="N286" s="32">
        <f>IF(VLOOKUP('F_ ORDERS'!$G286, OrderDate!A:E, 5, FALSE) = 1, 'F_ ORDERS'!$M286 * (1 - 0.07), 'F_ ORDERS'!$M286)</f>
        <v>703.94999999999993</v>
      </c>
    </row>
    <row r="287" spans="1:14" x14ac:dyDescent="0.2">
      <c r="A287" s="51" t="str">
        <f t="shared" si="4"/>
        <v>129.32.14.40|45084|0.362638888887886</v>
      </c>
      <c r="B287" s="51" t="s">
        <v>1330</v>
      </c>
      <c r="C287" s="52">
        <f>INT(DT!I287)</f>
        <v>45084</v>
      </c>
      <c r="D287" s="53">
        <f>DT!I287-INT(DT!I287)</f>
        <v>0.36263888888788642</v>
      </c>
      <c r="E287" s="32" t="s">
        <v>4502</v>
      </c>
      <c r="F287" s="32">
        <v>1204</v>
      </c>
      <c r="G287" s="38">
        <f>INT(DT!E287)</f>
        <v>45084</v>
      </c>
      <c r="H287" s="39">
        <f>DT!E287-INT(DT!E287)</f>
        <v>0.45790509258949896</v>
      </c>
      <c r="I287" s="32" t="s">
        <v>18</v>
      </c>
      <c r="J287" s="32" t="s">
        <v>702</v>
      </c>
      <c r="K287" s="32" t="s">
        <v>179</v>
      </c>
      <c r="L287" s="42" cm="1">
        <f t="array" ref="L287">INDEX('D_ SERVICES'!D:F, MATCH(J287, 'D_ SERVICES'!A:A, 0),
   IF(I287="Basic", 1, IF(I287="Standard", 2, IF(I287="Premium", 3, ""))))</f>
        <v>720</v>
      </c>
      <c r="M287" s="32">
        <f>L287*(1-VLOOKUP('F_ ORDERS'!$K287,D_BUYERS!A:H,8,FALSE))</f>
        <v>684</v>
      </c>
      <c r="N287" s="32">
        <f>IF(VLOOKUP('F_ ORDERS'!$G287, OrderDate!A:E, 5, FALSE) = 1, 'F_ ORDERS'!$M287 * (1 - 0.07), 'F_ ORDERS'!$M287)</f>
        <v>684</v>
      </c>
    </row>
    <row r="288" spans="1:14" x14ac:dyDescent="0.2">
      <c r="A288" s="51" t="str">
        <f t="shared" si="4"/>
        <v>238.106.125.90|44118|0.253900462972524</v>
      </c>
      <c r="B288" s="51" t="s">
        <v>2822</v>
      </c>
      <c r="C288" s="52">
        <f>INT(DT!I288)</f>
        <v>44118</v>
      </c>
      <c r="D288" s="53">
        <f>DT!I288-INT(DT!I288)</f>
        <v>0.25390046297252411</v>
      </c>
      <c r="E288" s="32" t="s">
        <v>4503</v>
      </c>
      <c r="F288" s="32">
        <v>1044</v>
      </c>
      <c r="G288" s="38">
        <f>INT(DT!E288)</f>
        <v>44118</v>
      </c>
      <c r="H288" s="39">
        <f>DT!E288-INT(DT!E288)</f>
        <v>0.33686342593864538</v>
      </c>
      <c r="I288" s="32" t="s">
        <v>12</v>
      </c>
      <c r="J288" s="32" t="s">
        <v>775</v>
      </c>
      <c r="K288" s="32" t="s">
        <v>219</v>
      </c>
      <c r="L288" s="42" cm="1">
        <f t="array" ref="L288">INDEX('D_ SERVICES'!D:F, MATCH(J288, 'D_ SERVICES'!A:A, 0),
   IF(I288="Basic", 1, IF(I288="Standard", 2, IF(I288="Premium", 3, ""))))</f>
        <v>879</v>
      </c>
      <c r="M288" s="32">
        <f>L288*(1-VLOOKUP('F_ ORDERS'!$K288,D_BUYERS!A:H,8,FALSE))</f>
        <v>879</v>
      </c>
      <c r="N288" s="32">
        <f>IF(VLOOKUP('F_ ORDERS'!$G288, OrderDate!A:E, 5, FALSE) = 1, 'F_ ORDERS'!$M288 * (1 - 0.07), 'F_ ORDERS'!$M288)</f>
        <v>879</v>
      </c>
    </row>
    <row r="289" spans="1:14" x14ac:dyDescent="0.2">
      <c r="A289" s="51" t="str">
        <f t="shared" si="4"/>
        <v>198.9.101.245|45336|0.696354166670062</v>
      </c>
      <c r="B289" s="51" t="s">
        <v>2262</v>
      </c>
      <c r="C289" s="52">
        <f>INT(DT!I289)</f>
        <v>45336</v>
      </c>
      <c r="D289" s="53">
        <f>DT!I289-INT(DT!I289)</f>
        <v>0.69635416667006211</v>
      </c>
      <c r="E289" s="32" t="s">
        <v>4504</v>
      </c>
      <c r="F289" s="32">
        <v>1187</v>
      </c>
      <c r="G289" s="38">
        <f>INT(DT!E289)</f>
        <v>45336</v>
      </c>
      <c r="H289" s="39">
        <f>DT!E289-INT(DT!E289)</f>
        <v>0.73192129629751435</v>
      </c>
      <c r="I289" s="32" t="s">
        <v>18</v>
      </c>
      <c r="J289" s="32" t="s">
        <v>862</v>
      </c>
      <c r="K289" s="32" t="s">
        <v>145</v>
      </c>
      <c r="L289" s="42" cm="1">
        <f t="array" ref="L289">INDEX('D_ SERVICES'!D:F, MATCH(J289, 'D_ SERVICES'!A:A, 0),
   IF(I289="Basic", 1, IF(I289="Standard", 2, IF(I289="Premium", 3, ""))))</f>
        <v>33</v>
      </c>
      <c r="M289" s="32">
        <f>L289*(1-VLOOKUP('F_ ORDERS'!$K289,D_BUYERS!A:H,8,FALSE))</f>
        <v>31.349999999999998</v>
      </c>
      <c r="N289" s="32">
        <f>IF(VLOOKUP('F_ ORDERS'!$G289, OrderDate!A:E, 5, FALSE) = 1, 'F_ ORDERS'!$M289 * (1 - 0.07), 'F_ ORDERS'!$M289)</f>
        <v>31.349999999999998</v>
      </c>
    </row>
    <row r="290" spans="1:14" x14ac:dyDescent="0.2">
      <c r="A290" s="51" t="str">
        <f t="shared" si="4"/>
        <v>27.192.16.93|45233|0.00017361110803904</v>
      </c>
      <c r="B290" s="51" t="s">
        <v>3114</v>
      </c>
      <c r="C290" s="52">
        <f>INT(DT!I290)</f>
        <v>45233</v>
      </c>
      <c r="D290" s="53">
        <f>DT!I290-INT(DT!I290)</f>
        <v>1.7361110803904012E-4</v>
      </c>
      <c r="E290" s="32" t="s">
        <v>4505</v>
      </c>
      <c r="F290" s="32">
        <v>1190</v>
      </c>
      <c r="G290" s="38">
        <f>INT(DT!E290)</f>
        <v>45233</v>
      </c>
      <c r="H290" s="39">
        <f>DT!E290-INT(DT!E290)</f>
        <v>5.5578703701030463E-2</v>
      </c>
      <c r="I290" s="32" t="s">
        <v>18</v>
      </c>
      <c r="J290" s="32" t="s">
        <v>826</v>
      </c>
      <c r="K290" s="32" t="s">
        <v>41</v>
      </c>
      <c r="L290" s="42" cm="1">
        <f t="array" ref="L290">INDEX('D_ SERVICES'!D:F, MATCH(J290, 'D_ SERVICES'!A:A, 0),
   IF(I290="Basic", 1, IF(I290="Standard", 2, IF(I290="Premium", 3, ""))))</f>
        <v>814</v>
      </c>
      <c r="M290" s="32">
        <f>L290*(1-VLOOKUP('F_ ORDERS'!$K290,D_BUYERS!A:H,8,FALSE))</f>
        <v>732.6</v>
      </c>
      <c r="N290" s="32">
        <f>IF(VLOOKUP('F_ ORDERS'!$G290, OrderDate!A:E, 5, FALSE) = 1, 'F_ ORDERS'!$M290 * (1 - 0.07), 'F_ ORDERS'!$M290)</f>
        <v>732.6</v>
      </c>
    </row>
    <row r="291" spans="1:14" x14ac:dyDescent="0.2">
      <c r="A291" s="51" t="str">
        <f t="shared" si="4"/>
        <v>80.16.159.180|45108|0.175474537027185</v>
      </c>
      <c r="B291" s="51" t="s">
        <v>3901</v>
      </c>
      <c r="C291" s="52">
        <f>INT(DT!I291)</f>
        <v>45108</v>
      </c>
      <c r="D291" s="53">
        <f>DT!I291-INT(DT!I291)</f>
        <v>0.17547453702718485</v>
      </c>
      <c r="E291" s="32" t="s">
        <v>4506</v>
      </c>
      <c r="F291" s="32">
        <v>1034</v>
      </c>
      <c r="G291" s="38">
        <f>INT(DT!E291)</f>
        <v>45108</v>
      </c>
      <c r="H291" s="39">
        <f>DT!E291-INT(DT!E291)</f>
        <v>0.24412037036381662</v>
      </c>
      <c r="I291" s="32" t="s">
        <v>12</v>
      </c>
      <c r="J291" s="32" t="s">
        <v>769</v>
      </c>
      <c r="K291" s="32" t="s">
        <v>31</v>
      </c>
      <c r="L291" s="42" cm="1">
        <f t="array" ref="L291">INDEX('D_ SERVICES'!D:F, MATCH(J291, 'D_ SERVICES'!A:A, 0),
   IF(I291="Basic", 1, IF(I291="Standard", 2, IF(I291="Premium", 3, ""))))</f>
        <v>987</v>
      </c>
      <c r="M291" s="32">
        <f>L291*(1-VLOOKUP('F_ ORDERS'!$K291,D_BUYERS!A:H,8,FALSE))</f>
        <v>937.65</v>
      </c>
      <c r="N291" s="32">
        <f>IF(VLOOKUP('F_ ORDERS'!$G291, OrderDate!A:E, 5, FALSE) = 1, 'F_ ORDERS'!$M291 * (1 - 0.07), 'F_ ORDERS'!$M291)</f>
        <v>872.01449999999988</v>
      </c>
    </row>
    <row r="292" spans="1:14" x14ac:dyDescent="0.2">
      <c r="A292" s="51" t="str">
        <f t="shared" si="4"/>
        <v>247.172.184.95|44549|0.887928240743349</v>
      </c>
      <c r="B292" s="51" t="s">
        <v>2970</v>
      </c>
      <c r="C292" s="52">
        <f>INT(DT!I292)</f>
        <v>44549</v>
      </c>
      <c r="D292" s="53">
        <f>DT!I292-INT(DT!I292)</f>
        <v>0.88792824074334931</v>
      </c>
      <c r="E292" s="32" t="s">
        <v>4507</v>
      </c>
      <c r="F292" s="32">
        <v>1064</v>
      </c>
      <c r="G292" s="38">
        <f>INT(DT!E292)</f>
        <v>44549</v>
      </c>
      <c r="H292" s="39">
        <f>DT!E292-INT(DT!E292)</f>
        <v>0.99707175925868796</v>
      </c>
      <c r="I292" s="32" t="s">
        <v>12</v>
      </c>
      <c r="J292" s="32" t="s">
        <v>663</v>
      </c>
      <c r="K292" s="32" t="s">
        <v>495</v>
      </c>
      <c r="L292" s="42" cm="1">
        <f t="array" ref="L292">INDEX('D_ SERVICES'!D:F, MATCH(J292, 'D_ SERVICES'!A:A, 0),
   IF(I292="Basic", 1, IF(I292="Standard", 2, IF(I292="Premium", 3, ""))))</f>
        <v>821</v>
      </c>
      <c r="M292" s="32">
        <f>L292*(1-VLOOKUP('F_ ORDERS'!$K292,D_BUYERS!A:H,8,FALSE))</f>
        <v>779.94999999999993</v>
      </c>
      <c r="N292" s="32">
        <f>IF(VLOOKUP('F_ ORDERS'!$G292, OrderDate!A:E, 5, FALSE) = 1, 'F_ ORDERS'!$M292 * (1 - 0.07), 'F_ ORDERS'!$M292)</f>
        <v>725.35349999999994</v>
      </c>
    </row>
    <row r="293" spans="1:14" x14ac:dyDescent="0.2">
      <c r="A293" s="51" t="str">
        <f t="shared" si="4"/>
        <v>148.55.119.89|45215|0.0875000000014552</v>
      </c>
      <c r="B293" s="51" t="s">
        <v>1600</v>
      </c>
      <c r="C293" s="52">
        <f>INT(DT!I293)</f>
        <v>45215</v>
      </c>
      <c r="D293" s="53">
        <f>DT!I293-INT(DT!I293)</f>
        <v>8.7500000001455192E-2</v>
      </c>
      <c r="E293" s="32" t="s">
        <v>4508</v>
      </c>
      <c r="F293" s="32">
        <v>1157</v>
      </c>
      <c r="G293" s="38">
        <f>INT(DT!E293)</f>
        <v>45215</v>
      </c>
      <c r="H293" s="39">
        <f>DT!E293-INT(DT!E293)</f>
        <v>0.18449074074305827</v>
      </c>
      <c r="I293" s="32" t="s">
        <v>12</v>
      </c>
      <c r="J293" s="32" t="s">
        <v>831</v>
      </c>
      <c r="K293" s="32" t="s">
        <v>493</v>
      </c>
      <c r="L293" s="42" cm="1">
        <f t="array" ref="L293">INDEX('D_ SERVICES'!D:F, MATCH(J293, 'D_ SERVICES'!A:A, 0),
   IF(I293="Basic", 1, IF(I293="Standard", 2, IF(I293="Premium", 3, ""))))</f>
        <v>995</v>
      </c>
      <c r="M293" s="32">
        <f>L293*(1-VLOOKUP('F_ ORDERS'!$K293,D_BUYERS!A:H,8,FALSE))</f>
        <v>945.25</v>
      </c>
      <c r="N293" s="32">
        <f>IF(VLOOKUP('F_ ORDERS'!$G293, OrderDate!A:E, 5, FALSE) = 1, 'F_ ORDERS'!$M293 * (1 - 0.07), 'F_ ORDERS'!$M293)</f>
        <v>945.25</v>
      </c>
    </row>
    <row r="294" spans="1:14" x14ac:dyDescent="0.2">
      <c r="A294" s="51" t="str">
        <f t="shared" si="4"/>
        <v>151.224.92.91|44774|0.141053240738984</v>
      </c>
      <c r="B294" s="51" t="s">
        <v>1649</v>
      </c>
      <c r="C294" s="52">
        <f>INT(DT!I294)</f>
        <v>44774</v>
      </c>
      <c r="D294" s="53">
        <f>DT!I294-INT(DT!I294)</f>
        <v>0.14105324073898373</v>
      </c>
      <c r="E294" s="32" t="s">
        <v>4509</v>
      </c>
      <c r="F294" s="32">
        <v>1100</v>
      </c>
      <c r="G294" s="38">
        <f>INT(DT!E294)</f>
        <v>44774</v>
      </c>
      <c r="H294" s="39">
        <f>DT!E294-INT(DT!E294)</f>
        <v>0.22737268518540077</v>
      </c>
      <c r="I294" s="32" t="s">
        <v>12</v>
      </c>
      <c r="J294" s="32" t="s">
        <v>763</v>
      </c>
      <c r="K294" s="32" t="s">
        <v>317</v>
      </c>
      <c r="L294" s="42" cm="1">
        <f t="array" ref="L294">INDEX('D_ SERVICES'!D:F, MATCH(J294, 'D_ SERVICES'!A:A, 0),
   IF(I294="Basic", 1, IF(I294="Standard", 2, IF(I294="Premium", 3, ""))))</f>
        <v>938</v>
      </c>
      <c r="M294" s="32">
        <f>L294*(1-VLOOKUP('F_ ORDERS'!$K294,D_BUYERS!A:H,8,FALSE))</f>
        <v>938</v>
      </c>
      <c r="N294" s="32">
        <f>IF(VLOOKUP('F_ ORDERS'!$G294, OrderDate!A:E, 5, FALSE) = 1, 'F_ ORDERS'!$M294 * (1 - 0.07), 'F_ ORDERS'!$M294)</f>
        <v>938</v>
      </c>
    </row>
    <row r="295" spans="1:14" x14ac:dyDescent="0.2">
      <c r="A295" s="51" t="str">
        <f t="shared" si="4"/>
        <v>90.34.131.101|45033|0.605497685188311</v>
      </c>
      <c r="B295" s="51" t="s">
        <v>4077</v>
      </c>
      <c r="C295" s="52">
        <f>INT(DT!I295)</f>
        <v>45033</v>
      </c>
      <c r="D295" s="53">
        <f>DT!I295-INT(DT!I295)</f>
        <v>0.60549768518831115</v>
      </c>
      <c r="E295" s="32" t="s">
        <v>4510</v>
      </c>
      <c r="F295" s="32">
        <v>1138</v>
      </c>
      <c r="G295" s="38">
        <f>INT(DT!E295)</f>
        <v>45033</v>
      </c>
      <c r="H295" s="39">
        <f>DT!E295-INT(DT!E295)</f>
        <v>0.60807870370626915</v>
      </c>
      <c r="I295" s="32" t="s">
        <v>12</v>
      </c>
      <c r="J295" s="32" t="s">
        <v>552</v>
      </c>
      <c r="K295" s="32" t="s">
        <v>462</v>
      </c>
      <c r="L295" s="42" cm="1">
        <f t="array" ref="L295">INDEX('D_ SERVICES'!D:F, MATCH(J295, 'D_ SERVICES'!A:A, 0),
   IF(I295="Basic", 1, IF(I295="Standard", 2, IF(I295="Premium", 3, ""))))</f>
        <v>1000</v>
      </c>
      <c r="M295" s="32">
        <f>L295*(1-VLOOKUP('F_ ORDERS'!$K295,D_BUYERS!A:H,8,FALSE))</f>
        <v>900</v>
      </c>
      <c r="N295" s="32">
        <f>IF(VLOOKUP('F_ ORDERS'!$G295, OrderDate!A:E, 5, FALSE) = 1, 'F_ ORDERS'!$M295 * (1 - 0.07), 'F_ ORDERS'!$M295)</f>
        <v>900</v>
      </c>
    </row>
    <row r="296" spans="1:14" x14ac:dyDescent="0.2">
      <c r="A296" s="51" t="str">
        <f t="shared" si="4"/>
        <v>84.168.237.16|43160|0.931712962963502</v>
      </c>
      <c r="B296" s="51" t="s">
        <v>3979</v>
      </c>
      <c r="C296" s="52">
        <f>INT(DT!I296)</f>
        <v>43160</v>
      </c>
      <c r="D296" s="53">
        <f>DT!I296-INT(DT!I296)</f>
        <v>0.93171296296350192</v>
      </c>
      <c r="E296" s="32" t="s">
        <v>4511</v>
      </c>
      <c r="F296" s="32">
        <v>1179</v>
      </c>
      <c r="G296" s="38">
        <f>INT(DT!E296)</f>
        <v>43160</v>
      </c>
      <c r="H296" s="39">
        <f>DT!E296-INT(DT!E296)</f>
        <v>0.96304398147913162</v>
      </c>
      <c r="I296" s="32" t="s">
        <v>18</v>
      </c>
      <c r="J296" s="32" t="s">
        <v>751</v>
      </c>
      <c r="K296" s="32" t="s">
        <v>141</v>
      </c>
      <c r="L296" s="42" cm="1">
        <f t="array" ref="L296">INDEX('D_ SERVICES'!D:F, MATCH(J296, 'D_ SERVICES'!A:A, 0),
   IF(I296="Basic", 1, IF(I296="Standard", 2, IF(I296="Premium", 3, ""))))</f>
        <v>456</v>
      </c>
      <c r="M296" s="32">
        <f>L296*(1-VLOOKUP('F_ ORDERS'!$K296,D_BUYERS!A:H,8,FALSE))</f>
        <v>456</v>
      </c>
      <c r="N296" s="32">
        <f>IF(VLOOKUP('F_ ORDERS'!$G296, OrderDate!A:E, 5, FALSE) = 1, 'F_ ORDERS'!$M296 * (1 - 0.07), 'F_ ORDERS'!$M296)</f>
        <v>456</v>
      </c>
    </row>
    <row r="297" spans="1:14" x14ac:dyDescent="0.2">
      <c r="A297" s="51" t="str">
        <f t="shared" si="4"/>
        <v>209.41.153.228|44074|0.349004629628325</v>
      </c>
      <c r="B297" s="51" t="s">
        <v>2414</v>
      </c>
      <c r="C297" s="52">
        <f>INT(DT!I297)</f>
        <v>44074</v>
      </c>
      <c r="D297" s="53">
        <f>DT!I297-INT(DT!I297)</f>
        <v>0.34900462962832535</v>
      </c>
      <c r="E297" s="32" t="s">
        <v>4512</v>
      </c>
      <c r="F297" s="32">
        <v>1018</v>
      </c>
      <c r="G297" s="38">
        <f>INT(DT!E297)</f>
        <v>44074</v>
      </c>
      <c r="H297" s="39">
        <f>DT!E297-INT(DT!E297)</f>
        <v>0.39413194444205146</v>
      </c>
      <c r="I297" s="32" t="s">
        <v>23</v>
      </c>
      <c r="J297" s="32" t="s">
        <v>636</v>
      </c>
      <c r="K297" s="32" t="s">
        <v>188</v>
      </c>
      <c r="L297" s="42" cm="1">
        <f t="array" ref="L297">INDEX('D_ SERVICES'!D:F, MATCH(J297, 'D_ SERVICES'!A:A, 0),
   IF(I297="Basic", 1, IF(I297="Standard", 2, IF(I297="Premium", 3, ""))))</f>
        <v>606</v>
      </c>
      <c r="M297" s="32">
        <f>L297*(1-VLOOKUP('F_ ORDERS'!$K297,D_BUYERS!A:H,8,FALSE))</f>
        <v>545.4</v>
      </c>
      <c r="N297" s="32">
        <f>IF(VLOOKUP('F_ ORDERS'!$G297, OrderDate!A:E, 5, FALSE) = 1, 'F_ ORDERS'!$M297 * (1 - 0.07), 'F_ ORDERS'!$M297)</f>
        <v>545.4</v>
      </c>
    </row>
    <row r="298" spans="1:14" x14ac:dyDescent="0.2">
      <c r="A298" s="51" t="str">
        <f t="shared" si="4"/>
        <v>148.245.79.220|42973|0.488900462973106</v>
      </c>
      <c r="B298" s="51" t="s">
        <v>1596</v>
      </c>
      <c r="C298" s="52">
        <f>INT(DT!I298)</f>
        <v>42973</v>
      </c>
      <c r="D298" s="53">
        <f>DT!I298-INT(DT!I298)</f>
        <v>0.48890046297310619</v>
      </c>
      <c r="E298" s="32" t="s">
        <v>4513</v>
      </c>
      <c r="F298" s="32">
        <v>1212</v>
      </c>
      <c r="G298" s="38">
        <f>INT(DT!E298)</f>
        <v>42973</v>
      </c>
      <c r="H298" s="39">
        <f>DT!E298-INT(DT!E298)</f>
        <v>0.56695601852698019</v>
      </c>
      <c r="I298" s="32" t="s">
        <v>12</v>
      </c>
      <c r="J298" s="32" t="s">
        <v>627</v>
      </c>
      <c r="K298" s="32" t="s">
        <v>329</v>
      </c>
      <c r="L298" s="42" cm="1">
        <f t="array" ref="L298">INDEX('D_ SERVICES'!D:F, MATCH(J298, 'D_ SERVICES'!A:A, 0),
   IF(I298="Basic", 1, IF(I298="Standard", 2, IF(I298="Premium", 3, ""))))</f>
        <v>997</v>
      </c>
      <c r="M298" s="32">
        <f>L298*(1-VLOOKUP('F_ ORDERS'!$K298,D_BUYERS!A:H,8,FALSE))</f>
        <v>997</v>
      </c>
      <c r="N298" s="32">
        <f>IF(VLOOKUP('F_ ORDERS'!$G298, OrderDate!A:E, 5, FALSE) = 1, 'F_ ORDERS'!$M298 * (1 - 0.07), 'F_ ORDERS'!$M298)</f>
        <v>927.20999999999992</v>
      </c>
    </row>
    <row r="299" spans="1:14" x14ac:dyDescent="0.2">
      <c r="A299" s="51" t="str">
        <f t="shared" si="4"/>
        <v>110.79.155.28|44947|0.643564814818092</v>
      </c>
      <c r="B299" s="51" t="s">
        <v>1086</v>
      </c>
      <c r="C299" s="52">
        <f>INT(DT!I299)</f>
        <v>44947</v>
      </c>
      <c r="D299" s="53">
        <f>DT!I299-INT(DT!I299)</f>
        <v>0.64356481481809169</v>
      </c>
      <c r="E299" s="32" t="s">
        <v>4514</v>
      </c>
      <c r="F299" s="32">
        <v>1201</v>
      </c>
      <c r="G299" s="38">
        <f>INT(DT!E299)</f>
        <v>44947</v>
      </c>
      <c r="H299" s="39">
        <f>DT!E299-INT(DT!E299)</f>
        <v>0.73495370370801538</v>
      </c>
      <c r="I299" s="32" t="s">
        <v>18</v>
      </c>
      <c r="J299" s="32" t="s">
        <v>665</v>
      </c>
      <c r="K299" s="32" t="s">
        <v>137</v>
      </c>
      <c r="L299" s="42" cm="1">
        <f t="array" ref="L299">INDEX('D_ SERVICES'!D:F, MATCH(J299, 'D_ SERVICES'!A:A, 0),
   IF(I299="Basic", 1, IF(I299="Standard", 2, IF(I299="Premium", 3, ""))))</f>
        <v>244</v>
      </c>
      <c r="M299" s="32">
        <f>L299*(1-VLOOKUP('F_ ORDERS'!$K299,D_BUYERS!A:H,8,FALSE))</f>
        <v>231.79999999999998</v>
      </c>
      <c r="N299" s="32">
        <f>IF(VLOOKUP('F_ ORDERS'!$G299, OrderDate!A:E, 5, FALSE) = 1, 'F_ ORDERS'!$M299 * (1 - 0.07), 'F_ ORDERS'!$M299)</f>
        <v>215.57399999999998</v>
      </c>
    </row>
    <row r="300" spans="1:14" x14ac:dyDescent="0.2">
      <c r="A300" s="51" t="str">
        <f t="shared" si="4"/>
        <v>160.50.148.25|43362|0.417245370372257</v>
      </c>
      <c r="B300" s="51" t="s">
        <v>1770</v>
      </c>
      <c r="C300" s="52">
        <f>INT(DT!I300)</f>
        <v>43362</v>
      </c>
      <c r="D300" s="53">
        <f>DT!I300-INT(DT!I300)</f>
        <v>0.41724537037225673</v>
      </c>
      <c r="E300" s="32" t="s">
        <v>4515</v>
      </c>
      <c r="F300" s="32">
        <v>1186</v>
      </c>
      <c r="G300" s="38">
        <f>INT(DT!E300)</f>
        <v>43362</v>
      </c>
      <c r="H300" s="39">
        <f>DT!E300-INT(DT!E300)</f>
        <v>0.45918981481372612</v>
      </c>
      <c r="I300" s="32" t="s">
        <v>12</v>
      </c>
      <c r="J300" s="32" t="s">
        <v>834</v>
      </c>
      <c r="K300" s="32" t="s">
        <v>189</v>
      </c>
      <c r="L300" s="42" cm="1">
        <f t="array" ref="L300">INDEX('D_ SERVICES'!D:F, MATCH(J300, 'D_ SERVICES'!A:A, 0),
   IF(I300="Basic", 1, IF(I300="Standard", 2, IF(I300="Premium", 3, ""))))</f>
        <v>926</v>
      </c>
      <c r="M300" s="32">
        <f>L300*(1-VLOOKUP('F_ ORDERS'!$K300,D_BUYERS!A:H,8,FALSE))</f>
        <v>833.4</v>
      </c>
      <c r="N300" s="32">
        <f>IF(VLOOKUP('F_ ORDERS'!$G300, OrderDate!A:E, 5, FALSE) = 1, 'F_ ORDERS'!$M300 * (1 - 0.07), 'F_ ORDERS'!$M300)</f>
        <v>833.4</v>
      </c>
    </row>
    <row r="301" spans="1:14" x14ac:dyDescent="0.2">
      <c r="A301" s="51" t="str">
        <f t="shared" si="4"/>
        <v>59.240.90.55|43775|0.733495370368473</v>
      </c>
      <c r="B301" s="51" t="s">
        <v>3596</v>
      </c>
      <c r="C301" s="52">
        <f>INT(DT!I301)</f>
        <v>43775</v>
      </c>
      <c r="D301" s="53">
        <f>DT!I301-INT(DT!I301)</f>
        <v>0.73349537036847323</v>
      </c>
      <c r="E301" s="32" t="s">
        <v>4516</v>
      </c>
      <c r="F301" s="32">
        <v>1118</v>
      </c>
      <c r="G301" s="38">
        <f>INT(DT!E301)</f>
        <v>43775</v>
      </c>
      <c r="H301" s="39">
        <f>DT!E301-INT(DT!E301)</f>
        <v>0.75961805555562023</v>
      </c>
      <c r="I301" s="32" t="s">
        <v>23</v>
      </c>
      <c r="J301" s="32" t="s">
        <v>721</v>
      </c>
      <c r="K301" s="32" t="s">
        <v>472</v>
      </c>
      <c r="L301" s="42" cm="1">
        <f t="array" ref="L301">INDEX('D_ SERVICES'!D:F, MATCH(J301, 'D_ SERVICES'!A:A, 0),
   IF(I301="Basic", 1, IF(I301="Standard", 2, IF(I301="Premium", 3, ""))))</f>
        <v>981</v>
      </c>
      <c r="M301" s="32">
        <f>L301*(1-VLOOKUP('F_ ORDERS'!$K301,D_BUYERS!A:H,8,FALSE))</f>
        <v>882.9</v>
      </c>
      <c r="N301" s="32">
        <f>IF(VLOOKUP('F_ ORDERS'!$G301, OrderDate!A:E, 5, FALSE) = 1, 'F_ ORDERS'!$M301 * (1 - 0.07), 'F_ ORDERS'!$M301)</f>
        <v>882.9</v>
      </c>
    </row>
    <row r="302" spans="1:14" x14ac:dyDescent="0.2">
      <c r="A302" s="51" t="str">
        <f t="shared" si="4"/>
        <v>146.234.251.72|43060|0.123460648137552</v>
      </c>
      <c r="B302" s="51" t="s">
        <v>1572</v>
      </c>
      <c r="C302" s="52">
        <f>INT(DT!I302)</f>
        <v>43060</v>
      </c>
      <c r="D302" s="53">
        <f>DT!I302-INT(DT!I302)</f>
        <v>0.1234606481375522</v>
      </c>
      <c r="E302" s="32" t="s">
        <v>4517</v>
      </c>
      <c r="F302" s="32">
        <v>1014</v>
      </c>
      <c r="G302" s="38">
        <f>INT(DT!E302)</f>
        <v>43060</v>
      </c>
      <c r="H302" s="39">
        <f>DT!E302-INT(DT!E302)</f>
        <v>0.23356481480732327</v>
      </c>
      <c r="I302" s="32" t="s">
        <v>23</v>
      </c>
      <c r="J302" s="32" t="s">
        <v>647</v>
      </c>
      <c r="K302" s="32" t="s">
        <v>246</v>
      </c>
      <c r="L302" s="42" cm="1">
        <f t="array" ref="L302">INDEX('D_ SERVICES'!D:F, MATCH(J302, 'D_ SERVICES'!A:A, 0),
   IF(I302="Basic", 1, IF(I302="Standard", 2, IF(I302="Premium", 3, ""))))</f>
        <v>729</v>
      </c>
      <c r="M302" s="32">
        <f>L302*(1-VLOOKUP('F_ ORDERS'!$K302,D_BUYERS!A:H,8,FALSE))</f>
        <v>656.1</v>
      </c>
      <c r="N302" s="32">
        <f>IF(VLOOKUP('F_ ORDERS'!$G302, OrderDate!A:E, 5, FALSE) = 1, 'F_ ORDERS'!$M302 * (1 - 0.07), 'F_ ORDERS'!$M302)</f>
        <v>656.1</v>
      </c>
    </row>
    <row r="303" spans="1:14" x14ac:dyDescent="0.2">
      <c r="A303" s="51" t="str">
        <f t="shared" si="4"/>
        <v>134.67.230.25|45017|0.94400462962949</v>
      </c>
      <c r="B303" s="51" t="s">
        <v>1422</v>
      </c>
      <c r="C303" s="52">
        <f>INT(DT!I303)</f>
        <v>45017</v>
      </c>
      <c r="D303" s="53">
        <f>DT!I303-INT(DT!I303)</f>
        <v>0.9440046296294895</v>
      </c>
      <c r="E303" s="32" t="s">
        <v>4518</v>
      </c>
      <c r="F303" s="32">
        <v>1120</v>
      </c>
      <c r="G303" s="38">
        <f>INT(DT!E303)</f>
        <v>45017</v>
      </c>
      <c r="H303" s="39">
        <f>DT!E303-INT(DT!E303)</f>
        <v>0.97706018518510973</v>
      </c>
      <c r="I303" s="32" t="s">
        <v>23</v>
      </c>
      <c r="J303" s="32" t="s">
        <v>597</v>
      </c>
      <c r="K303" s="32" t="s">
        <v>38</v>
      </c>
      <c r="L303" s="42" cm="1">
        <f t="array" ref="L303">INDEX('D_ SERVICES'!D:F, MATCH(J303, 'D_ SERVICES'!A:A, 0),
   IF(I303="Basic", 1, IF(I303="Standard", 2, IF(I303="Premium", 3, ""))))</f>
        <v>844</v>
      </c>
      <c r="M303" s="32">
        <f>L303*(1-VLOOKUP('F_ ORDERS'!$K303,D_BUYERS!A:H,8,FALSE))</f>
        <v>844</v>
      </c>
      <c r="N303" s="32">
        <f>IF(VLOOKUP('F_ ORDERS'!$G303, OrderDate!A:E, 5, FALSE) = 1, 'F_ ORDERS'!$M303 * (1 - 0.07), 'F_ ORDERS'!$M303)</f>
        <v>784.92</v>
      </c>
    </row>
    <row r="304" spans="1:14" x14ac:dyDescent="0.2">
      <c r="A304" s="51" t="str">
        <f t="shared" si="4"/>
        <v>40.125.99.76|43958|0.878819444442343</v>
      </c>
      <c r="B304" s="51" t="s">
        <v>3333</v>
      </c>
      <c r="C304" s="52">
        <f>INT(DT!I304)</f>
        <v>43958</v>
      </c>
      <c r="D304" s="53">
        <f>DT!I304-INT(DT!I304)</f>
        <v>0.8788194444423425</v>
      </c>
      <c r="E304" s="32" t="s">
        <v>4519</v>
      </c>
      <c r="F304" s="32">
        <v>1218</v>
      </c>
      <c r="G304" s="38">
        <f>INT(DT!E304)</f>
        <v>43958</v>
      </c>
      <c r="H304" s="39">
        <f>DT!E304-INT(DT!E304)</f>
        <v>0.88987268518394558</v>
      </c>
      <c r="I304" s="32" t="s">
        <v>18</v>
      </c>
      <c r="J304" s="32" t="s">
        <v>868</v>
      </c>
      <c r="K304" s="32" t="s">
        <v>451</v>
      </c>
      <c r="L304" s="42" cm="1">
        <f t="array" ref="L304">INDEX('D_ SERVICES'!D:F, MATCH(J304, 'D_ SERVICES'!A:A, 0),
   IF(I304="Basic", 1, IF(I304="Standard", 2, IF(I304="Premium", 3, ""))))</f>
        <v>53</v>
      </c>
      <c r="M304" s="32">
        <f>L304*(1-VLOOKUP('F_ ORDERS'!$K304,D_BUYERS!A:H,8,FALSE))</f>
        <v>50.349999999999994</v>
      </c>
      <c r="N304" s="32">
        <f>IF(VLOOKUP('F_ ORDERS'!$G304, OrderDate!A:E, 5, FALSE) = 1, 'F_ ORDERS'!$M304 * (1 - 0.07), 'F_ ORDERS'!$M304)</f>
        <v>50.349999999999994</v>
      </c>
    </row>
    <row r="305" spans="1:14" x14ac:dyDescent="0.2">
      <c r="A305" s="51" t="str">
        <f t="shared" si="4"/>
        <v>246.235.102.113|44214|0.857523148137261</v>
      </c>
      <c r="B305" s="51" t="s">
        <v>2958</v>
      </c>
      <c r="C305" s="52">
        <f>INT(DT!I305)</f>
        <v>44214</v>
      </c>
      <c r="D305" s="53">
        <f>DT!I305-INT(DT!I305)</f>
        <v>0.85752314813726116</v>
      </c>
      <c r="E305" s="32" t="s">
        <v>4520</v>
      </c>
      <c r="F305" s="32">
        <v>1033</v>
      </c>
      <c r="G305" s="38">
        <f>INT(DT!E305)</f>
        <v>44214</v>
      </c>
      <c r="H305" s="39">
        <f>DT!E305-INT(DT!E305)</f>
        <v>0.86355324072792428</v>
      </c>
      <c r="I305" s="32" t="s">
        <v>18</v>
      </c>
      <c r="J305" s="32" t="s">
        <v>728</v>
      </c>
      <c r="K305" s="32" t="s">
        <v>469</v>
      </c>
      <c r="L305" s="42" cm="1">
        <f t="array" ref="L305">INDEX('D_ SERVICES'!D:F, MATCH(J305, 'D_ SERVICES'!A:A, 0),
   IF(I305="Basic", 1, IF(I305="Standard", 2, IF(I305="Premium", 3, ""))))</f>
        <v>13</v>
      </c>
      <c r="M305" s="32">
        <f>L305*(1-VLOOKUP('F_ ORDERS'!$K305,D_BUYERS!A:H,8,FALSE))</f>
        <v>11.700000000000001</v>
      </c>
      <c r="N305" s="32">
        <f>IF(VLOOKUP('F_ ORDERS'!$G305, OrderDate!A:E, 5, FALSE) = 1, 'F_ ORDERS'!$M305 * (1 - 0.07), 'F_ ORDERS'!$M305)</f>
        <v>11.700000000000001</v>
      </c>
    </row>
    <row r="306" spans="1:14" x14ac:dyDescent="0.2">
      <c r="A306" s="51" t="str">
        <f t="shared" si="4"/>
        <v>9.78.79.121|45438|0.428356481483206</v>
      </c>
      <c r="B306" s="51" t="s">
        <v>4067</v>
      </c>
      <c r="C306" s="52">
        <f>INT(DT!I306)</f>
        <v>45438</v>
      </c>
      <c r="D306" s="53">
        <f>DT!I306-INT(DT!I306)</f>
        <v>0.42835648148320615</v>
      </c>
      <c r="E306" s="32" t="s">
        <v>4521</v>
      </c>
      <c r="F306" s="32">
        <v>1034</v>
      </c>
      <c r="G306" s="38">
        <f>INT(DT!E306)</f>
        <v>45438</v>
      </c>
      <c r="H306" s="39">
        <f>DT!E306-INT(DT!E306)</f>
        <v>0.45290509259211831</v>
      </c>
      <c r="I306" s="32" t="s">
        <v>23</v>
      </c>
      <c r="J306" s="32" t="s">
        <v>769</v>
      </c>
      <c r="K306" s="32" t="s">
        <v>420</v>
      </c>
      <c r="L306" s="42" cm="1">
        <f t="array" ref="L306">INDEX('D_ SERVICES'!D:F, MATCH(J306, 'D_ SERVICES'!A:A, 0),
   IF(I306="Basic", 1, IF(I306="Standard", 2, IF(I306="Premium", 3, ""))))</f>
        <v>954</v>
      </c>
      <c r="M306" s="32">
        <f>L306*(1-VLOOKUP('F_ ORDERS'!$K306,D_BUYERS!A:H,8,FALSE))</f>
        <v>906.3</v>
      </c>
      <c r="N306" s="32">
        <f>IF(VLOOKUP('F_ ORDERS'!$G306, OrderDate!A:E, 5, FALSE) = 1, 'F_ ORDERS'!$M306 * (1 - 0.07), 'F_ ORDERS'!$M306)</f>
        <v>842.85899999999992</v>
      </c>
    </row>
    <row r="307" spans="1:14" x14ac:dyDescent="0.2">
      <c r="A307" s="51" t="str">
        <f t="shared" si="4"/>
        <v>145.59.233.174|43822|0.885949074072414</v>
      </c>
      <c r="B307" s="51" t="s">
        <v>1561</v>
      </c>
      <c r="C307" s="52">
        <f>INT(DT!I307)</f>
        <v>43822</v>
      </c>
      <c r="D307" s="53">
        <f>DT!I307-INT(DT!I307)</f>
        <v>0.88594907407241408</v>
      </c>
      <c r="E307" s="32" t="s">
        <v>4522</v>
      </c>
      <c r="F307" s="32">
        <v>1072</v>
      </c>
      <c r="G307" s="38">
        <f>INT(DT!E307)</f>
        <v>43822</v>
      </c>
      <c r="H307" s="39">
        <f>DT!E307-INT(DT!E307)</f>
        <v>0.95810185185109731</v>
      </c>
      <c r="I307" s="32" t="s">
        <v>23</v>
      </c>
      <c r="J307" s="32" t="s">
        <v>675</v>
      </c>
      <c r="K307" s="32" t="s">
        <v>268</v>
      </c>
      <c r="L307" s="42" cm="1">
        <f t="array" ref="L307">INDEX('D_ SERVICES'!D:F, MATCH(J307, 'D_ SERVICES'!A:A, 0),
   IF(I307="Basic", 1, IF(I307="Standard", 2, IF(I307="Premium", 3, ""))))</f>
        <v>957</v>
      </c>
      <c r="M307" s="32">
        <f>L307*(1-VLOOKUP('F_ ORDERS'!$K307,D_BUYERS!A:H,8,FALSE))</f>
        <v>861.30000000000007</v>
      </c>
      <c r="N307" s="32">
        <f>IF(VLOOKUP('F_ ORDERS'!$G307, OrderDate!A:E, 5, FALSE) = 1, 'F_ ORDERS'!$M307 * (1 - 0.07), 'F_ ORDERS'!$M307)</f>
        <v>861.30000000000007</v>
      </c>
    </row>
    <row r="308" spans="1:14" x14ac:dyDescent="0.2">
      <c r="A308" s="51" t="str">
        <f t="shared" si="4"/>
        <v>139.151.228.175|44613|0.550185185187729</v>
      </c>
      <c r="B308" s="51" t="s">
        <v>1471</v>
      </c>
      <c r="C308" s="52">
        <f>INT(DT!I308)</f>
        <v>44613</v>
      </c>
      <c r="D308" s="53">
        <f>DT!I308-INT(DT!I308)</f>
        <v>0.55018518518772908</v>
      </c>
      <c r="E308" s="32" t="s">
        <v>4523</v>
      </c>
      <c r="F308" s="32">
        <v>1202</v>
      </c>
      <c r="G308" s="38">
        <f>INT(DT!E308)</f>
        <v>44613</v>
      </c>
      <c r="H308" s="39">
        <f>DT!E308-INT(DT!E308)</f>
        <v>0.57834490740788169</v>
      </c>
      <c r="I308" s="32" t="s">
        <v>18</v>
      </c>
      <c r="J308" s="32" t="s">
        <v>699</v>
      </c>
      <c r="K308" s="32" t="s">
        <v>450</v>
      </c>
      <c r="L308" s="42" cm="1">
        <f t="array" ref="L308">INDEX('D_ SERVICES'!D:F, MATCH(J308, 'D_ SERVICES'!A:A, 0),
   IF(I308="Basic", 1, IF(I308="Standard", 2, IF(I308="Premium", 3, ""))))</f>
        <v>66</v>
      </c>
      <c r="M308" s="32">
        <f>L308*(1-VLOOKUP('F_ ORDERS'!$K308,D_BUYERS!A:H,8,FALSE))</f>
        <v>59.4</v>
      </c>
      <c r="N308" s="32">
        <f>IF(VLOOKUP('F_ ORDERS'!$G308, OrderDate!A:E, 5, FALSE) = 1, 'F_ ORDERS'!$M308 * (1 - 0.07), 'F_ ORDERS'!$M308)</f>
        <v>59.4</v>
      </c>
    </row>
    <row r="309" spans="1:14" x14ac:dyDescent="0.2">
      <c r="A309" s="51" t="str">
        <f t="shared" si="4"/>
        <v>110.13.199.74|43433|0.0918981481372612</v>
      </c>
      <c r="B309" s="51" t="s">
        <v>1077</v>
      </c>
      <c r="C309" s="52">
        <f>INT(DT!I309)</f>
        <v>43433</v>
      </c>
      <c r="D309" s="53">
        <f>DT!I309-INT(DT!I309)</f>
        <v>9.189814813726116E-2</v>
      </c>
      <c r="E309" s="32" t="s">
        <v>4524</v>
      </c>
      <c r="F309" s="32">
        <v>1061</v>
      </c>
      <c r="G309" s="38">
        <f>INT(DT!E309)</f>
        <v>43433</v>
      </c>
      <c r="H309" s="39">
        <f>DT!E309-INT(DT!E309)</f>
        <v>0.17017361109901685</v>
      </c>
      <c r="I309" s="32" t="s">
        <v>23</v>
      </c>
      <c r="J309" s="32" t="s">
        <v>639</v>
      </c>
      <c r="K309" s="32" t="s">
        <v>364</v>
      </c>
      <c r="L309" s="42" cm="1">
        <f t="array" ref="L309">INDEX('D_ SERVICES'!D:F, MATCH(J309, 'D_ SERVICES'!A:A, 0),
   IF(I309="Basic", 1, IF(I309="Standard", 2, IF(I309="Premium", 3, ""))))</f>
        <v>802</v>
      </c>
      <c r="M309" s="32">
        <f>L309*(1-VLOOKUP('F_ ORDERS'!$K309,D_BUYERS!A:H,8,FALSE))</f>
        <v>721.80000000000007</v>
      </c>
      <c r="N309" s="32">
        <f>IF(VLOOKUP('F_ ORDERS'!$G309, OrderDate!A:E, 5, FALSE) = 1, 'F_ ORDERS'!$M309 * (1 - 0.07), 'F_ ORDERS'!$M309)</f>
        <v>721.80000000000007</v>
      </c>
    </row>
    <row r="310" spans="1:14" x14ac:dyDescent="0.2">
      <c r="A310" s="51" t="str">
        <f t="shared" si="4"/>
        <v>219.80.34.178|44540|0.778738425928168</v>
      </c>
      <c r="B310" s="51" t="s">
        <v>2554</v>
      </c>
      <c r="C310" s="52">
        <f>INT(DT!I310)</f>
        <v>44540</v>
      </c>
      <c r="D310" s="53">
        <f>DT!I310-INT(DT!I310)</f>
        <v>0.778738425928168</v>
      </c>
      <c r="E310" s="32" t="s">
        <v>4525</v>
      </c>
      <c r="F310" s="32">
        <v>1052</v>
      </c>
      <c r="G310" s="38">
        <f>INT(DT!E310)</f>
        <v>44540</v>
      </c>
      <c r="H310" s="39">
        <f>DT!E310-INT(DT!E310)</f>
        <v>0.81519675926392665</v>
      </c>
      <c r="I310" s="32" t="s">
        <v>23</v>
      </c>
      <c r="J310" s="32" t="s">
        <v>774</v>
      </c>
      <c r="K310" s="32" t="s">
        <v>391</v>
      </c>
      <c r="L310" s="42" cm="1">
        <f t="array" ref="L310">INDEX('D_ SERVICES'!D:F, MATCH(J310, 'D_ SERVICES'!A:A, 0),
   IF(I310="Basic", 1, IF(I310="Standard", 2, IF(I310="Premium", 3, ""))))</f>
        <v>462</v>
      </c>
      <c r="M310" s="32">
        <f>L310*(1-VLOOKUP('F_ ORDERS'!$K310,D_BUYERS!A:H,8,FALSE))</f>
        <v>415.8</v>
      </c>
      <c r="N310" s="32">
        <f>IF(VLOOKUP('F_ ORDERS'!$G310, OrderDate!A:E, 5, FALSE) = 1, 'F_ ORDERS'!$M310 * (1 - 0.07), 'F_ ORDERS'!$M310)</f>
        <v>415.8</v>
      </c>
    </row>
    <row r="311" spans="1:14" x14ac:dyDescent="0.2">
      <c r="A311" s="51" t="str">
        <f t="shared" si="4"/>
        <v>28.43.177.14|44103|0.736365740740439</v>
      </c>
      <c r="B311" s="51" t="s">
        <v>3133</v>
      </c>
      <c r="C311" s="52">
        <f>INT(DT!I311)</f>
        <v>44103</v>
      </c>
      <c r="D311" s="53">
        <f>DT!I311-INT(DT!I311)</f>
        <v>0.73636574074043892</v>
      </c>
      <c r="E311" s="32" t="s">
        <v>4526</v>
      </c>
      <c r="F311" s="32">
        <v>1196</v>
      </c>
      <c r="G311" s="38">
        <f>INT(DT!E311)</f>
        <v>44103</v>
      </c>
      <c r="H311" s="39">
        <f>DT!E311-INT(DT!E311)</f>
        <v>0.82653935185226146</v>
      </c>
      <c r="I311" s="32" t="s">
        <v>18</v>
      </c>
      <c r="J311" s="32" t="s">
        <v>727</v>
      </c>
      <c r="K311" s="32" t="s">
        <v>467</v>
      </c>
      <c r="L311" s="42" cm="1">
        <f t="array" ref="L311">INDEX('D_ SERVICES'!D:F, MATCH(J311, 'D_ SERVICES'!A:A, 0),
   IF(I311="Basic", 1, IF(I311="Standard", 2, IF(I311="Premium", 3, ""))))</f>
        <v>391</v>
      </c>
      <c r="M311" s="32">
        <f>L311*(1-VLOOKUP('F_ ORDERS'!$K311,D_BUYERS!A:H,8,FALSE))</f>
        <v>391</v>
      </c>
      <c r="N311" s="32">
        <f>IF(VLOOKUP('F_ ORDERS'!$G311, OrderDate!A:E, 5, FALSE) = 1, 'F_ ORDERS'!$M311 * (1 - 0.07), 'F_ ORDERS'!$M311)</f>
        <v>391</v>
      </c>
    </row>
    <row r="312" spans="1:14" x14ac:dyDescent="0.2">
      <c r="A312" s="51" t="str">
        <f t="shared" si="4"/>
        <v>143.243.170.220|43604|0.0310532407384017</v>
      </c>
      <c r="B312" s="51" t="s">
        <v>1537</v>
      </c>
      <c r="C312" s="52">
        <f>INT(DT!I312)</f>
        <v>43604</v>
      </c>
      <c r="D312" s="53">
        <f>DT!I312-INT(DT!I312)</f>
        <v>3.1053240738401655E-2</v>
      </c>
      <c r="E312" s="32" t="s">
        <v>4527</v>
      </c>
      <c r="F312" s="32">
        <v>1048</v>
      </c>
      <c r="G312" s="38">
        <f>INT(DT!E312)</f>
        <v>43604</v>
      </c>
      <c r="H312" s="39">
        <f>DT!E312-INT(DT!E312)</f>
        <v>0.13262731481518131</v>
      </c>
      <c r="I312" s="32" t="s">
        <v>23</v>
      </c>
      <c r="J312" s="32" t="s">
        <v>641</v>
      </c>
      <c r="K312" s="32" t="s">
        <v>476</v>
      </c>
      <c r="L312" s="42" cm="1">
        <f t="array" ref="L312">INDEX('D_ SERVICES'!D:F, MATCH(J312, 'D_ SERVICES'!A:A, 0),
   IF(I312="Basic", 1, IF(I312="Standard", 2, IF(I312="Premium", 3, ""))))</f>
        <v>77</v>
      </c>
      <c r="M312" s="32">
        <f>L312*(1-VLOOKUP('F_ ORDERS'!$K312,D_BUYERS!A:H,8,FALSE))</f>
        <v>69.3</v>
      </c>
      <c r="N312" s="32">
        <f>IF(VLOOKUP('F_ ORDERS'!$G312, OrderDate!A:E, 5, FALSE) = 1, 'F_ ORDERS'!$M312 * (1 - 0.07), 'F_ ORDERS'!$M312)</f>
        <v>64.448999999999998</v>
      </c>
    </row>
    <row r="313" spans="1:14" x14ac:dyDescent="0.2">
      <c r="A313" s="51" t="str">
        <f t="shared" si="4"/>
        <v>231.199.214.221|45162|0.309479166673555</v>
      </c>
      <c r="B313" s="51" t="s">
        <v>2731</v>
      </c>
      <c r="C313" s="52">
        <f>INT(DT!I313)</f>
        <v>45162</v>
      </c>
      <c r="D313" s="53">
        <f>DT!I313-INT(DT!I313)</f>
        <v>0.30947916667355457</v>
      </c>
      <c r="E313" s="32" t="s">
        <v>4528</v>
      </c>
      <c r="F313" s="32">
        <v>1072</v>
      </c>
      <c r="G313" s="38">
        <f>INT(DT!E313)</f>
        <v>45162</v>
      </c>
      <c r="H313" s="39">
        <f>DT!E313-INT(DT!E313)</f>
        <v>0.34329861111473292</v>
      </c>
      <c r="I313" s="32" t="s">
        <v>23</v>
      </c>
      <c r="J313" s="32" t="s">
        <v>605</v>
      </c>
      <c r="K313" s="32" t="s">
        <v>218</v>
      </c>
      <c r="L313" s="42" cm="1">
        <f t="array" ref="L313">INDEX('D_ SERVICES'!D:F, MATCH(J313, 'D_ SERVICES'!A:A, 0),
   IF(I313="Basic", 1, IF(I313="Standard", 2, IF(I313="Premium", 3, ""))))</f>
        <v>794</v>
      </c>
      <c r="M313" s="32">
        <f>L313*(1-VLOOKUP('F_ ORDERS'!$K313,D_BUYERS!A:H,8,FALSE))</f>
        <v>714.6</v>
      </c>
      <c r="N313" s="32">
        <f>IF(VLOOKUP('F_ ORDERS'!$G313, OrderDate!A:E, 5, FALSE) = 1, 'F_ ORDERS'!$M313 * (1 - 0.07), 'F_ ORDERS'!$M313)</f>
        <v>714.6</v>
      </c>
    </row>
    <row r="314" spans="1:14" x14ac:dyDescent="0.2">
      <c r="A314" s="51" t="str">
        <f t="shared" si="4"/>
        <v>142.255.48.250|45223|0.214201388887886</v>
      </c>
      <c r="B314" s="51" t="s">
        <v>1526</v>
      </c>
      <c r="C314" s="52">
        <f>INT(DT!I314)</f>
        <v>45223</v>
      </c>
      <c r="D314" s="53">
        <f>DT!I314-INT(DT!I314)</f>
        <v>0.21420138888788642</v>
      </c>
      <c r="E314" s="32" t="s">
        <v>4529</v>
      </c>
      <c r="F314" s="32">
        <v>1043</v>
      </c>
      <c r="G314" s="38">
        <f>INT(DT!E314)</f>
        <v>45223</v>
      </c>
      <c r="H314" s="39">
        <f>DT!E314-INT(DT!E314)</f>
        <v>0.28357638888701331</v>
      </c>
      <c r="I314" s="32" t="s">
        <v>23</v>
      </c>
      <c r="J314" s="32" t="s">
        <v>657</v>
      </c>
      <c r="K314" s="32" t="s">
        <v>318</v>
      </c>
      <c r="L314" s="42" cm="1">
        <f t="array" ref="L314">INDEX('D_ SERVICES'!D:F, MATCH(J314, 'D_ SERVICES'!A:A, 0),
   IF(I314="Basic", 1, IF(I314="Standard", 2, IF(I314="Premium", 3, ""))))</f>
        <v>732</v>
      </c>
      <c r="M314" s="32">
        <f>L314*(1-VLOOKUP('F_ ORDERS'!$K314,D_BUYERS!A:H,8,FALSE))</f>
        <v>658.80000000000007</v>
      </c>
      <c r="N314" s="32">
        <f>IF(VLOOKUP('F_ ORDERS'!$G314, OrderDate!A:E, 5, FALSE) = 1, 'F_ ORDERS'!$M314 * (1 - 0.07), 'F_ ORDERS'!$M314)</f>
        <v>658.80000000000007</v>
      </c>
    </row>
    <row r="315" spans="1:14" x14ac:dyDescent="0.2">
      <c r="A315" s="51" t="str">
        <f t="shared" si="4"/>
        <v>128.182.16.231|44613|0.513055555558822</v>
      </c>
      <c r="B315" s="51" t="s">
        <v>1315</v>
      </c>
      <c r="C315" s="52">
        <f>INT(DT!I315)</f>
        <v>44613</v>
      </c>
      <c r="D315" s="53">
        <f>DT!I315-INT(DT!I315)</f>
        <v>0.51305555555882165</v>
      </c>
      <c r="E315" s="32" t="s">
        <v>4530</v>
      </c>
      <c r="F315" s="32">
        <v>1035</v>
      </c>
      <c r="G315" s="38">
        <f>INT(DT!E315)</f>
        <v>44613</v>
      </c>
      <c r="H315" s="39">
        <f>DT!E315-INT(DT!E315)</f>
        <v>0.53141203703853535</v>
      </c>
      <c r="I315" s="32" t="s">
        <v>23</v>
      </c>
      <c r="J315" s="32" t="s">
        <v>811</v>
      </c>
      <c r="K315" s="32" t="s">
        <v>188</v>
      </c>
      <c r="L315" s="42" cm="1">
        <f t="array" ref="L315">INDEX('D_ SERVICES'!D:F, MATCH(J315, 'D_ SERVICES'!A:A, 0),
   IF(I315="Basic", 1, IF(I315="Standard", 2, IF(I315="Premium", 3, ""))))</f>
        <v>909</v>
      </c>
      <c r="M315" s="32">
        <f>L315*(1-VLOOKUP('F_ ORDERS'!$K315,D_BUYERS!A:H,8,FALSE))</f>
        <v>818.1</v>
      </c>
      <c r="N315" s="32">
        <f>IF(VLOOKUP('F_ ORDERS'!$G315, OrderDate!A:E, 5, FALSE) = 1, 'F_ ORDERS'!$M315 * (1 - 0.07), 'F_ ORDERS'!$M315)</f>
        <v>818.1</v>
      </c>
    </row>
    <row r="316" spans="1:14" x14ac:dyDescent="0.2">
      <c r="A316" s="51" t="str">
        <f t="shared" si="4"/>
        <v>142.73.58.221|45151|0.287268518521159</v>
      </c>
      <c r="B316" s="51" t="s">
        <v>1532</v>
      </c>
      <c r="C316" s="52">
        <f>INT(DT!I316)</f>
        <v>45151</v>
      </c>
      <c r="D316" s="53">
        <f>DT!I316-INT(DT!I316)</f>
        <v>0.28726851852115942</v>
      </c>
      <c r="E316" s="32" t="s">
        <v>4531</v>
      </c>
      <c r="F316" s="32">
        <v>1239</v>
      </c>
      <c r="G316" s="38">
        <f>INT(DT!E316)</f>
        <v>45151</v>
      </c>
      <c r="H316" s="39">
        <f>DT!E316-INT(DT!E316)</f>
        <v>0.403634259258979</v>
      </c>
      <c r="I316" s="32" t="s">
        <v>23</v>
      </c>
      <c r="J316" s="32" t="s">
        <v>604</v>
      </c>
      <c r="K316" s="32" t="s">
        <v>20</v>
      </c>
      <c r="L316" s="42" cm="1">
        <f t="array" ref="L316">INDEX('D_ SERVICES'!D:F, MATCH(J316, 'D_ SERVICES'!A:A, 0),
   IF(I316="Basic", 1, IF(I316="Standard", 2, IF(I316="Premium", 3, ""))))</f>
        <v>870</v>
      </c>
      <c r="M316" s="32">
        <f>L316*(1-VLOOKUP('F_ ORDERS'!$K316,D_BUYERS!A:H,8,FALSE))</f>
        <v>826.5</v>
      </c>
      <c r="N316" s="32">
        <f>IF(VLOOKUP('F_ ORDERS'!$G316, OrderDate!A:E, 5, FALSE) = 1, 'F_ ORDERS'!$M316 * (1 - 0.07), 'F_ ORDERS'!$M316)</f>
        <v>768.64499999999998</v>
      </c>
    </row>
    <row r="317" spans="1:14" x14ac:dyDescent="0.2">
      <c r="A317" s="51" t="str">
        <f t="shared" si="4"/>
        <v>217.138.95.215|42066|0.177627314813435</v>
      </c>
      <c r="B317" s="51" t="s">
        <v>2514</v>
      </c>
      <c r="C317" s="52">
        <f>INT(DT!I317)</f>
        <v>42066</v>
      </c>
      <c r="D317" s="53">
        <f>DT!I317-INT(DT!I317)</f>
        <v>0.17762731481343508</v>
      </c>
      <c r="E317" s="32" t="s">
        <v>4532</v>
      </c>
      <c r="F317" s="32">
        <v>1074</v>
      </c>
      <c r="G317" s="38">
        <f>INT(DT!E317)</f>
        <v>42066</v>
      </c>
      <c r="H317" s="39">
        <f>DT!E317-INT(DT!E317)</f>
        <v>0.17913194444554392</v>
      </c>
      <c r="I317" s="32" t="s">
        <v>12</v>
      </c>
      <c r="J317" s="32" t="s">
        <v>792</v>
      </c>
      <c r="K317" s="32" t="s">
        <v>90</v>
      </c>
      <c r="L317" s="42" cm="1">
        <f t="array" ref="L317">INDEX('D_ SERVICES'!D:F, MATCH(J317, 'D_ SERVICES'!A:A, 0),
   IF(I317="Basic", 1, IF(I317="Standard", 2, IF(I317="Premium", 3, ""))))</f>
        <v>986</v>
      </c>
      <c r="M317" s="32">
        <f>L317*(1-VLOOKUP('F_ ORDERS'!$K317,D_BUYERS!A:H,8,FALSE))</f>
        <v>887.4</v>
      </c>
      <c r="N317" s="32">
        <f>IF(VLOOKUP('F_ ORDERS'!$G317, OrderDate!A:E, 5, FALSE) = 1, 'F_ ORDERS'!$M317 * (1 - 0.07), 'F_ ORDERS'!$M317)</f>
        <v>887.4</v>
      </c>
    </row>
    <row r="318" spans="1:14" x14ac:dyDescent="0.2">
      <c r="A318" s="51" t="str">
        <f t="shared" si="4"/>
        <v>170.213.239.58|45496|0.794733796297805</v>
      </c>
      <c r="B318" s="51" t="s">
        <v>1910</v>
      </c>
      <c r="C318" s="52">
        <f>INT(DT!I318)</f>
        <v>45496</v>
      </c>
      <c r="D318" s="53">
        <f>DT!I318-INT(DT!I318)</f>
        <v>0.79473379629780538</v>
      </c>
      <c r="E318" s="32" t="s">
        <v>4533</v>
      </c>
      <c r="F318" s="32">
        <v>1046</v>
      </c>
      <c r="G318" s="38">
        <f>INT(DT!E318)</f>
        <v>45496</v>
      </c>
      <c r="H318" s="39">
        <f>DT!E318-INT(DT!E318)</f>
        <v>0.84425925926188938</v>
      </c>
      <c r="I318" s="32" t="s">
        <v>18</v>
      </c>
      <c r="J318" s="32" t="s">
        <v>651</v>
      </c>
      <c r="K318" s="32" t="s">
        <v>166</v>
      </c>
      <c r="L318" s="42" cm="1">
        <f t="array" ref="L318">INDEX('D_ SERVICES'!D:F, MATCH(J318, 'D_ SERVICES'!A:A, 0),
   IF(I318="Basic", 1, IF(I318="Standard", 2, IF(I318="Premium", 3, ""))))</f>
        <v>479</v>
      </c>
      <c r="M318" s="32">
        <f>L318*(1-VLOOKUP('F_ ORDERS'!$K318,D_BUYERS!A:H,8,FALSE))</f>
        <v>479</v>
      </c>
      <c r="N318" s="32">
        <f>IF(VLOOKUP('F_ ORDERS'!$G318, OrderDate!A:E, 5, FALSE) = 1, 'F_ ORDERS'!$M318 * (1 - 0.07), 'F_ ORDERS'!$M318)</f>
        <v>479</v>
      </c>
    </row>
    <row r="319" spans="1:14" x14ac:dyDescent="0.2">
      <c r="A319" s="51" t="str">
        <f t="shared" si="4"/>
        <v>150.254.218.91|45368|0.511689814811689</v>
      </c>
      <c r="B319" s="51" t="s">
        <v>1639</v>
      </c>
      <c r="C319" s="52">
        <f>INT(DT!I319)</f>
        <v>45368</v>
      </c>
      <c r="D319" s="53">
        <f>DT!I319-INT(DT!I319)</f>
        <v>0.51168981481168885</v>
      </c>
      <c r="E319" s="32" t="s">
        <v>4534</v>
      </c>
      <c r="F319" s="32">
        <v>1001</v>
      </c>
      <c r="G319" s="38">
        <f>INT(DT!E319)</f>
        <v>45368</v>
      </c>
      <c r="H319" s="39">
        <f>DT!E319-INT(DT!E319)</f>
        <v>0.55783564814191777</v>
      </c>
      <c r="I319" s="32" t="s">
        <v>18</v>
      </c>
      <c r="J319" s="32" t="s">
        <v>705</v>
      </c>
      <c r="K319" s="32" t="s">
        <v>218</v>
      </c>
      <c r="L319" s="42" cm="1">
        <f t="array" ref="L319">INDEX('D_ SERVICES'!D:F, MATCH(J319, 'D_ SERVICES'!A:A, 0),
   IF(I319="Basic", 1, IF(I319="Standard", 2, IF(I319="Premium", 3, ""))))</f>
        <v>804</v>
      </c>
      <c r="M319" s="32">
        <f>L319*(1-VLOOKUP('F_ ORDERS'!$K319,D_BUYERS!A:H,8,FALSE))</f>
        <v>723.6</v>
      </c>
      <c r="N319" s="32">
        <f>IF(VLOOKUP('F_ ORDERS'!$G319, OrderDate!A:E, 5, FALSE) = 1, 'F_ ORDERS'!$M319 * (1 - 0.07), 'F_ ORDERS'!$M319)</f>
        <v>672.94799999999998</v>
      </c>
    </row>
    <row r="320" spans="1:14" x14ac:dyDescent="0.2">
      <c r="A320" s="51" t="str">
        <f t="shared" si="4"/>
        <v>67.152.184.99|45177|0.117650462962047</v>
      </c>
      <c r="B320" s="51" t="s">
        <v>3697</v>
      </c>
      <c r="C320" s="52">
        <f>INT(DT!I320)</f>
        <v>45177</v>
      </c>
      <c r="D320" s="53">
        <f>DT!I320-INT(DT!I320)</f>
        <v>0.11765046296204673</v>
      </c>
      <c r="E320" s="32" t="s">
        <v>4535</v>
      </c>
      <c r="F320" s="32">
        <v>1089</v>
      </c>
      <c r="G320" s="38">
        <f>INT(DT!E320)</f>
        <v>45177</v>
      </c>
      <c r="H320" s="39">
        <f>DT!E320-INT(DT!E320)</f>
        <v>0.13377314814715646</v>
      </c>
      <c r="I320" s="32" t="s">
        <v>18</v>
      </c>
      <c r="J320" s="32" t="s">
        <v>822</v>
      </c>
      <c r="K320" s="32" t="s">
        <v>129</v>
      </c>
      <c r="L320" s="42" cm="1">
        <f t="array" ref="L320">INDEX('D_ SERVICES'!D:F, MATCH(J320, 'D_ SERVICES'!A:A, 0),
   IF(I320="Basic", 1, IF(I320="Standard", 2, IF(I320="Premium", 3, ""))))</f>
        <v>77</v>
      </c>
      <c r="M320" s="32">
        <f>L320*(1-VLOOKUP('F_ ORDERS'!$K320,D_BUYERS!A:H,8,FALSE))</f>
        <v>69.3</v>
      </c>
      <c r="N320" s="32">
        <f>IF(VLOOKUP('F_ ORDERS'!$G320, OrderDate!A:E, 5, FALSE) = 1, 'F_ ORDERS'!$M320 * (1 - 0.07), 'F_ ORDERS'!$M320)</f>
        <v>69.3</v>
      </c>
    </row>
    <row r="321" spans="1:14" x14ac:dyDescent="0.2">
      <c r="A321" s="51" t="str">
        <f t="shared" si="4"/>
        <v>32.216.98.5|45319|0.415208333331975</v>
      </c>
      <c r="B321" s="51" t="s">
        <v>3198</v>
      </c>
      <c r="C321" s="52">
        <f>INT(DT!I321)</f>
        <v>45319</v>
      </c>
      <c r="D321" s="53">
        <f>DT!I321-INT(DT!I321)</f>
        <v>0.41520833333197515</v>
      </c>
      <c r="E321" s="32" t="s">
        <v>4536</v>
      </c>
      <c r="F321" s="32">
        <v>1205</v>
      </c>
      <c r="G321" s="38">
        <f>INT(DT!E321)</f>
        <v>45319</v>
      </c>
      <c r="H321" s="39">
        <f>DT!E321-INT(DT!E321)</f>
        <v>0.49371527777839219</v>
      </c>
      <c r="I321" s="32" t="s">
        <v>23</v>
      </c>
      <c r="J321" s="32" t="s">
        <v>693</v>
      </c>
      <c r="K321" s="32" t="s">
        <v>212</v>
      </c>
      <c r="L321" s="42" cm="1">
        <f t="array" ref="L321">INDEX('D_ SERVICES'!D:F, MATCH(J321, 'D_ SERVICES'!A:A, 0),
   IF(I321="Basic", 1, IF(I321="Standard", 2, IF(I321="Premium", 3, ""))))</f>
        <v>901</v>
      </c>
      <c r="M321" s="32">
        <f>L321*(1-VLOOKUP('F_ ORDERS'!$K321,D_BUYERS!A:H,8,FALSE))</f>
        <v>810.9</v>
      </c>
      <c r="N321" s="32">
        <f>IF(VLOOKUP('F_ ORDERS'!$G321, OrderDate!A:E, 5, FALSE) = 1, 'F_ ORDERS'!$M321 * (1 - 0.07), 'F_ ORDERS'!$M321)</f>
        <v>754.13699999999994</v>
      </c>
    </row>
    <row r="322" spans="1:14" x14ac:dyDescent="0.2">
      <c r="A322" s="51" t="str">
        <f t="shared" si="4"/>
        <v>229.7.239.59|44412|0.281365740738693</v>
      </c>
      <c r="B322" s="51" t="s">
        <v>2700</v>
      </c>
      <c r="C322" s="52">
        <f>INT(DT!I322)</f>
        <v>44412</v>
      </c>
      <c r="D322" s="53">
        <f>DT!I322-INT(DT!I322)</f>
        <v>0.28136574073869269</v>
      </c>
      <c r="E322" s="32" t="s">
        <v>4537</v>
      </c>
      <c r="F322" s="32">
        <v>1184</v>
      </c>
      <c r="G322" s="38">
        <f>INT(DT!E322)</f>
        <v>44412</v>
      </c>
      <c r="H322" s="39">
        <f>DT!E322-INT(DT!E322)</f>
        <v>0.38112268518307246</v>
      </c>
      <c r="I322" s="32" t="s">
        <v>23</v>
      </c>
      <c r="J322" s="32" t="s">
        <v>823</v>
      </c>
      <c r="K322" s="32" t="s">
        <v>383</v>
      </c>
      <c r="L322" s="42" cm="1">
        <f t="array" ref="L322">INDEX('D_ SERVICES'!D:F, MATCH(J322, 'D_ SERVICES'!A:A, 0),
   IF(I322="Basic", 1, IF(I322="Standard", 2, IF(I322="Premium", 3, ""))))</f>
        <v>232</v>
      </c>
      <c r="M322" s="32">
        <f>L322*(1-VLOOKUP('F_ ORDERS'!$K322,D_BUYERS!A:H,8,FALSE))</f>
        <v>220.39999999999998</v>
      </c>
      <c r="N322" s="32">
        <f>IF(VLOOKUP('F_ ORDERS'!$G322, OrderDate!A:E, 5, FALSE) = 1, 'F_ ORDERS'!$M322 * (1 - 0.07), 'F_ ORDERS'!$M322)</f>
        <v>220.39999999999998</v>
      </c>
    </row>
    <row r="323" spans="1:14" x14ac:dyDescent="0.2">
      <c r="A323" s="51" t="str">
        <f t="shared" ref="A323:A386" si="5">B323 &amp; "|" &amp; C323 &amp; "|" &amp; D323</f>
        <v>161.84.49.13|44199|0.364143518519995</v>
      </c>
      <c r="B323" s="51" t="s">
        <v>1788</v>
      </c>
      <c r="C323" s="52">
        <f>INT(DT!I323)</f>
        <v>44199</v>
      </c>
      <c r="D323" s="53">
        <f>DT!I323-INT(DT!I323)</f>
        <v>0.36414351851999527</v>
      </c>
      <c r="E323" s="32" t="s">
        <v>4538</v>
      </c>
      <c r="F323" s="32">
        <v>1055</v>
      </c>
      <c r="G323" s="38">
        <f>INT(DT!E323)</f>
        <v>44199</v>
      </c>
      <c r="H323" s="39">
        <f>DT!E323-INT(DT!E323)</f>
        <v>0.47390046296641231</v>
      </c>
      <c r="I323" s="32" t="s">
        <v>23</v>
      </c>
      <c r="J323" s="32" t="s">
        <v>894</v>
      </c>
      <c r="K323" s="32" t="s">
        <v>345</v>
      </c>
      <c r="L323" s="42" cm="1">
        <f t="array" ref="L323">INDEX('D_ SERVICES'!D:F, MATCH(J323, 'D_ SERVICES'!A:A, 0),
   IF(I323="Basic", 1, IF(I323="Standard", 2, IF(I323="Premium", 3, ""))))</f>
        <v>960</v>
      </c>
      <c r="M323" s="32">
        <f>L323*(1-VLOOKUP('F_ ORDERS'!$K323,D_BUYERS!A:H,8,FALSE))</f>
        <v>960</v>
      </c>
      <c r="N323" s="32">
        <f>IF(VLOOKUP('F_ ORDERS'!$G323, OrderDate!A:E, 5, FALSE) = 1, 'F_ ORDERS'!$M323 * (1 - 0.07), 'F_ ORDERS'!$M323)</f>
        <v>892.8</v>
      </c>
    </row>
    <row r="324" spans="1:14" x14ac:dyDescent="0.2">
      <c r="A324" s="51" t="str">
        <f t="shared" si="5"/>
        <v>138.226.38.76|44149|0.359525462961756</v>
      </c>
      <c r="B324" s="51" t="s">
        <v>1466</v>
      </c>
      <c r="C324" s="52">
        <f>INT(DT!I324)</f>
        <v>44149</v>
      </c>
      <c r="D324" s="53">
        <f>DT!I324-INT(DT!I324)</f>
        <v>0.35952546296175569</v>
      </c>
      <c r="E324" s="32" t="s">
        <v>4539</v>
      </c>
      <c r="F324" s="32">
        <v>1106</v>
      </c>
      <c r="G324" s="38">
        <f>INT(DT!E324)</f>
        <v>44149</v>
      </c>
      <c r="H324" s="39">
        <f>DT!E324-INT(DT!E324)</f>
        <v>0.37273148148233304</v>
      </c>
      <c r="I324" s="32" t="s">
        <v>23</v>
      </c>
      <c r="J324" s="32" t="s">
        <v>901</v>
      </c>
      <c r="K324" s="32" t="s">
        <v>97</v>
      </c>
      <c r="L324" s="42" cm="1">
        <f t="array" ref="L324">INDEX('D_ SERVICES'!D:F, MATCH(J324, 'D_ SERVICES'!A:A, 0),
   IF(I324="Basic", 1, IF(I324="Standard", 2, IF(I324="Premium", 3, ""))))</f>
        <v>970</v>
      </c>
      <c r="M324" s="32">
        <f>L324*(1-VLOOKUP('F_ ORDERS'!$K324,D_BUYERS!A:H,8,FALSE))</f>
        <v>921.5</v>
      </c>
      <c r="N324" s="32">
        <f>IF(VLOOKUP('F_ ORDERS'!$G324, OrderDate!A:E, 5, FALSE) = 1, 'F_ ORDERS'!$M324 * (1 - 0.07), 'F_ ORDERS'!$M324)</f>
        <v>856.99499999999989</v>
      </c>
    </row>
    <row r="325" spans="1:14" x14ac:dyDescent="0.2">
      <c r="A325" s="51" t="str">
        <f t="shared" si="5"/>
        <v>97.176.134.202|44667|0.865150462959718</v>
      </c>
      <c r="B325" s="51" t="s">
        <v>4162</v>
      </c>
      <c r="C325" s="52">
        <f>INT(DT!I325)</f>
        <v>44667</v>
      </c>
      <c r="D325" s="53">
        <f>DT!I325-INT(DT!I325)</f>
        <v>0.86515046295971842</v>
      </c>
      <c r="E325" s="32" t="s">
        <v>4540</v>
      </c>
      <c r="F325" s="32">
        <v>1076</v>
      </c>
      <c r="G325" s="38">
        <f>INT(DT!E325)</f>
        <v>44667</v>
      </c>
      <c r="H325" s="39">
        <f>DT!E325-INT(DT!E325)</f>
        <v>0.89208333333226619</v>
      </c>
      <c r="I325" s="32" t="s">
        <v>23</v>
      </c>
      <c r="J325" s="32" t="s">
        <v>863</v>
      </c>
      <c r="K325" s="32" t="s">
        <v>481</v>
      </c>
      <c r="L325" s="42" cm="1">
        <f t="array" ref="L325">INDEX('D_ SERVICES'!D:F, MATCH(J325, 'D_ SERVICES'!A:A, 0),
   IF(I325="Basic", 1, IF(I325="Standard", 2, IF(I325="Premium", 3, ""))))</f>
        <v>937</v>
      </c>
      <c r="M325" s="32">
        <f>L325*(1-VLOOKUP('F_ ORDERS'!$K325,D_BUYERS!A:H,8,FALSE))</f>
        <v>937</v>
      </c>
      <c r="N325" s="32">
        <f>IF(VLOOKUP('F_ ORDERS'!$G325, OrderDate!A:E, 5, FALSE) = 1, 'F_ ORDERS'!$M325 * (1 - 0.07), 'F_ ORDERS'!$M325)</f>
        <v>871.41</v>
      </c>
    </row>
    <row r="326" spans="1:14" x14ac:dyDescent="0.2">
      <c r="A326" s="51" t="str">
        <f t="shared" si="5"/>
        <v>147.160.35.167|45247|0.920358796298387</v>
      </c>
      <c r="B326" s="51" t="s">
        <v>1582</v>
      </c>
      <c r="C326" s="52">
        <f>INT(DT!I326)</f>
        <v>45247</v>
      </c>
      <c r="D326" s="53">
        <f>DT!I326-INT(DT!I326)</f>
        <v>0.92035879629838746</v>
      </c>
      <c r="E326" s="32" t="s">
        <v>4541</v>
      </c>
      <c r="F326" s="32">
        <v>1207</v>
      </c>
      <c r="G326" s="38">
        <f>INT(DT!E326)</f>
        <v>45248</v>
      </c>
      <c r="H326" s="39">
        <f>DT!E326-INT(DT!E326)</f>
        <v>4.3043981480877846E-2</v>
      </c>
      <c r="I326" s="32" t="s">
        <v>18</v>
      </c>
      <c r="J326" s="32" t="s">
        <v>685</v>
      </c>
      <c r="K326" s="32" t="s">
        <v>116</v>
      </c>
      <c r="L326" s="42" cm="1">
        <f t="array" ref="L326">INDEX('D_ SERVICES'!D:F, MATCH(J326, 'D_ SERVICES'!A:A, 0),
   IF(I326="Basic", 1, IF(I326="Standard", 2, IF(I326="Premium", 3, ""))))</f>
        <v>340</v>
      </c>
      <c r="M326" s="32">
        <f>L326*(1-VLOOKUP('F_ ORDERS'!$K326,D_BUYERS!A:H,8,FALSE))</f>
        <v>306</v>
      </c>
      <c r="N326" s="32">
        <f>IF(VLOOKUP('F_ ORDERS'!$G326, OrderDate!A:E, 5, FALSE) = 1, 'F_ ORDERS'!$M326 * (1 - 0.07), 'F_ ORDERS'!$M326)</f>
        <v>284.58</v>
      </c>
    </row>
    <row r="327" spans="1:14" x14ac:dyDescent="0.2">
      <c r="A327" s="51" t="str">
        <f t="shared" si="5"/>
        <v>89.141.156.196|44891|0.239641203712381</v>
      </c>
      <c r="B327" s="51" t="s">
        <v>4037</v>
      </c>
      <c r="C327" s="52">
        <f>INT(DT!I327)</f>
        <v>44891</v>
      </c>
      <c r="D327" s="53">
        <f>DT!I327-INT(DT!I327)</f>
        <v>0.23964120371238096</v>
      </c>
      <c r="E327" s="32" t="s">
        <v>4542</v>
      </c>
      <c r="F327" s="32">
        <v>1174</v>
      </c>
      <c r="G327" s="38">
        <f>INT(DT!E327)</f>
        <v>44891</v>
      </c>
      <c r="H327" s="39">
        <f>DT!E327-INT(DT!E327)</f>
        <v>0.27836805556580657</v>
      </c>
      <c r="I327" s="32" t="s">
        <v>23</v>
      </c>
      <c r="J327" s="32" t="s">
        <v>740</v>
      </c>
      <c r="K327" s="32" t="s">
        <v>446</v>
      </c>
      <c r="L327" s="42" cm="1">
        <f t="array" ref="L327">INDEX('D_ SERVICES'!D:F, MATCH(J327, 'D_ SERVICES'!A:A, 0),
   IF(I327="Basic", 1, IF(I327="Standard", 2, IF(I327="Premium", 3, ""))))</f>
        <v>575</v>
      </c>
      <c r="M327" s="32">
        <f>L327*(1-VLOOKUP('F_ ORDERS'!$K327,D_BUYERS!A:H,8,FALSE))</f>
        <v>546.25</v>
      </c>
      <c r="N327" s="32">
        <f>IF(VLOOKUP('F_ ORDERS'!$G327, OrderDate!A:E, 5, FALSE) = 1, 'F_ ORDERS'!$M327 * (1 - 0.07), 'F_ ORDERS'!$M327)</f>
        <v>508.01249999999999</v>
      </c>
    </row>
    <row r="328" spans="1:14" x14ac:dyDescent="0.2">
      <c r="A328" s="51" t="str">
        <f t="shared" si="5"/>
        <v>106.65.110.181|45389|0.0199884259272949</v>
      </c>
      <c r="B328" s="51" t="s">
        <v>1020</v>
      </c>
      <c r="C328" s="52">
        <f>INT(DT!I328)</f>
        <v>45389</v>
      </c>
      <c r="D328" s="53">
        <f>DT!I328-INT(DT!I328)</f>
        <v>1.9988425927294884E-2</v>
      </c>
      <c r="E328" s="32" t="s">
        <v>4543</v>
      </c>
      <c r="F328" s="32">
        <v>1122</v>
      </c>
      <c r="G328" s="38">
        <f>INT(DT!E328)</f>
        <v>45389</v>
      </c>
      <c r="H328" s="39">
        <f>DT!E328-INT(DT!E328)</f>
        <v>5.3749999999126885E-2</v>
      </c>
      <c r="I328" s="32" t="s">
        <v>23</v>
      </c>
      <c r="J328" s="32" t="s">
        <v>566</v>
      </c>
      <c r="K328" s="32" t="s">
        <v>391</v>
      </c>
      <c r="L328" s="42" cm="1">
        <f t="array" ref="L328">INDEX('D_ SERVICES'!D:F, MATCH(J328, 'D_ SERVICES'!A:A, 0),
   IF(I328="Basic", 1, IF(I328="Standard", 2, IF(I328="Premium", 3, ""))))</f>
        <v>538</v>
      </c>
      <c r="M328" s="32">
        <f>L328*(1-VLOOKUP('F_ ORDERS'!$K328,D_BUYERS!A:H,8,FALSE))</f>
        <v>484.2</v>
      </c>
      <c r="N328" s="32">
        <f>IF(VLOOKUP('F_ ORDERS'!$G328, OrderDate!A:E, 5, FALSE) = 1, 'F_ ORDERS'!$M328 * (1 - 0.07), 'F_ ORDERS'!$M328)</f>
        <v>450.30599999999998</v>
      </c>
    </row>
    <row r="329" spans="1:14" x14ac:dyDescent="0.2">
      <c r="A329" s="51" t="str">
        <f t="shared" si="5"/>
        <v>241.184.250.147|44716|0.136076388887886</v>
      </c>
      <c r="B329" s="51" t="s">
        <v>2892</v>
      </c>
      <c r="C329" s="52">
        <f>INT(DT!I329)</f>
        <v>44716</v>
      </c>
      <c r="D329" s="53">
        <f>DT!I329-INT(DT!I329)</f>
        <v>0.13607638888788642</v>
      </c>
      <c r="E329" s="32" t="s">
        <v>4544</v>
      </c>
      <c r="F329" s="32">
        <v>1036</v>
      </c>
      <c r="G329" s="38">
        <f>INT(DT!E329)</f>
        <v>44716</v>
      </c>
      <c r="H329" s="39">
        <f>DT!E329-INT(DT!E329)</f>
        <v>0.1784490740756155</v>
      </c>
      <c r="I329" s="32" t="s">
        <v>18</v>
      </c>
      <c r="J329" s="32" t="s">
        <v>719</v>
      </c>
      <c r="K329" s="32" t="s">
        <v>467</v>
      </c>
      <c r="L329" s="42" cm="1">
        <f t="array" ref="L329">INDEX('D_ SERVICES'!D:F, MATCH(J329, 'D_ SERVICES'!A:A, 0),
   IF(I329="Basic", 1, IF(I329="Standard", 2, IF(I329="Premium", 3, ""))))</f>
        <v>380</v>
      </c>
      <c r="M329" s="32">
        <f>L329*(1-VLOOKUP('F_ ORDERS'!$K329,D_BUYERS!A:H,8,FALSE))</f>
        <v>380</v>
      </c>
      <c r="N329" s="32">
        <f>IF(VLOOKUP('F_ ORDERS'!$G329, OrderDate!A:E, 5, FALSE) = 1, 'F_ ORDERS'!$M329 * (1 - 0.07), 'F_ ORDERS'!$M329)</f>
        <v>353.4</v>
      </c>
    </row>
    <row r="330" spans="1:14" x14ac:dyDescent="0.2">
      <c r="A330" s="51" t="str">
        <f t="shared" si="5"/>
        <v>83.161.7.177|43592|0.041990740741312</v>
      </c>
      <c r="B330" s="51" t="s">
        <v>3955</v>
      </c>
      <c r="C330" s="52">
        <f>INT(DT!I330)</f>
        <v>43592</v>
      </c>
      <c r="D330" s="53">
        <f>DT!I330-INT(DT!I330)</f>
        <v>4.1990740741312038E-2</v>
      </c>
      <c r="E330" s="32" t="s">
        <v>4545</v>
      </c>
      <c r="F330" s="32">
        <v>1079</v>
      </c>
      <c r="G330" s="38">
        <f>INT(DT!E330)</f>
        <v>43592</v>
      </c>
      <c r="H330" s="39">
        <f>DT!E330-INT(DT!E330)</f>
        <v>0.13341435185429873</v>
      </c>
      <c r="I330" s="32" t="s">
        <v>12</v>
      </c>
      <c r="J330" s="32" t="s">
        <v>806</v>
      </c>
      <c r="K330" s="32" t="s">
        <v>441</v>
      </c>
      <c r="L330" s="42" cm="1">
        <f t="array" ref="L330">INDEX('D_ SERVICES'!D:F, MATCH(J330, 'D_ SERVICES'!A:A, 0),
   IF(I330="Basic", 1, IF(I330="Standard", 2, IF(I330="Premium", 3, ""))))</f>
        <v>913</v>
      </c>
      <c r="M330" s="32">
        <f>L330*(1-VLOOKUP('F_ ORDERS'!$K330,D_BUYERS!A:H,8,FALSE))</f>
        <v>867.34999999999991</v>
      </c>
      <c r="N330" s="32">
        <f>IF(VLOOKUP('F_ ORDERS'!$G330, OrderDate!A:E, 5, FALSE) = 1, 'F_ ORDERS'!$M330 * (1 - 0.07), 'F_ ORDERS'!$M330)</f>
        <v>867.34999999999991</v>
      </c>
    </row>
    <row r="331" spans="1:14" x14ac:dyDescent="0.2">
      <c r="A331" s="51" t="str">
        <f t="shared" si="5"/>
        <v>217.84.160.172|44054|0.237407407410501</v>
      </c>
      <c r="B331" s="51" t="s">
        <v>2524</v>
      </c>
      <c r="C331" s="52">
        <f>INT(DT!I331)</f>
        <v>44054</v>
      </c>
      <c r="D331" s="53">
        <f>DT!I331-INT(DT!I331)</f>
        <v>0.23740740741050104</v>
      </c>
      <c r="E331" s="32" t="s">
        <v>4546</v>
      </c>
      <c r="F331" s="32">
        <v>1042</v>
      </c>
      <c r="G331" s="38">
        <f>INT(DT!E331)</f>
        <v>44054</v>
      </c>
      <c r="H331" s="39">
        <f>DT!E331-INT(DT!E331)</f>
        <v>0.28822916666831588</v>
      </c>
      <c r="I331" s="32" t="s">
        <v>18</v>
      </c>
      <c r="J331" s="32" t="s">
        <v>635</v>
      </c>
      <c r="K331" s="32" t="s">
        <v>265</v>
      </c>
      <c r="L331" s="42" cm="1">
        <f t="array" ref="L331">INDEX('D_ SERVICES'!D:F, MATCH(J331, 'D_ SERVICES'!A:A, 0),
   IF(I331="Basic", 1, IF(I331="Standard", 2, IF(I331="Premium", 3, ""))))</f>
        <v>635</v>
      </c>
      <c r="M331" s="32">
        <f>L331*(1-VLOOKUP('F_ ORDERS'!$K331,D_BUYERS!A:H,8,FALSE))</f>
        <v>603.25</v>
      </c>
      <c r="N331" s="32">
        <f>IF(VLOOKUP('F_ ORDERS'!$G331, OrderDate!A:E, 5, FALSE) = 1, 'F_ ORDERS'!$M331 * (1 - 0.07), 'F_ ORDERS'!$M331)</f>
        <v>603.25</v>
      </c>
    </row>
    <row r="332" spans="1:14" x14ac:dyDescent="0.2">
      <c r="A332" s="51" t="str">
        <f t="shared" si="5"/>
        <v>241.172.148.58|44653|0.968981481477385</v>
      </c>
      <c r="B332" s="51" t="s">
        <v>2888</v>
      </c>
      <c r="C332" s="52">
        <f>INT(DT!I332)</f>
        <v>44653</v>
      </c>
      <c r="D332" s="53">
        <f>DT!I332-INT(DT!I332)</f>
        <v>0.96898148147738539</v>
      </c>
      <c r="E332" s="32" t="s">
        <v>4547</v>
      </c>
      <c r="F332" s="32">
        <v>1019</v>
      </c>
      <c r="G332" s="38">
        <f>INT(DT!E332)</f>
        <v>44654</v>
      </c>
      <c r="H332" s="39">
        <f>DT!E332-INT(DT!E332)</f>
        <v>3.5706018512428273E-2</v>
      </c>
      <c r="I332" s="32" t="s">
        <v>18</v>
      </c>
      <c r="J332" s="32" t="s">
        <v>616</v>
      </c>
      <c r="K332" s="32" t="s">
        <v>56</v>
      </c>
      <c r="L332" s="42" cm="1">
        <f t="array" ref="L332">INDEX('D_ SERVICES'!D:F, MATCH(J332, 'D_ SERVICES'!A:A, 0),
   IF(I332="Basic", 1, IF(I332="Standard", 2, IF(I332="Premium", 3, ""))))</f>
        <v>300</v>
      </c>
      <c r="M332" s="32">
        <f>L332*(1-VLOOKUP('F_ ORDERS'!$K332,D_BUYERS!A:H,8,FALSE))</f>
        <v>285</v>
      </c>
      <c r="N332" s="32">
        <f>IF(VLOOKUP('F_ ORDERS'!$G332, OrderDate!A:E, 5, FALSE) = 1, 'F_ ORDERS'!$M332 * (1 - 0.07), 'F_ ORDERS'!$M332)</f>
        <v>265.04999999999995</v>
      </c>
    </row>
    <row r="333" spans="1:14" x14ac:dyDescent="0.2">
      <c r="A333" s="51" t="str">
        <f t="shared" si="5"/>
        <v>31.83.81.20|42155|0.247002314812562</v>
      </c>
      <c r="B333" s="51" t="s">
        <v>3191</v>
      </c>
      <c r="C333" s="52">
        <f>INT(DT!I333)</f>
        <v>42155</v>
      </c>
      <c r="D333" s="53">
        <f>DT!I333-INT(DT!I333)</f>
        <v>0.24700231481256196</v>
      </c>
      <c r="E333" s="32" t="s">
        <v>4548</v>
      </c>
      <c r="F333" s="32">
        <v>1041</v>
      </c>
      <c r="G333" s="38">
        <f>INT(DT!E333)</f>
        <v>42155</v>
      </c>
      <c r="H333" s="39">
        <f>DT!E333-INT(DT!E333)</f>
        <v>0.34556712962512393</v>
      </c>
      <c r="I333" s="32" t="s">
        <v>12</v>
      </c>
      <c r="J333" s="32" t="s">
        <v>732</v>
      </c>
      <c r="K333" s="32" t="s">
        <v>218</v>
      </c>
      <c r="L333" s="42" cm="1">
        <f t="array" ref="L333">INDEX('D_ SERVICES'!D:F, MATCH(J333, 'D_ SERVICES'!A:A, 0),
   IF(I333="Basic", 1, IF(I333="Standard", 2, IF(I333="Premium", 3, ""))))</f>
        <v>858</v>
      </c>
      <c r="M333" s="32">
        <f>L333*(1-VLOOKUP('F_ ORDERS'!$K333,D_BUYERS!A:H,8,FALSE))</f>
        <v>772.2</v>
      </c>
      <c r="N333" s="32">
        <f>IF(VLOOKUP('F_ ORDERS'!$G333, OrderDate!A:E, 5, FALSE) = 1, 'F_ ORDERS'!$M333 * (1 - 0.07), 'F_ ORDERS'!$M333)</f>
        <v>718.14599999999996</v>
      </c>
    </row>
    <row r="334" spans="1:14" x14ac:dyDescent="0.2">
      <c r="A334" s="51" t="str">
        <f t="shared" si="5"/>
        <v>214.83.88.235|45325|0.000150462961755693</v>
      </c>
      <c r="B334" s="51" t="s">
        <v>2489</v>
      </c>
      <c r="C334" s="52">
        <f>INT(DT!I334)</f>
        <v>45325</v>
      </c>
      <c r="D334" s="53">
        <f>DT!I334-INT(DT!I334)</f>
        <v>1.5046296175569296E-4</v>
      </c>
      <c r="E334" s="32" t="s">
        <v>4549</v>
      </c>
      <c r="F334" s="32">
        <v>1024</v>
      </c>
      <c r="G334" s="38">
        <f>INT(DT!E334)</f>
        <v>45325</v>
      </c>
      <c r="H334" s="39">
        <f>DT!E334-INT(DT!E334)</f>
        <v>7.1157407408463769E-2</v>
      </c>
      <c r="I334" s="32" t="s">
        <v>18</v>
      </c>
      <c r="J334" s="32" t="s">
        <v>617</v>
      </c>
      <c r="K334" s="32" t="s">
        <v>366</v>
      </c>
      <c r="L334" s="42" cm="1">
        <f t="array" ref="L334">INDEX('D_ SERVICES'!D:F, MATCH(J334, 'D_ SERVICES'!A:A, 0),
   IF(I334="Basic", 1, IF(I334="Standard", 2, IF(I334="Premium", 3, ""))))</f>
        <v>604</v>
      </c>
      <c r="M334" s="32">
        <f>L334*(1-VLOOKUP('F_ ORDERS'!$K334,D_BUYERS!A:H,8,FALSE))</f>
        <v>604</v>
      </c>
      <c r="N334" s="32">
        <f>IF(VLOOKUP('F_ ORDERS'!$G334, OrderDate!A:E, 5, FALSE) = 1, 'F_ ORDERS'!$M334 * (1 - 0.07), 'F_ ORDERS'!$M334)</f>
        <v>561.71999999999991</v>
      </c>
    </row>
    <row r="335" spans="1:14" x14ac:dyDescent="0.2">
      <c r="A335" s="51" t="str">
        <f t="shared" si="5"/>
        <v>64.70.212.190|43744|0.722407407396531</v>
      </c>
      <c r="B335" s="51" t="s">
        <v>3675</v>
      </c>
      <c r="C335" s="52">
        <f>INT(DT!I335)</f>
        <v>43744</v>
      </c>
      <c r="D335" s="53">
        <f>DT!I335-INT(DT!I335)</f>
        <v>0.7224074073965312</v>
      </c>
      <c r="E335" s="32" t="s">
        <v>4550</v>
      </c>
      <c r="F335" s="32">
        <v>1089</v>
      </c>
      <c r="G335" s="38">
        <f>INT(DT!E335)</f>
        <v>43744</v>
      </c>
      <c r="H335" s="39">
        <f>DT!E335-INT(DT!E335)</f>
        <v>0.80202546295186039</v>
      </c>
      <c r="I335" s="32" t="s">
        <v>23</v>
      </c>
      <c r="J335" s="32" t="s">
        <v>822</v>
      </c>
      <c r="K335" s="32" t="s">
        <v>62</v>
      </c>
      <c r="L335" s="42" cm="1">
        <f t="array" ref="L335">INDEX('D_ SERVICES'!D:F, MATCH(J335, 'D_ SERVICES'!A:A, 0),
   IF(I335="Basic", 1, IF(I335="Standard", 2, IF(I335="Premium", 3, ""))))</f>
        <v>819</v>
      </c>
      <c r="M335" s="32">
        <f>L335*(1-VLOOKUP('F_ ORDERS'!$K335,D_BUYERS!A:H,8,FALSE))</f>
        <v>819</v>
      </c>
      <c r="N335" s="32">
        <f>IF(VLOOKUP('F_ ORDERS'!$G335, OrderDate!A:E, 5, FALSE) = 1, 'F_ ORDERS'!$M335 * (1 - 0.07), 'F_ ORDERS'!$M335)</f>
        <v>761.67</v>
      </c>
    </row>
    <row r="336" spans="1:14" x14ac:dyDescent="0.2">
      <c r="A336" s="51" t="str">
        <f t="shared" si="5"/>
        <v>10.212.34.196|44241|0.574768518519704</v>
      </c>
      <c r="B336" s="51" t="s">
        <v>925</v>
      </c>
      <c r="C336" s="52">
        <f>INT(DT!I336)</f>
        <v>44241</v>
      </c>
      <c r="D336" s="53">
        <f>DT!I336-INT(DT!I336)</f>
        <v>0.57476851851970423</v>
      </c>
      <c r="E336" s="32" t="s">
        <v>4551</v>
      </c>
      <c r="F336" s="32">
        <v>1210</v>
      </c>
      <c r="G336" s="38">
        <f>INT(DT!E336)</f>
        <v>44241</v>
      </c>
      <c r="H336" s="39">
        <f>DT!E336-INT(DT!E336)</f>
        <v>0.69075231481838273</v>
      </c>
      <c r="I336" s="32" t="s">
        <v>18</v>
      </c>
      <c r="J336" s="32" t="s">
        <v>700</v>
      </c>
      <c r="K336" s="32" t="s">
        <v>240</v>
      </c>
      <c r="L336" s="42" cm="1">
        <f t="array" ref="L336">INDEX('D_ SERVICES'!D:F, MATCH(J336, 'D_ SERVICES'!A:A, 0),
   IF(I336="Basic", 1, IF(I336="Standard", 2, IF(I336="Premium", 3, ""))))</f>
        <v>606</v>
      </c>
      <c r="M336" s="32">
        <f>L336*(1-VLOOKUP('F_ ORDERS'!$K336,D_BUYERS!A:H,8,FALSE))</f>
        <v>606</v>
      </c>
      <c r="N336" s="32">
        <f>IF(VLOOKUP('F_ ORDERS'!$G336, OrderDate!A:E, 5, FALSE) = 1, 'F_ ORDERS'!$M336 * (1 - 0.07), 'F_ ORDERS'!$M336)</f>
        <v>563.57999999999993</v>
      </c>
    </row>
    <row r="337" spans="1:14" x14ac:dyDescent="0.2">
      <c r="A337" s="51" t="str">
        <f t="shared" si="5"/>
        <v>156.123.228.71|43208|0.95543981481751</v>
      </c>
      <c r="B337" s="51" t="s">
        <v>1702</v>
      </c>
      <c r="C337" s="52">
        <f>INT(DT!I337)</f>
        <v>43208</v>
      </c>
      <c r="D337" s="53">
        <f>DT!I337-INT(DT!I337)</f>
        <v>0.95543981481750961</v>
      </c>
      <c r="E337" s="32" t="s">
        <v>4552</v>
      </c>
      <c r="F337" s="32">
        <v>1140</v>
      </c>
      <c r="G337" s="38">
        <f>INT(DT!E337)</f>
        <v>43209</v>
      </c>
      <c r="H337" s="39">
        <f>DT!E337-INT(DT!E337)</f>
        <v>2.7453703703940846E-2</v>
      </c>
      <c r="I337" s="32" t="s">
        <v>23</v>
      </c>
      <c r="J337" s="32" t="s">
        <v>712</v>
      </c>
      <c r="K337" s="32" t="s">
        <v>157</v>
      </c>
      <c r="L337" s="42" cm="1">
        <f t="array" ref="L337">INDEX('D_ SERVICES'!D:F, MATCH(J337, 'D_ SERVICES'!A:A, 0),
   IF(I337="Basic", 1, IF(I337="Standard", 2, IF(I337="Premium", 3, ""))))</f>
        <v>215</v>
      </c>
      <c r="M337" s="32">
        <f>L337*(1-VLOOKUP('F_ ORDERS'!$K337,D_BUYERS!A:H,8,FALSE))</f>
        <v>193.5</v>
      </c>
      <c r="N337" s="32">
        <f>IF(VLOOKUP('F_ ORDERS'!$G337, OrderDate!A:E, 5, FALSE) = 1, 'F_ ORDERS'!$M337 * (1 - 0.07), 'F_ ORDERS'!$M337)</f>
        <v>193.5</v>
      </c>
    </row>
    <row r="338" spans="1:14" x14ac:dyDescent="0.2">
      <c r="A338" s="51" t="str">
        <f t="shared" si="5"/>
        <v>192.174.112.215|45120|0.177256944436522</v>
      </c>
      <c r="B338" s="51" t="s">
        <v>2163</v>
      </c>
      <c r="C338" s="52">
        <f>INT(DT!I338)</f>
        <v>45120</v>
      </c>
      <c r="D338" s="53">
        <f>DT!I338-INT(DT!I338)</f>
        <v>0.17725694443652174</v>
      </c>
      <c r="E338" s="32" t="s">
        <v>4553</v>
      </c>
      <c r="F338" s="32">
        <v>1073</v>
      </c>
      <c r="G338" s="38">
        <f>INT(DT!E338)</f>
        <v>45120</v>
      </c>
      <c r="H338" s="39">
        <f>DT!E338-INT(DT!E338)</f>
        <v>0.2836342592490837</v>
      </c>
      <c r="I338" s="32" t="s">
        <v>18</v>
      </c>
      <c r="J338" s="32" t="s">
        <v>676</v>
      </c>
      <c r="K338" s="32" t="s">
        <v>177</v>
      </c>
      <c r="L338" s="42" cm="1">
        <f t="array" ref="L338">INDEX('D_ SERVICES'!D:F, MATCH(J338, 'D_ SERVICES'!A:A, 0),
   IF(I338="Basic", 1, IF(I338="Standard", 2, IF(I338="Premium", 3, ""))))</f>
        <v>290</v>
      </c>
      <c r="M338" s="32">
        <f>L338*(1-VLOOKUP('F_ ORDERS'!$K338,D_BUYERS!A:H,8,FALSE))</f>
        <v>290</v>
      </c>
      <c r="N338" s="32">
        <f>IF(VLOOKUP('F_ ORDERS'!$G338, OrderDate!A:E, 5, FALSE) = 1, 'F_ ORDERS'!$M338 * (1 - 0.07), 'F_ ORDERS'!$M338)</f>
        <v>290</v>
      </c>
    </row>
    <row r="339" spans="1:14" x14ac:dyDescent="0.2">
      <c r="A339" s="51" t="str">
        <f t="shared" si="5"/>
        <v>238.87.32.164|44430|0.0195138888884685</v>
      </c>
      <c r="B339" s="51" t="s">
        <v>2834</v>
      </c>
      <c r="C339" s="52">
        <f>INT(DT!I339)</f>
        <v>44430</v>
      </c>
      <c r="D339" s="53">
        <f>DT!I339-INT(DT!I339)</f>
        <v>1.95138888884685E-2</v>
      </c>
      <c r="E339" s="32" t="s">
        <v>4554</v>
      </c>
      <c r="F339" s="32">
        <v>1042</v>
      </c>
      <c r="G339" s="38">
        <f>INT(DT!E339)</f>
        <v>44430</v>
      </c>
      <c r="H339" s="39">
        <f>DT!E339-INT(DT!E339)</f>
        <v>5.8796296296350192E-2</v>
      </c>
      <c r="I339" s="32" t="s">
        <v>12</v>
      </c>
      <c r="J339" s="32" t="s">
        <v>635</v>
      </c>
      <c r="K339" s="32" t="s">
        <v>423</v>
      </c>
      <c r="L339" s="42" cm="1">
        <f t="array" ref="L339">INDEX('D_ SERVICES'!D:F, MATCH(J339, 'D_ SERVICES'!A:A, 0),
   IF(I339="Basic", 1, IF(I339="Standard", 2, IF(I339="Premium", 3, ""))))</f>
        <v>992</v>
      </c>
      <c r="M339" s="32">
        <f>L339*(1-VLOOKUP('F_ ORDERS'!$K339,D_BUYERS!A:H,8,FALSE))</f>
        <v>892.80000000000007</v>
      </c>
      <c r="N339" s="32">
        <f>IF(VLOOKUP('F_ ORDERS'!$G339, OrderDate!A:E, 5, FALSE) = 1, 'F_ ORDERS'!$M339 * (1 - 0.07), 'F_ ORDERS'!$M339)</f>
        <v>830.30399999999997</v>
      </c>
    </row>
    <row r="340" spans="1:14" x14ac:dyDescent="0.2">
      <c r="A340" s="51" t="str">
        <f t="shared" si="5"/>
        <v>75.20.25.150|41413|0.569236111106875</v>
      </c>
      <c r="B340" s="51" t="s">
        <v>3835</v>
      </c>
      <c r="C340" s="52">
        <f>INT(DT!I340)</f>
        <v>41413</v>
      </c>
      <c r="D340" s="53">
        <f>DT!I340-INT(DT!I340)</f>
        <v>0.56923611110687489</v>
      </c>
      <c r="E340" s="32" t="s">
        <v>4555</v>
      </c>
      <c r="F340" s="32">
        <v>1129</v>
      </c>
      <c r="G340" s="38">
        <f>INT(DT!E340)</f>
        <v>41413</v>
      </c>
      <c r="H340" s="39">
        <f>DT!E340-INT(DT!E340)</f>
        <v>0.64620370369812008</v>
      </c>
      <c r="I340" s="32" t="s">
        <v>18</v>
      </c>
      <c r="J340" s="32" t="s">
        <v>877</v>
      </c>
      <c r="K340" s="32" t="s">
        <v>97</v>
      </c>
      <c r="L340" s="42" cm="1">
        <f t="array" ref="L340">INDEX('D_ SERVICES'!D:F, MATCH(J340, 'D_ SERVICES'!A:A, 0),
   IF(I340="Basic", 1, IF(I340="Standard", 2, IF(I340="Premium", 3, ""))))</f>
        <v>579</v>
      </c>
      <c r="M340" s="32">
        <f>L340*(1-VLOOKUP('F_ ORDERS'!$K340,D_BUYERS!A:H,8,FALSE))</f>
        <v>550.04999999999995</v>
      </c>
      <c r="N340" s="32">
        <f>IF(VLOOKUP('F_ ORDERS'!$G340, OrderDate!A:E, 5, FALSE) = 1, 'F_ ORDERS'!$M340 * (1 - 0.07), 'F_ ORDERS'!$M340)</f>
        <v>511.54649999999992</v>
      </c>
    </row>
    <row r="341" spans="1:14" x14ac:dyDescent="0.2">
      <c r="A341" s="51" t="str">
        <f t="shared" si="5"/>
        <v>15.183.232.214|44034|0.424722222232958</v>
      </c>
      <c r="B341" s="51" t="s">
        <v>1624</v>
      </c>
      <c r="C341" s="52">
        <f>INT(DT!I341)</f>
        <v>44034</v>
      </c>
      <c r="D341" s="53">
        <f>DT!I341-INT(DT!I341)</f>
        <v>0.4247222222329583</v>
      </c>
      <c r="E341" s="32" t="s">
        <v>4556</v>
      </c>
      <c r="F341" s="32">
        <v>1007</v>
      </c>
      <c r="G341" s="38">
        <f>INT(DT!E341)</f>
        <v>44034</v>
      </c>
      <c r="H341" s="39">
        <f>DT!E341-INT(DT!E341)</f>
        <v>0.44856481482565869</v>
      </c>
      <c r="I341" s="32" t="s">
        <v>18</v>
      </c>
      <c r="J341" s="32" t="s">
        <v>558</v>
      </c>
      <c r="K341" s="32" t="s">
        <v>332</v>
      </c>
      <c r="L341" s="42" cm="1">
        <f t="array" ref="L341">INDEX('D_ SERVICES'!D:F, MATCH(J341, 'D_ SERVICES'!A:A, 0),
   IF(I341="Basic", 1, IF(I341="Standard", 2, IF(I341="Premium", 3, ""))))</f>
        <v>514</v>
      </c>
      <c r="M341" s="32">
        <f>L341*(1-VLOOKUP('F_ ORDERS'!$K341,D_BUYERS!A:H,8,FALSE))</f>
        <v>488.29999999999995</v>
      </c>
      <c r="N341" s="32">
        <f>IF(VLOOKUP('F_ ORDERS'!$G341, OrderDate!A:E, 5, FALSE) = 1, 'F_ ORDERS'!$M341 * (1 - 0.07), 'F_ ORDERS'!$M341)</f>
        <v>488.29999999999995</v>
      </c>
    </row>
    <row r="342" spans="1:14" x14ac:dyDescent="0.2">
      <c r="A342" s="51" t="str">
        <f t="shared" si="5"/>
        <v>149.161.207.84|45264|0.269062500003201</v>
      </c>
      <c r="B342" s="51" t="s">
        <v>1604</v>
      </c>
      <c r="C342" s="52">
        <f>INT(DT!I342)</f>
        <v>45264</v>
      </c>
      <c r="D342" s="53">
        <f>DT!I342-INT(DT!I342)</f>
        <v>0.26906250000320142</v>
      </c>
      <c r="E342" s="32" t="s">
        <v>4557</v>
      </c>
      <c r="F342" s="32">
        <v>1230</v>
      </c>
      <c r="G342" s="38">
        <f>INT(DT!E342)</f>
        <v>45264</v>
      </c>
      <c r="H342" s="39">
        <f>DT!E342-INT(DT!E342)</f>
        <v>0.32798611111502396</v>
      </c>
      <c r="I342" s="32" t="s">
        <v>12</v>
      </c>
      <c r="J342" s="32" t="s">
        <v>592</v>
      </c>
      <c r="K342" s="32" t="s">
        <v>238</v>
      </c>
      <c r="L342" s="42" cm="1">
        <f t="array" ref="L342">INDEX('D_ SERVICES'!D:F, MATCH(J342, 'D_ SERVICES'!A:A, 0),
   IF(I342="Basic", 1, IF(I342="Standard", 2, IF(I342="Premium", 3, ""))))</f>
        <v>973</v>
      </c>
      <c r="M342" s="32">
        <f>L342*(1-VLOOKUP('F_ ORDERS'!$K342,D_BUYERS!A:H,8,FALSE))</f>
        <v>924.34999999999991</v>
      </c>
      <c r="N342" s="32">
        <f>IF(VLOOKUP('F_ ORDERS'!$G342, OrderDate!A:E, 5, FALSE) = 1, 'F_ ORDERS'!$M342 * (1 - 0.07), 'F_ ORDERS'!$M342)</f>
        <v>924.34999999999991</v>
      </c>
    </row>
    <row r="343" spans="1:14" x14ac:dyDescent="0.2">
      <c r="A343" s="51" t="str">
        <f t="shared" si="5"/>
        <v>106.210.241.57|44054|0.0175115740712499</v>
      </c>
      <c r="B343" s="51" t="s">
        <v>1016</v>
      </c>
      <c r="C343" s="52">
        <f>INT(DT!I343)</f>
        <v>44054</v>
      </c>
      <c r="D343" s="53">
        <f>DT!I343-INT(DT!I343)</f>
        <v>1.7511574071249925E-2</v>
      </c>
      <c r="E343" s="32" t="s">
        <v>4558</v>
      </c>
      <c r="F343" s="32">
        <v>1040</v>
      </c>
      <c r="G343" s="38">
        <f>INT(DT!E343)</f>
        <v>44054</v>
      </c>
      <c r="H343" s="39">
        <f>DT!E343-INT(DT!E343)</f>
        <v>9.7303240734618157E-2</v>
      </c>
      <c r="I343" s="32" t="s">
        <v>23</v>
      </c>
      <c r="J343" s="32" t="s">
        <v>772</v>
      </c>
      <c r="K343" s="32" t="s">
        <v>381</v>
      </c>
      <c r="L343" s="42" cm="1">
        <f t="array" ref="L343">INDEX('D_ SERVICES'!D:F, MATCH(J343, 'D_ SERVICES'!A:A, 0),
   IF(I343="Basic", 1, IF(I343="Standard", 2, IF(I343="Premium", 3, ""))))</f>
        <v>920</v>
      </c>
      <c r="M343" s="32">
        <f>L343*(1-VLOOKUP('F_ ORDERS'!$K343,D_BUYERS!A:H,8,FALSE))</f>
        <v>828</v>
      </c>
      <c r="N343" s="32">
        <f>IF(VLOOKUP('F_ ORDERS'!$G343, OrderDate!A:E, 5, FALSE) = 1, 'F_ ORDERS'!$M343 * (1 - 0.07), 'F_ ORDERS'!$M343)</f>
        <v>828</v>
      </c>
    </row>
    <row r="344" spans="1:14" x14ac:dyDescent="0.2">
      <c r="A344" s="51" t="str">
        <f t="shared" si="5"/>
        <v>130.0.34.132|43655|0.377997685187438</v>
      </c>
      <c r="B344" s="51" t="s">
        <v>1346</v>
      </c>
      <c r="C344" s="52">
        <f>INT(DT!I344)</f>
        <v>43655</v>
      </c>
      <c r="D344" s="53">
        <f>DT!I344-INT(DT!I344)</f>
        <v>0.37799768518743804</v>
      </c>
      <c r="E344" s="32" t="s">
        <v>4559</v>
      </c>
      <c r="F344" s="32">
        <v>1042</v>
      </c>
      <c r="G344" s="38">
        <f>INT(DT!E344)</f>
        <v>43655</v>
      </c>
      <c r="H344" s="39">
        <f>DT!E344-INT(DT!E344)</f>
        <v>0.45437500000116415</v>
      </c>
      <c r="I344" s="32" t="s">
        <v>18</v>
      </c>
      <c r="J344" s="32" t="s">
        <v>635</v>
      </c>
      <c r="K344" s="32" t="s">
        <v>170</v>
      </c>
      <c r="L344" s="42" cm="1">
        <f t="array" ref="L344">INDEX('D_ SERVICES'!D:F, MATCH(J344, 'D_ SERVICES'!A:A, 0),
   IF(I344="Basic", 1, IF(I344="Standard", 2, IF(I344="Premium", 3, ""))))</f>
        <v>635</v>
      </c>
      <c r="M344" s="32">
        <f>L344*(1-VLOOKUP('F_ ORDERS'!$K344,D_BUYERS!A:H,8,FALSE))</f>
        <v>603.25</v>
      </c>
      <c r="N344" s="32">
        <f>IF(VLOOKUP('F_ ORDERS'!$G344, OrderDate!A:E, 5, FALSE) = 1, 'F_ ORDERS'!$M344 * (1 - 0.07), 'F_ ORDERS'!$M344)</f>
        <v>603.25</v>
      </c>
    </row>
    <row r="345" spans="1:14" x14ac:dyDescent="0.2">
      <c r="A345" s="51" t="str">
        <f t="shared" si="5"/>
        <v>79.34.4.254|45398|0.526423611110658</v>
      </c>
      <c r="B345" s="51" t="s">
        <v>3887</v>
      </c>
      <c r="C345" s="52">
        <f>INT(DT!I345)</f>
        <v>45398</v>
      </c>
      <c r="D345" s="53">
        <f>DT!I345-INT(DT!I345)</f>
        <v>0.52642361111065838</v>
      </c>
      <c r="E345" s="32" t="s">
        <v>4560</v>
      </c>
      <c r="F345" s="32">
        <v>1167</v>
      </c>
      <c r="G345" s="38">
        <f>INT(DT!E345)</f>
        <v>45398</v>
      </c>
      <c r="H345" s="39">
        <f>DT!E345-INT(DT!E345)</f>
        <v>0.61275462962657912</v>
      </c>
      <c r="I345" s="32" t="s">
        <v>12</v>
      </c>
      <c r="J345" s="32" t="s">
        <v>881</v>
      </c>
      <c r="K345" s="32" t="s">
        <v>212</v>
      </c>
      <c r="L345" s="42" cm="1">
        <f t="array" ref="L345">INDEX('D_ SERVICES'!D:F, MATCH(J345, 'D_ SERVICES'!A:A, 0),
   IF(I345="Basic", 1, IF(I345="Standard", 2, IF(I345="Premium", 3, ""))))</f>
        <v>976</v>
      </c>
      <c r="M345" s="32">
        <f>L345*(1-VLOOKUP('F_ ORDERS'!$K345,D_BUYERS!A:H,8,FALSE))</f>
        <v>878.4</v>
      </c>
      <c r="N345" s="32">
        <f>IF(VLOOKUP('F_ ORDERS'!$G345, OrderDate!A:E, 5, FALSE) = 1, 'F_ ORDERS'!$M345 * (1 - 0.07), 'F_ ORDERS'!$M345)</f>
        <v>878.4</v>
      </c>
    </row>
    <row r="346" spans="1:14" x14ac:dyDescent="0.2">
      <c r="A346" s="51" t="str">
        <f t="shared" si="5"/>
        <v>151.52.180.19|44948|0.668275462972815</v>
      </c>
      <c r="B346" s="51" t="s">
        <v>1653</v>
      </c>
      <c r="C346" s="52">
        <f>INT(DT!I346)</f>
        <v>44948</v>
      </c>
      <c r="D346" s="53">
        <f>DT!I346-INT(DT!I346)</f>
        <v>0.66827546297281515</v>
      </c>
      <c r="E346" s="32" t="s">
        <v>4561</v>
      </c>
      <c r="F346" s="32">
        <v>1044</v>
      </c>
      <c r="G346" s="38">
        <f>INT(DT!E346)</f>
        <v>44948</v>
      </c>
      <c r="H346" s="39">
        <f>DT!E346-INT(DT!E346)</f>
        <v>0.73621527778595919</v>
      </c>
      <c r="I346" s="32" t="s">
        <v>12</v>
      </c>
      <c r="J346" s="32" t="s">
        <v>722</v>
      </c>
      <c r="K346" s="32" t="s">
        <v>286</v>
      </c>
      <c r="L346" s="42" cm="1">
        <f t="array" ref="L346">INDEX('D_ SERVICES'!D:F, MATCH(J346, 'D_ SERVICES'!A:A, 0),
   IF(I346="Basic", 1, IF(I346="Standard", 2, IF(I346="Premium", 3, ""))))</f>
        <v>961</v>
      </c>
      <c r="M346" s="32">
        <f>L346*(1-VLOOKUP('F_ ORDERS'!$K346,D_BUYERS!A:H,8,FALSE))</f>
        <v>961</v>
      </c>
      <c r="N346" s="32">
        <f>IF(VLOOKUP('F_ ORDERS'!$G346, OrderDate!A:E, 5, FALSE) = 1, 'F_ ORDERS'!$M346 * (1 - 0.07), 'F_ ORDERS'!$M346)</f>
        <v>893.7299999999999</v>
      </c>
    </row>
    <row r="347" spans="1:14" x14ac:dyDescent="0.2">
      <c r="A347" s="51" t="str">
        <f t="shared" si="5"/>
        <v>62.102.201.176|43514|0.511458333327028</v>
      </c>
      <c r="B347" s="51" t="s">
        <v>3648</v>
      </c>
      <c r="C347" s="52">
        <f>INT(DT!I347)</f>
        <v>43514</v>
      </c>
      <c r="D347" s="53">
        <f>DT!I347-INT(DT!I347)</f>
        <v>0.5114583333270275</v>
      </c>
      <c r="E347" s="32" t="s">
        <v>4562</v>
      </c>
      <c r="F347" s="32">
        <v>1070</v>
      </c>
      <c r="G347" s="38">
        <f>INT(DT!E347)</f>
        <v>43514</v>
      </c>
      <c r="H347" s="39">
        <f>DT!E347-INT(DT!E347)</f>
        <v>0.57465277777373558</v>
      </c>
      <c r="I347" s="32" t="s">
        <v>18</v>
      </c>
      <c r="J347" s="32" t="s">
        <v>691</v>
      </c>
      <c r="K347" s="32" t="s">
        <v>443</v>
      </c>
      <c r="L347" s="42" cm="1">
        <f t="array" ref="L347">INDEX('D_ SERVICES'!D:F, MATCH(J347, 'D_ SERVICES'!A:A, 0),
   IF(I347="Basic", 1, IF(I347="Standard", 2, IF(I347="Premium", 3, ""))))</f>
        <v>41</v>
      </c>
      <c r="M347" s="32">
        <f>L347*(1-VLOOKUP('F_ ORDERS'!$K347,D_BUYERS!A:H,8,FALSE))</f>
        <v>38.949999999999996</v>
      </c>
      <c r="N347" s="32">
        <f>IF(VLOOKUP('F_ ORDERS'!$G347, OrderDate!A:E, 5, FALSE) = 1, 'F_ ORDERS'!$M347 * (1 - 0.07), 'F_ ORDERS'!$M347)</f>
        <v>38.949999999999996</v>
      </c>
    </row>
    <row r="348" spans="1:14" x14ac:dyDescent="0.2">
      <c r="A348" s="51" t="str">
        <f t="shared" si="5"/>
        <v>166.187.156.35|44984|0.490798611106584</v>
      </c>
      <c r="B348" s="51" t="s">
        <v>1843</v>
      </c>
      <c r="C348" s="52">
        <f>INT(DT!I348)</f>
        <v>44984</v>
      </c>
      <c r="D348" s="53">
        <f>DT!I348-INT(DT!I348)</f>
        <v>0.49079861110658385</v>
      </c>
      <c r="E348" s="32" t="s">
        <v>4563</v>
      </c>
      <c r="F348" s="32">
        <v>1246</v>
      </c>
      <c r="G348" s="38">
        <f>INT(DT!E348)</f>
        <v>44984</v>
      </c>
      <c r="H348" s="39">
        <f>DT!E348-INT(DT!E348)</f>
        <v>0.61417824073578231</v>
      </c>
      <c r="I348" s="32" t="s">
        <v>12</v>
      </c>
      <c r="J348" s="32" t="s">
        <v>830</v>
      </c>
      <c r="K348" s="32" t="s">
        <v>360</v>
      </c>
      <c r="L348" s="42" cm="1">
        <f t="array" ref="L348">INDEX('D_ SERVICES'!D:F, MATCH(J348, 'D_ SERVICES'!A:A, 0),
   IF(I348="Basic", 1, IF(I348="Standard", 2, IF(I348="Premium", 3, ""))))</f>
        <v>904</v>
      </c>
      <c r="M348" s="32">
        <f>L348*(1-VLOOKUP('F_ ORDERS'!$K348,D_BUYERS!A:H,8,FALSE))</f>
        <v>904</v>
      </c>
      <c r="N348" s="32">
        <f>IF(VLOOKUP('F_ ORDERS'!$G348, OrderDate!A:E, 5, FALSE) = 1, 'F_ ORDERS'!$M348 * (1 - 0.07), 'F_ ORDERS'!$M348)</f>
        <v>904</v>
      </c>
    </row>
    <row r="349" spans="1:14" x14ac:dyDescent="0.2">
      <c r="A349" s="51" t="str">
        <f t="shared" si="5"/>
        <v>125.91.121.206|44727|0.437187499999709</v>
      </c>
      <c r="B349" s="51" t="s">
        <v>1286</v>
      </c>
      <c r="C349" s="52">
        <f>INT(DT!I349)</f>
        <v>44727</v>
      </c>
      <c r="D349" s="53">
        <f>DT!I349-INT(DT!I349)</f>
        <v>0.43718749999970896</v>
      </c>
      <c r="E349" s="32" t="s">
        <v>4564</v>
      </c>
      <c r="F349" s="32">
        <v>1033</v>
      </c>
      <c r="G349" s="38">
        <f>INT(DT!E349)</f>
        <v>44727</v>
      </c>
      <c r="H349" s="39">
        <f>DT!E349-INT(DT!E349)</f>
        <v>0.50949074074014788</v>
      </c>
      <c r="I349" s="32" t="s">
        <v>23</v>
      </c>
      <c r="J349" s="32" t="s">
        <v>728</v>
      </c>
      <c r="K349" s="32" t="s">
        <v>168</v>
      </c>
      <c r="L349" s="42" cm="1">
        <f t="array" ref="L349">INDEX('D_ SERVICES'!D:F, MATCH(J349, 'D_ SERVICES'!A:A, 0),
   IF(I349="Basic", 1, IF(I349="Standard", 2, IF(I349="Premium", 3, ""))))</f>
        <v>112</v>
      </c>
      <c r="M349" s="32">
        <f>L349*(1-VLOOKUP('F_ ORDERS'!$K349,D_BUYERS!A:H,8,FALSE))</f>
        <v>112</v>
      </c>
      <c r="N349" s="32">
        <f>IF(VLOOKUP('F_ ORDERS'!$G349, OrderDate!A:E, 5, FALSE) = 1, 'F_ ORDERS'!$M349 * (1 - 0.07), 'F_ ORDERS'!$M349)</f>
        <v>112</v>
      </c>
    </row>
    <row r="350" spans="1:14" x14ac:dyDescent="0.2">
      <c r="A350" s="51" t="str">
        <f t="shared" si="5"/>
        <v>199.68.105.198|44036|0.0838078703673091</v>
      </c>
      <c r="B350" s="51" t="s">
        <v>2271</v>
      </c>
      <c r="C350" s="52">
        <f>INT(DT!I350)</f>
        <v>44036</v>
      </c>
      <c r="D350" s="53">
        <f>DT!I350-INT(DT!I350)</f>
        <v>8.3807870367309079E-2</v>
      </c>
      <c r="E350" s="32" t="s">
        <v>4565</v>
      </c>
      <c r="F350" s="32">
        <v>1046</v>
      </c>
      <c r="G350" s="38">
        <f>INT(DT!E350)</f>
        <v>44036</v>
      </c>
      <c r="H350" s="39">
        <f>DT!E350-INT(DT!E350)</f>
        <v>0.15409722222102573</v>
      </c>
      <c r="I350" s="32" t="s">
        <v>23</v>
      </c>
      <c r="J350" s="32" t="s">
        <v>651</v>
      </c>
      <c r="K350" s="32" t="s">
        <v>424</v>
      </c>
      <c r="L350" s="42" cm="1">
        <f t="array" ref="L350">INDEX('D_ SERVICES'!D:F, MATCH(J350, 'D_ SERVICES'!A:A, 0),
   IF(I350="Basic", 1, IF(I350="Standard", 2, IF(I350="Premium", 3, ""))))</f>
        <v>704</v>
      </c>
      <c r="M350" s="32">
        <f>L350*(1-VLOOKUP('F_ ORDERS'!$K350,D_BUYERS!A:H,8,FALSE))</f>
        <v>633.6</v>
      </c>
      <c r="N350" s="32">
        <f>IF(VLOOKUP('F_ ORDERS'!$G350, OrderDate!A:E, 5, FALSE) = 1, 'F_ ORDERS'!$M350 * (1 - 0.07), 'F_ ORDERS'!$M350)</f>
        <v>633.6</v>
      </c>
    </row>
    <row r="351" spans="1:14" x14ac:dyDescent="0.2">
      <c r="A351" s="51" t="str">
        <f t="shared" si="5"/>
        <v>28.134.221.236|42705|0.178726851852844</v>
      </c>
      <c r="B351" s="51" t="s">
        <v>3121</v>
      </c>
      <c r="C351" s="52">
        <f>INT(DT!I351)</f>
        <v>42705</v>
      </c>
      <c r="D351" s="53">
        <f>DT!I351-INT(DT!I351)</f>
        <v>0.17872685185284354</v>
      </c>
      <c r="E351" s="32" t="s">
        <v>4566</v>
      </c>
      <c r="F351" s="32">
        <v>1028</v>
      </c>
      <c r="G351" s="38">
        <f>INT(DT!E351)</f>
        <v>42705</v>
      </c>
      <c r="H351" s="39">
        <f>DT!E351-INT(DT!E351)</f>
        <v>0.28351851851766696</v>
      </c>
      <c r="I351" s="32" t="s">
        <v>18</v>
      </c>
      <c r="J351" s="32" t="s">
        <v>619</v>
      </c>
      <c r="K351" s="32" t="s">
        <v>329</v>
      </c>
      <c r="L351" s="42" cm="1">
        <f t="array" ref="L351">INDEX('D_ SERVICES'!D:F, MATCH(J351, 'D_ SERVICES'!A:A, 0),
   IF(I351="Basic", 1, IF(I351="Standard", 2, IF(I351="Premium", 3, ""))))</f>
        <v>817</v>
      </c>
      <c r="M351" s="32">
        <f>L351*(1-VLOOKUP('F_ ORDERS'!$K351,D_BUYERS!A:H,8,FALSE))</f>
        <v>817</v>
      </c>
      <c r="N351" s="32">
        <f>IF(VLOOKUP('F_ ORDERS'!$G351, OrderDate!A:E, 5, FALSE) = 1, 'F_ ORDERS'!$M351 * (1 - 0.07), 'F_ ORDERS'!$M351)</f>
        <v>817</v>
      </c>
    </row>
    <row r="352" spans="1:14" x14ac:dyDescent="0.2">
      <c r="A352" s="51" t="str">
        <f t="shared" si="5"/>
        <v>209.176.32.156|44571|0.0752083333427436</v>
      </c>
      <c r="B352" s="51" t="s">
        <v>2410</v>
      </c>
      <c r="C352" s="52">
        <f>INT(DT!I352)</f>
        <v>44571</v>
      </c>
      <c r="D352" s="53">
        <f>DT!I352-INT(DT!I352)</f>
        <v>7.5208333342743572E-2</v>
      </c>
      <c r="E352" s="32" t="s">
        <v>4567</v>
      </c>
      <c r="F352" s="32">
        <v>1204</v>
      </c>
      <c r="G352" s="38">
        <f>INT(DT!E352)</f>
        <v>44571</v>
      </c>
      <c r="H352" s="39">
        <f>DT!E352-INT(DT!E352)</f>
        <v>7.6585648159380071E-2</v>
      </c>
      <c r="I352" s="32" t="s">
        <v>12</v>
      </c>
      <c r="J352" s="32" t="s">
        <v>702</v>
      </c>
      <c r="K352" s="32" t="s">
        <v>366</v>
      </c>
      <c r="L352" s="42" cm="1">
        <f t="array" ref="L352">INDEX('D_ SERVICES'!D:F, MATCH(J352, 'D_ SERVICES'!A:A, 0),
   IF(I352="Basic", 1, IF(I352="Standard", 2, IF(I352="Premium", 3, ""))))</f>
        <v>995</v>
      </c>
      <c r="M352" s="32">
        <f>L352*(1-VLOOKUP('F_ ORDERS'!$K352,D_BUYERS!A:H,8,FALSE))</f>
        <v>995</v>
      </c>
      <c r="N352" s="32">
        <f>IF(VLOOKUP('F_ ORDERS'!$G352, OrderDate!A:E, 5, FALSE) = 1, 'F_ ORDERS'!$M352 * (1 - 0.07), 'F_ ORDERS'!$M352)</f>
        <v>995</v>
      </c>
    </row>
    <row r="353" spans="1:14" x14ac:dyDescent="0.2">
      <c r="A353" s="51" t="str">
        <f t="shared" si="5"/>
        <v>21.222.70.250|43440|0.206469907410792</v>
      </c>
      <c r="B353" s="51" t="s">
        <v>2425</v>
      </c>
      <c r="C353" s="52">
        <f>INT(DT!I353)</f>
        <v>43440</v>
      </c>
      <c r="D353" s="53">
        <f>DT!I353-INT(DT!I353)</f>
        <v>0.20646990741079208</v>
      </c>
      <c r="E353" s="32" t="s">
        <v>4568</v>
      </c>
      <c r="F353" s="32">
        <v>1059</v>
      </c>
      <c r="G353" s="38">
        <f>INT(DT!E353)</f>
        <v>43440</v>
      </c>
      <c r="H353" s="39">
        <f>DT!E353-INT(DT!E353)</f>
        <v>0.22547453703737119</v>
      </c>
      <c r="I353" s="32" t="s">
        <v>18</v>
      </c>
      <c r="J353" s="32" t="s">
        <v>632</v>
      </c>
      <c r="K353" s="32" t="s">
        <v>429</v>
      </c>
      <c r="L353" s="42" cm="1">
        <f t="array" ref="L353">INDEX('D_ SERVICES'!D:F, MATCH(J353, 'D_ SERVICES'!A:A, 0),
   IF(I353="Basic", 1, IF(I353="Standard", 2, IF(I353="Premium", 3, ""))))</f>
        <v>504</v>
      </c>
      <c r="M353" s="32">
        <f>L353*(1-VLOOKUP('F_ ORDERS'!$K353,D_BUYERS!A:H,8,FALSE))</f>
        <v>504</v>
      </c>
      <c r="N353" s="32">
        <f>IF(VLOOKUP('F_ ORDERS'!$G353, OrderDate!A:E, 5, FALSE) = 1, 'F_ ORDERS'!$M353 * (1 - 0.07), 'F_ ORDERS'!$M353)</f>
        <v>504</v>
      </c>
    </row>
    <row r="354" spans="1:14" x14ac:dyDescent="0.2">
      <c r="A354" s="51" t="str">
        <f t="shared" si="5"/>
        <v>193.71.196.85|43881|0.744930555556493</v>
      </c>
      <c r="B354" s="51" t="s">
        <v>2180</v>
      </c>
      <c r="C354" s="52">
        <f>INT(DT!I354)</f>
        <v>43881</v>
      </c>
      <c r="D354" s="53">
        <f>DT!I354-INT(DT!I354)</f>
        <v>0.74493055555649335</v>
      </c>
      <c r="E354" s="32" t="s">
        <v>4569</v>
      </c>
      <c r="F354" s="32">
        <v>1192</v>
      </c>
      <c r="G354" s="38">
        <f>INT(DT!E354)</f>
        <v>43881</v>
      </c>
      <c r="H354" s="39">
        <f>DT!E354-INT(DT!E354)</f>
        <v>0.83231481481925584</v>
      </c>
      <c r="I354" s="32" t="s">
        <v>23</v>
      </c>
      <c r="J354" s="32" t="s">
        <v>841</v>
      </c>
      <c r="K354" s="32" t="s">
        <v>366</v>
      </c>
      <c r="L354" s="42" cm="1">
        <f t="array" ref="L354">INDEX('D_ SERVICES'!D:F, MATCH(J354, 'D_ SERVICES'!A:A, 0),
   IF(I354="Basic", 1, IF(I354="Standard", 2, IF(I354="Premium", 3, ""))))</f>
        <v>993</v>
      </c>
      <c r="M354" s="32">
        <f>L354*(1-VLOOKUP('F_ ORDERS'!$K354,D_BUYERS!A:H,8,FALSE))</f>
        <v>993</v>
      </c>
      <c r="N354" s="32">
        <f>IF(VLOOKUP('F_ ORDERS'!$G354, OrderDate!A:E, 5, FALSE) = 1, 'F_ ORDERS'!$M354 * (1 - 0.07), 'F_ ORDERS'!$M354)</f>
        <v>993</v>
      </c>
    </row>
    <row r="355" spans="1:14" x14ac:dyDescent="0.2">
      <c r="A355" s="51" t="str">
        <f t="shared" si="5"/>
        <v>17.155.163.134|45598|0.358587962960883</v>
      </c>
      <c r="B355" s="51" t="s">
        <v>1896</v>
      </c>
      <c r="C355" s="52">
        <f>INT(DT!I355)</f>
        <v>45598</v>
      </c>
      <c r="D355" s="53">
        <f>DT!I355-INT(DT!I355)</f>
        <v>0.35858796296088258</v>
      </c>
      <c r="E355" s="32" t="s">
        <v>4570</v>
      </c>
      <c r="F355" s="32">
        <v>1036</v>
      </c>
      <c r="G355" s="38">
        <f>INT(DT!E355)</f>
        <v>45598</v>
      </c>
      <c r="H355" s="39">
        <f>DT!E355-INT(DT!E355)</f>
        <v>0.44942129629635019</v>
      </c>
      <c r="I355" s="32" t="s">
        <v>23</v>
      </c>
      <c r="J355" s="32" t="s">
        <v>719</v>
      </c>
      <c r="K355" s="32" t="s">
        <v>424</v>
      </c>
      <c r="L355" s="42" cm="1">
        <f t="array" ref="L355">INDEX('D_ SERVICES'!D:F, MATCH(J355, 'D_ SERVICES'!A:A, 0),
   IF(I355="Basic", 1, IF(I355="Standard", 2, IF(I355="Premium", 3, ""))))</f>
        <v>521</v>
      </c>
      <c r="M355" s="32">
        <f>L355*(1-VLOOKUP('F_ ORDERS'!$K355,D_BUYERS!A:H,8,FALSE))</f>
        <v>468.90000000000003</v>
      </c>
      <c r="N355" s="32">
        <f>IF(VLOOKUP('F_ ORDERS'!$G355, OrderDate!A:E, 5, FALSE) = 1, 'F_ ORDERS'!$M355 * (1 - 0.07), 'F_ ORDERS'!$M355)</f>
        <v>436.077</v>
      </c>
    </row>
    <row r="356" spans="1:14" x14ac:dyDescent="0.2">
      <c r="A356" s="51" t="str">
        <f t="shared" si="5"/>
        <v>81.223.194.172|43726|0.527754629627452</v>
      </c>
      <c r="B356" s="51" t="s">
        <v>3928</v>
      </c>
      <c r="C356" s="52">
        <f>INT(DT!I356)</f>
        <v>43726</v>
      </c>
      <c r="D356" s="53">
        <f>DT!I356-INT(DT!I356)</f>
        <v>0.52775462962745223</v>
      </c>
      <c r="E356" s="32" t="s">
        <v>4571</v>
      </c>
      <c r="F356" s="32">
        <v>1154</v>
      </c>
      <c r="G356" s="38">
        <f>INT(DT!E356)</f>
        <v>43726</v>
      </c>
      <c r="H356" s="39">
        <f>DT!E356-INT(DT!E356)</f>
        <v>0.63607638888788642</v>
      </c>
      <c r="I356" s="32" t="s">
        <v>12</v>
      </c>
      <c r="J356" s="32" t="s">
        <v>667</v>
      </c>
      <c r="K356" s="32" t="s">
        <v>212</v>
      </c>
      <c r="L356" s="42" cm="1">
        <f t="array" ref="L356">INDEX('D_ SERVICES'!D:F, MATCH(J356, 'D_ SERVICES'!A:A, 0),
   IF(I356="Basic", 1, IF(I356="Standard", 2, IF(I356="Premium", 3, ""))))</f>
        <v>947</v>
      </c>
      <c r="M356" s="32">
        <f>L356*(1-VLOOKUP('F_ ORDERS'!$K356,D_BUYERS!A:H,8,FALSE))</f>
        <v>852.30000000000007</v>
      </c>
      <c r="N356" s="32">
        <f>IF(VLOOKUP('F_ ORDERS'!$G356, OrderDate!A:E, 5, FALSE) = 1, 'F_ ORDERS'!$M356 * (1 - 0.07), 'F_ ORDERS'!$M356)</f>
        <v>852.30000000000007</v>
      </c>
    </row>
    <row r="357" spans="1:14" x14ac:dyDescent="0.2">
      <c r="A357" s="51" t="str">
        <f t="shared" si="5"/>
        <v>28.38.250.250|41793|0.61406249999709</v>
      </c>
      <c r="B357" s="51" t="s">
        <v>3132</v>
      </c>
      <c r="C357" s="52">
        <f>INT(DT!I357)</f>
        <v>41793</v>
      </c>
      <c r="D357" s="53">
        <f>DT!I357-INT(DT!I357)</f>
        <v>0.61406249999708962</v>
      </c>
      <c r="E357" s="32" t="s">
        <v>4572</v>
      </c>
      <c r="F357" s="32">
        <v>1005</v>
      </c>
      <c r="G357" s="38">
        <f>INT(DT!E357)</f>
        <v>41793</v>
      </c>
      <c r="H357" s="39">
        <f>DT!E357-INT(DT!E357)</f>
        <v>0.73807870370364981</v>
      </c>
      <c r="I357" s="32" t="s">
        <v>23</v>
      </c>
      <c r="J357" s="32" t="s">
        <v>808</v>
      </c>
      <c r="K357" s="32" t="s">
        <v>297</v>
      </c>
      <c r="L357" s="42" cm="1">
        <f t="array" ref="L357">INDEX('D_ SERVICES'!D:F, MATCH(J357, 'D_ SERVICES'!A:A, 0),
   IF(I357="Basic", 1, IF(I357="Standard", 2, IF(I357="Premium", 3, ""))))</f>
        <v>948</v>
      </c>
      <c r="M357" s="32">
        <f>L357*(1-VLOOKUP('F_ ORDERS'!$K357,D_BUYERS!A:H,8,FALSE))</f>
        <v>900.59999999999991</v>
      </c>
      <c r="N357" s="32">
        <f>IF(VLOOKUP('F_ ORDERS'!$G357, OrderDate!A:E, 5, FALSE) = 1, 'F_ ORDERS'!$M357 * (1 - 0.07), 'F_ ORDERS'!$M357)</f>
        <v>900.59999999999991</v>
      </c>
    </row>
    <row r="358" spans="1:14" x14ac:dyDescent="0.2">
      <c r="A358" s="51" t="str">
        <f t="shared" si="5"/>
        <v>127.17.30.7|44329|0.755949074082309</v>
      </c>
      <c r="B358" s="51" t="s">
        <v>1303</v>
      </c>
      <c r="C358" s="52">
        <f>INT(DT!I358)</f>
        <v>44329</v>
      </c>
      <c r="D358" s="53">
        <f>DT!I358-INT(DT!I358)</f>
        <v>0.75594907408230938</v>
      </c>
      <c r="E358" s="32" t="s">
        <v>4573</v>
      </c>
      <c r="F358" s="32">
        <v>1005</v>
      </c>
      <c r="G358" s="38">
        <f>INT(DT!E358)</f>
        <v>44329</v>
      </c>
      <c r="H358" s="39">
        <f>DT!E358-INT(DT!E358)</f>
        <v>0.85811342593660811</v>
      </c>
      <c r="I358" s="32" t="s">
        <v>18</v>
      </c>
      <c r="J358" s="32" t="s">
        <v>808</v>
      </c>
      <c r="K358" s="32" t="s">
        <v>141</v>
      </c>
      <c r="L358" s="42" cm="1">
        <f t="array" ref="L358">INDEX('D_ SERVICES'!D:F, MATCH(J358, 'D_ SERVICES'!A:A, 0),
   IF(I358="Basic", 1, IF(I358="Standard", 2, IF(I358="Premium", 3, ""))))</f>
        <v>758</v>
      </c>
      <c r="M358" s="32">
        <f>L358*(1-VLOOKUP('F_ ORDERS'!$K358,D_BUYERS!A:H,8,FALSE))</f>
        <v>758</v>
      </c>
      <c r="N358" s="32">
        <f>IF(VLOOKUP('F_ ORDERS'!$G358, OrderDate!A:E, 5, FALSE) = 1, 'F_ ORDERS'!$M358 * (1 - 0.07), 'F_ ORDERS'!$M358)</f>
        <v>758</v>
      </c>
    </row>
    <row r="359" spans="1:14" x14ac:dyDescent="0.2">
      <c r="A359" s="51" t="str">
        <f t="shared" si="5"/>
        <v>212.142.189.176|43882|0.592337962960301</v>
      </c>
      <c r="B359" s="51" t="s">
        <v>2459</v>
      </c>
      <c r="C359" s="52">
        <f>INT(DT!I359)</f>
        <v>43882</v>
      </c>
      <c r="D359" s="53">
        <f>DT!I359-INT(DT!I359)</f>
        <v>0.5923379629603005</v>
      </c>
      <c r="E359" s="32" t="s">
        <v>4574</v>
      </c>
      <c r="F359" s="32">
        <v>1013</v>
      </c>
      <c r="G359" s="38">
        <f>INT(DT!E359)</f>
        <v>43882</v>
      </c>
      <c r="H359" s="39">
        <f>DT!E359-INT(DT!E359)</f>
        <v>0.65979166666511446</v>
      </c>
      <c r="I359" s="32" t="s">
        <v>18</v>
      </c>
      <c r="J359" s="32" t="s">
        <v>764</v>
      </c>
      <c r="K359" s="32" t="s">
        <v>127</v>
      </c>
      <c r="L359" s="42" cm="1">
        <f t="array" ref="L359">INDEX('D_ SERVICES'!D:F, MATCH(J359, 'D_ SERVICES'!A:A, 0),
   IF(I359="Basic", 1, IF(I359="Standard", 2, IF(I359="Premium", 3, ""))))</f>
        <v>242</v>
      </c>
      <c r="M359" s="32">
        <f>L359*(1-VLOOKUP('F_ ORDERS'!$K359,D_BUYERS!A:H,8,FALSE))</f>
        <v>242</v>
      </c>
      <c r="N359" s="32">
        <f>IF(VLOOKUP('F_ ORDERS'!$G359, OrderDate!A:E, 5, FALSE) = 1, 'F_ ORDERS'!$M359 * (1 - 0.07), 'F_ ORDERS'!$M359)</f>
        <v>242</v>
      </c>
    </row>
    <row r="360" spans="1:14" x14ac:dyDescent="0.2">
      <c r="A360" s="51" t="str">
        <f t="shared" si="5"/>
        <v>95.188.58.178|42978|0.104641203703068</v>
      </c>
      <c r="B360" s="51" t="s">
        <v>4135</v>
      </c>
      <c r="C360" s="52">
        <f>INT(DT!I360)</f>
        <v>42978</v>
      </c>
      <c r="D360" s="53">
        <f>DT!I360-INT(DT!I360)</f>
        <v>0.10464120370306773</v>
      </c>
      <c r="E360" s="32" t="s">
        <v>4575</v>
      </c>
      <c r="F360" s="32">
        <v>1142</v>
      </c>
      <c r="G360" s="38">
        <f>INT(DT!E360)</f>
        <v>42978</v>
      </c>
      <c r="H360" s="39">
        <f>DT!E360-INT(DT!E360)</f>
        <v>0.16692129629518604</v>
      </c>
      <c r="I360" s="32" t="s">
        <v>12</v>
      </c>
      <c r="J360" s="32" t="s">
        <v>885</v>
      </c>
      <c r="K360" s="32" t="s">
        <v>363</v>
      </c>
      <c r="L360" s="42" cm="1">
        <f t="array" ref="L360">INDEX('D_ SERVICES'!D:F, MATCH(J360, 'D_ SERVICES'!A:A, 0),
   IF(I360="Basic", 1, IF(I360="Standard", 2, IF(I360="Premium", 3, ""))))</f>
        <v>958</v>
      </c>
      <c r="M360" s="32">
        <f>L360*(1-VLOOKUP('F_ ORDERS'!$K360,D_BUYERS!A:H,8,FALSE))</f>
        <v>958</v>
      </c>
      <c r="N360" s="32">
        <f>IF(VLOOKUP('F_ ORDERS'!$G360, OrderDate!A:E, 5, FALSE) = 1, 'F_ ORDERS'!$M360 * (1 - 0.07), 'F_ ORDERS'!$M360)</f>
        <v>958</v>
      </c>
    </row>
    <row r="361" spans="1:14" x14ac:dyDescent="0.2">
      <c r="A361" s="51" t="str">
        <f t="shared" si="5"/>
        <v>25.221.134.27|43240|0.0446990740674664</v>
      </c>
      <c r="B361" s="51" t="s">
        <v>3010</v>
      </c>
      <c r="C361" s="52">
        <f>INT(DT!I361)</f>
        <v>43240</v>
      </c>
      <c r="D361" s="53">
        <f>DT!I361-INT(DT!I361)</f>
        <v>4.4699074067466427E-2</v>
      </c>
      <c r="E361" s="32" t="s">
        <v>4576</v>
      </c>
      <c r="F361" s="32">
        <v>1083</v>
      </c>
      <c r="G361" s="38">
        <f>INT(DT!E361)</f>
        <v>43240</v>
      </c>
      <c r="H361" s="39">
        <f>DT!E361-INT(DT!E361)</f>
        <v>8.7928240733162966E-2</v>
      </c>
      <c r="I361" s="32" t="s">
        <v>12</v>
      </c>
      <c r="J361" s="32" t="s">
        <v>800</v>
      </c>
      <c r="K361" s="32" t="s">
        <v>407</v>
      </c>
      <c r="L361" s="42" cm="1">
        <f t="array" ref="L361">INDEX('D_ SERVICES'!D:F, MATCH(J361, 'D_ SERVICES'!A:A, 0),
   IF(I361="Basic", 1, IF(I361="Standard", 2, IF(I361="Premium", 3, ""))))</f>
        <v>943</v>
      </c>
      <c r="M361" s="32">
        <f>L361*(1-VLOOKUP('F_ ORDERS'!$K361,D_BUYERS!A:H,8,FALSE))</f>
        <v>895.84999999999991</v>
      </c>
      <c r="N361" s="32">
        <f>IF(VLOOKUP('F_ ORDERS'!$G361, OrderDate!A:E, 5, FALSE) = 1, 'F_ ORDERS'!$M361 * (1 - 0.07), 'F_ ORDERS'!$M361)</f>
        <v>833.14049999999986</v>
      </c>
    </row>
    <row r="362" spans="1:14" x14ac:dyDescent="0.2">
      <c r="A362" s="51" t="str">
        <f t="shared" si="5"/>
        <v>189.216.243.144|44947|0.768981481480296</v>
      </c>
      <c r="B362" s="51" t="s">
        <v>2121</v>
      </c>
      <c r="C362" s="52">
        <f>INT(DT!I362)</f>
        <v>44947</v>
      </c>
      <c r="D362" s="53">
        <f>DT!I362-INT(DT!I362)</f>
        <v>0.76898148148029577</v>
      </c>
      <c r="E362" s="32" t="s">
        <v>4577</v>
      </c>
      <c r="F362" s="32">
        <v>1029</v>
      </c>
      <c r="G362" s="38">
        <f>INT(DT!E362)</f>
        <v>44947</v>
      </c>
      <c r="H362" s="39">
        <f>DT!E362-INT(DT!E362)</f>
        <v>0.77041666666627862</v>
      </c>
      <c r="I362" s="32" t="s">
        <v>18</v>
      </c>
      <c r="J362" s="32" t="s">
        <v>812</v>
      </c>
      <c r="K362" s="32" t="s">
        <v>54</v>
      </c>
      <c r="L362" s="42" cm="1">
        <f t="array" ref="L362">INDEX('D_ SERVICES'!D:F, MATCH(J362, 'D_ SERVICES'!A:A, 0),
   IF(I362="Basic", 1, IF(I362="Standard", 2, IF(I362="Premium", 3, ""))))</f>
        <v>930</v>
      </c>
      <c r="M362" s="32">
        <f>L362*(1-VLOOKUP('F_ ORDERS'!$K362,D_BUYERS!A:H,8,FALSE))</f>
        <v>883.5</v>
      </c>
      <c r="N362" s="32">
        <f>IF(VLOOKUP('F_ ORDERS'!$G362, OrderDate!A:E, 5, FALSE) = 1, 'F_ ORDERS'!$M362 * (1 - 0.07), 'F_ ORDERS'!$M362)</f>
        <v>821.65499999999997</v>
      </c>
    </row>
    <row r="363" spans="1:14" x14ac:dyDescent="0.2">
      <c r="A363" s="51" t="str">
        <f t="shared" si="5"/>
        <v>219.229.153.170|44210|0.101168981476803</v>
      </c>
      <c r="B363" s="51" t="s">
        <v>2550</v>
      </c>
      <c r="C363" s="52">
        <f>INT(DT!I363)</f>
        <v>44210</v>
      </c>
      <c r="D363" s="53">
        <f>DT!I363-INT(DT!I363)</f>
        <v>0.10116898147680331</v>
      </c>
      <c r="E363" s="32" t="s">
        <v>4578</v>
      </c>
      <c r="F363" s="32">
        <v>1215</v>
      </c>
      <c r="G363" s="38">
        <f>INT(DT!E363)</f>
        <v>44210</v>
      </c>
      <c r="H363" s="39">
        <f>DT!E363-INT(DT!E363)</f>
        <v>0.11998842591856373</v>
      </c>
      <c r="I363" s="32" t="s">
        <v>18</v>
      </c>
      <c r="J363" s="32" t="s">
        <v>664</v>
      </c>
      <c r="K363" s="32" t="s">
        <v>49</v>
      </c>
      <c r="L363" s="42" cm="1">
        <f t="array" ref="L363">INDEX('D_ SERVICES'!D:F, MATCH(J363, 'D_ SERVICES'!A:A, 0),
   IF(I363="Basic", 1, IF(I363="Standard", 2, IF(I363="Premium", 3, ""))))</f>
        <v>607</v>
      </c>
      <c r="M363" s="32">
        <f>L363*(1-VLOOKUP('F_ ORDERS'!$K363,D_BUYERS!A:H,8,FALSE))</f>
        <v>576.65</v>
      </c>
      <c r="N363" s="32">
        <f>IF(VLOOKUP('F_ ORDERS'!$G363, OrderDate!A:E, 5, FALSE) = 1, 'F_ ORDERS'!$M363 * (1 - 0.07), 'F_ ORDERS'!$M363)</f>
        <v>576.65</v>
      </c>
    </row>
    <row r="364" spans="1:14" x14ac:dyDescent="0.2">
      <c r="A364" s="51" t="str">
        <f t="shared" si="5"/>
        <v>82.145.243.25|44762|0.72567129629897</v>
      </c>
      <c r="B364" s="51" t="s">
        <v>3937</v>
      </c>
      <c r="C364" s="52">
        <f>INT(DT!I364)</f>
        <v>44762</v>
      </c>
      <c r="D364" s="53">
        <f>DT!I364-INT(DT!I364)</f>
        <v>0.72567129629896954</v>
      </c>
      <c r="E364" s="32" t="s">
        <v>4579</v>
      </c>
      <c r="F364" s="32">
        <v>1012</v>
      </c>
      <c r="G364" s="38">
        <f>INT(DT!E364)</f>
        <v>44762</v>
      </c>
      <c r="H364" s="39">
        <f>DT!E364-INT(DT!E364)</f>
        <v>0.815254629633273</v>
      </c>
      <c r="I364" s="32" t="s">
        <v>18</v>
      </c>
      <c r="J364" s="32" t="s">
        <v>688</v>
      </c>
      <c r="K364" s="32" t="s">
        <v>79</v>
      </c>
      <c r="L364" s="42" cm="1">
        <f t="array" ref="L364">INDEX('D_ SERVICES'!D:F, MATCH(J364, 'D_ SERVICES'!A:A, 0),
   IF(I364="Basic", 1, IF(I364="Standard", 2, IF(I364="Premium", 3, ""))))</f>
        <v>344</v>
      </c>
      <c r="M364" s="32">
        <f>L364*(1-VLOOKUP('F_ ORDERS'!$K364,D_BUYERS!A:H,8,FALSE))</f>
        <v>344</v>
      </c>
      <c r="N364" s="32">
        <f>IF(VLOOKUP('F_ ORDERS'!$G364, OrderDate!A:E, 5, FALSE) = 1, 'F_ ORDERS'!$M364 * (1 - 0.07), 'F_ ORDERS'!$M364)</f>
        <v>344</v>
      </c>
    </row>
    <row r="365" spans="1:14" x14ac:dyDescent="0.2">
      <c r="A365" s="51" t="str">
        <f t="shared" si="5"/>
        <v>23.47.220.116|43248|0.404594907413411</v>
      </c>
      <c r="B365" s="51" t="s">
        <v>2716</v>
      </c>
      <c r="C365" s="52">
        <f>INT(DT!I365)</f>
        <v>43248</v>
      </c>
      <c r="D365" s="53">
        <f>DT!I365-INT(DT!I365)</f>
        <v>0.40459490741341142</v>
      </c>
      <c r="E365" s="32" t="s">
        <v>4580</v>
      </c>
      <c r="F365" s="32">
        <v>1122</v>
      </c>
      <c r="G365" s="38">
        <f>INT(DT!E365)</f>
        <v>43248</v>
      </c>
      <c r="H365" s="39">
        <f>DT!E365-INT(DT!E365)</f>
        <v>0.48682870370976161</v>
      </c>
      <c r="I365" s="32" t="s">
        <v>23</v>
      </c>
      <c r="J365" s="32" t="s">
        <v>566</v>
      </c>
      <c r="K365" s="32" t="s">
        <v>125</v>
      </c>
      <c r="L365" s="42" cm="1">
        <f t="array" ref="L365">INDEX('D_ SERVICES'!D:F, MATCH(J365, 'D_ SERVICES'!A:A, 0),
   IF(I365="Basic", 1, IF(I365="Standard", 2, IF(I365="Premium", 3, ""))))</f>
        <v>538</v>
      </c>
      <c r="M365" s="32">
        <f>L365*(1-VLOOKUP('F_ ORDERS'!$K365,D_BUYERS!A:H,8,FALSE))</f>
        <v>511.09999999999997</v>
      </c>
      <c r="N365" s="32">
        <f>IF(VLOOKUP('F_ ORDERS'!$G365, OrderDate!A:E, 5, FALSE) = 1, 'F_ ORDERS'!$M365 * (1 - 0.07), 'F_ ORDERS'!$M365)</f>
        <v>511.09999999999997</v>
      </c>
    </row>
    <row r="366" spans="1:14" x14ac:dyDescent="0.2">
      <c r="A366" s="51" t="str">
        <f t="shared" si="5"/>
        <v>35.6.111.206|45460|0.650902777779265</v>
      </c>
      <c r="B366" s="51" t="s">
        <v>3246</v>
      </c>
      <c r="C366" s="52">
        <f>INT(DT!I366)</f>
        <v>45460</v>
      </c>
      <c r="D366" s="53">
        <f>DT!I366-INT(DT!I366)</f>
        <v>0.65090277777926531</v>
      </c>
      <c r="E366" s="32" t="s">
        <v>4581</v>
      </c>
      <c r="F366" s="32">
        <v>1238</v>
      </c>
      <c r="G366" s="38">
        <f>INT(DT!E366)</f>
        <v>45460</v>
      </c>
      <c r="H366" s="39">
        <f>DT!E366-INT(DT!E366)</f>
        <v>0.65921296296437504</v>
      </c>
      <c r="I366" s="32" t="s">
        <v>12</v>
      </c>
      <c r="J366" s="32" t="s">
        <v>572</v>
      </c>
      <c r="K366" s="32" t="s">
        <v>266</v>
      </c>
      <c r="L366" s="42" cm="1">
        <f t="array" ref="L366">INDEX('D_ SERVICES'!D:F, MATCH(J366, 'D_ SERVICES'!A:A, 0),
   IF(I366="Basic", 1, IF(I366="Standard", 2, IF(I366="Premium", 3, ""))))</f>
        <v>899</v>
      </c>
      <c r="M366" s="32">
        <f>L366*(1-VLOOKUP('F_ ORDERS'!$K366,D_BUYERS!A:H,8,FALSE))</f>
        <v>809.1</v>
      </c>
      <c r="N366" s="32">
        <f>IF(VLOOKUP('F_ ORDERS'!$G366, OrderDate!A:E, 5, FALSE) = 1, 'F_ ORDERS'!$M366 * (1 - 0.07), 'F_ ORDERS'!$M366)</f>
        <v>809.1</v>
      </c>
    </row>
    <row r="367" spans="1:14" x14ac:dyDescent="0.2">
      <c r="A367" s="51" t="str">
        <f t="shared" si="5"/>
        <v>116.111.83.150|44450|0.121296296303626</v>
      </c>
      <c r="B367" s="51" t="s">
        <v>1149</v>
      </c>
      <c r="C367" s="52">
        <f>INT(DT!I367)</f>
        <v>44450</v>
      </c>
      <c r="D367" s="53">
        <f>DT!I367-INT(DT!I367)</f>
        <v>0.12129629630362615</v>
      </c>
      <c r="E367" s="32" t="s">
        <v>4582</v>
      </c>
      <c r="F367" s="32">
        <v>1247</v>
      </c>
      <c r="G367" s="38">
        <f>INT(DT!E367)</f>
        <v>44450</v>
      </c>
      <c r="H367" s="39">
        <f>DT!E367-INT(DT!E367)</f>
        <v>0.14466435185750015</v>
      </c>
      <c r="I367" s="32" t="s">
        <v>18</v>
      </c>
      <c r="J367" s="32" t="s">
        <v>601</v>
      </c>
      <c r="K367" s="32" t="s">
        <v>490</v>
      </c>
      <c r="L367" s="42" cm="1">
        <f t="array" ref="L367">INDEX('D_ SERVICES'!D:F, MATCH(J367, 'D_ SERVICES'!A:A, 0),
   IF(I367="Basic", 1, IF(I367="Standard", 2, IF(I367="Premium", 3, ""))))</f>
        <v>153</v>
      </c>
      <c r="M367" s="32">
        <f>L367*(1-VLOOKUP('F_ ORDERS'!$K367,D_BUYERS!A:H,8,FALSE))</f>
        <v>137.70000000000002</v>
      </c>
      <c r="N367" s="32">
        <f>IF(VLOOKUP('F_ ORDERS'!$G367, OrderDate!A:E, 5, FALSE) = 1, 'F_ ORDERS'!$M367 * (1 - 0.07), 'F_ ORDERS'!$M367)</f>
        <v>128.06100000000001</v>
      </c>
    </row>
    <row r="368" spans="1:14" x14ac:dyDescent="0.2">
      <c r="A368" s="51" t="str">
        <f t="shared" si="5"/>
        <v>19.238.189.160|44501|0.58001157407125</v>
      </c>
      <c r="B368" s="51" t="s">
        <v>2133</v>
      </c>
      <c r="C368" s="52">
        <f>INT(DT!I368)</f>
        <v>44501</v>
      </c>
      <c r="D368" s="53">
        <f>DT!I368-INT(DT!I368)</f>
        <v>0.58001157407124992</v>
      </c>
      <c r="E368" s="32" t="s">
        <v>4583</v>
      </c>
      <c r="F368" s="32">
        <v>1119</v>
      </c>
      <c r="G368" s="38">
        <f>INT(DT!E368)</f>
        <v>44501</v>
      </c>
      <c r="H368" s="39">
        <f>DT!E368-INT(DT!E368)</f>
        <v>0.67346064814773854</v>
      </c>
      <c r="I368" s="32" t="s">
        <v>12</v>
      </c>
      <c r="J368" s="32" t="s">
        <v>817</v>
      </c>
      <c r="K368" s="32" t="s">
        <v>386</v>
      </c>
      <c r="L368" s="42" cm="1">
        <f t="array" ref="L368">INDEX('D_ SERVICES'!D:F, MATCH(J368, 'D_ SERVICES'!A:A, 0),
   IF(I368="Basic", 1, IF(I368="Standard", 2, IF(I368="Premium", 3, ""))))</f>
        <v>998</v>
      </c>
      <c r="M368" s="32">
        <f>L368*(1-VLOOKUP('F_ ORDERS'!$K368,D_BUYERS!A:H,8,FALSE))</f>
        <v>998</v>
      </c>
      <c r="N368" s="32">
        <f>IF(VLOOKUP('F_ ORDERS'!$G368, OrderDate!A:E, 5, FALSE) = 1, 'F_ ORDERS'!$M368 * (1 - 0.07), 'F_ ORDERS'!$M368)</f>
        <v>998</v>
      </c>
    </row>
    <row r="369" spans="1:14" x14ac:dyDescent="0.2">
      <c r="A369" s="51" t="str">
        <f t="shared" si="5"/>
        <v>89.3.77.230|43467|0.511631944442343</v>
      </c>
      <c r="B369" s="51" t="s">
        <v>4046</v>
      </c>
      <c r="C369" s="52">
        <f>INT(DT!I369)</f>
        <v>43467</v>
      </c>
      <c r="D369" s="53">
        <f>DT!I369-INT(DT!I369)</f>
        <v>0.5116319444423425</v>
      </c>
      <c r="E369" s="32" t="s">
        <v>4584</v>
      </c>
      <c r="F369" s="32">
        <v>1025</v>
      </c>
      <c r="G369" s="38">
        <f>INT(DT!E369)</f>
        <v>43467</v>
      </c>
      <c r="H369" s="39">
        <f>DT!E369-INT(DT!E369)</f>
        <v>0.52450231481634546</v>
      </c>
      <c r="I369" s="32" t="s">
        <v>23</v>
      </c>
      <c r="J369" s="32" t="s">
        <v>773</v>
      </c>
      <c r="K369" s="32" t="s">
        <v>327</v>
      </c>
      <c r="L369" s="42" cm="1">
        <f t="array" ref="L369">INDEX('D_ SERVICES'!D:F, MATCH(J369, 'D_ SERVICES'!A:A, 0),
   IF(I369="Basic", 1, IF(I369="Standard", 2, IF(I369="Premium", 3, ""))))</f>
        <v>944</v>
      </c>
      <c r="M369" s="32">
        <f>L369*(1-VLOOKUP('F_ ORDERS'!$K369,D_BUYERS!A:H,8,FALSE))</f>
        <v>896.8</v>
      </c>
      <c r="N369" s="32">
        <f>IF(VLOOKUP('F_ ORDERS'!$G369, OrderDate!A:E, 5, FALSE) = 1, 'F_ ORDERS'!$M369 * (1 - 0.07), 'F_ ORDERS'!$M369)</f>
        <v>896.8</v>
      </c>
    </row>
    <row r="370" spans="1:14" x14ac:dyDescent="0.2">
      <c r="A370" s="51" t="str">
        <f t="shared" si="5"/>
        <v>161.111.125.179|44965|0.245856481480587</v>
      </c>
      <c r="B370" s="51" t="s">
        <v>1773</v>
      </c>
      <c r="C370" s="52">
        <f>INT(DT!I370)</f>
        <v>44965</v>
      </c>
      <c r="D370" s="53">
        <f>DT!I370-INT(DT!I370)</f>
        <v>0.24585648148058681</v>
      </c>
      <c r="E370" s="32" t="s">
        <v>4585</v>
      </c>
      <c r="F370" s="32">
        <v>1015</v>
      </c>
      <c r="G370" s="38">
        <f>INT(DT!E370)</f>
        <v>44965</v>
      </c>
      <c r="H370" s="39">
        <f>DT!E370-INT(DT!E370)</f>
        <v>0.28973379629314877</v>
      </c>
      <c r="I370" s="32" t="s">
        <v>18</v>
      </c>
      <c r="J370" s="32" t="s">
        <v>733</v>
      </c>
      <c r="K370" s="32" t="s">
        <v>242</v>
      </c>
      <c r="L370" s="42" cm="1">
        <f t="array" ref="L370">INDEX('D_ SERVICES'!D:F, MATCH(J370, 'D_ SERVICES'!A:A, 0),
   IF(I370="Basic", 1, IF(I370="Standard", 2, IF(I370="Premium", 3, ""))))</f>
        <v>827</v>
      </c>
      <c r="M370" s="32">
        <f>L370*(1-VLOOKUP('F_ ORDERS'!$K370,D_BUYERS!A:H,8,FALSE))</f>
        <v>744.30000000000007</v>
      </c>
      <c r="N370" s="32">
        <f>IF(VLOOKUP('F_ ORDERS'!$G370, OrderDate!A:E, 5, FALSE) = 1, 'F_ ORDERS'!$M370 * (1 - 0.07), 'F_ ORDERS'!$M370)</f>
        <v>744.30000000000007</v>
      </c>
    </row>
    <row r="371" spans="1:14" x14ac:dyDescent="0.2">
      <c r="A371" s="51" t="str">
        <f t="shared" si="5"/>
        <v>50.215.61.22|45285|0.426655092589499</v>
      </c>
      <c r="B371" s="51" t="s">
        <v>3491</v>
      </c>
      <c r="C371" s="52">
        <f>INT(DT!I371)</f>
        <v>45285</v>
      </c>
      <c r="D371" s="53">
        <f>DT!I371-INT(DT!I371)</f>
        <v>0.42665509258949896</v>
      </c>
      <c r="E371" s="32" t="s">
        <v>4586</v>
      </c>
      <c r="F371" s="32">
        <v>1019</v>
      </c>
      <c r="G371" s="38">
        <f>INT(DT!E371)</f>
        <v>45285</v>
      </c>
      <c r="H371" s="39">
        <f>DT!E371-INT(DT!E371)</f>
        <v>0.49655092592001893</v>
      </c>
      <c r="I371" s="32" t="s">
        <v>18</v>
      </c>
      <c r="J371" s="32" t="s">
        <v>616</v>
      </c>
      <c r="K371" s="32" t="s">
        <v>110</v>
      </c>
      <c r="L371" s="42" cm="1">
        <f t="array" ref="L371">INDEX('D_ SERVICES'!D:F, MATCH(J371, 'D_ SERVICES'!A:A, 0),
   IF(I371="Basic", 1, IF(I371="Standard", 2, IF(I371="Premium", 3, ""))))</f>
        <v>300</v>
      </c>
      <c r="M371" s="32">
        <f>L371*(1-VLOOKUP('F_ ORDERS'!$K371,D_BUYERS!A:H,8,FALSE))</f>
        <v>285</v>
      </c>
      <c r="N371" s="32">
        <f>IF(VLOOKUP('F_ ORDERS'!$G371, OrderDate!A:E, 5, FALSE) = 1, 'F_ ORDERS'!$M371 * (1 - 0.07), 'F_ ORDERS'!$M371)</f>
        <v>285</v>
      </c>
    </row>
    <row r="372" spans="1:14" x14ac:dyDescent="0.2">
      <c r="A372" s="51" t="str">
        <f t="shared" si="5"/>
        <v>254.77.37.44|45538|0.866064814807032</v>
      </c>
      <c r="B372" s="51" t="s">
        <v>3071</v>
      </c>
      <c r="C372" s="52">
        <f>INT(DT!I372)</f>
        <v>45538</v>
      </c>
      <c r="D372" s="53">
        <f>DT!I372-INT(DT!I372)</f>
        <v>0.86606481480703223</v>
      </c>
      <c r="E372" s="32" t="s">
        <v>4587</v>
      </c>
      <c r="F372" s="32">
        <v>1029</v>
      </c>
      <c r="G372" s="38">
        <f>INT(DT!E372)</f>
        <v>45538</v>
      </c>
      <c r="H372" s="39">
        <f>DT!E372-INT(DT!E372)</f>
        <v>0.94480324073083466</v>
      </c>
      <c r="I372" s="32" t="s">
        <v>18</v>
      </c>
      <c r="J372" s="32" t="s">
        <v>812</v>
      </c>
      <c r="K372" s="32" t="s">
        <v>92</v>
      </c>
      <c r="L372" s="42" cm="1">
        <f t="array" ref="L372">INDEX('D_ SERVICES'!D:F, MATCH(J372, 'D_ SERVICES'!A:A, 0),
   IF(I372="Basic", 1, IF(I372="Standard", 2, IF(I372="Premium", 3, ""))))</f>
        <v>930</v>
      </c>
      <c r="M372" s="32">
        <f>L372*(1-VLOOKUP('F_ ORDERS'!$K372,D_BUYERS!A:H,8,FALSE))</f>
        <v>837</v>
      </c>
      <c r="N372" s="32">
        <f>IF(VLOOKUP('F_ ORDERS'!$G372, OrderDate!A:E, 5, FALSE) = 1, 'F_ ORDERS'!$M372 * (1 - 0.07), 'F_ ORDERS'!$M372)</f>
        <v>837</v>
      </c>
    </row>
    <row r="373" spans="1:14" x14ac:dyDescent="0.2">
      <c r="A373" s="51" t="str">
        <f t="shared" si="5"/>
        <v>219.186.21.157|45584|0.34515046296292</v>
      </c>
      <c r="B373" s="51" t="s">
        <v>2547</v>
      </c>
      <c r="C373" s="52">
        <f>INT(DT!I373)</f>
        <v>45584</v>
      </c>
      <c r="D373" s="53">
        <f>DT!I373-INT(DT!I373)</f>
        <v>0.34515046296291985</v>
      </c>
      <c r="E373" s="32" t="s">
        <v>4588</v>
      </c>
      <c r="F373" s="32">
        <v>1001</v>
      </c>
      <c r="G373" s="38">
        <f>INT(DT!E373)</f>
        <v>45584</v>
      </c>
      <c r="H373" s="39">
        <f>DT!E373-INT(DT!E373)</f>
        <v>0.36844907407066785</v>
      </c>
      <c r="I373" s="32" t="s">
        <v>18</v>
      </c>
      <c r="J373" s="32" t="s">
        <v>705</v>
      </c>
      <c r="K373" s="32" t="s">
        <v>231</v>
      </c>
      <c r="L373" s="42" cm="1">
        <f t="array" ref="L373">INDEX('D_ SERVICES'!D:F, MATCH(J373, 'D_ SERVICES'!A:A, 0),
   IF(I373="Basic", 1, IF(I373="Standard", 2, IF(I373="Premium", 3, ""))))</f>
        <v>804</v>
      </c>
      <c r="M373" s="32">
        <f>L373*(1-VLOOKUP('F_ ORDERS'!$K373,D_BUYERS!A:H,8,FALSE))</f>
        <v>804</v>
      </c>
      <c r="N373" s="32">
        <f>IF(VLOOKUP('F_ ORDERS'!$G373, OrderDate!A:E, 5, FALSE) = 1, 'F_ ORDERS'!$M373 * (1 - 0.07), 'F_ ORDERS'!$M373)</f>
        <v>747.71999999999991</v>
      </c>
    </row>
    <row r="374" spans="1:14" x14ac:dyDescent="0.2">
      <c r="A374" s="51" t="str">
        <f t="shared" si="5"/>
        <v>14.247.74.136|44456|0.709016203712963</v>
      </c>
      <c r="B374" s="51" t="s">
        <v>1492</v>
      </c>
      <c r="C374" s="52">
        <f>INT(DT!I374)</f>
        <v>44456</v>
      </c>
      <c r="D374" s="53">
        <f>DT!I374-INT(DT!I374)</f>
        <v>0.70901620371296303</v>
      </c>
      <c r="E374" s="32" t="s">
        <v>4589</v>
      </c>
      <c r="F374" s="32">
        <v>1183</v>
      </c>
      <c r="G374" s="38">
        <f>INT(DT!E374)</f>
        <v>44456</v>
      </c>
      <c r="H374" s="39">
        <f>DT!E374-INT(DT!E374)</f>
        <v>0.71193287037749542</v>
      </c>
      <c r="I374" s="32" t="s">
        <v>12</v>
      </c>
      <c r="J374" s="32" t="s">
        <v>755</v>
      </c>
      <c r="K374" s="32" t="s">
        <v>272</v>
      </c>
      <c r="L374" s="42" cm="1">
        <f t="array" ref="L374">INDEX('D_ SERVICES'!D:F, MATCH(J374, 'D_ SERVICES'!A:A, 0),
   IF(I374="Basic", 1, IF(I374="Standard", 2, IF(I374="Premium", 3, ""))))</f>
        <v>343</v>
      </c>
      <c r="M374" s="32">
        <f>L374*(1-VLOOKUP('F_ ORDERS'!$K374,D_BUYERS!A:H,8,FALSE))</f>
        <v>343</v>
      </c>
      <c r="N374" s="32">
        <f>IF(VLOOKUP('F_ ORDERS'!$G374, OrderDate!A:E, 5, FALSE) = 1, 'F_ ORDERS'!$M374 * (1 - 0.07), 'F_ ORDERS'!$M374)</f>
        <v>343</v>
      </c>
    </row>
    <row r="375" spans="1:14" x14ac:dyDescent="0.2">
      <c r="A375" s="51" t="str">
        <f t="shared" si="5"/>
        <v>100.236.26.59|45293|0.957847222220153</v>
      </c>
      <c r="B375" s="51" t="s">
        <v>943</v>
      </c>
      <c r="C375" s="52">
        <f>INT(DT!I375)</f>
        <v>45293</v>
      </c>
      <c r="D375" s="53">
        <f>DT!I375-INT(DT!I375)</f>
        <v>0.95784722222015262</v>
      </c>
      <c r="E375" s="32" t="s">
        <v>4590</v>
      </c>
      <c r="F375" s="32">
        <v>1035</v>
      </c>
      <c r="G375" s="38">
        <f>INT(DT!E375)</f>
        <v>45294</v>
      </c>
      <c r="H375" s="39">
        <f>DT!E375-INT(DT!E375)</f>
        <v>4.4837962959718425E-2</v>
      </c>
      <c r="I375" s="32" t="s">
        <v>18</v>
      </c>
      <c r="J375" s="32" t="s">
        <v>811</v>
      </c>
      <c r="K375" s="32" t="s">
        <v>324</v>
      </c>
      <c r="L375" s="42" cm="1">
        <f t="array" ref="L375">INDEX('D_ SERVICES'!D:F, MATCH(J375, 'D_ SERVICES'!A:A, 0),
   IF(I375="Basic", 1, IF(I375="Standard", 2, IF(I375="Premium", 3, ""))))</f>
        <v>473</v>
      </c>
      <c r="M375" s="32">
        <f>L375*(1-VLOOKUP('F_ ORDERS'!$K375,D_BUYERS!A:H,8,FALSE))</f>
        <v>449.34999999999997</v>
      </c>
      <c r="N375" s="32">
        <f>IF(VLOOKUP('F_ ORDERS'!$G375, OrderDate!A:E, 5, FALSE) = 1, 'F_ ORDERS'!$M375 * (1 - 0.07), 'F_ ORDERS'!$M375)</f>
        <v>449.34999999999997</v>
      </c>
    </row>
    <row r="376" spans="1:14" x14ac:dyDescent="0.2">
      <c r="A376" s="51" t="str">
        <f t="shared" si="5"/>
        <v>187.147.78.10|44480|0.135682870371966</v>
      </c>
      <c r="B376" s="51" t="s">
        <v>2099</v>
      </c>
      <c r="C376" s="52">
        <f>INT(DT!I376)</f>
        <v>44480</v>
      </c>
      <c r="D376" s="53">
        <f>DT!I376-INT(DT!I376)</f>
        <v>0.13568287037196569</v>
      </c>
      <c r="E376" s="32" t="s">
        <v>4591</v>
      </c>
      <c r="F376" s="32">
        <v>1002</v>
      </c>
      <c r="G376" s="38">
        <f>INT(DT!E376)</f>
        <v>44480</v>
      </c>
      <c r="H376" s="39">
        <f>DT!E376-INT(DT!E376)</f>
        <v>0.25327546296466608</v>
      </c>
      <c r="I376" s="32" t="s">
        <v>23</v>
      </c>
      <c r="J376" s="32" t="s">
        <v>803</v>
      </c>
      <c r="K376" s="32" t="s">
        <v>400</v>
      </c>
      <c r="L376" s="42" cm="1">
        <f t="array" ref="L376">INDEX('D_ SERVICES'!D:F, MATCH(J376, 'D_ SERVICES'!A:A, 0),
   IF(I376="Basic", 1, IF(I376="Standard", 2, IF(I376="Premium", 3, ""))))</f>
        <v>986</v>
      </c>
      <c r="M376" s="32">
        <f>L376*(1-VLOOKUP('F_ ORDERS'!$K376,D_BUYERS!A:H,8,FALSE))</f>
        <v>887.4</v>
      </c>
      <c r="N376" s="32">
        <f>IF(VLOOKUP('F_ ORDERS'!$G376, OrderDate!A:E, 5, FALSE) = 1, 'F_ ORDERS'!$M376 * (1 - 0.07), 'F_ ORDERS'!$M376)</f>
        <v>887.4</v>
      </c>
    </row>
    <row r="377" spans="1:14" x14ac:dyDescent="0.2">
      <c r="A377" s="51" t="str">
        <f t="shared" si="5"/>
        <v>217.171.101.130|45472|0.136099537026894</v>
      </c>
      <c r="B377" s="51" t="s">
        <v>2517</v>
      </c>
      <c r="C377" s="52">
        <f>INT(DT!I377)</f>
        <v>45472</v>
      </c>
      <c r="D377" s="53">
        <f>DT!I377-INT(DT!I377)</f>
        <v>0.13609953702689381</v>
      </c>
      <c r="E377" s="32" t="s">
        <v>4592</v>
      </c>
      <c r="F377" s="32">
        <v>1140</v>
      </c>
      <c r="G377" s="38">
        <f>INT(DT!E377)</f>
        <v>45472</v>
      </c>
      <c r="H377" s="39">
        <f>DT!E377-INT(DT!E377)</f>
        <v>0.14195601850951789</v>
      </c>
      <c r="I377" s="32" t="s">
        <v>18</v>
      </c>
      <c r="J377" s="32" t="s">
        <v>712</v>
      </c>
      <c r="K377" s="32" t="s">
        <v>215</v>
      </c>
      <c r="L377" s="42" cm="1">
        <f t="array" ref="L377">INDEX('D_ SERVICES'!D:F, MATCH(J377, 'D_ SERVICES'!A:A, 0),
   IF(I377="Basic", 1, IF(I377="Standard", 2, IF(I377="Premium", 3, ""))))</f>
        <v>20</v>
      </c>
      <c r="M377" s="32">
        <f>L377*(1-VLOOKUP('F_ ORDERS'!$K377,D_BUYERS!A:H,8,FALSE))</f>
        <v>20</v>
      </c>
      <c r="N377" s="32">
        <f>IF(VLOOKUP('F_ ORDERS'!$G377, OrderDate!A:E, 5, FALSE) = 1, 'F_ ORDERS'!$M377 * (1 - 0.07), 'F_ ORDERS'!$M377)</f>
        <v>18.599999999999998</v>
      </c>
    </row>
    <row r="378" spans="1:14" x14ac:dyDescent="0.2">
      <c r="A378" s="51" t="str">
        <f t="shared" si="5"/>
        <v>10.75.250.253|44593|0.677824074082309</v>
      </c>
      <c r="B378" s="51" t="s">
        <v>932</v>
      </c>
      <c r="C378" s="52">
        <f>INT(DT!I378)</f>
        <v>44593</v>
      </c>
      <c r="D378" s="53">
        <f>DT!I378-INT(DT!I378)</f>
        <v>0.67782407408230938</v>
      </c>
      <c r="E378" s="32" t="s">
        <v>4593</v>
      </c>
      <c r="F378" s="32">
        <v>1046</v>
      </c>
      <c r="G378" s="38">
        <f>INT(DT!E378)</f>
        <v>44593</v>
      </c>
      <c r="H378" s="39">
        <f>DT!E378-INT(DT!E378)</f>
        <v>0.76541666667617392</v>
      </c>
      <c r="I378" s="32" t="s">
        <v>23</v>
      </c>
      <c r="J378" s="32" t="s">
        <v>651</v>
      </c>
      <c r="K378" s="32" t="s">
        <v>381</v>
      </c>
      <c r="L378" s="42" cm="1">
        <f t="array" ref="L378">INDEX('D_ SERVICES'!D:F, MATCH(J378, 'D_ SERVICES'!A:A, 0),
   IF(I378="Basic", 1, IF(I378="Standard", 2, IF(I378="Premium", 3, ""))))</f>
        <v>704</v>
      </c>
      <c r="M378" s="32">
        <f>L378*(1-VLOOKUP('F_ ORDERS'!$K378,D_BUYERS!A:H,8,FALSE))</f>
        <v>633.6</v>
      </c>
      <c r="N378" s="32">
        <f>IF(VLOOKUP('F_ ORDERS'!$G378, OrderDate!A:E, 5, FALSE) = 1, 'F_ ORDERS'!$M378 * (1 - 0.07), 'F_ ORDERS'!$M378)</f>
        <v>633.6</v>
      </c>
    </row>
    <row r="379" spans="1:14" x14ac:dyDescent="0.2">
      <c r="A379" s="51" t="str">
        <f t="shared" si="5"/>
        <v>180.232.217.245|45467|0.850289351852552</v>
      </c>
      <c r="B379" s="51" t="s">
        <v>2031</v>
      </c>
      <c r="C379" s="52">
        <f>INT(DT!I379)</f>
        <v>45467</v>
      </c>
      <c r="D379" s="53">
        <f>DT!I379-INT(DT!I379)</f>
        <v>0.8502893518525525</v>
      </c>
      <c r="E379" s="32" t="s">
        <v>4594</v>
      </c>
      <c r="F379" s="32">
        <v>1034</v>
      </c>
      <c r="G379" s="38">
        <f>INT(DT!E379)</f>
        <v>45467</v>
      </c>
      <c r="H379" s="39">
        <f>DT!E379-INT(DT!E379)</f>
        <v>0.95236111111444188</v>
      </c>
      <c r="I379" s="32" t="s">
        <v>23</v>
      </c>
      <c r="J379" s="32" t="s">
        <v>769</v>
      </c>
      <c r="K379" s="32" t="s">
        <v>102</v>
      </c>
      <c r="L379" s="42" cm="1">
        <f t="array" ref="L379">INDEX('D_ SERVICES'!D:F, MATCH(J379, 'D_ SERVICES'!A:A, 0),
   IF(I379="Basic", 1, IF(I379="Standard", 2, IF(I379="Premium", 3, ""))))</f>
        <v>954</v>
      </c>
      <c r="M379" s="32">
        <f>L379*(1-VLOOKUP('F_ ORDERS'!$K379,D_BUYERS!A:H,8,FALSE))</f>
        <v>906.3</v>
      </c>
      <c r="N379" s="32">
        <f>IF(VLOOKUP('F_ ORDERS'!$G379, OrderDate!A:E, 5, FALSE) = 1, 'F_ ORDERS'!$M379 * (1 - 0.07), 'F_ ORDERS'!$M379)</f>
        <v>906.3</v>
      </c>
    </row>
    <row r="380" spans="1:14" x14ac:dyDescent="0.2">
      <c r="A380" s="51" t="str">
        <f t="shared" si="5"/>
        <v>198.160.32.27|42742|0.219351851847023</v>
      </c>
      <c r="B380" s="51" t="s">
        <v>2249</v>
      </c>
      <c r="C380" s="52">
        <f>INT(DT!I380)</f>
        <v>42742</v>
      </c>
      <c r="D380" s="53">
        <f>DT!I380-INT(DT!I380)</f>
        <v>0.21935185184702277</v>
      </c>
      <c r="E380" s="32" t="s">
        <v>4595</v>
      </c>
      <c r="F380" s="32">
        <v>1032</v>
      </c>
      <c r="G380" s="38">
        <f>INT(DT!E380)</f>
        <v>42742</v>
      </c>
      <c r="H380" s="39">
        <f>DT!E380-INT(DT!E380)</f>
        <v>0.3083333333270275</v>
      </c>
      <c r="I380" s="32" t="s">
        <v>12</v>
      </c>
      <c r="J380" s="32" t="s">
        <v>645</v>
      </c>
      <c r="K380" s="32" t="s">
        <v>492</v>
      </c>
      <c r="L380" s="42" cm="1">
        <f t="array" ref="L380">INDEX('D_ SERVICES'!D:F, MATCH(J380, 'D_ SERVICES'!A:A, 0),
   IF(I380="Basic", 1, IF(I380="Standard", 2, IF(I380="Premium", 3, ""))))</f>
        <v>824</v>
      </c>
      <c r="M380" s="32">
        <f>L380*(1-VLOOKUP('F_ ORDERS'!$K380,D_BUYERS!A:H,8,FALSE))</f>
        <v>782.8</v>
      </c>
      <c r="N380" s="32">
        <f>IF(VLOOKUP('F_ ORDERS'!$G380, OrderDate!A:E, 5, FALSE) = 1, 'F_ ORDERS'!$M380 * (1 - 0.07), 'F_ ORDERS'!$M380)</f>
        <v>728.00399999999991</v>
      </c>
    </row>
    <row r="381" spans="1:14" x14ac:dyDescent="0.2">
      <c r="A381" s="51" t="str">
        <f t="shared" si="5"/>
        <v>2.125.252.128|45464|0.817685185182199</v>
      </c>
      <c r="B381" s="51" t="s">
        <v>2275</v>
      </c>
      <c r="C381" s="52">
        <f>INT(DT!I381)</f>
        <v>45464</v>
      </c>
      <c r="D381" s="53">
        <f>DT!I381-INT(DT!I381)</f>
        <v>0.81768518518219935</v>
      </c>
      <c r="E381" s="32" t="s">
        <v>4596</v>
      </c>
      <c r="F381" s="32">
        <v>1022</v>
      </c>
      <c r="G381" s="38">
        <f>INT(DT!E381)</f>
        <v>45464</v>
      </c>
      <c r="H381" s="39">
        <f>DT!E381-INT(DT!E381)</f>
        <v>0.88821759259008104</v>
      </c>
      <c r="I381" s="32" t="s">
        <v>12</v>
      </c>
      <c r="J381" s="32" t="s">
        <v>615</v>
      </c>
      <c r="K381" s="32" t="s">
        <v>392</v>
      </c>
      <c r="L381" s="42" cm="1">
        <f t="array" ref="L381">INDEX('D_ SERVICES'!D:F, MATCH(J381, 'D_ SERVICES'!A:A, 0),
   IF(I381="Basic", 1, IF(I381="Standard", 2, IF(I381="Premium", 3, ""))))</f>
        <v>914</v>
      </c>
      <c r="M381" s="32">
        <f>L381*(1-VLOOKUP('F_ ORDERS'!$K381,D_BUYERS!A:H,8,FALSE))</f>
        <v>868.3</v>
      </c>
      <c r="N381" s="32">
        <f>IF(VLOOKUP('F_ ORDERS'!$G381, OrderDate!A:E, 5, FALSE) = 1, 'F_ ORDERS'!$M381 * (1 - 0.07), 'F_ ORDERS'!$M381)</f>
        <v>868.3</v>
      </c>
    </row>
    <row r="382" spans="1:14" x14ac:dyDescent="0.2">
      <c r="A382" s="51" t="str">
        <f t="shared" si="5"/>
        <v>60.31.230.0|44674|0.796284722222481</v>
      </c>
      <c r="B382" s="51" t="s">
        <v>3630</v>
      </c>
      <c r="C382" s="52">
        <f>INT(DT!I382)</f>
        <v>44674</v>
      </c>
      <c r="D382" s="53">
        <f>DT!I382-INT(DT!I382)</f>
        <v>0.79628472222248092</v>
      </c>
      <c r="E382" s="32" t="s">
        <v>4597</v>
      </c>
      <c r="F382" s="32">
        <v>1136</v>
      </c>
      <c r="G382" s="38">
        <f>INT(DT!E382)</f>
        <v>44674</v>
      </c>
      <c r="H382" s="39">
        <f>DT!E382-INT(DT!E382)</f>
        <v>0.92042824074451346</v>
      </c>
      <c r="I382" s="32" t="s">
        <v>23</v>
      </c>
      <c r="J382" s="32" t="s">
        <v>902</v>
      </c>
      <c r="K382" s="32" t="s">
        <v>292</v>
      </c>
      <c r="L382" s="42" cm="1">
        <f t="array" ref="L382">INDEX('D_ SERVICES'!D:F, MATCH(J382, 'D_ SERVICES'!A:A, 0),
   IF(I382="Basic", 1, IF(I382="Standard", 2, IF(I382="Premium", 3, ""))))</f>
        <v>963</v>
      </c>
      <c r="M382" s="32">
        <f>L382*(1-VLOOKUP('F_ ORDERS'!$K382,D_BUYERS!A:H,8,FALSE))</f>
        <v>866.7</v>
      </c>
      <c r="N382" s="32">
        <f>IF(VLOOKUP('F_ ORDERS'!$G382, OrderDate!A:E, 5, FALSE) = 1, 'F_ ORDERS'!$M382 * (1 - 0.07), 'F_ ORDERS'!$M382)</f>
        <v>806.03099999999995</v>
      </c>
    </row>
    <row r="383" spans="1:14" x14ac:dyDescent="0.2">
      <c r="A383" s="51" t="str">
        <f t="shared" si="5"/>
        <v>129.240.177.241|44278|0.361180555562896</v>
      </c>
      <c r="B383" s="51" t="s">
        <v>1329</v>
      </c>
      <c r="C383" s="52">
        <f>INT(DT!I383)</f>
        <v>44278</v>
      </c>
      <c r="D383" s="53">
        <f>DT!I383-INT(DT!I383)</f>
        <v>0.36118055556289619</v>
      </c>
      <c r="E383" s="32" t="s">
        <v>4598</v>
      </c>
      <c r="F383" s="32">
        <v>1181</v>
      </c>
      <c r="G383" s="38">
        <f>INT(DT!E383)</f>
        <v>44278</v>
      </c>
      <c r="H383" s="39">
        <f>DT!E383-INT(DT!E383)</f>
        <v>0.38866898148990003</v>
      </c>
      <c r="I383" s="32" t="s">
        <v>23</v>
      </c>
      <c r="J383" s="32" t="s">
        <v>750</v>
      </c>
      <c r="K383" s="32" t="s">
        <v>127</v>
      </c>
      <c r="L383" s="42" cm="1">
        <f t="array" ref="L383">INDEX('D_ SERVICES'!D:F, MATCH(J383, 'D_ SERVICES'!A:A, 0),
   IF(I383="Basic", 1, IF(I383="Standard", 2, IF(I383="Premium", 3, ""))))</f>
        <v>789</v>
      </c>
      <c r="M383" s="32">
        <f>L383*(1-VLOOKUP('F_ ORDERS'!$K383,D_BUYERS!A:H,8,FALSE))</f>
        <v>789</v>
      </c>
      <c r="N383" s="32">
        <f>IF(VLOOKUP('F_ ORDERS'!$G383, OrderDate!A:E, 5, FALSE) = 1, 'F_ ORDERS'!$M383 * (1 - 0.07), 'F_ ORDERS'!$M383)</f>
        <v>789</v>
      </c>
    </row>
    <row r="384" spans="1:14" x14ac:dyDescent="0.2">
      <c r="A384" s="51" t="str">
        <f t="shared" si="5"/>
        <v>220.82.36.1|45399|0.553414351852552</v>
      </c>
      <c r="B384" s="51" t="s">
        <v>2582</v>
      </c>
      <c r="C384" s="52">
        <f>INT(DT!I384)</f>
        <v>45399</v>
      </c>
      <c r="D384" s="53">
        <f>DT!I384-INT(DT!I384)</f>
        <v>0.5534143518525525</v>
      </c>
      <c r="E384" s="32" t="s">
        <v>4599</v>
      </c>
      <c r="F384" s="32">
        <v>1178</v>
      </c>
      <c r="G384" s="38">
        <f>INT(DT!E384)</f>
        <v>45399</v>
      </c>
      <c r="H384" s="39">
        <f>DT!E384-INT(DT!E384)</f>
        <v>0.57493055555823958</v>
      </c>
      <c r="I384" s="32" t="s">
        <v>23</v>
      </c>
      <c r="J384" s="32" t="s">
        <v>596</v>
      </c>
      <c r="K384" s="32" t="s">
        <v>398</v>
      </c>
      <c r="L384" s="42" cm="1">
        <f t="array" ref="L384">INDEX('D_ SERVICES'!D:F, MATCH(J384, 'D_ SERVICES'!A:A, 0),
   IF(I384="Basic", 1, IF(I384="Standard", 2, IF(I384="Premium", 3, ""))))</f>
        <v>862</v>
      </c>
      <c r="M384" s="32">
        <f>L384*(1-VLOOKUP('F_ ORDERS'!$K384,D_BUYERS!A:H,8,FALSE))</f>
        <v>862</v>
      </c>
      <c r="N384" s="32">
        <f>IF(VLOOKUP('F_ ORDERS'!$G384, OrderDate!A:E, 5, FALSE) = 1, 'F_ ORDERS'!$M384 * (1 - 0.07), 'F_ ORDERS'!$M384)</f>
        <v>862</v>
      </c>
    </row>
    <row r="385" spans="1:14" x14ac:dyDescent="0.2">
      <c r="A385" s="51" t="str">
        <f t="shared" si="5"/>
        <v>104.160.192.58|43916|0.380335648151231</v>
      </c>
      <c r="B385" s="51" t="s">
        <v>987</v>
      </c>
      <c r="C385" s="52">
        <f>INT(DT!I385)</f>
        <v>43916</v>
      </c>
      <c r="D385" s="53">
        <f>DT!I385-INT(DT!I385)</f>
        <v>0.380335648151231</v>
      </c>
      <c r="E385" s="32" t="s">
        <v>4600</v>
      </c>
      <c r="F385" s="32">
        <v>1122</v>
      </c>
      <c r="G385" s="38">
        <f>INT(DT!E385)</f>
        <v>43916</v>
      </c>
      <c r="H385" s="39">
        <f>DT!E385-INT(DT!E385)</f>
        <v>0.47569444444525288</v>
      </c>
      <c r="I385" s="32" t="s">
        <v>12</v>
      </c>
      <c r="J385" s="32" t="s">
        <v>788</v>
      </c>
      <c r="K385" s="32" t="s">
        <v>382</v>
      </c>
      <c r="L385" s="42" cm="1">
        <f t="array" ref="L385">INDEX('D_ SERVICES'!D:F, MATCH(J385, 'D_ SERVICES'!A:A, 0),
   IF(I385="Basic", 1, IF(I385="Standard", 2, IF(I385="Premium", 3, ""))))</f>
        <v>878</v>
      </c>
      <c r="M385" s="32">
        <f>L385*(1-VLOOKUP('F_ ORDERS'!$K385,D_BUYERS!A:H,8,FALSE))</f>
        <v>834.09999999999991</v>
      </c>
      <c r="N385" s="32">
        <f>IF(VLOOKUP('F_ ORDERS'!$G385, OrderDate!A:E, 5, FALSE) = 1, 'F_ ORDERS'!$M385 * (1 - 0.07), 'F_ ORDERS'!$M385)</f>
        <v>834.09999999999991</v>
      </c>
    </row>
    <row r="386" spans="1:14" x14ac:dyDescent="0.2">
      <c r="A386" s="51" t="str">
        <f t="shared" si="5"/>
        <v>255.107.188.60|45313|0.2105324074073</v>
      </c>
      <c r="B386" s="51" t="s">
        <v>3072</v>
      </c>
      <c r="C386" s="52">
        <f>INT(DT!I386)</f>
        <v>45313</v>
      </c>
      <c r="D386" s="53">
        <f>DT!I386-INT(DT!I386)</f>
        <v>0.21053240740729962</v>
      </c>
      <c r="E386" s="32" t="s">
        <v>4601</v>
      </c>
      <c r="F386" s="32">
        <v>1019</v>
      </c>
      <c r="G386" s="38">
        <f>INT(DT!E386)</f>
        <v>45313</v>
      </c>
      <c r="H386" s="39">
        <f>DT!E386-INT(DT!E386)</f>
        <v>0.27775462962745223</v>
      </c>
      <c r="I386" s="32" t="s">
        <v>18</v>
      </c>
      <c r="J386" s="32" t="s">
        <v>616</v>
      </c>
      <c r="K386" s="32" t="s">
        <v>225</v>
      </c>
      <c r="L386" s="42" cm="1">
        <f t="array" ref="L386">INDEX('D_ SERVICES'!D:F, MATCH(J386, 'D_ SERVICES'!A:A, 0),
   IF(I386="Basic", 1, IF(I386="Standard", 2, IF(I386="Premium", 3, ""))))</f>
        <v>300</v>
      </c>
      <c r="M386" s="32">
        <f>L386*(1-VLOOKUP('F_ ORDERS'!$K386,D_BUYERS!A:H,8,FALSE))</f>
        <v>270</v>
      </c>
      <c r="N386" s="32">
        <f>IF(VLOOKUP('F_ ORDERS'!$G386, OrderDate!A:E, 5, FALSE) = 1, 'F_ ORDERS'!$M386 * (1 - 0.07), 'F_ ORDERS'!$M386)</f>
        <v>270</v>
      </c>
    </row>
    <row r="387" spans="1:14" x14ac:dyDescent="0.2">
      <c r="A387" s="51" t="str">
        <f t="shared" ref="A387:A450" si="6">B387 &amp; "|" &amp; C387 &amp; "|" &amp; D387</f>
        <v>197.100.4.72|44696|0.105474537027476</v>
      </c>
      <c r="B387" s="51" t="s">
        <v>2230</v>
      </c>
      <c r="C387" s="52">
        <f>INT(DT!I387)</f>
        <v>44696</v>
      </c>
      <c r="D387" s="53">
        <f>DT!I387-INT(DT!I387)</f>
        <v>0.10547453702747589</v>
      </c>
      <c r="E387" s="32" t="s">
        <v>4602</v>
      </c>
      <c r="F387" s="32">
        <v>1044</v>
      </c>
      <c r="G387" s="38">
        <f>INT(DT!E387)</f>
        <v>44696</v>
      </c>
      <c r="H387" s="39">
        <f>DT!E387-INT(DT!E387)</f>
        <v>0.11270833332673647</v>
      </c>
      <c r="I387" s="32" t="s">
        <v>23</v>
      </c>
      <c r="J387" s="32" t="s">
        <v>775</v>
      </c>
      <c r="K387" s="32" t="s">
        <v>326</v>
      </c>
      <c r="L387" s="42" cm="1">
        <f t="array" ref="L387">INDEX('D_ SERVICES'!D:F, MATCH(J387, 'D_ SERVICES'!A:A, 0),
   IF(I387="Basic", 1, IF(I387="Standard", 2, IF(I387="Premium", 3, ""))))</f>
        <v>807</v>
      </c>
      <c r="M387" s="32">
        <f>L387*(1-VLOOKUP('F_ ORDERS'!$K387,D_BUYERS!A:H,8,FALSE))</f>
        <v>766.65</v>
      </c>
      <c r="N387" s="32">
        <f>IF(VLOOKUP('F_ ORDERS'!$G387, OrderDate!A:E, 5, FALSE) = 1, 'F_ ORDERS'!$M387 * (1 - 0.07), 'F_ ORDERS'!$M387)</f>
        <v>712.98449999999991</v>
      </c>
    </row>
    <row r="388" spans="1:14" x14ac:dyDescent="0.2">
      <c r="A388" s="51" t="str">
        <f t="shared" si="6"/>
        <v>194.123.29.45|42157|0.384305555562605</v>
      </c>
      <c r="B388" s="51" t="s">
        <v>2185</v>
      </c>
      <c r="C388" s="52">
        <f>INT(DT!I388)</f>
        <v>42157</v>
      </c>
      <c r="D388" s="53">
        <f>DT!I388-INT(DT!I388)</f>
        <v>0.38430555556260515</v>
      </c>
      <c r="E388" s="32" t="s">
        <v>4603</v>
      </c>
      <c r="F388" s="32">
        <v>1160</v>
      </c>
      <c r="G388" s="38">
        <f>INT(DT!E388)</f>
        <v>42157</v>
      </c>
      <c r="H388" s="39">
        <f>DT!E388-INT(DT!E388)</f>
        <v>0.42046296296757646</v>
      </c>
      <c r="I388" s="32" t="s">
        <v>12</v>
      </c>
      <c r="J388" s="32" t="s">
        <v>709</v>
      </c>
      <c r="K388" s="32" t="s">
        <v>326</v>
      </c>
      <c r="L388" s="42" cm="1">
        <f t="array" ref="L388">INDEX('D_ SERVICES'!D:F, MATCH(J388, 'D_ SERVICES'!A:A, 0),
   IF(I388="Basic", 1, IF(I388="Standard", 2, IF(I388="Premium", 3, ""))))</f>
        <v>933</v>
      </c>
      <c r="M388" s="32">
        <f>L388*(1-VLOOKUP('F_ ORDERS'!$K388,D_BUYERS!A:H,8,FALSE))</f>
        <v>886.34999999999991</v>
      </c>
      <c r="N388" s="32">
        <f>IF(VLOOKUP('F_ ORDERS'!$G388, OrderDate!A:E, 5, FALSE) = 1, 'F_ ORDERS'!$M388 * (1 - 0.07), 'F_ ORDERS'!$M388)</f>
        <v>886.34999999999991</v>
      </c>
    </row>
    <row r="389" spans="1:14" x14ac:dyDescent="0.2">
      <c r="A389" s="51" t="str">
        <f t="shared" si="6"/>
        <v>140.112.187.173|44939|0.109409722223063</v>
      </c>
      <c r="B389" s="51" t="s">
        <v>1498</v>
      </c>
      <c r="C389" s="52">
        <f>INT(DT!I389)</f>
        <v>44939</v>
      </c>
      <c r="D389" s="53">
        <f>DT!I389-INT(DT!I389)</f>
        <v>0.109409722223063</v>
      </c>
      <c r="E389" s="32" t="s">
        <v>4604</v>
      </c>
      <c r="F389" s="32">
        <v>1060</v>
      </c>
      <c r="G389" s="38">
        <f>INT(DT!E389)</f>
        <v>44939</v>
      </c>
      <c r="H389" s="39">
        <f>DT!E389-INT(DT!E389)</f>
        <v>0.15111111111036735</v>
      </c>
      <c r="I389" s="32" t="s">
        <v>18</v>
      </c>
      <c r="J389" s="32" t="s">
        <v>815</v>
      </c>
      <c r="K389" s="32" t="s">
        <v>112</v>
      </c>
      <c r="L389" s="42" cm="1">
        <f t="array" ref="L389">INDEX('D_ SERVICES'!D:F, MATCH(J389, 'D_ SERVICES'!A:A, 0),
   IF(I389="Basic", 1, IF(I389="Standard", 2, IF(I389="Premium", 3, ""))))</f>
        <v>589</v>
      </c>
      <c r="M389" s="32">
        <f>L389*(1-VLOOKUP('F_ ORDERS'!$K389,D_BUYERS!A:H,8,FALSE))</f>
        <v>559.54999999999995</v>
      </c>
      <c r="N389" s="32">
        <f>IF(VLOOKUP('F_ ORDERS'!$G389, OrderDate!A:E, 5, FALSE) = 1, 'F_ ORDERS'!$M389 * (1 - 0.07), 'F_ ORDERS'!$M389)</f>
        <v>559.54999999999995</v>
      </c>
    </row>
    <row r="390" spans="1:14" x14ac:dyDescent="0.2">
      <c r="A390" s="51" t="str">
        <f t="shared" si="6"/>
        <v>126.99.77.234|44687|0.729004629632982</v>
      </c>
      <c r="B390" s="51" t="s">
        <v>1300</v>
      </c>
      <c r="C390" s="52">
        <f>INT(DT!I390)</f>
        <v>44687</v>
      </c>
      <c r="D390" s="53">
        <f>DT!I390-INT(DT!I390)</f>
        <v>0.72900462963298196</v>
      </c>
      <c r="E390" s="32" t="s">
        <v>4605</v>
      </c>
      <c r="F390" s="32">
        <v>1007</v>
      </c>
      <c r="G390" s="38">
        <f>INT(DT!E390)</f>
        <v>44687</v>
      </c>
      <c r="H390" s="39">
        <f>DT!E390-INT(DT!E390)</f>
        <v>0.81416666667064419</v>
      </c>
      <c r="I390" s="32" t="s">
        <v>12</v>
      </c>
      <c r="J390" s="32" t="s">
        <v>789</v>
      </c>
      <c r="K390" s="32" t="s">
        <v>284</v>
      </c>
      <c r="L390" s="42" cm="1">
        <f t="array" ref="L390">INDEX('D_ SERVICES'!D:F, MATCH(J390, 'D_ SERVICES'!A:A, 0),
   IF(I390="Basic", 1, IF(I390="Standard", 2, IF(I390="Premium", 3, ""))))</f>
        <v>833</v>
      </c>
      <c r="M390" s="32">
        <f>L390*(1-VLOOKUP('F_ ORDERS'!$K390,D_BUYERS!A:H,8,FALSE))</f>
        <v>833</v>
      </c>
      <c r="N390" s="32">
        <f>IF(VLOOKUP('F_ ORDERS'!$G390, OrderDate!A:E, 5, FALSE) = 1, 'F_ ORDERS'!$M390 * (1 - 0.07), 'F_ ORDERS'!$M390)</f>
        <v>833</v>
      </c>
    </row>
    <row r="391" spans="1:14" x14ac:dyDescent="0.2">
      <c r="A391" s="51" t="str">
        <f t="shared" si="6"/>
        <v>170.219.238.61|45349|0.798796296287037</v>
      </c>
      <c r="B391" s="51" t="s">
        <v>1912</v>
      </c>
      <c r="C391" s="52">
        <f>INT(DT!I391)</f>
        <v>45349</v>
      </c>
      <c r="D391" s="53">
        <f>DT!I391-INT(DT!I391)</f>
        <v>0.79879629628703697</v>
      </c>
      <c r="E391" s="32" t="s">
        <v>4606</v>
      </c>
      <c r="F391" s="32">
        <v>1093</v>
      </c>
      <c r="G391" s="38">
        <f>INT(DT!E391)</f>
        <v>45349</v>
      </c>
      <c r="H391" s="39">
        <f>DT!E391-INT(DT!E391)</f>
        <v>0.89468749998923158</v>
      </c>
      <c r="I391" s="32" t="s">
        <v>12</v>
      </c>
      <c r="J391" s="32" t="s">
        <v>742</v>
      </c>
      <c r="K391" s="32" t="s">
        <v>349</v>
      </c>
      <c r="L391" s="42" cm="1">
        <f t="array" ref="L391">INDEX('D_ SERVICES'!D:F, MATCH(J391, 'D_ SERVICES'!A:A, 0),
   IF(I391="Basic", 1, IF(I391="Standard", 2, IF(I391="Premium", 3, ""))))</f>
        <v>979</v>
      </c>
      <c r="M391" s="32">
        <f>L391*(1-VLOOKUP('F_ ORDERS'!$K391,D_BUYERS!A:H,8,FALSE))</f>
        <v>979</v>
      </c>
      <c r="N391" s="32">
        <f>IF(VLOOKUP('F_ ORDERS'!$G391, OrderDate!A:E, 5, FALSE) = 1, 'F_ ORDERS'!$M391 * (1 - 0.07), 'F_ ORDERS'!$M391)</f>
        <v>979</v>
      </c>
    </row>
    <row r="392" spans="1:14" x14ac:dyDescent="0.2">
      <c r="A392" s="51" t="str">
        <f t="shared" si="6"/>
        <v>106.154.75.121|44997|0.537488425929041</v>
      </c>
      <c r="B392" s="51" t="s">
        <v>1013</v>
      </c>
      <c r="C392" s="52">
        <f>INT(DT!I392)</f>
        <v>44997</v>
      </c>
      <c r="D392" s="53">
        <f>DT!I392-INT(DT!I392)</f>
        <v>0.53748842592904111</v>
      </c>
      <c r="E392" s="32" t="s">
        <v>4607</v>
      </c>
      <c r="F392" s="32">
        <v>1043</v>
      </c>
      <c r="G392" s="38">
        <f>INT(DT!E392)</f>
        <v>44997</v>
      </c>
      <c r="H392" s="39">
        <f>DT!E392-INT(DT!E392)</f>
        <v>0.57686342592933215</v>
      </c>
      <c r="I392" s="32" t="s">
        <v>23</v>
      </c>
      <c r="J392" s="32" t="s">
        <v>657</v>
      </c>
      <c r="K392" s="32" t="s">
        <v>417</v>
      </c>
      <c r="L392" s="42" cm="1">
        <f t="array" ref="L392">INDEX('D_ SERVICES'!D:F, MATCH(J392, 'D_ SERVICES'!A:A, 0),
   IF(I392="Basic", 1, IF(I392="Standard", 2, IF(I392="Premium", 3, ""))))</f>
        <v>732</v>
      </c>
      <c r="M392" s="32">
        <f>L392*(1-VLOOKUP('F_ ORDERS'!$K392,D_BUYERS!A:H,8,FALSE))</f>
        <v>732</v>
      </c>
      <c r="N392" s="32">
        <f>IF(VLOOKUP('F_ ORDERS'!$G392, OrderDate!A:E, 5, FALSE) = 1, 'F_ ORDERS'!$M392 * (1 - 0.07), 'F_ ORDERS'!$M392)</f>
        <v>680.76</v>
      </c>
    </row>
    <row r="393" spans="1:14" x14ac:dyDescent="0.2">
      <c r="A393" s="51" t="str">
        <f t="shared" si="6"/>
        <v>102.199.39.243|44905|0.587592592586589</v>
      </c>
      <c r="B393" s="51" t="s">
        <v>966</v>
      </c>
      <c r="C393" s="52">
        <f>INT(DT!I393)</f>
        <v>44905</v>
      </c>
      <c r="D393" s="53">
        <f>DT!I393-INT(DT!I393)</f>
        <v>0.58759259258658858</v>
      </c>
      <c r="E393" s="32" t="s">
        <v>4608</v>
      </c>
      <c r="F393" s="32">
        <v>1191</v>
      </c>
      <c r="G393" s="38">
        <f>INT(DT!E393)</f>
        <v>44905</v>
      </c>
      <c r="H393" s="39">
        <f>DT!E393-INT(DT!E393)</f>
        <v>0.62349537036789116</v>
      </c>
      <c r="I393" s="32" t="s">
        <v>18</v>
      </c>
      <c r="J393" s="32" t="s">
        <v>714</v>
      </c>
      <c r="K393" s="32" t="s">
        <v>121</v>
      </c>
      <c r="L393" s="42" cm="1">
        <f t="array" ref="L393">INDEX('D_ SERVICES'!D:F, MATCH(J393, 'D_ SERVICES'!A:A, 0),
   IF(I393="Basic", 1, IF(I393="Standard", 2, IF(I393="Premium", 3, ""))))</f>
        <v>293</v>
      </c>
      <c r="M393" s="32">
        <f>L393*(1-VLOOKUP('F_ ORDERS'!$K393,D_BUYERS!A:H,8,FALSE))</f>
        <v>263.7</v>
      </c>
      <c r="N393" s="32">
        <f>IF(VLOOKUP('F_ ORDERS'!$G393, OrderDate!A:E, 5, FALSE) = 1, 'F_ ORDERS'!$M393 * (1 - 0.07), 'F_ ORDERS'!$M393)</f>
        <v>245.24099999999999</v>
      </c>
    </row>
    <row r="394" spans="1:14" x14ac:dyDescent="0.2">
      <c r="A394" s="51" t="str">
        <f t="shared" si="6"/>
        <v>204.234.73.245|45177|0.0446874999979627</v>
      </c>
      <c r="B394" s="51" t="s">
        <v>2353</v>
      </c>
      <c r="C394" s="52">
        <f>INT(DT!I394)</f>
        <v>45177</v>
      </c>
      <c r="D394" s="53">
        <f>DT!I394-INT(DT!I394)</f>
        <v>4.4687499997962732E-2</v>
      </c>
      <c r="E394" s="32" t="s">
        <v>4609</v>
      </c>
      <c r="F394" s="32">
        <v>1017</v>
      </c>
      <c r="G394" s="38">
        <f>INT(DT!E394)</f>
        <v>45177</v>
      </c>
      <c r="H394" s="39">
        <f>DT!E394-INT(DT!E394)</f>
        <v>6.9374999999126885E-2</v>
      </c>
      <c r="I394" s="32" t="s">
        <v>12</v>
      </c>
      <c r="J394" s="32" t="s">
        <v>656</v>
      </c>
      <c r="K394" s="32" t="s">
        <v>268</v>
      </c>
      <c r="L394" s="42" cm="1">
        <f t="array" ref="L394">INDEX('D_ SERVICES'!D:F, MATCH(J394, 'D_ SERVICES'!A:A, 0),
   IF(I394="Basic", 1, IF(I394="Standard", 2, IF(I394="Premium", 3, ""))))</f>
        <v>793</v>
      </c>
      <c r="M394" s="32">
        <f>L394*(1-VLOOKUP('F_ ORDERS'!$K394,D_BUYERS!A:H,8,FALSE))</f>
        <v>713.7</v>
      </c>
      <c r="N394" s="32">
        <f>IF(VLOOKUP('F_ ORDERS'!$G394, OrderDate!A:E, 5, FALSE) = 1, 'F_ ORDERS'!$M394 * (1 - 0.07), 'F_ ORDERS'!$M394)</f>
        <v>713.7</v>
      </c>
    </row>
    <row r="395" spans="1:14" x14ac:dyDescent="0.2">
      <c r="A395" s="51" t="str">
        <f t="shared" si="6"/>
        <v>242.140.107.223|45471|0.706134259256942</v>
      </c>
      <c r="B395" s="51" t="s">
        <v>2899</v>
      </c>
      <c r="C395" s="52">
        <f>INT(DT!I395)</f>
        <v>45471</v>
      </c>
      <c r="D395" s="53">
        <f>DT!I395-INT(DT!I395)</f>
        <v>0.70613425925694173</v>
      </c>
      <c r="E395" s="32" t="s">
        <v>4610</v>
      </c>
      <c r="F395" s="32">
        <v>1064</v>
      </c>
      <c r="G395" s="38">
        <f>INT(DT!E395)</f>
        <v>45471</v>
      </c>
      <c r="H395" s="39">
        <f>DT!E395-INT(DT!E395)</f>
        <v>0.80753472221840639</v>
      </c>
      <c r="I395" s="32" t="s">
        <v>12</v>
      </c>
      <c r="J395" s="32" t="s">
        <v>663</v>
      </c>
      <c r="K395" s="32" t="s">
        <v>248</v>
      </c>
      <c r="L395" s="42" cm="1">
        <f t="array" ref="L395">INDEX('D_ SERVICES'!D:F, MATCH(J395, 'D_ SERVICES'!A:A, 0),
   IF(I395="Basic", 1, IF(I395="Standard", 2, IF(I395="Premium", 3, ""))))</f>
        <v>821</v>
      </c>
      <c r="M395" s="32">
        <f>L395*(1-VLOOKUP('F_ ORDERS'!$K395,D_BUYERS!A:H,8,FALSE))</f>
        <v>779.94999999999993</v>
      </c>
      <c r="N395" s="32">
        <f>IF(VLOOKUP('F_ ORDERS'!$G395, OrderDate!A:E, 5, FALSE) = 1, 'F_ ORDERS'!$M395 * (1 - 0.07), 'F_ ORDERS'!$M395)</f>
        <v>779.94999999999993</v>
      </c>
    </row>
    <row r="396" spans="1:14" x14ac:dyDescent="0.2">
      <c r="A396" s="51" t="str">
        <f t="shared" si="6"/>
        <v>2.177.57.254|44283|0.618680555562605</v>
      </c>
      <c r="B396" s="51" t="s">
        <v>2278</v>
      </c>
      <c r="C396" s="52">
        <f>INT(DT!I396)</f>
        <v>44283</v>
      </c>
      <c r="D396" s="53">
        <f>DT!I396-INT(DT!I396)</f>
        <v>0.61868055556260515</v>
      </c>
      <c r="E396" s="32" t="s">
        <v>4611</v>
      </c>
      <c r="F396" s="32">
        <v>1196</v>
      </c>
      <c r="G396" s="38">
        <f>INT(DT!E396)</f>
        <v>44283</v>
      </c>
      <c r="H396" s="39">
        <f>DT!E396-INT(DT!E396)</f>
        <v>0.65089120370976161</v>
      </c>
      <c r="I396" s="32" t="s">
        <v>12</v>
      </c>
      <c r="J396" s="32" t="s">
        <v>727</v>
      </c>
      <c r="K396" s="32" t="s">
        <v>221</v>
      </c>
      <c r="L396" s="42" cm="1">
        <f t="array" ref="L396">INDEX('D_ SERVICES'!D:F, MATCH(J396, 'D_ SERVICES'!A:A, 0),
   IF(I396="Basic", 1, IF(I396="Standard", 2, IF(I396="Premium", 3, ""))))</f>
        <v>992</v>
      </c>
      <c r="M396" s="32">
        <f>L396*(1-VLOOKUP('F_ ORDERS'!$K396,D_BUYERS!A:H,8,FALSE))</f>
        <v>942.4</v>
      </c>
      <c r="N396" s="32">
        <f>IF(VLOOKUP('F_ ORDERS'!$G396, OrderDate!A:E, 5, FALSE) = 1, 'F_ ORDERS'!$M396 * (1 - 0.07), 'F_ ORDERS'!$M396)</f>
        <v>876.4319999999999</v>
      </c>
    </row>
    <row r="397" spans="1:14" x14ac:dyDescent="0.2">
      <c r="A397" s="51" t="str">
        <f t="shared" si="6"/>
        <v>208.243.83.221|45416|0.0358449073974043</v>
      </c>
      <c r="B397" s="51" t="s">
        <v>2400</v>
      </c>
      <c r="C397" s="52">
        <f>INT(DT!I397)</f>
        <v>45416</v>
      </c>
      <c r="D397" s="53">
        <f>DT!I397-INT(DT!I397)</f>
        <v>3.5844907397404313E-2</v>
      </c>
      <c r="E397" s="32" t="s">
        <v>4612</v>
      </c>
      <c r="F397" s="32">
        <v>1027</v>
      </c>
      <c r="G397" s="38">
        <f>INT(DT!E397)</f>
        <v>45416</v>
      </c>
      <c r="H397" s="39">
        <f>DT!E397-INT(DT!E397)</f>
        <v>9.7847222212294582E-2</v>
      </c>
      <c r="I397" s="32" t="s">
        <v>23</v>
      </c>
      <c r="J397" s="32" t="s">
        <v>669</v>
      </c>
      <c r="K397" s="32" t="s">
        <v>492</v>
      </c>
      <c r="L397" s="42" cm="1">
        <f t="array" ref="L397">INDEX('D_ SERVICES'!D:F, MATCH(J397, 'D_ SERVICES'!A:A, 0),
   IF(I397="Basic", 1, IF(I397="Standard", 2, IF(I397="Premium", 3, ""))))</f>
        <v>920</v>
      </c>
      <c r="M397" s="32">
        <f>L397*(1-VLOOKUP('F_ ORDERS'!$K397,D_BUYERS!A:H,8,FALSE))</f>
        <v>874</v>
      </c>
      <c r="N397" s="32">
        <f>IF(VLOOKUP('F_ ORDERS'!$G397, OrderDate!A:E, 5, FALSE) = 1, 'F_ ORDERS'!$M397 * (1 - 0.07), 'F_ ORDERS'!$M397)</f>
        <v>812.81999999999994</v>
      </c>
    </row>
    <row r="398" spans="1:14" x14ac:dyDescent="0.2">
      <c r="A398" s="51" t="str">
        <f t="shared" si="6"/>
        <v>180.79.253.221|44864|0.83314814815094</v>
      </c>
      <c r="B398" s="51" t="s">
        <v>2036</v>
      </c>
      <c r="C398" s="52">
        <f>INT(DT!I398)</f>
        <v>44864</v>
      </c>
      <c r="D398" s="53">
        <f>DT!I398-INT(DT!I398)</f>
        <v>0.83314814815093996</v>
      </c>
      <c r="E398" s="32" t="s">
        <v>4613</v>
      </c>
      <c r="F398" s="32">
        <v>1178</v>
      </c>
      <c r="G398" s="38">
        <f>INT(DT!E398)</f>
        <v>44864</v>
      </c>
      <c r="H398" s="39">
        <f>DT!E398-INT(DT!E398)</f>
        <v>0.90427083333634073</v>
      </c>
      <c r="I398" s="32" t="s">
        <v>23</v>
      </c>
      <c r="J398" s="32" t="s">
        <v>596</v>
      </c>
      <c r="K398" s="32" t="s">
        <v>446</v>
      </c>
      <c r="L398" s="42" cm="1">
        <f t="array" ref="L398">INDEX('D_ SERVICES'!D:F, MATCH(J398, 'D_ SERVICES'!A:A, 0),
   IF(I398="Basic", 1, IF(I398="Standard", 2, IF(I398="Premium", 3, ""))))</f>
        <v>862</v>
      </c>
      <c r="M398" s="32">
        <f>L398*(1-VLOOKUP('F_ ORDERS'!$K398,D_BUYERS!A:H,8,FALSE))</f>
        <v>818.9</v>
      </c>
      <c r="N398" s="32">
        <f>IF(VLOOKUP('F_ ORDERS'!$G398, OrderDate!A:E, 5, FALSE) = 1, 'F_ ORDERS'!$M398 * (1 - 0.07), 'F_ ORDERS'!$M398)</f>
        <v>761.57699999999988</v>
      </c>
    </row>
    <row r="399" spans="1:14" x14ac:dyDescent="0.2">
      <c r="A399" s="51" t="str">
        <f t="shared" si="6"/>
        <v>135.65.173.51|44697|0.635046296287328</v>
      </c>
      <c r="B399" s="51" t="s">
        <v>1436</v>
      </c>
      <c r="C399" s="52">
        <f>INT(DT!I399)</f>
        <v>44697</v>
      </c>
      <c r="D399" s="53">
        <f>DT!I399-INT(DT!I399)</f>
        <v>0.635046296287328</v>
      </c>
      <c r="E399" s="32" t="s">
        <v>4614</v>
      </c>
      <c r="F399" s="32">
        <v>1063</v>
      </c>
      <c r="G399" s="38">
        <f>INT(DT!E399)</f>
        <v>44697</v>
      </c>
      <c r="H399" s="39">
        <f>DT!E399-INT(DT!E399)</f>
        <v>0.7172800925836782</v>
      </c>
      <c r="I399" s="32" t="s">
        <v>12</v>
      </c>
      <c r="J399" s="32" t="s">
        <v>661</v>
      </c>
      <c r="K399" s="32" t="s">
        <v>159</v>
      </c>
      <c r="L399" s="42" cm="1">
        <f t="array" ref="L399">INDEX('D_ SERVICES'!D:F, MATCH(J399, 'D_ SERVICES'!A:A, 0),
   IF(I399="Basic", 1, IF(I399="Standard", 2, IF(I399="Premium", 3, ""))))</f>
        <v>530</v>
      </c>
      <c r="M399" s="32">
        <f>L399*(1-VLOOKUP('F_ ORDERS'!$K399,D_BUYERS!A:H,8,FALSE))</f>
        <v>477</v>
      </c>
      <c r="N399" s="32">
        <f>IF(VLOOKUP('F_ ORDERS'!$G399, OrderDate!A:E, 5, FALSE) = 1, 'F_ ORDERS'!$M399 * (1 - 0.07), 'F_ ORDERS'!$M399)</f>
        <v>477</v>
      </c>
    </row>
    <row r="400" spans="1:14" x14ac:dyDescent="0.2">
      <c r="A400" s="51" t="str">
        <f t="shared" si="6"/>
        <v>46.182.29.225|45466|0.260266203702486</v>
      </c>
      <c r="B400" s="51" t="s">
        <v>3422</v>
      </c>
      <c r="C400" s="52">
        <f>INT(DT!I400)</f>
        <v>45466</v>
      </c>
      <c r="D400" s="53">
        <f>DT!I400-INT(DT!I400)</f>
        <v>0.26026620370248565</v>
      </c>
      <c r="E400" s="32" t="s">
        <v>4615</v>
      </c>
      <c r="F400" s="32">
        <v>1245</v>
      </c>
      <c r="G400" s="38">
        <f>INT(DT!E400)</f>
        <v>45466</v>
      </c>
      <c r="H400" s="39">
        <f>DT!E400-INT(DT!E400)</f>
        <v>0.32396990740380716</v>
      </c>
      <c r="I400" s="32" t="s">
        <v>23</v>
      </c>
      <c r="J400" s="32" t="s">
        <v>839</v>
      </c>
      <c r="K400" s="32" t="s">
        <v>110</v>
      </c>
      <c r="L400" s="42" cm="1">
        <f t="array" ref="L400">INDEX('D_ SERVICES'!D:F, MATCH(J400, 'D_ SERVICES'!A:A, 0),
   IF(I400="Basic", 1, IF(I400="Standard", 2, IF(I400="Premium", 3, ""))))</f>
        <v>851</v>
      </c>
      <c r="M400" s="32">
        <f>L400*(1-VLOOKUP('F_ ORDERS'!$K400,D_BUYERS!A:H,8,FALSE))</f>
        <v>808.44999999999993</v>
      </c>
      <c r="N400" s="32">
        <f>IF(VLOOKUP('F_ ORDERS'!$G400, OrderDate!A:E, 5, FALSE) = 1, 'F_ ORDERS'!$M400 * (1 - 0.07), 'F_ ORDERS'!$M400)</f>
        <v>751.85849999999994</v>
      </c>
    </row>
    <row r="401" spans="1:14" x14ac:dyDescent="0.2">
      <c r="A401" s="51" t="str">
        <f t="shared" si="6"/>
        <v>119.101.183.65|45117|0.709293981482915</v>
      </c>
      <c r="B401" s="51" t="s">
        <v>1185</v>
      </c>
      <c r="C401" s="52">
        <f>INT(DT!I401)</f>
        <v>45117</v>
      </c>
      <c r="D401" s="53">
        <f>DT!I401-INT(DT!I401)</f>
        <v>0.70929398148291511</v>
      </c>
      <c r="E401" s="32" t="s">
        <v>4616</v>
      </c>
      <c r="F401" s="32">
        <v>1015</v>
      </c>
      <c r="G401" s="38">
        <f>INT(DT!E401)</f>
        <v>45117</v>
      </c>
      <c r="H401" s="39">
        <f>DT!E401-INT(DT!E401)</f>
        <v>0.75883101851650281</v>
      </c>
      <c r="I401" s="32" t="s">
        <v>18</v>
      </c>
      <c r="J401" s="32" t="s">
        <v>644</v>
      </c>
      <c r="K401" s="32" t="s">
        <v>277</v>
      </c>
      <c r="L401" s="42" cm="1">
        <f t="array" ref="L401">INDEX('D_ SERVICES'!D:F, MATCH(J401, 'D_ SERVICES'!A:A, 0),
   IF(I401="Basic", 1, IF(I401="Standard", 2, IF(I401="Premium", 3, ""))))</f>
        <v>53</v>
      </c>
      <c r="M401" s="32">
        <f>L401*(1-VLOOKUP('F_ ORDERS'!$K401,D_BUYERS!A:H,8,FALSE))</f>
        <v>53</v>
      </c>
      <c r="N401" s="32">
        <f>IF(VLOOKUP('F_ ORDERS'!$G401, OrderDate!A:E, 5, FALSE) = 1, 'F_ ORDERS'!$M401 * (1 - 0.07), 'F_ ORDERS'!$M401)</f>
        <v>53</v>
      </c>
    </row>
    <row r="402" spans="1:14" x14ac:dyDescent="0.2">
      <c r="A402" s="51" t="str">
        <f t="shared" si="6"/>
        <v>232.119.87.15|45079|0.823645833326736</v>
      </c>
      <c r="B402" s="51" t="s">
        <v>2740</v>
      </c>
      <c r="C402" s="52">
        <f>INT(DT!I402)</f>
        <v>45079</v>
      </c>
      <c r="D402" s="53">
        <f>DT!I402-INT(DT!I402)</f>
        <v>0.82364583332673647</v>
      </c>
      <c r="E402" s="32" t="s">
        <v>4617</v>
      </c>
      <c r="F402" s="32">
        <v>1177</v>
      </c>
      <c r="G402" s="38">
        <f>INT(DT!E402)</f>
        <v>45079</v>
      </c>
      <c r="H402" s="39">
        <f>DT!E402-INT(DT!E402)</f>
        <v>0.84255787036090624</v>
      </c>
      <c r="I402" s="32" t="s">
        <v>23</v>
      </c>
      <c r="J402" s="32" t="s">
        <v>703</v>
      </c>
      <c r="K402" s="32" t="s">
        <v>467</v>
      </c>
      <c r="L402" s="42" cm="1">
        <f t="array" ref="L402">INDEX('D_ SERVICES'!D:F, MATCH(J402, 'D_ SERVICES'!A:A, 0),
   IF(I402="Basic", 1, IF(I402="Standard", 2, IF(I402="Premium", 3, ""))))</f>
        <v>955</v>
      </c>
      <c r="M402" s="32">
        <f>L402*(1-VLOOKUP('F_ ORDERS'!$K402,D_BUYERS!A:H,8,FALSE))</f>
        <v>955</v>
      </c>
      <c r="N402" s="32">
        <f>IF(VLOOKUP('F_ ORDERS'!$G402, OrderDate!A:E, 5, FALSE) = 1, 'F_ ORDERS'!$M402 * (1 - 0.07), 'F_ ORDERS'!$M402)</f>
        <v>955</v>
      </c>
    </row>
    <row r="403" spans="1:14" x14ac:dyDescent="0.2">
      <c r="A403" s="51" t="str">
        <f t="shared" si="6"/>
        <v>201.8.140.183|44693|0.995324074072414</v>
      </c>
      <c r="B403" s="51" t="s">
        <v>2315</v>
      </c>
      <c r="C403" s="52">
        <f>INT(DT!I403)</f>
        <v>44693</v>
      </c>
      <c r="D403" s="53">
        <f>DT!I403-INT(DT!I403)</f>
        <v>0.99532407407241408</v>
      </c>
      <c r="E403" s="32" t="s">
        <v>4618</v>
      </c>
      <c r="F403" s="32">
        <v>1201</v>
      </c>
      <c r="G403" s="38">
        <f>INT(DT!E403)</f>
        <v>44694</v>
      </c>
      <c r="H403" s="39">
        <f>DT!E403-INT(DT!E403)</f>
        <v>3.3587962963792961E-2</v>
      </c>
      <c r="I403" s="32" t="s">
        <v>12</v>
      </c>
      <c r="J403" s="32" t="s">
        <v>665</v>
      </c>
      <c r="K403" s="32" t="s">
        <v>347</v>
      </c>
      <c r="L403" s="42" cm="1">
        <f t="array" ref="L403">INDEX('D_ SERVICES'!D:F, MATCH(J403, 'D_ SERVICES'!A:A, 0),
   IF(I403="Basic", 1, IF(I403="Standard", 2, IF(I403="Premium", 3, ""))))</f>
        <v>462</v>
      </c>
      <c r="M403" s="32">
        <f>L403*(1-VLOOKUP('F_ ORDERS'!$K403,D_BUYERS!A:H,8,FALSE))</f>
        <v>415.8</v>
      </c>
      <c r="N403" s="32">
        <f>IF(VLOOKUP('F_ ORDERS'!$G403, OrderDate!A:E, 5, FALSE) = 1, 'F_ ORDERS'!$M403 * (1 - 0.07), 'F_ ORDERS'!$M403)</f>
        <v>415.8</v>
      </c>
    </row>
    <row r="404" spans="1:14" x14ac:dyDescent="0.2">
      <c r="A404" s="51" t="str">
        <f t="shared" si="6"/>
        <v>77.74.253.244|43385|0.37696759258688</v>
      </c>
      <c r="B404" s="51" t="s">
        <v>3866</v>
      </c>
      <c r="C404" s="52">
        <f>INT(DT!I404)</f>
        <v>43385</v>
      </c>
      <c r="D404" s="53">
        <f>DT!I404-INT(DT!I404)</f>
        <v>0.37696759258687962</v>
      </c>
      <c r="E404" s="32" t="s">
        <v>4619</v>
      </c>
      <c r="F404" s="32">
        <v>1170</v>
      </c>
      <c r="G404" s="38">
        <f>INT(DT!E404)</f>
        <v>43385</v>
      </c>
      <c r="H404" s="39">
        <f>DT!E404-INT(DT!E404)</f>
        <v>0.41062499999679858</v>
      </c>
      <c r="I404" s="32" t="s">
        <v>23</v>
      </c>
      <c r="J404" s="32" t="s">
        <v>847</v>
      </c>
      <c r="K404" s="32" t="s">
        <v>368</v>
      </c>
      <c r="L404" s="42" cm="1">
        <f t="array" ref="L404">INDEX('D_ SERVICES'!D:F, MATCH(J404, 'D_ SERVICES'!A:A, 0),
   IF(I404="Basic", 1, IF(I404="Standard", 2, IF(I404="Premium", 3, ""))))</f>
        <v>945</v>
      </c>
      <c r="M404" s="32">
        <f>L404*(1-VLOOKUP('F_ ORDERS'!$K404,D_BUYERS!A:H,8,FALSE))</f>
        <v>945</v>
      </c>
      <c r="N404" s="32">
        <f>IF(VLOOKUP('F_ ORDERS'!$G404, OrderDate!A:E, 5, FALSE) = 1, 'F_ ORDERS'!$M404 * (1 - 0.07), 'F_ ORDERS'!$M404)</f>
        <v>945</v>
      </c>
    </row>
    <row r="405" spans="1:14" x14ac:dyDescent="0.2">
      <c r="A405" s="51" t="str">
        <f t="shared" si="6"/>
        <v>104.3.130.122|43905|0.235937500001455</v>
      </c>
      <c r="B405" s="51" t="s">
        <v>991</v>
      </c>
      <c r="C405" s="52">
        <f>INT(DT!I405)</f>
        <v>43905</v>
      </c>
      <c r="D405" s="53">
        <f>DT!I405-INT(DT!I405)</f>
        <v>0.23593750000145519</v>
      </c>
      <c r="E405" s="32" t="s">
        <v>4620</v>
      </c>
      <c r="F405" s="32">
        <v>1118</v>
      </c>
      <c r="G405" s="38">
        <f>INT(DT!E405)</f>
        <v>43905</v>
      </c>
      <c r="H405" s="39">
        <f>DT!E405-INT(DT!E405)</f>
        <v>0.328298611115315</v>
      </c>
      <c r="I405" s="32" t="s">
        <v>12</v>
      </c>
      <c r="J405" s="32" t="s">
        <v>721</v>
      </c>
      <c r="K405" s="32" t="s">
        <v>137</v>
      </c>
      <c r="L405" s="42" cm="1">
        <f t="array" ref="L405">INDEX('D_ SERVICES'!D:F, MATCH(J405, 'D_ SERVICES'!A:A, 0),
   IF(I405="Basic", 1, IF(I405="Standard", 2, IF(I405="Premium", 3, ""))))</f>
        <v>990</v>
      </c>
      <c r="M405" s="32">
        <f>L405*(1-VLOOKUP('F_ ORDERS'!$K405,D_BUYERS!A:H,8,FALSE))</f>
        <v>940.5</v>
      </c>
      <c r="N405" s="32">
        <f>IF(VLOOKUP('F_ ORDERS'!$G405, OrderDate!A:E, 5, FALSE) = 1, 'F_ ORDERS'!$M405 * (1 - 0.07), 'F_ ORDERS'!$M405)</f>
        <v>874.66499999999996</v>
      </c>
    </row>
    <row r="406" spans="1:14" x14ac:dyDescent="0.2">
      <c r="A406" s="51" t="str">
        <f t="shared" si="6"/>
        <v>132.147.208.221|44762|0.188958333332266</v>
      </c>
      <c r="B406" s="51" t="s">
        <v>1385</v>
      </c>
      <c r="C406" s="52">
        <f>INT(DT!I406)</f>
        <v>44762</v>
      </c>
      <c r="D406" s="53">
        <f>DT!I406-INT(DT!I406)</f>
        <v>0.18895833333226619</v>
      </c>
      <c r="E406" s="32" t="s">
        <v>4621</v>
      </c>
      <c r="F406" s="32">
        <v>1211</v>
      </c>
      <c r="G406" s="38">
        <f>INT(DT!E406)</f>
        <v>44762</v>
      </c>
      <c r="H406" s="39">
        <f>DT!E406-INT(DT!E406)</f>
        <v>0.22577546296088258</v>
      </c>
      <c r="I406" s="32" t="s">
        <v>23</v>
      </c>
      <c r="J406" s="32" t="s">
        <v>603</v>
      </c>
      <c r="K406" s="32" t="s">
        <v>248</v>
      </c>
      <c r="L406" s="42" cm="1">
        <f t="array" ref="L406">INDEX('D_ SERVICES'!D:F, MATCH(J406, 'D_ SERVICES'!A:A, 0),
   IF(I406="Basic", 1, IF(I406="Standard", 2, IF(I406="Premium", 3, ""))))</f>
        <v>863</v>
      </c>
      <c r="M406" s="32">
        <f>L406*(1-VLOOKUP('F_ ORDERS'!$K406,D_BUYERS!A:H,8,FALSE))</f>
        <v>819.84999999999991</v>
      </c>
      <c r="N406" s="32">
        <f>IF(VLOOKUP('F_ ORDERS'!$G406, OrderDate!A:E, 5, FALSE) = 1, 'F_ ORDERS'!$M406 * (1 - 0.07), 'F_ ORDERS'!$M406)</f>
        <v>819.84999999999991</v>
      </c>
    </row>
    <row r="407" spans="1:14" x14ac:dyDescent="0.2">
      <c r="A407" s="51" t="str">
        <f t="shared" si="6"/>
        <v>219.170.170.175|44944|0.207569444442925</v>
      </c>
      <c r="B407" s="51" t="s">
        <v>2545</v>
      </c>
      <c r="C407" s="52">
        <f>INT(DT!I407)</f>
        <v>44944</v>
      </c>
      <c r="D407" s="53">
        <f>DT!I407-INT(DT!I407)</f>
        <v>0.20756944444292458</v>
      </c>
      <c r="E407" s="32" t="s">
        <v>4622</v>
      </c>
      <c r="F407" s="32">
        <v>1035</v>
      </c>
      <c r="G407" s="38">
        <f>INT(DT!E407)</f>
        <v>44944</v>
      </c>
      <c r="H407" s="39">
        <f>DT!E407-INT(DT!E407)</f>
        <v>0.24951388888439396</v>
      </c>
      <c r="I407" s="32" t="s">
        <v>23</v>
      </c>
      <c r="J407" s="32" t="s">
        <v>811</v>
      </c>
      <c r="K407" s="32" t="s">
        <v>238</v>
      </c>
      <c r="L407" s="42" cm="1">
        <f t="array" ref="L407">INDEX('D_ SERVICES'!D:F, MATCH(J407, 'D_ SERVICES'!A:A, 0),
   IF(I407="Basic", 1, IF(I407="Standard", 2, IF(I407="Premium", 3, ""))))</f>
        <v>909</v>
      </c>
      <c r="M407" s="32">
        <f>L407*(1-VLOOKUP('F_ ORDERS'!$K407,D_BUYERS!A:H,8,FALSE))</f>
        <v>863.55</v>
      </c>
      <c r="N407" s="32">
        <f>IF(VLOOKUP('F_ ORDERS'!$G407, OrderDate!A:E, 5, FALSE) = 1, 'F_ ORDERS'!$M407 * (1 - 0.07), 'F_ ORDERS'!$M407)</f>
        <v>863.55</v>
      </c>
    </row>
    <row r="408" spans="1:14" x14ac:dyDescent="0.2">
      <c r="A408" s="51" t="str">
        <f t="shared" si="6"/>
        <v>167.124.113.197|44860|0.438634259262471</v>
      </c>
      <c r="B408" s="51" t="s">
        <v>1852</v>
      </c>
      <c r="C408" s="52">
        <f>INT(DT!I408)</f>
        <v>44860</v>
      </c>
      <c r="D408" s="53">
        <f>DT!I408-INT(DT!I408)</f>
        <v>0.43863425926247146</v>
      </c>
      <c r="E408" s="32" t="s">
        <v>4623</v>
      </c>
      <c r="F408" s="32">
        <v>1018</v>
      </c>
      <c r="G408" s="38">
        <f>INT(DT!E408)</f>
        <v>44860</v>
      </c>
      <c r="H408" s="39">
        <f>DT!E408-INT(DT!E408)</f>
        <v>0.51625000000058208</v>
      </c>
      <c r="I408" s="32" t="s">
        <v>12</v>
      </c>
      <c r="J408" s="32" t="s">
        <v>636</v>
      </c>
      <c r="K408" s="32" t="s">
        <v>341</v>
      </c>
      <c r="L408" s="42" cm="1">
        <f t="array" ref="L408">INDEX('D_ SERVICES'!D:F, MATCH(J408, 'D_ SERVICES'!A:A, 0),
   IF(I408="Basic", 1, IF(I408="Standard", 2, IF(I408="Premium", 3, ""))))</f>
        <v>785</v>
      </c>
      <c r="M408" s="32">
        <f>L408*(1-VLOOKUP('F_ ORDERS'!$K408,D_BUYERS!A:H,8,FALSE))</f>
        <v>745.75</v>
      </c>
      <c r="N408" s="32">
        <f>IF(VLOOKUP('F_ ORDERS'!$G408, OrderDate!A:E, 5, FALSE) = 1, 'F_ ORDERS'!$M408 * (1 - 0.07), 'F_ ORDERS'!$M408)</f>
        <v>745.75</v>
      </c>
    </row>
    <row r="409" spans="1:14" x14ac:dyDescent="0.2">
      <c r="A409" s="51" t="str">
        <f t="shared" si="6"/>
        <v>105.172.195.242|43009|0.901689814818383</v>
      </c>
      <c r="B409" s="51" t="s">
        <v>1000</v>
      </c>
      <c r="C409" s="52">
        <f>INT(DT!I409)</f>
        <v>43009</v>
      </c>
      <c r="D409" s="53">
        <f>DT!I409-INT(DT!I409)</f>
        <v>0.90168981481838273</v>
      </c>
      <c r="E409" s="32" t="s">
        <v>4624</v>
      </c>
      <c r="F409" s="32">
        <v>1182</v>
      </c>
      <c r="G409" s="38">
        <f>INT(DT!E409)</f>
        <v>43010</v>
      </c>
      <c r="H409" s="39">
        <f>DT!E409-INT(DT!E409)</f>
        <v>2.0196759265672881E-2</v>
      </c>
      <c r="I409" s="32" t="s">
        <v>12</v>
      </c>
      <c r="J409" s="32" t="s">
        <v>594</v>
      </c>
      <c r="K409" s="32" t="s">
        <v>361</v>
      </c>
      <c r="L409" s="42" cm="1">
        <f t="array" ref="L409">INDEX('D_ SERVICES'!D:F, MATCH(J409, 'D_ SERVICES'!A:A, 0),
   IF(I409="Basic", 1, IF(I409="Standard", 2, IF(I409="Premium", 3, ""))))</f>
        <v>795</v>
      </c>
      <c r="M409" s="32">
        <f>L409*(1-VLOOKUP('F_ ORDERS'!$K409,D_BUYERS!A:H,8,FALSE))</f>
        <v>795</v>
      </c>
      <c r="N409" s="32">
        <f>IF(VLOOKUP('F_ ORDERS'!$G409, OrderDate!A:E, 5, FALSE) = 1, 'F_ ORDERS'!$M409 * (1 - 0.07), 'F_ ORDERS'!$M409)</f>
        <v>795</v>
      </c>
    </row>
    <row r="410" spans="1:14" x14ac:dyDescent="0.2">
      <c r="A410" s="51" t="str">
        <f t="shared" si="6"/>
        <v>174.57.186.59|45550|0.925243055557075</v>
      </c>
      <c r="B410" s="51" t="s">
        <v>1958</v>
      </c>
      <c r="C410" s="52">
        <f>INT(DT!I410)</f>
        <v>45550</v>
      </c>
      <c r="D410" s="53">
        <f>DT!I410-INT(DT!I410)</f>
        <v>0.92524305555707542</v>
      </c>
      <c r="E410" s="32" t="s">
        <v>4625</v>
      </c>
      <c r="F410" s="32">
        <v>1153</v>
      </c>
      <c r="G410" s="38">
        <f>INT(DT!E410)</f>
        <v>45551</v>
      </c>
      <c r="H410" s="39">
        <f>DT!E410-INT(DT!E410)</f>
        <v>2.548611110978527E-2</v>
      </c>
      <c r="I410" s="32" t="s">
        <v>23</v>
      </c>
      <c r="J410" s="32" t="s">
        <v>846</v>
      </c>
      <c r="K410" s="32" t="s">
        <v>374</v>
      </c>
      <c r="L410" s="42" cm="1">
        <f t="array" ref="L410">INDEX('D_ SERVICES'!D:F, MATCH(J410, 'D_ SERVICES'!A:A, 0),
   IF(I410="Basic", 1, IF(I410="Standard", 2, IF(I410="Premium", 3, ""))))</f>
        <v>850</v>
      </c>
      <c r="M410" s="32">
        <f>L410*(1-VLOOKUP('F_ ORDERS'!$K410,D_BUYERS!A:H,8,FALSE))</f>
        <v>807.5</v>
      </c>
      <c r="N410" s="32">
        <f>IF(VLOOKUP('F_ ORDERS'!$G410, OrderDate!A:E, 5, FALSE) = 1, 'F_ ORDERS'!$M410 * (1 - 0.07), 'F_ ORDERS'!$M410)</f>
        <v>807.5</v>
      </c>
    </row>
    <row r="411" spans="1:14" x14ac:dyDescent="0.2">
      <c r="A411" s="51" t="str">
        <f t="shared" si="6"/>
        <v>154.3.124.143|44632|0.973564814812562</v>
      </c>
      <c r="B411" s="51" t="s">
        <v>1683</v>
      </c>
      <c r="C411" s="52">
        <f>INT(DT!I411)</f>
        <v>44632</v>
      </c>
      <c r="D411" s="53">
        <f>DT!I411-INT(DT!I411)</f>
        <v>0.97356481481256196</v>
      </c>
      <c r="E411" s="32" t="s">
        <v>4626</v>
      </c>
      <c r="F411" s="32">
        <v>1185</v>
      </c>
      <c r="G411" s="38">
        <f>INT(DT!E411)</f>
        <v>44632</v>
      </c>
      <c r="H411" s="39">
        <f>DT!E411-INT(DT!E411)</f>
        <v>0.97421296295942739</v>
      </c>
      <c r="I411" s="32" t="s">
        <v>23</v>
      </c>
      <c r="J411" s="32" t="s">
        <v>825</v>
      </c>
      <c r="K411" s="32" t="s">
        <v>384</v>
      </c>
      <c r="L411" s="42" cm="1">
        <f t="array" ref="L411">INDEX('D_ SERVICES'!D:F, MATCH(J411, 'D_ SERVICES'!A:A, 0),
   IF(I411="Basic", 1, IF(I411="Standard", 2, IF(I411="Premium", 3, ""))))</f>
        <v>838</v>
      </c>
      <c r="M411" s="32">
        <f>L411*(1-VLOOKUP('F_ ORDERS'!$K411,D_BUYERS!A:H,8,FALSE))</f>
        <v>838</v>
      </c>
      <c r="N411" s="32">
        <f>IF(VLOOKUP('F_ ORDERS'!$G411, OrderDate!A:E, 5, FALSE) = 1, 'F_ ORDERS'!$M411 * (1 - 0.07), 'F_ ORDERS'!$M411)</f>
        <v>779.33999999999992</v>
      </c>
    </row>
    <row r="412" spans="1:14" x14ac:dyDescent="0.2">
      <c r="A412" s="51" t="str">
        <f t="shared" si="6"/>
        <v>143.1.227.240|43888|0.273043981476803</v>
      </c>
      <c r="B412" s="51" t="s">
        <v>1534</v>
      </c>
      <c r="C412" s="52">
        <f>INT(DT!I412)</f>
        <v>43888</v>
      </c>
      <c r="D412" s="53">
        <f>DT!I412-INT(DT!I412)</f>
        <v>0.27304398147680331</v>
      </c>
      <c r="E412" s="32" t="s">
        <v>4627</v>
      </c>
      <c r="F412" s="32">
        <v>1028</v>
      </c>
      <c r="G412" s="38">
        <f>INT(DT!E412)</f>
        <v>43888</v>
      </c>
      <c r="H412" s="39">
        <f>DT!E412-INT(DT!E412)</f>
        <v>0.38857638888293877</v>
      </c>
      <c r="I412" s="32" t="s">
        <v>12</v>
      </c>
      <c r="J412" s="32" t="s">
        <v>619</v>
      </c>
      <c r="K412" s="32" t="s">
        <v>467</v>
      </c>
      <c r="L412" s="42" cm="1">
        <f t="array" ref="L412">INDEX('D_ SERVICES'!D:F, MATCH(J412, 'D_ SERVICES'!A:A, 0),
   IF(I412="Basic", 1, IF(I412="Standard", 2, IF(I412="Premium", 3, ""))))</f>
        <v>996</v>
      </c>
      <c r="M412" s="32">
        <f>L412*(1-VLOOKUP('F_ ORDERS'!$K412,D_BUYERS!A:H,8,FALSE))</f>
        <v>996</v>
      </c>
      <c r="N412" s="32">
        <f>IF(VLOOKUP('F_ ORDERS'!$G412, OrderDate!A:E, 5, FALSE) = 1, 'F_ ORDERS'!$M412 * (1 - 0.07), 'F_ ORDERS'!$M412)</f>
        <v>996</v>
      </c>
    </row>
    <row r="413" spans="1:14" x14ac:dyDescent="0.2">
      <c r="A413" s="51" t="str">
        <f t="shared" si="6"/>
        <v>41.134.228.101|44369|0.532013888892834</v>
      </c>
      <c r="B413" s="51" t="s">
        <v>3348</v>
      </c>
      <c r="C413" s="52">
        <f>INT(DT!I413)</f>
        <v>44369</v>
      </c>
      <c r="D413" s="53">
        <f>DT!I413-INT(DT!I413)</f>
        <v>0.53201388889283407</v>
      </c>
      <c r="E413" s="32" t="s">
        <v>4628</v>
      </c>
      <c r="F413" s="32">
        <v>1047</v>
      </c>
      <c r="G413" s="38">
        <f>INT(DT!E413)</f>
        <v>44369</v>
      </c>
      <c r="H413" s="39">
        <f>DT!E413-INT(DT!E413)</f>
        <v>0.59504629630100681</v>
      </c>
      <c r="I413" s="32" t="s">
        <v>18</v>
      </c>
      <c r="J413" s="32" t="s">
        <v>574</v>
      </c>
      <c r="K413" s="32" t="s">
        <v>284</v>
      </c>
      <c r="L413" s="42" cm="1">
        <f t="array" ref="L413">INDEX('D_ SERVICES'!D:F, MATCH(J413, 'D_ SERVICES'!A:A, 0),
   IF(I413="Basic", 1, IF(I413="Standard", 2, IF(I413="Premium", 3, ""))))</f>
        <v>284</v>
      </c>
      <c r="M413" s="32">
        <f>L413*(1-VLOOKUP('F_ ORDERS'!$K413,D_BUYERS!A:H,8,FALSE))</f>
        <v>284</v>
      </c>
      <c r="N413" s="32">
        <f>IF(VLOOKUP('F_ ORDERS'!$G413, OrderDate!A:E, 5, FALSE) = 1, 'F_ ORDERS'!$M413 * (1 - 0.07), 'F_ ORDERS'!$M413)</f>
        <v>284</v>
      </c>
    </row>
    <row r="414" spans="1:14" x14ac:dyDescent="0.2">
      <c r="A414" s="51" t="str">
        <f t="shared" si="6"/>
        <v>38.66.172.219|45383|0.304872685177543</v>
      </c>
      <c r="B414" s="51" t="s">
        <v>3299</v>
      </c>
      <c r="C414" s="52">
        <f>INT(DT!I414)</f>
        <v>45383</v>
      </c>
      <c r="D414" s="53">
        <f>DT!I414-INT(DT!I414)</f>
        <v>0.30487268517754273</v>
      </c>
      <c r="E414" s="32" t="s">
        <v>4629</v>
      </c>
      <c r="F414" s="32">
        <v>1215</v>
      </c>
      <c r="G414" s="38">
        <f>INT(DT!E414)</f>
        <v>45383</v>
      </c>
      <c r="H414" s="39">
        <f>DT!E414-INT(DT!E414)</f>
        <v>0.3838078703629435</v>
      </c>
      <c r="I414" s="32" t="s">
        <v>12</v>
      </c>
      <c r="J414" s="32" t="s">
        <v>664</v>
      </c>
      <c r="K414" s="32" t="s">
        <v>246</v>
      </c>
      <c r="L414" s="42" cm="1">
        <f t="array" ref="L414">INDEX('D_ SERVICES'!D:F, MATCH(J414, 'D_ SERVICES'!A:A, 0),
   IF(I414="Basic", 1, IF(I414="Standard", 2, IF(I414="Premium", 3, ""))))</f>
        <v>956</v>
      </c>
      <c r="M414" s="32">
        <f>L414*(1-VLOOKUP('F_ ORDERS'!$K414,D_BUYERS!A:H,8,FALSE))</f>
        <v>860.4</v>
      </c>
      <c r="N414" s="32">
        <f>IF(VLOOKUP('F_ ORDERS'!$G414, OrderDate!A:E, 5, FALSE) = 1, 'F_ ORDERS'!$M414 * (1 - 0.07), 'F_ ORDERS'!$M414)</f>
        <v>860.4</v>
      </c>
    </row>
    <row r="415" spans="1:14" x14ac:dyDescent="0.2">
      <c r="A415" s="51" t="str">
        <f t="shared" si="6"/>
        <v>225.3.103.117|44248|0.255277777767333</v>
      </c>
      <c r="B415" s="51" t="s">
        <v>2645</v>
      </c>
      <c r="C415" s="52">
        <f>INT(DT!I415)</f>
        <v>44248</v>
      </c>
      <c r="D415" s="53">
        <f>DT!I415-INT(DT!I415)</f>
        <v>0.25527777776733274</v>
      </c>
      <c r="E415" s="32" t="s">
        <v>4630</v>
      </c>
      <c r="F415" s="32">
        <v>1141</v>
      </c>
      <c r="G415" s="38">
        <f>INT(DT!E415)</f>
        <v>44248</v>
      </c>
      <c r="H415" s="39">
        <f>DT!E415-INT(DT!E415)</f>
        <v>0.27673611110367347</v>
      </c>
      <c r="I415" s="32" t="s">
        <v>12</v>
      </c>
      <c r="J415" s="32" t="s">
        <v>677</v>
      </c>
      <c r="K415" s="32" t="s">
        <v>366</v>
      </c>
      <c r="L415" s="42" cm="1">
        <f t="array" ref="L415">INDEX('D_ SERVICES'!D:F, MATCH(J415, 'D_ SERVICES'!A:A, 0),
   IF(I415="Basic", 1, IF(I415="Standard", 2, IF(I415="Premium", 3, ""))))</f>
        <v>965</v>
      </c>
      <c r="M415" s="32">
        <f>L415*(1-VLOOKUP('F_ ORDERS'!$K415,D_BUYERS!A:H,8,FALSE))</f>
        <v>965</v>
      </c>
      <c r="N415" s="32">
        <f>IF(VLOOKUP('F_ ORDERS'!$G415, OrderDate!A:E, 5, FALSE) = 1, 'F_ ORDERS'!$M415 * (1 - 0.07), 'F_ ORDERS'!$M415)</f>
        <v>897.44999999999993</v>
      </c>
    </row>
    <row r="416" spans="1:14" x14ac:dyDescent="0.2">
      <c r="A416" s="51" t="str">
        <f t="shared" si="6"/>
        <v>200.7.193.103|44742|0.72335648148146</v>
      </c>
      <c r="B416" s="51" t="s">
        <v>2305</v>
      </c>
      <c r="C416" s="52">
        <f>INT(DT!I416)</f>
        <v>44742</v>
      </c>
      <c r="D416" s="53">
        <f>DT!I416-INT(DT!I416)</f>
        <v>0.72335648148145992</v>
      </c>
      <c r="E416" s="32" t="s">
        <v>4631</v>
      </c>
      <c r="F416" s="32">
        <v>1019</v>
      </c>
      <c r="G416" s="38">
        <f>INT(DT!E416)</f>
        <v>44742</v>
      </c>
      <c r="H416" s="39">
        <f>DT!E416-INT(DT!E416)</f>
        <v>0.77057870370481396</v>
      </c>
      <c r="I416" s="32" t="s">
        <v>18</v>
      </c>
      <c r="J416" s="32" t="s">
        <v>616</v>
      </c>
      <c r="K416" s="32" t="s">
        <v>344</v>
      </c>
      <c r="L416" s="42" cm="1">
        <f t="array" ref="L416">INDEX('D_ SERVICES'!D:F, MATCH(J416, 'D_ SERVICES'!A:A, 0),
   IF(I416="Basic", 1, IF(I416="Standard", 2, IF(I416="Premium", 3, ""))))</f>
        <v>300</v>
      </c>
      <c r="M416" s="32">
        <f>L416*(1-VLOOKUP('F_ ORDERS'!$K416,D_BUYERS!A:H,8,FALSE))</f>
        <v>285</v>
      </c>
      <c r="N416" s="32">
        <f>IF(VLOOKUP('F_ ORDERS'!$G416, OrderDate!A:E, 5, FALSE) = 1, 'F_ ORDERS'!$M416 * (1 - 0.07), 'F_ ORDERS'!$M416)</f>
        <v>285</v>
      </c>
    </row>
    <row r="417" spans="1:14" x14ac:dyDescent="0.2">
      <c r="A417" s="51" t="str">
        <f t="shared" si="6"/>
        <v>21.110.12.49|45478|0.494340277778974</v>
      </c>
      <c r="B417" s="51" t="s">
        <v>2419</v>
      </c>
      <c r="C417" s="52">
        <f>INT(DT!I417)</f>
        <v>45478</v>
      </c>
      <c r="D417" s="53">
        <f>DT!I417-INT(DT!I417)</f>
        <v>0.49434027777897427</v>
      </c>
      <c r="E417" s="32" t="s">
        <v>4632</v>
      </c>
      <c r="F417" s="32">
        <v>1204</v>
      </c>
      <c r="G417" s="38">
        <f>INT(DT!E417)</f>
        <v>45478</v>
      </c>
      <c r="H417" s="39">
        <f>DT!E417-INT(DT!E417)</f>
        <v>0.52965277777548181</v>
      </c>
      <c r="I417" s="32" t="s">
        <v>18</v>
      </c>
      <c r="J417" s="32" t="s">
        <v>702</v>
      </c>
      <c r="K417" s="32" t="s">
        <v>248</v>
      </c>
      <c r="L417" s="42" cm="1">
        <f t="array" ref="L417">INDEX('D_ SERVICES'!D:F, MATCH(J417, 'D_ SERVICES'!A:A, 0),
   IF(I417="Basic", 1, IF(I417="Standard", 2, IF(I417="Premium", 3, ""))))</f>
        <v>720</v>
      </c>
      <c r="M417" s="32">
        <f>L417*(1-VLOOKUP('F_ ORDERS'!$K417,D_BUYERS!A:H,8,FALSE))</f>
        <v>684</v>
      </c>
      <c r="N417" s="32">
        <f>IF(VLOOKUP('F_ ORDERS'!$G417, OrderDate!A:E, 5, FALSE) = 1, 'F_ ORDERS'!$M417 * (1 - 0.07), 'F_ ORDERS'!$M417)</f>
        <v>684</v>
      </c>
    </row>
    <row r="418" spans="1:14" x14ac:dyDescent="0.2">
      <c r="A418" s="51" t="str">
        <f t="shared" si="6"/>
        <v>3.128.158.79|45161|0.16488425926218</v>
      </c>
      <c r="B418" s="51" t="s">
        <v>3152</v>
      </c>
      <c r="C418" s="52">
        <f>INT(DT!I418)</f>
        <v>45161</v>
      </c>
      <c r="D418" s="53">
        <f>DT!I418-INT(DT!I418)</f>
        <v>0.16488425926218042</v>
      </c>
      <c r="E418" s="32" t="s">
        <v>4633</v>
      </c>
      <c r="F418" s="32">
        <v>1184</v>
      </c>
      <c r="G418" s="38">
        <f>INT(DT!E418)</f>
        <v>45161</v>
      </c>
      <c r="H418" s="39">
        <f>DT!E418-INT(DT!E418)</f>
        <v>0.26289351852028631</v>
      </c>
      <c r="I418" s="32" t="s">
        <v>12</v>
      </c>
      <c r="J418" s="32" t="s">
        <v>668</v>
      </c>
      <c r="K418" s="32" t="s">
        <v>292</v>
      </c>
      <c r="L418" s="42" cm="1">
        <f t="array" ref="L418">INDEX('D_ SERVICES'!D:F, MATCH(J418, 'D_ SERVICES'!A:A, 0),
   IF(I418="Basic", 1, IF(I418="Standard", 2, IF(I418="Premium", 3, ""))))</f>
        <v>0</v>
      </c>
      <c r="M418" s="32">
        <f>L418*(1-VLOOKUP('F_ ORDERS'!$K418,D_BUYERS!A:H,8,FALSE))</f>
        <v>0</v>
      </c>
      <c r="N418" s="32">
        <f>IF(VLOOKUP('F_ ORDERS'!$G418, OrderDate!A:E, 5, FALSE) = 1, 'F_ ORDERS'!$M418 * (1 - 0.07), 'F_ ORDERS'!$M418)</f>
        <v>0</v>
      </c>
    </row>
    <row r="419" spans="1:14" x14ac:dyDescent="0.2">
      <c r="A419" s="51" t="str">
        <f t="shared" si="6"/>
        <v>24.232.111.48|43296|0.862291666657256</v>
      </c>
      <c r="B419" s="51" t="s">
        <v>2857</v>
      </c>
      <c r="C419" s="52">
        <f>INT(DT!I419)</f>
        <v>43296</v>
      </c>
      <c r="D419" s="53">
        <f>DT!I419-INT(DT!I419)</f>
        <v>0.86229166665725643</v>
      </c>
      <c r="E419" s="32" t="s">
        <v>4634</v>
      </c>
      <c r="F419" s="32">
        <v>1028</v>
      </c>
      <c r="G419" s="38">
        <f>INT(DT!E419)</f>
        <v>43296</v>
      </c>
      <c r="H419" s="39">
        <f>DT!E419-INT(DT!E419)</f>
        <v>0.903356481474475</v>
      </c>
      <c r="I419" s="32" t="s">
        <v>18</v>
      </c>
      <c r="J419" s="32" t="s">
        <v>779</v>
      </c>
      <c r="K419" s="32" t="s">
        <v>368</v>
      </c>
      <c r="L419" s="42" cm="1">
        <f t="array" ref="L419">INDEX('D_ SERVICES'!D:F, MATCH(J419, 'D_ SERVICES'!A:A, 0),
   IF(I419="Basic", 1, IF(I419="Standard", 2, IF(I419="Premium", 3, ""))))</f>
        <v>994</v>
      </c>
      <c r="M419" s="32">
        <f>L419*(1-VLOOKUP('F_ ORDERS'!$K419,D_BUYERS!A:H,8,FALSE))</f>
        <v>994</v>
      </c>
      <c r="N419" s="32">
        <f>IF(VLOOKUP('F_ ORDERS'!$G419, OrderDate!A:E, 5, FALSE) = 1, 'F_ ORDERS'!$M419 * (1 - 0.07), 'F_ ORDERS'!$M419)</f>
        <v>924.42</v>
      </c>
    </row>
    <row r="420" spans="1:14" x14ac:dyDescent="0.2">
      <c r="A420" s="51" t="str">
        <f t="shared" si="6"/>
        <v>113.28.107.248|43297|0.67285879629344</v>
      </c>
      <c r="B420" s="51" t="s">
        <v>1117</v>
      </c>
      <c r="C420" s="52">
        <f>INT(DT!I420)</f>
        <v>43297</v>
      </c>
      <c r="D420" s="53">
        <f>DT!I420-INT(DT!I420)</f>
        <v>0.67285879629343981</v>
      </c>
      <c r="E420" s="32" t="s">
        <v>4635</v>
      </c>
      <c r="F420" s="32">
        <v>1162</v>
      </c>
      <c r="G420" s="38">
        <f>INT(DT!E420)</f>
        <v>43297</v>
      </c>
      <c r="H420" s="39">
        <f>DT!E420-INT(DT!E420)</f>
        <v>0.78571759258920792</v>
      </c>
      <c r="I420" s="32" t="s">
        <v>12</v>
      </c>
      <c r="J420" s="32" t="s">
        <v>706</v>
      </c>
      <c r="K420" s="32" t="s">
        <v>394</v>
      </c>
      <c r="L420" s="42" cm="1">
        <f t="array" ref="L420">INDEX('D_ SERVICES'!D:F, MATCH(J420, 'D_ SERVICES'!A:A, 0),
   IF(I420="Basic", 1, IF(I420="Standard", 2, IF(I420="Premium", 3, ""))))</f>
        <v>940</v>
      </c>
      <c r="M420" s="32">
        <f>L420*(1-VLOOKUP('F_ ORDERS'!$K420,D_BUYERS!A:H,8,FALSE))</f>
        <v>846</v>
      </c>
      <c r="N420" s="32">
        <f>IF(VLOOKUP('F_ ORDERS'!$G420, OrderDate!A:E, 5, FALSE) = 1, 'F_ ORDERS'!$M420 * (1 - 0.07), 'F_ ORDERS'!$M420)</f>
        <v>846</v>
      </c>
    </row>
    <row r="421" spans="1:14" x14ac:dyDescent="0.2">
      <c r="A421" s="51" t="str">
        <f t="shared" si="6"/>
        <v>18.51.157.13|44439|0.804641203700157</v>
      </c>
      <c r="B421" s="51" t="s">
        <v>2027</v>
      </c>
      <c r="C421" s="52">
        <f>INT(DT!I421)</f>
        <v>44439</v>
      </c>
      <c r="D421" s="53">
        <f>DT!I421-INT(DT!I421)</f>
        <v>0.80464120370015735</v>
      </c>
      <c r="E421" s="32" t="s">
        <v>4636</v>
      </c>
      <c r="F421" s="32">
        <v>1164</v>
      </c>
      <c r="G421" s="38">
        <f>INT(DT!E421)</f>
        <v>44439</v>
      </c>
      <c r="H421" s="39">
        <f>DT!E421-INT(DT!E421)</f>
        <v>0.88170138888381189</v>
      </c>
      <c r="I421" s="32" t="s">
        <v>12</v>
      </c>
      <c r="J421" s="32" t="s">
        <v>707</v>
      </c>
      <c r="K421" s="32" t="s">
        <v>423</v>
      </c>
      <c r="L421" s="42" cm="1">
        <f t="array" ref="L421">INDEX('D_ SERVICES'!D:F, MATCH(J421, 'D_ SERVICES'!A:A, 0),
   IF(I421="Basic", 1, IF(I421="Standard", 2, IF(I421="Premium", 3, ""))))</f>
        <v>839</v>
      </c>
      <c r="M421" s="32">
        <f>L421*(1-VLOOKUP('F_ ORDERS'!$K421,D_BUYERS!A:H,8,FALSE))</f>
        <v>755.1</v>
      </c>
      <c r="N421" s="32">
        <f>IF(VLOOKUP('F_ ORDERS'!$G421, OrderDate!A:E, 5, FALSE) = 1, 'F_ ORDERS'!$M421 * (1 - 0.07), 'F_ ORDERS'!$M421)</f>
        <v>755.1</v>
      </c>
    </row>
    <row r="422" spans="1:14" x14ac:dyDescent="0.2">
      <c r="A422" s="51" t="str">
        <f t="shared" si="6"/>
        <v>28.138.240.252|44528|0.0769328703681822</v>
      </c>
      <c r="B422" s="51" t="s">
        <v>3123</v>
      </c>
      <c r="C422" s="52">
        <f>INT(DT!I422)</f>
        <v>44528</v>
      </c>
      <c r="D422" s="53">
        <f>DT!I422-INT(DT!I422)</f>
        <v>7.6932870368182193E-2</v>
      </c>
      <c r="E422" s="32" t="s">
        <v>4637</v>
      </c>
      <c r="F422" s="32">
        <v>1071</v>
      </c>
      <c r="G422" s="38">
        <f>INT(DT!E422)</f>
        <v>44528</v>
      </c>
      <c r="H422" s="39">
        <f>DT!E422-INT(DT!E422)</f>
        <v>8.4374999998544808E-2</v>
      </c>
      <c r="I422" s="32" t="s">
        <v>18</v>
      </c>
      <c r="J422" s="32" t="s">
        <v>673</v>
      </c>
      <c r="K422" s="32" t="s">
        <v>207</v>
      </c>
      <c r="L422" s="42" cm="1">
        <f t="array" ref="L422">INDEX('D_ SERVICES'!D:F, MATCH(J422, 'D_ SERVICES'!A:A, 0),
   IF(I422="Basic", 1, IF(I422="Standard", 2, IF(I422="Premium", 3, ""))))</f>
        <v>945</v>
      </c>
      <c r="M422" s="32">
        <f>L422*(1-VLOOKUP('F_ ORDERS'!$K422,D_BUYERS!A:H,8,FALSE))</f>
        <v>850.5</v>
      </c>
      <c r="N422" s="32">
        <f>IF(VLOOKUP('F_ ORDERS'!$G422, OrderDate!A:E, 5, FALSE) = 1, 'F_ ORDERS'!$M422 * (1 - 0.07), 'F_ ORDERS'!$M422)</f>
        <v>790.96499999999992</v>
      </c>
    </row>
    <row r="423" spans="1:14" x14ac:dyDescent="0.2">
      <c r="A423" s="51" t="str">
        <f t="shared" si="6"/>
        <v>237.192.201.49|45568|0.607037037043483</v>
      </c>
      <c r="B423" s="51" t="s">
        <v>2809</v>
      </c>
      <c r="C423" s="52">
        <f>INT(DT!I423)</f>
        <v>45568</v>
      </c>
      <c r="D423" s="53">
        <f>DT!I423-INT(DT!I423)</f>
        <v>0.607037037043483</v>
      </c>
      <c r="E423" s="32" t="s">
        <v>4638</v>
      </c>
      <c r="F423" s="32">
        <v>1006</v>
      </c>
      <c r="G423" s="38">
        <f>INT(DT!E423)</f>
        <v>45568</v>
      </c>
      <c r="H423" s="39">
        <f>DT!E423-INT(DT!E423)</f>
        <v>0.63138888889807276</v>
      </c>
      <c r="I423" s="32" t="s">
        <v>12</v>
      </c>
      <c r="J423" s="32" t="s">
        <v>618</v>
      </c>
      <c r="K423" s="32" t="s">
        <v>232</v>
      </c>
      <c r="L423" s="42" cm="1">
        <f t="array" ref="L423">INDEX('D_ SERVICES'!D:F, MATCH(J423, 'D_ SERVICES'!A:A, 0),
   IF(I423="Basic", 1, IF(I423="Standard", 2, IF(I423="Premium", 3, ""))))</f>
        <v>789</v>
      </c>
      <c r="M423" s="32">
        <f>L423*(1-VLOOKUP('F_ ORDERS'!$K423,D_BUYERS!A:H,8,FALSE))</f>
        <v>789</v>
      </c>
      <c r="N423" s="32">
        <f>IF(VLOOKUP('F_ ORDERS'!$G423, OrderDate!A:E, 5, FALSE) = 1, 'F_ ORDERS'!$M423 * (1 - 0.07), 'F_ ORDERS'!$M423)</f>
        <v>789</v>
      </c>
    </row>
    <row r="424" spans="1:14" x14ac:dyDescent="0.2">
      <c r="A424" s="51" t="str">
        <f t="shared" si="6"/>
        <v>100.102.132.253|44614|0.885347222232667</v>
      </c>
      <c r="B424" s="51" t="s">
        <v>934</v>
      </c>
      <c r="C424" s="52">
        <f>INT(DT!I424)</f>
        <v>44614</v>
      </c>
      <c r="D424" s="53">
        <f>DT!I424-INT(DT!I424)</f>
        <v>0.88534722223266726</v>
      </c>
      <c r="E424" s="32" t="s">
        <v>4639</v>
      </c>
      <c r="F424" s="32">
        <v>1021</v>
      </c>
      <c r="G424" s="38">
        <f>INT(DT!E424)</f>
        <v>44614</v>
      </c>
      <c r="H424" s="39">
        <f>DT!E424-INT(DT!E424)</f>
        <v>0.91693287037924165</v>
      </c>
      <c r="I424" s="32" t="s">
        <v>12</v>
      </c>
      <c r="J424" s="32" t="s">
        <v>622</v>
      </c>
      <c r="K424" s="32" t="s">
        <v>229</v>
      </c>
      <c r="L424" s="42" cm="1">
        <f t="array" ref="L424">INDEX('D_ SERVICES'!D:F, MATCH(J424, 'D_ SERVICES'!A:A, 0),
   IF(I424="Basic", 1, IF(I424="Standard", 2, IF(I424="Premium", 3, ""))))</f>
        <v>975</v>
      </c>
      <c r="M424" s="32">
        <f>L424*(1-VLOOKUP('F_ ORDERS'!$K424,D_BUYERS!A:H,8,FALSE))</f>
        <v>975</v>
      </c>
      <c r="N424" s="32">
        <f>IF(VLOOKUP('F_ ORDERS'!$G424, OrderDate!A:E, 5, FALSE) = 1, 'F_ ORDERS'!$M424 * (1 - 0.07), 'F_ ORDERS'!$M424)</f>
        <v>975</v>
      </c>
    </row>
    <row r="425" spans="1:14" x14ac:dyDescent="0.2">
      <c r="A425" s="51" t="str">
        <f t="shared" si="6"/>
        <v>93.61.220.0|45311|0.235648148147448</v>
      </c>
      <c r="B425" s="51" t="s">
        <v>4111</v>
      </c>
      <c r="C425" s="52">
        <f>INT(DT!I425)</f>
        <v>45311</v>
      </c>
      <c r="D425" s="53">
        <f>DT!I425-INT(DT!I425)</f>
        <v>0.2356481481474475</v>
      </c>
      <c r="E425" s="32" t="s">
        <v>4640</v>
      </c>
      <c r="F425" s="32">
        <v>1204</v>
      </c>
      <c r="G425" s="38">
        <f>INT(DT!E425)</f>
        <v>45311</v>
      </c>
      <c r="H425" s="39">
        <f>DT!E425-INT(DT!E425)</f>
        <v>0.35910879629227566</v>
      </c>
      <c r="I425" s="32" t="s">
        <v>12</v>
      </c>
      <c r="J425" s="32" t="s">
        <v>702</v>
      </c>
      <c r="K425" s="32" t="s">
        <v>248</v>
      </c>
      <c r="L425" s="42" cm="1">
        <f t="array" ref="L425">INDEX('D_ SERVICES'!D:F, MATCH(J425, 'D_ SERVICES'!A:A, 0),
   IF(I425="Basic", 1, IF(I425="Standard", 2, IF(I425="Premium", 3, ""))))</f>
        <v>995</v>
      </c>
      <c r="M425" s="32">
        <f>L425*(1-VLOOKUP('F_ ORDERS'!$K425,D_BUYERS!A:H,8,FALSE))</f>
        <v>945.25</v>
      </c>
      <c r="N425" s="32">
        <f>IF(VLOOKUP('F_ ORDERS'!$G425, OrderDate!A:E, 5, FALSE) = 1, 'F_ ORDERS'!$M425 * (1 - 0.07), 'F_ ORDERS'!$M425)</f>
        <v>879.08249999999998</v>
      </c>
    </row>
    <row r="426" spans="1:14" x14ac:dyDescent="0.2">
      <c r="A426" s="51" t="str">
        <f t="shared" si="6"/>
        <v>197.59.32.94|45444|0.539456018523197</v>
      </c>
      <c r="B426" s="51" t="s">
        <v>2239</v>
      </c>
      <c r="C426" s="52">
        <f>INT(DT!I426)</f>
        <v>45444</v>
      </c>
      <c r="D426" s="53">
        <f>DT!I426-INT(DT!I426)</f>
        <v>0.53945601852319669</v>
      </c>
      <c r="E426" s="32" t="s">
        <v>4641</v>
      </c>
      <c r="F426" s="32">
        <v>1064</v>
      </c>
      <c r="G426" s="38">
        <f>INT(DT!E426)</f>
        <v>45444</v>
      </c>
      <c r="H426" s="39">
        <f>DT!E426-INT(DT!E426)</f>
        <v>0.59060185185808223</v>
      </c>
      <c r="I426" s="32" t="s">
        <v>18</v>
      </c>
      <c r="J426" s="32" t="s">
        <v>663</v>
      </c>
      <c r="K426" s="32" t="s">
        <v>129</v>
      </c>
      <c r="L426" s="42" cm="1">
        <f t="array" ref="L426">INDEX('D_ SERVICES'!D:F, MATCH(J426, 'D_ SERVICES'!A:A, 0),
   IF(I426="Basic", 1, IF(I426="Standard", 2, IF(I426="Premium", 3, ""))))</f>
        <v>73</v>
      </c>
      <c r="M426" s="32">
        <f>L426*(1-VLOOKUP('F_ ORDERS'!$K426,D_BUYERS!A:H,8,FALSE))</f>
        <v>65.7</v>
      </c>
      <c r="N426" s="32">
        <f>IF(VLOOKUP('F_ ORDERS'!$G426, OrderDate!A:E, 5, FALSE) = 1, 'F_ ORDERS'!$M426 * (1 - 0.07), 'F_ ORDERS'!$M426)</f>
        <v>61.100999999999999</v>
      </c>
    </row>
    <row r="427" spans="1:14" x14ac:dyDescent="0.2">
      <c r="A427" s="51" t="str">
        <f t="shared" si="6"/>
        <v>184.22.231.130|41688|0.770740740743349</v>
      </c>
      <c r="B427" s="51" t="s">
        <v>2074</v>
      </c>
      <c r="C427" s="52">
        <f>INT(DT!I427)</f>
        <v>41688</v>
      </c>
      <c r="D427" s="53">
        <f>DT!I427-INT(DT!I427)</f>
        <v>0.77074074074334931</v>
      </c>
      <c r="E427" s="32" t="s">
        <v>4642</v>
      </c>
      <c r="F427" s="32">
        <v>1041</v>
      </c>
      <c r="G427" s="38">
        <f>INT(DT!E427)</f>
        <v>41688</v>
      </c>
      <c r="H427" s="39">
        <f>DT!E427-INT(DT!E427)</f>
        <v>0.89240740740933688</v>
      </c>
      <c r="I427" s="32" t="s">
        <v>23</v>
      </c>
      <c r="J427" s="32" t="s">
        <v>643</v>
      </c>
      <c r="K427" s="32" t="s">
        <v>171</v>
      </c>
      <c r="L427" s="42" cm="1">
        <f t="array" ref="L427">INDEX('D_ SERVICES'!D:F, MATCH(J427, 'D_ SERVICES'!A:A, 0),
   IF(I427="Basic", 1, IF(I427="Standard", 2, IF(I427="Premium", 3, ""))))</f>
        <v>872</v>
      </c>
      <c r="M427" s="32">
        <f>L427*(1-VLOOKUP('F_ ORDERS'!$K427,D_BUYERS!A:H,8,FALSE))</f>
        <v>784.80000000000007</v>
      </c>
      <c r="N427" s="32">
        <f>IF(VLOOKUP('F_ ORDERS'!$G427, OrderDate!A:E, 5, FALSE) = 1, 'F_ ORDERS'!$M427 * (1 - 0.07), 'F_ ORDERS'!$M427)</f>
        <v>784.80000000000007</v>
      </c>
    </row>
    <row r="428" spans="1:14" x14ac:dyDescent="0.2">
      <c r="A428" s="51" t="str">
        <f t="shared" si="6"/>
        <v>130.251.222.58|44429|0.807592592602305</v>
      </c>
      <c r="B428" s="51" t="s">
        <v>1357</v>
      </c>
      <c r="C428" s="52">
        <f>INT(DT!I428)</f>
        <v>44429</v>
      </c>
      <c r="D428" s="53">
        <f>DT!I428-INT(DT!I428)</f>
        <v>0.80759259260230465</v>
      </c>
      <c r="E428" s="32" t="s">
        <v>4643</v>
      </c>
      <c r="F428" s="32">
        <v>1151</v>
      </c>
      <c r="G428" s="38">
        <f>INT(DT!E428)</f>
        <v>44429</v>
      </c>
      <c r="H428" s="39">
        <f>DT!E428-INT(DT!E428)</f>
        <v>0.87026620371034369</v>
      </c>
      <c r="I428" s="32" t="s">
        <v>23</v>
      </c>
      <c r="J428" s="32" t="s">
        <v>723</v>
      </c>
      <c r="K428" s="32" t="s">
        <v>133</v>
      </c>
      <c r="L428" s="42" cm="1">
        <f t="array" ref="L428">INDEX('D_ SERVICES'!D:F, MATCH(J428, 'D_ SERVICES'!A:A, 0),
   IF(I428="Basic", 1, IF(I428="Standard", 2, IF(I428="Premium", 3, ""))))</f>
        <v>954</v>
      </c>
      <c r="M428" s="32">
        <f>L428*(1-VLOOKUP('F_ ORDERS'!$K428,D_BUYERS!A:H,8,FALSE))</f>
        <v>906.3</v>
      </c>
      <c r="N428" s="32">
        <f>IF(VLOOKUP('F_ ORDERS'!$G428, OrderDate!A:E, 5, FALSE) = 1, 'F_ ORDERS'!$M428 * (1 - 0.07), 'F_ ORDERS'!$M428)</f>
        <v>842.85899999999992</v>
      </c>
    </row>
    <row r="429" spans="1:14" x14ac:dyDescent="0.2">
      <c r="A429" s="51" t="str">
        <f t="shared" si="6"/>
        <v>7.45.40.53|45126|0.428680555553001</v>
      </c>
      <c r="B429" s="51" t="s">
        <v>3755</v>
      </c>
      <c r="C429" s="52">
        <f>INT(DT!I429)</f>
        <v>45126</v>
      </c>
      <c r="D429" s="53">
        <f>DT!I429-INT(DT!I429)</f>
        <v>0.42868055555300089</v>
      </c>
      <c r="E429" s="32" t="s">
        <v>4644</v>
      </c>
      <c r="F429" s="32">
        <v>1015</v>
      </c>
      <c r="G429" s="38">
        <f>INT(DT!E429)</f>
        <v>45126</v>
      </c>
      <c r="H429" s="39">
        <f>DT!E429-INT(DT!E429)</f>
        <v>0.50215277777169831</v>
      </c>
      <c r="I429" s="32" t="s">
        <v>18</v>
      </c>
      <c r="J429" s="32" t="s">
        <v>644</v>
      </c>
      <c r="K429" s="32" t="s">
        <v>292</v>
      </c>
      <c r="L429" s="42" cm="1">
        <f t="array" ref="L429">INDEX('D_ SERVICES'!D:F, MATCH(J429, 'D_ SERVICES'!A:A, 0),
   IF(I429="Basic", 1, IF(I429="Standard", 2, IF(I429="Premium", 3, ""))))</f>
        <v>53</v>
      </c>
      <c r="M429" s="32">
        <f>L429*(1-VLOOKUP('F_ ORDERS'!$K429,D_BUYERS!A:H,8,FALSE))</f>
        <v>47.7</v>
      </c>
      <c r="N429" s="32">
        <f>IF(VLOOKUP('F_ ORDERS'!$G429, OrderDate!A:E, 5, FALSE) = 1, 'F_ ORDERS'!$M429 * (1 - 0.07), 'F_ ORDERS'!$M429)</f>
        <v>47.7</v>
      </c>
    </row>
    <row r="430" spans="1:14" x14ac:dyDescent="0.2">
      <c r="A430" s="51" t="str">
        <f t="shared" si="6"/>
        <v>171.232.143.229|43032|0.848310185181617</v>
      </c>
      <c r="B430" s="51" t="s">
        <v>1926</v>
      </c>
      <c r="C430" s="52">
        <f>INT(DT!I430)</f>
        <v>43032</v>
      </c>
      <c r="D430" s="53">
        <f>DT!I430-INT(DT!I430)</f>
        <v>0.84831018518161727</v>
      </c>
      <c r="E430" s="32" t="s">
        <v>4645</v>
      </c>
      <c r="F430" s="32">
        <v>1046</v>
      </c>
      <c r="G430" s="38">
        <f>INT(DT!E430)</f>
        <v>43032</v>
      </c>
      <c r="H430" s="39">
        <f>DT!E430-INT(DT!E430)</f>
        <v>0.92799768518307246</v>
      </c>
      <c r="I430" s="32" t="s">
        <v>23</v>
      </c>
      <c r="J430" s="32" t="s">
        <v>651</v>
      </c>
      <c r="K430" s="32" t="s">
        <v>324</v>
      </c>
      <c r="L430" s="42" cm="1">
        <f t="array" ref="L430">INDEX('D_ SERVICES'!D:F, MATCH(J430, 'D_ SERVICES'!A:A, 0),
   IF(I430="Basic", 1, IF(I430="Standard", 2, IF(I430="Premium", 3, ""))))</f>
        <v>704</v>
      </c>
      <c r="M430" s="32">
        <f>L430*(1-VLOOKUP('F_ ORDERS'!$K430,D_BUYERS!A:H,8,FALSE))</f>
        <v>668.8</v>
      </c>
      <c r="N430" s="32">
        <f>IF(VLOOKUP('F_ ORDERS'!$G430, OrderDate!A:E, 5, FALSE) = 1, 'F_ ORDERS'!$M430 * (1 - 0.07), 'F_ ORDERS'!$M430)</f>
        <v>668.8</v>
      </c>
    </row>
    <row r="431" spans="1:14" x14ac:dyDescent="0.2">
      <c r="A431" s="51" t="str">
        <f t="shared" si="6"/>
        <v>126.32.64.65|45486|0.828379629630945</v>
      </c>
      <c r="B431" s="51" t="s">
        <v>1297</v>
      </c>
      <c r="C431" s="52">
        <f>INT(DT!I431)</f>
        <v>45486</v>
      </c>
      <c r="D431" s="53">
        <f>DT!I431-INT(DT!I431)</f>
        <v>0.82837962963094469</v>
      </c>
      <c r="E431" s="32" t="s">
        <v>4646</v>
      </c>
      <c r="F431" s="32">
        <v>1192</v>
      </c>
      <c r="G431" s="38">
        <f>INT(DT!E431)</f>
        <v>45486</v>
      </c>
      <c r="H431" s="39">
        <f>DT!E431-INT(DT!E431)</f>
        <v>0.87096064814977581</v>
      </c>
      <c r="I431" s="32" t="s">
        <v>18</v>
      </c>
      <c r="J431" s="32" t="s">
        <v>841</v>
      </c>
      <c r="K431" s="32" t="s">
        <v>445</v>
      </c>
      <c r="L431" s="42" cm="1">
        <f t="array" ref="L431">INDEX('D_ SERVICES'!D:F, MATCH(J431, 'D_ SERVICES'!A:A, 0),
   IF(I431="Basic", 1, IF(I431="Standard", 2, IF(I431="Premium", 3, ""))))</f>
        <v>632</v>
      </c>
      <c r="M431" s="32">
        <f>L431*(1-VLOOKUP('F_ ORDERS'!$K431,D_BUYERS!A:H,8,FALSE))</f>
        <v>600.4</v>
      </c>
      <c r="N431" s="32">
        <f>IF(VLOOKUP('F_ ORDERS'!$G431, OrderDate!A:E, 5, FALSE) = 1, 'F_ ORDERS'!$M431 * (1 - 0.07), 'F_ ORDERS'!$M431)</f>
        <v>558.37199999999996</v>
      </c>
    </row>
    <row r="432" spans="1:14" x14ac:dyDescent="0.2">
      <c r="A432" s="51" t="str">
        <f t="shared" si="6"/>
        <v>56.57.181.132|45217|0.904861111106584</v>
      </c>
      <c r="B432" s="51" t="s">
        <v>3560</v>
      </c>
      <c r="C432" s="52">
        <f>INT(DT!I432)</f>
        <v>45217</v>
      </c>
      <c r="D432" s="53">
        <f>DT!I432-INT(DT!I432)</f>
        <v>0.90486111110658385</v>
      </c>
      <c r="E432" s="32" t="s">
        <v>4647</v>
      </c>
      <c r="F432" s="32">
        <v>1226</v>
      </c>
      <c r="G432" s="38">
        <f>INT(DT!E432)</f>
        <v>45217</v>
      </c>
      <c r="H432" s="39">
        <f>DT!E432-INT(DT!E432)</f>
        <v>0.95309027776966104</v>
      </c>
      <c r="I432" s="32" t="s">
        <v>18</v>
      </c>
      <c r="J432" s="32" t="s">
        <v>560</v>
      </c>
      <c r="K432" s="32" t="s">
        <v>221</v>
      </c>
      <c r="L432" s="42" cm="1">
        <f t="array" ref="L432">INDEX('D_ SERVICES'!D:F, MATCH(J432, 'D_ SERVICES'!A:A, 0),
   IF(I432="Basic", 1, IF(I432="Standard", 2, IF(I432="Premium", 3, ""))))</f>
        <v>362</v>
      </c>
      <c r="M432" s="32">
        <f>L432*(1-VLOOKUP('F_ ORDERS'!$K432,D_BUYERS!A:H,8,FALSE))</f>
        <v>343.9</v>
      </c>
      <c r="N432" s="32">
        <f>IF(VLOOKUP('F_ ORDERS'!$G432, OrderDate!A:E, 5, FALSE) = 1, 'F_ ORDERS'!$M432 * (1 - 0.07), 'F_ ORDERS'!$M432)</f>
        <v>343.9</v>
      </c>
    </row>
    <row r="433" spans="1:14" x14ac:dyDescent="0.2">
      <c r="A433" s="51" t="str">
        <f t="shared" si="6"/>
        <v>247.219.193.236|45375|0.734282407407591</v>
      </c>
      <c r="B433" s="51" t="s">
        <v>2973</v>
      </c>
      <c r="C433" s="52">
        <f>INT(DT!I433)</f>
        <v>45375</v>
      </c>
      <c r="D433" s="53">
        <f>DT!I433-INT(DT!I433)</f>
        <v>0.73428240740759065</v>
      </c>
      <c r="E433" s="32" t="s">
        <v>4648</v>
      </c>
      <c r="F433" s="32">
        <v>1137</v>
      </c>
      <c r="G433" s="38">
        <f>INT(DT!E433)</f>
        <v>45375</v>
      </c>
      <c r="H433" s="39">
        <f>DT!E433-INT(DT!E433)</f>
        <v>0.83166666666511446</v>
      </c>
      <c r="I433" s="32" t="s">
        <v>23</v>
      </c>
      <c r="J433" s="32" t="s">
        <v>893</v>
      </c>
      <c r="K433" s="32" t="s">
        <v>303</v>
      </c>
      <c r="L433" s="42" cm="1">
        <f t="array" ref="L433">INDEX('D_ SERVICES'!D:F, MATCH(J433, 'D_ SERVICES'!A:A, 0),
   IF(I433="Basic", 1, IF(I433="Standard", 2, IF(I433="Premium", 3, ""))))</f>
        <v>479</v>
      </c>
      <c r="M433" s="32">
        <f>L433*(1-VLOOKUP('F_ ORDERS'!$K433,D_BUYERS!A:H,8,FALSE))</f>
        <v>431.1</v>
      </c>
      <c r="N433" s="32">
        <f>IF(VLOOKUP('F_ ORDERS'!$G433, OrderDate!A:E, 5, FALSE) = 1, 'F_ ORDERS'!$M433 * (1 - 0.07), 'F_ ORDERS'!$M433)</f>
        <v>400.923</v>
      </c>
    </row>
    <row r="434" spans="1:14" x14ac:dyDescent="0.2">
      <c r="A434" s="51" t="str">
        <f t="shared" si="6"/>
        <v>85.118.75.165|43858|0.298298611109203</v>
      </c>
      <c r="B434" s="51" t="s">
        <v>3991</v>
      </c>
      <c r="C434" s="52">
        <f>INT(DT!I434)</f>
        <v>43858</v>
      </c>
      <c r="D434" s="53">
        <f>DT!I434-INT(DT!I434)</f>
        <v>0.29829861110920319</v>
      </c>
      <c r="E434" s="32" t="s">
        <v>4649</v>
      </c>
      <c r="F434" s="32">
        <v>1015</v>
      </c>
      <c r="G434" s="38">
        <f>INT(DT!E434)</f>
        <v>43858</v>
      </c>
      <c r="H434" s="39">
        <f>DT!E434-INT(DT!E434)</f>
        <v>0.41559027777839219</v>
      </c>
      <c r="I434" s="32" t="s">
        <v>18</v>
      </c>
      <c r="J434" s="32" t="s">
        <v>644</v>
      </c>
      <c r="K434" s="32" t="s">
        <v>363</v>
      </c>
      <c r="L434" s="42" cm="1">
        <f t="array" ref="L434">INDEX('D_ SERVICES'!D:F, MATCH(J434, 'D_ SERVICES'!A:A, 0),
   IF(I434="Basic", 1, IF(I434="Standard", 2, IF(I434="Premium", 3, ""))))</f>
        <v>53</v>
      </c>
      <c r="M434" s="32">
        <f>L434*(1-VLOOKUP('F_ ORDERS'!$K434,D_BUYERS!A:H,8,FALSE))</f>
        <v>53</v>
      </c>
      <c r="N434" s="32">
        <f>IF(VLOOKUP('F_ ORDERS'!$G434, OrderDate!A:E, 5, FALSE) = 1, 'F_ ORDERS'!$M434 * (1 - 0.07), 'F_ ORDERS'!$M434)</f>
        <v>53</v>
      </c>
    </row>
    <row r="435" spans="1:14" x14ac:dyDescent="0.2">
      <c r="A435" s="51" t="str">
        <f t="shared" si="6"/>
        <v>220.79.209.148|44006|0.345671296287037</v>
      </c>
      <c r="B435" s="51" t="s">
        <v>2581</v>
      </c>
      <c r="C435" s="52">
        <f>INT(DT!I435)</f>
        <v>44006</v>
      </c>
      <c r="D435" s="53">
        <f>DT!I435-INT(DT!I435)</f>
        <v>0.34567129628703697</v>
      </c>
      <c r="E435" s="32" t="s">
        <v>4650</v>
      </c>
      <c r="F435" s="32">
        <v>1244</v>
      </c>
      <c r="G435" s="38">
        <f>INT(DT!E435)</f>
        <v>44006</v>
      </c>
      <c r="H435" s="39">
        <f>DT!E435-INT(DT!E435)</f>
        <v>0.45814814813638804</v>
      </c>
      <c r="I435" s="32" t="s">
        <v>12</v>
      </c>
      <c r="J435" s="32" t="s">
        <v>749</v>
      </c>
      <c r="K435" s="32" t="s">
        <v>246</v>
      </c>
      <c r="L435" s="42" cm="1">
        <f t="array" ref="L435">INDEX('D_ SERVICES'!D:F, MATCH(J435, 'D_ SERVICES'!A:A, 0),
   IF(I435="Basic", 1, IF(I435="Standard", 2, IF(I435="Premium", 3, ""))))</f>
        <v>807</v>
      </c>
      <c r="M435" s="32">
        <f>L435*(1-VLOOKUP('F_ ORDERS'!$K435,D_BUYERS!A:H,8,FALSE))</f>
        <v>726.30000000000007</v>
      </c>
      <c r="N435" s="32">
        <f>IF(VLOOKUP('F_ ORDERS'!$G435, OrderDate!A:E, 5, FALSE) = 1, 'F_ ORDERS'!$M435 * (1 - 0.07), 'F_ ORDERS'!$M435)</f>
        <v>726.30000000000007</v>
      </c>
    </row>
    <row r="436" spans="1:14" x14ac:dyDescent="0.2">
      <c r="A436" s="51" t="str">
        <f t="shared" si="6"/>
        <v>138.13.251.69|44785|0.27656250000291</v>
      </c>
      <c r="B436" s="51" t="s">
        <v>1460</v>
      </c>
      <c r="C436" s="52">
        <f>INT(DT!I436)</f>
        <v>44785</v>
      </c>
      <c r="D436" s="53">
        <f>DT!I436-INT(DT!I436)</f>
        <v>0.27656250000291038</v>
      </c>
      <c r="E436" s="32" t="s">
        <v>4651</v>
      </c>
      <c r="F436" s="32">
        <v>1172</v>
      </c>
      <c r="G436" s="38">
        <f>INT(DT!E436)</f>
        <v>44785</v>
      </c>
      <c r="H436" s="39">
        <f>DT!E436-INT(DT!E436)</f>
        <v>0.29068287037080154</v>
      </c>
      <c r="I436" s="32" t="s">
        <v>23</v>
      </c>
      <c r="J436" s="32" t="s">
        <v>852</v>
      </c>
      <c r="K436" s="32" t="s">
        <v>133</v>
      </c>
      <c r="L436" s="42" cm="1">
        <f t="array" ref="L436">INDEX('D_ SERVICES'!D:F, MATCH(J436, 'D_ SERVICES'!A:A, 0),
   IF(I436="Basic", 1, IF(I436="Standard", 2, IF(I436="Premium", 3, ""))))</f>
        <v>927</v>
      </c>
      <c r="M436" s="32">
        <f>L436*(1-VLOOKUP('F_ ORDERS'!$K436,D_BUYERS!A:H,8,FALSE))</f>
        <v>880.65</v>
      </c>
      <c r="N436" s="32">
        <f>IF(VLOOKUP('F_ ORDERS'!$G436, OrderDate!A:E, 5, FALSE) = 1, 'F_ ORDERS'!$M436 * (1 - 0.07), 'F_ ORDERS'!$M436)</f>
        <v>880.65</v>
      </c>
    </row>
    <row r="437" spans="1:14" x14ac:dyDescent="0.2">
      <c r="A437" s="51" t="str">
        <f t="shared" si="6"/>
        <v>5.136.216.93|43812|0.578344907407882</v>
      </c>
      <c r="B437" s="51" t="s">
        <v>3479</v>
      </c>
      <c r="C437" s="52">
        <f>INT(DT!I437)</f>
        <v>43812</v>
      </c>
      <c r="D437" s="53">
        <f>DT!I437-INT(DT!I437)</f>
        <v>0.57834490740788169</v>
      </c>
      <c r="E437" s="32" t="s">
        <v>4652</v>
      </c>
      <c r="F437" s="32">
        <v>1044</v>
      </c>
      <c r="G437" s="38">
        <f>INT(DT!E437)</f>
        <v>43812</v>
      </c>
      <c r="H437" s="39">
        <f>DT!E437-INT(DT!E437)</f>
        <v>0.61739583333110204</v>
      </c>
      <c r="I437" s="32" t="s">
        <v>23</v>
      </c>
      <c r="J437" s="32" t="s">
        <v>775</v>
      </c>
      <c r="K437" s="32" t="s">
        <v>62</v>
      </c>
      <c r="L437" s="42" cm="1">
        <f t="array" ref="L437">INDEX('D_ SERVICES'!D:F, MATCH(J437, 'D_ SERVICES'!A:A, 0),
   IF(I437="Basic", 1, IF(I437="Standard", 2, IF(I437="Premium", 3, ""))))</f>
        <v>807</v>
      </c>
      <c r="M437" s="32">
        <f>L437*(1-VLOOKUP('F_ ORDERS'!$K437,D_BUYERS!A:H,8,FALSE))</f>
        <v>807</v>
      </c>
      <c r="N437" s="32">
        <f>IF(VLOOKUP('F_ ORDERS'!$G437, OrderDate!A:E, 5, FALSE) = 1, 'F_ ORDERS'!$M437 * (1 - 0.07), 'F_ ORDERS'!$M437)</f>
        <v>807</v>
      </c>
    </row>
    <row r="438" spans="1:14" x14ac:dyDescent="0.2">
      <c r="A438" s="51" t="str">
        <f t="shared" si="6"/>
        <v>228.7.200.255|44007|0.564548611109785</v>
      </c>
      <c r="B438" s="51" t="s">
        <v>2688</v>
      </c>
      <c r="C438" s="52">
        <f>INT(DT!I438)</f>
        <v>44007</v>
      </c>
      <c r="D438" s="53">
        <f>DT!I438-INT(DT!I438)</f>
        <v>0.56454861110978527</v>
      </c>
      <c r="E438" s="32" t="s">
        <v>4653</v>
      </c>
      <c r="F438" s="32">
        <v>1032</v>
      </c>
      <c r="G438" s="38">
        <f>INT(DT!E438)</f>
        <v>44007</v>
      </c>
      <c r="H438" s="39">
        <f>DT!E438-INT(DT!E438)</f>
        <v>0.64650462962890742</v>
      </c>
      <c r="I438" s="32" t="s">
        <v>12</v>
      </c>
      <c r="J438" s="32" t="s">
        <v>645</v>
      </c>
      <c r="K438" s="32" t="s">
        <v>257</v>
      </c>
      <c r="L438" s="42" cm="1">
        <f t="array" ref="L438">INDEX('D_ SERVICES'!D:F, MATCH(J438, 'D_ SERVICES'!A:A, 0),
   IF(I438="Basic", 1, IF(I438="Standard", 2, IF(I438="Premium", 3, ""))))</f>
        <v>824</v>
      </c>
      <c r="M438" s="32">
        <f>L438*(1-VLOOKUP('F_ ORDERS'!$K438,D_BUYERS!A:H,8,FALSE))</f>
        <v>824</v>
      </c>
      <c r="N438" s="32">
        <f>IF(VLOOKUP('F_ ORDERS'!$G438, OrderDate!A:E, 5, FALSE) = 1, 'F_ ORDERS'!$M438 * (1 - 0.07), 'F_ ORDERS'!$M438)</f>
        <v>824</v>
      </c>
    </row>
    <row r="439" spans="1:14" x14ac:dyDescent="0.2">
      <c r="A439" s="51" t="str">
        <f t="shared" si="6"/>
        <v>104.3.130.122|43905|0.235937500001455</v>
      </c>
      <c r="B439" s="51" t="s">
        <v>991</v>
      </c>
      <c r="C439" s="52">
        <f>INT(DT!I439)</f>
        <v>43905</v>
      </c>
      <c r="D439" s="53">
        <f>DT!I439-INT(DT!I439)</f>
        <v>0.23593750000145519</v>
      </c>
      <c r="E439" s="32" t="s">
        <v>4654</v>
      </c>
      <c r="F439" s="32">
        <v>1167</v>
      </c>
      <c r="G439" s="38">
        <f>INT(DT!E439)</f>
        <v>43905</v>
      </c>
      <c r="H439" s="39">
        <f>DT!E439-INT(DT!E439)</f>
        <v>0.34383101852290565</v>
      </c>
      <c r="I439" s="32" t="s">
        <v>23</v>
      </c>
      <c r="J439" s="32" t="s">
        <v>655</v>
      </c>
      <c r="K439" s="32" t="s">
        <v>137</v>
      </c>
      <c r="L439" s="42" cm="1">
        <f t="array" ref="L439">INDEX('D_ SERVICES'!D:F, MATCH(J439, 'D_ SERVICES'!A:A, 0),
   IF(I439="Basic", 1, IF(I439="Standard", 2, IF(I439="Premium", 3, ""))))</f>
        <v>992</v>
      </c>
      <c r="M439" s="32">
        <f>L439*(1-VLOOKUP('F_ ORDERS'!$K439,D_BUYERS!A:H,8,FALSE))</f>
        <v>942.4</v>
      </c>
      <c r="N439" s="32">
        <f>IF(VLOOKUP('F_ ORDERS'!$G439, OrderDate!A:E, 5, FALSE) = 1, 'F_ ORDERS'!$M439 * (1 - 0.07), 'F_ ORDERS'!$M439)</f>
        <v>876.4319999999999</v>
      </c>
    </row>
    <row r="440" spans="1:14" x14ac:dyDescent="0.2">
      <c r="A440" s="51" t="str">
        <f t="shared" si="6"/>
        <v>29.183.33.156|44232|0.412604166667734</v>
      </c>
      <c r="B440" s="51" t="s">
        <v>3140</v>
      </c>
      <c r="C440" s="52">
        <f>INT(DT!I440)</f>
        <v>44232</v>
      </c>
      <c r="D440" s="53">
        <f>DT!I440-INT(DT!I440)</f>
        <v>0.41260416666773381</v>
      </c>
      <c r="E440" s="32" t="s">
        <v>4655</v>
      </c>
      <c r="F440" s="32">
        <v>1056</v>
      </c>
      <c r="G440" s="38">
        <f>INT(DT!E440)</f>
        <v>44232</v>
      </c>
      <c r="H440" s="39">
        <f>DT!E440-INT(DT!E440)</f>
        <v>0.43145833333255723</v>
      </c>
      <c r="I440" s="32" t="s">
        <v>23</v>
      </c>
      <c r="J440" s="32" t="s">
        <v>848</v>
      </c>
      <c r="K440" s="32" t="s">
        <v>96</v>
      </c>
      <c r="L440" s="42" cm="1">
        <f t="array" ref="L440">INDEX('D_ SERVICES'!D:F, MATCH(J440, 'D_ SERVICES'!A:A, 0),
   IF(I440="Basic", 1, IF(I440="Standard", 2, IF(I440="Premium", 3, ""))))</f>
        <v>876</v>
      </c>
      <c r="M440" s="32">
        <f>L440*(1-VLOOKUP('F_ ORDERS'!$K440,D_BUYERS!A:H,8,FALSE))</f>
        <v>876</v>
      </c>
      <c r="N440" s="32">
        <f>IF(VLOOKUP('F_ ORDERS'!$G440, OrderDate!A:E, 5, FALSE) = 1, 'F_ ORDERS'!$M440 * (1 - 0.07), 'F_ ORDERS'!$M440)</f>
        <v>876</v>
      </c>
    </row>
    <row r="441" spans="1:14" x14ac:dyDescent="0.2">
      <c r="A441" s="51" t="str">
        <f t="shared" si="6"/>
        <v>60.31.230.0|44674|0.796284722222481</v>
      </c>
      <c r="B441" s="51" t="s">
        <v>3630</v>
      </c>
      <c r="C441" s="52">
        <f>INT(DT!I441)</f>
        <v>44674</v>
      </c>
      <c r="D441" s="53">
        <f>DT!I441-INT(DT!I441)</f>
        <v>0.79628472222248092</v>
      </c>
      <c r="E441" s="32" t="s">
        <v>4656</v>
      </c>
      <c r="F441" s="32">
        <v>1181</v>
      </c>
      <c r="G441" s="38">
        <f>INT(DT!E441)</f>
        <v>44674</v>
      </c>
      <c r="H441" s="39">
        <f>DT!E441-INT(DT!E441)</f>
        <v>0.88010416666656965</v>
      </c>
      <c r="I441" s="32" t="s">
        <v>18</v>
      </c>
      <c r="J441" s="32" t="s">
        <v>750</v>
      </c>
      <c r="K441" s="32" t="s">
        <v>292</v>
      </c>
      <c r="L441" s="42" cm="1">
        <f t="array" ref="L441">INDEX('D_ SERVICES'!D:F, MATCH(J441, 'D_ SERVICES'!A:A, 0),
   IF(I441="Basic", 1, IF(I441="Standard", 2, IF(I441="Premium", 3, ""))))</f>
        <v>250</v>
      </c>
      <c r="M441" s="32">
        <f>L441*(1-VLOOKUP('F_ ORDERS'!$K441,D_BUYERS!A:H,8,FALSE))</f>
        <v>225</v>
      </c>
      <c r="N441" s="32">
        <f>IF(VLOOKUP('F_ ORDERS'!$G441, OrderDate!A:E, 5, FALSE) = 1, 'F_ ORDERS'!$M441 * (1 - 0.07), 'F_ ORDERS'!$M441)</f>
        <v>209.25</v>
      </c>
    </row>
    <row r="442" spans="1:14" x14ac:dyDescent="0.2">
      <c r="A442" s="51" t="str">
        <f t="shared" si="6"/>
        <v>67.198.50.12|43173|0.787222222221317</v>
      </c>
      <c r="B442" s="51" t="s">
        <v>3700</v>
      </c>
      <c r="C442" s="52">
        <f>INT(DT!I442)</f>
        <v>43173</v>
      </c>
      <c r="D442" s="53">
        <f>DT!I442-INT(DT!I442)</f>
        <v>0.78722222222131677</v>
      </c>
      <c r="E442" s="32" t="s">
        <v>4657</v>
      </c>
      <c r="F442" s="32">
        <v>1074</v>
      </c>
      <c r="G442" s="38">
        <f>INT(DT!E442)</f>
        <v>43173</v>
      </c>
      <c r="H442" s="39">
        <f>DT!E442-INT(DT!E442)</f>
        <v>0.84101851852028631</v>
      </c>
      <c r="I442" s="32" t="s">
        <v>12</v>
      </c>
      <c r="J442" s="32" t="s">
        <v>630</v>
      </c>
      <c r="K442" s="32" t="s">
        <v>162</v>
      </c>
      <c r="L442" s="42" cm="1">
        <f t="array" ref="L442">INDEX('D_ SERVICES'!D:F, MATCH(J442, 'D_ SERVICES'!A:A, 0),
   IF(I442="Basic", 1, IF(I442="Standard", 2, IF(I442="Premium", 3, ""))))</f>
        <v>994</v>
      </c>
      <c r="M442" s="32">
        <f>L442*(1-VLOOKUP('F_ ORDERS'!$K442,D_BUYERS!A:H,8,FALSE))</f>
        <v>944.3</v>
      </c>
      <c r="N442" s="32">
        <f>IF(VLOOKUP('F_ ORDERS'!$G442, OrderDate!A:E, 5, FALSE) = 1, 'F_ ORDERS'!$M442 * (1 - 0.07), 'F_ ORDERS'!$M442)</f>
        <v>944.3</v>
      </c>
    </row>
    <row r="443" spans="1:14" x14ac:dyDescent="0.2">
      <c r="A443" s="51" t="str">
        <f t="shared" si="6"/>
        <v>91.73.255.189|44299|0.799432870371675</v>
      </c>
      <c r="B443" s="51" t="s">
        <v>4088</v>
      </c>
      <c r="C443" s="52">
        <f>INT(DT!I443)</f>
        <v>44299</v>
      </c>
      <c r="D443" s="53">
        <f>DT!I443-INT(DT!I443)</f>
        <v>0.79943287037167465</v>
      </c>
      <c r="E443" s="32" t="s">
        <v>4658</v>
      </c>
      <c r="F443" s="32">
        <v>1011</v>
      </c>
      <c r="G443" s="38">
        <f>INT(DT!E443)</f>
        <v>44299</v>
      </c>
      <c r="H443" s="39">
        <f>DT!E443-INT(DT!E443)</f>
        <v>0.85844907407590654</v>
      </c>
      <c r="I443" s="32" t="s">
        <v>18</v>
      </c>
      <c r="J443" s="32" t="s">
        <v>710</v>
      </c>
      <c r="K443" s="32" t="s">
        <v>470</v>
      </c>
      <c r="L443" s="42" cm="1">
        <f t="array" ref="L443">INDEX('D_ SERVICES'!D:F, MATCH(J443, 'D_ SERVICES'!A:A, 0),
   IF(I443="Basic", 1, IF(I443="Standard", 2, IF(I443="Premium", 3, ""))))</f>
        <v>535</v>
      </c>
      <c r="M443" s="32">
        <f>L443*(1-VLOOKUP('F_ ORDERS'!$K443,D_BUYERS!A:H,8,FALSE))</f>
        <v>508.25</v>
      </c>
      <c r="N443" s="32">
        <f>IF(VLOOKUP('F_ ORDERS'!$G443, OrderDate!A:E, 5, FALSE) = 1, 'F_ ORDERS'!$M443 * (1 - 0.07), 'F_ ORDERS'!$M443)</f>
        <v>508.25</v>
      </c>
    </row>
    <row r="444" spans="1:14" x14ac:dyDescent="0.2">
      <c r="A444" s="51" t="str">
        <f t="shared" si="6"/>
        <v>47.25.105.175|44829|0.560069444436522</v>
      </c>
      <c r="B444" s="51" t="s">
        <v>3448</v>
      </c>
      <c r="C444" s="52">
        <f>INT(DT!I444)</f>
        <v>44829</v>
      </c>
      <c r="D444" s="53">
        <f>DT!I444-INT(DT!I444)</f>
        <v>0.56006944443652174</v>
      </c>
      <c r="E444" s="32" t="s">
        <v>4659</v>
      </c>
      <c r="F444" s="32">
        <v>1170</v>
      </c>
      <c r="G444" s="38">
        <f>INT(DT!E444)</f>
        <v>44829</v>
      </c>
      <c r="H444" s="39">
        <f>DT!E444-INT(DT!E444)</f>
        <v>0.64937499999359716</v>
      </c>
      <c r="I444" s="32" t="s">
        <v>23</v>
      </c>
      <c r="J444" s="32" t="s">
        <v>847</v>
      </c>
      <c r="K444" s="32" t="s">
        <v>325</v>
      </c>
      <c r="L444" s="42" cm="1">
        <f t="array" ref="L444">INDEX('D_ SERVICES'!D:F, MATCH(J444, 'D_ SERVICES'!A:A, 0),
   IF(I444="Basic", 1, IF(I444="Standard", 2, IF(I444="Premium", 3, ""))))</f>
        <v>945</v>
      </c>
      <c r="M444" s="32">
        <f>L444*(1-VLOOKUP('F_ ORDERS'!$K444,D_BUYERS!A:H,8,FALSE))</f>
        <v>945</v>
      </c>
      <c r="N444" s="32">
        <f>IF(VLOOKUP('F_ ORDERS'!$G444, OrderDate!A:E, 5, FALSE) = 1, 'F_ ORDERS'!$M444 * (1 - 0.07), 'F_ ORDERS'!$M444)</f>
        <v>878.84999999999991</v>
      </c>
    </row>
    <row r="445" spans="1:14" x14ac:dyDescent="0.2">
      <c r="A445" s="51" t="str">
        <f t="shared" si="6"/>
        <v>153.20.113.15|43351|0.120405092602596</v>
      </c>
      <c r="B445" s="51" t="s">
        <v>1664</v>
      </c>
      <c r="C445" s="52">
        <f>INT(DT!I445)</f>
        <v>43351</v>
      </c>
      <c r="D445" s="53">
        <f>DT!I445-INT(DT!I445)</f>
        <v>0.12040509260259569</v>
      </c>
      <c r="E445" s="32" t="s">
        <v>4660</v>
      </c>
      <c r="F445" s="32">
        <v>1029</v>
      </c>
      <c r="G445" s="38">
        <f>INT(DT!E445)</f>
        <v>43351</v>
      </c>
      <c r="H445" s="39">
        <f>DT!E445-INT(DT!E445)</f>
        <v>0.18870370371587342</v>
      </c>
      <c r="I445" s="32" t="s">
        <v>18</v>
      </c>
      <c r="J445" s="32" t="s">
        <v>812</v>
      </c>
      <c r="K445" s="32" t="s">
        <v>316</v>
      </c>
      <c r="L445" s="42" cm="1">
        <f t="array" ref="L445">INDEX('D_ SERVICES'!D:F, MATCH(J445, 'D_ SERVICES'!A:A, 0),
   IF(I445="Basic", 1, IF(I445="Standard", 2, IF(I445="Premium", 3, ""))))</f>
        <v>930</v>
      </c>
      <c r="M445" s="32">
        <f>L445*(1-VLOOKUP('F_ ORDERS'!$K445,D_BUYERS!A:H,8,FALSE))</f>
        <v>883.5</v>
      </c>
      <c r="N445" s="32">
        <f>IF(VLOOKUP('F_ ORDERS'!$G445, OrderDate!A:E, 5, FALSE) = 1, 'F_ ORDERS'!$M445 * (1 - 0.07), 'F_ ORDERS'!$M445)</f>
        <v>821.65499999999997</v>
      </c>
    </row>
    <row r="446" spans="1:14" x14ac:dyDescent="0.2">
      <c r="A446" s="51" t="str">
        <f t="shared" si="6"/>
        <v>101.52.33.228|45230|0.713379629632982</v>
      </c>
      <c r="B446" s="51" t="s">
        <v>957</v>
      </c>
      <c r="C446" s="52">
        <f>INT(DT!I446)</f>
        <v>45230</v>
      </c>
      <c r="D446" s="53">
        <f>DT!I446-INT(DT!I446)</f>
        <v>0.71337962963298196</v>
      </c>
      <c r="E446" s="32" t="s">
        <v>4661</v>
      </c>
      <c r="F446" s="32">
        <v>1181</v>
      </c>
      <c r="G446" s="38">
        <f>INT(DT!E446)</f>
        <v>45230</v>
      </c>
      <c r="H446" s="39">
        <f>DT!E446-INT(DT!E446)</f>
        <v>0.80883101851941319</v>
      </c>
      <c r="I446" s="32" t="s">
        <v>12</v>
      </c>
      <c r="J446" s="32" t="s">
        <v>750</v>
      </c>
      <c r="K446" s="32" t="s">
        <v>73</v>
      </c>
      <c r="L446" s="42" cm="1">
        <f t="array" ref="L446">INDEX('D_ SERVICES'!D:F, MATCH(J446, 'D_ SERVICES'!A:A, 0),
   IF(I446="Basic", 1, IF(I446="Standard", 2, IF(I446="Premium", 3, ""))))</f>
        <v>987</v>
      </c>
      <c r="M446" s="32">
        <f>L446*(1-VLOOKUP('F_ ORDERS'!$K446,D_BUYERS!A:H,8,FALSE))</f>
        <v>888.30000000000007</v>
      </c>
      <c r="N446" s="32">
        <f>IF(VLOOKUP('F_ ORDERS'!$G446, OrderDate!A:E, 5, FALSE) = 1, 'F_ ORDERS'!$M446 * (1 - 0.07), 'F_ ORDERS'!$M446)</f>
        <v>888.30000000000007</v>
      </c>
    </row>
    <row r="447" spans="1:14" x14ac:dyDescent="0.2">
      <c r="A447" s="51" t="str">
        <f t="shared" si="6"/>
        <v>107.49.205.60|45620|0.526261574072123</v>
      </c>
      <c r="B447" s="51" t="s">
        <v>1032</v>
      </c>
      <c r="C447" s="52">
        <f>INT(DT!I447)</f>
        <v>45620</v>
      </c>
      <c r="D447" s="53">
        <f>DT!I447-INT(DT!I447)</f>
        <v>0.52626157407212304</v>
      </c>
      <c r="E447" s="32" t="s">
        <v>4662</v>
      </c>
      <c r="F447" s="32">
        <v>1190</v>
      </c>
      <c r="G447" s="38">
        <f>INT(DT!E447)</f>
        <v>45620</v>
      </c>
      <c r="H447" s="39">
        <f>DT!E447-INT(DT!E447)</f>
        <v>0.56937499999912689</v>
      </c>
      <c r="I447" s="32" t="s">
        <v>18</v>
      </c>
      <c r="J447" s="32" t="s">
        <v>826</v>
      </c>
      <c r="K447" s="32" t="s">
        <v>496</v>
      </c>
      <c r="L447" s="42" cm="1">
        <f t="array" ref="L447">INDEX('D_ SERVICES'!D:F, MATCH(J447, 'D_ SERVICES'!A:A, 0),
   IF(I447="Basic", 1, IF(I447="Standard", 2, IF(I447="Premium", 3, ""))))</f>
        <v>814</v>
      </c>
      <c r="M447" s="32">
        <f>L447*(1-VLOOKUP('F_ ORDERS'!$K447,D_BUYERS!A:H,8,FALSE))</f>
        <v>814</v>
      </c>
      <c r="N447" s="32">
        <f>IF(VLOOKUP('F_ ORDERS'!$G447, OrderDate!A:E, 5, FALSE) = 1, 'F_ ORDERS'!$M447 * (1 - 0.07), 'F_ ORDERS'!$M447)</f>
        <v>757.02</v>
      </c>
    </row>
    <row r="448" spans="1:14" x14ac:dyDescent="0.2">
      <c r="A448" s="51" t="str">
        <f t="shared" si="6"/>
        <v>244.209.24.76|45538|0.369861111110367</v>
      </c>
      <c r="B448" s="51" t="s">
        <v>2932</v>
      </c>
      <c r="C448" s="52">
        <f>INT(DT!I448)</f>
        <v>45538</v>
      </c>
      <c r="D448" s="53">
        <f>DT!I448-INT(DT!I448)</f>
        <v>0.36986111111036735</v>
      </c>
      <c r="E448" s="32" t="s">
        <v>4663</v>
      </c>
      <c r="F448" s="32">
        <v>1145</v>
      </c>
      <c r="G448" s="38">
        <f>INT(DT!E448)</f>
        <v>45538</v>
      </c>
      <c r="H448" s="39">
        <f>DT!E448-INT(DT!E448)</f>
        <v>0.41103009258949896</v>
      </c>
      <c r="I448" s="32" t="s">
        <v>23</v>
      </c>
      <c r="J448" s="32" t="s">
        <v>752</v>
      </c>
      <c r="K448" s="32" t="s">
        <v>38</v>
      </c>
      <c r="L448" s="42" cm="1">
        <f t="array" ref="L448">INDEX('D_ SERVICES'!D:F, MATCH(J448, 'D_ SERVICES'!A:A, 0),
   IF(I448="Basic", 1, IF(I448="Standard", 2, IF(I448="Premium", 3, ""))))</f>
        <v>863</v>
      </c>
      <c r="M448" s="32">
        <f>L448*(1-VLOOKUP('F_ ORDERS'!$K448,D_BUYERS!A:H,8,FALSE))</f>
        <v>863</v>
      </c>
      <c r="N448" s="32">
        <f>IF(VLOOKUP('F_ ORDERS'!$G448, OrderDate!A:E, 5, FALSE) = 1, 'F_ ORDERS'!$M448 * (1 - 0.07), 'F_ ORDERS'!$M448)</f>
        <v>863</v>
      </c>
    </row>
    <row r="449" spans="1:14" x14ac:dyDescent="0.2">
      <c r="A449" s="51" t="str">
        <f t="shared" si="6"/>
        <v>110.12.155.11|45008|0.387118055557949</v>
      </c>
      <c r="B449" s="51" t="s">
        <v>1076</v>
      </c>
      <c r="C449" s="52">
        <f>INT(DT!I449)</f>
        <v>45008</v>
      </c>
      <c r="D449" s="53">
        <f>DT!I449-INT(DT!I449)</f>
        <v>0.38711805555794854</v>
      </c>
      <c r="E449" s="32" t="s">
        <v>4664</v>
      </c>
      <c r="F449" s="32">
        <v>1178</v>
      </c>
      <c r="G449" s="38">
        <f>INT(DT!E449)</f>
        <v>45008</v>
      </c>
      <c r="H449" s="39">
        <f>DT!E449-INT(DT!E449)</f>
        <v>0.50570601852086838</v>
      </c>
      <c r="I449" s="32" t="s">
        <v>23</v>
      </c>
      <c r="J449" s="32" t="s">
        <v>596</v>
      </c>
      <c r="K449" s="32" t="s">
        <v>423</v>
      </c>
      <c r="L449" s="42" cm="1">
        <f t="array" ref="L449">INDEX('D_ SERVICES'!D:F, MATCH(J449, 'D_ SERVICES'!A:A, 0),
   IF(I449="Basic", 1, IF(I449="Standard", 2, IF(I449="Premium", 3, ""))))</f>
        <v>862</v>
      </c>
      <c r="M449" s="32">
        <f>L449*(1-VLOOKUP('F_ ORDERS'!$K449,D_BUYERS!A:H,8,FALSE))</f>
        <v>775.80000000000007</v>
      </c>
      <c r="N449" s="32">
        <f>IF(VLOOKUP('F_ ORDERS'!$G449, OrderDate!A:E, 5, FALSE) = 1, 'F_ ORDERS'!$M449 * (1 - 0.07), 'F_ ORDERS'!$M449)</f>
        <v>775.80000000000007</v>
      </c>
    </row>
    <row r="450" spans="1:14" x14ac:dyDescent="0.2">
      <c r="A450" s="51" t="str">
        <f t="shared" si="6"/>
        <v>212.170.204.139|43968|0.0136574074131204</v>
      </c>
      <c r="B450" s="51" t="s">
        <v>2460</v>
      </c>
      <c r="C450" s="52">
        <f>INT(DT!I450)</f>
        <v>43968</v>
      </c>
      <c r="D450" s="53">
        <f>DT!I450-INT(DT!I450)</f>
        <v>1.3657407413120382E-2</v>
      </c>
      <c r="E450" s="32" t="s">
        <v>4665</v>
      </c>
      <c r="F450" s="32">
        <v>1083</v>
      </c>
      <c r="G450" s="38">
        <f>INT(DT!E450)</f>
        <v>43968</v>
      </c>
      <c r="H450" s="39">
        <f>DT!E450-INT(DT!E450)</f>
        <v>0.12204861111968057</v>
      </c>
      <c r="I450" s="32" t="s">
        <v>12</v>
      </c>
      <c r="J450" s="32" t="s">
        <v>800</v>
      </c>
      <c r="K450" s="32" t="s">
        <v>229</v>
      </c>
      <c r="L450" s="42" cm="1">
        <f t="array" ref="L450">INDEX('D_ SERVICES'!D:F, MATCH(J450, 'D_ SERVICES'!A:A, 0),
   IF(I450="Basic", 1, IF(I450="Standard", 2, IF(I450="Premium", 3, ""))))</f>
        <v>943</v>
      </c>
      <c r="M450" s="32">
        <f>L450*(1-VLOOKUP('F_ ORDERS'!$K450,D_BUYERS!A:H,8,FALSE))</f>
        <v>943</v>
      </c>
      <c r="N450" s="32">
        <f>IF(VLOOKUP('F_ ORDERS'!$G450, OrderDate!A:E, 5, FALSE) = 1, 'F_ ORDERS'!$M450 * (1 - 0.07), 'F_ ORDERS'!$M450)</f>
        <v>876.9899999999999</v>
      </c>
    </row>
    <row r="451" spans="1:14" x14ac:dyDescent="0.2">
      <c r="A451" s="51" t="str">
        <f t="shared" ref="A451:A514" si="7">B451 &amp; "|" &amp; C451 &amp; "|" &amp; D451</f>
        <v>46.94.227.99|43014|0.739699074067175</v>
      </c>
      <c r="B451" s="51" t="s">
        <v>3435</v>
      </c>
      <c r="C451" s="52">
        <f>INT(DT!I451)</f>
        <v>43014</v>
      </c>
      <c r="D451" s="53">
        <f>DT!I451-INT(DT!I451)</f>
        <v>0.73969907406717539</v>
      </c>
      <c r="E451" s="32" t="s">
        <v>4666</v>
      </c>
      <c r="F451" s="32">
        <v>1035</v>
      </c>
      <c r="G451" s="38">
        <f>INT(DT!E451)</f>
        <v>43014</v>
      </c>
      <c r="H451" s="39">
        <f>DT!E451-INT(DT!E451)</f>
        <v>0.84422453703155043</v>
      </c>
      <c r="I451" s="32" t="s">
        <v>23</v>
      </c>
      <c r="J451" s="32" t="s">
        <v>811</v>
      </c>
      <c r="K451" s="32" t="s">
        <v>487</v>
      </c>
      <c r="L451" s="42" cm="1">
        <f t="array" ref="L451">INDEX('D_ SERVICES'!D:F, MATCH(J451, 'D_ SERVICES'!A:A, 0),
   IF(I451="Basic", 1, IF(I451="Standard", 2, IF(I451="Premium", 3, ""))))</f>
        <v>909</v>
      </c>
      <c r="M451" s="32">
        <f>L451*(1-VLOOKUP('F_ ORDERS'!$K451,D_BUYERS!A:H,8,FALSE))</f>
        <v>818.1</v>
      </c>
      <c r="N451" s="32">
        <f>IF(VLOOKUP('F_ ORDERS'!$G451, OrderDate!A:E, 5, FALSE) = 1, 'F_ ORDERS'!$M451 * (1 - 0.07), 'F_ ORDERS'!$M451)</f>
        <v>818.1</v>
      </c>
    </row>
    <row r="452" spans="1:14" x14ac:dyDescent="0.2">
      <c r="A452" s="51" t="str">
        <f t="shared" si="7"/>
        <v>17.208.67.76|43848|0.775358796287037</v>
      </c>
      <c r="B452" s="51" t="s">
        <v>1901</v>
      </c>
      <c r="C452" s="52">
        <f>INT(DT!I452)</f>
        <v>43848</v>
      </c>
      <c r="D452" s="53">
        <f>DT!I452-INT(DT!I452)</f>
        <v>0.77535879628703697</v>
      </c>
      <c r="E452" s="32" t="s">
        <v>4667</v>
      </c>
      <c r="F452" s="32">
        <v>1027</v>
      </c>
      <c r="G452" s="38">
        <f>INT(DT!E452)</f>
        <v>43848</v>
      </c>
      <c r="H452" s="39">
        <f>DT!E452-INT(DT!E452)</f>
        <v>0.85630787035916001</v>
      </c>
      <c r="I452" s="32" t="s">
        <v>12</v>
      </c>
      <c r="J452" s="32" t="s">
        <v>669</v>
      </c>
      <c r="K452" s="32" t="s">
        <v>400</v>
      </c>
      <c r="L452" s="42" cm="1">
        <f t="array" ref="L452">INDEX('D_ SERVICES'!D:F, MATCH(J452, 'D_ SERVICES'!A:A, 0),
   IF(I452="Basic", 1, IF(I452="Standard", 2, IF(I452="Premium", 3, ""))))</f>
        <v>948</v>
      </c>
      <c r="M452" s="32">
        <f>L452*(1-VLOOKUP('F_ ORDERS'!$K452,D_BUYERS!A:H,8,FALSE))</f>
        <v>853.2</v>
      </c>
      <c r="N452" s="32">
        <f>IF(VLOOKUP('F_ ORDERS'!$G452, OrderDate!A:E, 5, FALSE) = 1, 'F_ ORDERS'!$M452 * (1 - 0.07), 'F_ ORDERS'!$M452)</f>
        <v>793.476</v>
      </c>
    </row>
    <row r="453" spans="1:14" x14ac:dyDescent="0.2">
      <c r="A453" s="51" t="str">
        <f t="shared" si="7"/>
        <v>21.110.12.49|45478|0.494340277778974</v>
      </c>
      <c r="B453" s="51" t="s">
        <v>2419</v>
      </c>
      <c r="C453" s="52">
        <f>INT(DT!I453)</f>
        <v>45478</v>
      </c>
      <c r="D453" s="53">
        <f>DT!I453-INT(DT!I453)</f>
        <v>0.49434027777897427</v>
      </c>
      <c r="E453" s="32" t="s">
        <v>4668</v>
      </c>
      <c r="F453" s="32">
        <v>1099</v>
      </c>
      <c r="G453" s="38">
        <f>INT(DT!E453)</f>
        <v>45478</v>
      </c>
      <c r="H453" s="39">
        <f>DT!E453-INT(DT!E453)</f>
        <v>0.56752314815093996</v>
      </c>
      <c r="I453" s="32" t="s">
        <v>23</v>
      </c>
      <c r="J453" s="32" t="s">
        <v>802</v>
      </c>
      <c r="K453" s="32" t="s">
        <v>248</v>
      </c>
      <c r="L453" s="42" cm="1">
        <f t="array" ref="L453">INDEX('D_ SERVICES'!D:F, MATCH(J453, 'D_ SERVICES'!A:A, 0),
   IF(I453="Basic", 1, IF(I453="Standard", 2, IF(I453="Premium", 3, ""))))</f>
        <v>886</v>
      </c>
      <c r="M453" s="32">
        <f>L453*(1-VLOOKUP('F_ ORDERS'!$K453,D_BUYERS!A:H,8,FALSE))</f>
        <v>841.69999999999993</v>
      </c>
      <c r="N453" s="32">
        <f>IF(VLOOKUP('F_ ORDERS'!$G453, OrderDate!A:E, 5, FALSE) = 1, 'F_ ORDERS'!$M453 * (1 - 0.07), 'F_ ORDERS'!$M453)</f>
        <v>841.69999999999993</v>
      </c>
    </row>
    <row r="454" spans="1:14" x14ac:dyDescent="0.2">
      <c r="A454" s="51" t="str">
        <f t="shared" si="7"/>
        <v>104.84.112.56|43943|0.0245949074087548</v>
      </c>
      <c r="B454" s="51" t="s">
        <v>996</v>
      </c>
      <c r="C454" s="52">
        <f>INT(DT!I454)</f>
        <v>43943</v>
      </c>
      <c r="D454" s="53">
        <f>DT!I454-INT(DT!I454)</f>
        <v>2.4594907408754807E-2</v>
      </c>
      <c r="E454" s="32" t="s">
        <v>4669</v>
      </c>
      <c r="F454" s="32">
        <v>1231</v>
      </c>
      <c r="G454" s="38">
        <f>INT(DT!E454)</f>
        <v>43943</v>
      </c>
      <c r="H454" s="39">
        <f>DT!E454-INT(DT!E454)</f>
        <v>0.10237268518540077</v>
      </c>
      <c r="I454" s="32" t="s">
        <v>23</v>
      </c>
      <c r="J454" s="32" t="s">
        <v>713</v>
      </c>
      <c r="K454" s="32" t="s">
        <v>386</v>
      </c>
      <c r="L454" s="42" cm="1">
        <f t="array" ref="L454">INDEX('D_ SERVICES'!D:F, MATCH(J454, 'D_ SERVICES'!A:A, 0),
   IF(I454="Basic", 1, IF(I454="Standard", 2, IF(I454="Premium", 3, ""))))</f>
        <v>267</v>
      </c>
      <c r="M454" s="32">
        <f>L454*(1-VLOOKUP('F_ ORDERS'!$K454,D_BUYERS!A:H,8,FALSE))</f>
        <v>267</v>
      </c>
      <c r="N454" s="32">
        <f>IF(VLOOKUP('F_ ORDERS'!$G454, OrderDate!A:E, 5, FALSE) = 1, 'F_ ORDERS'!$M454 * (1 - 0.07), 'F_ ORDERS'!$M454)</f>
        <v>267</v>
      </c>
    </row>
    <row r="455" spans="1:14" x14ac:dyDescent="0.2">
      <c r="A455" s="51" t="str">
        <f t="shared" si="7"/>
        <v>124.253.156.214|44341|0.713611111110367</v>
      </c>
      <c r="B455" s="51" t="s">
        <v>1274</v>
      </c>
      <c r="C455" s="52">
        <f>INT(DT!I455)</f>
        <v>44341</v>
      </c>
      <c r="D455" s="53">
        <f>DT!I455-INT(DT!I455)</f>
        <v>0.71361111111036735</v>
      </c>
      <c r="E455" s="32" t="s">
        <v>4670</v>
      </c>
      <c r="F455" s="32">
        <v>1031</v>
      </c>
      <c r="G455" s="38">
        <f>INT(DT!E455)</f>
        <v>44341</v>
      </c>
      <c r="H455" s="39">
        <f>DT!E455-INT(DT!E455)</f>
        <v>0.81071759259066312</v>
      </c>
      <c r="I455" s="32" t="s">
        <v>12</v>
      </c>
      <c r="J455" s="32" t="s">
        <v>765</v>
      </c>
      <c r="K455" s="32" t="s">
        <v>376</v>
      </c>
      <c r="L455" s="42" cm="1">
        <f t="array" ref="L455">INDEX('D_ SERVICES'!D:F, MATCH(J455, 'D_ SERVICES'!A:A, 0),
   IF(I455="Basic", 1, IF(I455="Standard", 2, IF(I455="Premium", 3, ""))))</f>
        <v>878</v>
      </c>
      <c r="M455" s="32">
        <f>L455*(1-VLOOKUP('F_ ORDERS'!$K455,D_BUYERS!A:H,8,FALSE))</f>
        <v>878</v>
      </c>
      <c r="N455" s="32">
        <f>IF(VLOOKUP('F_ ORDERS'!$G455, OrderDate!A:E, 5, FALSE) = 1, 'F_ ORDERS'!$M455 * (1 - 0.07), 'F_ ORDERS'!$M455)</f>
        <v>878</v>
      </c>
    </row>
    <row r="456" spans="1:14" x14ac:dyDescent="0.2">
      <c r="A456" s="51" t="str">
        <f t="shared" si="7"/>
        <v>22.87.157.147|44669|0.823263888887595</v>
      </c>
      <c r="B456" s="51" t="s">
        <v>2575</v>
      </c>
      <c r="C456" s="52">
        <f>INT(DT!I456)</f>
        <v>44669</v>
      </c>
      <c r="D456" s="53">
        <f>DT!I456-INT(DT!I456)</f>
        <v>0.82326388888759539</v>
      </c>
      <c r="E456" s="32" t="s">
        <v>4671</v>
      </c>
      <c r="F456" s="32">
        <v>1183</v>
      </c>
      <c r="G456" s="38">
        <f>INT(DT!E456)</f>
        <v>44669</v>
      </c>
      <c r="H456" s="39">
        <f>DT!E456-INT(DT!E456)</f>
        <v>0.846261574071832</v>
      </c>
      <c r="I456" s="32" t="s">
        <v>23</v>
      </c>
      <c r="J456" s="32" t="s">
        <v>755</v>
      </c>
      <c r="K456" s="32" t="s">
        <v>259</v>
      </c>
      <c r="L456" s="42" cm="1">
        <f t="array" ref="L456">INDEX('D_ SERVICES'!D:F, MATCH(J456, 'D_ SERVICES'!A:A, 0),
   IF(I456="Basic", 1, IF(I456="Standard", 2, IF(I456="Premium", 3, ""))))</f>
        <v>188</v>
      </c>
      <c r="M456" s="32">
        <f>L456*(1-VLOOKUP('F_ ORDERS'!$K456,D_BUYERS!A:H,8,FALSE))</f>
        <v>169.20000000000002</v>
      </c>
      <c r="N456" s="32">
        <f>IF(VLOOKUP('F_ ORDERS'!$G456, OrderDate!A:E, 5, FALSE) = 1, 'F_ ORDERS'!$M456 * (1 - 0.07), 'F_ ORDERS'!$M456)</f>
        <v>169.20000000000002</v>
      </c>
    </row>
    <row r="457" spans="1:14" x14ac:dyDescent="0.2">
      <c r="A457" s="51" t="str">
        <f t="shared" si="7"/>
        <v>206.94.170.190|44780|0.243368055562314</v>
      </c>
      <c r="B457" s="51" t="s">
        <v>2381</v>
      </c>
      <c r="C457" s="52">
        <f>INT(DT!I457)</f>
        <v>44780</v>
      </c>
      <c r="D457" s="53">
        <f>DT!I457-INT(DT!I457)</f>
        <v>0.24336805556231411</v>
      </c>
      <c r="E457" s="32" t="s">
        <v>4672</v>
      </c>
      <c r="F457" s="32">
        <v>1245</v>
      </c>
      <c r="G457" s="38">
        <f>INT(DT!E457)</f>
        <v>44780</v>
      </c>
      <c r="H457" s="39">
        <f>DT!E457-INT(DT!E457)</f>
        <v>0.31836805555940373</v>
      </c>
      <c r="I457" s="32" t="s">
        <v>12</v>
      </c>
      <c r="J457" s="32" t="s">
        <v>839</v>
      </c>
      <c r="K457" s="32" t="s">
        <v>31</v>
      </c>
      <c r="L457" s="42" cm="1">
        <f t="array" ref="L457">INDEX('D_ SERVICES'!D:F, MATCH(J457, 'D_ SERVICES'!A:A, 0),
   IF(I457="Basic", 1, IF(I457="Standard", 2, IF(I457="Premium", 3, ""))))</f>
        <v>882</v>
      </c>
      <c r="M457" s="32">
        <f>L457*(1-VLOOKUP('F_ ORDERS'!$K457,D_BUYERS!A:H,8,FALSE))</f>
        <v>837.9</v>
      </c>
      <c r="N457" s="32">
        <f>IF(VLOOKUP('F_ ORDERS'!$G457, OrderDate!A:E, 5, FALSE) = 1, 'F_ ORDERS'!$M457 * (1 - 0.07), 'F_ ORDERS'!$M457)</f>
        <v>779.24699999999996</v>
      </c>
    </row>
    <row r="458" spans="1:14" x14ac:dyDescent="0.2">
      <c r="A458" s="51" t="str">
        <f t="shared" si="7"/>
        <v>34.97.3.46|45539|0.825266203697538</v>
      </c>
      <c r="B458" s="51" t="s">
        <v>3233</v>
      </c>
      <c r="C458" s="52">
        <f>INT(DT!I458)</f>
        <v>45539</v>
      </c>
      <c r="D458" s="53">
        <f>DT!I458-INT(DT!I458)</f>
        <v>0.825266203697538</v>
      </c>
      <c r="E458" s="32" t="s">
        <v>4673</v>
      </c>
      <c r="F458" s="32">
        <v>1225</v>
      </c>
      <c r="G458" s="38">
        <f>INT(DT!E458)</f>
        <v>45539</v>
      </c>
      <c r="H458" s="39">
        <f>DT!E458-INT(DT!E458)</f>
        <v>0.86826388888584916</v>
      </c>
      <c r="I458" s="32" t="s">
        <v>18</v>
      </c>
      <c r="J458" s="32" t="s">
        <v>582</v>
      </c>
      <c r="K458" s="32" t="s">
        <v>209</v>
      </c>
      <c r="L458" s="42" cm="1">
        <f t="array" ref="L458">INDEX('D_ SERVICES'!D:F, MATCH(J458, 'D_ SERVICES'!A:A, 0),
   IF(I458="Basic", 1, IF(I458="Standard", 2, IF(I458="Premium", 3, ""))))</f>
        <v>481</v>
      </c>
      <c r="M458" s="32">
        <f>L458*(1-VLOOKUP('F_ ORDERS'!$K458,D_BUYERS!A:H,8,FALSE))</f>
        <v>481</v>
      </c>
      <c r="N458" s="32">
        <f>IF(VLOOKUP('F_ ORDERS'!$G458, OrderDate!A:E, 5, FALSE) = 1, 'F_ ORDERS'!$M458 * (1 - 0.07), 'F_ ORDERS'!$M458)</f>
        <v>481</v>
      </c>
    </row>
    <row r="459" spans="1:14" x14ac:dyDescent="0.2">
      <c r="A459" s="51" t="str">
        <f t="shared" si="7"/>
        <v>243.145.234.79|44001|0.952256944452529</v>
      </c>
      <c r="B459" s="51" t="s">
        <v>2915</v>
      </c>
      <c r="C459" s="52">
        <f>INT(DT!I459)</f>
        <v>44001</v>
      </c>
      <c r="D459" s="53">
        <f>DT!I459-INT(DT!I459)</f>
        <v>0.95225694445252884</v>
      </c>
      <c r="E459" s="32" t="s">
        <v>4674</v>
      </c>
      <c r="F459" s="32">
        <v>1078</v>
      </c>
      <c r="G459" s="38">
        <f>INT(DT!E459)</f>
        <v>44001</v>
      </c>
      <c r="H459" s="39">
        <f>DT!E459-INT(DT!E459)</f>
        <v>0.98930555556580657</v>
      </c>
      <c r="I459" s="32" t="s">
        <v>12</v>
      </c>
      <c r="J459" s="32" t="s">
        <v>684</v>
      </c>
      <c r="K459" s="32" t="s">
        <v>466</v>
      </c>
      <c r="L459" s="42" cm="1">
        <f t="array" ref="L459">INDEX('D_ SERVICES'!D:F, MATCH(J459, 'D_ SERVICES'!A:A, 0),
   IF(I459="Basic", 1, IF(I459="Standard", 2, IF(I459="Premium", 3, ""))))</f>
        <v>557</v>
      </c>
      <c r="M459" s="32">
        <f>L459*(1-VLOOKUP('F_ ORDERS'!$K459,D_BUYERS!A:H,8,FALSE))</f>
        <v>529.15</v>
      </c>
      <c r="N459" s="32">
        <f>IF(VLOOKUP('F_ ORDERS'!$G459, OrderDate!A:E, 5, FALSE) = 1, 'F_ ORDERS'!$M459 * (1 - 0.07), 'F_ ORDERS'!$M459)</f>
        <v>529.15</v>
      </c>
    </row>
    <row r="460" spans="1:14" x14ac:dyDescent="0.2">
      <c r="A460" s="51" t="str">
        <f t="shared" si="7"/>
        <v>58.156.252.112|42554|0.37444444445282</v>
      </c>
      <c r="B460" s="51" t="s">
        <v>3575</v>
      </c>
      <c r="C460" s="52">
        <f>INT(DT!I460)</f>
        <v>42554</v>
      </c>
      <c r="D460" s="53">
        <f>DT!I460-INT(DT!I460)</f>
        <v>0.37444444445281988</v>
      </c>
      <c r="E460" s="32" t="s">
        <v>4675</v>
      </c>
      <c r="F460" s="32">
        <v>1047</v>
      </c>
      <c r="G460" s="38">
        <f>INT(DT!E460)</f>
        <v>42554</v>
      </c>
      <c r="H460" s="39">
        <f>DT!E460-INT(DT!E460)</f>
        <v>0.47953703704843065</v>
      </c>
      <c r="I460" s="32" t="s">
        <v>23</v>
      </c>
      <c r="J460" s="32" t="s">
        <v>574</v>
      </c>
      <c r="K460" s="32" t="s">
        <v>168</v>
      </c>
      <c r="L460" s="42" cm="1">
        <f t="array" ref="L460">INDEX('D_ SERVICES'!D:F, MATCH(J460, 'D_ SERVICES'!A:A, 0),
   IF(I460="Basic", 1, IF(I460="Standard", 2, IF(I460="Premium", 3, ""))))</f>
        <v>551</v>
      </c>
      <c r="M460" s="32">
        <f>L460*(1-VLOOKUP('F_ ORDERS'!$K460,D_BUYERS!A:H,8,FALSE))</f>
        <v>551</v>
      </c>
      <c r="N460" s="32">
        <f>IF(VLOOKUP('F_ ORDERS'!$G460, OrderDate!A:E, 5, FALSE) = 1, 'F_ ORDERS'!$M460 * (1 - 0.07), 'F_ ORDERS'!$M460)</f>
        <v>512.42999999999995</v>
      </c>
    </row>
    <row r="461" spans="1:14" x14ac:dyDescent="0.2">
      <c r="A461" s="51" t="str">
        <f t="shared" si="7"/>
        <v>241.13.167.234|43865|0.182986111110949</v>
      </c>
      <c r="B461" s="51" t="s">
        <v>2884</v>
      </c>
      <c r="C461" s="52">
        <f>INT(DT!I461)</f>
        <v>43865</v>
      </c>
      <c r="D461" s="53">
        <f>DT!I461-INT(DT!I461)</f>
        <v>0.18298611111094942</v>
      </c>
      <c r="E461" s="32" t="s">
        <v>4676</v>
      </c>
      <c r="F461" s="32">
        <v>1040</v>
      </c>
      <c r="G461" s="38">
        <f>INT(DT!E461)</f>
        <v>43865</v>
      </c>
      <c r="H461" s="39">
        <f>DT!E461-INT(DT!E461)</f>
        <v>0.19322916666715173</v>
      </c>
      <c r="I461" s="32" t="s">
        <v>23</v>
      </c>
      <c r="J461" s="32" t="s">
        <v>772</v>
      </c>
      <c r="K461" s="32" t="s">
        <v>311</v>
      </c>
      <c r="L461" s="42" cm="1">
        <f t="array" ref="L461">INDEX('D_ SERVICES'!D:F, MATCH(J461, 'D_ SERVICES'!A:A, 0),
   IF(I461="Basic", 1, IF(I461="Standard", 2, IF(I461="Premium", 3, ""))))</f>
        <v>920</v>
      </c>
      <c r="M461" s="32">
        <f>L461*(1-VLOOKUP('F_ ORDERS'!$K461,D_BUYERS!A:H,8,FALSE))</f>
        <v>874</v>
      </c>
      <c r="N461" s="32">
        <f>IF(VLOOKUP('F_ ORDERS'!$G461, OrderDate!A:E, 5, FALSE) = 1, 'F_ ORDERS'!$M461 * (1 - 0.07), 'F_ ORDERS'!$M461)</f>
        <v>874</v>
      </c>
    </row>
    <row r="462" spans="1:14" x14ac:dyDescent="0.2">
      <c r="A462" s="51" t="str">
        <f t="shared" si="7"/>
        <v>100.163.119.80|45417|0.861527777778974</v>
      </c>
      <c r="B462" s="51" t="s">
        <v>939</v>
      </c>
      <c r="C462" s="52">
        <f>INT(DT!I462)</f>
        <v>45417</v>
      </c>
      <c r="D462" s="53">
        <f>DT!I462-INT(DT!I462)</f>
        <v>0.86152777777897427</v>
      </c>
      <c r="E462" s="32" t="s">
        <v>4677</v>
      </c>
      <c r="F462" s="32">
        <v>1009</v>
      </c>
      <c r="G462" s="38">
        <f>INT(DT!E462)</f>
        <v>45417</v>
      </c>
      <c r="H462" s="39">
        <f>DT!E462-INT(DT!E462)</f>
        <v>0.92348379629402189</v>
      </c>
      <c r="I462" s="32" t="s">
        <v>23</v>
      </c>
      <c r="J462" s="32" t="s">
        <v>692</v>
      </c>
      <c r="K462" s="32" t="s">
        <v>92</v>
      </c>
      <c r="L462" s="42" cm="1">
        <f t="array" ref="L462">INDEX('D_ SERVICES'!D:F, MATCH(J462, 'D_ SERVICES'!A:A, 0),
   IF(I462="Basic", 1, IF(I462="Standard", 2, IF(I462="Premium", 3, ""))))</f>
        <v>421</v>
      </c>
      <c r="M462" s="32">
        <f>L462*(1-VLOOKUP('F_ ORDERS'!$K462,D_BUYERS!A:H,8,FALSE))</f>
        <v>378.90000000000003</v>
      </c>
      <c r="N462" s="32">
        <f>IF(VLOOKUP('F_ ORDERS'!$G462, OrderDate!A:E, 5, FALSE) = 1, 'F_ ORDERS'!$M462 * (1 - 0.07), 'F_ ORDERS'!$M462)</f>
        <v>352.37700000000001</v>
      </c>
    </row>
    <row r="463" spans="1:14" x14ac:dyDescent="0.2">
      <c r="A463" s="51" t="str">
        <f t="shared" si="7"/>
        <v>252.152.120.61|43743|0.622766203712672</v>
      </c>
      <c r="B463" s="51" t="s">
        <v>3040</v>
      </c>
      <c r="C463" s="52">
        <f>INT(DT!I463)</f>
        <v>43743</v>
      </c>
      <c r="D463" s="53">
        <f>DT!I463-INT(DT!I463)</f>
        <v>0.622766203712672</v>
      </c>
      <c r="E463" s="32" t="s">
        <v>4678</v>
      </c>
      <c r="F463" s="32">
        <v>1102</v>
      </c>
      <c r="G463" s="38">
        <f>INT(DT!E463)</f>
        <v>43743</v>
      </c>
      <c r="H463" s="39">
        <f>DT!E463-INT(DT!E463)</f>
        <v>0.67924768519151257</v>
      </c>
      <c r="I463" s="32" t="s">
        <v>23</v>
      </c>
      <c r="J463" s="32" t="s">
        <v>724</v>
      </c>
      <c r="K463" s="32" t="s">
        <v>133</v>
      </c>
      <c r="L463" s="42" cm="1">
        <f t="array" ref="L463">INDEX('D_ SERVICES'!D:F, MATCH(J463, 'D_ SERVICES'!A:A, 0),
   IF(I463="Basic", 1, IF(I463="Standard", 2, IF(I463="Premium", 3, ""))))</f>
        <v>818</v>
      </c>
      <c r="M463" s="32">
        <f>L463*(1-VLOOKUP('F_ ORDERS'!$K463,D_BUYERS!A:H,8,FALSE))</f>
        <v>777.09999999999991</v>
      </c>
      <c r="N463" s="32">
        <f>IF(VLOOKUP('F_ ORDERS'!$G463, OrderDate!A:E, 5, FALSE) = 1, 'F_ ORDERS'!$M463 * (1 - 0.07), 'F_ ORDERS'!$M463)</f>
        <v>722.70299999999986</v>
      </c>
    </row>
    <row r="464" spans="1:14" x14ac:dyDescent="0.2">
      <c r="A464" s="51" t="str">
        <f t="shared" si="7"/>
        <v>89.16.133.208|44905|0.610046296293149</v>
      </c>
      <c r="B464" s="51" t="s">
        <v>4039</v>
      </c>
      <c r="C464" s="52">
        <f>INT(DT!I464)</f>
        <v>44905</v>
      </c>
      <c r="D464" s="53">
        <f>DT!I464-INT(DT!I464)</f>
        <v>0.61004629629314877</v>
      </c>
      <c r="E464" s="32" t="s">
        <v>4679</v>
      </c>
      <c r="F464" s="32">
        <v>1229</v>
      </c>
      <c r="G464" s="38">
        <f>INT(DT!E464)</f>
        <v>44905</v>
      </c>
      <c r="H464" s="39">
        <f>DT!E464-INT(DT!E464)</f>
        <v>0.64684027777548181</v>
      </c>
      <c r="I464" s="32" t="s">
        <v>12</v>
      </c>
      <c r="J464" s="32" t="s">
        <v>589</v>
      </c>
      <c r="K464" s="32" t="s">
        <v>79</v>
      </c>
      <c r="L464" s="42" cm="1">
        <f t="array" ref="L464">INDEX('D_ SERVICES'!D:F, MATCH(J464, 'D_ SERVICES'!A:A, 0),
   IF(I464="Basic", 1, IF(I464="Standard", 2, IF(I464="Premium", 3, ""))))</f>
        <v>868</v>
      </c>
      <c r="M464" s="32">
        <f>L464*(1-VLOOKUP('F_ ORDERS'!$K464,D_BUYERS!A:H,8,FALSE))</f>
        <v>868</v>
      </c>
      <c r="N464" s="32">
        <f>IF(VLOOKUP('F_ ORDERS'!$G464, OrderDate!A:E, 5, FALSE) = 1, 'F_ ORDERS'!$M464 * (1 - 0.07), 'F_ ORDERS'!$M464)</f>
        <v>807.2399999999999</v>
      </c>
    </row>
    <row r="465" spans="1:14" x14ac:dyDescent="0.2">
      <c r="A465" s="51" t="str">
        <f t="shared" si="7"/>
        <v>203.116.63.209|44959|0.445671296292858</v>
      </c>
      <c r="B465" s="51" t="s">
        <v>2334</v>
      </c>
      <c r="C465" s="52">
        <f>INT(DT!I465)</f>
        <v>44959</v>
      </c>
      <c r="D465" s="53">
        <f>DT!I465-INT(DT!I465)</f>
        <v>0.44567129629285773</v>
      </c>
      <c r="E465" s="32" t="s">
        <v>4680</v>
      </c>
      <c r="F465" s="32">
        <v>1167</v>
      </c>
      <c r="G465" s="38">
        <f>INT(DT!E465)</f>
        <v>44959</v>
      </c>
      <c r="H465" s="39">
        <f>DT!E465-INT(DT!E465)</f>
        <v>0.48363425925344927</v>
      </c>
      <c r="I465" s="32" t="s">
        <v>23</v>
      </c>
      <c r="J465" s="32" t="s">
        <v>655</v>
      </c>
      <c r="K465" s="32" t="s">
        <v>277</v>
      </c>
      <c r="L465" s="42" cm="1">
        <f t="array" ref="L465">INDEX('D_ SERVICES'!D:F, MATCH(J465, 'D_ SERVICES'!A:A, 0),
   IF(I465="Basic", 1, IF(I465="Standard", 2, IF(I465="Premium", 3, ""))))</f>
        <v>992</v>
      </c>
      <c r="M465" s="32">
        <f>L465*(1-VLOOKUP('F_ ORDERS'!$K465,D_BUYERS!A:H,8,FALSE))</f>
        <v>992</v>
      </c>
      <c r="N465" s="32">
        <f>IF(VLOOKUP('F_ ORDERS'!$G465, OrderDate!A:E, 5, FALSE) = 1, 'F_ ORDERS'!$M465 * (1 - 0.07), 'F_ ORDERS'!$M465)</f>
        <v>992</v>
      </c>
    </row>
    <row r="466" spans="1:14" x14ac:dyDescent="0.2">
      <c r="A466" s="51" t="str">
        <f t="shared" si="7"/>
        <v>7.239.52.101|44589|0.429548611107748</v>
      </c>
      <c r="B466" s="51" t="s">
        <v>3754</v>
      </c>
      <c r="C466" s="52">
        <f>INT(DT!I466)</f>
        <v>44589</v>
      </c>
      <c r="D466" s="53">
        <f>DT!I466-INT(DT!I466)</f>
        <v>0.429548611107748</v>
      </c>
      <c r="E466" s="32" t="s">
        <v>4681</v>
      </c>
      <c r="F466" s="32">
        <v>1200</v>
      </c>
      <c r="G466" s="38">
        <f>INT(DT!E466)</f>
        <v>44589</v>
      </c>
      <c r="H466" s="39">
        <f>DT!E466-INT(DT!E466)</f>
        <v>0.49421296295622597</v>
      </c>
      <c r="I466" s="32" t="s">
        <v>12</v>
      </c>
      <c r="J466" s="32" t="s">
        <v>658</v>
      </c>
      <c r="K466" s="32" t="s">
        <v>460</v>
      </c>
      <c r="L466" s="42" cm="1">
        <f t="array" ref="L466">INDEX('D_ SERVICES'!D:F, MATCH(J466, 'D_ SERVICES'!A:A, 0),
   IF(I466="Basic", 1, IF(I466="Standard", 2, IF(I466="Premium", 3, ""))))</f>
        <v>996</v>
      </c>
      <c r="M466" s="32">
        <f>L466*(1-VLOOKUP('F_ ORDERS'!$K466,D_BUYERS!A:H,8,FALSE))</f>
        <v>946.19999999999993</v>
      </c>
      <c r="N466" s="32">
        <f>IF(VLOOKUP('F_ ORDERS'!$G466, OrderDate!A:E, 5, FALSE) = 1, 'F_ ORDERS'!$M466 * (1 - 0.07), 'F_ ORDERS'!$M466)</f>
        <v>946.19999999999993</v>
      </c>
    </row>
    <row r="467" spans="1:14" x14ac:dyDescent="0.2">
      <c r="A467" s="51" t="str">
        <f t="shared" si="7"/>
        <v>14.183.71.36|44465|0.520300925927586</v>
      </c>
      <c r="B467" s="51" t="s">
        <v>1487</v>
      </c>
      <c r="C467" s="52">
        <f>INT(DT!I467)</f>
        <v>44465</v>
      </c>
      <c r="D467" s="53">
        <f>DT!I467-INT(DT!I467)</f>
        <v>0.52030092592758592</v>
      </c>
      <c r="E467" s="32" t="s">
        <v>4682</v>
      </c>
      <c r="F467" s="32">
        <v>1039</v>
      </c>
      <c r="G467" s="38">
        <f>INT(DT!E467)</f>
        <v>44465</v>
      </c>
      <c r="H467" s="39">
        <f>DT!E467-INT(DT!E467)</f>
        <v>0.56353009259328246</v>
      </c>
      <c r="I467" s="32" t="s">
        <v>18</v>
      </c>
      <c r="J467" s="32" t="s">
        <v>770</v>
      </c>
      <c r="K467" s="32" t="s">
        <v>162</v>
      </c>
      <c r="L467" s="42" cm="1">
        <f t="array" ref="L467">INDEX('D_ SERVICES'!D:F, MATCH(J467, 'D_ SERVICES'!A:A, 0),
   IF(I467="Basic", 1, IF(I467="Standard", 2, IF(I467="Premium", 3, ""))))</f>
        <v>543</v>
      </c>
      <c r="M467" s="32">
        <f>L467*(1-VLOOKUP('F_ ORDERS'!$K467,D_BUYERS!A:H,8,FALSE))</f>
        <v>515.85</v>
      </c>
      <c r="N467" s="32">
        <f>IF(VLOOKUP('F_ ORDERS'!$G467, OrderDate!A:E, 5, FALSE) = 1, 'F_ ORDERS'!$M467 * (1 - 0.07), 'F_ ORDERS'!$M467)</f>
        <v>479.7405</v>
      </c>
    </row>
    <row r="468" spans="1:14" x14ac:dyDescent="0.2">
      <c r="A468" s="51" t="str">
        <f t="shared" si="7"/>
        <v>105.172.195.242|43009|0.901689814818383</v>
      </c>
      <c r="B468" s="51" t="s">
        <v>1000</v>
      </c>
      <c r="C468" s="52">
        <f>INT(DT!I468)</f>
        <v>43009</v>
      </c>
      <c r="D468" s="53">
        <f>DT!I468-INT(DT!I468)</f>
        <v>0.90168981481838273</v>
      </c>
      <c r="E468" s="32" t="s">
        <v>4683</v>
      </c>
      <c r="F468" s="32">
        <v>1174</v>
      </c>
      <c r="G468" s="38">
        <f>INT(DT!E468)</f>
        <v>43010</v>
      </c>
      <c r="H468" s="39">
        <f>DT!E468-INT(DT!E468)</f>
        <v>7.2222222224809229E-3</v>
      </c>
      <c r="I468" s="32" t="s">
        <v>12</v>
      </c>
      <c r="J468" s="32" t="s">
        <v>539</v>
      </c>
      <c r="K468" s="32" t="s">
        <v>361</v>
      </c>
      <c r="L468" s="42" cm="1">
        <f t="array" ref="L468">INDEX('D_ SERVICES'!D:F, MATCH(J468, 'D_ SERVICES'!A:A, 0),
   IF(I468="Basic", 1, IF(I468="Standard", 2, IF(I468="Premium", 3, ""))))</f>
        <v>964</v>
      </c>
      <c r="M468" s="32">
        <f>L468*(1-VLOOKUP('F_ ORDERS'!$K468,D_BUYERS!A:H,8,FALSE))</f>
        <v>964</v>
      </c>
      <c r="N468" s="32">
        <f>IF(VLOOKUP('F_ ORDERS'!$G468, OrderDate!A:E, 5, FALSE) = 1, 'F_ ORDERS'!$M468 * (1 - 0.07), 'F_ ORDERS'!$M468)</f>
        <v>964</v>
      </c>
    </row>
    <row r="469" spans="1:14" x14ac:dyDescent="0.2">
      <c r="A469" s="51" t="str">
        <f t="shared" si="7"/>
        <v>17.14.19.112|43992|0.961643518523488</v>
      </c>
      <c r="B469" s="51" t="s">
        <v>1895</v>
      </c>
      <c r="C469" s="52">
        <f>INT(DT!I469)</f>
        <v>43992</v>
      </c>
      <c r="D469" s="53">
        <f>DT!I469-INT(DT!I469)</f>
        <v>0.96164351852348773</v>
      </c>
      <c r="E469" s="32" t="s">
        <v>4684</v>
      </c>
      <c r="F469" s="32">
        <v>1032</v>
      </c>
      <c r="G469" s="38">
        <f>INT(DT!E469)</f>
        <v>43993</v>
      </c>
      <c r="H469" s="39">
        <f>DT!E469-INT(DT!E469)</f>
        <v>1.8437500002619345E-2</v>
      </c>
      <c r="I469" s="32" t="s">
        <v>12</v>
      </c>
      <c r="J469" s="32" t="s">
        <v>645</v>
      </c>
      <c r="K469" s="32" t="s">
        <v>236</v>
      </c>
      <c r="L469" s="42" cm="1">
        <f t="array" ref="L469">INDEX('D_ SERVICES'!D:F, MATCH(J469, 'D_ SERVICES'!A:A, 0),
   IF(I469="Basic", 1, IF(I469="Standard", 2, IF(I469="Premium", 3, ""))))</f>
        <v>824</v>
      </c>
      <c r="M469" s="32">
        <f>L469*(1-VLOOKUP('F_ ORDERS'!$K469,D_BUYERS!A:H,8,FALSE))</f>
        <v>741.6</v>
      </c>
      <c r="N469" s="32">
        <f>IF(VLOOKUP('F_ ORDERS'!$G469, OrderDate!A:E, 5, FALSE) = 1, 'F_ ORDERS'!$M469 * (1 - 0.07), 'F_ ORDERS'!$M469)</f>
        <v>741.6</v>
      </c>
    </row>
    <row r="470" spans="1:14" x14ac:dyDescent="0.2">
      <c r="A470" s="51" t="str">
        <f t="shared" si="7"/>
        <v>59.90.101.137|45363|0.982766203713254</v>
      </c>
      <c r="B470" s="51" t="s">
        <v>3605</v>
      </c>
      <c r="C470" s="52">
        <f>INT(DT!I470)</f>
        <v>45363</v>
      </c>
      <c r="D470" s="53">
        <f>DT!I470-INT(DT!I470)</f>
        <v>0.98276620371325407</v>
      </c>
      <c r="E470" s="32" t="s">
        <v>4685</v>
      </c>
      <c r="F470" s="32">
        <v>1172</v>
      </c>
      <c r="G470" s="38">
        <f>INT(DT!E470)</f>
        <v>45364</v>
      </c>
      <c r="H470" s="39">
        <f>DT!E470-INT(DT!E470)</f>
        <v>6.1469907413993496E-2</v>
      </c>
      <c r="I470" s="32" t="s">
        <v>18</v>
      </c>
      <c r="J470" s="32" t="s">
        <v>861</v>
      </c>
      <c r="K470" s="32" t="s">
        <v>456</v>
      </c>
      <c r="L470" s="42" cm="1">
        <f t="array" ref="L470">INDEX('D_ SERVICES'!D:F, MATCH(J470, 'D_ SERVICES'!A:A, 0),
   IF(I470="Basic", 1, IF(I470="Standard", 2, IF(I470="Premium", 3, ""))))</f>
        <v>514</v>
      </c>
      <c r="M470" s="32">
        <f>L470*(1-VLOOKUP('F_ ORDERS'!$K470,D_BUYERS!A:H,8,FALSE))</f>
        <v>462.6</v>
      </c>
      <c r="N470" s="32">
        <f>IF(VLOOKUP('F_ ORDERS'!$G470, OrderDate!A:E, 5, FALSE) = 1, 'F_ ORDERS'!$M470 * (1 - 0.07), 'F_ ORDERS'!$M470)</f>
        <v>462.6</v>
      </c>
    </row>
    <row r="471" spans="1:14" x14ac:dyDescent="0.2">
      <c r="A471" s="51" t="str">
        <f t="shared" si="7"/>
        <v>202.8.220.36|45496|0.309618055558531</v>
      </c>
      <c r="B471" s="51" t="s">
        <v>2331</v>
      </c>
      <c r="C471" s="52">
        <f>INT(DT!I471)</f>
        <v>45496</v>
      </c>
      <c r="D471" s="53">
        <f>DT!I471-INT(DT!I471)</f>
        <v>0.30961805555853061</v>
      </c>
      <c r="E471" s="32" t="s">
        <v>4686</v>
      </c>
      <c r="F471" s="32">
        <v>1070</v>
      </c>
      <c r="G471" s="38">
        <f>INT(DT!E471)</f>
        <v>45496</v>
      </c>
      <c r="H471" s="39">
        <f>DT!E471-INT(DT!E471)</f>
        <v>0.36164351852494292</v>
      </c>
      <c r="I471" s="32" t="s">
        <v>18</v>
      </c>
      <c r="J471" s="32" t="s">
        <v>691</v>
      </c>
      <c r="K471" s="32" t="s">
        <v>25</v>
      </c>
      <c r="L471" s="42" cm="1">
        <f t="array" ref="L471">INDEX('D_ SERVICES'!D:F, MATCH(J471, 'D_ SERVICES'!A:A, 0),
   IF(I471="Basic", 1, IF(I471="Standard", 2, IF(I471="Premium", 3, ""))))</f>
        <v>41</v>
      </c>
      <c r="M471" s="32">
        <f>L471*(1-VLOOKUP('F_ ORDERS'!$K471,D_BUYERS!A:H,8,FALSE))</f>
        <v>38.949999999999996</v>
      </c>
      <c r="N471" s="32">
        <f>IF(VLOOKUP('F_ ORDERS'!$G471, OrderDate!A:E, 5, FALSE) = 1, 'F_ ORDERS'!$M471 * (1 - 0.07), 'F_ ORDERS'!$M471)</f>
        <v>38.949999999999996</v>
      </c>
    </row>
    <row r="472" spans="1:14" x14ac:dyDescent="0.2">
      <c r="A472" s="51" t="str">
        <f t="shared" si="7"/>
        <v>131.53.229.215|44092|0.301180555557949</v>
      </c>
      <c r="B472" s="51" t="s">
        <v>1380</v>
      </c>
      <c r="C472" s="52">
        <f>INT(DT!I472)</f>
        <v>44092</v>
      </c>
      <c r="D472" s="53">
        <f>DT!I472-INT(DT!I472)</f>
        <v>0.30118055555794854</v>
      </c>
      <c r="E472" s="32" t="s">
        <v>4687</v>
      </c>
      <c r="F472" s="32">
        <v>1124</v>
      </c>
      <c r="G472" s="38">
        <f>INT(DT!E472)</f>
        <v>44092</v>
      </c>
      <c r="H472" s="39">
        <f>DT!E472-INT(DT!E472)</f>
        <v>0.33966435185720911</v>
      </c>
      <c r="I472" s="32" t="s">
        <v>12</v>
      </c>
      <c r="J472" s="32" t="s">
        <v>682</v>
      </c>
      <c r="K472" s="32" t="s">
        <v>171</v>
      </c>
      <c r="L472" s="42" cm="1">
        <f t="array" ref="L472">INDEX('D_ SERVICES'!D:F, MATCH(J472, 'D_ SERVICES'!A:A, 0),
   IF(I472="Basic", 1, IF(I472="Standard", 2, IF(I472="Premium", 3, ""))))</f>
        <v>831</v>
      </c>
      <c r="M472" s="32">
        <f>L472*(1-VLOOKUP('F_ ORDERS'!$K472,D_BUYERS!A:H,8,FALSE))</f>
        <v>747.9</v>
      </c>
      <c r="N472" s="32">
        <f>IF(VLOOKUP('F_ ORDERS'!$G472, OrderDate!A:E, 5, FALSE) = 1, 'F_ ORDERS'!$M472 * (1 - 0.07), 'F_ ORDERS'!$M472)</f>
        <v>747.9</v>
      </c>
    </row>
    <row r="473" spans="1:14" x14ac:dyDescent="0.2">
      <c r="A473" s="51" t="str">
        <f t="shared" si="7"/>
        <v>47.0.72.173|45432|0.6033796296324</v>
      </c>
      <c r="B473" s="51" t="s">
        <v>3436</v>
      </c>
      <c r="C473" s="52">
        <f>INT(DT!I473)</f>
        <v>45432</v>
      </c>
      <c r="D473" s="53">
        <f>DT!I473-INT(DT!I473)</f>
        <v>0.60337962963239988</v>
      </c>
      <c r="E473" s="32" t="s">
        <v>4688</v>
      </c>
      <c r="F473" s="32">
        <v>1009</v>
      </c>
      <c r="G473" s="38">
        <f>INT(DT!E473)</f>
        <v>45432</v>
      </c>
      <c r="H473" s="39">
        <f>DT!E473-INT(DT!E473)</f>
        <v>0.72650462963065365</v>
      </c>
      <c r="I473" s="32" t="s">
        <v>12</v>
      </c>
      <c r="J473" s="32" t="s">
        <v>692</v>
      </c>
      <c r="K473" s="32" t="s">
        <v>407</v>
      </c>
      <c r="L473" s="42" cm="1">
        <f t="array" ref="L473">INDEX('D_ SERVICES'!D:F, MATCH(J473, 'D_ SERVICES'!A:A, 0),
   IF(I473="Basic", 1, IF(I473="Standard", 2, IF(I473="Premium", 3, ""))))</f>
        <v>433</v>
      </c>
      <c r="M473" s="32">
        <f>L473*(1-VLOOKUP('F_ ORDERS'!$K473,D_BUYERS!A:H,8,FALSE))</f>
        <v>411.34999999999997</v>
      </c>
      <c r="N473" s="32">
        <f>IF(VLOOKUP('F_ ORDERS'!$G473, OrderDate!A:E, 5, FALSE) = 1, 'F_ ORDERS'!$M473 * (1 - 0.07), 'F_ ORDERS'!$M473)</f>
        <v>411.34999999999997</v>
      </c>
    </row>
    <row r="474" spans="1:14" x14ac:dyDescent="0.2">
      <c r="A474" s="51" t="str">
        <f t="shared" si="7"/>
        <v>53.62.26.90|45155|0.208587962959427</v>
      </c>
      <c r="B474" s="51" t="s">
        <v>3523</v>
      </c>
      <c r="C474" s="52">
        <f>INT(DT!I474)</f>
        <v>45155</v>
      </c>
      <c r="D474" s="53">
        <f>DT!I474-INT(DT!I474)</f>
        <v>0.20858796295942739</v>
      </c>
      <c r="E474" s="32" t="s">
        <v>4689</v>
      </c>
      <c r="F474" s="32">
        <v>1081</v>
      </c>
      <c r="G474" s="38">
        <f>INT(DT!E474)</f>
        <v>45155</v>
      </c>
      <c r="H474" s="39">
        <f>DT!E474-INT(DT!E474)</f>
        <v>0.26942129629605915</v>
      </c>
      <c r="I474" s="32" t="s">
        <v>23</v>
      </c>
      <c r="J474" s="32" t="s">
        <v>735</v>
      </c>
      <c r="K474" s="32" t="s">
        <v>314</v>
      </c>
      <c r="L474" s="42" cm="1">
        <f t="array" ref="L474">INDEX('D_ SERVICES'!D:F, MATCH(J474, 'D_ SERVICES'!A:A, 0),
   IF(I474="Basic", 1, IF(I474="Standard", 2, IF(I474="Premium", 3, ""))))</f>
        <v>924</v>
      </c>
      <c r="M474" s="32">
        <f>L474*(1-VLOOKUP('F_ ORDERS'!$K474,D_BUYERS!A:H,8,FALSE))</f>
        <v>831.6</v>
      </c>
      <c r="N474" s="32">
        <f>IF(VLOOKUP('F_ ORDERS'!$G474, OrderDate!A:E, 5, FALSE) = 1, 'F_ ORDERS'!$M474 * (1 - 0.07), 'F_ ORDERS'!$M474)</f>
        <v>831.6</v>
      </c>
    </row>
    <row r="475" spans="1:14" x14ac:dyDescent="0.2">
      <c r="A475" s="51" t="str">
        <f t="shared" si="7"/>
        <v>49.124.15.44|44896|0.911388888889633</v>
      </c>
      <c r="B475" s="51" t="s">
        <v>3461</v>
      </c>
      <c r="C475" s="52">
        <f>INT(DT!I475)</f>
        <v>44896</v>
      </c>
      <c r="D475" s="53">
        <f>DT!I475-INT(DT!I475)</f>
        <v>0.91138888888963265</v>
      </c>
      <c r="E475" s="32" t="s">
        <v>4690</v>
      </c>
      <c r="F475" s="32">
        <v>1208</v>
      </c>
      <c r="G475" s="38">
        <f>INT(DT!E475)</f>
        <v>44896</v>
      </c>
      <c r="H475" s="39">
        <f>DT!E475-INT(DT!E475)</f>
        <v>0.97748842592409346</v>
      </c>
      <c r="I475" s="32" t="s">
        <v>12</v>
      </c>
      <c r="J475" s="32" t="s">
        <v>696</v>
      </c>
      <c r="K475" s="32" t="s">
        <v>212</v>
      </c>
      <c r="L475" s="42" cm="1">
        <f t="array" ref="L475">INDEX('D_ SERVICES'!D:F, MATCH(J475, 'D_ SERVICES'!A:A, 0),
   IF(I475="Basic", 1, IF(I475="Standard", 2, IF(I475="Premium", 3, ""))))</f>
        <v>992</v>
      </c>
      <c r="M475" s="32">
        <f>L475*(1-VLOOKUP('F_ ORDERS'!$K475,D_BUYERS!A:H,8,FALSE))</f>
        <v>892.80000000000007</v>
      </c>
      <c r="N475" s="32">
        <f>IF(VLOOKUP('F_ ORDERS'!$G475, OrderDate!A:E, 5, FALSE) = 1, 'F_ ORDERS'!$M475 * (1 - 0.07), 'F_ ORDERS'!$M475)</f>
        <v>892.80000000000007</v>
      </c>
    </row>
    <row r="476" spans="1:14" x14ac:dyDescent="0.2">
      <c r="A476" s="51" t="str">
        <f t="shared" si="7"/>
        <v>233.1.43.136|45429|0.572650462956517</v>
      </c>
      <c r="B476" s="51" t="s">
        <v>2757</v>
      </c>
      <c r="C476" s="52">
        <f>INT(DT!I476)</f>
        <v>45429</v>
      </c>
      <c r="D476" s="53">
        <f>DT!I476-INT(DT!I476)</f>
        <v>0.572650462956517</v>
      </c>
      <c r="E476" s="32" t="s">
        <v>4691</v>
      </c>
      <c r="F476" s="32">
        <v>1085</v>
      </c>
      <c r="G476" s="38">
        <f>INT(DT!E476)</f>
        <v>45429</v>
      </c>
      <c r="H476" s="39">
        <f>DT!E476-INT(DT!E476)</f>
        <v>0.62152777777373558</v>
      </c>
      <c r="I476" s="32" t="s">
        <v>12</v>
      </c>
      <c r="J476" s="32" t="s">
        <v>793</v>
      </c>
      <c r="K476" s="32" t="s">
        <v>188</v>
      </c>
      <c r="L476" s="42" cm="1">
        <f t="array" ref="L476">INDEX('D_ SERVICES'!D:F, MATCH(J476, 'D_ SERVICES'!A:A, 0),
   IF(I476="Basic", 1, IF(I476="Standard", 2, IF(I476="Premium", 3, ""))))</f>
        <v>962</v>
      </c>
      <c r="M476" s="32">
        <f>L476*(1-VLOOKUP('F_ ORDERS'!$K476,D_BUYERS!A:H,8,FALSE))</f>
        <v>865.80000000000007</v>
      </c>
      <c r="N476" s="32">
        <f>IF(VLOOKUP('F_ ORDERS'!$G476, OrderDate!A:E, 5, FALSE) = 1, 'F_ ORDERS'!$M476 * (1 - 0.07), 'F_ ORDERS'!$M476)</f>
        <v>865.80000000000007</v>
      </c>
    </row>
    <row r="477" spans="1:14" x14ac:dyDescent="0.2">
      <c r="A477" s="51" t="str">
        <f t="shared" si="7"/>
        <v>104.98.156.9|45519|0.0194907407421852</v>
      </c>
      <c r="B477" s="51" t="s">
        <v>997</v>
      </c>
      <c r="C477" s="52">
        <f>INT(DT!I477)</f>
        <v>45519</v>
      </c>
      <c r="D477" s="53">
        <f>DT!I477-INT(DT!I477)</f>
        <v>1.9490740742185153E-2</v>
      </c>
      <c r="E477" s="32" t="s">
        <v>4692</v>
      </c>
      <c r="F477" s="32">
        <v>1181</v>
      </c>
      <c r="G477" s="38">
        <f>INT(DT!E477)</f>
        <v>45519</v>
      </c>
      <c r="H477" s="39">
        <f>DT!E477-INT(DT!E477)</f>
        <v>0.12244212962832535</v>
      </c>
      <c r="I477" s="32" t="s">
        <v>18</v>
      </c>
      <c r="J477" s="32" t="s">
        <v>750</v>
      </c>
      <c r="K477" s="32" t="s">
        <v>295</v>
      </c>
      <c r="L477" s="42" cm="1">
        <f t="array" ref="L477">INDEX('D_ SERVICES'!D:F, MATCH(J477, 'D_ SERVICES'!A:A, 0),
   IF(I477="Basic", 1, IF(I477="Standard", 2, IF(I477="Premium", 3, ""))))</f>
        <v>250</v>
      </c>
      <c r="M477" s="32">
        <f>L477*(1-VLOOKUP('F_ ORDERS'!$K477,D_BUYERS!A:H,8,FALSE))</f>
        <v>237.5</v>
      </c>
      <c r="N477" s="32">
        <f>IF(VLOOKUP('F_ ORDERS'!$G477, OrderDate!A:E, 5, FALSE) = 1, 'F_ ORDERS'!$M477 * (1 - 0.07), 'F_ ORDERS'!$M477)</f>
        <v>237.5</v>
      </c>
    </row>
    <row r="478" spans="1:14" x14ac:dyDescent="0.2">
      <c r="A478" s="51" t="str">
        <f t="shared" si="7"/>
        <v>66.54.109.14|44800|0.00587962962890742</v>
      </c>
      <c r="B478" s="51" t="s">
        <v>3690</v>
      </c>
      <c r="C478" s="52">
        <f>INT(DT!I478)</f>
        <v>44800</v>
      </c>
      <c r="D478" s="53">
        <f>DT!I478-INT(DT!I478)</f>
        <v>5.8796296289074235E-3</v>
      </c>
      <c r="E478" s="32" t="s">
        <v>4693</v>
      </c>
      <c r="F478" s="32">
        <v>1081</v>
      </c>
      <c r="G478" s="38">
        <f>INT(DT!E478)</f>
        <v>44800</v>
      </c>
      <c r="H478" s="39">
        <f>DT!E478-INT(DT!E478)</f>
        <v>2.1099537036207039E-2</v>
      </c>
      <c r="I478" s="32" t="s">
        <v>23</v>
      </c>
      <c r="J478" s="32" t="s">
        <v>735</v>
      </c>
      <c r="K478" s="32" t="s">
        <v>349</v>
      </c>
      <c r="L478" s="42" cm="1">
        <f t="array" ref="L478">INDEX('D_ SERVICES'!D:F, MATCH(J478, 'D_ SERVICES'!A:A, 0),
   IF(I478="Basic", 1, IF(I478="Standard", 2, IF(I478="Premium", 3, ""))))</f>
        <v>924</v>
      </c>
      <c r="M478" s="32">
        <f>L478*(1-VLOOKUP('F_ ORDERS'!$K478,D_BUYERS!A:H,8,FALSE))</f>
        <v>924</v>
      </c>
      <c r="N478" s="32">
        <f>IF(VLOOKUP('F_ ORDERS'!$G478, OrderDate!A:E, 5, FALSE) = 1, 'F_ ORDERS'!$M478 * (1 - 0.07), 'F_ ORDERS'!$M478)</f>
        <v>859.31999999999994</v>
      </c>
    </row>
    <row r="479" spans="1:14" x14ac:dyDescent="0.2">
      <c r="A479" s="51" t="str">
        <f t="shared" si="7"/>
        <v>37.32.41.18|43230|0.613935185181617</v>
      </c>
      <c r="B479" s="51" t="s">
        <v>3272</v>
      </c>
      <c r="C479" s="52">
        <f>INT(DT!I479)</f>
        <v>43230</v>
      </c>
      <c r="D479" s="53">
        <f>DT!I479-INT(DT!I479)</f>
        <v>0.61393518518161727</v>
      </c>
      <c r="E479" s="32" t="s">
        <v>4694</v>
      </c>
      <c r="F479" s="32">
        <v>1044</v>
      </c>
      <c r="G479" s="38">
        <f>INT(DT!E479)</f>
        <v>43230</v>
      </c>
      <c r="H479" s="39">
        <f>DT!E479-INT(DT!E479)</f>
        <v>0.70476851851708489</v>
      </c>
      <c r="I479" s="32" t="s">
        <v>12</v>
      </c>
      <c r="J479" s="32" t="s">
        <v>775</v>
      </c>
      <c r="K479" s="32" t="s">
        <v>295</v>
      </c>
      <c r="L479" s="42" cm="1">
        <f t="array" ref="L479">INDEX('D_ SERVICES'!D:F, MATCH(J479, 'D_ SERVICES'!A:A, 0),
   IF(I479="Basic", 1, IF(I479="Standard", 2, IF(I479="Premium", 3, ""))))</f>
        <v>879</v>
      </c>
      <c r="M479" s="32">
        <f>L479*(1-VLOOKUP('F_ ORDERS'!$K479,D_BUYERS!A:H,8,FALSE))</f>
        <v>835.05</v>
      </c>
      <c r="N479" s="32">
        <f>IF(VLOOKUP('F_ ORDERS'!$G479, OrderDate!A:E, 5, FALSE) = 1, 'F_ ORDERS'!$M479 * (1 - 0.07), 'F_ ORDERS'!$M479)</f>
        <v>835.05</v>
      </c>
    </row>
    <row r="480" spans="1:14" x14ac:dyDescent="0.2">
      <c r="A480" s="51" t="str">
        <f t="shared" si="7"/>
        <v>218.121.182.254|45101|0.261180555557075</v>
      </c>
      <c r="B480" s="51" t="s">
        <v>2525</v>
      </c>
      <c r="C480" s="52">
        <f>INT(DT!I480)</f>
        <v>45101</v>
      </c>
      <c r="D480" s="53">
        <f>DT!I480-INT(DT!I480)</f>
        <v>0.26118055555707542</v>
      </c>
      <c r="E480" s="32" t="s">
        <v>4695</v>
      </c>
      <c r="F480" s="32">
        <v>1159</v>
      </c>
      <c r="G480" s="38">
        <f>INT(DT!E480)</f>
        <v>45101</v>
      </c>
      <c r="H480" s="39">
        <f>DT!E480-INT(DT!E480)</f>
        <v>0.35913194444583496</v>
      </c>
      <c r="I480" s="32" t="s">
        <v>12</v>
      </c>
      <c r="J480" s="32" t="s">
        <v>620</v>
      </c>
      <c r="K480" s="32" t="s">
        <v>330</v>
      </c>
      <c r="L480" s="42" cm="1">
        <f t="array" ref="L480">INDEX('D_ SERVICES'!D:F, MATCH(J480, 'D_ SERVICES'!A:A, 0),
   IF(I480="Basic", 1, IF(I480="Standard", 2, IF(I480="Premium", 3, ""))))</f>
        <v>680</v>
      </c>
      <c r="M480" s="32">
        <f>L480*(1-VLOOKUP('F_ ORDERS'!$K480,D_BUYERS!A:H,8,FALSE))</f>
        <v>612</v>
      </c>
      <c r="N480" s="32">
        <f>IF(VLOOKUP('F_ ORDERS'!$G480, OrderDate!A:E, 5, FALSE) = 1, 'F_ ORDERS'!$M480 * (1 - 0.07), 'F_ ORDERS'!$M480)</f>
        <v>569.16</v>
      </c>
    </row>
    <row r="481" spans="1:14" x14ac:dyDescent="0.2">
      <c r="A481" s="51" t="str">
        <f t="shared" si="7"/>
        <v>158.127.131.40|42422|0.444108796298678</v>
      </c>
      <c r="B481" s="51" t="s">
        <v>1725</v>
      </c>
      <c r="C481" s="52">
        <f>INT(DT!I481)</f>
        <v>42422</v>
      </c>
      <c r="D481" s="53">
        <f>DT!I481-INT(DT!I481)</f>
        <v>0.4441087962986785</v>
      </c>
      <c r="E481" s="32" t="s">
        <v>4696</v>
      </c>
      <c r="F481" s="32">
        <v>1139</v>
      </c>
      <c r="G481" s="38">
        <f>INT(DT!E481)</f>
        <v>42422</v>
      </c>
      <c r="H481" s="39">
        <f>DT!E481-INT(DT!E481)</f>
        <v>0.50817129630013369</v>
      </c>
      <c r="I481" s="32" t="s">
        <v>12</v>
      </c>
      <c r="J481" s="32" t="s">
        <v>896</v>
      </c>
      <c r="K481" s="32" t="s">
        <v>154</v>
      </c>
      <c r="L481" s="42" cm="1">
        <f t="array" ref="L481">INDEX('D_ SERVICES'!D:F, MATCH(J481, 'D_ SERVICES'!A:A, 0),
   IF(I481="Basic", 1, IF(I481="Standard", 2, IF(I481="Premium", 3, ""))))</f>
        <v>613</v>
      </c>
      <c r="M481" s="32">
        <f>L481*(1-VLOOKUP('F_ ORDERS'!$K481,D_BUYERS!A:H,8,FALSE))</f>
        <v>582.35</v>
      </c>
      <c r="N481" s="32">
        <f>IF(VLOOKUP('F_ ORDERS'!$G481, OrderDate!A:E, 5, FALSE) = 1, 'F_ ORDERS'!$M481 * (1 - 0.07), 'F_ ORDERS'!$M481)</f>
        <v>582.35</v>
      </c>
    </row>
    <row r="482" spans="1:14" x14ac:dyDescent="0.2">
      <c r="A482" s="51" t="str">
        <f t="shared" si="7"/>
        <v>46.240.239.132|45018|0.878425925926422</v>
      </c>
      <c r="B482" s="51" t="s">
        <v>3429</v>
      </c>
      <c r="C482" s="52">
        <f>INT(DT!I482)</f>
        <v>45018</v>
      </c>
      <c r="D482" s="53">
        <f>DT!I482-INT(DT!I482)</f>
        <v>0.87842592592642177</v>
      </c>
      <c r="E482" s="32" t="s">
        <v>4697</v>
      </c>
      <c r="F482" s="32">
        <v>1008</v>
      </c>
      <c r="G482" s="38">
        <f>INT(DT!E482)</f>
        <v>45018</v>
      </c>
      <c r="H482" s="39">
        <f>DT!E482-INT(DT!E482)</f>
        <v>0.90096064814861165</v>
      </c>
      <c r="I482" s="32" t="s">
        <v>18</v>
      </c>
      <c r="J482" s="32" t="s">
        <v>546</v>
      </c>
      <c r="K482" s="32" t="s">
        <v>451</v>
      </c>
      <c r="L482" s="42" cm="1">
        <f t="array" ref="L482">INDEX('D_ SERVICES'!D:F, MATCH(J482, 'D_ SERVICES'!A:A, 0),
   IF(I482="Basic", 1, IF(I482="Standard", 2, IF(I482="Premium", 3, ""))))</f>
        <v>466</v>
      </c>
      <c r="M482" s="32">
        <f>L482*(1-VLOOKUP('F_ ORDERS'!$K482,D_BUYERS!A:H,8,FALSE))</f>
        <v>442.7</v>
      </c>
      <c r="N482" s="32">
        <f>IF(VLOOKUP('F_ ORDERS'!$G482, OrderDate!A:E, 5, FALSE) = 1, 'F_ ORDERS'!$M482 * (1 - 0.07), 'F_ ORDERS'!$M482)</f>
        <v>411.71099999999996</v>
      </c>
    </row>
    <row r="483" spans="1:14" x14ac:dyDescent="0.2">
      <c r="A483" s="51" t="str">
        <f t="shared" si="7"/>
        <v>234.144.44.156|44092|0.0954513888864312</v>
      </c>
      <c r="B483" s="51" t="s">
        <v>2772</v>
      </c>
      <c r="C483" s="52">
        <f>INT(DT!I483)</f>
        <v>44092</v>
      </c>
      <c r="D483" s="53">
        <f>DT!I483-INT(DT!I483)</f>
        <v>9.5451388886431232E-2</v>
      </c>
      <c r="E483" s="32" t="s">
        <v>4698</v>
      </c>
      <c r="F483" s="32">
        <v>1014</v>
      </c>
      <c r="G483" s="38">
        <f>INT(DT!E483)</f>
        <v>44092</v>
      </c>
      <c r="H483" s="39">
        <f>DT!E483-INT(DT!E483)</f>
        <v>0.13943287036818219</v>
      </c>
      <c r="I483" s="32" t="s">
        <v>12</v>
      </c>
      <c r="J483" s="32" t="s">
        <v>647</v>
      </c>
      <c r="K483" s="32" t="s">
        <v>442</v>
      </c>
      <c r="L483" s="42" cm="1">
        <f t="array" ref="L483">INDEX('D_ SERVICES'!D:F, MATCH(J483, 'D_ SERVICES'!A:A, 0),
   IF(I483="Basic", 1, IF(I483="Standard", 2, IF(I483="Premium", 3, ""))))</f>
        <v>859</v>
      </c>
      <c r="M483" s="32">
        <f>L483*(1-VLOOKUP('F_ ORDERS'!$K483,D_BUYERS!A:H,8,FALSE))</f>
        <v>859</v>
      </c>
      <c r="N483" s="32">
        <f>IF(VLOOKUP('F_ ORDERS'!$G483, OrderDate!A:E, 5, FALSE) = 1, 'F_ ORDERS'!$M483 * (1 - 0.07), 'F_ ORDERS'!$M483)</f>
        <v>859</v>
      </c>
    </row>
    <row r="484" spans="1:14" x14ac:dyDescent="0.2">
      <c r="A484" s="51" t="str">
        <f t="shared" si="7"/>
        <v>7.90.168.240|43824|0.441215277780429</v>
      </c>
      <c r="B484" s="51" t="s">
        <v>3759</v>
      </c>
      <c r="C484" s="52">
        <f>INT(DT!I484)</f>
        <v>43824</v>
      </c>
      <c r="D484" s="53">
        <f>DT!I484-INT(DT!I484)</f>
        <v>0.44121527778042946</v>
      </c>
      <c r="E484" s="32" t="s">
        <v>4699</v>
      </c>
      <c r="F484" s="32">
        <v>1244</v>
      </c>
      <c r="G484" s="38">
        <f>INT(DT!E484)</f>
        <v>43824</v>
      </c>
      <c r="H484" s="39">
        <f>DT!E484-INT(DT!E484)</f>
        <v>0.44224537037371192</v>
      </c>
      <c r="I484" s="32" t="s">
        <v>18</v>
      </c>
      <c r="J484" s="32" t="s">
        <v>787</v>
      </c>
      <c r="K484" s="32" t="s">
        <v>448</v>
      </c>
      <c r="L484" s="42" cm="1">
        <f t="array" ref="L484">INDEX('D_ SERVICES'!D:F, MATCH(J484, 'D_ SERVICES'!A:A, 0),
   IF(I484="Basic", 1, IF(I484="Standard", 2, IF(I484="Premium", 3, ""))))</f>
        <v>524</v>
      </c>
      <c r="M484" s="32">
        <f>L484*(1-VLOOKUP('F_ ORDERS'!$K484,D_BUYERS!A:H,8,FALSE))</f>
        <v>497.79999999999995</v>
      </c>
      <c r="N484" s="32">
        <f>IF(VLOOKUP('F_ ORDERS'!$G484, OrderDate!A:E, 5, FALSE) = 1, 'F_ ORDERS'!$M484 * (1 - 0.07), 'F_ ORDERS'!$M484)</f>
        <v>497.79999999999995</v>
      </c>
    </row>
    <row r="485" spans="1:14" x14ac:dyDescent="0.2">
      <c r="A485" s="51" t="str">
        <f t="shared" si="7"/>
        <v>187.25.218.178|44107|0.529907407406427</v>
      </c>
      <c r="B485" s="51" t="s">
        <v>2101</v>
      </c>
      <c r="C485" s="52">
        <f>INT(DT!I485)</f>
        <v>44107</v>
      </c>
      <c r="D485" s="53">
        <f>DT!I485-INT(DT!I485)</f>
        <v>0.5299074074064265</v>
      </c>
      <c r="E485" s="32" t="s">
        <v>4700</v>
      </c>
      <c r="F485" s="32">
        <v>1186</v>
      </c>
      <c r="G485" s="38">
        <f>INT(DT!E485)</f>
        <v>44107</v>
      </c>
      <c r="H485" s="39">
        <f>DT!E485-INT(DT!E485)</f>
        <v>0.61442129629722331</v>
      </c>
      <c r="I485" s="32" t="s">
        <v>23</v>
      </c>
      <c r="J485" s="32" t="s">
        <v>834</v>
      </c>
      <c r="K485" s="32" t="s">
        <v>298</v>
      </c>
      <c r="L485" s="42" cm="1">
        <f t="array" ref="L485">INDEX('D_ SERVICES'!D:F, MATCH(J485, 'D_ SERVICES'!A:A, 0),
   IF(I485="Basic", 1, IF(I485="Standard", 2, IF(I485="Premium", 3, ""))))</f>
        <v>807</v>
      </c>
      <c r="M485" s="32">
        <f>L485*(1-VLOOKUP('F_ ORDERS'!$K485,D_BUYERS!A:H,8,FALSE))</f>
        <v>807</v>
      </c>
      <c r="N485" s="32">
        <f>IF(VLOOKUP('F_ ORDERS'!$G485, OrderDate!A:E, 5, FALSE) = 1, 'F_ ORDERS'!$M485 * (1 - 0.07), 'F_ ORDERS'!$M485)</f>
        <v>750.51</v>
      </c>
    </row>
    <row r="486" spans="1:14" x14ac:dyDescent="0.2">
      <c r="A486" s="51" t="str">
        <f t="shared" si="7"/>
        <v>139.60.126.251|44711|0.139351851852552</v>
      </c>
      <c r="B486" s="51" t="s">
        <v>1481</v>
      </c>
      <c r="C486" s="52">
        <f>INT(DT!I486)</f>
        <v>44711</v>
      </c>
      <c r="D486" s="53">
        <f>DT!I486-INT(DT!I486)</f>
        <v>0.1393518518525525</v>
      </c>
      <c r="E486" s="32" t="s">
        <v>4701</v>
      </c>
      <c r="F486" s="32">
        <v>1010</v>
      </c>
      <c r="G486" s="38">
        <f>INT(DT!E486)</f>
        <v>44711</v>
      </c>
      <c r="H486" s="39">
        <f>DT!E486-INT(DT!E486)</f>
        <v>0.25420138888875954</v>
      </c>
      <c r="I486" s="32" t="s">
        <v>23</v>
      </c>
      <c r="J486" s="32" t="s">
        <v>782</v>
      </c>
      <c r="K486" s="32" t="s">
        <v>154</v>
      </c>
      <c r="L486" s="42" cm="1">
        <f t="array" ref="L486">INDEX('D_ SERVICES'!D:F, MATCH(J486, 'D_ SERVICES'!A:A, 0),
   IF(I486="Basic", 1, IF(I486="Standard", 2, IF(I486="Premium", 3, ""))))</f>
        <v>792</v>
      </c>
      <c r="M486" s="32">
        <f>L486*(1-VLOOKUP('F_ ORDERS'!$K486,D_BUYERS!A:H,8,FALSE))</f>
        <v>752.4</v>
      </c>
      <c r="N486" s="32">
        <f>IF(VLOOKUP('F_ ORDERS'!$G486, OrderDate!A:E, 5, FALSE) = 1, 'F_ ORDERS'!$M486 * (1 - 0.07), 'F_ ORDERS'!$M486)</f>
        <v>752.4</v>
      </c>
    </row>
    <row r="487" spans="1:14" x14ac:dyDescent="0.2">
      <c r="A487" s="51" t="str">
        <f t="shared" si="7"/>
        <v>49.87.105.231|45573|0.2515509259174</v>
      </c>
      <c r="B487" s="51" t="s">
        <v>3475</v>
      </c>
      <c r="C487" s="52">
        <f>INT(DT!I487)</f>
        <v>45573</v>
      </c>
      <c r="D487" s="53">
        <f>DT!I487-INT(DT!I487)</f>
        <v>0.25155092591739958</v>
      </c>
      <c r="E487" s="32" t="s">
        <v>4702</v>
      </c>
      <c r="F487" s="32">
        <v>1244</v>
      </c>
      <c r="G487" s="38">
        <f>INT(DT!E487)</f>
        <v>45573</v>
      </c>
      <c r="H487" s="39">
        <f>DT!E487-INT(DT!E487)</f>
        <v>0.31026620369812008</v>
      </c>
      <c r="I487" s="32" t="s">
        <v>23</v>
      </c>
      <c r="J487" s="32" t="s">
        <v>787</v>
      </c>
      <c r="K487" s="32" t="s">
        <v>157</v>
      </c>
      <c r="L487" s="42" cm="1">
        <f t="array" ref="L487">INDEX('D_ SERVICES'!D:F, MATCH(J487, 'D_ SERVICES'!A:A, 0),
   IF(I487="Basic", 1, IF(I487="Standard", 2, IF(I487="Premium", 3, ""))))</f>
        <v>861</v>
      </c>
      <c r="M487" s="32">
        <f>L487*(1-VLOOKUP('F_ ORDERS'!$K487,D_BUYERS!A:H,8,FALSE))</f>
        <v>774.9</v>
      </c>
      <c r="N487" s="32">
        <f>IF(VLOOKUP('F_ ORDERS'!$G487, OrderDate!A:E, 5, FALSE) = 1, 'F_ ORDERS'!$M487 * (1 - 0.07), 'F_ ORDERS'!$M487)</f>
        <v>774.9</v>
      </c>
    </row>
    <row r="488" spans="1:14" x14ac:dyDescent="0.2">
      <c r="A488" s="51" t="str">
        <f t="shared" si="7"/>
        <v>126.143.109.221|43593|0.689490740740439</v>
      </c>
      <c r="B488" s="51" t="s">
        <v>1289</v>
      </c>
      <c r="C488" s="52">
        <f>INT(DT!I488)</f>
        <v>43593</v>
      </c>
      <c r="D488" s="53">
        <f>DT!I488-INT(DT!I488)</f>
        <v>0.68949074074043892</v>
      </c>
      <c r="E488" s="32" t="s">
        <v>4703</v>
      </c>
      <c r="F488" s="32">
        <v>1122</v>
      </c>
      <c r="G488" s="38">
        <f>INT(DT!E488)</f>
        <v>43593</v>
      </c>
      <c r="H488" s="39">
        <f>DT!E488-INT(DT!E488)</f>
        <v>0.72967592592613073</v>
      </c>
      <c r="I488" s="32" t="s">
        <v>23</v>
      </c>
      <c r="J488" s="32" t="s">
        <v>566</v>
      </c>
      <c r="K488" s="32" t="s">
        <v>439</v>
      </c>
      <c r="L488" s="42" cm="1">
        <f t="array" ref="L488">INDEX('D_ SERVICES'!D:F, MATCH(J488, 'D_ SERVICES'!A:A, 0),
   IF(I488="Basic", 1, IF(I488="Standard", 2, IF(I488="Premium", 3, ""))))</f>
        <v>538</v>
      </c>
      <c r="M488" s="32">
        <f>L488*(1-VLOOKUP('F_ ORDERS'!$K488,D_BUYERS!A:H,8,FALSE))</f>
        <v>538</v>
      </c>
      <c r="N488" s="32">
        <f>IF(VLOOKUP('F_ ORDERS'!$G488, OrderDate!A:E, 5, FALSE) = 1, 'F_ ORDERS'!$M488 * (1 - 0.07), 'F_ ORDERS'!$M488)</f>
        <v>538</v>
      </c>
    </row>
    <row r="489" spans="1:14" x14ac:dyDescent="0.2">
      <c r="A489" s="51" t="str">
        <f t="shared" si="7"/>
        <v>85.245.229.76|44883|0.887592592589499</v>
      </c>
      <c r="B489" s="51" t="s">
        <v>3999</v>
      </c>
      <c r="C489" s="52">
        <f>INT(DT!I489)</f>
        <v>44883</v>
      </c>
      <c r="D489" s="53">
        <f>DT!I489-INT(DT!I489)</f>
        <v>0.88759259258949896</v>
      </c>
      <c r="E489" s="32" t="s">
        <v>4704</v>
      </c>
      <c r="F489" s="32">
        <v>1057</v>
      </c>
      <c r="G489" s="38">
        <f>INT(DT!E489)</f>
        <v>44883</v>
      </c>
      <c r="H489" s="39">
        <f>DT!E489-INT(DT!E489)</f>
        <v>0.92329861110920319</v>
      </c>
      <c r="I489" s="32" t="s">
        <v>23</v>
      </c>
      <c r="J489" s="32" t="s">
        <v>864</v>
      </c>
      <c r="K489" s="32" t="s">
        <v>359</v>
      </c>
      <c r="L489" s="42" cm="1">
        <f t="array" ref="L489">INDEX('D_ SERVICES'!D:F, MATCH(J489, 'D_ SERVICES'!A:A, 0),
   IF(I489="Basic", 1, IF(I489="Standard", 2, IF(I489="Premium", 3, ""))))</f>
        <v>987</v>
      </c>
      <c r="M489" s="32">
        <f>L489*(1-VLOOKUP('F_ ORDERS'!$K489,D_BUYERS!A:H,8,FALSE))</f>
        <v>888.30000000000007</v>
      </c>
      <c r="N489" s="32">
        <f>IF(VLOOKUP('F_ ORDERS'!$G489, OrderDate!A:E, 5, FALSE) = 1, 'F_ ORDERS'!$M489 * (1 - 0.07), 'F_ ORDERS'!$M489)</f>
        <v>888.30000000000007</v>
      </c>
    </row>
    <row r="490" spans="1:14" x14ac:dyDescent="0.2">
      <c r="A490" s="51" t="str">
        <f t="shared" si="7"/>
        <v>31.190.232.227|44804|0.436087962960301</v>
      </c>
      <c r="B490" s="51" t="s">
        <v>3183</v>
      </c>
      <c r="C490" s="52">
        <f>INT(DT!I490)</f>
        <v>44804</v>
      </c>
      <c r="D490" s="53">
        <f>DT!I490-INT(DT!I490)</f>
        <v>0.4360879629603005</v>
      </c>
      <c r="E490" s="32" t="s">
        <v>4705</v>
      </c>
      <c r="F490" s="32">
        <v>1091</v>
      </c>
      <c r="G490" s="38">
        <f>INT(DT!E490)</f>
        <v>44804</v>
      </c>
      <c r="H490" s="39">
        <f>DT!E490-INT(DT!E490)</f>
        <v>0.48149305555125466</v>
      </c>
      <c r="I490" s="32" t="s">
        <v>18</v>
      </c>
      <c r="J490" s="32" t="s">
        <v>785</v>
      </c>
      <c r="K490" s="32" t="s">
        <v>496</v>
      </c>
      <c r="L490" s="42" cm="1">
        <f t="array" ref="L490">INDEX('D_ SERVICES'!D:F, MATCH(J490, 'D_ SERVICES'!A:A, 0),
   IF(I490="Basic", 1, IF(I490="Standard", 2, IF(I490="Premium", 3, ""))))</f>
        <v>899</v>
      </c>
      <c r="M490" s="32">
        <f>L490*(1-VLOOKUP('F_ ORDERS'!$K490,D_BUYERS!A:H,8,FALSE))</f>
        <v>899</v>
      </c>
      <c r="N490" s="32">
        <f>IF(VLOOKUP('F_ ORDERS'!$G490, OrderDate!A:E, 5, FALSE) = 1, 'F_ ORDERS'!$M490 * (1 - 0.07), 'F_ ORDERS'!$M490)</f>
        <v>899</v>
      </c>
    </row>
    <row r="491" spans="1:14" x14ac:dyDescent="0.2">
      <c r="A491" s="51" t="str">
        <f t="shared" si="7"/>
        <v>72.21.122.89|41811|0.372638888889924</v>
      </c>
      <c r="B491" s="51" t="s">
        <v>3793</v>
      </c>
      <c r="C491" s="52">
        <f>INT(DT!I491)</f>
        <v>41811</v>
      </c>
      <c r="D491" s="53">
        <f>DT!I491-INT(DT!I491)</f>
        <v>0.37263888888992369</v>
      </c>
      <c r="E491" s="32" t="s">
        <v>4706</v>
      </c>
      <c r="F491" s="32">
        <v>1022</v>
      </c>
      <c r="G491" s="38">
        <f>INT(DT!E491)</f>
        <v>41811</v>
      </c>
      <c r="H491" s="39">
        <f>DT!E491-INT(DT!E491)</f>
        <v>0.38180555555300089</v>
      </c>
      <c r="I491" s="32" t="s">
        <v>12</v>
      </c>
      <c r="J491" s="32" t="s">
        <v>615</v>
      </c>
      <c r="K491" s="32" t="s">
        <v>455</v>
      </c>
      <c r="L491" s="42" cm="1">
        <f t="array" ref="L491">INDEX('D_ SERVICES'!D:F, MATCH(J491, 'D_ SERVICES'!A:A, 0),
   IF(I491="Basic", 1, IF(I491="Standard", 2, IF(I491="Premium", 3, ""))))</f>
        <v>914</v>
      </c>
      <c r="M491" s="32">
        <f>L491*(1-VLOOKUP('F_ ORDERS'!$K491,D_BUYERS!A:H,8,FALSE))</f>
        <v>822.6</v>
      </c>
      <c r="N491" s="32">
        <f>IF(VLOOKUP('F_ ORDERS'!$G491, OrderDate!A:E, 5, FALSE) = 1, 'F_ ORDERS'!$M491 * (1 - 0.07), 'F_ ORDERS'!$M491)</f>
        <v>765.01799999999992</v>
      </c>
    </row>
    <row r="492" spans="1:14" x14ac:dyDescent="0.2">
      <c r="A492" s="51" t="str">
        <f t="shared" si="7"/>
        <v>47.193.204.197|42138|0.0618981481529772</v>
      </c>
      <c r="B492" s="51" t="s">
        <v>3440</v>
      </c>
      <c r="C492" s="52">
        <f>INT(DT!I492)</f>
        <v>42138</v>
      </c>
      <c r="D492" s="53">
        <f>DT!I492-INT(DT!I492)</f>
        <v>6.1898148152977228E-2</v>
      </c>
      <c r="E492" s="32" t="s">
        <v>4707</v>
      </c>
      <c r="F492" s="32">
        <v>1196</v>
      </c>
      <c r="G492" s="38">
        <f>INT(DT!E492)</f>
        <v>42138</v>
      </c>
      <c r="H492" s="39">
        <f>DT!E492-INT(DT!E492)</f>
        <v>0.18336805555736646</v>
      </c>
      <c r="I492" s="32" t="s">
        <v>18</v>
      </c>
      <c r="J492" s="32" t="s">
        <v>727</v>
      </c>
      <c r="K492" s="32" t="s">
        <v>455</v>
      </c>
      <c r="L492" s="42" cm="1">
        <f t="array" ref="L492">INDEX('D_ SERVICES'!D:F, MATCH(J492, 'D_ SERVICES'!A:A, 0),
   IF(I492="Basic", 1, IF(I492="Standard", 2, IF(I492="Premium", 3, ""))))</f>
        <v>391</v>
      </c>
      <c r="M492" s="32">
        <f>L492*(1-VLOOKUP('F_ ORDERS'!$K492,D_BUYERS!A:H,8,FALSE))</f>
        <v>351.90000000000003</v>
      </c>
      <c r="N492" s="32">
        <f>IF(VLOOKUP('F_ ORDERS'!$G492, OrderDate!A:E, 5, FALSE) = 1, 'F_ ORDERS'!$M492 * (1 - 0.07), 'F_ ORDERS'!$M492)</f>
        <v>351.90000000000003</v>
      </c>
    </row>
    <row r="493" spans="1:14" x14ac:dyDescent="0.2">
      <c r="A493" s="51" t="str">
        <f t="shared" si="7"/>
        <v>46.182.29.225|45466|0.260266203702486</v>
      </c>
      <c r="B493" s="51" t="s">
        <v>3422</v>
      </c>
      <c r="C493" s="52">
        <f>INT(DT!I493)</f>
        <v>45466</v>
      </c>
      <c r="D493" s="53">
        <f>DT!I493-INT(DT!I493)</f>
        <v>0.26026620370248565</v>
      </c>
      <c r="E493" s="32" t="s">
        <v>4708</v>
      </c>
      <c r="F493" s="32">
        <v>1082</v>
      </c>
      <c r="G493" s="38">
        <f>INT(DT!E493)</f>
        <v>45466</v>
      </c>
      <c r="H493" s="39">
        <f>DT!E493-INT(DT!E493)</f>
        <v>0.35797453703708015</v>
      </c>
      <c r="I493" s="32" t="s">
        <v>18</v>
      </c>
      <c r="J493" s="32" t="s">
        <v>633</v>
      </c>
      <c r="K493" s="32" t="s">
        <v>110</v>
      </c>
      <c r="L493" s="42" cm="1">
        <f t="array" ref="L493">INDEX('D_ SERVICES'!D:F, MATCH(J493, 'D_ SERVICES'!A:A, 0),
   IF(I493="Basic", 1, IF(I493="Standard", 2, IF(I493="Premium", 3, ""))))</f>
        <v>70</v>
      </c>
      <c r="M493" s="32">
        <f>L493*(1-VLOOKUP('F_ ORDERS'!$K493,D_BUYERS!A:H,8,FALSE))</f>
        <v>66.5</v>
      </c>
      <c r="N493" s="32">
        <f>IF(VLOOKUP('F_ ORDERS'!$G493, OrderDate!A:E, 5, FALSE) = 1, 'F_ ORDERS'!$M493 * (1 - 0.07), 'F_ ORDERS'!$M493)</f>
        <v>61.844999999999999</v>
      </c>
    </row>
    <row r="494" spans="1:14" x14ac:dyDescent="0.2">
      <c r="A494" s="51" t="str">
        <f t="shared" si="7"/>
        <v>157.12.115.74|44311|0.888935185183072</v>
      </c>
      <c r="B494" s="51" t="s">
        <v>1711</v>
      </c>
      <c r="C494" s="52">
        <f>INT(DT!I494)</f>
        <v>44311</v>
      </c>
      <c r="D494" s="53">
        <f>DT!I494-INT(DT!I494)</f>
        <v>0.88893518518307246</v>
      </c>
      <c r="E494" s="32" t="s">
        <v>4709</v>
      </c>
      <c r="F494" s="32">
        <v>1057</v>
      </c>
      <c r="G494" s="38">
        <f>INT(DT!E494)</f>
        <v>44311</v>
      </c>
      <c r="H494" s="39">
        <f>DT!E494-INT(DT!E494)</f>
        <v>0.95342592592351139</v>
      </c>
      <c r="I494" s="32" t="s">
        <v>18</v>
      </c>
      <c r="J494" s="32" t="s">
        <v>864</v>
      </c>
      <c r="K494" s="32" t="s">
        <v>199</v>
      </c>
      <c r="L494" s="42" cm="1">
        <f t="array" ref="L494">INDEX('D_ SERVICES'!D:F, MATCH(J494, 'D_ SERVICES'!A:A, 0),
   IF(I494="Basic", 1, IF(I494="Standard", 2, IF(I494="Premium", 3, ""))))</f>
        <v>963</v>
      </c>
      <c r="M494" s="32">
        <f>L494*(1-VLOOKUP('F_ ORDERS'!$K494,D_BUYERS!A:H,8,FALSE))</f>
        <v>963</v>
      </c>
      <c r="N494" s="32">
        <f>IF(VLOOKUP('F_ ORDERS'!$G494, OrderDate!A:E, 5, FALSE) = 1, 'F_ ORDERS'!$M494 * (1 - 0.07), 'F_ ORDERS'!$M494)</f>
        <v>895.58999999999992</v>
      </c>
    </row>
    <row r="495" spans="1:14" x14ac:dyDescent="0.2">
      <c r="A495" s="51" t="str">
        <f t="shared" si="7"/>
        <v>39.169.172.219|45431|0.994259259263345</v>
      </c>
      <c r="B495" s="51" t="s">
        <v>3307</v>
      </c>
      <c r="C495" s="52">
        <f>INT(DT!I495)</f>
        <v>45431</v>
      </c>
      <c r="D495" s="53">
        <f>DT!I495-INT(DT!I495)</f>
        <v>0.99425925926334457</v>
      </c>
      <c r="E495" s="32" t="s">
        <v>4710</v>
      </c>
      <c r="F495" s="32">
        <v>1064</v>
      </c>
      <c r="G495" s="38">
        <f>INT(DT!E495)</f>
        <v>45432</v>
      </c>
      <c r="H495" s="39">
        <f>DT!E495-INT(DT!E495)</f>
        <v>1.4756944445252884E-2</v>
      </c>
      <c r="I495" s="32" t="s">
        <v>12</v>
      </c>
      <c r="J495" s="32" t="s">
        <v>663</v>
      </c>
      <c r="K495" s="32" t="s">
        <v>414</v>
      </c>
      <c r="L495" s="42" cm="1">
        <f t="array" ref="L495">INDEX('D_ SERVICES'!D:F, MATCH(J495, 'D_ SERVICES'!A:A, 0),
   IF(I495="Basic", 1, IF(I495="Standard", 2, IF(I495="Premium", 3, ""))))</f>
        <v>821</v>
      </c>
      <c r="M495" s="32">
        <f>L495*(1-VLOOKUP('F_ ORDERS'!$K495,D_BUYERS!A:H,8,FALSE))</f>
        <v>821</v>
      </c>
      <c r="N495" s="32">
        <f>IF(VLOOKUP('F_ ORDERS'!$G495, OrderDate!A:E, 5, FALSE) = 1, 'F_ ORDERS'!$M495 * (1 - 0.07), 'F_ ORDERS'!$M495)</f>
        <v>821</v>
      </c>
    </row>
    <row r="496" spans="1:14" x14ac:dyDescent="0.2">
      <c r="A496" s="51" t="str">
        <f t="shared" si="7"/>
        <v>26.112.23.234|44023|0.033518518517667</v>
      </c>
      <c r="B496" s="51" t="s">
        <v>3089</v>
      </c>
      <c r="C496" s="52">
        <f>INT(DT!I496)</f>
        <v>44023</v>
      </c>
      <c r="D496" s="53">
        <f>DT!I496-INT(DT!I496)</f>
        <v>3.3518518517666962E-2</v>
      </c>
      <c r="E496" s="32" t="s">
        <v>4711</v>
      </c>
      <c r="F496" s="32">
        <v>1046</v>
      </c>
      <c r="G496" s="38">
        <f>INT(DT!E496)</f>
        <v>44023</v>
      </c>
      <c r="H496" s="39">
        <f>DT!E496-INT(DT!E496)</f>
        <v>0.14894675926188938</v>
      </c>
      <c r="I496" s="32" t="s">
        <v>18</v>
      </c>
      <c r="J496" s="32" t="s">
        <v>651</v>
      </c>
      <c r="K496" s="32" t="s">
        <v>46</v>
      </c>
      <c r="L496" s="42" cm="1">
        <f t="array" ref="L496">INDEX('D_ SERVICES'!D:F, MATCH(J496, 'D_ SERVICES'!A:A, 0),
   IF(I496="Basic", 1, IF(I496="Standard", 2, IF(I496="Premium", 3, ""))))</f>
        <v>479</v>
      </c>
      <c r="M496" s="32">
        <f>L496*(1-VLOOKUP('F_ ORDERS'!$K496,D_BUYERS!A:H,8,FALSE))</f>
        <v>431.1</v>
      </c>
      <c r="N496" s="32">
        <f>IF(VLOOKUP('F_ ORDERS'!$G496, OrderDate!A:E, 5, FALSE) = 1, 'F_ ORDERS'!$M496 * (1 - 0.07), 'F_ ORDERS'!$M496)</f>
        <v>400.923</v>
      </c>
    </row>
    <row r="497" spans="1:14" x14ac:dyDescent="0.2">
      <c r="A497" s="51" t="str">
        <f t="shared" si="7"/>
        <v>112.213.15.38|44132|0.592499999998836</v>
      </c>
      <c r="B497" s="51" t="s">
        <v>1105</v>
      </c>
      <c r="C497" s="52">
        <f>INT(DT!I497)</f>
        <v>44132</v>
      </c>
      <c r="D497" s="53">
        <f>DT!I497-INT(DT!I497)</f>
        <v>0.59249999999883585</v>
      </c>
      <c r="E497" s="32" t="s">
        <v>4712</v>
      </c>
      <c r="F497" s="32">
        <v>1020</v>
      </c>
      <c r="G497" s="38">
        <f>INT(DT!E497)</f>
        <v>44132</v>
      </c>
      <c r="H497" s="39">
        <f>DT!E497-INT(DT!E497)</f>
        <v>0.60981481481576338</v>
      </c>
      <c r="I497" s="32" t="s">
        <v>23</v>
      </c>
      <c r="J497" s="32" t="s">
        <v>799</v>
      </c>
      <c r="K497" s="32" t="s">
        <v>347</v>
      </c>
      <c r="L497" s="42" cm="1">
        <f t="array" ref="L497">INDEX('D_ SERVICES'!D:F, MATCH(J497, 'D_ SERVICES'!A:A, 0),
   IF(I497="Basic", 1, IF(I497="Standard", 2, IF(I497="Premium", 3, ""))))</f>
        <v>967</v>
      </c>
      <c r="M497" s="32">
        <f>L497*(1-VLOOKUP('F_ ORDERS'!$K497,D_BUYERS!A:H,8,FALSE))</f>
        <v>870.30000000000007</v>
      </c>
      <c r="N497" s="32">
        <f>IF(VLOOKUP('F_ ORDERS'!$G497, OrderDate!A:E, 5, FALSE) = 1, 'F_ ORDERS'!$M497 * (1 - 0.07), 'F_ ORDERS'!$M497)</f>
        <v>870.30000000000007</v>
      </c>
    </row>
    <row r="498" spans="1:14" x14ac:dyDescent="0.2">
      <c r="A498" s="51" t="str">
        <f t="shared" si="7"/>
        <v>0.254.13.144|41976|0.781412037038535</v>
      </c>
      <c r="B498" s="51" t="s">
        <v>911</v>
      </c>
      <c r="C498" s="52">
        <f>INT(DT!I498)</f>
        <v>41976</v>
      </c>
      <c r="D498" s="53">
        <f>DT!I498-INT(DT!I498)</f>
        <v>0.78141203703853535</v>
      </c>
      <c r="E498" s="32" t="s">
        <v>4713</v>
      </c>
      <c r="F498" s="32">
        <v>1036</v>
      </c>
      <c r="G498" s="38">
        <f>INT(DT!E498)</f>
        <v>41976</v>
      </c>
      <c r="H498" s="39">
        <f>DT!E498-INT(DT!E498)</f>
        <v>0.80096064815006685</v>
      </c>
      <c r="I498" s="32" t="s">
        <v>18</v>
      </c>
      <c r="J498" s="32" t="s">
        <v>719</v>
      </c>
      <c r="K498" s="32" t="s">
        <v>455</v>
      </c>
      <c r="L498" s="42" cm="1">
        <f t="array" ref="L498">INDEX('D_ SERVICES'!D:F, MATCH(J498, 'D_ SERVICES'!A:A, 0),
   IF(I498="Basic", 1, IF(I498="Standard", 2, IF(I498="Premium", 3, ""))))</f>
        <v>380</v>
      </c>
      <c r="M498" s="32">
        <f>L498*(1-VLOOKUP('F_ ORDERS'!$K498,D_BUYERS!A:H,8,FALSE))</f>
        <v>342</v>
      </c>
      <c r="N498" s="32">
        <f>IF(VLOOKUP('F_ ORDERS'!$G498, OrderDate!A:E, 5, FALSE) = 1, 'F_ ORDERS'!$M498 * (1 - 0.07), 'F_ ORDERS'!$M498)</f>
        <v>342</v>
      </c>
    </row>
    <row r="499" spans="1:14" x14ac:dyDescent="0.2">
      <c r="A499" s="51" t="str">
        <f t="shared" si="7"/>
        <v>145.59.233.174|43822|0.885949074072414</v>
      </c>
      <c r="B499" s="51" t="s">
        <v>1561</v>
      </c>
      <c r="C499" s="52">
        <f>INT(DT!I499)</f>
        <v>43822</v>
      </c>
      <c r="D499" s="53">
        <f>DT!I499-INT(DT!I499)</f>
        <v>0.88594907407241408</v>
      </c>
      <c r="E499" s="32" t="s">
        <v>4714</v>
      </c>
      <c r="F499" s="32">
        <v>1000</v>
      </c>
      <c r="G499" s="38">
        <f>INT(DT!E499)</f>
        <v>43822</v>
      </c>
      <c r="H499" s="39">
        <f>DT!E499-INT(DT!E499)</f>
        <v>0.95586805555649335</v>
      </c>
      <c r="I499" s="32" t="s">
        <v>23</v>
      </c>
      <c r="J499" s="32" t="s">
        <v>829</v>
      </c>
      <c r="K499" s="32" t="s">
        <v>268</v>
      </c>
      <c r="L499" s="42" cm="1">
        <f t="array" ref="L499">INDEX('D_ SERVICES'!D:F, MATCH(J499, 'D_ SERVICES'!A:A, 0),
   IF(I499="Basic", 1, IF(I499="Standard", 2, IF(I499="Premium", 3, ""))))</f>
        <v>943</v>
      </c>
      <c r="M499" s="32">
        <f>L499*(1-VLOOKUP('F_ ORDERS'!$K499,D_BUYERS!A:H,8,FALSE))</f>
        <v>848.7</v>
      </c>
      <c r="N499" s="32">
        <f>IF(VLOOKUP('F_ ORDERS'!$G499, OrderDate!A:E, 5, FALSE) = 1, 'F_ ORDERS'!$M499 * (1 - 0.07), 'F_ ORDERS'!$M499)</f>
        <v>848.7</v>
      </c>
    </row>
    <row r="500" spans="1:14" x14ac:dyDescent="0.2">
      <c r="A500" s="51" t="str">
        <f t="shared" si="7"/>
        <v>149.55.40.226|43945|0.211967592593282</v>
      </c>
      <c r="B500" s="51" t="s">
        <v>1615</v>
      </c>
      <c r="C500" s="52">
        <f>INT(DT!I500)</f>
        <v>43945</v>
      </c>
      <c r="D500" s="53">
        <f>DT!I500-INT(DT!I500)</f>
        <v>0.21196759259328246</v>
      </c>
      <c r="E500" s="32" t="s">
        <v>4715</v>
      </c>
      <c r="F500" s="32">
        <v>1021</v>
      </c>
      <c r="G500" s="38">
        <f>INT(DT!E500)</f>
        <v>43945</v>
      </c>
      <c r="H500" s="39">
        <f>DT!E500-INT(DT!E500)</f>
        <v>0.28790509259124519</v>
      </c>
      <c r="I500" s="32" t="s">
        <v>23</v>
      </c>
      <c r="J500" s="32" t="s">
        <v>622</v>
      </c>
      <c r="K500" s="32" t="s">
        <v>288</v>
      </c>
      <c r="L500" s="42" cm="1">
        <f t="array" ref="L500">INDEX('D_ SERVICES'!D:F, MATCH(J500, 'D_ SERVICES'!A:A, 0),
   IF(I500="Basic", 1, IF(I500="Standard", 2, IF(I500="Premium", 3, ""))))</f>
        <v>912</v>
      </c>
      <c r="M500" s="32">
        <f>L500*(1-VLOOKUP('F_ ORDERS'!$K500,D_BUYERS!A:H,8,FALSE))</f>
        <v>866.4</v>
      </c>
      <c r="N500" s="32">
        <f>IF(VLOOKUP('F_ ORDERS'!$G500, OrderDate!A:E, 5, FALSE) = 1, 'F_ ORDERS'!$M500 * (1 - 0.07), 'F_ ORDERS'!$M500)</f>
        <v>866.4</v>
      </c>
    </row>
    <row r="501" spans="1:14" x14ac:dyDescent="0.2">
      <c r="A501" s="51" t="str">
        <f t="shared" si="7"/>
        <v>206.11.255.8|44244|0.644456018519122</v>
      </c>
      <c r="B501" s="51" t="s">
        <v>2369</v>
      </c>
      <c r="C501" s="52">
        <f>INT(DT!I501)</f>
        <v>44244</v>
      </c>
      <c r="D501" s="53">
        <f>DT!I501-INT(DT!I501)</f>
        <v>0.64445601851912215</v>
      </c>
      <c r="E501" s="32" t="s">
        <v>4716</v>
      </c>
      <c r="F501" s="32">
        <v>1131</v>
      </c>
      <c r="G501" s="38">
        <f>INT(DT!E501)</f>
        <v>44244</v>
      </c>
      <c r="H501" s="39">
        <f>DT!E501-INT(DT!E501)</f>
        <v>0.73134259259677492</v>
      </c>
      <c r="I501" s="32" t="s">
        <v>23</v>
      </c>
      <c r="J501" s="32" t="s">
        <v>564</v>
      </c>
      <c r="K501" s="32" t="s">
        <v>259</v>
      </c>
      <c r="L501" s="42" cm="1">
        <f t="array" ref="L501">INDEX('D_ SERVICES'!D:F, MATCH(J501, 'D_ SERVICES'!A:A, 0),
   IF(I501="Basic", 1, IF(I501="Standard", 2, IF(I501="Premium", 3, ""))))</f>
        <v>997</v>
      </c>
      <c r="M501" s="32">
        <f>L501*(1-VLOOKUP('F_ ORDERS'!$K501,D_BUYERS!A:H,8,FALSE))</f>
        <v>897.30000000000007</v>
      </c>
      <c r="N501" s="32">
        <f>IF(VLOOKUP('F_ ORDERS'!$G501, OrderDate!A:E, 5, FALSE) = 1, 'F_ ORDERS'!$M501 * (1 - 0.07), 'F_ ORDERS'!$M501)</f>
        <v>897.30000000000007</v>
      </c>
    </row>
    <row r="502" spans="1:14" x14ac:dyDescent="0.2">
      <c r="A502" s="51" t="str">
        <f t="shared" si="7"/>
        <v>133.228.143.215|44929|0.812303240738402</v>
      </c>
      <c r="B502" s="51" t="s">
        <v>1404</v>
      </c>
      <c r="C502" s="52">
        <f>INT(DT!I502)</f>
        <v>44929</v>
      </c>
      <c r="D502" s="53">
        <f>DT!I502-INT(DT!I502)</f>
        <v>0.81230324073840166</v>
      </c>
      <c r="E502" s="32" t="s">
        <v>4717</v>
      </c>
      <c r="F502" s="32">
        <v>1127</v>
      </c>
      <c r="G502" s="38">
        <f>INT(DT!E502)</f>
        <v>44929</v>
      </c>
      <c r="H502" s="39">
        <f>DT!E502-INT(DT!E502)</f>
        <v>0.90320601851271931</v>
      </c>
      <c r="I502" s="32" t="s">
        <v>18</v>
      </c>
      <c r="J502" s="32" t="s">
        <v>883</v>
      </c>
      <c r="K502" s="32" t="s">
        <v>450</v>
      </c>
      <c r="L502" s="42" cm="1">
        <f t="array" ref="L502">INDEX('D_ SERVICES'!D:F, MATCH(J502, 'D_ SERVICES'!A:A, 0),
   IF(I502="Basic", 1, IF(I502="Standard", 2, IF(I502="Premium", 3, ""))))</f>
        <v>755</v>
      </c>
      <c r="M502" s="32">
        <f>L502*(1-VLOOKUP('F_ ORDERS'!$K502,D_BUYERS!A:H,8,FALSE))</f>
        <v>679.5</v>
      </c>
      <c r="N502" s="32">
        <f>IF(VLOOKUP('F_ ORDERS'!$G502, OrderDate!A:E, 5, FALSE) = 1, 'F_ ORDERS'!$M502 * (1 - 0.07), 'F_ ORDERS'!$M502)</f>
        <v>679.5</v>
      </c>
    </row>
    <row r="503" spans="1:14" x14ac:dyDescent="0.2">
      <c r="A503" s="51" t="str">
        <f t="shared" si="7"/>
        <v>71.147.232.244|45235|0.333263888889633</v>
      </c>
      <c r="B503" s="51" t="s">
        <v>3774</v>
      </c>
      <c r="C503" s="52">
        <f>INT(DT!I503)</f>
        <v>45235</v>
      </c>
      <c r="D503" s="53">
        <f>DT!I503-INT(DT!I503)</f>
        <v>0.33326388888963265</v>
      </c>
      <c r="E503" s="32" t="s">
        <v>4718</v>
      </c>
      <c r="F503" s="32">
        <v>1107</v>
      </c>
      <c r="G503" s="38">
        <f>INT(DT!E503)</f>
        <v>45235</v>
      </c>
      <c r="H503" s="39">
        <f>DT!E503-INT(DT!E503)</f>
        <v>0.42778935185197042</v>
      </c>
      <c r="I503" s="32" t="s">
        <v>12</v>
      </c>
      <c r="J503" s="32" t="s">
        <v>540</v>
      </c>
      <c r="K503" s="32" t="s">
        <v>143</v>
      </c>
      <c r="L503" s="42" cm="1">
        <f t="array" ref="L503">INDEX('D_ SERVICES'!D:F, MATCH(J503, 'D_ SERVICES'!A:A, 0),
   IF(I503="Basic", 1, IF(I503="Standard", 2, IF(I503="Premium", 3, ""))))</f>
        <v>951</v>
      </c>
      <c r="M503" s="32">
        <f>L503*(1-VLOOKUP('F_ ORDERS'!$K503,D_BUYERS!A:H,8,FALSE))</f>
        <v>855.9</v>
      </c>
      <c r="N503" s="32">
        <f>IF(VLOOKUP('F_ ORDERS'!$G503, OrderDate!A:E, 5, FALSE) = 1, 'F_ ORDERS'!$M503 * (1 - 0.07), 'F_ ORDERS'!$M503)</f>
        <v>795.98699999999997</v>
      </c>
    </row>
    <row r="504" spans="1:14" x14ac:dyDescent="0.2">
      <c r="A504" s="51" t="str">
        <f t="shared" si="7"/>
        <v>41.255.71.179|42777|0.397997685176961</v>
      </c>
      <c r="B504" s="51" t="s">
        <v>3358</v>
      </c>
      <c r="C504" s="52">
        <f>INT(DT!I504)</f>
        <v>42777</v>
      </c>
      <c r="D504" s="53">
        <f>DT!I504-INT(DT!I504)</f>
        <v>0.39799768517696066</v>
      </c>
      <c r="E504" s="32" t="s">
        <v>4719</v>
      </c>
      <c r="F504" s="32">
        <v>1047</v>
      </c>
      <c r="G504" s="38">
        <f>INT(DT!E504)</f>
        <v>42777</v>
      </c>
      <c r="H504" s="39">
        <f>DT!E504-INT(DT!E504)</f>
        <v>0.4660416666592937</v>
      </c>
      <c r="I504" s="32" t="s">
        <v>12</v>
      </c>
      <c r="J504" s="32" t="s">
        <v>711</v>
      </c>
      <c r="K504" s="32" t="s">
        <v>407</v>
      </c>
      <c r="L504" s="42" cm="1">
        <f t="array" ref="L504">INDEX('D_ SERVICES'!D:F, MATCH(J504, 'D_ SERVICES'!A:A, 0),
   IF(I504="Basic", 1, IF(I504="Standard", 2, IF(I504="Premium", 3, ""))))</f>
        <v>794</v>
      </c>
      <c r="M504" s="32">
        <f>L504*(1-VLOOKUP('F_ ORDERS'!$K504,D_BUYERS!A:H,8,FALSE))</f>
        <v>754.3</v>
      </c>
      <c r="N504" s="32">
        <f>IF(VLOOKUP('F_ ORDERS'!$G504, OrderDate!A:E, 5, FALSE) = 1, 'F_ ORDERS'!$M504 * (1 - 0.07), 'F_ ORDERS'!$M504)</f>
        <v>701.49899999999991</v>
      </c>
    </row>
    <row r="505" spans="1:14" x14ac:dyDescent="0.2">
      <c r="A505" s="51" t="str">
        <f t="shared" si="7"/>
        <v>219.166.129.156|45620|0.389965277783631</v>
      </c>
      <c r="B505" s="51" t="s">
        <v>2544</v>
      </c>
      <c r="C505" s="52">
        <f>INT(DT!I505)</f>
        <v>45620</v>
      </c>
      <c r="D505" s="53">
        <f>DT!I505-INT(DT!I505)</f>
        <v>0.38996527778363088</v>
      </c>
      <c r="E505" s="32" t="s">
        <v>4720</v>
      </c>
      <c r="F505" s="32">
        <v>1043</v>
      </c>
      <c r="G505" s="38">
        <f>INT(DT!E505)</f>
        <v>45620</v>
      </c>
      <c r="H505" s="39">
        <f>DT!E505-INT(DT!E505)</f>
        <v>0.40753472223150311</v>
      </c>
      <c r="I505" s="32" t="s">
        <v>12</v>
      </c>
      <c r="J505" s="32" t="s">
        <v>657</v>
      </c>
      <c r="K505" s="32" t="s">
        <v>416</v>
      </c>
      <c r="L505" s="42" cm="1">
        <f t="array" ref="L505">INDEX('D_ SERVICES'!D:F, MATCH(J505, 'D_ SERVICES'!A:A, 0),
   IF(I505="Basic", 1, IF(I505="Standard", 2, IF(I505="Premium", 3, ""))))</f>
        <v>892</v>
      </c>
      <c r="M505" s="32">
        <f>L505*(1-VLOOKUP('F_ ORDERS'!$K505,D_BUYERS!A:H,8,FALSE))</f>
        <v>847.4</v>
      </c>
      <c r="N505" s="32">
        <f>IF(VLOOKUP('F_ ORDERS'!$G505, OrderDate!A:E, 5, FALSE) = 1, 'F_ ORDERS'!$M505 * (1 - 0.07), 'F_ ORDERS'!$M505)</f>
        <v>788.08199999999988</v>
      </c>
    </row>
    <row r="506" spans="1:14" x14ac:dyDescent="0.2">
      <c r="A506" s="51" t="str">
        <f t="shared" si="7"/>
        <v>29.161.135.216|44094|0.25650462962949</v>
      </c>
      <c r="B506" s="51" t="s">
        <v>3138</v>
      </c>
      <c r="C506" s="52">
        <f>INT(DT!I506)</f>
        <v>44094</v>
      </c>
      <c r="D506" s="53">
        <f>DT!I506-INT(DT!I506)</f>
        <v>0.2565046296294895</v>
      </c>
      <c r="E506" s="32" t="s">
        <v>4721</v>
      </c>
      <c r="F506" s="32">
        <v>1042</v>
      </c>
      <c r="G506" s="38">
        <f>INT(DT!E506)</f>
        <v>44094</v>
      </c>
      <c r="H506" s="39">
        <f>DT!E506-INT(DT!E506)</f>
        <v>0.28538194444263354</v>
      </c>
      <c r="I506" s="32" t="s">
        <v>18</v>
      </c>
      <c r="J506" s="32" t="s">
        <v>635</v>
      </c>
      <c r="K506" s="32" t="s">
        <v>427</v>
      </c>
      <c r="L506" s="42" cm="1">
        <f t="array" ref="L506">INDEX('D_ SERVICES'!D:F, MATCH(J506, 'D_ SERVICES'!A:A, 0),
   IF(I506="Basic", 1, IF(I506="Standard", 2, IF(I506="Premium", 3, ""))))</f>
        <v>635</v>
      </c>
      <c r="M506" s="32">
        <f>L506*(1-VLOOKUP('F_ ORDERS'!$K506,D_BUYERS!A:H,8,FALSE))</f>
        <v>571.5</v>
      </c>
      <c r="N506" s="32">
        <f>IF(VLOOKUP('F_ ORDERS'!$G506, OrderDate!A:E, 5, FALSE) = 1, 'F_ ORDERS'!$M506 * (1 - 0.07), 'F_ ORDERS'!$M506)</f>
        <v>531.495</v>
      </c>
    </row>
    <row r="507" spans="1:14" x14ac:dyDescent="0.2">
      <c r="A507" s="51" t="str">
        <f t="shared" si="7"/>
        <v>7.191.248.153|44956|0.351736111108039</v>
      </c>
      <c r="B507" s="51" t="s">
        <v>3752</v>
      </c>
      <c r="C507" s="52">
        <f>INT(DT!I507)</f>
        <v>44956</v>
      </c>
      <c r="D507" s="53">
        <f>DT!I507-INT(DT!I507)</f>
        <v>0.35173611110803904</v>
      </c>
      <c r="E507" s="32" t="s">
        <v>4722</v>
      </c>
      <c r="F507" s="32">
        <v>1039</v>
      </c>
      <c r="G507" s="38">
        <f>INT(DT!E507)</f>
        <v>44956</v>
      </c>
      <c r="H507" s="39">
        <f>DT!E507-INT(DT!E507)</f>
        <v>0.39361111111065838</v>
      </c>
      <c r="I507" s="32" t="s">
        <v>23</v>
      </c>
      <c r="J507" s="32" t="s">
        <v>770</v>
      </c>
      <c r="K507" s="32" t="s">
        <v>482</v>
      </c>
      <c r="L507" s="42" cm="1">
        <f t="array" ref="L507">INDEX('D_ SERVICES'!D:F, MATCH(J507, 'D_ SERVICES'!A:A, 0),
   IF(I507="Basic", 1, IF(I507="Standard", 2, IF(I507="Premium", 3, ""))))</f>
        <v>707</v>
      </c>
      <c r="M507" s="32">
        <f>L507*(1-VLOOKUP('F_ ORDERS'!$K507,D_BUYERS!A:H,8,FALSE))</f>
        <v>636.30000000000007</v>
      </c>
      <c r="N507" s="32">
        <f>IF(VLOOKUP('F_ ORDERS'!$G507, OrderDate!A:E, 5, FALSE) = 1, 'F_ ORDERS'!$M507 * (1 - 0.07), 'F_ ORDERS'!$M507)</f>
        <v>636.30000000000007</v>
      </c>
    </row>
    <row r="508" spans="1:14" x14ac:dyDescent="0.2">
      <c r="A508" s="51" t="str">
        <f t="shared" si="7"/>
        <v>186.53.199.252|45352|0.562847222223354</v>
      </c>
      <c r="B508" s="51" t="s">
        <v>2092</v>
      </c>
      <c r="C508" s="52">
        <f>INT(DT!I508)</f>
        <v>45352</v>
      </c>
      <c r="D508" s="53">
        <f>DT!I508-INT(DT!I508)</f>
        <v>0.56284722222335404</v>
      </c>
      <c r="E508" s="32" t="s">
        <v>4723</v>
      </c>
      <c r="F508" s="32">
        <v>1018</v>
      </c>
      <c r="G508" s="38">
        <f>INT(DT!E508)</f>
        <v>45352</v>
      </c>
      <c r="H508" s="39">
        <f>DT!E508-INT(DT!E508)</f>
        <v>0.67825231481401715</v>
      </c>
      <c r="I508" s="32" t="s">
        <v>12</v>
      </c>
      <c r="J508" s="32" t="s">
        <v>636</v>
      </c>
      <c r="K508" s="32" t="s">
        <v>453</v>
      </c>
      <c r="L508" s="42" cm="1">
        <f t="array" ref="L508">INDEX('D_ SERVICES'!D:F, MATCH(J508, 'D_ SERVICES'!A:A, 0),
   IF(I508="Basic", 1, IF(I508="Standard", 2, IF(I508="Premium", 3, ""))))</f>
        <v>785</v>
      </c>
      <c r="M508" s="32">
        <f>L508*(1-VLOOKUP('F_ ORDERS'!$K508,D_BUYERS!A:H,8,FALSE))</f>
        <v>745.75</v>
      </c>
      <c r="N508" s="32">
        <f>IF(VLOOKUP('F_ ORDERS'!$G508, OrderDate!A:E, 5, FALSE) = 1, 'F_ ORDERS'!$M508 * (1 - 0.07), 'F_ ORDERS'!$M508)</f>
        <v>745.75</v>
      </c>
    </row>
    <row r="509" spans="1:14" x14ac:dyDescent="0.2">
      <c r="A509" s="51" t="str">
        <f t="shared" si="7"/>
        <v>60.230.115.67|42353|0.239143518519995</v>
      </c>
      <c r="B509" s="51" t="s">
        <v>3628</v>
      </c>
      <c r="C509" s="52">
        <f>INT(DT!I509)</f>
        <v>42353</v>
      </c>
      <c r="D509" s="53">
        <f>DT!I509-INT(DT!I509)</f>
        <v>0.23914351851999527</v>
      </c>
      <c r="E509" s="32" t="s">
        <v>4724</v>
      </c>
      <c r="F509" s="32">
        <v>1200</v>
      </c>
      <c r="G509" s="38">
        <f>INT(DT!E509)</f>
        <v>42353</v>
      </c>
      <c r="H509" s="39">
        <f>DT!E509-INT(DT!E509)</f>
        <v>0.31144675926043419</v>
      </c>
      <c r="I509" s="32" t="s">
        <v>12</v>
      </c>
      <c r="J509" s="32" t="s">
        <v>658</v>
      </c>
      <c r="K509" s="32" t="s">
        <v>246</v>
      </c>
      <c r="L509" s="42" cm="1">
        <f t="array" ref="L509">INDEX('D_ SERVICES'!D:F, MATCH(J509, 'D_ SERVICES'!A:A, 0),
   IF(I509="Basic", 1, IF(I509="Standard", 2, IF(I509="Premium", 3, ""))))</f>
        <v>996</v>
      </c>
      <c r="M509" s="32">
        <f>L509*(1-VLOOKUP('F_ ORDERS'!$K509,D_BUYERS!A:H,8,FALSE))</f>
        <v>896.4</v>
      </c>
      <c r="N509" s="32">
        <f>IF(VLOOKUP('F_ ORDERS'!$G509, OrderDate!A:E, 5, FALSE) = 1, 'F_ ORDERS'!$M509 * (1 - 0.07), 'F_ ORDERS'!$M509)</f>
        <v>896.4</v>
      </c>
    </row>
    <row r="510" spans="1:14" x14ac:dyDescent="0.2">
      <c r="A510" s="51" t="str">
        <f t="shared" si="7"/>
        <v>232.217.35.114|41704|0.488761574073578</v>
      </c>
      <c r="B510" s="51" t="s">
        <v>2749</v>
      </c>
      <c r="C510" s="52">
        <f>INT(DT!I510)</f>
        <v>41704</v>
      </c>
      <c r="D510" s="53">
        <f>DT!I510-INT(DT!I510)</f>
        <v>0.48876157407357823</v>
      </c>
      <c r="E510" s="32" t="s">
        <v>4725</v>
      </c>
      <c r="F510" s="32">
        <v>1005</v>
      </c>
      <c r="G510" s="38">
        <f>INT(DT!E510)</f>
        <v>41704</v>
      </c>
      <c r="H510" s="39">
        <f>DT!E510-INT(DT!E510)</f>
        <v>0.59983796296000946</v>
      </c>
      <c r="I510" s="32" t="s">
        <v>12</v>
      </c>
      <c r="J510" s="32" t="s">
        <v>808</v>
      </c>
      <c r="K510" s="32" t="s">
        <v>203</v>
      </c>
      <c r="L510" s="42" cm="1">
        <f t="array" ref="L510">INDEX('D_ SERVICES'!D:F, MATCH(J510, 'D_ SERVICES'!A:A, 0),
   IF(I510="Basic", 1, IF(I510="Standard", 2, IF(I510="Premium", 3, ""))))</f>
        <v>977</v>
      </c>
      <c r="M510" s="32">
        <f>L510*(1-VLOOKUP('F_ ORDERS'!$K510,D_BUYERS!A:H,8,FALSE))</f>
        <v>879.30000000000007</v>
      </c>
      <c r="N510" s="32">
        <f>IF(VLOOKUP('F_ ORDERS'!$G510, OrderDate!A:E, 5, FALSE) = 1, 'F_ ORDERS'!$M510 * (1 - 0.07), 'F_ ORDERS'!$M510)</f>
        <v>879.30000000000007</v>
      </c>
    </row>
    <row r="511" spans="1:14" x14ac:dyDescent="0.2">
      <c r="A511" s="51" t="str">
        <f t="shared" si="7"/>
        <v>120.196.222.41|43257|0.14381944444176</v>
      </c>
      <c r="B511" s="51" t="s">
        <v>1211</v>
      </c>
      <c r="C511" s="52">
        <f>INT(DT!I511)</f>
        <v>43257</v>
      </c>
      <c r="D511" s="53">
        <f>DT!I511-INT(DT!I511)</f>
        <v>0.14381944444176042</v>
      </c>
      <c r="E511" s="32" t="s">
        <v>4726</v>
      </c>
      <c r="F511" s="32">
        <v>1235</v>
      </c>
      <c r="G511" s="38">
        <f>INT(DT!E511)</f>
        <v>43257</v>
      </c>
      <c r="H511" s="39">
        <f>DT!E511-INT(DT!E511)</f>
        <v>0.18586805555241881</v>
      </c>
      <c r="I511" s="32" t="s">
        <v>12</v>
      </c>
      <c r="J511" s="32" t="s">
        <v>587</v>
      </c>
      <c r="K511" s="32" t="s">
        <v>394</v>
      </c>
      <c r="L511" s="42" cm="1">
        <f t="array" ref="L511">INDEX('D_ SERVICES'!D:F, MATCH(J511, 'D_ SERVICES'!A:A, 0),
   IF(I511="Basic", 1, IF(I511="Standard", 2, IF(I511="Premium", 3, ""))))</f>
        <v>996</v>
      </c>
      <c r="M511" s="32">
        <f>L511*(1-VLOOKUP('F_ ORDERS'!$K511,D_BUYERS!A:H,8,FALSE))</f>
        <v>896.4</v>
      </c>
      <c r="N511" s="32">
        <f>IF(VLOOKUP('F_ ORDERS'!$G511, OrderDate!A:E, 5, FALSE) = 1, 'F_ ORDERS'!$M511 * (1 - 0.07), 'F_ ORDERS'!$M511)</f>
        <v>896.4</v>
      </c>
    </row>
    <row r="512" spans="1:14" x14ac:dyDescent="0.2">
      <c r="A512" s="51" t="str">
        <f t="shared" si="7"/>
        <v>193.71.196.85|43881|0.744930555556493</v>
      </c>
      <c r="B512" s="51" t="s">
        <v>2180</v>
      </c>
      <c r="C512" s="52">
        <f>INT(DT!I512)</f>
        <v>43881</v>
      </c>
      <c r="D512" s="53">
        <f>DT!I512-INT(DT!I512)</f>
        <v>0.74493055555649335</v>
      </c>
      <c r="E512" s="32" t="s">
        <v>4727</v>
      </c>
      <c r="F512" s="32">
        <v>1175</v>
      </c>
      <c r="G512" s="38">
        <f>INT(DT!E512)</f>
        <v>43881</v>
      </c>
      <c r="H512" s="39">
        <f>DT!E512-INT(DT!E512)</f>
        <v>0.75501157407416031</v>
      </c>
      <c r="I512" s="32" t="s">
        <v>18</v>
      </c>
      <c r="J512" s="32" t="s">
        <v>857</v>
      </c>
      <c r="K512" s="32" t="s">
        <v>366</v>
      </c>
      <c r="L512" s="42" cm="1">
        <f t="array" ref="L512">INDEX('D_ SERVICES'!D:F, MATCH(J512, 'D_ SERVICES'!A:A, 0),
   IF(I512="Basic", 1, IF(I512="Standard", 2, IF(I512="Premium", 3, ""))))</f>
        <v>857</v>
      </c>
      <c r="M512" s="32">
        <f>L512*(1-VLOOKUP('F_ ORDERS'!$K512,D_BUYERS!A:H,8,FALSE))</f>
        <v>857</v>
      </c>
      <c r="N512" s="32">
        <f>IF(VLOOKUP('F_ ORDERS'!$G512, OrderDate!A:E, 5, FALSE) = 1, 'F_ ORDERS'!$M512 * (1 - 0.07), 'F_ ORDERS'!$M512)</f>
        <v>857</v>
      </c>
    </row>
    <row r="513" spans="1:14" x14ac:dyDescent="0.2">
      <c r="A513" s="51" t="str">
        <f t="shared" si="7"/>
        <v>66.94.155.178|44697|0.335694444453111</v>
      </c>
      <c r="B513" s="51" t="s">
        <v>3693</v>
      </c>
      <c r="C513" s="52">
        <f>INT(DT!I513)</f>
        <v>44697</v>
      </c>
      <c r="D513" s="53">
        <f>DT!I513-INT(DT!I513)</f>
        <v>0.33569444445311092</v>
      </c>
      <c r="E513" s="32" t="s">
        <v>4728</v>
      </c>
      <c r="F513" s="32">
        <v>1182</v>
      </c>
      <c r="G513" s="38">
        <f>INT(DT!E513)</f>
        <v>44697</v>
      </c>
      <c r="H513" s="39">
        <f>DT!E513-INT(DT!E513)</f>
        <v>0.35112268519151257</v>
      </c>
      <c r="I513" s="32" t="s">
        <v>23</v>
      </c>
      <c r="J513" s="32" t="s">
        <v>594</v>
      </c>
      <c r="K513" s="32" t="s">
        <v>381</v>
      </c>
      <c r="L513" s="42" cm="1">
        <f t="array" ref="L513">INDEX('D_ SERVICES'!D:F, MATCH(J513, 'D_ SERVICES'!A:A, 0),
   IF(I513="Basic", 1, IF(I513="Standard", 2, IF(I513="Premium", 3, ""))))</f>
        <v>688</v>
      </c>
      <c r="M513" s="32">
        <f>L513*(1-VLOOKUP('F_ ORDERS'!$K513,D_BUYERS!A:H,8,FALSE))</f>
        <v>619.20000000000005</v>
      </c>
      <c r="N513" s="32">
        <f>IF(VLOOKUP('F_ ORDERS'!$G513, OrderDate!A:E, 5, FALSE) = 1, 'F_ ORDERS'!$M513 * (1 - 0.07), 'F_ ORDERS'!$M513)</f>
        <v>619.20000000000005</v>
      </c>
    </row>
    <row r="514" spans="1:14" x14ac:dyDescent="0.2">
      <c r="A514" s="51" t="str">
        <f t="shared" si="7"/>
        <v>22.79.3.242|44949|0.189953703702486</v>
      </c>
      <c r="B514" s="51" t="s">
        <v>2574</v>
      </c>
      <c r="C514" s="52">
        <f>INT(DT!I514)</f>
        <v>44949</v>
      </c>
      <c r="D514" s="53">
        <f>DT!I514-INT(DT!I514)</f>
        <v>0.18995370370248565</v>
      </c>
      <c r="E514" s="32" t="s">
        <v>4729</v>
      </c>
      <c r="F514" s="32">
        <v>1027</v>
      </c>
      <c r="G514" s="38">
        <f>INT(DT!E514)</f>
        <v>44949</v>
      </c>
      <c r="H514" s="39">
        <f>DT!E514-INT(DT!E514)</f>
        <v>0.25841435184702277</v>
      </c>
      <c r="I514" s="32" t="s">
        <v>18</v>
      </c>
      <c r="J514" s="32" t="s">
        <v>669</v>
      </c>
      <c r="K514" s="32" t="s">
        <v>92</v>
      </c>
      <c r="L514" s="42" cm="1">
        <f t="array" ref="L514">INDEX('D_ SERVICES'!D:F, MATCH(J514, 'D_ SERVICES'!A:A, 0),
   IF(I514="Basic", 1, IF(I514="Standard", 2, IF(I514="Premium", 3, ""))))</f>
        <v>840</v>
      </c>
      <c r="M514" s="32">
        <f>L514*(1-VLOOKUP('F_ ORDERS'!$K514,D_BUYERS!A:H,8,FALSE))</f>
        <v>756</v>
      </c>
      <c r="N514" s="32">
        <f>IF(VLOOKUP('F_ ORDERS'!$G514, OrderDate!A:E, 5, FALSE) = 1, 'F_ ORDERS'!$M514 * (1 - 0.07), 'F_ ORDERS'!$M514)</f>
        <v>756</v>
      </c>
    </row>
    <row r="515" spans="1:14" x14ac:dyDescent="0.2">
      <c r="A515" s="51" t="str">
        <f t="shared" ref="A515:A578" si="8">B515 &amp; "|" &amp; C515 &amp; "|" &amp; D515</f>
        <v>18.225.238.9|45021|0.283379629632691</v>
      </c>
      <c r="B515" s="51" t="s">
        <v>2024</v>
      </c>
      <c r="C515" s="52">
        <f>INT(DT!I515)</f>
        <v>45021</v>
      </c>
      <c r="D515" s="53">
        <f>DT!I515-INT(DT!I515)</f>
        <v>0.28337962963269092</v>
      </c>
      <c r="E515" s="32" t="s">
        <v>4730</v>
      </c>
      <c r="F515" s="32">
        <v>1010</v>
      </c>
      <c r="G515" s="38">
        <f>INT(DT!E515)</f>
        <v>45021</v>
      </c>
      <c r="H515" s="39">
        <f>DT!E515-INT(DT!E515)</f>
        <v>0.28866898148407927</v>
      </c>
      <c r="I515" s="32" t="s">
        <v>12</v>
      </c>
      <c r="J515" s="32" t="s">
        <v>782</v>
      </c>
      <c r="K515" s="32" t="s">
        <v>307</v>
      </c>
      <c r="L515" s="42" cm="1">
        <f t="array" ref="L515">INDEX('D_ SERVICES'!D:F, MATCH(J515, 'D_ SERVICES'!A:A, 0),
   IF(I515="Basic", 1, IF(I515="Standard", 2, IF(I515="Premium", 3, ""))))</f>
        <v>983</v>
      </c>
      <c r="M515" s="32">
        <f>L515*(1-VLOOKUP('F_ ORDERS'!$K515,D_BUYERS!A:H,8,FALSE))</f>
        <v>933.84999999999991</v>
      </c>
      <c r="N515" s="32">
        <f>IF(VLOOKUP('F_ ORDERS'!$G515, OrderDate!A:E, 5, FALSE) = 1, 'F_ ORDERS'!$M515 * (1 - 0.07), 'F_ ORDERS'!$M515)</f>
        <v>933.84999999999991</v>
      </c>
    </row>
    <row r="516" spans="1:14" x14ac:dyDescent="0.2">
      <c r="A516" s="51" t="str">
        <f t="shared" si="8"/>
        <v>109.107.56.130|43516|0.138402777767624</v>
      </c>
      <c r="B516" s="51" t="s">
        <v>1049</v>
      </c>
      <c r="C516" s="52">
        <f>INT(DT!I516)</f>
        <v>43516</v>
      </c>
      <c r="D516" s="53">
        <f>DT!I516-INT(DT!I516)</f>
        <v>0.13840277776762377</v>
      </c>
      <c r="E516" s="32" t="s">
        <v>4731</v>
      </c>
      <c r="F516" s="32">
        <v>1130</v>
      </c>
      <c r="G516" s="38">
        <f>INT(DT!E516)</f>
        <v>43516</v>
      </c>
      <c r="H516" s="39">
        <f>DT!E516-INT(DT!E516)</f>
        <v>0.22938657406484708</v>
      </c>
      <c r="I516" s="32" t="s">
        <v>23</v>
      </c>
      <c r="J516" s="32" t="s">
        <v>898</v>
      </c>
      <c r="K516" s="32" t="s">
        <v>443</v>
      </c>
      <c r="L516" s="42" cm="1">
        <f t="array" ref="L516">INDEX('D_ SERVICES'!D:F, MATCH(J516, 'D_ SERVICES'!A:A, 0),
   IF(I516="Basic", 1, IF(I516="Standard", 2, IF(I516="Premium", 3, ""))))</f>
        <v>958</v>
      </c>
      <c r="M516" s="32">
        <f>L516*(1-VLOOKUP('F_ ORDERS'!$K516,D_BUYERS!A:H,8,FALSE))</f>
        <v>910.09999999999991</v>
      </c>
      <c r="N516" s="32">
        <f>IF(VLOOKUP('F_ ORDERS'!$G516, OrderDate!A:E, 5, FALSE) = 1, 'F_ ORDERS'!$M516 * (1 - 0.07), 'F_ ORDERS'!$M516)</f>
        <v>910.09999999999991</v>
      </c>
    </row>
    <row r="517" spans="1:14" x14ac:dyDescent="0.2">
      <c r="A517" s="51" t="str">
        <f t="shared" si="8"/>
        <v>255.121.57.165|44500|0.506354166667734</v>
      </c>
      <c r="B517" s="51" t="s">
        <v>3074</v>
      </c>
      <c r="C517" s="52">
        <f>INT(DT!I517)</f>
        <v>44500</v>
      </c>
      <c r="D517" s="53">
        <f>DT!I517-INT(DT!I517)</f>
        <v>0.50635416666773381</v>
      </c>
      <c r="E517" s="32" t="s">
        <v>4732</v>
      </c>
      <c r="F517" s="32">
        <v>1037</v>
      </c>
      <c r="G517" s="38">
        <f>INT(DT!E517)</f>
        <v>44500</v>
      </c>
      <c r="H517" s="39">
        <f>DT!E517-INT(DT!E517)</f>
        <v>0.55396990740700858</v>
      </c>
      <c r="I517" s="32" t="s">
        <v>18</v>
      </c>
      <c r="J517" s="32" t="s">
        <v>807</v>
      </c>
      <c r="K517" s="32" t="s">
        <v>330</v>
      </c>
      <c r="L517" s="42" cm="1">
        <f t="array" ref="L517">INDEX('D_ SERVICES'!D:F, MATCH(J517, 'D_ SERVICES'!A:A, 0),
   IF(I517="Basic", 1, IF(I517="Standard", 2, IF(I517="Premium", 3, ""))))</f>
        <v>442</v>
      </c>
      <c r="M517" s="32">
        <f>L517*(1-VLOOKUP('F_ ORDERS'!$K517,D_BUYERS!A:H,8,FALSE))</f>
        <v>397.8</v>
      </c>
      <c r="N517" s="32">
        <f>IF(VLOOKUP('F_ ORDERS'!$G517, OrderDate!A:E, 5, FALSE) = 1, 'F_ ORDERS'!$M517 * (1 - 0.07), 'F_ ORDERS'!$M517)</f>
        <v>369.95400000000001</v>
      </c>
    </row>
    <row r="518" spans="1:14" x14ac:dyDescent="0.2">
      <c r="A518" s="51" t="str">
        <f t="shared" si="8"/>
        <v>238.115.87.245|43429|0.871898148150649</v>
      </c>
      <c r="B518" s="51" t="s">
        <v>2824</v>
      </c>
      <c r="C518" s="52">
        <f>INT(DT!I518)</f>
        <v>43429</v>
      </c>
      <c r="D518" s="53">
        <f>DT!I518-INT(DT!I518)</f>
        <v>0.87189814815064892</v>
      </c>
      <c r="E518" s="32" t="s">
        <v>4733</v>
      </c>
      <c r="F518" s="32">
        <v>1011</v>
      </c>
      <c r="G518" s="38">
        <f>INT(DT!E518)</f>
        <v>43429</v>
      </c>
      <c r="H518" s="39">
        <f>DT!E518-INT(DT!E518)</f>
        <v>0.95421296296262881</v>
      </c>
      <c r="I518" s="32" t="s">
        <v>23</v>
      </c>
      <c r="J518" s="32" t="s">
        <v>710</v>
      </c>
      <c r="K518" s="32" t="s">
        <v>221</v>
      </c>
      <c r="L518" s="42" cm="1">
        <f t="array" ref="L518">INDEX('D_ SERVICES'!D:F, MATCH(J518, 'D_ SERVICES'!A:A, 0),
   IF(I518="Basic", 1, IF(I518="Standard", 2, IF(I518="Premium", 3, ""))))</f>
        <v>663</v>
      </c>
      <c r="M518" s="32">
        <f>L518*(1-VLOOKUP('F_ ORDERS'!$K518,D_BUYERS!A:H,8,FALSE))</f>
        <v>629.85</v>
      </c>
      <c r="N518" s="32">
        <f>IF(VLOOKUP('F_ ORDERS'!$G518, OrderDate!A:E, 5, FALSE) = 1, 'F_ ORDERS'!$M518 * (1 - 0.07), 'F_ ORDERS'!$M518)</f>
        <v>585.76049999999998</v>
      </c>
    </row>
    <row r="519" spans="1:14" x14ac:dyDescent="0.2">
      <c r="A519" s="51" t="str">
        <f t="shared" si="8"/>
        <v>82.16.149.86|43953|0.556527777778683</v>
      </c>
      <c r="B519" s="51" t="s">
        <v>3939</v>
      </c>
      <c r="C519" s="52">
        <f>INT(DT!I519)</f>
        <v>43953</v>
      </c>
      <c r="D519" s="53">
        <f>DT!I519-INT(DT!I519)</f>
        <v>0.55652777777868323</v>
      </c>
      <c r="E519" s="32" t="s">
        <v>4734</v>
      </c>
      <c r="F519" s="32">
        <v>1037</v>
      </c>
      <c r="G519" s="38">
        <f>INT(DT!E519)</f>
        <v>43953</v>
      </c>
      <c r="H519" s="39">
        <f>DT!E519-INT(DT!E519)</f>
        <v>0.65692129630042473</v>
      </c>
      <c r="I519" s="32" t="s">
        <v>18</v>
      </c>
      <c r="J519" s="32" t="s">
        <v>807</v>
      </c>
      <c r="K519" s="32" t="s">
        <v>33</v>
      </c>
      <c r="L519" s="42" cm="1">
        <f t="array" ref="L519">INDEX('D_ SERVICES'!D:F, MATCH(J519, 'D_ SERVICES'!A:A, 0),
   IF(I519="Basic", 1, IF(I519="Standard", 2, IF(I519="Premium", 3, ""))))</f>
        <v>442</v>
      </c>
      <c r="M519" s="32">
        <f>L519*(1-VLOOKUP('F_ ORDERS'!$K519,D_BUYERS!A:H,8,FALSE))</f>
        <v>397.8</v>
      </c>
      <c r="N519" s="32">
        <f>IF(VLOOKUP('F_ ORDERS'!$G519, OrderDate!A:E, 5, FALSE) = 1, 'F_ ORDERS'!$M519 * (1 - 0.07), 'F_ ORDERS'!$M519)</f>
        <v>369.95400000000001</v>
      </c>
    </row>
    <row r="520" spans="1:14" x14ac:dyDescent="0.2">
      <c r="A520" s="51" t="str">
        <f t="shared" si="8"/>
        <v>229.158.19.53|44269|0.160196759257815</v>
      </c>
      <c r="B520" s="51" t="s">
        <v>2695</v>
      </c>
      <c r="C520" s="52">
        <f>INT(DT!I520)</f>
        <v>44269</v>
      </c>
      <c r="D520" s="53">
        <f>DT!I520-INT(DT!I520)</f>
        <v>0.16019675925781485</v>
      </c>
      <c r="E520" s="32" t="s">
        <v>4735</v>
      </c>
      <c r="F520" s="32">
        <v>1151</v>
      </c>
      <c r="G520" s="38">
        <f>INT(DT!E520)</f>
        <v>44269</v>
      </c>
      <c r="H520" s="39">
        <f>DT!E520-INT(DT!E520)</f>
        <v>0.17528935184964212</v>
      </c>
      <c r="I520" s="32" t="s">
        <v>12</v>
      </c>
      <c r="J520" s="32" t="s">
        <v>726</v>
      </c>
      <c r="K520" s="32" t="s">
        <v>436</v>
      </c>
      <c r="L520" s="42" cm="1">
        <f t="array" ref="L520">INDEX('D_ SERVICES'!D:F, MATCH(J520, 'D_ SERVICES'!A:A, 0),
   IF(I520="Basic", 1, IF(I520="Standard", 2, IF(I520="Premium", 3, ""))))</f>
        <v>876</v>
      </c>
      <c r="M520" s="32">
        <f>L520*(1-VLOOKUP('F_ ORDERS'!$K520,D_BUYERS!A:H,8,FALSE))</f>
        <v>832.19999999999993</v>
      </c>
      <c r="N520" s="32">
        <f>IF(VLOOKUP('F_ ORDERS'!$G520, OrderDate!A:E, 5, FALSE) = 1, 'F_ ORDERS'!$M520 * (1 - 0.07), 'F_ ORDERS'!$M520)</f>
        <v>773.94599999999991</v>
      </c>
    </row>
    <row r="521" spans="1:14" x14ac:dyDescent="0.2">
      <c r="A521" s="51" t="str">
        <f t="shared" si="8"/>
        <v>54.158.91.212|42966|0.589768518519122</v>
      </c>
      <c r="B521" s="51" t="s">
        <v>3530</v>
      </c>
      <c r="C521" s="52">
        <f>INT(DT!I521)</f>
        <v>42966</v>
      </c>
      <c r="D521" s="53">
        <f>DT!I521-INT(DT!I521)</f>
        <v>0.58976851851912215</v>
      </c>
      <c r="E521" s="32" t="s">
        <v>4736</v>
      </c>
      <c r="F521" s="32">
        <v>1021</v>
      </c>
      <c r="G521" s="38">
        <f>INT(DT!E521)</f>
        <v>42966</v>
      </c>
      <c r="H521" s="39">
        <f>DT!E521-INT(DT!E521)</f>
        <v>0.61160879629460396</v>
      </c>
      <c r="I521" s="32" t="s">
        <v>23</v>
      </c>
      <c r="J521" s="32" t="s">
        <v>622</v>
      </c>
      <c r="K521" s="32" t="s">
        <v>68</v>
      </c>
      <c r="L521" s="42" cm="1">
        <f t="array" ref="L521">INDEX('D_ SERVICES'!D:F, MATCH(J521, 'D_ SERVICES'!A:A, 0),
   IF(I521="Basic", 1, IF(I521="Standard", 2, IF(I521="Premium", 3, ""))))</f>
        <v>912</v>
      </c>
      <c r="M521" s="32">
        <f>L521*(1-VLOOKUP('F_ ORDERS'!$K521,D_BUYERS!A:H,8,FALSE))</f>
        <v>866.4</v>
      </c>
      <c r="N521" s="32">
        <f>IF(VLOOKUP('F_ ORDERS'!$G521, OrderDate!A:E, 5, FALSE) = 1, 'F_ ORDERS'!$M521 * (1 - 0.07), 'F_ ORDERS'!$M521)</f>
        <v>805.75199999999995</v>
      </c>
    </row>
    <row r="522" spans="1:14" x14ac:dyDescent="0.2">
      <c r="A522" s="51" t="str">
        <f t="shared" si="8"/>
        <v>198.198.122.189|43773|0.354050925932825</v>
      </c>
      <c r="B522" s="51" t="s">
        <v>2251</v>
      </c>
      <c r="C522" s="52">
        <f>INT(DT!I522)</f>
        <v>43773</v>
      </c>
      <c r="D522" s="53">
        <f>DT!I522-INT(DT!I522)</f>
        <v>0.35405092593282461</v>
      </c>
      <c r="E522" s="32" t="s">
        <v>4737</v>
      </c>
      <c r="F522" s="32">
        <v>1033</v>
      </c>
      <c r="G522" s="38">
        <f>INT(DT!E522)</f>
        <v>43773</v>
      </c>
      <c r="H522" s="39">
        <f>DT!E522-INT(DT!E522)</f>
        <v>0.3818518518601195</v>
      </c>
      <c r="I522" s="32" t="s">
        <v>18</v>
      </c>
      <c r="J522" s="32" t="s">
        <v>771</v>
      </c>
      <c r="K522" s="32" t="s">
        <v>171</v>
      </c>
      <c r="L522" s="42" cm="1">
        <f t="array" ref="L522">INDEX('D_ SERVICES'!D:F, MATCH(J522, 'D_ SERVICES'!A:A, 0),
   IF(I522="Basic", 1, IF(I522="Standard", 2, IF(I522="Premium", 3, ""))))</f>
        <v>298</v>
      </c>
      <c r="M522" s="32">
        <f>L522*(1-VLOOKUP('F_ ORDERS'!$K522,D_BUYERS!A:H,8,FALSE))</f>
        <v>268.2</v>
      </c>
      <c r="N522" s="32">
        <f>IF(VLOOKUP('F_ ORDERS'!$G522, OrderDate!A:E, 5, FALSE) = 1, 'F_ ORDERS'!$M522 * (1 - 0.07), 'F_ ORDERS'!$M522)</f>
        <v>268.2</v>
      </c>
    </row>
    <row r="523" spans="1:14" x14ac:dyDescent="0.2">
      <c r="A523" s="51" t="str">
        <f t="shared" si="8"/>
        <v>214.175.245.143|43179|0.174143518517667</v>
      </c>
      <c r="B523" s="51" t="s">
        <v>2482</v>
      </c>
      <c r="C523" s="52">
        <f>INT(DT!I523)</f>
        <v>43179</v>
      </c>
      <c r="D523" s="53">
        <f>DT!I523-INT(DT!I523)</f>
        <v>0.17414351851766696</v>
      </c>
      <c r="E523" s="32" t="s">
        <v>4738</v>
      </c>
      <c r="F523" s="32">
        <v>1184</v>
      </c>
      <c r="G523" s="38">
        <f>INT(DT!E523)</f>
        <v>43179</v>
      </c>
      <c r="H523" s="39">
        <f>DT!E523-INT(DT!E523)</f>
        <v>0.28085648148407927</v>
      </c>
      <c r="I523" s="32" t="s">
        <v>12</v>
      </c>
      <c r="J523" s="32" t="s">
        <v>668</v>
      </c>
      <c r="K523" s="32" t="s">
        <v>153</v>
      </c>
      <c r="L523" s="42" cm="1">
        <f t="array" ref="L523">INDEX('D_ SERVICES'!D:F, MATCH(J523, 'D_ SERVICES'!A:A, 0),
   IF(I523="Basic", 1, IF(I523="Standard", 2, IF(I523="Premium", 3, ""))))</f>
        <v>0</v>
      </c>
      <c r="M523" s="32">
        <f>L523*(1-VLOOKUP('F_ ORDERS'!$K523,D_BUYERS!A:H,8,FALSE))</f>
        <v>0</v>
      </c>
      <c r="N523" s="32">
        <f>IF(VLOOKUP('F_ ORDERS'!$G523, OrderDate!A:E, 5, FALSE) = 1, 'F_ ORDERS'!$M523 * (1 - 0.07), 'F_ ORDERS'!$M523)</f>
        <v>0</v>
      </c>
    </row>
    <row r="524" spans="1:14" x14ac:dyDescent="0.2">
      <c r="A524" s="51" t="str">
        <f t="shared" si="8"/>
        <v>24.31.86.130|43258|0.974409722221026</v>
      </c>
      <c r="B524" s="51" t="s">
        <v>2860</v>
      </c>
      <c r="C524" s="52">
        <f>INT(DT!I524)</f>
        <v>43258</v>
      </c>
      <c r="D524" s="53">
        <f>DT!I524-INT(DT!I524)</f>
        <v>0.97440972222102573</v>
      </c>
      <c r="E524" s="32" t="s">
        <v>4739</v>
      </c>
      <c r="F524" s="32">
        <v>1248</v>
      </c>
      <c r="G524" s="38">
        <f>INT(DT!E524)</f>
        <v>43258</v>
      </c>
      <c r="H524" s="39">
        <f>DT!E524-INT(DT!E524)</f>
        <v>0.98388888888439396</v>
      </c>
      <c r="I524" s="32" t="s">
        <v>18</v>
      </c>
      <c r="J524" s="32" t="s">
        <v>866</v>
      </c>
      <c r="K524" s="32" t="s">
        <v>257</v>
      </c>
      <c r="L524" s="42" cm="1">
        <f t="array" ref="L524">INDEX('D_ SERVICES'!D:F, MATCH(J524, 'D_ SERVICES'!A:A, 0),
   IF(I524="Basic", 1, IF(I524="Standard", 2, IF(I524="Premium", 3, ""))))</f>
        <v>838</v>
      </c>
      <c r="M524" s="32">
        <f>L524*(1-VLOOKUP('F_ ORDERS'!$K524,D_BUYERS!A:H,8,FALSE))</f>
        <v>838</v>
      </c>
      <c r="N524" s="32">
        <f>IF(VLOOKUP('F_ ORDERS'!$G524, OrderDate!A:E, 5, FALSE) = 1, 'F_ ORDERS'!$M524 * (1 - 0.07), 'F_ ORDERS'!$M524)</f>
        <v>838</v>
      </c>
    </row>
    <row r="525" spans="1:14" x14ac:dyDescent="0.2">
      <c r="A525" s="51" t="str">
        <f t="shared" si="8"/>
        <v>96.131.186.86|45474|0.0401273148236214</v>
      </c>
      <c r="B525" s="51" t="s">
        <v>4147</v>
      </c>
      <c r="C525" s="52">
        <f>INT(DT!I525)</f>
        <v>45474</v>
      </c>
      <c r="D525" s="53">
        <f>DT!I525-INT(DT!I525)</f>
        <v>4.0127314823621418E-2</v>
      </c>
      <c r="E525" s="32" t="s">
        <v>4740</v>
      </c>
      <c r="F525" s="32">
        <v>1135</v>
      </c>
      <c r="G525" s="38">
        <f>INT(DT!E525)</f>
        <v>45474</v>
      </c>
      <c r="H525" s="39">
        <f>DT!E525-INT(DT!E525)</f>
        <v>9.3773148153559305E-2</v>
      </c>
      <c r="I525" s="32" t="s">
        <v>23</v>
      </c>
      <c r="J525" s="32" t="s">
        <v>590</v>
      </c>
      <c r="K525" s="32" t="s">
        <v>86</v>
      </c>
      <c r="L525" s="42" cm="1">
        <f t="array" ref="L525">INDEX('D_ SERVICES'!D:F, MATCH(J525, 'D_ SERVICES'!A:A, 0),
   IF(I525="Basic", 1, IF(I525="Standard", 2, IF(I525="Premium", 3, ""))))</f>
        <v>834</v>
      </c>
      <c r="M525" s="32">
        <f>L525*(1-VLOOKUP('F_ ORDERS'!$K525,D_BUYERS!A:H,8,FALSE))</f>
        <v>792.3</v>
      </c>
      <c r="N525" s="32">
        <f>IF(VLOOKUP('F_ ORDERS'!$G525, OrderDate!A:E, 5, FALSE) = 1, 'F_ ORDERS'!$M525 * (1 - 0.07), 'F_ ORDERS'!$M525)</f>
        <v>792.3</v>
      </c>
    </row>
    <row r="526" spans="1:14" x14ac:dyDescent="0.2">
      <c r="A526" s="51" t="str">
        <f t="shared" si="8"/>
        <v>112.22.105.1|45235|0.392280092586589</v>
      </c>
      <c r="B526" s="51" t="s">
        <v>1106</v>
      </c>
      <c r="C526" s="52">
        <f>INT(DT!I526)</f>
        <v>45235</v>
      </c>
      <c r="D526" s="53">
        <f>DT!I526-INT(DT!I526)</f>
        <v>0.39228009258658858</v>
      </c>
      <c r="E526" s="32" t="s">
        <v>4741</v>
      </c>
      <c r="F526" s="32">
        <v>1025</v>
      </c>
      <c r="G526" s="38">
        <f>INT(DT!E526)</f>
        <v>45235</v>
      </c>
      <c r="H526" s="39">
        <f>DT!E526-INT(DT!E526)</f>
        <v>0.39832175925403135</v>
      </c>
      <c r="I526" s="32" t="s">
        <v>18</v>
      </c>
      <c r="J526" s="32" t="s">
        <v>773</v>
      </c>
      <c r="K526" s="32" t="s">
        <v>490</v>
      </c>
      <c r="L526" s="42" cm="1">
        <f t="array" ref="L526">INDEX('D_ SERVICES'!D:F, MATCH(J526, 'D_ SERVICES'!A:A, 0),
   IF(I526="Basic", 1, IF(I526="Standard", 2, IF(I526="Premium", 3, ""))))</f>
        <v>833</v>
      </c>
      <c r="M526" s="32">
        <f>L526*(1-VLOOKUP('F_ ORDERS'!$K526,D_BUYERS!A:H,8,FALSE))</f>
        <v>749.7</v>
      </c>
      <c r="N526" s="32">
        <f>IF(VLOOKUP('F_ ORDERS'!$G526, OrderDate!A:E, 5, FALSE) = 1, 'F_ ORDERS'!$M526 * (1 - 0.07), 'F_ ORDERS'!$M526)</f>
        <v>697.221</v>
      </c>
    </row>
    <row r="527" spans="1:14" x14ac:dyDescent="0.2">
      <c r="A527" s="51" t="str">
        <f t="shared" si="8"/>
        <v>161.206.86.97|44224|0.607708333336632</v>
      </c>
      <c r="B527" s="51" t="s">
        <v>1780</v>
      </c>
      <c r="C527" s="52">
        <f>INT(DT!I527)</f>
        <v>44224</v>
      </c>
      <c r="D527" s="53">
        <f>DT!I527-INT(DT!I527)</f>
        <v>0.60770833333663177</v>
      </c>
      <c r="E527" s="32" t="s">
        <v>4742</v>
      </c>
      <c r="F527" s="32">
        <v>1208</v>
      </c>
      <c r="G527" s="38">
        <f>INT(DT!E527)</f>
        <v>44224</v>
      </c>
      <c r="H527" s="39">
        <f>DT!E527-INT(DT!E527)</f>
        <v>0.64513888888905058</v>
      </c>
      <c r="I527" s="32" t="s">
        <v>23</v>
      </c>
      <c r="J527" s="32" t="s">
        <v>696</v>
      </c>
      <c r="K527" s="32" t="s">
        <v>123</v>
      </c>
      <c r="L527" s="42" cm="1">
        <f t="array" ref="L527">INDEX('D_ SERVICES'!D:F, MATCH(J527, 'D_ SERVICES'!A:A, 0),
   IF(I527="Basic", 1, IF(I527="Standard", 2, IF(I527="Premium", 3, ""))))</f>
        <v>989</v>
      </c>
      <c r="M527" s="32">
        <f>L527*(1-VLOOKUP('F_ ORDERS'!$K527,D_BUYERS!A:H,8,FALSE))</f>
        <v>890.1</v>
      </c>
      <c r="N527" s="32">
        <f>IF(VLOOKUP('F_ ORDERS'!$G527, OrderDate!A:E, 5, FALSE) = 1, 'F_ ORDERS'!$M527 * (1 - 0.07), 'F_ ORDERS'!$M527)</f>
        <v>890.1</v>
      </c>
    </row>
    <row r="528" spans="1:14" x14ac:dyDescent="0.2">
      <c r="A528" s="51" t="str">
        <f t="shared" si="8"/>
        <v>126.139.152.232|44078|0.612951388888177</v>
      </c>
      <c r="B528" s="51" t="s">
        <v>1288</v>
      </c>
      <c r="C528" s="52">
        <f>INT(DT!I528)</f>
        <v>44078</v>
      </c>
      <c r="D528" s="53">
        <f>DT!I528-INT(DT!I528)</f>
        <v>0.61295138888817746</v>
      </c>
      <c r="E528" s="32" t="s">
        <v>4743</v>
      </c>
      <c r="F528" s="32">
        <v>1015</v>
      </c>
      <c r="G528" s="38">
        <f>INT(DT!E528)</f>
        <v>44078</v>
      </c>
      <c r="H528" s="39">
        <f>DT!E528-INT(DT!E528)</f>
        <v>0.73393518518423662</v>
      </c>
      <c r="I528" s="32" t="s">
        <v>12</v>
      </c>
      <c r="J528" s="32" t="s">
        <v>644</v>
      </c>
      <c r="K528" s="32" t="s">
        <v>70</v>
      </c>
      <c r="L528" s="42" cm="1">
        <f t="array" ref="L528">INDEX('D_ SERVICES'!D:F, MATCH(J528, 'D_ SERVICES'!A:A, 0),
   IF(I528="Basic", 1, IF(I528="Standard", 2, IF(I528="Premium", 3, ""))))</f>
        <v>722</v>
      </c>
      <c r="M528" s="32">
        <f>L528*(1-VLOOKUP('F_ ORDERS'!$K528,D_BUYERS!A:H,8,FALSE))</f>
        <v>685.9</v>
      </c>
      <c r="N528" s="32">
        <f>IF(VLOOKUP('F_ ORDERS'!$G528, OrderDate!A:E, 5, FALSE) = 1, 'F_ ORDERS'!$M528 * (1 - 0.07), 'F_ ORDERS'!$M528)</f>
        <v>685.9</v>
      </c>
    </row>
    <row r="529" spans="1:14" x14ac:dyDescent="0.2">
      <c r="A529" s="51" t="str">
        <f t="shared" si="8"/>
        <v>131.190.52.158|44413|0.321307870370219</v>
      </c>
      <c r="B529" s="51" t="s">
        <v>1373</v>
      </c>
      <c r="C529" s="52">
        <f>INT(DT!I529)</f>
        <v>44413</v>
      </c>
      <c r="D529" s="53">
        <f>DT!I529-INT(DT!I529)</f>
        <v>0.32130787037021946</v>
      </c>
      <c r="E529" s="32" t="s">
        <v>4744</v>
      </c>
      <c r="F529" s="32">
        <v>1019</v>
      </c>
      <c r="G529" s="38">
        <f>INT(DT!E529)</f>
        <v>44413</v>
      </c>
      <c r="H529" s="39">
        <f>DT!E529-INT(DT!E529)</f>
        <v>0.44383101852145046</v>
      </c>
      <c r="I529" s="32" t="s">
        <v>12</v>
      </c>
      <c r="J529" s="32" t="s">
        <v>616</v>
      </c>
      <c r="K529" s="32" t="s">
        <v>423</v>
      </c>
      <c r="L529" s="42" cm="1">
        <f t="array" ref="L529">INDEX('D_ SERVICES'!D:F, MATCH(J529, 'D_ SERVICES'!A:A, 0),
   IF(I529="Basic", 1, IF(I529="Standard", 2, IF(I529="Premium", 3, ""))))</f>
        <v>901</v>
      </c>
      <c r="M529" s="32">
        <f>L529*(1-VLOOKUP('F_ ORDERS'!$K529,D_BUYERS!A:H,8,FALSE))</f>
        <v>810.9</v>
      </c>
      <c r="N529" s="32">
        <f>IF(VLOOKUP('F_ ORDERS'!$G529, OrderDate!A:E, 5, FALSE) = 1, 'F_ ORDERS'!$M529 * (1 - 0.07), 'F_ ORDERS'!$M529)</f>
        <v>810.9</v>
      </c>
    </row>
    <row r="530" spans="1:14" x14ac:dyDescent="0.2">
      <c r="A530" s="51" t="str">
        <f t="shared" si="8"/>
        <v>26.198.169.13|44673|0.75836805554718</v>
      </c>
      <c r="B530" s="51" t="s">
        <v>3098</v>
      </c>
      <c r="C530" s="52">
        <f>INT(DT!I530)</f>
        <v>44673</v>
      </c>
      <c r="D530" s="53">
        <f>DT!I530-INT(DT!I530)</f>
        <v>0.75836805554718012</v>
      </c>
      <c r="E530" s="32" t="s">
        <v>4745</v>
      </c>
      <c r="F530" s="32">
        <v>1038</v>
      </c>
      <c r="G530" s="38">
        <f>INT(DT!E530)</f>
        <v>44673</v>
      </c>
      <c r="H530" s="39">
        <f>DT!E530-INT(DT!E530)</f>
        <v>0.81740740739769535</v>
      </c>
      <c r="I530" s="32" t="s">
        <v>12</v>
      </c>
      <c r="J530" s="32" t="s">
        <v>758</v>
      </c>
      <c r="K530" s="32" t="s">
        <v>181</v>
      </c>
      <c r="L530" s="42" cm="1">
        <f t="array" ref="L530">INDEX('D_ SERVICES'!D:F, MATCH(J530, 'D_ SERVICES'!A:A, 0),
   IF(I530="Basic", 1, IF(I530="Standard", 2, IF(I530="Premium", 3, ""))))</f>
        <v>989</v>
      </c>
      <c r="M530" s="32">
        <f>L530*(1-VLOOKUP('F_ ORDERS'!$K530,D_BUYERS!A:H,8,FALSE))</f>
        <v>939.55</v>
      </c>
      <c r="N530" s="32">
        <f>IF(VLOOKUP('F_ ORDERS'!$G530, OrderDate!A:E, 5, FALSE) = 1, 'F_ ORDERS'!$M530 * (1 - 0.07), 'F_ ORDERS'!$M530)</f>
        <v>939.55</v>
      </c>
    </row>
    <row r="531" spans="1:14" x14ac:dyDescent="0.2">
      <c r="A531" s="51" t="str">
        <f t="shared" si="8"/>
        <v>155.13.148.231|42053|0.0309606481532683</v>
      </c>
      <c r="B531" s="51" t="s">
        <v>1689</v>
      </c>
      <c r="C531" s="52">
        <f>INT(DT!I531)</f>
        <v>42053</v>
      </c>
      <c r="D531" s="53">
        <f>DT!I531-INT(DT!I531)</f>
        <v>3.0960648153268266E-2</v>
      </c>
      <c r="E531" s="32" t="s">
        <v>4746</v>
      </c>
      <c r="F531" s="32">
        <v>1038</v>
      </c>
      <c r="G531" s="38">
        <f>INT(DT!E531)</f>
        <v>42053</v>
      </c>
      <c r="H531" s="39">
        <f>DT!E531-INT(DT!E531)</f>
        <v>0.13096064815181307</v>
      </c>
      <c r="I531" s="32" t="s">
        <v>23</v>
      </c>
      <c r="J531" s="32" t="s">
        <v>758</v>
      </c>
      <c r="K531" s="32" t="s">
        <v>242</v>
      </c>
      <c r="L531" s="42" cm="1">
        <f t="array" ref="L531">INDEX('D_ SERVICES'!D:F, MATCH(J531, 'D_ SERVICES'!A:A, 0),
   IF(I531="Basic", 1, IF(I531="Standard", 2, IF(I531="Premium", 3, ""))))</f>
        <v>959</v>
      </c>
      <c r="M531" s="32">
        <f>L531*(1-VLOOKUP('F_ ORDERS'!$K531,D_BUYERS!A:H,8,FALSE))</f>
        <v>863.1</v>
      </c>
      <c r="N531" s="32">
        <f>IF(VLOOKUP('F_ ORDERS'!$G531, OrderDate!A:E, 5, FALSE) = 1, 'F_ ORDERS'!$M531 * (1 - 0.07), 'F_ ORDERS'!$M531)</f>
        <v>863.1</v>
      </c>
    </row>
    <row r="532" spans="1:14" x14ac:dyDescent="0.2">
      <c r="A532" s="51" t="str">
        <f t="shared" si="8"/>
        <v>56.190.165.184|44299|0.585069444452529</v>
      </c>
      <c r="B532" s="51" t="s">
        <v>3556</v>
      </c>
      <c r="C532" s="52">
        <f>INT(DT!I532)</f>
        <v>44299</v>
      </c>
      <c r="D532" s="53">
        <f>DT!I532-INT(DT!I532)</f>
        <v>0.58506944445252884</v>
      </c>
      <c r="E532" s="32" t="s">
        <v>4747</v>
      </c>
      <c r="F532" s="32">
        <v>1185</v>
      </c>
      <c r="G532" s="38">
        <f>INT(DT!E532)</f>
        <v>44299</v>
      </c>
      <c r="H532" s="39">
        <f>DT!E532-INT(DT!E532)</f>
        <v>0.61898148148611654</v>
      </c>
      <c r="I532" s="32" t="s">
        <v>18</v>
      </c>
      <c r="J532" s="32" t="s">
        <v>825</v>
      </c>
      <c r="K532" s="32" t="s">
        <v>470</v>
      </c>
      <c r="L532" s="42" cm="1">
        <f t="array" ref="L532">INDEX('D_ SERVICES'!D:F, MATCH(J532, 'D_ SERVICES'!A:A, 0),
   IF(I532="Basic", 1, IF(I532="Standard", 2, IF(I532="Premium", 3, ""))))</f>
        <v>371</v>
      </c>
      <c r="M532" s="32">
        <f>L532*(1-VLOOKUP('F_ ORDERS'!$K532,D_BUYERS!A:H,8,FALSE))</f>
        <v>352.45</v>
      </c>
      <c r="N532" s="32">
        <f>IF(VLOOKUP('F_ ORDERS'!$G532, OrderDate!A:E, 5, FALSE) = 1, 'F_ ORDERS'!$M532 * (1 - 0.07), 'F_ ORDERS'!$M532)</f>
        <v>352.45</v>
      </c>
    </row>
    <row r="533" spans="1:14" x14ac:dyDescent="0.2">
      <c r="A533" s="51" t="str">
        <f t="shared" si="8"/>
        <v>153.155.232.136|44650|0.156956018523488</v>
      </c>
      <c r="B533" s="51" t="s">
        <v>1663</v>
      </c>
      <c r="C533" s="52">
        <f>INT(DT!I533)</f>
        <v>44650</v>
      </c>
      <c r="D533" s="53">
        <f>DT!I533-INT(DT!I533)</f>
        <v>0.15695601852348773</v>
      </c>
      <c r="E533" s="32" t="s">
        <v>4748</v>
      </c>
      <c r="F533" s="32">
        <v>1244</v>
      </c>
      <c r="G533" s="38">
        <f>INT(DT!E533)</f>
        <v>44650</v>
      </c>
      <c r="H533" s="39">
        <f>DT!E533-INT(DT!E533)</f>
        <v>0.26915509259561077</v>
      </c>
      <c r="I533" s="32" t="s">
        <v>12</v>
      </c>
      <c r="J533" s="32" t="s">
        <v>749</v>
      </c>
      <c r="K533" s="32" t="s">
        <v>349</v>
      </c>
      <c r="L533" s="42" cm="1">
        <f t="array" ref="L533">INDEX('D_ SERVICES'!D:F, MATCH(J533, 'D_ SERVICES'!A:A, 0),
   IF(I533="Basic", 1, IF(I533="Standard", 2, IF(I533="Premium", 3, ""))))</f>
        <v>807</v>
      </c>
      <c r="M533" s="32">
        <f>L533*(1-VLOOKUP('F_ ORDERS'!$K533,D_BUYERS!A:H,8,FALSE))</f>
        <v>807</v>
      </c>
      <c r="N533" s="32">
        <f>IF(VLOOKUP('F_ ORDERS'!$G533, OrderDate!A:E, 5, FALSE) = 1, 'F_ ORDERS'!$M533 * (1 - 0.07), 'F_ ORDERS'!$M533)</f>
        <v>807</v>
      </c>
    </row>
    <row r="534" spans="1:14" x14ac:dyDescent="0.2">
      <c r="A534" s="51" t="str">
        <f t="shared" si="8"/>
        <v>97.233.146.201|41958|0.514340277783049</v>
      </c>
      <c r="B534" s="51" t="s">
        <v>4166</v>
      </c>
      <c r="C534" s="52">
        <f>INT(DT!I534)</f>
        <v>41958</v>
      </c>
      <c r="D534" s="53">
        <f>DT!I534-INT(DT!I534)</f>
        <v>0.5143402777830488</v>
      </c>
      <c r="E534" s="32" t="s">
        <v>4749</v>
      </c>
      <c r="F534" s="32">
        <v>1032</v>
      </c>
      <c r="G534" s="38">
        <f>INT(DT!E534)</f>
        <v>41958</v>
      </c>
      <c r="H534" s="39">
        <f>DT!E534-INT(DT!E534)</f>
        <v>0.57601851852086838</v>
      </c>
      <c r="I534" s="32" t="s">
        <v>12</v>
      </c>
      <c r="J534" s="32" t="s">
        <v>645</v>
      </c>
      <c r="K534" s="32" t="s">
        <v>479</v>
      </c>
      <c r="L534" s="42" cm="1">
        <f t="array" ref="L534">INDEX('D_ SERVICES'!D:F, MATCH(J534, 'D_ SERVICES'!A:A, 0),
   IF(I534="Basic", 1, IF(I534="Standard", 2, IF(I534="Premium", 3, ""))))</f>
        <v>824</v>
      </c>
      <c r="M534" s="32">
        <f>L534*(1-VLOOKUP('F_ ORDERS'!$K534,D_BUYERS!A:H,8,FALSE))</f>
        <v>782.8</v>
      </c>
      <c r="N534" s="32">
        <f>IF(VLOOKUP('F_ ORDERS'!$G534, OrderDate!A:E, 5, FALSE) = 1, 'F_ ORDERS'!$M534 * (1 - 0.07), 'F_ ORDERS'!$M534)</f>
        <v>728.00399999999991</v>
      </c>
    </row>
    <row r="535" spans="1:14" x14ac:dyDescent="0.2">
      <c r="A535" s="51" t="str">
        <f t="shared" si="8"/>
        <v>164.205.32.77|45086|0.695486111108039</v>
      </c>
      <c r="B535" s="51" t="s">
        <v>1823</v>
      </c>
      <c r="C535" s="52">
        <f>INT(DT!I535)</f>
        <v>45086</v>
      </c>
      <c r="D535" s="53">
        <f>DT!I535-INT(DT!I535)</f>
        <v>0.69548611110803904</v>
      </c>
      <c r="E535" s="32" t="s">
        <v>4750</v>
      </c>
      <c r="F535" s="32">
        <v>1095</v>
      </c>
      <c r="G535" s="38">
        <f>INT(DT!E535)</f>
        <v>45086</v>
      </c>
      <c r="H535" s="39">
        <f>DT!E535-INT(DT!E535)</f>
        <v>0.74168981481489027</v>
      </c>
      <c r="I535" s="32" t="s">
        <v>12</v>
      </c>
      <c r="J535" s="32" t="s">
        <v>746</v>
      </c>
      <c r="K535" s="32" t="s">
        <v>49</v>
      </c>
      <c r="L535" s="42" cm="1">
        <f t="array" ref="L535">INDEX('D_ SERVICES'!D:F, MATCH(J535, 'D_ SERVICES'!A:A, 0),
   IF(I535="Basic", 1, IF(I535="Standard", 2, IF(I535="Premium", 3, ""))))</f>
        <v>959</v>
      </c>
      <c r="M535" s="32">
        <f>L535*(1-VLOOKUP('F_ ORDERS'!$K535,D_BUYERS!A:H,8,FALSE))</f>
        <v>911.05</v>
      </c>
      <c r="N535" s="32">
        <f>IF(VLOOKUP('F_ ORDERS'!$G535, OrderDate!A:E, 5, FALSE) = 1, 'F_ ORDERS'!$M535 * (1 - 0.07), 'F_ ORDERS'!$M535)</f>
        <v>911.05</v>
      </c>
    </row>
    <row r="536" spans="1:14" x14ac:dyDescent="0.2">
      <c r="A536" s="51" t="str">
        <f t="shared" si="8"/>
        <v>7.239.52.101|44589|0.429548611107748</v>
      </c>
      <c r="B536" s="51" t="s">
        <v>3754</v>
      </c>
      <c r="C536" s="52">
        <f>INT(DT!I536)</f>
        <v>44589</v>
      </c>
      <c r="D536" s="53">
        <f>DT!I536-INT(DT!I536)</f>
        <v>0.429548611107748</v>
      </c>
      <c r="E536" s="32" t="s">
        <v>4751</v>
      </c>
      <c r="F536" s="32">
        <v>1206</v>
      </c>
      <c r="G536" s="38">
        <f>INT(DT!E536)</f>
        <v>44589</v>
      </c>
      <c r="H536" s="39">
        <f>DT!E536-INT(DT!E536)</f>
        <v>0.53710648147534812</v>
      </c>
      <c r="I536" s="32" t="s">
        <v>12</v>
      </c>
      <c r="J536" s="32" t="s">
        <v>701</v>
      </c>
      <c r="K536" s="32" t="s">
        <v>460</v>
      </c>
      <c r="L536" s="42" cm="1">
        <f t="array" ref="L536">INDEX('D_ SERVICES'!D:F, MATCH(J536, 'D_ SERVICES'!A:A, 0),
   IF(I536="Basic", 1, IF(I536="Standard", 2, IF(I536="Premium", 3, ""))))</f>
        <v>988</v>
      </c>
      <c r="M536" s="32">
        <f>L536*(1-VLOOKUP('F_ ORDERS'!$K536,D_BUYERS!A:H,8,FALSE))</f>
        <v>938.59999999999991</v>
      </c>
      <c r="N536" s="32">
        <f>IF(VLOOKUP('F_ ORDERS'!$G536, OrderDate!A:E, 5, FALSE) = 1, 'F_ ORDERS'!$M536 * (1 - 0.07), 'F_ ORDERS'!$M536)</f>
        <v>938.59999999999991</v>
      </c>
    </row>
    <row r="537" spans="1:14" x14ac:dyDescent="0.2">
      <c r="A537" s="51" t="str">
        <f t="shared" si="8"/>
        <v>255.116.82.32|44531|0.435520833343617</v>
      </c>
      <c r="B537" s="51" t="s">
        <v>3073</v>
      </c>
      <c r="C537" s="52">
        <f>INT(DT!I537)</f>
        <v>44531</v>
      </c>
      <c r="D537" s="53">
        <f>DT!I537-INT(DT!I537)</f>
        <v>0.43552083334361669</v>
      </c>
      <c r="E537" s="32" t="s">
        <v>4752</v>
      </c>
      <c r="F537" s="32">
        <v>1075</v>
      </c>
      <c r="G537" s="38">
        <f>INT(DT!E537)</f>
        <v>44531</v>
      </c>
      <c r="H537" s="39">
        <f>DT!E537-INT(DT!E537)</f>
        <v>0.45293981482245727</v>
      </c>
      <c r="I537" s="32" t="s">
        <v>18</v>
      </c>
      <c r="J537" s="32" t="s">
        <v>681</v>
      </c>
      <c r="K537" s="32" t="s">
        <v>363</v>
      </c>
      <c r="L537" s="42" cm="1">
        <f t="array" ref="L537">INDEX('D_ SERVICES'!D:F, MATCH(J537, 'D_ SERVICES'!A:A, 0),
   IF(I537="Basic", 1, IF(I537="Standard", 2, IF(I537="Premium", 3, ""))))</f>
        <v>140</v>
      </c>
      <c r="M537" s="32">
        <f>L537*(1-VLOOKUP('F_ ORDERS'!$K537,D_BUYERS!A:H,8,FALSE))</f>
        <v>140</v>
      </c>
      <c r="N537" s="32">
        <f>IF(VLOOKUP('F_ ORDERS'!$G537, OrderDate!A:E, 5, FALSE) = 1, 'F_ ORDERS'!$M537 * (1 - 0.07), 'F_ ORDERS'!$M537)</f>
        <v>140</v>
      </c>
    </row>
    <row r="538" spans="1:14" x14ac:dyDescent="0.2">
      <c r="A538" s="51" t="str">
        <f t="shared" si="8"/>
        <v>169.199.219.185|43820|0.540833333332557</v>
      </c>
      <c r="B538" s="51" t="s">
        <v>1880</v>
      </c>
      <c r="C538" s="52">
        <f>INT(DT!I538)</f>
        <v>43820</v>
      </c>
      <c r="D538" s="53">
        <f>DT!I538-INT(DT!I538)</f>
        <v>0.54083333333255723</v>
      </c>
      <c r="E538" s="32" t="s">
        <v>4753</v>
      </c>
      <c r="F538" s="32">
        <v>1106</v>
      </c>
      <c r="G538" s="38">
        <f>INT(DT!E538)</f>
        <v>43820</v>
      </c>
      <c r="H538" s="39">
        <f>DT!E538-INT(DT!E538)</f>
        <v>0.57225694444059627</v>
      </c>
      <c r="I538" s="32" t="s">
        <v>18</v>
      </c>
      <c r="J538" s="32" t="s">
        <v>575</v>
      </c>
      <c r="K538" s="32" t="s">
        <v>316</v>
      </c>
      <c r="L538" s="42" cm="1">
        <f t="array" ref="L538">INDEX('D_ SERVICES'!D:F, MATCH(J538, 'D_ SERVICES'!A:A, 0),
   IF(I538="Basic", 1, IF(I538="Standard", 2, IF(I538="Premium", 3, ""))))</f>
        <v>604</v>
      </c>
      <c r="M538" s="32">
        <f>L538*(1-VLOOKUP('F_ ORDERS'!$K538,D_BUYERS!A:H,8,FALSE))</f>
        <v>573.79999999999995</v>
      </c>
      <c r="N538" s="32">
        <f>IF(VLOOKUP('F_ ORDERS'!$G538, OrderDate!A:E, 5, FALSE) = 1, 'F_ ORDERS'!$M538 * (1 - 0.07), 'F_ ORDERS'!$M538)</f>
        <v>533.6339999999999</v>
      </c>
    </row>
    <row r="539" spans="1:14" x14ac:dyDescent="0.2">
      <c r="A539" s="51" t="str">
        <f t="shared" si="8"/>
        <v>76.105.91.154|42422|0.130405092590081</v>
      </c>
      <c r="B539" s="51" t="s">
        <v>3846</v>
      </c>
      <c r="C539" s="52">
        <f>INT(DT!I539)</f>
        <v>42422</v>
      </c>
      <c r="D539" s="53">
        <f>DT!I539-INT(DT!I539)</f>
        <v>0.13040509259008104</v>
      </c>
      <c r="E539" s="32" t="s">
        <v>4754</v>
      </c>
      <c r="F539" s="32">
        <v>1021</v>
      </c>
      <c r="G539" s="38">
        <f>INT(DT!E539)</f>
        <v>42422</v>
      </c>
      <c r="H539" s="39">
        <f>DT!E539-INT(DT!E539)</f>
        <v>0.13112268518307246</v>
      </c>
      <c r="I539" s="32" t="s">
        <v>12</v>
      </c>
      <c r="J539" s="32" t="s">
        <v>622</v>
      </c>
      <c r="K539" s="32" t="s">
        <v>329</v>
      </c>
      <c r="L539" s="42" cm="1">
        <f t="array" ref="L539">INDEX('D_ SERVICES'!D:F, MATCH(J539, 'D_ SERVICES'!A:A, 0),
   IF(I539="Basic", 1, IF(I539="Standard", 2, IF(I539="Premium", 3, ""))))</f>
        <v>975</v>
      </c>
      <c r="M539" s="32">
        <f>L539*(1-VLOOKUP('F_ ORDERS'!$K539,D_BUYERS!A:H,8,FALSE))</f>
        <v>975</v>
      </c>
      <c r="N539" s="32">
        <f>IF(VLOOKUP('F_ ORDERS'!$G539, OrderDate!A:E, 5, FALSE) = 1, 'F_ ORDERS'!$M539 * (1 - 0.07), 'F_ ORDERS'!$M539)</f>
        <v>975</v>
      </c>
    </row>
    <row r="540" spans="1:14" x14ac:dyDescent="0.2">
      <c r="A540" s="51" t="str">
        <f t="shared" si="8"/>
        <v>229.116.205.37|44078|0.117905092592991</v>
      </c>
      <c r="B540" s="51" t="s">
        <v>2693</v>
      </c>
      <c r="C540" s="52">
        <f>INT(DT!I540)</f>
        <v>44078</v>
      </c>
      <c r="D540" s="53">
        <f>DT!I540-INT(DT!I540)</f>
        <v>0.11790509259299142</v>
      </c>
      <c r="E540" s="32" t="s">
        <v>4755</v>
      </c>
      <c r="F540" s="32">
        <v>1080</v>
      </c>
      <c r="G540" s="38">
        <f>INT(DT!E540)</f>
        <v>44078</v>
      </c>
      <c r="H540" s="39">
        <f>DT!E540-INT(DT!E540)</f>
        <v>0.12946759259648388</v>
      </c>
      <c r="I540" s="32" t="s">
        <v>23</v>
      </c>
      <c r="J540" s="32" t="s">
        <v>784</v>
      </c>
      <c r="K540" s="32" t="s">
        <v>244</v>
      </c>
      <c r="L540" s="42" cm="1">
        <f t="array" ref="L540">INDEX('D_ SERVICES'!D:F, MATCH(J540, 'D_ SERVICES'!A:A, 0),
   IF(I540="Basic", 1, IF(I540="Standard", 2, IF(I540="Premium", 3, ""))))</f>
        <v>798</v>
      </c>
      <c r="M540" s="32">
        <f>L540*(1-VLOOKUP('F_ ORDERS'!$K540,D_BUYERS!A:H,8,FALSE))</f>
        <v>798</v>
      </c>
      <c r="N540" s="32">
        <f>IF(VLOOKUP('F_ ORDERS'!$G540, OrderDate!A:E, 5, FALSE) = 1, 'F_ ORDERS'!$M540 * (1 - 0.07), 'F_ ORDERS'!$M540)</f>
        <v>798</v>
      </c>
    </row>
    <row r="541" spans="1:14" x14ac:dyDescent="0.2">
      <c r="A541" s="51" t="str">
        <f t="shared" si="8"/>
        <v>203.176.150.253|45346|0.901203703702777</v>
      </c>
      <c r="B541" s="51" t="s">
        <v>2336</v>
      </c>
      <c r="C541" s="52">
        <f>INT(DT!I541)</f>
        <v>45346</v>
      </c>
      <c r="D541" s="53">
        <f>DT!I541-INT(DT!I541)</f>
        <v>0.90120370370277669</v>
      </c>
      <c r="E541" s="32" t="s">
        <v>4756</v>
      </c>
      <c r="F541" s="32">
        <v>1056</v>
      </c>
      <c r="G541" s="38">
        <f>INT(DT!E541)</f>
        <v>45346</v>
      </c>
      <c r="H541" s="39">
        <f>DT!E541-INT(DT!E541)</f>
        <v>0.94554398147738539</v>
      </c>
      <c r="I541" s="32" t="s">
        <v>23</v>
      </c>
      <c r="J541" s="32" t="s">
        <v>848</v>
      </c>
      <c r="K541" s="32" t="s">
        <v>158</v>
      </c>
      <c r="L541" s="42" cm="1">
        <f t="array" ref="L541">INDEX('D_ SERVICES'!D:F, MATCH(J541, 'D_ SERVICES'!A:A, 0),
   IF(I541="Basic", 1, IF(I541="Standard", 2, IF(I541="Premium", 3, ""))))</f>
        <v>876</v>
      </c>
      <c r="M541" s="32">
        <f>L541*(1-VLOOKUP('F_ ORDERS'!$K541,D_BUYERS!A:H,8,FALSE))</f>
        <v>876</v>
      </c>
      <c r="N541" s="32">
        <f>IF(VLOOKUP('F_ ORDERS'!$G541, OrderDate!A:E, 5, FALSE) = 1, 'F_ ORDERS'!$M541 * (1 - 0.07), 'F_ ORDERS'!$M541)</f>
        <v>814.68</v>
      </c>
    </row>
    <row r="542" spans="1:14" x14ac:dyDescent="0.2">
      <c r="A542" s="51" t="str">
        <f t="shared" si="8"/>
        <v>60.1.147.231|44538|0.824884259258397</v>
      </c>
      <c r="B542" s="51" t="s">
        <v>3618</v>
      </c>
      <c r="C542" s="52">
        <f>INT(DT!I542)</f>
        <v>44538</v>
      </c>
      <c r="D542" s="53">
        <f>DT!I542-INT(DT!I542)</f>
        <v>0.82488425925839692</v>
      </c>
      <c r="E542" s="32" t="s">
        <v>4757</v>
      </c>
      <c r="F542" s="32">
        <v>1084</v>
      </c>
      <c r="G542" s="38">
        <f>INT(DT!E542)</f>
        <v>44538</v>
      </c>
      <c r="H542" s="39">
        <f>DT!E542-INT(DT!E542)</f>
        <v>0.885289351848769</v>
      </c>
      <c r="I542" s="32" t="s">
        <v>12</v>
      </c>
      <c r="J542" s="32" t="s">
        <v>790</v>
      </c>
      <c r="K542" s="32" t="s">
        <v>252</v>
      </c>
      <c r="L542" s="42" cm="1">
        <f t="array" ref="L542">INDEX('D_ SERVICES'!D:F, MATCH(J542, 'D_ SERVICES'!A:A, 0),
   IF(I542="Basic", 1, IF(I542="Standard", 2, IF(I542="Premium", 3, ""))))</f>
        <v>927</v>
      </c>
      <c r="M542" s="32">
        <f>L542*(1-VLOOKUP('F_ ORDERS'!$K542,D_BUYERS!A:H,8,FALSE))</f>
        <v>880.65</v>
      </c>
      <c r="N542" s="32">
        <f>IF(VLOOKUP('F_ ORDERS'!$G542, OrderDate!A:E, 5, FALSE) = 1, 'F_ ORDERS'!$M542 * (1 - 0.07), 'F_ ORDERS'!$M542)</f>
        <v>880.65</v>
      </c>
    </row>
    <row r="543" spans="1:14" x14ac:dyDescent="0.2">
      <c r="A543" s="51" t="str">
        <f t="shared" si="8"/>
        <v>189.110.204.4|45513|0.517465277778683</v>
      </c>
      <c r="B543" s="51" t="s">
        <v>2119</v>
      </c>
      <c r="C543" s="52">
        <f>INT(DT!I543)</f>
        <v>45513</v>
      </c>
      <c r="D543" s="53">
        <f>DT!I543-INT(DT!I543)</f>
        <v>0.51746527777868323</v>
      </c>
      <c r="E543" s="32" t="s">
        <v>4758</v>
      </c>
      <c r="F543" s="32">
        <v>1218</v>
      </c>
      <c r="G543" s="38">
        <f>INT(DT!E543)</f>
        <v>45513</v>
      </c>
      <c r="H543" s="39">
        <f>DT!E543-INT(DT!E543)</f>
        <v>0.63436342592467554</v>
      </c>
      <c r="I543" s="32" t="s">
        <v>18</v>
      </c>
      <c r="J543" s="32" t="s">
        <v>577</v>
      </c>
      <c r="K543" s="32" t="s">
        <v>462</v>
      </c>
      <c r="L543" s="42" cm="1">
        <f t="array" ref="L543">INDEX('D_ SERVICES'!D:F, MATCH(J543, 'D_ SERVICES'!A:A, 0),
   IF(I543="Basic", 1, IF(I543="Standard", 2, IF(I543="Premium", 3, ""))))</f>
        <v>603</v>
      </c>
      <c r="M543" s="32">
        <f>L543*(1-VLOOKUP('F_ ORDERS'!$K543,D_BUYERS!A:H,8,FALSE))</f>
        <v>542.70000000000005</v>
      </c>
      <c r="N543" s="32">
        <f>IF(VLOOKUP('F_ ORDERS'!$G543, OrderDate!A:E, 5, FALSE) = 1, 'F_ ORDERS'!$M543 * (1 - 0.07), 'F_ ORDERS'!$M543)</f>
        <v>542.70000000000005</v>
      </c>
    </row>
    <row r="544" spans="1:14" x14ac:dyDescent="0.2">
      <c r="A544" s="51" t="str">
        <f t="shared" si="8"/>
        <v>43.68.53.224|45439|0.526550925933407</v>
      </c>
      <c r="B544" s="51" t="s">
        <v>3388</v>
      </c>
      <c r="C544" s="52">
        <f>INT(DT!I544)</f>
        <v>45439</v>
      </c>
      <c r="D544" s="53">
        <f>DT!I544-INT(DT!I544)</f>
        <v>0.52655092593340669</v>
      </c>
      <c r="E544" s="32" t="s">
        <v>4759</v>
      </c>
      <c r="F544" s="32">
        <v>1018</v>
      </c>
      <c r="G544" s="38">
        <f>INT(DT!E544)</f>
        <v>45439</v>
      </c>
      <c r="H544" s="39">
        <f>DT!E544-INT(DT!E544)</f>
        <v>0.55318287037516711</v>
      </c>
      <c r="I544" s="32" t="s">
        <v>18</v>
      </c>
      <c r="J544" s="32" t="s">
        <v>636</v>
      </c>
      <c r="K544" s="32" t="s">
        <v>51</v>
      </c>
      <c r="L544" s="42" cm="1">
        <f t="array" ref="L544">INDEX('D_ SERVICES'!D:F, MATCH(J544, 'D_ SERVICES'!A:A, 0),
   IF(I544="Basic", 1, IF(I544="Standard", 2, IF(I544="Premium", 3, ""))))</f>
        <v>398</v>
      </c>
      <c r="M544" s="32">
        <f>L544*(1-VLOOKUP('F_ ORDERS'!$K544,D_BUYERS!A:H,8,FALSE))</f>
        <v>378.09999999999997</v>
      </c>
      <c r="N544" s="32">
        <f>IF(VLOOKUP('F_ ORDERS'!$G544, OrderDate!A:E, 5, FALSE) = 1, 'F_ ORDERS'!$M544 * (1 - 0.07), 'F_ ORDERS'!$M544)</f>
        <v>378.09999999999997</v>
      </c>
    </row>
    <row r="545" spans="1:14" x14ac:dyDescent="0.2">
      <c r="A545" s="51" t="str">
        <f t="shared" si="8"/>
        <v>204.143.69.92|44522|0.564178240740148</v>
      </c>
      <c r="B545" s="51" t="s">
        <v>2347</v>
      </c>
      <c r="C545" s="52">
        <f>INT(DT!I545)</f>
        <v>44522</v>
      </c>
      <c r="D545" s="53">
        <f>DT!I545-INT(DT!I545)</f>
        <v>0.56417824074014788</v>
      </c>
      <c r="E545" s="32" t="s">
        <v>4760</v>
      </c>
      <c r="F545" s="32">
        <v>1009</v>
      </c>
      <c r="G545" s="38">
        <f>INT(DT!E545)</f>
        <v>44522</v>
      </c>
      <c r="H545" s="39">
        <f>DT!E545-INT(DT!E545)</f>
        <v>0.63234953703795327</v>
      </c>
      <c r="I545" s="32" t="s">
        <v>12</v>
      </c>
      <c r="J545" s="32" t="s">
        <v>692</v>
      </c>
      <c r="K545" s="32" t="s">
        <v>97</v>
      </c>
      <c r="L545" s="42" cm="1">
        <f t="array" ref="L545">INDEX('D_ SERVICES'!D:F, MATCH(J545, 'D_ SERVICES'!A:A, 0),
   IF(I545="Basic", 1, IF(I545="Standard", 2, IF(I545="Premium", 3, ""))))</f>
        <v>433</v>
      </c>
      <c r="M545" s="32">
        <f>L545*(1-VLOOKUP('F_ ORDERS'!$K545,D_BUYERS!A:H,8,FALSE))</f>
        <v>411.34999999999997</v>
      </c>
      <c r="N545" s="32">
        <f>IF(VLOOKUP('F_ ORDERS'!$G545, OrderDate!A:E, 5, FALSE) = 1, 'F_ ORDERS'!$M545 * (1 - 0.07), 'F_ ORDERS'!$M545)</f>
        <v>411.34999999999997</v>
      </c>
    </row>
    <row r="546" spans="1:14" x14ac:dyDescent="0.2">
      <c r="A546" s="51" t="str">
        <f t="shared" si="8"/>
        <v>154.193.32.152|43941|0.891273148146865</v>
      </c>
      <c r="B546" s="51" t="s">
        <v>1679</v>
      </c>
      <c r="C546" s="52">
        <f>INT(DT!I546)</f>
        <v>43941</v>
      </c>
      <c r="D546" s="53">
        <f>DT!I546-INT(DT!I546)</f>
        <v>0.89127314814686542</v>
      </c>
      <c r="E546" s="32" t="s">
        <v>4761</v>
      </c>
      <c r="F546" s="32">
        <v>1136</v>
      </c>
      <c r="G546" s="38">
        <f>INT(DT!E546)</f>
        <v>43941</v>
      </c>
      <c r="H546" s="39">
        <f>DT!E546-INT(DT!E546)</f>
        <v>0.93725694444583496</v>
      </c>
      <c r="I546" s="32" t="s">
        <v>18</v>
      </c>
      <c r="J546" s="32" t="s">
        <v>902</v>
      </c>
      <c r="K546" s="32" t="s">
        <v>173</v>
      </c>
      <c r="L546" s="42" cm="1">
        <f t="array" ref="L546">INDEX('D_ SERVICES'!D:F, MATCH(J546, 'D_ SERVICES'!A:A, 0),
   IF(I546="Basic", 1, IF(I546="Standard", 2, IF(I546="Premium", 3, ""))))</f>
        <v>686</v>
      </c>
      <c r="M546" s="32">
        <f>L546*(1-VLOOKUP('F_ ORDERS'!$K546,D_BUYERS!A:H,8,FALSE))</f>
        <v>651.69999999999993</v>
      </c>
      <c r="N546" s="32">
        <f>IF(VLOOKUP('F_ ORDERS'!$G546, OrderDate!A:E, 5, FALSE) = 1, 'F_ ORDERS'!$M546 * (1 - 0.07), 'F_ ORDERS'!$M546)</f>
        <v>651.69999999999993</v>
      </c>
    </row>
    <row r="547" spans="1:14" x14ac:dyDescent="0.2">
      <c r="A547" s="51" t="str">
        <f t="shared" si="8"/>
        <v>241.184.169.84|44781|0.990486111113569</v>
      </c>
      <c r="B547" s="51" t="s">
        <v>2891</v>
      </c>
      <c r="C547" s="52">
        <f>INT(DT!I547)</f>
        <v>44781</v>
      </c>
      <c r="D547" s="53">
        <f>DT!I547-INT(DT!I547)</f>
        <v>0.99048611111356877</v>
      </c>
      <c r="E547" s="32" t="s">
        <v>4762</v>
      </c>
      <c r="F547" s="32">
        <v>1185</v>
      </c>
      <c r="G547" s="38">
        <f>INT(DT!E547)</f>
        <v>44781</v>
      </c>
      <c r="H547" s="39">
        <f>DT!E547-INT(DT!E547)</f>
        <v>0.99609953704202781</v>
      </c>
      <c r="I547" s="32" t="s">
        <v>23</v>
      </c>
      <c r="J547" s="32" t="s">
        <v>825</v>
      </c>
      <c r="K547" s="32" t="s">
        <v>49</v>
      </c>
      <c r="L547" s="42" cm="1">
        <f t="array" ref="L547">INDEX('D_ SERVICES'!D:F, MATCH(J547, 'D_ SERVICES'!A:A, 0),
   IF(I547="Basic", 1, IF(I547="Standard", 2, IF(I547="Premium", 3, ""))))</f>
        <v>838</v>
      </c>
      <c r="M547" s="32">
        <f>L547*(1-VLOOKUP('F_ ORDERS'!$K547,D_BUYERS!A:H,8,FALSE))</f>
        <v>796.09999999999991</v>
      </c>
      <c r="N547" s="32">
        <f>IF(VLOOKUP('F_ ORDERS'!$G547, OrderDate!A:E, 5, FALSE) = 1, 'F_ ORDERS'!$M547 * (1 - 0.07), 'F_ ORDERS'!$M547)</f>
        <v>796.09999999999991</v>
      </c>
    </row>
    <row r="548" spans="1:14" x14ac:dyDescent="0.2">
      <c r="A548" s="51" t="str">
        <f t="shared" si="8"/>
        <v>30.123.58.75|45303|0.6578009259174</v>
      </c>
      <c r="B548" s="51" t="s">
        <v>3165</v>
      </c>
      <c r="C548" s="52">
        <f>INT(DT!I548)</f>
        <v>45303</v>
      </c>
      <c r="D548" s="53">
        <f>DT!I548-INT(DT!I548)</f>
        <v>0.65780092591739958</v>
      </c>
      <c r="E548" s="32" t="s">
        <v>4763</v>
      </c>
      <c r="F548" s="32">
        <v>1018</v>
      </c>
      <c r="G548" s="38">
        <f>INT(DT!E548)</f>
        <v>45303</v>
      </c>
      <c r="H548" s="39">
        <f>DT!E548-INT(DT!E548)</f>
        <v>0.77541666665638331</v>
      </c>
      <c r="I548" s="32" t="s">
        <v>23</v>
      </c>
      <c r="J548" s="32" t="s">
        <v>762</v>
      </c>
      <c r="K548" s="32" t="s">
        <v>270</v>
      </c>
      <c r="L548" s="42" cm="1">
        <f t="array" ref="L548">INDEX('D_ SERVICES'!D:F, MATCH(J548, 'D_ SERVICES'!A:A, 0),
   IF(I548="Basic", 1, IF(I548="Standard", 2, IF(I548="Premium", 3, ""))))</f>
        <v>441</v>
      </c>
      <c r="M548" s="32">
        <f>L548*(1-VLOOKUP('F_ ORDERS'!$K548,D_BUYERS!A:H,8,FALSE))</f>
        <v>418.95</v>
      </c>
      <c r="N548" s="32">
        <f>IF(VLOOKUP('F_ ORDERS'!$G548, OrderDate!A:E, 5, FALSE) = 1, 'F_ ORDERS'!$M548 * (1 - 0.07), 'F_ ORDERS'!$M548)</f>
        <v>418.95</v>
      </c>
    </row>
    <row r="549" spans="1:14" x14ac:dyDescent="0.2">
      <c r="A549" s="51" t="str">
        <f t="shared" si="8"/>
        <v>198.3.76.236|43584|0.284143518518249</v>
      </c>
      <c r="B549" s="51" t="s">
        <v>2254</v>
      </c>
      <c r="C549" s="52">
        <f>INT(DT!I549)</f>
        <v>43584</v>
      </c>
      <c r="D549" s="53">
        <f>DT!I549-INT(DT!I549)</f>
        <v>0.28414351851824904</v>
      </c>
      <c r="E549" s="32" t="s">
        <v>4764</v>
      </c>
      <c r="F549" s="32">
        <v>1029</v>
      </c>
      <c r="G549" s="38">
        <f>INT(DT!E549)</f>
        <v>43584</v>
      </c>
      <c r="H549" s="39">
        <f>DT!E549-INT(DT!E549)</f>
        <v>0.30494212963094469</v>
      </c>
      <c r="I549" s="32" t="s">
        <v>23</v>
      </c>
      <c r="J549" s="32" t="s">
        <v>812</v>
      </c>
      <c r="K549" s="32" t="s">
        <v>469</v>
      </c>
      <c r="L549" s="42" cm="1">
        <f t="array" ref="L549">INDEX('D_ SERVICES'!D:F, MATCH(J549, 'D_ SERVICES'!A:A, 0),
   IF(I549="Basic", 1, IF(I549="Standard", 2, IF(I549="Premium", 3, ""))))</f>
        <v>943</v>
      </c>
      <c r="M549" s="32">
        <f>L549*(1-VLOOKUP('F_ ORDERS'!$K549,D_BUYERS!A:H,8,FALSE))</f>
        <v>848.7</v>
      </c>
      <c r="N549" s="32">
        <f>IF(VLOOKUP('F_ ORDERS'!$G549, OrderDate!A:E, 5, FALSE) = 1, 'F_ ORDERS'!$M549 * (1 - 0.07), 'F_ ORDERS'!$M549)</f>
        <v>848.7</v>
      </c>
    </row>
    <row r="550" spans="1:14" x14ac:dyDescent="0.2">
      <c r="A550" s="51" t="str">
        <f t="shared" si="8"/>
        <v>201.251.74.82|42737|0.429062499999418</v>
      </c>
      <c r="B550" s="51" t="s">
        <v>2312</v>
      </c>
      <c r="C550" s="52">
        <f>INT(DT!I550)</f>
        <v>42737</v>
      </c>
      <c r="D550" s="53">
        <f>DT!I550-INT(DT!I550)</f>
        <v>0.42906249999941792</v>
      </c>
      <c r="E550" s="32" t="s">
        <v>4765</v>
      </c>
      <c r="F550" s="32">
        <v>1038</v>
      </c>
      <c r="G550" s="38">
        <f>INT(DT!E550)</f>
        <v>42737</v>
      </c>
      <c r="H550" s="39">
        <f>DT!E550-INT(DT!E550)</f>
        <v>0.54868055555562023</v>
      </c>
      <c r="I550" s="32" t="s">
        <v>23</v>
      </c>
      <c r="J550" s="32" t="s">
        <v>758</v>
      </c>
      <c r="K550" s="32" t="s">
        <v>92</v>
      </c>
      <c r="L550" s="42" cm="1">
        <f t="array" ref="L550">INDEX('D_ SERVICES'!D:F, MATCH(J550, 'D_ SERVICES'!A:A, 0),
   IF(I550="Basic", 1, IF(I550="Standard", 2, IF(I550="Premium", 3, ""))))</f>
        <v>959</v>
      </c>
      <c r="M550" s="32">
        <f>L550*(1-VLOOKUP('F_ ORDERS'!$K550,D_BUYERS!A:H,8,FALSE))</f>
        <v>863.1</v>
      </c>
      <c r="N550" s="32">
        <f>IF(VLOOKUP('F_ ORDERS'!$G550, OrderDate!A:E, 5, FALSE) = 1, 'F_ ORDERS'!$M550 * (1 - 0.07), 'F_ ORDERS'!$M550)</f>
        <v>863.1</v>
      </c>
    </row>
    <row r="551" spans="1:14" x14ac:dyDescent="0.2">
      <c r="A551" s="51" t="str">
        <f t="shared" si="8"/>
        <v>235.32.144.238|44901|0.0281944444432156</v>
      </c>
      <c r="B551" s="51" t="s">
        <v>2788</v>
      </c>
      <c r="C551" s="52">
        <f>INT(DT!I551)</f>
        <v>44901</v>
      </c>
      <c r="D551" s="53">
        <f>DT!I551-INT(DT!I551)</f>
        <v>2.8194444443215616E-2</v>
      </c>
      <c r="E551" s="32" t="s">
        <v>4766</v>
      </c>
      <c r="F551" s="32">
        <v>1186</v>
      </c>
      <c r="G551" s="38">
        <f>INT(DT!E551)</f>
        <v>44901</v>
      </c>
      <c r="H551" s="39">
        <f>DT!E551-INT(DT!E551)</f>
        <v>3.0844907407299615E-2</v>
      </c>
      <c r="I551" s="32" t="s">
        <v>18</v>
      </c>
      <c r="J551" s="32" t="s">
        <v>834</v>
      </c>
      <c r="K551" s="32" t="s">
        <v>427</v>
      </c>
      <c r="L551" s="42" cm="1">
        <f t="array" ref="L551">INDEX('D_ SERVICES'!D:F, MATCH(J551, 'D_ SERVICES'!A:A, 0),
   IF(I551="Basic", 1, IF(I551="Standard", 2, IF(I551="Premium", 3, ""))))</f>
        <v>749</v>
      </c>
      <c r="M551" s="32">
        <f>L551*(1-VLOOKUP('F_ ORDERS'!$K551,D_BUYERS!A:H,8,FALSE))</f>
        <v>674.1</v>
      </c>
      <c r="N551" s="32">
        <f>IF(VLOOKUP('F_ ORDERS'!$G551, OrderDate!A:E, 5, FALSE) = 1, 'F_ ORDERS'!$M551 * (1 - 0.07), 'F_ ORDERS'!$M551)</f>
        <v>674.1</v>
      </c>
    </row>
    <row r="552" spans="1:14" x14ac:dyDescent="0.2">
      <c r="A552" s="51" t="str">
        <f t="shared" si="8"/>
        <v>181.113.141.44|45376|0.762106481481169</v>
      </c>
      <c r="B552" s="51" t="s">
        <v>2039</v>
      </c>
      <c r="C552" s="52">
        <f>INT(DT!I552)</f>
        <v>45376</v>
      </c>
      <c r="D552" s="53">
        <f>DT!I552-INT(DT!I552)</f>
        <v>0.76210648148116888</v>
      </c>
      <c r="E552" s="32" t="s">
        <v>4767</v>
      </c>
      <c r="F552" s="32">
        <v>1217</v>
      </c>
      <c r="G552" s="38">
        <f>INT(DT!E552)</f>
        <v>45376</v>
      </c>
      <c r="H552" s="39">
        <f>DT!E552-INT(DT!E552)</f>
        <v>0.78277777777839219</v>
      </c>
      <c r="I552" s="32" t="s">
        <v>23</v>
      </c>
      <c r="J552" s="32" t="s">
        <v>738</v>
      </c>
      <c r="K552" s="32" t="s">
        <v>374</v>
      </c>
      <c r="L552" s="42" cm="1">
        <f t="array" ref="L552">INDEX('D_ SERVICES'!D:F, MATCH(J552, 'D_ SERVICES'!A:A, 0),
   IF(I552="Basic", 1, IF(I552="Standard", 2, IF(I552="Premium", 3, ""))))</f>
        <v>916</v>
      </c>
      <c r="M552" s="32">
        <f>L552*(1-VLOOKUP('F_ ORDERS'!$K552,D_BUYERS!A:H,8,FALSE))</f>
        <v>870.19999999999993</v>
      </c>
      <c r="N552" s="32">
        <f>IF(VLOOKUP('F_ ORDERS'!$G552, OrderDate!A:E, 5, FALSE) = 1, 'F_ ORDERS'!$M552 * (1 - 0.07), 'F_ ORDERS'!$M552)</f>
        <v>870.19999999999993</v>
      </c>
    </row>
    <row r="553" spans="1:14" x14ac:dyDescent="0.2">
      <c r="A553" s="51" t="str">
        <f t="shared" si="8"/>
        <v>70.137.127.241|44998|0.429004629630072</v>
      </c>
      <c r="B553" s="51" t="s">
        <v>3761</v>
      </c>
      <c r="C553" s="52">
        <f>INT(DT!I553)</f>
        <v>44998</v>
      </c>
      <c r="D553" s="53">
        <f>DT!I553-INT(DT!I553)</f>
        <v>0.42900462963007158</v>
      </c>
      <c r="E553" s="32" t="s">
        <v>4768</v>
      </c>
      <c r="F553" s="32">
        <v>1074</v>
      </c>
      <c r="G553" s="38">
        <f>INT(DT!E553)</f>
        <v>44998</v>
      </c>
      <c r="H553" s="39">
        <f>DT!E553-INT(DT!E553)</f>
        <v>0.5012731481474475</v>
      </c>
      <c r="I553" s="32" t="s">
        <v>12</v>
      </c>
      <c r="J553" s="32" t="s">
        <v>607</v>
      </c>
      <c r="K553" s="32" t="s">
        <v>420</v>
      </c>
      <c r="L553" s="42" cm="1">
        <f t="array" ref="L553">INDEX('D_ SERVICES'!D:F, MATCH(J553, 'D_ SERVICES'!A:A, 0),
   IF(I553="Basic", 1, IF(I553="Standard", 2, IF(I553="Premium", 3, ""))))</f>
        <v>922</v>
      </c>
      <c r="M553" s="32">
        <f>L553*(1-VLOOKUP('F_ ORDERS'!$K553,D_BUYERS!A:H,8,FALSE))</f>
        <v>875.9</v>
      </c>
      <c r="N553" s="32">
        <f>IF(VLOOKUP('F_ ORDERS'!$G553, OrderDate!A:E, 5, FALSE) = 1, 'F_ ORDERS'!$M553 * (1 - 0.07), 'F_ ORDERS'!$M553)</f>
        <v>875.9</v>
      </c>
    </row>
    <row r="554" spans="1:14" x14ac:dyDescent="0.2">
      <c r="A554" s="51" t="str">
        <f t="shared" si="8"/>
        <v>14.48.219.53|42522|0.13552083333343</v>
      </c>
      <c r="B554" s="51" t="s">
        <v>1494</v>
      </c>
      <c r="C554" s="52">
        <f>INT(DT!I554)</f>
        <v>42522</v>
      </c>
      <c r="D554" s="53">
        <f>DT!I554-INT(DT!I554)</f>
        <v>0.13552083333343035</v>
      </c>
      <c r="E554" s="32" t="s">
        <v>4769</v>
      </c>
      <c r="F554" s="32">
        <v>1139</v>
      </c>
      <c r="G554" s="38">
        <f>INT(DT!E554)</f>
        <v>42522</v>
      </c>
      <c r="H554" s="39">
        <f>DT!E554-INT(DT!E554)</f>
        <v>0.14157407407765277</v>
      </c>
      <c r="I554" s="32" t="s">
        <v>23</v>
      </c>
      <c r="J554" s="32" t="s">
        <v>896</v>
      </c>
      <c r="K554" s="32" t="s">
        <v>68</v>
      </c>
      <c r="L554" s="42" cm="1">
        <f t="array" ref="L554">INDEX('D_ SERVICES'!D:F, MATCH(J554, 'D_ SERVICES'!A:A, 0),
   IF(I554="Basic", 1, IF(I554="Standard", 2, IF(I554="Premium", 3, ""))))</f>
        <v>454</v>
      </c>
      <c r="M554" s="32">
        <f>L554*(1-VLOOKUP('F_ ORDERS'!$K554,D_BUYERS!A:H,8,FALSE))</f>
        <v>431.29999999999995</v>
      </c>
      <c r="N554" s="32">
        <f>IF(VLOOKUP('F_ ORDERS'!$G554, OrderDate!A:E, 5, FALSE) = 1, 'F_ ORDERS'!$M554 * (1 - 0.07), 'F_ ORDERS'!$M554)</f>
        <v>431.29999999999995</v>
      </c>
    </row>
    <row r="555" spans="1:14" x14ac:dyDescent="0.2">
      <c r="A555" s="51" t="str">
        <f t="shared" si="8"/>
        <v>153.216.96.103|45136|0.584259259259852</v>
      </c>
      <c r="B555" s="51" t="s">
        <v>1666</v>
      </c>
      <c r="C555" s="52">
        <f>INT(DT!I555)</f>
        <v>45136</v>
      </c>
      <c r="D555" s="53">
        <f>DT!I555-INT(DT!I555)</f>
        <v>0.58425925925985212</v>
      </c>
      <c r="E555" s="32" t="s">
        <v>4770</v>
      </c>
      <c r="F555" s="32">
        <v>1176</v>
      </c>
      <c r="G555" s="38">
        <f>INT(DT!E555)</f>
        <v>45136</v>
      </c>
      <c r="H555" s="39">
        <f>DT!E555-INT(DT!E555)</f>
        <v>0.66938657407445135</v>
      </c>
      <c r="I555" s="32" t="s">
        <v>18</v>
      </c>
      <c r="J555" s="32" t="s">
        <v>828</v>
      </c>
      <c r="K555" s="32" t="s">
        <v>272</v>
      </c>
      <c r="L555" s="42" cm="1">
        <f t="array" ref="L555">INDEX('D_ SERVICES'!D:F, MATCH(J555, 'D_ SERVICES'!A:A, 0),
   IF(I555="Basic", 1, IF(I555="Standard", 2, IF(I555="Premium", 3, ""))))</f>
        <v>367</v>
      </c>
      <c r="M555" s="32">
        <f>L555*(1-VLOOKUP('F_ ORDERS'!$K555,D_BUYERS!A:H,8,FALSE))</f>
        <v>367</v>
      </c>
      <c r="N555" s="32">
        <f>IF(VLOOKUP('F_ ORDERS'!$G555, OrderDate!A:E, 5, FALSE) = 1, 'F_ ORDERS'!$M555 * (1 - 0.07), 'F_ ORDERS'!$M555)</f>
        <v>341.31</v>
      </c>
    </row>
    <row r="556" spans="1:14" x14ac:dyDescent="0.2">
      <c r="A556" s="51" t="str">
        <f t="shared" si="8"/>
        <v>121.48.147.13|45587|0.201354166667443</v>
      </c>
      <c r="B556" s="51" t="s">
        <v>1225</v>
      </c>
      <c r="C556" s="52">
        <f>INT(DT!I556)</f>
        <v>45587</v>
      </c>
      <c r="D556" s="53">
        <f>DT!I556-INT(DT!I556)</f>
        <v>0.20135416666744277</v>
      </c>
      <c r="E556" s="32" t="s">
        <v>4771</v>
      </c>
      <c r="F556" s="32">
        <v>1132</v>
      </c>
      <c r="G556" s="38">
        <f>INT(DT!E556)</f>
        <v>45587</v>
      </c>
      <c r="H556" s="39">
        <f>DT!E556-INT(DT!E556)</f>
        <v>0.21959490740846377</v>
      </c>
      <c r="I556" s="32" t="s">
        <v>12</v>
      </c>
      <c r="J556" s="32" t="s">
        <v>886</v>
      </c>
      <c r="K556" s="32" t="s">
        <v>359</v>
      </c>
      <c r="L556" s="42" cm="1">
        <f t="array" ref="L556">INDEX('D_ SERVICES'!D:F, MATCH(J556, 'D_ SERVICES'!A:A, 0),
   IF(I556="Basic", 1, IF(I556="Standard", 2, IF(I556="Premium", 3, ""))))</f>
        <v>905</v>
      </c>
      <c r="M556" s="32">
        <f>L556*(1-VLOOKUP('F_ ORDERS'!$K556,D_BUYERS!A:H,8,FALSE))</f>
        <v>814.5</v>
      </c>
      <c r="N556" s="32">
        <f>IF(VLOOKUP('F_ ORDERS'!$G556, OrderDate!A:E, 5, FALSE) = 1, 'F_ ORDERS'!$M556 * (1 - 0.07), 'F_ ORDERS'!$M556)</f>
        <v>814.5</v>
      </c>
    </row>
    <row r="557" spans="1:14" x14ac:dyDescent="0.2">
      <c r="A557" s="51" t="str">
        <f t="shared" si="8"/>
        <v>223.228.137.7|44611|0.454386574070668</v>
      </c>
      <c r="B557" s="51" t="s">
        <v>2617</v>
      </c>
      <c r="C557" s="52">
        <f>INT(DT!I557)</f>
        <v>44611</v>
      </c>
      <c r="D557" s="53">
        <f>DT!I557-INT(DT!I557)</f>
        <v>0.45438657407066785</v>
      </c>
      <c r="E557" s="32" t="s">
        <v>4772</v>
      </c>
      <c r="F557" s="32">
        <v>1059</v>
      </c>
      <c r="G557" s="38">
        <f>INT(DT!E557)</f>
        <v>44611</v>
      </c>
      <c r="H557" s="39">
        <f>DT!E557-INT(DT!E557)</f>
        <v>0.48885416666598758</v>
      </c>
      <c r="I557" s="32" t="s">
        <v>23</v>
      </c>
      <c r="J557" s="32" t="s">
        <v>632</v>
      </c>
      <c r="K557" s="32" t="s">
        <v>127</v>
      </c>
      <c r="L557" s="42" cm="1">
        <f t="array" ref="L557">INDEX('D_ SERVICES'!D:F, MATCH(J557, 'D_ SERVICES'!A:A, 0),
   IF(I557="Basic", 1, IF(I557="Standard", 2, IF(I557="Premium", 3, ""))))</f>
        <v>593</v>
      </c>
      <c r="M557" s="32">
        <f>L557*(1-VLOOKUP('F_ ORDERS'!$K557,D_BUYERS!A:H,8,FALSE))</f>
        <v>593</v>
      </c>
      <c r="N557" s="32">
        <f>IF(VLOOKUP('F_ ORDERS'!$G557, OrderDate!A:E, 5, FALSE) = 1, 'F_ ORDERS'!$M557 * (1 - 0.07), 'F_ ORDERS'!$M557)</f>
        <v>551.49</v>
      </c>
    </row>
    <row r="558" spans="1:14" x14ac:dyDescent="0.2">
      <c r="A558" s="51" t="str">
        <f t="shared" si="8"/>
        <v>131.13.222.102|44192|0.695474537038535</v>
      </c>
      <c r="B558" s="51" t="s">
        <v>1367</v>
      </c>
      <c r="C558" s="52">
        <f>INT(DT!I558)</f>
        <v>44192</v>
      </c>
      <c r="D558" s="53">
        <f>DT!I558-INT(DT!I558)</f>
        <v>0.69547453703853535</v>
      </c>
      <c r="E558" s="32" t="s">
        <v>4773</v>
      </c>
      <c r="F558" s="32">
        <v>1101</v>
      </c>
      <c r="G558" s="38">
        <f>INT(DT!E558)</f>
        <v>44192</v>
      </c>
      <c r="H558" s="39">
        <f>DT!E558-INT(DT!E558)</f>
        <v>0.77331018518452765</v>
      </c>
      <c r="I558" s="32" t="s">
        <v>18</v>
      </c>
      <c r="J558" s="32" t="s">
        <v>853</v>
      </c>
      <c r="K558" s="32" t="s">
        <v>188</v>
      </c>
      <c r="L558" s="42" cm="1">
        <f t="array" ref="L558">INDEX('D_ SERVICES'!D:F, MATCH(J558, 'D_ SERVICES'!A:A, 0),
   IF(I558="Basic", 1, IF(I558="Standard", 2, IF(I558="Premium", 3, ""))))</f>
        <v>448</v>
      </c>
      <c r="M558" s="32">
        <f>L558*(1-VLOOKUP('F_ ORDERS'!$K558,D_BUYERS!A:H,8,FALSE))</f>
        <v>403.2</v>
      </c>
      <c r="N558" s="32">
        <f>IF(VLOOKUP('F_ ORDERS'!$G558, OrderDate!A:E, 5, FALSE) = 1, 'F_ ORDERS'!$M558 * (1 - 0.07), 'F_ ORDERS'!$M558)</f>
        <v>374.97599999999994</v>
      </c>
    </row>
    <row r="559" spans="1:14" x14ac:dyDescent="0.2">
      <c r="A559" s="51" t="str">
        <f t="shared" si="8"/>
        <v>128.121.254.88|44292|0.232048611112987</v>
      </c>
      <c r="B559" s="51" t="s">
        <v>1313</v>
      </c>
      <c r="C559" s="52">
        <f>INT(DT!I559)</f>
        <v>44292</v>
      </c>
      <c r="D559" s="53">
        <f>DT!I559-INT(DT!I559)</f>
        <v>0.23204861111298669</v>
      </c>
      <c r="E559" s="32" t="s">
        <v>4774</v>
      </c>
      <c r="F559" s="32">
        <v>1043</v>
      </c>
      <c r="G559" s="38">
        <f>INT(DT!E559)</f>
        <v>44292</v>
      </c>
      <c r="H559" s="39">
        <f>DT!E559-INT(DT!E559)</f>
        <v>0.31451388889399823</v>
      </c>
      <c r="I559" s="32" t="s">
        <v>23</v>
      </c>
      <c r="J559" s="32" t="s">
        <v>657</v>
      </c>
      <c r="K559" s="32" t="s">
        <v>279</v>
      </c>
      <c r="L559" s="42" cm="1">
        <f t="array" ref="L559">INDEX('D_ SERVICES'!D:F, MATCH(J559, 'D_ SERVICES'!A:A, 0),
   IF(I559="Basic", 1, IF(I559="Standard", 2, IF(I559="Premium", 3, ""))))</f>
        <v>732</v>
      </c>
      <c r="M559" s="32">
        <f>L559*(1-VLOOKUP('F_ ORDERS'!$K559,D_BUYERS!A:H,8,FALSE))</f>
        <v>658.80000000000007</v>
      </c>
      <c r="N559" s="32">
        <f>IF(VLOOKUP('F_ ORDERS'!$G559, OrderDate!A:E, 5, FALSE) = 1, 'F_ ORDERS'!$M559 * (1 - 0.07), 'F_ ORDERS'!$M559)</f>
        <v>658.80000000000007</v>
      </c>
    </row>
    <row r="560" spans="1:14" x14ac:dyDescent="0.2">
      <c r="A560" s="51" t="str">
        <f t="shared" si="8"/>
        <v>24.141.128.129|43679|0.597233796303044</v>
      </c>
      <c r="B560" s="51" t="s">
        <v>2853</v>
      </c>
      <c r="C560" s="52">
        <f>INT(DT!I560)</f>
        <v>43679</v>
      </c>
      <c r="D560" s="53">
        <f>DT!I560-INT(DT!I560)</f>
        <v>0.59723379630304407</v>
      </c>
      <c r="E560" s="32" t="s">
        <v>4775</v>
      </c>
      <c r="F560" s="32">
        <v>1015</v>
      </c>
      <c r="G560" s="38">
        <f>INT(DT!E560)</f>
        <v>43679</v>
      </c>
      <c r="H560" s="39">
        <f>DT!E560-INT(DT!E560)</f>
        <v>0.65177083334128838</v>
      </c>
      <c r="I560" s="32" t="s">
        <v>18</v>
      </c>
      <c r="J560" s="32" t="s">
        <v>644</v>
      </c>
      <c r="K560" s="32" t="s">
        <v>479</v>
      </c>
      <c r="L560" s="42" cm="1">
        <f t="array" ref="L560">INDEX('D_ SERVICES'!D:F, MATCH(J560, 'D_ SERVICES'!A:A, 0),
   IF(I560="Basic", 1, IF(I560="Standard", 2, IF(I560="Premium", 3, ""))))</f>
        <v>53</v>
      </c>
      <c r="M560" s="32">
        <f>L560*(1-VLOOKUP('F_ ORDERS'!$K560,D_BUYERS!A:H,8,FALSE))</f>
        <v>50.349999999999994</v>
      </c>
      <c r="N560" s="32">
        <f>IF(VLOOKUP('F_ ORDERS'!$G560, OrderDate!A:E, 5, FALSE) = 1, 'F_ ORDERS'!$M560 * (1 - 0.07), 'F_ ORDERS'!$M560)</f>
        <v>50.349999999999994</v>
      </c>
    </row>
    <row r="561" spans="1:14" x14ac:dyDescent="0.2">
      <c r="A561" s="51" t="str">
        <f t="shared" si="8"/>
        <v>60.207.215.18|42389|0.637789351851097</v>
      </c>
      <c r="B561" s="51" t="s">
        <v>3625</v>
      </c>
      <c r="C561" s="52">
        <f>INT(DT!I561)</f>
        <v>42389</v>
      </c>
      <c r="D561" s="53">
        <f>DT!I561-INT(DT!I561)</f>
        <v>0.63778935185109731</v>
      </c>
      <c r="E561" s="32" t="s">
        <v>4776</v>
      </c>
      <c r="F561" s="32">
        <v>1208</v>
      </c>
      <c r="G561" s="38">
        <f>INT(DT!E561)</f>
        <v>42389</v>
      </c>
      <c r="H561" s="39">
        <f>DT!E561-INT(DT!E561)</f>
        <v>0.73799768518802011</v>
      </c>
      <c r="I561" s="32" t="s">
        <v>12</v>
      </c>
      <c r="J561" s="32" t="s">
        <v>696</v>
      </c>
      <c r="K561" s="32" t="s">
        <v>263</v>
      </c>
      <c r="L561" s="42" cm="1">
        <f t="array" ref="L561">INDEX('D_ SERVICES'!D:F, MATCH(J561, 'D_ SERVICES'!A:A, 0),
   IF(I561="Basic", 1, IF(I561="Standard", 2, IF(I561="Premium", 3, ""))))</f>
        <v>992</v>
      </c>
      <c r="M561" s="32">
        <f>L561*(1-VLOOKUP('F_ ORDERS'!$K561,D_BUYERS!A:H,8,FALSE))</f>
        <v>942.4</v>
      </c>
      <c r="N561" s="32">
        <f>IF(VLOOKUP('F_ ORDERS'!$G561, OrderDate!A:E, 5, FALSE) = 1, 'F_ ORDERS'!$M561 * (1 - 0.07), 'F_ ORDERS'!$M561)</f>
        <v>942.4</v>
      </c>
    </row>
    <row r="562" spans="1:14" x14ac:dyDescent="0.2">
      <c r="A562" s="51" t="str">
        <f t="shared" si="8"/>
        <v>154.193.70.201|41530|0.974444444436813</v>
      </c>
      <c r="B562" s="51" t="s">
        <v>1680</v>
      </c>
      <c r="C562" s="52">
        <f>INT(DT!I562)</f>
        <v>41530</v>
      </c>
      <c r="D562" s="53">
        <f>DT!I562-INT(DT!I562)</f>
        <v>0.97444444443681277</v>
      </c>
      <c r="E562" s="32" t="s">
        <v>4777</v>
      </c>
      <c r="F562" s="32">
        <v>1085</v>
      </c>
      <c r="G562" s="38">
        <f>INT(DT!E562)</f>
        <v>41530</v>
      </c>
      <c r="H562" s="39">
        <f>DT!E562-INT(DT!E562)</f>
        <v>0.98899305555096362</v>
      </c>
      <c r="I562" s="32" t="s">
        <v>12</v>
      </c>
      <c r="J562" s="32" t="s">
        <v>793</v>
      </c>
      <c r="K562" s="32" t="s">
        <v>221</v>
      </c>
      <c r="L562" s="42" cm="1">
        <f t="array" ref="L562">INDEX('D_ SERVICES'!D:F, MATCH(J562, 'D_ SERVICES'!A:A, 0),
   IF(I562="Basic", 1, IF(I562="Standard", 2, IF(I562="Premium", 3, ""))))</f>
        <v>962</v>
      </c>
      <c r="M562" s="32">
        <f>L562*(1-VLOOKUP('F_ ORDERS'!$K562,D_BUYERS!A:H,8,FALSE))</f>
        <v>913.9</v>
      </c>
      <c r="N562" s="32">
        <f>IF(VLOOKUP('F_ ORDERS'!$G562, OrderDate!A:E, 5, FALSE) = 1, 'F_ ORDERS'!$M562 * (1 - 0.07), 'F_ ORDERS'!$M562)</f>
        <v>913.9</v>
      </c>
    </row>
    <row r="563" spans="1:14" x14ac:dyDescent="0.2">
      <c r="A563" s="51" t="str">
        <f t="shared" si="8"/>
        <v>206.175.142.23|44194|0.640081018522324</v>
      </c>
      <c r="B563" s="51" t="s">
        <v>2374</v>
      </c>
      <c r="C563" s="52">
        <f>INT(DT!I563)</f>
        <v>44194</v>
      </c>
      <c r="D563" s="53">
        <f>DT!I563-INT(DT!I563)</f>
        <v>0.64008101852232357</v>
      </c>
      <c r="E563" s="32" t="s">
        <v>4778</v>
      </c>
      <c r="F563" s="32">
        <v>1038</v>
      </c>
      <c r="G563" s="38">
        <f>INT(DT!E563)</f>
        <v>44194</v>
      </c>
      <c r="H563" s="39">
        <f>DT!E563-INT(DT!E563)</f>
        <v>0.67229166666948004</v>
      </c>
      <c r="I563" s="32" t="s">
        <v>18</v>
      </c>
      <c r="J563" s="32" t="s">
        <v>758</v>
      </c>
      <c r="K563" s="32" t="s">
        <v>496</v>
      </c>
      <c r="L563" s="42" cm="1">
        <f t="array" ref="L563">INDEX('D_ SERVICES'!D:F, MATCH(J563, 'D_ SERVICES'!A:A, 0),
   IF(I563="Basic", 1, IF(I563="Standard", 2, IF(I563="Premium", 3, ""))))</f>
        <v>953</v>
      </c>
      <c r="M563" s="32">
        <f>L563*(1-VLOOKUP('F_ ORDERS'!$K563,D_BUYERS!A:H,8,FALSE))</f>
        <v>953</v>
      </c>
      <c r="N563" s="32">
        <f>IF(VLOOKUP('F_ ORDERS'!$G563, OrderDate!A:E, 5, FALSE) = 1, 'F_ ORDERS'!$M563 * (1 - 0.07), 'F_ ORDERS'!$M563)</f>
        <v>953</v>
      </c>
    </row>
    <row r="564" spans="1:14" x14ac:dyDescent="0.2">
      <c r="A564" s="51" t="str">
        <f t="shared" si="8"/>
        <v>167.227.65.205|45575|0.174976851849351</v>
      </c>
      <c r="B564" s="51" t="s">
        <v>1858</v>
      </c>
      <c r="C564" s="52">
        <f>INT(DT!I564)</f>
        <v>45575</v>
      </c>
      <c r="D564" s="53">
        <f>DT!I564-INT(DT!I564)</f>
        <v>0.17497685184935108</v>
      </c>
      <c r="E564" s="32" t="s">
        <v>4779</v>
      </c>
      <c r="F564" s="32">
        <v>1022</v>
      </c>
      <c r="G564" s="38">
        <f>INT(DT!E564)</f>
        <v>45575</v>
      </c>
      <c r="H564" s="39">
        <f>DT!E564-INT(DT!E564)</f>
        <v>0.24585648148058681</v>
      </c>
      <c r="I564" s="32" t="s">
        <v>12</v>
      </c>
      <c r="J564" s="32" t="s">
        <v>615</v>
      </c>
      <c r="K564" s="32" t="s">
        <v>183</v>
      </c>
      <c r="L564" s="42" cm="1">
        <f t="array" ref="L564">INDEX('D_ SERVICES'!D:F, MATCH(J564, 'D_ SERVICES'!A:A, 0),
   IF(I564="Basic", 1, IF(I564="Standard", 2, IF(I564="Premium", 3, ""))))</f>
        <v>914</v>
      </c>
      <c r="M564" s="32">
        <f>L564*(1-VLOOKUP('F_ ORDERS'!$K564,D_BUYERS!A:H,8,FALSE))</f>
        <v>822.6</v>
      </c>
      <c r="N564" s="32">
        <f>IF(VLOOKUP('F_ ORDERS'!$G564, OrderDate!A:E, 5, FALSE) = 1, 'F_ ORDERS'!$M564 * (1 - 0.07), 'F_ ORDERS'!$M564)</f>
        <v>822.6</v>
      </c>
    </row>
    <row r="565" spans="1:14" x14ac:dyDescent="0.2">
      <c r="A565" s="51" t="str">
        <f t="shared" si="8"/>
        <v>219.212.103.165|44896|0.370752314811398</v>
      </c>
      <c r="B565" s="51" t="s">
        <v>2549</v>
      </c>
      <c r="C565" s="52">
        <f>INT(DT!I565)</f>
        <v>44896</v>
      </c>
      <c r="D565" s="53">
        <f>DT!I565-INT(DT!I565)</f>
        <v>0.37075231481139781</v>
      </c>
      <c r="E565" s="32" t="s">
        <v>4780</v>
      </c>
      <c r="F565" s="32">
        <v>1028</v>
      </c>
      <c r="G565" s="38">
        <f>INT(DT!E565)</f>
        <v>44896</v>
      </c>
      <c r="H565" s="39">
        <f>DT!E565-INT(DT!E565)</f>
        <v>0.439907407402643</v>
      </c>
      <c r="I565" s="32" t="s">
        <v>23</v>
      </c>
      <c r="J565" s="32" t="s">
        <v>619</v>
      </c>
      <c r="K565" s="32" t="s">
        <v>65</v>
      </c>
      <c r="L565" s="42" cm="1">
        <f t="array" ref="L565">INDEX('D_ SERVICES'!D:F, MATCH(J565, 'D_ SERVICES'!A:A, 0),
   IF(I565="Basic", 1, IF(I565="Standard", 2, IF(I565="Premium", 3, ""))))</f>
        <v>970</v>
      </c>
      <c r="M565" s="32">
        <f>L565*(1-VLOOKUP('F_ ORDERS'!$K565,D_BUYERS!A:H,8,FALSE))</f>
        <v>921.5</v>
      </c>
      <c r="N565" s="32">
        <f>IF(VLOOKUP('F_ ORDERS'!$G565, OrderDate!A:E, 5, FALSE) = 1, 'F_ ORDERS'!$M565 * (1 - 0.07), 'F_ ORDERS'!$M565)</f>
        <v>921.5</v>
      </c>
    </row>
    <row r="566" spans="1:14" x14ac:dyDescent="0.2">
      <c r="A566" s="51" t="str">
        <f t="shared" si="8"/>
        <v>28.242.217.160|45369|0.681979166656674</v>
      </c>
      <c r="B566" s="51" t="s">
        <v>3131</v>
      </c>
      <c r="C566" s="52">
        <f>INT(DT!I566)</f>
        <v>45369</v>
      </c>
      <c r="D566" s="53">
        <f>DT!I566-INT(DT!I566)</f>
        <v>0.68197916665667435</v>
      </c>
      <c r="E566" s="32" t="s">
        <v>4781</v>
      </c>
      <c r="F566" s="32">
        <v>1083</v>
      </c>
      <c r="G566" s="38">
        <f>INT(DT!E566)</f>
        <v>45369</v>
      </c>
      <c r="H566" s="39">
        <f>DT!E566-INT(DT!E566)</f>
        <v>0.78569444443564862</v>
      </c>
      <c r="I566" s="32" t="s">
        <v>18</v>
      </c>
      <c r="J566" s="32" t="s">
        <v>800</v>
      </c>
      <c r="K566" s="32" t="s">
        <v>181</v>
      </c>
      <c r="L566" s="42" cm="1">
        <f t="array" ref="L566">INDEX('D_ SERVICES'!D:F, MATCH(J566, 'D_ SERVICES'!A:A, 0),
   IF(I566="Basic", 1, IF(I566="Standard", 2, IF(I566="Premium", 3, ""))))</f>
        <v>819</v>
      </c>
      <c r="M566" s="32">
        <f>L566*(1-VLOOKUP('F_ ORDERS'!$K566,D_BUYERS!A:H,8,FALSE))</f>
        <v>778.05</v>
      </c>
      <c r="N566" s="32">
        <f>IF(VLOOKUP('F_ ORDERS'!$G566, OrderDate!A:E, 5, FALSE) = 1, 'F_ ORDERS'!$M566 * (1 - 0.07), 'F_ ORDERS'!$M566)</f>
        <v>778.05</v>
      </c>
    </row>
    <row r="567" spans="1:14" x14ac:dyDescent="0.2">
      <c r="A567" s="51" t="str">
        <f t="shared" si="8"/>
        <v>133.45.122.169|43447|0.877418981479423</v>
      </c>
      <c r="B567" s="51" t="s">
        <v>1407</v>
      </c>
      <c r="C567" s="52">
        <f>INT(DT!I567)</f>
        <v>43447</v>
      </c>
      <c r="D567" s="53">
        <f>DT!I567-INT(DT!I567)</f>
        <v>0.87741898147942265</v>
      </c>
      <c r="E567" s="32" t="s">
        <v>4782</v>
      </c>
      <c r="F567" s="32">
        <v>1185</v>
      </c>
      <c r="G567" s="38">
        <f>INT(DT!E567)</f>
        <v>43447</v>
      </c>
      <c r="H567" s="39">
        <f>DT!E567-INT(DT!E567)</f>
        <v>0.88939814814511919</v>
      </c>
      <c r="I567" s="32" t="s">
        <v>18</v>
      </c>
      <c r="J567" s="32" t="s">
        <v>825</v>
      </c>
      <c r="K567" s="32" t="s">
        <v>131</v>
      </c>
      <c r="L567" s="42" cm="1">
        <f t="array" ref="L567">INDEX('D_ SERVICES'!D:F, MATCH(J567, 'D_ SERVICES'!A:A, 0),
   IF(I567="Basic", 1, IF(I567="Standard", 2, IF(I567="Premium", 3, ""))))</f>
        <v>371</v>
      </c>
      <c r="M567" s="32">
        <f>L567*(1-VLOOKUP('F_ ORDERS'!$K567,D_BUYERS!A:H,8,FALSE))</f>
        <v>371</v>
      </c>
      <c r="N567" s="32">
        <f>IF(VLOOKUP('F_ ORDERS'!$G567, OrderDate!A:E, 5, FALSE) = 1, 'F_ ORDERS'!$M567 * (1 - 0.07), 'F_ ORDERS'!$M567)</f>
        <v>371</v>
      </c>
    </row>
    <row r="568" spans="1:14" x14ac:dyDescent="0.2">
      <c r="A568" s="51" t="str">
        <f t="shared" si="8"/>
        <v>85.130.180.81|45233|0.786030092589499</v>
      </c>
      <c r="B568" s="51" t="s">
        <v>3992</v>
      </c>
      <c r="C568" s="52">
        <f>INT(DT!I568)</f>
        <v>45233</v>
      </c>
      <c r="D568" s="53">
        <f>DT!I568-INT(DT!I568)</f>
        <v>0.78603009258949896</v>
      </c>
      <c r="E568" s="32" t="s">
        <v>4783</v>
      </c>
      <c r="F568" s="32">
        <v>1090</v>
      </c>
      <c r="G568" s="38">
        <f>INT(DT!E568)</f>
        <v>45233</v>
      </c>
      <c r="H568" s="39">
        <f>DT!E568-INT(DT!E568)</f>
        <v>0.87824074073432712</v>
      </c>
      <c r="I568" s="32" t="s">
        <v>18</v>
      </c>
      <c r="J568" s="32" t="s">
        <v>786</v>
      </c>
      <c r="K568" s="32" t="s">
        <v>434</v>
      </c>
      <c r="L568" s="42" cm="1">
        <f t="array" ref="L568">INDEX('D_ SERVICES'!D:F, MATCH(J568, 'D_ SERVICES'!A:A, 0),
   IF(I568="Basic", 1, IF(I568="Standard", 2, IF(I568="Premium", 3, ""))))</f>
        <v>150</v>
      </c>
      <c r="M568" s="32">
        <f>L568*(1-VLOOKUP('F_ ORDERS'!$K568,D_BUYERS!A:H,8,FALSE))</f>
        <v>142.5</v>
      </c>
      <c r="N568" s="32">
        <f>IF(VLOOKUP('F_ ORDERS'!$G568, OrderDate!A:E, 5, FALSE) = 1, 'F_ ORDERS'!$M568 * (1 - 0.07), 'F_ ORDERS'!$M568)</f>
        <v>142.5</v>
      </c>
    </row>
    <row r="569" spans="1:14" x14ac:dyDescent="0.2">
      <c r="A569" s="51" t="str">
        <f t="shared" si="8"/>
        <v>103.139.106.138|45000|0.581770833327028</v>
      </c>
      <c r="B569" s="51" t="s">
        <v>971</v>
      </c>
      <c r="C569" s="52">
        <f>INT(DT!I569)</f>
        <v>45000</v>
      </c>
      <c r="D569" s="53">
        <f>DT!I569-INT(DT!I569)</f>
        <v>0.5817708333270275</v>
      </c>
      <c r="E569" s="32" t="s">
        <v>4784</v>
      </c>
      <c r="F569" s="32">
        <v>1190</v>
      </c>
      <c r="G569" s="38">
        <f>INT(DT!E569)</f>
        <v>45000</v>
      </c>
      <c r="H569" s="39">
        <f>DT!E569-INT(DT!E569)</f>
        <v>0.58887731481081573</v>
      </c>
      <c r="I569" s="32" t="s">
        <v>12</v>
      </c>
      <c r="J569" s="32" t="s">
        <v>826</v>
      </c>
      <c r="K569" s="32" t="s">
        <v>393</v>
      </c>
      <c r="L569" s="42" cm="1">
        <f t="array" ref="L569">INDEX('D_ SERVICES'!D:F, MATCH(J569, 'D_ SERVICES'!A:A, 0),
   IF(I569="Basic", 1, IF(I569="Standard", 2, IF(I569="Premium", 3, ""))))</f>
        <v>950</v>
      </c>
      <c r="M569" s="32">
        <f>L569*(1-VLOOKUP('F_ ORDERS'!$K569,D_BUYERS!A:H,8,FALSE))</f>
        <v>902.5</v>
      </c>
      <c r="N569" s="32">
        <f>IF(VLOOKUP('F_ ORDERS'!$G569, OrderDate!A:E, 5, FALSE) = 1, 'F_ ORDERS'!$M569 * (1 - 0.07), 'F_ ORDERS'!$M569)</f>
        <v>902.5</v>
      </c>
    </row>
    <row r="570" spans="1:14" x14ac:dyDescent="0.2">
      <c r="A570" s="51" t="str">
        <f t="shared" si="8"/>
        <v>175.128.76.18|43743|0.625949074077653</v>
      </c>
      <c r="B570" s="51" t="s">
        <v>1965</v>
      </c>
      <c r="C570" s="52">
        <f>INT(DT!I570)</f>
        <v>43743</v>
      </c>
      <c r="D570" s="53">
        <f>DT!I570-INT(DT!I570)</f>
        <v>0.62594907407765277</v>
      </c>
      <c r="E570" s="32" t="s">
        <v>4785</v>
      </c>
      <c r="F570" s="32">
        <v>1016</v>
      </c>
      <c r="G570" s="38">
        <f>INT(DT!E570)</f>
        <v>43743</v>
      </c>
      <c r="H570" s="39">
        <f>DT!E570-INT(DT!E570)</f>
        <v>0.63494212963269092</v>
      </c>
      <c r="I570" s="32" t="s">
        <v>12</v>
      </c>
      <c r="J570" s="32" t="s">
        <v>648</v>
      </c>
      <c r="K570" s="32" t="s">
        <v>212</v>
      </c>
      <c r="L570" s="42" cm="1">
        <f t="array" ref="L570">INDEX('D_ SERVICES'!D:F, MATCH(J570, 'D_ SERVICES'!A:A, 0),
   IF(I570="Basic", 1, IF(I570="Standard", 2, IF(I570="Premium", 3, ""))))</f>
        <v>983</v>
      </c>
      <c r="M570" s="32">
        <f>L570*(1-VLOOKUP('F_ ORDERS'!$K570,D_BUYERS!A:H,8,FALSE))</f>
        <v>884.7</v>
      </c>
      <c r="N570" s="32">
        <f>IF(VLOOKUP('F_ ORDERS'!$G570, OrderDate!A:E, 5, FALSE) = 1, 'F_ ORDERS'!$M570 * (1 - 0.07), 'F_ ORDERS'!$M570)</f>
        <v>822.77099999999996</v>
      </c>
    </row>
    <row r="571" spans="1:14" x14ac:dyDescent="0.2">
      <c r="A571" s="51" t="str">
        <f t="shared" si="8"/>
        <v>105.95.138.147|43489|0.721423611110367</v>
      </c>
      <c r="B571" s="51" t="s">
        <v>1009</v>
      </c>
      <c r="C571" s="52">
        <f>INT(DT!I571)</f>
        <v>43489</v>
      </c>
      <c r="D571" s="53">
        <f>DT!I571-INT(DT!I571)</f>
        <v>0.72142361111036735</v>
      </c>
      <c r="E571" s="32" t="s">
        <v>4786</v>
      </c>
      <c r="F571" s="32">
        <v>1119</v>
      </c>
      <c r="G571" s="38">
        <f>INT(DT!E571)</f>
        <v>43489</v>
      </c>
      <c r="H571" s="39">
        <f>DT!E571-INT(DT!E571)</f>
        <v>0.7356481481474475</v>
      </c>
      <c r="I571" s="32" t="s">
        <v>18</v>
      </c>
      <c r="J571" s="32" t="s">
        <v>610</v>
      </c>
      <c r="K571" s="32" t="s">
        <v>392</v>
      </c>
      <c r="L571" s="42" cm="1">
        <f t="array" ref="L571">INDEX('D_ SERVICES'!D:F, MATCH(J571, 'D_ SERVICES'!A:A, 0),
   IF(I571="Basic", 1, IF(I571="Standard", 2, IF(I571="Premium", 3, ""))))</f>
        <v>717</v>
      </c>
      <c r="M571" s="32">
        <f>L571*(1-VLOOKUP('F_ ORDERS'!$K571,D_BUYERS!A:H,8,FALSE))</f>
        <v>681.15</v>
      </c>
      <c r="N571" s="32">
        <f>IF(VLOOKUP('F_ ORDERS'!$G571, OrderDate!A:E, 5, FALSE) = 1, 'F_ ORDERS'!$M571 * (1 - 0.07), 'F_ ORDERS'!$M571)</f>
        <v>681.15</v>
      </c>
    </row>
    <row r="572" spans="1:14" x14ac:dyDescent="0.2">
      <c r="A572" s="51" t="str">
        <f t="shared" si="8"/>
        <v>170.219.238.61|45349|0.798796296287037</v>
      </c>
      <c r="B572" s="51" t="s">
        <v>1912</v>
      </c>
      <c r="C572" s="52">
        <f>INT(DT!I572)</f>
        <v>45349</v>
      </c>
      <c r="D572" s="53">
        <f>DT!I572-INT(DT!I572)</f>
        <v>0.79879629628703697</v>
      </c>
      <c r="E572" s="32" t="s">
        <v>4787</v>
      </c>
      <c r="F572" s="32">
        <v>1188</v>
      </c>
      <c r="G572" s="38">
        <f>INT(DT!E572)</f>
        <v>45349</v>
      </c>
      <c r="H572" s="39">
        <f>DT!E572-INT(DT!E572)</f>
        <v>0.80934027776675066</v>
      </c>
      <c r="I572" s="32" t="s">
        <v>18</v>
      </c>
      <c r="J572" s="32" t="s">
        <v>797</v>
      </c>
      <c r="K572" s="32" t="s">
        <v>349</v>
      </c>
      <c r="L572" s="42" cm="1">
        <f t="array" ref="L572">INDEX('D_ SERVICES'!D:F, MATCH(J572, 'D_ SERVICES'!A:A, 0),
   IF(I572="Basic", 1, IF(I572="Standard", 2, IF(I572="Premium", 3, ""))))</f>
        <v>107</v>
      </c>
      <c r="M572" s="32">
        <f>L572*(1-VLOOKUP('F_ ORDERS'!$K572,D_BUYERS!A:H,8,FALSE))</f>
        <v>107</v>
      </c>
      <c r="N572" s="32">
        <f>IF(VLOOKUP('F_ ORDERS'!$G572, OrderDate!A:E, 5, FALSE) = 1, 'F_ ORDERS'!$M572 * (1 - 0.07), 'F_ ORDERS'!$M572)</f>
        <v>107</v>
      </c>
    </row>
    <row r="573" spans="1:14" x14ac:dyDescent="0.2">
      <c r="A573" s="51" t="str">
        <f t="shared" si="8"/>
        <v>68.57.10.80|44663|0.215347222219862</v>
      </c>
      <c r="B573" s="51" t="s">
        <v>3718</v>
      </c>
      <c r="C573" s="52">
        <f>INT(DT!I573)</f>
        <v>44663</v>
      </c>
      <c r="D573" s="53">
        <f>DT!I573-INT(DT!I573)</f>
        <v>0.21534722221986158</v>
      </c>
      <c r="E573" s="32" t="s">
        <v>4788</v>
      </c>
      <c r="F573" s="32">
        <v>1021</v>
      </c>
      <c r="G573" s="38">
        <f>INT(DT!E573)</f>
        <v>44663</v>
      </c>
      <c r="H573" s="39">
        <f>DT!E573-INT(DT!E573)</f>
        <v>0.33788194444059627</v>
      </c>
      <c r="I573" s="32" t="s">
        <v>23</v>
      </c>
      <c r="J573" s="32" t="s">
        <v>622</v>
      </c>
      <c r="K573" s="32" t="s">
        <v>450</v>
      </c>
      <c r="L573" s="42" cm="1">
        <f t="array" ref="L573">INDEX('D_ SERVICES'!D:F, MATCH(J573, 'D_ SERVICES'!A:A, 0),
   IF(I573="Basic", 1, IF(I573="Standard", 2, IF(I573="Premium", 3, ""))))</f>
        <v>912</v>
      </c>
      <c r="M573" s="32">
        <f>L573*(1-VLOOKUP('F_ ORDERS'!$K573,D_BUYERS!A:H,8,FALSE))</f>
        <v>820.80000000000007</v>
      </c>
      <c r="N573" s="32">
        <f>IF(VLOOKUP('F_ ORDERS'!$G573, OrderDate!A:E, 5, FALSE) = 1, 'F_ ORDERS'!$M573 * (1 - 0.07), 'F_ ORDERS'!$M573)</f>
        <v>820.80000000000007</v>
      </c>
    </row>
    <row r="574" spans="1:14" x14ac:dyDescent="0.2">
      <c r="A574" s="51" t="str">
        <f t="shared" si="8"/>
        <v>16.122.46.239|44347|0.289259259261598</v>
      </c>
      <c r="B574" s="51" t="s">
        <v>1751</v>
      </c>
      <c r="C574" s="52">
        <f>INT(DT!I574)</f>
        <v>44347</v>
      </c>
      <c r="D574" s="53">
        <f>DT!I574-INT(DT!I574)</f>
        <v>0.28925925926159834</v>
      </c>
      <c r="E574" s="32" t="s">
        <v>4789</v>
      </c>
      <c r="F574" s="32">
        <v>1007</v>
      </c>
      <c r="G574" s="38">
        <f>INT(DT!E574)</f>
        <v>44347</v>
      </c>
      <c r="H574" s="39">
        <f>DT!E574-INT(DT!E574)</f>
        <v>0.41002314814977581</v>
      </c>
      <c r="I574" s="32" t="s">
        <v>23</v>
      </c>
      <c r="J574" s="32" t="s">
        <v>789</v>
      </c>
      <c r="K574" s="32" t="s">
        <v>70</v>
      </c>
      <c r="L574" s="42" cm="1">
        <f t="array" ref="L574">INDEX('D_ SERVICES'!D:F, MATCH(J574, 'D_ SERVICES'!A:A, 0),
   IF(I574="Basic", 1, IF(I574="Standard", 2, IF(I574="Premium", 3, ""))))</f>
        <v>592</v>
      </c>
      <c r="M574" s="32">
        <f>L574*(1-VLOOKUP('F_ ORDERS'!$K574,D_BUYERS!A:H,8,FALSE))</f>
        <v>562.4</v>
      </c>
      <c r="N574" s="32">
        <f>IF(VLOOKUP('F_ ORDERS'!$G574, OrderDate!A:E, 5, FALSE) = 1, 'F_ ORDERS'!$M574 * (1 - 0.07), 'F_ ORDERS'!$M574)</f>
        <v>562.4</v>
      </c>
    </row>
    <row r="575" spans="1:14" x14ac:dyDescent="0.2">
      <c r="A575" s="51" t="str">
        <f t="shared" si="8"/>
        <v>103.249.110.59|43741|0.539004629630654</v>
      </c>
      <c r="B575" s="51" t="s">
        <v>979</v>
      </c>
      <c r="C575" s="52">
        <f>INT(DT!I575)</f>
        <v>43741</v>
      </c>
      <c r="D575" s="53">
        <f>DT!I575-INT(DT!I575)</f>
        <v>0.53900462963065365</v>
      </c>
      <c r="E575" s="32" t="s">
        <v>4790</v>
      </c>
      <c r="F575" s="32">
        <v>1115</v>
      </c>
      <c r="G575" s="38">
        <f>INT(DT!E575)</f>
        <v>43741</v>
      </c>
      <c r="H575" s="39">
        <f>DT!E575-INT(DT!E575)</f>
        <v>0.53956018518510973</v>
      </c>
      <c r="I575" s="32" t="s">
        <v>23</v>
      </c>
      <c r="J575" s="32" t="s">
        <v>780</v>
      </c>
      <c r="K575" s="32" t="s">
        <v>216</v>
      </c>
      <c r="L575" s="42" cm="1">
        <f t="array" ref="L575">INDEX('D_ SERVICES'!D:F, MATCH(J575, 'D_ SERVICES'!A:A, 0),
   IF(I575="Basic", 1, IF(I575="Standard", 2, IF(I575="Premium", 3, ""))))</f>
        <v>715</v>
      </c>
      <c r="M575" s="32">
        <f>L575*(1-VLOOKUP('F_ ORDERS'!$K575,D_BUYERS!A:H,8,FALSE))</f>
        <v>715</v>
      </c>
      <c r="N575" s="32">
        <f>IF(VLOOKUP('F_ ORDERS'!$G575, OrderDate!A:E, 5, FALSE) = 1, 'F_ ORDERS'!$M575 * (1 - 0.07), 'F_ ORDERS'!$M575)</f>
        <v>715</v>
      </c>
    </row>
    <row r="576" spans="1:14" x14ac:dyDescent="0.2">
      <c r="A576" s="51" t="str">
        <f t="shared" si="8"/>
        <v>232.142.153.102|45247|0.305138888892543</v>
      </c>
      <c r="B576" s="51" t="s">
        <v>2741</v>
      </c>
      <c r="C576" s="52">
        <f>INT(DT!I576)</f>
        <v>45247</v>
      </c>
      <c r="D576" s="53">
        <f>DT!I576-INT(DT!I576)</f>
        <v>0.30513888889254304</v>
      </c>
      <c r="E576" s="32" t="s">
        <v>4791</v>
      </c>
      <c r="F576" s="32">
        <v>1122</v>
      </c>
      <c r="G576" s="38">
        <f>INT(DT!E576)</f>
        <v>45247</v>
      </c>
      <c r="H576" s="39">
        <f>DT!E576-INT(DT!E576)</f>
        <v>0.34324074074538657</v>
      </c>
      <c r="I576" s="32" t="s">
        <v>18</v>
      </c>
      <c r="J576" s="32" t="s">
        <v>788</v>
      </c>
      <c r="K576" s="32" t="s">
        <v>372</v>
      </c>
      <c r="L576" s="42" cm="1">
        <f t="array" ref="L576">INDEX('D_ SERVICES'!D:F, MATCH(J576, 'D_ SERVICES'!A:A, 0),
   IF(I576="Basic", 1, IF(I576="Standard", 2, IF(I576="Premium", 3, ""))))</f>
        <v>694</v>
      </c>
      <c r="M576" s="32">
        <f>L576*(1-VLOOKUP('F_ ORDERS'!$K576,D_BUYERS!A:H,8,FALSE))</f>
        <v>659.3</v>
      </c>
      <c r="N576" s="32">
        <f>IF(VLOOKUP('F_ ORDERS'!$G576, OrderDate!A:E, 5, FALSE) = 1, 'F_ ORDERS'!$M576 * (1 - 0.07), 'F_ ORDERS'!$M576)</f>
        <v>659.3</v>
      </c>
    </row>
    <row r="577" spans="1:14" x14ac:dyDescent="0.2">
      <c r="A577" s="51" t="str">
        <f t="shared" si="8"/>
        <v>156.4.249.173|44307|0.134097222216951</v>
      </c>
      <c r="B577" s="51" t="s">
        <v>1707</v>
      </c>
      <c r="C577" s="52">
        <f>INT(DT!I577)</f>
        <v>44307</v>
      </c>
      <c r="D577" s="53">
        <f>DT!I577-INT(DT!I577)</f>
        <v>0.1340972222169512</v>
      </c>
      <c r="E577" s="32" t="s">
        <v>4792</v>
      </c>
      <c r="F577" s="32">
        <v>1027</v>
      </c>
      <c r="G577" s="38">
        <f>INT(DT!E577)</f>
        <v>44307</v>
      </c>
      <c r="H577" s="39">
        <f>DT!E577-INT(DT!E577)</f>
        <v>0.22002314814017154</v>
      </c>
      <c r="I577" s="32" t="s">
        <v>18</v>
      </c>
      <c r="J577" s="32" t="s">
        <v>669</v>
      </c>
      <c r="K577" s="32" t="s">
        <v>73</v>
      </c>
      <c r="L577" s="42" cm="1">
        <f t="array" ref="L577">INDEX('D_ SERVICES'!D:F, MATCH(J577, 'D_ SERVICES'!A:A, 0),
   IF(I577="Basic", 1, IF(I577="Standard", 2, IF(I577="Premium", 3, ""))))</f>
        <v>840</v>
      </c>
      <c r="M577" s="32">
        <f>L577*(1-VLOOKUP('F_ ORDERS'!$K577,D_BUYERS!A:H,8,FALSE))</f>
        <v>756</v>
      </c>
      <c r="N577" s="32">
        <f>IF(VLOOKUP('F_ ORDERS'!$G577, OrderDate!A:E, 5, FALSE) = 1, 'F_ ORDERS'!$M577 * (1 - 0.07), 'F_ ORDERS'!$M577)</f>
        <v>756</v>
      </c>
    </row>
    <row r="578" spans="1:14" x14ac:dyDescent="0.2">
      <c r="A578" s="51" t="str">
        <f t="shared" si="8"/>
        <v>198.101.62.117|44109|0.750347222223354</v>
      </c>
      <c r="B578" s="51" t="s">
        <v>2244</v>
      </c>
      <c r="C578" s="52">
        <f>INT(DT!I578)</f>
        <v>44109</v>
      </c>
      <c r="D578" s="53">
        <f>DT!I578-INT(DT!I578)</f>
        <v>0.75034722222335404</v>
      </c>
      <c r="E578" s="32" t="s">
        <v>4793</v>
      </c>
      <c r="F578" s="32">
        <v>1036</v>
      </c>
      <c r="G578" s="38">
        <f>INT(DT!E578)</f>
        <v>44109</v>
      </c>
      <c r="H578" s="39">
        <f>DT!E578-INT(DT!E578)</f>
        <v>0.81232638889196096</v>
      </c>
      <c r="I578" s="32" t="s">
        <v>23</v>
      </c>
      <c r="J578" s="32" t="s">
        <v>719</v>
      </c>
      <c r="K578" s="32" t="s">
        <v>159</v>
      </c>
      <c r="L578" s="42" cm="1">
        <f t="array" ref="L578">INDEX('D_ SERVICES'!D:F, MATCH(J578, 'D_ SERVICES'!A:A, 0),
   IF(I578="Basic", 1, IF(I578="Standard", 2, IF(I578="Premium", 3, ""))))</f>
        <v>521</v>
      </c>
      <c r="M578" s="32">
        <f>L578*(1-VLOOKUP('F_ ORDERS'!$K578,D_BUYERS!A:H,8,FALSE))</f>
        <v>468.90000000000003</v>
      </c>
      <c r="N578" s="32">
        <f>IF(VLOOKUP('F_ ORDERS'!$G578, OrderDate!A:E, 5, FALSE) = 1, 'F_ ORDERS'!$M578 * (1 - 0.07), 'F_ ORDERS'!$M578)</f>
        <v>468.90000000000003</v>
      </c>
    </row>
    <row r="579" spans="1:14" x14ac:dyDescent="0.2">
      <c r="A579" s="51" t="str">
        <f t="shared" ref="A579:A642" si="9">B579 &amp; "|" &amp; C579 &amp; "|" &amp; D579</f>
        <v>251.16.31.213|43173|0.864745370367018</v>
      </c>
      <c r="B579" s="51" t="s">
        <v>3028</v>
      </c>
      <c r="C579" s="52">
        <f>INT(DT!I579)</f>
        <v>43173</v>
      </c>
      <c r="D579" s="53">
        <f>DT!I579-INT(DT!I579)</f>
        <v>0.86474537036701804</v>
      </c>
      <c r="E579" s="32" t="s">
        <v>4794</v>
      </c>
      <c r="F579" s="32">
        <v>1249</v>
      </c>
      <c r="G579" s="38">
        <f>INT(DT!E579)</f>
        <v>43173</v>
      </c>
      <c r="H579" s="39">
        <f>DT!E579-INT(DT!E579)</f>
        <v>0.94729166666365927</v>
      </c>
      <c r="I579" s="32" t="s">
        <v>18</v>
      </c>
      <c r="J579" s="32" t="s">
        <v>739</v>
      </c>
      <c r="K579" s="32" t="s">
        <v>432</v>
      </c>
      <c r="L579" s="42" cm="1">
        <f t="array" ref="L579">INDEX('D_ SERVICES'!D:F, MATCH(J579, 'D_ SERVICES'!A:A, 0),
   IF(I579="Basic", 1, IF(I579="Standard", 2, IF(I579="Premium", 3, ""))))</f>
        <v>210</v>
      </c>
      <c r="M579" s="32">
        <f>L579*(1-VLOOKUP('F_ ORDERS'!$K579,D_BUYERS!A:H,8,FALSE))</f>
        <v>189</v>
      </c>
      <c r="N579" s="32">
        <f>IF(VLOOKUP('F_ ORDERS'!$G579, OrderDate!A:E, 5, FALSE) = 1, 'F_ ORDERS'!$M579 * (1 - 0.07), 'F_ ORDERS'!$M579)</f>
        <v>189</v>
      </c>
    </row>
    <row r="580" spans="1:14" x14ac:dyDescent="0.2">
      <c r="A580" s="51" t="str">
        <f t="shared" si="9"/>
        <v>32.25.82.193|44298|0.347118055557075</v>
      </c>
      <c r="B580" s="51" t="s">
        <v>3200</v>
      </c>
      <c r="C580" s="52">
        <f>INT(DT!I580)</f>
        <v>44298</v>
      </c>
      <c r="D580" s="53">
        <f>DT!I580-INT(DT!I580)</f>
        <v>0.34711805555707542</v>
      </c>
      <c r="E580" s="32" t="s">
        <v>4795</v>
      </c>
      <c r="F580" s="32">
        <v>1008</v>
      </c>
      <c r="G580" s="38">
        <f>INT(DT!E580)</f>
        <v>44298</v>
      </c>
      <c r="H580" s="39">
        <f>DT!E580-INT(DT!E580)</f>
        <v>0.39851851852290565</v>
      </c>
      <c r="I580" s="32" t="s">
        <v>23</v>
      </c>
      <c r="J580" s="32" t="s">
        <v>546</v>
      </c>
      <c r="K580" s="32" t="s">
        <v>212</v>
      </c>
      <c r="L580" s="42" cm="1">
        <f t="array" ref="L580">INDEX('D_ SERVICES'!D:F, MATCH(J580, 'D_ SERVICES'!A:A, 0),
   IF(I580="Basic", 1, IF(I580="Standard", 2, IF(I580="Premium", 3, ""))))</f>
        <v>622</v>
      </c>
      <c r="M580" s="32">
        <f>L580*(1-VLOOKUP('F_ ORDERS'!$K580,D_BUYERS!A:H,8,FALSE))</f>
        <v>559.80000000000007</v>
      </c>
      <c r="N580" s="32">
        <f>IF(VLOOKUP('F_ ORDERS'!$G580, OrderDate!A:E, 5, FALSE) = 1, 'F_ ORDERS'!$M580 * (1 - 0.07), 'F_ ORDERS'!$M580)</f>
        <v>559.80000000000007</v>
      </c>
    </row>
    <row r="581" spans="1:14" x14ac:dyDescent="0.2">
      <c r="A581" s="51" t="str">
        <f t="shared" si="9"/>
        <v>86.128.145.139|44903|0.500717592592991</v>
      </c>
      <c r="B581" s="51" t="s">
        <v>4005</v>
      </c>
      <c r="C581" s="52">
        <f>INT(DT!I581)</f>
        <v>44903</v>
      </c>
      <c r="D581" s="53">
        <f>DT!I581-INT(DT!I581)</f>
        <v>0.50071759259299142</v>
      </c>
      <c r="E581" s="32" t="s">
        <v>4796</v>
      </c>
      <c r="F581" s="32">
        <v>1050</v>
      </c>
      <c r="G581" s="38">
        <f>INT(DT!E581)</f>
        <v>44903</v>
      </c>
      <c r="H581" s="39">
        <f>DT!E581-INT(DT!E581)</f>
        <v>0.56296296296204673</v>
      </c>
      <c r="I581" s="32" t="s">
        <v>18</v>
      </c>
      <c r="J581" s="32" t="s">
        <v>809</v>
      </c>
      <c r="K581" s="32" t="s">
        <v>156</v>
      </c>
      <c r="L581" s="42" cm="1">
        <f t="array" ref="L581">INDEX('D_ SERVICES'!D:F, MATCH(J581, 'D_ SERVICES'!A:A, 0),
   IF(I581="Basic", 1, IF(I581="Standard", 2, IF(I581="Premium", 3, ""))))</f>
        <v>910</v>
      </c>
      <c r="M581" s="32">
        <f>L581*(1-VLOOKUP('F_ ORDERS'!$K581,D_BUYERS!A:H,8,FALSE))</f>
        <v>864.5</v>
      </c>
      <c r="N581" s="32">
        <f>IF(VLOOKUP('F_ ORDERS'!$G581, OrderDate!A:E, 5, FALSE) = 1, 'F_ ORDERS'!$M581 * (1 - 0.07), 'F_ ORDERS'!$M581)</f>
        <v>864.5</v>
      </c>
    </row>
    <row r="582" spans="1:14" x14ac:dyDescent="0.2">
      <c r="A582" s="51" t="str">
        <f t="shared" si="9"/>
        <v>126.139.152.232|44078|0.612951388888177</v>
      </c>
      <c r="B582" s="51" t="s">
        <v>1288</v>
      </c>
      <c r="C582" s="52">
        <f>INT(DT!I582)</f>
        <v>44078</v>
      </c>
      <c r="D582" s="53">
        <f>DT!I582-INT(DT!I582)</f>
        <v>0.61295138888817746</v>
      </c>
      <c r="E582" s="32" t="s">
        <v>4797</v>
      </c>
      <c r="F582" s="32">
        <v>1140</v>
      </c>
      <c r="G582" s="38">
        <f>INT(DT!E582)</f>
        <v>44078</v>
      </c>
      <c r="H582" s="39">
        <f>DT!E582-INT(DT!E582)</f>
        <v>0.70539351851766696</v>
      </c>
      <c r="I582" s="32" t="s">
        <v>23</v>
      </c>
      <c r="J582" s="32" t="s">
        <v>712</v>
      </c>
      <c r="K582" s="32" t="s">
        <v>70</v>
      </c>
      <c r="L582" s="42" cm="1">
        <f t="array" ref="L582">INDEX('D_ SERVICES'!D:F, MATCH(J582, 'D_ SERVICES'!A:A, 0),
   IF(I582="Basic", 1, IF(I582="Standard", 2, IF(I582="Premium", 3, ""))))</f>
        <v>215</v>
      </c>
      <c r="M582" s="32">
        <f>L582*(1-VLOOKUP('F_ ORDERS'!$K582,D_BUYERS!A:H,8,FALSE))</f>
        <v>204.25</v>
      </c>
      <c r="N582" s="32">
        <f>IF(VLOOKUP('F_ ORDERS'!$G582, OrderDate!A:E, 5, FALSE) = 1, 'F_ ORDERS'!$M582 * (1 - 0.07), 'F_ ORDERS'!$M582)</f>
        <v>204.25</v>
      </c>
    </row>
    <row r="583" spans="1:14" x14ac:dyDescent="0.2">
      <c r="A583" s="51" t="str">
        <f t="shared" si="9"/>
        <v>7.189.235.213|43226|0.532974537039991</v>
      </c>
      <c r="B583" s="51" t="s">
        <v>3751</v>
      </c>
      <c r="C583" s="52">
        <f>INT(DT!I583)</f>
        <v>43226</v>
      </c>
      <c r="D583" s="53">
        <f>DT!I583-INT(DT!I583)</f>
        <v>0.53297453703999054</v>
      </c>
      <c r="E583" s="32" t="s">
        <v>4798</v>
      </c>
      <c r="F583" s="32">
        <v>1100</v>
      </c>
      <c r="G583" s="38">
        <f>INT(DT!E583)</f>
        <v>43226</v>
      </c>
      <c r="H583" s="39">
        <f>DT!E583-INT(DT!E583)</f>
        <v>0.58733796296291985</v>
      </c>
      <c r="I583" s="32" t="s">
        <v>12</v>
      </c>
      <c r="J583" s="32" t="s">
        <v>855</v>
      </c>
      <c r="K583" s="32" t="s">
        <v>326</v>
      </c>
      <c r="L583" s="42" cm="1">
        <f t="array" ref="L583">INDEX('D_ SERVICES'!D:F, MATCH(J583, 'D_ SERVICES'!A:A, 0),
   IF(I583="Basic", 1, IF(I583="Standard", 2, IF(I583="Premium", 3, ""))))</f>
        <v>966</v>
      </c>
      <c r="M583" s="32">
        <f>L583*(1-VLOOKUP('F_ ORDERS'!$K583,D_BUYERS!A:H,8,FALSE))</f>
        <v>917.69999999999993</v>
      </c>
      <c r="N583" s="32">
        <f>IF(VLOOKUP('F_ ORDERS'!$G583, OrderDate!A:E, 5, FALSE) = 1, 'F_ ORDERS'!$M583 * (1 - 0.07), 'F_ ORDERS'!$M583)</f>
        <v>853.4609999999999</v>
      </c>
    </row>
    <row r="584" spans="1:14" x14ac:dyDescent="0.2">
      <c r="A584" s="51" t="str">
        <f t="shared" si="9"/>
        <v>238.106.125.90|44118|0.253900462972524</v>
      </c>
      <c r="B584" s="51" t="s">
        <v>2822</v>
      </c>
      <c r="C584" s="52">
        <f>INT(DT!I584)</f>
        <v>44118</v>
      </c>
      <c r="D584" s="53">
        <f>DT!I584-INT(DT!I584)</f>
        <v>0.25390046297252411</v>
      </c>
      <c r="E584" s="32" t="s">
        <v>4799</v>
      </c>
      <c r="F584" s="32">
        <v>1027</v>
      </c>
      <c r="G584" s="38">
        <f>INT(DT!E584)</f>
        <v>44118</v>
      </c>
      <c r="H584" s="39">
        <f>DT!E584-INT(DT!E584)</f>
        <v>0.34160879630508134</v>
      </c>
      <c r="I584" s="32" t="s">
        <v>18</v>
      </c>
      <c r="J584" s="32" t="s">
        <v>669</v>
      </c>
      <c r="K584" s="32" t="s">
        <v>219</v>
      </c>
      <c r="L584" s="42" cm="1">
        <f t="array" ref="L584">INDEX('D_ SERVICES'!D:F, MATCH(J584, 'D_ SERVICES'!A:A, 0),
   IF(I584="Basic", 1, IF(I584="Standard", 2, IF(I584="Premium", 3, ""))))</f>
        <v>840</v>
      </c>
      <c r="M584" s="32">
        <f>L584*(1-VLOOKUP('F_ ORDERS'!$K584,D_BUYERS!A:H,8,FALSE))</f>
        <v>840</v>
      </c>
      <c r="N584" s="32">
        <f>IF(VLOOKUP('F_ ORDERS'!$G584, OrderDate!A:E, 5, FALSE) = 1, 'F_ ORDERS'!$M584 * (1 - 0.07), 'F_ ORDERS'!$M584)</f>
        <v>840</v>
      </c>
    </row>
    <row r="585" spans="1:14" x14ac:dyDescent="0.2">
      <c r="A585" s="51" t="str">
        <f t="shared" si="9"/>
        <v>178.103.206.246|43955|0.952280092591536</v>
      </c>
      <c r="B585" s="51" t="s">
        <v>1997</v>
      </c>
      <c r="C585" s="52">
        <f>INT(DT!I585)</f>
        <v>43955</v>
      </c>
      <c r="D585" s="53">
        <f>DT!I585-INT(DT!I585)</f>
        <v>0.95228009259153623</v>
      </c>
      <c r="E585" s="32" t="s">
        <v>4800</v>
      </c>
      <c r="F585" s="32">
        <v>1093</v>
      </c>
      <c r="G585" s="38">
        <f>INT(DT!E585)</f>
        <v>43956</v>
      </c>
      <c r="H585" s="39">
        <f>DT!E585-INT(DT!E585)</f>
        <v>5.1770833335467614E-2</v>
      </c>
      <c r="I585" s="32" t="s">
        <v>18</v>
      </c>
      <c r="J585" s="32" t="s">
        <v>742</v>
      </c>
      <c r="K585" s="32" t="s">
        <v>451</v>
      </c>
      <c r="L585" s="42" cm="1">
        <f t="array" ref="L585">INDEX('D_ SERVICES'!D:F, MATCH(J585, 'D_ SERVICES'!A:A, 0),
   IF(I585="Basic", 1, IF(I585="Standard", 2, IF(I585="Premium", 3, ""))))</f>
        <v>767</v>
      </c>
      <c r="M585" s="32">
        <f>L585*(1-VLOOKUP('F_ ORDERS'!$K585,D_BUYERS!A:H,8,FALSE))</f>
        <v>728.65</v>
      </c>
      <c r="N585" s="32">
        <f>IF(VLOOKUP('F_ ORDERS'!$G585, OrderDate!A:E, 5, FALSE) = 1, 'F_ ORDERS'!$M585 * (1 - 0.07), 'F_ ORDERS'!$M585)</f>
        <v>728.65</v>
      </c>
    </row>
    <row r="586" spans="1:14" x14ac:dyDescent="0.2">
      <c r="A586" s="51" t="str">
        <f t="shared" si="9"/>
        <v>236.70.227.247|44173|0.0920717592598521</v>
      </c>
      <c r="B586" s="51" t="s">
        <v>2800</v>
      </c>
      <c r="C586" s="52">
        <f>INT(DT!I586)</f>
        <v>44173</v>
      </c>
      <c r="D586" s="53">
        <f>DT!I586-INT(DT!I586)</f>
        <v>9.2071759259852115E-2</v>
      </c>
      <c r="E586" s="32" t="s">
        <v>4801</v>
      </c>
      <c r="F586" s="32">
        <v>1010</v>
      </c>
      <c r="G586" s="38">
        <f>INT(DT!E586)</f>
        <v>44173</v>
      </c>
      <c r="H586" s="39">
        <f>DT!E586-INT(DT!E586)</f>
        <v>0.200613425928168</v>
      </c>
      <c r="I586" s="32" t="s">
        <v>18</v>
      </c>
      <c r="J586" s="32" t="s">
        <v>782</v>
      </c>
      <c r="K586" s="32" t="s">
        <v>102</v>
      </c>
      <c r="L586" s="42" cm="1">
        <f t="array" ref="L586">INDEX('D_ SERVICES'!D:F, MATCH(J586, 'D_ SERVICES'!A:A, 0),
   IF(I586="Basic", 1, IF(I586="Standard", 2, IF(I586="Premium", 3, ""))))</f>
        <v>510</v>
      </c>
      <c r="M586" s="32">
        <f>L586*(1-VLOOKUP('F_ ORDERS'!$K586,D_BUYERS!A:H,8,FALSE))</f>
        <v>484.5</v>
      </c>
      <c r="N586" s="32">
        <f>IF(VLOOKUP('F_ ORDERS'!$G586, OrderDate!A:E, 5, FALSE) = 1, 'F_ ORDERS'!$M586 * (1 - 0.07), 'F_ ORDERS'!$M586)</f>
        <v>484.5</v>
      </c>
    </row>
    <row r="587" spans="1:14" x14ac:dyDescent="0.2">
      <c r="A587" s="51" t="str">
        <f t="shared" si="9"/>
        <v>245.245.60.78|44208|0.0613194444376859</v>
      </c>
      <c r="B587" s="51" t="s">
        <v>2947</v>
      </c>
      <c r="C587" s="52">
        <f>INT(DT!I587)</f>
        <v>44208</v>
      </c>
      <c r="D587" s="53">
        <f>DT!I587-INT(DT!I587)</f>
        <v>6.1319444437685888E-2</v>
      </c>
      <c r="E587" s="32" t="s">
        <v>4802</v>
      </c>
      <c r="F587" s="32">
        <v>1047</v>
      </c>
      <c r="G587" s="38">
        <f>INT(DT!E587)</f>
        <v>44208</v>
      </c>
      <c r="H587" s="39">
        <f>DT!E587-INT(DT!E587)</f>
        <v>0.16164351851330139</v>
      </c>
      <c r="I587" s="32" t="s">
        <v>12</v>
      </c>
      <c r="J587" s="32" t="s">
        <v>574</v>
      </c>
      <c r="K587" s="32" t="s">
        <v>469</v>
      </c>
      <c r="L587" s="42" cm="1">
        <f t="array" ref="L587">INDEX('D_ SERVICES'!D:F, MATCH(J587, 'D_ SERVICES'!A:A, 0),
   IF(I587="Basic", 1, IF(I587="Standard", 2, IF(I587="Premium", 3, ""))))</f>
        <v>838</v>
      </c>
      <c r="M587" s="32">
        <f>L587*(1-VLOOKUP('F_ ORDERS'!$K587,D_BUYERS!A:H,8,FALSE))</f>
        <v>754.2</v>
      </c>
      <c r="N587" s="32">
        <f>IF(VLOOKUP('F_ ORDERS'!$G587, OrderDate!A:E, 5, FALSE) = 1, 'F_ ORDERS'!$M587 * (1 - 0.07), 'F_ ORDERS'!$M587)</f>
        <v>754.2</v>
      </c>
    </row>
    <row r="588" spans="1:14" x14ac:dyDescent="0.2">
      <c r="A588" s="51" t="str">
        <f t="shared" si="9"/>
        <v>227.128.209.76|44109|0.261493055557366</v>
      </c>
      <c r="B588" s="51" t="s">
        <v>2668</v>
      </c>
      <c r="C588" s="52">
        <f>INT(DT!I588)</f>
        <v>44109</v>
      </c>
      <c r="D588" s="53">
        <f>DT!I588-INT(DT!I588)</f>
        <v>0.26149305555736646</v>
      </c>
      <c r="E588" s="32" t="s">
        <v>4803</v>
      </c>
      <c r="F588" s="32">
        <v>1166</v>
      </c>
      <c r="G588" s="38">
        <f>INT(DT!E588)</f>
        <v>44109</v>
      </c>
      <c r="H588" s="39">
        <f>DT!E588-INT(DT!E588)</f>
        <v>0.37179398148145992</v>
      </c>
      <c r="I588" s="32" t="s">
        <v>18</v>
      </c>
      <c r="J588" s="32" t="s">
        <v>856</v>
      </c>
      <c r="K588" s="32" t="s">
        <v>317</v>
      </c>
      <c r="L588" s="42" cm="1">
        <f t="array" ref="L588">INDEX('D_ SERVICES'!D:F, MATCH(J588, 'D_ SERVICES'!A:A, 0),
   IF(I588="Basic", 1, IF(I588="Standard", 2, IF(I588="Premium", 3, ""))))</f>
        <v>281</v>
      </c>
      <c r="M588" s="32">
        <f>L588*(1-VLOOKUP('F_ ORDERS'!$K588,D_BUYERS!A:H,8,FALSE))</f>
        <v>281</v>
      </c>
      <c r="N588" s="32">
        <f>IF(VLOOKUP('F_ ORDERS'!$G588, OrderDate!A:E, 5, FALSE) = 1, 'F_ ORDERS'!$M588 * (1 - 0.07), 'F_ ORDERS'!$M588)</f>
        <v>281</v>
      </c>
    </row>
    <row r="589" spans="1:14" x14ac:dyDescent="0.2">
      <c r="A589" s="51" t="str">
        <f t="shared" si="9"/>
        <v>214.249.186.67|44161|0.0762152777824667</v>
      </c>
      <c r="B589" s="51" t="s">
        <v>2486</v>
      </c>
      <c r="C589" s="52">
        <f>INT(DT!I589)</f>
        <v>44161</v>
      </c>
      <c r="D589" s="53">
        <f>DT!I589-INT(DT!I589)</f>
        <v>7.6215277782466728E-2</v>
      </c>
      <c r="E589" s="32" t="s">
        <v>4804</v>
      </c>
      <c r="F589" s="32">
        <v>1068</v>
      </c>
      <c r="G589" s="38">
        <f>INT(DT!E589)</f>
        <v>44161</v>
      </c>
      <c r="H589" s="39">
        <f>DT!E589-INT(DT!E589)</f>
        <v>0.17921296296844957</v>
      </c>
      <c r="I589" s="32" t="s">
        <v>18</v>
      </c>
      <c r="J589" s="32" t="s">
        <v>670</v>
      </c>
      <c r="K589" s="32" t="s">
        <v>330</v>
      </c>
      <c r="L589" s="42" cm="1">
        <f t="array" ref="L589">INDEX('D_ SERVICES'!D:F, MATCH(J589, 'D_ SERVICES'!A:A, 0),
   IF(I589="Basic", 1, IF(I589="Standard", 2, IF(I589="Premium", 3, ""))))</f>
        <v>758</v>
      </c>
      <c r="M589" s="32">
        <f>L589*(1-VLOOKUP('F_ ORDERS'!$K589,D_BUYERS!A:H,8,FALSE))</f>
        <v>682.2</v>
      </c>
      <c r="N589" s="32">
        <f>IF(VLOOKUP('F_ ORDERS'!$G589, OrderDate!A:E, 5, FALSE) = 1, 'F_ ORDERS'!$M589 * (1 - 0.07), 'F_ ORDERS'!$M589)</f>
        <v>682.2</v>
      </c>
    </row>
    <row r="590" spans="1:14" x14ac:dyDescent="0.2">
      <c r="A590" s="51" t="str">
        <f t="shared" si="9"/>
        <v>174.254.35.80|45263|0.107222222221026</v>
      </c>
      <c r="B590" s="51" t="s">
        <v>1956</v>
      </c>
      <c r="C590" s="52">
        <f>INT(DT!I590)</f>
        <v>45263</v>
      </c>
      <c r="D590" s="53">
        <f>DT!I590-INT(DT!I590)</f>
        <v>0.10722222222102573</v>
      </c>
      <c r="E590" s="32" t="s">
        <v>4805</v>
      </c>
      <c r="F590" s="32">
        <v>1087</v>
      </c>
      <c r="G590" s="38">
        <f>INT(DT!E590)</f>
        <v>45263</v>
      </c>
      <c r="H590" s="39">
        <f>DT!E590-INT(DT!E590)</f>
        <v>0.21103009259240935</v>
      </c>
      <c r="I590" s="32" t="s">
        <v>23</v>
      </c>
      <c r="J590" s="32" t="s">
        <v>672</v>
      </c>
      <c r="K590" s="32" t="s">
        <v>462</v>
      </c>
      <c r="L590" s="42" cm="1">
        <f t="array" ref="L590">INDEX('D_ SERVICES'!D:F, MATCH(J590, 'D_ SERVICES'!A:A, 0),
   IF(I590="Basic", 1, IF(I590="Standard", 2, IF(I590="Premium", 3, ""))))</f>
        <v>991</v>
      </c>
      <c r="M590" s="32">
        <f>L590*(1-VLOOKUP('F_ ORDERS'!$K590,D_BUYERS!A:H,8,FALSE))</f>
        <v>891.9</v>
      </c>
      <c r="N590" s="32">
        <f>IF(VLOOKUP('F_ ORDERS'!$G590, OrderDate!A:E, 5, FALSE) = 1, 'F_ ORDERS'!$M590 * (1 - 0.07), 'F_ ORDERS'!$M590)</f>
        <v>829.46699999999987</v>
      </c>
    </row>
    <row r="591" spans="1:14" x14ac:dyDescent="0.2">
      <c r="A591" s="51" t="str">
        <f t="shared" si="9"/>
        <v>121.186.190.157|44813|0.707800925927586</v>
      </c>
      <c r="B591" s="51" t="s">
        <v>1222</v>
      </c>
      <c r="C591" s="52">
        <f>INT(DT!I591)</f>
        <v>44813</v>
      </c>
      <c r="D591" s="53">
        <f>DT!I591-INT(DT!I591)</f>
        <v>0.70780092592758592</v>
      </c>
      <c r="E591" s="32" t="s">
        <v>4806</v>
      </c>
      <c r="F591" s="32">
        <v>1084</v>
      </c>
      <c r="G591" s="38">
        <f>INT(DT!E591)</f>
        <v>44813</v>
      </c>
      <c r="H591" s="39">
        <f>DT!E591-INT(DT!E591)</f>
        <v>0.71541666666598758</v>
      </c>
      <c r="I591" s="32" t="s">
        <v>12</v>
      </c>
      <c r="J591" s="32" t="s">
        <v>790</v>
      </c>
      <c r="K591" s="32" t="s">
        <v>467</v>
      </c>
      <c r="L591" s="42" cm="1">
        <f t="array" ref="L591">INDEX('D_ SERVICES'!D:F, MATCH(J591, 'D_ SERVICES'!A:A, 0),
   IF(I591="Basic", 1, IF(I591="Standard", 2, IF(I591="Premium", 3, ""))))</f>
        <v>927</v>
      </c>
      <c r="M591" s="32">
        <f>L591*(1-VLOOKUP('F_ ORDERS'!$K591,D_BUYERS!A:H,8,FALSE))</f>
        <v>927</v>
      </c>
      <c r="N591" s="32">
        <f>IF(VLOOKUP('F_ ORDERS'!$G591, OrderDate!A:E, 5, FALSE) = 1, 'F_ ORDERS'!$M591 * (1 - 0.07), 'F_ ORDERS'!$M591)</f>
        <v>927</v>
      </c>
    </row>
    <row r="592" spans="1:14" x14ac:dyDescent="0.2">
      <c r="A592" s="51" t="str">
        <f t="shared" si="9"/>
        <v>26.153.154.160|45304|0.673888888886722</v>
      </c>
      <c r="B592" s="51" t="s">
        <v>3096</v>
      </c>
      <c r="C592" s="52">
        <f>INT(DT!I592)</f>
        <v>45304</v>
      </c>
      <c r="D592" s="53">
        <f>DT!I592-INT(DT!I592)</f>
        <v>0.67388888888672227</v>
      </c>
      <c r="E592" s="32" t="s">
        <v>4807</v>
      </c>
      <c r="F592" s="32">
        <v>1033</v>
      </c>
      <c r="G592" s="38">
        <f>INT(DT!E592)</f>
        <v>45304</v>
      </c>
      <c r="H592" s="39">
        <f>DT!E592-INT(DT!E592)</f>
        <v>0.74749999999767169</v>
      </c>
      <c r="I592" s="32" t="s">
        <v>12</v>
      </c>
      <c r="J592" s="32" t="s">
        <v>771</v>
      </c>
      <c r="K592" s="32" t="s">
        <v>314</v>
      </c>
      <c r="L592" s="42" cm="1">
        <f t="array" ref="L592">INDEX('D_ SERVICES'!D:F, MATCH(J592, 'D_ SERVICES'!A:A, 0),
   IF(I592="Basic", 1, IF(I592="Standard", 2, IF(I592="Premium", 3, ""))))</f>
        <v>768</v>
      </c>
      <c r="M592" s="32">
        <f>L592*(1-VLOOKUP('F_ ORDERS'!$K592,D_BUYERS!A:H,8,FALSE))</f>
        <v>691.2</v>
      </c>
      <c r="N592" s="32">
        <f>IF(VLOOKUP('F_ ORDERS'!$G592, OrderDate!A:E, 5, FALSE) = 1, 'F_ ORDERS'!$M592 * (1 - 0.07), 'F_ ORDERS'!$M592)</f>
        <v>642.81600000000003</v>
      </c>
    </row>
    <row r="593" spans="1:14" x14ac:dyDescent="0.2">
      <c r="A593" s="51" t="str">
        <f t="shared" si="9"/>
        <v>207.0.34.89|45230|0.115451388890506</v>
      </c>
      <c r="B593" s="51" t="s">
        <v>2382</v>
      </c>
      <c r="C593" s="52">
        <f>INT(DT!I593)</f>
        <v>45230</v>
      </c>
      <c r="D593" s="53">
        <f>DT!I593-INT(DT!I593)</f>
        <v>0.11545138889050577</v>
      </c>
      <c r="E593" s="32" t="s">
        <v>4808</v>
      </c>
      <c r="F593" s="32">
        <v>1133</v>
      </c>
      <c r="G593" s="38">
        <f>INT(DT!E593)</f>
        <v>45230</v>
      </c>
      <c r="H593" s="39">
        <f>DT!E593-INT(DT!E593)</f>
        <v>0.187534722223063</v>
      </c>
      <c r="I593" s="32" t="s">
        <v>18</v>
      </c>
      <c r="J593" s="32" t="s">
        <v>887</v>
      </c>
      <c r="K593" s="32" t="s">
        <v>96</v>
      </c>
      <c r="L593" s="42" cm="1">
        <f t="array" ref="L593">INDEX('D_ SERVICES'!D:F, MATCH(J593, 'D_ SERVICES'!A:A, 0),
   IF(I593="Basic", 1, IF(I593="Standard", 2, IF(I593="Premium", 3, ""))))</f>
        <v>915</v>
      </c>
      <c r="M593" s="32">
        <f>L593*(1-VLOOKUP('F_ ORDERS'!$K593,D_BUYERS!A:H,8,FALSE))</f>
        <v>915</v>
      </c>
      <c r="N593" s="32">
        <f>IF(VLOOKUP('F_ ORDERS'!$G593, OrderDate!A:E, 5, FALSE) = 1, 'F_ ORDERS'!$M593 * (1 - 0.07), 'F_ ORDERS'!$M593)</f>
        <v>915</v>
      </c>
    </row>
    <row r="594" spans="1:14" x14ac:dyDescent="0.2">
      <c r="A594" s="51" t="str">
        <f t="shared" si="9"/>
        <v>45.152.183.236|43777|0.0658101851877291</v>
      </c>
      <c r="B594" s="51" t="s">
        <v>3406</v>
      </c>
      <c r="C594" s="52">
        <f>INT(DT!I594)</f>
        <v>43777</v>
      </c>
      <c r="D594" s="53">
        <f>DT!I594-INT(DT!I594)</f>
        <v>6.5810185187729076E-2</v>
      </c>
      <c r="E594" s="32" t="s">
        <v>4809</v>
      </c>
      <c r="F594" s="32">
        <v>1040</v>
      </c>
      <c r="G594" s="38">
        <f>INT(DT!E594)</f>
        <v>43777</v>
      </c>
      <c r="H594" s="39">
        <f>DT!E594-INT(DT!E594)</f>
        <v>6.7858796297514345E-2</v>
      </c>
      <c r="I594" s="32" t="s">
        <v>18</v>
      </c>
      <c r="J594" s="32" t="s">
        <v>772</v>
      </c>
      <c r="K594" s="32" t="s">
        <v>229</v>
      </c>
      <c r="L594" s="42" cm="1">
        <f t="array" ref="L594">INDEX('D_ SERVICES'!D:F, MATCH(J594, 'D_ SERVICES'!A:A, 0),
   IF(I594="Basic", 1, IF(I594="Standard", 2, IF(I594="Premium", 3, ""))))</f>
        <v>734</v>
      </c>
      <c r="M594" s="32">
        <f>L594*(1-VLOOKUP('F_ ORDERS'!$K594,D_BUYERS!A:H,8,FALSE))</f>
        <v>734</v>
      </c>
      <c r="N594" s="32">
        <f>IF(VLOOKUP('F_ ORDERS'!$G594, OrderDate!A:E, 5, FALSE) = 1, 'F_ ORDERS'!$M594 * (1 - 0.07), 'F_ ORDERS'!$M594)</f>
        <v>734</v>
      </c>
    </row>
    <row r="595" spans="1:14" x14ac:dyDescent="0.2">
      <c r="A595" s="51" t="str">
        <f t="shared" si="9"/>
        <v>172.183.75.201|42994|0.705474537040573</v>
      </c>
      <c r="B595" s="51" t="s">
        <v>1937</v>
      </c>
      <c r="C595" s="52">
        <f>INT(DT!I595)</f>
        <v>42994</v>
      </c>
      <c r="D595" s="53">
        <f>DT!I595-INT(DT!I595)</f>
        <v>0.70547453704057261</v>
      </c>
      <c r="E595" s="32" t="s">
        <v>4810</v>
      </c>
      <c r="F595" s="32">
        <v>1044</v>
      </c>
      <c r="G595" s="38">
        <f>INT(DT!E595)</f>
        <v>42994</v>
      </c>
      <c r="H595" s="39">
        <f>DT!E595-INT(DT!E595)</f>
        <v>0.82856481481576338</v>
      </c>
      <c r="I595" s="32" t="s">
        <v>12</v>
      </c>
      <c r="J595" s="32" t="s">
        <v>722</v>
      </c>
      <c r="K595" s="32" t="s">
        <v>147</v>
      </c>
      <c r="L595" s="42" cm="1">
        <f t="array" ref="L595">INDEX('D_ SERVICES'!D:F, MATCH(J595, 'D_ SERVICES'!A:A, 0),
   IF(I595="Basic", 1, IF(I595="Standard", 2, IF(I595="Premium", 3, ""))))</f>
        <v>961</v>
      </c>
      <c r="M595" s="32">
        <f>L595*(1-VLOOKUP('F_ ORDERS'!$K595,D_BUYERS!A:H,8,FALSE))</f>
        <v>961</v>
      </c>
      <c r="N595" s="32">
        <f>IF(VLOOKUP('F_ ORDERS'!$G595, OrderDate!A:E, 5, FALSE) = 1, 'F_ ORDERS'!$M595 * (1 - 0.07), 'F_ ORDERS'!$M595)</f>
        <v>893.7299999999999</v>
      </c>
    </row>
    <row r="596" spans="1:14" x14ac:dyDescent="0.2">
      <c r="A596" s="51" t="str">
        <f t="shared" si="9"/>
        <v>234.228.131.37|43709|0.58864583333343</v>
      </c>
      <c r="B596" s="51" t="s">
        <v>2776</v>
      </c>
      <c r="C596" s="52">
        <f>INT(DT!I596)</f>
        <v>43709</v>
      </c>
      <c r="D596" s="53">
        <f>DT!I596-INT(DT!I596)</f>
        <v>0.58864583333343035</v>
      </c>
      <c r="E596" s="32" t="s">
        <v>4811</v>
      </c>
      <c r="F596" s="32">
        <v>1158</v>
      </c>
      <c r="G596" s="38">
        <f>INT(DT!E596)</f>
        <v>43709</v>
      </c>
      <c r="H596" s="39">
        <f>DT!E596-INT(DT!E596)</f>
        <v>0.70768518518889323</v>
      </c>
      <c r="I596" s="32" t="s">
        <v>18</v>
      </c>
      <c r="J596" s="32" t="s">
        <v>734</v>
      </c>
      <c r="K596" s="32" t="s">
        <v>448</v>
      </c>
      <c r="L596" s="42" cm="1">
        <f t="array" ref="L596">INDEX('D_ SERVICES'!D:F, MATCH(J596, 'D_ SERVICES'!A:A, 0),
   IF(I596="Basic", 1, IF(I596="Standard", 2, IF(I596="Premium", 3, ""))))</f>
        <v>640</v>
      </c>
      <c r="M596" s="32">
        <f>L596*(1-VLOOKUP('F_ ORDERS'!$K596,D_BUYERS!A:H,8,FALSE))</f>
        <v>608</v>
      </c>
      <c r="N596" s="32">
        <f>IF(VLOOKUP('F_ ORDERS'!$G596, OrderDate!A:E, 5, FALSE) = 1, 'F_ ORDERS'!$M596 * (1 - 0.07), 'F_ ORDERS'!$M596)</f>
        <v>565.43999999999994</v>
      </c>
    </row>
    <row r="597" spans="1:14" x14ac:dyDescent="0.2">
      <c r="A597" s="51" t="str">
        <f t="shared" si="9"/>
        <v>75.220.88.152|45074|0.587500000001455</v>
      </c>
      <c r="B597" s="51" t="s">
        <v>3836</v>
      </c>
      <c r="C597" s="52">
        <f>INT(DT!I597)</f>
        <v>45074</v>
      </c>
      <c r="D597" s="53">
        <f>DT!I597-INT(DT!I597)</f>
        <v>0.58750000000145519</v>
      </c>
      <c r="E597" s="32" t="s">
        <v>4812</v>
      </c>
      <c r="F597" s="32">
        <v>1177</v>
      </c>
      <c r="G597" s="38">
        <f>INT(DT!E597)</f>
        <v>45074</v>
      </c>
      <c r="H597" s="39">
        <f>DT!E597-INT(DT!E597)</f>
        <v>0.69340277778246673</v>
      </c>
      <c r="I597" s="32" t="s">
        <v>23</v>
      </c>
      <c r="J597" s="32" t="s">
        <v>584</v>
      </c>
      <c r="K597" s="32" t="s">
        <v>211</v>
      </c>
      <c r="L597" s="42" cm="1">
        <f t="array" ref="L597">INDEX('D_ SERVICES'!D:F, MATCH(J597, 'D_ SERVICES'!A:A, 0),
   IF(I597="Basic", 1, IF(I597="Standard", 2, IF(I597="Premium", 3, ""))))</f>
        <v>931</v>
      </c>
      <c r="M597" s="32">
        <f>L597*(1-VLOOKUP('F_ ORDERS'!$K597,D_BUYERS!A:H,8,FALSE))</f>
        <v>884.44999999999993</v>
      </c>
      <c r="N597" s="32">
        <f>IF(VLOOKUP('F_ ORDERS'!$G597, OrderDate!A:E, 5, FALSE) = 1, 'F_ ORDERS'!$M597 * (1 - 0.07), 'F_ ORDERS'!$M597)</f>
        <v>822.53849999999989</v>
      </c>
    </row>
    <row r="598" spans="1:14" x14ac:dyDescent="0.2">
      <c r="A598" s="51" t="str">
        <f t="shared" si="9"/>
        <v>199.139.195.21|44039|0.719201388892543</v>
      </c>
      <c r="B598" s="51" t="s">
        <v>2264</v>
      </c>
      <c r="C598" s="52">
        <f>INT(DT!I598)</f>
        <v>44039</v>
      </c>
      <c r="D598" s="53">
        <f>DT!I598-INT(DT!I598)</f>
        <v>0.71920138889254304</v>
      </c>
      <c r="E598" s="32" t="s">
        <v>4813</v>
      </c>
      <c r="F598" s="32">
        <v>1036</v>
      </c>
      <c r="G598" s="38">
        <f>INT(DT!E598)</f>
        <v>44039</v>
      </c>
      <c r="H598" s="39">
        <f>DT!E598-INT(DT!E598)</f>
        <v>0.73641203704028158</v>
      </c>
      <c r="I598" s="32" t="s">
        <v>12</v>
      </c>
      <c r="J598" s="32" t="s">
        <v>719</v>
      </c>
      <c r="K598" s="32" t="s">
        <v>383</v>
      </c>
      <c r="L598" s="42" cm="1">
        <f t="array" ref="L598">INDEX('D_ SERVICES'!D:F, MATCH(J598, 'D_ SERVICES'!A:A, 0),
   IF(I598="Basic", 1, IF(I598="Standard", 2, IF(I598="Premium", 3, ""))))</f>
        <v>632</v>
      </c>
      <c r="M598" s="32">
        <f>L598*(1-VLOOKUP('F_ ORDERS'!$K598,D_BUYERS!A:H,8,FALSE))</f>
        <v>600.4</v>
      </c>
      <c r="N598" s="32">
        <f>IF(VLOOKUP('F_ ORDERS'!$G598, OrderDate!A:E, 5, FALSE) = 1, 'F_ ORDERS'!$M598 * (1 - 0.07), 'F_ ORDERS'!$M598)</f>
        <v>600.4</v>
      </c>
    </row>
    <row r="599" spans="1:14" x14ac:dyDescent="0.2">
      <c r="A599" s="51" t="str">
        <f t="shared" si="9"/>
        <v>80.71.42.182|42356|0.543819444443216</v>
      </c>
      <c r="B599" s="51" t="s">
        <v>3915</v>
      </c>
      <c r="C599" s="52">
        <f>INT(DT!I599)</f>
        <v>42356</v>
      </c>
      <c r="D599" s="53">
        <f>DT!I599-INT(DT!I599)</f>
        <v>0.54381944444321562</v>
      </c>
      <c r="E599" s="32" t="s">
        <v>4814</v>
      </c>
      <c r="F599" s="32">
        <v>1034</v>
      </c>
      <c r="G599" s="38">
        <f>INT(DT!E599)</f>
        <v>42356</v>
      </c>
      <c r="H599" s="39">
        <f>DT!E599-INT(DT!E599)</f>
        <v>0.55011574074160308</v>
      </c>
      <c r="I599" s="32" t="s">
        <v>23</v>
      </c>
      <c r="J599" s="32" t="s">
        <v>769</v>
      </c>
      <c r="K599" s="32" t="s">
        <v>347</v>
      </c>
      <c r="L599" s="42" cm="1">
        <f t="array" ref="L599">INDEX('D_ SERVICES'!D:F, MATCH(J599, 'D_ SERVICES'!A:A, 0),
   IF(I599="Basic", 1, IF(I599="Standard", 2, IF(I599="Premium", 3, ""))))</f>
        <v>954</v>
      </c>
      <c r="M599" s="32">
        <f>L599*(1-VLOOKUP('F_ ORDERS'!$K599,D_BUYERS!A:H,8,FALSE))</f>
        <v>858.6</v>
      </c>
      <c r="N599" s="32">
        <f>IF(VLOOKUP('F_ ORDERS'!$G599, OrderDate!A:E, 5, FALSE) = 1, 'F_ ORDERS'!$M599 * (1 - 0.07), 'F_ ORDERS'!$M599)</f>
        <v>858.6</v>
      </c>
    </row>
    <row r="600" spans="1:14" x14ac:dyDescent="0.2">
      <c r="A600" s="51" t="str">
        <f t="shared" si="9"/>
        <v>135.163.65.175|45326|0.599236111112987</v>
      </c>
      <c r="B600" s="51" t="s">
        <v>1429</v>
      </c>
      <c r="C600" s="52">
        <f>INT(DT!I600)</f>
        <v>45326</v>
      </c>
      <c r="D600" s="53">
        <f>DT!I600-INT(DT!I600)</f>
        <v>0.59923611111298669</v>
      </c>
      <c r="E600" s="32" t="s">
        <v>4815</v>
      </c>
      <c r="F600" s="32">
        <v>1015</v>
      </c>
      <c r="G600" s="38">
        <f>INT(DT!E600)</f>
        <v>45326</v>
      </c>
      <c r="H600" s="39">
        <f>DT!E600-INT(DT!E600)</f>
        <v>0.63979166666831588</v>
      </c>
      <c r="I600" s="32" t="s">
        <v>23</v>
      </c>
      <c r="J600" s="32" t="s">
        <v>644</v>
      </c>
      <c r="K600" s="32" t="s">
        <v>465</v>
      </c>
      <c r="L600" s="42" cm="1">
        <f t="array" ref="L600">INDEX('D_ SERVICES'!D:F, MATCH(J600, 'D_ SERVICES'!A:A, 0),
   IF(I600="Basic", 1, IF(I600="Standard", 2, IF(I600="Premium", 3, ""))))</f>
        <v>109</v>
      </c>
      <c r="M600" s="32">
        <f>L600*(1-VLOOKUP('F_ ORDERS'!$K600,D_BUYERS!A:H,8,FALSE))</f>
        <v>98.100000000000009</v>
      </c>
      <c r="N600" s="32">
        <f>IF(VLOOKUP('F_ ORDERS'!$G600, OrderDate!A:E, 5, FALSE) = 1, 'F_ ORDERS'!$M600 * (1 - 0.07), 'F_ ORDERS'!$M600)</f>
        <v>91.233000000000004</v>
      </c>
    </row>
    <row r="601" spans="1:14" x14ac:dyDescent="0.2">
      <c r="A601" s="51" t="str">
        <f t="shared" si="9"/>
        <v>89.77.9.54|45287|0.632361111107457</v>
      </c>
      <c r="B601" s="51" t="s">
        <v>4048</v>
      </c>
      <c r="C601" s="52">
        <f>INT(DT!I601)</f>
        <v>45287</v>
      </c>
      <c r="D601" s="53">
        <f>DT!I601-INT(DT!I601)</f>
        <v>0.63236111110745696</v>
      </c>
      <c r="E601" s="32" t="s">
        <v>4816</v>
      </c>
      <c r="F601" s="32">
        <v>1071</v>
      </c>
      <c r="G601" s="38">
        <f>INT(DT!E601)</f>
        <v>45287</v>
      </c>
      <c r="H601" s="39">
        <f>DT!E601-INT(DT!E601)</f>
        <v>0.67407407407154096</v>
      </c>
      <c r="I601" s="32" t="s">
        <v>18</v>
      </c>
      <c r="J601" s="32" t="s">
        <v>673</v>
      </c>
      <c r="K601" s="32" t="s">
        <v>388</v>
      </c>
      <c r="L601" s="42" cm="1">
        <f t="array" ref="L601">INDEX('D_ SERVICES'!D:F, MATCH(J601, 'D_ SERVICES'!A:A, 0),
   IF(I601="Basic", 1, IF(I601="Standard", 2, IF(I601="Premium", 3, ""))))</f>
        <v>945</v>
      </c>
      <c r="M601" s="32">
        <f>L601*(1-VLOOKUP('F_ ORDERS'!$K601,D_BUYERS!A:H,8,FALSE))</f>
        <v>945</v>
      </c>
      <c r="N601" s="32">
        <f>IF(VLOOKUP('F_ ORDERS'!$G601, OrderDate!A:E, 5, FALSE) = 1, 'F_ ORDERS'!$M601 * (1 - 0.07), 'F_ ORDERS'!$M601)</f>
        <v>945</v>
      </c>
    </row>
    <row r="602" spans="1:14" x14ac:dyDescent="0.2">
      <c r="A602" s="51" t="str">
        <f t="shared" si="9"/>
        <v>228.7.200.255|44007|0.564548611109785</v>
      </c>
      <c r="B602" s="51" t="s">
        <v>2688</v>
      </c>
      <c r="C602" s="52">
        <f>INT(DT!I602)</f>
        <v>44007</v>
      </c>
      <c r="D602" s="53">
        <f>DT!I602-INT(DT!I602)</f>
        <v>0.56454861110978527</v>
      </c>
      <c r="E602" s="32" t="s">
        <v>4817</v>
      </c>
      <c r="F602" s="32">
        <v>1072</v>
      </c>
      <c r="G602" s="38">
        <f>INT(DT!E602)</f>
        <v>44007</v>
      </c>
      <c r="H602" s="39">
        <f>DT!E602-INT(DT!E602)</f>
        <v>0.585868055553874</v>
      </c>
      <c r="I602" s="32" t="s">
        <v>23</v>
      </c>
      <c r="J602" s="32" t="s">
        <v>675</v>
      </c>
      <c r="K602" s="32" t="s">
        <v>257</v>
      </c>
      <c r="L602" s="42" cm="1">
        <f t="array" ref="L602">INDEX('D_ SERVICES'!D:F, MATCH(J602, 'D_ SERVICES'!A:A, 0),
   IF(I602="Basic", 1, IF(I602="Standard", 2, IF(I602="Premium", 3, ""))))</f>
        <v>957</v>
      </c>
      <c r="M602" s="32">
        <f>L602*(1-VLOOKUP('F_ ORDERS'!$K602,D_BUYERS!A:H,8,FALSE))</f>
        <v>957</v>
      </c>
      <c r="N602" s="32">
        <f>IF(VLOOKUP('F_ ORDERS'!$G602, OrderDate!A:E, 5, FALSE) = 1, 'F_ ORDERS'!$M602 * (1 - 0.07), 'F_ ORDERS'!$M602)</f>
        <v>957</v>
      </c>
    </row>
    <row r="603" spans="1:14" x14ac:dyDescent="0.2">
      <c r="A603" s="51" t="str">
        <f t="shared" si="9"/>
        <v>242.4.14.81|45374|0.279201388890215</v>
      </c>
      <c r="B603" s="51" t="s">
        <v>2907</v>
      </c>
      <c r="C603" s="52">
        <f>INT(DT!I603)</f>
        <v>45374</v>
      </c>
      <c r="D603" s="53">
        <f>DT!I603-INT(DT!I603)</f>
        <v>0.27920138889021473</v>
      </c>
      <c r="E603" s="32" t="s">
        <v>4818</v>
      </c>
      <c r="F603" s="32">
        <v>1012</v>
      </c>
      <c r="G603" s="38">
        <f>INT(DT!E603)</f>
        <v>45374</v>
      </c>
      <c r="H603" s="39">
        <f>DT!E603-INT(DT!E603)</f>
        <v>0.34658564814890269</v>
      </c>
      <c r="I603" s="32" t="s">
        <v>23</v>
      </c>
      <c r="J603" s="32" t="s">
        <v>688</v>
      </c>
      <c r="K603" s="32" t="s">
        <v>447</v>
      </c>
      <c r="L603" s="42" cm="1">
        <f t="array" ref="L603">INDEX('D_ SERVICES'!D:F, MATCH(J603, 'D_ SERVICES'!A:A, 0),
   IF(I603="Basic", 1, IF(I603="Standard", 2, IF(I603="Premium", 3, ""))))</f>
        <v>527</v>
      </c>
      <c r="M603" s="32">
        <f>L603*(1-VLOOKUP('F_ ORDERS'!$K603,D_BUYERS!A:H,8,FALSE))</f>
        <v>500.65</v>
      </c>
      <c r="N603" s="32">
        <f>IF(VLOOKUP('F_ ORDERS'!$G603, OrderDate!A:E, 5, FALSE) = 1, 'F_ ORDERS'!$M603 * (1 - 0.07), 'F_ ORDERS'!$M603)</f>
        <v>465.60449999999997</v>
      </c>
    </row>
    <row r="604" spans="1:14" x14ac:dyDescent="0.2">
      <c r="A604" s="51" t="str">
        <f t="shared" si="9"/>
        <v>62.6.172.144|45485|0.786608796297514</v>
      </c>
      <c r="B604" s="51" t="s">
        <v>3654</v>
      </c>
      <c r="C604" s="52">
        <f>INT(DT!I604)</f>
        <v>45485</v>
      </c>
      <c r="D604" s="53">
        <f>DT!I604-INT(DT!I604)</f>
        <v>0.78660879629751435</v>
      </c>
      <c r="E604" s="32" t="s">
        <v>4819</v>
      </c>
      <c r="F604" s="32">
        <v>1034</v>
      </c>
      <c r="G604" s="38">
        <f>INT(DT!E604)</f>
        <v>45485</v>
      </c>
      <c r="H604" s="39">
        <f>DT!E604-INT(DT!E604)</f>
        <v>0.87916666666569654</v>
      </c>
      <c r="I604" s="32" t="s">
        <v>18</v>
      </c>
      <c r="J604" s="32" t="s">
        <v>769</v>
      </c>
      <c r="K604" s="32" t="s">
        <v>8</v>
      </c>
      <c r="L604" s="42" cm="1">
        <f t="array" ref="L604">INDEX('D_ SERVICES'!D:F, MATCH(J604, 'D_ SERVICES'!A:A, 0),
   IF(I604="Basic", 1, IF(I604="Standard", 2, IF(I604="Premium", 3, ""))))</f>
        <v>525</v>
      </c>
      <c r="M604" s="32">
        <f>L604*(1-VLOOKUP('F_ ORDERS'!$K604,D_BUYERS!A:H,8,FALSE))</f>
        <v>472.5</v>
      </c>
      <c r="N604" s="32">
        <f>IF(VLOOKUP('F_ ORDERS'!$G604, OrderDate!A:E, 5, FALSE) = 1, 'F_ ORDERS'!$M604 * (1 - 0.07), 'F_ ORDERS'!$M604)</f>
        <v>472.5</v>
      </c>
    </row>
    <row r="605" spans="1:14" x14ac:dyDescent="0.2">
      <c r="A605" s="51" t="str">
        <f t="shared" si="9"/>
        <v>151.213.255.162|45149|0.274953703701613</v>
      </c>
      <c r="B605" s="51" t="s">
        <v>1647</v>
      </c>
      <c r="C605" s="52">
        <f>INT(DT!I605)</f>
        <v>45149</v>
      </c>
      <c r="D605" s="53">
        <f>DT!I605-INT(DT!I605)</f>
        <v>0.27495370370161254</v>
      </c>
      <c r="E605" s="32" t="s">
        <v>4820</v>
      </c>
      <c r="F605" s="32">
        <v>1055</v>
      </c>
      <c r="G605" s="38">
        <f>INT(DT!E605)</f>
        <v>45149</v>
      </c>
      <c r="H605" s="39">
        <f>DT!E605-INT(DT!E605)</f>
        <v>0.28530092592700385</v>
      </c>
      <c r="I605" s="32" t="s">
        <v>18</v>
      </c>
      <c r="J605" s="32" t="s">
        <v>894</v>
      </c>
      <c r="K605" s="32" t="s">
        <v>214</v>
      </c>
      <c r="L605" s="42" cm="1">
        <f t="array" ref="L605">INDEX('D_ SERVICES'!D:F, MATCH(J605, 'D_ SERVICES'!A:A, 0),
   IF(I605="Basic", 1, IF(I605="Standard", 2, IF(I605="Premium", 3, ""))))</f>
        <v>883</v>
      </c>
      <c r="M605" s="32">
        <f>L605*(1-VLOOKUP('F_ ORDERS'!$K605,D_BUYERS!A:H,8,FALSE))</f>
        <v>883</v>
      </c>
      <c r="N605" s="32">
        <f>IF(VLOOKUP('F_ ORDERS'!$G605, OrderDate!A:E, 5, FALSE) = 1, 'F_ ORDERS'!$M605 * (1 - 0.07), 'F_ ORDERS'!$M605)</f>
        <v>883</v>
      </c>
    </row>
    <row r="606" spans="1:14" x14ac:dyDescent="0.2">
      <c r="A606" s="51" t="str">
        <f t="shared" si="9"/>
        <v>235.45.72.90|45603|0.641886574070668</v>
      </c>
      <c r="B606" s="51" t="s">
        <v>2791</v>
      </c>
      <c r="C606" s="52">
        <f>INT(DT!I606)</f>
        <v>45603</v>
      </c>
      <c r="D606" s="53">
        <f>DT!I606-INT(DT!I606)</f>
        <v>0.64188657407066785</v>
      </c>
      <c r="E606" s="32" t="s">
        <v>4821</v>
      </c>
      <c r="F606" s="32">
        <v>1085</v>
      </c>
      <c r="G606" s="38">
        <f>INT(DT!E606)</f>
        <v>45603</v>
      </c>
      <c r="H606" s="39">
        <f>DT!E606-INT(DT!E606)</f>
        <v>0.66444444443914108</v>
      </c>
      <c r="I606" s="32" t="s">
        <v>12</v>
      </c>
      <c r="J606" s="32" t="s">
        <v>793</v>
      </c>
      <c r="K606" s="32" t="s">
        <v>450</v>
      </c>
      <c r="L606" s="42" cm="1">
        <f t="array" ref="L606">INDEX('D_ SERVICES'!D:F, MATCH(J606, 'D_ SERVICES'!A:A, 0),
   IF(I606="Basic", 1, IF(I606="Standard", 2, IF(I606="Premium", 3, ""))))</f>
        <v>962</v>
      </c>
      <c r="M606" s="32">
        <f>L606*(1-VLOOKUP('F_ ORDERS'!$K606,D_BUYERS!A:H,8,FALSE))</f>
        <v>865.80000000000007</v>
      </c>
      <c r="N606" s="32">
        <f>IF(VLOOKUP('F_ ORDERS'!$G606, OrderDate!A:E, 5, FALSE) = 1, 'F_ ORDERS'!$M606 * (1 - 0.07), 'F_ ORDERS'!$M606)</f>
        <v>865.80000000000007</v>
      </c>
    </row>
    <row r="607" spans="1:14" x14ac:dyDescent="0.2">
      <c r="A607" s="51" t="str">
        <f t="shared" si="9"/>
        <v>197.164.68.45|43801|0.503402777780138</v>
      </c>
      <c r="B607" s="51" t="s">
        <v>2233</v>
      </c>
      <c r="C607" s="52">
        <f>INT(DT!I607)</f>
        <v>43801</v>
      </c>
      <c r="D607" s="53">
        <f>DT!I607-INT(DT!I607)</f>
        <v>0.50340277778013842</v>
      </c>
      <c r="E607" s="32" t="s">
        <v>4822</v>
      </c>
      <c r="F607" s="32">
        <v>1074</v>
      </c>
      <c r="G607" s="38">
        <f>INT(DT!E607)</f>
        <v>43801</v>
      </c>
      <c r="H607" s="39">
        <f>DT!E607-INT(DT!E607)</f>
        <v>0.53842592592991423</v>
      </c>
      <c r="I607" s="32" t="s">
        <v>18</v>
      </c>
      <c r="J607" s="32" t="s">
        <v>607</v>
      </c>
      <c r="K607" s="32" t="s">
        <v>378</v>
      </c>
      <c r="L607" s="42" cm="1">
        <f t="array" ref="L607">INDEX('D_ SERVICES'!D:F, MATCH(J607, 'D_ SERVICES'!A:A, 0),
   IF(I607="Basic", 1, IF(I607="Standard", 2, IF(I607="Premium", 3, ""))))</f>
        <v>817</v>
      </c>
      <c r="M607" s="32">
        <f>L607*(1-VLOOKUP('F_ ORDERS'!$K607,D_BUYERS!A:H,8,FALSE))</f>
        <v>817</v>
      </c>
      <c r="N607" s="32">
        <f>IF(VLOOKUP('F_ ORDERS'!$G607, OrderDate!A:E, 5, FALSE) = 1, 'F_ ORDERS'!$M607 * (1 - 0.07), 'F_ ORDERS'!$M607)</f>
        <v>817</v>
      </c>
    </row>
    <row r="608" spans="1:14" x14ac:dyDescent="0.2">
      <c r="A608" s="51" t="str">
        <f t="shared" si="9"/>
        <v>198.48.127.74|44471|0.430682870370219</v>
      </c>
      <c r="B608" s="51" t="s">
        <v>2255</v>
      </c>
      <c r="C608" s="52">
        <f>INT(DT!I608)</f>
        <v>44471</v>
      </c>
      <c r="D608" s="53">
        <f>DT!I608-INT(DT!I608)</f>
        <v>0.43068287037021946</v>
      </c>
      <c r="E608" s="32" t="s">
        <v>4823</v>
      </c>
      <c r="F608" s="32">
        <v>1060</v>
      </c>
      <c r="G608" s="38">
        <f>INT(DT!E608)</f>
        <v>44471</v>
      </c>
      <c r="H608" s="39">
        <f>DT!E608-INT(DT!E608)</f>
        <v>0.51980324074247619</v>
      </c>
      <c r="I608" s="32" t="s">
        <v>23</v>
      </c>
      <c r="J608" s="32" t="s">
        <v>815</v>
      </c>
      <c r="K608" s="32" t="s">
        <v>35</v>
      </c>
      <c r="L608" s="42" cm="1">
        <f t="array" ref="L608">INDEX('D_ SERVICES'!D:F, MATCH(J608, 'D_ SERVICES'!A:A, 0),
   IF(I608="Basic", 1, IF(I608="Standard", 2, IF(I608="Premium", 3, ""))))</f>
        <v>974</v>
      </c>
      <c r="M608" s="32">
        <f>L608*(1-VLOOKUP('F_ ORDERS'!$K608,D_BUYERS!A:H,8,FALSE))</f>
        <v>876.6</v>
      </c>
      <c r="N608" s="32">
        <f>IF(VLOOKUP('F_ ORDERS'!$G608, OrderDate!A:E, 5, FALSE) = 1, 'F_ ORDERS'!$M608 * (1 - 0.07), 'F_ ORDERS'!$M608)</f>
        <v>815.23799999999994</v>
      </c>
    </row>
    <row r="609" spans="1:14" x14ac:dyDescent="0.2">
      <c r="A609" s="51" t="str">
        <f t="shared" si="9"/>
        <v>69.95.121.47|44990|0.589699074072996</v>
      </c>
      <c r="B609" s="51" t="s">
        <v>3739</v>
      </c>
      <c r="C609" s="52">
        <f>INT(DT!I609)</f>
        <v>44990</v>
      </c>
      <c r="D609" s="53">
        <f>DT!I609-INT(DT!I609)</f>
        <v>0.58969907407299615</v>
      </c>
      <c r="E609" s="32" t="s">
        <v>4824</v>
      </c>
      <c r="F609" s="32">
        <v>1006</v>
      </c>
      <c r="G609" s="38">
        <f>INT(DT!E609)</f>
        <v>44990</v>
      </c>
      <c r="H609" s="39">
        <f>DT!E609-INT(DT!E609)</f>
        <v>0.65552083333022892</v>
      </c>
      <c r="I609" s="32" t="s">
        <v>23</v>
      </c>
      <c r="J609" s="32" t="s">
        <v>618</v>
      </c>
      <c r="K609" s="32" t="s">
        <v>388</v>
      </c>
      <c r="L609" s="42" cm="1">
        <f t="array" ref="L609">INDEX('D_ SERVICES'!D:F, MATCH(J609, 'D_ SERVICES'!A:A, 0),
   IF(I609="Basic", 1, IF(I609="Standard", 2, IF(I609="Premium", 3, ""))))</f>
        <v>652</v>
      </c>
      <c r="M609" s="32">
        <f>L609*(1-VLOOKUP('F_ ORDERS'!$K609,D_BUYERS!A:H,8,FALSE))</f>
        <v>652</v>
      </c>
      <c r="N609" s="32">
        <f>IF(VLOOKUP('F_ ORDERS'!$G609, OrderDate!A:E, 5, FALSE) = 1, 'F_ ORDERS'!$M609 * (1 - 0.07), 'F_ ORDERS'!$M609)</f>
        <v>606.36</v>
      </c>
    </row>
    <row r="610" spans="1:14" x14ac:dyDescent="0.2">
      <c r="A610" s="51" t="str">
        <f t="shared" si="9"/>
        <v>253.13.25.58|45120|0.318078703712672</v>
      </c>
      <c r="B610" s="51" t="s">
        <v>3049</v>
      </c>
      <c r="C610" s="52">
        <f>INT(DT!I610)</f>
        <v>45120</v>
      </c>
      <c r="D610" s="53">
        <f>DT!I610-INT(DT!I610)</f>
        <v>0.318078703712672</v>
      </c>
      <c r="E610" s="32" t="s">
        <v>4825</v>
      </c>
      <c r="F610" s="32">
        <v>1184</v>
      </c>
      <c r="G610" s="38">
        <f>INT(DT!E610)</f>
        <v>45120</v>
      </c>
      <c r="H610" s="39">
        <f>DT!E610-INT(DT!E610)</f>
        <v>0.34403935186128365</v>
      </c>
      <c r="I610" s="32" t="s">
        <v>12</v>
      </c>
      <c r="J610" s="32" t="s">
        <v>823</v>
      </c>
      <c r="K610" s="32" t="s">
        <v>445</v>
      </c>
      <c r="L610" s="42" cm="1">
        <f t="array" ref="L610">INDEX('D_ SERVICES'!D:F, MATCH(J610, 'D_ SERVICES'!A:A, 0),
   IF(I610="Basic", 1, IF(I610="Standard", 2, IF(I610="Premium", 3, ""))))</f>
        <v>996</v>
      </c>
      <c r="M610" s="32">
        <f>L610*(1-VLOOKUP('F_ ORDERS'!$K610,D_BUYERS!A:H,8,FALSE))</f>
        <v>946.19999999999993</v>
      </c>
      <c r="N610" s="32">
        <f>IF(VLOOKUP('F_ ORDERS'!$G610, OrderDate!A:E, 5, FALSE) = 1, 'F_ ORDERS'!$M610 * (1 - 0.07), 'F_ ORDERS'!$M610)</f>
        <v>946.19999999999993</v>
      </c>
    </row>
    <row r="611" spans="1:14" x14ac:dyDescent="0.2">
      <c r="A611" s="51" t="str">
        <f t="shared" si="9"/>
        <v>123.181.7.83|45204|0.715393518519704</v>
      </c>
      <c r="B611" s="51" t="s">
        <v>1254</v>
      </c>
      <c r="C611" s="52">
        <f>INT(DT!I611)</f>
        <v>45204</v>
      </c>
      <c r="D611" s="53">
        <f>DT!I611-INT(DT!I611)</f>
        <v>0.71539351851970423</v>
      </c>
      <c r="E611" s="32" t="s">
        <v>4826</v>
      </c>
      <c r="F611" s="32">
        <v>1018</v>
      </c>
      <c r="G611" s="38">
        <f>INT(DT!E611)</f>
        <v>45204</v>
      </c>
      <c r="H611" s="39">
        <f>DT!E611-INT(DT!E611)</f>
        <v>0.77701388888817746</v>
      </c>
      <c r="I611" s="32" t="s">
        <v>23</v>
      </c>
      <c r="J611" s="32" t="s">
        <v>636</v>
      </c>
      <c r="K611" s="32" t="s">
        <v>479</v>
      </c>
      <c r="L611" s="42" cm="1">
        <f t="array" ref="L611">INDEX('D_ SERVICES'!D:F, MATCH(J611, 'D_ SERVICES'!A:A, 0),
   IF(I611="Basic", 1, IF(I611="Standard", 2, IF(I611="Premium", 3, ""))))</f>
        <v>606</v>
      </c>
      <c r="M611" s="32">
        <f>L611*(1-VLOOKUP('F_ ORDERS'!$K611,D_BUYERS!A:H,8,FALSE))</f>
        <v>575.69999999999993</v>
      </c>
      <c r="N611" s="32">
        <f>IF(VLOOKUP('F_ ORDERS'!$G611, OrderDate!A:E, 5, FALSE) = 1, 'F_ ORDERS'!$M611 * (1 - 0.07), 'F_ ORDERS'!$M611)</f>
        <v>575.69999999999993</v>
      </c>
    </row>
    <row r="612" spans="1:14" x14ac:dyDescent="0.2">
      <c r="A612" s="51" t="str">
        <f t="shared" si="9"/>
        <v>17.98.142.133|44899|0.718356481476803</v>
      </c>
      <c r="B612" s="51" t="s">
        <v>1905</v>
      </c>
      <c r="C612" s="52">
        <f>INT(DT!I612)</f>
        <v>44899</v>
      </c>
      <c r="D612" s="53">
        <f>DT!I612-INT(DT!I612)</f>
        <v>0.71835648147680331</v>
      </c>
      <c r="E612" s="32" t="s">
        <v>4827</v>
      </c>
      <c r="F612" s="32">
        <v>1168</v>
      </c>
      <c r="G612" s="38">
        <f>INT(DT!E612)</f>
        <v>44899</v>
      </c>
      <c r="H612" s="39">
        <f>DT!E612-INT(DT!E612)</f>
        <v>0.73952546295913635</v>
      </c>
      <c r="I612" s="32" t="s">
        <v>18</v>
      </c>
      <c r="J612" s="32" t="s">
        <v>876</v>
      </c>
      <c r="K612" s="32" t="s">
        <v>107</v>
      </c>
      <c r="L612" s="42" cm="1">
        <f t="array" ref="L612">INDEX('D_ SERVICES'!D:F, MATCH(J612, 'D_ SERVICES'!A:A, 0),
   IF(I612="Basic", 1, IF(I612="Standard", 2, IF(I612="Premium", 3, ""))))</f>
        <v>389</v>
      </c>
      <c r="M612" s="32">
        <f>L612*(1-VLOOKUP('F_ ORDERS'!$K612,D_BUYERS!A:H,8,FALSE))</f>
        <v>389</v>
      </c>
      <c r="N612" s="32">
        <f>IF(VLOOKUP('F_ ORDERS'!$G612, OrderDate!A:E, 5, FALSE) = 1, 'F_ ORDERS'!$M612 * (1 - 0.07), 'F_ ORDERS'!$M612)</f>
        <v>361.77</v>
      </c>
    </row>
    <row r="613" spans="1:14" x14ac:dyDescent="0.2">
      <c r="A613" s="51" t="str">
        <f t="shared" si="9"/>
        <v>121.73.108.229|43752|0.182743055556784</v>
      </c>
      <c r="B613" s="51" t="s">
        <v>1227</v>
      </c>
      <c r="C613" s="52">
        <f>INT(DT!I613)</f>
        <v>43752</v>
      </c>
      <c r="D613" s="53">
        <f>DT!I613-INT(DT!I613)</f>
        <v>0.18274305555678438</v>
      </c>
      <c r="E613" s="32" t="s">
        <v>4828</v>
      </c>
      <c r="F613" s="32">
        <v>1005</v>
      </c>
      <c r="G613" s="38">
        <f>INT(DT!E613)</f>
        <v>43752</v>
      </c>
      <c r="H613" s="39">
        <f>DT!E613-INT(DT!E613)</f>
        <v>0.29565972222189885</v>
      </c>
      <c r="I613" s="32" t="s">
        <v>23</v>
      </c>
      <c r="J613" s="32" t="s">
        <v>808</v>
      </c>
      <c r="K613" s="32" t="s">
        <v>288</v>
      </c>
      <c r="L613" s="42" cm="1">
        <f t="array" ref="L613">INDEX('D_ SERVICES'!D:F, MATCH(J613, 'D_ SERVICES'!A:A, 0),
   IF(I613="Basic", 1, IF(I613="Standard", 2, IF(I613="Premium", 3, ""))))</f>
        <v>948</v>
      </c>
      <c r="M613" s="32">
        <f>L613*(1-VLOOKUP('F_ ORDERS'!$K613,D_BUYERS!A:H,8,FALSE))</f>
        <v>900.59999999999991</v>
      </c>
      <c r="N613" s="32">
        <f>IF(VLOOKUP('F_ ORDERS'!$G613, OrderDate!A:E, 5, FALSE) = 1, 'F_ ORDERS'!$M613 * (1 - 0.07), 'F_ ORDERS'!$M613)</f>
        <v>900.59999999999991</v>
      </c>
    </row>
    <row r="614" spans="1:14" x14ac:dyDescent="0.2">
      <c r="A614" s="51" t="str">
        <f t="shared" si="9"/>
        <v>220.55.229.61|45175|0.94252314815094</v>
      </c>
      <c r="B614" s="51" t="s">
        <v>2580</v>
      </c>
      <c r="C614" s="52">
        <f>INT(DT!I614)</f>
        <v>45175</v>
      </c>
      <c r="D614" s="53">
        <f>DT!I614-INT(DT!I614)</f>
        <v>0.94252314815093996</v>
      </c>
      <c r="E614" s="32" t="s">
        <v>4829</v>
      </c>
      <c r="F614" s="32">
        <v>1007</v>
      </c>
      <c r="G614" s="38">
        <f>INT(DT!E614)</f>
        <v>45176</v>
      </c>
      <c r="H614" s="39">
        <f>DT!E614-INT(DT!E614)</f>
        <v>4.1666666671517305E-2</v>
      </c>
      <c r="I614" s="32" t="s">
        <v>23</v>
      </c>
      <c r="J614" s="32" t="s">
        <v>789</v>
      </c>
      <c r="K614" s="32" t="s">
        <v>197</v>
      </c>
      <c r="L614" s="42" cm="1">
        <f t="array" ref="L614">INDEX('D_ SERVICES'!D:F, MATCH(J614, 'D_ SERVICES'!A:A, 0),
   IF(I614="Basic", 1, IF(I614="Standard", 2, IF(I614="Premium", 3, ""))))</f>
        <v>592</v>
      </c>
      <c r="M614" s="32">
        <f>L614*(1-VLOOKUP('F_ ORDERS'!$K614,D_BUYERS!A:H,8,FALSE))</f>
        <v>532.80000000000007</v>
      </c>
      <c r="N614" s="32">
        <f>IF(VLOOKUP('F_ ORDERS'!$G614, OrderDate!A:E, 5, FALSE) = 1, 'F_ ORDERS'!$M614 * (1 - 0.07), 'F_ ORDERS'!$M614)</f>
        <v>532.80000000000007</v>
      </c>
    </row>
    <row r="615" spans="1:14" x14ac:dyDescent="0.2">
      <c r="A615" s="51" t="str">
        <f t="shared" si="9"/>
        <v>235.124.129.165|44792|0.808113425926422</v>
      </c>
      <c r="B615" s="51" t="s">
        <v>2785</v>
      </c>
      <c r="C615" s="52">
        <f>INT(DT!I615)</f>
        <v>44792</v>
      </c>
      <c r="D615" s="53">
        <f>DT!I615-INT(DT!I615)</f>
        <v>0.80811342592642177</v>
      </c>
      <c r="E615" s="32" t="s">
        <v>4830</v>
      </c>
      <c r="F615" s="32">
        <v>1018</v>
      </c>
      <c r="G615" s="38">
        <f>INT(DT!E615)</f>
        <v>44792</v>
      </c>
      <c r="H615" s="39">
        <f>DT!E615-INT(DT!E615)</f>
        <v>0.87291666666715173</v>
      </c>
      <c r="I615" s="32" t="s">
        <v>18</v>
      </c>
      <c r="J615" s="32" t="s">
        <v>762</v>
      </c>
      <c r="K615" s="32" t="s">
        <v>277</v>
      </c>
      <c r="L615" s="42" cm="1">
        <f t="array" ref="L615">INDEX('D_ SERVICES'!D:F, MATCH(J615, 'D_ SERVICES'!A:A, 0),
   IF(I615="Basic", 1, IF(I615="Standard", 2, IF(I615="Premium", 3, ""))))</f>
        <v>417</v>
      </c>
      <c r="M615" s="32">
        <f>L615*(1-VLOOKUP('F_ ORDERS'!$K615,D_BUYERS!A:H,8,FALSE))</f>
        <v>417</v>
      </c>
      <c r="N615" s="32">
        <f>IF(VLOOKUP('F_ ORDERS'!$G615, OrderDate!A:E, 5, FALSE) = 1, 'F_ ORDERS'!$M615 * (1 - 0.07), 'F_ ORDERS'!$M615)</f>
        <v>417</v>
      </c>
    </row>
    <row r="616" spans="1:14" x14ac:dyDescent="0.2">
      <c r="A616" s="51" t="str">
        <f t="shared" si="9"/>
        <v>120.155.7.7|44502|0.875254629630945</v>
      </c>
      <c r="B616" s="51" t="s">
        <v>1206</v>
      </c>
      <c r="C616" s="52">
        <f>INT(DT!I616)</f>
        <v>44502</v>
      </c>
      <c r="D616" s="53">
        <f>DT!I616-INT(DT!I616)</f>
        <v>0.87525462963094469</v>
      </c>
      <c r="E616" s="32" t="s">
        <v>4831</v>
      </c>
      <c r="F616" s="32">
        <v>1194</v>
      </c>
      <c r="G616" s="38">
        <f>INT(DT!E616)</f>
        <v>44502</v>
      </c>
      <c r="H616" s="39">
        <f>DT!E616-INT(DT!E616)</f>
        <v>0.87740740740991896</v>
      </c>
      <c r="I616" s="32" t="s">
        <v>23</v>
      </c>
      <c r="J616" s="32" t="s">
        <v>585</v>
      </c>
      <c r="K616" s="32" t="s">
        <v>386</v>
      </c>
      <c r="L616" s="42" cm="1">
        <f t="array" ref="L616">INDEX('D_ SERVICES'!D:F, MATCH(J616, 'D_ SERVICES'!A:A, 0),
   IF(I616="Basic", 1, IF(I616="Standard", 2, IF(I616="Premium", 3, ""))))</f>
        <v>731</v>
      </c>
      <c r="M616" s="32">
        <f>L616*(1-VLOOKUP('F_ ORDERS'!$K616,D_BUYERS!A:H,8,FALSE))</f>
        <v>731</v>
      </c>
      <c r="N616" s="32">
        <f>IF(VLOOKUP('F_ ORDERS'!$G616, OrderDate!A:E, 5, FALSE) = 1, 'F_ ORDERS'!$M616 * (1 - 0.07), 'F_ ORDERS'!$M616)</f>
        <v>731</v>
      </c>
    </row>
    <row r="617" spans="1:14" x14ac:dyDescent="0.2">
      <c r="A617" s="51" t="str">
        <f t="shared" si="9"/>
        <v>94.115.119.147|43052|0.0583796296268702</v>
      </c>
      <c r="B617" s="51" t="s">
        <v>4118</v>
      </c>
      <c r="C617" s="52">
        <f>INT(DT!I617)</f>
        <v>43052</v>
      </c>
      <c r="D617" s="53">
        <f>DT!I617-INT(DT!I617)</f>
        <v>5.8379629626870155E-2</v>
      </c>
      <c r="E617" s="32" t="s">
        <v>4832</v>
      </c>
      <c r="F617" s="32">
        <v>1033</v>
      </c>
      <c r="G617" s="38">
        <f>INT(DT!E617)</f>
        <v>43052</v>
      </c>
      <c r="H617" s="39">
        <f>DT!E617-INT(DT!E617)</f>
        <v>9.1805555552127771E-2</v>
      </c>
      <c r="I617" s="32" t="s">
        <v>18</v>
      </c>
      <c r="J617" s="32" t="s">
        <v>771</v>
      </c>
      <c r="K617" s="32" t="s">
        <v>97</v>
      </c>
      <c r="L617" s="42" cm="1">
        <f t="array" ref="L617">INDEX('D_ SERVICES'!D:F, MATCH(J617, 'D_ SERVICES'!A:A, 0),
   IF(I617="Basic", 1, IF(I617="Standard", 2, IF(I617="Premium", 3, ""))))</f>
        <v>298</v>
      </c>
      <c r="M617" s="32">
        <f>L617*(1-VLOOKUP('F_ ORDERS'!$K617,D_BUYERS!A:H,8,FALSE))</f>
        <v>283.09999999999997</v>
      </c>
      <c r="N617" s="32">
        <f>IF(VLOOKUP('F_ ORDERS'!$G617, OrderDate!A:E, 5, FALSE) = 1, 'F_ ORDERS'!$M617 * (1 - 0.07), 'F_ ORDERS'!$M617)</f>
        <v>283.09999999999997</v>
      </c>
    </row>
    <row r="618" spans="1:14" x14ac:dyDescent="0.2">
      <c r="A618" s="51" t="str">
        <f t="shared" si="9"/>
        <v>17.121.103.180|45036|0.502060185186565</v>
      </c>
      <c r="B618" s="51" t="s">
        <v>1893</v>
      </c>
      <c r="C618" s="52">
        <f>INT(DT!I618)</f>
        <v>45036</v>
      </c>
      <c r="D618" s="53">
        <f>DT!I618-INT(DT!I618)</f>
        <v>0.50206018518656492</v>
      </c>
      <c r="E618" s="32" t="s">
        <v>4833</v>
      </c>
      <c r="F618" s="32">
        <v>1022</v>
      </c>
      <c r="G618" s="38">
        <f>INT(DT!E618)</f>
        <v>45036</v>
      </c>
      <c r="H618" s="39">
        <f>DT!E618-INT(DT!E618)</f>
        <v>0.51843750000261934</v>
      </c>
      <c r="I618" s="32" t="s">
        <v>12</v>
      </c>
      <c r="J618" s="32" t="s">
        <v>615</v>
      </c>
      <c r="K618" s="32" t="s">
        <v>290</v>
      </c>
      <c r="L618" s="42" cm="1">
        <f t="array" ref="L618">INDEX('D_ SERVICES'!D:F, MATCH(J618, 'D_ SERVICES'!A:A, 0),
   IF(I618="Basic", 1, IF(I618="Standard", 2, IF(I618="Premium", 3, ""))))</f>
        <v>914</v>
      </c>
      <c r="M618" s="32">
        <f>L618*(1-VLOOKUP('F_ ORDERS'!$K618,D_BUYERS!A:H,8,FALSE))</f>
        <v>914</v>
      </c>
      <c r="N618" s="32">
        <f>IF(VLOOKUP('F_ ORDERS'!$G618, OrderDate!A:E, 5, FALSE) = 1, 'F_ ORDERS'!$M618 * (1 - 0.07), 'F_ ORDERS'!$M618)</f>
        <v>914</v>
      </c>
    </row>
    <row r="619" spans="1:14" x14ac:dyDescent="0.2">
      <c r="A619" s="51" t="str">
        <f t="shared" si="9"/>
        <v>72.16.125.250|44991|0.745497685187729</v>
      </c>
      <c r="B619" s="51" t="s">
        <v>3792</v>
      </c>
      <c r="C619" s="52">
        <f>INT(DT!I619)</f>
        <v>44991</v>
      </c>
      <c r="D619" s="53">
        <f>DT!I619-INT(DT!I619)</f>
        <v>0.74549768518772908</v>
      </c>
      <c r="E619" s="32" t="s">
        <v>4834</v>
      </c>
      <c r="F619" s="32">
        <v>1027</v>
      </c>
      <c r="G619" s="38">
        <f>INT(DT!E619)</f>
        <v>44991</v>
      </c>
      <c r="H619" s="39">
        <f>DT!E619-INT(DT!E619)</f>
        <v>0.78074074074538657</v>
      </c>
      <c r="I619" s="32" t="s">
        <v>12</v>
      </c>
      <c r="J619" s="32" t="s">
        <v>669</v>
      </c>
      <c r="K619" s="32" t="s">
        <v>372</v>
      </c>
      <c r="L619" s="42" cm="1">
        <f t="array" ref="L619">INDEX('D_ SERVICES'!D:F, MATCH(J619, 'D_ SERVICES'!A:A, 0),
   IF(I619="Basic", 1, IF(I619="Standard", 2, IF(I619="Premium", 3, ""))))</f>
        <v>948</v>
      </c>
      <c r="M619" s="32">
        <f>L619*(1-VLOOKUP('F_ ORDERS'!$K619,D_BUYERS!A:H,8,FALSE))</f>
        <v>900.59999999999991</v>
      </c>
      <c r="N619" s="32">
        <f>IF(VLOOKUP('F_ ORDERS'!$G619, OrderDate!A:E, 5, FALSE) = 1, 'F_ ORDERS'!$M619 * (1 - 0.07), 'F_ ORDERS'!$M619)</f>
        <v>900.59999999999991</v>
      </c>
    </row>
    <row r="620" spans="1:14" x14ac:dyDescent="0.2">
      <c r="A620" s="51" t="str">
        <f t="shared" si="9"/>
        <v>225.3.103.117|44248|0.255277777767333</v>
      </c>
      <c r="B620" s="51" t="s">
        <v>2645</v>
      </c>
      <c r="C620" s="52">
        <f>INT(DT!I620)</f>
        <v>44248</v>
      </c>
      <c r="D620" s="53">
        <f>DT!I620-INT(DT!I620)</f>
        <v>0.25527777776733274</v>
      </c>
      <c r="E620" s="32" t="s">
        <v>4835</v>
      </c>
      <c r="F620" s="32">
        <v>1040</v>
      </c>
      <c r="G620" s="38">
        <f>INT(DT!E620)</f>
        <v>44248</v>
      </c>
      <c r="H620" s="39">
        <f>DT!E620-INT(DT!E620)</f>
        <v>0.28060185183858266</v>
      </c>
      <c r="I620" s="32" t="s">
        <v>12</v>
      </c>
      <c r="J620" s="32" t="s">
        <v>772</v>
      </c>
      <c r="K620" s="32" t="s">
        <v>366</v>
      </c>
      <c r="L620" s="42" cm="1">
        <f t="array" ref="L620">INDEX('D_ SERVICES'!D:F, MATCH(J620, 'D_ SERVICES'!A:A, 0),
   IF(I620="Basic", 1, IF(I620="Standard", 2, IF(I620="Premium", 3, ""))))</f>
        <v>969</v>
      </c>
      <c r="M620" s="32">
        <f>L620*(1-VLOOKUP('F_ ORDERS'!$K620,D_BUYERS!A:H,8,FALSE))</f>
        <v>969</v>
      </c>
      <c r="N620" s="32">
        <f>IF(VLOOKUP('F_ ORDERS'!$G620, OrderDate!A:E, 5, FALSE) = 1, 'F_ ORDERS'!$M620 * (1 - 0.07), 'F_ ORDERS'!$M620)</f>
        <v>901.17</v>
      </c>
    </row>
    <row r="621" spans="1:14" x14ac:dyDescent="0.2">
      <c r="A621" s="51" t="str">
        <f t="shared" si="9"/>
        <v>128.121.254.88|44292|0.232048611112987</v>
      </c>
      <c r="B621" s="51" t="s">
        <v>1313</v>
      </c>
      <c r="C621" s="52">
        <f>INT(DT!I621)</f>
        <v>44292</v>
      </c>
      <c r="D621" s="53">
        <f>DT!I621-INT(DT!I621)</f>
        <v>0.23204861111298669</v>
      </c>
      <c r="E621" s="32" t="s">
        <v>4836</v>
      </c>
      <c r="F621" s="32">
        <v>1116</v>
      </c>
      <c r="G621" s="38">
        <f>INT(DT!E621)</f>
        <v>44292</v>
      </c>
      <c r="H621" s="39">
        <f>DT!E621-INT(DT!E621)</f>
        <v>0.299664351856336</v>
      </c>
      <c r="I621" s="32" t="s">
        <v>12</v>
      </c>
      <c r="J621" s="32" t="s">
        <v>888</v>
      </c>
      <c r="K621" s="32" t="s">
        <v>279</v>
      </c>
      <c r="L621" s="42" cm="1">
        <f t="array" ref="L621">INDEX('D_ SERVICES'!D:F, MATCH(J621, 'D_ SERVICES'!A:A, 0),
   IF(I621="Basic", 1, IF(I621="Standard", 2, IF(I621="Premium", 3, ""))))</f>
        <v>985</v>
      </c>
      <c r="M621" s="32">
        <f>L621*(1-VLOOKUP('F_ ORDERS'!$K621,D_BUYERS!A:H,8,FALSE))</f>
        <v>886.5</v>
      </c>
      <c r="N621" s="32">
        <f>IF(VLOOKUP('F_ ORDERS'!$G621, OrderDate!A:E, 5, FALSE) = 1, 'F_ ORDERS'!$M621 * (1 - 0.07), 'F_ ORDERS'!$M621)</f>
        <v>886.5</v>
      </c>
    </row>
    <row r="622" spans="1:14" x14ac:dyDescent="0.2">
      <c r="A622" s="51" t="str">
        <f t="shared" si="9"/>
        <v>198.3.76.236|43584|0.284143518518249</v>
      </c>
      <c r="B622" s="51" t="s">
        <v>2254</v>
      </c>
      <c r="C622" s="52">
        <f>INT(DT!I622)</f>
        <v>43584</v>
      </c>
      <c r="D622" s="53">
        <f>DT!I622-INT(DT!I622)</f>
        <v>0.28414351851824904</v>
      </c>
      <c r="E622" s="32" t="s">
        <v>4837</v>
      </c>
      <c r="F622" s="32">
        <v>1170</v>
      </c>
      <c r="G622" s="38">
        <f>INT(DT!E622)</f>
        <v>43584</v>
      </c>
      <c r="H622" s="39">
        <f>DT!E622-INT(DT!E622)</f>
        <v>0.38953703703737119</v>
      </c>
      <c r="I622" s="32" t="s">
        <v>12</v>
      </c>
      <c r="J622" s="32" t="s">
        <v>847</v>
      </c>
      <c r="K622" s="32" t="s">
        <v>469</v>
      </c>
      <c r="L622" s="42" cm="1">
        <f t="array" ref="L622">INDEX('D_ SERVICES'!D:F, MATCH(J622, 'D_ SERVICES'!A:A, 0),
   IF(I622="Basic", 1, IF(I622="Standard", 2, IF(I622="Premium", 3, ""))))</f>
        <v>951</v>
      </c>
      <c r="M622" s="32">
        <f>L622*(1-VLOOKUP('F_ ORDERS'!$K622,D_BUYERS!A:H,8,FALSE))</f>
        <v>855.9</v>
      </c>
      <c r="N622" s="32">
        <f>IF(VLOOKUP('F_ ORDERS'!$G622, OrderDate!A:E, 5, FALSE) = 1, 'F_ ORDERS'!$M622 * (1 - 0.07), 'F_ ORDERS'!$M622)</f>
        <v>855.9</v>
      </c>
    </row>
    <row r="623" spans="1:14" x14ac:dyDescent="0.2">
      <c r="A623" s="51" t="str">
        <f t="shared" si="9"/>
        <v>208.229.235.16|45354|0.419768518520868</v>
      </c>
      <c r="B623" s="51" t="s">
        <v>2399</v>
      </c>
      <c r="C623" s="52">
        <f>INT(DT!I623)</f>
        <v>45354</v>
      </c>
      <c r="D623" s="53">
        <f>DT!I623-INT(DT!I623)</f>
        <v>0.41976851852086838</v>
      </c>
      <c r="E623" s="32" t="s">
        <v>4838</v>
      </c>
      <c r="F623" s="32">
        <v>1086</v>
      </c>
      <c r="G623" s="38">
        <f>INT(DT!E623)</f>
        <v>45354</v>
      </c>
      <c r="H623" s="39">
        <f>DT!E623-INT(DT!E623)</f>
        <v>0.49952546296844957</v>
      </c>
      <c r="I623" s="32" t="s">
        <v>12</v>
      </c>
      <c r="J623" s="32" t="s">
        <v>579</v>
      </c>
      <c r="K623" s="32" t="s">
        <v>373</v>
      </c>
      <c r="L623" s="42" cm="1">
        <f t="array" ref="L623">INDEX('D_ SERVICES'!D:F, MATCH(J623, 'D_ SERVICES'!A:A, 0),
   IF(I623="Basic", 1, IF(I623="Standard", 2, IF(I623="Premium", 3, ""))))</f>
        <v>798</v>
      </c>
      <c r="M623" s="32">
        <f>L623*(1-VLOOKUP('F_ ORDERS'!$K623,D_BUYERS!A:H,8,FALSE))</f>
        <v>758.09999999999991</v>
      </c>
      <c r="N623" s="32">
        <f>IF(VLOOKUP('F_ ORDERS'!$G623, OrderDate!A:E, 5, FALSE) = 1, 'F_ ORDERS'!$M623 * (1 - 0.07), 'F_ ORDERS'!$M623)</f>
        <v>705.0329999999999</v>
      </c>
    </row>
    <row r="624" spans="1:14" x14ac:dyDescent="0.2">
      <c r="A624" s="51" t="str">
        <f t="shared" si="9"/>
        <v>61.186.58.194|45109|0.5703125</v>
      </c>
      <c r="B624" s="51" t="s">
        <v>3637</v>
      </c>
      <c r="C624" s="52">
        <f>INT(DT!I624)</f>
        <v>45109</v>
      </c>
      <c r="D624" s="53">
        <f>DT!I624-INT(DT!I624)</f>
        <v>0.5703125</v>
      </c>
      <c r="E624" s="32" t="s">
        <v>4839</v>
      </c>
      <c r="F624" s="32">
        <v>1018</v>
      </c>
      <c r="G624" s="38">
        <f>INT(DT!E624)</f>
        <v>45109</v>
      </c>
      <c r="H624" s="39">
        <f>DT!E624-INT(DT!E624)</f>
        <v>0.66355324073811062</v>
      </c>
      <c r="I624" s="32" t="s">
        <v>18</v>
      </c>
      <c r="J624" s="32" t="s">
        <v>762</v>
      </c>
      <c r="K624" s="32" t="s">
        <v>255</v>
      </c>
      <c r="L624" s="42" cm="1">
        <f t="array" ref="L624">INDEX('D_ SERVICES'!D:F, MATCH(J624, 'D_ SERVICES'!A:A, 0),
   IF(I624="Basic", 1, IF(I624="Standard", 2, IF(I624="Premium", 3, ""))))</f>
        <v>417</v>
      </c>
      <c r="M624" s="32">
        <f>L624*(1-VLOOKUP('F_ ORDERS'!$K624,D_BUYERS!A:H,8,FALSE))</f>
        <v>417</v>
      </c>
      <c r="N624" s="32">
        <f>IF(VLOOKUP('F_ ORDERS'!$G624, OrderDate!A:E, 5, FALSE) = 1, 'F_ ORDERS'!$M624 * (1 - 0.07), 'F_ ORDERS'!$M624)</f>
        <v>387.81</v>
      </c>
    </row>
    <row r="625" spans="1:14" x14ac:dyDescent="0.2">
      <c r="A625" s="51" t="str">
        <f t="shared" si="9"/>
        <v>90.174.165.102|44439|0.734166666668898</v>
      </c>
      <c r="B625" s="51" t="s">
        <v>4069</v>
      </c>
      <c r="C625" s="52">
        <f>INT(DT!I625)</f>
        <v>44439</v>
      </c>
      <c r="D625" s="53">
        <f>DT!I625-INT(DT!I625)</f>
        <v>0.73416666666889796</v>
      </c>
      <c r="E625" s="32" t="s">
        <v>4840</v>
      </c>
      <c r="F625" s="32">
        <v>1011</v>
      </c>
      <c r="G625" s="38">
        <f>INT(DT!E625)</f>
        <v>44439</v>
      </c>
      <c r="H625" s="39">
        <f>DT!E625-INT(DT!E625)</f>
        <v>0.7343981481535593</v>
      </c>
      <c r="I625" s="32" t="s">
        <v>18</v>
      </c>
      <c r="J625" s="32" t="s">
        <v>710</v>
      </c>
      <c r="K625" s="32" t="s">
        <v>298</v>
      </c>
      <c r="L625" s="42" cm="1">
        <f t="array" ref="L625">INDEX('D_ SERVICES'!D:F, MATCH(J625, 'D_ SERVICES'!A:A, 0),
   IF(I625="Basic", 1, IF(I625="Standard", 2, IF(I625="Premium", 3, ""))))</f>
        <v>535</v>
      </c>
      <c r="M625" s="32">
        <f>L625*(1-VLOOKUP('F_ ORDERS'!$K625,D_BUYERS!A:H,8,FALSE))</f>
        <v>535</v>
      </c>
      <c r="N625" s="32">
        <f>IF(VLOOKUP('F_ ORDERS'!$G625, OrderDate!A:E, 5, FALSE) = 1, 'F_ ORDERS'!$M625 * (1 - 0.07), 'F_ ORDERS'!$M625)</f>
        <v>535</v>
      </c>
    </row>
    <row r="626" spans="1:14" x14ac:dyDescent="0.2">
      <c r="A626" s="51" t="str">
        <f t="shared" si="9"/>
        <v>119.147.249.169|45504|0.391712962962629</v>
      </c>
      <c r="B626" s="51" t="s">
        <v>1188</v>
      </c>
      <c r="C626" s="52">
        <f>INT(DT!I626)</f>
        <v>45504</v>
      </c>
      <c r="D626" s="53">
        <f>DT!I626-INT(DT!I626)</f>
        <v>0.39171296296262881</v>
      </c>
      <c r="E626" s="32" t="s">
        <v>4841</v>
      </c>
      <c r="F626" s="32">
        <v>1007</v>
      </c>
      <c r="G626" s="38">
        <f>INT(DT!E626)</f>
        <v>45504</v>
      </c>
      <c r="H626" s="39">
        <f>DT!E626-INT(DT!E626)</f>
        <v>0.45449074073985685</v>
      </c>
      <c r="I626" s="32" t="s">
        <v>12</v>
      </c>
      <c r="J626" s="32" t="s">
        <v>789</v>
      </c>
      <c r="K626" s="32" t="s">
        <v>270</v>
      </c>
      <c r="L626" s="42" cm="1">
        <f t="array" ref="L626">INDEX('D_ SERVICES'!D:F, MATCH(J626, 'D_ SERVICES'!A:A, 0),
   IF(I626="Basic", 1, IF(I626="Standard", 2, IF(I626="Premium", 3, ""))))</f>
        <v>833</v>
      </c>
      <c r="M626" s="32">
        <f>L626*(1-VLOOKUP('F_ ORDERS'!$K626,D_BUYERS!A:H,8,FALSE))</f>
        <v>791.34999999999991</v>
      </c>
      <c r="N626" s="32">
        <f>IF(VLOOKUP('F_ ORDERS'!$G626, OrderDate!A:E, 5, FALSE) = 1, 'F_ ORDERS'!$M626 * (1 - 0.07), 'F_ ORDERS'!$M626)</f>
        <v>791.34999999999991</v>
      </c>
    </row>
    <row r="627" spans="1:14" x14ac:dyDescent="0.2">
      <c r="A627" s="51" t="str">
        <f t="shared" si="9"/>
        <v>27.228.3.44|44741|0.723807870366727</v>
      </c>
      <c r="B627" s="51" t="s">
        <v>3117</v>
      </c>
      <c r="C627" s="52">
        <f>INT(DT!I627)</f>
        <v>44741</v>
      </c>
      <c r="D627" s="53">
        <f>DT!I627-INT(DT!I627)</f>
        <v>0.723807870366727</v>
      </c>
      <c r="E627" s="32" t="s">
        <v>4842</v>
      </c>
      <c r="F627" s="32">
        <v>1029</v>
      </c>
      <c r="G627" s="38">
        <f>INT(DT!E627)</f>
        <v>44741</v>
      </c>
      <c r="H627" s="39">
        <f>DT!E627-INT(DT!E627)</f>
        <v>0.84829861110483762</v>
      </c>
      <c r="I627" s="32" t="s">
        <v>18</v>
      </c>
      <c r="J627" s="32" t="s">
        <v>812</v>
      </c>
      <c r="K627" s="32" t="s">
        <v>450</v>
      </c>
      <c r="L627" s="42" cm="1">
        <f t="array" ref="L627">INDEX('D_ SERVICES'!D:F, MATCH(J627, 'D_ SERVICES'!A:A, 0),
   IF(I627="Basic", 1, IF(I627="Standard", 2, IF(I627="Premium", 3, ""))))</f>
        <v>930</v>
      </c>
      <c r="M627" s="32">
        <f>L627*(1-VLOOKUP('F_ ORDERS'!$K627,D_BUYERS!A:H,8,FALSE))</f>
        <v>837</v>
      </c>
      <c r="N627" s="32">
        <f>IF(VLOOKUP('F_ ORDERS'!$G627, OrderDate!A:E, 5, FALSE) = 1, 'F_ ORDERS'!$M627 * (1 - 0.07), 'F_ ORDERS'!$M627)</f>
        <v>837</v>
      </c>
    </row>
    <row r="628" spans="1:14" x14ac:dyDescent="0.2">
      <c r="A628" s="51" t="str">
        <f t="shared" si="9"/>
        <v>29.68.148.249|45447|0.0317939814776764</v>
      </c>
      <c r="B628" s="51" t="s">
        <v>3149</v>
      </c>
      <c r="C628" s="52">
        <f>INT(DT!I628)</f>
        <v>45447</v>
      </c>
      <c r="D628" s="53">
        <f>DT!I628-INT(DT!I628)</f>
        <v>3.1793981477676425E-2</v>
      </c>
      <c r="E628" s="32" t="s">
        <v>4843</v>
      </c>
      <c r="F628" s="32">
        <v>1243</v>
      </c>
      <c r="G628" s="38">
        <f>INT(DT!E628)</f>
        <v>45447</v>
      </c>
      <c r="H628" s="39">
        <f>DT!E628-INT(DT!E628)</f>
        <v>4.7777777770534158E-2</v>
      </c>
      <c r="I628" s="32" t="s">
        <v>18</v>
      </c>
      <c r="J628" s="32" t="s">
        <v>818</v>
      </c>
      <c r="K628" s="32" t="s">
        <v>46</v>
      </c>
      <c r="L628" s="42" cm="1">
        <f t="array" ref="L628">INDEX('D_ SERVICES'!D:F, MATCH(J628, 'D_ SERVICES'!A:A, 0),
   IF(I628="Basic", 1, IF(I628="Standard", 2, IF(I628="Premium", 3, ""))))</f>
        <v>582</v>
      </c>
      <c r="M628" s="32">
        <f>L628*(1-VLOOKUP('F_ ORDERS'!$K628,D_BUYERS!A:H,8,FALSE))</f>
        <v>523.80000000000007</v>
      </c>
      <c r="N628" s="32">
        <f>IF(VLOOKUP('F_ ORDERS'!$G628, OrderDate!A:E, 5, FALSE) = 1, 'F_ ORDERS'!$M628 * (1 - 0.07), 'F_ ORDERS'!$M628)</f>
        <v>523.80000000000007</v>
      </c>
    </row>
    <row r="629" spans="1:14" x14ac:dyDescent="0.2">
      <c r="A629" s="51" t="str">
        <f t="shared" si="9"/>
        <v>134.132.182.39|43816|0.718923611108039</v>
      </c>
      <c r="B629" s="51" t="s">
        <v>1413</v>
      </c>
      <c r="C629" s="52">
        <f>INT(DT!I629)</f>
        <v>43816</v>
      </c>
      <c r="D629" s="53">
        <f>DT!I629-INT(DT!I629)</f>
        <v>0.71892361110803904</v>
      </c>
      <c r="E629" s="32" t="s">
        <v>4844</v>
      </c>
      <c r="F629" s="32">
        <v>1135</v>
      </c>
      <c r="G629" s="38">
        <f>INT(DT!E629)</f>
        <v>43816</v>
      </c>
      <c r="H629" s="39">
        <f>DT!E629-INT(DT!E629)</f>
        <v>0.83094907407212304</v>
      </c>
      <c r="I629" s="32" t="s">
        <v>23</v>
      </c>
      <c r="J629" s="32" t="s">
        <v>900</v>
      </c>
      <c r="K629" s="32" t="s">
        <v>162</v>
      </c>
      <c r="L629" s="42" cm="1">
        <f t="array" ref="L629">INDEX('D_ SERVICES'!D:F, MATCH(J629, 'D_ SERVICES'!A:A, 0),
   IF(I629="Basic", 1, IF(I629="Standard", 2, IF(I629="Premium", 3, ""))))</f>
        <v>914</v>
      </c>
      <c r="M629" s="32">
        <f>L629*(1-VLOOKUP('F_ ORDERS'!$K629,D_BUYERS!A:H,8,FALSE))</f>
        <v>868.3</v>
      </c>
      <c r="N629" s="32">
        <f>IF(VLOOKUP('F_ ORDERS'!$G629, OrderDate!A:E, 5, FALSE) = 1, 'F_ ORDERS'!$M629 * (1 - 0.07), 'F_ ORDERS'!$M629)</f>
        <v>868.3</v>
      </c>
    </row>
    <row r="630" spans="1:14" x14ac:dyDescent="0.2">
      <c r="A630" s="51" t="str">
        <f t="shared" si="9"/>
        <v>80.214.83.148|44135|0.711377314823039</v>
      </c>
      <c r="B630" s="51" t="s">
        <v>3909</v>
      </c>
      <c r="C630" s="52">
        <f>INT(DT!I630)</f>
        <v>44135</v>
      </c>
      <c r="D630" s="53">
        <f>DT!I630-INT(DT!I630)</f>
        <v>0.71137731482303934</v>
      </c>
      <c r="E630" s="32" t="s">
        <v>4845</v>
      </c>
      <c r="F630" s="32">
        <v>1054</v>
      </c>
      <c r="G630" s="38">
        <f>INT(DT!E630)</f>
        <v>44135</v>
      </c>
      <c r="H630" s="39">
        <f>DT!E630-INT(DT!E630)</f>
        <v>0.8296412037088885</v>
      </c>
      <c r="I630" s="32" t="s">
        <v>12</v>
      </c>
      <c r="J630" s="32" t="s">
        <v>865</v>
      </c>
      <c r="K630" s="32" t="s">
        <v>164</v>
      </c>
      <c r="L630" s="42" cm="1">
        <f t="array" ref="L630">INDEX('D_ SERVICES'!D:F, MATCH(J630, 'D_ SERVICES'!A:A, 0),
   IF(I630="Basic", 1, IF(I630="Standard", 2, IF(I630="Premium", 3, ""))))</f>
        <v>969</v>
      </c>
      <c r="M630" s="32">
        <f>L630*(1-VLOOKUP('F_ ORDERS'!$K630,D_BUYERS!A:H,8,FALSE))</f>
        <v>969</v>
      </c>
      <c r="N630" s="32">
        <f>IF(VLOOKUP('F_ ORDERS'!$G630, OrderDate!A:E, 5, FALSE) = 1, 'F_ ORDERS'!$M630 * (1 - 0.07), 'F_ ORDERS'!$M630)</f>
        <v>901.17</v>
      </c>
    </row>
    <row r="631" spans="1:14" x14ac:dyDescent="0.2">
      <c r="A631" s="51" t="str">
        <f t="shared" si="9"/>
        <v>207.222.10.248|45242|0.920173611113569</v>
      </c>
      <c r="B631" s="51" t="s">
        <v>2390</v>
      </c>
      <c r="C631" s="52">
        <f>INT(DT!I631)</f>
        <v>45242</v>
      </c>
      <c r="D631" s="53">
        <f>DT!I631-INT(DT!I631)</f>
        <v>0.92017361111356877</v>
      </c>
      <c r="E631" s="32" t="s">
        <v>4846</v>
      </c>
      <c r="F631" s="32">
        <v>1018</v>
      </c>
      <c r="G631" s="38">
        <f>INT(DT!E631)</f>
        <v>45242</v>
      </c>
      <c r="H631" s="39">
        <f>DT!E631-INT(DT!E631)</f>
        <v>0.98129629629693227</v>
      </c>
      <c r="I631" s="32" t="s">
        <v>18</v>
      </c>
      <c r="J631" s="32" t="s">
        <v>636</v>
      </c>
      <c r="K631" s="32" t="s">
        <v>382</v>
      </c>
      <c r="L631" s="42" cm="1">
        <f t="array" ref="L631">INDEX('D_ SERVICES'!D:F, MATCH(J631, 'D_ SERVICES'!A:A, 0),
   IF(I631="Basic", 1, IF(I631="Standard", 2, IF(I631="Premium", 3, ""))))</f>
        <v>398</v>
      </c>
      <c r="M631" s="32">
        <f>L631*(1-VLOOKUP('F_ ORDERS'!$K631,D_BUYERS!A:H,8,FALSE))</f>
        <v>378.09999999999997</v>
      </c>
      <c r="N631" s="32">
        <f>IF(VLOOKUP('F_ ORDERS'!$G631, OrderDate!A:E, 5, FALSE) = 1, 'F_ ORDERS'!$M631 * (1 - 0.07), 'F_ ORDERS'!$M631)</f>
        <v>351.63299999999992</v>
      </c>
    </row>
    <row r="632" spans="1:14" x14ac:dyDescent="0.2">
      <c r="A632" s="51" t="str">
        <f t="shared" si="9"/>
        <v>111.90.72.94|43702|0.783472222232376</v>
      </c>
      <c r="B632" s="51" t="s">
        <v>1098</v>
      </c>
      <c r="C632" s="52">
        <f>INT(DT!I632)</f>
        <v>43702</v>
      </c>
      <c r="D632" s="53">
        <f>DT!I632-INT(DT!I632)</f>
        <v>0.78347222223237623</v>
      </c>
      <c r="E632" s="32" t="s">
        <v>4847</v>
      </c>
      <c r="F632" s="32">
        <v>1043</v>
      </c>
      <c r="G632" s="38">
        <f>INT(DT!E632)</f>
        <v>43702</v>
      </c>
      <c r="H632" s="39">
        <f>DT!E632-INT(DT!E632)</f>
        <v>0.90885416667879326</v>
      </c>
      <c r="I632" s="32" t="s">
        <v>12</v>
      </c>
      <c r="J632" s="32" t="s">
        <v>657</v>
      </c>
      <c r="K632" s="32" t="s">
        <v>28</v>
      </c>
      <c r="L632" s="42" cm="1">
        <f t="array" ref="L632">INDEX('D_ SERVICES'!D:F, MATCH(J632, 'D_ SERVICES'!A:A, 0),
   IF(I632="Basic", 1, IF(I632="Standard", 2, IF(I632="Premium", 3, ""))))</f>
        <v>892</v>
      </c>
      <c r="M632" s="32">
        <f>L632*(1-VLOOKUP('F_ ORDERS'!$K632,D_BUYERS!A:H,8,FALSE))</f>
        <v>892</v>
      </c>
      <c r="N632" s="32">
        <f>IF(VLOOKUP('F_ ORDERS'!$G632, OrderDate!A:E, 5, FALSE) = 1, 'F_ ORDERS'!$M632 * (1 - 0.07), 'F_ ORDERS'!$M632)</f>
        <v>829.56</v>
      </c>
    </row>
    <row r="633" spans="1:14" x14ac:dyDescent="0.2">
      <c r="A633" s="51" t="str">
        <f t="shared" si="9"/>
        <v>6.62.104.96|45037|0.0359606481506489</v>
      </c>
      <c r="B633" s="51" t="s">
        <v>3616</v>
      </c>
      <c r="C633" s="52">
        <f>INT(DT!I633)</f>
        <v>45037</v>
      </c>
      <c r="D633" s="53">
        <f>DT!I633-INT(DT!I633)</f>
        <v>3.5960648150648922E-2</v>
      </c>
      <c r="E633" s="32" t="s">
        <v>4848</v>
      </c>
      <c r="F633" s="32">
        <v>1061</v>
      </c>
      <c r="G633" s="38">
        <f>INT(DT!E633)</f>
        <v>45037</v>
      </c>
      <c r="H633" s="39">
        <f>DT!E633-INT(DT!E633)</f>
        <v>6.4247685186273884E-2</v>
      </c>
      <c r="I633" s="32" t="s">
        <v>23</v>
      </c>
      <c r="J633" s="32" t="s">
        <v>639</v>
      </c>
      <c r="K633" s="32" t="s">
        <v>212</v>
      </c>
      <c r="L633" s="42" cm="1">
        <f t="array" ref="L633">INDEX('D_ SERVICES'!D:F, MATCH(J633, 'D_ SERVICES'!A:A, 0),
   IF(I633="Basic", 1, IF(I633="Standard", 2, IF(I633="Premium", 3, ""))))</f>
        <v>802</v>
      </c>
      <c r="M633" s="32">
        <f>L633*(1-VLOOKUP('F_ ORDERS'!$K633,D_BUYERS!A:H,8,FALSE))</f>
        <v>721.80000000000007</v>
      </c>
      <c r="N633" s="32">
        <f>IF(VLOOKUP('F_ ORDERS'!$G633, OrderDate!A:E, 5, FALSE) = 1, 'F_ ORDERS'!$M633 * (1 - 0.07), 'F_ ORDERS'!$M633)</f>
        <v>721.80000000000007</v>
      </c>
    </row>
    <row r="634" spans="1:14" x14ac:dyDescent="0.2">
      <c r="A634" s="51" t="str">
        <f t="shared" si="9"/>
        <v>38.145.27.232|44423|0.661828703712672</v>
      </c>
      <c r="B634" s="51" t="s">
        <v>3288</v>
      </c>
      <c r="C634" s="52">
        <f>INT(DT!I634)</f>
        <v>44423</v>
      </c>
      <c r="D634" s="53">
        <f>DT!I634-INT(DT!I634)</f>
        <v>0.661828703712672</v>
      </c>
      <c r="E634" s="32" t="s">
        <v>4849</v>
      </c>
      <c r="F634" s="32">
        <v>1211</v>
      </c>
      <c r="G634" s="38">
        <f>INT(DT!E634)</f>
        <v>44423</v>
      </c>
      <c r="H634" s="39">
        <f>DT!E634-INT(DT!E634)</f>
        <v>0.66644675927091157</v>
      </c>
      <c r="I634" s="32" t="s">
        <v>23</v>
      </c>
      <c r="J634" s="32" t="s">
        <v>695</v>
      </c>
      <c r="K634" s="32" t="s">
        <v>407</v>
      </c>
      <c r="L634" s="42" cm="1">
        <f t="array" ref="L634">INDEX('D_ SERVICES'!D:F, MATCH(J634, 'D_ SERVICES'!A:A, 0),
   IF(I634="Basic", 1, IF(I634="Standard", 2, IF(I634="Premium", 3, ""))))</f>
        <v>664</v>
      </c>
      <c r="M634" s="32">
        <f>L634*(1-VLOOKUP('F_ ORDERS'!$K634,D_BUYERS!A:H,8,FALSE))</f>
        <v>630.79999999999995</v>
      </c>
      <c r="N634" s="32">
        <f>IF(VLOOKUP('F_ ORDERS'!$G634, OrderDate!A:E, 5, FALSE) = 1, 'F_ ORDERS'!$M634 * (1 - 0.07), 'F_ ORDERS'!$M634)</f>
        <v>586.64399999999989</v>
      </c>
    </row>
    <row r="635" spans="1:14" x14ac:dyDescent="0.2">
      <c r="A635" s="51" t="str">
        <f t="shared" si="9"/>
        <v>12.29.59.216|45300|0.473298611112114</v>
      </c>
      <c r="B635" s="51" t="s">
        <v>1199</v>
      </c>
      <c r="C635" s="52">
        <f>INT(DT!I635)</f>
        <v>45300</v>
      </c>
      <c r="D635" s="53">
        <f>DT!I635-INT(DT!I635)</f>
        <v>0.47329861111211358</v>
      </c>
      <c r="E635" s="32" t="s">
        <v>4850</v>
      </c>
      <c r="F635" s="32">
        <v>1003</v>
      </c>
      <c r="G635" s="38">
        <f>INT(DT!E635)</f>
        <v>45300</v>
      </c>
      <c r="H635" s="39">
        <f>DT!E635-INT(DT!E635)</f>
        <v>0.53552083333488554</v>
      </c>
      <c r="I635" s="32" t="s">
        <v>12</v>
      </c>
      <c r="J635" s="32" t="s">
        <v>766</v>
      </c>
      <c r="K635" s="32" t="s">
        <v>421</v>
      </c>
      <c r="L635" s="42" cm="1">
        <f t="array" ref="L635">INDEX('D_ SERVICES'!D:F, MATCH(J635, 'D_ SERVICES'!A:A, 0),
   IF(I635="Basic", 1, IF(I635="Standard", 2, IF(I635="Premium", 3, ""))))</f>
        <v>758</v>
      </c>
      <c r="M635" s="32">
        <f>L635*(1-VLOOKUP('F_ ORDERS'!$K635,D_BUYERS!A:H,8,FALSE))</f>
        <v>720.1</v>
      </c>
      <c r="N635" s="32">
        <f>IF(VLOOKUP('F_ ORDERS'!$G635, OrderDate!A:E, 5, FALSE) = 1, 'F_ ORDERS'!$M635 * (1 - 0.07), 'F_ ORDERS'!$M635)</f>
        <v>720.1</v>
      </c>
    </row>
    <row r="636" spans="1:14" x14ac:dyDescent="0.2">
      <c r="A636" s="51" t="str">
        <f t="shared" si="9"/>
        <v>169.78.181.122|42848|0.320173611107748</v>
      </c>
      <c r="B636" s="51" t="s">
        <v>1889</v>
      </c>
      <c r="C636" s="52">
        <f>INT(DT!I636)</f>
        <v>42848</v>
      </c>
      <c r="D636" s="53">
        <f>DT!I636-INT(DT!I636)</f>
        <v>0.320173611107748</v>
      </c>
      <c r="E636" s="32" t="s">
        <v>4851</v>
      </c>
      <c r="F636" s="32">
        <v>1237</v>
      </c>
      <c r="G636" s="38">
        <f>INT(DT!E636)</f>
        <v>42848</v>
      </c>
      <c r="H636" s="39">
        <f>DT!E636-INT(DT!E636)</f>
        <v>0.41582175925577758</v>
      </c>
      <c r="I636" s="32" t="s">
        <v>18</v>
      </c>
      <c r="J636" s="32" t="s">
        <v>840</v>
      </c>
      <c r="K636" s="32" t="s">
        <v>154</v>
      </c>
      <c r="L636" s="42" cm="1">
        <f t="array" ref="L636">INDEX('D_ SERVICES'!D:F, MATCH(J636, 'D_ SERVICES'!A:A, 0),
   IF(I636="Basic", 1, IF(I636="Standard", 2, IF(I636="Premium", 3, ""))))</f>
        <v>446</v>
      </c>
      <c r="M636" s="32">
        <f>L636*(1-VLOOKUP('F_ ORDERS'!$K636,D_BUYERS!A:H,8,FALSE))</f>
        <v>423.7</v>
      </c>
      <c r="N636" s="32">
        <f>IF(VLOOKUP('F_ ORDERS'!$G636, OrderDate!A:E, 5, FALSE) = 1, 'F_ ORDERS'!$M636 * (1 - 0.07), 'F_ ORDERS'!$M636)</f>
        <v>394.04099999999994</v>
      </c>
    </row>
    <row r="637" spans="1:14" x14ac:dyDescent="0.2">
      <c r="A637" s="51" t="str">
        <f t="shared" si="9"/>
        <v>31.100.123.105|44183|0.623611111106584</v>
      </c>
      <c r="B637" s="51" t="s">
        <v>3178</v>
      </c>
      <c r="C637" s="52">
        <f>INT(DT!I637)</f>
        <v>44183</v>
      </c>
      <c r="D637" s="53">
        <f>DT!I637-INT(DT!I637)</f>
        <v>0.62361111110658385</v>
      </c>
      <c r="E637" s="32" t="s">
        <v>4852</v>
      </c>
      <c r="F637" s="32">
        <v>1080</v>
      </c>
      <c r="G637" s="38">
        <f>INT(DT!E637)</f>
        <v>44183</v>
      </c>
      <c r="H637" s="39">
        <f>DT!E637-INT(DT!E637)</f>
        <v>0.69388888888352085</v>
      </c>
      <c r="I637" s="32" t="s">
        <v>23</v>
      </c>
      <c r="J637" s="32" t="s">
        <v>784</v>
      </c>
      <c r="K637" s="32" t="s">
        <v>330</v>
      </c>
      <c r="L637" s="42" cm="1">
        <f t="array" ref="L637">INDEX('D_ SERVICES'!D:F, MATCH(J637, 'D_ SERVICES'!A:A, 0),
   IF(I637="Basic", 1, IF(I637="Standard", 2, IF(I637="Premium", 3, ""))))</f>
        <v>798</v>
      </c>
      <c r="M637" s="32">
        <f>L637*(1-VLOOKUP('F_ ORDERS'!$K637,D_BUYERS!A:H,8,FALSE))</f>
        <v>718.2</v>
      </c>
      <c r="N637" s="32">
        <f>IF(VLOOKUP('F_ ORDERS'!$G637, OrderDate!A:E, 5, FALSE) = 1, 'F_ ORDERS'!$M637 * (1 - 0.07), 'F_ ORDERS'!$M637)</f>
        <v>718.2</v>
      </c>
    </row>
    <row r="638" spans="1:14" x14ac:dyDescent="0.2">
      <c r="A638" s="51" t="str">
        <f t="shared" si="9"/>
        <v>38.66.172.219|45383|0.304872685177543</v>
      </c>
      <c r="B638" s="51" t="s">
        <v>3299</v>
      </c>
      <c r="C638" s="52">
        <f>INT(DT!I638)</f>
        <v>45383</v>
      </c>
      <c r="D638" s="53">
        <f>DT!I638-INT(DT!I638)</f>
        <v>0.30487268517754273</v>
      </c>
      <c r="E638" s="32" t="s">
        <v>4853</v>
      </c>
      <c r="F638" s="32">
        <v>1088</v>
      </c>
      <c r="G638" s="38">
        <f>INT(DT!E638)</f>
        <v>45383</v>
      </c>
      <c r="H638" s="39">
        <f>DT!E638-INT(DT!E638)</f>
        <v>0.35599537036614493</v>
      </c>
      <c r="I638" s="32" t="s">
        <v>12</v>
      </c>
      <c r="J638" s="32" t="s">
        <v>783</v>
      </c>
      <c r="K638" s="32" t="s">
        <v>246</v>
      </c>
      <c r="L638" s="42" cm="1">
        <f t="array" ref="L638">INDEX('D_ SERVICES'!D:F, MATCH(J638, 'D_ SERVICES'!A:A, 0),
   IF(I638="Basic", 1, IF(I638="Standard", 2, IF(I638="Premium", 3, ""))))</f>
        <v>995</v>
      </c>
      <c r="M638" s="32">
        <f>L638*(1-VLOOKUP('F_ ORDERS'!$K638,D_BUYERS!A:H,8,FALSE))</f>
        <v>895.5</v>
      </c>
      <c r="N638" s="32">
        <f>IF(VLOOKUP('F_ ORDERS'!$G638, OrderDate!A:E, 5, FALSE) = 1, 'F_ ORDERS'!$M638 * (1 - 0.07), 'F_ ORDERS'!$M638)</f>
        <v>895.5</v>
      </c>
    </row>
    <row r="639" spans="1:14" x14ac:dyDescent="0.2">
      <c r="A639" s="51" t="str">
        <f t="shared" si="9"/>
        <v>237.226.216.69|44066|0.666446759263636</v>
      </c>
      <c r="B639" s="51" t="s">
        <v>2812</v>
      </c>
      <c r="C639" s="52">
        <f>INT(DT!I639)</f>
        <v>44066</v>
      </c>
      <c r="D639" s="53">
        <f>DT!I639-INT(DT!I639)</f>
        <v>0.66644675926363561</v>
      </c>
      <c r="E639" s="32" t="s">
        <v>4854</v>
      </c>
      <c r="F639" s="32">
        <v>1121</v>
      </c>
      <c r="G639" s="38">
        <f>INT(DT!E639)</f>
        <v>44066</v>
      </c>
      <c r="H639" s="39">
        <f>DT!E639-INT(DT!E639)</f>
        <v>0.79179398148698965</v>
      </c>
      <c r="I639" s="32" t="s">
        <v>12</v>
      </c>
      <c r="J639" s="32" t="s">
        <v>536</v>
      </c>
      <c r="K639" s="32" t="s">
        <v>470</v>
      </c>
      <c r="L639" s="42" cm="1">
        <f t="array" ref="L639">INDEX('D_ SERVICES'!D:F, MATCH(J639, 'D_ SERVICES'!A:A, 0),
   IF(I639="Basic", 1, IF(I639="Standard", 2, IF(I639="Premium", 3, ""))))</f>
        <v>768</v>
      </c>
      <c r="M639" s="32">
        <f>L639*(1-VLOOKUP('F_ ORDERS'!$K639,D_BUYERS!A:H,8,FALSE))</f>
        <v>729.59999999999991</v>
      </c>
      <c r="N639" s="32">
        <f>IF(VLOOKUP('F_ ORDERS'!$G639, OrderDate!A:E, 5, FALSE) = 1, 'F_ ORDERS'!$M639 * (1 - 0.07), 'F_ ORDERS'!$M639)</f>
        <v>678.52799999999991</v>
      </c>
    </row>
    <row r="640" spans="1:14" x14ac:dyDescent="0.2">
      <c r="A640" s="51" t="str">
        <f t="shared" si="9"/>
        <v>166.194.230.125|45359|0.933611111111531</v>
      </c>
      <c r="B640" s="51" t="s">
        <v>1844</v>
      </c>
      <c r="C640" s="52">
        <f>INT(DT!I640)</f>
        <v>45359</v>
      </c>
      <c r="D640" s="53">
        <f>DT!I640-INT(DT!I640)</f>
        <v>0.9336111111115315</v>
      </c>
      <c r="E640" s="32" t="s">
        <v>4855</v>
      </c>
      <c r="F640" s="32">
        <v>1076</v>
      </c>
      <c r="G640" s="38">
        <f>INT(DT!E640)</f>
        <v>45359</v>
      </c>
      <c r="H640" s="39">
        <f>DT!E640-INT(DT!E640)</f>
        <v>0.97582175926072523</v>
      </c>
      <c r="I640" s="32" t="s">
        <v>18</v>
      </c>
      <c r="J640" s="32" t="s">
        <v>863</v>
      </c>
      <c r="K640" s="32" t="s">
        <v>162</v>
      </c>
      <c r="L640" s="42" cm="1">
        <f t="array" ref="L640">INDEX('D_ SERVICES'!D:F, MATCH(J640, 'D_ SERVICES'!A:A, 0),
   IF(I640="Basic", 1, IF(I640="Standard", 2, IF(I640="Premium", 3, ""))))</f>
        <v>553</v>
      </c>
      <c r="M640" s="32">
        <f>L640*(1-VLOOKUP('F_ ORDERS'!$K640,D_BUYERS!A:H,8,FALSE))</f>
        <v>525.35</v>
      </c>
      <c r="N640" s="32">
        <f>IF(VLOOKUP('F_ ORDERS'!$G640, OrderDate!A:E, 5, FALSE) = 1, 'F_ ORDERS'!$M640 * (1 - 0.07), 'F_ ORDERS'!$M640)</f>
        <v>525.35</v>
      </c>
    </row>
    <row r="641" spans="1:14" x14ac:dyDescent="0.2">
      <c r="A641" s="51" t="str">
        <f t="shared" si="9"/>
        <v>107.56.161.32|45059|0.574247685188311</v>
      </c>
      <c r="B641" s="51" t="s">
        <v>1034</v>
      </c>
      <c r="C641" s="52">
        <f>INT(DT!I641)</f>
        <v>45059</v>
      </c>
      <c r="D641" s="53">
        <f>DT!I641-INT(DT!I641)</f>
        <v>0.57424768518831115</v>
      </c>
      <c r="E641" s="32" t="s">
        <v>4856</v>
      </c>
      <c r="F641" s="32">
        <v>1010</v>
      </c>
      <c r="G641" s="38">
        <f>INT(DT!E641)</f>
        <v>45059</v>
      </c>
      <c r="H641" s="39">
        <f>DT!E641-INT(DT!E641)</f>
        <v>0.69094907407998107</v>
      </c>
      <c r="I641" s="32" t="s">
        <v>12</v>
      </c>
      <c r="J641" s="32" t="s">
        <v>782</v>
      </c>
      <c r="K641" s="32" t="s">
        <v>54</v>
      </c>
      <c r="L641" s="42" cm="1">
        <f t="array" ref="L641">INDEX('D_ SERVICES'!D:F, MATCH(J641, 'D_ SERVICES'!A:A, 0),
   IF(I641="Basic", 1, IF(I641="Standard", 2, IF(I641="Premium", 3, ""))))</f>
        <v>983</v>
      </c>
      <c r="M641" s="32">
        <f>L641*(1-VLOOKUP('F_ ORDERS'!$K641,D_BUYERS!A:H,8,FALSE))</f>
        <v>933.84999999999991</v>
      </c>
      <c r="N641" s="32">
        <f>IF(VLOOKUP('F_ ORDERS'!$G641, OrderDate!A:E, 5, FALSE) = 1, 'F_ ORDERS'!$M641 * (1 - 0.07), 'F_ ORDERS'!$M641)</f>
        <v>868.48049999999989</v>
      </c>
    </row>
    <row r="642" spans="1:14" x14ac:dyDescent="0.2">
      <c r="A642" s="51" t="str">
        <f t="shared" si="9"/>
        <v>37.151.92.204|43246|0.392638888886722</v>
      </c>
      <c r="B642" s="51" t="s">
        <v>3268</v>
      </c>
      <c r="C642" s="52">
        <f>INT(DT!I642)</f>
        <v>43246</v>
      </c>
      <c r="D642" s="53">
        <f>DT!I642-INT(DT!I642)</f>
        <v>0.39263888888672227</v>
      </c>
      <c r="E642" s="32" t="s">
        <v>4857</v>
      </c>
      <c r="F642" s="32">
        <v>1171</v>
      </c>
      <c r="G642" s="38">
        <f>INT(DT!E642)</f>
        <v>43246</v>
      </c>
      <c r="H642" s="39">
        <f>DT!E642-INT(DT!E642)</f>
        <v>0.48777777777286246</v>
      </c>
      <c r="I642" s="32" t="s">
        <v>18</v>
      </c>
      <c r="J642" s="32" t="s">
        <v>899</v>
      </c>
      <c r="K642" s="32" t="s">
        <v>355</v>
      </c>
      <c r="L642" s="42" cm="1">
        <f t="array" ref="L642">INDEX('D_ SERVICES'!D:F, MATCH(J642, 'D_ SERVICES'!A:A, 0),
   IF(I642="Basic", 1, IF(I642="Standard", 2, IF(I642="Premium", 3, ""))))</f>
        <v>918</v>
      </c>
      <c r="M642" s="32">
        <f>L642*(1-VLOOKUP('F_ ORDERS'!$K642,D_BUYERS!A:H,8,FALSE))</f>
        <v>826.2</v>
      </c>
      <c r="N642" s="32">
        <f>IF(VLOOKUP('F_ ORDERS'!$G642, OrderDate!A:E, 5, FALSE) = 1, 'F_ ORDERS'!$M642 * (1 - 0.07), 'F_ ORDERS'!$M642)</f>
        <v>768.36599999999999</v>
      </c>
    </row>
    <row r="643" spans="1:14" x14ac:dyDescent="0.2">
      <c r="A643" s="51" t="str">
        <f t="shared" ref="A643:A706" si="10">B643 &amp; "|" &amp; C643 &amp; "|" &amp; D643</f>
        <v>193.162.16.238|44396|0.210023148152686</v>
      </c>
      <c r="B643" s="51" t="s">
        <v>2175</v>
      </c>
      <c r="C643" s="52">
        <f>INT(DT!I643)</f>
        <v>44396</v>
      </c>
      <c r="D643" s="53">
        <f>DT!I643-INT(DT!I643)</f>
        <v>0.21002314815268619</v>
      </c>
      <c r="E643" s="32" t="s">
        <v>4858</v>
      </c>
      <c r="F643" s="32">
        <v>1001</v>
      </c>
      <c r="G643" s="38">
        <f>INT(DT!E643)</f>
        <v>44396</v>
      </c>
      <c r="H643" s="39">
        <f>DT!E643-INT(DT!E643)</f>
        <v>0.3271296296370565</v>
      </c>
      <c r="I643" s="32" t="s">
        <v>18</v>
      </c>
      <c r="J643" s="32" t="s">
        <v>649</v>
      </c>
      <c r="K643" s="32" t="s">
        <v>51</v>
      </c>
      <c r="L643" s="42" cm="1">
        <f t="array" ref="L643">INDEX('D_ SERVICES'!D:F, MATCH(J643, 'D_ SERVICES'!A:A, 0),
   IF(I643="Basic", 1, IF(I643="Standard", 2, IF(I643="Premium", 3, ""))))</f>
        <v>389</v>
      </c>
      <c r="M643" s="32">
        <f>L643*(1-VLOOKUP('F_ ORDERS'!$K643,D_BUYERS!A:H,8,FALSE))</f>
        <v>369.54999999999995</v>
      </c>
      <c r="N643" s="32">
        <f>IF(VLOOKUP('F_ ORDERS'!$G643, OrderDate!A:E, 5, FALSE) = 1, 'F_ ORDERS'!$M643 * (1 - 0.07), 'F_ ORDERS'!$M643)</f>
        <v>369.54999999999995</v>
      </c>
    </row>
    <row r="644" spans="1:14" x14ac:dyDescent="0.2">
      <c r="A644" s="51" t="str">
        <f t="shared" si="10"/>
        <v>39.166.94.102|45158|0.158055555562896</v>
      </c>
      <c r="B644" s="51" t="s">
        <v>3306</v>
      </c>
      <c r="C644" s="52">
        <f>INT(DT!I644)</f>
        <v>45158</v>
      </c>
      <c r="D644" s="53">
        <f>DT!I644-INT(DT!I644)</f>
        <v>0.15805555556289619</v>
      </c>
      <c r="E644" s="32" t="s">
        <v>4859</v>
      </c>
      <c r="F644" s="32">
        <v>1030</v>
      </c>
      <c r="G644" s="38">
        <f>INT(DT!E644)</f>
        <v>45158</v>
      </c>
      <c r="H644" s="39">
        <f>DT!E644-INT(DT!E644)</f>
        <v>0.21908564815385034</v>
      </c>
      <c r="I644" s="32" t="s">
        <v>23</v>
      </c>
      <c r="J644" s="32" t="s">
        <v>768</v>
      </c>
      <c r="K644" s="32" t="s">
        <v>298</v>
      </c>
      <c r="L644" s="42" cm="1">
        <f t="array" ref="L644">INDEX('D_ SERVICES'!D:F, MATCH(J644, 'D_ SERVICES'!A:A, 0),
   IF(I644="Basic", 1, IF(I644="Standard", 2, IF(I644="Premium", 3, ""))))</f>
        <v>956</v>
      </c>
      <c r="M644" s="32">
        <f>L644*(1-VLOOKUP('F_ ORDERS'!$K644,D_BUYERS!A:H,8,FALSE))</f>
        <v>956</v>
      </c>
      <c r="N644" s="32">
        <f>IF(VLOOKUP('F_ ORDERS'!$G644, OrderDate!A:E, 5, FALSE) = 1, 'F_ ORDERS'!$M644 * (1 - 0.07), 'F_ ORDERS'!$M644)</f>
        <v>889.07999999999993</v>
      </c>
    </row>
    <row r="645" spans="1:14" x14ac:dyDescent="0.2">
      <c r="A645" s="51" t="str">
        <f t="shared" si="10"/>
        <v>96.187.250.7|43506|0.573148148148903</v>
      </c>
      <c r="B645" s="51" t="s">
        <v>4151</v>
      </c>
      <c r="C645" s="52">
        <f>INT(DT!I645)</f>
        <v>43506</v>
      </c>
      <c r="D645" s="53">
        <f>DT!I645-INT(DT!I645)</f>
        <v>0.57314814814890269</v>
      </c>
      <c r="E645" s="32" t="s">
        <v>4860</v>
      </c>
      <c r="F645" s="32">
        <v>1022</v>
      </c>
      <c r="G645" s="38">
        <f>INT(DT!E645)</f>
        <v>43506</v>
      </c>
      <c r="H645" s="39">
        <f>DT!E645-INT(DT!E645)</f>
        <v>0.68930555555562023</v>
      </c>
      <c r="I645" s="32" t="s">
        <v>18</v>
      </c>
      <c r="J645" s="32" t="s">
        <v>615</v>
      </c>
      <c r="K645" s="32" t="s">
        <v>250</v>
      </c>
      <c r="L645" s="42" cm="1">
        <f t="array" ref="L645">INDEX('D_ SERVICES'!D:F, MATCH(J645, 'D_ SERVICES'!A:A, 0),
   IF(I645="Basic", 1, IF(I645="Standard", 2, IF(I645="Premium", 3, ""))))</f>
        <v>804</v>
      </c>
      <c r="M645" s="32">
        <f>L645*(1-VLOOKUP('F_ ORDERS'!$K645,D_BUYERS!A:H,8,FALSE))</f>
        <v>763.8</v>
      </c>
      <c r="N645" s="32">
        <f>IF(VLOOKUP('F_ ORDERS'!$G645, OrderDate!A:E, 5, FALSE) = 1, 'F_ ORDERS'!$M645 * (1 - 0.07), 'F_ ORDERS'!$M645)</f>
        <v>710.33399999999995</v>
      </c>
    </row>
    <row r="646" spans="1:14" x14ac:dyDescent="0.2">
      <c r="A646" s="51" t="str">
        <f t="shared" si="10"/>
        <v>152.140.170.153|43184|0.0349652777804295</v>
      </c>
      <c r="B646" s="51" t="s">
        <v>1656</v>
      </c>
      <c r="C646" s="52">
        <f>INT(DT!I646)</f>
        <v>43184</v>
      </c>
      <c r="D646" s="53">
        <f>DT!I646-INT(DT!I646)</f>
        <v>3.496527778042946E-2</v>
      </c>
      <c r="E646" s="32" t="s">
        <v>4861</v>
      </c>
      <c r="F646" s="32">
        <v>1086</v>
      </c>
      <c r="G646" s="38">
        <f>INT(DT!E646)</f>
        <v>43184</v>
      </c>
      <c r="H646" s="39">
        <f>DT!E646-INT(DT!E646)</f>
        <v>0.14173611111618811</v>
      </c>
      <c r="I646" s="32" t="s">
        <v>18</v>
      </c>
      <c r="J646" s="32" t="s">
        <v>579</v>
      </c>
      <c r="K646" s="32" t="s">
        <v>452</v>
      </c>
      <c r="L646" s="42" cm="1">
        <f t="array" ref="L646">INDEX('D_ SERVICES'!D:F, MATCH(J646, 'D_ SERVICES'!A:A, 0),
   IF(I646="Basic", 1, IF(I646="Standard", 2, IF(I646="Premium", 3, ""))))</f>
        <v>339</v>
      </c>
      <c r="M646" s="32">
        <f>L646*(1-VLOOKUP('F_ ORDERS'!$K646,D_BUYERS!A:H,8,FALSE))</f>
        <v>322.05</v>
      </c>
      <c r="N646" s="32">
        <f>IF(VLOOKUP('F_ ORDERS'!$G646, OrderDate!A:E, 5, FALSE) = 1, 'F_ ORDERS'!$M646 * (1 - 0.07), 'F_ ORDERS'!$M646)</f>
        <v>299.50650000000002</v>
      </c>
    </row>
    <row r="647" spans="1:14" x14ac:dyDescent="0.2">
      <c r="A647" s="51" t="str">
        <f t="shared" si="10"/>
        <v>77.85.30.171|45398|0.0349074073965312</v>
      </c>
      <c r="B647" s="51" t="s">
        <v>3868</v>
      </c>
      <c r="C647" s="52">
        <f>INT(DT!I647)</f>
        <v>45398</v>
      </c>
      <c r="D647" s="53">
        <f>DT!I647-INT(DT!I647)</f>
        <v>3.4907407396531198E-2</v>
      </c>
      <c r="E647" s="32" t="s">
        <v>4862</v>
      </c>
      <c r="F647" s="32">
        <v>1122</v>
      </c>
      <c r="G647" s="38">
        <f>INT(DT!E647)</f>
        <v>45398</v>
      </c>
      <c r="H647" s="39">
        <f>DT!E647-INT(DT!E647)</f>
        <v>4.7824074063100852E-2</v>
      </c>
      <c r="I647" s="32" t="s">
        <v>18</v>
      </c>
      <c r="J647" s="32" t="s">
        <v>788</v>
      </c>
      <c r="K647" s="32" t="s">
        <v>482</v>
      </c>
      <c r="L647" s="42" cm="1">
        <f t="array" ref="L647">INDEX('D_ SERVICES'!D:F, MATCH(J647, 'D_ SERVICES'!A:A, 0),
   IF(I647="Basic", 1, IF(I647="Standard", 2, IF(I647="Premium", 3, ""))))</f>
        <v>694</v>
      </c>
      <c r="M647" s="32">
        <f>L647*(1-VLOOKUP('F_ ORDERS'!$K647,D_BUYERS!A:H,8,FALSE))</f>
        <v>624.6</v>
      </c>
      <c r="N647" s="32">
        <f>IF(VLOOKUP('F_ ORDERS'!$G647, OrderDate!A:E, 5, FALSE) = 1, 'F_ ORDERS'!$M647 * (1 - 0.07), 'F_ ORDERS'!$M647)</f>
        <v>624.6</v>
      </c>
    </row>
    <row r="648" spans="1:14" x14ac:dyDescent="0.2">
      <c r="A648" s="51" t="str">
        <f t="shared" si="10"/>
        <v>36.247.14.185|44562|0.607372685182781</v>
      </c>
      <c r="B648" s="51" t="s">
        <v>3260</v>
      </c>
      <c r="C648" s="52">
        <f>INT(DT!I648)</f>
        <v>44562</v>
      </c>
      <c r="D648" s="53">
        <f>DT!I648-INT(DT!I648)</f>
        <v>0.60737268518278142</v>
      </c>
      <c r="E648" s="32" t="s">
        <v>4863</v>
      </c>
      <c r="F648" s="32">
        <v>1081</v>
      </c>
      <c r="G648" s="38">
        <f>INT(DT!E648)</f>
        <v>44562</v>
      </c>
      <c r="H648" s="39">
        <f>DT!E648-INT(DT!E648)</f>
        <v>0.67016203703678912</v>
      </c>
      <c r="I648" s="32" t="s">
        <v>18</v>
      </c>
      <c r="J648" s="32" t="s">
        <v>735</v>
      </c>
      <c r="K648" s="32" t="s">
        <v>415</v>
      </c>
      <c r="L648" s="42" cm="1">
        <f t="array" ref="L648">INDEX('D_ SERVICES'!D:F, MATCH(J648, 'D_ SERVICES'!A:A, 0),
   IF(I648="Basic", 1, IF(I648="Standard", 2, IF(I648="Premium", 3, ""))))</f>
        <v>380</v>
      </c>
      <c r="M648" s="32">
        <f>L648*(1-VLOOKUP('F_ ORDERS'!$K648,D_BUYERS!A:H,8,FALSE))</f>
        <v>380</v>
      </c>
      <c r="N648" s="32">
        <f>IF(VLOOKUP('F_ ORDERS'!$G648, OrderDate!A:E, 5, FALSE) = 1, 'F_ ORDERS'!$M648 * (1 - 0.07), 'F_ ORDERS'!$M648)</f>
        <v>353.4</v>
      </c>
    </row>
    <row r="649" spans="1:14" x14ac:dyDescent="0.2">
      <c r="A649" s="51" t="str">
        <f t="shared" si="10"/>
        <v>195.131.205.164|42131|0.665925925917691</v>
      </c>
      <c r="B649" s="51" t="s">
        <v>2198</v>
      </c>
      <c r="C649" s="52">
        <f>INT(DT!I649)</f>
        <v>42131</v>
      </c>
      <c r="D649" s="53">
        <f>DT!I649-INT(DT!I649)</f>
        <v>0.66592592591769062</v>
      </c>
      <c r="E649" s="32" t="s">
        <v>4864</v>
      </c>
      <c r="F649" s="32">
        <v>1201</v>
      </c>
      <c r="G649" s="38">
        <f>INT(DT!E649)</f>
        <v>42131</v>
      </c>
      <c r="H649" s="39">
        <f>DT!E649-INT(DT!E649)</f>
        <v>0.77325231480790535</v>
      </c>
      <c r="I649" s="32" t="s">
        <v>23</v>
      </c>
      <c r="J649" s="32" t="s">
        <v>665</v>
      </c>
      <c r="K649" s="32" t="s">
        <v>335</v>
      </c>
      <c r="L649" s="42" cm="1">
        <f t="array" ref="L649">INDEX('D_ SERVICES'!D:F, MATCH(J649, 'D_ SERVICES'!A:A, 0),
   IF(I649="Basic", 1, IF(I649="Standard", 2, IF(I649="Premium", 3, ""))))</f>
        <v>357</v>
      </c>
      <c r="M649" s="32">
        <f>L649*(1-VLOOKUP('F_ ORDERS'!$K649,D_BUYERS!A:H,8,FALSE))</f>
        <v>321.3</v>
      </c>
      <c r="N649" s="32">
        <f>IF(VLOOKUP('F_ ORDERS'!$G649, OrderDate!A:E, 5, FALSE) = 1, 'F_ ORDERS'!$M649 * (1 - 0.07), 'F_ ORDERS'!$M649)</f>
        <v>321.3</v>
      </c>
    </row>
    <row r="650" spans="1:14" x14ac:dyDescent="0.2">
      <c r="A650" s="51" t="str">
        <f t="shared" si="10"/>
        <v>47.109.165.98|44416|0.0777546296303626</v>
      </c>
      <c r="B650" s="51" t="s">
        <v>3437</v>
      </c>
      <c r="C650" s="52">
        <f>INT(DT!I650)</f>
        <v>44416</v>
      </c>
      <c r="D650" s="53">
        <f>DT!I650-INT(DT!I650)</f>
        <v>7.7754629630362615E-2</v>
      </c>
      <c r="E650" s="32" t="s">
        <v>4865</v>
      </c>
      <c r="F650" s="32">
        <v>1188</v>
      </c>
      <c r="G650" s="38">
        <f>INT(DT!E650)</f>
        <v>44416</v>
      </c>
      <c r="H650" s="39">
        <f>DT!E650-INT(DT!E650)</f>
        <v>0.18895833333226619</v>
      </c>
      <c r="I650" s="32" t="s">
        <v>23</v>
      </c>
      <c r="J650" s="32" t="s">
        <v>833</v>
      </c>
      <c r="K650" s="32" t="s">
        <v>482</v>
      </c>
      <c r="L650" s="42" cm="1">
        <f t="array" ref="L650">INDEX('D_ SERVICES'!D:F, MATCH(J650, 'D_ SERVICES'!A:A, 0),
   IF(I650="Basic", 1, IF(I650="Standard", 2, IF(I650="Premium", 3, ""))))</f>
        <v>397</v>
      </c>
      <c r="M650" s="32">
        <f>L650*(1-VLOOKUP('F_ ORDERS'!$K650,D_BUYERS!A:H,8,FALSE))</f>
        <v>357.3</v>
      </c>
      <c r="N650" s="32">
        <f>IF(VLOOKUP('F_ ORDERS'!$G650, OrderDate!A:E, 5, FALSE) = 1, 'F_ ORDERS'!$M650 * (1 - 0.07), 'F_ ORDERS'!$M650)</f>
        <v>332.28899999999999</v>
      </c>
    </row>
    <row r="651" spans="1:14" x14ac:dyDescent="0.2">
      <c r="A651" s="51" t="str">
        <f t="shared" si="10"/>
        <v>67.14.178.194|45225|0.0823263888887595</v>
      </c>
      <c r="B651" s="51" t="s">
        <v>3695</v>
      </c>
      <c r="C651" s="52">
        <f>INT(DT!I651)</f>
        <v>45225</v>
      </c>
      <c r="D651" s="53">
        <f>DT!I651-INT(DT!I651)</f>
        <v>8.2326388888759539E-2</v>
      </c>
      <c r="E651" s="32" t="s">
        <v>4866</v>
      </c>
      <c r="F651" s="32">
        <v>1046</v>
      </c>
      <c r="G651" s="38">
        <f>INT(DT!E651)</f>
        <v>45225</v>
      </c>
      <c r="H651" s="39">
        <f>DT!E651-INT(DT!E651)</f>
        <v>8.6689814816054422E-2</v>
      </c>
      <c r="I651" s="32" t="s">
        <v>12</v>
      </c>
      <c r="J651" s="32" t="s">
        <v>651</v>
      </c>
      <c r="K651" s="32" t="s">
        <v>416</v>
      </c>
      <c r="L651" s="42" cm="1">
        <f t="array" ref="L651">INDEX('D_ SERVICES'!D:F, MATCH(J651, 'D_ SERVICES'!A:A, 0),
   IF(I651="Basic", 1, IF(I651="Standard", 2, IF(I651="Premium", 3, ""))))</f>
        <v>956</v>
      </c>
      <c r="M651" s="32">
        <f>L651*(1-VLOOKUP('F_ ORDERS'!$K651,D_BUYERS!A:H,8,FALSE))</f>
        <v>908.19999999999993</v>
      </c>
      <c r="N651" s="32">
        <f>IF(VLOOKUP('F_ ORDERS'!$G651, OrderDate!A:E, 5, FALSE) = 1, 'F_ ORDERS'!$M651 * (1 - 0.07), 'F_ ORDERS'!$M651)</f>
        <v>908.19999999999993</v>
      </c>
    </row>
    <row r="652" spans="1:14" x14ac:dyDescent="0.2">
      <c r="A652" s="51" t="str">
        <f t="shared" si="10"/>
        <v>43.184.249.200|45102|0.394976851850515</v>
      </c>
      <c r="B652" s="51" t="s">
        <v>3378</v>
      </c>
      <c r="C652" s="52">
        <f>INT(DT!I652)</f>
        <v>45102</v>
      </c>
      <c r="D652" s="53">
        <f>DT!I652-INT(DT!I652)</f>
        <v>0.39497685185051523</v>
      </c>
      <c r="E652" s="32" t="s">
        <v>4867</v>
      </c>
      <c r="F652" s="32">
        <v>1135</v>
      </c>
      <c r="G652" s="38">
        <f>INT(DT!E652)</f>
        <v>45102</v>
      </c>
      <c r="H652" s="39">
        <f>DT!E652-INT(DT!E652)</f>
        <v>0.45162037036789116</v>
      </c>
      <c r="I652" s="32" t="s">
        <v>23</v>
      </c>
      <c r="J652" s="32" t="s">
        <v>590</v>
      </c>
      <c r="K652" s="32" t="s">
        <v>427</v>
      </c>
      <c r="L652" s="42" cm="1">
        <f t="array" ref="L652">INDEX('D_ SERVICES'!D:F, MATCH(J652, 'D_ SERVICES'!A:A, 0),
   IF(I652="Basic", 1, IF(I652="Standard", 2, IF(I652="Premium", 3, ""))))</f>
        <v>834</v>
      </c>
      <c r="M652" s="32">
        <f>L652*(1-VLOOKUP('F_ ORDERS'!$K652,D_BUYERS!A:H,8,FALSE))</f>
        <v>750.6</v>
      </c>
      <c r="N652" s="32">
        <f>IF(VLOOKUP('F_ ORDERS'!$G652, OrderDate!A:E, 5, FALSE) = 1, 'F_ ORDERS'!$M652 * (1 - 0.07), 'F_ ORDERS'!$M652)</f>
        <v>698.05799999999999</v>
      </c>
    </row>
    <row r="653" spans="1:14" x14ac:dyDescent="0.2">
      <c r="A653" s="51" t="str">
        <f t="shared" si="10"/>
        <v>112.213.15.38|44132|0.592499999998836</v>
      </c>
      <c r="B653" s="51" t="s">
        <v>1105</v>
      </c>
      <c r="C653" s="52">
        <f>INT(DT!I653)</f>
        <v>44132</v>
      </c>
      <c r="D653" s="53">
        <f>DT!I653-INT(DT!I653)</f>
        <v>0.59249999999883585</v>
      </c>
      <c r="E653" s="32" t="s">
        <v>4868</v>
      </c>
      <c r="F653" s="32">
        <v>1173</v>
      </c>
      <c r="G653" s="38">
        <f>INT(DT!E653)</f>
        <v>44132</v>
      </c>
      <c r="H653" s="39">
        <f>DT!E653-INT(DT!E653)</f>
        <v>0.60439814814890269</v>
      </c>
      <c r="I653" s="32" t="s">
        <v>18</v>
      </c>
      <c r="J653" s="32" t="s">
        <v>588</v>
      </c>
      <c r="K653" s="32" t="s">
        <v>347</v>
      </c>
      <c r="L653" s="42" cm="1">
        <f t="array" ref="L653">INDEX('D_ SERVICES'!D:F, MATCH(J653, 'D_ SERVICES'!A:A, 0),
   IF(I653="Basic", 1, IF(I653="Standard", 2, IF(I653="Premium", 3, ""))))</f>
        <v>45</v>
      </c>
      <c r="M653" s="32">
        <f>L653*(1-VLOOKUP('F_ ORDERS'!$K653,D_BUYERS!A:H,8,FALSE))</f>
        <v>40.5</v>
      </c>
      <c r="N653" s="32">
        <f>IF(VLOOKUP('F_ ORDERS'!$G653, OrderDate!A:E, 5, FALSE) = 1, 'F_ ORDERS'!$M653 * (1 - 0.07), 'F_ ORDERS'!$M653)</f>
        <v>40.5</v>
      </c>
    </row>
    <row r="654" spans="1:14" x14ac:dyDescent="0.2">
      <c r="A654" s="51" t="str">
        <f t="shared" si="10"/>
        <v>151.139.26.117|44441|0.821932870370802</v>
      </c>
      <c r="B654" s="51" t="s">
        <v>1643</v>
      </c>
      <c r="C654" s="52">
        <f>INT(DT!I654)</f>
        <v>44441</v>
      </c>
      <c r="D654" s="53">
        <f>DT!I654-INT(DT!I654)</f>
        <v>0.82193287037080154</v>
      </c>
      <c r="E654" s="32" t="s">
        <v>4869</v>
      </c>
      <c r="F654" s="32">
        <v>1189</v>
      </c>
      <c r="G654" s="38">
        <f>INT(DT!E654)</f>
        <v>44441</v>
      </c>
      <c r="H654" s="39">
        <f>DT!E654-INT(DT!E654)</f>
        <v>0.93032407407736173</v>
      </c>
      <c r="I654" s="32" t="s">
        <v>18</v>
      </c>
      <c r="J654" s="32" t="s">
        <v>824</v>
      </c>
      <c r="K654" s="32" t="s">
        <v>407</v>
      </c>
      <c r="L654" s="42" cm="1">
        <f t="array" ref="L654">INDEX('D_ SERVICES'!D:F, MATCH(J654, 'D_ SERVICES'!A:A, 0),
   IF(I654="Basic", 1, IF(I654="Standard", 2, IF(I654="Premium", 3, ""))))</f>
        <v>71</v>
      </c>
      <c r="M654" s="32">
        <f>L654*(1-VLOOKUP('F_ ORDERS'!$K654,D_BUYERS!A:H,8,FALSE))</f>
        <v>67.45</v>
      </c>
      <c r="N654" s="32">
        <f>IF(VLOOKUP('F_ ORDERS'!$G654, OrderDate!A:E, 5, FALSE) = 1, 'F_ ORDERS'!$M654 * (1 - 0.07), 'F_ ORDERS'!$M654)</f>
        <v>67.45</v>
      </c>
    </row>
    <row r="655" spans="1:14" x14ac:dyDescent="0.2">
      <c r="A655" s="51" t="str">
        <f t="shared" si="10"/>
        <v>195.48.112.169|43801|0.648263888891961</v>
      </c>
      <c r="B655" s="51" t="s">
        <v>2206</v>
      </c>
      <c r="C655" s="52">
        <f>INT(DT!I655)</f>
        <v>43801</v>
      </c>
      <c r="D655" s="53">
        <f>DT!I655-INT(DT!I655)</f>
        <v>0.64826388889196096</v>
      </c>
      <c r="E655" s="32" t="s">
        <v>4870</v>
      </c>
      <c r="F655" s="32">
        <v>1040</v>
      </c>
      <c r="G655" s="38">
        <f>INT(DT!E655)</f>
        <v>43801</v>
      </c>
      <c r="H655" s="39">
        <f>DT!E655-INT(DT!E655)</f>
        <v>0.75170138889370719</v>
      </c>
      <c r="I655" s="32" t="s">
        <v>18</v>
      </c>
      <c r="J655" s="32" t="s">
        <v>772</v>
      </c>
      <c r="K655" s="32" t="s">
        <v>89</v>
      </c>
      <c r="L655" s="42" cm="1">
        <f t="array" ref="L655">INDEX('D_ SERVICES'!D:F, MATCH(J655, 'D_ SERVICES'!A:A, 0),
   IF(I655="Basic", 1, IF(I655="Standard", 2, IF(I655="Premium", 3, ""))))</f>
        <v>734</v>
      </c>
      <c r="M655" s="32">
        <f>L655*(1-VLOOKUP('F_ ORDERS'!$K655,D_BUYERS!A:H,8,FALSE))</f>
        <v>660.6</v>
      </c>
      <c r="N655" s="32">
        <f>IF(VLOOKUP('F_ ORDERS'!$G655, OrderDate!A:E, 5, FALSE) = 1, 'F_ ORDERS'!$M655 * (1 - 0.07), 'F_ ORDERS'!$M655)</f>
        <v>660.6</v>
      </c>
    </row>
    <row r="656" spans="1:14" x14ac:dyDescent="0.2">
      <c r="A656" s="51" t="str">
        <f t="shared" si="10"/>
        <v>221.15.17.76|45281|0.260254629632982</v>
      </c>
      <c r="B656" s="51" t="s">
        <v>2585</v>
      </c>
      <c r="C656" s="52">
        <f>INT(DT!I656)</f>
        <v>45281</v>
      </c>
      <c r="D656" s="53">
        <f>DT!I656-INT(DT!I656)</f>
        <v>0.26025462963298196</v>
      </c>
      <c r="E656" s="32" t="s">
        <v>4871</v>
      </c>
      <c r="F656" s="32">
        <v>1023</v>
      </c>
      <c r="G656" s="38">
        <f>INT(DT!E656)</f>
        <v>45281</v>
      </c>
      <c r="H656" s="39">
        <f>DT!E656-INT(DT!E656)</f>
        <v>0.33363425925927004</v>
      </c>
      <c r="I656" s="32" t="s">
        <v>23</v>
      </c>
      <c r="J656" s="32" t="s">
        <v>680</v>
      </c>
      <c r="K656" s="32" t="s">
        <v>393</v>
      </c>
      <c r="L656" s="42" cm="1">
        <f t="array" ref="L656">INDEX('D_ SERVICES'!D:F, MATCH(J656, 'D_ SERVICES'!A:A, 0),
   IF(I656="Basic", 1, IF(I656="Standard", 2, IF(I656="Premium", 3, ""))))</f>
        <v>954</v>
      </c>
      <c r="M656" s="32">
        <f>L656*(1-VLOOKUP('F_ ORDERS'!$K656,D_BUYERS!A:H,8,FALSE))</f>
        <v>906.3</v>
      </c>
      <c r="N656" s="32">
        <f>IF(VLOOKUP('F_ ORDERS'!$G656, OrderDate!A:E, 5, FALSE) = 1, 'F_ ORDERS'!$M656 * (1 - 0.07), 'F_ ORDERS'!$M656)</f>
        <v>906.3</v>
      </c>
    </row>
    <row r="657" spans="1:14" x14ac:dyDescent="0.2">
      <c r="A657" s="51" t="str">
        <f t="shared" si="10"/>
        <v>215.83.185.141|45292|0.349444444436813</v>
      </c>
      <c r="B657" s="51" t="s">
        <v>2502</v>
      </c>
      <c r="C657" s="52">
        <f>INT(DT!I657)</f>
        <v>45292</v>
      </c>
      <c r="D657" s="53">
        <f>DT!I657-INT(DT!I657)</f>
        <v>0.34944444443681277</v>
      </c>
      <c r="E657" s="32" t="s">
        <v>4872</v>
      </c>
      <c r="F657" s="32">
        <v>1010</v>
      </c>
      <c r="G657" s="38">
        <f>INT(DT!E657)</f>
        <v>45292</v>
      </c>
      <c r="H657" s="39">
        <f>DT!E657-INT(DT!E657)</f>
        <v>0.37420138888410293</v>
      </c>
      <c r="I657" s="32" t="s">
        <v>18</v>
      </c>
      <c r="J657" s="32" t="s">
        <v>782</v>
      </c>
      <c r="K657" s="32" t="s">
        <v>267</v>
      </c>
      <c r="L657" s="42" cm="1">
        <f t="array" ref="L657">INDEX('D_ SERVICES'!D:F, MATCH(J657, 'D_ SERVICES'!A:A, 0),
   IF(I657="Basic", 1, IF(I657="Standard", 2, IF(I657="Premium", 3, ""))))</f>
        <v>510</v>
      </c>
      <c r="M657" s="32">
        <f>L657*(1-VLOOKUP('F_ ORDERS'!$K657,D_BUYERS!A:H,8,FALSE))</f>
        <v>510</v>
      </c>
      <c r="N657" s="32">
        <f>IF(VLOOKUP('F_ ORDERS'!$G657, OrderDate!A:E, 5, FALSE) = 1, 'F_ ORDERS'!$M657 * (1 - 0.07), 'F_ ORDERS'!$M657)</f>
        <v>510</v>
      </c>
    </row>
    <row r="658" spans="1:14" x14ac:dyDescent="0.2">
      <c r="A658" s="51" t="str">
        <f t="shared" si="10"/>
        <v>98.49.58.29|45178|0.220960648148321</v>
      </c>
      <c r="B658" s="51" t="s">
        <v>4189</v>
      </c>
      <c r="C658" s="52">
        <f>INT(DT!I658)</f>
        <v>45178</v>
      </c>
      <c r="D658" s="53">
        <f>DT!I658-INT(DT!I658)</f>
        <v>0.22096064814832062</v>
      </c>
      <c r="E658" s="32" t="s">
        <v>4873</v>
      </c>
      <c r="F658" s="32">
        <v>1014</v>
      </c>
      <c r="G658" s="38">
        <f>INT(DT!E658)</f>
        <v>45178</v>
      </c>
      <c r="H658" s="39">
        <f>DT!E658-INT(DT!E658)</f>
        <v>0.25297453703387873</v>
      </c>
      <c r="I658" s="32" t="s">
        <v>23</v>
      </c>
      <c r="J658" s="32" t="s">
        <v>647</v>
      </c>
      <c r="K658" s="32" t="s">
        <v>406</v>
      </c>
      <c r="L658" s="42" cm="1">
        <f t="array" ref="L658">INDEX('D_ SERVICES'!D:F, MATCH(J658, 'D_ SERVICES'!A:A, 0),
   IF(I658="Basic", 1, IF(I658="Standard", 2, IF(I658="Premium", 3, ""))))</f>
        <v>729</v>
      </c>
      <c r="M658" s="32">
        <f>L658*(1-VLOOKUP('F_ ORDERS'!$K658,D_BUYERS!A:H,8,FALSE))</f>
        <v>656.1</v>
      </c>
      <c r="N658" s="32">
        <f>IF(VLOOKUP('F_ ORDERS'!$G658, OrderDate!A:E, 5, FALSE) = 1, 'F_ ORDERS'!$M658 * (1 - 0.07), 'F_ ORDERS'!$M658)</f>
        <v>610.173</v>
      </c>
    </row>
    <row r="659" spans="1:14" x14ac:dyDescent="0.2">
      <c r="A659" s="51" t="str">
        <f t="shared" si="10"/>
        <v>133.153.45.222|43655|0.734155092592118</v>
      </c>
      <c r="B659" s="51" t="s">
        <v>1402</v>
      </c>
      <c r="C659" s="52">
        <f>INT(DT!I659)</f>
        <v>43655</v>
      </c>
      <c r="D659" s="53">
        <f>DT!I659-INT(DT!I659)</f>
        <v>0.73415509259211831</v>
      </c>
      <c r="E659" s="32" t="s">
        <v>4874</v>
      </c>
      <c r="F659" s="32">
        <v>1036</v>
      </c>
      <c r="G659" s="38">
        <f>INT(DT!E659)</f>
        <v>43655</v>
      </c>
      <c r="H659" s="39">
        <f>DT!E659-INT(DT!E659)</f>
        <v>0.84594907407154096</v>
      </c>
      <c r="I659" s="32" t="s">
        <v>12</v>
      </c>
      <c r="J659" s="32" t="s">
        <v>851</v>
      </c>
      <c r="K659" s="32" t="s">
        <v>461</v>
      </c>
      <c r="L659" s="42" cm="1">
        <f t="array" ref="L659">INDEX('D_ SERVICES'!D:F, MATCH(J659, 'D_ SERVICES'!A:A, 0),
   IF(I659="Basic", 1, IF(I659="Standard", 2, IF(I659="Premium", 3, ""))))</f>
        <v>998</v>
      </c>
      <c r="M659" s="32">
        <f>L659*(1-VLOOKUP('F_ ORDERS'!$K659,D_BUYERS!A:H,8,FALSE))</f>
        <v>998</v>
      </c>
      <c r="N659" s="32">
        <f>IF(VLOOKUP('F_ ORDERS'!$G659, OrderDate!A:E, 5, FALSE) = 1, 'F_ ORDERS'!$M659 * (1 - 0.07), 'F_ ORDERS'!$M659)</f>
        <v>998</v>
      </c>
    </row>
    <row r="660" spans="1:14" x14ac:dyDescent="0.2">
      <c r="A660" s="51" t="str">
        <f t="shared" si="10"/>
        <v>41.91.161.204|44260|0.322719907409919</v>
      </c>
      <c r="B660" s="51" t="s">
        <v>3363</v>
      </c>
      <c r="C660" s="52">
        <f>INT(DT!I660)</f>
        <v>44260</v>
      </c>
      <c r="D660" s="53">
        <f>DT!I660-INT(DT!I660)</f>
        <v>0.32271990740991896</v>
      </c>
      <c r="E660" s="32" t="s">
        <v>4875</v>
      </c>
      <c r="F660" s="32">
        <v>1007</v>
      </c>
      <c r="G660" s="38">
        <f>INT(DT!E660)</f>
        <v>44260</v>
      </c>
      <c r="H660" s="39">
        <f>DT!E660-INT(DT!E660)</f>
        <v>0.36112268518627388</v>
      </c>
      <c r="I660" s="32" t="s">
        <v>23</v>
      </c>
      <c r="J660" s="32" t="s">
        <v>789</v>
      </c>
      <c r="K660" s="32" t="s">
        <v>33</v>
      </c>
      <c r="L660" s="42" cm="1">
        <f t="array" ref="L660">INDEX('D_ SERVICES'!D:F, MATCH(J660, 'D_ SERVICES'!A:A, 0),
   IF(I660="Basic", 1, IF(I660="Standard", 2, IF(I660="Premium", 3, ""))))</f>
        <v>592</v>
      </c>
      <c r="M660" s="32">
        <f>L660*(1-VLOOKUP('F_ ORDERS'!$K660,D_BUYERS!A:H,8,FALSE))</f>
        <v>532.80000000000007</v>
      </c>
      <c r="N660" s="32">
        <f>IF(VLOOKUP('F_ ORDERS'!$G660, OrderDate!A:E, 5, FALSE) = 1, 'F_ ORDERS'!$M660 * (1 - 0.07), 'F_ ORDERS'!$M660)</f>
        <v>532.80000000000007</v>
      </c>
    </row>
    <row r="661" spans="1:14" x14ac:dyDescent="0.2">
      <c r="A661" s="51" t="str">
        <f t="shared" si="10"/>
        <v>61.135.156.125|44765|0.832951388889342</v>
      </c>
      <c r="B661" s="51" t="s">
        <v>3635</v>
      </c>
      <c r="C661" s="52">
        <f>INT(DT!I661)</f>
        <v>44765</v>
      </c>
      <c r="D661" s="53">
        <f>DT!I661-INT(DT!I661)</f>
        <v>0.83295138888934162</v>
      </c>
      <c r="E661" s="32" t="s">
        <v>4876</v>
      </c>
      <c r="F661" s="32">
        <v>1064</v>
      </c>
      <c r="G661" s="38">
        <f>INT(DT!E661)</f>
        <v>44765</v>
      </c>
      <c r="H661" s="39">
        <f>DT!E661-INT(DT!E661)</f>
        <v>0.83460648148320615</v>
      </c>
      <c r="I661" s="32" t="s">
        <v>12</v>
      </c>
      <c r="J661" s="32" t="s">
        <v>663</v>
      </c>
      <c r="K661" s="32" t="s">
        <v>288</v>
      </c>
      <c r="L661" s="42" cm="1">
        <f t="array" ref="L661">INDEX('D_ SERVICES'!D:F, MATCH(J661, 'D_ SERVICES'!A:A, 0),
   IF(I661="Basic", 1, IF(I661="Standard", 2, IF(I661="Premium", 3, ""))))</f>
        <v>821</v>
      </c>
      <c r="M661" s="32">
        <f>L661*(1-VLOOKUP('F_ ORDERS'!$K661,D_BUYERS!A:H,8,FALSE))</f>
        <v>779.94999999999993</v>
      </c>
      <c r="N661" s="32">
        <f>IF(VLOOKUP('F_ ORDERS'!$G661, OrderDate!A:E, 5, FALSE) = 1, 'F_ ORDERS'!$M661 * (1 - 0.07), 'F_ ORDERS'!$M661)</f>
        <v>725.35349999999994</v>
      </c>
    </row>
    <row r="662" spans="1:14" x14ac:dyDescent="0.2">
      <c r="A662" s="51" t="str">
        <f t="shared" si="10"/>
        <v>11.85.20.6|44803|0.736307870371093</v>
      </c>
      <c r="B662" s="51" t="s">
        <v>1074</v>
      </c>
      <c r="C662" s="52">
        <f>INT(DT!I662)</f>
        <v>44803</v>
      </c>
      <c r="D662" s="53">
        <f>DT!I662-INT(DT!I662)</f>
        <v>0.73630787037109258</v>
      </c>
      <c r="E662" s="32" t="s">
        <v>4877</v>
      </c>
      <c r="F662" s="32">
        <v>1002</v>
      </c>
      <c r="G662" s="38">
        <f>INT(DT!E662)</f>
        <v>44803</v>
      </c>
      <c r="H662" s="39">
        <f>DT!E662-INT(DT!E662)</f>
        <v>0.82915509259328246</v>
      </c>
      <c r="I662" s="32" t="s">
        <v>18</v>
      </c>
      <c r="J662" s="32" t="s">
        <v>803</v>
      </c>
      <c r="K662" s="32" t="s">
        <v>177</v>
      </c>
      <c r="L662" s="42" cm="1">
        <f t="array" ref="L662">INDEX('D_ SERVICES'!D:F, MATCH(J662, 'D_ SERVICES'!A:A, 0),
   IF(I662="Basic", 1, IF(I662="Standard", 2, IF(I662="Premium", 3, ""))))</f>
        <v>391</v>
      </c>
      <c r="M662" s="32">
        <f>L662*(1-VLOOKUP('F_ ORDERS'!$K662,D_BUYERS!A:H,8,FALSE))</f>
        <v>391</v>
      </c>
      <c r="N662" s="32">
        <f>IF(VLOOKUP('F_ ORDERS'!$G662, OrderDate!A:E, 5, FALSE) = 1, 'F_ ORDERS'!$M662 * (1 - 0.07), 'F_ ORDERS'!$M662)</f>
        <v>391</v>
      </c>
    </row>
    <row r="663" spans="1:14" x14ac:dyDescent="0.2">
      <c r="A663" s="51" t="str">
        <f t="shared" si="10"/>
        <v>58.196.141.1|44189|0.37221064815094</v>
      </c>
      <c r="B663" s="51" t="s">
        <v>3579</v>
      </c>
      <c r="C663" s="52">
        <f>INT(DT!I663)</f>
        <v>44189</v>
      </c>
      <c r="D663" s="53">
        <f>DT!I663-INT(DT!I663)</f>
        <v>0.37221064815093996</v>
      </c>
      <c r="E663" s="32" t="s">
        <v>4878</v>
      </c>
      <c r="F663" s="32">
        <v>1203</v>
      </c>
      <c r="G663" s="38">
        <f>INT(DT!E663)</f>
        <v>44189</v>
      </c>
      <c r="H663" s="39">
        <f>DT!E663-INT(DT!E663)</f>
        <v>0.49717592592787696</v>
      </c>
      <c r="I663" s="32" t="s">
        <v>23</v>
      </c>
      <c r="J663" s="32" t="s">
        <v>698</v>
      </c>
      <c r="K663" s="32" t="s">
        <v>33</v>
      </c>
      <c r="L663" s="42" cm="1">
        <f t="array" ref="L663">INDEX('D_ SERVICES'!D:F, MATCH(J663, 'D_ SERVICES'!A:A, 0),
   IF(I663="Basic", 1, IF(I663="Standard", 2, IF(I663="Premium", 3, ""))))</f>
        <v>681</v>
      </c>
      <c r="M663" s="32">
        <f>L663*(1-VLOOKUP('F_ ORDERS'!$K663,D_BUYERS!A:H,8,FALSE))</f>
        <v>612.9</v>
      </c>
      <c r="N663" s="32">
        <f>IF(VLOOKUP('F_ ORDERS'!$G663, OrderDate!A:E, 5, FALSE) = 1, 'F_ ORDERS'!$M663 * (1 - 0.07), 'F_ ORDERS'!$M663)</f>
        <v>612.9</v>
      </c>
    </row>
    <row r="664" spans="1:14" x14ac:dyDescent="0.2">
      <c r="A664" s="51" t="str">
        <f t="shared" si="10"/>
        <v>31.159.248.88|44553|0.589826388888469</v>
      </c>
      <c r="B664" s="51" t="s">
        <v>3181</v>
      </c>
      <c r="C664" s="52">
        <f>INT(DT!I664)</f>
        <v>44553</v>
      </c>
      <c r="D664" s="53">
        <f>DT!I664-INT(DT!I664)</f>
        <v>0.5898263888884685</v>
      </c>
      <c r="E664" s="32" t="s">
        <v>4879</v>
      </c>
      <c r="F664" s="32">
        <v>1093</v>
      </c>
      <c r="G664" s="38">
        <f>INT(DT!E664)</f>
        <v>44553</v>
      </c>
      <c r="H664" s="39">
        <f>DT!E664-INT(DT!E664)</f>
        <v>0.65152777777984738</v>
      </c>
      <c r="I664" s="32" t="s">
        <v>12</v>
      </c>
      <c r="J664" s="32" t="s">
        <v>742</v>
      </c>
      <c r="K664" s="32" t="s">
        <v>86</v>
      </c>
      <c r="L664" s="42" cm="1">
        <f t="array" ref="L664">INDEX('D_ SERVICES'!D:F, MATCH(J664, 'D_ SERVICES'!A:A, 0),
   IF(I664="Basic", 1, IF(I664="Standard", 2, IF(I664="Premium", 3, ""))))</f>
        <v>979</v>
      </c>
      <c r="M664" s="32">
        <f>L664*(1-VLOOKUP('F_ ORDERS'!$K664,D_BUYERS!A:H,8,FALSE))</f>
        <v>930.05</v>
      </c>
      <c r="N664" s="32">
        <f>IF(VLOOKUP('F_ ORDERS'!$G664, OrderDate!A:E, 5, FALSE) = 1, 'F_ ORDERS'!$M664 * (1 - 0.07), 'F_ ORDERS'!$M664)</f>
        <v>930.05</v>
      </c>
    </row>
    <row r="665" spans="1:14" x14ac:dyDescent="0.2">
      <c r="A665" s="51" t="str">
        <f t="shared" si="10"/>
        <v>194.250.11.239|44854|0.0535648148070322</v>
      </c>
      <c r="B665" s="51" t="s">
        <v>2190</v>
      </c>
      <c r="C665" s="52">
        <f>INT(DT!I665)</f>
        <v>44854</v>
      </c>
      <c r="D665" s="53">
        <f>DT!I665-INT(DT!I665)</f>
        <v>5.3564814807032235E-2</v>
      </c>
      <c r="E665" s="32" t="s">
        <v>4880</v>
      </c>
      <c r="F665" s="32">
        <v>1038</v>
      </c>
      <c r="G665" s="38">
        <f>INT(DT!E665)</f>
        <v>44854</v>
      </c>
      <c r="H665" s="39">
        <f>DT!E665-INT(DT!E665)</f>
        <v>0.17042824072996154</v>
      </c>
      <c r="I665" s="32" t="s">
        <v>12</v>
      </c>
      <c r="J665" s="32" t="s">
        <v>758</v>
      </c>
      <c r="K665" s="32" t="s">
        <v>451</v>
      </c>
      <c r="L665" s="42" cm="1">
        <f t="array" ref="L665">INDEX('D_ SERVICES'!D:F, MATCH(J665, 'D_ SERVICES'!A:A, 0),
   IF(I665="Basic", 1, IF(I665="Standard", 2, IF(I665="Premium", 3, ""))))</f>
        <v>989</v>
      </c>
      <c r="M665" s="32">
        <f>L665*(1-VLOOKUP('F_ ORDERS'!$K665,D_BUYERS!A:H,8,FALSE))</f>
        <v>939.55</v>
      </c>
      <c r="N665" s="32">
        <f>IF(VLOOKUP('F_ ORDERS'!$G665, OrderDate!A:E, 5, FALSE) = 1, 'F_ ORDERS'!$M665 * (1 - 0.07), 'F_ ORDERS'!$M665)</f>
        <v>939.55</v>
      </c>
    </row>
    <row r="666" spans="1:14" x14ac:dyDescent="0.2">
      <c r="A666" s="51" t="str">
        <f t="shared" si="10"/>
        <v>111.53.132.175|45392|0.0125115740665933</v>
      </c>
      <c r="B666" s="51" t="s">
        <v>1096</v>
      </c>
      <c r="C666" s="52">
        <f>INT(DT!I666)</f>
        <v>45392</v>
      </c>
      <c r="D666" s="53">
        <f>DT!I666-INT(DT!I666)</f>
        <v>1.2511574066593312E-2</v>
      </c>
      <c r="E666" s="32" t="s">
        <v>4881</v>
      </c>
      <c r="F666" s="32">
        <v>1179</v>
      </c>
      <c r="G666" s="38">
        <f>INT(DT!E666)</f>
        <v>45392</v>
      </c>
      <c r="H666" s="39">
        <f>DT!E666-INT(DT!E666)</f>
        <v>8.9872685181035195E-2</v>
      </c>
      <c r="I666" s="32" t="s">
        <v>23</v>
      </c>
      <c r="J666" s="32" t="s">
        <v>751</v>
      </c>
      <c r="K666" s="32" t="s">
        <v>119</v>
      </c>
      <c r="L666" s="42" cm="1">
        <f t="array" ref="L666">INDEX('D_ SERVICES'!D:F, MATCH(J666, 'D_ SERVICES'!A:A, 0),
   IF(I666="Basic", 1, IF(I666="Standard", 2, IF(I666="Premium", 3, ""))))</f>
        <v>582</v>
      </c>
      <c r="M666" s="32">
        <f>L666*(1-VLOOKUP('F_ ORDERS'!$K666,D_BUYERS!A:H,8,FALSE))</f>
        <v>523.80000000000007</v>
      </c>
      <c r="N666" s="32">
        <f>IF(VLOOKUP('F_ ORDERS'!$G666, OrderDate!A:E, 5, FALSE) = 1, 'F_ ORDERS'!$M666 * (1 - 0.07), 'F_ ORDERS'!$M666)</f>
        <v>523.80000000000007</v>
      </c>
    </row>
    <row r="667" spans="1:14" x14ac:dyDescent="0.2">
      <c r="A667" s="51" t="str">
        <f t="shared" si="10"/>
        <v>42.215.19.199|42935|0.874270833330229</v>
      </c>
      <c r="B667" s="51" t="s">
        <v>3367</v>
      </c>
      <c r="C667" s="52">
        <f>INT(DT!I667)</f>
        <v>42935</v>
      </c>
      <c r="D667" s="53">
        <f>DT!I667-INT(DT!I667)</f>
        <v>0.87427083333022892</v>
      </c>
      <c r="E667" s="32" t="s">
        <v>4882</v>
      </c>
      <c r="F667" s="32">
        <v>1025</v>
      </c>
      <c r="G667" s="38">
        <f>INT(DT!E667)</f>
        <v>42935</v>
      </c>
      <c r="H667" s="39">
        <f>DT!E667-INT(DT!E667)</f>
        <v>0.99792824073665543</v>
      </c>
      <c r="I667" s="32" t="s">
        <v>23</v>
      </c>
      <c r="J667" s="32" t="s">
        <v>773</v>
      </c>
      <c r="K667" s="32" t="s">
        <v>437</v>
      </c>
      <c r="L667" s="42" cm="1">
        <f t="array" ref="L667">INDEX('D_ SERVICES'!D:F, MATCH(J667, 'D_ SERVICES'!A:A, 0),
   IF(I667="Basic", 1, IF(I667="Standard", 2, IF(I667="Premium", 3, ""))))</f>
        <v>944</v>
      </c>
      <c r="M667" s="32">
        <f>L667*(1-VLOOKUP('F_ ORDERS'!$K667,D_BUYERS!A:H,8,FALSE))</f>
        <v>896.8</v>
      </c>
      <c r="N667" s="32">
        <f>IF(VLOOKUP('F_ ORDERS'!$G667, OrderDate!A:E, 5, FALSE) = 1, 'F_ ORDERS'!$M667 * (1 - 0.07), 'F_ ORDERS'!$M667)</f>
        <v>896.8</v>
      </c>
    </row>
    <row r="668" spans="1:14" x14ac:dyDescent="0.2">
      <c r="A668" s="51" t="str">
        <f t="shared" si="10"/>
        <v>49.197.128.92|45486|0.577476851853135</v>
      </c>
      <c r="B668" s="51" t="s">
        <v>3467</v>
      </c>
      <c r="C668" s="52">
        <f>INT(DT!I668)</f>
        <v>45486</v>
      </c>
      <c r="D668" s="53">
        <f>DT!I668-INT(DT!I668)</f>
        <v>0.57747685185313458</v>
      </c>
      <c r="E668" s="32" t="s">
        <v>4883</v>
      </c>
      <c r="F668" s="32">
        <v>1034</v>
      </c>
      <c r="G668" s="38">
        <f>INT(DT!E668)</f>
        <v>45486</v>
      </c>
      <c r="H668" s="39">
        <f>DT!E668-INT(DT!E668)</f>
        <v>0.68061342592409346</v>
      </c>
      <c r="I668" s="32" t="s">
        <v>23</v>
      </c>
      <c r="J668" s="32" t="s">
        <v>769</v>
      </c>
      <c r="K668" s="32" t="s">
        <v>428</v>
      </c>
      <c r="L668" s="42" cm="1">
        <f t="array" ref="L668">INDEX('D_ SERVICES'!D:F, MATCH(J668, 'D_ SERVICES'!A:A, 0),
   IF(I668="Basic", 1, IF(I668="Standard", 2, IF(I668="Premium", 3, ""))))</f>
        <v>954</v>
      </c>
      <c r="M668" s="32">
        <f>L668*(1-VLOOKUP('F_ ORDERS'!$K668,D_BUYERS!A:H,8,FALSE))</f>
        <v>858.6</v>
      </c>
      <c r="N668" s="32">
        <f>IF(VLOOKUP('F_ ORDERS'!$G668, OrderDate!A:E, 5, FALSE) = 1, 'F_ ORDERS'!$M668 * (1 - 0.07), 'F_ ORDERS'!$M668)</f>
        <v>798.49799999999993</v>
      </c>
    </row>
    <row r="669" spans="1:14" x14ac:dyDescent="0.2">
      <c r="A669" s="51" t="str">
        <f t="shared" si="10"/>
        <v>198.127.57.59|42881|0.173310185193259</v>
      </c>
      <c r="B669" s="51" t="s">
        <v>2245</v>
      </c>
      <c r="C669" s="52">
        <f>INT(DT!I669)</f>
        <v>42881</v>
      </c>
      <c r="D669" s="53">
        <f>DT!I669-INT(DT!I669)</f>
        <v>0.1733101851932588</v>
      </c>
      <c r="E669" s="32" t="s">
        <v>4884</v>
      </c>
      <c r="F669" s="32">
        <v>1222</v>
      </c>
      <c r="G669" s="38">
        <f>INT(DT!E669)</f>
        <v>42881</v>
      </c>
      <c r="H669" s="39">
        <f>DT!E669-INT(DT!E669)</f>
        <v>0.29879629630158888</v>
      </c>
      <c r="I669" s="32" t="s">
        <v>18</v>
      </c>
      <c r="J669" s="32" t="s">
        <v>827</v>
      </c>
      <c r="K669" s="32" t="s">
        <v>252</v>
      </c>
      <c r="L669" s="42" cm="1">
        <f t="array" ref="L669">INDEX('D_ SERVICES'!D:F, MATCH(J669, 'D_ SERVICES'!A:A, 0),
   IF(I669="Basic", 1, IF(I669="Standard", 2, IF(I669="Premium", 3, ""))))</f>
        <v>797</v>
      </c>
      <c r="M669" s="32">
        <f>L669*(1-VLOOKUP('F_ ORDERS'!$K669,D_BUYERS!A:H,8,FALSE))</f>
        <v>757.15</v>
      </c>
      <c r="N669" s="32">
        <f>IF(VLOOKUP('F_ ORDERS'!$G669, OrderDate!A:E, 5, FALSE) = 1, 'F_ ORDERS'!$M669 * (1 - 0.07), 'F_ ORDERS'!$M669)</f>
        <v>757.15</v>
      </c>
    </row>
    <row r="670" spans="1:14" x14ac:dyDescent="0.2">
      <c r="A670" s="51" t="str">
        <f t="shared" si="10"/>
        <v>51.62.203.200|42634|0.373668981483206</v>
      </c>
      <c r="B670" s="51" t="s">
        <v>3506</v>
      </c>
      <c r="C670" s="52">
        <f>INT(DT!I670)</f>
        <v>42634</v>
      </c>
      <c r="D670" s="53">
        <f>DT!I670-INT(DT!I670)</f>
        <v>0.37366898148320615</v>
      </c>
      <c r="E670" s="32" t="s">
        <v>4885</v>
      </c>
      <c r="F670" s="32">
        <v>1054</v>
      </c>
      <c r="G670" s="38">
        <f>INT(DT!E670)</f>
        <v>42634</v>
      </c>
      <c r="H670" s="39">
        <f>DT!E670-INT(DT!E670)</f>
        <v>0.49037037037487607</v>
      </c>
      <c r="I670" s="32" t="s">
        <v>18</v>
      </c>
      <c r="J670" s="32" t="s">
        <v>865</v>
      </c>
      <c r="K670" s="32" t="s">
        <v>221</v>
      </c>
      <c r="L670" s="42" cm="1">
        <f t="array" ref="L670">INDEX('D_ SERVICES'!D:F, MATCH(J670, 'D_ SERVICES'!A:A, 0),
   IF(I670="Basic", 1, IF(I670="Standard", 2, IF(I670="Premium", 3, ""))))</f>
        <v>684</v>
      </c>
      <c r="M670" s="32">
        <f>L670*(1-VLOOKUP('F_ ORDERS'!$K670,D_BUYERS!A:H,8,FALSE))</f>
        <v>649.79999999999995</v>
      </c>
      <c r="N670" s="32">
        <f>IF(VLOOKUP('F_ ORDERS'!$G670, OrderDate!A:E, 5, FALSE) = 1, 'F_ ORDERS'!$M670 * (1 - 0.07), 'F_ ORDERS'!$M670)</f>
        <v>649.79999999999995</v>
      </c>
    </row>
    <row r="671" spans="1:14" x14ac:dyDescent="0.2">
      <c r="A671" s="51" t="str">
        <f t="shared" si="10"/>
        <v>60.109.140.102|45096|0.638518518520868</v>
      </c>
      <c r="B671" s="51" t="s">
        <v>3619</v>
      </c>
      <c r="C671" s="52">
        <f>INT(DT!I671)</f>
        <v>45096</v>
      </c>
      <c r="D671" s="53">
        <f>DT!I671-INT(DT!I671)</f>
        <v>0.63851851852086838</v>
      </c>
      <c r="E671" s="32" t="s">
        <v>4886</v>
      </c>
      <c r="F671" s="32">
        <v>1157</v>
      </c>
      <c r="G671" s="38">
        <f>INT(DT!E671)</f>
        <v>45096</v>
      </c>
      <c r="H671" s="39">
        <f>DT!E671-INT(DT!E671)</f>
        <v>0.69798611111036735</v>
      </c>
      <c r="I671" s="32" t="s">
        <v>18</v>
      </c>
      <c r="J671" s="32" t="s">
        <v>831</v>
      </c>
      <c r="K671" s="32" t="s">
        <v>465</v>
      </c>
      <c r="L671" s="42" cm="1">
        <f t="array" ref="L671">INDEX('D_ SERVICES'!D:F, MATCH(J671, 'D_ SERVICES'!A:A, 0),
   IF(I671="Basic", 1, IF(I671="Standard", 2, IF(I671="Premium", 3, ""))))</f>
        <v>964</v>
      </c>
      <c r="M671" s="32">
        <f>L671*(1-VLOOKUP('F_ ORDERS'!$K671,D_BUYERS!A:H,8,FALSE))</f>
        <v>867.6</v>
      </c>
      <c r="N671" s="32">
        <f>IF(VLOOKUP('F_ ORDERS'!$G671, OrderDate!A:E, 5, FALSE) = 1, 'F_ ORDERS'!$M671 * (1 - 0.07), 'F_ ORDERS'!$M671)</f>
        <v>867.6</v>
      </c>
    </row>
    <row r="672" spans="1:14" x14ac:dyDescent="0.2">
      <c r="A672" s="51" t="str">
        <f t="shared" si="10"/>
        <v>115.82.97.154|44596|0.901469907410501</v>
      </c>
      <c r="B672" s="51" t="s">
        <v>1146</v>
      </c>
      <c r="C672" s="52">
        <f>INT(DT!I672)</f>
        <v>44596</v>
      </c>
      <c r="D672" s="53">
        <f>DT!I672-INT(DT!I672)</f>
        <v>0.90146990741050104</v>
      </c>
      <c r="E672" s="32" t="s">
        <v>4887</v>
      </c>
      <c r="F672" s="32">
        <v>1174</v>
      </c>
      <c r="G672" s="38">
        <f>INT(DT!E672)</f>
        <v>44596</v>
      </c>
      <c r="H672" s="39">
        <f>DT!E672-INT(DT!E672)</f>
        <v>0.96475694444961846</v>
      </c>
      <c r="I672" s="32" t="s">
        <v>12</v>
      </c>
      <c r="J672" s="32" t="s">
        <v>539</v>
      </c>
      <c r="K672" s="32" t="s">
        <v>143</v>
      </c>
      <c r="L672" s="42" cm="1">
        <f t="array" ref="L672">INDEX('D_ SERVICES'!D:F, MATCH(J672, 'D_ SERVICES'!A:A, 0),
   IF(I672="Basic", 1, IF(I672="Standard", 2, IF(I672="Premium", 3, ""))))</f>
        <v>964</v>
      </c>
      <c r="M672" s="32">
        <f>L672*(1-VLOOKUP('F_ ORDERS'!$K672,D_BUYERS!A:H,8,FALSE))</f>
        <v>867.6</v>
      </c>
      <c r="N672" s="32">
        <f>IF(VLOOKUP('F_ ORDERS'!$G672, OrderDate!A:E, 5, FALSE) = 1, 'F_ ORDERS'!$M672 * (1 - 0.07), 'F_ ORDERS'!$M672)</f>
        <v>867.6</v>
      </c>
    </row>
    <row r="673" spans="1:14" x14ac:dyDescent="0.2">
      <c r="A673" s="51" t="str">
        <f t="shared" si="10"/>
        <v>129.32.14.40|45084|0.362638888887886</v>
      </c>
      <c r="B673" s="51" t="s">
        <v>1330</v>
      </c>
      <c r="C673" s="52">
        <f>INT(DT!I673)</f>
        <v>45084</v>
      </c>
      <c r="D673" s="53">
        <f>DT!I673-INT(DT!I673)</f>
        <v>0.36263888888788642</v>
      </c>
      <c r="E673" s="32" t="s">
        <v>4888</v>
      </c>
      <c r="F673" s="32">
        <v>1039</v>
      </c>
      <c r="G673" s="38">
        <f>INT(DT!E673)</f>
        <v>45084</v>
      </c>
      <c r="H673" s="39">
        <f>DT!E673-INT(DT!E673)</f>
        <v>0.36459490740526235</v>
      </c>
      <c r="I673" s="32" t="s">
        <v>23</v>
      </c>
      <c r="J673" s="32" t="s">
        <v>770</v>
      </c>
      <c r="K673" s="32" t="s">
        <v>179</v>
      </c>
      <c r="L673" s="42" cm="1">
        <f t="array" ref="L673">INDEX('D_ SERVICES'!D:F, MATCH(J673, 'D_ SERVICES'!A:A, 0),
   IF(I673="Basic", 1, IF(I673="Standard", 2, IF(I673="Premium", 3, ""))))</f>
        <v>707</v>
      </c>
      <c r="M673" s="32">
        <f>L673*(1-VLOOKUP('F_ ORDERS'!$K673,D_BUYERS!A:H,8,FALSE))</f>
        <v>671.65</v>
      </c>
      <c r="N673" s="32">
        <f>IF(VLOOKUP('F_ ORDERS'!$G673, OrderDate!A:E, 5, FALSE) = 1, 'F_ ORDERS'!$M673 * (1 - 0.07), 'F_ ORDERS'!$M673)</f>
        <v>671.65</v>
      </c>
    </row>
    <row r="674" spans="1:14" x14ac:dyDescent="0.2">
      <c r="A674" s="51" t="str">
        <f t="shared" si="10"/>
        <v>57.21.81.185|45087|0.565104166656965</v>
      </c>
      <c r="B674" s="51" t="s">
        <v>3567</v>
      </c>
      <c r="C674" s="52">
        <f>INT(DT!I674)</f>
        <v>45087</v>
      </c>
      <c r="D674" s="53">
        <f>DT!I674-INT(DT!I674)</f>
        <v>0.56510416665696539</v>
      </c>
      <c r="E674" s="32" t="s">
        <v>4889</v>
      </c>
      <c r="F674" s="32">
        <v>1121</v>
      </c>
      <c r="G674" s="38">
        <f>INT(DT!E674)</f>
        <v>45087</v>
      </c>
      <c r="H674" s="39">
        <f>DT!E674-INT(DT!E674)</f>
        <v>0.56988425924646435</v>
      </c>
      <c r="I674" s="32" t="s">
        <v>12</v>
      </c>
      <c r="J674" s="32" t="s">
        <v>536</v>
      </c>
      <c r="K674" s="32" t="s">
        <v>171</v>
      </c>
      <c r="L674" s="42" cm="1">
        <f t="array" ref="L674">INDEX('D_ SERVICES'!D:F, MATCH(J674, 'D_ SERVICES'!A:A, 0),
   IF(I674="Basic", 1, IF(I674="Standard", 2, IF(I674="Premium", 3, ""))))</f>
        <v>768</v>
      </c>
      <c r="M674" s="32">
        <f>L674*(1-VLOOKUP('F_ ORDERS'!$K674,D_BUYERS!A:H,8,FALSE))</f>
        <v>691.2</v>
      </c>
      <c r="N674" s="32">
        <f>IF(VLOOKUP('F_ ORDERS'!$G674, OrderDate!A:E, 5, FALSE) = 1, 'F_ ORDERS'!$M674 * (1 - 0.07), 'F_ ORDERS'!$M674)</f>
        <v>642.81600000000003</v>
      </c>
    </row>
    <row r="675" spans="1:14" x14ac:dyDescent="0.2">
      <c r="A675" s="51" t="str">
        <f t="shared" si="10"/>
        <v>181.189.229.37|44106|0.0340277777795563</v>
      </c>
      <c r="B675" s="51" t="s">
        <v>2042</v>
      </c>
      <c r="C675" s="52">
        <f>INT(DT!I675)</f>
        <v>44106</v>
      </c>
      <c r="D675" s="53">
        <f>DT!I675-INT(DT!I675)</f>
        <v>3.4027777779556345E-2</v>
      </c>
      <c r="E675" s="32" t="s">
        <v>4890</v>
      </c>
      <c r="F675" s="32">
        <v>1016</v>
      </c>
      <c r="G675" s="38">
        <f>INT(DT!E675)</f>
        <v>44106</v>
      </c>
      <c r="H675" s="39">
        <f>DT!E675-INT(DT!E675)</f>
        <v>0.12487268518452765</v>
      </c>
      <c r="I675" s="32" t="s">
        <v>12</v>
      </c>
      <c r="J675" s="32" t="s">
        <v>648</v>
      </c>
      <c r="K675" s="32" t="s">
        <v>215</v>
      </c>
      <c r="L675" s="42" cm="1">
        <f t="array" ref="L675">INDEX('D_ SERVICES'!D:F, MATCH(J675, 'D_ SERVICES'!A:A, 0),
   IF(I675="Basic", 1, IF(I675="Standard", 2, IF(I675="Premium", 3, ""))))</f>
        <v>983</v>
      </c>
      <c r="M675" s="32">
        <f>L675*(1-VLOOKUP('F_ ORDERS'!$K675,D_BUYERS!A:H,8,FALSE))</f>
        <v>983</v>
      </c>
      <c r="N675" s="32">
        <f>IF(VLOOKUP('F_ ORDERS'!$G675, OrderDate!A:E, 5, FALSE) = 1, 'F_ ORDERS'!$M675 * (1 - 0.07), 'F_ ORDERS'!$M675)</f>
        <v>983</v>
      </c>
    </row>
    <row r="676" spans="1:14" x14ac:dyDescent="0.2">
      <c r="A676" s="51" t="str">
        <f t="shared" si="10"/>
        <v>42.100.182.209|45452|0.131574074082891</v>
      </c>
      <c r="B676" s="51" t="s">
        <v>3364</v>
      </c>
      <c r="C676" s="52">
        <f>INT(DT!I676)</f>
        <v>45452</v>
      </c>
      <c r="D676" s="53">
        <f>DT!I676-INT(DT!I676)</f>
        <v>0.13157407408289146</v>
      </c>
      <c r="E676" s="32" t="s">
        <v>4891</v>
      </c>
      <c r="F676" s="32">
        <v>1024</v>
      </c>
      <c r="G676" s="38">
        <f>INT(DT!E676)</f>
        <v>45452</v>
      </c>
      <c r="H676" s="39">
        <f>DT!E676-INT(DT!E676)</f>
        <v>0.21527777778828749</v>
      </c>
      <c r="I676" s="32" t="s">
        <v>23</v>
      </c>
      <c r="J676" s="32" t="s">
        <v>617</v>
      </c>
      <c r="K676" s="32" t="s">
        <v>325</v>
      </c>
      <c r="L676" s="42" cm="1">
        <f t="array" ref="L676">INDEX('D_ SERVICES'!D:F, MATCH(J676, 'D_ SERVICES'!A:A, 0),
   IF(I676="Basic", 1, IF(I676="Standard", 2, IF(I676="Premium", 3, ""))))</f>
        <v>906</v>
      </c>
      <c r="M676" s="32">
        <f>L676*(1-VLOOKUP('F_ ORDERS'!$K676,D_BUYERS!A:H,8,FALSE))</f>
        <v>906</v>
      </c>
      <c r="N676" s="32">
        <f>IF(VLOOKUP('F_ ORDERS'!$G676, OrderDate!A:E, 5, FALSE) = 1, 'F_ ORDERS'!$M676 * (1 - 0.07), 'F_ ORDERS'!$M676)</f>
        <v>842.57999999999993</v>
      </c>
    </row>
    <row r="677" spans="1:14" x14ac:dyDescent="0.2">
      <c r="A677" s="51" t="str">
        <f t="shared" si="10"/>
        <v>212.170.204.139|43968|0.0136574074131204</v>
      </c>
      <c r="B677" s="51" t="s">
        <v>2460</v>
      </c>
      <c r="C677" s="52">
        <f>INT(DT!I677)</f>
        <v>43968</v>
      </c>
      <c r="D677" s="53">
        <f>DT!I677-INT(DT!I677)</f>
        <v>1.3657407413120382E-2</v>
      </c>
      <c r="E677" s="32" t="s">
        <v>4892</v>
      </c>
      <c r="F677" s="32">
        <v>1190</v>
      </c>
      <c r="G677" s="38">
        <f>INT(DT!E677)</f>
        <v>43968</v>
      </c>
      <c r="H677" s="39">
        <f>DT!E677-INT(DT!E677)</f>
        <v>6.7974537043482997E-2</v>
      </c>
      <c r="I677" s="32" t="s">
        <v>12</v>
      </c>
      <c r="J677" s="32" t="s">
        <v>826</v>
      </c>
      <c r="K677" s="32" t="s">
        <v>229</v>
      </c>
      <c r="L677" s="42" cm="1">
        <f t="array" ref="L677">INDEX('D_ SERVICES'!D:F, MATCH(J677, 'D_ SERVICES'!A:A, 0),
   IF(I677="Basic", 1, IF(I677="Standard", 2, IF(I677="Premium", 3, ""))))</f>
        <v>950</v>
      </c>
      <c r="M677" s="32">
        <f>L677*(1-VLOOKUP('F_ ORDERS'!$K677,D_BUYERS!A:H,8,FALSE))</f>
        <v>950</v>
      </c>
      <c r="N677" s="32">
        <f>IF(VLOOKUP('F_ ORDERS'!$G677, OrderDate!A:E, 5, FALSE) = 1, 'F_ ORDERS'!$M677 * (1 - 0.07), 'F_ ORDERS'!$M677)</f>
        <v>883.49999999999989</v>
      </c>
    </row>
    <row r="678" spans="1:14" x14ac:dyDescent="0.2">
      <c r="A678" s="51" t="str">
        <f t="shared" si="10"/>
        <v>131.16.101.193|45587|0.805983796286455</v>
      </c>
      <c r="B678" s="51" t="s">
        <v>1369</v>
      </c>
      <c r="C678" s="52">
        <f>INT(DT!I678)</f>
        <v>45587</v>
      </c>
      <c r="D678" s="53">
        <f>DT!I678-INT(DT!I678)</f>
        <v>0.80598379628645489</v>
      </c>
      <c r="E678" s="32" t="s">
        <v>4893</v>
      </c>
      <c r="F678" s="32">
        <v>1184</v>
      </c>
      <c r="G678" s="38">
        <f>INT(DT!E678)</f>
        <v>45587</v>
      </c>
      <c r="H678" s="39">
        <f>DT!E678-INT(DT!E678)</f>
        <v>0.92215277776995208</v>
      </c>
      <c r="I678" s="32" t="s">
        <v>23</v>
      </c>
      <c r="J678" s="32" t="s">
        <v>668</v>
      </c>
      <c r="K678" s="32" t="s">
        <v>58</v>
      </c>
      <c r="L678" s="42" cm="1">
        <f t="array" ref="L678">INDEX('D_ SERVICES'!D:F, MATCH(J678, 'D_ SERVICES'!A:A, 0),
   IF(I678="Basic", 1, IF(I678="Standard", 2, IF(I678="Premium", 3, ""))))</f>
        <v>0</v>
      </c>
      <c r="M678" s="32">
        <f>L678*(1-VLOOKUP('F_ ORDERS'!$K678,D_BUYERS!A:H,8,FALSE))</f>
        <v>0</v>
      </c>
      <c r="N678" s="32">
        <f>IF(VLOOKUP('F_ ORDERS'!$G678, OrderDate!A:E, 5, FALSE) = 1, 'F_ ORDERS'!$M678 * (1 - 0.07), 'F_ ORDERS'!$M678)</f>
        <v>0</v>
      </c>
    </row>
    <row r="679" spans="1:14" x14ac:dyDescent="0.2">
      <c r="A679" s="51" t="str">
        <f t="shared" si="10"/>
        <v>133.106.204.74|44935|0.997638888889924</v>
      </c>
      <c r="B679" s="51" t="s">
        <v>1398</v>
      </c>
      <c r="C679" s="52">
        <f>INT(DT!I679)</f>
        <v>44935</v>
      </c>
      <c r="D679" s="53">
        <f>DT!I679-INT(DT!I679)</f>
        <v>0.99763888888992369</v>
      </c>
      <c r="E679" s="32" t="s">
        <v>4894</v>
      </c>
      <c r="F679" s="32">
        <v>1181</v>
      </c>
      <c r="G679" s="38">
        <f>INT(DT!E679)</f>
        <v>44936</v>
      </c>
      <c r="H679" s="39">
        <f>DT!E679-INT(DT!E679)</f>
        <v>3.4699074072705116E-2</v>
      </c>
      <c r="I679" s="32" t="s">
        <v>18</v>
      </c>
      <c r="J679" s="32" t="s">
        <v>750</v>
      </c>
      <c r="K679" s="32" t="s">
        <v>321</v>
      </c>
      <c r="L679" s="42" cm="1">
        <f t="array" ref="L679">INDEX('D_ SERVICES'!D:F, MATCH(J679, 'D_ SERVICES'!A:A, 0),
   IF(I679="Basic", 1, IF(I679="Standard", 2, IF(I679="Premium", 3, ""))))</f>
        <v>250</v>
      </c>
      <c r="M679" s="32">
        <f>L679*(1-VLOOKUP('F_ ORDERS'!$K679,D_BUYERS!A:H,8,FALSE))</f>
        <v>237.5</v>
      </c>
      <c r="N679" s="32">
        <f>IF(VLOOKUP('F_ ORDERS'!$G679, OrderDate!A:E, 5, FALSE) = 1, 'F_ ORDERS'!$M679 * (1 - 0.07), 'F_ ORDERS'!$M679)</f>
        <v>237.5</v>
      </c>
    </row>
    <row r="680" spans="1:14" x14ac:dyDescent="0.2">
      <c r="A680" s="51" t="str">
        <f t="shared" si="10"/>
        <v>106.120.73.190|45445|0.998460648137552</v>
      </c>
      <c r="B680" s="51" t="s">
        <v>1011</v>
      </c>
      <c r="C680" s="52">
        <f>INT(DT!I680)</f>
        <v>45445</v>
      </c>
      <c r="D680" s="53">
        <f>DT!I680-INT(DT!I680)</f>
        <v>0.9984606481375522</v>
      </c>
      <c r="E680" s="32" t="s">
        <v>4895</v>
      </c>
      <c r="F680" s="32">
        <v>1137</v>
      </c>
      <c r="G680" s="38">
        <f>INT(DT!E680)</f>
        <v>45446</v>
      </c>
      <c r="H680" s="39">
        <f>DT!E680-INT(DT!E680)</f>
        <v>7.758101850777166E-2</v>
      </c>
      <c r="I680" s="32" t="s">
        <v>18</v>
      </c>
      <c r="J680" s="32" t="s">
        <v>893</v>
      </c>
      <c r="K680" s="32" t="s">
        <v>345</v>
      </c>
      <c r="L680" s="42" cm="1">
        <f t="array" ref="L680">INDEX('D_ SERVICES'!D:F, MATCH(J680, 'D_ SERVICES'!A:A, 0),
   IF(I680="Basic", 1, IF(I680="Standard", 2, IF(I680="Premium", 3, ""))))</f>
        <v>352</v>
      </c>
      <c r="M680" s="32">
        <f>L680*(1-VLOOKUP('F_ ORDERS'!$K680,D_BUYERS!A:H,8,FALSE))</f>
        <v>352</v>
      </c>
      <c r="N680" s="32">
        <f>IF(VLOOKUP('F_ ORDERS'!$G680, OrderDate!A:E, 5, FALSE) = 1, 'F_ ORDERS'!$M680 * (1 - 0.07), 'F_ ORDERS'!$M680)</f>
        <v>352</v>
      </c>
    </row>
    <row r="681" spans="1:14" x14ac:dyDescent="0.2">
      <c r="A681" s="51" t="str">
        <f t="shared" si="10"/>
        <v>125.75.117.240|45328|0.795648148152395</v>
      </c>
      <c r="B681" s="51" t="s">
        <v>1285</v>
      </c>
      <c r="C681" s="52">
        <f>INT(DT!I681)</f>
        <v>45328</v>
      </c>
      <c r="D681" s="53">
        <f>DT!I681-INT(DT!I681)</f>
        <v>0.79564814815239515</v>
      </c>
      <c r="E681" s="32" t="s">
        <v>4896</v>
      </c>
      <c r="F681" s="32">
        <v>1045</v>
      </c>
      <c r="G681" s="38">
        <f>INT(DT!E681)</f>
        <v>45328</v>
      </c>
      <c r="H681" s="39">
        <f>DT!E681-INT(DT!E681)</f>
        <v>0.81119212963676546</v>
      </c>
      <c r="I681" s="32" t="s">
        <v>18</v>
      </c>
      <c r="J681" s="32" t="s">
        <v>674</v>
      </c>
      <c r="K681" s="32" t="s">
        <v>425</v>
      </c>
      <c r="L681" s="42" cm="1">
        <f t="array" ref="L681">INDEX('D_ SERVICES'!D:F, MATCH(J681, 'D_ SERVICES'!A:A, 0),
   IF(I681="Basic", 1, IF(I681="Standard", 2, IF(I681="Premium", 3, ""))))</f>
        <v>110</v>
      </c>
      <c r="M681" s="32">
        <f>L681*(1-VLOOKUP('F_ ORDERS'!$K681,D_BUYERS!A:H,8,FALSE))</f>
        <v>110</v>
      </c>
      <c r="N681" s="32">
        <f>IF(VLOOKUP('F_ ORDERS'!$G681, OrderDate!A:E, 5, FALSE) = 1, 'F_ ORDERS'!$M681 * (1 - 0.07), 'F_ ORDERS'!$M681)</f>
        <v>110</v>
      </c>
    </row>
    <row r="682" spans="1:14" x14ac:dyDescent="0.2">
      <c r="A682" s="51" t="str">
        <f t="shared" si="10"/>
        <v>14.92.2.59|42818|0.50739583333052</v>
      </c>
      <c r="B682" s="51" t="s">
        <v>1497</v>
      </c>
      <c r="C682" s="52">
        <f>INT(DT!I682)</f>
        <v>42818</v>
      </c>
      <c r="D682" s="53">
        <f>DT!I682-INT(DT!I682)</f>
        <v>0.50739583333051996</v>
      </c>
      <c r="E682" s="32" t="s">
        <v>4897</v>
      </c>
      <c r="F682" s="32">
        <v>1164</v>
      </c>
      <c r="G682" s="38">
        <f>INT(DT!E682)</f>
        <v>42818</v>
      </c>
      <c r="H682" s="39">
        <f>DT!E682-INT(DT!E682)</f>
        <v>0.56060185185197042</v>
      </c>
      <c r="I682" s="32" t="s">
        <v>23</v>
      </c>
      <c r="J682" s="32" t="s">
        <v>707</v>
      </c>
      <c r="K682" s="32" t="s">
        <v>247</v>
      </c>
      <c r="L682" s="42" cm="1">
        <f t="array" ref="L682">INDEX('D_ SERVICES'!D:F, MATCH(J682, 'D_ SERVICES'!A:A, 0),
   IF(I682="Basic", 1, IF(I682="Standard", 2, IF(I682="Premium", 3, ""))))</f>
        <v>822</v>
      </c>
      <c r="M682" s="32">
        <f>L682*(1-VLOOKUP('F_ ORDERS'!$K682,D_BUYERS!A:H,8,FALSE))</f>
        <v>780.9</v>
      </c>
      <c r="N682" s="32">
        <f>IF(VLOOKUP('F_ ORDERS'!$G682, OrderDate!A:E, 5, FALSE) = 1, 'F_ ORDERS'!$M682 * (1 - 0.07), 'F_ ORDERS'!$M682)</f>
        <v>780.9</v>
      </c>
    </row>
    <row r="683" spans="1:14" x14ac:dyDescent="0.2">
      <c r="A683" s="51" t="str">
        <f t="shared" si="10"/>
        <v>98.183.56.45|44777|0.719664351847314</v>
      </c>
      <c r="B683" s="51" t="s">
        <v>4178</v>
      </c>
      <c r="C683" s="52">
        <f>INT(DT!I683)</f>
        <v>44777</v>
      </c>
      <c r="D683" s="53">
        <f>DT!I683-INT(DT!I683)</f>
        <v>0.71966435184731381</v>
      </c>
      <c r="E683" s="32" t="s">
        <v>4898</v>
      </c>
      <c r="F683" s="32">
        <v>1041</v>
      </c>
      <c r="G683" s="38">
        <f>INT(DT!E683)</f>
        <v>44777</v>
      </c>
      <c r="H683" s="39">
        <f>DT!E683-INT(DT!E683)</f>
        <v>0.8266898148067412</v>
      </c>
      <c r="I683" s="32" t="s">
        <v>23</v>
      </c>
      <c r="J683" s="32" t="s">
        <v>732</v>
      </c>
      <c r="K683" s="32" t="s">
        <v>256</v>
      </c>
      <c r="L683" s="42" cm="1">
        <f t="array" ref="L683">INDEX('D_ SERVICES'!D:F, MATCH(J683, 'D_ SERVICES'!A:A, 0),
   IF(I683="Basic", 1, IF(I683="Standard", 2, IF(I683="Premium", 3, ""))))</f>
        <v>805</v>
      </c>
      <c r="M683" s="32">
        <f>L683*(1-VLOOKUP('F_ ORDERS'!$K683,D_BUYERS!A:H,8,FALSE))</f>
        <v>805</v>
      </c>
      <c r="N683" s="32">
        <f>IF(VLOOKUP('F_ ORDERS'!$G683, OrderDate!A:E, 5, FALSE) = 1, 'F_ ORDERS'!$M683 * (1 - 0.07), 'F_ ORDERS'!$M683)</f>
        <v>805</v>
      </c>
    </row>
    <row r="684" spans="1:14" x14ac:dyDescent="0.2">
      <c r="A684" s="51" t="str">
        <f t="shared" si="10"/>
        <v>244.237.192.74|44689|0.340532407397404</v>
      </c>
      <c r="B684" s="51" t="s">
        <v>2933</v>
      </c>
      <c r="C684" s="52">
        <f>INT(DT!I684)</f>
        <v>44689</v>
      </c>
      <c r="D684" s="53">
        <f>DT!I684-INT(DT!I684)</f>
        <v>0.34053240739740431</v>
      </c>
      <c r="E684" s="32" t="s">
        <v>4899</v>
      </c>
      <c r="F684" s="32">
        <v>1028</v>
      </c>
      <c r="G684" s="38">
        <f>INT(DT!E684)</f>
        <v>44689</v>
      </c>
      <c r="H684" s="39">
        <f>DT!E684-INT(DT!E684)</f>
        <v>0.41813657406601124</v>
      </c>
      <c r="I684" s="32" t="s">
        <v>18</v>
      </c>
      <c r="J684" s="32" t="s">
        <v>619</v>
      </c>
      <c r="K684" s="32" t="s">
        <v>70</v>
      </c>
      <c r="L684" s="42" cm="1">
        <f t="array" ref="L684">INDEX('D_ SERVICES'!D:F, MATCH(J684, 'D_ SERVICES'!A:A, 0),
   IF(I684="Basic", 1, IF(I684="Standard", 2, IF(I684="Premium", 3, ""))))</f>
        <v>817</v>
      </c>
      <c r="M684" s="32">
        <f>L684*(1-VLOOKUP('F_ ORDERS'!$K684,D_BUYERS!A:H,8,FALSE))</f>
        <v>776.15</v>
      </c>
      <c r="N684" s="32">
        <f>IF(VLOOKUP('F_ ORDERS'!$G684, OrderDate!A:E, 5, FALSE) = 1, 'F_ ORDERS'!$M684 * (1 - 0.07), 'F_ ORDERS'!$M684)</f>
        <v>721.81949999999995</v>
      </c>
    </row>
    <row r="685" spans="1:14" x14ac:dyDescent="0.2">
      <c r="A685" s="51" t="str">
        <f t="shared" si="10"/>
        <v>46.247.204.90|43585|0.720092592593573</v>
      </c>
      <c r="B685" s="51" t="s">
        <v>3431</v>
      </c>
      <c r="C685" s="52">
        <f>INT(DT!I685)</f>
        <v>43585</v>
      </c>
      <c r="D685" s="53">
        <f>DT!I685-INT(DT!I685)</f>
        <v>0.7200925925935735</v>
      </c>
      <c r="E685" s="32" t="s">
        <v>4900</v>
      </c>
      <c r="F685" s="32">
        <v>1203</v>
      </c>
      <c r="G685" s="38">
        <f>INT(DT!E685)</f>
        <v>43585</v>
      </c>
      <c r="H685" s="39">
        <f>DT!E685-INT(DT!E685)</f>
        <v>0.84084490740497131</v>
      </c>
      <c r="I685" s="32" t="s">
        <v>12</v>
      </c>
      <c r="J685" s="32" t="s">
        <v>698</v>
      </c>
      <c r="K685" s="32" t="s">
        <v>431</v>
      </c>
      <c r="L685" s="42" cm="1">
        <f t="array" ref="L685">INDEX('D_ SERVICES'!D:F, MATCH(J685, 'D_ SERVICES'!A:A, 0),
   IF(I685="Basic", 1, IF(I685="Standard", 2, IF(I685="Premium", 3, ""))))</f>
        <v>798</v>
      </c>
      <c r="M685" s="32">
        <f>L685*(1-VLOOKUP('F_ ORDERS'!$K685,D_BUYERS!A:H,8,FALSE))</f>
        <v>798</v>
      </c>
      <c r="N685" s="32">
        <f>IF(VLOOKUP('F_ ORDERS'!$G685, OrderDate!A:E, 5, FALSE) = 1, 'F_ ORDERS'!$M685 * (1 - 0.07), 'F_ ORDERS'!$M685)</f>
        <v>798</v>
      </c>
    </row>
    <row r="686" spans="1:14" x14ac:dyDescent="0.2">
      <c r="A686" s="51" t="str">
        <f t="shared" si="10"/>
        <v>250.163.123.103|44045|0.804849537038535</v>
      </c>
      <c r="B686" s="51" t="s">
        <v>3023</v>
      </c>
      <c r="C686" s="52">
        <f>INT(DT!I686)</f>
        <v>44045</v>
      </c>
      <c r="D686" s="53">
        <f>DT!I686-INT(DT!I686)</f>
        <v>0.80484953703853535</v>
      </c>
      <c r="E686" s="32" t="s">
        <v>4901</v>
      </c>
      <c r="F686" s="32">
        <v>1001</v>
      </c>
      <c r="G686" s="38">
        <f>INT(DT!E686)</f>
        <v>44045</v>
      </c>
      <c r="H686" s="39">
        <f>DT!E686-INT(DT!E686)</f>
        <v>0.81734953703562496</v>
      </c>
      <c r="I686" s="32" t="s">
        <v>18</v>
      </c>
      <c r="J686" s="32" t="s">
        <v>649</v>
      </c>
      <c r="K686" s="32" t="s">
        <v>461</v>
      </c>
      <c r="L686" s="42" cm="1">
        <f t="array" ref="L686">INDEX('D_ SERVICES'!D:F, MATCH(J686, 'D_ SERVICES'!A:A, 0),
   IF(I686="Basic", 1, IF(I686="Standard", 2, IF(I686="Premium", 3, ""))))</f>
        <v>389</v>
      </c>
      <c r="M686" s="32">
        <f>L686*(1-VLOOKUP('F_ ORDERS'!$K686,D_BUYERS!A:H,8,FALSE))</f>
        <v>389</v>
      </c>
      <c r="N686" s="32">
        <f>IF(VLOOKUP('F_ ORDERS'!$G686, OrderDate!A:E, 5, FALSE) = 1, 'F_ ORDERS'!$M686 * (1 - 0.07), 'F_ ORDERS'!$M686)</f>
        <v>361.77</v>
      </c>
    </row>
    <row r="687" spans="1:14" x14ac:dyDescent="0.2">
      <c r="A687" s="51" t="str">
        <f t="shared" si="10"/>
        <v>83.34.108.13|44661|0.866261574083182</v>
      </c>
      <c r="B687" s="51" t="s">
        <v>3963</v>
      </c>
      <c r="C687" s="52">
        <f>INT(DT!I687)</f>
        <v>44661</v>
      </c>
      <c r="D687" s="53">
        <f>DT!I687-INT(DT!I687)</f>
        <v>0.8662615740831825</v>
      </c>
      <c r="E687" s="32" t="s">
        <v>4902</v>
      </c>
      <c r="F687" s="32">
        <v>1206</v>
      </c>
      <c r="G687" s="38">
        <f>INT(DT!E687)</f>
        <v>44661</v>
      </c>
      <c r="H687" s="39">
        <f>DT!E687-INT(DT!E687)</f>
        <v>0.93270833334099734</v>
      </c>
      <c r="I687" s="32" t="s">
        <v>23</v>
      </c>
      <c r="J687" s="32" t="s">
        <v>756</v>
      </c>
      <c r="K687" s="32" t="s">
        <v>375</v>
      </c>
      <c r="L687" s="42" cm="1">
        <f t="array" ref="L687">INDEX('D_ SERVICES'!D:F, MATCH(J687, 'D_ SERVICES'!A:A, 0),
   IF(I687="Basic", 1, IF(I687="Standard", 2, IF(I687="Premium", 3, ""))))</f>
        <v>935</v>
      </c>
      <c r="M687" s="32">
        <f>L687*(1-VLOOKUP('F_ ORDERS'!$K687,D_BUYERS!A:H,8,FALSE))</f>
        <v>888.25</v>
      </c>
      <c r="N687" s="32">
        <f>IF(VLOOKUP('F_ ORDERS'!$G687, OrderDate!A:E, 5, FALSE) = 1, 'F_ ORDERS'!$M687 * (1 - 0.07), 'F_ ORDERS'!$M687)</f>
        <v>826.07249999999999</v>
      </c>
    </row>
    <row r="688" spans="1:14" x14ac:dyDescent="0.2">
      <c r="A688" s="51" t="str">
        <f t="shared" si="10"/>
        <v>178.51.89.118|42523|0.250636574077362</v>
      </c>
      <c r="B688" s="51" t="s">
        <v>2006</v>
      </c>
      <c r="C688" s="52">
        <f>INT(DT!I688)</f>
        <v>42523</v>
      </c>
      <c r="D688" s="53">
        <f>DT!I688-INT(DT!I688)</f>
        <v>0.25063657407736173</v>
      </c>
      <c r="E688" s="32" t="s">
        <v>4903</v>
      </c>
      <c r="F688" s="32">
        <v>1009</v>
      </c>
      <c r="G688" s="38">
        <f>INT(DT!E688)</f>
        <v>42523</v>
      </c>
      <c r="H688" s="39">
        <f>DT!E688-INT(DT!E688)</f>
        <v>0.30310185185226146</v>
      </c>
      <c r="I688" s="32" t="s">
        <v>12</v>
      </c>
      <c r="J688" s="32" t="s">
        <v>692</v>
      </c>
      <c r="K688" s="32" t="s">
        <v>92</v>
      </c>
      <c r="L688" s="42" cm="1">
        <f t="array" ref="L688">INDEX('D_ SERVICES'!D:F, MATCH(J688, 'D_ SERVICES'!A:A, 0),
   IF(I688="Basic", 1, IF(I688="Standard", 2, IF(I688="Premium", 3, ""))))</f>
        <v>433</v>
      </c>
      <c r="M688" s="32">
        <f>L688*(1-VLOOKUP('F_ ORDERS'!$K688,D_BUYERS!A:H,8,FALSE))</f>
        <v>389.7</v>
      </c>
      <c r="N688" s="32">
        <f>IF(VLOOKUP('F_ ORDERS'!$G688, OrderDate!A:E, 5, FALSE) = 1, 'F_ ORDERS'!$M688 * (1 - 0.07), 'F_ ORDERS'!$M688)</f>
        <v>389.7</v>
      </c>
    </row>
    <row r="689" spans="1:14" x14ac:dyDescent="0.2">
      <c r="A689" s="51" t="str">
        <f t="shared" si="10"/>
        <v>21.220.130.107|45149|0.707719907397404</v>
      </c>
      <c r="B689" s="51" t="s">
        <v>2424</v>
      </c>
      <c r="C689" s="52">
        <f>INT(DT!I689)</f>
        <v>45149</v>
      </c>
      <c r="D689" s="53">
        <f>DT!I689-INT(DT!I689)</f>
        <v>0.70771990739740431</v>
      </c>
      <c r="E689" s="32" t="s">
        <v>4904</v>
      </c>
      <c r="F689" s="32">
        <v>1176</v>
      </c>
      <c r="G689" s="38">
        <f>INT(DT!E689)</f>
        <v>45149</v>
      </c>
      <c r="H689" s="39">
        <f>DT!E689-INT(DT!E689)</f>
        <v>0.7861111110978527</v>
      </c>
      <c r="I689" s="32" t="s">
        <v>18</v>
      </c>
      <c r="J689" s="32" t="s">
        <v>828</v>
      </c>
      <c r="K689" s="32" t="s">
        <v>357</v>
      </c>
      <c r="L689" s="42" cm="1">
        <f t="array" ref="L689">INDEX('D_ SERVICES'!D:F, MATCH(J689, 'D_ SERVICES'!A:A, 0),
   IF(I689="Basic", 1, IF(I689="Standard", 2, IF(I689="Premium", 3, ""))))</f>
        <v>367</v>
      </c>
      <c r="M689" s="32">
        <f>L689*(1-VLOOKUP('F_ ORDERS'!$K689,D_BUYERS!A:H,8,FALSE))</f>
        <v>348.65</v>
      </c>
      <c r="N689" s="32">
        <f>IF(VLOOKUP('F_ ORDERS'!$G689, OrderDate!A:E, 5, FALSE) = 1, 'F_ ORDERS'!$M689 * (1 - 0.07), 'F_ ORDERS'!$M689)</f>
        <v>348.65</v>
      </c>
    </row>
    <row r="690" spans="1:14" x14ac:dyDescent="0.2">
      <c r="A690" s="51" t="str">
        <f t="shared" si="10"/>
        <v>254.186.173.159|44912|0.983865740738111</v>
      </c>
      <c r="B690" s="51" t="s">
        <v>3061</v>
      </c>
      <c r="C690" s="52">
        <f>INT(DT!I690)</f>
        <v>44912</v>
      </c>
      <c r="D690" s="53">
        <f>DT!I690-INT(DT!I690)</f>
        <v>0.98386574073811062</v>
      </c>
      <c r="E690" s="32" t="s">
        <v>4905</v>
      </c>
      <c r="F690" s="32">
        <v>1184</v>
      </c>
      <c r="G690" s="38">
        <f>INT(DT!E690)</f>
        <v>44913</v>
      </c>
      <c r="H690" s="39">
        <f>DT!E690-INT(DT!E690)</f>
        <v>3.8622685184236616E-2</v>
      </c>
      <c r="I690" s="32" t="s">
        <v>12</v>
      </c>
      <c r="J690" s="32" t="s">
        <v>668</v>
      </c>
      <c r="K690" s="32" t="s">
        <v>225</v>
      </c>
      <c r="L690" s="42" cm="1">
        <f t="array" ref="L690">INDEX('D_ SERVICES'!D:F, MATCH(J690, 'D_ SERVICES'!A:A, 0),
   IF(I690="Basic", 1, IF(I690="Standard", 2, IF(I690="Premium", 3, ""))))</f>
        <v>0</v>
      </c>
      <c r="M690" s="32">
        <f>L690*(1-VLOOKUP('F_ ORDERS'!$K690,D_BUYERS!A:H,8,FALSE))</f>
        <v>0</v>
      </c>
      <c r="N690" s="32">
        <f>IF(VLOOKUP('F_ ORDERS'!$G690, OrderDate!A:E, 5, FALSE) = 1, 'F_ ORDERS'!$M690 * (1 - 0.07), 'F_ ORDERS'!$M690)</f>
        <v>0</v>
      </c>
    </row>
    <row r="691" spans="1:14" x14ac:dyDescent="0.2">
      <c r="A691" s="51" t="str">
        <f t="shared" si="10"/>
        <v>158.181.208.188|45046|0.769293981480587</v>
      </c>
      <c r="B691" s="51" t="s">
        <v>1727</v>
      </c>
      <c r="C691" s="52">
        <f>INT(DT!I691)</f>
        <v>45046</v>
      </c>
      <c r="D691" s="53">
        <f>DT!I691-INT(DT!I691)</f>
        <v>0.76929398148058681</v>
      </c>
      <c r="E691" s="32" t="s">
        <v>4906</v>
      </c>
      <c r="F691" s="32">
        <v>1174</v>
      </c>
      <c r="G691" s="38">
        <f>INT(DT!E691)</f>
        <v>45046</v>
      </c>
      <c r="H691" s="39">
        <f>DT!E691-INT(DT!E691)</f>
        <v>0.83128472221869742</v>
      </c>
      <c r="I691" s="32" t="s">
        <v>12</v>
      </c>
      <c r="J691" s="32" t="s">
        <v>740</v>
      </c>
      <c r="K691" s="32" t="s">
        <v>447</v>
      </c>
      <c r="L691" s="42" cm="1">
        <f t="array" ref="L691">INDEX('D_ SERVICES'!D:F, MATCH(J691, 'D_ SERVICES'!A:A, 0),
   IF(I691="Basic", 1, IF(I691="Standard", 2, IF(I691="Premium", 3, ""))))</f>
        <v>839</v>
      </c>
      <c r="M691" s="32">
        <f>L691*(1-VLOOKUP('F_ ORDERS'!$K691,D_BUYERS!A:H,8,FALSE))</f>
        <v>797.05</v>
      </c>
      <c r="N691" s="32">
        <f>IF(VLOOKUP('F_ ORDERS'!$G691, OrderDate!A:E, 5, FALSE) = 1, 'F_ ORDERS'!$M691 * (1 - 0.07), 'F_ ORDERS'!$M691)</f>
        <v>741.25649999999996</v>
      </c>
    </row>
    <row r="692" spans="1:14" x14ac:dyDescent="0.2">
      <c r="A692" s="51" t="str">
        <f t="shared" si="10"/>
        <v>193.71.196.85|43881|0.744930555556493</v>
      </c>
      <c r="B692" s="51" t="s">
        <v>2180</v>
      </c>
      <c r="C692" s="52">
        <f>INT(DT!I692)</f>
        <v>43881</v>
      </c>
      <c r="D692" s="53">
        <f>DT!I692-INT(DT!I692)</f>
        <v>0.74493055555649335</v>
      </c>
      <c r="E692" s="32" t="s">
        <v>4907</v>
      </c>
      <c r="F692" s="32">
        <v>1012</v>
      </c>
      <c r="G692" s="38">
        <f>INT(DT!E692)</f>
        <v>43881</v>
      </c>
      <c r="H692" s="39">
        <f>DT!E692-INT(DT!E692)</f>
        <v>0.86165509259444661</v>
      </c>
      <c r="I692" s="32" t="s">
        <v>23</v>
      </c>
      <c r="J692" s="32" t="s">
        <v>688</v>
      </c>
      <c r="K692" s="32" t="s">
        <v>366</v>
      </c>
      <c r="L692" s="42" cm="1">
        <f t="array" ref="L692">INDEX('D_ SERVICES'!D:F, MATCH(J692, 'D_ SERVICES'!A:A, 0),
   IF(I692="Basic", 1, IF(I692="Standard", 2, IF(I692="Premium", 3, ""))))</f>
        <v>527</v>
      </c>
      <c r="M692" s="32">
        <f>L692*(1-VLOOKUP('F_ ORDERS'!$K692,D_BUYERS!A:H,8,FALSE))</f>
        <v>527</v>
      </c>
      <c r="N692" s="32">
        <f>IF(VLOOKUP('F_ ORDERS'!$G692, OrderDate!A:E, 5, FALSE) = 1, 'F_ ORDERS'!$M692 * (1 - 0.07), 'F_ ORDERS'!$M692)</f>
        <v>527</v>
      </c>
    </row>
    <row r="693" spans="1:14" x14ac:dyDescent="0.2">
      <c r="A693" s="51" t="str">
        <f t="shared" si="10"/>
        <v>196.232.170.190|45001|0.759606481478841</v>
      </c>
      <c r="B693" s="51" t="s">
        <v>2223</v>
      </c>
      <c r="C693" s="52">
        <f>INT(DT!I693)</f>
        <v>45001</v>
      </c>
      <c r="D693" s="53">
        <f>DT!I693-INT(DT!I693)</f>
        <v>0.75960648147884058</v>
      </c>
      <c r="E693" s="32" t="s">
        <v>4908</v>
      </c>
      <c r="F693" s="32">
        <v>1118</v>
      </c>
      <c r="G693" s="38">
        <f>INT(DT!E693)</f>
        <v>45001</v>
      </c>
      <c r="H693" s="39">
        <f>DT!E693-INT(DT!E693)</f>
        <v>0.86010416666249512</v>
      </c>
      <c r="I693" s="32" t="s">
        <v>18</v>
      </c>
      <c r="J693" s="32" t="s">
        <v>721</v>
      </c>
      <c r="K693" s="32" t="s">
        <v>270</v>
      </c>
      <c r="L693" s="42" cm="1">
        <f t="array" ref="L693">INDEX('D_ SERVICES'!D:F, MATCH(J693, 'D_ SERVICES'!A:A, 0),
   IF(I693="Basic", 1, IF(I693="Standard", 2, IF(I693="Premium", 3, ""))))</f>
        <v>980</v>
      </c>
      <c r="M693" s="32">
        <f>L693*(1-VLOOKUP('F_ ORDERS'!$K693,D_BUYERS!A:H,8,FALSE))</f>
        <v>931</v>
      </c>
      <c r="N693" s="32">
        <f>IF(VLOOKUP('F_ ORDERS'!$G693, OrderDate!A:E, 5, FALSE) = 1, 'F_ ORDERS'!$M693 * (1 - 0.07), 'F_ ORDERS'!$M693)</f>
        <v>931</v>
      </c>
    </row>
    <row r="694" spans="1:14" x14ac:dyDescent="0.2">
      <c r="A694" s="51" t="str">
        <f t="shared" si="10"/>
        <v>23.124.228.124|44706|0.227210648146865</v>
      </c>
      <c r="B694" s="51" t="s">
        <v>2707</v>
      </c>
      <c r="C694" s="52">
        <f>INT(DT!I694)</f>
        <v>44706</v>
      </c>
      <c r="D694" s="53">
        <f>DT!I694-INT(DT!I694)</f>
        <v>0.22721064814686542</v>
      </c>
      <c r="E694" s="32" t="s">
        <v>4909</v>
      </c>
      <c r="F694" s="32">
        <v>1120</v>
      </c>
      <c r="G694" s="38">
        <f>INT(DT!E694)</f>
        <v>44706</v>
      </c>
      <c r="H694" s="39">
        <f>DT!E694-INT(DT!E694)</f>
        <v>0.24274305555445608</v>
      </c>
      <c r="I694" s="32" t="s">
        <v>23</v>
      </c>
      <c r="J694" s="32" t="s">
        <v>597</v>
      </c>
      <c r="K694" s="32" t="s">
        <v>393</v>
      </c>
      <c r="L694" s="42" cm="1">
        <f t="array" ref="L694">INDEX('D_ SERVICES'!D:F, MATCH(J694, 'D_ SERVICES'!A:A, 0),
   IF(I694="Basic", 1, IF(I694="Standard", 2, IF(I694="Premium", 3, ""))))</f>
        <v>844</v>
      </c>
      <c r="M694" s="32">
        <f>L694*(1-VLOOKUP('F_ ORDERS'!$K694,D_BUYERS!A:H,8,FALSE))</f>
        <v>801.8</v>
      </c>
      <c r="N694" s="32">
        <f>IF(VLOOKUP('F_ ORDERS'!$G694, OrderDate!A:E, 5, FALSE) = 1, 'F_ ORDERS'!$M694 * (1 - 0.07), 'F_ ORDERS'!$M694)</f>
        <v>801.8</v>
      </c>
    </row>
    <row r="695" spans="1:14" x14ac:dyDescent="0.2">
      <c r="A695" s="51" t="str">
        <f t="shared" si="10"/>
        <v>68.237.244.217|44678|0.642824074071541</v>
      </c>
      <c r="B695" s="51" t="s">
        <v>3716</v>
      </c>
      <c r="C695" s="52">
        <f>INT(DT!I695)</f>
        <v>44678</v>
      </c>
      <c r="D695" s="53">
        <f>DT!I695-INT(DT!I695)</f>
        <v>0.64282407407154096</v>
      </c>
      <c r="E695" s="32" t="s">
        <v>4910</v>
      </c>
      <c r="F695" s="32">
        <v>1117</v>
      </c>
      <c r="G695" s="38">
        <f>INT(DT!E695)</f>
        <v>44678</v>
      </c>
      <c r="H695" s="39">
        <f>DT!E695-INT(DT!E695)</f>
        <v>0.74365740740176989</v>
      </c>
      <c r="I695" s="32" t="s">
        <v>12</v>
      </c>
      <c r="J695" s="32" t="s">
        <v>609</v>
      </c>
      <c r="K695" s="32" t="s">
        <v>376</v>
      </c>
      <c r="L695" s="42" cm="1">
        <f t="array" ref="L695">INDEX('D_ SERVICES'!D:F, MATCH(J695, 'D_ SERVICES'!A:A, 0),
   IF(I695="Basic", 1, IF(I695="Standard", 2, IF(I695="Premium", 3, ""))))</f>
        <v>980</v>
      </c>
      <c r="M695" s="32">
        <f>L695*(1-VLOOKUP('F_ ORDERS'!$K695,D_BUYERS!A:H,8,FALSE))</f>
        <v>980</v>
      </c>
      <c r="N695" s="32">
        <f>IF(VLOOKUP('F_ ORDERS'!$G695, OrderDate!A:E, 5, FALSE) = 1, 'F_ ORDERS'!$M695 * (1 - 0.07), 'F_ ORDERS'!$M695)</f>
        <v>980</v>
      </c>
    </row>
    <row r="696" spans="1:14" x14ac:dyDescent="0.2">
      <c r="A696" s="51" t="str">
        <f t="shared" si="10"/>
        <v>4.251.13.98|45349|0.669583333343326</v>
      </c>
      <c r="B696" s="51" t="s">
        <v>3325</v>
      </c>
      <c r="C696" s="52">
        <f>INT(DT!I696)</f>
        <v>45349</v>
      </c>
      <c r="D696" s="53">
        <f>DT!I696-INT(DT!I696)</f>
        <v>0.66958333334332565</v>
      </c>
      <c r="E696" s="32" t="s">
        <v>4911</v>
      </c>
      <c r="F696" s="32">
        <v>1243</v>
      </c>
      <c r="G696" s="38">
        <f>INT(DT!E696)</f>
        <v>45349</v>
      </c>
      <c r="H696" s="39">
        <f>DT!E696-INT(DT!E696)</f>
        <v>0.73744212964083999</v>
      </c>
      <c r="I696" s="32" t="s">
        <v>12</v>
      </c>
      <c r="J696" s="32" t="s">
        <v>818</v>
      </c>
      <c r="K696" s="32" t="s">
        <v>288</v>
      </c>
      <c r="L696" s="42" cm="1">
        <f t="array" ref="L696">INDEX('D_ SERVICES'!D:F, MATCH(J696, 'D_ SERVICES'!A:A, 0),
   IF(I696="Basic", 1, IF(I696="Standard", 2, IF(I696="Premium", 3, ""))))</f>
        <v>706</v>
      </c>
      <c r="M696" s="32">
        <f>L696*(1-VLOOKUP('F_ ORDERS'!$K696,D_BUYERS!A:H,8,FALSE))</f>
        <v>670.69999999999993</v>
      </c>
      <c r="N696" s="32">
        <f>IF(VLOOKUP('F_ ORDERS'!$G696, OrderDate!A:E, 5, FALSE) = 1, 'F_ ORDERS'!$M696 * (1 - 0.07), 'F_ ORDERS'!$M696)</f>
        <v>670.69999999999993</v>
      </c>
    </row>
    <row r="697" spans="1:14" x14ac:dyDescent="0.2">
      <c r="A697" s="51" t="str">
        <f t="shared" si="10"/>
        <v>170.73.201.223|44525|0.402291666672681</v>
      </c>
      <c r="B697" s="51" t="s">
        <v>1914</v>
      </c>
      <c r="C697" s="52">
        <f>INT(DT!I697)</f>
        <v>44525</v>
      </c>
      <c r="D697" s="53">
        <f>DT!I697-INT(DT!I697)</f>
        <v>0.40229166667268146</v>
      </c>
      <c r="E697" s="32" t="s">
        <v>4912</v>
      </c>
      <c r="F697" s="32">
        <v>1116</v>
      </c>
      <c r="G697" s="38">
        <f>INT(DT!E697)</f>
        <v>44525</v>
      </c>
      <c r="H697" s="39">
        <f>DT!E697-INT(DT!E697)</f>
        <v>0.40988425926479977</v>
      </c>
      <c r="I697" s="32" t="s">
        <v>18</v>
      </c>
      <c r="J697" s="32" t="s">
        <v>888</v>
      </c>
      <c r="K697" s="32" t="s">
        <v>79</v>
      </c>
      <c r="L697" s="42" cm="1">
        <f t="array" ref="L697">INDEX('D_ SERVICES'!D:F, MATCH(J697, 'D_ SERVICES'!A:A, 0),
   IF(I697="Basic", 1, IF(I697="Standard", 2, IF(I697="Premium", 3, ""))))</f>
        <v>666</v>
      </c>
      <c r="M697" s="32">
        <f>L697*(1-VLOOKUP('F_ ORDERS'!$K697,D_BUYERS!A:H,8,FALSE))</f>
        <v>666</v>
      </c>
      <c r="N697" s="32">
        <f>IF(VLOOKUP('F_ ORDERS'!$G697, OrderDate!A:E, 5, FALSE) = 1, 'F_ ORDERS'!$M697 * (1 - 0.07), 'F_ ORDERS'!$M697)</f>
        <v>666</v>
      </c>
    </row>
    <row r="698" spans="1:14" x14ac:dyDescent="0.2">
      <c r="A698" s="51" t="str">
        <f t="shared" si="10"/>
        <v>10.101.250.87|43094|0.61298611111124</v>
      </c>
      <c r="B698" s="51" t="s">
        <v>922</v>
      </c>
      <c r="C698" s="52">
        <f>INT(DT!I698)</f>
        <v>43094</v>
      </c>
      <c r="D698" s="53">
        <f>DT!I698-INT(DT!I698)</f>
        <v>0.61298611111124046</v>
      </c>
      <c r="E698" s="32" t="s">
        <v>4913</v>
      </c>
      <c r="F698" s="32">
        <v>1025</v>
      </c>
      <c r="G698" s="38">
        <f>INT(DT!E698)</f>
        <v>43094</v>
      </c>
      <c r="H698" s="39">
        <f>DT!E698-INT(DT!E698)</f>
        <v>0.64156250000087311</v>
      </c>
      <c r="I698" s="32" t="s">
        <v>12</v>
      </c>
      <c r="J698" s="32" t="s">
        <v>773</v>
      </c>
      <c r="K698" s="32" t="s">
        <v>358</v>
      </c>
      <c r="L698" s="42" cm="1">
        <f t="array" ref="L698">INDEX('D_ SERVICES'!D:F, MATCH(J698, 'D_ SERVICES'!A:A, 0),
   IF(I698="Basic", 1, IF(I698="Standard", 2, IF(I698="Premium", 3, ""))))</f>
        <v>946</v>
      </c>
      <c r="M698" s="32">
        <f>L698*(1-VLOOKUP('F_ ORDERS'!$K698,D_BUYERS!A:H,8,FALSE))</f>
        <v>898.69999999999993</v>
      </c>
      <c r="N698" s="32">
        <f>IF(VLOOKUP('F_ ORDERS'!$G698, OrderDate!A:E, 5, FALSE) = 1, 'F_ ORDERS'!$M698 * (1 - 0.07), 'F_ ORDERS'!$M698)</f>
        <v>898.69999999999993</v>
      </c>
    </row>
    <row r="699" spans="1:14" x14ac:dyDescent="0.2">
      <c r="A699" s="51" t="str">
        <f t="shared" si="10"/>
        <v>155.248.13.4|45472|0.571388888893125</v>
      </c>
      <c r="B699" s="51" t="s">
        <v>1697</v>
      </c>
      <c r="C699" s="52">
        <f>INT(DT!I699)</f>
        <v>45472</v>
      </c>
      <c r="D699" s="53">
        <f>DT!I699-INT(DT!I699)</f>
        <v>0.57138888889312511</v>
      </c>
      <c r="E699" s="32" t="s">
        <v>4914</v>
      </c>
      <c r="F699" s="32">
        <v>1062</v>
      </c>
      <c r="G699" s="38">
        <f>INT(DT!E699)</f>
        <v>45472</v>
      </c>
      <c r="H699" s="39">
        <f>DT!E699-INT(DT!E699)</f>
        <v>0.59495370370859746</v>
      </c>
      <c r="I699" s="32" t="s">
        <v>23</v>
      </c>
      <c r="J699" s="32" t="s">
        <v>745</v>
      </c>
      <c r="K699" s="32" t="s">
        <v>429</v>
      </c>
      <c r="L699" s="42" cm="1">
        <f t="array" ref="L699">INDEX('D_ SERVICES'!D:F, MATCH(J699, 'D_ SERVICES'!A:A, 0),
   IF(I699="Basic", 1, IF(I699="Standard", 2, IF(I699="Premium", 3, ""))))</f>
        <v>878</v>
      </c>
      <c r="M699" s="32">
        <f>L699*(1-VLOOKUP('F_ ORDERS'!$K699,D_BUYERS!A:H,8,FALSE))</f>
        <v>878</v>
      </c>
      <c r="N699" s="32">
        <f>IF(VLOOKUP('F_ ORDERS'!$G699, OrderDate!A:E, 5, FALSE) = 1, 'F_ ORDERS'!$M699 * (1 - 0.07), 'F_ ORDERS'!$M699)</f>
        <v>816.54</v>
      </c>
    </row>
    <row r="700" spans="1:14" x14ac:dyDescent="0.2">
      <c r="A700" s="51" t="str">
        <f t="shared" si="10"/>
        <v>101.214.6.245|41987|0.820439814822748</v>
      </c>
      <c r="B700" s="51" t="s">
        <v>956</v>
      </c>
      <c r="C700" s="52">
        <f>INT(DT!I700)</f>
        <v>41987</v>
      </c>
      <c r="D700" s="53">
        <f>DT!I700-INT(DT!I700)</f>
        <v>0.8204398148227483</v>
      </c>
      <c r="E700" s="32" t="s">
        <v>4915</v>
      </c>
      <c r="F700" s="32">
        <v>1016</v>
      </c>
      <c r="G700" s="38">
        <f>INT(DT!E700)</f>
        <v>41987</v>
      </c>
      <c r="H700" s="39">
        <f>DT!E700-INT(DT!E700)</f>
        <v>0.88189814815268619</v>
      </c>
      <c r="I700" s="32" t="s">
        <v>18</v>
      </c>
      <c r="J700" s="32" t="s">
        <v>648</v>
      </c>
      <c r="K700" s="32" t="s">
        <v>145</v>
      </c>
      <c r="L700" s="42" cm="1">
        <f t="array" ref="L700">INDEX('D_ SERVICES'!D:F, MATCH(J700, 'D_ SERVICES'!A:A, 0),
   IF(I700="Basic", 1, IF(I700="Standard", 2, IF(I700="Premium", 3, ""))))</f>
        <v>468</v>
      </c>
      <c r="M700" s="32">
        <f>L700*(1-VLOOKUP('F_ ORDERS'!$K700,D_BUYERS!A:H,8,FALSE))</f>
        <v>444.59999999999997</v>
      </c>
      <c r="N700" s="32">
        <f>IF(VLOOKUP('F_ ORDERS'!$G700, OrderDate!A:E, 5, FALSE) = 1, 'F_ ORDERS'!$M700 * (1 - 0.07), 'F_ ORDERS'!$M700)</f>
        <v>413.47799999999995</v>
      </c>
    </row>
    <row r="701" spans="1:14" x14ac:dyDescent="0.2">
      <c r="A701" s="51" t="str">
        <f t="shared" si="10"/>
        <v>58.75.191.205|42731|0.668784722220153</v>
      </c>
      <c r="B701" s="51" t="s">
        <v>3589</v>
      </c>
      <c r="C701" s="52">
        <f>INT(DT!I701)</f>
        <v>42731</v>
      </c>
      <c r="D701" s="53">
        <f>DT!I701-INT(DT!I701)</f>
        <v>0.66878472222015262</v>
      </c>
      <c r="E701" s="32" t="s">
        <v>4916</v>
      </c>
      <c r="F701" s="32">
        <v>1042</v>
      </c>
      <c r="G701" s="38">
        <f>INT(DT!E701)</f>
        <v>42731</v>
      </c>
      <c r="H701" s="39">
        <f>DT!E701-INT(DT!E701)</f>
        <v>0.78832175926072523</v>
      </c>
      <c r="I701" s="32" t="s">
        <v>18</v>
      </c>
      <c r="J701" s="32" t="s">
        <v>635</v>
      </c>
      <c r="K701" s="32" t="s">
        <v>141</v>
      </c>
      <c r="L701" s="42" cm="1">
        <f t="array" ref="L701">INDEX('D_ SERVICES'!D:F, MATCH(J701, 'D_ SERVICES'!A:A, 0),
   IF(I701="Basic", 1, IF(I701="Standard", 2, IF(I701="Premium", 3, ""))))</f>
        <v>635</v>
      </c>
      <c r="M701" s="32">
        <f>L701*(1-VLOOKUP('F_ ORDERS'!$K701,D_BUYERS!A:H,8,FALSE))</f>
        <v>635</v>
      </c>
      <c r="N701" s="32">
        <f>IF(VLOOKUP('F_ ORDERS'!$G701, OrderDate!A:E, 5, FALSE) = 1, 'F_ ORDERS'!$M701 * (1 - 0.07), 'F_ ORDERS'!$M701)</f>
        <v>635</v>
      </c>
    </row>
    <row r="702" spans="1:14" x14ac:dyDescent="0.2">
      <c r="A702" s="51" t="str">
        <f t="shared" si="10"/>
        <v>44.74.228.63|44844|0.815983796303044</v>
      </c>
      <c r="B702" s="51" t="s">
        <v>3398</v>
      </c>
      <c r="C702" s="52">
        <f>INT(DT!I702)</f>
        <v>44844</v>
      </c>
      <c r="D702" s="53">
        <f>DT!I702-INT(DT!I702)</f>
        <v>0.81598379630304407</v>
      </c>
      <c r="E702" s="32" t="s">
        <v>4917</v>
      </c>
      <c r="F702" s="32">
        <v>1171</v>
      </c>
      <c r="G702" s="38">
        <f>INT(DT!E702)</f>
        <v>44844</v>
      </c>
      <c r="H702" s="39">
        <f>DT!E702-INT(DT!E702)</f>
        <v>0.87943287038069684</v>
      </c>
      <c r="I702" s="32" t="s">
        <v>12</v>
      </c>
      <c r="J702" s="32" t="s">
        <v>899</v>
      </c>
      <c r="K702" s="32" t="s">
        <v>319</v>
      </c>
      <c r="L702" s="42" cm="1">
        <f t="array" ref="L702">INDEX('D_ SERVICES'!D:F, MATCH(J702, 'D_ SERVICES'!A:A, 0),
   IF(I702="Basic", 1, IF(I702="Standard", 2, IF(I702="Premium", 3, ""))))</f>
        <v>995</v>
      </c>
      <c r="M702" s="32">
        <f>L702*(1-VLOOKUP('F_ ORDERS'!$K702,D_BUYERS!A:H,8,FALSE))</f>
        <v>895.5</v>
      </c>
      <c r="N702" s="32">
        <f>IF(VLOOKUP('F_ ORDERS'!$G702, OrderDate!A:E, 5, FALSE) = 1, 'F_ ORDERS'!$M702 * (1 - 0.07), 'F_ ORDERS'!$M702)</f>
        <v>895.5</v>
      </c>
    </row>
    <row r="703" spans="1:14" x14ac:dyDescent="0.2">
      <c r="A703" s="51" t="str">
        <f t="shared" si="10"/>
        <v>112.116.183.60|44640|0.765706018522906</v>
      </c>
      <c r="B703" s="51" t="s">
        <v>1100</v>
      </c>
      <c r="C703" s="52">
        <f>INT(DT!I703)</f>
        <v>44640</v>
      </c>
      <c r="D703" s="53">
        <f>DT!I703-INT(DT!I703)</f>
        <v>0.76570601852290565</v>
      </c>
      <c r="E703" s="32" t="s">
        <v>4918</v>
      </c>
      <c r="F703" s="32">
        <v>1015</v>
      </c>
      <c r="G703" s="38">
        <f>INT(DT!E703)</f>
        <v>44640</v>
      </c>
      <c r="H703" s="39">
        <f>DT!E703-INT(DT!E703)</f>
        <v>0.79719907407707069</v>
      </c>
      <c r="I703" s="32" t="s">
        <v>18</v>
      </c>
      <c r="J703" s="32" t="s">
        <v>644</v>
      </c>
      <c r="K703" s="32" t="s">
        <v>89</v>
      </c>
      <c r="L703" s="42" cm="1">
        <f t="array" ref="L703">INDEX('D_ SERVICES'!D:F, MATCH(J703, 'D_ SERVICES'!A:A, 0),
   IF(I703="Basic", 1, IF(I703="Standard", 2, IF(I703="Premium", 3, ""))))</f>
        <v>53</v>
      </c>
      <c r="M703" s="32">
        <f>L703*(1-VLOOKUP('F_ ORDERS'!$K703,D_BUYERS!A:H,8,FALSE))</f>
        <v>47.7</v>
      </c>
      <c r="N703" s="32">
        <f>IF(VLOOKUP('F_ ORDERS'!$G703, OrderDate!A:E, 5, FALSE) = 1, 'F_ ORDERS'!$M703 * (1 - 0.07), 'F_ ORDERS'!$M703)</f>
        <v>44.360999999999997</v>
      </c>
    </row>
    <row r="704" spans="1:14" x14ac:dyDescent="0.2">
      <c r="A704" s="51" t="str">
        <f t="shared" si="10"/>
        <v>15.40.17.228|41520|0.430358796293149</v>
      </c>
      <c r="B704" s="51" t="s">
        <v>1629</v>
      </c>
      <c r="C704" s="52">
        <f>INT(DT!I704)</f>
        <v>41520</v>
      </c>
      <c r="D704" s="53">
        <f>DT!I704-INT(DT!I704)</f>
        <v>0.43035879629314877</v>
      </c>
      <c r="E704" s="32" t="s">
        <v>4919</v>
      </c>
      <c r="F704" s="32">
        <v>1231</v>
      </c>
      <c r="G704" s="38">
        <f>INT(DT!E704)</f>
        <v>41520</v>
      </c>
      <c r="H704" s="39">
        <f>DT!E704-INT(DT!E704)</f>
        <v>0.52258101851475658</v>
      </c>
      <c r="I704" s="32" t="s">
        <v>23</v>
      </c>
      <c r="J704" s="32" t="s">
        <v>565</v>
      </c>
      <c r="K704" s="32" t="s">
        <v>463</v>
      </c>
      <c r="L704" s="42" cm="1">
        <f t="array" ref="L704">INDEX('D_ SERVICES'!D:F, MATCH(J704, 'D_ SERVICES'!A:A, 0),
   IF(I704="Basic", 1, IF(I704="Standard", 2, IF(I704="Premium", 3, ""))))</f>
        <v>667</v>
      </c>
      <c r="M704" s="32">
        <f>L704*(1-VLOOKUP('F_ ORDERS'!$K704,D_BUYERS!A:H,8,FALSE))</f>
        <v>667</v>
      </c>
      <c r="N704" s="32">
        <f>IF(VLOOKUP('F_ ORDERS'!$G704, OrderDate!A:E, 5, FALSE) = 1, 'F_ ORDERS'!$M704 * (1 - 0.07), 'F_ ORDERS'!$M704)</f>
        <v>667</v>
      </c>
    </row>
    <row r="705" spans="1:14" x14ac:dyDescent="0.2">
      <c r="A705" s="51" t="str">
        <f t="shared" si="10"/>
        <v>172.165.9.188|41570|0.908333333332848</v>
      </c>
      <c r="B705" s="51" t="s">
        <v>1934</v>
      </c>
      <c r="C705" s="52">
        <f>INT(DT!I705)</f>
        <v>41570</v>
      </c>
      <c r="D705" s="53">
        <f>DT!I705-INT(DT!I705)</f>
        <v>0.90833333333284827</v>
      </c>
      <c r="E705" s="32" t="s">
        <v>4920</v>
      </c>
      <c r="F705" s="32">
        <v>1007</v>
      </c>
      <c r="G705" s="38">
        <f>INT(DT!E705)</f>
        <v>41570</v>
      </c>
      <c r="H705" s="39">
        <f>DT!E705-INT(DT!E705)</f>
        <v>0.98892361111211358</v>
      </c>
      <c r="I705" s="32" t="s">
        <v>12</v>
      </c>
      <c r="J705" s="32" t="s">
        <v>789</v>
      </c>
      <c r="K705" s="32" t="s">
        <v>326</v>
      </c>
      <c r="L705" s="42" cm="1">
        <f t="array" ref="L705">INDEX('D_ SERVICES'!D:F, MATCH(J705, 'D_ SERVICES'!A:A, 0),
   IF(I705="Basic", 1, IF(I705="Standard", 2, IF(I705="Premium", 3, ""))))</f>
        <v>833</v>
      </c>
      <c r="M705" s="32">
        <f>L705*(1-VLOOKUP('F_ ORDERS'!$K705,D_BUYERS!A:H,8,FALSE))</f>
        <v>791.34999999999991</v>
      </c>
      <c r="N705" s="32">
        <f>IF(VLOOKUP('F_ ORDERS'!$G705, OrderDate!A:E, 5, FALSE) = 1, 'F_ ORDERS'!$M705 * (1 - 0.07), 'F_ ORDERS'!$M705)</f>
        <v>791.34999999999991</v>
      </c>
    </row>
    <row r="706" spans="1:14" x14ac:dyDescent="0.2">
      <c r="A706" s="51" t="str">
        <f t="shared" si="10"/>
        <v>156.123.228.71|43208|0.95543981481751</v>
      </c>
      <c r="B706" s="51" t="s">
        <v>1702</v>
      </c>
      <c r="C706" s="52">
        <f>INT(DT!I706)</f>
        <v>43208</v>
      </c>
      <c r="D706" s="53">
        <f>DT!I706-INT(DT!I706)</f>
        <v>0.95543981481750961</v>
      </c>
      <c r="E706" s="32" t="s">
        <v>4921</v>
      </c>
      <c r="F706" s="32">
        <v>1076</v>
      </c>
      <c r="G706" s="38">
        <f>INT(DT!E706)</f>
        <v>43209</v>
      </c>
      <c r="H706" s="39">
        <f>DT!E706-INT(DT!E706)</f>
        <v>5.391203703766223E-2</v>
      </c>
      <c r="I706" s="32" t="s">
        <v>23</v>
      </c>
      <c r="J706" s="32" t="s">
        <v>690</v>
      </c>
      <c r="K706" s="32" t="s">
        <v>157</v>
      </c>
      <c r="L706" s="42" cm="1">
        <f t="array" ref="L706">INDEX('D_ SERVICES'!D:F, MATCH(J706, 'D_ SERVICES'!A:A, 0),
   IF(I706="Basic", 1, IF(I706="Standard", 2, IF(I706="Premium", 3, ""))))</f>
        <v>810</v>
      </c>
      <c r="M706" s="32">
        <f>L706*(1-VLOOKUP('F_ ORDERS'!$K706,D_BUYERS!A:H,8,FALSE))</f>
        <v>729</v>
      </c>
      <c r="N706" s="32">
        <f>IF(VLOOKUP('F_ ORDERS'!$G706, OrderDate!A:E, 5, FALSE) = 1, 'F_ ORDERS'!$M706 * (1 - 0.07), 'F_ ORDERS'!$M706)</f>
        <v>729</v>
      </c>
    </row>
    <row r="707" spans="1:14" x14ac:dyDescent="0.2">
      <c r="A707" s="51" t="str">
        <f t="shared" ref="A707:A770" si="11">B707 &amp; "|" &amp; C707 &amp; "|" &amp; D707</f>
        <v>197.27.237.36|43240|0.0427777777804295</v>
      </c>
      <c r="B707" s="51" t="s">
        <v>2237</v>
      </c>
      <c r="C707" s="52">
        <f>INT(DT!I707)</f>
        <v>43240</v>
      </c>
      <c r="D707" s="53">
        <f>DT!I707-INT(DT!I707)</f>
        <v>4.277777778042946E-2</v>
      </c>
      <c r="E707" s="32" t="s">
        <v>4922</v>
      </c>
      <c r="F707" s="32">
        <v>1000</v>
      </c>
      <c r="G707" s="38">
        <f>INT(DT!E707)</f>
        <v>43240</v>
      </c>
      <c r="H707" s="39">
        <f>DT!E707-INT(DT!E707)</f>
        <v>9.336805556085892E-2</v>
      </c>
      <c r="I707" s="32" t="s">
        <v>12</v>
      </c>
      <c r="J707" s="32" t="s">
        <v>829</v>
      </c>
      <c r="K707" s="32" t="s">
        <v>463</v>
      </c>
      <c r="L707" s="42" cm="1">
        <f t="array" ref="L707">INDEX('D_ SERVICES'!D:F, MATCH(J707, 'D_ SERVICES'!A:A, 0),
   IF(I707="Basic", 1, IF(I707="Standard", 2, IF(I707="Premium", 3, ""))))</f>
        <v>955</v>
      </c>
      <c r="M707" s="32">
        <f>L707*(1-VLOOKUP('F_ ORDERS'!$K707,D_BUYERS!A:H,8,FALSE))</f>
        <v>955</v>
      </c>
      <c r="N707" s="32">
        <f>IF(VLOOKUP('F_ ORDERS'!$G707, OrderDate!A:E, 5, FALSE) = 1, 'F_ ORDERS'!$M707 * (1 - 0.07), 'F_ ORDERS'!$M707)</f>
        <v>888.15</v>
      </c>
    </row>
    <row r="708" spans="1:14" x14ac:dyDescent="0.2">
      <c r="A708" s="51" t="str">
        <f t="shared" si="11"/>
        <v>93.173.33.50|42787|0.0172685185170849</v>
      </c>
      <c r="B708" s="51" t="s">
        <v>4105</v>
      </c>
      <c r="C708" s="52">
        <f>INT(DT!I708)</f>
        <v>42787</v>
      </c>
      <c r="D708" s="53">
        <f>DT!I708-INT(DT!I708)</f>
        <v>1.7268518517084885E-2</v>
      </c>
      <c r="E708" s="32" t="s">
        <v>4923</v>
      </c>
      <c r="F708" s="32">
        <v>1030</v>
      </c>
      <c r="G708" s="38">
        <f>INT(DT!E708)</f>
        <v>42787</v>
      </c>
      <c r="H708" s="39">
        <f>DT!E708-INT(DT!E708)</f>
        <v>7.4606481481168885E-2</v>
      </c>
      <c r="I708" s="32" t="s">
        <v>23</v>
      </c>
      <c r="J708" s="32" t="s">
        <v>768</v>
      </c>
      <c r="K708" s="32" t="s">
        <v>143</v>
      </c>
      <c r="L708" s="42" cm="1">
        <f t="array" ref="L708">INDEX('D_ SERVICES'!D:F, MATCH(J708, 'D_ SERVICES'!A:A, 0),
   IF(I708="Basic", 1, IF(I708="Standard", 2, IF(I708="Premium", 3, ""))))</f>
        <v>956</v>
      </c>
      <c r="M708" s="32">
        <f>L708*(1-VLOOKUP('F_ ORDERS'!$K708,D_BUYERS!A:H,8,FALSE))</f>
        <v>860.4</v>
      </c>
      <c r="N708" s="32">
        <f>IF(VLOOKUP('F_ ORDERS'!$G708, OrderDate!A:E, 5, FALSE) = 1, 'F_ ORDERS'!$M708 * (1 - 0.07), 'F_ ORDERS'!$M708)</f>
        <v>860.4</v>
      </c>
    </row>
    <row r="709" spans="1:14" x14ac:dyDescent="0.2">
      <c r="A709" s="51" t="str">
        <f t="shared" si="11"/>
        <v>239.60.121.222|43280|0.790358796286455</v>
      </c>
      <c r="B709" s="51" t="s">
        <v>2849</v>
      </c>
      <c r="C709" s="52">
        <f>INT(DT!I709)</f>
        <v>43280</v>
      </c>
      <c r="D709" s="53">
        <f>DT!I709-INT(DT!I709)</f>
        <v>0.79035879628645489</v>
      </c>
      <c r="E709" s="32" t="s">
        <v>4924</v>
      </c>
      <c r="F709" s="32">
        <v>1179</v>
      </c>
      <c r="G709" s="38">
        <f>INT(DT!E709)</f>
        <v>43280</v>
      </c>
      <c r="H709" s="39">
        <f>DT!E709-INT(DT!E709)</f>
        <v>0.87755787035712274</v>
      </c>
      <c r="I709" s="32" t="s">
        <v>18</v>
      </c>
      <c r="J709" s="32" t="s">
        <v>751</v>
      </c>
      <c r="K709" s="32" t="s">
        <v>349</v>
      </c>
      <c r="L709" s="42" cm="1">
        <f t="array" ref="L709">INDEX('D_ SERVICES'!D:F, MATCH(J709, 'D_ SERVICES'!A:A, 0),
   IF(I709="Basic", 1, IF(I709="Standard", 2, IF(I709="Premium", 3, ""))))</f>
        <v>456</v>
      </c>
      <c r="M709" s="32">
        <f>L709*(1-VLOOKUP('F_ ORDERS'!$K709,D_BUYERS!A:H,8,FALSE))</f>
        <v>456</v>
      </c>
      <c r="N709" s="32">
        <f>IF(VLOOKUP('F_ ORDERS'!$G709, OrderDate!A:E, 5, FALSE) = 1, 'F_ ORDERS'!$M709 * (1 - 0.07), 'F_ ORDERS'!$M709)</f>
        <v>456</v>
      </c>
    </row>
    <row r="710" spans="1:14" x14ac:dyDescent="0.2">
      <c r="A710" s="51" t="str">
        <f t="shared" si="11"/>
        <v>175.128.76.18|43743|0.625949074077653</v>
      </c>
      <c r="B710" s="51" t="s">
        <v>1965</v>
      </c>
      <c r="C710" s="52">
        <f>INT(DT!I710)</f>
        <v>43743</v>
      </c>
      <c r="D710" s="53">
        <f>DT!I710-INT(DT!I710)</f>
        <v>0.62594907407765277</v>
      </c>
      <c r="E710" s="32" t="s">
        <v>4925</v>
      </c>
      <c r="F710" s="32">
        <v>1219</v>
      </c>
      <c r="G710" s="38">
        <f>INT(DT!E710)</f>
        <v>43743</v>
      </c>
      <c r="H710" s="39">
        <f>DT!E710-INT(DT!E710)</f>
        <v>0.64424768518802011</v>
      </c>
      <c r="I710" s="32" t="s">
        <v>23</v>
      </c>
      <c r="J710" s="32" t="s">
        <v>776</v>
      </c>
      <c r="K710" s="32" t="s">
        <v>212</v>
      </c>
      <c r="L710" s="42" cm="1">
        <f t="array" ref="L710">INDEX('D_ SERVICES'!D:F, MATCH(J710, 'D_ SERVICES'!A:A, 0),
   IF(I710="Basic", 1, IF(I710="Standard", 2, IF(I710="Premium", 3, ""))))</f>
        <v>942</v>
      </c>
      <c r="M710" s="32">
        <f>L710*(1-VLOOKUP('F_ ORDERS'!$K710,D_BUYERS!A:H,8,FALSE))</f>
        <v>847.80000000000007</v>
      </c>
      <c r="N710" s="32">
        <f>IF(VLOOKUP('F_ ORDERS'!$G710, OrderDate!A:E, 5, FALSE) = 1, 'F_ ORDERS'!$M710 * (1 - 0.07), 'F_ ORDERS'!$M710)</f>
        <v>788.45400000000006</v>
      </c>
    </row>
    <row r="711" spans="1:14" x14ac:dyDescent="0.2">
      <c r="A711" s="51" t="str">
        <f t="shared" si="11"/>
        <v>155.20.151.32|44174|0.629305555557949</v>
      </c>
      <c r="B711" s="51" t="s">
        <v>1696</v>
      </c>
      <c r="C711" s="52">
        <f>INT(DT!I711)</f>
        <v>44174</v>
      </c>
      <c r="D711" s="53">
        <f>DT!I711-INT(DT!I711)</f>
        <v>0.62930555555794854</v>
      </c>
      <c r="E711" s="32" t="s">
        <v>4926</v>
      </c>
      <c r="F711" s="32">
        <v>1106</v>
      </c>
      <c r="G711" s="38">
        <f>INT(DT!E711)</f>
        <v>44174</v>
      </c>
      <c r="H711" s="39">
        <f>DT!E711-INT(DT!E711)</f>
        <v>0.69702546296321088</v>
      </c>
      <c r="I711" s="32" t="s">
        <v>12</v>
      </c>
      <c r="J711" s="32" t="s">
        <v>837</v>
      </c>
      <c r="K711" s="32" t="s">
        <v>299</v>
      </c>
      <c r="L711" s="42" cm="1">
        <f t="array" ref="L711">INDEX('D_ SERVICES'!D:F, MATCH(J711, 'D_ SERVICES'!A:A, 0),
   IF(I711="Basic", 1, IF(I711="Standard", 2, IF(I711="Premium", 3, ""))))</f>
        <v>863</v>
      </c>
      <c r="M711" s="32">
        <f>L711*(1-VLOOKUP('F_ ORDERS'!$K711,D_BUYERS!A:H,8,FALSE))</f>
        <v>819.84999999999991</v>
      </c>
      <c r="N711" s="32">
        <f>IF(VLOOKUP('F_ ORDERS'!$G711, OrderDate!A:E, 5, FALSE) = 1, 'F_ ORDERS'!$M711 * (1 - 0.07), 'F_ ORDERS'!$M711)</f>
        <v>819.84999999999991</v>
      </c>
    </row>
    <row r="712" spans="1:14" x14ac:dyDescent="0.2">
      <c r="A712" s="51" t="str">
        <f t="shared" si="11"/>
        <v>152.48.95.242|45602|0.906504629630945</v>
      </c>
      <c r="B712" s="51" t="s">
        <v>1661</v>
      </c>
      <c r="C712" s="52">
        <f>INT(DT!I712)</f>
        <v>45602</v>
      </c>
      <c r="D712" s="53">
        <f>DT!I712-INT(DT!I712)</f>
        <v>0.90650462963094469</v>
      </c>
      <c r="E712" s="32" t="s">
        <v>4927</v>
      </c>
      <c r="F712" s="32">
        <v>1121</v>
      </c>
      <c r="G712" s="38">
        <f>INT(DT!E712)</f>
        <v>45602</v>
      </c>
      <c r="H712" s="39">
        <f>DT!E712-INT(DT!E712)</f>
        <v>0.97739583333168412</v>
      </c>
      <c r="I712" s="32" t="s">
        <v>18</v>
      </c>
      <c r="J712" s="32" t="s">
        <v>536</v>
      </c>
      <c r="K712" s="32" t="s">
        <v>406</v>
      </c>
      <c r="L712" s="42" cm="1">
        <f t="array" ref="L712">INDEX('D_ SERVICES'!D:F, MATCH(J712, 'D_ SERVICES'!A:A, 0),
   IF(I712="Basic", 1, IF(I712="Standard", 2, IF(I712="Premium", 3, ""))))</f>
        <v>288</v>
      </c>
      <c r="M712" s="32">
        <f>L712*(1-VLOOKUP('F_ ORDERS'!$K712,D_BUYERS!A:H,8,FALSE))</f>
        <v>259.2</v>
      </c>
      <c r="N712" s="32">
        <f>IF(VLOOKUP('F_ ORDERS'!$G712, OrderDate!A:E, 5, FALSE) = 1, 'F_ ORDERS'!$M712 * (1 - 0.07), 'F_ ORDERS'!$M712)</f>
        <v>259.2</v>
      </c>
    </row>
    <row r="713" spans="1:14" x14ac:dyDescent="0.2">
      <c r="A713" s="51" t="str">
        <f t="shared" si="11"/>
        <v>29.138.57.252|44232|0.479398148148903</v>
      </c>
      <c r="B713" s="51" t="s">
        <v>3135</v>
      </c>
      <c r="C713" s="52">
        <f>INT(DT!I713)</f>
        <v>44232</v>
      </c>
      <c r="D713" s="53">
        <f>DT!I713-INT(DT!I713)</f>
        <v>0.47939814814890269</v>
      </c>
      <c r="E713" s="32" t="s">
        <v>4928</v>
      </c>
      <c r="F713" s="32">
        <v>1045</v>
      </c>
      <c r="G713" s="38">
        <f>INT(DT!E713)</f>
        <v>44232</v>
      </c>
      <c r="H713" s="39">
        <f>DT!E713-INT(DT!E713)</f>
        <v>0.52740740741137415</v>
      </c>
      <c r="I713" s="32" t="s">
        <v>23</v>
      </c>
      <c r="J713" s="32" t="s">
        <v>674</v>
      </c>
      <c r="K713" s="32" t="s">
        <v>368</v>
      </c>
      <c r="L713" s="42" cm="1">
        <f t="array" ref="L713">INDEX('D_ SERVICES'!D:F, MATCH(J713, 'D_ SERVICES'!A:A, 0),
   IF(I713="Basic", 1, IF(I713="Standard", 2, IF(I713="Premium", 3, ""))))</f>
        <v>771</v>
      </c>
      <c r="M713" s="32">
        <f>L713*(1-VLOOKUP('F_ ORDERS'!$K713,D_BUYERS!A:H,8,FALSE))</f>
        <v>771</v>
      </c>
      <c r="N713" s="32">
        <f>IF(VLOOKUP('F_ ORDERS'!$G713, OrderDate!A:E, 5, FALSE) = 1, 'F_ ORDERS'!$M713 * (1 - 0.07), 'F_ ORDERS'!$M713)</f>
        <v>771</v>
      </c>
    </row>
    <row r="714" spans="1:14" x14ac:dyDescent="0.2">
      <c r="A714" s="51" t="str">
        <f t="shared" si="11"/>
        <v>209.169.229.144|45407|0.40436342592875</v>
      </c>
      <c r="B714" s="51" t="s">
        <v>2409</v>
      </c>
      <c r="C714" s="52">
        <f>INT(DT!I714)</f>
        <v>45407</v>
      </c>
      <c r="D714" s="53">
        <f>DT!I714-INT(DT!I714)</f>
        <v>0.40436342592875008</v>
      </c>
      <c r="E714" s="32" t="s">
        <v>4929</v>
      </c>
      <c r="F714" s="32">
        <v>1045</v>
      </c>
      <c r="G714" s="38">
        <f>INT(DT!E714)</f>
        <v>45407</v>
      </c>
      <c r="H714" s="39">
        <f>DT!E714-INT(DT!E714)</f>
        <v>0.44811342592583969</v>
      </c>
      <c r="I714" s="32" t="s">
        <v>23</v>
      </c>
      <c r="J714" s="32" t="s">
        <v>674</v>
      </c>
      <c r="K714" s="32" t="s">
        <v>100</v>
      </c>
      <c r="L714" s="42" cm="1">
        <f t="array" ref="L714">INDEX('D_ SERVICES'!D:F, MATCH(J714, 'D_ SERVICES'!A:A, 0),
   IF(I714="Basic", 1, IF(I714="Standard", 2, IF(I714="Premium", 3, ""))))</f>
        <v>771</v>
      </c>
      <c r="M714" s="32">
        <f>L714*(1-VLOOKUP('F_ ORDERS'!$K714,D_BUYERS!A:H,8,FALSE))</f>
        <v>771</v>
      </c>
      <c r="N714" s="32">
        <f>IF(VLOOKUP('F_ ORDERS'!$G714, OrderDate!A:E, 5, FALSE) = 1, 'F_ ORDERS'!$M714 * (1 - 0.07), 'F_ ORDERS'!$M714)</f>
        <v>771</v>
      </c>
    </row>
    <row r="715" spans="1:14" x14ac:dyDescent="0.2">
      <c r="A715" s="51" t="str">
        <f t="shared" si="11"/>
        <v>66.13.215.137|44548|0.254803240743058</v>
      </c>
      <c r="B715" s="51" t="s">
        <v>3687</v>
      </c>
      <c r="C715" s="52">
        <f>INT(DT!I715)</f>
        <v>44548</v>
      </c>
      <c r="D715" s="53">
        <f>DT!I715-INT(DT!I715)</f>
        <v>0.25480324074305827</v>
      </c>
      <c r="E715" s="32" t="s">
        <v>4930</v>
      </c>
      <c r="F715" s="32">
        <v>1056</v>
      </c>
      <c r="G715" s="38">
        <f>INT(DT!E715)</f>
        <v>44548</v>
      </c>
      <c r="H715" s="39">
        <f>DT!E715-INT(DT!E715)</f>
        <v>0.29519675925985212</v>
      </c>
      <c r="I715" s="32" t="s">
        <v>12</v>
      </c>
      <c r="J715" s="32" t="s">
        <v>767</v>
      </c>
      <c r="K715" s="32" t="s">
        <v>496</v>
      </c>
      <c r="L715" s="42" cm="1">
        <f t="array" ref="L715">INDEX('D_ SERVICES'!D:F, MATCH(J715, 'D_ SERVICES'!A:A, 0),
   IF(I715="Basic", 1, IF(I715="Standard", 2, IF(I715="Premium", 3, ""))))</f>
        <v>866</v>
      </c>
      <c r="M715" s="32">
        <f>L715*(1-VLOOKUP('F_ ORDERS'!$K715,D_BUYERS!A:H,8,FALSE))</f>
        <v>866</v>
      </c>
      <c r="N715" s="32">
        <f>IF(VLOOKUP('F_ ORDERS'!$G715, OrderDate!A:E, 5, FALSE) = 1, 'F_ ORDERS'!$M715 * (1 - 0.07), 'F_ ORDERS'!$M715)</f>
        <v>805.38</v>
      </c>
    </row>
    <row r="716" spans="1:14" x14ac:dyDescent="0.2">
      <c r="A716" s="51" t="str">
        <f t="shared" si="11"/>
        <v>210.15.141.138|45440|0.84606481481751</v>
      </c>
      <c r="B716" s="51" t="s">
        <v>2434</v>
      </c>
      <c r="C716" s="52">
        <f>INT(DT!I716)</f>
        <v>45440</v>
      </c>
      <c r="D716" s="53">
        <f>DT!I716-INT(DT!I716)</f>
        <v>0.84606481481750961</v>
      </c>
      <c r="E716" s="32" t="s">
        <v>4931</v>
      </c>
      <c r="F716" s="32">
        <v>1017</v>
      </c>
      <c r="G716" s="38">
        <f>INT(DT!E716)</f>
        <v>45440</v>
      </c>
      <c r="H716" s="39">
        <f>DT!E716-INT(DT!E716)</f>
        <v>0.84696759259531973</v>
      </c>
      <c r="I716" s="32" t="s">
        <v>18</v>
      </c>
      <c r="J716" s="32" t="s">
        <v>656</v>
      </c>
      <c r="K716" s="32" t="s">
        <v>44</v>
      </c>
      <c r="L716" s="42" cm="1">
        <f t="array" ref="L716">INDEX('D_ SERVICES'!D:F, MATCH(J716, 'D_ SERVICES'!A:A, 0),
   IF(I716="Basic", 1, IF(I716="Standard", 2, IF(I716="Premium", 3, ""))))</f>
        <v>536</v>
      </c>
      <c r="M716" s="32">
        <f>L716*(1-VLOOKUP('F_ ORDERS'!$K716,D_BUYERS!A:H,8,FALSE))</f>
        <v>509.2</v>
      </c>
      <c r="N716" s="32">
        <f>IF(VLOOKUP('F_ ORDERS'!$G716, OrderDate!A:E, 5, FALSE) = 1, 'F_ ORDERS'!$M716 * (1 - 0.07), 'F_ ORDERS'!$M716)</f>
        <v>509.2</v>
      </c>
    </row>
    <row r="717" spans="1:14" x14ac:dyDescent="0.2">
      <c r="A717" s="51" t="str">
        <f t="shared" si="11"/>
        <v>223.55.242.155|44593|0.527719907397113</v>
      </c>
      <c r="B717" s="51" t="s">
        <v>2621</v>
      </c>
      <c r="C717" s="52">
        <f>INT(DT!I717)</f>
        <v>44593</v>
      </c>
      <c r="D717" s="53">
        <f>DT!I717-INT(DT!I717)</f>
        <v>0.52771990739711327</v>
      </c>
      <c r="E717" s="32" t="s">
        <v>4932</v>
      </c>
      <c r="F717" s="32">
        <v>1074</v>
      </c>
      <c r="G717" s="38">
        <f>INT(DT!E717)</f>
        <v>44593</v>
      </c>
      <c r="H717" s="39">
        <f>DT!E717-INT(DT!E717)</f>
        <v>0.61987268517259508</v>
      </c>
      <c r="I717" s="32" t="s">
        <v>23</v>
      </c>
      <c r="J717" s="32" t="s">
        <v>792</v>
      </c>
      <c r="K717" s="32" t="s">
        <v>415</v>
      </c>
      <c r="L717" s="42" cm="1">
        <f t="array" ref="L717">INDEX('D_ SERVICES'!D:F, MATCH(J717, 'D_ SERVICES'!A:A, 0),
   IF(I717="Basic", 1, IF(I717="Standard", 2, IF(I717="Premium", 3, ""))))</f>
        <v>966</v>
      </c>
      <c r="M717" s="32">
        <f>L717*(1-VLOOKUP('F_ ORDERS'!$K717,D_BUYERS!A:H,8,FALSE))</f>
        <v>966</v>
      </c>
      <c r="N717" s="32">
        <f>IF(VLOOKUP('F_ ORDERS'!$G717, OrderDate!A:E, 5, FALSE) = 1, 'F_ ORDERS'!$M717 * (1 - 0.07), 'F_ ORDERS'!$M717)</f>
        <v>966</v>
      </c>
    </row>
    <row r="718" spans="1:14" x14ac:dyDescent="0.2">
      <c r="A718" s="51" t="str">
        <f t="shared" si="11"/>
        <v>234.62.217.45|45496|0.638622685182781</v>
      </c>
      <c r="B718" s="51" t="s">
        <v>2780</v>
      </c>
      <c r="C718" s="52">
        <f>INT(DT!I718)</f>
        <v>45496</v>
      </c>
      <c r="D718" s="53">
        <f>DT!I718-INT(DT!I718)</f>
        <v>0.63862268518278142</v>
      </c>
      <c r="E718" s="32" t="s">
        <v>4933</v>
      </c>
      <c r="F718" s="32">
        <v>1218</v>
      </c>
      <c r="G718" s="38">
        <f>INT(DT!E718)</f>
        <v>45496</v>
      </c>
      <c r="H718" s="39">
        <f>DT!E718-INT(DT!E718)</f>
        <v>0.71811342592263827</v>
      </c>
      <c r="I718" s="32" t="s">
        <v>23</v>
      </c>
      <c r="J718" s="32" t="s">
        <v>868</v>
      </c>
      <c r="K718" s="32" t="s">
        <v>281</v>
      </c>
      <c r="L718" s="42" cm="1">
        <f t="array" ref="L718">INDEX('D_ SERVICES'!D:F, MATCH(J718, 'D_ SERVICES'!A:A, 0),
   IF(I718="Basic", 1, IF(I718="Standard", 2, IF(I718="Premium", 3, ""))))</f>
        <v>507</v>
      </c>
      <c r="M718" s="32">
        <f>L718*(1-VLOOKUP('F_ ORDERS'!$K718,D_BUYERS!A:H,8,FALSE))</f>
        <v>507</v>
      </c>
      <c r="N718" s="32">
        <f>IF(VLOOKUP('F_ ORDERS'!$G718, OrderDate!A:E, 5, FALSE) = 1, 'F_ ORDERS'!$M718 * (1 - 0.07), 'F_ ORDERS'!$M718)</f>
        <v>507</v>
      </c>
    </row>
    <row r="719" spans="1:14" x14ac:dyDescent="0.2">
      <c r="A719" s="51" t="str">
        <f t="shared" si="11"/>
        <v>125.58.129.65|45282|0.200138888889342</v>
      </c>
      <c r="B719" s="51" t="s">
        <v>1284</v>
      </c>
      <c r="C719" s="52">
        <f>INT(DT!I719)</f>
        <v>45282</v>
      </c>
      <c r="D719" s="53">
        <f>DT!I719-INT(DT!I719)</f>
        <v>0.20013888888934162</v>
      </c>
      <c r="E719" s="32" t="s">
        <v>4934</v>
      </c>
      <c r="F719" s="32">
        <v>1018</v>
      </c>
      <c r="G719" s="38">
        <f>INT(DT!E719)</f>
        <v>45282</v>
      </c>
      <c r="H719" s="39">
        <f>DT!E719-INT(DT!E719)</f>
        <v>0.31629629629605915</v>
      </c>
      <c r="I719" s="32" t="s">
        <v>18</v>
      </c>
      <c r="J719" s="32" t="s">
        <v>636</v>
      </c>
      <c r="K719" s="32" t="s">
        <v>147</v>
      </c>
      <c r="L719" s="42" cm="1">
        <f t="array" ref="L719">INDEX('D_ SERVICES'!D:F, MATCH(J719, 'D_ SERVICES'!A:A, 0),
   IF(I719="Basic", 1, IF(I719="Standard", 2, IF(I719="Premium", 3, ""))))</f>
        <v>398</v>
      </c>
      <c r="M719" s="32">
        <f>L719*(1-VLOOKUP('F_ ORDERS'!$K719,D_BUYERS!A:H,8,FALSE))</f>
        <v>398</v>
      </c>
      <c r="N719" s="32">
        <f>IF(VLOOKUP('F_ ORDERS'!$G719, OrderDate!A:E, 5, FALSE) = 1, 'F_ ORDERS'!$M719 * (1 - 0.07), 'F_ ORDERS'!$M719)</f>
        <v>398</v>
      </c>
    </row>
    <row r="720" spans="1:14" x14ac:dyDescent="0.2">
      <c r="A720" s="51" t="str">
        <f t="shared" si="11"/>
        <v>34.97.3.46|45539|0.825266203697538</v>
      </c>
      <c r="B720" s="51" t="s">
        <v>3233</v>
      </c>
      <c r="C720" s="52">
        <f>INT(DT!I720)</f>
        <v>45539</v>
      </c>
      <c r="D720" s="53">
        <f>DT!I720-INT(DT!I720)</f>
        <v>0.825266203697538</v>
      </c>
      <c r="E720" s="32" t="s">
        <v>4935</v>
      </c>
      <c r="F720" s="32">
        <v>1009</v>
      </c>
      <c r="G720" s="38">
        <f>INT(DT!E720)</f>
        <v>45539</v>
      </c>
      <c r="H720" s="39">
        <f>DT!E720-INT(DT!E720)</f>
        <v>0.93555555555212777</v>
      </c>
      <c r="I720" s="32" t="s">
        <v>23</v>
      </c>
      <c r="J720" s="32" t="s">
        <v>692</v>
      </c>
      <c r="K720" s="32" t="s">
        <v>209</v>
      </c>
      <c r="L720" s="42" cm="1">
        <f t="array" ref="L720">INDEX('D_ SERVICES'!D:F, MATCH(J720, 'D_ SERVICES'!A:A, 0),
   IF(I720="Basic", 1, IF(I720="Standard", 2, IF(I720="Premium", 3, ""))))</f>
        <v>421</v>
      </c>
      <c r="M720" s="32">
        <f>L720*(1-VLOOKUP('F_ ORDERS'!$K720,D_BUYERS!A:H,8,FALSE))</f>
        <v>421</v>
      </c>
      <c r="N720" s="32">
        <f>IF(VLOOKUP('F_ ORDERS'!$G720, OrderDate!A:E, 5, FALSE) = 1, 'F_ ORDERS'!$M720 * (1 - 0.07), 'F_ ORDERS'!$M720)</f>
        <v>421</v>
      </c>
    </row>
    <row r="721" spans="1:14" x14ac:dyDescent="0.2">
      <c r="A721" s="51" t="str">
        <f t="shared" si="11"/>
        <v>98.20.47.242|44348|0.384050925917109</v>
      </c>
      <c r="B721" s="51" t="s">
        <v>4182</v>
      </c>
      <c r="C721" s="52">
        <f>INT(DT!I721)</f>
        <v>44348</v>
      </c>
      <c r="D721" s="53">
        <f>DT!I721-INT(DT!I721)</f>
        <v>0.38405092591710854</v>
      </c>
      <c r="E721" s="32" t="s">
        <v>4936</v>
      </c>
      <c r="F721" s="32">
        <v>1084</v>
      </c>
      <c r="G721" s="38">
        <f>INT(DT!E721)</f>
        <v>44348</v>
      </c>
      <c r="H721" s="39">
        <f>DT!E721-INT(DT!E721)</f>
        <v>0.39341435184178408</v>
      </c>
      <c r="I721" s="32" t="s">
        <v>18</v>
      </c>
      <c r="J721" s="32" t="s">
        <v>790</v>
      </c>
      <c r="K721" s="32" t="s">
        <v>382</v>
      </c>
      <c r="L721" s="42" cm="1">
        <f t="array" ref="L721">INDEX('D_ SERVICES'!D:F, MATCH(J721, 'D_ SERVICES'!A:A, 0),
   IF(I721="Basic", 1, IF(I721="Standard", 2, IF(I721="Premium", 3, ""))))</f>
        <v>901</v>
      </c>
      <c r="M721" s="32">
        <f>L721*(1-VLOOKUP('F_ ORDERS'!$K721,D_BUYERS!A:H,8,FALSE))</f>
        <v>855.94999999999993</v>
      </c>
      <c r="N721" s="32">
        <f>IF(VLOOKUP('F_ ORDERS'!$G721, OrderDate!A:E, 5, FALSE) = 1, 'F_ ORDERS'!$M721 * (1 - 0.07), 'F_ ORDERS'!$M721)</f>
        <v>855.94999999999993</v>
      </c>
    </row>
    <row r="722" spans="1:14" x14ac:dyDescent="0.2">
      <c r="A722" s="51" t="str">
        <f t="shared" si="11"/>
        <v>176.190.122.153|44432|0.114594907412538</v>
      </c>
      <c r="B722" s="51" t="s">
        <v>1976</v>
      </c>
      <c r="C722" s="52">
        <f>INT(DT!I722)</f>
        <v>44432</v>
      </c>
      <c r="D722" s="53">
        <f>DT!I722-INT(DT!I722)</f>
        <v>0.1145949074125383</v>
      </c>
      <c r="E722" s="32" t="s">
        <v>4937</v>
      </c>
      <c r="F722" s="32">
        <v>1146</v>
      </c>
      <c r="G722" s="38">
        <f>INT(DT!E722)</f>
        <v>44432</v>
      </c>
      <c r="H722" s="39">
        <f>DT!E722-INT(DT!E722)</f>
        <v>0.17333333333954215</v>
      </c>
      <c r="I722" s="32" t="s">
        <v>23</v>
      </c>
      <c r="J722" s="32" t="s">
        <v>716</v>
      </c>
      <c r="K722" s="32" t="s">
        <v>380</v>
      </c>
      <c r="L722" s="42" cm="1">
        <f t="array" ref="L722">INDEX('D_ SERVICES'!D:F, MATCH(J722, 'D_ SERVICES'!A:A, 0),
   IF(I722="Basic", 1, IF(I722="Standard", 2, IF(I722="Premium", 3, ""))))</f>
        <v>342</v>
      </c>
      <c r="M722" s="32">
        <f>L722*(1-VLOOKUP('F_ ORDERS'!$K722,D_BUYERS!A:H,8,FALSE))</f>
        <v>307.8</v>
      </c>
      <c r="N722" s="32">
        <f>IF(VLOOKUP('F_ ORDERS'!$G722, OrderDate!A:E, 5, FALSE) = 1, 'F_ ORDERS'!$M722 * (1 - 0.07), 'F_ ORDERS'!$M722)</f>
        <v>307.8</v>
      </c>
    </row>
    <row r="723" spans="1:14" x14ac:dyDescent="0.2">
      <c r="A723" s="51" t="str">
        <f t="shared" si="11"/>
        <v>80.71.42.182|42356|0.543819444443216</v>
      </c>
      <c r="B723" s="51" t="s">
        <v>3915</v>
      </c>
      <c r="C723" s="52">
        <f>INT(DT!I723)</f>
        <v>42356</v>
      </c>
      <c r="D723" s="53">
        <f>DT!I723-INT(DT!I723)</f>
        <v>0.54381944444321562</v>
      </c>
      <c r="E723" s="32" t="s">
        <v>4938</v>
      </c>
      <c r="F723" s="32">
        <v>1064</v>
      </c>
      <c r="G723" s="38">
        <f>INT(DT!E723)</f>
        <v>42356</v>
      </c>
      <c r="H723" s="39">
        <f>DT!E723-INT(DT!E723)</f>
        <v>0.63761574074305827</v>
      </c>
      <c r="I723" s="32" t="s">
        <v>23</v>
      </c>
      <c r="J723" s="32" t="s">
        <v>663</v>
      </c>
      <c r="K723" s="32" t="s">
        <v>347</v>
      </c>
      <c r="L723" s="42" cm="1">
        <f t="array" ref="L723">INDEX('D_ SERVICES'!D:F, MATCH(J723, 'D_ SERVICES'!A:A, 0),
   IF(I723="Basic", 1, IF(I723="Standard", 2, IF(I723="Premium", 3, ""))))</f>
        <v>739</v>
      </c>
      <c r="M723" s="32">
        <f>L723*(1-VLOOKUP('F_ ORDERS'!$K723,D_BUYERS!A:H,8,FALSE))</f>
        <v>665.1</v>
      </c>
      <c r="N723" s="32">
        <f>IF(VLOOKUP('F_ ORDERS'!$G723, OrderDate!A:E, 5, FALSE) = 1, 'F_ ORDERS'!$M723 * (1 - 0.07), 'F_ ORDERS'!$M723)</f>
        <v>665.1</v>
      </c>
    </row>
    <row r="724" spans="1:14" x14ac:dyDescent="0.2">
      <c r="A724" s="51" t="str">
        <f t="shared" si="11"/>
        <v>241.56.137.42|44878|0.423715277778683</v>
      </c>
      <c r="B724" s="51" t="s">
        <v>2897</v>
      </c>
      <c r="C724" s="52">
        <f>INT(DT!I724)</f>
        <v>44878</v>
      </c>
      <c r="D724" s="53">
        <f>DT!I724-INT(DT!I724)</f>
        <v>0.42371527777868323</v>
      </c>
      <c r="E724" s="32" t="s">
        <v>4939</v>
      </c>
      <c r="F724" s="32">
        <v>1056</v>
      </c>
      <c r="G724" s="38">
        <f>INT(DT!E724)</f>
        <v>44878</v>
      </c>
      <c r="H724" s="39">
        <f>DT!E724-INT(DT!E724)</f>
        <v>0.43952546296350192</v>
      </c>
      <c r="I724" s="32" t="s">
        <v>12</v>
      </c>
      <c r="J724" s="32" t="s">
        <v>848</v>
      </c>
      <c r="K724" s="32" t="s">
        <v>170</v>
      </c>
      <c r="L724" s="42" cm="1">
        <f t="array" ref="L724">INDEX('D_ SERVICES'!D:F, MATCH(J724, 'D_ SERVICES'!A:A, 0),
   IF(I724="Basic", 1, IF(I724="Standard", 2, IF(I724="Premium", 3, ""))))</f>
        <v>924</v>
      </c>
      <c r="M724" s="32">
        <f>L724*(1-VLOOKUP('F_ ORDERS'!$K724,D_BUYERS!A:H,8,FALSE))</f>
        <v>877.8</v>
      </c>
      <c r="N724" s="32">
        <f>IF(VLOOKUP('F_ ORDERS'!$G724, OrderDate!A:E, 5, FALSE) = 1, 'F_ ORDERS'!$M724 * (1 - 0.07), 'F_ ORDERS'!$M724)</f>
        <v>816.35399999999993</v>
      </c>
    </row>
    <row r="725" spans="1:14" x14ac:dyDescent="0.2">
      <c r="A725" s="51" t="str">
        <f t="shared" si="11"/>
        <v>59.85.171.81|45486|0.187847222223354</v>
      </c>
      <c r="B725" s="51" t="s">
        <v>3604</v>
      </c>
      <c r="C725" s="52">
        <f>INT(DT!I725)</f>
        <v>45486</v>
      </c>
      <c r="D725" s="53">
        <f>DT!I725-INT(DT!I725)</f>
        <v>0.18784722222335404</v>
      </c>
      <c r="E725" s="32" t="s">
        <v>4940</v>
      </c>
      <c r="F725" s="32">
        <v>1190</v>
      </c>
      <c r="G725" s="38">
        <f>INT(DT!E725)</f>
        <v>45486</v>
      </c>
      <c r="H725" s="39">
        <f>DT!E725-INT(DT!E725)</f>
        <v>0.28159722222335404</v>
      </c>
      <c r="I725" s="32" t="s">
        <v>23</v>
      </c>
      <c r="J725" s="32" t="s">
        <v>826</v>
      </c>
      <c r="K725" s="32" t="s">
        <v>351</v>
      </c>
      <c r="L725" s="42" cm="1">
        <f t="array" ref="L725">INDEX('D_ SERVICES'!D:F, MATCH(J725, 'D_ SERVICES'!A:A, 0),
   IF(I725="Basic", 1, IF(I725="Standard", 2, IF(I725="Premium", 3, ""))))</f>
        <v>846</v>
      </c>
      <c r="M725" s="32">
        <f>L725*(1-VLOOKUP('F_ ORDERS'!$K725,D_BUYERS!A:H,8,FALSE))</f>
        <v>803.69999999999993</v>
      </c>
      <c r="N725" s="32">
        <f>IF(VLOOKUP('F_ ORDERS'!$G725, OrderDate!A:E, 5, FALSE) = 1, 'F_ ORDERS'!$M725 * (1 - 0.07), 'F_ ORDERS'!$M725)</f>
        <v>747.44099999999992</v>
      </c>
    </row>
    <row r="726" spans="1:14" x14ac:dyDescent="0.2">
      <c r="A726" s="51" t="str">
        <f t="shared" si="11"/>
        <v>25.120.62.29|45051|0.90305555555824</v>
      </c>
      <c r="B726" s="51" t="s">
        <v>3002</v>
      </c>
      <c r="C726" s="52">
        <f>INT(DT!I726)</f>
        <v>45051</v>
      </c>
      <c r="D726" s="53">
        <f>DT!I726-INT(DT!I726)</f>
        <v>0.90305555555823958</v>
      </c>
      <c r="E726" s="32" t="s">
        <v>4941</v>
      </c>
      <c r="F726" s="32">
        <v>1075</v>
      </c>
      <c r="G726" s="38">
        <f>INT(DT!E726)</f>
        <v>45051</v>
      </c>
      <c r="H726" s="39">
        <f>DT!E726-INT(DT!E726)</f>
        <v>0.99956018518423662</v>
      </c>
      <c r="I726" s="32" t="s">
        <v>12</v>
      </c>
      <c r="J726" s="32" t="s">
        <v>681</v>
      </c>
      <c r="K726" s="32" t="s">
        <v>212</v>
      </c>
      <c r="L726" s="42" cm="1">
        <f t="array" ref="L726">INDEX('D_ SERVICES'!D:F, MATCH(J726, 'D_ SERVICES'!A:A, 0),
   IF(I726="Basic", 1, IF(I726="Standard", 2, IF(I726="Premium", 3, ""))))</f>
        <v>988</v>
      </c>
      <c r="M726" s="32">
        <f>L726*(1-VLOOKUP('F_ ORDERS'!$K726,D_BUYERS!A:H,8,FALSE))</f>
        <v>889.2</v>
      </c>
      <c r="N726" s="32">
        <f>IF(VLOOKUP('F_ ORDERS'!$G726, OrderDate!A:E, 5, FALSE) = 1, 'F_ ORDERS'!$M726 * (1 - 0.07), 'F_ ORDERS'!$M726)</f>
        <v>889.2</v>
      </c>
    </row>
    <row r="727" spans="1:14" x14ac:dyDescent="0.2">
      <c r="A727" s="51" t="str">
        <f t="shared" si="11"/>
        <v>147.142.222.71|44118|0.0481828703705105</v>
      </c>
      <c r="B727" s="51" t="s">
        <v>1580</v>
      </c>
      <c r="C727" s="52">
        <f>INT(DT!I727)</f>
        <v>44118</v>
      </c>
      <c r="D727" s="53">
        <f>DT!I727-INT(DT!I727)</f>
        <v>4.81828703705105E-2</v>
      </c>
      <c r="E727" s="32" t="s">
        <v>4942</v>
      </c>
      <c r="F727" s="32">
        <v>1028</v>
      </c>
      <c r="G727" s="38">
        <f>INT(DT!E727)</f>
        <v>44118</v>
      </c>
      <c r="H727" s="39">
        <f>DT!E727-INT(DT!E727)</f>
        <v>9.4016203700448386E-2</v>
      </c>
      <c r="I727" s="32" t="s">
        <v>18</v>
      </c>
      <c r="J727" s="32" t="s">
        <v>619</v>
      </c>
      <c r="K727" s="32" t="s">
        <v>437</v>
      </c>
      <c r="L727" s="42" cm="1">
        <f t="array" ref="L727">INDEX('D_ SERVICES'!D:F, MATCH(J727, 'D_ SERVICES'!A:A, 0),
   IF(I727="Basic", 1, IF(I727="Standard", 2, IF(I727="Premium", 3, ""))))</f>
        <v>817</v>
      </c>
      <c r="M727" s="32">
        <f>L727*(1-VLOOKUP('F_ ORDERS'!$K727,D_BUYERS!A:H,8,FALSE))</f>
        <v>776.15</v>
      </c>
      <c r="N727" s="32">
        <f>IF(VLOOKUP('F_ ORDERS'!$G727, OrderDate!A:E, 5, FALSE) = 1, 'F_ ORDERS'!$M727 * (1 - 0.07), 'F_ ORDERS'!$M727)</f>
        <v>776.15</v>
      </c>
    </row>
    <row r="728" spans="1:14" x14ac:dyDescent="0.2">
      <c r="A728" s="51" t="str">
        <f t="shared" si="11"/>
        <v>40.165.83.245|43727|0.337037037039408</v>
      </c>
      <c r="B728" s="51" t="s">
        <v>3336</v>
      </c>
      <c r="C728" s="52">
        <f>INT(DT!I728)</f>
        <v>43727</v>
      </c>
      <c r="D728" s="53">
        <f>DT!I728-INT(DT!I728)</f>
        <v>0.33703703703940846</v>
      </c>
      <c r="E728" s="32" t="s">
        <v>4943</v>
      </c>
      <c r="F728" s="32">
        <v>1120</v>
      </c>
      <c r="G728" s="38">
        <f>INT(DT!E728)</f>
        <v>43727</v>
      </c>
      <c r="H728" s="39">
        <f>DT!E728-INT(DT!E728)</f>
        <v>0.45258101852232357</v>
      </c>
      <c r="I728" s="32" t="s">
        <v>12</v>
      </c>
      <c r="J728" s="32" t="s">
        <v>597</v>
      </c>
      <c r="K728" s="32" t="s">
        <v>337</v>
      </c>
      <c r="L728" s="42" cm="1">
        <f t="array" ref="L728">INDEX('D_ SERVICES'!D:F, MATCH(J728, 'D_ SERVICES'!A:A, 0),
   IF(I728="Basic", 1, IF(I728="Standard", 2, IF(I728="Premium", 3, ""))))</f>
        <v>950</v>
      </c>
      <c r="M728" s="32">
        <f>L728*(1-VLOOKUP('F_ ORDERS'!$K728,D_BUYERS!A:H,8,FALSE))</f>
        <v>902.5</v>
      </c>
      <c r="N728" s="32">
        <f>IF(VLOOKUP('F_ ORDERS'!$G728, OrderDate!A:E, 5, FALSE) = 1, 'F_ ORDERS'!$M728 * (1 - 0.07), 'F_ ORDERS'!$M728)</f>
        <v>902.5</v>
      </c>
    </row>
    <row r="729" spans="1:14" x14ac:dyDescent="0.2">
      <c r="A729" s="51" t="str">
        <f t="shared" si="11"/>
        <v>147.45.92.203|44336|0.575648148151231</v>
      </c>
      <c r="B729" s="51" t="s">
        <v>1588</v>
      </c>
      <c r="C729" s="52">
        <f>INT(DT!I729)</f>
        <v>44336</v>
      </c>
      <c r="D729" s="53">
        <f>DT!I729-INT(DT!I729)</f>
        <v>0.575648148151231</v>
      </c>
      <c r="E729" s="32" t="s">
        <v>4944</v>
      </c>
      <c r="F729" s="32">
        <v>1025</v>
      </c>
      <c r="G729" s="38">
        <f>INT(DT!E729)</f>
        <v>44336</v>
      </c>
      <c r="H729" s="39">
        <f>DT!E729-INT(DT!E729)</f>
        <v>0.62743055555620231</v>
      </c>
      <c r="I729" s="32" t="s">
        <v>23</v>
      </c>
      <c r="J729" s="32" t="s">
        <v>729</v>
      </c>
      <c r="K729" s="32" t="s">
        <v>433</v>
      </c>
      <c r="L729" s="42" cm="1">
        <f t="array" ref="L729">INDEX('D_ SERVICES'!D:F, MATCH(J729, 'D_ SERVICES'!A:A, 0),
   IF(I729="Basic", 1, IF(I729="Standard", 2, IF(I729="Premium", 3, ""))))</f>
        <v>987</v>
      </c>
      <c r="M729" s="32">
        <f>L729*(1-VLOOKUP('F_ ORDERS'!$K729,D_BUYERS!A:H,8,FALSE))</f>
        <v>937.65</v>
      </c>
      <c r="N729" s="32">
        <f>IF(VLOOKUP('F_ ORDERS'!$G729, OrderDate!A:E, 5, FALSE) = 1, 'F_ ORDERS'!$M729 * (1 - 0.07), 'F_ ORDERS'!$M729)</f>
        <v>937.65</v>
      </c>
    </row>
    <row r="730" spans="1:14" x14ac:dyDescent="0.2">
      <c r="A730" s="51" t="str">
        <f t="shared" si="11"/>
        <v>79.234.59.139|45201|0.989363425927877</v>
      </c>
      <c r="B730" s="51" t="s">
        <v>3883</v>
      </c>
      <c r="C730" s="52">
        <f>INT(DT!I730)</f>
        <v>45201</v>
      </c>
      <c r="D730" s="53">
        <f>DT!I730-INT(DT!I730)</f>
        <v>0.98936342592787696</v>
      </c>
      <c r="E730" s="32" t="s">
        <v>4945</v>
      </c>
      <c r="F730" s="32">
        <v>1092</v>
      </c>
      <c r="G730" s="38">
        <f>INT(DT!E730)</f>
        <v>45202</v>
      </c>
      <c r="H730" s="39">
        <f>DT!E730-INT(DT!E730)</f>
        <v>0.10083333333750488</v>
      </c>
      <c r="I730" s="32" t="s">
        <v>18</v>
      </c>
      <c r="J730" s="32" t="s">
        <v>748</v>
      </c>
      <c r="K730" s="32" t="s">
        <v>120</v>
      </c>
      <c r="L730" s="42" cm="1">
        <f t="array" ref="L730">INDEX('D_ SERVICES'!D:F, MATCH(J730, 'D_ SERVICES'!A:A, 0),
   IF(I730="Basic", 1, IF(I730="Standard", 2, IF(I730="Premium", 3, ""))))</f>
        <v>91</v>
      </c>
      <c r="M730" s="32">
        <f>L730*(1-VLOOKUP('F_ ORDERS'!$K730,D_BUYERS!A:H,8,FALSE))</f>
        <v>81.900000000000006</v>
      </c>
      <c r="N730" s="32">
        <f>IF(VLOOKUP('F_ ORDERS'!$G730, OrderDate!A:E, 5, FALSE) = 1, 'F_ ORDERS'!$M730 * (1 - 0.07), 'F_ ORDERS'!$M730)</f>
        <v>81.900000000000006</v>
      </c>
    </row>
    <row r="731" spans="1:14" x14ac:dyDescent="0.2">
      <c r="A731" s="51" t="str">
        <f t="shared" si="11"/>
        <v>160.180.43.82|43910|0.39695601852145</v>
      </c>
      <c r="B731" s="51" t="s">
        <v>1766</v>
      </c>
      <c r="C731" s="52">
        <f>INT(DT!I731)</f>
        <v>43910</v>
      </c>
      <c r="D731" s="53">
        <f>DT!I731-INT(DT!I731)</f>
        <v>0.39695601852145046</v>
      </c>
      <c r="E731" s="32" t="s">
        <v>4946</v>
      </c>
      <c r="F731" s="32">
        <v>1169</v>
      </c>
      <c r="G731" s="38">
        <f>INT(DT!E731)</f>
        <v>43910</v>
      </c>
      <c r="H731" s="39">
        <f>DT!E731-INT(DT!E731)</f>
        <v>0.40993055555736646</v>
      </c>
      <c r="I731" s="32" t="s">
        <v>23</v>
      </c>
      <c r="J731" s="32" t="s">
        <v>567</v>
      </c>
      <c r="K731" s="32" t="s">
        <v>495</v>
      </c>
      <c r="L731" s="42" cm="1">
        <f t="array" ref="L731">INDEX('D_ SERVICES'!D:F, MATCH(J731, 'D_ SERVICES'!A:A, 0),
   IF(I731="Basic", 1, IF(I731="Standard", 2, IF(I731="Premium", 3, ""))))</f>
        <v>984</v>
      </c>
      <c r="M731" s="32">
        <f>L731*(1-VLOOKUP('F_ ORDERS'!$K731,D_BUYERS!A:H,8,FALSE))</f>
        <v>934.8</v>
      </c>
      <c r="N731" s="32">
        <f>IF(VLOOKUP('F_ ORDERS'!$G731, OrderDate!A:E, 5, FALSE) = 1, 'F_ ORDERS'!$M731 * (1 - 0.07), 'F_ ORDERS'!$M731)</f>
        <v>934.8</v>
      </c>
    </row>
    <row r="732" spans="1:14" x14ac:dyDescent="0.2">
      <c r="A732" s="51" t="str">
        <f t="shared" si="11"/>
        <v>230.186.223.200|43034|0.305300925916526</v>
      </c>
      <c r="B732" s="51" t="s">
        <v>2721</v>
      </c>
      <c r="C732" s="52">
        <f>INT(DT!I732)</f>
        <v>43034</v>
      </c>
      <c r="D732" s="53">
        <f>DT!I732-INT(DT!I732)</f>
        <v>0.30530092591652647</v>
      </c>
      <c r="E732" s="32" t="s">
        <v>4947</v>
      </c>
      <c r="F732" s="32">
        <v>1037</v>
      </c>
      <c r="G732" s="38">
        <f>INT(DT!E732)</f>
        <v>43034</v>
      </c>
      <c r="H732" s="39">
        <f>DT!E732-INT(DT!E732)</f>
        <v>0.37960648147418397</v>
      </c>
      <c r="I732" s="32" t="s">
        <v>12</v>
      </c>
      <c r="J732" s="32" t="s">
        <v>807</v>
      </c>
      <c r="K732" s="32" t="s">
        <v>83</v>
      </c>
      <c r="L732" s="42" cm="1">
        <f t="array" ref="L732">INDEX('D_ SERVICES'!D:F, MATCH(J732, 'D_ SERVICES'!A:A, 0),
   IF(I732="Basic", 1, IF(I732="Standard", 2, IF(I732="Premium", 3, ""))))</f>
        <v>870</v>
      </c>
      <c r="M732" s="32">
        <f>L732*(1-VLOOKUP('F_ ORDERS'!$K732,D_BUYERS!A:H,8,FALSE))</f>
        <v>870</v>
      </c>
      <c r="N732" s="32">
        <f>IF(VLOOKUP('F_ ORDERS'!$G732, OrderDate!A:E, 5, FALSE) = 1, 'F_ ORDERS'!$M732 * (1 - 0.07), 'F_ ORDERS'!$M732)</f>
        <v>870</v>
      </c>
    </row>
    <row r="733" spans="1:14" x14ac:dyDescent="0.2">
      <c r="A733" s="51" t="str">
        <f t="shared" si="11"/>
        <v>155.121.115.237|45158|0.527719907397113</v>
      </c>
      <c r="B733" s="51" t="s">
        <v>1687</v>
      </c>
      <c r="C733" s="52">
        <f>INT(DT!I733)</f>
        <v>45158</v>
      </c>
      <c r="D733" s="53">
        <f>DT!I733-INT(DT!I733)</f>
        <v>0.52771990739711327</v>
      </c>
      <c r="E733" s="32" t="s">
        <v>4948</v>
      </c>
      <c r="F733" s="32">
        <v>1186</v>
      </c>
      <c r="G733" s="38">
        <f>INT(DT!E733)</f>
        <v>45158</v>
      </c>
      <c r="H733" s="39">
        <f>DT!E733-INT(DT!E733)</f>
        <v>0.58659722220909316</v>
      </c>
      <c r="I733" s="32" t="s">
        <v>12</v>
      </c>
      <c r="J733" s="32" t="s">
        <v>834</v>
      </c>
      <c r="K733" s="32" t="s">
        <v>121</v>
      </c>
      <c r="L733" s="42" cm="1">
        <f t="array" ref="L733">INDEX('D_ SERVICES'!D:F, MATCH(J733, 'D_ SERVICES'!A:A, 0),
   IF(I733="Basic", 1, IF(I733="Standard", 2, IF(I733="Premium", 3, ""))))</f>
        <v>926</v>
      </c>
      <c r="M733" s="32">
        <f>L733*(1-VLOOKUP('F_ ORDERS'!$K733,D_BUYERS!A:H,8,FALSE))</f>
        <v>833.4</v>
      </c>
      <c r="N733" s="32">
        <f>IF(VLOOKUP('F_ ORDERS'!$G733, OrderDate!A:E, 5, FALSE) = 1, 'F_ ORDERS'!$M733 * (1 - 0.07), 'F_ ORDERS'!$M733)</f>
        <v>775.0619999999999</v>
      </c>
    </row>
    <row r="734" spans="1:14" x14ac:dyDescent="0.2">
      <c r="A734" s="51" t="str">
        <f t="shared" si="11"/>
        <v>168.111.202.198|42561|0.661145833342744</v>
      </c>
      <c r="B734" s="51" t="s">
        <v>1866</v>
      </c>
      <c r="C734" s="52">
        <f>INT(DT!I734)</f>
        <v>42561</v>
      </c>
      <c r="D734" s="53">
        <f>DT!I734-INT(DT!I734)</f>
        <v>0.66114583334274357</v>
      </c>
      <c r="E734" s="32" t="s">
        <v>4949</v>
      </c>
      <c r="F734" s="32">
        <v>1007</v>
      </c>
      <c r="G734" s="38">
        <f>INT(DT!E734)</f>
        <v>42561</v>
      </c>
      <c r="H734" s="39">
        <f>DT!E734-INT(DT!E734)</f>
        <v>0.66319444445252884</v>
      </c>
      <c r="I734" s="32" t="s">
        <v>23</v>
      </c>
      <c r="J734" s="32" t="s">
        <v>789</v>
      </c>
      <c r="K734" s="32" t="s">
        <v>418</v>
      </c>
      <c r="L734" s="42" cm="1">
        <f t="array" ref="L734">INDEX('D_ SERVICES'!D:F, MATCH(J734, 'D_ SERVICES'!A:A, 0),
   IF(I734="Basic", 1, IF(I734="Standard", 2, IF(I734="Premium", 3, ""))))</f>
        <v>592</v>
      </c>
      <c r="M734" s="32">
        <f>L734*(1-VLOOKUP('F_ ORDERS'!$K734,D_BUYERS!A:H,8,FALSE))</f>
        <v>592</v>
      </c>
      <c r="N734" s="32">
        <f>IF(VLOOKUP('F_ ORDERS'!$G734, OrderDate!A:E, 5, FALSE) = 1, 'F_ ORDERS'!$M734 * (1 - 0.07), 'F_ ORDERS'!$M734)</f>
        <v>550.55999999999995</v>
      </c>
    </row>
    <row r="735" spans="1:14" x14ac:dyDescent="0.2">
      <c r="A735" s="51" t="str">
        <f t="shared" si="11"/>
        <v>14.183.71.36|44465|0.520300925927586</v>
      </c>
      <c r="B735" s="51" t="s">
        <v>1487</v>
      </c>
      <c r="C735" s="52">
        <f>INT(DT!I735)</f>
        <v>44465</v>
      </c>
      <c r="D735" s="53">
        <f>DT!I735-INT(DT!I735)</f>
        <v>0.52030092592758592</v>
      </c>
      <c r="E735" s="32" t="s">
        <v>4950</v>
      </c>
      <c r="F735" s="32">
        <v>1029</v>
      </c>
      <c r="G735" s="38">
        <f>INT(DT!E735)</f>
        <v>44465</v>
      </c>
      <c r="H735" s="39">
        <f>DT!E735-INT(DT!E735)</f>
        <v>0.52181712962919846</v>
      </c>
      <c r="I735" s="32" t="s">
        <v>12</v>
      </c>
      <c r="J735" s="32" t="s">
        <v>812</v>
      </c>
      <c r="K735" s="32" t="s">
        <v>162</v>
      </c>
      <c r="L735" s="42" cm="1">
        <f t="array" ref="L735">INDEX('D_ SERVICES'!D:F, MATCH(J735, 'D_ SERVICES'!A:A, 0),
   IF(I735="Basic", 1, IF(I735="Standard", 2, IF(I735="Premium", 3, ""))))</f>
        <v>991</v>
      </c>
      <c r="M735" s="32">
        <f>L735*(1-VLOOKUP('F_ ORDERS'!$K735,D_BUYERS!A:H,8,FALSE))</f>
        <v>941.44999999999993</v>
      </c>
      <c r="N735" s="32">
        <f>IF(VLOOKUP('F_ ORDERS'!$G735, OrderDate!A:E, 5, FALSE) = 1, 'F_ ORDERS'!$M735 * (1 - 0.07), 'F_ ORDERS'!$M735)</f>
        <v>875.54849999999988</v>
      </c>
    </row>
    <row r="736" spans="1:14" x14ac:dyDescent="0.2">
      <c r="A736" s="51" t="str">
        <f t="shared" si="11"/>
        <v>171.152.200.26|44654|0.713703703702777</v>
      </c>
      <c r="B736" s="51" t="s">
        <v>1919</v>
      </c>
      <c r="C736" s="52">
        <f>INT(DT!I736)</f>
        <v>44654</v>
      </c>
      <c r="D736" s="53">
        <f>DT!I736-INT(DT!I736)</f>
        <v>0.71370370370277669</v>
      </c>
      <c r="E736" s="32" t="s">
        <v>4951</v>
      </c>
      <c r="F736" s="32">
        <v>1083</v>
      </c>
      <c r="G736" s="38">
        <f>INT(DT!E736)</f>
        <v>44654</v>
      </c>
      <c r="H736" s="39">
        <f>DT!E736-INT(DT!E736)</f>
        <v>0.78964120370073942</v>
      </c>
      <c r="I736" s="32" t="s">
        <v>18</v>
      </c>
      <c r="J736" s="32" t="s">
        <v>800</v>
      </c>
      <c r="K736" s="32" t="s">
        <v>297</v>
      </c>
      <c r="L736" s="42" cm="1">
        <f t="array" ref="L736">INDEX('D_ SERVICES'!D:F, MATCH(J736, 'D_ SERVICES'!A:A, 0),
   IF(I736="Basic", 1, IF(I736="Standard", 2, IF(I736="Premium", 3, ""))))</f>
        <v>819</v>
      </c>
      <c r="M736" s="32">
        <f>L736*(1-VLOOKUP('F_ ORDERS'!$K736,D_BUYERS!A:H,8,FALSE))</f>
        <v>778.05</v>
      </c>
      <c r="N736" s="32">
        <f>IF(VLOOKUP('F_ ORDERS'!$G736, OrderDate!A:E, 5, FALSE) = 1, 'F_ ORDERS'!$M736 * (1 - 0.07), 'F_ ORDERS'!$M736)</f>
        <v>723.58649999999989</v>
      </c>
    </row>
    <row r="737" spans="1:14" x14ac:dyDescent="0.2">
      <c r="A737" s="51" t="str">
        <f t="shared" si="11"/>
        <v>77.114.187.230|44163|0.544756944436813</v>
      </c>
      <c r="B737" s="51" t="s">
        <v>3854</v>
      </c>
      <c r="C737" s="52">
        <f>INT(DT!I737)</f>
        <v>44163</v>
      </c>
      <c r="D737" s="53">
        <f>DT!I737-INT(DT!I737)</f>
        <v>0.54475694443681277</v>
      </c>
      <c r="E737" s="32" t="s">
        <v>4952</v>
      </c>
      <c r="F737" s="32">
        <v>1043</v>
      </c>
      <c r="G737" s="38">
        <f>INT(DT!E737)</f>
        <v>44163</v>
      </c>
      <c r="H737" s="39">
        <f>DT!E737-INT(DT!E737)</f>
        <v>0.58746527777111623</v>
      </c>
      <c r="I737" s="32" t="s">
        <v>18</v>
      </c>
      <c r="J737" s="32" t="s">
        <v>657</v>
      </c>
      <c r="K737" s="32" t="s">
        <v>469</v>
      </c>
      <c r="L737" s="42" cm="1">
        <f t="array" ref="L737">INDEX('D_ SERVICES'!D:F, MATCH(J737, 'D_ SERVICES'!A:A, 0),
   IF(I737="Basic", 1, IF(I737="Standard", 2, IF(I737="Premium", 3, ""))))</f>
        <v>90</v>
      </c>
      <c r="M737" s="32">
        <f>L737*(1-VLOOKUP('F_ ORDERS'!$K737,D_BUYERS!A:H,8,FALSE))</f>
        <v>81</v>
      </c>
      <c r="N737" s="32">
        <f>IF(VLOOKUP('F_ ORDERS'!$G737, OrderDate!A:E, 5, FALSE) = 1, 'F_ ORDERS'!$M737 * (1 - 0.07), 'F_ ORDERS'!$M737)</f>
        <v>75.33</v>
      </c>
    </row>
    <row r="738" spans="1:14" x14ac:dyDescent="0.2">
      <c r="A738" s="51" t="str">
        <f t="shared" si="11"/>
        <v>22.134.234.67|45196|0.018101851848769</v>
      </c>
      <c r="B738" s="51" t="s">
        <v>2560</v>
      </c>
      <c r="C738" s="52">
        <f>INT(DT!I738)</f>
        <v>45196</v>
      </c>
      <c r="D738" s="53">
        <f>DT!I738-INT(DT!I738)</f>
        <v>1.8101851848769002E-2</v>
      </c>
      <c r="E738" s="32" t="s">
        <v>4953</v>
      </c>
      <c r="F738" s="32">
        <v>1151</v>
      </c>
      <c r="G738" s="38">
        <f>INT(DT!E738)</f>
        <v>45196</v>
      </c>
      <c r="H738" s="39">
        <f>DT!E738-INT(DT!E738)</f>
        <v>4.1469907402643003E-2</v>
      </c>
      <c r="I738" s="32" t="s">
        <v>12</v>
      </c>
      <c r="J738" s="32" t="s">
        <v>844</v>
      </c>
      <c r="K738" s="32" t="s">
        <v>363</v>
      </c>
      <c r="L738" s="42" cm="1">
        <f t="array" ref="L738">INDEX('D_ SERVICES'!D:F, MATCH(J738, 'D_ SERVICES'!A:A, 0),
   IF(I738="Basic", 1, IF(I738="Standard", 2, IF(I738="Premium", 3, ""))))</f>
        <v>716</v>
      </c>
      <c r="M738" s="32">
        <f>L738*(1-VLOOKUP('F_ ORDERS'!$K738,D_BUYERS!A:H,8,FALSE))</f>
        <v>716</v>
      </c>
      <c r="N738" s="32">
        <f>IF(VLOOKUP('F_ ORDERS'!$G738, OrderDate!A:E, 5, FALSE) = 1, 'F_ ORDERS'!$M738 * (1 - 0.07), 'F_ ORDERS'!$M738)</f>
        <v>716</v>
      </c>
    </row>
    <row r="739" spans="1:14" x14ac:dyDescent="0.2">
      <c r="A739" s="51" t="str">
        <f t="shared" si="11"/>
        <v>29.255.213.190|42390|0.775625000002037</v>
      </c>
      <c r="B739" s="51" t="s">
        <v>3146</v>
      </c>
      <c r="C739" s="52">
        <f>INT(DT!I739)</f>
        <v>42390</v>
      </c>
      <c r="D739" s="53">
        <f>DT!I739-INT(DT!I739)</f>
        <v>0.77562500000203727</v>
      </c>
      <c r="E739" s="32" t="s">
        <v>4954</v>
      </c>
      <c r="F739" s="32">
        <v>1002</v>
      </c>
      <c r="G739" s="38">
        <f>INT(DT!E739)</f>
        <v>42390</v>
      </c>
      <c r="H739" s="39">
        <f>DT!E739-INT(DT!E739)</f>
        <v>0.87148148148116888</v>
      </c>
      <c r="I739" s="32" t="s">
        <v>18</v>
      </c>
      <c r="J739" s="32" t="s">
        <v>803</v>
      </c>
      <c r="K739" s="32" t="s">
        <v>281</v>
      </c>
      <c r="L739" s="42" cm="1">
        <f t="array" ref="L739">INDEX('D_ SERVICES'!D:F, MATCH(J739, 'D_ SERVICES'!A:A, 0),
   IF(I739="Basic", 1, IF(I739="Standard", 2, IF(I739="Premium", 3, ""))))</f>
        <v>391</v>
      </c>
      <c r="M739" s="32">
        <f>L739*(1-VLOOKUP('F_ ORDERS'!$K739,D_BUYERS!A:H,8,FALSE))</f>
        <v>391</v>
      </c>
      <c r="N739" s="32">
        <f>IF(VLOOKUP('F_ ORDERS'!$G739, OrderDate!A:E, 5, FALSE) = 1, 'F_ ORDERS'!$M739 * (1 - 0.07), 'F_ ORDERS'!$M739)</f>
        <v>391</v>
      </c>
    </row>
    <row r="740" spans="1:14" x14ac:dyDescent="0.2">
      <c r="A740" s="51" t="str">
        <f t="shared" si="11"/>
        <v>151.165.63.40|44822|0.29368055555824</v>
      </c>
      <c r="B740" s="51" t="s">
        <v>1645</v>
      </c>
      <c r="C740" s="52">
        <f>INT(DT!I740)</f>
        <v>44822</v>
      </c>
      <c r="D740" s="53">
        <f>DT!I740-INT(DT!I740)</f>
        <v>0.29368055555823958</v>
      </c>
      <c r="E740" s="32" t="s">
        <v>4955</v>
      </c>
      <c r="F740" s="32">
        <v>1018</v>
      </c>
      <c r="G740" s="38">
        <f>INT(DT!E740)</f>
        <v>44822</v>
      </c>
      <c r="H740" s="39">
        <f>DT!E740-INT(DT!E740)</f>
        <v>0.39356481481809169</v>
      </c>
      <c r="I740" s="32" t="s">
        <v>18</v>
      </c>
      <c r="J740" s="32" t="s">
        <v>636</v>
      </c>
      <c r="K740" s="32" t="s">
        <v>234</v>
      </c>
      <c r="L740" s="42" cm="1">
        <f t="array" ref="L740">INDEX('D_ SERVICES'!D:F, MATCH(J740, 'D_ SERVICES'!A:A, 0),
   IF(I740="Basic", 1, IF(I740="Standard", 2, IF(I740="Premium", 3, ""))))</f>
        <v>398</v>
      </c>
      <c r="M740" s="32">
        <f>L740*(1-VLOOKUP('F_ ORDERS'!$K740,D_BUYERS!A:H,8,FALSE))</f>
        <v>378.09999999999997</v>
      </c>
      <c r="N740" s="32">
        <f>IF(VLOOKUP('F_ ORDERS'!$G740, OrderDate!A:E, 5, FALSE) = 1, 'F_ ORDERS'!$M740 * (1 - 0.07), 'F_ ORDERS'!$M740)</f>
        <v>351.63299999999992</v>
      </c>
    </row>
    <row r="741" spans="1:14" x14ac:dyDescent="0.2">
      <c r="A741" s="51" t="str">
        <f t="shared" si="11"/>
        <v>89.102.228.5|42947|0.0799884259176906</v>
      </c>
      <c r="B741" s="51" t="s">
        <v>4036</v>
      </c>
      <c r="C741" s="52">
        <f>INT(DT!I741)</f>
        <v>42947</v>
      </c>
      <c r="D741" s="53">
        <f>DT!I741-INT(DT!I741)</f>
        <v>7.998842591769062E-2</v>
      </c>
      <c r="E741" s="32" t="s">
        <v>4956</v>
      </c>
      <c r="F741" s="32">
        <v>1011</v>
      </c>
      <c r="G741" s="38">
        <f>INT(DT!E741)</f>
        <v>42947</v>
      </c>
      <c r="H741" s="39">
        <f>DT!E741-INT(DT!E741)</f>
        <v>0.17106481480732327</v>
      </c>
      <c r="I741" s="32" t="s">
        <v>18</v>
      </c>
      <c r="J741" s="32" t="s">
        <v>710</v>
      </c>
      <c r="K741" s="32" t="s">
        <v>147</v>
      </c>
      <c r="L741" s="42" cm="1">
        <f t="array" ref="L741">INDEX('D_ SERVICES'!D:F, MATCH(J741, 'D_ SERVICES'!A:A, 0),
   IF(I741="Basic", 1, IF(I741="Standard", 2, IF(I741="Premium", 3, ""))))</f>
        <v>535</v>
      </c>
      <c r="M741" s="32">
        <f>L741*(1-VLOOKUP('F_ ORDERS'!$K741,D_BUYERS!A:H,8,FALSE))</f>
        <v>535</v>
      </c>
      <c r="N741" s="32">
        <f>IF(VLOOKUP('F_ ORDERS'!$G741, OrderDate!A:E, 5, FALSE) = 1, 'F_ ORDERS'!$M741 * (1 - 0.07), 'F_ ORDERS'!$M741)</f>
        <v>535</v>
      </c>
    </row>
    <row r="742" spans="1:14" x14ac:dyDescent="0.2">
      <c r="A742" s="51" t="str">
        <f t="shared" si="11"/>
        <v>95.228.229.93|45530|0.464652777780429</v>
      </c>
      <c r="B742" s="51" t="s">
        <v>4138</v>
      </c>
      <c r="C742" s="52">
        <f>INT(DT!I742)</f>
        <v>45530</v>
      </c>
      <c r="D742" s="53">
        <f>DT!I742-INT(DT!I742)</f>
        <v>0.46465277778042946</v>
      </c>
      <c r="E742" s="32" t="s">
        <v>4957</v>
      </c>
      <c r="F742" s="32">
        <v>1090</v>
      </c>
      <c r="G742" s="38">
        <f>INT(DT!E742)</f>
        <v>45530</v>
      </c>
      <c r="H742" s="39">
        <f>DT!E742-INT(DT!E742)</f>
        <v>0.58938657407998107</v>
      </c>
      <c r="I742" s="32" t="s">
        <v>12</v>
      </c>
      <c r="J742" s="32" t="s">
        <v>786</v>
      </c>
      <c r="K742" s="32" t="s">
        <v>341</v>
      </c>
      <c r="L742" s="42" cm="1">
        <f t="array" ref="L742">INDEX('D_ SERVICES'!D:F, MATCH(J742, 'D_ SERVICES'!A:A, 0),
   IF(I742="Basic", 1, IF(I742="Standard", 2, IF(I742="Premium", 3, ""))))</f>
        <v>971</v>
      </c>
      <c r="M742" s="32">
        <f>L742*(1-VLOOKUP('F_ ORDERS'!$K742,D_BUYERS!A:H,8,FALSE))</f>
        <v>922.44999999999993</v>
      </c>
      <c r="N742" s="32">
        <f>IF(VLOOKUP('F_ ORDERS'!$G742, OrderDate!A:E, 5, FALSE) = 1, 'F_ ORDERS'!$M742 * (1 - 0.07), 'F_ ORDERS'!$M742)</f>
        <v>922.44999999999993</v>
      </c>
    </row>
    <row r="743" spans="1:14" x14ac:dyDescent="0.2">
      <c r="A743" s="51" t="str">
        <f t="shared" si="11"/>
        <v>35.155.222.57|45532|0.850636574083182</v>
      </c>
      <c r="B743" s="51" t="s">
        <v>3237</v>
      </c>
      <c r="C743" s="52">
        <f>INT(DT!I743)</f>
        <v>45532</v>
      </c>
      <c r="D743" s="53">
        <f>DT!I743-INT(DT!I743)</f>
        <v>0.8506365740831825</v>
      </c>
      <c r="E743" s="32" t="s">
        <v>4958</v>
      </c>
      <c r="F743" s="32">
        <v>1015</v>
      </c>
      <c r="G743" s="38">
        <f>INT(DT!E743)</f>
        <v>45532</v>
      </c>
      <c r="H743" s="39">
        <f>DT!E743-INT(DT!E743)</f>
        <v>0.96960648149251938</v>
      </c>
      <c r="I743" s="32" t="s">
        <v>12</v>
      </c>
      <c r="J743" s="32" t="s">
        <v>733</v>
      </c>
      <c r="K743" s="32" t="s">
        <v>417</v>
      </c>
      <c r="L743" s="42" cm="1">
        <f t="array" ref="L743">INDEX('D_ SERVICES'!D:F, MATCH(J743, 'D_ SERVICES'!A:A, 0),
   IF(I743="Basic", 1, IF(I743="Standard", 2, IF(I743="Premium", 3, ""))))</f>
        <v>960</v>
      </c>
      <c r="M743" s="32">
        <f>L743*(1-VLOOKUP('F_ ORDERS'!$K743,D_BUYERS!A:H,8,FALSE))</f>
        <v>960</v>
      </c>
      <c r="N743" s="32">
        <f>IF(VLOOKUP('F_ ORDERS'!$G743, OrderDate!A:E, 5, FALSE) = 1, 'F_ ORDERS'!$M743 * (1 - 0.07), 'F_ ORDERS'!$M743)</f>
        <v>960</v>
      </c>
    </row>
    <row r="744" spans="1:14" x14ac:dyDescent="0.2">
      <c r="A744" s="51" t="str">
        <f t="shared" si="11"/>
        <v>122.240.225.110|42349|0.795428240737238</v>
      </c>
      <c r="B744" s="51" t="s">
        <v>1238</v>
      </c>
      <c r="C744" s="52">
        <f>INT(DT!I744)</f>
        <v>42349</v>
      </c>
      <c r="D744" s="53">
        <f>DT!I744-INT(DT!I744)</f>
        <v>0.7954282407372375</v>
      </c>
      <c r="E744" s="32" t="s">
        <v>4959</v>
      </c>
      <c r="F744" s="32">
        <v>1172</v>
      </c>
      <c r="G744" s="38">
        <f>INT(DT!E744)</f>
        <v>42349</v>
      </c>
      <c r="H744" s="39">
        <f>DT!E744-INT(DT!E744)</f>
        <v>0.809814814812853</v>
      </c>
      <c r="I744" s="32" t="s">
        <v>18</v>
      </c>
      <c r="J744" s="32" t="s">
        <v>852</v>
      </c>
      <c r="K744" s="32" t="s">
        <v>123</v>
      </c>
      <c r="L744" s="42" cm="1">
        <f t="array" ref="L744">INDEX('D_ SERVICES'!D:F, MATCH(J744, 'D_ SERVICES'!A:A, 0),
   IF(I744="Basic", 1, IF(I744="Standard", 2, IF(I744="Premium", 3, ""))))</f>
        <v>812</v>
      </c>
      <c r="M744" s="32">
        <f>L744*(1-VLOOKUP('F_ ORDERS'!$K744,D_BUYERS!A:H,8,FALSE))</f>
        <v>730.80000000000007</v>
      </c>
      <c r="N744" s="32">
        <f>IF(VLOOKUP('F_ ORDERS'!$G744, OrderDate!A:E, 5, FALSE) = 1, 'F_ ORDERS'!$M744 * (1 - 0.07), 'F_ ORDERS'!$M744)</f>
        <v>730.80000000000007</v>
      </c>
    </row>
    <row r="745" spans="1:14" x14ac:dyDescent="0.2">
      <c r="A745" s="51" t="str">
        <f t="shared" si="11"/>
        <v>190.147.101.139|44389|0.301215277781012</v>
      </c>
      <c r="B745" s="51" t="s">
        <v>2140</v>
      </c>
      <c r="C745" s="52">
        <f>INT(DT!I745)</f>
        <v>44389</v>
      </c>
      <c r="D745" s="53">
        <f>DT!I745-INT(DT!I745)</f>
        <v>0.30121527778101154</v>
      </c>
      <c r="E745" s="32" t="s">
        <v>4960</v>
      </c>
      <c r="F745" s="32">
        <v>1197</v>
      </c>
      <c r="G745" s="38">
        <f>INT(DT!E745)</f>
        <v>44389</v>
      </c>
      <c r="H745" s="39">
        <f>DT!E745-INT(DT!E745)</f>
        <v>0.40232638889574446</v>
      </c>
      <c r="I745" s="32" t="s">
        <v>12</v>
      </c>
      <c r="J745" s="32" t="s">
        <v>549</v>
      </c>
      <c r="K745" s="32" t="s">
        <v>317</v>
      </c>
      <c r="L745" s="42" cm="1">
        <f t="array" ref="L745">INDEX('D_ SERVICES'!D:F, MATCH(J745, 'D_ SERVICES'!A:A, 0),
   IF(I745="Basic", 1, IF(I745="Standard", 2, IF(I745="Premium", 3, ""))))</f>
        <v>753</v>
      </c>
      <c r="M745" s="32">
        <f>L745*(1-VLOOKUP('F_ ORDERS'!$K745,D_BUYERS!A:H,8,FALSE))</f>
        <v>753</v>
      </c>
      <c r="N745" s="32">
        <f>IF(VLOOKUP('F_ ORDERS'!$G745, OrderDate!A:E, 5, FALSE) = 1, 'F_ ORDERS'!$M745 * (1 - 0.07), 'F_ ORDERS'!$M745)</f>
        <v>753</v>
      </c>
    </row>
    <row r="746" spans="1:14" x14ac:dyDescent="0.2">
      <c r="A746" s="51" t="str">
        <f t="shared" si="11"/>
        <v>179.47.68.54|44840|0.0241550925929914</v>
      </c>
      <c r="B746" s="51" t="s">
        <v>2018</v>
      </c>
      <c r="C746" s="52">
        <f>INT(DT!I746)</f>
        <v>44840</v>
      </c>
      <c r="D746" s="53">
        <f>DT!I746-INT(DT!I746)</f>
        <v>2.4155092592991423E-2</v>
      </c>
      <c r="E746" s="32" t="s">
        <v>4961</v>
      </c>
      <c r="F746" s="32">
        <v>1082</v>
      </c>
      <c r="G746" s="38">
        <f>INT(DT!E746)</f>
        <v>44840</v>
      </c>
      <c r="H746" s="39">
        <f>DT!E746-INT(DT!E746)</f>
        <v>0.10162037036934635</v>
      </c>
      <c r="I746" s="32" t="s">
        <v>23</v>
      </c>
      <c r="J746" s="32" t="s">
        <v>757</v>
      </c>
      <c r="K746" s="32" t="s">
        <v>121</v>
      </c>
      <c r="L746" s="42" cm="1">
        <f t="array" ref="L746">INDEX('D_ SERVICES'!D:F, MATCH(J746, 'D_ SERVICES'!A:A, 0),
   IF(I746="Basic", 1, IF(I746="Standard", 2, IF(I746="Premium", 3, ""))))</f>
        <v>772</v>
      </c>
      <c r="M746" s="32">
        <f>L746*(1-VLOOKUP('F_ ORDERS'!$K746,D_BUYERS!A:H,8,FALSE))</f>
        <v>694.80000000000007</v>
      </c>
      <c r="N746" s="32">
        <f>IF(VLOOKUP('F_ ORDERS'!$G746, OrderDate!A:E, 5, FALSE) = 1, 'F_ ORDERS'!$M746 * (1 - 0.07), 'F_ ORDERS'!$M746)</f>
        <v>694.80000000000007</v>
      </c>
    </row>
    <row r="747" spans="1:14" x14ac:dyDescent="0.2">
      <c r="A747" s="51" t="str">
        <f t="shared" si="11"/>
        <v>130.211.90.204|44025|0.172662037039117</v>
      </c>
      <c r="B747" s="51" t="s">
        <v>1353</v>
      </c>
      <c r="C747" s="52">
        <f>INT(DT!I747)</f>
        <v>44025</v>
      </c>
      <c r="D747" s="53">
        <f>DT!I747-INT(DT!I747)</f>
        <v>0.17266203703911742</v>
      </c>
      <c r="E747" s="32" t="s">
        <v>4962</v>
      </c>
      <c r="F747" s="32">
        <v>1106</v>
      </c>
      <c r="G747" s="38">
        <f>INT(DT!E747)</f>
        <v>44025</v>
      </c>
      <c r="H747" s="39">
        <f>DT!E747-INT(DT!E747)</f>
        <v>0.18006944444641704</v>
      </c>
      <c r="I747" s="32" t="s">
        <v>18</v>
      </c>
      <c r="J747" s="32" t="s">
        <v>730</v>
      </c>
      <c r="K747" s="32" t="s">
        <v>161</v>
      </c>
      <c r="L747" s="42" cm="1">
        <f t="array" ref="L747">INDEX('D_ SERVICES'!D:F, MATCH(J747, 'D_ SERVICES'!A:A, 0),
   IF(I747="Basic", 1, IF(I747="Standard", 2, IF(I747="Premium", 3, ""))))</f>
        <v>700</v>
      </c>
      <c r="M747" s="32">
        <f>L747*(1-VLOOKUP('F_ ORDERS'!$K747,D_BUYERS!A:H,8,FALSE))</f>
        <v>700</v>
      </c>
      <c r="N747" s="32">
        <f>IF(VLOOKUP('F_ ORDERS'!$G747, OrderDate!A:E, 5, FALSE) = 1, 'F_ ORDERS'!$M747 * (1 - 0.07), 'F_ ORDERS'!$M747)</f>
        <v>700</v>
      </c>
    </row>
    <row r="748" spans="1:14" x14ac:dyDescent="0.2">
      <c r="A748" s="51" t="str">
        <f t="shared" si="11"/>
        <v>164.205.32.77|45086|0.695486111108039</v>
      </c>
      <c r="B748" s="51" t="s">
        <v>1823</v>
      </c>
      <c r="C748" s="52">
        <f>INT(DT!I748)</f>
        <v>45086</v>
      </c>
      <c r="D748" s="53">
        <f>DT!I748-INT(DT!I748)</f>
        <v>0.69548611110803904</v>
      </c>
      <c r="E748" s="32" t="s">
        <v>4963</v>
      </c>
      <c r="F748" s="32">
        <v>1029</v>
      </c>
      <c r="G748" s="38">
        <f>INT(DT!E748)</f>
        <v>45086</v>
      </c>
      <c r="H748" s="39">
        <f>DT!E748-INT(DT!E748)</f>
        <v>0.76883101851854008</v>
      </c>
      <c r="I748" s="32" t="s">
        <v>23</v>
      </c>
      <c r="J748" s="32" t="s">
        <v>796</v>
      </c>
      <c r="K748" s="32" t="s">
        <v>49</v>
      </c>
      <c r="L748" s="42" cm="1">
        <f t="array" ref="L748">INDEX('D_ SERVICES'!D:F, MATCH(J748, 'D_ SERVICES'!A:A, 0),
   IF(I748="Basic", 1, IF(I748="Standard", 2, IF(I748="Premium", 3, ""))))</f>
        <v>864</v>
      </c>
      <c r="M748" s="32">
        <f>L748*(1-VLOOKUP('F_ ORDERS'!$K748,D_BUYERS!A:H,8,FALSE))</f>
        <v>820.8</v>
      </c>
      <c r="N748" s="32">
        <f>IF(VLOOKUP('F_ ORDERS'!$G748, OrderDate!A:E, 5, FALSE) = 1, 'F_ ORDERS'!$M748 * (1 - 0.07), 'F_ ORDERS'!$M748)</f>
        <v>820.8</v>
      </c>
    </row>
    <row r="749" spans="1:14" x14ac:dyDescent="0.2">
      <c r="A749" s="51" t="str">
        <f t="shared" si="11"/>
        <v>32.25.82.193|44298|0.347118055557075</v>
      </c>
      <c r="B749" s="51" t="s">
        <v>3200</v>
      </c>
      <c r="C749" s="52">
        <f>INT(DT!I749)</f>
        <v>44298</v>
      </c>
      <c r="D749" s="53">
        <f>DT!I749-INT(DT!I749)</f>
        <v>0.34711805555707542</v>
      </c>
      <c r="E749" s="32" t="s">
        <v>4964</v>
      </c>
      <c r="F749" s="32">
        <v>1077</v>
      </c>
      <c r="G749" s="38">
        <f>INT(DT!E749)</f>
        <v>44298</v>
      </c>
      <c r="H749" s="39">
        <f>DT!E749-INT(DT!E749)</f>
        <v>0.43790509259270038</v>
      </c>
      <c r="I749" s="32" t="s">
        <v>23</v>
      </c>
      <c r="J749" s="32" t="s">
        <v>832</v>
      </c>
      <c r="K749" s="32" t="s">
        <v>212</v>
      </c>
      <c r="L749" s="42" cm="1">
        <f t="array" ref="L749">INDEX('D_ SERVICES'!D:F, MATCH(J749, 'D_ SERVICES'!A:A, 0),
   IF(I749="Basic", 1, IF(I749="Standard", 2, IF(I749="Premium", 3, ""))))</f>
        <v>928</v>
      </c>
      <c r="M749" s="32">
        <f>L749*(1-VLOOKUP('F_ ORDERS'!$K749,D_BUYERS!A:H,8,FALSE))</f>
        <v>835.2</v>
      </c>
      <c r="N749" s="32">
        <f>IF(VLOOKUP('F_ ORDERS'!$G749, OrderDate!A:E, 5, FALSE) = 1, 'F_ ORDERS'!$M749 * (1 - 0.07), 'F_ ORDERS'!$M749)</f>
        <v>835.2</v>
      </c>
    </row>
    <row r="750" spans="1:14" x14ac:dyDescent="0.2">
      <c r="A750" s="51" t="str">
        <f t="shared" si="11"/>
        <v>101.1.182.20|43820|0.408391203702195</v>
      </c>
      <c r="B750" s="51" t="s">
        <v>951</v>
      </c>
      <c r="C750" s="52">
        <f>INT(DT!I750)</f>
        <v>43820</v>
      </c>
      <c r="D750" s="53">
        <f>DT!I750-INT(DT!I750)</f>
        <v>0.40839120370219462</v>
      </c>
      <c r="E750" s="32" t="s">
        <v>4965</v>
      </c>
      <c r="F750" s="32">
        <v>1180</v>
      </c>
      <c r="G750" s="38">
        <f>INT(DT!E750)</f>
        <v>43820</v>
      </c>
      <c r="H750" s="39">
        <f>DT!E750-INT(DT!E750)</f>
        <v>0.50603009259066312</v>
      </c>
      <c r="I750" s="32" t="s">
        <v>23</v>
      </c>
      <c r="J750" s="32" t="s">
        <v>778</v>
      </c>
      <c r="K750" s="32" t="s">
        <v>470</v>
      </c>
      <c r="L750" s="42" cm="1">
        <f t="array" ref="L750">INDEX('D_ SERVICES'!D:F, MATCH(J750, 'D_ SERVICES'!A:A, 0),
   IF(I750="Basic", 1, IF(I750="Standard", 2, IF(I750="Premium", 3, ""))))</f>
        <v>675</v>
      </c>
      <c r="M750" s="32">
        <f>L750*(1-VLOOKUP('F_ ORDERS'!$K750,D_BUYERS!A:H,8,FALSE))</f>
        <v>641.25</v>
      </c>
      <c r="N750" s="32">
        <f>IF(VLOOKUP('F_ ORDERS'!$G750, OrderDate!A:E, 5, FALSE) = 1, 'F_ ORDERS'!$M750 * (1 - 0.07), 'F_ ORDERS'!$M750)</f>
        <v>596.36249999999995</v>
      </c>
    </row>
    <row r="751" spans="1:14" x14ac:dyDescent="0.2">
      <c r="A751" s="51" t="str">
        <f t="shared" si="11"/>
        <v>254.222.30.15|45145|0.956226851849351</v>
      </c>
      <c r="B751" s="51" t="s">
        <v>3064</v>
      </c>
      <c r="C751" s="52">
        <f>INT(DT!I751)</f>
        <v>45145</v>
      </c>
      <c r="D751" s="53">
        <f>DT!I751-INT(DT!I751)</f>
        <v>0.95622685184935108</v>
      </c>
      <c r="E751" s="32" t="s">
        <v>4966</v>
      </c>
      <c r="F751" s="32">
        <v>1044</v>
      </c>
      <c r="G751" s="38">
        <f>INT(DT!E751)</f>
        <v>45145</v>
      </c>
      <c r="H751" s="39">
        <f>DT!E751-INT(DT!E751)</f>
        <v>0.98255787036760012</v>
      </c>
      <c r="I751" s="32" t="s">
        <v>23</v>
      </c>
      <c r="J751" s="32" t="s">
        <v>775</v>
      </c>
      <c r="K751" s="32" t="s">
        <v>273</v>
      </c>
      <c r="L751" s="42" cm="1">
        <f t="array" ref="L751">INDEX('D_ SERVICES'!D:F, MATCH(J751, 'D_ SERVICES'!A:A, 0),
   IF(I751="Basic", 1, IF(I751="Standard", 2, IF(I751="Premium", 3, ""))))</f>
        <v>807</v>
      </c>
      <c r="M751" s="32">
        <f>L751*(1-VLOOKUP('F_ ORDERS'!$K751,D_BUYERS!A:H,8,FALSE))</f>
        <v>807</v>
      </c>
      <c r="N751" s="32">
        <f>IF(VLOOKUP('F_ ORDERS'!$G751, OrderDate!A:E, 5, FALSE) = 1, 'F_ ORDERS'!$M751 * (1 - 0.07), 'F_ ORDERS'!$M751)</f>
        <v>807</v>
      </c>
    </row>
    <row r="752" spans="1:14" x14ac:dyDescent="0.2">
      <c r="A752" s="51" t="str">
        <f t="shared" si="11"/>
        <v>21.110.12.49|45478|0.494340277778974</v>
      </c>
      <c r="B752" s="51" t="s">
        <v>2419</v>
      </c>
      <c r="C752" s="52">
        <f>INT(DT!I752)</f>
        <v>45478</v>
      </c>
      <c r="D752" s="53">
        <f>DT!I752-INT(DT!I752)</f>
        <v>0.49434027777897427</v>
      </c>
      <c r="E752" s="32" t="s">
        <v>4967</v>
      </c>
      <c r="F752" s="32">
        <v>1009</v>
      </c>
      <c r="G752" s="38">
        <f>INT(DT!E752)</f>
        <v>45478</v>
      </c>
      <c r="H752" s="39">
        <f>DT!E752-INT(DT!E752)</f>
        <v>0.55967592592787696</v>
      </c>
      <c r="I752" s="32" t="s">
        <v>18</v>
      </c>
      <c r="J752" s="32" t="s">
        <v>692</v>
      </c>
      <c r="K752" s="32" t="s">
        <v>248</v>
      </c>
      <c r="L752" s="42" cm="1">
        <f t="array" ref="L752">INDEX('D_ SERVICES'!D:F, MATCH(J752, 'D_ SERVICES'!A:A, 0),
   IF(I752="Basic", 1, IF(I752="Standard", 2, IF(I752="Premium", 3, ""))))</f>
        <v>421</v>
      </c>
      <c r="M752" s="32">
        <f>L752*(1-VLOOKUP('F_ ORDERS'!$K752,D_BUYERS!A:H,8,FALSE))</f>
        <v>399.95</v>
      </c>
      <c r="N752" s="32">
        <f>IF(VLOOKUP('F_ ORDERS'!$G752, OrderDate!A:E, 5, FALSE) = 1, 'F_ ORDERS'!$M752 * (1 - 0.07), 'F_ ORDERS'!$M752)</f>
        <v>399.95</v>
      </c>
    </row>
    <row r="753" spans="1:14" x14ac:dyDescent="0.2">
      <c r="A753" s="51" t="str">
        <f t="shared" si="11"/>
        <v>104.136.88.139|44270|0.888703703712963</v>
      </c>
      <c r="B753" s="51" t="s">
        <v>986</v>
      </c>
      <c r="C753" s="52">
        <f>INT(DT!I753)</f>
        <v>44270</v>
      </c>
      <c r="D753" s="53">
        <f>DT!I753-INT(DT!I753)</f>
        <v>0.88870370371296303</v>
      </c>
      <c r="E753" s="32" t="s">
        <v>4968</v>
      </c>
      <c r="F753" s="32">
        <v>1241</v>
      </c>
      <c r="G753" s="38">
        <f>INT(DT!E753)</f>
        <v>44270</v>
      </c>
      <c r="H753" s="39">
        <f>DT!E753-INT(DT!E753)</f>
        <v>0.9896643518586643</v>
      </c>
      <c r="I753" s="32" t="s">
        <v>23</v>
      </c>
      <c r="J753" s="32" t="s">
        <v>659</v>
      </c>
      <c r="K753" s="32" t="s">
        <v>44</v>
      </c>
      <c r="L753" s="42" cm="1">
        <f t="array" ref="L753">INDEX('D_ SERVICES'!D:F, MATCH(J753, 'D_ SERVICES'!A:A, 0),
   IF(I753="Basic", 1, IF(I753="Standard", 2, IF(I753="Premium", 3, ""))))</f>
        <v>567</v>
      </c>
      <c r="M753" s="32">
        <f>L753*(1-VLOOKUP('F_ ORDERS'!$K753,D_BUYERS!A:H,8,FALSE))</f>
        <v>538.65</v>
      </c>
      <c r="N753" s="32">
        <f>IF(VLOOKUP('F_ ORDERS'!$G753, OrderDate!A:E, 5, FALSE) = 1, 'F_ ORDERS'!$M753 * (1 - 0.07), 'F_ ORDERS'!$M753)</f>
        <v>538.65</v>
      </c>
    </row>
    <row r="754" spans="1:14" x14ac:dyDescent="0.2">
      <c r="A754" s="51" t="str">
        <f t="shared" si="11"/>
        <v>246.12.205.108|43470|0.62172453704261</v>
      </c>
      <c r="B754" s="51" t="s">
        <v>2952</v>
      </c>
      <c r="C754" s="52">
        <f>INT(DT!I754)</f>
        <v>43470</v>
      </c>
      <c r="D754" s="53">
        <f>DT!I754-INT(DT!I754)</f>
        <v>0.62172453704260988</v>
      </c>
      <c r="E754" s="32" t="s">
        <v>4969</v>
      </c>
      <c r="F754" s="32">
        <v>1014</v>
      </c>
      <c r="G754" s="38">
        <f>INT(DT!E754)</f>
        <v>43470</v>
      </c>
      <c r="H754" s="39">
        <f>DT!E754-INT(DT!E754)</f>
        <v>0.72512731482129311</v>
      </c>
      <c r="I754" s="32" t="s">
        <v>18</v>
      </c>
      <c r="J754" s="32" t="s">
        <v>647</v>
      </c>
      <c r="K754" s="32" t="s">
        <v>246</v>
      </c>
      <c r="L754" s="42" cm="1">
        <f t="array" ref="L754">INDEX('D_ SERVICES'!D:F, MATCH(J754, 'D_ SERVICES'!A:A, 0),
   IF(I754="Basic", 1, IF(I754="Standard", 2, IF(I754="Premium", 3, ""))))</f>
        <v>224</v>
      </c>
      <c r="M754" s="32">
        <f>L754*(1-VLOOKUP('F_ ORDERS'!$K754,D_BUYERS!A:H,8,FALSE))</f>
        <v>201.6</v>
      </c>
      <c r="N754" s="32">
        <f>IF(VLOOKUP('F_ ORDERS'!$G754, OrderDate!A:E, 5, FALSE) = 1, 'F_ ORDERS'!$M754 * (1 - 0.07), 'F_ ORDERS'!$M754)</f>
        <v>187.48799999999997</v>
      </c>
    </row>
    <row r="755" spans="1:14" x14ac:dyDescent="0.2">
      <c r="A755" s="51" t="str">
        <f t="shared" si="11"/>
        <v>116.111.83.150|44450|0.121296296303626</v>
      </c>
      <c r="B755" s="51" t="s">
        <v>1149</v>
      </c>
      <c r="C755" s="52">
        <f>INT(DT!I755)</f>
        <v>44450</v>
      </c>
      <c r="D755" s="53">
        <f>DT!I755-INT(DT!I755)</f>
        <v>0.12129629630362615</v>
      </c>
      <c r="E755" s="32" t="s">
        <v>4970</v>
      </c>
      <c r="F755" s="32">
        <v>1045</v>
      </c>
      <c r="G755" s="38">
        <f>INT(DT!E755)</f>
        <v>44450</v>
      </c>
      <c r="H755" s="39">
        <f>DT!E755-INT(DT!E755)</f>
        <v>0.15934027778712334</v>
      </c>
      <c r="I755" s="32" t="s">
        <v>23</v>
      </c>
      <c r="J755" s="32" t="s">
        <v>674</v>
      </c>
      <c r="K755" s="32" t="s">
        <v>490</v>
      </c>
      <c r="L755" s="42" cm="1">
        <f t="array" ref="L755">INDEX('D_ SERVICES'!D:F, MATCH(J755, 'D_ SERVICES'!A:A, 0),
   IF(I755="Basic", 1, IF(I755="Standard", 2, IF(I755="Premium", 3, ""))))</f>
        <v>771</v>
      </c>
      <c r="M755" s="32">
        <f>L755*(1-VLOOKUP('F_ ORDERS'!$K755,D_BUYERS!A:H,8,FALSE))</f>
        <v>693.9</v>
      </c>
      <c r="N755" s="32">
        <f>IF(VLOOKUP('F_ ORDERS'!$G755, OrderDate!A:E, 5, FALSE) = 1, 'F_ ORDERS'!$M755 * (1 - 0.07), 'F_ ORDERS'!$M755)</f>
        <v>645.32699999999988</v>
      </c>
    </row>
    <row r="756" spans="1:14" x14ac:dyDescent="0.2">
      <c r="A756" s="51" t="str">
        <f t="shared" si="11"/>
        <v>27.129.204.28|44575|0.256689814807032</v>
      </c>
      <c r="B756" s="51" t="s">
        <v>3109</v>
      </c>
      <c r="C756" s="52">
        <f>INT(DT!I756)</f>
        <v>44575</v>
      </c>
      <c r="D756" s="53">
        <f>DT!I756-INT(DT!I756)</f>
        <v>0.25668981480703223</v>
      </c>
      <c r="E756" s="32" t="s">
        <v>4971</v>
      </c>
      <c r="F756" s="32">
        <v>1028</v>
      </c>
      <c r="G756" s="38">
        <f>INT(DT!E756)</f>
        <v>44575</v>
      </c>
      <c r="H756" s="39">
        <f>DT!E756-INT(DT!E756)</f>
        <v>0.38151620369899319</v>
      </c>
      <c r="I756" s="32" t="s">
        <v>18</v>
      </c>
      <c r="J756" s="32" t="s">
        <v>619</v>
      </c>
      <c r="K756" s="32" t="s">
        <v>472</v>
      </c>
      <c r="L756" s="42" cm="1">
        <f t="array" ref="L756">INDEX('D_ SERVICES'!D:F, MATCH(J756, 'D_ SERVICES'!A:A, 0),
   IF(I756="Basic", 1, IF(I756="Standard", 2, IF(I756="Premium", 3, ""))))</f>
        <v>817</v>
      </c>
      <c r="M756" s="32">
        <f>L756*(1-VLOOKUP('F_ ORDERS'!$K756,D_BUYERS!A:H,8,FALSE))</f>
        <v>735.30000000000007</v>
      </c>
      <c r="N756" s="32">
        <f>IF(VLOOKUP('F_ ORDERS'!$G756, OrderDate!A:E, 5, FALSE) = 1, 'F_ ORDERS'!$M756 * (1 - 0.07), 'F_ ORDERS'!$M756)</f>
        <v>735.30000000000007</v>
      </c>
    </row>
    <row r="757" spans="1:14" x14ac:dyDescent="0.2">
      <c r="A757" s="51" t="str">
        <f t="shared" si="11"/>
        <v>46.198.250.83|44582|0.92055555555271</v>
      </c>
      <c r="B757" s="51" t="s">
        <v>3425</v>
      </c>
      <c r="C757" s="52">
        <f>INT(DT!I757)</f>
        <v>44582</v>
      </c>
      <c r="D757" s="53">
        <f>DT!I757-INT(DT!I757)</f>
        <v>0.92055555555270985</v>
      </c>
      <c r="E757" s="32" t="s">
        <v>4972</v>
      </c>
      <c r="F757" s="32">
        <v>1106</v>
      </c>
      <c r="G757" s="38">
        <f>INT(DT!E757)</f>
        <v>44582</v>
      </c>
      <c r="H757" s="39">
        <f>DT!E757-INT(DT!E757)</f>
        <v>0.95557870370248565</v>
      </c>
      <c r="I757" s="32" t="s">
        <v>12</v>
      </c>
      <c r="J757" s="32" t="s">
        <v>575</v>
      </c>
      <c r="K757" s="32" t="s">
        <v>75</v>
      </c>
      <c r="L757" s="42" cm="1">
        <f t="array" ref="L757">INDEX('D_ SERVICES'!D:F, MATCH(J757, 'D_ SERVICES'!A:A, 0),
   IF(I757="Basic", 1, IF(I757="Standard", 2, IF(I757="Premium", 3, ""))))</f>
        <v>934</v>
      </c>
      <c r="M757" s="32">
        <f>L757*(1-VLOOKUP('F_ ORDERS'!$K757,D_BUYERS!A:H,8,FALSE))</f>
        <v>934</v>
      </c>
      <c r="N757" s="32">
        <f>IF(VLOOKUP('F_ ORDERS'!$G757, OrderDate!A:E, 5, FALSE) = 1, 'F_ ORDERS'!$M757 * (1 - 0.07), 'F_ ORDERS'!$M757)</f>
        <v>934</v>
      </c>
    </row>
    <row r="758" spans="1:14" x14ac:dyDescent="0.2">
      <c r="A758" s="51" t="str">
        <f t="shared" si="11"/>
        <v>232.171.121.34|44818|0.182777777779847</v>
      </c>
      <c r="B758" s="51" t="s">
        <v>2744</v>
      </c>
      <c r="C758" s="52">
        <f>INT(DT!I758)</f>
        <v>44818</v>
      </c>
      <c r="D758" s="53">
        <f>DT!I758-INT(DT!I758)</f>
        <v>0.18277777777984738</v>
      </c>
      <c r="E758" s="32" t="s">
        <v>4973</v>
      </c>
      <c r="F758" s="32">
        <v>1056</v>
      </c>
      <c r="G758" s="38">
        <f>INT(DT!E758)</f>
        <v>44818</v>
      </c>
      <c r="H758" s="39">
        <f>DT!E758-INT(DT!E758)</f>
        <v>0.20571759259473765</v>
      </c>
      <c r="I758" s="32" t="s">
        <v>23</v>
      </c>
      <c r="J758" s="32" t="s">
        <v>848</v>
      </c>
      <c r="K758" s="32" t="s">
        <v>100</v>
      </c>
      <c r="L758" s="42" cm="1">
        <f t="array" ref="L758">INDEX('D_ SERVICES'!D:F, MATCH(J758, 'D_ SERVICES'!A:A, 0),
   IF(I758="Basic", 1, IF(I758="Standard", 2, IF(I758="Premium", 3, ""))))</f>
        <v>876</v>
      </c>
      <c r="M758" s="32">
        <f>L758*(1-VLOOKUP('F_ ORDERS'!$K758,D_BUYERS!A:H,8,FALSE))</f>
        <v>876</v>
      </c>
      <c r="N758" s="32">
        <f>IF(VLOOKUP('F_ ORDERS'!$G758, OrderDate!A:E, 5, FALSE) = 1, 'F_ ORDERS'!$M758 * (1 - 0.07), 'F_ ORDERS'!$M758)</f>
        <v>876</v>
      </c>
    </row>
    <row r="759" spans="1:14" x14ac:dyDescent="0.2">
      <c r="A759" s="51" t="str">
        <f t="shared" si="11"/>
        <v>127.21.79.199|44976|0.756793981483497</v>
      </c>
      <c r="B759" s="51" t="s">
        <v>1304</v>
      </c>
      <c r="C759" s="52">
        <f>INT(DT!I759)</f>
        <v>44976</v>
      </c>
      <c r="D759" s="53">
        <f>DT!I759-INT(DT!I759)</f>
        <v>0.75679398148349719</v>
      </c>
      <c r="E759" s="32" t="s">
        <v>4974</v>
      </c>
      <c r="F759" s="32">
        <v>1027</v>
      </c>
      <c r="G759" s="38">
        <f>INT(DT!E759)</f>
        <v>44976</v>
      </c>
      <c r="H759" s="39">
        <f>DT!E759-INT(DT!E759)</f>
        <v>0.78084490740729962</v>
      </c>
      <c r="I759" s="32" t="s">
        <v>18</v>
      </c>
      <c r="J759" s="32" t="s">
        <v>669</v>
      </c>
      <c r="K759" s="32" t="s">
        <v>495</v>
      </c>
      <c r="L759" s="42" cm="1">
        <f t="array" ref="L759">INDEX('D_ SERVICES'!D:F, MATCH(J759, 'D_ SERVICES'!A:A, 0),
   IF(I759="Basic", 1, IF(I759="Standard", 2, IF(I759="Premium", 3, ""))))</f>
        <v>840</v>
      </c>
      <c r="M759" s="32">
        <f>L759*(1-VLOOKUP('F_ ORDERS'!$K759,D_BUYERS!A:H,8,FALSE))</f>
        <v>798</v>
      </c>
      <c r="N759" s="32">
        <f>IF(VLOOKUP('F_ ORDERS'!$G759, OrderDate!A:E, 5, FALSE) = 1, 'F_ ORDERS'!$M759 * (1 - 0.07), 'F_ ORDERS'!$M759)</f>
        <v>742.14</v>
      </c>
    </row>
    <row r="760" spans="1:14" x14ac:dyDescent="0.2">
      <c r="A760" s="51" t="str">
        <f t="shared" si="11"/>
        <v>21.110.12.49|45478|0.494340277778974</v>
      </c>
      <c r="B760" s="51" t="s">
        <v>2419</v>
      </c>
      <c r="C760" s="52">
        <f>INT(DT!I760)</f>
        <v>45478</v>
      </c>
      <c r="D760" s="53">
        <f>DT!I760-INT(DT!I760)</f>
        <v>0.49434027777897427</v>
      </c>
      <c r="E760" s="32" t="s">
        <v>4975</v>
      </c>
      <c r="F760" s="32">
        <v>1059</v>
      </c>
      <c r="G760" s="38">
        <f>INT(DT!E760)</f>
        <v>45478</v>
      </c>
      <c r="H760" s="39">
        <f>DT!E760-INT(DT!E760)</f>
        <v>0.59799768518860219</v>
      </c>
      <c r="I760" s="32" t="s">
        <v>12</v>
      </c>
      <c r="J760" s="32" t="s">
        <v>632</v>
      </c>
      <c r="K760" s="32" t="s">
        <v>248</v>
      </c>
      <c r="L760" s="42" cm="1">
        <f t="array" ref="L760">INDEX('D_ SERVICES'!D:F, MATCH(J760, 'D_ SERVICES'!A:A, 0),
   IF(I760="Basic", 1, IF(I760="Standard", 2, IF(I760="Premium", 3, ""))))</f>
        <v>637</v>
      </c>
      <c r="M760" s="32">
        <f>L760*(1-VLOOKUP('F_ ORDERS'!$K760,D_BUYERS!A:H,8,FALSE))</f>
        <v>605.15</v>
      </c>
      <c r="N760" s="32">
        <f>IF(VLOOKUP('F_ ORDERS'!$G760, OrderDate!A:E, 5, FALSE) = 1, 'F_ ORDERS'!$M760 * (1 - 0.07), 'F_ ORDERS'!$M760)</f>
        <v>605.15</v>
      </c>
    </row>
    <row r="761" spans="1:14" x14ac:dyDescent="0.2">
      <c r="A761" s="51" t="str">
        <f t="shared" si="11"/>
        <v>107.73.205.119|44143|0.272083333336923</v>
      </c>
      <c r="B761" s="51" t="s">
        <v>1035</v>
      </c>
      <c r="C761" s="52">
        <f>INT(DT!I761)</f>
        <v>44143</v>
      </c>
      <c r="D761" s="53">
        <f>DT!I761-INT(DT!I761)</f>
        <v>0.27208333333692281</v>
      </c>
      <c r="E761" s="32" t="s">
        <v>4976</v>
      </c>
      <c r="F761" s="32">
        <v>1005</v>
      </c>
      <c r="G761" s="38">
        <f>INT(DT!E761)</f>
        <v>44143</v>
      </c>
      <c r="H761" s="39">
        <f>DT!E761-INT(DT!E761)</f>
        <v>0.30666666667093523</v>
      </c>
      <c r="I761" s="32" t="s">
        <v>18</v>
      </c>
      <c r="J761" s="32" t="s">
        <v>808</v>
      </c>
      <c r="K761" s="32" t="s">
        <v>161</v>
      </c>
      <c r="L761" s="42" cm="1">
        <f t="array" ref="L761">INDEX('D_ SERVICES'!D:F, MATCH(J761, 'D_ SERVICES'!A:A, 0),
   IF(I761="Basic", 1, IF(I761="Standard", 2, IF(I761="Premium", 3, ""))))</f>
        <v>758</v>
      </c>
      <c r="M761" s="32">
        <f>L761*(1-VLOOKUP('F_ ORDERS'!$K761,D_BUYERS!A:H,8,FALSE))</f>
        <v>758</v>
      </c>
      <c r="N761" s="32">
        <f>IF(VLOOKUP('F_ ORDERS'!$G761, OrderDate!A:E, 5, FALSE) = 1, 'F_ ORDERS'!$M761 * (1 - 0.07), 'F_ ORDERS'!$M761)</f>
        <v>704.93999999999994</v>
      </c>
    </row>
    <row r="762" spans="1:14" x14ac:dyDescent="0.2">
      <c r="A762" s="51" t="str">
        <f t="shared" si="11"/>
        <v>205.78.136.153|44745|0.814733796287328</v>
      </c>
      <c r="B762" s="51" t="s">
        <v>2367</v>
      </c>
      <c r="C762" s="52">
        <f>INT(DT!I762)</f>
        <v>44745</v>
      </c>
      <c r="D762" s="53">
        <f>DT!I762-INT(DT!I762)</f>
        <v>0.814733796287328</v>
      </c>
      <c r="E762" s="32" t="s">
        <v>4977</v>
      </c>
      <c r="F762" s="32">
        <v>1212</v>
      </c>
      <c r="G762" s="38">
        <f>INT(DT!E762)</f>
        <v>44745</v>
      </c>
      <c r="H762" s="39">
        <f>DT!E762-INT(DT!E762)</f>
        <v>0.93017361110105412</v>
      </c>
      <c r="I762" s="32" t="s">
        <v>12</v>
      </c>
      <c r="J762" s="32" t="s">
        <v>627</v>
      </c>
      <c r="K762" s="32" t="s">
        <v>447</v>
      </c>
      <c r="L762" s="42" cm="1">
        <f t="array" ref="L762">INDEX('D_ SERVICES'!D:F, MATCH(J762, 'D_ SERVICES'!A:A, 0),
   IF(I762="Basic", 1, IF(I762="Standard", 2, IF(I762="Premium", 3, ""))))</f>
        <v>997</v>
      </c>
      <c r="M762" s="32">
        <f>L762*(1-VLOOKUP('F_ ORDERS'!$K762,D_BUYERS!A:H,8,FALSE))</f>
        <v>947.15</v>
      </c>
      <c r="N762" s="32">
        <f>IF(VLOOKUP('F_ ORDERS'!$G762, OrderDate!A:E, 5, FALSE) = 1, 'F_ ORDERS'!$M762 * (1 - 0.07), 'F_ ORDERS'!$M762)</f>
        <v>880.84949999999992</v>
      </c>
    </row>
    <row r="763" spans="1:14" x14ac:dyDescent="0.2">
      <c r="A763" s="51" t="str">
        <f t="shared" si="11"/>
        <v>98.229.56.224|45001|0.538391203706851</v>
      </c>
      <c r="B763" s="51" t="s">
        <v>4186</v>
      </c>
      <c r="C763" s="52">
        <f>INT(DT!I763)</f>
        <v>45001</v>
      </c>
      <c r="D763" s="53">
        <f>DT!I763-INT(DT!I763)</f>
        <v>0.53839120370685123</v>
      </c>
      <c r="E763" s="32" t="s">
        <v>4978</v>
      </c>
      <c r="F763" s="32">
        <v>1174</v>
      </c>
      <c r="G763" s="38">
        <f>INT(DT!E763)</f>
        <v>45001</v>
      </c>
      <c r="H763" s="39">
        <f>DT!E763-INT(DT!E763)</f>
        <v>0.59842592592758592</v>
      </c>
      <c r="I763" s="32" t="s">
        <v>12</v>
      </c>
      <c r="J763" s="32" t="s">
        <v>860</v>
      </c>
      <c r="K763" s="32" t="s">
        <v>33</v>
      </c>
      <c r="L763" s="42" cm="1">
        <f t="array" ref="L763">INDEX('D_ SERVICES'!D:F, MATCH(J763, 'D_ SERVICES'!A:A, 0),
   IF(I763="Basic", 1, IF(I763="Standard", 2, IF(I763="Premium", 3, ""))))</f>
        <v>977</v>
      </c>
      <c r="M763" s="32">
        <f>L763*(1-VLOOKUP('F_ ORDERS'!$K763,D_BUYERS!A:H,8,FALSE))</f>
        <v>879.30000000000007</v>
      </c>
      <c r="N763" s="32">
        <f>IF(VLOOKUP('F_ ORDERS'!$G763, OrderDate!A:E, 5, FALSE) = 1, 'F_ ORDERS'!$M763 * (1 - 0.07), 'F_ ORDERS'!$M763)</f>
        <v>879.30000000000007</v>
      </c>
    </row>
    <row r="764" spans="1:14" x14ac:dyDescent="0.2">
      <c r="A764" s="51" t="str">
        <f t="shared" si="11"/>
        <v>88.147.137.7|42428|0.575798611112987</v>
      </c>
      <c r="B764" s="51" t="s">
        <v>4022</v>
      </c>
      <c r="C764" s="52">
        <f>INT(DT!I764)</f>
        <v>42428</v>
      </c>
      <c r="D764" s="53">
        <f>DT!I764-INT(DT!I764)</f>
        <v>0.57579861111298669</v>
      </c>
      <c r="E764" s="32" t="s">
        <v>4979</v>
      </c>
      <c r="F764" s="32">
        <v>1086</v>
      </c>
      <c r="G764" s="38">
        <f>INT(DT!E764)</f>
        <v>42428</v>
      </c>
      <c r="H764" s="39">
        <f>DT!E764-INT(DT!E764)</f>
        <v>0.68261574074131204</v>
      </c>
      <c r="I764" s="32" t="s">
        <v>23</v>
      </c>
      <c r="J764" s="32" t="s">
        <v>737</v>
      </c>
      <c r="K764" s="32" t="s">
        <v>392</v>
      </c>
      <c r="L764" s="42" cm="1">
        <f t="array" ref="L764">INDEX('D_ SERVICES'!D:F, MATCH(J764, 'D_ SERVICES'!A:A, 0),
   IF(I764="Basic", 1, IF(I764="Standard", 2, IF(I764="Premium", 3, ""))))</f>
        <v>300</v>
      </c>
      <c r="M764" s="32">
        <f>L764*(1-VLOOKUP('F_ ORDERS'!$K764,D_BUYERS!A:H,8,FALSE))</f>
        <v>285</v>
      </c>
      <c r="N764" s="32">
        <f>IF(VLOOKUP('F_ ORDERS'!$G764, OrderDate!A:E, 5, FALSE) = 1, 'F_ ORDERS'!$M764 * (1 - 0.07), 'F_ ORDERS'!$M764)</f>
        <v>265.04999999999995</v>
      </c>
    </row>
    <row r="765" spans="1:14" x14ac:dyDescent="0.2">
      <c r="A765" s="51" t="str">
        <f t="shared" si="11"/>
        <v>91.113.3.168|45151|0.245543981480296</v>
      </c>
      <c r="B765" s="51" t="s">
        <v>4081</v>
      </c>
      <c r="C765" s="52">
        <f>INT(DT!I765)</f>
        <v>45151</v>
      </c>
      <c r="D765" s="53">
        <f>DT!I765-INT(DT!I765)</f>
        <v>0.24554398148029577</v>
      </c>
      <c r="E765" s="32" t="s">
        <v>4980</v>
      </c>
      <c r="F765" s="32">
        <v>1145</v>
      </c>
      <c r="G765" s="38">
        <f>INT(DT!E765)</f>
        <v>45151</v>
      </c>
      <c r="H765" s="39">
        <f>DT!E765-INT(DT!E765)</f>
        <v>0.35873842592263827</v>
      </c>
      <c r="I765" s="32" t="s">
        <v>23</v>
      </c>
      <c r="J765" s="32" t="s">
        <v>752</v>
      </c>
      <c r="K765" s="32" t="s">
        <v>62</v>
      </c>
      <c r="L765" s="42" cm="1">
        <f t="array" ref="L765">INDEX('D_ SERVICES'!D:F, MATCH(J765, 'D_ SERVICES'!A:A, 0),
   IF(I765="Basic", 1, IF(I765="Standard", 2, IF(I765="Premium", 3, ""))))</f>
        <v>863</v>
      </c>
      <c r="M765" s="32">
        <f>L765*(1-VLOOKUP('F_ ORDERS'!$K765,D_BUYERS!A:H,8,FALSE))</f>
        <v>863</v>
      </c>
      <c r="N765" s="32">
        <f>IF(VLOOKUP('F_ ORDERS'!$G765, OrderDate!A:E, 5, FALSE) = 1, 'F_ ORDERS'!$M765 * (1 - 0.07), 'F_ ORDERS'!$M765)</f>
        <v>802.58999999999992</v>
      </c>
    </row>
    <row r="766" spans="1:14" x14ac:dyDescent="0.2">
      <c r="A766" s="51" t="str">
        <f t="shared" si="11"/>
        <v>10.62.214.83|43929|0.557731481480005</v>
      </c>
      <c r="B766" s="51" t="s">
        <v>928</v>
      </c>
      <c r="C766" s="52">
        <f>INT(DT!I766)</f>
        <v>43929</v>
      </c>
      <c r="D766" s="53">
        <f>DT!I766-INT(DT!I766)</f>
        <v>0.55773148148000473</v>
      </c>
      <c r="E766" s="32" t="s">
        <v>4981</v>
      </c>
      <c r="F766" s="32">
        <v>1177</v>
      </c>
      <c r="G766" s="38">
        <f>INT(DT!E766)</f>
        <v>43929</v>
      </c>
      <c r="H766" s="39">
        <f>DT!E766-INT(DT!E766)</f>
        <v>0.59835648148145992</v>
      </c>
      <c r="I766" s="32" t="s">
        <v>12</v>
      </c>
      <c r="J766" s="32" t="s">
        <v>591</v>
      </c>
      <c r="K766" s="32" t="s">
        <v>8</v>
      </c>
      <c r="L766" s="42" cm="1">
        <f t="array" ref="L766">INDEX('D_ SERVICES'!D:F, MATCH(J766, 'D_ SERVICES'!A:A, 0),
   IF(I766="Basic", 1, IF(I766="Standard", 2, IF(I766="Premium", 3, ""))))</f>
        <v>904</v>
      </c>
      <c r="M766" s="32">
        <f>L766*(1-VLOOKUP('F_ ORDERS'!$K766,D_BUYERS!A:H,8,FALSE))</f>
        <v>813.6</v>
      </c>
      <c r="N766" s="32">
        <f>IF(VLOOKUP('F_ ORDERS'!$G766, OrderDate!A:E, 5, FALSE) = 1, 'F_ ORDERS'!$M766 * (1 - 0.07), 'F_ ORDERS'!$M766)</f>
        <v>813.6</v>
      </c>
    </row>
    <row r="767" spans="1:14" x14ac:dyDescent="0.2">
      <c r="A767" s="51" t="str">
        <f t="shared" si="11"/>
        <v>125.159.190.166|42068|0.38182870370656</v>
      </c>
      <c r="B767" s="51" t="s">
        <v>1278</v>
      </c>
      <c r="C767" s="52">
        <f>INT(DT!I767)</f>
        <v>42068</v>
      </c>
      <c r="D767" s="53">
        <f>DT!I767-INT(DT!I767)</f>
        <v>0.38182870370656019</v>
      </c>
      <c r="E767" s="32" t="s">
        <v>4982</v>
      </c>
      <c r="F767" s="32">
        <v>1109</v>
      </c>
      <c r="G767" s="38">
        <f>INT(DT!E767)</f>
        <v>42068</v>
      </c>
      <c r="H767" s="39">
        <f>DT!E767-INT(DT!E767)</f>
        <v>0.4583449074125383</v>
      </c>
      <c r="I767" s="32" t="s">
        <v>23</v>
      </c>
      <c r="J767" s="32" t="s">
        <v>882</v>
      </c>
      <c r="K767" s="32" t="s">
        <v>120</v>
      </c>
      <c r="L767" s="42" cm="1">
        <f t="array" ref="L767">INDEX('D_ SERVICES'!D:F, MATCH(J767, 'D_ SERVICES'!A:A, 0),
   IF(I767="Basic", 1, IF(I767="Standard", 2, IF(I767="Premium", 3, ""))))</f>
        <v>449</v>
      </c>
      <c r="M767" s="32">
        <f>L767*(1-VLOOKUP('F_ ORDERS'!$K767,D_BUYERS!A:H,8,FALSE))</f>
        <v>404.1</v>
      </c>
      <c r="N767" s="32">
        <f>IF(VLOOKUP('F_ ORDERS'!$G767, OrderDate!A:E, 5, FALSE) = 1, 'F_ ORDERS'!$M767 * (1 - 0.07), 'F_ ORDERS'!$M767)</f>
        <v>404.1</v>
      </c>
    </row>
    <row r="768" spans="1:14" x14ac:dyDescent="0.2">
      <c r="A768" s="51" t="str">
        <f t="shared" si="11"/>
        <v>243.177.251.212|44228|0.584664351852552</v>
      </c>
      <c r="B768" s="51" t="s">
        <v>2918</v>
      </c>
      <c r="C768" s="52">
        <f>INT(DT!I768)</f>
        <v>44228</v>
      </c>
      <c r="D768" s="53">
        <f>DT!I768-INT(DT!I768)</f>
        <v>0.5846643518525525</v>
      </c>
      <c r="E768" s="32" t="s">
        <v>4983</v>
      </c>
      <c r="F768" s="32">
        <v>1203</v>
      </c>
      <c r="G768" s="38">
        <f>INT(DT!E768)</f>
        <v>44228</v>
      </c>
      <c r="H768" s="39">
        <f>DT!E768-INT(DT!E768)</f>
        <v>0.70392361110862112</v>
      </c>
      <c r="I768" s="32" t="s">
        <v>12</v>
      </c>
      <c r="J768" s="32" t="s">
        <v>698</v>
      </c>
      <c r="K768" s="32" t="s">
        <v>244</v>
      </c>
      <c r="L768" s="42" cm="1">
        <f t="array" ref="L768">INDEX('D_ SERVICES'!D:F, MATCH(J768, 'D_ SERVICES'!A:A, 0),
   IF(I768="Basic", 1, IF(I768="Standard", 2, IF(I768="Premium", 3, ""))))</f>
        <v>798</v>
      </c>
      <c r="M768" s="32">
        <f>L768*(1-VLOOKUP('F_ ORDERS'!$K768,D_BUYERS!A:H,8,FALSE))</f>
        <v>798</v>
      </c>
      <c r="N768" s="32">
        <f>IF(VLOOKUP('F_ ORDERS'!$G768, OrderDate!A:E, 5, FALSE) = 1, 'F_ ORDERS'!$M768 * (1 - 0.07), 'F_ ORDERS'!$M768)</f>
        <v>798</v>
      </c>
    </row>
    <row r="769" spans="1:14" x14ac:dyDescent="0.2">
      <c r="A769" s="51" t="str">
        <f t="shared" si="11"/>
        <v>57.186.12.194|42470|0.310381944436813</v>
      </c>
      <c r="B769" s="51" t="s">
        <v>3566</v>
      </c>
      <c r="C769" s="52">
        <f>INT(DT!I769)</f>
        <v>42470</v>
      </c>
      <c r="D769" s="53">
        <f>DT!I769-INT(DT!I769)</f>
        <v>0.31038194443681277</v>
      </c>
      <c r="E769" s="32" t="s">
        <v>4984</v>
      </c>
      <c r="F769" s="32">
        <v>1180</v>
      </c>
      <c r="G769" s="38">
        <f>INT(DT!E769)</f>
        <v>42470</v>
      </c>
      <c r="H769" s="39">
        <f>DT!E769-INT(DT!E769)</f>
        <v>0.41877314814337296</v>
      </c>
      <c r="I769" s="32" t="s">
        <v>12</v>
      </c>
      <c r="J769" s="32" t="s">
        <v>778</v>
      </c>
      <c r="K769" s="32" t="s">
        <v>297</v>
      </c>
      <c r="L769" s="42" cm="1">
        <f t="array" ref="L769">INDEX('D_ SERVICES'!D:F, MATCH(J769, 'D_ SERVICES'!A:A, 0),
   IF(I769="Basic", 1, IF(I769="Standard", 2, IF(I769="Premium", 3, ""))))</f>
        <v>999</v>
      </c>
      <c r="M769" s="32">
        <f>L769*(1-VLOOKUP('F_ ORDERS'!$K769,D_BUYERS!A:H,8,FALSE))</f>
        <v>949.05</v>
      </c>
      <c r="N769" s="32">
        <f>IF(VLOOKUP('F_ ORDERS'!$G769, OrderDate!A:E, 5, FALSE) = 1, 'F_ ORDERS'!$M769 * (1 - 0.07), 'F_ ORDERS'!$M769)</f>
        <v>882.61649999999986</v>
      </c>
    </row>
    <row r="770" spans="1:14" x14ac:dyDescent="0.2">
      <c r="A770" s="51" t="str">
        <f t="shared" si="11"/>
        <v>111.27.207.183|44314|0.755324074067175</v>
      </c>
      <c r="B770" s="51" t="s">
        <v>1093</v>
      </c>
      <c r="C770" s="52">
        <f>INT(DT!I770)</f>
        <v>44314</v>
      </c>
      <c r="D770" s="53">
        <f>DT!I770-INT(DT!I770)</f>
        <v>0.75532407406717539</v>
      </c>
      <c r="E770" s="32" t="s">
        <v>4985</v>
      </c>
      <c r="F770" s="32">
        <v>1082</v>
      </c>
      <c r="G770" s="38">
        <f>INT(DT!E770)</f>
        <v>44314</v>
      </c>
      <c r="H770" s="39">
        <f>DT!E770-INT(DT!E770)</f>
        <v>0.75737268517696066</v>
      </c>
      <c r="I770" s="32" t="s">
        <v>23</v>
      </c>
      <c r="J770" s="32" t="s">
        <v>633</v>
      </c>
      <c r="K770" s="32" t="s">
        <v>429</v>
      </c>
      <c r="L770" s="42" cm="1">
        <f t="array" ref="L770">INDEX('D_ SERVICES'!D:F, MATCH(J770, 'D_ SERVICES'!A:A, 0),
   IF(I770="Basic", 1, IF(I770="Standard", 2, IF(I770="Premium", 3, ""))))</f>
        <v>881</v>
      </c>
      <c r="M770" s="32">
        <f>L770*(1-VLOOKUP('F_ ORDERS'!$K770,D_BUYERS!A:H,8,FALSE))</f>
        <v>881</v>
      </c>
      <c r="N770" s="32">
        <f>IF(VLOOKUP('F_ ORDERS'!$G770, OrderDate!A:E, 5, FALSE) = 1, 'F_ ORDERS'!$M770 * (1 - 0.07), 'F_ ORDERS'!$M770)</f>
        <v>881</v>
      </c>
    </row>
    <row r="771" spans="1:14" x14ac:dyDescent="0.2">
      <c r="A771" s="51" t="str">
        <f t="shared" ref="A771:A834" si="12">B771 &amp; "|" &amp; C771 &amp; "|" &amp; D771</f>
        <v>35.60.174.226|44547|0.561423611106875</v>
      </c>
      <c r="B771" s="51" t="s">
        <v>3247</v>
      </c>
      <c r="C771" s="52">
        <f>INT(DT!I771)</f>
        <v>44547</v>
      </c>
      <c r="D771" s="53">
        <f>DT!I771-INT(DT!I771)</f>
        <v>0.56142361110687489</v>
      </c>
      <c r="E771" s="32" t="s">
        <v>4986</v>
      </c>
      <c r="F771" s="32">
        <v>1096</v>
      </c>
      <c r="G771" s="38">
        <f>INT(DT!E771)</f>
        <v>44547</v>
      </c>
      <c r="H771" s="39">
        <f>DT!E771-INT(DT!E771)</f>
        <v>0.56771990740526235</v>
      </c>
      <c r="I771" s="32" t="s">
        <v>18</v>
      </c>
      <c r="J771" s="32" t="s">
        <v>555</v>
      </c>
      <c r="K771" s="32" t="s">
        <v>81</v>
      </c>
      <c r="L771" s="42" cm="1">
        <f t="array" ref="L771">INDEX('D_ SERVICES'!D:F, MATCH(J771, 'D_ SERVICES'!A:A, 0),
   IF(I771="Basic", 1, IF(I771="Standard", 2, IF(I771="Premium", 3, ""))))</f>
        <v>809</v>
      </c>
      <c r="M771" s="32">
        <f>L771*(1-VLOOKUP('F_ ORDERS'!$K771,D_BUYERS!A:H,8,FALSE))</f>
        <v>768.55</v>
      </c>
      <c r="N771" s="32">
        <f>IF(VLOOKUP('F_ ORDERS'!$G771, OrderDate!A:E, 5, FALSE) = 1, 'F_ ORDERS'!$M771 * (1 - 0.07), 'F_ ORDERS'!$M771)</f>
        <v>768.55</v>
      </c>
    </row>
    <row r="772" spans="1:14" x14ac:dyDescent="0.2">
      <c r="A772" s="51" t="str">
        <f t="shared" si="12"/>
        <v>188.131.104.130|44854|0.981261574066593</v>
      </c>
      <c r="B772" s="51" t="s">
        <v>2112</v>
      </c>
      <c r="C772" s="52">
        <f>INT(DT!I772)</f>
        <v>44854</v>
      </c>
      <c r="D772" s="53">
        <f>DT!I772-INT(DT!I772)</f>
        <v>0.98126157406659331</v>
      </c>
      <c r="E772" s="32" t="s">
        <v>4987</v>
      </c>
      <c r="F772" s="32">
        <v>1245</v>
      </c>
      <c r="G772" s="38">
        <f>INT(DT!E772)</f>
        <v>44855</v>
      </c>
      <c r="H772" s="39">
        <f>DT!E772-INT(DT!E772)</f>
        <v>4.6284722215204965E-2</v>
      </c>
      <c r="I772" s="32" t="s">
        <v>18</v>
      </c>
      <c r="J772" s="32" t="s">
        <v>839</v>
      </c>
      <c r="K772" s="32" t="s">
        <v>266</v>
      </c>
      <c r="L772" s="42" cm="1">
        <f t="array" ref="L772">INDEX('D_ SERVICES'!D:F, MATCH(J772, 'D_ SERVICES'!A:A, 0),
   IF(I772="Basic", 1, IF(I772="Standard", 2, IF(I772="Premium", 3, ""))))</f>
        <v>721</v>
      </c>
      <c r="M772" s="32">
        <f>L772*(1-VLOOKUP('F_ ORDERS'!$K772,D_BUYERS!A:H,8,FALSE))</f>
        <v>648.9</v>
      </c>
      <c r="N772" s="32">
        <f>IF(VLOOKUP('F_ ORDERS'!$G772, OrderDate!A:E, 5, FALSE) = 1, 'F_ ORDERS'!$M772 * (1 - 0.07), 'F_ ORDERS'!$M772)</f>
        <v>648.9</v>
      </c>
    </row>
    <row r="773" spans="1:14" x14ac:dyDescent="0.2">
      <c r="A773" s="51" t="str">
        <f t="shared" si="12"/>
        <v>136.189.43.167|44207|0.139432870368182</v>
      </c>
      <c r="B773" s="51" t="s">
        <v>1443</v>
      </c>
      <c r="C773" s="52">
        <f>INT(DT!I773)</f>
        <v>44207</v>
      </c>
      <c r="D773" s="53">
        <f>DT!I773-INT(DT!I773)</f>
        <v>0.13943287036818219</v>
      </c>
      <c r="E773" s="32" t="s">
        <v>4988</v>
      </c>
      <c r="F773" s="32">
        <v>1004</v>
      </c>
      <c r="G773" s="38">
        <f>INT(DT!E773)</f>
        <v>44207</v>
      </c>
      <c r="H773" s="39">
        <f>DT!E773-INT(DT!E773)</f>
        <v>0.23494212962395977</v>
      </c>
      <c r="I773" s="32" t="s">
        <v>23</v>
      </c>
      <c r="J773" s="32" t="s">
        <v>810</v>
      </c>
      <c r="K773" s="32" t="s">
        <v>241</v>
      </c>
      <c r="L773" s="42" cm="1">
        <f t="array" ref="L773">INDEX('D_ SERVICES'!D:F, MATCH(J773, 'D_ SERVICES'!A:A, 0),
   IF(I773="Basic", 1, IF(I773="Standard", 2, IF(I773="Premium", 3, ""))))</f>
        <v>909</v>
      </c>
      <c r="M773" s="32">
        <f>L773*(1-VLOOKUP('F_ ORDERS'!$K773,D_BUYERS!A:H,8,FALSE))</f>
        <v>909</v>
      </c>
      <c r="N773" s="32">
        <f>IF(VLOOKUP('F_ ORDERS'!$G773, OrderDate!A:E, 5, FALSE) = 1, 'F_ ORDERS'!$M773 * (1 - 0.07), 'F_ ORDERS'!$M773)</f>
        <v>909</v>
      </c>
    </row>
    <row r="774" spans="1:14" x14ac:dyDescent="0.2">
      <c r="A774" s="51" t="str">
        <f t="shared" si="12"/>
        <v>189.77.116.38|45072|0.681030092593573</v>
      </c>
      <c r="B774" s="51" t="s">
        <v>2127</v>
      </c>
      <c r="C774" s="52">
        <f>INT(DT!I774)</f>
        <v>45072</v>
      </c>
      <c r="D774" s="53">
        <f>DT!I774-INT(DT!I774)</f>
        <v>0.6810300925935735</v>
      </c>
      <c r="E774" s="32" t="s">
        <v>4989</v>
      </c>
      <c r="F774" s="32">
        <v>1018</v>
      </c>
      <c r="G774" s="38">
        <f>INT(DT!E774)</f>
        <v>45072</v>
      </c>
      <c r="H774" s="39">
        <f>DT!E774-INT(DT!E774)</f>
        <v>0.79927083333313931</v>
      </c>
      <c r="I774" s="32" t="s">
        <v>18</v>
      </c>
      <c r="J774" s="32" t="s">
        <v>636</v>
      </c>
      <c r="K774" s="32" t="s">
        <v>457</v>
      </c>
      <c r="L774" s="42" cm="1">
        <f t="array" ref="L774">INDEX('D_ SERVICES'!D:F, MATCH(J774, 'D_ SERVICES'!A:A, 0),
   IF(I774="Basic", 1, IF(I774="Standard", 2, IF(I774="Premium", 3, ""))))</f>
        <v>398</v>
      </c>
      <c r="M774" s="32">
        <f>L774*(1-VLOOKUP('F_ ORDERS'!$K774,D_BUYERS!A:H,8,FALSE))</f>
        <v>398</v>
      </c>
      <c r="N774" s="32">
        <f>IF(VLOOKUP('F_ ORDERS'!$G774, OrderDate!A:E, 5, FALSE) = 1, 'F_ ORDERS'!$M774 * (1 - 0.07), 'F_ ORDERS'!$M774)</f>
        <v>398</v>
      </c>
    </row>
    <row r="775" spans="1:14" x14ac:dyDescent="0.2">
      <c r="A775" s="51" t="str">
        <f t="shared" si="12"/>
        <v>117.18.102.70|44991|0.80278935185197</v>
      </c>
      <c r="B775" s="51" t="s">
        <v>1168</v>
      </c>
      <c r="C775" s="52">
        <f>INT(DT!I775)</f>
        <v>44991</v>
      </c>
      <c r="D775" s="53">
        <f>DT!I775-INT(DT!I775)</f>
        <v>0.80278935185197042</v>
      </c>
      <c r="E775" s="32" t="s">
        <v>4990</v>
      </c>
      <c r="F775" s="32">
        <v>1188</v>
      </c>
      <c r="G775" s="38">
        <f>INT(DT!E775)</f>
        <v>44991</v>
      </c>
      <c r="H775" s="39">
        <f>DT!E775-INT(DT!E775)</f>
        <v>0.86327546296524815</v>
      </c>
      <c r="I775" s="32" t="s">
        <v>23</v>
      </c>
      <c r="J775" s="32" t="s">
        <v>833</v>
      </c>
      <c r="K775" s="32" t="s">
        <v>383</v>
      </c>
      <c r="L775" s="42" cm="1">
        <f t="array" ref="L775">INDEX('D_ SERVICES'!D:F, MATCH(J775, 'D_ SERVICES'!A:A, 0),
   IF(I775="Basic", 1, IF(I775="Standard", 2, IF(I775="Premium", 3, ""))))</f>
        <v>397</v>
      </c>
      <c r="M775" s="32">
        <f>L775*(1-VLOOKUP('F_ ORDERS'!$K775,D_BUYERS!A:H,8,FALSE))</f>
        <v>377.15</v>
      </c>
      <c r="N775" s="32">
        <f>IF(VLOOKUP('F_ ORDERS'!$G775, OrderDate!A:E, 5, FALSE) = 1, 'F_ ORDERS'!$M775 * (1 - 0.07), 'F_ ORDERS'!$M775)</f>
        <v>377.15</v>
      </c>
    </row>
    <row r="776" spans="1:14" x14ac:dyDescent="0.2">
      <c r="A776" s="51" t="str">
        <f t="shared" si="12"/>
        <v>243.22.57.158|43272|0.0812384259334067</v>
      </c>
      <c r="B776" s="51" t="s">
        <v>2923</v>
      </c>
      <c r="C776" s="52">
        <f>INT(DT!I776)</f>
        <v>43272</v>
      </c>
      <c r="D776" s="53">
        <f>DT!I776-INT(DT!I776)</f>
        <v>8.1238425933406688E-2</v>
      </c>
      <c r="E776" s="32" t="s">
        <v>4991</v>
      </c>
      <c r="F776" s="32">
        <v>1080</v>
      </c>
      <c r="G776" s="38">
        <f>INT(DT!E776)</f>
        <v>43272</v>
      </c>
      <c r="H776" s="39">
        <f>DT!E776-INT(DT!E776)</f>
        <v>0.20584490741748596</v>
      </c>
      <c r="I776" s="32" t="s">
        <v>23</v>
      </c>
      <c r="J776" s="32" t="s">
        <v>784</v>
      </c>
      <c r="K776" s="32" t="s">
        <v>293</v>
      </c>
      <c r="L776" s="42" cm="1">
        <f t="array" ref="L776">INDEX('D_ SERVICES'!D:F, MATCH(J776, 'D_ SERVICES'!A:A, 0),
   IF(I776="Basic", 1, IF(I776="Standard", 2, IF(I776="Premium", 3, ""))))</f>
        <v>798</v>
      </c>
      <c r="M776" s="32">
        <f>L776*(1-VLOOKUP('F_ ORDERS'!$K776,D_BUYERS!A:H,8,FALSE))</f>
        <v>718.2</v>
      </c>
      <c r="N776" s="32">
        <f>IF(VLOOKUP('F_ ORDERS'!$G776, OrderDate!A:E, 5, FALSE) = 1, 'F_ ORDERS'!$M776 * (1 - 0.07), 'F_ ORDERS'!$M776)</f>
        <v>718.2</v>
      </c>
    </row>
    <row r="777" spans="1:14" x14ac:dyDescent="0.2">
      <c r="A777" s="51" t="str">
        <f t="shared" si="12"/>
        <v>133.10.23.90|44784|0.43478009258979</v>
      </c>
      <c r="B777" s="51" t="s">
        <v>1397</v>
      </c>
      <c r="C777" s="52">
        <f>INT(DT!I777)</f>
        <v>44784</v>
      </c>
      <c r="D777" s="53">
        <f>DT!I777-INT(DT!I777)</f>
        <v>0.43478009258979</v>
      </c>
      <c r="E777" s="32" t="s">
        <v>4992</v>
      </c>
      <c r="F777" s="32">
        <v>1046</v>
      </c>
      <c r="G777" s="38">
        <f>INT(DT!E777)</f>
        <v>44784</v>
      </c>
      <c r="H777" s="39">
        <f>DT!E777-INT(DT!E777)</f>
        <v>0.48393518518423662</v>
      </c>
      <c r="I777" s="32" t="s">
        <v>12</v>
      </c>
      <c r="J777" s="32" t="s">
        <v>651</v>
      </c>
      <c r="K777" s="32" t="s">
        <v>259</v>
      </c>
      <c r="L777" s="42" cm="1">
        <f t="array" ref="L777">INDEX('D_ SERVICES'!D:F, MATCH(J777, 'D_ SERVICES'!A:A, 0),
   IF(I777="Basic", 1, IF(I777="Standard", 2, IF(I777="Premium", 3, ""))))</f>
        <v>956</v>
      </c>
      <c r="M777" s="32">
        <f>L777*(1-VLOOKUP('F_ ORDERS'!$K777,D_BUYERS!A:H,8,FALSE))</f>
        <v>860.4</v>
      </c>
      <c r="N777" s="32">
        <f>IF(VLOOKUP('F_ ORDERS'!$G777, OrderDate!A:E, 5, FALSE) = 1, 'F_ ORDERS'!$M777 * (1 - 0.07), 'F_ ORDERS'!$M777)</f>
        <v>860.4</v>
      </c>
    </row>
    <row r="778" spans="1:14" x14ac:dyDescent="0.2">
      <c r="A778" s="51" t="str">
        <f t="shared" si="12"/>
        <v>92.119.167.77|45025|0.353148148147739</v>
      </c>
      <c r="B778" s="51" t="s">
        <v>4091</v>
      </c>
      <c r="C778" s="52">
        <f>INT(DT!I778)</f>
        <v>45025</v>
      </c>
      <c r="D778" s="53">
        <f>DT!I778-INT(DT!I778)</f>
        <v>0.35314814814773854</v>
      </c>
      <c r="E778" s="32" t="s">
        <v>4993</v>
      </c>
      <c r="F778" s="32">
        <v>1072</v>
      </c>
      <c r="G778" s="38">
        <f>INT(DT!E778)</f>
        <v>45025</v>
      </c>
      <c r="H778" s="39">
        <f>DT!E778-INT(DT!E778)</f>
        <v>0.45706018518831115</v>
      </c>
      <c r="I778" s="32" t="s">
        <v>18</v>
      </c>
      <c r="J778" s="32" t="s">
        <v>675</v>
      </c>
      <c r="K778" s="32" t="s">
        <v>383</v>
      </c>
      <c r="L778" s="42" cm="1">
        <f t="array" ref="L778">INDEX('D_ SERVICES'!D:F, MATCH(J778, 'D_ SERVICES'!A:A, 0),
   IF(I778="Basic", 1, IF(I778="Standard", 2, IF(I778="Premium", 3, ""))))</f>
        <v>613</v>
      </c>
      <c r="M778" s="32">
        <f>L778*(1-VLOOKUP('F_ ORDERS'!$K778,D_BUYERS!A:H,8,FALSE))</f>
        <v>582.35</v>
      </c>
      <c r="N778" s="32">
        <f>IF(VLOOKUP('F_ ORDERS'!$G778, OrderDate!A:E, 5, FALSE) = 1, 'F_ ORDERS'!$M778 * (1 - 0.07), 'F_ ORDERS'!$M778)</f>
        <v>541.58550000000002</v>
      </c>
    </row>
    <row r="779" spans="1:14" x14ac:dyDescent="0.2">
      <c r="A779" s="51" t="str">
        <f t="shared" si="12"/>
        <v>45.96.172.221|44773|0.458460648151231</v>
      </c>
      <c r="B779" s="51" t="s">
        <v>3415</v>
      </c>
      <c r="C779" s="52">
        <f>INT(DT!I779)</f>
        <v>44773</v>
      </c>
      <c r="D779" s="53">
        <f>DT!I779-INT(DT!I779)</f>
        <v>0.458460648151231</v>
      </c>
      <c r="E779" s="32" t="s">
        <v>4994</v>
      </c>
      <c r="F779" s="32">
        <v>1174</v>
      </c>
      <c r="G779" s="38">
        <f>INT(DT!E779)</f>
        <v>44773</v>
      </c>
      <c r="H779" s="39">
        <f>DT!E779-INT(DT!E779)</f>
        <v>0.52116898148233304</v>
      </c>
      <c r="I779" s="32" t="s">
        <v>23</v>
      </c>
      <c r="J779" s="32" t="s">
        <v>539</v>
      </c>
      <c r="K779" s="32" t="s">
        <v>191</v>
      </c>
      <c r="L779" s="42" cm="1">
        <f t="array" ref="L779">INDEX('D_ SERVICES'!D:F, MATCH(J779, 'D_ SERVICES'!A:A, 0),
   IF(I779="Basic", 1, IF(I779="Standard", 2, IF(I779="Premium", 3, ""))))</f>
        <v>883</v>
      </c>
      <c r="M779" s="32">
        <f>L779*(1-VLOOKUP('F_ ORDERS'!$K779,D_BUYERS!A:H,8,FALSE))</f>
        <v>838.84999999999991</v>
      </c>
      <c r="N779" s="32">
        <f>IF(VLOOKUP('F_ ORDERS'!$G779, OrderDate!A:E, 5, FALSE) = 1, 'F_ ORDERS'!$M779 * (1 - 0.07), 'F_ ORDERS'!$M779)</f>
        <v>780.13049999999987</v>
      </c>
    </row>
    <row r="780" spans="1:14" x14ac:dyDescent="0.2">
      <c r="A780" s="51" t="str">
        <f t="shared" si="12"/>
        <v>103.214.217.70|45173|0.861539351848478</v>
      </c>
      <c r="B780" s="51" t="s">
        <v>974</v>
      </c>
      <c r="C780" s="52">
        <f>INT(DT!I780)</f>
        <v>45173</v>
      </c>
      <c r="D780" s="53">
        <f>DT!I780-INT(DT!I780)</f>
        <v>0.86153935184847796</v>
      </c>
      <c r="E780" s="32" t="s">
        <v>4995</v>
      </c>
      <c r="F780" s="32">
        <v>1121</v>
      </c>
      <c r="G780" s="38">
        <f>INT(DT!E780)</f>
        <v>45173</v>
      </c>
      <c r="H780" s="39">
        <f>DT!E780-INT(DT!E780)</f>
        <v>0.89090277777722804</v>
      </c>
      <c r="I780" s="32" t="s">
        <v>23</v>
      </c>
      <c r="J780" s="32" t="s">
        <v>536</v>
      </c>
      <c r="K780" s="32" t="s">
        <v>468</v>
      </c>
      <c r="L780" s="42" cm="1">
        <f t="array" ref="L780">INDEX('D_ SERVICES'!D:F, MATCH(J780, 'D_ SERVICES'!A:A, 0),
   IF(I780="Basic", 1, IF(I780="Standard", 2, IF(I780="Premium", 3, ""))))</f>
        <v>676</v>
      </c>
      <c r="M780" s="32">
        <f>L780*(1-VLOOKUP('F_ ORDERS'!$K780,D_BUYERS!A:H,8,FALSE))</f>
        <v>642.19999999999993</v>
      </c>
      <c r="N780" s="32">
        <f>IF(VLOOKUP('F_ ORDERS'!$G780, OrderDate!A:E, 5, FALSE) = 1, 'F_ ORDERS'!$M780 * (1 - 0.07), 'F_ ORDERS'!$M780)</f>
        <v>642.19999999999993</v>
      </c>
    </row>
    <row r="781" spans="1:14" x14ac:dyDescent="0.2">
      <c r="A781" s="51" t="str">
        <f t="shared" si="12"/>
        <v>136.111.123.12|41645|0.592395833336923</v>
      </c>
      <c r="B781" s="51" t="s">
        <v>1438</v>
      </c>
      <c r="C781" s="52">
        <f>INT(DT!I781)</f>
        <v>41645</v>
      </c>
      <c r="D781" s="53">
        <f>DT!I781-INT(DT!I781)</f>
        <v>0.59239583333692281</v>
      </c>
      <c r="E781" s="32" t="s">
        <v>4996</v>
      </c>
      <c r="F781" s="32">
        <v>1031</v>
      </c>
      <c r="G781" s="38">
        <f>INT(DT!E781)</f>
        <v>41645</v>
      </c>
      <c r="H781" s="39">
        <f>DT!E781-INT(DT!E781)</f>
        <v>0.70412037037749542</v>
      </c>
      <c r="I781" s="32" t="s">
        <v>12</v>
      </c>
      <c r="J781" s="32" t="s">
        <v>765</v>
      </c>
      <c r="K781" s="32" t="s">
        <v>376</v>
      </c>
      <c r="L781" s="42" cm="1">
        <f t="array" ref="L781">INDEX('D_ SERVICES'!D:F, MATCH(J781, 'D_ SERVICES'!A:A, 0),
   IF(I781="Basic", 1, IF(I781="Standard", 2, IF(I781="Premium", 3, ""))))</f>
        <v>878</v>
      </c>
      <c r="M781" s="32">
        <f>L781*(1-VLOOKUP('F_ ORDERS'!$K781,D_BUYERS!A:H,8,FALSE))</f>
        <v>878</v>
      </c>
      <c r="N781" s="32">
        <f>IF(VLOOKUP('F_ ORDERS'!$G781, OrderDate!A:E, 5, FALSE) = 1, 'F_ ORDERS'!$M781 * (1 - 0.07), 'F_ ORDERS'!$M781)</f>
        <v>878</v>
      </c>
    </row>
    <row r="782" spans="1:14" x14ac:dyDescent="0.2">
      <c r="A782" s="51" t="str">
        <f t="shared" si="12"/>
        <v>23.0.30.230|43291|0.942418981481751</v>
      </c>
      <c r="B782" s="51" t="s">
        <v>2702</v>
      </c>
      <c r="C782" s="52">
        <f>INT(DT!I782)</f>
        <v>43291</v>
      </c>
      <c r="D782" s="53">
        <f>DT!I782-INT(DT!I782)</f>
        <v>0.94241898148175096</v>
      </c>
      <c r="E782" s="32" t="s">
        <v>4997</v>
      </c>
      <c r="F782" s="32">
        <v>1025</v>
      </c>
      <c r="G782" s="38">
        <f>INT(DT!E782)</f>
        <v>43292</v>
      </c>
      <c r="H782" s="39">
        <f>DT!E782-INT(DT!E782)</f>
        <v>4.1064814817218576E-2</v>
      </c>
      <c r="I782" s="32" t="s">
        <v>23</v>
      </c>
      <c r="J782" s="32" t="s">
        <v>729</v>
      </c>
      <c r="K782" s="32" t="s">
        <v>316</v>
      </c>
      <c r="L782" s="42" cm="1">
        <f t="array" ref="L782">INDEX('D_ SERVICES'!D:F, MATCH(J782, 'D_ SERVICES'!A:A, 0),
   IF(I782="Basic", 1, IF(I782="Standard", 2, IF(I782="Premium", 3, ""))))</f>
        <v>987</v>
      </c>
      <c r="M782" s="32">
        <f>L782*(1-VLOOKUP('F_ ORDERS'!$K782,D_BUYERS!A:H,8,FALSE))</f>
        <v>937.65</v>
      </c>
      <c r="N782" s="32">
        <f>IF(VLOOKUP('F_ ORDERS'!$G782, OrderDate!A:E, 5, FALSE) = 1, 'F_ ORDERS'!$M782 * (1 - 0.07), 'F_ ORDERS'!$M782)</f>
        <v>937.65</v>
      </c>
    </row>
    <row r="783" spans="1:14" x14ac:dyDescent="0.2">
      <c r="A783" s="51" t="str">
        <f t="shared" si="12"/>
        <v>109.186.133.158|45044|0.562303240738402</v>
      </c>
      <c r="B783" s="51" t="s">
        <v>1053</v>
      </c>
      <c r="C783" s="52">
        <f>INT(DT!I783)</f>
        <v>45044</v>
      </c>
      <c r="D783" s="53">
        <f>DT!I783-INT(DT!I783)</f>
        <v>0.56230324073840166</v>
      </c>
      <c r="E783" s="32" t="s">
        <v>4998</v>
      </c>
      <c r="F783" s="32">
        <v>1041</v>
      </c>
      <c r="G783" s="38">
        <f>INT(DT!E783)</f>
        <v>45044</v>
      </c>
      <c r="H783" s="39">
        <f>DT!E783-INT(DT!E783)</f>
        <v>0.57715277777606389</v>
      </c>
      <c r="I783" s="32" t="s">
        <v>23</v>
      </c>
      <c r="J783" s="32" t="s">
        <v>732</v>
      </c>
      <c r="K783" s="32" t="s">
        <v>435</v>
      </c>
      <c r="L783" s="42" cm="1">
        <f t="array" ref="L783">INDEX('D_ SERVICES'!D:F, MATCH(J783, 'D_ SERVICES'!A:A, 0),
   IF(I783="Basic", 1, IF(I783="Standard", 2, IF(I783="Premium", 3, ""))))</f>
        <v>805</v>
      </c>
      <c r="M783" s="32">
        <f>L783*(1-VLOOKUP('F_ ORDERS'!$K783,D_BUYERS!A:H,8,FALSE))</f>
        <v>764.75</v>
      </c>
      <c r="N783" s="32">
        <f>IF(VLOOKUP('F_ ORDERS'!$G783, OrderDate!A:E, 5, FALSE) = 1, 'F_ ORDERS'!$M783 * (1 - 0.07), 'F_ ORDERS'!$M783)</f>
        <v>764.75</v>
      </c>
    </row>
    <row r="784" spans="1:14" x14ac:dyDescent="0.2">
      <c r="A784" s="51" t="str">
        <f t="shared" si="12"/>
        <v>153.67.205.49|43795|0.538425925922638</v>
      </c>
      <c r="B784" s="51" t="s">
        <v>1670</v>
      </c>
      <c r="C784" s="52">
        <f>INT(DT!I784)</f>
        <v>43795</v>
      </c>
      <c r="D784" s="53">
        <f>DT!I784-INT(DT!I784)</f>
        <v>0.53842592592263827</v>
      </c>
      <c r="E784" s="32" t="s">
        <v>4999</v>
      </c>
      <c r="F784" s="32">
        <v>1109</v>
      </c>
      <c r="G784" s="38">
        <f>INT(DT!E784)</f>
        <v>43795</v>
      </c>
      <c r="H784" s="39">
        <f>DT!E784-INT(DT!E784)</f>
        <v>0.64414351851883112</v>
      </c>
      <c r="I784" s="32" t="s">
        <v>12</v>
      </c>
      <c r="J784" s="32" t="s">
        <v>671</v>
      </c>
      <c r="K784" s="32" t="s">
        <v>489</v>
      </c>
      <c r="L784" s="42" cm="1">
        <f t="array" ref="L784">INDEX('D_ SERVICES'!D:F, MATCH(J784, 'D_ SERVICES'!A:A, 0),
   IF(I784="Basic", 1, IF(I784="Standard", 2, IF(I784="Premium", 3, ""))))</f>
        <v>954</v>
      </c>
      <c r="M784" s="32">
        <f>L784*(1-VLOOKUP('F_ ORDERS'!$K784,D_BUYERS!A:H,8,FALSE))</f>
        <v>906.3</v>
      </c>
      <c r="N784" s="32">
        <f>IF(VLOOKUP('F_ ORDERS'!$G784, OrderDate!A:E, 5, FALSE) = 1, 'F_ ORDERS'!$M784 * (1 - 0.07), 'F_ ORDERS'!$M784)</f>
        <v>906.3</v>
      </c>
    </row>
    <row r="785" spans="1:14" x14ac:dyDescent="0.2">
      <c r="A785" s="51" t="str">
        <f t="shared" si="12"/>
        <v>127.79.76.182|43325|0.255428240736364</v>
      </c>
      <c r="B785" s="51" t="s">
        <v>1310</v>
      </c>
      <c r="C785" s="52">
        <f>INT(DT!I785)</f>
        <v>43325</v>
      </c>
      <c r="D785" s="53">
        <f>DT!I785-INT(DT!I785)</f>
        <v>0.25542824073636439</v>
      </c>
      <c r="E785" s="32" t="s">
        <v>5000</v>
      </c>
      <c r="F785" s="32">
        <v>1095</v>
      </c>
      <c r="G785" s="38">
        <f>INT(DT!E785)</f>
        <v>43325</v>
      </c>
      <c r="H785" s="39">
        <f>DT!E785-INT(DT!E785)</f>
        <v>0.26673611110891216</v>
      </c>
      <c r="I785" s="32" t="s">
        <v>12</v>
      </c>
      <c r="J785" s="32" t="s">
        <v>746</v>
      </c>
      <c r="K785" s="32" t="s">
        <v>216</v>
      </c>
      <c r="L785" s="42" cm="1">
        <f t="array" ref="L785">INDEX('D_ SERVICES'!D:F, MATCH(J785, 'D_ SERVICES'!A:A, 0),
   IF(I785="Basic", 1, IF(I785="Standard", 2, IF(I785="Premium", 3, ""))))</f>
        <v>959</v>
      </c>
      <c r="M785" s="32">
        <f>L785*(1-VLOOKUP('F_ ORDERS'!$K785,D_BUYERS!A:H,8,FALSE))</f>
        <v>959</v>
      </c>
      <c r="N785" s="32">
        <f>IF(VLOOKUP('F_ ORDERS'!$G785, OrderDate!A:E, 5, FALSE) = 1, 'F_ ORDERS'!$M785 * (1 - 0.07), 'F_ ORDERS'!$M785)</f>
        <v>959</v>
      </c>
    </row>
    <row r="786" spans="1:14" x14ac:dyDescent="0.2">
      <c r="A786" s="51" t="str">
        <f t="shared" si="12"/>
        <v>26.142.155.6|45337|0.052523148151522</v>
      </c>
      <c r="B786" s="51" t="s">
        <v>3093</v>
      </c>
      <c r="C786" s="52">
        <f>INT(DT!I786)</f>
        <v>45337</v>
      </c>
      <c r="D786" s="53">
        <f>DT!I786-INT(DT!I786)</f>
        <v>5.2523148151522037E-2</v>
      </c>
      <c r="E786" s="32" t="s">
        <v>5001</v>
      </c>
      <c r="F786" s="32">
        <v>1090</v>
      </c>
      <c r="G786" s="38">
        <f>INT(DT!E786)</f>
        <v>45337</v>
      </c>
      <c r="H786" s="39">
        <f>DT!E786-INT(DT!E786)</f>
        <v>0.10491898148757173</v>
      </c>
      <c r="I786" s="32" t="s">
        <v>18</v>
      </c>
      <c r="J786" s="32" t="s">
        <v>786</v>
      </c>
      <c r="K786" s="32" t="s">
        <v>225</v>
      </c>
      <c r="L786" s="42" cm="1">
        <f t="array" ref="L786">INDEX('D_ SERVICES'!D:F, MATCH(J786, 'D_ SERVICES'!A:A, 0),
   IF(I786="Basic", 1, IF(I786="Standard", 2, IF(I786="Premium", 3, ""))))</f>
        <v>150</v>
      </c>
      <c r="M786" s="32">
        <f>L786*(1-VLOOKUP('F_ ORDERS'!$K786,D_BUYERS!A:H,8,FALSE))</f>
        <v>135</v>
      </c>
      <c r="N786" s="32">
        <f>IF(VLOOKUP('F_ ORDERS'!$G786, OrderDate!A:E, 5, FALSE) = 1, 'F_ ORDERS'!$M786 * (1 - 0.07), 'F_ ORDERS'!$M786)</f>
        <v>135</v>
      </c>
    </row>
    <row r="787" spans="1:14" x14ac:dyDescent="0.2">
      <c r="A787" s="51" t="str">
        <f t="shared" si="12"/>
        <v>255.177.33.2|44596|0.942280092589499</v>
      </c>
      <c r="B787" s="51" t="s">
        <v>3078</v>
      </c>
      <c r="C787" s="52">
        <f>INT(DT!I787)</f>
        <v>44596</v>
      </c>
      <c r="D787" s="53">
        <f>DT!I787-INT(DT!I787)</f>
        <v>0.94228009258949896</v>
      </c>
      <c r="E787" s="32" t="s">
        <v>5002</v>
      </c>
      <c r="F787" s="32">
        <v>1055</v>
      </c>
      <c r="G787" s="38">
        <f>INT(DT!E787)</f>
        <v>44596</v>
      </c>
      <c r="H787" s="39">
        <f>DT!E787-INT(DT!E787)</f>
        <v>0.95886574073665543</v>
      </c>
      <c r="I787" s="32" t="s">
        <v>23</v>
      </c>
      <c r="J787" s="32" t="s">
        <v>741</v>
      </c>
      <c r="K787" s="32" t="s">
        <v>469</v>
      </c>
      <c r="L787" s="42" cm="1">
        <f t="array" ref="L787">INDEX('D_ SERVICES'!D:F, MATCH(J787, 'D_ SERVICES'!A:A, 0),
   IF(I787="Basic", 1, IF(I787="Standard", 2, IF(I787="Premium", 3, ""))))</f>
        <v>791</v>
      </c>
      <c r="M787" s="32">
        <f>L787*(1-VLOOKUP('F_ ORDERS'!$K787,D_BUYERS!A:H,8,FALSE))</f>
        <v>711.9</v>
      </c>
      <c r="N787" s="32">
        <f>IF(VLOOKUP('F_ ORDERS'!$G787, OrderDate!A:E, 5, FALSE) = 1, 'F_ ORDERS'!$M787 * (1 - 0.07), 'F_ ORDERS'!$M787)</f>
        <v>711.9</v>
      </c>
    </row>
    <row r="788" spans="1:14" x14ac:dyDescent="0.2">
      <c r="A788" s="51" t="str">
        <f t="shared" si="12"/>
        <v>39.182.63.248|44601|0.432534722232958</v>
      </c>
      <c r="B788" s="51" t="s">
        <v>3310</v>
      </c>
      <c r="C788" s="52">
        <f>INT(DT!I788)</f>
        <v>44601</v>
      </c>
      <c r="D788" s="53">
        <f>DT!I788-INT(DT!I788)</f>
        <v>0.4325347222329583</v>
      </c>
      <c r="E788" s="32" t="s">
        <v>5003</v>
      </c>
      <c r="F788" s="32">
        <v>1226</v>
      </c>
      <c r="G788" s="38">
        <f>INT(DT!E788)</f>
        <v>44601</v>
      </c>
      <c r="H788" s="39">
        <f>DT!E788-INT(DT!E788)</f>
        <v>0.4611342592688743</v>
      </c>
      <c r="I788" s="32" t="s">
        <v>18</v>
      </c>
      <c r="J788" s="32" t="s">
        <v>879</v>
      </c>
      <c r="K788" s="32" t="s">
        <v>462</v>
      </c>
      <c r="L788" s="42" cm="1">
        <f t="array" ref="L788">INDEX('D_ SERVICES'!D:F, MATCH(J788, 'D_ SERVICES'!A:A, 0),
   IF(I788="Basic", 1, IF(I788="Standard", 2, IF(I788="Premium", 3, ""))))</f>
        <v>197</v>
      </c>
      <c r="M788" s="32">
        <f>L788*(1-VLOOKUP('F_ ORDERS'!$K788,D_BUYERS!A:H,8,FALSE))</f>
        <v>177.3</v>
      </c>
      <c r="N788" s="32">
        <f>IF(VLOOKUP('F_ ORDERS'!$G788, OrderDate!A:E, 5, FALSE) = 1, 'F_ ORDERS'!$M788 * (1 - 0.07), 'F_ ORDERS'!$M788)</f>
        <v>177.3</v>
      </c>
    </row>
    <row r="789" spans="1:14" x14ac:dyDescent="0.2">
      <c r="A789" s="51" t="str">
        <f t="shared" si="12"/>
        <v>233.129.172.191|45187|0.113900462973106</v>
      </c>
      <c r="B789" s="51" t="s">
        <v>2761</v>
      </c>
      <c r="C789" s="52">
        <f>INT(DT!I789)</f>
        <v>45187</v>
      </c>
      <c r="D789" s="53">
        <f>DT!I789-INT(DT!I789)</f>
        <v>0.11390046297310619</v>
      </c>
      <c r="E789" s="32" t="s">
        <v>5004</v>
      </c>
      <c r="F789" s="32">
        <v>1015</v>
      </c>
      <c r="G789" s="38">
        <f>INT(DT!E789)</f>
        <v>45187</v>
      </c>
      <c r="H789" s="39">
        <f>DT!E789-INT(DT!E789)</f>
        <v>0.1577546296393848</v>
      </c>
      <c r="I789" s="32" t="s">
        <v>12</v>
      </c>
      <c r="J789" s="32" t="s">
        <v>644</v>
      </c>
      <c r="K789" s="32" t="s">
        <v>183</v>
      </c>
      <c r="L789" s="42" cm="1">
        <f t="array" ref="L789">INDEX('D_ SERVICES'!D:F, MATCH(J789, 'D_ SERVICES'!A:A, 0),
   IF(I789="Basic", 1, IF(I789="Standard", 2, IF(I789="Premium", 3, ""))))</f>
        <v>722</v>
      </c>
      <c r="M789" s="32">
        <f>L789*(1-VLOOKUP('F_ ORDERS'!$K789,D_BUYERS!A:H,8,FALSE))</f>
        <v>649.80000000000007</v>
      </c>
      <c r="N789" s="32">
        <f>IF(VLOOKUP('F_ ORDERS'!$G789, OrderDate!A:E, 5, FALSE) = 1, 'F_ ORDERS'!$M789 * (1 - 0.07), 'F_ ORDERS'!$M789)</f>
        <v>649.80000000000007</v>
      </c>
    </row>
    <row r="790" spans="1:14" x14ac:dyDescent="0.2">
      <c r="A790" s="51" t="str">
        <f t="shared" si="12"/>
        <v>243.169.28.102|43804|0.0895717592575238</v>
      </c>
      <c r="B790" s="51" t="s">
        <v>2916</v>
      </c>
      <c r="C790" s="52">
        <f>INT(DT!I790)</f>
        <v>43804</v>
      </c>
      <c r="D790" s="53">
        <f>DT!I790-INT(DT!I790)</f>
        <v>8.9571759257523809E-2</v>
      </c>
      <c r="E790" s="32" t="s">
        <v>5005</v>
      </c>
      <c r="F790" s="32">
        <v>1180</v>
      </c>
      <c r="G790" s="38">
        <f>INT(DT!E790)</f>
        <v>43804</v>
      </c>
      <c r="H790" s="39">
        <f>DT!E790-INT(DT!E790)</f>
        <v>9.1886574075033423E-2</v>
      </c>
      <c r="I790" s="32" t="s">
        <v>12</v>
      </c>
      <c r="J790" s="32" t="s">
        <v>778</v>
      </c>
      <c r="K790" s="32" t="s">
        <v>281</v>
      </c>
      <c r="L790" s="42" cm="1">
        <f t="array" ref="L790">INDEX('D_ SERVICES'!D:F, MATCH(J790, 'D_ SERVICES'!A:A, 0),
   IF(I790="Basic", 1, IF(I790="Standard", 2, IF(I790="Premium", 3, ""))))</f>
        <v>999</v>
      </c>
      <c r="M790" s="32">
        <f>L790*(1-VLOOKUP('F_ ORDERS'!$K790,D_BUYERS!A:H,8,FALSE))</f>
        <v>999</v>
      </c>
      <c r="N790" s="32">
        <f>IF(VLOOKUP('F_ ORDERS'!$G790, OrderDate!A:E, 5, FALSE) = 1, 'F_ ORDERS'!$M790 * (1 - 0.07), 'F_ ORDERS'!$M790)</f>
        <v>999</v>
      </c>
    </row>
    <row r="791" spans="1:14" x14ac:dyDescent="0.2">
      <c r="A791" s="51" t="str">
        <f t="shared" si="12"/>
        <v>206.94.170.190|44780|0.243368055562314</v>
      </c>
      <c r="B791" s="51" t="s">
        <v>2381</v>
      </c>
      <c r="C791" s="52">
        <f>INT(DT!I791)</f>
        <v>44780</v>
      </c>
      <c r="D791" s="53">
        <f>DT!I791-INT(DT!I791)</f>
        <v>0.24336805556231411</v>
      </c>
      <c r="E791" s="32" t="s">
        <v>5006</v>
      </c>
      <c r="F791" s="32">
        <v>1032</v>
      </c>
      <c r="G791" s="38">
        <f>INT(DT!E791)</f>
        <v>44780</v>
      </c>
      <c r="H791" s="39">
        <f>DT!E791-INT(DT!E791)</f>
        <v>0.36026620370830642</v>
      </c>
      <c r="I791" s="32" t="s">
        <v>12</v>
      </c>
      <c r="J791" s="32" t="s">
        <v>645</v>
      </c>
      <c r="K791" s="32" t="s">
        <v>31</v>
      </c>
      <c r="L791" s="42" cm="1">
        <f t="array" ref="L791">INDEX('D_ SERVICES'!D:F, MATCH(J791, 'D_ SERVICES'!A:A, 0),
   IF(I791="Basic", 1, IF(I791="Standard", 2, IF(I791="Premium", 3, ""))))</f>
        <v>824</v>
      </c>
      <c r="M791" s="32">
        <f>L791*(1-VLOOKUP('F_ ORDERS'!$K791,D_BUYERS!A:H,8,FALSE))</f>
        <v>782.8</v>
      </c>
      <c r="N791" s="32">
        <f>IF(VLOOKUP('F_ ORDERS'!$G791, OrderDate!A:E, 5, FALSE) = 1, 'F_ ORDERS'!$M791 * (1 - 0.07), 'F_ ORDERS'!$M791)</f>
        <v>728.00399999999991</v>
      </c>
    </row>
    <row r="792" spans="1:14" x14ac:dyDescent="0.2">
      <c r="A792" s="51" t="str">
        <f t="shared" si="12"/>
        <v>72.99.177.202|44809|0.564687500002037</v>
      </c>
      <c r="B792" s="51" t="s">
        <v>3801</v>
      </c>
      <c r="C792" s="52">
        <f>INT(DT!I792)</f>
        <v>44809</v>
      </c>
      <c r="D792" s="53">
        <f>DT!I792-INT(DT!I792)</f>
        <v>0.56468750000203727</v>
      </c>
      <c r="E792" s="32" t="s">
        <v>5007</v>
      </c>
      <c r="F792" s="32">
        <v>1001</v>
      </c>
      <c r="G792" s="38">
        <f>INT(DT!E792)</f>
        <v>44809</v>
      </c>
      <c r="H792" s="39">
        <f>DT!E792-INT(DT!E792)</f>
        <v>0.68759259259240935</v>
      </c>
      <c r="I792" s="32" t="s">
        <v>12</v>
      </c>
      <c r="J792" s="32" t="s">
        <v>705</v>
      </c>
      <c r="K792" s="32" t="s">
        <v>414</v>
      </c>
      <c r="L792" s="42" cm="1">
        <f t="array" ref="L792">INDEX('D_ SERVICES'!D:F, MATCH(J792, 'D_ SERVICES'!A:A, 0),
   IF(I792="Basic", 1, IF(I792="Standard", 2, IF(I792="Premium", 3, ""))))</f>
        <v>848</v>
      </c>
      <c r="M792" s="32">
        <f>L792*(1-VLOOKUP('F_ ORDERS'!$K792,D_BUYERS!A:H,8,FALSE))</f>
        <v>848</v>
      </c>
      <c r="N792" s="32">
        <f>IF(VLOOKUP('F_ ORDERS'!$G792, OrderDate!A:E, 5, FALSE) = 1, 'F_ ORDERS'!$M792 * (1 - 0.07), 'F_ ORDERS'!$M792)</f>
        <v>848</v>
      </c>
    </row>
    <row r="793" spans="1:14" x14ac:dyDescent="0.2">
      <c r="A793" s="51" t="str">
        <f t="shared" si="12"/>
        <v>69.119.244.210|43797|0.323067129633273</v>
      </c>
      <c r="B793" s="51" t="s">
        <v>3722</v>
      </c>
      <c r="C793" s="52">
        <f>INT(DT!I793)</f>
        <v>43797</v>
      </c>
      <c r="D793" s="53">
        <f>DT!I793-INT(DT!I793)</f>
        <v>0.323067129633273</v>
      </c>
      <c r="E793" s="32" t="s">
        <v>5008</v>
      </c>
      <c r="F793" s="32">
        <v>1160</v>
      </c>
      <c r="G793" s="38">
        <f>INT(DT!E793)</f>
        <v>43797</v>
      </c>
      <c r="H793" s="39">
        <f>DT!E793-INT(DT!E793)</f>
        <v>0.42015046296728542</v>
      </c>
      <c r="I793" s="32" t="s">
        <v>12</v>
      </c>
      <c r="J793" s="32" t="s">
        <v>709</v>
      </c>
      <c r="K793" s="32" t="s">
        <v>316</v>
      </c>
      <c r="L793" s="42" cm="1">
        <f t="array" ref="L793">INDEX('D_ SERVICES'!D:F, MATCH(J793, 'D_ SERVICES'!A:A, 0),
   IF(I793="Basic", 1, IF(I793="Standard", 2, IF(I793="Premium", 3, ""))))</f>
        <v>933</v>
      </c>
      <c r="M793" s="32">
        <f>L793*(1-VLOOKUP('F_ ORDERS'!$K793,D_BUYERS!A:H,8,FALSE))</f>
        <v>886.34999999999991</v>
      </c>
      <c r="N793" s="32">
        <f>IF(VLOOKUP('F_ ORDERS'!$G793, OrderDate!A:E, 5, FALSE) = 1, 'F_ ORDERS'!$M793 * (1 - 0.07), 'F_ ORDERS'!$M793)</f>
        <v>886.34999999999991</v>
      </c>
    </row>
    <row r="794" spans="1:14" x14ac:dyDescent="0.2">
      <c r="A794" s="51" t="str">
        <f t="shared" si="12"/>
        <v>7.77.2.69|45421|0.240567129629198</v>
      </c>
      <c r="B794" s="51" t="s">
        <v>3757</v>
      </c>
      <c r="C794" s="52">
        <f>INT(DT!I794)</f>
        <v>45421</v>
      </c>
      <c r="D794" s="53">
        <f>DT!I794-INT(DT!I794)</f>
        <v>0.24056712962919846</v>
      </c>
      <c r="E794" s="32" t="s">
        <v>5009</v>
      </c>
      <c r="F794" s="32">
        <v>1190</v>
      </c>
      <c r="G794" s="38">
        <f>INT(DT!E794)</f>
        <v>45421</v>
      </c>
      <c r="H794" s="39">
        <f>DT!E794-INT(DT!E794)</f>
        <v>0.36605324073752854</v>
      </c>
      <c r="I794" s="32" t="s">
        <v>12</v>
      </c>
      <c r="J794" s="32" t="s">
        <v>884</v>
      </c>
      <c r="K794" s="32" t="s">
        <v>49</v>
      </c>
      <c r="L794" s="42" cm="1">
        <f t="array" ref="L794">INDEX('D_ SERVICES'!D:F, MATCH(J794, 'D_ SERVICES'!A:A, 0),
   IF(I794="Basic", 1, IF(I794="Standard", 2, IF(I794="Premium", 3, ""))))</f>
        <v>167</v>
      </c>
      <c r="M794" s="32">
        <f>L794*(1-VLOOKUP('F_ ORDERS'!$K794,D_BUYERS!A:H,8,FALSE))</f>
        <v>158.65</v>
      </c>
      <c r="N794" s="32">
        <f>IF(VLOOKUP('F_ ORDERS'!$G794, OrderDate!A:E, 5, FALSE) = 1, 'F_ ORDERS'!$M794 * (1 - 0.07), 'F_ ORDERS'!$M794)</f>
        <v>158.65</v>
      </c>
    </row>
    <row r="795" spans="1:14" x14ac:dyDescent="0.2">
      <c r="A795" s="51" t="str">
        <f t="shared" si="12"/>
        <v>55.87.88.147|44280|0.535185185188311</v>
      </c>
      <c r="B795" s="51" t="s">
        <v>3554</v>
      </c>
      <c r="C795" s="52">
        <f>INT(DT!I795)</f>
        <v>44280</v>
      </c>
      <c r="D795" s="53">
        <f>DT!I795-INT(DT!I795)</f>
        <v>0.53518518518831115</v>
      </c>
      <c r="E795" s="32" t="s">
        <v>5010</v>
      </c>
      <c r="F795" s="32">
        <v>1100</v>
      </c>
      <c r="G795" s="38">
        <f>INT(DT!E795)</f>
        <v>44280</v>
      </c>
      <c r="H795" s="39">
        <f>DT!E795-INT(DT!E795)</f>
        <v>0.62295138889021473</v>
      </c>
      <c r="I795" s="32" t="s">
        <v>23</v>
      </c>
      <c r="J795" s="32" t="s">
        <v>763</v>
      </c>
      <c r="K795" s="32" t="s">
        <v>89</v>
      </c>
      <c r="L795" s="42" cm="1">
        <f t="array" ref="L795">INDEX('D_ SERVICES'!D:F, MATCH(J795, 'D_ SERVICES'!A:A, 0),
   IF(I795="Basic", 1, IF(I795="Standard", 2, IF(I795="Premium", 3, ""))))</f>
        <v>848</v>
      </c>
      <c r="M795" s="32">
        <f>L795*(1-VLOOKUP('F_ ORDERS'!$K795,D_BUYERS!A:H,8,FALSE))</f>
        <v>763.2</v>
      </c>
      <c r="N795" s="32">
        <f>IF(VLOOKUP('F_ ORDERS'!$G795, OrderDate!A:E, 5, FALSE) = 1, 'F_ ORDERS'!$M795 * (1 - 0.07), 'F_ ORDERS'!$M795)</f>
        <v>763.2</v>
      </c>
    </row>
    <row r="796" spans="1:14" x14ac:dyDescent="0.2">
      <c r="A796" s="51" t="str">
        <f t="shared" si="12"/>
        <v>117.214.141.151|44853|0.354976851849642</v>
      </c>
      <c r="B796" s="51" t="s">
        <v>1170</v>
      </c>
      <c r="C796" s="52">
        <f>INT(DT!I796)</f>
        <v>44853</v>
      </c>
      <c r="D796" s="53">
        <f>DT!I796-INT(DT!I796)</f>
        <v>0.35497685184964212</v>
      </c>
      <c r="E796" s="32" t="s">
        <v>5011</v>
      </c>
      <c r="F796" s="32">
        <v>1165</v>
      </c>
      <c r="G796" s="38">
        <f>INT(DT!E796)</f>
        <v>44853</v>
      </c>
      <c r="H796" s="39">
        <f>DT!E796-INT(DT!E796)</f>
        <v>0.46244212962483289</v>
      </c>
      <c r="I796" s="32" t="s">
        <v>12</v>
      </c>
      <c r="J796" s="32" t="s">
        <v>580</v>
      </c>
      <c r="K796" s="32" t="s">
        <v>49</v>
      </c>
      <c r="L796" s="42" cm="1">
        <f t="array" ref="L796">INDEX('D_ SERVICES'!D:F, MATCH(J796, 'D_ SERVICES'!A:A, 0),
   IF(I796="Basic", 1, IF(I796="Standard", 2, IF(I796="Premium", 3, ""))))</f>
        <v>879</v>
      </c>
      <c r="M796" s="32">
        <f>L796*(1-VLOOKUP('F_ ORDERS'!$K796,D_BUYERS!A:H,8,FALSE))</f>
        <v>835.05</v>
      </c>
      <c r="N796" s="32">
        <f>IF(VLOOKUP('F_ ORDERS'!$G796, OrderDate!A:E, 5, FALSE) = 1, 'F_ ORDERS'!$M796 * (1 - 0.07), 'F_ ORDERS'!$M796)</f>
        <v>835.05</v>
      </c>
    </row>
    <row r="797" spans="1:14" x14ac:dyDescent="0.2">
      <c r="A797" s="51" t="str">
        <f t="shared" si="12"/>
        <v>206.8.163.80|43722|0.607245370367309</v>
      </c>
      <c r="B797" s="51" t="s">
        <v>2379</v>
      </c>
      <c r="C797" s="52">
        <f>INT(DT!I797)</f>
        <v>43722</v>
      </c>
      <c r="D797" s="53">
        <f>DT!I797-INT(DT!I797)</f>
        <v>0.60724537036730908</v>
      </c>
      <c r="E797" s="32" t="s">
        <v>5012</v>
      </c>
      <c r="F797" s="32">
        <v>1249</v>
      </c>
      <c r="G797" s="38">
        <f>INT(DT!E797)</f>
        <v>43722</v>
      </c>
      <c r="H797" s="39">
        <f>DT!E797-INT(DT!E797)</f>
        <v>0.66228009259066312</v>
      </c>
      <c r="I797" s="32" t="s">
        <v>18</v>
      </c>
      <c r="J797" s="32" t="s">
        <v>739</v>
      </c>
      <c r="K797" s="32" t="s">
        <v>86</v>
      </c>
      <c r="L797" s="42" cm="1">
        <f t="array" ref="L797">INDEX('D_ SERVICES'!D:F, MATCH(J797, 'D_ SERVICES'!A:A, 0),
   IF(I797="Basic", 1, IF(I797="Standard", 2, IF(I797="Premium", 3, ""))))</f>
        <v>210</v>
      </c>
      <c r="M797" s="32">
        <f>L797*(1-VLOOKUP('F_ ORDERS'!$K797,D_BUYERS!A:H,8,FALSE))</f>
        <v>199.5</v>
      </c>
      <c r="N797" s="32">
        <f>IF(VLOOKUP('F_ ORDERS'!$G797, OrderDate!A:E, 5, FALSE) = 1, 'F_ ORDERS'!$M797 * (1 - 0.07), 'F_ ORDERS'!$M797)</f>
        <v>185.535</v>
      </c>
    </row>
    <row r="798" spans="1:14" x14ac:dyDescent="0.2">
      <c r="A798" s="51" t="str">
        <f t="shared" si="12"/>
        <v>147.16.202.49|42178|0.593217592591827</v>
      </c>
      <c r="B798" s="51" t="s">
        <v>1581</v>
      </c>
      <c r="C798" s="52">
        <f>INT(DT!I798)</f>
        <v>42178</v>
      </c>
      <c r="D798" s="53">
        <f>DT!I798-INT(DT!I798)</f>
        <v>0.59321759259182727</v>
      </c>
      <c r="E798" s="32" t="s">
        <v>5013</v>
      </c>
      <c r="F798" s="32">
        <v>1029</v>
      </c>
      <c r="G798" s="38">
        <f>INT(DT!E798)</f>
        <v>42178</v>
      </c>
      <c r="H798" s="39">
        <f>DT!E798-INT(DT!E798)</f>
        <v>0.65077546296379296</v>
      </c>
      <c r="I798" s="32" t="s">
        <v>12</v>
      </c>
      <c r="J798" s="32" t="s">
        <v>796</v>
      </c>
      <c r="K798" s="32" t="s">
        <v>394</v>
      </c>
      <c r="L798" s="42" cm="1">
        <f t="array" ref="L798">INDEX('D_ SERVICES'!D:F, MATCH(J798, 'D_ SERVICES'!A:A, 0),
   IF(I798="Basic", 1, IF(I798="Standard", 2, IF(I798="Premium", 3, ""))))</f>
        <v>891</v>
      </c>
      <c r="M798" s="32">
        <f>L798*(1-VLOOKUP('F_ ORDERS'!$K798,D_BUYERS!A:H,8,FALSE))</f>
        <v>801.9</v>
      </c>
      <c r="N798" s="32">
        <f>IF(VLOOKUP('F_ ORDERS'!$G798, OrderDate!A:E, 5, FALSE) = 1, 'F_ ORDERS'!$M798 * (1 - 0.07), 'F_ ORDERS'!$M798)</f>
        <v>801.9</v>
      </c>
    </row>
    <row r="799" spans="1:14" x14ac:dyDescent="0.2">
      <c r="A799" s="51" t="str">
        <f t="shared" si="12"/>
        <v>247.247.233.191|44645|0.0668402777810115</v>
      </c>
      <c r="B799" s="51" t="s">
        <v>2975</v>
      </c>
      <c r="C799" s="52">
        <f>INT(DT!I799)</f>
        <v>44645</v>
      </c>
      <c r="D799" s="53">
        <f>DT!I799-INT(DT!I799)</f>
        <v>6.6840277781011537E-2</v>
      </c>
      <c r="E799" s="32" t="s">
        <v>5014</v>
      </c>
      <c r="F799" s="32">
        <v>1012</v>
      </c>
      <c r="G799" s="38">
        <f>INT(DT!E799)</f>
        <v>44645</v>
      </c>
      <c r="H799" s="39">
        <f>DT!E799-INT(DT!E799)</f>
        <v>0.15021990740933688</v>
      </c>
      <c r="I799" s="32" t="s">
        <v>18</v>
      </c>
      <c r="J799" s="32" t="s">
        <v>688</v>
      </c>
      <c r="K799" s="32" t="s">
        <v>327</v>
      </c>
      <c r="L799" s="42" cm="1">
        <f t="array" ref="L799">INDEX('D_ SERVICES'!D:F, MATCH(J799, 'D_ SERVICES'!A:A, 0),
   IF(I799="Basic", 1, IF(I799="Standard", 2, IF(I799="Premium", 3, ""))))</f>
        <v>344</v>
      </c>
      <c r="M799" s="32">
        <f>L799*(1-VLOOKUP('F_ ORDERS'!$K799,D_BUYERS!A:H,8,FALSE))</f>
        <v>326.8</v>
      </c>
      <c r="N799" s="32">
        <f>IF(VLOOKUP('F_ ORDERS'!$G799, OrderDate!A:E, 5, FALSE) = 1, 'F_ ORDERS'!$M799 * (1 - 0.07), 'F_ ORDERS'!$M799)</f>
        <v>326.8</v>
      </c>
    </row>
    <row r="800" spans="1:14" x14ac:dyDescent="0.2">
      <c r="A800" s="51" t="str">
        <f t="shared" si="12"/>
        <v>13.5.179.215|45285|0.52344907407678</v>
      </c>
      <c r="B800" s="51" t="s">
        <v>1343</v>
      </c>
      <c r="C800" s="52">
        <f>INT(DT!I800)</f>
        <v>45285</v>
      </c>
      <c r="D800" s="53">
        <f>DT!I800-INT(DT!I800)</f>
        <v>0.52344907407677965</v>
      </c>
      <c r="E800" s="32" t="s">
        <v>5015</v>
      </c>
      <c r="F800" s="32">
        <v>1091</v>
      </c>
      <c r="G800" s="38">
        <f>INT(DT!E800)</f>
        <v>45285</v>
      </c>
      <c r="H800" s="39">
        <f>DT!E800-INT(DT!E800)</f>
        <v>0.58084490741021</v>
      </c>
      <c r="I800" s="32" t="s">
        <v>18</v>
      </c>
      <c r="J800" s="32" t="s">
        <v>785</v>
      </c>
      <c r="K800" s="32" t="s">
        <v>86</v>
      </c>
      <c r="L800" s="42" cm="1">
        <f t="array" ref="L800">INDEX('D_ SERVICES'!D:F, MATCH(J800, 'D_ SERVICES'!A:A, 0),
   IF(I800="Basic", 1, IF(I800="Standard", 2, IF(I800="Premium", 3, ""))))</f>
        <v>899</v>
      </c>
      <c r="M800" s="32">
        <f>L800*(1-VLOOKUP('F_ ORDERS'!$K800,D_BUYERS!A:H,8,FALSE))</f>
        <v>854.05</v>
      </c>
      <c r="N800" s="32">
        <f>IF(VLOOKUP('F_ ORDERS'!$G800, OrderDate!A:E, 5, FALSE) = 1, 'F_ ORDERS'!$M800 * (1 - 0.07), 'F_ ORDERS'!$M800)</f>
        <v>854.05</v>
      </c>
    </row>
    <row r="801" spans="1:14" x14ac:dyDescent="0.2">
      <c r="A801" s="51" t="str">
        <f t="shared" si="12"/>
        <v>81.223.194.172|43726|0.527754629627452</v>
      </c>
      <c r="B801" s="51" t="s">
        <v>3928</v>
      </c>
      <c r="C801" s="52">
        <f>INT(DT!I801)</f>
        <v>43726</v>
      </c>
      <c r="D801" s="53">
        <f>DT!I801-INT(DT!I801)</f>
        <v>0.52775462962745223</v>
      </c>
      <c r="E801" s="32" t="s">
        <v>5016</v>
      </c>
      <c r="F801" s="32">
        <v>1091</v>
      </c>
      <c r="G801" s="38">
        <f>INT(DT!E801)</f>
        <v>43726</v>
      </c>
      <c r="H801" s="39">
        <f>DT!E801-INT(DT!E801)</f>
        <v>0.56454861110978527</v>
      </c>
      <c r="I801" s="32" t="s">
        <v>23</v>
      </c>
      <c r="J801" s="32" t="s">
        <v>785</v>
      </c>
      <c r="K801" s="32" t="s">
        <v>212</v>
      </c>
      <c r="L801" s="42" cm="1">
        <f t="array" ref="L801">INDEX('D_ SERVICES'!D:F, MATCH(J801, 'D_ SERVICES'!A:A, 0),
   IF(I801="Basic", 1, IF(I801="Standard", 2, IF(I801="Premium", 3, ""))))</f>
        <v>918</v>
      </c>
      <c r="M801" s="32">
        <f>L801*(1-VLOOKUP('F_ ORDERS'!$K801,D_BUYERS!A:H,8,FALSE))</f>
        <v>826.2</v>
      </c>
      <c r="N801" s="32">
        <f>IF(VLOOKUP('F_ ORDERS'!$G801, OrderDate!A:E, 5, FALSE) = 1, 'F_ ORDERS'!$M801 * (1 - 0.07), 'F_ ORDERS'!$M801)</f>
        <v>826.2</v>
      </c>
    </row>
    <row r="802" spans="1:14" x14ac:dyDescent="0.2">
      <c r="A802" s="51" t="str">
        <f t="shared" si="12"/>
        <v>3.96.141.207|43944|0.306643518517376</v>
      </c>
      <c r="B802" s="51" t="s">
        <v>3163</v>
      </c>
      <c r="C802" s="52">
        <f>INT(DT!I802)</f>
        <v>43944</v>
      </c>
      <c r="D802" s="53">
        <f>DT!I802-INT(DT!I802)</f>
        <v>0.30664351851737592</v>
      </c>
      <c r="E802" s="32" t="s">
        <v>5017</v>
      </c>
      <c r="F802" s="32">
        <v>1065</v>
      </c>
      <c r="G802" s="38">
        <f>INT(DT!E802)</f>
        <v>43944</v>
      </c>
      <c r="H802" s="39">
        <f>DT!E802-INT(DT!E802)</f>
        <v>0.33337962962832535</v>
      </c>
      <c r="I802" s="32" t="s">
        <v>12</v>
      </c>
      <c r="J802" s="32" t="s">
        <v>689</v>
      </c>
      <c r="K802" s="32" t="s">
        <v>254</v>
      </c>
      <c r="L802" s="42" cm="1">
        <f t="array" ref="L802">INDEX('D_ SERVICES'!D:F, MATCH(J802, 'D_ SERVICES'!A:A, 0),
   IF(I802="Basic", 1, IF(I802="Standard", 2, IF(I802="Premium", 3, ""))))</f>
        <v>863</v>
      </c>
      <c r="M802" s="32">
        <f>L802*(1-VLOOKUP('F_ ORDERS'!$K802,D_BUYERS!A:H,8,FALSE))</f>
        <v>819.84999999999991</v>
      </c>
      <c r="N802" s="32">
        <f>IF(VLOOKUP('F_ ORDERS'!$G802, OrderDate!A:E, 5, FALSE) = 1, 'F_ ORDERS'!$M802 * (1 - 0.07), 'F_ ORDERS'!$M802)</f>
        <v>819.84999999999991</v>
      </c>
    </row>
    <row r="803" spans="1:14" x14ac:dyDescent="0.2">
      <c r="A803" s="51" t="str">
        <f t="shared" si="12"/>
        <v>152.214.167.66|44903|0.280949074076489</v>
      </c>
      <c r="B803" s="51" t="s">
        <v>1659</v>
      </c>
      <c r="C803" s="52">
        <f>INT(DT!I803)</f>
        <v>44903</v>
      </c>
      <c r="D803" s="53">
        <f>DT!I803-INT(DT!I803)</f>
        <v>0.28094907407648861</v>
      </c>
      <c r="E803" s="32" t="s">
        <v>5018</v>
      </c>
      <c r="F803" s="32">
        <v>1004</v>
      </c>
      <c r="G803" s="38">
        <f>INT(DT!E803)</f>
        <v>44903</v>
      </c>
      <c r="H803" s="39">
        <f>DT!E803-INT(DT!E803)</f>
        <v>0.29071759259386454</v>
      </c>
      <c r="I803" s="32" t="s">
        <v>12</v>
      </c>
      <c r="J803" s="32" t="s">
        <v>810</v>
      </c>
      <c r="K803" s="32" t="s">
        <v>410</v>
      </c>
      <c r="L803" s="42" cm="1">
        <f t="array" ref="L803">INDEX('D_ SERVICES'!D:F, MATCH(J803, 'D_ SERVICES'!A:A, 0),
   IF(I803="Basic", 1, IF(I803="Standard", 2, IF(I803="Premium", 3, ""))))</f>
        <v>979</v>
      </c>
      <c r="M803" s="32">
        <f>L803*(1-VLOOKUP('F_ ORDERS'!$K803,D_BUYERS!A:H,8,FALSE))</f>
        <v>930.05</v>
      </c>
      <c r="N803" s="32">
        <f>IF(VLOOKUP('F_ ORDERS'!$G803, OrderDate!A:E, 5, FALSE) = 1, 'F_ ORDERS'!$M803 * (1 - 0.07), 'F_ ORDERS'!$M803)</f>
        <v>930.05</v>
      </c>
    </row>
    <row r="804" spans="1:14" x14ac:dyDescent="0.2">
      <c r="A804" s="51" t="str">
        <f t="shared" si="12"/>
        <v>175.133.24.200|43241|0.724409722221026</v>
      </c>
      <c r="B804" s="51" t="s">
        <v>1966</v>
      </c>
      <c r="C804" s="52">
        <f>INT(DT!I804)</f>
        <v>43241</v>
      </c>
      <c r="D804" s="53">
        <f>DT!I804-INT(DT!I804)</f>
        <v>0.72440972222102573</v>
      </c>
      <c r="E804" s="32" t="s">
        <v>5019</v>
      </c>
      <c r="F804" s="32">
        <v>1018</v>
      </c>
      <c r="G804" s="38">
        <f>INT(DT!E804)</f>
        <v>43241</v>
      </c>
      <c r="H804" s="39">
        <f>DT!E804-INT(DT!E804)</f>
        <v>0.78844907407619758</v>
      </c>
      <c r="I804" s="32" t="s">
        <v>12</v>
      </c>
      <c r="J804" s="32" t="s">
        <v>636</v>
      </c>
      <c r="K804" s="32" t="s">
        <v>94</v>
      </c>
      <c r="L804" s="42" cm="1">
        <f t="array" ref="L804">INDEX('D_ SERVICES'!D:F, MATCH(J804, 'D_ SERVICES'!A:A, 0),
   IF(I804="Basic", 1, IF(I804="Standard", 2, IF(I804="Premium", 3, ""))))</f>
        <v>785</v>
      </c>
      <c r="M804" s="32">
        <f>L804*(1-VLOOKUP('F_ ORDERS'!$K804,D_BUYERS!A:H,8,FALSE))</f>
        <v>785</v>
      </c>
      <c r="N804" s="32">
        <f>IF(VLOOKUP('F_ ORDERS'!$G804, OrderDate!A:E, 5, FALSE) = 1, 'F_ ORDERS'!$M804 * (1 - 0.07), 'F_ ORDERS'!$M804)</f>
        <v>785</v>
      </c>
    </row>
    <row r="805" spans="1:14" x14ac:dyDescent="0.2">
      <c r="A805" s="51" t="str">
        <f t="shared" si="12"/>
        <v>149.21.211.108|43919|0.107303240736655</v>
      </c>
      <c r="B805" s="51" t="s">
        <v>1608</v>
      </c>
      <c r="C805" s="52">
        <f>INT(DT!I805)</f>
        <v>43919</v>
      </c>
      <c r="D805" s="53">
        <f>DT!I805-INT(DT!I805)</f>
        <v>0.10730324073665543</v>
      </c>
      <c r="E805" s="32" t="s">
        <v>5020</v>
      </c>
      <c r="F805" s="32">
        <v>1001</v>
      </c>
      <c r="G805" s="38">
        <f>INT(DT!E805)</f>
        <v>43919</v>
      </c>
      <c r="H805" s="39">
        <f>DT!E805-INT(DT!E805)</f>
        <v>0.18178240740235196</v>
      </c>
      <c r="I805" s="32" t="s">
        <v>23</v>
      </c>
      <c r="J805" s="32" t="s">
        <v>705</v>
      </c>
      <c r="K805" s="32" t="s">
        <v>120</v>
      </c>
      <c r="L805" s="42" cm="1">
        <f t="array" ref="L805">INDEX('D_ SERVICES'!D:F, MATCH(J805, 'D_ SERVICES'!A:A, 0),
   IF(I805="Basic", 1, IF(I805="Standard", 2, IF(I805="Premium", 3, ""))))</f>
        <v>841</v>
      </c>
      <c r="M805" s="32">
        <f>L805*(1-VLOOKUP('F_ ORDERS'!$K805,D_BUYERS!A:H,8,FALSE))</f>
        <v>756.9</v>
      </c>
      <c r="N805" s="32">
        <f>IF(VLOOKUP('F_ ORDERS'!$G805, OrderDate!A:E, 5, FALSE) = 1, 'F_ ORDERS'!$M805 * (1 - 0.07), 'F_ ORDERS'!$M805)</f>
        <v>703.91699999999992</v>
      </c>
    </row>
    <row r="806" spans="1:14" x14ac:dyDescent="0.2">
      <c r="A806" s="51" t="str">
        <f t="shared" si="12"/>
        <v>241.132.186.250|44692|0.0659143518496421</v>
      </c>
      <c r="B806" s="51" t="s">
        <v>2885</v>
      </c>
      <c r="C806" s="52">
        <f>INT(DT!I806)</f>
        <v>44692</v>
      </c>
      <c r="D806" s="53">
        <f>DT!I806-INT(DT!I806)</f>
        <v>6.5914351849642117E-2</v>
      </c>
      <c r="E806" s="32" t="s">
        <v>5021</v>
      </c>
      <c r="F806" s="32">
        <v>1187</v>
      </c>
      <c r="G806" s="38">
        <f>INT(DT!E806)</f>
        <v>44692</v>
      </c>
      <c r="H806" s="39">
        <f>DT!E806-INT(DT!E806)</f>
        <v>8.5717592592118308E-2</v>
      </c>
      <c r="I806" s="32" t="s">
        <v>12</v>
      </c>
      <c r="J806" s="32" t="s">
        <v>862</v>
      </c>
      <c r="K806" s="32" t="s">
        <v>284</v>
      </c>
      <c r="L806" s="42" cm="1">
        <f t="array" ref="L806">INDEX('D_ SERVICES'!D:F, MATCH(J806, 'D_ SERVICES'!A:A, 0),
   IF(I806="Basic", 1, IF(I806="Standard", 2, IF(I806="Premium", 3, ""))))</f>
        <v>878</v>
      </c>
      <c r="M806" s="32">
        <f>L806*(1-VLOOKUP('F_ ORDERS'!$K806,D_BUYERS!A:H,8,FALSE))</f>
        <v>878</v>
      </c>
      <c r="N806" s="32">
        <f>IF(VLOOKUP('F_ ORDERS'!$G806, OrderDate!A:E, 5, FALSE) = 1, 'F_ ORDERS'!$M806 * (1 - 0.07), 'F_ ORDERS'!$M806)</f>
        <v>878</v>
      </c>
    </row>
    <row r="807" spans="1:14" x14ac:dyDescent="0.2">
      <c r="A807" s="51" t="str">
        <f t="shared" si="12"/>
        <v>141.86.3.120|44563|0.0649884259328246</v>
      </c>
      <c r="B807" s="51" t="s">
        <v>1516</v>
      </c>
      <c r="C807" s="52">
        <f>INT(DT!I807)</f>
        <v>44563</v>
      </c>
      <c r="D807" s="53">
        <f>DT!I807-INT(DT!I807)</f>
        <v>6.4988425932824612E-2</v>
      </c>
      <c r="E807" s="32" t="s">
        <v>5022</v>
      </c>
      <c r="F807" s="32">
        <v>1196</v>
      </c>
      <c r="G807" s="38">
        <f>INT(DT!E807)</f>
        <v>44563</v>
      </c>
      <c r="H807" s="39">
        <f>DT!E807-INT(DT!E807)</f>
        <v>0.1485995370458113</v>
      </c>
      <c r="I807" s="32" t="s">
        <v>23</v>
      </c>
      <c r="J807" s="32" t="s">
        <v>715</v>
      </c>
      <c r="K807" s="32" t="s">
        <v>46</v>
      </c>
      <c r="L807" s="42" cm="1">
        <f t="array" ref="L807">INDEX('D_ SERVICES'!D:F, MATCH(J807, 'D_ SERVICES'!A:A, 0),
   IF(I807="Basic", 1, IF(I807="Standard", 2, IF(I807="Premium", 3, ""))))</f>
        <v>347</v>
      </c>
      <c r="M807" s="32">
        <f>L807*(1-VLOOKUP('F_ ORDERS'!$K807,D_BUYERS!A:H,8,FALSE))</f>
        <v>312.3</v>
      </c>
      <c r="N807" s="32">
        <f>IF(VLOOKUP('F_ ORDERS'!$G807, OrderDate!A:E, 5, FALSE) = 1, 'F_ ORDERS'!$M807 * (1 - 0.07), 'F_ ORDERS'!$M807)</f>
        <v>290.43899999999996</v>
      </c>
    </row>
    <row r="808" spans="1:14" x14ac:dyDescent="0.2">
      <c r="A808" s="51" t="str">
        <f t="shared" si="12"/>
        <v>87.83.241.18|45452|0.903888888889924</v>
      </c>
      <c r="B808" s="51" t="s">
        <v>4018</v>
      </c>
      <c r="C808" s="52">
        <f>INT(DT!I808)</f>
        <v>45452</v>
      </c>
      <c r="D808" s="53">
        <f>DT!I808-INT(DT!I808)</f>
        <v>0.90388888888992369</v>
      </c>
      <c r="E808" s="32" t="s">
        <v>5023</v>
      </c>
      <c r="F808" s="32">
        <v>1020</v>
      </c>
      <c r="G808" s="38">
        <f>INT(DT!E808)</f>
        <v>45452</v>
      </c>
      <c r="H808" s="39">
        <f>DT!E808-INT(DT!E808)</f>
        <v>0.93624999999883585</v>
      </c>
      <c r="I808" s="32" t="s">
        <v>23</v>
      </c>
      <c r="J808" s="32" t="s">
        <v>799</v>
      </c>
      <c r="K808" s="32" t="s">
        <v>316</v>
      </c>
      <c r="L808" s="42" cm="1">
        <f t="array" ref="L808">INDEX('D_ SERVICES'!D:F, MATCH(J808, 'D_ SERVICES'!A:A, 0),
   IF(I808="Basic", 1, IF(I808="Standard", 2, IF(I808="Premium", 3, ""))))</f>
        <v>967</v>
      </c>
      <c r="M808" s="32">
        <f>L808*(1-VLOOKUP('F_ ORDERS'!$K808,D_BUYERS!A:H,8,FALSE))</f>
        <v>918.65</v>
      </c>
      <c r="N808" s="32">
        <f>IF(VLOOKUP('F_ ORDERS'!$G808, OrderDate!A:E, 5, FALSE) = 1, 'F_ ORDERS'!$M808 * (1 - 0.07), 'F_ ORDERS'!$M808)</f>
        <v>854.34449999999993</v>
      </c>
    </row>
    <row r="809" spans="1:14" x14ac:dyDescent="0.2">
      <c r="A809" s="51" t="str">
        <f t="shared" si="12"/>
        <v>181.200.74.40|44625|0.330474537040573</v>
      </c>
      <c r="B809" s="51" t="s">
        <v>2044</v>
      </c>
      <c r="C809" s="52">
        <f>INT(DT!I809)</f>
        <v>44625</v>
      </c>
      <c r="D809" s="53">
        <f>DT!I809-INT(DT!I809)</f>
        <v>0.33047453704057261</v>
      </c>
      <c r="E809" s="32" t="s">
        <v>5024</v>
      </c>
      <c r="F809" s="32">
        <v>1153</v>
      </c>
      <c r="G809" s="38">
        <f>INT(DT!E809)</f>
        <v>44625</v>
      </c>
      <c r="H809" s="39">
        <f>DT!E809-INT(DT!E809)</f>
        <v>0.43872685185488081</v>
      </c>
      <c r="I809" s="32" t="s">
        <v>23</v>
      </c>
      <c r="J809" s="32" t="s">
        <v>846</v>
      </c>
      <c r="K809" s="32" t="s">
        <v>184</v>
      </c>
      <c r="L809" s="42" cm="1">
        <f t="array" ref="L809">INDEX('D_ SERVICES'!D:F, MATCH(J809, 'D_ SERVICES'!A:A, 0),
   IF(I809="Basic", 1, IF(I809="Standard", 2, IF(I809="Premium", 3, ""))))</f>
        <v>850</v>
      </c>
      <c r="M809" s="32">
        <f>L809*(1-VLOOKUP('F_ ORDERS'!$K809,D_BUYERS!A:H,8,FALSE))</f>
        <v>765</v>
      </c>
      <c r="N809" s="32">
        <f>IF(VLOOKUP('F_ ORDERS'!$G809, OrderDate!A:E, 5, FALSE) = 1, 'F_ ORDERS'!$M809 * (1 - 0.07), 'F_ ORDERS'!$M809)</f>
        <v>711.44999999999993</v>
      </c>
    </row>
    <row r="810" spans="1:14" x14ac:dyDescent="0.2">
      <c r="A810" s="51" t="str">
        <f t="shared" si="12"/>
        <v>182.15.19.37|45218|0.663599537037953</v>
      </c>
      <c r="B810" s="51" t="s">
        <v>2054</v>
      </c>
      <c r="C810" s="52">
        <f>INT(DT!I810)</f>
        <v>45218</v>
      </c>
      <c r="D810" s="53">
        <f>DT!I810-INT(DT!I810)</f>
        <v>0.66359953703795327</v>
      </c>
      <c r="E810" s="32" t="s">
        <v>5025</v>
      </c>
      <c r="F810" s="32">
        <v>1028</v>
      </c>
      <c r="G810" s="38">
        <f>INT(DT!E810)</f>
        <v>45218</v>
      </c>
      <c r="H810" s="39">
        <f>DT!E810-INT(DT!E810)</f>
        <v>0.76943287037283881</v>
      </c>
      <c r="I810" s="32" t="s">
        <v>23</v>
      </c>
      <c r="J810" s="32" t="s">
        <v>619</v>
      </c>
      <c r="K810" s="32" t="s">
        <v>164</v>
      </c>
      <c r="L810" s="42" cm="1">
        <f t="array" ref="L810">INDEX('D_ SERVICES'!D:F, MATCH(J810, 'D_ SERVICES'!A:A, 0),
   IF(I810="Basic", 1, IF(I810="Standard", 2, IF(I810="Premium", 3, ""))))</f>
        <v>970</v>
      </c>
      <c r="M810" s="32">
        <f>L810*(1-VLOOKUP('F_ ORDERS'!$K810,D_BUYERS!A:H,8,FALSE))</f>
        <v>970</v>
      </c>
      <c r="N810" s="32">
        <f>IF(VLOOKUP('F_ ORDERS'!$G810, OrderDate!A:E, 5, FALSE) = 1, 'F_ ORDERS'!$M810 * (1 - 0.07), 'F_ ORDERS'!$M810)</f>
        <v>970</v>
      </c>
    </row>
    <row r="811" spans="1:14" x14ac:dyDescent="0.2">
      <c r="A811" s="51" t="str">
        <f t="shared" si="12"/>
        <v>200.206.117.136|45107|0.605648148150067</v>
      </c>
      <c r="B811" s="51" t="s">
        <v>2303</v>
      </c>
      <c r="C811" s="52">
        <f>INT(DT!I811)</f>
        <v>45107</v>
      </c>
      <c r="D811" s="53">
        <f>DT!I811-INT(DT!I811)</f>
        <v>0.60564814815006685</v>
      </c>
      <c r="E811" s="32" t="s">
        <v>5026</v>
      </c>
      <c r="F811" s="32">
        <v>1079</v>
      </c>
      <c r="G811" s="38">
        <f>INT(DT!E811)</f>
        <v>45107</v>
      </c>
      <c r="H811" s="39">
        <f>DT!E811-INT(DT!E811)</f>
        <v>0.61230324074131204</v>
      </c>
      <c r="I811" s="32" t="s">
        <v>23</v>
      </c>
      <c r="J811" s="32" t="s">
        <v>806</v>
      </c>
      <c r="K811" s="32" t="s">
        <v>201</v>
      </c>
      <c r="L811" s="42" cm="1">
        <f t="array" ref="L811">INDEX('D_ SERVICES'!D:F, MATCH(J811, 'D_ SERVICES'!A:A, 0),
   IF(I811="Basic", 1, IF(I811="Standard", 2, IF(I811="Premium", 3, ""))))</f>
        <v>843</v>
      </c>
      <c r="M811" s="32">
        <f>L811*(1-VLOOKUP('F_ ORDERS'!$K811,D_BUYERS!A:H,8,FALSE))</f>
        <v>843</v>
      </c>
      <c r="N811" s="32">
        <f>IF(VLOOKUP('F_ ORDERS'!$G811, OrderDate!A:E, 5, FALSE) = 1, 'F_ ORDERS'!$M811 * (1 - 0.07), 'F_ ORDERS'!$M811)</f>
        <v>843</v>
      </c>
    </row>
    <row r="812" spans="1:14" x14ac:dyDescent="0.2">
      <c r="A812" s="51" t="str">
        <f t="shared" si="12"/>
        <v>130.34.23.46|44311|0.824409722219571</v>
      </c>
      <c r="B812" s="51" t="s">
        <v>1358</v>
      </c>
      <c r="C812" s="52">
        <f>INT(DT!I812)</f>
        <v>44311</v>
      </c>
      <c r="D812" s="53">
        <f>DT!I812-INT(DT!I812)</f>
        <v>0.82440972221957054</v>
      </c>
      <c r="E812" s="32" t="s">
        <v>5027</v>
      </c>
      <c r="F812" s="32">
        <v>1087</v>
      </c>
      <c r="G812" s="38">
        <f>INT(DT!E812)</f>
        <v>44311</v>
      </c>
      <c r="H812" s="39">
        <f>DT!E812-INT(DT!E812)</f>
        <v>0.83984953703475185</v>
      </c>
      <c r="I812" s="32" t="s">
        <v>23</v>
      </c>
      <c r="J812" s="32" t="s">
        <v>736</v>
      </c>
      <c r="K812" s="32" t="s">
        <v>463</v>
      </c>
      <c r="L812" s="42" cm="1">
        <f t="array" ref="L812">INDEX('D_ SERVICES'!D:F, MATCH(J812, 'D_ SERVICES'!A:A, 0),
   IF(I812="Basic", 1, IF(I812="Standard", 2, IF(I812="Premium", 3, ""))))</f>
        <v>905</v>
      </c>
      <c r="M812" s="32">
        <f>L812*(1-VLOOKUP('F_ ORDERS'!$K812,D_BUYERS!A:H,8,FALSE))</f>
        <v>905</v>
      </c>
      <c r="N812" s="32">
        <f>IF(VLOOKUP('F_ ORDERS'!$G812, OrderDate!A:E, 5, FALSE) = 1, 'F_ ORDERS'!$M812 * (1 - 0.07), 'F_ ORDERS'!$M812)</f>
        <v>841.65</v>
      </c>
    </row>
    <row r="813" spans="1:14" x14ac:dyDescent="0.2">
      <c r="A813" s="51" t="str">
        <f t="shared" si="12"/>
        <v>223.159.212.201|45295|0.795416666667734</v>
      </c>
      <c r="B813" s="51" t="s">
        <v>2606</v>
      </c>
      <c r="C813" s="52">
        <f>INT(DT!I813)</f>
        <v>45295</v>
      </c>
      <c r="D813" s="53">
        <f>DT!I813-INT(DT!I813)</f>
        <v>0.79541666666773381</v>
      </c>
      <c r="E813" s="32" t="s">
        <v>5028</v>
      </c>
      <c r="F813" s="32">
        <v>1109</v>
      </c>
      <c r="G813" s="38">
        <f>INT(DT!E813)</f>
        <v>45295</v>
      </c>
      <c r="H813" s="39">
        <f>DT!E813-INT(DT!E813)</f>
        <v>0.88069444444408873</v>
      </c>
      <c r="I813" s="32" t="s">
        <v>12</v>
      </c>
      <c r="J813" s="32" t="s">
        <v>671</v>
      </c>
      <c r="K813" s="32" t="s">
        <v>96</v>
      </c>
      <c r="L813" s="42" cm="1">
        <f t="array" ref="L813">INDEX('D_ SERVICES'!D:F, MATCH(J813, 'D_ SERVICES'!A:A, 0),
   IF(I813="Basic", 1, IF(I813="Standard", 2, IF(I813="Premium", 3, ""))))</f>
        <v>954</v>
      </c>
      <c r="M813" s="32">
        <f>L813*(1-VLOOKUP('F_ ORDERS'!$K813,D_BUYERS!A:H,8,FALSE))</f>
        <v>954</v>
      </c>
      <c r="N813" s="32">
        <f>IF(VLOOKUP('F_ ORDERS'!$G813, OrderDate!A:E, 5, FALSE) = 1, 'F_ ORDERS'!$M813 * (1 - 0.07), 'F_ ORDERS'!$M813)</f>
        <v>954</v>
      </c>
    </row>
    <row r="814" spans="1:14" x14ac:dyDescent="0.2">
      <c r="A814" s="51" t="str">
        <f t="shared" si="12"/>
        <v>33.224.159.236|45378|0.222187500003201</v>
      </c>
      <c r="B814" s="51" t="s">
        <v>3213</v>
      </c>
      <c r="C814" s="52">
        <f>INT(DT!I814)</f>
        <v>45378</v>
      </c>
      <c r="D814" s="53">
        <f>DT!I814-INT(DT!I814)</f>
        <v>0.22218750000320142</v>
      </c>
      <c r="E814" s="32" t="s">
        <v>5029</v>
      </c>
      <c r="F814" s="32">
        <v>1034</v>
      </c>
      <c r="G814" s="38">
        <f>INT(DT!E814)</f>
        <v>45378</v>
      </c>
      <c r="H814" s="39">
        <f>DT!E814-INT(DT!E814)</f>
        <v>0.29752314815414138</v>
      </c>
      <c r="I814" s="32" t="s">
        <v>18</v>
      </c>
      <c r="J814" s="32" t="s">
        <v>769</v>
      </c>
      <c r="K814" s="32" t="s">
        <v>159</v>
      </c>
      <c r="L814" s="42" cm="1">
        <f t="array" ref="L814">INDEX('D_ SERVICES'!D:F, MATCH(J814, 'D_ SERVICES'!A:A, 0),
   IF(I814="Basic", 1, IF(I814="Standard", 2, IF(I814="Premium", 3, ""))))</f>
        <v>525</v>
      </c>
      <c r="M814" s="32">
        <f>L814*(1-VLOOKUP('F_ ORDERS'!$K814,D_BUYERS!A:H,8,FALSE))</f>
        <v>472.5</v>
      </c>
      <c r="N814" s="32">
        <f>IF(VLOOKUP('F_ ORDERS'!$G814, OrderDate!A:E, 5, FALSE) = 1, 'F_ ORDERS'!$M814 * (1 - 0.07), 'F_ ORDERS'!$M814)</f>
        <v>472.5</v>
      </c>
    </row>
    <row r="815" spans="1:14" x14ac:dyDescent="0.2">
      <c r="A815" s="51" t="str">
        <f t="shared" si="12"/>
        <v>54.55.18.224|45145|0.318310185182781</v>
      </c>
      <c r="B815" s="51" t="s">
        <v>3538</v>
      </c>
      <c r="C815" s="52">
        <f>INT(DT!I815)</f>
        <v>45145</v>
      </c>
      <c r="D815" s="53">
        <f>DT!I815-INT(DT!I815)</f>
        <v>0.31831018518278142</v>
      </c>
      <c r="E815" s="32" t="s">
        <v>5030</v>
      </c>
      <c r="F815" s="32">
        <v>1207</v>
      </c>
      <c r="G815" s="38">
        <f>INT(DT!E815)</f>
        <v>45145</v>
      </c>
      <c r="H815" s="39">
        <f>DT!E815-INT(DT!E815)</f>
        <v>0.398194444438559</v>
      </c>
      <c r="I815" s="32" t="s">
        <v>23</v>
      </c>
      <c r="J815" s="32" t="s">
        <v>685</v>
      </c>
      <c r="K815" s="32" t="s">
        <v>242</v>
      </c>
      <c r="L815" s="42" cm="1">
        <f t="array" ref="L815">INDEX('D_ SERVICES'!D:F, MATCH(J815, 'D_ SERVICES'!A:A, 0),
   IF(I815="Basic", 1, IF(I815="Standard", 2, IF(I815="Premium", 3, ""))))</f>
        <v>855</v>
      </c>
      <c r="M815" s="32">
        <f>L815*(1-VLOOKUP('F_ ORDERS'!$K815,D_BUYERS!A:H,8,FALSE))</f>
        <v>769.5</v>
      </c>
      <c r="N815" s="32">
        <f>IF(VLOOKUP('F_ ORDERS'!$G815, OrderDate!A:E, 5, FALSE) = 1, 'F_ ORDERS'!$M815 * (1 - 0.07), 'F_ ORDERS'!$M815)</f>
        <v>769.5</v>
      </c>
    </row>
    <row r="816" spans="1:14" x14ac:dyDescent="0.2">
      <c r="A816" s="51" t="str">
        <f t="shared" si="12"/>
        <v>206.149.111.154|45577|0.0113888888881775</v>
      </c>
      <c r="B816" s="51" t="s">
        <v>2372</v>
      </c>
      <c r="C816" s="52">
        <f>INT(DT!I816)</f>
        <v>45577</v>
      </c>
      <c r="D816" s="53">
        <f>DT!I816-INT(DT!I816)</f>
        <v>1.1388888888177462E-2</v>
      </c>
      <c r="E816" s="32" t="s">
        <v>5031</v>
      </c>
      <c r="F816" s="32">
        <v>1111</v>
      </c>
      <c r="G816" s="38">
        <f>INT(DT!E816)</f>
        <v>45577</v>
      </c>
      <c r="H816" s="39">
        <f>DT!E816-INT(DT!E816)</f>
        <v>1.8865740741603076E-2</v>
      </c>
      <c r="I816" s="32" t="s">
        <v>18</v>
      </c>
      <c r="J816" s="32" t="s">
        <v>849</v>
      </c>
      <c r="K816" s="32" t="s">
        <v>391</v>
      </c>
      <c r="L816" s="42" cm="1">
        <f t="array" ref="L816">INDEX('D_ SERVICES'!D:F, MATCH(J816, 'D_ SERVICES'!A:A, 0),
   IF(I816="Basic", 1, IF(I816="Standard", 2, IF(I816="Premium", 3, ""))))</f>
        <v>904</v>
      </c>
      <c r="M816" s="32">
        <f>L816*(1-VLOOKUP('F_ ORDERS'!$K816,D_BUYERS!A:H,8,FALSE))</f>
        <v>813.6</v>
      </c>
      <c r="N816" s="32">
        <f>IF(VLOOKUP('F_ ORDERS'!$G816, OrderDate!A:E, 5, FALSE) = 1, 'F_ ORDERS'!$M816 * (1 - 0.07), 'F_ ORDERS'!$M816)</f>
        <v>756.64800000000002</v>
      </c>
    </row>
    <row r="817" spans="1:14" x14ac:dyDescent="0.2">
      <c r="A817" s="51" t="str">
        <f t="shared" si="12"/>
        <v>36.136.185.53|44743|0.239525462966412</v>
      </c>
      <c r="B817" s="51" t="s">
        <v>3253</v>
      </c>
      <c r="C817" s="52">
        <f>INT(DT!I817)</f>
        <v>44743</v>
      </c>
      <c r="D817" s="53">
        <f>DT!I817-INT(DT!I817)</f>
        <v>0.23952546296641231</v>
      </c>
      <c r="E817" s="32" t="s">
        <v>5032</v>
      </c>
      <c r="F817" s="32">
        <v>1043</v>
      </c>
      <c r="G817" s="38">
        <f>INT(DT!E817)</f>
        <v>44743</v>
      </c>
      <c r="H817" s="39">
        <f>DT!E817-INT(DT!E817)</f>
        <v>0.24031250000552973</v>
      </c>
      <c r="I817" s="32" t="s">
        <v>12</v>
      </c>
      <c r="J817" s="32" t="s">
        <v>657</v>
      </c>
      <c r="K817" s="32" t="s">
        <v>410</v>
      </c>
      <c r="L817" s="42" cm="1">
        <f t="array" ref="L817">INDEX('D_ SERVICES'!D:F, MATCH(J817, 'D_ SERVICES'!A:A, 0),
   IF(I817="Basic", 1, IF(I817="Standard", 2, IF(I817="Premium", 3, ""))))</f>
        <v>892</v>
      </c>
      <c r="M817" s="32">
        <f>L817*(1-VLOOKUP('F_ ORDERS'!$K817,D_BUYERS!A:H,8,FALSE))</f>
        <v>847.4</v>
      </c>
      <c r="N817" s="32">
        <f>IF(VLOOKUP('F_ ORDERS'!$G817, OrderDate!A:E, 5, FALSE) = 1, 'F_ ORDERS'!$M817 * (1 - 0.07), 'F_ ORDERS'!$M817)</f>
        <v>847.4</v>
      </c>
    </row>
    <row r="818" spans="1:14" x14ac:dyDescent="0.2">
      <c r="A818" s="51" t="str">
        <f t="shared" si="12"/>
        <v>211.233.136.239|44305|0.529212962959718</v>
      </c>
      <c r="B818" s="51" t="s">
        <v>2452</v>
      </c>
      <c r="C818" s="52">
        <f>INT(DT!I818)</f>
        <v>44305</v>
      </c>
      <c r="D818" s="53">
        <f>DT!I818-INT(DT!I818)</f>
        <v>0.52921296295971842</v>
      </c>
      <c r="E818" s="32" t="s">
        <v>5033</v>
      </c>
      <c r="F818" s="32">
        <v>1023</v>
      </c>
      <c r="G818" s="38">
        <f>INT(DT!E818)</f>
        <v>44305</v>
      </c>
      <c r="H818" s="39">
        <f>DT!E818-INT(DT!E818)</f>
        <v>0.64181712962454185</v>
      </c>
      <c r="I818" s="32" t="s">
        <v>23</v>
      </c>
      <c r="J818" s="32" t="s">
        <v>680</v>
      </c>
      <c r="K818" s="32" t="s">
        <v>236</v>
      </c>
      <c r="L818" s="42" cm="1">
        <f t="array" ref="L818">INDEX('D_ SERVICES'!D:F, MATCH(J818, 'D_ SERVICES'!A:A, 0),
   IF(I818="Basic", 1, IF(I818="Standard", 2, IF(I818="Premium", 3, ""))))</f>
        <v>954</v>
      </c>
      <c r="M818" s="32">
        <f>L818*(1-VLOOKUP('F_ ORDERS'!$K818,D_BUYERS!A:H,8,FALSE))</f>
        <v>858.6</v>
      </c>
      <c r="N818" s="32">
        <f>IF(VLOOKUP('F_ ORDERS'!$G818, OrderDate!A:E, 5, FALSE) = 1, 'F_ ORDERS'!$M818 * (1 - 0.07), 'F_ ORDERS'!$M818)</f>
        <v>858.6</v>
      </c>
    </row>
    <row r="819" spans="1:14" x14ac:dyDescent="0.2">
      <c r="A819" s="51" t="str">
        <f t="shared" si="12"/>
        <v>183.160.231.198|44429|0.0355324073971133</v>
      </c>
      <c r="B819" s="51" t="s">
        <v>2065</v>
      </c>
      <c r="C819" s="52">
        <f>INT(DT!I819)</f>
        <v>44429</v>
      </c>
      <c r="D819" s="53">
        <f>DT!I819-INT(DT!I819)</f>
        <v>3.5532407397113275E-2</v>
      </c>
      <c r="E819" s="32" t="s">
        <v>5034</v>
      </c>
      <c r="F819" s="32">
        <v>1225</v>
      </c>
      <c r="G819" s="38">
        <f>INT(DT!E819)</f>
        <v>44429</v>
      </c>
      <c r="H819" s="39">
        <f>DT!E819-INT(DT!E819)</f>
        <v>8.8946759249665774E-2</v>
      </c>
      <c r="I819" s="32" t="s">
        <v>12</v>
      </c>
      <c r="J819" s="32" t="s">
        <v>686</v>
      </c>
      <c r="K819" s="32" t="s">
        <v>105</v>
      </c>
      <c r="L819" s="42" cm="1">
        <f t="array" ref="L819">INDEX('D_ SERVICES'!D:F, MATCH(J819, 'D_ SERVICES'!A:A, 0),
   IF(I819="Basic", 1, IF(I819="Standard", 2, IF(I819="Premium", 3, ""))))</f>
        <v>993</v>
      </c>
      <c r="M819" s="32">
        <f>L819*(1-VLOOKUP('F_ ORDERS'!$K819,D_BUYERS!A:H,8,FALSE))</f>
        <v>993</v>
      </c>
      <c r="N819" s="32">
        <f>IF(VLOOKUP('F_ ORDERS'!$G819, OrderDate!A:E, 5, FALSE) = 1, 'F_ ORDERS'!$M819 * (1 - 0.07), 'F_ ORDERS'!$M819)</f>
        <v>923.4899999999999</v>
      </c>
    </row>
    <row r="820" spans="1:14" x14ac:dyDescent="0.2">
      <c r="A820" s="51" t="str">
        <f t="shared" si="12"/>
        <v>213.47.142.103|44756|0.996273148150067</v>
      </c>
      <c r="B820" s="51" t="s">
        <v>2473</v>
      </c>
      <c r="C820" s="52">
        <f>INT(DT!I820)</f>
        <v>44756</v>
      </c>
      <c r="D820" s="53">
        <f>DT!I820-INT(DT!I820)</f>
        <v>0.99627314815006685</v>
      </c>
      <c r="E820" s="32" t="s">
        <v>5035</v>
      </c>
      <c r="F820" s="32">
        <v>1223</v>
      </c>
      <c r="G820" s="38">
        <f>INT(DT!E820)</f>
        <v>44757</v>
      </c>
      <c r="H820" s="39">
        <f>DT!E820-INT(DT!E820)</f>
        <v>4.9421296280343086E-3</v>
      </c>
      <c r="I820" s="32" t="s">
        <v>23</v>
      </c>
      <c r="J820" s="32" t="s">
        <v>869</v>
      </c>
      <c r="K820" s="32" t="s">
        <v>382</v>
      </c>
      <c r="L820" s="42" cm="1">
        <f t="array" ref="L820">INDEX('D_ SERVICES'!D:F, MATCH(J820, 'D_ SERVICES'!A:A, 0),
   IF(I820="Basic", 1, IF(I820="Standard", 2, IF(I820="Premium", 3, ""))))</f>
        <v>952</v>
      </c>
      <c r="M820" s="32">
        <f>L820*(1-VLOOKUP('F_ ORDERS'!$K820,D_BUYERS!A:H,8,FALSE))</f>
        <v>904.4</v>
      </c>
      <c r="N820" s="32">
        <f>IF(VLOOKUP('F_ ORDERS'!$G820, OrderDate!A:E, 5, FALSE) = 1, 'F_ ORDERS'!$M820 * (1 - 0.07), 'F_ ORDERS'!$M820)</f>
        <v>904.4</v>
      </c>
    </row>
    <row r="821" spans="1:14" x14ac:dyDescent="0.2">
      <c r="A821" s="51" t="str">
        <f t="shared" si="12"/>
        <v>14.92.2.59|42818|0.50739583333052</v>
      </c>
      <c r="B821" s="51" t="s">
        <v>1497</v>
      </c>
      <c r="C821" s="52">
        <f>INT(DT!I821)</f>
        <v>42818</v>
      </c>
      <c r="D821" s="53">
        <f>DT!I821-INT(DT!I821)</f>
        <v>0.50739583333051996</v>
      </c>
      <c r="E821" s="32" t="s">
        <v>5036</v>
      </c>
      <c r="F821" s="32">
        <v>1007</v>
      </c>
      <c r="G821" s="38">
        <f>INT(DT!E821)</f>
        <v>42818</v>
      </c>
      <c r="H821" s="39">
        <f>DT!E821-INT(DT!E821)</f>
        <v>0.51069444444146939</v>
      </c>
      <c r="I821" s="32" t="s">
        <v>12</v>
      </c>
      <c r="J821" s="32" t="s">
        <v>789</v>
      </c>
      <c r="K821" s="32" t="s">
        <v>247</v>
      </c>
      <c r="L821" s="42" cm="1">
        <f t="array" ref="L821">INDEX('D_ SERVICES'!D:F, MATCH(J821, 'D_ SERVICES'!A:A, 0),
   IF(I821="Basic", 1, IF(I821="Standard", 2, IF(I821="Premium", 3, ""))))</f>
        <v>833</v>
      </c>
      <c r="M821" s="32">
        <f>L821*(1-VLOOKUP('F_ ORDERS'!$K821,D_BUYERS!A:H,8,FALSE))</f>
        <v>791.34999999999991</v>
      </c>
      <c r="N821" s="32">
        <f>IF(VLOOKUP('F_ ORDERS'!$G821, OrderDate!A:E, 5, FALSE) = 1, 'F_ ORDERS'!$M821 * (1 - 0.07), 'F_ ORDERS'!$M821)</f>
        <v>791.34999999999991</v>
      </c>
    </row>
    <row r="822" spans="1:14" x14ac:dyDescent="0.2">
      <c r="A822" s="51" t="str">
        <f t="shared" si="12"/>
        <v>132.82.23.91|43780|0.767245370370802</v>
      </c>
      <c r="B822" s="51" t="s">
        <v>1396</v>
      </c>
      <c r="C822" s="52">
        <f>INT(DT!I822)</f>
        <v>43780</v>
      </c>
      <c r="D822" s="53">
        <f>DT!I822-INT(DT!I822)</f>
        <v>0.76724537037080154</v>
      </c>
      <c r="E822" s="32" t="s">
        <v>5037</v>
      </c>
      <c r="F822" s="32">
        <v>1135</v>
      </c>
      <c r="G822" s="38">
        <f>INT(DT!E822)</f>
        <v>43780</v>
      </c>
      <c r="H822" s="39">
        <f>DT!E822-INT(DT!E822)</f>
        <v>0.87809027777984738</v>
      </c>
      <c r="I822" s="32" t="s">
        <v>23</v>
      </c>
      <c r="J822" s="32" t="s">
        <v>590</v>
      </c>
      <c r="K822" s="32" t="s">
        <v>402</v>
      </c>
      <c r="L822" s="42" cm="1">
        <f t="array" ref="L822">INDEX('D_ SERVICES'!D:F, MATCH(J822, 'D_ SERVICES'!A:A, 0),
   IF(I822="Basic", 1, IF(I822="Standard", 2, IF(I822="Premium", 3, ""))))</f>
        <v>834</v>
      </c>
      <c r="M822" s="32">
        <f>L822*(1-VLOOKUP('F_ ORDERS'!$K822,D_BUYERS!A:H,8,FALSE))</f>
        <v>834</v>
      </c>
      <c r="N822" s="32">
        <f>IF(VLOOKUP('F_ ORDERS'!$G822, OrderDate!A:E, 5, FALSE) = 1, 'F_ ORDERS'!$M822 * (1 - 0.07), 'F_ ORDERS'!$M822)</f>
        <v>834</v>
      </c>
    </row>
    <row r="823" spans="1:14" x14ac:dyDescent="0.2">
      <c r="A823" s="51" t="str">
        <f t="shared" si="12"/>
        <v>121.72.28.183|44911|0.255208333343035</v>
      </c>
      <c r="B823" s="51" t="s">
        <v>1226</v>
      </c>
      <c r="C823" s="52">
        <f>INT(DT!I823)</f>
        <v>44911</v>
      </c>
      <c r="D823" s="53">
        <f>DT!I823-INT(DT!I823)</f>
        <v>0.25520833334303461</v>
      </c>
      <c r="E823" s="32" t="s">
        <v>5038</v>
      </c>
      <c r="F823" s="32">
        <v>1023</v>
      </c>
      <c r="G823" s="38">
        <f>INT(DT!E823)</f>
        <v>44911</v>
      </c>
      <c r="H823" s="39">
        <f>DT!E823-INT(DT!E823)</f>
        <v>0.28482638889545342</v>
      </c>
      <c r="I823" s="32" t="s">
        <v>12</v>
      </c>
      <c r="J823" s="32" t="s">
        <v>680</v>
      </c>
      <c r="K823" s="32" t="s">
        <v>179</v>
      </c>
      <c r="L823" s="42" cm="1">
        <f t="array" ref="L823">INDEX('D_ SERVICES'!D:F, MATCH(J823, 'D_ SERVICES'!A:A, 0),
   IF(I823="Basic", 1, IF(I823="Standard", 2, IF(I823="Premium", 3, ""))))</f>
        <v>970</v>
      </c>
      <c r="M823" s="32">
        <f>L823*(1-VLOOKUP('F_ ORDERS'!$K823,D_BUYERS!A:H,8,FALSE))</f>
        <v>921.5</v>
      </c>
      <c r="N823" s="32">
        <f>IF(VLOOKUP('F_ ORDERS'!$G823, OrderDate!A:E, 5, FALSE) = 1, 'F_ ORDERS'!$M823 * (1 - 0.07), 'F_ ORDERS'!$M823)</f>
        <v>921.5</v>
      </c>
    </row>
    <row r="824" spans="1:14" x14ac:dyDescent="0.2">
      <c r="A824" s="51" t="str">
        <f t="shared" si="12"/>
        <v>247.172.184.95|44549|0.887928240743349</v>
      </c>
      <c r="B824" s="51" t="s">
        <v>2970</v>
      </c>
      <c r="C824" s="52">
        <f>INT(DT!I824)</f>
        <v>44549</v>
      </c>
      <c r="D824" s="53">
        <f>DT!I824-INT(DT!I824)</f>
        <v>0.88792824074334931</v>
      </c>
      <c r="E824" s="32" t="s">
        <v>5039</v>
      </c>
      <c r="F824" s="32">
        <v>1046</v>
      </c>
      <c r="G824" s="38">
        <f>INT(DT!E824)</f>
        <v>44549</v>
      </c>
      <c r="H824" s="39">
        <f>DT!E824-INT(DT!E824)</f>
        <v>0.89574074074334931</v>
      </c>
      <c r="I824" s="32" t="s">
        <v>23</v>
      </c>
      <c r="J824" s="32" t="s">
        <v>651</v>
      </c>
      <c r="K824" s="32" t="s">
        <v>495</v>
      </c>
      <c r="L824" s="42" cm="1">
        <f t="array" ref="L824">INDEX('D_ SERVICES'!D:F, MATCH(J824, 'D_ SERVICES'!A:A, 0),
   IF(I824="Basic", 1, IF(I824="Standard", 2, IF(I824="Premium", 3, ""))))</f>
        <v>704</v>
      </c>
      <c r="M824" s="32">
        <f>L824*(1-VLOOKUP('F_ ORDERS'!$K824,D_BUYERS!A:H,8,FALSE))</f>
        <v>668.8</v>
      </c>
      <c r="N824" s="32">
        <f>IF(VLOOKUP('F_ ORDERS'!$G824, OrderDate!A:E, 5, FALSE) = 1, 'F_ ORDERS'!$M824 * (1 - 0.07), 'F_ ORDERS'!$M824)</f>
        <v>621.98399999999992</v>
      </c>
    </row>
    <row r="825" spans="1:14" x14ac:dyDescent="0.2">
      <c r="A825" s="51" t="str">
        <f t="shared" si="12"/>
        <v>117.170.160.90|45292|0.607743055552419</v>
      </c>
      <c r="B825" s="51" t="s">
        <v>1167</v>
      </c>
      <c r="C825" s="52">
        <f>INT(DT!I825)</f>
        <v>45292</v>
      </c>
      <c r="D825" s="53">
        <f>DT!I825-INT(DT!I825)</f>
        <v>0.60774305555241881</v>
      </c>
      <c r="E825" s="32" t="s">
        <v>5040</v>
      </c>
      <c r="F825" s="32">
        <v>1242</v>
      </c>
      <c r="G825" s="38">
        <f>INT(DT!E825)</f>
        <v>45292</v>
      </c>
      <c r="H825" s="39">
        <f>DT!E825-INT(DT!E825)</f>
        <v>0.70444444444001419</v>
      </c>
      <c r="I825" s="32" t="s">
        <v>18</v>
      </c>
      <c r="J825" s="32" t="s">
        <v>652</v>
      </c>
      <c r="K825" s="32" t="s">
        <v>54</v>
      </c>
      <c r="L825" s="42" cm="1">
        <f t="array" ref="L825">INDEX('D_ SERVICES'!D:F, MATCH(J825, 'D_ SERVICES'!A:A, 0),
   IF(I825="Basic", 1, IF(I825="Standard", 2, IF(I825="Premium", 3, ""))))</f>
        <v>243</v>
      </c>
      <c r="M825" s="32">
        <f>L825*(1-VLOOKUP('F_ ORDERS'!$K825,D_BUYERS!A:H,8,FALSE))</f>
        <v>230.85</v>
      </c>
      <c r="N825" s="32">
        <f>IF(VLOOKUP('F_ ORDERS'!$G825, OrderDate!A:E, 5, FALSE) = 1, 'F_ ORDERS'!$M825 * (1 - 0.07), 'F_ ORDERS'!$M825)</f>
        <v>230.85</v>
      </c>
    </row>
    <row r="826" spans="1:14" x14ac:dyDescent="0.2">
      <c r="A826" s="51" t="str">
        <f t="shared" si="12"/>
        <v>36.162.246.123|45011|0.579386574070668</v>
      </c>
      <c r="B826" s="51" t="s">
        <v>3254</v>
      </c>
      <c r="C826" s="52">
        <f>INT(DT!I826)</f>
        <v>45011</v>
      </c>
      <c r="D826" s="53">
        <f>DT!I826-INT(DT!I826)</f>
        <v>0.57938657407066785</v>
      </c>
      <c r="E826" s="32" t="s">
        <v>5041</v>
      </c>
      <c r="F826" s="32">
        <v>1192</v>
      </c>
      <c r="G826" s="38">
        <f>INT(DT!E826)</f>
        <v>45011</v>
      </c>
      <c r="H826" s="39">
        <f>DT!E826-INT(DT!E826)</f>
        <v>0.60383101851766696</v>
      </c>
      <c r="I826" s="32" t="s">
        <v>18</v>
      </c>
      <c r="J826" s="32" t="s">
        <v>841</v>
      </c>
      <c r="K826" s="32" t="s">
        <v>298</v>
      </c>
      <c r="L826" s="42" cm="1">
        <f t="array" ref="L826">INDEX('D_ SERVICES'!D:F, MATCH(J826, 'D_ SERVICES'!A:A, 0),
   IF(I826="Basic", 1, IF(I826="Standard", 2, IF(I826="Premium", 3, ""))))</f>
        <v>632</v>
      </c>
      <c r="M826" s="32">
        <f>L826*(1-VLOOKUP('F_ ORDERS'!$K826,D_BUYERS!A:H,8,FALSE))</f>
        <v>632</v>
      </c>
      <c r="N826" s="32">
        <f>IF(VLOOKUP('F_ ORDERS'!$G826, OrderDate!A:E, 5, FALSE) = 1, 'F_ ORDERS'!$M826 * (1 - 0.07), 'F_ ORDERS'!$M826)</f>
        <v>587.76</v>
      </c>
    </row>
    <row r="827" spans="1:14" x14ac:dyDescent="0.2">
      <c r="A827" s="51" t="str">
        <f t="shared" si="12"/>
        <v>68.19.3.0|42979|0.929351851853426</v>
      </c>
      <c r="B827" s="51" t="s">
        <v>3712</v>
      </c>
      <c r="C827" s="52">
        <f>INT(DT!I827)</f>
        <v>42979</v>
      </c>
      <c r="D827" s="53">
        <f>DT!I827-INT(DT!I827)</f>
        <v>0.92935185185342561</v>
      </c>
      <c r="E827" s="32" t="s">
        <v>5042</v>
      </c>
      <c r="F827" s="32">
        <v>1013</v>
      </c>
      <c r="G827" s="38">
        <f>INT(DT!E827)</f>
        <v>42979</v>
      </c>
      <c r="H827" s="39">
        <f>DT!E827-INT(DT!E827)</f>
        <v>0.99263888889254304</v>
      </c>
      <c r="I827" s="32" t="s">
        <v>18</v>
      </c>
      <c r="J827" s="32" t="s">
        <v>764</v>
      </c>
      <c r="K827" s="32" t="s">
        <v>94</v>
      </c>
      <c r="L827" s="42" cm="1">
        <f t="array" ref="L827">INDEX('D_ SERVICES'!D:F, MATCH(J827, 'D_ SERVICES'!A:A, 0),
   IF(I827="Basic", 1, IF(I827="Standard", 2, IF(I827="Premium", 3, ""))))</f>
        <v>242</v>
      </c>
      <c r="M827" s="32">
        <f>L827*(1-VLOOKUP('F_ ORDERS'!$K827,D_BUYERS!A:H,8,FALSE))</f>
        <v>242</v>
      </c>
      <c r="N827" s="32">
        <f>IF(VLOOKUP('F_ ORDERS'!$G827, OrderDate!A:E, 5, FALSE) = 1, 'F_ ORDERS'!$M827 * (1 - 0.07), 'F_ ORDERS'!$M827)</f>
        <v>242</v>
      </c>
    </row>
    <row r="828" spans="1:14" x14ac:dyDescent="0.2">
      <c r="A828" s="51" t="str">
        <f t="shared" si="12"/>
        <v>39.253.32.252|45321|0.860416666670062</v>
      </c>
      <c r="B828" s="51" t="s">
        <v>3317</v>
      </c>
      <c r="C828" s="52">
        <f>INT(DT!I828)</f>
        <v>45321</v>
      </c>
      <c r="D828" s="53">
        <f>DT!I828-INT(DT!I828)</f>
        <v>0.86041666667006211</v>
      </c>
      <c r="E828" s="32" t="s">
        <v>5043</v>
      </c>
      <c r="F828" s="32">
        <v>1109</v>
      </c>
      <c r="G828" s="38">
        <f>INT(DT!E828)</f>
        <v>45321</v>
      </c>
      <c r="H828" s="39">
        <f>DT!E828-INT(DT!E828)</f>
        <v>0.89903935185429873</v>
      </c>
      <c r="I828" s="32" t="s">
        <v>18</v>
      </c>
      <c r="J828" s="32" t="s">
        <v>882</v>
      </c>
      <c r="K828" s="32" t="s">
        <v>73</v>
      </c>
      <c r="L828" s="42" cm="1">
        <f t="array" ref="L828">INDEX('D_ SERVICES'!D:F, MATCH(J828, 'D_ SERVICES'!A:A, 0),
   IF(I828="Basic", 1, IF(I828="Standard", 2, IF(I828="Premium", 3, ""))))</f>
        <v>377</v>
      </c>
      <c r="M828" s="32">
        <f>L828*(1-VLOOKUP('F_ ORDERS'!$K828,D_BUYERS!A:H,8,FALSE))</f>
        <v>339.3</v>
      </c>
      <c r="N828" s="32">
        <f>IF(VLOOKUP('F_ ORDERS'!$G828, OrderDate!A:E, 5, FALSE) = 1, 'F_ ORDERS'!$M828 * (1 - 0.07), 'F_ ORDERS'!$M828)</f>
        <v>339.3</v>
      </c>
    </row>
    <row r="829" spans="1:14" x14ac:dyDescent="0.2">
      <c r="A829" s="51" t="str">
        <f t="shared" si="12"/>
        <v>83.184.197.114|42777|0.699988425927586</v>
      </c>
      <c r="B829" s="51" t="s">
        <v>3958</v>
      </c>
      <c r="C829" s="52">
        <f>INT(DT!I829)</f>
        <v>42777</v>
      </c>
      <c r="D829" s="53">
        <f>DT!I829-INT(DT!I829)</f>
        <v>0.69998842592758592</v>
      </c>
      <c r="E829" s="32" t="s">
        <v>5044</v>
      </c>
      <c r="F829" s="32">
        <v>1081</v>
      </c>
      <c r="G829" s="38">
        <f>INT(DT!E829)</f>
        <v>42777</v>
      </c>
      <c r="H829" s="39">
        <f>DT!E829-INT(DT!E829)</f>
        <v>0.76274305555853061</v>
      </c>
      <c r="I829" s="32" t="s">
        <v>12</v>
      </c>
      <c r="J829" s="32" t="s">
        <v>735</v>
      </c>
      <c r="K829" s="32" t="s">
        <v>466</v>
      </c>
      <c r="L829" s="42" cm="1">
        <f t="array" ref="L829">INDEX('D_ SERVICES'!D:F, MATCH(J829, 'D_ SERVICES'!A:A, 0),
   IF(I829="Basic", 1, IF(I829="Standard", 2, IF(I829="Premium", 3, ""))))</f>
        <v>966</v>
      </c>
      <c r="M829" s="32">
        <f>L829*(1-VLOOKUP('F_ ORDERS'!$K829,D_BUYERS!A:H,8,FALSE))</f>
        <v>917.69999999999993</v>
      </c>
      <c r="N829" s="32">
        <f>IF(VLOOKUP('F_ ORDERS'!$G829, OrderDate!A:E, 5, FALSE) = 1, 'F_ ORDERS'!$M829 * (1 - 0.07), 'F_ ORDERS'!$M829)</f>
        <v>853.4609999999999</v>
      </c>
    </row>
    <row r="830" spans="1:14" x14ac:dyDescent="0.2">
      <c r="A830" s="51" t="str">
        <f t="shared" si="12"/>
        <v>39.182.63.248|44601|0.432534722232958</v>
      </c>
      <c r="B830" s="51" t="s">
        <v>3310</v>
      </c>
      <c r="C830" s="52">
        <f>INT(DT!I830)</f>
        <v>44601</v>
      </c>
      <c r="D830" s="53">
        <f>DT!I830-INT(DT!I830)</f>
        <v>0.4325347222329583</v>
      </c>
      <c r="E830" s="32" t="s">
        <v>5045</v>
      </c>
      <c r="F830" s="32">
        <v>1210</v>
      </c>
      <c r="G830" s="38">
        <f>INT(DT!E830)</f>
        <v>44601</v>
      </c>
      <c r="H830" s="39">
        <f>DT!E830-INT(DT!E830)</f>
        <v>0.48357638889865484</v>
      </c>
      <c r="I830" s="32" t="s">
        <v>23</v>
      </c>
      <c r="J830" s="32" t="s">
        <v>700</v>
      </c>
      <c r="K830" s="32" t="s">
        <v>462</v>
      </c>
      <c r="L830" s="42" cm="1">
        <f t="array" ref="L830">INDEX('D_ SERVICES'!D:F, MATCH(J830, 'D_ SERVICES'!A:A, 0),
   IF(I830="Basic", 1, IF(I830="Standard", 2, IF(I830="Premium", 3, ""))))</f>
        <v>641</v>
      </c>
      <c r="M830" s="32">
        <f>L830*(1-VLOOKUP('F_ ORDERS'!$K830,D_BUYERS!A:H,8,FALSE))</f>
        <v>576.9</v>
      </c>
      <c r="N830" s="32">
        <f>IF(VLOOKUP('F_ ORDERS'!$G830, OrderDate!A:E, 5, FALSE) = 1, 'F_ ORDERS'!$M830 * (1 - 0.07), 'F_ ORDERS'!$M830)</f>
        <v>576.9</v>
      </c>
    </row>
    <row r="831" spans="1:14" x14ac:dyDescent="0.2">
      <c r="A831" s="51" t="str">
        <f t="shared" si="12"/>
        <v>179.142.10.12|43689|0.571747685193259</v>
      </c>
      <c r="B831" s="51" t="s">
        <v>2010</v>
      </c>
      <c r="C831" s="52">
        <f>INT(DT!I831)</f>
        <v>43689</v>
      </c>
      <c r="D831" s="53">
        <f>DT!I831-INT(DT!I831)</f>
        <v>0.5717476851932588</v>
      </c>
      <c r="E831" s="32" t="s">
        <v>5046</v>
      </c>
      <c r="F831" s="32">
        <v>1018</v>
      </c>
      <c r="G831" s="38">
        <f>INT(DT!E831)</f>
        <v>43689</v>
      </c>
      <c r="H831" s="39">
        <f>DT!E831-INT(DT!E831)</f>
        <v>0.59781250001105946</v>
      </c>
      <c r="I831" s="32" t="s">
        <v>12</v>
      </c>
      <c r="J831" s="32" t="s">
        <v>762</v>
      </c>
      <c r="K831" s="32" t="s">
        <v>453</v>
      </c>
      <c r="L831" s="42" cm="1">
        <f t="array" ref="L831">INDEX('D_ SERVICES'!D:F, MATCH(J831, 'D_ SERVICES'!A:A, 0),
   IF(I831="Basic", 1, IF(I831="Standard", 2, IF(I831="Premium", 3, ""))))</f>
        <v>696</v>
      </c>
      <c r="M831" s="32">
        <f>L831*(1-VLOOKUP('F_ ORDERS'!$K831,D_BUYERS!A:H,8,FALSE))</f>
        <v>661.19999999999993</v>
      </c>
      <c r="N831" s="32">
        <f>IF(VLOOKUP('F_ ORDERS'!$G831, OrderDate!A:E, 5, FALSE) = 1, 'F_ ORDERS'!$M831 * (1 - 0.07), 'F_ ORDERS'!$M831)</f>
        <v>661.19999999999993</v>
      </c>
    </row>
    <row r="832" spans="1:14" x14ac:dyDescent="0.2">
      <c r="A832" s="51" t="str">
        <f t="shared" si="12"/>
        <v>237.226.216.69|44066|0.666446759263636</v>
      </c>
      <c r="B832" s="51" t="s">
        <v>2812</v>
      </c>
      <c r="C832" s="52">
        <f>INT(DT!I832)</f>
        <v>44066</v>
      </c>
      <c r="D832" s="53">
        <f>DT!I832-INT(DT!I832)</f>
        <v>0.66644675926363561</v>
      </c>
      <c r="E832" s="32" t="s">
        <v>5047</v>
      </c>
      <c r="F832" s="32">
        <v>1176</v>
      </c>
      <c r="G832" s="38">
        <f>INT(DT!E832)</f>
        <v>44066</v>
      </c>
      <c r="H832" s="39">
        <f>DT!E832-INT(DT!E832)</f>
        <v>0.74662037037342088</v>
      </c>
      <c r="I832" s="32" t="s">
        <v>18</v>
      </c>
      <c r="J832" s="32" t="s">
        <v>828</v>
      </c>
      <c r="K832" s="32" t="s">
        <v>470</v>
      </c>
      <c r="L832" s="42" cm="1">
        <f t="array" ref="L832">INDEX('D_ SERVICES'!D:F, MATCH(J832, 'D_ SERVICES'!A:A, 0),
   IF(I832="Basic", 1, IF(I832="Standard", 2, IF(I832="Premium", 3, ""))))</f>
        <v>367</v>
      </c>
      <c r="M832" s="32">
        <f>L832*(1-VLOOKUP('F_ ORDERS'!$K832,D_BUYERS!A:H,8,FALSE))</f>
        <v>348.65</v>
      </c>
      <c r="N832" s="32">
        <f>IF(VLOOKUP('F_ ORDERS'!$G832, OrderDate!A:E, 5, FALSE) = 1, 'F_ ORDERS'!$M832 * (1 - 0.07), 'F_ ORDERS'!$M832)</f>
        <v>324.24449999999996</v>
      </c>
    </row>
    <row r="833" spans="1:14" x14ac:dyDescent="0.2">
      <c r="A833" s="51" t="str">
        <f t="shared" si="12"/>
        <v>195.132.188.225|45342|0.36349537037313</v>
      </c>
      <c r="B833" s="51" t="s">
        <v>2199</v>
      </c>
      <c r="C833" s="52">
        <f>INT(DT!I833)</f>
        <v>45342</v>
      </c>
      <c r="D833" s="53">
        <f>DT!I833-INT(DT!I833)</f>
        <v>0.36349537037312984</v>
      </c>
      <c r="E833" s="32" t="s">
        <v>5048</v>
      </c>
      <c r="F833" s="32">
        <v>1091</v>
      </c>
      <c r="G833" s="38">
        <f>INT(DT!E833)</f>
        <v>45342</v>
      </c>
      <c r="H833" s="39">
        <f>DT!E833-INT(DT!E833)</f>
        <v>0.46028935185313458</v>
      </c>
      <c r="I833" s="32" t="s">
        <v>12</v>
      </c>
      <c r="J833" s="32" t="s">
        <v>785</v>
      </c>
      <c r="K833" s="32" t="s">
        <v>494</v>
      </c>
      <c r="L833" s="42" cm="1">
        <f t="array" ref="L833">INDEX('D_ SERVICES'!D:F, MATCH(J833, 'D_ SERVICES'!A:A, 0),
   IF(I833="Basic", 1, IF(I833="Standard", 2, IF(I833="Premium", 3, ""))))</f>
        <v>983</v>
      </c>
      <c r="M833" s="32">
        <f>L833*(1-VLOOKUP('F_ ORDERS'!$K833,D_BUYERS!A:H,8,FALSE))</f>
        <v>884.7</v>
      </c>
      <c r="N833" s="32">
        <f>IF(VLOOKUP('F_ ORDERS'!$G833, OrderDate!A:E, 5, FALSE) = 1, 'F_ ORDERS'!$M833 * (1 - 0.07), 'F_ ORDERS'!$M833)</f>
        <v>884.7</v>
      </c>
    </row>
    <row r="834" spans="1:14" x14ac:dyDescent="0.2">
      <c r="A834" s="51" t="str">
        <f t="shared" si="12"/>
        <v>62.102.201.176|43514|0.511458333327028</v>
      </c>
      <c r="B834" s="51" t="s">
        <v>3648</v>
      </c>
      <c r="C834" s="52">
        <f>INT(DT!I834)</f>
        <v>43514</v>
      </c>
      <c r="D834" s="53">
        <f>DT!I834-INT(DT!I834)</f>
        <v>0.5114583333270275</v>
      </c>
      <c r="E834" s="32" t="s">
        <v>5049</v>
      </c>
      <c r="F834" s="32">
        <v>1218</v>
      </c>
      <c r="G834" s="38">
        <f>INT(DT!E834)</f>
        <v>43514</v>
      </c>
      <c r="H834" s="39">
        <f>DT!E834-INT(DT!E834)</f>
        <v>0.56407407407095889</v>
      </c>
      <c r="I834" s="32" t="s">
        <v>23</v>
      </c>
      <c r="J834" s="32" t="s">
        <v>868</v>
      </c>
      <c r="K834" s="32" t="s">
        <v>443</v>
      </c>
      <c r="L834" s="42" cm="1">
        <f t="array" ref="L834">INDEX('D_ SERVICES'!D:F, MATCH(J834, 'D_ SERVICES'!A:A, 0),
   IF(I834="Basic", 1, IF(I834="Standard", 2, IF(I834="Premium", 3, ""))))</f>
        <v>507</v>
      </c>
      <c r="M834" s="32">
        <f>L834*(1-VLOOKUP('F_ ORDERS'!$K834,D_BUYERS!A:H,8,FALSE))</f>
        <v>481.65</v>
      </c>
      <c r="N834" s="32">
        <f>IF(VLOOKUP('F_ ORDERS'!$G834, OrderDate!A:E, 5, FALSE) = 1, 'F_ ORDERS'!$M834 * (1 - 0.07), 'F_ ORDERS'!$M834)</f>
        <v>481.65</v>
      </c>
    </row>
    <row r="835" spans="1:14" x14ac:dyDescent="0.2">
      <c r="A835" s="51" t="str">
        <f t="shared" ref="A835:A898" si="13">B835 &amp; "|" &amp; C835 &amp; "|" &amp; D835</f>
        <v>109.229.238.118|45434|0.907442129631818</v>
      </c>
      <c r="B835" s="51" t="s">
        <v>1056</v>
      </c>
      <c r="C835" s="52">
        <f>INT(DT!I835)</f>
        <v>45434</v>
      </c>
      <c r="D835" s="53">
        <f>DT!I835-INT(DT!I835)</f>
        <v>0.90744212963181781</v>
      </c>
      <c r="E835" s="32" t="s">
        <v>5050</v>
      </c>
      <c r="F835" s="32">
        <v>1216</v>
      </c>
      <c r="G835" s="38">
        <f>INT(DT!E835)</f>
        <v>45435</v>
      </c>
      <c r="H835" s="39">
        <f>DT!E835-INT(DT!E835)</f>
        <v>1.0486111110367347E-2</v>
      </c>
      <c r="I835" s="32" t="s">
        <v>23</v>
      </c>
      <c r="J835" s="32" t="s">
        <v>873</v>
      </c>
      <c r="K835" s="32" t="s">
        <v>153</v>
      </c>
      <c r="L835" s="42" cm="1">
        <f t="array" ref="L835">INDEX('D_ SERVICES'!D:F, MATCH(J835, 'D_ SERVICES'!A:A, 0),
   IF(I835="Basic", 1, IF(I835="Standard", 2, IF(I835="Premium", 3, ""))))</f>
        <v>629</v>
      </c>
      <c r="M835" s="32">
        <f>L835*(1-VLOOKUP('F_ ORDERS'!$K835,D_BUYERS!A:H,8,FALSE))</f>
        <v>629</v>
      </c>
      <c r="N835" s="32">
        <f>IF(VLOOKUP('F_ ORDERS'!$G835, OrderDate!A:E, 5, FALSE) = 1, 'F_ ORDERS'!$M835 * (1 - 0.07), 'F_ ORDERS'!$M835)</f>
        <v>629</v>
      </c>
    </row>
    <row r="836" spans="1:14" x14ac:dyDescent="0.2">
      <c r="A836" s="51" t="str">
        <f t="shared" si="13"/>
        <v>28.165.122.155|43742|0.178449074082891</v>
      </c>
      <c r="B836" s="51" t="s">
        <v>3126</v>
      </c>
      <c r="C836" s="52">
        <f>INT(DT!I836)</f>
        <v>43742</v>
      </c>
      <c r="D836" s="53">
        <f>DT!I836-INT(DT!I836)</f>
        <v>0.17844907408289146</v>
      </c>
      <c r="E836" s="32" t="s">
        <v>5051</v>
      </c>
      <c r="F836" s="32">
        <v>1174</v>
      </c>
      <c r="G836" s="38">
        <f>INT(DT!E836)</f>
        <v>43742</v>
      </c>
      <c r="H836" s="39">
        <f>DT!E836-INT(DT!E836)</f>
        <v>0.2515046296393848</v>
      </c>
      <c r="I836" s="32" t="s">
        <v>23</v>
      </c>
      <c r="J836" s="32" t="s">
        <v>740</v>
      </c>
      <c r="K836" s="32" t="s">
        <v>92</v>
      </c>
      <c r="L836" s="42" cm="1">
        <f t="array" ref="L836">INDEX('D_ SERVICES'!D:F, MATCH(J836, 'D_ SERVICES'!A:A, 0),
   IF(I836="Basic", 1, IF(I836="Standard", 2, IF(I836="Premium", 3, ""))))</f>
        <v>575</v>
      </c>
      <c r="M836" s="32">
        <f>L836*(1-VLOOKUP('F_ ORDERS'!$K836,D_BUYERS!A:H,8,FALSE))</f>
        <v>517.5</v>
      </c>
      <c r="N836" s="32">
        <f>IF(VLOOKUP('F_ ORDERS'!$G836, OrderDate!A:E, 5, FALSE) = 1, 'F_ ORDERS'!$M836 * (1 - 0.07), 'F_ ORDERS'!$M836)</f>
        <v>517.5</v>
      </c>
    </row>
    <row r="837" spans="1:14" x14ac:dyDescent="0.2">
      <c r="A837" s="51" t="str">
        <f t="shared" si="13"/>
        <v>29.255.213.190|42390|0.775625000002037</v>
      </c>
      <c r="B837" s="51" t="s">
        <v>3146</v>
      </c>
      <c r="C837" s="52">
        <f>INT(DT!I837)</f>
        <v>42390</v>
      </c>
      <c r="D837" s="53">
        <f>DT!I837-INT(DT!I837)</f>
        <v>0.77562500000203727</v>
      </c>
      <c r="E837" s="32" t="s">
        <v>5052</v>
      </c>
      <c r="F837" s="32">
        <v>1100</v>
      </c>
      <c r="G837" s="38">
        <f>INT(DT!E837)</f>
        <v>42390</v>
      </c>
      <c r="H837" s="39">
        <f>DT!E837-INT(DT!E837)</f>
        <v>0.89515046296583023</v>
      </c>
      <c r="I837" s="32" t="s">
        <v>23</v>
      </c>
      <c r="J837" s="32" t="s">
        <v>855</v>
      </c>
      <c r="K837" s="32" t="s">
        <v>281</v>
      </c>
      <c r="L837" s="42" cm="1">
        <f t="array" ref="L837">INDEX('D_ SERVICES'!D:F, MATCH(J837, 'D_ SERVICES'!A:A, 0),
   IF(I837="Basic", 1, IF(I837="Standard", 2, IF(I837="Premium", 3, ""))))</f>
        <v>927</v>
      </c>
      <c r="M837" s="32">
        <f>L837*(1-VLOOKUP('F_ ORDERS'!$K837,D_BUYERS!A:H,8,FALSE))</f>
        <v>927</v>
      </c>
      <c r="N837" s="32">
        <f>IF(VLOOKUP('F_ ORDERS'!$G837, OrderDate!A:E, 5, FALSE) = 1, 'F_ ORDERS'!$M837 * (1 - 0.07), 'F_ ORDERS'!$M837)</f>
        <v>927</v>
      </c>
    </row>
    <row r="838" spans="1:14" x14ac:dyDescent="0.2">
      <c r="A838" s="51" t="str">
        <f t="shared" si="13"/>
        <v>201.170.170.159|45079|0.286215277767042</v>
      </c>
      <c r="B838" s="51" t="s">
        <v>2311</v>
      </c>
      <c r="C838" s="52">
        <f>INT(DT!I838)</f>
        <v>45079</v>
      </c>
      <c r="D838" s="53">
        <f>DT!I838-INT(DT!I838)</f>
        <v>0.2862152777670417</v>
      </c>
      <c r="E838" s="32" t="s">
        <v>5053</v>
      </c>
      <c r="F838" s="32">
        <v>1208</v>
      </c>
      <c r="G838" s="38">
        <f>INT(DT!E838)</f>
        <v>45079</v>
      </c>
      <c r="H838" s="39">
        <f>DT!E838-INT(DT!E838)</f>
        <v>0.40530092591507128</v>
      </c>
      <c r="I838" s="32" t="s">
        <v>12</v>
      </c>
      <c r="J838" s="32" t="s">
        <v>696</v>
      </c>
      <c r="K838" s="32" t="s">
        <v>459</v>
      </c>
      <c r="L838" s="42" cm="1">
        <f t="array" ref="L838">INDEX('D_ SERVICES'!D:F, MATCH(J838, 'D_ SERVICES'!A:A, 0),
   IF(I838="Basic", 1, IF(I838="Standard", 2, IF(I838="Premium", 3, ""))))</f>
        <v>992</v>
      </c>
      <c r="M838" s="32">
        <f>L838*(1-VLOOKUP('F_ ORDERS'!$K838,D_BUYERS!A:H,8,FALSE))</f>
        <v>892.80000000000007</v>
      </c>
      <c r="N838" s="32">
        <f>IF(VLOOKUP('F_ ORDERS'!$G838, OrderDate!A:E, 5, FALSE) = 1, 'F_ ORDERS'!$M838 * (1 - 0.07), 'F_ ORDERS'!$M838)</f>
        <v>892.80000000000007</v>
      </c>
    </row>
    <row r="839" spans="1:14" x14ac:dyDescent="0.2">
      <c r="A839" s="51" t="str">
        <f t="shared" si="13"/>
        <v>91.146.74.151|43791|0.972696759257815</v>
      </c>
      <c r="B839" s="51" t="s">
        <v>4083</v>
      </c>
      <c r="C839" s="52">
        <f>INT(DT!I839)</f>
        <v>43791</v>
      </c>
      <c r="D839" s="53">
        <f>DT!I839-INT(DT!I839)</f>
        <v>0.97269675925781485</v>
      </c>
      <c r="E839" s="32" t="s">
        <v>5054</v>
      </c>
      <c r="F839" s="32">
        <v>1106</v>
      </c>
      <c r="G839" s="38">
        <f>INT(DT!E839)</f>
        <v>43792</v>
      </c>
      <c r="H839" s="39">
        <f>DT!E839-INT(DT!E839)</f>
        <v>5.3981481476512272E-2</v>
      </c>
      <c r="I839" s="32" t="s">
        <v>12</v>
      </c>
      <c r="J839" s="32" t="s">
        <v>837</v>
      </c>
      <c r="K839" s="32" t="s">
        <v>366</v>
      </c>
      <c r="L839" s="42" cm="1">
        <f t="array" ref="L839">INDEX('D_ SERVICES'!D:F, MATCH(J839, 'D_ SERVICES'!A:A, 0),
   IF(I839="Basic", 1, IF(I839="Standard", 2, IF(I839="Premium", 3, ""))))</f>
        <v>863</v>
      </c>
      <c r="M839" s="32">
        <f>L839*(1-VLOOKUP('F_ ORDERS'!$K839,D_BUYERS!A:H,8,FALSE))</f>
        <v>863</v>
      </c>
      <c r="N839" s="32">
        <f>IF(VLOOKUP('F_ ORDERS'!$G839, OrderDate!A:E, 5, FALSE) = 1, 'F_ ORDERS'!$M839 * (1 - 0.07), 'F_ ORDERS'!$M839)</f>
        <v>802.58999999999992</v>
      </c>
    </row>
    <row r="840" spans="1:14" x14ac:dyDescent="0.2">
      <c r="A840" s="51" t="str">
        <f t="shared" si="13"/>
        <v>62.172.243.172|44877|0.269224537027185</v>
      </c>
      <c r="B840" s="51" t="s">
        <v>3651</v>
      </c>
      <c r="C840" s="52">
        <f>INT(DT!I840)</f>
        <v>44877</v>
      </c>
      <c r="D840" s="53">
        <f>DT!I840-INT(DT!I840)</f>
        <v>0.26922453702718485</v>
      </c>
      <c r="E840" s="32" t="s">
        <v>5055</v>
      </c>
      <c r="F840" s="32">
        <v>1231</v>
      </c>
      <c r="G840" s="38">
        <f>INT(DT!E840)</f>
        <v>44877</v>
      </c>
      <c r="H840" s="39">
        <f>DT!E840-INT(DT!E840)</f>
        <v>0.32738425924617331</v>
      </c>
      <c r="I840" s="32" t="s">
        <v>23</v>
      </c>
      <c r="J840" s="32" t="s">
        <v>713</v>
      </c>
      <c r="K840" s="32" t="s">
        <v>491</v>
      </c>
      <c r="L840" s="42" cm="1">
        <f t="array" ref="L840">INDEX('D_ SERVICES'!D:F, MATCH(J840, 'D_ SERVICES'!A:A, 0),
   IF(I840="Basic", 1, IF(I840="Standard", 2, IF(I840="Premium", 3, ""))))</f>
        <v>267</v>
      </c>
      <c r="M840" s="32">
        <f>L840*(1-VLOOKUP('F_ ORDERS'!$K840,D_BUYERS!A:H,8,FALSE))</f>
        <v>240.3</v>
      </c>
      <c r="N840" s="32">
        <f>IF(VLOOKUP('F_ ORDERS'!$G840, OrderDate!A:E, 5, FALSE) = 1, 'F_ ORDERS'!$M840 * (1 - 0.07), 'F_ ORDERS'!$M840)</f>
        <v>223.47899999999998</v>
      </c>
    </row>
    <row r="841" spans="1:14" x14ac:dyDescent="0.2">
      <c r="A841" s="51" t="str">
        <f t="shared" si="13"/>
        <v>126.247.133.5|44219|0.091168981482042</v>
      </c>
      <c r="B841" s="51" t="s">
        <v>1294</v>
      </c>
      <c r="C841" s="52">
        <f>INT(DT!I841)</f>
        <v>44219</v>
      </c>
      <c r="D841" s="53">
        <f>DT!I841-INT(DT!I841)</f>
        <v>9.1168981482042E-2</v>
      </c>
      <c r="E841" s="32" t="s">
        <v>5056</v>
      </c>
      <c r="F841" s="32">
        <v>1039</v>
      </c>
      <c r="G841" s="38">
        <f>INT(DT!E841)</f>
        <v>44219</v>
      </c>
      <c r="H841" s="39">
        <f>DT!E841-INT(DT!E841)</f>
        <v>0.13032407407445135</v>
      </c>
      <c r="I841" s="32" t="s">
        <v>23</v>
      </c>
      <c r="J841" s="32" t="s">
        <v>770</v>
      </c>
      <c r="K841" s="32" t="s">
        <v>495</v>
      </c>
      <c r="L841" s="42" cm="1">
        <f t="array" ref="L841">INDEX('D_ SERVICES'!D:F, MATCH(J841, 'D_ SERVICES'!A:A, 0),
   IF(I841="Basic", 1, IF(I841="Standard", 2, IF(I841="Premium", 3, ""))))</f>
        <v>707</v>
      </c>
      <c r="M841" s="32">
        <f>L841*(1-VLOOKUP('F_ ORDERS'!$K841,D_BUYERS!A:H,8,FALSE))</f>
        <v>671.65</v>
      </c>
      <c r="N841" s="32">
        <f>IF(VLOOKUP('F_ ORDERS'!$G841, OrderDate!A:E, 5, FALSE) = 1, 'F_ ORDERS'!$M841 * (1 - 0.07), 'F_ ORDERS'!$M841)</f>
        <v>624.63449999999989</v>
      </c>
    </row>
    <row r="842" spans="1:14" x14ac:dyDescent="0.2">
      <c r="A842" s="51" t="str">
        <f t="shared" si="13"/>
        <v>123.39.236.215|45249|0.653148148150649</v>
      </c>
      <c r="B842" s="51" t="s">
        <v>1262</v>
      </c>
      <c r="C842" s="52">
        <f>INT(DT!I842)</f>
        <v>45249</v>
      </c>
      <c r="D842" s="53">
        <f>DT!I842-INT(DT!I842)</f>
        <v>0.65314814815064892</v>
      </c>
      <c r="E842" s="32" t="s">
        <v>5057</v>
      </c>
      <c r="F842" s="32">
        <v>1111</v>
      </c>
      <c r="G842" s="38">
        <f>INT(DT!E842)</f>
        <v>45249</v>
      </c>
      <c r="H842" s="39">
        <f>DT!E842-INT(DT!E842)</f>
        <v>0.656388888892252</v>
      </c>
      <c r="I842" s="32" t="s">
        <v>18</v>
      </c>
      <c r="J842" s="32" t="s">
        <v>849</v>
      </c>
      <c r="K842" s="32" t="s">
        <v>432</v>
      </c>
      <c r="L842" s="42" cm="1">
        <f t="array" ref="L842">INDEX('D_ SERVICES'!D:F, MATCH(J842, 'D_ SERVICES'!A:A, 0),
   IF(I842="Basic", 1, IF(I842="Standard", 2, IF(I842="Premium", 3, ""))))</f>
        <v>904</v>
      </c>
      <c r="M842" s="32">
        <f>L842*(1-VLOOKUP('F_ ORDERS'!$K842,D_BUYERS!A:H,8,FALSE))</f>
        <v>813.6</v>
      </c>
      <c r="N842" s="32">
        <f>IF(VLOOKUP('F_ ORDERS'!$G842, OrderDate!A:E, 5, FALSE) = 1, 'F_ ORDERS'!$M842 * (1 - 0.07), 'F_ ORDERS'!$M842)</f>
        <v>756.64800000000002</v>
      </c>
    </row>
    <row r="843" spans="1:14" x14ac:dyDescent="0.2">
      <c r="A843" s="51" t="str">
        <f t="shared" si="13"/>
        <v>181.227.159.72|45304|0.894062500003201</v>
      </c>
      <c r="B843" s="51" t="s">
        <v>2046</v>
      </c>
      <c r="C843" s="52">
        <f>INT(DT!I843)</f>
        <v>45304</v>
      </c>
      <c r="D843" s="53">
        <f>DT!I843-INT(DT!I843)</f>
        <v>0.89406250000320142</v>
      </c>
      <c r="E843" s="32" t="s">
        <v>5058</v>
      </c>
      <c r="F843" s="32">
        <v>1218</v>
      </c>
      <c r="G843" s="38">
        <f>INT(DT!E843)</f>
        <v>45304</v>
      </c>
      <c r="H843" s="39">
        <f>DT!E843-INT(DT!E843)</f>
        <v>0.93001157407707069</v>
      </c>
      <c r="I843" s="32" t="s">
        <v>12</v>
      </c>
      <c r="J843" s="32" t="s">
        <v>577</v>
      </c>
      <c r="K843" s="32" t="s">
        <v>214</v>
      </c>
      <c r="L843" s="42" cm="1">
        <f t="array" ref="L843">INDEX('D_ SERVICES'!D:F, MATCH(J843, 'D_ SERVICES'!A:A, 0),
   IF(I843="Basic", 1, IF(I843="Standard", 2, IF(I843="Premium", 3, ""))))</f>
        <v>943</v>
      </c>
      <c r="M843" s="32">
        <f>L843*(1-VLOOKUP('F_ ORDERS'!$K843,D_BUYERS!A:H,8,FALSE))</f>
        <v>943</v>
      </c>
      <c r="N843" s="32">
        <f>IF(VLOOKUP('F_ ORDERS'!$G843, OrderDate!A:E, 5, FALSE) = 1, 'F_ ORDERS'!$M843 * (1 - 0.07), 'F_ ORDERS'!$M843)</f>
        <v>876.9899999999999</v>
      </c>
    </row>
    <row r="844" spans="1:14" x14ac:dyDescent="0.2">
      <c r="A844" s="51" t="str">
        <f t="shared" si="13"/>
        <v>190.242.192.228|45078|0.867280092592409</v>
      </c>
      <c r="B844" s="51" t="s">
        <v>2143</v>
      </c>
      <c r="C844" s="52">
        <f>INT(DT!I844)</f>
        <v>45078</v>
      </c>
      <c r="D844" s="53">
        <f>DT!I844-INT(DT!I844)</f>
        <v>0.86728009259240935</v>
      </c>
      <c r="E844" s="32" t="s">
        <v>5059</v>
      </c>
      <c r="F844" s="32">
        <v>1087</v>
      </c>
      <c r="G844" s="38">
        <f>INT(DT!E844)</f>
        <v>45078</v>
      </c>
      <c r="H844" s="39">
        <f>DT!E844-INT(DT!E844)</f>
        <v>0.91181712962861639</v>
      </c>
      <c r="I844" s="32" t="s">
        <v>12</v>
      </c>
      <c r="J844" s="32" t="s">
        <v>672</v>
      </c>
      <c r="K844" s="32" t="s">
        <v>209</v>
      </c>
      <c r="L844" s="42" cm="1">
        <f t="array" ref="L844">INDEX('D_ SERVICES'!D:F, MATCH(J844, 'D_ SERVICES'!A:A, 0),
   IF(I844="Basic", 1, IF(I844="Standard", 2, IF(I844="Premium", 3, ""))))</f>
        <v>1000</v>
      </c>
      <c r="M844" s="32">
        <f>L844*(1-VLOOKUP('F_ ORDERS'!$K844,D_BUYERS!A:H,8,FALSE))</f>
        <v>1000</v>
      </c>
      <c r="N844" s="32">
        <f>IF(VLOOKUP('F_ ORDERS'!$G844, OrderDate!A:E, 5, FALSE) = 1, 'F_ ORDERS'!$M844 * (1 - 0.07), 'F_ ORDERS'!$M844)</f>
        <v>1000</v>
      </c>
    </row>
    <row r="845" spans="1:14" x14ac:dyDescent="0.2">
      <c r="A845" s="51" t="str">
        <f t="shared" si="13"/>
        <v>91.120.156.240|41924|0.47853009258688</v>
      </c>
      <c r="B845" s="51" t="s">
        <v>4082</v>
      </c>
      <c r="C845" s="52">
        <f>INT(DT!I845)</f>
        <v>41924</v>
      </c>
      <c r="D845" s="53">
        <f>DT!I845-INT(DT!I845)</f>
        <v>0.47853009258687962</v>
      </c>
      <c r="E845" s="32" t="s">
        <v>5060</v>
      </c>
      <c r="F845" s="32">
        <v>1041</v>
      </c>
      <c r="G845" s="38">
        <f>INT(DT!E845)</f>
        <v>41924</v>
      </c>
      <c r="H845" s="39">
        <f>DT!E845-INT(DT!E845)</f>
        <v>0.52285879629198462</v>
      </c>
      <c r="I845" s="32" t="s">
        <v>18</v>
      </c>
      <c r="J845" s="32" t="s">
        <v>643</v>
      </c>
      <c r="K845" s="32" t="s">
        <v>453</v>
      </c>
      <c r="L845" s="42" cm="1">
        <f t="array" ref="L845">INDEX('D_ SERVICES'!D:F, MATCH(J845, 'D_ SERVICES'!A:A, 0),
   IF(I845="Basic", 1, IF(I845="Standard", 2, IF(I845="Premium", 3, ""))))</f>
        <v>413</v>
      </c>
      <c r="M845" s="32">
        <f>L845*(1-VLOOKUP('F_ ORDERS'!$K845,D_BUYERS!A:H,8,FALSE))</f>
        <v>392.34999999999997</v>
      </c>
      <c r="N845" s="32">
        <f>IF(VLOOKUP('F_ ORDERS'!$G845, OrderDate!A:E, 5, FALSE) = 1, 'F_ ORDERS'!$M845 * (1 - 0.07), 'F_ ORDERS'!$M845)</f>
        <v>364.88549999999992</v>
      </c>
    </row>
    <row r="846" spans="1:14" x14ac:dyDescent="0.2">
      <c r="A846" s="51" t="str">
        <f t="shared" si="13"/>
        <v>247.114.210.238|45067|0.112025462956808</v>
      </c>
      <c r="B846" s="51" t="s">
        <v>2966</v>
      </c>
      <c r="C846" s="52">
        <f>INT(DT!I846)</f>
        <v>45067</v>
      </c>
      <c r="D846" s="53">
        <f>DT!I846-INT(DT!I846)</f>
        <v>0.11202546295680804</v>
      </c>
      <c r="E846" s="32" t="s">
        <v>5061</v>
      </c>
      <c r="F846" s="32">
        <v>1076</v>
      </c>
      <c r="G846" s="38">
        <f>INT(DT!E846)</f>
        <v>45067</v>
      </c>
      <c r="H846" s="39">
        <f>DT!E846-INT(DT!E846)</f>
        <v>0.20027777777431766</v>
      </c>
      <c r="I846" s="32" t="s">
        <v>12</v>
      </c>
      <c r="J846" s="32" t="s">
        <v>863</v>
      </c>
      <c r="K846" s="32" t="s">
        <v>183</v>
      </c>
      <c r="L846" s="42" cm="1">
        <f t="array" ref="L846">INDEX('D_ SERVICES'!D:F, MATCH(J846, 'D_ SERVICES'!A:A, 0),
   IF(I846="Basic", 1, IF(I846="Standard", 2, IF(I846="Premium", 3, ""))))</f>
        <v>977</v>
      </c>
      <c r="M846" s="32">
        <f>L846*(1-VLOOKUP('F_ ORDERS'!$K846,D_BUYERS!A:H,8,FALSE))</f>
        <v>879.30000000000007</v>
      </c>
      <c r="N846" s="32">
        <f>IF(VLOOKUP('F_ ORDERS'!$G846, OrderDate!A:E, 5, FALSE) = 1, 'F_ ORDERS'!$M846 * (1 - 0.07), 'F_ ORDERS'!$M846)</f>
        <v>817.74900000000002</v>
      </c>
    </row>
    <row r="847" spans="1:14" x14ac:dyDescent="0.2">
      <c r="A847" s="51" t="str">
        <f t="shared" si="13"/>
        <v>83.70.103.117|44293|0.790428240739857</v>
      </c>
      <c r="B847" s="51" t="s">
        <v>3968</v>
      </c>
      <c r="C847" s="52">
        <f>INT(DT!I847)</f>
        <v>44293</v>
      </c>
      <c r="D847" s="53">
        <f>DT!I847-INT(DT!I847)</f>
        <v>0.79042824073985685</v>
      </c>
      <c r="E847" s="32" t="s">
        <v>5062</v>
      </c>
      <c r="F847" s="32">
        <v>1244</v>
      </c>
      <c r="G847" s="38">
        <f>INT(DT!E847)</f>
        <v>44293</v>
      </c>
      <c r="H847" s="39">
        <f>DT!E847-INT(DT!E847)</f>
        <v>0.87645833333226619</v>
      </c>
      <c r="I847" s="32" t="s">
        <v>18</v>
      </c>
      <c r="J847" s="32" t="s">
        <v>787</v>
      </c>
      <c r="K847" s="32" t="s">
        <v>141</v>
      </c>
      <c r="L847" s="42" cm="1">
        <f t="array" ref="L847">INDEX('D_ SERVICES'!D:F, MATCH(J847, 'D_ SERVICES'!A:A, 0),
   IF(I847="Basic", 1, IF(I847="Standard", 2, IF(I847="Premium", 3, ""))))</f>
        <v>524</v>
      </c>
      <c r="M847" s="32">
        <f>L847*(1-VLOOKUP('F_ ORDERS'!$K847,D_BUYERS!A:H,8,FALSE))</f>
        <v>524</v>
      </c>
      <c r="N847" s="32">
        <f>IF(VLOOKUP('F_ ORDERS'!$G847, OrderDate!A:E, 5, FALSE) = 1, 'F_ ORDERS'!$M847 * (1 - 0.07), 'F_ ORDERS'!$M847)</f>
        <v>524</v>
      </c>
    </row>
    <row r="848" spans="1:14" x14ac:dyDescent="0.2">
      <c r="A848" s="51" t="str">
        <f t="shared" si="13"/>
        <v>13.16.181.115|44590|0.0154282407384017</v>
      </c>
      <c r="B848" s="51" t="s">
        <v>1334</v>
      </c>
      <c r="C848" s="52">
        <f>INT(DT!I848)</f>
        <v>44590</v>
      </c>
      <c r="D848" s="53">
        <f>DT!I848-INT(DT!I848)</f>
        <v>1.5428240738401655E-2</v>
      </c>
      <c r="E848" s="32" t="s">
        <v>5063</v>
      </c>
      <c r="F848" s="32">
        <v>1000</v>
      </c>
      <c r="G848" s="38">
        <f>INT(DT!E848)</f>
        <v>44590</v>
      </c>
      <c r="H848" s="39">
        <f>DT!E848-INT(DT!E848)</f>
        <v>2.3217592592118308E-2</v>
      </c>
      <c r="I848" s="32" t="s">
        <v>23</v>
      </c>
      <c r="J848" s="32" t="s">
        <v>829</v>
      </c>
      <c r="K848" s="32" t="s">
        <v>114</v>
      </c>
      <c r="L848" s="42" cm="1">
        <f t="array" ref="L848">INDEX('D_ SERVICES'!D:F, MATCH(J848, 'D_ SERVICES'!A:A, 0),
   IF(I848="Basic", 1, IF(I848="Standard", 2, IF(I848="Premium", 3, ""))))</f>
        <v>943</v>
      </c>
      <c r="M848" s="32">
        <f>L848*(1-VLOOKUP('F_ ORDERS'!$K848,D_BUYERS!A:H,8,FALSE))</f>
        <v>895.84999999999991</v>
      </c>
      <c r="N848" s="32">
        <f>IF(VLOOKUP('F_ ORDERS'!$G848, OrderDate!A:E, 5, FALSE) = 1, 'F_ ORDERS'!$M848 * (1 - 0.07), 'F_ ORDERS'!$M848)</f>
        <v>833.14049999999986</v>
      </c>
    </row>
    <row r="849" spans="1:14" x14ac:dyDescent="0.2">
      <c r="A849" s="51" t="str">
        <f t="shared" si="13"/>
        <v>182.56.221.60|45329|0.365925925929332</v>
      </c>
      <c r="B849" s="51" t="s">
        <v>2060</v>
      </c>
      <c r="C849" s="52">
        <f>INT(DT!I849)</f>
        <v>45329</v>
      </c>
      <c r="D849" s="53">
        <f>DT!I849-INT(DT!I849)</f>
        <v>0.36592592592933215</v>
      </c>
      <c r="E849" s="32" t="s">
        <v>5064</v>
      </c>
      <c r="F849" s="32">
        <v>1174</v>
      </c>
      <c r="G849" s="38">
        <f>INT(DT!E849)</f>
        <v>45329</v>
      </c>
      <c r="H849" s="39">
        <f>DT!E849-INT(DT!E849)</f>
        <v>0.45003472222742857</v>
      </c>
      <c r="I849" s="32" t="s">
        <v>23</v>
      </c>
      <c r="J849" s="32" t="s">
        <v>860</v>
      </c>
      <c r="K849" s="32" t="s">
        <v>105</v>
      </c>
      <c r="L849" s="42" cm="1">
        <f t="array" ref="L849">INDEX('D_ SERVICES'!D:F, MATCH(J849, 'D_ SERVICES'!A:A, 0),
   IF(I849="Basic", 1, IF(I849="Standard", 2, IF(I849="Premium", 3, ""))))</f>
        <v>945</v>
      </c>
      <c r="M849" s="32">
        <f>L849*(1-VLOOKUP('F_ ORDERS'!$K849,D_BUYERS!A:H,8,FALSE))</f>
        <v>945</v>
      </c>
      <c r="N849" s="32">
        <f>IF(VLOOKUP('F_ ORDERS'!$G849, OrderDate!A:E, 5, FALSE) = 1, 'F_ ORDERS'!$M849 * (1 - 0.07), 'F_ ORDERS'!$M849)</f>
        <v>945</v>
      </c>
    </row>
    <row r="850" spans="1:14" x14ac:dyDescent="0.2">
      <c r="A850" s="51" t="str">
        <f t="shared" si="13"/>
        <v>3.28.47.151|43400|0.439375000001746</v>
      </c>
      <c r="B850" s="51" t="s">
        <v>3158</v>
      </c>
      <c r="C850" s="52">
        <f>INT(DT!I850)</f>
        <v>43400</v>
      </c>
      <c r="D850" s="53">
        <f>DT!I850-INT(DT!I850)</f>
        <v>0.43937500000174623</v>
      </c>
      <c r="E850" s="32" t="s">
        <v>5065</v>
      </c>
      <c r="F850" s="32">
        <v>1151</v>
      </c>
      <c r="G850" s="38">
        <f>INT(DT!E850)</f>
        <v>43400</v>
      </c>
      <c r="H850" s="39">
        <f>DT!E850-INT(DT!E850)</f>
        <v>0.52652777777984738</v>
      </c>
      <c r="I850" s="32" t="s">
        <v>18</v>
      </c>
      <c r="J850" s="32" t="s">
        <v>726</v>
      </c>
      <c r="K850" s="32" t="s">
        <v>487</v>
      </c>
      <c r="L850" s="42" cm="1">
        <f t="array" ref="L850">INDEX('D_ SERVICES'!D:F, MATCH(J850, 'D_ SERVICES'!A:A, 0),
   IF(I850="Basic", 1, IF(I850="Standard", 2, IF(I850="Premium", 3, ""))))</f>
        <v>602</v>
      </c>
      <c r="M850" s="32">
        <f>L850*(1-VLOOKUP('F_ ORDERS'!$K850,D_BUYERS!A:H,8,FALSE))</f>
        <v>541.80000000000007</v>
      </c>
      <c r="N850" s="32">
        <f>IF(VLOOKUP('F_ ORDERS'!$G850, OrderDate!A:E, 5, FALSE) = 1, 'F_ ORDERS'!$M850 * (1 - 0.07), 'F_ ORDERS'!$M850)</f>
        <v>503.87400000000002</v>
      </c>
    </row>
    <row r="851" spans="1:14" x14ac:dyDescent="0.2">
      <c r="A851" s="51" t="str">
        <f t="shared" si="13"/>
        <v>10.66.36.224|43619|0.790717592586589</v>
      </c>
      <c r="B851" s="51" t="s">
        <v>930</v>
      </c>
      <c r="C851" s="52">
        <f>INT(DT!I851)</f>
        <v>43619</v>
      </c>
      <c r="D851" s="53">
        <f>DT!I851-INT(DT!I851)</f>
        <v>0.79071759258658858</v>
      </c>
      <c r="E851" s="32" t="s">
        <v>5066</v>
      </c>
      <c r="F851" s="32">
        <v>1020</v>
      </c>
      <c r="G851" s="38">
        <f>INT(DT!E851)</f>
        <v>43619</v>
      </c>
      <c r="H851" s="39">
        <f>DT!E851-INT(DT!E851)</f>
        <v>0.87843749999592546</v>
      </c>
      <c r="I851" s="32" t="s">
        <v>18</v>
      </c>
      <c r="J851" s="32" t="s">
        <v>799</v>
      </c>
      <c r="K851" s="32" t="s">
        <v>120</v>
      </c>
      <c r="L851" s="42" cm="1">
        <f t="array" ref="L851">INDEX('D_ SERVICES'!D:F, MATCH(J851, 'D_ SERVICES'!A:A, 0),
   IF(I851="Basic", 1, IF(I851="Standard", 2, IF(I851="Premium", 3, ""))))</f>
        <v>640</v>
      </c>
      <c r="M851" s="32">
        <f>L851*(1-VLOOKUP('F_ ORDERS'!$K851,D_BUYERS!A:H,8,FALSE))</f>
        <v>576</v>
      </c>
      <c r="N851" s="32">
        <f>IF(VLOOKUP('F_ ORDERS'!$G851, OrderDate!A:E, 5, FALSE) = 1, 'F_ ORDERS'!$M851 * (1 - 0.07), 'F_ ORDERS'!$M851)</f>
        <v>576</v>
      </c>
    </row>
    <row r="852" spans="1:14" x14ac:dyDescent="0.2">
      <c r="A852" s="51" t="str">
        <f t="shared" si="13"/>
        <v>72.128.208.156|44878|0.870659722218988</v>
      </c>
      <c r="B852" s="51" t="s">
        <v>3788</v>
      </c>
      <c r="C852" s="52">
        <f>INT(DT!I852)</f>
        <v>44878</v>
      </c>
      <c r="D852" s="53">
        <f>DT!I852-INT(DT!I852)</f>
        <v>0.87065972221898846</v>
      </c>
      <c r="E852" s="32" t="s">
        <v>5067</v>
      </c>
      <c r="F852" s="32">
        <v>1230</v>
      </c>
      <c r="G852" s="38">
        <f>INT(DT!E852)</f>
        <v>44878</v>
      </c>
      <c r="H852" s="39">
        <f>DT!E852-INT(DT!E852)</f>
        <v>0.92302083333197515</v>
      </c>
      <c r="I852" s="32" t="s">
        <v>18</v>
      </c>
      <c r="J852" s="32" t="s">
        <v>592</v>
      </c>
      <c r="K852" s="32" t="s">
        <v>199</v>
      </c>
      <c r="L852" s="42" cm="1">
        <f t="array" ref="L852">INDEX('D_ SERVICES'!D:F, MATCH(J852, 'D_ SERVICES'!A:A, 0),
   IF(I852="Basic", 1, IF(I852="Standard", 2, IF(I852="Premium", 3, ""))))</f>
        <v>950</v>
      </c>
      <c r="M852" s="32">
        <f>L852*(1-VLOOKUP('F_ ORDERS'!$K852,D_BUYERS!A:H,8,FALSE))</f>
        <v>950</v>
      </c>
      <c r="N852" s="32">
        <f>IF(VLOOKUP('F_ ORDERS'!$G852, OrderDate!A:E, 5, FALSE) = 1, 'F_ ORDERS'!$M852 * (1 - 0.07), 'F_ ORDERS'!$M852)</f>
        <v>883.49999999999989</v>
      </c>
    </row>
    <row r="853" spans="1:14" x14ac:dyDescent="0.2">
      <c r="A853" s="51" t="str">
        <f t="shared" si="13"/>
        <v>3.28.47.151|43400|0.439375000001746</v>
      </c>
      <c r="B853" s="51" t="s">
        <v>3158</v>
      </c>
      <c r="C853" s="52">
        <f>INT(DT!I853)</f>
        <v>43400</v>
      </c>
      <c r="D853" s="53">
        <f>DT!I853-INT(DT!I853)</f>
        <v>0.43937500000174623</v>
      </c>
      <c r="E853" s="32" t="s">
        <v>5068</v>
      </c>
      <c r="F853" s="32">
        <v>1017</v>
      </c>
      <c r="G853" s="38">
        <f>INT(DT!E853)</f>
        <v>43400</v>
      </c>
      <c r="H853" s="39">
        <f>DT!E853-INT(DT!E853)</f>
        <v>0.50439814815035788</v>
      </c>
      <c r="I853" s="32" t="s">
        <v>12</v>
      </c>
      <c r="J853" s="32" t="s">
        <v>656</v>
      </c>
      <c r="K853" s="32" t="s">
        <v>487</v>
      </c>
      <c r="L853" s="42" cm="1">
        <f t="array" ref="L853">INDEX('D_ SERVICES'!D:F, MATCH(J853, 'D_ SERVICES'!A:A, 0),
   IF(I853="Basic", 1, IF(I853="Standard", 2, IF(I853="Premium", 3, ""))))</f>
        <v>793</v>
      </c>
      <c r="M853" s="32">
        <f>L853*(1-VLOOKUP('F_ ORDERS'!$K853,D_BUYERS!A:H,8,FALSE))</f>
        <v>713.7</v>
      </c>
      <c r="N853" s="32">
        <f>IF(VLOOKUP('F_ ORDERS'!$G853, OrderDate!A:E, 5, FALSE) = 1, 'F_ ORDERS'!$M853 * (1 - 0.07), 'F_ ORDERS'!$M853)</f>
        <v>663.74099999999999</v>
      </c>
    </row>
    <row r="854" spans="1:14" x14ac:dyDescent="0.2">
      <c r="A854" s="51" t="str">
        <f t="shared" si="13"/>
        <v>85.52.191.28|41397|0.553252314806741</v>
      </c>
      <c r="B854" s="51" t="s">
        <v>4001</v>
      </c>
      <c r="C854" s="52">
        <f>INT(DT!I854)</f>
        <v>41397</v>
      </c>
      <c r="D854" s="53">
        <f>DT!I854-INT(DT!I854)</f>
        <v>0.5532523148067412</v>
      </c>
      <c r="E854" s="32" t="s">
        <v>5069</v>
      </c>
      <c r="F854" s="32">
        <v>1023</v>
      </c>
      <c r="G854" s="38">
        <f>INT(DT!E854)</f>
        <v>41397</v>
      </c>
      <c r="H854" s="39">
        <f>DT!E854-INT(DT!E854)</f>
        <v>0.6077199073988595</v>
      </c>
      <c r="I854" s="32" t="s">
        <v>23</v>
      </c>
      <c r="J854" s="32" t="s">
        <v>680</v>
      </c>
      <c r="K854" s="32" t="s">
        <v>335</v>
      </c>
      <c r="L854" s="42" cm="1">
        <f t="array" ref="L854">INDEX('D_ SERVICES'!D:F, MATCH(J854, 'D_ SERVICES'!A:A, 0),
   IF(I854="Basic", 1, IF(I854="Standard", 2, IF(I854="Premium", 3, ""))))</f>
        <v>954</v>
      </c>
      <c r="M854" s="32">
        <f>L854*(1-VLOOKUP('F_ ORDERS'!$K854,D_BUYERS!A:H,8,FALSE))</f>
        <v>858.6</v>
      </c>
      <c r="N854" s="32">
        <f>IF(VLOOKUP('F_ ORDERS'!$G854, OrderDate!A:E, 5, FALSE) = 1, 'F_ ORDERS'!$M854 * (1 - 0.07), 'F_ ORDERS'!$M854)</f>
        <v>858.6</v>
      </c>
    </row>
    <row r="855" spans="1:14" x14ac:dyDescent="0.2">
      <c r="A855" s="51" t="str">
        <f t="shared" si="13"/>
        <v>147.160.35.167|45247|0.920358796298387</v>
      </c>
      <c r="B855" s="51" t="s">
        <v>1582</v>
      </c>
      <c r="C855" s="52">
        <f>INT(DT!I855)</f>
        <v>45247</v>
      </c>
      <c r="D855" s="53">
        <f>DT!I855-INT(DT!I855)</f>
        <v>0.92035879629838746</v>
      </c>
      <c r="E855" s="32" t="s">
        <v>5070</v>
      </c>
      <c r="F855" s="32">
        <v>1028</v>
      </c>
      <c r="G855" s="38">
        <f>INT(DT!E855)</f>
        <v>45248</v>
      </c>
      <c r="H855" s="39">
        <f>DT!E855-INT(DT!E855)</f>
        <v>3.3287037040281575E-2</v>
      </c>
      <c r="I855" s="32" t="s">
        <v>23</v>
      </c>
      <c r="J855" s="32" t="s">
        <v>619</v>
      </c>
      <c r="K855" s="32" t="s">
        <v>116</v>
      </c>
      <c r="L855" s="42" cm="1">
        <f t="array" ref="L855">INDEX('D_ SERVICES'!D:F, MATCH(J855, 'D_ SERVICES'!A:A, 0),
   IF(I855="Basic", 1, IF(I855="Standard", 2, IF(I855="Premium", 3, ""))))</f>
        <v>970</v>
      </c>
      <c r="M855" s="32">
        <f>L855*(1-VLOOKUP('F_ ORDERS'!$K855,D_BUYERS!A:H,8,FALSE))</f>
        <v>873</v>
      </c>
      <c r="N855" s="32">
        <f>IF(VLOOKUP('F_ ORDERS'!$G855, OrderDate!A:E, 5, FALSE) = 1, 'F_ ORDERS'!$M855 * (1 - 0.07), 'F_ ORDERS'!$M855)</f>
        <v>811.89</v>
      </c>
    </row>
    <row r="856" spans="1:14" x14ac:dyDescent="0.2">
      <c r="A856" s="51" t="str">
        <f t="shared" si="13"/>
        <v>45.152.183.236|43777|0.0658101851877291</v>
      </c>
      <c r="B856" s="51" t="s">
        <v>3406</v>
      </c>
      <c r="C856" s="52">
        <f>INT(DT!I856)</f>
        <v>43777</v>
      </c>
      <c r="D856" s="53">
        <f>DT!I856-INT(DT!I856)</f>
        <v>6.5810185187729076E-2</v>
      </c>
      <c r="E856" s="32" t="s">
        <v>5071</v>
      </c>
      <c r="F856" s="32">
        <v>1206</v>
      </c>
      <c r="G856" s="38">
        <f>INT(DT!E856)</f>
        <v>43777</v>
      </c>
      <c r="H856" s="39">
        <f>DT!E856-INT(DT!E856)</f>
        <v>0.13406250000116415</v>
      </c>
      <c r="I856" s="32" t="s">
        <v>12</v>
      </c>
      <c r="J856" s="32" t="s">
        <v>756</v>
      </c>
      <c r="K856" s="32" t="s">
        <v>229</v>
      </c>
      <c r="L856" s="42" cm="1">
        <f t="array" ref="L856">INDEX('D_ SERVICES'!D:F, MATCH(J856, 'D_ SERVICES'!A:A, 0),
   IF(I856="Basic", 1, IF(I856="Standard", 2, IF(I856="Premium", 3, ""))))</f>
        <v>940</v>
      </c>
      <c r="M856" s="32">
        <f>L856*(1-VLOOKUP('F_ ORDERS'!$K856,D_BUYERS!A:H,8,FALSE))</f>
        <v>940</v>
      </c>
      <c r="N856" s="32">
        <f>IF(VLOOKUP('F_ ORDERS'!$G856, OrderDate!A:E, 5, FALSE) = 1, 'F_ ORDERS'!$M856 * (1 - 0.07), 'F_ ORDERS'!$M856)</f>
        <v>940</v>
      </c>
    </row>
    <row r="857" spans="1:14" x14ac:dyDescent="0.2">
      <c r="A857" s="51" t="str">
        <f t="shared" si="13"/>
        <v>99.191.32.91|45470|0.366712962961174</v>
      </c>
      <c r="B857" s="51" t="s">
        <v>4194</v>
      </c>
      <c r="C857" s="52">
        <f>INT(DT!I857)</f>
        <v>45470</v>
      </c>
      <c r="D857" s="53">
        <f>DT!I857-INT(DT!I857)</f>
        <v>0.36671296296117362</v>
      </c>
      <c r="E857" s="32" t="s">
        <v>5072</v>
      </c>
      <c r="F857" s="32">
        <v>1008</v>
      </c>
      <c r="G857" s="38">
        <f>INT(DT!E857)</f>
        <v>45470</v>
      </c>
      <c r="H857" s="39">
        <f>DT!E857-INT(DT!E857)</f>
        <v>0.37945601851970423</v>
      </c>
      <c r="I857" s="32" t="s">
        <v>12</v>
      </c>
      <c r="J857" s="32" t="s">
        <v>546</v>
      </c>
      <c r="K857" s="32" t="s">
        <v>105</v>
      </c>
      <c r="L857" s="42" cm="1">
        <f t="array" ref="L857">INDEX('D_ SERVICES'!D:F, MATCH(J857, 'D_ SERVICES'!A:A, 0),
   IF(I857="Basic", 1, IF(I857="Standard", 2, IF(I857="Premium", 3, ""))))</f>
        <v>746</v>
      </c>
      <c r="M857" s="32">
        <f>L857*(1-VLOOKUP('F_ ORDERS'!$K857,D_BUYERS!A:H,8,FALSE))</f>
        <v>746</v>
      </c>
      <c r="N857" s="32">
        <f>IF(VLOOKUP('F_ ORDERS'!$G857, OrderDate!A:E, 5, FALSE) = 1, 'F_ ORDERS'!$M857 * (1 - 0.07), 'F_ ORDERS'!$M857)</f>
        <v>746</v>
      </c>
    </row>
    <row r="858" spans="1:14" x14ac:dyDescent="0.2">
      <c r="A858" s="51" t="str">
        <f t="shared" si="13"/>
        <v>175.120.238.249|45358|0.949942129627743</v>
      </c>
      <c r="B858" s="51" t="s">
        <v>1964</v>
      </c>
      <c r="C858" s="52">
        <f>INT(DT!I858)</f>
        <v>45358</v>
      </c>
      <c r="D858" s="53">
        <f>DT!I858-INT(DT!I858)</f>
        <v>0.94994212962774327</v>
      </c>
      <c r="E858" s="32" t="s">
        <v>5073</v>
      </c>
      <c r="F858" s="32">
        <v>1133</v>
      </c>
      <c r="G858" s="38">
        <f>INT(DT!E858)</f>
        <v>45358</v>
      </c>
      <c r="H858" s="39">
        <f>DT!E858-INT(DT!E858)</f>
        <v>0.97531249999883585</v>
      </c>
      <c r="I858" s="32" t="s">
        <v>12</v>
      </c>
      <c r="J858" s="32" t="s">
        <v>887</v>
      </c>
      <c r="K858" s="32" t="s">
        <v>254</v>
      </c>
      <c r="L858" s="42" cm="1">
        <f t="array" ref="L858">INDEX('D_ SERVICES'!D:F, MATCH(J858, 'D_ SERVICES'!A:A, 0),
   IF(I858="Basic", 1, IF(I858="Standard", 2, IF(I858="Premium", 3, ""))))</f>
        <v>984</v>
      </c>
      <c r="M858" s="32">
        <f>L858*(1-VLOOKUP('F_ ORDERS'!$K858,D_BUYERS!A:H,8,FALSE))</f>
        <v>934.8</v>
      </c>
      <c r="N858" s="32">
        <f>IF(VLOOKUP('F_ ORDERS'!$G858, OrderDate!A:E, 5, FALSE) = 1, 'F_ ORDERS'!$M858 * (1 - 0.07), 'F_ ORDERS'!$M858)</f>
        <v>934.8</v>
      </c>
    </row>
    <row r="859" spans="1:14" x14ac:dyDescent="0.2">
      <c r="A859" s="51" t="str">
        <f t="shared" si="13"/>
        <v>186.32.134.1|44413|0.786087962973397</v>
      </c>
      <c r="B859" s="51" t="s">
        <v>2091</v>
      </c>
      <c r="C859" s="52">
        <f>INT(DT!I859)</f>
        <v>44413</v>
      </c>
      <c r="D859" s="53">
        <f>DT!I859-INT(DT!I859)</f>
        <v>0.78608796297339723</v>
      </c>
      <c r="E859" s="32" t="s">
        <v>5074</v>
      </c>
      <c r="F859" s="32">
        <v>1028</v>
      </c>
      <c r="G859" s="38">
        <f>INT(DT!E859)</f>
        <v>44413</v>
      </c>
      <c r="H859" s="39">
        <f>DT!E859-INT(DT!E859)</f>
        <v>0.87998842593515292</v>
      </c>
      <c r="I859" s="32" t="s">
        <v>23</v>
      </c>
      <c r="J859" s="32" t="s">
        <v>779</v>
      </c>
      <c r="K859" s="32" t="s">
        <v>485</v>
      </c>
      <c r="L859" s="42" cm="1">
        <f t="array" ref="L859">INDEX('D_ SERVICES'!D:F, MATCH(J859, 'D_ SERVICES'!A:A, 0),
   IF(I859="Basic", 1, IF(I859="Standard", 2, IF(I859="Premium", 3, ""))))</f>
        <v>998</v>
      </c>
      <c r="M859" s="32">
        <f>L859*(1-VLOOKUP('F_ ORDERS'!$K859,D_BUYERS!A:H,8,FALSE))</f>
        <v>948.09999999999991</v>
      </c>
      <c r="N859" s="32">
        <f>IF(VLOOKUP('F_ ORDERS'!$G859, OrderDate!A:E, 5, FALSE) = 1, 'F_ ORDERS'!$M859 * (1 - 0.07), 'F_ ORDERS'!$M859)</f>
        <v>948.09999999999991</v>
      </c>
    </row>
    <row r="860" spans="1:14" x14ac:dyDescent="0.2">
      <c r="A860" s="51" t="str">
        <f t="shared" si="13"/>
        <v>167.124.113.197|44860|0.438634259262471</v>
      </c>
      <c r="B860" s="51" t="s">
        <v>1852</v>
      </c>
      <c r="C860" s="52">
        <f>INT(DT!I860)</f>
        <v>44860</v>
      </c>
      <c r="D860" s="53">
        <f>DT!I860-INT(DT!I860)</f>
        <v>0.43863425926247146</v>
      </c>
      <c r="E860" s="32" t="s">
        <v>5075</v>
      </c>
      <c r="F860" s="32">
        <v>1184</v>
      </c>
      <c r="G860" s="38">
        <f>INT(DT!E860)</f>
        <v>44860</v>
      </c>
      <c r="H860" s="39">
        <f>DT!E860-INT(DT!E860)</f>
        <v>0.44416666666802485</v>
      </c>
      <c r="I860" s="32" t="s">
        <v>12</v>
      </c>
      <c r="J860" s="32" t="s">
        <v>668</v>
      </c>
      <c r="K860" s="32" t="s">
        <v>341</v>
      </c>
      <c r="L860" s="42" cm="1">
        <f t="array" ref="L860">INDEX('D_ SERVICES'!D:F, MATCH(J860, 'D_ SERVICES'!A:A, 0),
   IF(I860="Basic", 1, IF(I860="Standard", 2, IF(I860="Premium", 3, ""))))</f>
        <v>0</v>
      </c>
      <c r="M860" s="32">
        <f>L860*(1-VLOOKUP('F_ ORDERS'!$K860,D_BUYERS!A:H,8,FALSE))</f>
        <v>0</v>
      </c>
      <c r="N860" s="32">
        <f>IF(VLOOKUP('F_ ORDERS'!$G860, OrderDate!A:E, 5, FALSE) = 1, 'F_ ORDERS'!$M860 * (1 - 0.07), 'F_ ORDERS'!$M860)</f>
        <v>0</v>
      </c>
    </row>
    <row r="861" spans="1:14" x14ac:dyDescent="0.2">
      <c r="A861" s="51" t="str">
        <f t="shared" si="13"/>
        <v>90.227.50.103|45219|0.102696759262471</v>
      </c>
      <c r="B861" s="51" t="s">
        <v>4075</v>
      </c>
      <c r="C861" s="52">
        <f>INT(DT!I861)</f>
        <v>45219</v>
      </c>
      <c r="D861" s="53">
        <f>DT!I861-INT(DT!I861)</f>
        <v>0.10269675926247146</v>
      </c>
      <c r="E861" s="32" t="s">
        <v>5076</v>
      </c>
      <c r="F861" s="32">
        <v>1004</v>
      </c>
      <c r="G861" s="38">
        <f>INT(DT!E861)</f>
        <v>45219</v>
      </c>
      <c r="H861" s="39">
        <f>DT!E861-INT(DT!E861)</f>
        <v>0.19123842592671281</v>
      </c>
      <c r="I861" s="32" t="s">
        <v>23</v>
      </c>
      <c r="J861" s="32" t="s">
        <v>810</v>
      </c>
      <c r="K861" s="32" t="s">
        <v>195</v>
      </c>
      <c r="L861" s="42" cm="1">
        <f t="array" ref="L861">INDEX('D_ SERVICES'!D:F, MATCH(J861, 'D_ SERVICES'!A:A, 0),
   IF(I861="Basic", 1, IF(I861="Standard", 2, IF(I861="Premium", 3, ""))))</f>
        <v>909</v>
      </c>
      <c r="M861" s="32">
        <f>L861*(1-VLOOKUP('F_ ORDERS'!$K861,D_BUYERS!A:H,8,FALSE))</f>
        <v>863.55</v>
      </c>
      <c r="N861" s="32">
        <f>IF(VLOOKUP('F_ ORDERS'!$G861, OrderDate!A:E, 5, FALSE) = 1, 'F_ ORDERS'!$M861 * (1 - 0.07), 'F_ ORDERS'!$M861)</f>
        <v>863.55</v>
      </c>
    </row>
    <row r="862" spans="1:14" x14ac:dyDescent="0.2">
      <c r="A862" s="51" t="str">
        <f t="shared" si="13"/>
        <v>182.79.240.109|45351|0.0642939814788406</v>
      </c>
      <c r="B862" s="51" t="s">
        <v>2061</v>
      </c>
      <c r="C862" s="52">
        <f>INT(DT!I862)</f>
        <v>45351</v>
      </c>
      <c r="D862" s="53">
        <f>DT!I862-INT(DT!I862)</f>
        <v>6.4293981478840578E-2</v>
      </c>
      <c r="E862" s="32" t="s">
        <v>5077</v>
      </c>
      <c r="F862" s="32">
        <v>1098</v>
      </c>
      <c r="G862" s="38">
        <f>INT(DT!E862)</f>
        <v>45351</v>
      </c>
      <c r="H862" s="39">
        <f>DT!E862-INT(DT!E862)</f>
        <v>0.11619212962978054</v>
      </c>
      <c r="I862" s="32" t="s">
        <v>12</v>
      </c>
      <c r="J862" s="32" t="s">
        <v>801</v>
      </c>
      <c r="K862" s="32" t="s">
        <v>419</v>
      </c>
      <c r="L862" s="42" cm="1">
        <f t="array" ref="L862">INDEX('D_ SERVICES'!D:F, MATCH(J862, 'D_ SERVICES'!A:A, 0),
   IF(I862="Basic", 1, IF(I862="Standard", 2, IF(I862="Premium", 3, ""))))</f>
        <v>969</v>
      </c>
      <c r="M862" s="32">
        <f>L862*(1-VLOOKUP('F_ ORDERS'!$K862,D_BUYERS!A:H,8,FALSE))</f>
        <v>969</v>
      </c>
      <c r="N862" s="32">
        <f>IF(VLOOKUP('F_ ORDERS'!$G862, OrderDate!A:E, 5, FALSE) = 1, 'F_ ORDERS'!$M862 * (1 - 0.07), 'F_ ORDERS'!$M862)</f>
        <v>969</v>
      </c>
    </row>
    <row r="863" spans="1:14" x14ac:dyDescent="0.2">
      <c r="A863" s="51" t="str">
        <f t="shared" si="13"/>
        <v>21.220.130.107|45149|0.707719907397404</v>
      </c>
      <c r="B863" s="51" t="s">
        <v>2424</v>
      </c>
      <c r="C863" s="52">
        <f>INT(DT!I863)</f>
        <v>45149</v>
      </c>
      <c r="D863" s="53">
        <f>DT!I863-INT(DT!I863)</f>
        <v>0.70771990739740431</v>
      </c>
      <c r="E863" s="32" t="s">
        <v>5078</v>
      </c>
      <c r="F863" s="32">
        <v>1017</v>
      </c>
      <c r="G863" s="38">
        <f>INT(DT!E863)</f>
        <v>45149</v>
      </c>
      <c r="H863" s="39">
        <f>DT!E863-INT(DT!E863)</f>
        <v>0.76825231480324874</v>
      </c>
      <c r="I863" s="32" t="s">
        <v>12</v>
      </c>
      <c r="J863" s="32" t="s">
        <v>656</v>
      </c>
      <c r="K863" s="32" t="s">
        <v>357</v>
      </c>
      <c r="L863" s="42" cm="1">
        <f t="array" ref="L863">INDEX('D_ SERVICES'!D:F, MATCH(J863, 'D_ SERVICES'!A:A, 0),
   IF(I863="Basic", 1, IF(I863="Standard", 2, IF(I863="Premium", 3, ""))))</f>
        <v>793</v>
      </c>
      <c r="M863" s="32">
        <f>L863*(1-VLOOKUP('F_ ORDERS'!$K863,D_BUYERS!A:H,8,FALSE))</f>
        <v>753.34999999999991</v>
      </c>
      <c r="N863" s="32">
        <f>IF(VLOOKUP('F_ ORDERS'!$G863, OrderDate!A:E, 5, FALSE) = 1, 'F_ ORDERS'!$M863 * (1 - 0.07), 'F_ ORDERS'!$M863)</f>
        <v>753.34999999999991</v>
      </c>
    </row>
    <row r="864" spans="1:14" x14ac:dyDescent="0.2">
      <c r="A864" s="51" t="str">
        <f t="shared" si="13"/>
        <v>31.62.113.216|44754|0.140706018522906</v>
      </c>
      <c r="B864" s="51" t="s">
        <v>3189</v>
      </c>
      <c r="C864" s="52">
        <f>INT(DT!I864)</f>
        <v>44754</v>
      </c>
      <c r="D864" s="53">
        <f>DT!I864-INT(DT!I864)</f>
        <v>0.14070601852290565</v>
      </c>
      <c r="E864" s="32" t="s">
        <v>5079</v>
      </c>
      <c r="F864" s="32">
        <v>1076</v>
      </c>
      <c r="G864" s="38">
        <f>INT(DT!E864)</f>
        <v>44754</v>
      </c>
      <c r="H864" s="39">
        <f>DT!E864-INT(DT!E864)</f>
        <v>0.18128472222451819</v>
      </c>
      <c r="I864" s="32" t="s">
        <v>23</v>
      </c>
      <c r="J864" s="32" t="s">
        <v>863</v>
      </c>
      <c r="K864" s="32" t="s">
        <v>416</v>
      </c>
      <c r="L864" s="42" cm="1">
        <f t="array" ref="L864">INDEX('D_ SERVICES'!D:F, MATCH(J864, 'D_ SERVICES'!A:A, 0),
   IF(I864="Basic", 1, IF(I864="Standard", 2, IF(I864="Premium", 3, ""))))</f>
        <v>937</v>
      </c>
      <c r="M864" s="32">
        <f>L864*(1-VLOOKUP('F_ ORDERS'!$K864,D_BUYERS!A:H,8,FALSE))</f>
        <v>890.15</v>
      </c>
      <c r="N864" s="32">
        <f>IF(VLOOKUP('F_ ORDERS'!$G864, OrderDate!A:E, 5, FALSE) = 1, 'F_ ORDERS'!$M864 * (1 - 0.07), 'F_ ORDERS'!$M864)</f>
        <v>890.15</v>
      </c>
    </row>
    <row r="865" spans="1:14" x14ac:dyDescent="0.2">
      <c r="A865" s="51" t="str">
        <f t="shared" si="13"/>
        <v>108.82.221.140|44659|0.167581018518831</v>
      </c>
      <c r="B865" s="51" t="s">
        <v>1047</v>
      </c>
      <c r="C865" s="52">
        <f>INT(DT!I865)</f>
        <v>44659</v>
      </c>
      <c r="D865" s="53">
        <f>DT!I865-INT(DT!I865)</f>
        <v>0.16758101851883112</v>
      </c>
      <c r="E865" s="32" t="s">
        <v>5080</v>
      </c>
      <c r="F865" s="32">
        <v>1135</v>
      </c>
      <c r="G865" s="38">
        <f>INT(DT!E865)</f>
        <v>44659</v>
      </c>
      <c r="H865" s="39">
        <f>DT!E865-INT(DT!E865)</f>
        <v>0.21554398148145992</v>
      </c>
      <c r="I865" s="32" t="s">
        <v>18</v>
      </c>
      <c r="J865" s="32" t="s">
        <v>900</v>
      </c>
      <c r="K865" s="32" t="s">
        <v>373</v>
      </c>
      <c r="L865" s="42" cm="1">
        <f t="array" ref="L865">INDEX('D_ SERVICES'!D:F, MATCH(J865, 'D_ SERVICES'!A:A, 0),
   IF(I865="Basic", 1, IF(I865="Standard", 2, IF(I865="Premium", 3, ""))))</f>
        <v>576</v>
      </c>
      <c r="M865" s="32">
        <f>L865*(1-VLOOKUP('F_ ORDERS'!$K865,D_BUYERS!A:H,8,FALSE))</f>
        <v>547.19999999999993</v>
      </c>
      <c r="N865" s="32">
        <f>IF(VLOOKUP('F_ ORDERS'!$G865, OrderDate!A:E, 5, FALSE) = 1, 'F_ ORDERS'!$M865 * (1 - 0.07), 'F_ ORDERS'!$M865)</f>
        <v>547.19999999999993</v>
      </c>
    </row>
    <row r="866" spans="1:14" x14ac:dyDescent="0.2">
      <c r="A866" s="51" t="str">
        <f t="shared" si="13"/>
        <v>177.6.68.82|43821|0.557743055556784</v>
      </c>
      <c r="B866" s="51" t="s">
        <v>1993</v>
      </c>
      <c r="C866" s="52">
        <f>INT(DT!I866)</f>
        <v>43821</v>
      </c>
      <c r="D866" s="53">
        <f>DT!I866-INT(DT!I866)</f>
        <v>0.55774305555678438</v>
      </c>
      <c r="E866" s="32" t="s">
        <v>5081</v>
      </c>
      <c r="F866" s="32">
        <v>1015</v>
      </c>
      <c r="G866" s="38">
        <f>INT(DT!E866)</f>
        <v>43821</v>
      </c>
      <c r="H866" s="39">
        <f>DT!E866-INT(DT!E866)</f>
        <v>0.57042824073869269</v>
      </c>
      <c r="I866" s="32" t="s">
        <v>12</v>
      </c>
      <c r="J866" s="32" t="s">
        <v>733</v>
      </c>
      <c r="K866" s="32" t="s">
        <v>487</v>
      </c>
      <c r="L866" s="42" cm="1">
        <f t="array" ref="L866">INDEX('D_ SERVICES'!D:F, MATCH(J866, 'D_ SERVICES'!A:A, 0),
   IF(I866="Basic", 1, IF(I866="Standard", 2, IF(I866="Premium", 3, ""))))</f>
        <v>960</v>
      </c>
      <c r="M866" s="32">
        <f>L866*(1-VLOOKUP('F_ ORDERS'!$K866,D_BUYERS!A:H,8,FALSE))</f>
        <v>864</v>
      </c>
      <c r="N866" s="32">
        <f>IF(VLOOKUP('F_ ORDERS'!$G866, OrderDate!A:E, 5, FALSE) = 1, 'F_ ORDERS'!$M866 * (1 - 0.07), 'F_ ORDERS'!$M866)</f>
        <v>803.52</v>
      </c>
    </row>
    <row r="867" spans="1:14" x14ac:dyDescent="0.2">
      <c r="A867" s="51" t="str">
        <f t="shared" si="13"/>
        <v>130.238.148.98|44360|0.984768518523197</v>
      </c>
      <c r="B867" s="51" t="s">
        <v>1356</v>
      </c>
      <c r="C867" s="52">
        <f>INT(DT!I867)</f>
        <v>44360</v>
      </c>
      <c r="D867" s="53">
        <f>DT!I867-INT(DT!I867)</f>
        <v>0.98476851852319669</v>
      </c>
      <c r="E867" s="32" t="s">
        <v>5082</v>
      </c>
      <c r="F867" s="32">
        <v>1003</v>
      </c>
      <c r="G867" s="38">
        <f>INT(DT!E867)</f>
        <v>44361</v>
      </c>
      <c r="H867" s="39">
        <f>DT!E867-INT(DT!E867)</f>
        <v>0.1056597222268465</v>
      </c>
      <c r="I867" s="32" t="s">
        <v>23</v>
      </c>
      <c r="J867" s="32" t="s">
        <v>766</v>
      </c>
      <c r="K867" s="32" t="s">
        <v>425</v>
      </c>
      <c r="L867" s="42" cm="1">
        <f t="array" ref="L867">INDEX('D_ SERVICES'!D:F, MATCH(J867, 'D_ SERVICES'!A:A, 0),
   IF(I867="Basic", 1, IF(I867="Standard", 2, IF(I867="Premium", 3, ""))))</f>
        <v>622</v>
      </c>
      <c r="M867" s="32">
        <f>L867*(1-VLOOKUP('F_ ORDERS'!$K867,D_BUYERS!A:H,8,FALSE))</f>
        <v>622</v>
      </c>
      <c r="N867" s="32">
        <f>IF(VLOOKUP('F_ ORDERS'!$G867, OrderDate!A:E, 5, FALSE) = 1, 'F_ ORDERS'!$M867 * (1 - 0.07), 'F_ ORDERS'!$M867)</f>
        <v>622</v>
      </c>
    </row>
    <row r="868" spans="1:14" x14ac:dyDescent="0.2">
      <c r="A868" s="51" t="str">
        <f t="shared" si="13"/>
        <v>25.27.249.81|44644|0.866423611107166</v>
      </c>
      <c r="B868" s="51" t="s">
        <v>3013</v>
      </c>
      <c r="C868" s="52">
        <f>INT(DT!I868)</f>
        <v>44644</v>
      </c>
      <c r="D868" s="53">
        <f>DT!I868-INT(DT!I868)</f>
        <v>0.86642361110716593</v>
      </c>
      <c r="E868" s="32" t="s">
        <v>5083</v>
      </c>
      <c r="F868" s="32">
        <v>1152</v>
      </c>
      <c r="G868" s="38">
        <f>INT(DT!E868)</f>
        <v>44644</v>
      </c>
      <c r="H868" s="39">
        <f>DT!E868-INT(DT!E868)</f>
        <v>0.94545138888497604</v>
      </c>
      <c r="I868" s="32" t="s">
        <v>18</v>
      </c>
      <c r="J868" s="32" t="s">
        <v>845</v>
      </c>
      <c r="K868" s="32" t="s">
        <v>68</v>
      </c>
      <c r="L868" s="42" cm="1">
        <f t="array" ref="L868">INDEX('D_ SERVICES'!D:F, MATCH(J868, 'D_ SERVICES'!A:A, 0),
   IF(I868="Basic", 1, IF(I868="Standard", 2, IF(I868="Premium", 3, ""))))</f>
        <v>234</v>
      </c>
      <c r="M868" s="32">
        <f>L868*(1-VLOOKUP('F_ ORDERS'!$K868,D_BUYERS!A:H,8,FALSE))</f>
        <v>222.29999999999998</v>
      </c>
      <c r="N868" s="32">
        <f>IF(VLOOKUP('F_ ORDERS'!$G868, OrderDate!A:E, 5, FALSE) = 1, 'F_ ORDERS'!$M868 * (1 - 0.07), 'F_ ORDERS'!$M868)</f>
        <v>222.29999999999998</v>
      </c>
    </row>
    <row r="869" spans="1:14" x14ac:dyDescent="0.2">
      <c r="A869" s="51" t="str">
        <f t="shared" si="13"/>
        <v>107.153.186.76|41772|0.504594907397404</v>
      </c>
      <c r="B869" s="51" t="s">
        <v>1023</v>
      </c>
      <c r="C869" s="52">
        <f>INT(DT!I869)</f>
        <v>41772</v>
      </c>
      <c r="D869" s="53">
        <f>DT!I869-INT(DT!I869)</f>
        <v>0.50459490739740431</v>
      </c>
      <c r="E869" s="32" t="s">
        <v>5084</v>
      </c>
      <c r="F869" s="32">
        <v>1045</v>
      </c>
      <c r="G869" s="38">
        <f>INT(DT!E869)</f>
        <v>41772</v>
      </c>
      <c r="H869" s="39">
        <f>DT!E869-INT(DT!E869)</f>
        <v>0.54065972220996628</v>
      </c>
      <c r="I869" s="32" t="s">
        <v>23</v>
      </c>
      <c r="J869" s="32" t="s">
        <v>674</v>
      </c>
      <c r="K869" s="32" t="s">
        <v>145</v>
      </c>
      <c r="L869" s="42" cm="1">
        <f t="array" ref="L869">INDEX('D_ SERVICES'!D:F, MATCH(J869, 'D_ SERVICES'!A:A, 0),
   IF(I869="Basic", 1, IF(I869="Standard", 2, IF(I869="Premium", 3, ""))))</f>
        <v>771</v>
      </c>
      <c r="M869" s="32">
        <f>L869*(1-VLOOKUP('F_ ORDERS'!$K869,D_BUYERS!A:H,8,FALSE))</f>
        <v>732.44999999999993</v>
      </c>
      <c r="N869" s="32">
        <f>IF(VLOOKUP('F_ ORDERS'!$G869, OrderDate!A:E, 5, FALSE) = 1, 'F_ ORDERS'!$M869 * (1 - 0.07), 'F_ ORDERS'!$M869)</f>
        <v>732.44999999999993</v>
      </c>
    </row>
    <row r="870" spans="1:14" x14ac:dyDescent="0.2">
      <c r="A870" s="51" t="str">
        <f t="shared" si="13"/>
        <v>97.225.81.78|44949|0.25460648148146</v>
      </c>
      <c r="B870" s="51" t="s">
        <v>4165</v>
      </c>
      <c r="C870" s="52">
        <f>INT(DT!I870)</f>
        <v>44949</v>
      </c>
      <c r="D870" s="53">
        <f>DT!I870-INT(DT!I870)</f>
        <v>0.25460648148145992</v>
      </c>
      <c r="E870" s="32" t="s">
        <v>5085</v>
      </c>
      <c r="F870" s="32">
        <v>1172</v>
      </c>
      <c r="G870" s="38">
        <f>INT(DT!E870)</f>
        <v>44949</v>
      </c>
      <c r="H870" s="39">
        <f>DT!E870-INT(DT!E870)</f>
        <v>0.27855324074334931</v>
      </c>
      <c r="I870" s="32" t="s">
        <v>23</v>
      </c>
      <c r="J870" s="32" t="s">
        <v>852</v>
      </c>
      <c r="K870" s="32" t="s">
        <v>121</v>
      </c>
      <c r="L870" s="42" cm="1">
        <f t="array" ref="L870">INDEX('D_ SERVICES'!D:F, MATCH(J870, 'D_ SERVICES'!A:A, 0),
   IF(I870="Basic", 1, IF(I870="Standard", 2, IF(I870="Premium", 3, ""))))</f>
        <v>927</v>
      </c>
      <c r="M870" s="32">
        <f>L870*(1-VLOOKUP('F_ ORDERS'!$K870,D_BUYERS!A:H,8,FALSE))</f>
        <v>834.30000000000007</v>
      </c>
      <c r="N870" s="32">
        <f>IF(VLOOKUP('F_ ORDERS'!$G870, OrderDate!A:E, 5, FALSE) = 1, 'F_ ORDERS'!$M870 * (1 - 0.07), 'F_ ORDERS'!$M870)</f>
        <v>834.30000000000007</v>
      </c>
    </row>
    <row r="871" spans="1:14" x14ac:dyDescent="0.2">
      <c r="A871" s="51" t="str">
        <f t="shared" si="13"/>
        <v>218.121.182.254|45101|0.261180555557075</v>
      </c>
      <c r="B871" s="51" t="s">
        <v>2525</v>
      </c>
      <c r="C871" s="52">
        <f>INT(DT!I871)</f>
        <v>45101</v>
      </c>
      <c r="D871" s="53">
        <f>DT!I871-INT(DT!I871)</f>
        <v>0.26118055555707542</v>
      </c>
      <c r="E871" s="32" t="s">
        <v>5086</v>
      </c>
      <c r="F871" s="32">
        <v>1174</v>
      </c>
      <c r="G871" s="38">
        <f>INT(DT!E871)</f>
        <v>45101</v>
      </c>
      <c r="H871" s="39">
        <f>DT!E871-INT(DT!E871)</f>
        <v>0.37866898148058681</v>
      </c>
      <c r="I871" s="32" t="s">
        <v>12</v>
      </c>
      <c r="J871" s="32" t="s">
        <v>539</v>
      </c>
      <c r="K871" s="32" t="s">
        <v>330</v>
      </c>
      <c r="L871" s="42" cm="1">
        <f t="array" ref="L871">INDEX('D_ SERVICES'!D:F, MATCH(J871, 'D_ SERVICES'!A:A, 0),
   IF(I871="Basic", 1, IF(I871="Standard", 2, IF(I871="Premium", 3, ""))))</f>
        <v>964</v>
      </c>
      <c r="M871" s="32">
        <f>L871*(1-VLOOKUP('F_ ORDERS'!$K871,D_BUYERS!A:H,8,FALSE))</f>
        <v>867.6</v>
      </c>
      <c r="N871" s="32">
        <f>IF(VLOOKUP('F_ ORDERS'!$G871, OrderDate!A:E, 5, FALSE) = 1, 'F_ ORDERS'!$M871 * (1 - 0.07), 'F_ ORDERS'!$M871)</f>
        <v>806.86799999999994</v>
      </c>
    </row>
    <row r="872" spans="1:14" x14ac:dyDescent="0.2">
      <c r="A872" s="51" t="str">
        <f t="shared" si="13"/>
        <v>143.62.141.0|44836|0.365462962960009</v>
      </c>
      <c r="B872" s="51" t="s">
        <v>1539</v>
      </c>
      <c r="C872" s="52">
        <f>INT(DT!I872)</f>
        <v>44836</v>
      </c>
      <c r="D872" s="53">
        <f>DT!I872-INT(DT!I872)</f>
        <v>0.36546296296000946</v>
      </c>
      <c r="E872" s="32" t="s">
        <v>5087</v>
      </c>
      <c r="F872" s="32">
        <v>1171</v>
      </c>
      <c r="G872" s="38">
        <f>INT(DT!E872)</f>
        <v>44836</v>
      </c>
      <c r="H872" s="39">
        <f>DT!E872-INT(DT!E872)</f>
        <v>0.41331018518394558</v>
      </c>
      <c r="I872" s="32" t="s">
        <v>12</v>
      </c>
      <c r="J872" s="32" t="s">
        <v>899</v>
      </c>
      <c r="K872" s="32" t="s">
        <v>44</v>
      </c>
      <c r="L872" s="42" cm="1">
        <f t="array" ref="L872">INDEX('D_ SERVICES'!D:F, MATCH(J872, 'D_ SERVICES'!A:A, 0),
   IF(I872="Basic", 1, IF(I872="Standard", 2, IF(I872="Premium", 3, ""))))</f>
        <v>995</v>
      </c>
      <c r="M872" s="32">
        <f>L872*(1-VLOOKUP('F_ ORDERS'!$K872,D_BUYERS!A:H,8,FALSE))</f>
        <v>945.25</v>
      </c>
      <c r="N872" s="32">
        <f>IF(VLOOKUP('F_ ORDERS'!$G872, OrderDate!A:E, 5, FALSE) = 1, 'F_ ORDERS'!$M872 * (1 - 0.07), 'F_ ORDERS'!$M872)</f>
        <v>879.08249999999998</v>
      </c>
    </row>
    <row r="873" spans="1:14" x14ac:dyDescent="0.2">
      <c r="A873" s="51" t="str">
        <f t="shared" si="13"/>
        <v>137.94.102.115|43876|0.997395833343035</v>
      </c>
      <c r="B873" s="51" t="s">
        <v>1457</v>
      </c>
      <c r="C873" s="52">
        <f>INT(DT!I873)</f>
        <v>43876</v>
      </c>
      <c r="D873" s="53">
        <f>DT!I873-INT(DT!I873)</f>
        <v>0.99739583334303461</v>
      </c>
      <c r="E873" s="32" t="s">
        <v>5088</v>
      </c>
      <c r="F873" s="32">
        <v>1225</v>
      </c>
      <c r="G873" s="38">
        <f>INT(DT!E873)</f>
        <v>43877</v>
      </c>
      <c r="H873" s="39">
        <f>DT!E873-INT(DT!E873)</f>
        <v>0.11127314815530553</v>
      </c>
      <c r="I873" s="32" t="s">
        <v>12</v>
      </c>
      <c r="J873" s="32" t="s">
        <v>686</v>
      </c>
      <c r="K873" s="32" t="s">
        <v>359</v>
      </c>
      <c r="L873" s="42" cm="1">
        <f t="array" ref="L873">INDEX('D_ SERVICES'!D:F, MATCH(J873, 'D_ SERVICES'!A:A, 0),
   IF(I873="Basic", 1, IF(I873="Standard", 2, IF(I873="Premium", 3, ""))))</f>
        <v>993</v>
      </c>
      <c r="M873" s="32">
        <f>L873*(1-VLOOKUP('F_ ORDERS'!$K873,D_BUYERS!A:H,8,FALSE))</f>
        <v>893.7</v>
      </c>
      <c r="N873" s="32">
        <f>IF(VLOOKUP('F_ ORDERS'!$G873, OrderDate!A:E, 5, FALSE) = 1, 'F_ ORDERS'!$M873 * (1 - 0.07), 'F_ ORDERS'!$M873)</f>
        <v>831.14099999999996</v>
      </c>
    </row>
    <row r="874" spans="1:14" x14ac:dyDescent="0.2">
      <c r="A874" s="51" t="str">
        <f t="shared" si="13"/>
        <v>19.183.111.25|44710|0.738796296296641</v>
      </c>
      <c r="B874" s="51" t="s">
        <v>2132</v>
      </c>
      <c r="C874" s="52">
        <f>INT(DT!I874)</f>
        <v>44710</v>
      </c>
      <c r="D874" s="53">
        <f>DT!I874-INT(DT!I874)</f>
        <v>0.73879629629664123</v>
      </c>
      <c r="E874" s="32" t="s">
        <v>5089</v>
      </c>
      <c r="F874" s="32">
        <v>1120</v>
      </c>
      <c r="G874" s="38">
        <f>INT(DT!E874)</f>
        <v>44710</v>
      </c>
      <c r="H874" s="39">
        <f>DT!E874-INT(DT!E874)</f>
        <v>0.80385416666831588</v>
      </c>
      <c r="I874" s="32" t="s">
        <v>12</v>
      </c>
      <c r="J874" s="32" t="s">
        <v>562</v>
      </c>
      <c r="K874" s="32" t="s">
        <v>215</v>
      </c>
      <c r="L874" s="42" cm="1">
        <f t="array" ref="L874">INDEX('D_ SERVICES'!D:F, MATCH(J874, 'D_ SERVICES'!A:A, 0),
   IF(I874="Basic", 1, IF(I874="Standard", 2, IF(I874="Premium", 3, ""))))</f>
        <v>663</v>
      </c>
      <c r="M874" s="32">
        <f>L874*(1-VLOOKUP('F_ ORDERS'!$K874,D_BUYERS!A:H,8,FALSE))</f>
        <v>663</v>
      </c>
      <c r="N874" s="32">
        <f>IF(VLOOKUP('F_ ORDERS'!$G874, OrderDate!A:E, 5, FALSE) = 1, 'F_ ORDERS'!$M874 * (1 - 0.07), 'F_ ORDERS'!$M874)</f>
        <v>616.58999999999992</v>
      </c>
    </row>
    <row r="875" spans="1:14" x14ac:dyDescent="0.2">
      <c r="A875" s="51" t="str">
        <f t="shared" si="13"/>
        <v>90.34.131.101|45033|0.605497685188311</v>
      </c>
      <c r="B875" s="51" t="s">
        <v>4077</v>
      </c>
      <c r="C875" s="52">
        <f>INT(DT!I875)</f>
        <v>45033</v>
      </c>
      <c r="D875" s="53">
        <f>DT!I875-INT(DT!I875)</f>
        <v>0.60549768518831115</v>
      </c>
      <c r="E875" s="32" t="s">
        <v>5090</v>
      </c>
      <c r="F875" s="32">
        <v>1062</v>
      </c>
      <c r="G875" s="38">
        <f>INT(DT!E875)</f>
        <v>45033</v>
      </c>
      <c r="H875" s="39">
        <f>DT!E875-INT(DT!E875)</f>
        <v>0.65681712963123573</v>
      </c>
      <c r="I875" s="32" t="s">
        <v>23</v>
      </c>
      <c r="J875" s="32" t="s">
        <v>745</v>
      </c>
      <c r="K875" s="32" t="s">
        <v>462</v>
      </c>
      <c r="L875" s="42" cm="1">
        <f t="array" ref="L875">INDEX('D_ SERVICES'!D:F, MATCH(J875, 'D_ SERVICES'!A:A, 0),
   IF(I875="Basic", 1, IF(I875="Standard", 2, IF(I875="Premium", 3, ""))))</f>
        <v>878</v>
      </c>
      <c r="M875" s="32">
        <f>L875*(1-VLOOKUP('F_ ORDERS'!$K875,D_BUYERS!A:H,8,FALSE))</f>
        <v>790.2</v>
      </c>
      <c r="N875" s="32">
        <f>IF(VLOOKUP('F_ ORDERS'!$G875, OrderDate!A:E, 5, FALSE) = 1, 'F_ ORDERS'!$M875 * (1 - 0.07), 'F_ ORDERS'!$M875)</f>
        <v>790.2</v>
      </c>
    </row>
    <row r="876" spans="1:14" x14ac:dyDescent="0.2">
      <c r="A876" s="51" t="str">
        <f t="shared" si="13"/>
        <v>140.188.176.251|45415|0.476284722222772</v>
      </c>
      <c r="B876" s="51" t="s">
        <v>1501</v>
      </c>
      <c r="C876" s="52">
        <f>INT(DT!I876)</f>
        <v>45415</v>
      </c>
      <c r="D876" s="53">
        <f>DT!I876-INT(DT!I876)</f>
        <v>0.47628472222277196</v>
      </c>
      <c r="E876" s="32" t="s">
        <v>5091</v>
      </c>
      <c r="F876" s="32">
        <v>1024</v>
      </c>
      <c r="G876" s="38">
        <f>INT(DT!E876)</f>
        <v>45415</v>
      </c>
      <c r="H876" s="39">
        <f>DT!E876-INT(DT!E876)</f>
        <v>0.55473379629984265</v>
      </c>
      <c r="I876" s="32" t="s">
        <v>18</v>
      </c>
      <c r="J876" s="32" t="s">
        <v>617</v>
      </c>
      <c r="K876" s="32" t="s">
        <v>193</v>
      </c>
      <c r="L876" s="42" cm="1">
        <f t="array" ref="L876">INDEX('D_ SERVICES'!D:F, MATCH(J876, 'D_ SERVICES'!A:A, 0),
   IF(I876="Basic", 1, IF(I876="Standard", 2, IF(I876="Premium", 3, ""))))</f>
        <v>604</v>
      </c>
      <c r="M876" s="32">
        <f>L876*(1-VLOOKUP('F_ ORDERS'!$K876,D_BUYERS!A:H,8,FALSE))</f>
        <v>573.79999999999995</v>
      </c>
      <c r="N876" s="32">
        <f>IF(VLOOKUP('F_ ORDERS'!$G876, OrderDate!A:E, 5, FALSE) = 1, 'F_ ORDERS'!$M876 * (1 - 0.07), 'F_ ORDERS'!$M876)</f>
        <v>573.79999999999995</v>
      </c>
    </row>
    <row r="877" spans="1:14" x14ac:dyDescent="0.2">
      <c r="A877" s="51" t="str">
        <f t="shared" si="13"/>
        <v>207.55.123.185|44656|0.303807870368473</v>
      </c>
      <c r="B877" s="51" t="s">
        <v>2395</v>
      </c>
      <c r="C877" s="52">
        <f>INT(DT!I877)</f>
        <v>44656</v>
      </c>
      <c r="D877" s="53">
        <f>DT!I877-INT(DT!I877)</f>
        <v>0.30380787036847323</v>
      </c>
      <c r="E877" s="32" t="s">
        <v>5092</v>
      </c>
      <c r="F877" s="32">
        <v>1209</v>
      </c>
      <c r="G877" s="38">
        <f>INT(DT!E877)</f>
        <v>44656</v>
      </c>
      <c r="H877" s="39">
        <f>DT!E877-INT(DT!E877)</f>
        <v>0.36586805555270985</v>
      </c>
      <c r="I877" s="32" t="s">
        <v>23</v>
      </c>
      <c r="J877" s="32" t="s">
        <v>804</v>
      </c>
      <c r="K877" s="32" t="s">
        <v>322</v>
      </c>
      <c r="L877" s="42" cm="1">
        <f t="array" ref="L877">INDEX('D_ SERVICES'!D:F, MATCH(J877, 'D_ SERVICES'!A:A, 0),
   IF(I877="Basic", 1, IF(I877="Standard", 2, IF(I877="Premium", 3, ""))))</f>
        <v>739</v>
      </c>
      <c r="M877" s="32">
        <f>L877*(1-VLOOKUP('F_ ORDERS'!$K877,D_BUYERS!A:H,8,FALSE))</f>
        <v>665.1</v>
      </c>
      <c r="N877" s="32">
        <f>IF(VLOOKUP('F_ ORDERS'!$G877, OrderDate!A:E, 5, FALSE) = 1, 'F_ ORDERS'!$M877 * (1 - 0.07), 'F_ ORDERS'!$M877)</f>
        <v>665.1</v>
      </c>
    </row>
    <row r="878" spans="1:14" x14ac:dyDescent="0.2">
      <c r="A878" s="51" t="str">
        <f t="shared" si="13"/>
        <v>129.32.14.40|45084|0.362638888887886</v>
      </c>
      <c r="B878" s="51" t="s">
        <v>1330</v>
      </c>
      <c r="C878" s="52">
        <f>INT(DT!I878)</f>
        <v>45084</v>
      </c>
      <c r="D878" s="53">
        <f>DT!I878-INT(DT!I878)</f>
        <v>0.36263888888788642</v>
      </c>
      <c r="E878" s="32" t="s">
        <v>5093</v>
      </c>
      <c r="F878" s="32">
        <v>1205</v>
      </c>
      <c r="G878" s="38">
        <f>INT(DT!E878)</f>
        <v>45084</v>
      </c>
      <c r="H878" s="39">
        <f>DT!E878-INT(DT!E878)</f>
        <v>0.48194444444379769</v>
      </c>
      <c r="I878" s="32" t="s">
        <v>12</v>
      </c>
      <c r="J878" s="32" t="s">
        <v>693</v>
      </c>
      <c r="K878" s="32" t="s">
        <v>179</v>
      </c>
      <c r="L878" s="42" cm="1">
        <f t="array" ref="L878">INDEX('D_ SERVICES'!D:F, MATCH(J878, 'D_ SERVICES'!A:A, 0),
   IF(I878="Basic", 1, IF(I878="Standard", 2, IF(I878="Premium", 3, ""))))</f>
        <v>924</v>
      </c>
      <c r="M878" s="32">
        <f>L878*(1-VLOOKUP('F_ ORDERS'!$K878,D_BUYERS!A:H,8,FALSE))</f>
        <v>877.8</v>
      </c>
      <c r="N878" s="32">
        <f>IF(VLOOKUP('F_ ORDERS'!$G878, OrderDate!A:E, 5, FALSE) = 1, 'F_ ORDERS'!$M878 * (1 - 0.07), 'F_ ORDERS'!$M878)</f>
        <v>877.8</v>
      </c>
    </row>
    <row r="879" spans="1:14" x14ac:dyDescent="0.2">
      <c r="A879" s="51" t="str">
        <f t="shared" si="13"/>
        <v>149.55.40.226|43945|0.211967592593282</v>
      </c>
      <c r="B879" s="51" t="s">
        <v>1615</v>
      </c>
      <c r="C879" s="52">
        <f>INT(DT!I879)</f>
        <v>43945</v>
      </c>
      <c r="D879" s="53">
        <f>DT!I879-INT(DT!I879)</f>
        <v>0.21196759259328246</v>
      </c>
      <c r="E879" s="32" t="s">
        <v>5094</v>
      </c>
      <c r="F879" s="32">
        <v>1109</v>
      </c>
      <c r="G879" s="38">
        <f>INT(DT!E879)</f>
        <v>43945</v>
      </c>
      <c r="H879" s="39">
        <f>DT!E879-INT(DT!E879)</f>
        <v>0.33623842592351139</v>
      </c>
      <c r="I879" s="32" t="s">
        <v>23</v>
      </c>
      <c r="J879" s="32" t="s">
        <v>671</v>
      </c>
      <c r="K879" s="32" t="s">
        <v>288</v>
      </c>
      <c r="L879" s="42" cm="1">
        <f t="array" ref="L879">INDEX('D_ SERVICES'!D:F, MATCH(J879, 'D_ SERVICES'!A:A, 0),
   IF(I879="Basic", 1, IF(I879="Standard", 2, IF(I879="Premium", 3, ""))))</f>
        <v>893</v>
      </c>
      <c r="M879" s="32">
        <f>L879*(1-VLOOKUP('F_ ORDERS'!$K879,D_BUYERS!A:H,8,FALSE))</f>
        <v>848.34999999999991</v>
      </c>
      <c r="N879" s="32">
        <f>IF(VLOOKUP('F_ ORDERS'!$G879, OrderDate!A:E, 5, FALSE) = 1, 'F_ ORDERS'!$M879 * (1 - 0.07), 'F_ ORDERS'!$M879)</f>
        <v>848.34999999999991</v>
      </c>
    </row>
    <row r="880" spans="1:14" x14ac:dyDescent="0.2">
      <c r="A880" s="51" t="str">
        <f t="shared" si="13"/>
        <v>62.142.108.244|44650|0.900138888886431</v>
      </c>
      <c r="B880" s="51" t="s">
        <v>3649</v>
      </c>
      <c r="C880" s="52">
        <f>INT(DT!I880)</f>
        <v>44650</v>
      </c>
      <c r="D880" s="53">
        <f>DT!I880-INT(DT!I880)</f>
        <v>0.90013888888643123</v>
      </c>
      <c r="E880" s="32" t="s">
        <v>5095</v>
      </c>
      <c r="F880" s="32">
        <v>1010</v>
      </c>
      <c r="G880" s="38">
        <f>INT(DT!E880)</f>
        <v>44651</v>
      </c>
      <c r="H880" s="39">
        <f>DT!E880-INT(DT!E880)</f>
        <v>5.5555555518367328E-3</v>
      </c>
      <c r="I880" s="32" t="s">
        <v>23</v>
      </c>
      <c r="J880" s="32" t="s">
        <v>782</v>
      </c>
      <c r="K880" s="32" t="s">
        <v>355</v>
      </c>
      <c r="L880" s="42" cm="1">
        <f t="array" ref="L880">INDEX('D_ SERVICES'!D:F, MATCH(J880, 'D_ SERVICES'!A:A, 0),
   IF(I880="Basic", 1, IF(I880="Standard", 2, IF(I880="Premium", 3, ""))))</f>
        <v>792</v>
      </c>
      <c r="M880" s="32">
        <f>L880*(1-VLOOKUP('F_ ORDERS'!$K880,D_BUYERS!A:H,8,FALSE))</f>
        <v>712.80000000000007</v>
      </c>
      <c r="N880" s="32">
        <f>IF(VLOOKUP('F_ ORDERS'!$G880, OrderDate!A:E, 5, FALSE) = 1, 'F_ ORDERS'!$M880 * (1 - 0.07), 'F_ ORDERS'!$M880)</f>
        <v>712.80000000000007</v>
      </c>
    </row>
    <row r="881" spans="1:14" x14ac:dyDescent="0.2">
      <c r="A881" s="51" t="str">
        <f t="shared" si="13"/>
        <v>2.131.130.187|44523|0.691504629627161</v>
      </c>
      <c r="B881" s="51" t="s">
        <v>2276</v>
      </c>
      <c r="C881" s="52">
        <f>INT(DT!I881)</f>
        <v>44523</v>
      </c>
      <c r="D881" s="53">
        <f>DT!I881-INT(DT!I881)</f>
        <v>0.69150462962716119</v>
      </c>
      <c r="E881" s="32" t="s">
        <v>5096</v>
      </c>
      <c r="F881" s="32">
        <v>1005</v>
      </c>
      <c r="G881" s="38">
        <f>INT(DT!E881)</f>
        <v>44523</v>
      </c>
      <c r="H881" s="39">
        <f>DT!E881-INT(DT!E881)</f>
        <v>0.72697916666220408</v>
      </c>
      <c r="I881" s="32" t="s">
        <v>23</v>
      </c>
      <c r="J881" s="32" t="s">
        <v>808</v>
      </c>
      <c r="K881" s="32" t="s">
        <v>156</v>
      </c>
      <c r="L881" s="42" cm="1">
        <f t="array" ref="L881">INDEX('D_ SERVICES'!D:F, MATCH(J881, 'D_ SERVICES'!A:A, 0),
   IF(I881="Basic", 1, IF(I881="Standard", 2, IF(I881="Premium", 3, ""))))</f>
        <v>948</v>
      </c>
      <c r="M881" s="32">
        <f>L881*(1-VLOOKUP('F_ ORDERS'!$K881,D_BUYERS!A:H,8,FALSE))</f>
        <v>900.59999999999991</v>
      </c>
      <c r="N881" s="32">
        <f>IF(VLOOKUP('F_ ORDERS'!$G881, OrderDate!A:E, 5, FALSE) = 1, 'F_ ORDERS'!$M881 * (1 - 0.07), 'F_ ORDERS'!$M881)</f>
        <v>900.59999999999991</v>
      </c>
    </row>
    <row r="882" spans="1:14" x14ac:dyDescent="0.2">
      <c r="A882" s="51" t="str">
        <f t="shared" si="13"/>
        <v>171.20.75.10|45604|0.278206018519995</v>
      </c>
      <c r="B882" s="51" t="s">
        <v>1923</v>
      </c>
      <c r="C882" s="52">
        <f>INT(DT!I882)</f>
        <v>45604</v>
      </c>
      <c r="D882" s="53">
        <f>DT!I882-INT(DT!I882)</f>
        <v>0.27820601851999527</v>
      </c>
      <c r="E882" s="32" t="s">
        <v>5097</v>
      </c>
      <c r="F882" s="32">
        <v>1162</v>
      </c>
      <c r="G882" s="38">
        <f>INT(DT!E882)</f>
        <v>45604</v>
      </c>
      <c r="H882" s="39">
        <f>DT!E882-INT(DT!E882)</f>
        <v>0.34052083333517658</v>
      </c>
      <c r="I882" s="32" t="s">
        <v>23</v>
      </c>
      <c r="J882" s="32" t="s">
        <v>706</v>
      </c>
      <c r="K882" s="32" t="s">
        <v>173</v>
      </c>
      <c r="L882" s="42" cm="1">
        <f t="array" ref="L882">INDEX('D_ SERVICES'!D:F, MATCH(J882, 'D_ SERVICES'!A:A, 0),
   IF(I882="Basic", 1, IF(I882="Standard", 2, IF(I882="Premium", 3, ""))))</f>
        <v>928</v>
      </c>
      <c r="M882" s="32">
        <f>L882*(1-VLOOKUP('F_ ORDERS'!$K882,D_BUYERS!A:H,8,FALSE))</f>
        <v>881.59999999999991</v>
      </c>
      <c r="N882" s="32">
        <f>IF(VLOOKUP('F_ ORDERS'!$G882, OrderDate!A:E, 5, FALSE) = 1, 'F_ ORDERS'!$M882 * (1 - 0.07), 'F_ ORDERS'!$M882)</f>
        <v>881.59999999999991</v>
      </c>
    </row>
    <row r="883" spans="1:14" x14ac:dyDescent="0.2">
      <c r="A883" s="51" t="str">
        <f t="shared" si="13"/>
        <v>166.7.214.183|42975|0.86340277778072</v>
      </c>
      <c r="B883" s="51" t="s">
        <v>1849</v>
      </c>
      <c r="C883" s="52">
        <f>INT(DT!I883)</f>
        <v>42975</v>
      </c>
      <c r="D883" s="53">
        <f>DT!I883-INT(DT!I883)</f>
        <v>0.8634027777807205</v>
      </c>
      <c r="E883" s="32" t="s">
        <v>5098</v>
      </c>
      <c r="F883" s="32">
        <v>1180</v>
      </c>
      <c r="G883" s="38">
        <f>INT(DT!E883)</f>
        <v>42975</v>
      </c>
      <c r="H883" s="39">
        <f>DT!E883-INT(DT!E883)</f>
        <v>0.93604166666773381</v>
      </c>
      <c r="I883" s="32" t="s">
        <v>23</v>
      </c>
      <c r="J883" s="32" t="s">
        <v>778</v>
      </c>
      <c r="K883" s="32" t="s">
        <v>437</v>
      </c>
      <c r="L883" s="42" cm="1">
        <f t="array" ref="L883">INDEX('D_ SERVICES'!D:F, MATCH(J883, 'D_ SERVICES'!A:A, 0),
   IF(I883="Basic", 1, IF(I883="Standard", 2, IF(I883="Premium", 3, ""))))</f>
        <v>675</v>
      </c>
      <c r="M883" s="32">
        <f>L883*(1-VLOOKUP('F_ ORDERS'!$K883,D_BUYERS!A:H,8,FALSE))</f>
        <v>641.25</v>
      </c>
      <c r="N883" s="32">
        <f>IF(VLOOKUP('F_ ORDERS'!$G883, OrderDate!A:E, 5, FALSE) = 1, 'F_ ORDERS'!$M883 * (1 - 0.07), 'F_ ORDERS'!$M883)</f>
        <v>641.25</v>
      </c>
    </row>
    <row r="884" spans="1:14" x14ac:dyDescent="0.2">
      <c r="A884" s="51" t="str">
        <f t="shared" si="13"/>
        <v>35.16.226.225|45074|0.778599537043192</v>
      </c>
      <c r="B884" s="51" t="s">
        <v>3238</v>
      </c>
      <c r="C884" s="52">
        <f>INT(DT!I884)</f>
        <v>45074</v>
      </c>
      <c r="D884" s="53">
        <f>DT!I884-INT(DT!I884)</f>
        <v>0.77859953704319196</v>
      </c>
      <c r="E884" s="32" t="s">
        <v>5099</v>
      </c>
      <c r="F884" s="32">
        <v>1115</v>
      </c>
      <c r="G884" s="38">
        <f>INT(DT!E884)</f>
        <v>45074</v>
      </c>
      <c r="H884" s="39">
        <f>DT!E884-INT(DT!E884)</f>
        <v>0.89817129629955161</v>
      </c>
      <c r="I884" s="32" t="s">
        <v>18</v>
      </c>
      <c r="J884" s="32" t="s">
        <v>780</v>
      </c>
      <c r="K884" s="32" t="s">
        <v>256</v>
      </c>
      <c r="L884" s="42" cm="1">
        <f t="array" ref="L884">INDEX('D_ SERVICES'!D:F, MATCH(J884, 'D_ SERVICES'!A:A, 0),
   IF(I884="Basic", 1, IF(I884="Standard", 2, IF(I884="Premium", 3, ""))))</f>
        <v>74</v>
      </c>
      <c r="M884" s="32">
        <f>L884*(1-VLOOKUP('F_ ORDERS'!$K884,D_BUYERS!A:H,8,FALSE))</f>
        <v>74</v>
      </c>
      <c r="N884" s="32">
        <f>IF(VLOOKUP('F_ ORDERS'!$G884, OrderDate!A:E, 5, FALSE) = 1, 'F_ ORDERS'!$M884 * (1 - 0.07), 'F_ ORDERS'!$M884)</f>
        <v>68.819999999999993</v>
      </c>
    </row>
    <row r="885" spans="1:14" x14ac:dyDescent="0.2">
      <c r="A885" s="51" t="str">
        <f t="shared" si="13"/>
        <v>218.217.211.199|43779|0.262986111112696</v>
      </c>
      <c r="B885" s="51" t="s">
        <v>2530</v>
      </c>
      <c r="C885" s="52">
        <f>INT(DT!I885)</f>
        <v>43779</v>
      </c>
      <c r="D885" s="53">
        <f>DT!I885-INT(DT!I885)</f>
        <v>0.26298611111269565</v>
      </c>
      <c r="E885" s="32" t="s">
        <v>5100</v>
      </c>
      <c r="F885" s="32">
        <v>1167</v>
      </c>
      <c r="G885" s="38">
        <f>INT(DT!E885)</f>
        <v>43779</v>
      </c>
      <c r="H885" s="39">
        <f>DT!E885-INT(DT!E885)</f>
        <v>0.28918981481547235</v>
      </c>
      <c r="I885" s="32" t="s">
        <v>23</v>
      </c>
      <c r="J885" s="32" t="s">
        <v>655</v>
      </c>
      <c r="K885" s="32" t="s">
        <v>466</v>
      </c>
      <c r="L885" s="42" cm="1">
        <f t="array" ref="L885">INDEX('D_ SERVICES'!D:F, MATCH(J885, 'D_ SERVICES'!A:A, 0),
   IF(I885="Basic", 1, IF(I885="Standard", 2, IF(I885="Premium", 3, ""))))</f>
        <v>992</v>
      </c>
      <c r="M885" s="32">
        <f>L885*(1-VLOOKUP('F_ ORDERS'!$K885,D_BUYERS!A:H,8,FALSE))</f>
        <v>942.4</v>
      </c>
      <c r="N885" s="32">
        <f>IF(VLOOKUP('F_ ORDERS'!$G885, OrderDate!A:E, 5, FALSE) = 1, 'F_ ORDERS'!$M885 * (1 - 0.07), 'F_ ORDERS'!$M885)</f>
        <v>876.4319999999999</v>
      </c>
    </row>
    <row r="886" spans="1:14" x14ac:dyDescent="0.2">
      <c r="A886" s="51" t="str">
        <f t="shared" si="13"/>
        <v>104.98.156.9|45519|0.0194907407421852</v>
      </c>
      <c r="B886" s="51" t="s">
        <v>997</v>
      </c>
      <c r="C886" s="52">
        <f>INT(DT!I886)</f>
        <v>45519</v>
      </c>
      <c r="D886" s="53">
        <f>DT!I886-INT(DT!I886)</f>
        <v>1.9490740742185153E-2</v>
      </c>
      <c r="E886" s="32" t="s">
        <v>5101</v>
      </c>
      <c r="F886" s="32">
        <v>1001</v>
      </c>
      <c r="G886" s="38">
        <f>INT(DT!E886)</f>
        <v>45519</v>
      </c>
      <c r="H886" s="39">
        <f>DT!E886-INT(DT!E886)</f>
        <v>0.10828703703737119</v>
      </c>
      <c r="I886" s="32" t="s">
        <v>18</v>
      </c>
      <c r="J886" s="32" t="s">
        <v>705</v>
      </c>
      <c r="K886" s="32" t="s">
        <v>295</v>
      </c>
      <c r="L886" s="42" cm="1">
        <f t="array" ref="L886">INDEX('D_ SERVICES'!D:F, MATCH(J886, 'D_ SERVICES'!A:A, 0),
   IF(I886="Basic", 1, IF(I886="Standard", 2, IF(I886="Premium", 3, ""))))</f>
        <v>804</v>
      </c>
      <c r="M886" s="32">
        <f>L886*(1-VLOOKUP('F_ ORDERS'!$K886,D_BUYERS!A:H,8,FALSE))</f>
        <v>763.8</v>
      </c>
      <c r="N886" s="32">
        <f>IF(VLOOKUP('F_ ORDERS'!$G886, OrderDate!A:E, 5, FALSE) = 1, 'F_ ORDERS'!$M886 * (1 - 0.07), 'F_ ORDERS'!$M886)</f>
        <v>763.8</v>
      </c>
    </row>
    <row r="887" spans="1:14" x14ac:dyDescent="0.2">
      <c r="A887" s="51" t="str">
        <f t="shared" si="13"/>
        <v>147.104.59.8|44855|0.363136574072996</v>
      </c>
      <c r="B887" s="51" t="s">
        <v>1579</v>
      </c>
      <c r="C887" s="52">
        <f>INT(DT!I887)</f>
        <v>44855</v>
      </c>
      <c r="D887" s="53">
        <f>DT!I887-INT(DT!I887)</f>
        <v>0.36313657407299615</v>
      </c>
      <c r="E887" s="32" t="s">
        <v>5102</v>
      </c>
      <c r="F887" s="32">
        <v>1112</v>
      </c>
      <c r="G887" s="38">
        <f>INT(DT!E887)</f>
        <v>44855</v>
      </c>
      <c r="H887" s="39">
        <f>DT!E887-INT(DT!E887)</f>
        <v>0.47151620370277669</v>
      </c>
      <c r="I887" s="32" t="s">
        <v>23</v>
      </c>
      <c r="J887" s="32" t="s">
        <v>880</v>
      </c>
      <c r="K887" s="32" t="s">
        <v>112</v>
      </c>
      <c r="L887" s="42" cm="1">
        <f t="array" ref="L887">INDEX('D_ SERVICES'!D:F, MATCH(J887, 'D_ SERVICES'!A:A, 0),
   IF(I887="Basic", 1, IF(I887="Standard", 2, IF(I887="Premium", 3, ""))))</f>
        <v>816</v>
      </c>
      <c r="M887" s="32">
        <f>L887*(1-VLOOKUP('F_ ORDERS'!$K887,D_BUYERS!A:H,8,FALSE))</f>
        <v>775.19999999999993</v>
      </c>
      <c r="N887" s="32">
        <f>IF(VLOOKUP('F_ ORDERS'!$G887, OrderDate!A:E, 5, FALSE) = 1, 'F_ ORDERS'!$M887 * (1 - 0.07), 'F_ ORDERS'!$M887)</f>
        <v>775.19999999999993</v>
      </c>
    </row>
    <row r="888" spans="1:14" x14ac:dyDescent="0.2">
      <c r="A888" s="51" t="str">
        <f t="shared" si="13"/>
        <v>238.11.219.75|43803|0.956921296303335</v>
      </c>
      <c r="B888" s="51" t="s">
        <v>2823</v>
      </c>
      <c r="C888" s="52">
        <f>INT(DT!I888)</f>
        <v>43803</v>
      </c>
      <c r="D888" s="53">
        <f>DT!I888-INT(DT!I888)</f>
        <v>0.95692129630333511</v>
      </c>
      <c r="E888" s="32" t="s">
        <v>5103</v>
      </c>
      <c r="F888" s="32">
        <v>1041</v>
      </c>
      <c r="G888" s="38">
        <f>INT(DT!E888)</f>
        <v>43803</v>
      </c>
      <c r="H888" s="39">
        <f>DT!E888-INT(DT!E888)</f>
        <v>0.96303240741690388</v>
      </c>
      <c r="I888" s="32" t="s">
        <v>18</v>
      </c>
      <c r="J888" s="32" t="s">
        <v>643</v>
      </c>
      <c r="K888" s="32" t="s">
        <v>479</v>
      </c>
      <c r="L888" s="42" cm="1">
        <f t="array" ref="L888">INDEX('D_ SERVICES'!D:F, MATCH(J888, 'D_ SERVICES'!A:A, 0),
   IF(I888="Basic", 1, IF(I888="Standard", 2, IF(I888="Premium", 3, ""))))</f>
        <v>413</v>
      </c>
      <c r="M888" s="32">
        <f>L888*(1-VLOOKUP('F_ ORDERS'!$K888,D_BUYERS!A:H,8,FALSE))</f>
        <v>392.34999999999997</v>
      </c>
      <c r="N888" s="32">
        <f>IF(VLOOKUP('F_ ORDERS'!$G888, OrderDate!A:E, 5, FALSE) = 1, 'F_ ORDERS'!$M888 * (1 - 0.07), 'F_ ORDERS'!$M888)</f>
        <v>392.34999999999997</v>
      </c>
    </row>
    <row r="889" spans="1:14" x14ac:dyDescent="0.2">
      <c r="A889" s="51" t="str">
        <f t="shared" si="13"/>
        <v>191.205.239.10|44770|0.994224537040282</v>
      </c>
      <c r="B889" s="51" t="s">
        <v>2151</v>
      </c>
      <c r="C889" s="52">
        <f>INT(DT!I889)</f>
        <v>44770</v>
      </c>
      <c r="D889" s="53">
        <f>DT!I889-INT(DT!I889)</f>
        <v>0.99422453704028158</v>
      </c>
      <c r="E889" s="32" t="s">
        <v>5104</v>
      </c>
      <c r="F889" s="32">
        <v>1182</v>
      </c>
      <c r="G889" s="38">
        <f>INT(DT!E889)</f>
        <v>44771</v>
      </c>
      <c r="H889" s="39">
        <f>DT!E889-INT(DT!E889)</f>
        <v>9.5231481485825498E-2</v>
      </c>
      <c r="I889" s="32" t="s">
        <v>12</v>
      </c>
      <c r="J889" s="32" t="s">
        <v>594</v>
      </c>
      <c r="K889" s="32" t="s">
        <v>116</v>
      </c>
      <c r="L889" s="42" cm="1">
        <f t="array" ref="L889">INDEX('D_ SERVICES'!D:F, MATCH(J889, 'D_ SERVICES'!A:A, 0),
   IF(I889="Basic", 1, IF(I889="Standard", 2, IF(I889="Premium", 3, ""))))</f>
        <v>795</v>
      </c>
      <c r="M889" s="32">
        <f>L889*(1-VLOOKUP('F_ ORDERS'!$K889,D_BUYERS!A:H,8,FALSE))</f>
        <v>715.5</v>
      </c>
      <c r="N889" s="32">
        <f>IF(VLOOKUP('F_ ORDERS'!$G889, OrderDate!A:E, 5, FALSE) = 1, 'F_ ORDERS'!$M889 * (1 - 0.07), 'F_ ORDERS'!$M889)</f>
        <v>715.5</v>
      </c>
    </row>
    <row r="890" spans="1:14" x14ac:dyDescent="0.2">
      <c r="A890" s="51" t="str">
        <f t="shared" si="13"/>
        <v>163.223.245.35|45325|0.160925925927586</v>
      </c>
      <c r="B890" s="51" t="s">
        <v>1808</v>
      </c>
      <c r="C890" s="52">
        <f>INT(DT!I890)</f>
        <v>45325</v>
      </c>
      <c r="D890" s="53">
        <f>DT!I890-INT(DT!I890)</f>
        <v>0.16092592592758592</v>
      </c>
      <c r="E890" s="32" t="s">
        <v>5105</v>
      </c>
      <c r="F890" s="32">
        <v>1044</v>
      </c>
      <c r="G890" s="38">
        <f>INT(DT!E890)</f>
        <v>45325</v>
      </c>
      <c r="H890" s="39">
        <f>DT!E890-INT(DT!E890)</f>
        <v>0.20497685185546288</v>
      </c>
      <c r="I890" s="32" t="s">
        <v>23</v>
      </c>
      <c r="J890" s="32" t="s">
        <v>775</v>
      </c>
      <c r="K890" s="32" t="s">
        <v>434</v>
      </c>
      <c r="L890" s="42" cm="1">
        <f t="array" ref="L890">INDEX('D_ SERVICES'!D:F, MATCH(J890, 'D_ SERVICES'!A:A, 0),
   IF(I890="Basic", 1, IF(I890="Standard", 2, IF(I890="Premium", 3, ""))))</f>
        <v>807</v>
      </c>
      <c r="M890" s="32">
        <f>L890*(1-VLOOKUP('F_ ORDERS'!$K890,D_BUYERS!A:H,8,FALSE))</f>
        <v>766.65</v>
      </c>
      <c r="N890" s="32">
        <f>IF(VLOOKUP('F_ ORDERS'!$G890, OrderDate!A:E, 5, FALSE) = 1, 'F_ ORDERS'!$M890 * (1 - 0.07), 'F_ ORDERS'!$M890)</f>
        <v>712.98449999999991</v>
      </c>
    </row>
    <row r="891" spans="1:14" x14ac:dyDescent="0.2">
      <c r="A891" s="51" t="str">
        <f t="shared" si="13"/>
        <v>79.34.4.254|45398|0.526423611110658</v>
      </c>
      <c r="B891" s="51" t="s">
        <v>3887</v>
      </c>
      <c r="C891" s="52">
        <f>INT(DT!I891)</f>
        <v>45398</v>
      </c>
      <c r="D891" s="53">
        <f>DT!I891-INT(DT!I891)</f>
        <v>0.52642361111065838</v>
      </c>
      <c r="E891" s="32" t="s">
        <v>5106</v>
      </c>
      <c r="F891" s="32">
        <v>1140</v>
      </c>
      <c r="G891" s="38">
        <f>INT(DT!E891)</f>
        <v>45398</v>
      </c>
      <c r="H891" s="39">
        <f>DT!E891-INT(DT!E891)</f>
        <v>0.54207175925694173</v>
      </c>
      <c r="I891" s="32" t="s">
        <v>18</v>
      </c>
      <c r="J891" s="32" t="s">
        <v>712</v>
      </c>
      <c r="K891" s="32" t="s">
        <v>212</v>
      </c>
      <c r="L891" s="42" cm="1">
        <f t="array" ref="L891">INDEX('D_ SERVICES'!D:F, MATCH(J891, 'D_ SERVICES'!A:A, 0),
   IF(I891="Basic", 1, IF(I891="Standard", 2, IF(I891="Premium", 3, ""))))</f>
        <v>20</v>
      </c>
      <c r="M891" s="32">
        <f>L891*(1-VLOOKUP('F_ ORDERS'!$K891,D_BUYERS!A:H,8,FALSE))</f>
        <v>18</v>
      </c>
      <c r="N891" s="32">
        <f>IF(VLOOKUP('F_ ORDERS'!$G891, OrderDate!A:E, 5, FALSE) = 1, 'F_ ORDERS'!$M891 * (1 - 0.07), 'F_ ORDERS'!$M891)</f>
        <v>18</v>
      </c>
    </row>
    <row r="892" spans="1:14" x14ac:dyDescent="0.2">
      <c r="A892" s="51" t="str">
        <f t="shared" si="13"/>
        <v>192.198.17.82|44990|0.597453703696374</v>
      </c>
      <c r="B892" s="51" t="s">
        <v>2165</v>
      </c>
      <c r="C892" s="52">
        <f>INT(DT!I892)</f>
        <v>44990</v>
      </c>
      <c r="D892" s="53">
        <f>DT!I892-INT(DT!I892)</f>
        <v>0.59745370369637385</v>
      </c>
      <c r="E892" s="32" t="s">
        <v>5107</v>
      </c>
      <c r="F892" s="32">
        <v>1027</v>
      </c>
      <c r="G892" s="38">
        <f>INT(DT!E892)</f>
        <v>44990</v>
      </c>
      <c r="H892" s="39">
        <f>DT!E892-INT(DT!E892)</f>
        <v>0.65962962961930316</v>
      </c>
      <c r="I892" s="32" t="s">
        <v>12</v>
      </c>
      <c r="J892" s="32" t="s">
        <v>669</v>
      </c>
      <c r="K892" s="32" t="s">
        <v>318</v>
      </c>
      <c r="L892" s="42" cm="1">
        <f t="array" ref="L892">INDEX('D_ SERVICES'!D:F, MATCH(J892, 'D_ SERVICES'!A:A, 0),
   IF(I892="Basic", 1, IF(I892="Standard", 2, IF(I892="Premium", 3, ""))))</f>
        <v>948</v>
      </c>
      <c r="M892" s="32">
        <f>L892*(1-VLOOKUP('F_ ORDERS'!$K892,D_BUYERS!A:H,8,FALSE))</f>
        <v>853.2</v>
      </c>
      <c r="N892" s="32">
        <f>IF(VLOOKUP('F_ ORDERS'!$G892, OrderDate!A:E, 5, FALSE) = 1, 'F_ ORDERS'!$M892 * (1 - 0.07), 'F_ ORDERS'!$M892)</f>
        <v>793.476</v>
      </c>
    </row>
    <row r="893" spans="1:14" x14ac:dyDescent="0.2">
      <c r="A893" s="51" t="str">
        <f t="shared" si="13"/>
        <v>227.78.152.126|42863|0.629861111112405</v>
      </c>
      <c r="B893" s="51" t="s">
        <v>2678</v>
      </c>
      <c r="C893" s="52">
        <f>INT(DT!I893)</f>
        <v>42863</v>
      </c>
      <c r="D893" s="53">
        <f>DT!I893-INT(DT!I893)</f>
        <v>0.62986111111240461</v>
      </c>
      <c r="E893" s="32" t="s">
        <v>5108</v>
      </c>
      <c r="F893" s="32">
        <v>1085</v>
      </c>
      <c r="G893" s="38">
        <f>INT(DT!E893)</f>
        <v>42863</v>
      </c>
      <c r="H893" s="39">
        <f>DT!E893-INT(DT!E893)</f>
        <v>0.67862268518365454</v>
      </c>
      <c r="I893" s="32" t="s">
        <v>18</v>
      </c>
      <c r="J893" s="32" t="s">
        <v>793</v>
      </c>
      <c r="K893" s="32" t="s">
        <v>83</v>
      </c>
      <c r="L893" s="42" cm="1">
        <f t="array" ref="L893">INDEX('D_ SERVICES'!D:F, MATCH(J893, 'D_ SERVICES'!A:A, 0),
   IF(I893="Basic", 1, IF(I893="Standard", 2, IF(I893="Premium", 3, ""))))</f>
        <v>709</v>
      </c>
      <c r="M893" s="32">
        <f>L893*(1-VLOOKUP('F_ ORDERS'!$K893,D_BUYERS!A:H,8,FALSE))</f>
        <v>709</v>
      </c>
      <c r="N893" s="32">
        <f>IF(VLOOKUP('F_ ORDERS'!$G893, OrderDate!A:E, 5, FALSE) = 1, 'F_ ORDERS'!$M893 * (1 - 0.07), 'F_ ORDERS'!$M893)</f>
        <v>709</v>
      </c>
    </row>
    <row r="894" spans="1:14" x14ac:dyDescent="0.2">
      <c r="A894" s="51" t="str">
        <f t="shared" si="13"/>
        <v>227.154.32.11|45216|0.667199074072414</v>
      </c>
      <c r="B894" s="51" t="s">
        <v>2670</v>
      </c>
      <c r="C894" s="52">
        <f>INT(DT!I894)</f>
        <v>45216</v>
      </c>
      <c r="D894" s="53">
        <f>DT!I894-INT(DT!I894)</f>
        <v>0.66719907407241408</v>
      </c>
      <c r="E894" s="32" t="s">
        <v>5109</v>
      </c>
      <c r="F894" s="32">
        <v>1118</v>
      </c>
      <c r="G894" s="38">
        <f>INT(DT!E894)</f>
        <v>45216</v>
      </c>
      <c r="H894" s="39">
        <f>DT!E894-INT(DT!E894)</f>
        <v>0.72612268518423662</v>
      </c>
      <c r="I894" s="32" t="s">
        <v>23</v>
      </c>
      <c r="J894" s="32" t="s">
        <v>721</v>
      </c>
      <c r="K894" s="32" t="s">
        <v>388</v>
      </c>
      <c r="L894" s="42" cm="1">
        <f t="array" ref="L894">INDEX('D_ SERVICES'!D:F, MATCH(J894, 'D_ SERVICES'!A:A, 0),
   IF(I894="Basic", 1, IF(I894="Standard", 2, IF(I894="Premium", 3, ""))))</f>
        <v>981</v>
      </c>
      <c r="M894" s="32">
        <f>L894*(1-VLOOKUP('F_ ORDERS'!$K894,D_BUYERS!A:H,8,FALSE))</f>
        <v>981</v>
      </c>
      <c r="N894" s="32">
        <f>IF(VLOOKUP('F_ ORDERS'!$G894, OrderDate!A:E, 5, FALSE) = 1, 'F_ ORDERS'!$M894 * (1 - 0.07), 'F_ ORDERS'!$M894)</f>
        <v>981</v>
      </c>
    </row>
    <row r="895" spans="1:14" x14ac:dyDescent="0.2">
      <c r="A895" s="51" t="str">
        <f t="shared" si="13"/>
        <v>6.33.157.28|44696|0.0394907407389837</v>
      </c>
      <c r="B895" s="51" t="s">
        <v>3614</v>
      </c>
      <c r="C895" s="52">
        <f>INT(DT!I895)</f>
        <v>44696</v>
      </c>
      <c r="D895" s="53">
        <f>DT!I895-INT(DT!I895)</f>
        <v>3.9490740738983732E-2</v>
      </c>
      <c r="E895" s="32" t="s">
        <v>5110</v>
      </c>
      <c r="F895" s="32">
        <v>1006</v>
      </c>
      <c r="G895" s="38">
        <f>INT(DT!E895)</f>
        <v>44696</v>
      </c>
      <c r="H895" s="39">
        <f>DT!E895-INT(DT!E895)</f>
        <v>4.1701388887304347E-2</v>
      </c>
      <c r="I895" s="32" t="s">
        <v>18</v>
      </c>
      <c r="J895" s="32" t="s">
        <v>618</v>
      </c>
      <c r="K895" s="32" t="s">
        <v>335</v>
      </c>
      <c r="L895" s="42" cm="1">
        <f t="array" ref="L895">INDEX('D_ SERVICES'!D:F, MATCH(J895, 'D_ SERVICES'!A:A, 0),
   IF(I895="Basic", 1, IF(I895="Standard", 2, IF(I895="Premium", 3, ""))))</f>
        <v>289</v>
      </c>
      <c r="M895" s="32">
        <f>L895*(1-VLOOKUP('F_ ORDERS'!$K895,D_BUYERS!A:H,8,FALSE))</f>
        <v>260.10000000000002</v>
      </c>
      <c r="N895" s="32">
        <f>IF(VLOOKUP('F_ ORDERS'!$G895, OrderDate!A:E, 5, FALSE) = 1, 'F_ ORDERS'!$M895 * (1 - 0.07), 'F_ ORDERS'!$M895)</f>
        <v>241.893</v>
      </c>
    </row>
    <row r="896" spans="1:14" x14ac:dyDescent="0.2">
      <c r="A896" s="51" t="str">
        <f t="shared" si="13"/>
        <v>102.205.190.112|45270|0.788333333330229</v>
      </c>
      <c r="B896" s="51" t="s">
        <v>967</v>
      </c>
      <c r="C896" s="52">
        <f>INT(DT!I896)</f>
        <v>45270</v>
      </c>
      <c r="D896" s="53">
        <f>DT!I896-INT(DT!I896)</f>
        <v>0.78833333333022892</v>
      </c>
      <c r="E896" s="32" t="s">
        <v>5111</v>
      </c>
      <c r="F896" s="32">
        <v>1196</v>
      </c>
      <c r="G896" s="38">
        <f>INT(DT!E896)</f>
        <v>45270</v>
      </c>
      <c r="H896" s="39">
        <f>DT!E896-INT(DT!E896)</f>
        <v>0.85635416666627862</v>
      </c>
      <c r="I896" s="32" t="s">
        <v>18</v>
      </c>
      <c r="J896" s="32" t="s">
        <v>715</v>
      </c>
      <c r="K896" s="32" t="s">
        <v>277</v>
      </c>
      <c r="L896" s="42" cm="1">
        <f t="array" ref="L896">INDEX('D_ SERVICES'!D:F, MATCH(J896, 'D_ SERVICES'!A:A, 0),
   IF(I896="Basic", 1, IF(I896="Standard", 2, IF(I896="Premium", 3, ""))))</f>
        <v>119</v>
      </c>
      <c r="M896" s="32">
        <f>L896*(1-VLOOKUP('F_ ORDERS'!$K896,D_BUYERS!A:H,8,FALSE))</f>
        <v>119</v>
      </c>
      <c r="N896" s="32">
        <f>IF(VLOOKUP('F_ ORDERS'!$G896, OrderDate!A:E, 5, FALSE) = 1, 'F_ ORDERS'!$M896 * (1 - 0.07), 'F_ ORDERS'!$M896)</f>
        <v>110.66999999999999</v>
      </c>
    </row>
    <row r="897" spans="1:14" x14ac:dyDescent="0.2">
      <c r="A897" s="51" t="str">
        <f t="shared" si="13"/>
        <v>124.119.46.246|44795|0.865960648152395</v>
      </c>
      <c r="B897" s="51" t="s">
        <v>1267</v>
      </c>
      <c r="C897" s="52">
        <f>INT(DT!I897)</f>
        <v>44795</v>
      </c>
      <c r="D897" s="53">
        <f>DT!I897-INT(DT!I897)</f>
        <v>0.86596064815239515</v>
      </c>
      <c r="E897" s="32" t="s">
        <v>5112</v>
      </c>
      <c r="F897" s="32">
        <v>1023</v>
      </c>
      <c r="G897" s="38">
        <f>INT(DT!E897)</f>
        <v>44795</v>
      </c>
      <c r="H897" s="39">
        <f>DT!E897-INT(DT!E897)</f>
        <v>0.95233796296815854</v>
      </c>
      <c r="I897" s="32" t="s">
        <v>23</v>
      </c>
      <c r="J897" s="32" t="s">
        <v>680</v>
      </c>
      <c r="K897" s="32" t="s">
        <v>232</v>
      </c>
      <c r="L897" s="42" cm="1">
        <f t="array" ref="L897">INDEX('D_ SERVICES'!D:F, MATCH(J897, 'D_ SERVICES'!A:A, 0),
   IF(I897="Basic", 1, IF(I897="Standard", 2, IF(I897="Premium", 3, ""))))</f>
        <v>954</v>
      </c>
      <c r="M897" s="32">
        <f>L897*(1-VLOOKUP('F_ ORDERS'!$K897,D_BUYERS!A:H,8,FALSE))</f>
        <v>954</v>
      </c>
      <c r="N897" s="32">
        <f>IF(VLOOKUP('F_ ORDERS'!$G897, OrderDate!A:E, 5, FALSE) = 1, 'F_ ORDERS'!$M897 * (1 - 0.07), 'F_ ORDERS'!$M897)</f>
        <v>954</v>
      </c>
    </row>
    <row r="898" spans="1:14" x14ac:dyDescent="0.2">
      <c r="A898" s="51" t="str">
        <f t="shared" si="13"/>
        <v>231.191.190.31|43632|0.193518518521159</v>
      </c>
      <c r="B898" s="51" t="s">
        <v>2730</v>
      </c>
      <c r="C898" s="52">
        <f>INT(DT!I898)</f>
        <v>43632</v>
      </c>
      <c r="D898" s="53">
        <f>DT!I898-INT(DT!I898)</f>
        <v>0.19351851852115942</v>
      </c>
      <c r="E898" s="32" t="s">
        <v>5113</v>
      </c>
      <c r="F898" s="32">
        <v>1073</v>
      </c>
      <c r="G898" s="38">
        <f>INT(DT!E898)</f>
        <v>43632</v>
      </c>
      <c r="H898" s="39">
        <f>DT!E898-INT(DT!E898)</f>
        <v>0.25138888889341615</v>
      </c>
      <c r="I898" s="32" t="s">
        <v>23</v>
      </c>
      <c r="J898" s="32" t="s">
        <v>676</v>
      </c>
      <c r="K898" s="32" t="s">
        <v>28</v>
      </c>
      <c r="L898" s="42" cm="1">
        <f t="array" ref="L898">INDEX('D_ SERVICES'!D:F, MATCH(J898, 'D_ SERVICES'!A:A, 0),
   IF(I898="Basic", 1, IF(I898="Standard", 2, IF(I898="Premium", 3, ""))))</f>
        <v>512</v>
      </c>
      <c r="M898" s="32">
        <f>L898*(1-VLOOKUP('F_ ORDERS'!$K898,D_BUYERS!A:H,8,FALSE))</f>
        <v>512</v>
      </c>
      <c r="N898" s="32">
        <f>IF(VLOOKUP('F_ ORDERS'!$G898, OrderDate!A:E, 5, FALSE) = 1, 'F_ ORDERS'!$M898 * (1 - 0.07), 'F_ ORDERS'!$M898)</f>
        <v>476.15999999999997</v>
      </c>
    </row>
    <row r="899" spans="1:14" x14ac:dyDescent="0.2">
      <c r="A899" s="51" t="str">
        <f t="shared" ref="A899:A962" si="14">B899 &amp; "|" &amp; C899 &amp; "|" &amp; D899</f>
        <v>185.61.219.125|44615|0.511342592602887</v>
      </c>
      <c r="B899" s="51" t="s">
        <v>2084</v>
      </c>
      <c r="C899" s="52">
        <f>INT(DT!I899)</f>
        <v>44615</v>
      </c>
      <c r="D899" s="53">
        <f>DT!I899-INT(DT!I899)</f>
        <v>0.51134259260288673</v>
      </c>
      <c r="E899" s="32" t="s">
        <v>5114</v>
      </c>
      <c r="F899" s="32">
        <v>1097</v>
      </c>
      <c r="G899" s="38">
        <f>INT(DT!E899)</f>
        <v>44615</v>
      </c>
      <c r="H899" s="39">
        <f>DT!E899-INT(DT!E899)</f>
        <v>0.52968750001309672</v>
      </c>
      <c r="I899" s="32" t="s">
        <v>23</v>
      </c>
      <c r="J899" s="32" t="s">
        <v>854</v>
      </c>
      <c r="K899" s="32" t="s">
        <v>393</v>
      </c>
      <c r="L899" s="42" cm="1">
        <f t="array" ref="L899">INDEX('D_ SERVICES'!D:F, MATCH(J899, 'D_ SERVICES'!A:A, 0),
   IF(I899="Basic", 1, IF(I899="Standard", 2, IF(I899="Premium", 3, ""))))</f>
        <v>706</v>
      </c>
      <c r="M899" s="32">
        <f>L899*(1-VLOOKUP('F_ ORDERS'!$K899,D_BUYERS!A:H,8,FALSE))</f>
        <v>670.69999999999993</v>
      </c>
      <c r="N899" s="32">
        <f>IF(VLOOKUP('F_ ORDERS'!$G899, OrderDate!A:E, 5, FALSE) = 1, 'F_ ORDERS'!$M899 * (1 - 0.07), 'F_ ORDERS'!$M899)</f>
        <v>670.69999999999993</v>
      </c>
    </row>
    <row r="900" spans="1:14" x14ac:dyDescent="0.2">
      <c r="A900" s="51" t="str">
        <f t="shared" si="14"/>
        <v>228.126.180.29|45202|0.775578703702195</v>
      </c>
      <c r="B900" s="51" t="s">
        <v>2681</v>
      </c>
      <c r="C900" s="52">
        <f>INT(DT!I900)</f>
        <v>45202</v>
      </c>
      <c r="D900" s="53">
        <f>DT!I900-INT(DT!I900)</f>
        <v>0.77557870370219462</v>
      </c>
      <c r="E900" s="32" t="s">
        <v>5115</v>
      </c>
      <c r="F900" s="32">
        <v>1162</v>
      </c>
      <c r="G900" s="38">
        <f>INT(DT!E900)</f>
        <v>45202</v>
      </c>
      <c r="H900" s="39">
        <f>DT!E900-INT(DT!E900)</f>
        <v>0.86179398147942265</v>
      </c>
      <c r="I900" s="32" t="s">
        <v>18</v>
      </c>
      <c r="J900" s="32" t="s">
        <v>706</v>
      </c>
      <c r="K900" s="32" t="s">
        <v>41</v>
      </c>
      <c r="L900" s="42" cm="1">
        <f t="array" ref="L900">INDEX('D_ SERVICES'!D:F, MATCH(J900, 'D_ SERVICES'!A:A, 0),
   IF(I900="Basic", 1, IF(I900="Standard", 2, IF(I900="Premium", 3, ""))))</f>
        <v>915</v>
      </c>
      <c r="M900" s="32">
        <f>L900*(1-VLOOKUP('F_ ORDERS'!$K900,D_BUYERS!A:H,8,FALSE))</f>
        <v>823.5</v>
      </c>
      <c r="N900" s="32">
        <f>IF(VLOOKUP('F_ ORDERS'!$G900, OrderDate!A:E, 5, FALSE) = 1, 'F_ ORDERS'!$M900 * (1 - 0.07), 'F_ ORDERS'!$M900)</f>
        <v>823.5</v>
      </c>
    </row>
    <row r="901" spans="1:14" x14ac:dyDescent="0.2">
      <c r="A901" s="51" t="str">
        <f t="shared" si="14"/>
        <v>65.152.251.237|44902|0.0475578703699284</v>
      </c>
      <c r="B901" s="51" t="s">
        <v>3680</v>
      </c>
      <c r="C901" s="52">
        <f>INT(DT!I901)</f>
        <v>44902</v>
      </c>
      <c r="D901" s="53">
        <f>DT!I901-INT(DT!I901)</f>
        <v>4.7557870369928423E-2</v>
      </c>
      <c r="E901" s="32" t="s">
        <v>5116</v>
      </c>
      <c r="F901" s="32">
        <v>1015</v>
      </c>
      <c r="G901" s="38">
        <f>INT(DT!E901)</f>
        <v>44902</v>
      </c>
      <c r="H901" s="39">
        <f>DT!E901-INT(DT!E901)</f>
        <v>0.11690972222277196</v>
      </c>
      <c r="I901" s="32" t="s">
        <v>18</v>
      </c>
      <c r="J901" s="32" t="s">
        <v>644</v>
      </c>
      <c r="K901" s="32" t="s">
        <v>391</v>
      </c>
      <c r="L901" s="42" cm="1">
        <f t="array" ref="L901">INDEX('D_ SERVICES'!D:F, MATCH(J901, 'D_ SERVICES'!A:A, 0),
   IF(I901="Basic", 1, IF(I901="Standard", 2, IF(I901="Premium", 3, ""))))</f>
        <v>53</v>
      </c>
      <c r="M901" s="32">
        <f>L901*(1-VLOOKUP('F_ ORDERS'!$K901,D_BUYERS!A:H,8,FALSE))</f>
        <v>47.7</v>
      </c>
      <c r="N901" s="32">
        <f>IF(VLOOKUP('F_ ORDERS'!$G901, OrderDate!A:E, 5, FALSE) = 1, 'F_ ORDERS'!$M901 * (1 - 0.07), 'F_ ORDERS'!$M901)</f>
        <v>47.7</v>
      </c>
    </row>
    <row r="902" spans="1:14" x14ac:dyDescent="0.2">
      <c r="A902" s="51" t="str">
        <f t="shared" si="14"/>
        <v>37.15.109.143|44770|0.919386574067175</v>
      </c>
      <c r="B902" s="51" t="s">
        <v>3267</v>
      </c>
      <c r="C902" s="52">
        <f>INT(DT!I902)</f>
        <v>44770</v>
      </c>
      <c r="D902" s="53">
        <f>DT!I902-INT(DT!I902)</f>
        <v>0.91938657406717539</v>
      </c>
      <c r="E902" s="32" t="s">
        <v>5117</v>
      </c>
      <c r="F902" s="32">
        <v>1168</v>
      </c>
      <c r="G902" s="38">
        <f>INT(DT!E902)</f>
        <v>44771</v>
      </c>
      <c r="H902" s="39">
        <f>DT!E902-INT(DT!E902)</f>
        <v>2.1412036949186586E-3</v>
      </c>
      <c r="I902" s="32" t="s">
        <v>18</v>
      </c>
      <c r="J902" s="32" t="s">
        <v>876</v>
      </c>
      <c r="K902" s="32" t="s">
        <v>410</v>
      </c>
      <c r="L902" s="42" cm="1">
        <f t="array" ref="L902">INDEX('D_ SERVICES'!D:F, MATCH(J902, 'D_ SERVICES'!A:A, 0),
   IF(I902="Basic", 1, IF(I902="Standard", 2, IF(I902="Premium", 3, ""))))</f>
        <v>389</v>
      </c>
      <c r="M902" s="32">
        <f>L902*(1-VLOOKUP('F_ ORDERS'!$K902,D_BUYERS!A:H,8,FALSE))</f>
        <v>369.54999999999995</v>
      </c>
      <c r="N902" s="32">
        <f>IF(VLOOKUP('F_ ORDERS'!$G902, OrderDate!A:E, 5, FALSE) = 1, 'F_ ORDERS'!$M902 * (1 - 0.07), 'F_ ORDERS'!$M902)</f>
        <v>369.54999999999995</v>
      </c>
    </row>
    <row r="903" spans="1:14" x14ac:dyDescent="0.2">
      <c r="A903" s="51" t="str">
        <f t="shared" si="14"/>
        <v>113.157.225.58|44086|0.398344907407591</v>
      </c>
      <c r="B903" s="51" t="s">
        <v>1113</v>
      </c>
      <c r="C903" s="52">
        <f>INT(DT!I903)</f>
        <v>44086</v>
      </c>
      <c r="D903" s="53">
        <f>DT!I903-INT(DT!I903)</f>
        <v>0.39834490740759065</v>
      </c>
      <c r="E903" s="32" t="s">
        <v>5118</v>
      </c>
      <c r="F903" s="32">
        <v>1202</v>
      </c>
      <c r="G903" s="38">
        <f>INT(DT!E903)</f>
        <v>44086</v>
      </c>
      <c r="H903" s="39">
        <f>DT!E903-INT(DT!E903)</f>
        <v>0.46967592592409346</v>
      </c>
      <c r="I903" s="32" t="s">
        <v>18</v>
      </c>
      <c r="J903" s="32" t="s">
        <v>699</v>
      </c>
      <c r="K903" s="32" t="s">
        <v>73</v>
      </c>
      <c r="L903" s="42" cm="1">
        <f t="array" ref="L903">INDEX('D_ SERVICES'!D:F, MATCH(J903, 'D_ SERVICES'!A:A, 0),
   IF(I903="Basic", 1, IF(I903="Standard", 2, IF(I903="Premium", 3, ""))))</f>
        <v>66</v>
      </c>
      <c r="M903" s="32">
        <f>L903*(1-VLOOKUP('F_ ORDERS'!$K903,D_BUYERS!A:H,8,FALSE))</f>
        <v>59.4</v>
      </c>
      <c r="N903" s="32">
        <f>IF(VLOOKUP('F_ ORDERS'!$G903, OrderDate!A:E, 5, FALSE) = 1, 'F_ ORDERS'!$M903 * (1 - 0.07), 'F_ ORDERS'!$M903)</f>
        <v>55.241999999999997</v>
      </c>
    </row>
    <row r="904" spans="1:14" x14ac:dyDescent="0.2">
      <c r="A904" s="51" t="str">
        <f t="shared" si="14"/>
        <v>248.130.9.180|45062|0.42778935185197</v>
      </c>
      <c r="B904" s="51" t="s">
        <v>2985</v>
      </c>
      <c r="C904" s="52">
        <f>INT(DT!I904)</f>
        <v>45062</v>
      </c>
      <c r="D904" s="53">
        <f>DT!I904-INT(DT!I904)</f>
        <v>0.42778935185197042</v>
      </c>
      <c r="E904" s="32" t="s">
        <v>5119</v>
      </c>
      <c r="F904" s="32">
        <v>1041</v>
      </c>
      <c r="G904" s="38">
        <f>INT(DT!E904)</f>
        <v>45062</v>
      </c>
      <c r="H904" s="39">
        <f>DT!E904-INT(DT!E904)</f>
        <v>0.46924768518510973</v>
      </c>
      <c r="I904" s="32" t="s">
        <v>12</v>
      </c>
      <c r="J904" s="32" t="s">
        <v>643</v>
      </c>
      <c r="K904" s="32" t="s">
        <v>35</v>
      </c>
      <c r="L904" s="42" cm="1">
        <f t="array" ref="L904">INDEX('D_ SERVICES'!D:F, MATCH(J904, 'D_ SERVICES'!A:A, 0),
   IF(I904="Basic", 1, IF(I904="Standard", 2, IF(I904="Premium", 3, ""))))</f>
        <v>899</v>
      </c>
      <c r="M904" s="32">
        <f>L904*(1-VLOOKUP('F_ ORDERS'!$K904,D_BUYERS!A:H,8,FALSE))</f>
        <v>809.1</v>
      </c>
      <c r="N904" s="32">
        <f>IF(VLOOKUP('F_ ORDERS'!$G904, OrderDate!A:E, 5, FALSE) = 1, 'F_ ORDERS'!$M904 * (1 - 0.07), 'F_ ORDERS'!$M904)</f>
        <v>809.1</v>
      </c>
    </row>
    <row r="905" spans="1:14" x14ac:dyDescent="0.2">
      <c r="A905" s="51" t="str">
        <f t="shared" si="14"/>
        <v>64.104.39.115|45324|0.804560185177252</v>
      </c>
      <c r="B905" s="51" t="s">
        <v>3669</v>
      </c>
      <c r="C905" s="52">
        <f>INT(DT!I905)</f>
        <v>45324</v>
      </c>
      <c r="D905" s="53">
        <f>DT!I905-INT(DT!I905)</f>
        <v>0.8045601851772517</v>
      </c>
      <c r="E905" s="32" t="s">
        <v>5120</v>
      </c>
      <c r="F905" s="32">
        <v>1025</v>
      </c>
      <c r="G905" s="38">
        <f>INT(DT!E905)</f>
        <v>45324</v>
      </c>
      <c r="H905" s="39">
        <f>DT!E905-INT(DT!E905)</f>
        <v>0.82518518517463235</v>
      </c>
      <c r="I905" s="32" t="s">
        <v>23</v>
      </c>
      <c r="J905" s="32" t="s">
        <v>773</v>
      </c>
      <c r="K905" s="32" t="s">
        <v>133</v>
      </c>
      <c r="L905" s="42" cm="1">
        <f t="array" ref="L905">INDEX('D_ SERVICES'!D:F, MATCH(J905, 'D_ SERVICES'!A:A, 0),
   IF(I905="Basic", 1, IF(I905="Standard", 2, IF(I905="Premium", 3, ""))))</f>
        <v>944</v>
      </c>
      <c r="M905" s="32">
        <f>L905*(1-VLOOKUP('F_ ORDERS'!$K905,D_BUYERS!A:H,8,FALSE))</f>
        <v>896.8</v>
      </c>
      <c r="N905" s="32">
        <f>IF(VLOOKUP('F_ ORDERS'!$G905, OrderDate!A:E, 5, FALSE) = 1, 'F_ ORDERS'!$M905 * (1 - 0.07), 'F_ ORDERS'!$M905)</f>
        <v>896.8</v>
      </c>
    </row>
    <row r="906" spans="1:14" x14ac:dyDescent="0.2">
      <c r="A906" s="51" t="str">
        <f t="shared" si="14"/>
        <v>39.127.98.252|44900|0.0909027777670417</v>
      </c>
      <c r="B906" s="51" t="s">
        <v>3302</v>
      </c>
      <c r="C906" s="52">
        <f>INT(DT!I906)</f>
        <v>44900</v>
      </c>
      <c r="D906" s="53">
        <f>DT!I906-INT(DT!I906)</f>
        <v>9.0902777767041698E-2</v>
      </c>
      <c r="E906" s="32" t="s">
        <v>5121</v>
      </c>
      <c r="F906" s="32">
        <v>1165</v>
      </c>
      <c r="G906" s="38">
        <f>INT(DT!E906)</f>
        <v>44900</v>
      </c>
      <c r="H906" s="39">
        <f>DT!E906-INT(DT!E906)</f>
        <v>0.10471064813464181</v>
      </c>
      <c r="I906" s="32" t="s">
        <v>18</v>
      </c>
      <c r="J906" s="32" t="s">
        <v>858</v>
      </c>
      <c r="K906" s="32" t="s">
        <v>147</v>
      </c>
      <c r="L906" s="42" cm="1">
        <f t="array" ref="L906">INDEX('D_ SERVICES'!D:F, MATCH(J906, 'D_ SERVICES'!A:A, 0),
   IF(I906="Basic", 1, IF(I906="Standard", 2, IF(I906="Premium", 3, ""))))</f>
        <v>587</v>
      </c>
      <c r="M906" s="32">
        <f>L906*(1-VLOOKUP('F_ ORDERS'!$K906,D_BUYERS!A:H,8,FALSE))</f>
        <v>587</v>
      </c>
      <c r="N906" s="32">
        <f>IF(VLOOKUP('F_ ORDERS'!$G906, OrderDate!A:E, 5, FALSE) = 1, 'F_ ORDERS'!$M906 * (1 - 0.07), 'F_ ORDERS'!$M906)</f>
        <v>587</v>
      </c>
    </row>
    <row r="907" spans="1:14" x14ac:dyDescent="0.2">
      <c r="A907" s="51" t="str">
        <f t="shared" si="14"/>
        <v>26.119.144.194|44698|0.475289351852552</v>
      </c>
      <c r="B907" s="51" t="s">
        <v>3090</v>
      </c>
      <c r="C907" s="52">
        <f>INT(DT!I907)</f>
        <v>44698</v>
      </c>
      <c r="D907" s="53">
        <f>DT!I907-INT(DT!I907)</f>
        <v>0.4752893518525525</v>
      </c>
      <c r="E907" s="32" t="s">
        <v>5122</v>
      </c>
      <c r="F907" s="32">
        <v>1019</v>
      </c>
      <c r="G907" s="38">
        <f>INT(DT!E907)</f>
        <v>44698</v>
      </c>
      <c r="H907" s="39">
        <f>DT!E907-INT(DT!E907)</f>
        <v>0.48987268518249039</v>
      </c>
      <c r="I907" s="32" t="s">
        <v>12</v>
      </c>
      <c r="J907" s="32" t="s">
        <v>616</v>
      </c>
      <c r="K907" s="32" t="s">
        <v>129</v>
      </c>
      <c r="L907" s="42" cm="1">
        <f t="array" ref="L907">INDEX('D_ SERVICES'!D:F, MATCH(J907, 'D_ SERVICES'!A:A, 0),
   IF(I907="Basic", 1, IF(I907="Standard", 2, IF(I907="Premium", 3, ""))))</f>
        <v>901</v>
      </c>
      <c r="M907" s="32">
        <f>L907*(1-VLOOKUP('F_ ORDERS'!$K907,D_BUYERS!A:H,8,FALSE))</f>
        <v>810.9</v>
      </c>
      <c r="N907" s="32">
        <f>IF(VLOOKUP('F_ ORDERS'!$G907, OrderDate!A:E, 5, FALSE) = 1, 'F_ ORDERS'!$M907 * (1 - 0.07), 'F_ ORDERS'!$M907)</f>
        <v>810.9</v>
      </c>
    </row>
    <row r="908" spans="1:14" x14ac:dyDescent="0.2">
      <c r="A908" s="51" t="str">
        <f t="shared" si="14"/>
        <v>102.227.221.76|44959|0.318923611106584</v>
      </c>
      <c r="B908" s="51" t="s">
        <v>968</v>
      </c>
      <c r="C908" s="52">
        <f>INT(DT!I908)</f>
        <v>44959</v>
      </c>
      <c r="D908" s="53">
        <f>DT!I908-INT(DT!I908)</f>
        <v>0.31892361110658385</v>
      </c>
      <c r="E908" s="32" t="s">
        <v>5123</v>
      </c>
      <c r="F908" s="32">
        <v>1163</v>
      </c>
      <c r="G908" s="38">
        <f>INT(DT!E908)</f>
        <v>44959</v>
      </c>
      <c r="H908" s="39">
        <f>DT!E908-INT(DT!E908)</f>
        <v>0.35925925925403135</v>
      </c>
      <c r="I908" s="32" t="s">
        <v>12</v>
      </c>
      <c r="J908" s="32" t="s">
        <v>621</v>
      </c>
      <c r="K908" s="32" t="s">
        <v>458</v>
      </c>
      <c r="L908" s="42" cm="1">
        <f t="array" ref="L908">INDEX('D_ SERVICES'!D:F, MATCH(J908, 'D_ SERVICES'!A:A, 0),
   IF(I908="Basic", 1, IF(I908="Standard", 2, IF(I908="Premium", 3, ""))))</f>
        <v>670</v>
      </c>
      <c r="M908" s="32">
        <f>L908*(1-VLOOKUP('F_ ORDERS'!$K908,D_BUYERS!A:H,8,FALSE))</f>
        <v>670</v>
      </c>
      <c r="N908" s="32">
        <f>IF(VLOOKUP('F_ ORDERS'!$G908, OrderDate!A:E, 5, FALSE) = 1, 'F_ ORDERS'!$M908 * (1 - 0.07), 'F_ ORDERS'!$M908)</f>
        <v>670</v>
      </c>
    </row>
    <row r="909" spans="1:14" x14ac:dyDescent="0.2">
      <c r="A909" s="51" t="str">
        <f t="shared" si="14"/>
        <v>0.185.170.164|43612|0.428356481483206</v>
      </c>
      <c r="B909" s="51" t="s">
        <v>908</v>
      </c>
      <c r="C909" s="52">
        <f>INT(DT!I909)</f>
        <v>43612</v>
      </c>
      <c r="D909" s="53">
        <f>DT!I909-INT(DT!I909)</f>
        <v>0.42835648148320615</v>
      </c>
      <c r="E909" s="32" t="s">
        <v>5124</v>
      </c>
      <c r="F909" s="32">
        <v>1163</v>
      </c>
      <c r="G909" s="38">
        <f>INT(DT!E909)</f>
        <v>43612</v>
      </c>
      <c r="H909" s="39">
        <f>DT!E909-INT(DT!E909)</f>
        <v>0.507743055553874</v>
      </c>
      <c r="I909" s="32" t="s">
        <v>12</v>
      </c>
      <c r="J909" s="32" t="s">
        <v>621</v>
      </c>
      <c r="K909" s="32" t="s">
        <v>364</v>
      </c>
      <c r="L909" s="42" cm="1">
        <f t="array" ref="L909">INDEX('D_ SERVICES'!D:F, MATCH(J909, 'D_ SERVICES'!A:A, 0),
   IF(I909="Basic", 1, IF(I909="Standard", 2, IF(I909="Premium", 3, ""))))</f>
        <v>670</v>
      </c>
      <c r="M909" s="32">
        <f>L909*(1-VLOOKUP('F_ ORDERS'!$K909,D_BUYERS!A:H,8,FALSE))</f>
        <v>603</v>
      </c>
      <c r="N909" s="32">
        <f>IF(VLOOKUP('F_ ORDERS'!$G909, OrderDate!A:E, 5, FALSE) = 1, 'F_ ORDERS'!$M909 * (1 - 0.07), 'F_ ORDERS'!$M909)</f>
        <v>603</v>
      </c>
    </row>
    <row r="910" spans="1:14" x14ac:dyDescent="0.2">
      <c r="A910" s="51" t="str">
        <f t="shared" si="14"/>
        <v>20.110.60.146|45559|0.768877314818383</v>
      </c>
      <c r="B910" s="51" t="s">
        <v>2283</v>
      </c>
      <c r="C910" s="52">
        <f>INT(DT!I910)</f>
        <v>45559</v>
      </c>
      <c r="D910" s="53">
        <f>DT!I910-INT(DT!I910)</f>
        <v>0.76887731481838273</v>
      </c>
      <c r="E910" s="32" t="s">
        <v>5125</v>
      </c>
      <c r="F910" s="32">
        <v>1191</v>
      </c>
      <c r="G910" s="38">
        <f>INT(DT!E910)</f>
        <v>45559</v>
      </c>
      <c r="H910" s="39">
        <f>DT!E910-INT(DT!E910)</f>
        <v>0.85394675926363561</v>
      </c>
      <c r="I910" s="32" t="s">
        <v>23</v>
      </c>
      <c r="J910" s="32" t="s">
        <v>714</v>
      </c>
      <c r="K910" s="32" t="s">
        <v>129</v>
      </c>
      <c r="L910" s="42" cm="1">
        <f t="array" ref="L910">INDEX('D_ SERVICES'!D:F, MATCH(J910, 'D_ SERVICES'!A:A, 0),
   IF(I910="Basic", 1, IF(I910="Standard", 2, IF(I910="Premium", 3, ""))))</f>
        <v>316</v>
      </c>
      <c r="M910" s="32">
        <f>L910*(1-VLOOKUP('F_ ORDERS'!$K910,D_BUYERS!A:H,8,FALSE))</f>
        <v>284.40000000000003</v>
      </c>
      <c r="N910" s="32">
        <f>IF(VLOOKUP('F_ ORDERS'!$G910, OrderDate!A:E, 5, FALSE) = 1, 'F_ ORDERS'!$M910 * (1 - 0.07), 'F_ ORDERS'!$M910)</f>
        <v>284.40000000000003</v>
      </c>
    </row>
    <row r="911" spans="1:14" x14ac:dyDescent="0.2">
      <c r="A911" s="51" t="str">
        <f t="shared" si="14"/>
        <v>56.31.163.73|45602|0.400520833332848</v>
      </c>
      <c r="B911" s="51" t="s">
        <v>3559</v>
      </c>
      <c r="C911" s="52">
        <f>INT(DT!I911)</f>
        <v>45602</v>
      </c>
      <c r="D911" s="53">
        <f>DT!I911-INT(DT!I911)</f>
        <v>0.40052083333284827</v>
      </c>
      <c r="E911" s="32" t="s">
        <v>5126</v>
      </c>
      <c r="F911" s="32">
        <v>1049</v>
      </c>
      <c r="G911" s="38">
        <f>INT(DT!E911)</f>
        <v>45602</v>
      </c>
      <c r="H911" s="39">
        <f>DT!E911-INT(DT!E911)</f>
        <v>0.46934027777751908</v>
      </c>
      <c r="I911" s="32" t="s">
        <v>12</v>
      </c>
      <c r="J911" s="32" t="s">
        <v>805</v>
      </c>
      <c r="K911" s="32" t="s">
        <v>410</v>
      </c>
      <c r="L911" s="42" cm="1">
        <f t="array" ref="L911">INDEX('D_ SERVICES'!D:F, MATCH(J911, 'D_ SERVICES'!A:A, 0),
   IF(I911="Basic", 1, IF(I911="Standard", 2, IF(I911="Premium", 3, ""))))</f>
        <v>674</v>
      </c>
      <c r="M911" s="32">
        <f>L911*(1-VLOOKUP('F_ ORDERS'!$K911,D_BUYERS!A:H,8,FALSE))</f>
        <v>640.29999999999995</v>
      </c>
      <c r="N911" s="32">
        <f>IF(VLOOKUP('F_ ORDERS'!$G911, OrderDate!A:E, 5, FALSE) = 1, 'F_ ORDERS'!$M911 * (1 - 0.07), 'F_ ORDERS'!$M911)</f>
        <v>640.29999999999995</v>
      </c>
    </row>
    <row r="912" spans="1:14" x14ac:dyDescent="0.2">
      <c r="A912" s="51" t="str">
        <f t="shared" si="14"/>
        <v>207.222.10.248|45242|0.920173611113569</v>
      </c>
      <c r="B912" s="51" t="s">
        <v>2390</v>
      </c>
      <c r="C912" s="52">
        <f>INT(DT!I912)</f>
        <v>45242</v>
      </c>
      <c r="D912" s="53">
        <f>DT!I912-INT(DT!I912)</f>
        <v>0.92017361111356877</v>
      </c>
      <c r="E912" s="32" t="s">
        <v>5127</v>
      </c>
      <c r="F912" s="32">
        <v>1225</v>
      </c>
      <c r="G912" s="38">
        <f>INT(DT!E912)</f>
        <v>45243</v>
      </c>
      <c r="H912" s="39">
        <f>DT!E912-INT(DT!E912)</f>
        <v>3.3599537040572613E-2</v>
      </c>
      <c r="I912" s="32" t="s">
        <v>12</v>
      </c>
      <c r="J912" s="32" t="s">
        <v>686</v>
      </c>
      <c r="K912" s="32" t="s">
        <v>382</v>
      </c>
      <c r="L912" s="42" cm="1">
        <f t="array" ref="L912">INDEX('D_ SERVICES'!D:F, MATCH(J912, 'D_ SERVICES'!A:A, 0),
   IF(I912="Basic", 1, IF(I912="Standard", 2, IF(I912="Premium", 3, ""))))</f>
        <v>993</v>
      </c>
      <c r="M912" s="32">
        <f>L912*(1-VLOOKUP('F_ ORDERS'!$K912,D_BUYERS!A:H,8,FALSE))</f>
        <v>943.34999999999991</v>
      </c>
      <c r="N912" s="32">
        <f>IF(VLOOKUP('F_ ORDERS'!$G912, OrderDate!A:E, 5, FALSE) = 1, 'F_ ORDERS'!$M912 * (1 - 0.07), 'F_ ORDERS'!$M912)</f>
        <v>943.34999999999991</v>
      </c>
    </row>
    <row r="913" spans="1:14" x14ac:dyDescent="0.2">
      <c r="A913" s="51" t="str">
        <f t="shared" si="14"/>
        <v>200.206.117.136|45107|0.605648148150067</v>
      </c>
      <c r="B913" s="51" t="s">
        <v>2303</v>
      </c>
      <c r="C913" s="52">
        <f>INT(DT!I913)</f>
        <v>45107</v>
      </c>
      <c r="D913" s="53">
        <f>DT!I913-INT(DT!I913)</f>
        <v>0.60564814815006685</v>
      </c>
      <c r="E913" s="32" t="s">
        <v>5128</v>
      </c>
      <c r="F913" s="32">
        <v>1030</v>
      </c>
      <c r="G913" s="38">
        <f>INT(DT!E913)</f>
        <v>45107</v>
      </c>
      <c r="H913" s="39">
        <f>DT!E913-INT(DT!E913)</f>
        <v>0.63307870370772434</v>
      </c>
      <c r="I913" s="32" t="s">
        <v>23</v>
      </c>
      <c r="J913" s="32" t="s">
        <v>768</v>
      </c>
      <c r="K913" s="32" t="s">
        <v>201</v>
      </c>
      <c r="L913" s="42" cm="1">
        <f t="array" ref="L913">INDEX('D_ SERVICES'!D:F, MATCH(J913, 'D_ SERVICES'!A:A, 0),
   IF(I913="Basic", 1, IF(I913="Standard", 2, IF(I913="Premium", 3, ""))))</f>
        <v>956</v>
      </c>
      <c r="M913" s="32">
        <f>L913*(1-VLOOKUP('F_ ORDERS'!$K913,D_BUYERS!A:H,8,FALSE))</f>
        <v>956</v>
      </c>
      <c r="N913" s="32">
        <f>IF(VLOOKUP('F_ ORDERS'!$G913, OrderDate!A:E, 5, FALSE) = 1, 'F_ ORDERS'!$M913 * (1 - 0.07), 'F_ ORDERS'!$M913)</f>
        <v>956</v>
      </c>
    </row>
    <row r="914" spans="1:14" x14ac:dyDescent="0.2">
      <c r="A914" s="51" t="str">
        <f t="shared" si="14"/>
        <v>61.90.5.153|45284|0.4839699074073</v>
      </c>
      <c r="B914" s="51" t="s">
        <v>3647</v>
      </c>
      <c r="C914" s="52">
        <f>INT(DT!I914)</f>
        <v>45284</v>
      </c>
      <c r="D914" s="53">
        <f>DT!I914-INT(DT!I914)</f>
        <v>0.48396990740729962</v>
      </c>
      <c r="E914" s="32" t="s">
        <v>5129</v>
      </c>
      <c r="F914" s="32">
        <v>1019</v>
      </c>
      <c r="G914" s="38">
        <f>INT(DT!E914)</f>
        <v>45284</v>
      </c>
      <c r="H914" s="39">
        <f>DT!E914-INT(DT!E914)</f>
        <v>0.52217592592933215</v>
      </c>
      <c r="I914" s="32" t="s">
        <v>18</v>
      </c>
      <c r="J914" s="32" t="s">
        <v>616</v>
      </c>
      <c r="K914" s="32" t="s">
        <v>368</v>
      </c>
      <c r="L914" s="42" cm="1">
        <f t="array" ref="L914">INDEX('D_ SERVICES'!D:F, MATCH(J914, 'D_ SERVICES'!A:A, 0),
   IF(I914="Basic", 1, IF(I914="Standard", 2, IF(I914="Premium", 3, ""))))</f>
        <v>300</v>
      </c>
      <c r="M914" s="32">
        <f>L914*(1-VLOOKUP('F_ ORDERS'!$K914,D_BUYERS!A:H,8,FALSE))</f>
        <v>300</v>
      </c>
      <c r="N914" s="32">
        <f>IF(VLOOKUP('F_ ORDERS'!$G914, OrderDate!A:E, 5, FALSE) = 1, 'F_ ORDERS'!$M914 * (1 - 0.07), 'F_ ORDERS'!$M914)</f>
        <v>279</v>
      </c>
    </row>
    <row r="915" spans="1:14" x14ac:dyDescent="0.2">
      <c r="A915" s="51" t="str">
        <f t="shared" si="14"/>
        <v>198.100.81.70|45321|0.884479166663368</v>
      </c>
      <c r="B915" s="51" t="s">
        <v>2243</v>
      </c>
      <c r="C915" s="52">
        <f>INT(DT!I915)</f>
        <v>45321</v>
      </c>
      <c r="D915" s="53">
        <f>DT!I915-INT(DT!I915)</f>
        <v>0.88447916666336823</v>
      </c>
      <c r="E915" s="32" t="s">
        <v>5130</v>
      </c>
      <c r="F915" s="32">
        <v>1141</v>
      </c>
      <c r="G915" s="38">
        <f>INT(DT!E915)</f>
        <v>45321</v>
      </c>
      <c r="H915" s="39">
        <f>DT!E915-INT(DT!E915)</f>
        <v>0.96928240740089677</v>
      </c>
      <c r="I915" s="32" t="s">
        <v>23</v>
      </c>
      <c r="J915" s="32" t="s">
        <v>677</v>
      </c>
      <c r="K915" s="32" t="s">
        <v>110</v>
      </c>
      <c r="L915" s="42" cm="1">
        <f t="array" ref="L915">INDEX('D_ SERVICES'!D:F, MATCH(J915, 'D_ SERVICES'!A:A, 0),
   IF(I915="Basic", 1, IF(I915="Standard", 2, IF(I915="Premium", 3, ""))))</f>
        <v>800</v>
      </c>
      <c r="M915" s="32">
        <f>L915*(1-VLOOKUP('F_ ORDERS'!$K915,D_BUYERS!A:H,8,FALSE))</f>
        <v>760</v>
      </c>
      <c r="N915" s="32">
        <f>IF(VLOOKUP('F_ ORDERS'!$G915, OrderDate!A:E, 5, FALSE) = 1, 'F_ ORDERS'!$M915 * (1 - 0.07), 'F_ ORDERS'!$M915)</f>
        <v>760</v>
      </c>
    </row>
    <row r="916" spans="1:14" x14ac:dyDescent="0.2">
      <c r="A916" s="51" t="str">
        <f t="shared" si="14"/>
        <v>28.160.151.79|43603|0.96283564814803</v>
      </c>
      <c r="B916" s="51" t="s">
        <v>3125</v>
      </c>
      <c r="C916" s="52">
        <f>INT(DT!I916)</f>
        <v>43603</v>
      </c>
      <c r="D916" s="53">
        <f>DT!I916-INT(DT!I916)</f>
        <v>0.96283564814802958</v>
      </c>
      <c r="E916" s="32" t="s">
        <v>5131</v>
      </c>
      <c r="F916" s="32">
        <v>1080</v>
      </c>
      <c r="G916" s="38">
        <f>INT(DT!E916)</f>
        <v>43603</v>
      </c>
      <c r="H916" s="39">
        <f>DT!E916-INT(DT!E916)</f>
        <v>0.97644675926130731</v>
      </c>
      <c r="I916" s="32" t="s">
        <v>18</v>
      </c>
      <c r="J916" s="32" t="s">
        <v>784</v>
      </c>
      <c r="K916" s="32" t="s">
        <v>65</v>
      </c>
      <c r="L916" s="42" cm="1">
        <f t="array" ref="L916">INDEX('D_ SERVICES'!D:F, MATCH(J916, 'D_ SERVICES'!A:A, 0),
   IF(I916="Basic", 1, IF(I916="Standard", 2, IF(I916="Premium", 3, ""))))</f>
        <v>746</v>
      </c>
      <c r="M916" s="32">
        <f>L916*(1-VLOOKUP('F_ ORDERS'!$K916,D_BUYERS!A:H,8,FALSE))</f>
        <v>708.69999999999993</v>
      </c>
      <c r="N916" s="32">
        <f>IF(VLOOKUP('F_ ORDERS'!$G916, OrderDate!A:E, 5, FALSE) = 1, 'F_ ORDERS'!$M916 * (1 - 0.07), 'F_ ORDERS'!$M916)</f>
        <v>659.09099999999989</v>
      </c>
    </row>
    <row r="917" spans="1:14" x14ac:dyDescent="0.2">
      <c r="A917" s="51" t="str">
        <f t="shared" si="14"/>
        <v>219.186.21.157|45584|0.34515046296292</v>
      </c>
      <c r="B917" s="51" t="s">
        <v>2547</v>
      </c>
      <c r="C917" s="52">
        <f>INT(DT!I917)</f>
        <v>45584</v>
      </c>
      <c r="D917" s="53">
        <f>DT!I917-INT(DT!I917)</f>
        <v>0.34515046296291985</v>
      </c>
      <c r="E917" s="32" t="s">
        <v>5132</v>
      </c>
      <c r="F917" s="32">
        <v>1028</v>
      </c>
      <c r="G917" s="38">
        <f>INT(DT!E917)</f>
        <v>45584</v>
      </c>
      <c r="H917" s="39">
        <f>DT!E917-INT(DT!E917)</f>
        <v>0.46106481481547235</v>
      </c>
      <c r="I917" s="32" t="s">
        <v>18</v>
      </c>
      <c r="J917" s="32" t="s">
        <v>619</v>
      </c>
      <c r="K917" s="32" t="s">
        <v>231</v>
      </c>
      <c r="L917" s="42" cm="1">
        <f t="array" ref="L917">INDEX('D_ SERVICES'!D:F, MATCH(J917, 'D_ SERVICES'!A:A, 0),
   IF(I917="Basic", 1, IF(I917="Standard", 2, IF(I917="Premium", 3, ""))))</f>
        <v>817</v>
      </c>
      <c r="M917" s="32">
        <f>L917*(1-VLOOKUP('F_ ORDERS'!$K917,D_BUYERS!A:H,8,FALSE))</f>
        <v>817</v>
      </c>
      <c r="N917" s="32">
        <f>IF(VLOOKUP('F_ ORDERS'!$G917, OrderDate!A:E, 5, FALSE) = 1, 'F_ ORDERS'!$M917 * (1 - 0.07), 'F_ ORDERS'!$M917)</f>
        <v>759.81</v>
      </c>
    </row>
    <row r="918" spans="1:14" x14ac:dyDescent="0.2">
      <c r="A918" s="51" t="str">
        <f t="shared" si="14"/>
        <v>22.87.157.147|44669|0.823263888887595</v>
      </c>
      <c r="B918" s="51" t="s">
        <v>2575</v>
      </c>
      <c r="C918" s="52">
        <f>INT(DT!I918)</f>
        <v>44669</v>
      </c>
      <c r="D918" s="53">
        <f>DT!I918-INT(DT!I918)</f>
        <v>0.82326388888759539</v>
      </c>
      <c r="E918" s="32" t="s">
        <v>5133</v>
      </c>
      <c r="F918" s="32">
        <v>1014</v>
      </c>
      <c r="G918" s="38">
        <f>INT(DT!E918)</f>
        <v>44669</v>
      </c>
      <c r="H918" s="39">
        <f>DT!E918-INT(DT!E918)</f>
        <v>0.93445601851999527</v>
      </c>
      <c r="I918" s="32" t="s">
        <v>12</v>
      </c>
      <c r="J918" s="32" t="s">
        <v>647</v>
      </c>
      <c r="K918" s="32" t="s">
        <v>259</v>
      </c>
      <c r="L918" s="42" cm="1">
        <f t="array" ref="L918">INDEX('D_ SERVICES'!D:F, MATCH(J918, 'D_ SERVICES'!A:A, 0),
   IF(I918="Basic", 1, IF(I918="Standard", 2, IF(I918="Premium", 3, ""))))</f>
        <v>859</v>
      </c>
      <c r="M918" s="32">
        <f>L918*(1-VLOOKUP('F_ ORDERS'!$K918,D_BUYERS!A:H,8,FALSE))</f>
        <v>773.1</v>
      </c>
      <c r="N918" s="32">
        <f>IF(VLOOKUP('F_ ORDERS'!$G918, OrderDate!A:E, 5, FALSE) = 1, 'F_ ORDERS'!$M918 * (1 - 0.07), 'F_ ORDERS'!$M918)</f>
        <v>773.1</v>
      </c>
    </row>
    <row r="919" spans="1:14" x14ac:dyDescent="0.2">
      <c r="A919" s="51" t="str">
        <f t="shared" si="14"/>
        <v>250.57.6.4|45512|0.817615740743349</v>
      </c>
      <c r="B919" s="51" t="s">
        <v>3026</v>
      </c>
      <c r="C919" s="52">
        <f>INT(DT!I919)</f>
        <v>45512</v>
      </c>
      <c r="D919" s="53">
        <f>DT!I919-INT(DT!I919)</f>
        <v>0.81761574074334931</v>
      </c>
      <c r="E919" s="32" t="s">
        <v>5134</v>
      </c>
      <c r="F919" s="32">
        <v>1026</v>
      </c>
      <c r="G919" s="38">
        <f>INT(DT!E919)</f>
        <v>45512</v>
      </c>
      <c r="H919" s="39">
        <f>DT!E919-INT(DT!E919)</f>
        <v>0.89048611111502396</v>
      </c>
      <c r="I919" s="32" t="s">
        <v>18</v>
      </c>
      <c r="J919" s="32" t="s">
        <v>612</v>
      </c>
      <c r="K919" s="32" t="s">
        <v>325</v>
      </c>
      <c r="L919" s="42" cm="1">
        <f t="array" ref="L919">INDEX('D_ SERVICES'!D:F, MATCH(J919, 'D_ SERVICES'!A:A, 0),
   IF(I919="Basic", 1, IF(I919="Standard", 2, IF(I919="Premium", 3, ""))))</f>
        <v>303</v>
      </c>
      <c r="M919" s="32">
        <f>L919*(1-VLOOKUP('F_ ORDERS'!$K919,D_BUYERS!A:H,8,FALSE))</f>
        <v>303</v>
      </c>
      <c r="N919" s="32">
        <f>IF(VLOOKUP('F_ ORDERS'!$G919, OrderDate!A:E, 5, FALSE) = 1, 'F_ ORDERS'!$M919 * (1 - 0.07), 'F_ ORDERS'!$M919)</f>
        <v>303</v>
      </c>
    </row>
    <row r="920" spans="1:14" x14ac:dyDescent="0.2">
      <c r="A920" s="51" t="str">
        <f t="shared" si="14"/>
        <v>226.18.20.160|44063|0.263194444436522</v>
      </c>
      <c r="B920" s="51" t="s">
        <v>2656</v>
      </c>
      <c r="C920" s="52">
        <f>INT(DT!I920)</f>
        <v>44063</v>
      </c>
      <c r="D920" s="53">
        <f>DT!I920-INT(DT!I920)</f>
        <v>0.26319444443652174</v>
      </c>
      <c r="E920" s="32" t="s">
        <v>5135</v>
      </c>
      <c r="F920" s="32">
        <v>1038</v>
      </c>
      <c r="G920" s="38">
        <f>INT(DT!E920)</f>
        <v>44063</v>
      </c>
      <c r="H920" s="39">
        <f>DT!E920-INT(DT!E920)</f>
        <v>0.30736111110309139</v>
      </c>
      <c r="I920" s="32" t="s">
        <v>23</v>
      </c>
      <c r="J920" s="32" t="s">
        <v>758</v>
      </c>
      <c r="K920" s="32" t="s">
        <v>299</v>
      </c>
      <c r="L920" s="42" cm="1">
        <f t="array" ref="L920">INDEX('D_ SERVICES'!D:F, MATCH(J920, 'D_ SERVICES'!A:A, 0),
   IF(I920="Basic", 1, IF(I920="Standard", 2, IF(I920="Premium", 3, ""))))</f>
        <v>959</v>
      </c>
      <c r="M920" s="32">
        <f>L920*(1-VLOOKUP('F_ ORDERS'!$K920,D_BUYERS!A:H,8,FALSE))</f>
        <v>911.05</v>
      </c>
      <c r="N920" s="32">
        <f>IF(VLOOKUP('F_ ORDERS'!$G920, OrderDate!A:E, 5, FALSE) = 1, 'F_ ORDERS'!$M920 * (1 - 0.07), 'F_ ORDERS'!$M920)</f>
        <v>911.05</v>
      </c>
    </row>
    <row r="921" spans="1:14" x14ac:dyDescent="0.2">
      <c r="A921" s="51" t="str">
        <f t="shared" si="14"/>
        <v>6.195.124.114|44560|0.102500000000873</v>
      </c>
      <c r="B921" s="51" t="s">
        <v>3612</v>
      </c>
      <c r="C921" s="52">
        <f>INT(DT!I921)</f>
        <v>44560</v>
      </c>
      <c r="D921" s="53">
        <f>DT!I921-INT(DT!I921)</f>
        <v>0.10250000000087311</v>
      </c>
      <c r="E921" s="32" t="s">
        <v>5136</v>
      </c>
      <c r="F921" s="32">
        <v>1110</v>
      </c>
      <c r="G921" s="38">
        <f>INT(DT!E921)</f>
        <v>44560</v>
      </c>
      <c r="H921" s="39">
        <f>DT!E921-INT(DT!E921)</f>
        <v>0.14509259259648388</v>
      </c>
      <c r="I921" s="32" t="s">
        <v>18</v>
      </c>
      <c r="J921" s="32" t="s">
        <v>890</v>
      </c>
      <c r="K921" s="32" t="s">
        <v>421</v>
      </c>
      <c r="L921" s="42" cm="1">
        <f t="array" ref="L921">INDEX('D_ SERVICES'!D:F, MATCH(J921, 'D_ SERVICES'!A:A, 0),
   IF(I921="Basic", 1, IF(I921="Standard", 2, IF(I921="Premium", 3, ""))))</f>
        <v>201</v>
      </c>
      <c r="M921" s="32">
        <f>L921*(1-VLOOKUP('F_ ORDERS'!$K921,D_BUYERS!A:H,8,FALSE))</f>
        <v>190.95</v>
      </c>
      <c r="N921" s="32">
        <f>IF(VLOOKUP('F_ ORDERS'!$G921, OrderDate!A:E, 5, FALSE) = 1, 'F_ ORDERS'!$M921 * (1 - 0.07), 'F_ ORDERS'!$M921)</f>
        <v>190.95</v>
      </c>
    </row>
    <row r="922" spans="1:14" x14ac:dyDescent="0.2">
      <c r="A922" s="51" t="str">
        <f t="shared" si="14"/>
        <v>202.210.139.33|43387|0.125787037039117</v>
      </c>
      <c r="B922" s="51" t="s">
        <v>2323</v>
      </c>
      <c r="C922" s="52">
        <f>INT(DT!I922)</f>
        <v>43387</v>
      </c>
      <c r="D922" s="53">
        <f>DT!I922-INT(DT!I922)</f>
        <v>0.12578703703911742</v>
      </c>
      <c r="E922" s="32" t="s">
        <v>5137</v>
      </c>
      <c r="F922" s="32">
        <v>1136</v>
      </c>
      <c r="G922" s="38">
        <f>INT(DT!E922)</f>
        <v>43387</v>
      </c>
      <c r="H922" s="39">
        <f>DT!E922-INT(DT!E922)</f>
        <v>0.13782407407416031</v>
      </c>
      <c r="I922" s="32" t="s">
        <v>18</v>
      </c>
      <c r="J922" s="32" t="s">
        <v>902</v>
      </c>
      <c r="K922" s="32" t="s">
        <v>14</v>
      </c>
      <c r="L922" s="42" cm="1">
        <f t="array" ref="L922">INDEX('D_ SERVICES'!D:F, MATCH(J922, 'D_ SERVICES'!A:A, 0),
   IF(I922="Basic", 1, IF(I922="Standard", 2, IF(I922="Premium", 3, ""))))</f>
        <v>686</v>
      </c>
      <c r="M922" s="32">
        <f>L922*(1-VLOOKUP('F_ ORDERS'!$K922,D_BUYERS!A:H,8,FALSE))</f>
        <v>686</v>
      </c>
      <c r="N922" s="32">
        <f>IF(VLOOKUP('F_ ORDERS'!$G922, OrderDate!A:E, 5, FALSE) = 1, 'F_ ORDERS'!$M922 * (1 - 0.07), 'F_ ORDERS'!$M922)</f>
        <v>637.9799999999999</v>
      </c>
    </row>
    <row r="923" spans="1:14" x14ac:dyDescent="0.2">
      <c r="A923" s="51" t="str">
        <f t="shared" si="14"/>
        <v>36.240.112.252|45186|0.64152777777781</v>
      </c>
      <c r="B923" s="51" t="s">
        <v>3259</v>
      </c>
      <c r="C923" s="52">
        <f>INT(DT!I923)</f>
        <v>45186</v>
      </c>
      <c r="D923" s="53">
        <f>DT!I923-INT(DT!I923)</f>
        <v>0.64152777777781012</v>
      </c>
      <c r="E923" s="32" t="s">
        <v>5138</v>
      </c>
      <c r="F923" s="32">
        <v>1123</v>
      </c>
      <c r="G923" s="38">
        <f>INT(DT!E923)</f>
        <v>45186</v>
      </c>
      <c r="H923" s="39">
        <f>DT!E923-INT(DT!E923)</f>
        <v>0.70848379629751435</v>
      </c>
      <c r="I923" s="32" t="s">
        <v>23</v>
      </c>
      <c r="J923" s="32" t="s">
        <v>891</v>
      </c>
      <c r="K923" s="32" t="s">
        <v>458</v>
      </c>
      <c r="L923" s="42" cm="1">
        <f t="array" ref="L923">INDEX('D_ SERVICES'!D:F, MATCH(J923, 'D_ SERVICES'!A:A, 0),
   IF(I923="Basic", 1, IF(I923="Standard", 2, IF(I923="Premium", 3, ""))))</f>
        <v>968</v>
      </c>
      <c r="M923" s="32">
        <f>L923*(1-VLOOKUP('F_ ORDERS'!$K923,D_BUYERS!A:H,8,FALSE))</f>
        <v>968</v>
      </c>
      <c r="N923" s="32">
        <f>IF(VLOOKUP('F_ ORDERS'!$G923, OrderDate!A:E, 5, FALSE) = 1, 'F_ ORDERS'!$M923 * (1 - 0.07), 'F_ ORDERS'!$M923)</f>
        <v>900.2399999999999</v>
      </c>
    </row>
    <row r="924" spans="1:14" x14ac:dyDescent="0.2">
      <c r="A924" s="51" t="str">
        <f t="shared" si="14"/>
        <v>20.110.60.146|45559|0.768877314818383</v>
      </c>
      <c r="B924" s="51" t="s">
        <v>2283</v>
      </c>
      <c r="C924" s="52">
        <f>INT(DT!I924)</f>
        <v>45559</v>
      </c>
      <c r="D924" s="53">
        <f>DT!I924-INT(DT!I924)</f>
        <v>0.76887731481838273</v>
      </c>
      <c r="E924" s="32" t="s">
        <v>5139</v>
      </c>
      <c r="F924" s="32">
        <v>1174</v>
      </c>
      <c r="G924" s="38">
        <f>INT(DT!E924)</f>
        <v>45559</v>
      </c>
      <c r="H924" s="39">
        <f>DT!E924-INT(DT!E924)</f>
        <v>0.80729166667151731</v>
      </c>
      <c r="I924" s="32" t="s">
        <v>18</v>
      </c>
      <c r="J924" s="32" t="s">
        <v>539</v>
      </c>
      <c r="K924" s="32" t="s">
        <v>129</v>
      </c>
      <c r="L924" s="42" cm="1">
        <f t="array" ref="L924">INDEX('D_ SERVICES'!D:F, MATCH(J924, 'D_ SERVICES'!A:A, 0),
   IF(I924="Basic", 1, IF(I924="Standard", 2, IF(I924="Premium", 3, ""))))</f>
        <v>880</v>
      </c>
      <c r="M924" s="32">
        <f>L924*(1-VLOOKUP('F_ ORDERS'!$K924,D_BUYERS!A:H,8,FALSE))</f>
        <v>792</v>
      </c>
      <c r="N924" s="32">
        <f>IF(VLOOKUP('F_ ORDERS'!$G924, OrderDate!A:E, 5, FALSE) = 1, 'F_ ORDERS'!$M924 * (1 - 0.07), 'F_ ORDERS'!$M924)</f>
        <v>792</v>
      </c>
    </row>
    <row r="925" spans="1:14" x14ac:dyDescent="0.2">
      <c r="A925" s="51" t="str">
        <f t="shared" si="14"/>
        <v>31.159.248.88|44553|0.589826388888469</v>
      </c>
      <c r="B925" s="51" t="s">
        <v>3181</v>
      </c>
      <c r="C925" s="52">
        <f>INT(DT!I925)</f>
        <v>44553</v>
      </c>
      <c r="D925" s="53">
        <f>DT!I925-INT(DT!I925)</f>
        <v>0.5898263888884685</v>
      </c>
      <c r="E925" s="32" t="s">
        <v>5140</v>
      </c>
      <c r="F925" s="32">
        <v>1177</v>
      </c>
      <c r="G925" s="38">
        <f>INT(DT!E925)</f>
        <v>44553</v>
      </c>
      <c r="H925" s="39">
        <f>DT!E925-INT(DT!E925)</f>
        <v>0.67289351851650281</v>
      </c>
      <c r="I925" s="32" t="s">
        <v>23</v>
      </c>
      <c r="J925" s="32" t="s">
        <v>591</v>
      </c>
      <c r="K925" s="32" t="s">
        <v>86</v>
      </c>
      <c r="L925" s="42" cm="1">
        <f t="array" ref="L925">INDEX('D_ SERVICES'!D:F, MATCH(J925, 'D_ SERVICES'!A:A, 0),
   IF(I925="Basic", 1, IF(I925="Standard", 2, IF(I925="Premium", 3, ""))))</f>
        <v>831</v>
      </c>
      <c r="M925" s="32">
        <f>L925*(1-VLOOKUP('F_ ORDERS'!$K925,D_BUYERS!A:H,8,FALSE))</f>
        <v>789.44999999999993</v>
      </c>
      <c r="N925" s="32">
        <f>IF(VLOOKUP('F_ ORDERS'!$G925, OrderDate!A:E, 5, FALSE) = 1, 'F_ ORDERS'!$M925 * (1 - 0.07), 'F_ ORDERS'!$M925)</f>
        <v>789.44999999999993</v>
      </c>
    </row>
    <row r="926" spans="1:14" x14ac:dyDescent="0.2">
      <c r="A926" s="51" t="str">
        <f t="shared" si="14"/>
        <v>121.131.54.13|44748|0.0749074073974043</v>
      </c>
      <c r="B926" s="51" t="s">
        <v>1219</v>
      </c>
      <c r="C926" s="52">
        <f>INT(DT!I926)</f>
        <v>44748</v>
      </c>
      <c r="D926" s="53">
        <f>DT!I926-INT(DT!I926)</f>
        <v>7.4907407397404313E-2</v>
      </c>
      <c r="E926" s="32" t="s">
        <v>5141</v>
      </c>
      <c r="F926" s="32">
        <v>1033</v>
      </c>
      <c r="G926" s="38">
        <f>INT(DT!E926)</f>
        <v>44748</v>
      </c>
      <c r="H926" s="39">
        <f>DT!E926-INT(DT!E926)</f>
        <v>8.4456018506898545E-2</v>
      </c>
      <c r="I926" s="32" t="s">
        <v>23</v>
      </c>
      <c r="J926" s="32" t="s">
        <v>728</v>
      </c>
      <c r="K926" s="32" t="s">
        <v>353</v>
      </c>
      <c r="L926" s="42" cm="1">
        <f t="array" ref="L926">INDEX('D_ SERVICES'!D:F, MATCH(J926, 'D_ SERVICES'!A:A, 0),
   IF(I926="Basic", 1, IF(I926="Standard", 2, IF(I926="Premium", 3, ""))))</f>
        <v>112</v>
      </c>
      <c r="M926" s="32">
        <f>L926*(1-VLOOKUP('F_ ORDERS'!$K926,D_BUYERS!A:H,8,FALSE))</f>
        <v>112</v>
      </c>
      <c r="N926" s="32">
        <f>IF(VLOOKUP('F_ ORDERS'!$G926, OrderDate!A:E, 5, FALSE) = 1, 'F_ ORDERS'!$M926 * (1 - 0.07), 'F_ ORDERS'!$M926)</f>
        <v>112</v>
      </c>
    </row>
    <row r="927" spans="1:14" x14ac:dyDescent="0.2">
      <c r="A927" s="51" t="str">
        <f t="shared" si="14"/>
        <v>3.7.29.189|44992|0.685474537036498</v>
      </c>
      <c r="B927" s="51" t="s">
        <v>3162</v>
      </c>
      <c r="C927" s="52">
        <f>INT(DT!I927)</f>
        <v>44992</v>
      </c>
      <c r="D927" s="53">
        <f>DT!I927-INT(DT!I927)</f>
        <v>0.68547453703649808</v>
      </c>
      <c r="E927" s="32" t="s">
        <v>5142</v>
      </c>
      <c r="F927" s="32">
        <v>1011</v>
      </c>
      <c r="G927" s="38">
        <f>INT(DT!E927)</f>
        <v>44992</v>
      </c>
      <c r="H927" s="39">
        <f>DT!E927-INT(DT!E927)</f>
        <v>0.73364583333022892</v>
      </c>
      <c r="I927" s="32" t="s">
        <v>12</v>
      </c>
      <c r="J927" s="32" t="s">
        <v>710</v>
      </c>
      <c r="K927" s="32" t="s">
        <v>121</v>
      </c>
      <c r="L927" s="42" cm="1">
        <f t="array" ref="L927">INDEX('D_ SERVICES'!D:F, MATCH(J927, 'D_ SERVICES'!A:A, 0),
   IF(I927="Basic", 1, IF(I927="Standard", 2, IF(I927="Premium", 3, ""))))</f>
        <v>686</v>
      </c>
      <c r="M927" s="32">
        <f>L927*(1-VLOOKUP('F_ ORDERS'!$K927,D_BUYERS!A:H,8,FALSE))</f>
        <v>617.4</v>
      </c>
      <c r="N927" s="32">
        <f>IF(VLOOKUP('F_ ORDERS'!$G927, OrderDate!A:E, 5, FALSE) = 1, 'F_ ORDERS'!$M927 * (1 - 0.07), 'F_ ORDERS'!$M927)</f>
        <v>617.4</v>
      </c>
    </row>
    <row r="928" spans="1:14" x14ac:dyDescent="0.2">
      <c r="A928" s="51" t="str">
        <f t="shared" si="14"/>
        <v>31.83.64.155|42235|0.518437500002619</v>
      </c>
      <c r="B928" s="51" t="s">
        <v>3190</v>
      </c>
      <c r="C928" s="52">
        <f>INT(DT!I928)</f>
        <v>42235</v>
      </c>
      <c r="D928" s="53">
        <f>DT!I928-INT(DT!I928)</f>
        <v>0.51843750000261934</v>
      </c>
      <c r="E928" s="32" t="s">
        <v>5143</v>
      </c>
      <c r="F928" s="32">
        <v>1009</v>
      </c>
      <c r="G928" s="38">
        <f>INT(DT!E928)</f>
        <v>42235</v>
      </c>
      <c r="H928" s="39">
        <f>DT!E928-INT(DT!E928)</f>
        <v>0.54177083333343035</v>
      </c>
      <c r="I928" s="32" t="s">
        <v>23</v>
      </c>
      <c r="J928" s="32" t="s">
        <v>692</v>
      </c>
      <c r="K928" s="32" t="s">
        <v>275</v>
      </c>
      <c r="L928" s="42" cm="1">
        <f t="array" ref="L928">INDEX('D_ SERVICES'!D:F, MATCH(J928, 'D_ SERVICES'!A:A, 0),
   IF(I928="Basic", 1, IF(I928="Standard", 2, IF(I928="Premium", 3, ""))))</f>
        <v>421</v>
      </c>
      <c r="M928" s="32">
        <f>L928*(1-VLOOKUP('F_ ORDERS'!$K928,D_BUYERS!A:H,8,FALSE))</f>
        <v>378.90000000000003</v>
      </c>
      <c r="N928" s="32">
        <f>IF(VLOOKUP('F_ ORDERS'!$G928, OrderDate!A:E, 5, FALSE) = 1, 'F_ ORDERS'!$M928 * (1 - 0.07), 'F_ ORDERS'!$M928)</f>
        <v>378.90000000000003</v>
      </c>
    </row>
    <row r="929" spans="1:14" x14ac:dyDescent="0.2">
      <c r="A929" s="51" t="str">
        <f t="shared" si="14"/>
        <v>198.160.32.27|42742|0.219351851847023</v>
      </c>
      <c r="B929" s="51" t="s">
        <v>2249</v>
      </c>
      <c r="C929" s="52">
        <f>INT(DT!I929)</f>
        <v>42742</v>
      </c>
      <c r="D929" s="53">
        <f>DT!I929-INT(DT!I929)</f>
        <v>0.21935185184702277</v>
      </c>
      <c r="E929" s="32" t="s">
        <v>5144</v>
      </c>
      <c r="F929" s="32">
        <v>1057</v>
      </c>
      <c r="G929" s="38">
        <f>INT(DT!E929)</f>
        <v>42742</v>
      </c>
      <c r="H929" s="39">
        <f>DT!E929-INT(DT!E929)</f>
        <v>0.25218749999476131</v>
      </c>
      <c r="I929" s="32" t="s">
        <v>23</v>
      </c>
      <c r="J929" s="32" t="s">
        <v>864</v>
      </c>
      <c r="K929" s="32" t="s">
        <v>492</v>
      </c>
      <c r="L929" s="42" cm="1">
        <f t="array" ref="L929">INDEX('D_ SERVICES'!D:F, MATCH(J929, 'D_ SERVICES'!A:A, 0),
   IF(I929="Basic", 1, IF(I929="Standard", 2, IF(I929="Premium", 3, ""))))</f>
        <v>987</v>
      </c>
      <c r="M929" s="32">
        <f>L929*(1-VLOOKUP('F_ ORDERS'!$K929,D_BUYERS!A:H,8,FALSE))</f>
        <v>937.65</v>
      </c>
      <c r="N929" s="32">
        <f>IF(VLOOKUP('F_ ORDERS'!$G929, OrderDate!A:E, 5, FALSE) = 1, 'F_ ORDERS'!$M929 * (1 - 0.07), 'F_ ORDERS'!$M929)</f>
        <v>872.01449999999988</v>
      </c>
    </row>
    <row r="930" spans="1:14" x14ac:dyDescent="0.2">
      <c r="A930" s="51" t="str">
        <f t="shared" si="14"/>
        <v>46.188.95.64|44439|0.777476851850224</v>
      </c>
      <c r="B930" s="51" t="s">
        <v>3423</v>
      </c>
      <c r="C930" s="52">
        <f>INT(DT!I930)</f>
        <v>44439</v>
      </c>
      <c r="D930" s="53">
        <f>DT!I930-INT(DT!I930)</f>
        <v>0.77747685185022419</v>
      </c>
      <c r="E930" s="32" t="s">
        <v>5145</v>
      </c>
      <c r="F930" s="32">
        <v>1029</v>
      </c>
      <c r="G930" s="38">
        <f>INT(DT!E930)</f>
        <v>44439</v>
      </c>
      <c r="H930" s="39">
        <f>DT!E930-INT(DT!E930)</f>
        <v>0.87502314814628335</v>
      </c>
      <c r="I930" s="32" t="s">
        <v>18</v>
      </c>
      <c r="J930" s="32" t="s">
        <v>812</v>
      </c>
      <c r="K930" s="32" t="s">
        <v>446</v>
      </c>
      <c r="L930" s="42" cm="1">
        <f t="array" ref="L930">INDEX('D_ SERVICES'!D:F, MATCH(J930, 'D_ SERVICES'!A:A, 0),
   IF(I930="Basic", 1, IF(I930="Standard", 2, IF(I930="Premium", 3, ""))))</f>
        <v>930</v>
      </c>
      <c r="M930" s="32">
        <f>L930*(1-VLOOKUP('F_ ORDERS'!$K930,D_BUYERS!A:H,8,FALSE))</f>
        <v>883.5</v>
      </c>
      <c r="N930" s="32">
        <f>IF(VLOOKUP('F_ ORDERS'!$G930, OrderDate!A:E, 5, FALSE) = 1, 'F_ ORDERS'!$M930 * (1 - 0.07), 'F_ ORDERS'!$M930)</f>
        <v>883.5</v>
      </c>
    </row>
    <row r="931" spans="1:14" x14ac:dyDescent="0.2">
      <c r="A931" s="51" t="str">
        <f t="shared" si="14"/>
        <v>82.165.186.25|43858|0.721481481479714</v>
      </c>
      <c r="B931" s="51" t="s">
        <v>3940</v>
      </c>
      <c r="C931" s="52">
        <f>INT(DT!I931)</f>
        <v>43858</v>
      </c>
      <c r="D931" s="53">
        <f>DT!I931-INT(DT!I931)</f>
        <v>0.72148148147971369</v>
      </c>
      <c r="E931" s="32" t="s">
        <v>5146</v>
      </c>
      <c r="F931" s="32">
        <v>1014</v>
      </c>
      <c r="G931" s="38">
        <f>INT(DT!E931)</f>
        <v>43858</v>
      </c>
      <c r="H931" s="39">
        <f>DT!E931-INT(DT!E931)</f>
        <v>0.72982638888788642</v>
      </c>
      <c r="I931" s="32" t="s">
        <v>18</v>
      </c>
      <c r="J931" s="32" t="s">
        <v>647</v>
      </c>
      <c r="K931" s="32" t="s">
        <v>90</v>
      </c>
      <c r="L931" s="42" cm="1">
        <f t="array" ref="L931">INDEX('D_ SERVICES'!D:F, MATCH(J931, 'D_ SERVICES'!A:A, 0),
   IF(I931="Basic", 1, IF(I931="Standard", 2, IF(I931="Premium", 3, ""))))</f>
        <v>224</v>
      </c>
      <c r="M931" s="32">
        <f>L931*(1-VLOOKUP('F_ ORDERS'!$K931,D_BUYERS!A:H,8,FALSE))</f>
        <v>201.6</v>
      </c>
      <c r="N931" s="32">
        <f>IF(VLOOKUP('F_ ORDERS'!$G931, OrderDate!A:E, 5, FALSE) = 1, 'F_ ORDERS'!$M931 * (1 - 0.07), 'F_ ORDERS'!$M931)</f>
        <v>201.6</v>
      </c>
    </row>
    <row r="932" spans="1:14" x14ac:dyDescent="0.2">
      <c r="A932" s="51" t="str">
        <f t="shared" si="14"/>
        <v>48.147.69.121|44952|0.735046296293149</v>
      </c>
      <c r="B932" s="51" t="s">
        <v>3451</v>
      </c>
      <c r="C932" s="52">
        <f>INT(DT!I932)</f>
        <v>44952</v>
      </c>
      <c r="D932" s="53">
        <f>DT!I932-INT(DT!I932)</f>
        <v>0.73504629629314877</v>
      </c>
      <c r="E932" s="32" t="s">
        <v>5147</v>
      </c>
      <c r="F932" s="32">
        <v>1059</v>
      </c>
      <c r="G932" s="38">
        <f>INT(DT!E932)</f>
        <v>44952</v>
      </c>
      <c r="H932" s="39">
        <f>DT!E932-INT(DT!E932)</f>
        <v>0.79386574073578231</v>
      </c>
      <c r="I932" s="32" t="s">
        <v>18</v>
      </c>
      <c r="J932" s="32" t="s">
        <v>632</v>
      </c>
      <c r="K932" s="32" t="s">
        <v>496</v>
      </c>
      <c r="L932" s="42" cm="1">
        <f t="array" ref="L932">INDEX('D_ SERVICES'!D:F, MATCH(J932, 'D_ SERVICES'!A:A, 0),
   IF(I932="Basic", 1, IF(I932="Standard", 2, IF(I932="Premium", 3, ""))))</f>
        <v>504</v>
      </c>
      <c r="M932" s="32">
        <f>L932*(1-VLOOKUP('F_ ORDERS'!$K932,D_BUYERS!A:H,8,FALSE))</f>
        <v>504</v>
      </c>
      <c r="N932" s="32">
        <f>IF(VLOOKUP('F_ ORDERS'!$G932, OrderDate!A:E, 5, FALSE) = 1, 'F_ ORDERS'!$M932 * (1 - 0.07), 'F_ ORDERS'!$M932)</f>
        <v>504</v>
      </c>
    </row>
    <row r="933" spans="1:14" x14ac:dyDescent="0.2">
      <c r="A933" s="51" t="str">
        <f t="shared" si="14"/>
        <v>167.99.97.117|43095|0.412268518521159</v>
      </c>
      <c r="B933" s="51" t="s">
        <v>1864</v>
      </c>
      <c r="C933" s="52">
        <f>INT(DT!I933)</f>
        <v>43095</v>
      </c>
      <c r="D933" s="53">
        <f>DT!I933-INT(DT!I933)</f>
        <v>0.41226851852115942</v>
      </c>
      <c r="E933" s="32" t="s">
        <v>5148</v>
      </c>
      <c r="F933" s="32">
        <v>1204</v>
      </c>
      <c r="G933" s="38">
        <f>INT(DT!E933)</f>
        <v>43095</v>
      </c>
      <c r="H933" s="39">
        <f>DT!E933-INT(DT!E933)</f>
        <v>0.51047453704086365</v>
      </c>
      <c r="I933" s="32" t="s">
        <v>12</v>
      </c>
      <c r="J933" s="32" t="s">
        <v>702</v>
      </c>
      <c r="K933" s="32" t="s">
        <v>476</v>
      </c>
      <c r="L933" s="42" cm="1">
        <f t="array" ref="L933">INDEX('D_ SERVICES'!D:F, MATCH(J933, 'D_ SERVICES'!A:A, 0),
   IF(I933="Basic", 1, IF(I933="Standard", 2, IF(I933="Premium", 3, ""))))</f>
        <v>995</v>
      </c>
      <c r="M933" s="32">
        <f>L933*(1-VLOOKUP('F_ ORDERS'!$K933,D_BUYERS!A:H,8,FALSE))</f>
        <v>895.5</v>
      </c>
      <c r="N933" s="32">
        <f>IF(VLOOKUP('F_ ORDERS'!$G933, OrderDate!A:E, 5, FALSE) = 1, 'F_ ORDERS'!$M933 * (1 - 0.07), 'F_ ORDERS'!$M933)</f>
        <v>895.5</v>
      </c>
    </row>
    <row r="934" spans="1:14" x14ac:dyDescent="0.2">
      <c r="A934" s="51" t="str">
        <f t="shared" si="14"/>
        <v>80.199.102.213|45131|0.900300925917691</v>
      </c>
      <c r="B934" s="51" t="s">
        <v>3907</v>
      </c>
      <c r="C934" s="52">
        <f>INT(DT!I934)</f>
        <v>45131</v>
      </c>
      <c r="D934" s="53">
        <f>DT!I934-INT(DT!I934)</f>
        <v>0.90030092591769062</v>
      </c>
      <c r="E934" s="32" t="s">
        <v>5149</v>
      </c>
      <c r="F934" s="32">
        <v>1088</v>
      </c>
      <c r="G934" s="38">
        <f>INT(DT!E934)</f>
        <v>45131</v>
      </c>
      <c r="H934" s="39">
        <f>DT!E934-INT(DT!E934)</f>
        <v>0.9621180555477622</v>
      </c>
      <c r="I934" s="32" t="s">
        <v>18</v>
      </c>
      <c r="J934" s="32" t="s">
        <v>783</v>
      </c>
      <c r="K934" s="32" t="s">
        <v>116</v>
      </c>
      <c r="L934" s="42" cm="1">
        <f t="array" ref="L934">INDEX('D_ SERVICES'!D:F, MATCH(J934, 'D_ SERVICES'!A:A, 0),
   IF(I934="Basic", 1, IF(I934="Standard", 2, IF(I934="Premium", 3, ""))))</f>
        <v>967</v>
      </c>
      <c r="M934" s="32">
        <f>L934*(1-VLOOKUP('F_ ORDERS'!$K934,D_BUYERS!A:H,8,FALSE))</f>
        <v>870.30000000000007</v>
      </c>
      <c r="N934" s="32">
        <f>IF(VLOOKUP('F_ ORDERS'!$G934, OrderDate!A:E, 5, FALSE) = 1, 'F_ ORDERS'!$M934 * (1 - 0.07), 'F_ ORDERS'!$M934)</f>
        <v>870.30000000000007</v>
      </c>
    </row>
    <row r="935" spans="1:14" x14ac:dyDescent="0.2">
      <c r="A935" s="51" t="str">
        <f t="shared" si="14"/>
        <v>49.129.149.81|44022|0.273159722222772</v>
      </c>
      <c r="B935" s="51" t="s">
        <v>3462</v>
      </c>
      <c r="C935" s="52">
        <f>INT(DT!I935)</f>
        <v>44022</v>
      </c>
      <c r="D935" s="53">
        <f>DT!I935-INT(DT!I935)</f>
        <v>0.27315972222277196</v>
      </c>
      <c r="E935" s="32" t="s">
        <v>5150</v>
      </c>
      <c r="F935" s="32">
        <v>1152</v>
      </c>
      <c r="G935" s="38">
        <f>INT(DT!E935)</f>
        <v>44022</v>
      </c>
      <c r="H935" s="39">
        <f>DT!E935-INT(DT!E935)</f>
        <v>0.32853009259270038</v>
      </c>
      <c r="I935" s="32" t="s">
        <v>23</v>
      </c>
      <c r="J935" s="32" t="s">
        <v>845</v>
      </c>
      <c r="K935" s="32" t="s">
        <v>356</v>
      </c>
      <c r="L935" s="42" cm="1">
        <f t="array" ref="L935">INDEX('D_ SERVICES'!D:F, MATCH(J935, 'D_ SERVICES'!A:A, 0),
   IF(I935="Basic", 1, IF(I935="Standard", 2, IF(I935="Premium", 3, ""))))</f>
        <v>605</v>
      </c>
      <c r="M935" s="32">
        <f>L935*(1-VLOOKUP('F_ ORDERS'!$K935,D_BUYERS!A:H,8,FALSE))</f>
        <v>574.75</v>
      </c>
      <c r="N935" s="32">
        <f>IF(VLOOKUP('F_ ORDERS'!$G935, OrderDate!A:E, 5, FALSE) = 1, 'F_ ORDERS'!$M935 * (1 - 0.07), 'F_ ORDERS'!$M935)</f>
        <v>574.75</v>
      </c>
    </row>
    <row r="936" spans="1:14" x14ac:dyDescent="0.2">
      <c r="A936" s="51" t="str">
        <f t="shared" si="14"/>
        <v>34.89.157.146|42883|0.752280092587171</v>
      </c>
      <c r="B936" s="51" t="s">
        <v>3230</v>
      </c>
      <c r="C936" s="52">
        <f>INT(DT!I936)</f>
        <v>42883</v>
      </c>
      <c r="D936" s="53">
        <f>DT!I936-INT(DT!I936)</f>
        <v>0.75228009258717066</v>
      </c>
      <c r="E936" s="32" t="s">
        <v>5151</v>
      </c>
      <c r="F936" s="32">
        <v>1000</v>
      </c>
      <c r="G936" s="38">
        <f>INT(DT!E936)</f>
        <v>42883</v>
      </c>
      <c r="H936" s="39">
        <f>DT!E936-INT(DT!E936)</f>
        <v>0.77956018518307246</v>
      </c>
      <c r="I936" s="32" t="s">
        <v>23</v>
      </c>
      <c r="J936" s="32" t="s">
        <v>829</v>
      </c>
      <c r="K936" s="32" t="s">
        <v>320</v>
      </c>
      <c r="L936" s="42" cm="1">
        <f t="array" ref="L936">INDEX('D_ SERVICES'!D:F, MATCH(J936, 'D_ SERVICES'!A:A, 0),
   IF(I936="Basic", 1, IF(I936="Standard", 2, IF(I936="Premium", 3, ""))))</f>
        <v>943</v>
      </c>
      <c r="M936" s="32">
        <f>L936*(1-VLOOKUP('F_ ORDERS'!$K936,D_BUYERS!A:H,8,FALSE))</f>
        <v>943</v>
      </c>
      <c r="N936" s="32">
        <f>IF(VLOOKUP('F_ ORDERS'!$G936, OrderDate!A:E, 5, FALSE) = 1, 'F_ ORDERS'!$M936 * (1 - 0.07), 'F_ ORDERS'!$M936)</f>
        <v>876.9899999999999</v>
      </c>
    </row>
    <row r="937" spans="1:14" x14ac:dyDescent="0.2">
      <c r="A937" s="51" t="str">
        <f t="shared" si="14"/>
        <v>50.215.81.214|45285|0.142199074070959</v>
      </c>
      <c r="B937" s="51" t="s">
        <v>3492</v>
      </c>
      <c r="C937" s="52">
        <f>INT(DT!I937)</f>
        <v>45285</v>
      </c>
      <c r="D937" s="53">
        <f>DT!I937-INT(DT!I937)</f>
        <v>0.14219907407095889</v>
      </c>
      <c r="E937" s="32" t="s">
        <v>5152</v>
      </c>
      <c r="F937" s="32">
        <v>1130</v>
      </c>
      <c r="G937" s="38">
        <f>INT(DT!E937)</f>
        <v>45285</v>
      </c>
      <c r="H937" s="39">
        <f>DT!E937-INT(DT!E937)</f>
        <v>0.26315972222073469</v>
      </c>
      <c r="I937" s="32" t="s">
        <v>23</v>
      </c>
      <c r="J937" s="32" t="s">
        <v>898</v>
      </c>
      <c r="K937" s="32" t="s">
        <v>430</v>
      </c>
      <c r="L937" s="42" cm="1">
        <f t="array" ref="L937">INDEX('D_ SERVICES'!D:F, MATCH(J937, 'D_ SERVICES'!A:A, 0),
   IF(I937="Basic", 1, IF(I937="Standard", 2, IF(I937="Premium", 3, ""))))</f>
        <v>958</v>
      </c>
      <c r="M937" s="32">
        <f>L937*(1-VLOOKUP('F_ ORDERS'!$K937,D_BUYERS!A:H,8,FALSE))</f>
        <v>862.2</v>
      </c>
      <c r="N937" s="32">
        <f>IF(VLOOKUP('F_ ORDERS'!$G937, OrderDate!A:E, 5, FALSE) = 1, 'F_ ORDERS'!$M937 * (1 - 0.07), 'F_ ORDERS'!$M937)</f>
        <v>862.2</v>
      </c>
    </row>
    <row r="938" spans="1:14" x14ac:dyDescent="0.2">
      <c r="A938" s="51" t="str">
        <f t="shared" si="14"/>
        <v>226.183.251.213|44210|0.0732523148180917</v>
      </c>
      <c r="B938" s="51" t="s">
        <v>2657</v>
      </c>
      <c r="C938" s="52">
        <f>INT(DT!I938)</f>
        <v>44210</v>
      </c>
      <c r="D938" s="53">
        <f>DT!I938-INT(DT!I938)</f>
        <v>7.3252314818091691E-2</v>
      </c>
      <c r="E938" s="32" t="s">
        <v>5153</v>
      </c>
      <c r="F938" s="32">
        <v>1044</v>
      </c>
      <c r="G938" s="38">
        <f>INT(DT!E938)</f>
        <v>44210</v>
      </c>
      <c r="H938" s="39">
        <f>DT!E938-INT(DT!E938)</f>
        <v>0.14670138889050577</v>
      </c>
      <c r="I938" s="32" t="s">
        <v>23</v>
      </c>
      <c r="J938" s="32" t="s">
        <v>775</v>
      </c>
      <c r="K938" s="32" t="s">
        <v>355</v>
      </c>
      <c r="L938" s="42" cm="1">
        <f t="array" ref="L938">INDEX('D_ SERVICES'!D:F, MATCH(J938, 'D_ SERVICES'!A:A, 0),
   IF(I938="Basic", 1, IF(I938="Standard", 2, IF(I938="Premium", 3, ""))))</f>
        <v>807</v>
      </c>
      <c r="M938" s="32">
        <f>L938*(1-VLOOKUP('F_ ORDERS'!$K938,D_BUYERS!A:H,8,FALSE))</f>
        <v>726.30000000000007</v>
      </c>
      <c r="N938" s="32">
        <f>IF(VLOOKUP('F_ ORDERS'!$G938, OrderDate!A:E, 5, FALSE) = 1, 'F_ ORDERS'!$M938 * (1 - 0.07), 'F_ ORDERS'!$M938)</f>
        <v>726.30000000000007</v>
      </c>
    </row>
    <row r="939" spans="1:14" x14ac:dyDescent="0.2">
      <c r="A939" s="51" t="str">
        <f t="shared" si="14"/>
        <v>103.224.175.45|44227|0.835763888891961</v>
      </c>
      <c r="B939" s="51" t="s">
        <v>975</v>
      </c>
      <c r="C939" s="52">
        <f>INT(DT!I939)</f>
        <v>44227</v>
      </c>
      <c r="D939" s="53">
        <f>DT!I939-INT(DT!I939)</f>
        <v>0.83576388889196096</v>
      </c>
      <c r="E939" s="32" t="s">
        <v>5154</v>
      </c>
      <c r="F939" s="32">
        <v>1249</v>
      </c>
      <c r="G939" s="38">
        <f>INT(DT!E939)</f>
        <v>44227</v>
      </c>
      <c r="H939" s="39">
        <f>DT!E939-INT(DT!E939)</f>
        <v>0.94519675926130731</v>
      </c>
      <c r="I939" s="32" t="s">
        <v>18</v>
      </c>
      <c r="J939" s="32" t="s">
        <v>739</v>
      </c>
      <c r="K939" s="32" t="s">
        <v>426</v>
      </c>
      <c r="L939" s="42" cm="1">
        <f t="array" ref="L939">INDEX('D_ SERVICES'!D:F, MATCH(J939, 'D_ SERVICES'!A:A, 0),
   IF(I939="Basic", 1, IF(I939="Standard", 2, IF(I939="Premium", 3, ""))))</f>
        <v>210</v>
      </c>
      <c r="M939" s="32">
        <f>L939*(1-VLOOKUP('F_ ORDERS'!$K939,D_BUYERS!A:H,8,FALSE))</f>
        <v>189</v>
      </c>
      <c r="N939" s="32">
        <f>IF(VLOOKUP('F_ ORDERS'!$G939, OrderDate!A:E, 5, FALSE) = 1, 'F_ ORDERS'!$M939 * (1 - 0.07), 'F_ ORDERS'!$M939)</f>
        <v>175.76999999999998</v>
      </c>
    </row>
    <row r="940" spans="1:14" x14ac:dyDescent="0.2">
      <c r="A940" s="51" t="str">
        <f t="shared" si="14"/>
        <v>154.193.70.201|41530|0.974444444436813</v>
      </c>
      <c r="B940" s="51" t="s">
        <v>1680</v>
      </c>
      <c r="C940" s="52">
        <f>INT(DT!I940)</f>
        <v>41530</v>
      </c>
      <c r="D940" s="53">
        <f>DT!I940-INT(DT!I940)</f>
        <v>0.97444444443681277</v>
      </c>
      <c r="E940" s="32" t="s">
        <v>5155</v>
      </c>
      <c r="F940" s="32">
        <v>1206</v>
      </c>
      <c r="G940" s="38">
        <f>INT(DT!E940)</f>
        <v>41530</v>
      </c>
      <c r="H940" s="39">
        <f>DT!E940-INT(DT!E940)</f>
        <v>0.9765046296233777</v>
      </c>
      <c r="I940" s="32" t="s">
        <v>12</v>
      </c>
      <c r="J940" s="32" t="s">
        <v>756</v>
      </c>
      <c r="K940" s="32" t="s">
        <v>221</v>
      </c>
      <c r="L940" s="42" cm="1">
        <f t="array" ref="L940">INDEX('D_ SERVICES'!D:F, MATCH(J940, 'D_ SERVICES'!A:A, 0),
   IF(I940="Basic", 1, IF(I940="Standard", 2, IF(I940="Premium", 3, ""))))</f>
        <v>940</v>
      </c>
      <c r="M940" s="32">
        <f>L940*(1-VLOOKUP('F_ ORDERS'!$K940,D_BUYERS!A:H,8,FALSE))</f>
        <v>893</v>
      </c>
      <c r="N940" s="32">
        <f>IF(VLOOKUP('F_ ORDERS'!$G940, OrderDate!A:E, 5, FALSE) = 1, 'F_ ORDERS'!$M940 * (1 - 0.07), 'F_ ORDERS'!$M940)</f>
        <v>893</v>
      </c>
    </row>
    <row r="941" spans="1:14" x14ac:dyDescent="0.2">
      <c r="A941" s="51" t="str">
        <f t="shared" si="14"/>
        <v>9.197.217.209|44781|0.390671296299843</v>
      </c>
      <c r="B941" s="51" t="s">
        <v>4056</v>
      </c>
      <c r="C941" s="52">
        <f>INT(DT!I941)</f>
        <v>44781</v>
      </c>
      <c r="D941" s="53">
        <f>DT!I941-INT(DT!I941)</f>
        <v>0.39067129629984265</v>
      </c>
      <c r="E941" s="32" t="s">
        <v>5156</v>
      </c>
      <c r="F941" s="32">
        <v>1149</v>
      </c>
      <c r="G941" s="38">
        <f>INT(DT!E941)</f>
        <v>44781</v>
      </c>
      <c r="H941" s="39">
        <f>DT!E941-INT(DT!E941)</f>
        <v>0.43370370370394085</v>
      </c>
      <c r="I941" s="32" t="s">
        <v>18</v>
      </c>
      <c r="J941" s="32" t="s">
        <v>814</v>
      </c>
      <c r="K941" s="32" t="s">
        <v>366</v>
      </c>
      <c r="L941" s="42" cm="1">
        <f t="array" ref="L941">INDEX('D_ SERVICES'!D:F, MATCH(J941, 'D_ SERVICES'!A:A, 0),
   IF(I941="Basic", 1, IF(I941="Standard", 2, IF(I941="Premium", 3, ""))))</f>
        <v>908</v>
      </c>
      <c r="M941" s="32">
        <f>L941*(1-VLOOKUP('F_ ORDERS'!$K941,D_BUYERS!A:H,8,FALSE))</f>
        <v>908</v>
      </c>
      <c r="N941" s="32">
        <f>IF(VLOOKUP('F_ ORDERS'!$G941, OrderDate!A:E, 5, FALSE) = 1, 'F_ ORDERS'!$M941 * (1 - 0.07), 'F_ ORDERS'!$M941)</f>
        <v>908</v>
      </c>
    </row>
    <row r="942" spans="1:14" x14ac:dyDescent="0.2">
      <c r="A942" s="51" t="str">
        <f t="shared" si="14"/>
        <v>240.70.111.53|45173|0.620775462957681</v>
      </c>
      <c r="B942" s="51" t="s">
        <v>2880</v>
      </c>
      <c r="C942" s="52">
        <f>INT(DT!I942)</f>
        <v>45173</v>
      </c>
      <c r="D942" s="53">
        <f>DT!I942-INT(DT!I942)</f>
        <v>0.62077546295768116</v>
      </c>
      <c r="E942" s="32" t="s">
        <v>5157</v>
      </c>
      <c r="F942" s="32">
        <v>1090</v>
      </c>
      <c r="G942" s="38">
        <f>INT(DT!E942)</f>
        <v>45173</v>
      </c>
      <c r="H942" s="39">
        <f>DT!E942-INT(DT!E942)</f>
        <v>0.74138888888410293</v>
      </c>
      <c r="I942" s="32" t="s">
        <v>18</v>
      </c>
      <c r="J942" s="32" t="s">
        <v>786</v>
      </c>
      <c r="K942" s="32" t="s">
        <v>166</v>
      </c>
      <c r="L942" s="42" cm="1">
        <f t="array" ref="L942">INDEX('D_ SERVICES'!D:F, MATCH(J942, 'D_ SERVICES'!A:A, 0),
   IF(I942="Basic", 1, IF(I942="Standard", 2, IF(I942="Premium", 3, ""))))</f>
        <v>150</v>
      </c>
      <c r="M942" s="32">
        <f>L942*(1-VLOOKUP('F_ ORDERS'!$K942,D_BUYERS!A:H,8,FALSE))</f>
        <v>150</v>
      </c>
      <c r="N942" s="32">
        <f>IF(VLOOKUP('F_ ORDERS'!$G942, OrderDate!A:E, 5, FALSE) = 1, 'F_ ORDERS'!$M942 * (1 - 0.07), 'F_ ORDERS'!$M942)</f>
        <v>150</v>
      </c>
    </row>
    <row r="943" spans="1:14" x14ac:dyDescent="0.2">
      <c r="A943" s="51" t="str">
        <f t="shared" si="14"/>
        <v>77.79.163.147|43280|0.169050925927877</v>
      </c>
      <c r="B943" s="51" t="s">
        <v>3867</v>
      </c>
      <c r="C943" s="52">
        <f>INT(DT!I943)</f>
        <v>43280</v>
      </c>
      <c r="D943" s="53">
        <f>DT!I943-INT(DT!I943)</f>
        <v>0.16905092592787696</v>
      </c>
      <c r="E943" s="32" t="s">
        <v>5158</v>
      </c>
      <c r="F943" s="32">
        <v>1193</v>
      </c>
      <c r="G943" s="38">
        <f>INT(DT!E943)</f>
        <v>43280</v>
      </c>
      <c r="H943" s="39">
        <f>DT!E943-INT(DT!E943)</f>
        <v>0.27949074074422242</v>
      </c>
      <c r="I943" s="32" t="s">
        <v>18</v>
      </c>
      <c r="J943" s="32" t="s">
        <v>835</v>
      </c>
      <c r="K943" s="32" t="s">
        <v>479</v>
      </c>
      <c r="L943" s="42" cm="1">
        <f t="array" ref="L943">INDEX('D_ SERVICES'!D:F, MATCH(J943, 'D_ SERVICES'!A:A, 0),
   IF(I943="Basic", 1, IF(I943="Standard", 2, IF(I943="Premium", 3, ""))))</f>
        <v>558</v>
      </c>
      <c r="M943" s="32">
        <f>L943*(1-VLOOKUP('F_ ORDERS'!$K943,D_BUYERS!A:H,8,FALSE))</f>
        <v>530.1</v>
      </c>
      <c r="N943" s="32">
        <f>IF(VLOOKUP('F_ ORDERS'!$G943, OrderDate!A:E, 5, FALSE) = 1, 'F_ ORDERS'!$M943 * (1 - 0.07), 'F_ ORDERS'!$M943)</f>
        <v>530.1</v>
      </c>
    </row>
    <row r="944" spans="1:14" x14ac:dyDescent="0.2">
      <c r="A944" s="51" t="str">
        <f t="shared" si="14"/>
        <v>72.227.94.185|43160|0.86069444444729</v>
      </c>
      <c r="B944" s="51" t="s">
        <v>3795</v>
      </c>
      <c r="C944" s="52">
        <f>INT(DT!I944)</f>
        <v>43160</v>
      </c>
      <c r="D944" s="53">
        <f>DT!I944-INT(DT!I944)</f>
        <v>0.86069444444729015</v>
      </c>
      <c r="E944" s="32" t="s">
        <v>5159</v>
      </c>
      <c r="F944" s="32">
        <v>1244</v>
      </c>
      <c r="G944" s="38">
        <f>INT(DT!E944)</f>
        <v>43160</v>
      </c>
      <c r="H944" s="39">
        <f>DT!E944-INT(DT!E944)</f>
        <v>0.86547453703678912</v>
      </c>
      <c r="I944" s="32" t="s">
        <v>23</v>
      </c>
      <c r="J944" s="32" t="s">
        <v>754</v>
      </c>
      <c r="K944" s="32" t="s">
        <v>491</v>
      </c>
      <c r="L944" s="42" cm="1">
        <f t="array" ref="L944">INDEX('D_ SERVICES'!D:F, MATCH(J944, 'D_ SERVICES'!A:A, 0),
   IF(I944="Basic", 1, IF(I944="Standard", 2, IF(I944="Premium", 3, ""))))</f>
        <v>943</v>
      </c>
      <c r="M944" s="32">
        <f>L944*(1-VLOOKUP('F_ ORDERS'!$K944,D_BUYERS!A:H,8,FALSE))</f>
        <v>848.7</v>
      </c>
      <c r="N944" s="32">
        <f>IF(VLOOKUP('F_ ORDERS'!$G944, OrderDate!A:E, 5, FALSE) = 1, 'F_ ORDERS'!$M944 * (1 - 0.07), 'F_ ORDERS'!$M944)</f>
        <v>848.7</v>
      </c>
    </row>
    <row r="945" spans="1:14" x14ac:dyDescent="0.2">
      <c r="A945" s="51" t="str">
        <f t="shared" si="14"/>
        <v>120.225.249.77|42862|0.375474537038826</v>
      </c>
      <c r="B945" s="51" t="s">
        <v>1214</v>
      </c>
      <c r="C945" s="52">
        <f>INT(DT!I945)</f>
        <v>42862</v>
      </c>
      <c r="D945" s="53">
        <f>DT!I945-INT(DT!I945)</f>
        <v>0.37547453703882638</v>
      </c>
      <c r="E945" s="32" t="s">
        <v>5160</v>
      </c>
      <c r="F945" s="32">
        <v>1019</v>
      </c>
      <c r="G945" s="38">
        <f>INT(DT!E945)</f>
        <v>42862</v>
      </c>
      <c r="H945" s="39">
        <f>DT!E945-INT(DT!E945)</f>
        <v>0.50061342593107838</v>
      </c>
      <c r="I945" s="32" t="s">
        <v>12</v>
      </c>
      <c r="J945" s="32" t="s">
        <v>616</v>
      </c>
      <c r="K945" s="32" t="s">
        <v>412</v>
      </c>
      <c r="L945" s="42" cm="1">
        <f t="array" ref="L945">INDEX('D_ SERVICES'!D:F, MATCH(J945, 'D_ SERVICES'!A:A, 0),
   IF(I945="Basic", 1, IF(I945="Standard", 2, IF(I945="Premium", 3, ""))))</f>
        <v>901</v>
      </c>
      <c r="M945" s="32">
        <f>L945*(1-VLOOKUP('F_ ORDERS'!$K945,D_BUYERS!A:H,8,FALSE))</f>
        <v>901</v>
      </c>
      <c r="N945" s="32">
        <f>IF(VLOOKUP('F_ ORDERS'!$G945, OrderDate!A:E, 5, FALSE) = 1, 'F_ ORDERS'!$M945 * (1 - 0.07), 'F_ ORDERS'!$M945)</f>
        <v>837.93</v>
      </c>
    </row>
    <row r="946" spans="1:14" x14ac:dyDescent="0.2">
      <c r="A946" s="51" t="str">
        <f t="shared" si="14"/>
        <v>45.227.136.5|44653|0.373854166668025</v>
      </c>
      <c r="B946" s="51" t="s">
        <v>3409</v>
      </c>
      <c r="C946" s="52">
        <f>INT(DT!I946)</f>
        <v>44653</v>
      </c>
      <c r="D946" s="53">
        <f>DT!I946-INT(DT!I946)</f>
        <v>0.37385416666802485</v>
      </c>
      <c r="E946" s="32" t="s">
        <v>5161</v>
      </c>
      <c r="F946" s="32">
        <v>1045</v>
      </c>
      <c r="G946" s="38">
        <f>INT(DT!E946)</f>
        <v>44653</v>
      </c>
      <c r="H946" s="39">
        <f>DT!E946-INT(DT!E946)</f>
        <v>0.42854166666802485</v>
      </c>
      <c r="I946" s="32" t="s">
        <v>12</v>
      </c>
      <c r="J946" s="32" t="s">
        <v>674</v>
      </c>
      <c r="K946" s="32" t="s">
        <v>313</v>
      </c>
      <c r="L946" s="42" cm="1">
        <f t="array" ref="L946">INDEX('D_ SERVICES'!D:F, MATCH(J946, 'D_ SERVICES'!A:A, 0),
   IF(I946="Basic", 1, IF(I946="Standard", 2, IF(I946="Premium", 3, ""))))</f>
        <v>856</v>
      </c>
      <c r="M946" s="32">
        <f>L946*(1-VLOOKUP('F_ ORDERS'!$K946,D_BUYERS!A:H,8,FALSE))</f>
        <v>770.4</v>
      </c>
      <c r="N946" s="32">
        <f>IF(VLOOKUP('F_ ORDERS'!$G946, OrderDate!A:E, 5, FALSE) = 1, 'F_ ORDERS'!$M946 * (1 - 0.07), 'F_ ORDERS'!$M946)</f>
        <v>716.47199999999998</v>
      </c>
    </row>
    <row r="947" spans="1:14" x14ac:dyDescent="0.2">
      <c r="A947" s="51" t="str">
        <f t="shared" si="14"/>
        <v>4.20.252.190|45544|0.602696759262471</v>
      </c>
      <c r="B947" s="51" t="s">
        <v>3324</v>
      </c>
      <c r="C947" s="52">
        <f>INT(DT!I947)</f>
        <v>45544</v>
      </c>
      <c r="D947" s="53">
        <f>DT!I947-INT(DT!I947)</f>
        <v>0.60269675926247146</v>
      </c>
      <c r="E947" s="32" t="s">
        <v>5162</v>
      </c>
      <c r="F947" s="32">
        <v>1089</v>
      </c>
      <c r="G947" s="38">
        <f>INT(DT!E947)</f>
        <v>45544</v>
      </c>
      <c r="H947" s="39">
        <f>DT!E947-INT(DT!E947)</f>
        <v>0.60627314815064892</v>
      </c>
      <c r="I947" s="32" t="s">
        <v>18</v>
      </c>
      <c r="J947" s="32" t="s">
        <v>822</v>
      </c>
      <c r="K947" s="32" t="s">
        <v>137</v>
      </c>
      <c r="L947" s="42" cm="1">
        <f t="array" ref="L947">INDEX('D_ SERVICES'!D:F, MATCH(J947, 'D_ SERVICES'!A:A, 0),
   IF(I947="Basic", 1, IF(I947="Standard", 2, IF(I947="Premium", 3, ""))))</f>
        <v>77</v>
      </c>
      <c r="M947" s="32">
        <f>L947*(1-VLOOKUP('F_ ORDERS'!$K947,D_BUYERS!A:H,8,FALSE))</f>
        <v>73.149999999999991</v>
      </c>
      <c r="N947" s="32">
        <f>IF(VLOOKUP('F_ ORDERS'!$G947, OrderDate!A:E, 5, FALSE) = 1, 'F_ ORDERS'!$M947 * (1 - 0.07), 'F_ ORDERS'!$M947)</f>
        <v>73.149999999999991</v>
      </c>
    </row>
    <row r="948" spans="1:14" x14ac:dyDescent="0.2">
      <c r="A948" s="51" t="str">
        <f t="shared" si="14"/>
        <v>174.203.134.75|45431|0.423657407409337</v>
      </c>
      <c r="B948" s="51" t="s">
        <v>1953</v>
      </c>
      <c r="C948" s="52">
        <f>INT(DT!I948)</f>
        <v>45431</v>
      </c>
      <c r="D948" s="53">
        <f>DT!I948-INT(DT!I948)</f>
        <v>0.42365740740933688</v>
      </c>
      <c r="E948" s="32" t="s">
        <v>5163</v>
      </c>
      <c r="F948" s="32">
        <v>1045</v>
      </c>
      <c r="G948" s="38">
        <f>INT(DT!E948)</f>
        <v>45431</v>
      </c>
      <c r="H948" s="39">
        <f>DT!E948-INT(DT!E948)</f>
        <v>0.52841435185109731</v>
      </c>
      <c r="I948" s="32" t="s">
        <v>18</v>
      </c>
      <c r="J948" s="32" t="s">
        <v>674</v>
      </c>
      <c r="K948" s="32" t="s">
        <v>421</v>
      </c>
      <c r="L948" s="42" cm="1">
        <f t="array" ref="L948">INDEX('D_ SERVICES'!D:F, MATCH(J948, 'D_ SERVICES'!A:A, 0),
   IF(I948="Basic", 1, IF(I948="Standard", 2, IF(I948="Premium", 3, ""))))</f>
        <v>110</v>
      </c>
      <c r="M948" s="32">
        <f>L948*(1-VLOOKUP('F_ ORDERS'!$K948,D_BUYERS!A:H,8,FALSE))</f>
        <v>104.5</v>
      </c>
      <c r="N948" s="32">
        <f>IF(VLOOKUP('F_ ORDERS'!$G948, OrderDate!A:E, 5, FALSE) = 1, 'F_ ORDERS'!$M948 * (1 - 0.07), 'F_ ORDERS'!$M948)</f>
        <v>97.184999999999988</v>
      </c>
    </row>
    <row r="949" spans="1:14" x14ac:dyDescent="0.2">
      <c r="A949" s="51" t="str">
        <f t="shared" si="14"/>
        <v>240.244.237.243|44267|0.340173611111823</v>
      </c>
      <c r="B949" s="51" t="s">
        <v>2877</v>
      </c>
      <c r="C949" s="52">
        <f>INT(DT!I949)</f>
        <v>44267</v>
      </c>
      <c r="D949" s="53">
        <f>DT!I949-INT(DT!I949)</f>
        <v>0.34017361111182254</v>
      </c>
      <c r="E949" s="32" t="s">
        <v>5164</v>
      </c>
      <c r="F949" s="32">
        <v>1120</v>
      </c>
      <c r="G949" s="38">
        <f>INT(DT!E949)</f>
        <v>44267</v>
      </c>
      <c r="H949" s="39">
        <f>DT!E949-INT(DT!E949)</f>
        <v>0.46478009259590181</v>
      </c>
      <c r="I949" s="32" t="s">
        <v>12</v>
      </c>
      <c r="J949" s="32" t="s">
        <v>597</v>
      </c>
      <c r="K949" s="32" t="s">
        <v>49</v>
      </c>
      <c r="L949" s="42" cm="1">
        <f t="array" ref="L949">INDEX('D_ SERVICES'!D:F, MATCH(J949, 'D_ SERVICES'!A:A, 0),
   IF(I949="Basic", 1, IF(I949="Standard", 2, IF(I949="Premium", 3, ""))))</f>
        <v>950</v>
      </c>
      <c r="M949" s="32">
        <f>L949*(1-VLOOKUP('F_ ORDERS'!$K949,D_BUYERS!A:H,8,FALSE))</f>
        <v>902.5</v>
      </c>
      <c r="N949" s="32">
        <f>IF(VLOOKUP('F_ ORDERS'!$G949, OrderDate!A:E, 5, FALSE) = 1, 'F_ ORDERS'!$M949 * (1 - 0.07), 'F_ ORDERS'!$M949)</f>
        <v>902.5</v>
      </c>
    </row>
    <row r="950" spans="1:14" x14ac:dyDescent="0.2">
      <c r="A950" s="51" t="str">
        <f t="shared" si="14"/>
        <v>26.142.155.6|45337|0.052523148151522</v>
      </c>
      <c r="B950" s="51" t="s">
        <v>3093</v>
      </c>
      <c r="C950" s="52">
        <f>INT(DT!I950)</f>
        <v>45337</v>
      </c>
      <c r="D950" s="53">
        <f>DT!I950-INT(DT!I950)</f>
        <v>5.2523148151522037E-2</v>
      </c>
      <c r="E950" s="32" t="s">
        <v>5165</v>
      </c>
      <c r="F950" s="32">
        <v>1224</v>
      </c>
      <c r="G950" s="38">
        <f>INT(DT!E950)</f>
        <v>45337</v>
      </c>
      <c r="H950" s="39">
        <f>DT!E950-INT(DT!E950)</f>
        <v>0.1655092592627625</v>
      </c>
      <c r="I950" s="32" t="s">
        <v>23</v>
      </c>
      <c r="J950" s="32" t="s">
        <v>870</v>
      </c>
      <c r="K950" s="32" t="s">
        <v>225</v>
      </c>
      <c r="L950" s="42" cm="1">
        <f t="array" ref="L950">INDEX('D_ SERVICES'!D:F, MATCH(J950, 'D_ SERVICES'!A:A, 0),
   IF(I950="Basic", 1, IF(I950="Standard", 2, IF(I950="Premium", 3, ""))))</f>
        <v>889</v>
      </c>
      <c r="M950" s="32">
        <f>L950*(1-VLOOKUP('F_ ORDERS'!$K950,D_BUYERS!A:H,8,FALSE))</f>
        <v>800.1</v>
      </c>
      <c r="N950" s="32">
        <f>IF(VLOOKUP('F_ ORDERS'!$G950, OrderDate!A:E, 5, FALSE) = 1, 'F_ ORDERS'!$M950 * (1 - 0.07), 'F_ ORDERS'!$M950)</f>
        <v>800.1</v>
      </c>
    </row>
    <row r="951" spans="1:14" x14ac:dyDescent="0.2">
      <c r="A951" s="51" t="str">
        <f t="shared" si="14"/>
        <v>11.115.14.134|45214|0.979444444441469</v>
      </c>
      <c r="B951" s="51" t="s">
        <v>1063</v>
      </c>
      <c r="C951" s="52">
        <f>INT(DT!I951)</f>
        <v>45214</v>
      </c>
      <c r="D951" s="53">
        <f>DT!I951-INT(DT!I951)</f>
        <v>0.97944444444146939</v>
      </c>
      <c r="E951" s="32" t="s">
        <v>5166</v>
      </c>
      <c r="F951" s="32">
        <v>1025</v>
      </c>
      <c r="G951" s="38">
        <f>INT(DT!E951)</f>
        <v>45215</v>
      </c>
      <c r="H951" s="39">
        <f>DT!E951-INT(DT!E951)</f>
        <v>4.2708333327027503E-2</v>
      </c>
      <c r="I951" s="32" t="s">
        <v>18</v>
      </c>
      <c r="J951" s="32" t="s">
        <v>773</v>
      </c>
      <c r="K951" s="32" t="s">
        <v>265</v>
      </c>
      <c r="L951" s="42" cm="1">
        <f t="array" ref="L951">INDEX('D_ SERVICES'!D:F, MATCH(J951, 'D_ SERVICES'!A:A, 0),
   IF(I951="Basic", 1, IF(I951="Standard", 2, IF(I951="Premium", 3, ""))))</f>
        <v>833</v>
      </c>
      <c r="M951" s="32">
        <f>L951*(1-VLOOKUP('F_ ORDERS'!$K951,D_BUYERS!A:H,8,FALSE))</f>
        <v>791.34999999999991</v>
      </c>
      <c r="N951" s="32">
        <f>IF(VLOOKUP('F_ ORDERS'!$G951, OrderDate!A:E, 5, FALSE) = 1, 'F_ ORDERS'!$M951 * (1 - 0.07), 'F_ ORDERS'!$M951)</f>
        <v>791.34999999999991</v>
      </c>
    </row>
    <row r="952" spans="1:14" x14ac:dyDescent="0.2">
      <c r="A952" s="51" t="str">
        <f t="shared" si="14"/>
        <v>160.93.148.227|42830|0.774375000000873</v>
      </c>
      <c r="B952" s="51" t="s">
        <v>1772</v>
      </c>
      <c r="C952" s="52">
        <f>INT(DT!I952)</f>
        <v>42830</v>
      </c>
      <c r="D952" s="53">
        <f>DT!I952-INT(DT!I952)</f>
        <v>0.77437500000087311</v>
      </c>
      <c r="E952" s="32" t="s">
        <v>5167</v>
      </c>
      <c r="F952" s="32">
        <v>1249</v>
      </c>
      <c r="G952" s="38">
        <f>INT(DT!E952)</f>
        <v>42830</v>
      </c>
      <c r="H952" s="39">
        <f>DT!E952-INT(DT!E952)</f>
        <v>0.84060185185080627</v>
      </c>
      <c r="I952" s="32" t="s">
        <v>12</v>
      </c>
      <c r="J952" s="32" t="s">
        <v>739</v>
      </c>
      <c r="K952" s="32" t="s">
        <v>371</v>
      </c>
      <c r="L952" s="42" cm="1">
        <f t="array" ref="L952">INDEX('D_ SERVICES'!D:F, MATCH(J952, 'D_ SERVICES'!A:A, 0),
   IF(I952="Basic", 1, IF(I952="Standard", 2, IF(I952="Premium", 3, ""))))</f>
        <v>805</v>
      </c>
      <c r="M952" s="32">
        <f>L952*(1-VLOOKUP('F_ ORDERS'!$K952,D_BUYERS!A:H,8,FALSE))</f>
        <v>764.75</v>
      </c>
      <c r="N952" s="32">
        <f>IF(VLOOKUP('F_ ORDERS'!$G952, OrderDate!A:E, 5, FALSE) = 1, 'F_ ORDERS'!$M952 * (1 - 0.07), 'F_ ORDERS'!$M952)</f>
        <v>764.75</v>
      </c>
    </row>
    <row r="953" spans="1:14" x14ac:dyDescent="0.2">
      <c r="A953" s="51" t="str">
        <f t="shared" si="14"/>
        <v>190.147.101.139|44389|0.301215277781012</v>
      </c>
      <c r="B953" s="51" t="s">
        <v>2140</v>
      </c>
      <c r="C953" s="52">
        <f>INT(DT!I953)</f>
        <v>44389</v>
      </c>
      <c r="D953" s="53">
        <f>DT!I953-INT(DT!I953)</f>
        <v>0.30121527778101154</v>
      </c>
      <c r="E953" s="32" t="s">
        <v>5168</v>
      </c>
      <c r="F953" s="32">
        <v>1113</v>
      </c>
      <c r="G953" s="38">
        <f>INT(DT!E953)</f>
        <v>44389</v>
      </c>
      <c r="H953" s="39">
        <f>DT!E953-INT(DT!E953)</f>
        <v>0.41836805555794854</v>
      </c>
      <c r="I953" s="32" t="s">
        <v>23</v>
      </c>
      <c r="J953" s="32" t="s">
        <v>874</v>
      </c>
      <c r="K953" s="32" t="s">
        <v>317</v>
      </c>
      <c r="L953" s="42" cm="1">
        <f t="array" ref="L953">INDEX('D_ SERVICES'!D:F, MATCH(J953, 'D_ SERVICES'!A:A, 0),
   IF(I953="Basic", 1, IF(I953="Standard", 2, IF(I953="Premium", 3, ""))))</f>
        <v>702</v>
      </c>
      <c r="M953" s="32">
        <f>L953*(1-VLOOKUP('F_ ORDERS'!$K953,D_BUYERS!A:H,8,FALSE))</f>
        <v>702</v>
      </c>
      <c r="N953" s="32">
        <f>IF(VLOOKUP('F_ ORDERS'!$G953, OrderDate!A:E, 5, FALSE) = 1, 'F_ ORDERS'!$M953 * (1 - 0.07), 'F_ ORDERS'!$M953)</f>
        <v>702</v>
      </c>
    </row>
    <row r="954" spans="1:14" x14ac:dyDescent="0.2">
      <c r="A954" s="51" t="str">
        <f t="shared" si="14"/>
        <v>129.130.171.205|42208|0.294687499997963</v>
      </c>
      <c r="B954" s="51" t="s">
        <v>1321</v>
      </c>
      <c r="C954" s="52">
        <f>INT(DT!I954)</f>
        <v>42208</v>
      </c>
      <c r="D954" s="53">
        <f>DT!I954-INT(DT!I954)</f>
        <v>0.29468749999796273</v>
      </c>
      <c r="E954" s="32" t="s">
        <v>5169</v>
      </c>
      <c r="F954" s="32">
        <v>1029</v>
      </c>
      <c r="G954" s="38">
        <f>INT(DT!E954)</f>
        <v>42208</v>
      </c>
      <c r="H954" s="39">
        <f>DT!E954-INT(DT!E954)</f>
        <v>0.29490740740584442</v>
      </c>
      <c r="I954" s="32" t="s">
        <v>18</v>
      </c>
      <c r="J954" s="32" t="s">
        <v>796</v>
      </c>
      <c r="K954" s="32" t="s">
        <v>152</v>
      </c>
      <c r="L954" s="42" cm="1">
        <f t="array" ref="L954">INDEX('D_ SERVICES'!D:F, MATCH(J954, 'D_ SERVICES'!A:A, 0),
   IF(I954="Basic", 1, IF(I954="Standard", 2, IF(I954="Premium", 3, ""))))</f>
        <v>758</v>
      </c>
      <c r="M954" s="32">
        <f>L954*(1-VLOOKUP('F_ ORDERS'!$K954,D_BUYERS!A:H,8,FALSE))</f>
        <v>682.2</v>
      </c>
      <c r="N954" s="32">
        <f>IF(VLOOKUP('F_ ORDERS'!$G954, OrderDate!A:E, 5, FALSE) = 1, 'F_ ORDERS'!$M954 * (1 - 0.07), 'F_ ORDERS'!$M954)</f>
        <v>682.2</v>
      </c>
    </row>
    <row r="955" spans="1:14" x14ac:dyDescent="0.2">
      <c r="A955" s="51" t="str">
        <f t="shared" si="14"/>
        <v>123.138.101.146|45353|0.95584490741021</v>
      </c>
      <c r="B955" s="51" t="s">
        <v>1249</v>
      </c>
      <c r="C955" s="52">
        <f>INT(DT!I955)</f>
        <v>45353</v>
      </c>
      <c r="D955" s="53">
        <f>DT!I955-INT(DT!I955)</f>
        <v>0.95584490741021</v>
      </c>
      <c r="E955" s="32" t="s">
        <v>5170</v>
      </c>
      <c r="F955" s="32">
        <v>1119</v>
      </c>
      <c r="G955" s="38">
        <f>INT(DT!E955)</f>
        <v>45353</v>
      </c>
      <c r="H955" s="39">
        <f>DT!E955-INT(DT!E955)</f>
        <v>0.98989583333604969</v>
      </c>
      <c r="I955" s="32" t="s">
        <v>12</v>
      </c>
      <c r="J955" s="32" t="s">
        <v>610</v>
      </c>
      <c r="K955" s="32" t="s">
        <v>439</v>
      </c>
      <c r="L955" s="42" cm="1">
        <f t="array" ref="L955">INDEX('D_ SERVICES'!D:F, MATCH(J955, 'D_ SERVICES'!A:A, 0),
   IF(I955="Basic", 1, IF(I955="Standard", 2, IF(I955="Premium", 3, ""))))</f>
        <v>923</v>
      </c>
      <c r="M955" s="32">
        <f>L955*(1-VLOOKUP('F_ ORDERS'!$K955,D_BUYERS!A:H,8,FALSE))</f>
        <v>923</v>
      </c>
      <c r="N955" s="32">
        <f>IF(VLOOKUP('F_ ORDERS'!$G955, OrderDate!A:E, 5, FALSE) = 1, 'F_ ORDERS'!$M955 * (1 - 0.07), 'F_ ORDERS'!$M955)</f>
        <v>858.39</v>
      </c>
    </row>
    <row r="956" spans="1:14" x14ac:dyDescent="0.2">
      <c r="A956" s="51" t="str">
        <f t="shared" si="14"/>
        <v>35.206.47.16|43687|0.640104166668607</v>
      </c>
      <c r="B956" s="51" t="s">
        <v>3241</v>
      </c>
      <c r="C956" s="52">
        <f>INT(DT!I956)</f>
        <v>43687</v>
      </c>
      <c r="D956" s="53">
        <f>DT!I956-INT(DT!I956)</f>
        <v>0.64010416666860692</v>
      </c>
      <c r="E956" s="32" t="s">
        <v>5171</v>
      </c>
      <c r="F956" s="32">
        <v>1087</v>
      </c>
      <c r="G956" s="38">
        <f>INT(DT!E956)</f>
        <v>43687</v>
      </c>
      <c r="H956" s="39">
        <f>DT!E956-INT(DT!E956)</f>
        <v>0.66145833333575865</v>
      </c>
      <c r="I956" s="32" t="s">
        <v>18</v>
      </c>
      <c r="J956" s="32" t="s">
        <v>736</v>
      </c>
      <c r="K956" s="32" t="s">
        <v>236</v>
      </c>
      <c r="L956" s="42" cm="1">
        <f t="array" ref="L956">INDEX('D_ SERVICES'!D:F, MATCH(J956, 'D_ SERVICES'!A:A, 0),
   IF(I956="Basic", 1, IF(I956="Standard", 2, IF(I956="Premium", 3, ""))))</f>
        <v>308</v>
      </c>
      <c r="M956" s="32">
        <f>L956*(1-VLOOKUP('F_ ORDERS'!$K956,D_BUYERS!A:H,8,FALSE))</f>
        <v>277.2</v>
      </c>
      <c r="N956" s="32">
        <f>IF(VLOOKUP('F_ ORDERS'!$G956, OrderDate!A:E, 5, FALSE) = 1, 'F_ ORDERS'!$M956 * (1 - 0.07), 'F_ ORDERS'!$M956)</f>
        <v>257.79599999999999</v>
      </c>
    </row>
    <row r="957" spans="1:14" x14ac:dyDescent="0.2">
      <c r="A957" s="51" t="str">
        <f t="shared" si="14"/>
        <v>5.239.45.183|43870|0.778645833343035</v>
      </c>
      <c r="B957" s="51" t="s">
        <v>3482</v>
      </c>
      <c r="C957" s="52">
        <f>INT(DT!I957)</f>
        <v>43870</v>
      </c>
      <c r="D957" s="53">
        <f>DT!I957-INT(DT!I957)</f>
        <v>0.77864583334303461</v>
      </c>
      <c r="E957" s="32" t="s">
        <v>5172</v>
      </c>
      <c r="F957" s="32">
        <v>1092</v>
      </c>
      <c r="G957" s="38">
        <f>INT(DT!E957)</f>
        <v>43870</v>
      </c>
      <c r="H957" s="39">
        <f>DT!E957-INT(DT!E957)</f>
        <v>0.87858796297223307</v>
      </c>
      <c r="I957" s="32" t="s">
        <v>12</v>
      </c>
      <c r="J957" s="32" t="s">
        <v>748</v>
      </c>
      <c r="K957" s="32" t="s">
        <v>214</v>
      </c>
      <c r="L957" s="42" cm="1">
        <f t="array" ref="L957">INDEX('D_ SERVICES'!D:F, MATCH(J957, 'D_ SERVICES'!A:A, 0),
   IF(I957="Basic", 1, IF(I957="Standard", 2, IF(I957="Premium", 3, ""))))</f>
        <v>909</v>
      </c>
      <c r="M957" s="32">
        <f>L957*(1-VLOOKUP('F_ ORDERS'!$K957,D_BUYERS!A:H,8,FALSE))</f>
        <v>909</v>
      </c>
      <c r="N957" s="32">
        <f>IF(VLOOKUP('F_ ORDERS'!$G957, OrderDate!A:E, 5, FALSE) = 1, 'F_ ORDERS'!$M957 * (1 - 0.07), 'F_ ORDERS'!$M957)</f>
        <v>845.36999999999989</v>
      </c>
    </row>
    <row r="958" spans="1:14" x14ac:dyDescent="0.2">
      <c r="A958" s="51" t="str">
        <f t="shared" si="14"/>
        <v>113.30.93.124|45269|0.196759259262762</v>
      </c>
      <c r="B958" s="51" t="s">
        <v>1118</v>
      </c>
      <c r="C958" s="52">
        <f>INT(DT!I958)</f>
        <v>45269</v>
      </c>
      <c r="D958" s="53">
        <f>DT!I958-INT(DT!I958)</f>
        <v>0.1967592592627625</v>
      </c>
      <c r="E958" s="32" t="s">
        <v>5173</v>
      </c>
      <c r="F958" s="32">
        <v>1031</v>
      </c>
      <c r="G958" s="38">
        <f>INT(DT!E958)</f>
        <v>45269</v>
      </c>
      <c r="H958" s="39">
        <f>DT!E958-INT(DT!E958)</f>
        <v>0.20578703704086365</v>
      </c>
      <c r="I958" s="32" t="s">
        <v>23</v>
      </c>
      <c r="J958" s="32" t="s">
        <v>725</v>
      </c>
      <c r="K958" s="32" t="s">
        <v>431</v>
      </c>
      <c r="L958" s="42" cm="1">
        <f t="array" ref="L958">INDEX('D_ SERVICES'!D:F, MATCH(J958, 'D_ SERVICES'!A:A, 0),
   IF(I958="Basic", 1, IF(I958="Standard", 2, IF(I958="Premium", 3, ""))))</f>
        <v>976</v>
      </c>
      <c r="M958" s="32">
        <f>L958*(1-VLOOKUP('F_ ORDERS'!$K958,D_BUYERS!A:H,8,FALSE))</f>
        <v>976</v>
      </c>
      <c r="N958" s="32">
        <f>IF(VLOOKUP('F_ ORDERS'!$G958, OrderDate!A:E, 5, FALSE) = 1, 'F_ ORDERS'!$M958 * (1 - 0.07), 'F_ ORDERS'!$M958)</f>
        <v>907.68</v>
      </c>
    </row>
    <row r="959" spans="1:14" x14ac:dyDescent="0.2">
      <c r="A959" s="51" t="str">
        <f t="shared" si="14"/>
        <v>171.201.31.57|44927|0.577268518522033</v>
      </c>
      <c r="B959" s="51" t="s">
        <v>1924</v>
      </c>
      <c r="C959" s="52">
        <f>INT(DT!I959)</f>
        <v>44927</v>
      </c>
      <c r="D959" s="53">
        <f>DT!I959-INT(DT!I959)</f>
        <v>0.57726851852203254</v>
      </c>
      <c r="E959" s="32" t="s">
        <v>5174</v>
      </c>
      <c r="F959" s="32">
        <v>1001</v>
      </c>
      <c r="G959" s="38">
        <f>INT(DT!E959)</f>
        <v>44927</v>
      </c>
      <c r="H959" s="39">
        <f>DT!E959-INT(DT!E959)</f>
        <v>0.67472222222568234</v>
      </c>
      <c r="I959" s="32" t="s">
        <v>12</v>
      </c>
      <c r="J959" s="32" t="s">
        <v>705</v>
      </c>
      <c r="K959" s="32" t="s">
        <v>424</v>
      </c>
      <c r="L959" s="42" cm="1">
        <f t="array" ref="L959">INDEX('D_ SERVICES'!D:F, MATCH(J959, 'D_ SERVICES'!A:A, 0),
   IF(I959="Basic", 1, IF(I959="Standard", 2, IF(I959="Premium", 3, ""))))</f>
        <v>848</v>
      </c>
      <c r="M959" s="32">
        <f>L959*(1-VLOOKUP('F_ ORDERS'!$K959,D_BUYERS!A:H,8,FALSE))</f>
        <v>763.2</v>
      </c>
      <c r="N959" s="32">
        <f>IF(VLOOKUP('F_ ORDERS'!$G959, OrderDate!A:E, 5, FALSE) = 1, 'F_ ORDERS'!$M959 * (1 - 0.07), 'F_ ORDERS'!$M959)</f>
        <v>709.77599999999995</v>
      </c>
    </row>
    <row r="960" spans="1:14" x14ac:dyDescent="0.2">
      <c r="A960" s="51" t="str">
        <f t="shared" si="14"/>
        <v>28.38.250.250|41793|0.61406249999709</v>
      </c>
      <c r="B960" s="51" t="s">
        <v>3132</v>
      </c>
      <c r="C960" s="52">
        <f>INT(DT!I960)</f>
        <v>41793</v>
      </c>
      <c r="D960" s="53">
        <f>DT!I960-INT(DT!I960)</f>
        <v>0.61406249999708962</v>
      </c>
      <c r="E960" s="32" t="s">
        <v>5175</v>
      </c>
      <c r="F960" s="32">
        <v>1240</v>
      </c>
      <c r="G960" s="38">
        <f>INT(DT!E960)</f>
        <v>41793</v>
      </c>
      <c r="H960" s="39">
        <f>DT!E960-INT(DT!E960)</f>
        <v>0.69237268518190831</v>
      </c>
      <c r="I960" s="32" t="s">
        <v>12</v>
      </c>
      <c r="J960" s="32" t="s">
        <v>570</v>
      </c>
      <c r="K960" s="32" t="s">
        <v>297</v>
      </c>
      <c r="L960" s="42" cm="1">
        <f t="array" ref="L960">INDEX('D_ SERVICES'!D:F, MATCH(J960, 'D_ SERVICES'!A:A, 0),
   IF(I960="Basic", 1, IF(I960="Standard", 2, IF(I960="Premium", 3, ""))))</f>
        <v>863</v>
      </c>
      <c r="M960" s="32">
        <f>L960*(1-VLOOKUP('F_ ORDERS'!$K960,D_BUYERS!A:H,8,FALSE))</f>
        <v>819.84999999999991</v>
      </c>
      <c r="N960" s="32">
        <f>IF(VLOOKUP('F_ ORDERS'!$G960, OrderDate!A:E, 5, FALSE) = 1, 'F_ ORDERS'!$M960 * (1 - 0.07), 'F_ ORDERS'!$M960)</f>
        <v>819.84999999999991</v>
      </c>
    </row>
    <row r="961" spans="1:14" x14ac:dyDescent="0.2">
      <c r="A961" s="51" t="str">
        <f t="shared" si="14"/>
        <v>22.155.159.237|43917|0.930868055562314</v>
      </c>
      <c r="B961" s="51" t="s">
        <v>2562</v>
      </c>
      <c r="C961" s="52">
        <f>INT(DT!I961)</f>
        <v>43917</v>
      </c>
      <c r="D961" s="53">
        <f>DT!I961-INT(DT!I961)</f>
        <v>0.93086805556231411</v>
      </c>
      <c r="E961" s="32" t="s">
        <v>5176</v>
      </c>
      <c r="F961" s="32">
        <v>1226</v>
      </c>
      <c r="G961" s="38">
        <f>INT(DT!E961)</f>
        <v>43917</v>
      </c>
      <c r="H961" s="39">
        <f>DT!E961-INT(DT!E961)</f>
        <v>0.9313425926011405</v>
      </c>
      <c r="I961" s="32" t="s">
        <v>12</v>
      </c>
      <c r="J961" s="32" t="s">
        <v>879</v>
      </c>
      <c r="K961" s="32" t="s">
        <v>112</v>
      </c>
      <c r="L961" s="42" cm="1">
        <f t="array" ref="L961">INDEX('D_ SERVICES'!D:F, MATCH(J961, 'D_ SERVICES'!A:A, 0),
   IF(I961="Basic", 1, IF(I961="Standard", 2, IF(I961="Premium", 3, ""))))</f>
        <v>798</v>
      </c>
      <c r="M961" s="32">
        <f>L961*(1-VLOOKUP('F_ ORDERS'!$K961,D_BUYERS!A:H,8,FALSE))</f>
        <v>758.09999999999991</v>
      </c>
      <c r="N961" s="32">
        <f>IF(VLOOKUP('F_ ORDERS'!$G961, OrderDate!A:E, 5, FALSE) = 1, 'F_ ORDERS'!$M961 * (1 - 0.07), 'F_ ORDERS'!$M961)</f>
        <v>758.09999999999991</v>
      </c>
    </row>
    <row r="962" spans="1:14" x14ac:dyDescent="0.2">
      <c r="A962" s="51" t="str">
        <f t="shared" si="14"/>
        <v>111.90.72.94|43702|0.783472222232376</v>
      </c>
      <c r="B962" s="51" t="s">
        <v>1098</v>
      </c>
      <c r="C962" s="52">
        <f>INT(DT!I962)</f>
        <v>43702</v>
      </c>
      <c r="D962" s="53">
        <f>DT!I962-INT(DT!I962)</f>
        <v>0.78347222223237623</v>
      </c>
      <c r="E962" s="32" t="s">
        <v>5177</v>
      </c>
      <c r="F962" s="32">
        <v>1139</v>
      </c>
      <c r="G962" s="38">
        <f>INT(DT!E962)</f>
        <v>43702</v>
      </c>
      <c r="H962" s="39">
        <f>DT!E962-INT(DT!E962)</f>
        <v>0.85774305556697072</v>
      </c>
      <c r="I962" s="32" t="s">
        <v>12</v>
      </c>
      <c r="J962" s="32" t="s">
        <v>896</v>
      </c>
      <c r="K962" s="32" t="s">
        <v>28</v>
      </c>
      <c r="L962" s="42" cm="1">
        <f t="array" ref="L962">INDEX('D_ SERVICES'!D:F, MATCH(J962, 'D_ SERVICES'!A:A, 0),
   IF(I962="Basic", 1, IF(I962="Standard", 2, IF(I962="Premium", 3, ""))))</f>
        <v>613</v>
      </c>
      <c r="M962" s="32">
        <f>L962*(1-VLOOKUP('F_ ORDERS'!$K962,D_BUYERS!A:H,8,FALSE))</f>
        <v>613</v>
      </c>
      <c r="N962" s="32">
        <f>IF(VLOOKUP('F_ ORDERS'!$G962, OrderDate!A:E, 5, FALSE) = 1, 'F_ ORDERS'!$M962 * (1 - 0.07), 'F_ ORDERS'!$M962)</f>
        <v>570.08999999999992</v>
      </c>
    </row>
    <row r="963" spans="1:14" x14ac:dyDescent="0.2">
      <c r="A963" s="51" t="str">
        <f t="shared" ref="A963:A1026" si="15">B963 &amp; "|" &amp; C963 &amp; "|" &amp; D963</f>
        <v>17.158.203.21|43453|0.406192129630654</v>
      </c>
      <c r="B963" s="51" t="s">
        <v>1897</v>
      </c>
      <c r="C963" s="52">
        <f>INT(DT!I963)</f>
        <v>43453</v>
      </c>
      <c r="D963" s="53">
        <f>DT!I963-INT(DT!I963)</f>
        <v>0.40619212963065365</v>
      </c>
      <c r="E963" s="32" t="s">
        <v>5178</v>
      </c>
      <c r="F963" s="32">
        <v>1038</v>
      </c>
      <c r="G963" s="38">
        <f>INT(DT!E963)</f>
        <v>43453</v>
      </c>
      <c r="H963" s="39">
        <f>DT!E963-INT(DT!E963)</f>
        <v>0.41366898148407927</v>
      </c>
      <c r="I963" s="32" t="s">
        <v>12</v>
      </c>
      <c r="J963" s="32" t="s">
        <v>758</v>
      </c>
      <c r="K963" s="32" t="s">
        <v>186</v>
      </c>
      <c r="L963" s="42" cm="1">
        <f t="array" ref="L963">INDEX('D_ SERVICES'!D:F, MATCH(J963, 'D_ SERVICES'!A:A, 0),
   IF(I963="Basic", 1, IF(I963="Standard", 2, IF(I963="Premium", 3, ""))))</f>
        <v>989</v>
      </c>
      <c r="M963" s="32">
        <f>L963*(1-VLOOKUP('F_ ORDERS'!$K963,D_BUYERS!A:H,8,FALSE))</f>
        <v>890.1</v>
      </c>
      <c r="N963" s="32">
        <f>IF(VLOOKUP('F_ ORDERS'!$G963, OrderDate!A:E, 5, FALSE) = 1, 'F_ ORDERS'!$M963 * (1 - 0.07), 'F_ ORDERS'!$M963)</f>
        <v>890.1</v>
      </c>
    </row>
    <row r="964" spans="1:14" x14ac:dyDescent="0.2">
      <c r="A964" s="51" t="str">
        <f t="shared" si="15"/>
        <v>54.224.90.187|45579|0.989201388889342</v>
      </c>
      <c r="B964" s="51" t="s">
        <v>3533</v>
      </c>
      <c r="C964" s="52">
        <f>INT(DT!I964)</f>
        <v>45579</v>
      </c>
      <c r="D964" s="53">
        <f>DT!I964-INT(DT!I964)</f>
        <v>0.98920138888934162</v>
      </c>
      <c r="E964" s="32" t="s">
        <v>5179</v>
      </c>
      <c r="F964" s="32">
        <v>1045</v>
      </c>
      <c r="G964" s="38">
        <f>INT(DT!E964)</f>
        <v>45580</v>
      </c>
      <c r="H964" s="39">
        <f>DT!E964-INT(DT!E964)</f>
        <v>4.8912037040281575E-2</v>
      </c>
      <c r="I964" s="32" t="s">
        <v>12</v>
      </c>
      <c r="J964" s="32" t="s">
        <v>744</v>
      </c>
      <c r="K964" s="32" t="s">
        <v>430</v>
      </c>
      <c r="L964" s="42" cm="1">
        <f t="array" ref="L964">INDEX('D_ SERVICES'!D:F, MATCH(J964, 'D_ SERVICES'!A:A, 0),
   IF(I964="Basic", 1, IF(I964="Standard", 2, IF(I964="Premium", 3, ""))))</f>
        <v>972</v>
      </c>
      <c r="M964" s="32">
        <f>L964*(1-VLOOKUP('F_ ORDERS'!$K964,D_BUYERS!A:H,8,FALSE))</f>
        <v>874.80000000000007</v>
      </c>
      <c r="N964" s="32">
        <f>IF(VLOOKUP('F_ ORDERS'!$G964, OrderDate!A:E, 5, FALSE) = 1, 'F_ ORDERS'!$M964 * (1 - 0.07), 'F_ ORDERS'!$M964)</f>
        <v>874.80000000000007</v>
      </c>
    </row>
    <row r="965" spans="1:14" x14ac:dyDescent="0.2">
      <c r="A965" s="51" t="str">
        <f t="shared" si="15"/>
        <v>169.54.85.7|44479|0.771643518521159</v>
      </c>
      <c r="B965" s="51" t="s">
        <v>1886</v>
      </c>
      <c r="C965" s="52">
        <f>INT(DT!I965)</f>
        <v>44479</v>
      </c>
      <c r="D965" s="53">
        <f>DT!I965-INT(DT!I965)</f>
        <v>0.77164351852115942</v>
      </c>
      <c r="E965" s="32" t="s">
        <v>5180</v>
      </c>
      <c r="F965" s="32">
        <v>1017</v>
      </c>
      <c r="G965" s="38">
        <f>INT(DT!E965)</f>
        <v>44479</v>
      </c>
      <c r="H965" s="39">
        <f>DT!E965-INT(DT!E965)</f>
        <v>0.791678240741021</v>
      </c>
      <c r="I965" s="32" t="s">
        <v>23</v>
      </c>
      <c r="J965" s="32" t="s">
        <v>656</v>
      </c>
      <c r="K965" s="32" t="s">
        <v>431</v>
      </c>
      <c r="L965" s="42" cm="1">
        <f t="array" ref="L965">INDEX('D_ SERVICES'!D:F, MATCH(J965, 'D_ SERVICES'!A:A, 0),
   IF(I965="Basic", 1, IF(I965="Standard", 2, IF(I965="Premium", 3, ""))))</f>
        <v>754</v>
      </c>
      <c r="M965" s="32">
        <f>L965*(1-VLOOKUP('F_ ORDERS'!$K965,D_BUYERS!A:H,8,FALSE))</f>
        <v>754</v>
      </c>
      <c r="N965" s="32">
        <f>IF(VLOOKUP('F_ ORDERS'!$G965, OrderDate!A:E, 5, FALSE) = 1, 'F_ ORDERS'!$M965 * (1 - 0.07), 'F_ ORDERS'!$M965)</f>
        <v>701.21999999999991</v>
      </c>
    </row>
    <row r="966" spans="1:14" x14ac:dyDescent="0.2">
      <c r="A966" s="51" t="str">
        <f t="shared" si="15"/>
        <v>140.130.246.69|45192|0.673009259262471</v>
      </c>
      <c r="B966" s="51" t="s">
        <v>1500</v>
      </c>
      <c r="C966" s="52">
        <f>INT(DT!I966)</f>
        <v>45192</v>
      </c>
      <c r="D966" s="53">
        <f>DT!I966-INT(DT!I966)</f>
        <v>0.67300925926247146</v>
      </c>
      <c r="E966" s="32" t="s">
        <v>5181</v>
      </c>
      <c r="F966" s="32">
        <v>1012</v>
      </c>
      <c r="G966" s="38">
        <f>INT(DT!E966)</f>
        <v>45192</v>
      </c>
      <c r="H966" s="39">
        <f>DT!E966-INT(DT!E966)</f>
        <v>0.72966435185662704</v>
      </c>
      <c r="I966" s="32" t="s">
        <v>18</v>
      </c>
      <c r="J966" s="32" t="s">
        <v>688</v>
      </c>
      <c r="K966" s="32" t="s">
        <v>248</v>
      </c>
      <c r="L966" s="42" cm="1">
        <f t="array" ref="L966">INDEX('D_ SERVICES'!D:F, MATCH(J966, 'D_ SERVICES'!A:A, 0),
   IF(I966="Basic", 1, IF(I966="Standard", 2, IF(I966="Premium", 3, ""))))</f>
        <v>344</v>
      </c>
      <c r="M966" s="32">
        <f>L966*(1-VLOOKUP('F_ ORDERS'!$K966,D_BUYERS!A:H,8,FALSE))</f>
        <v>326.8</v>
      </c>
      <c r="N966" s="32">
        <f>IF(VLOOKUP('F_ ORDERS'!$G966, OrderDate!A:E, 5, FALSE) = 1, 'F_ ORDERS'!$M966 * (1 - 0.07), 'F_ ORDERS'!$M966)</f>
        <v>303.92399999999998</v>
      </c>
    </row>
    <row r="967" spans="1:14" x14ac:dyDescent="0.2">
      <c r="A967" s="51" t="str">
        <f t="shared" si="15"/>
        <v>225.216.113.53|43365|0.720694444447872</v>
      </c>
      <c r="B967" s="51" t="s">
        <v>2640</v>
      </c>
      <c r="C967" s="52">
        <f>INT(DT!I967)</f>
        <v>43365</v>
      </c>
      <c r="D967" s="53">
        <f>DT!I967-INT(DT!I967)</f>
        <v>0.72069444444787223</v>
      </c>
      <c r="E967" s="32" t="s">
        <v>5182</v>
      </c>
      <c r="F967" s="32">
        <v>1213</v>
      </c>
      <c r="G967" s="38">
        <f>INT(DT!E967)</f>
        <v>43365</v>
      </c>
      <c r="H967" s="39">
        <f>DT!E967-INT(DT!E967)</f>
        <v>0.73939814815093996</v>
      </c>
      <c r="I967" s="32" t="s">
        <v>12</v>
      </c>
      <c r="J967" s="32" t="s">
        <v>697</v>
      </c>
      <c r="K967" s="32" t="s">
        <v>358</v>
      </c>
      <c r="L967" s="42" cm="1">
        <f t="array" ref="L967">INDEX('D_ SERVICES'!D:F, MATCH(J967, 'D_ SERVICES'!A:A, 0),
   IF(I967="Basic", 1, IF(I967="Standard", 2, IF(I967="Premium", 3, ""))))</f>
        <v>886</v>
      </c>
      <c r="M967" s="32">
        <f>L967*(1-VLOOKUP('F_ ORDERS'!$K967,D_BUYERS!A:H,8,FALSE))</f>
        <v>841.69999999999993</v>
      </c>
      <c r="N967" s="32">
        <f>IF(VLOOKUP('F_ ORDERS'!$G967, OrderDate!A:E, 5, FALSE) = 1, 'F_ ORDERS'!$M967 * (1 - 0.07), 'F_ ORDERS'!$M967)</f>
        <v>782.78099999999984</v>
      </c>
    </row>
    <row r="968" spans="1:14" x14ac:dyDescent="0.2">
      <c r="A968" s="51" t="str">
        <f t="shared" si="15"/>
        <v>30.123.58.75|45303|0.6578009259174</v>
      </c>
      <c r="B968" s="51" t="s">
        <v>3165</v>
      </c>
      <c r="C968" s="52">
        <f>INT(DT!I968)</f>
        <v>45303</v>
      </c>
      <c r="D968" s="53">
        <f>DT!I968-INT(DT!I968)</f>
        <v>0.65780092591739958</v>
      </c>
      <c r="E968" s="32" t="s">
        <v>5183</v>
      </c>
      <c r="F968" s="32">
        <v>1210</v>
      </c>
      <c r="G968" s="38">
        <f>INT(DT!E968)</f>
        <v>45303</v>
      </c>
      <c r="H968" s="39">
        <f>DT!E968-INT(DT!E968)</f>
        <v>0.72118055554892635</v>
      </c>
      <c r="I968" s="32" t="s">
        <v>12</v>
      </c>
      <c r="J968" s="32" t="s">
        <v>700</v>
      </c>
      <c r="K968" s="32" t="s">
        <v>270</v>
      </c>
      <c r="L968" s="42" cm="1">
        <f t="array" ref="L968">INDEX('D_ SERVICES'!D:F, MATCH(J968, 'D_ SERVICES'!A:A, 0),
   IF(I968="Basic", 1, IF(I968="Standard", 2, IF(I968="Premium", 3, ""))))</f>
        <v>704</v>
      </c>
      <c r="M968" s="32">
        <f>L968*(1-VLOOKUP('F_ ORDERS'!$K968,D_BUYERS!A:H,8,FALSE))</f>
        <v>668.8</v>
      </c>
      <c r="N968" s="32">
        <f>IF(VLOOKUP('F_ ORDERS'!$G968, OrderDate!A:E, 5, FALSE) = 1, 'F_ ORDERS'!$M968 * (1 - 0.07), 'F_ ORDERS'!$M968)</f>
        <v>668.8</v>
      </c>
    </row>
    <row r="969" spans="1:14" x14ac:dyDescent="0.2">
      <c r="A969" s="51" t="str">
        <f t="shared" si="15"/>
        <v>191.201.8.35|45363|0.932210648148612</v>
      </c>
      <c r="B969" s="51" t="s">
        <v>2149</v>
      </c>
      <c r="C969" s="52">
        <f>INT(DT!I969)</f>
        <v>45363</v>
      </c>
      <c r="D969" s="53">
        <f>DT!I969-INT(DT!I969)</f>
        <v>0.93221064814861165</v>
      </c>
      <c r="E969" s="32" t="s">
        <v>5184</v>
      </c>
      <c r="F969" s="32">
        <v>1155</v>
      </c>
      <c r="G969" s="38">
        <f>INT(DT!E969)</f>
        <v>45363</v>
      </c>
      <c r="H969" s="39">
        <f>DT!E969-INT(DT!E969)</f>
        <v>0.97802083333226619</v>
      </c>
      <c r="I969" s="32" t="s">
        <v>18</v>
      </c>
      <c r="J969" s="32" t="s">
        <v>637</v>
      </c>
      <c r="K969" s="32" t="s">
        <v>183</v>
      </c>
      <c r="L969" s="42" cm="1">
        <f t="array" ref="L969">INDEX('D_ SERVICES'!D:F, MATCH(J969, 'D_ SERVICES'!A:A, 0),
   IF(I969="Basic", 1, IF(I969="Standard", 2, IF(I969="Premium", 3, ""))))</f>
        <v>90</v>
      </c>
      <c r="M969" s="32">
        <f>L969*(1-VLOOKUP('F_ ORDERS'!$K969,D_BUYERS!A:H,8,FALSE))</f>
        <v>81</v>
      </c>
      <c r="N969" s="32">
        <f>IF(VLOOKUP('F_ ORDERS'!$G969, OrderDate!A:E, 5, FALSE) = 1, 'F_ ORDERS'!$M969 * (1 - 0.07), 'F_ ORDERS'!$M969)</f>
        <v>81</v>
      </c>
    </row>
    <row r="970" spans="1:14" x14ac:dyDescent="0.2">
      <c r="A970" s="51" t="str">
        <f t="shared" si="15"/>
        <v>45.96.172.221|44773|0.458460648151231</v>
      </c>
      <c r="B970" s="51" t="s">
        <v>3415</v>
      </c>
      <c r="C970" s="52">
        <f>INT(DT!I970)</f>
        <v>44773</v>
      </c>
      <c r="D970" s="53">
        <f>DT!I970-INT(DT!I970)</f>
        <v>0.458460648151231</v>
      </c>
      <c r="E970" s="32" t="s">
        <v>5185</v>
      </c>
      <c r="F970" s="32">
        <v>1046</v>
      </c>
      <c r="G970" s="38">
        <f>INT(DT!E970)</f>
        <v>44773</v>
      </c>
      <c r="H970" s="39">
        <f>DT!E970-INT(DT!E970)</f>
        <v>0.53250000000116415</v>
      </c>
      <c r="I970" s="32" t="s">
        <v>18</v>
      </c>
      <c r="J970" s="32" t="s">
        <v>651</v>
      </c>
      <c r="K970" s="32" t="s">
        <v>191</v>
      </c>
      <c r="L970" s="42" cm="1">
        <f t="array" ref="L970">INDEX('D_ SERVICES'!D:F, MATCH(J970, 'D_ SERVICES'!A:A, 0),
   IF(I970="Basic", 1, IF(I970="Standard", 2, IF(I970="Premium", 3, ""))))</f>
        <v>479</v>
      </c>
      <c r="M970" s="32">
        <f>L970*(1-VLOOKUP('F_ ORDERS'!$K970,D_BUYERS!A:H,8,FALSE))</f>
        <v>455.04999999999995</v>
      </c>
      <c r="N970" s="32">
        <f>IF(VLOOKUP('F_ ORDERS'!$G970, OrderDate!A:E, 5, FALSE) = 1, 'F_ ORDERS'!$M970 * (1 - 0.07), 'F_ ORDERS'!$M970)</f>
        <v>423.19649999999996</v>
      </c>
    </row>
    <row r="971" spans="1:14" x14ac:dyDescent="0.2">
      <c r="A971" s="51" t="str">
        <f t="shared" si="15"/>
        <v>89.185.77.146|43749|0.0664930555576575</v>
      </c>
      <c r="B971" s="51" t="s">
        <v>4042</v>
      </c>
      <c r="C971" s="52">
        <f>INT(DT!I971)</f>
        <v>43749</v>
      </c>
      <c r="D971" s="53">
        <f>DT!I971-INT(DT!I971)</f>
        <v>6.6493055557657499E-2</v>
      </c>
      <c r="E971" s="32" t="s">
        <v>5186</v>
      </c>
      <c r="F971" s="32">
        <v>1120</v>
      </c>
      <c r="G971" s="38">
        <f>INT(DT!E971)</f>
        <v>43749</v>
      </c>
      <c r="H971" s="39">
        <f>DT!E971-INT(DT!E971)</f>
        <v>7.2685185186855961E-2</v>
      </c>
      <c r="I971" s="32" t="s">
        <v>23</v>
      </c>
      <c r="J971" s="32" t="s">
        <v>562</v>
      </c>
      <c r="K971" s="32" t="s">
        <v>218</v>
      </c>
      <c r="L971" s="42" cm="1">
        <f t="array" ref="L971">INDEX('D_ SERVICES'!D:F, MATCH(J971, 'D_ SERVICES'!A:A, 0),
   IF(I971="Basic", 1, IF(I971="Standard", 2, IF(I971="Premium", 3, ""))))</f>
        <v>464</v>
      </c>
      <c r="M971" s="32">
        <f>L971*(1-VLOOKUP('F_ ORDERS'!$K971,D_BUYERS!A:H,8,FALSE))</f>
        <v>417.6</v>
      </c>
      <c r="N971" s="32">
        <f>IF(VLOOKUP('F_ ORDERS'!$G971, OrderDate!A:E, 5, FALSE) = 1, 'F_ ORDERS'!$M971 * (1 - 0.07), 'F_ ORDERS'!$M971)</f>
        <v>417.6</v>
      </c>
    </row>
    <row r="972" spans="1:14" x14ac:dyDescent="0.2">
      <c r="A972" s="51" t="str">
        <f t="shared" si="15"/>
        <v>161.205.84.214|45278|0.211400462962047</v>
      </c>
      <c r="B972" s="51" t="s">
        <v>1779</v>
      </c>
      <c r="C972" s="52">
        <f>INT(DT!I972)</f>
        <v>45278</v>
      </c>
      <c r="D972" s="53">
        <f>DT!I972-INT(DT!I972)</f>
        <v>0.21140046296204673</v>
      </c>
      <c r="E972" s="32" t="s">
        <v>5187</v>
      </c>
      <c r="F972" s="32">
        <v>1042</v>
      </c>
      <c r="G972" s="38">
        <f>INT(DT!E972)</f>
        <v>45278</v>
      </c>
      <c r="H972" s="39">
        <f>DT!E972-INT(DT!E972)</f>
        <v>0.31715277777402662</v>
      </c>
      <c r="I972" s="32" t="s">
        <v>18</v>
      </c>
      <c r="J972" s="32" t="s">
        <v>635</v>
      </c>
      <c r="K972" s="32" t="s">
        <v>96</v>
      </c>
      <c r="L972" s="42" cm="1">
        <f t="array" ref="L972">INDEX('D_ SERVICES'!D:F, MATCH(J972, 'D_ SERVICES'!A:A, 0),
   IF(I972="Basic", 1, IF(I972="Standard", 2, IF(I972="Premium", 3, ""))))</f>
        <v>635</v>
      </c>
      <c r="M972" s="32">
        <f>L972*(1-VLOOKUP('F_ ORDERS'!$K972,D_BUYERS!A:H,8,FALSE))</f>
        <v>635</v>
      </c>
      <c r="N972" s="32">
        <f>IF(VLOOKUP('F_ ORDERS'!$G972, OrderDate!A:E, 5, FALSE) = 1, 'F_ ORDERS'!$M972 * (1 - 0.07), 'F_ ORDERS'!$M972)</f>
        <v>635</v>
      </c>
    </row>
    <row r="973" spans="1:14" x14ac:dyDescent="0.2">
      <c r="A973" s="51" t="str">
        <f t="shared" si="15"/>
        <v>146.209.8.233|44623|0.475439814807032</v>
      </c>
      <c r="B973" s="51" t="s">
        <v>1571</v>
      </c>
      <c r="C973" s="52">
        <f>INT(DT!I973)</f>
        <v>44623</v>
      </c>
      <c r="D973" s="53">
        <f>DT!I973-INT(DT!I973)</f>
        <v>0.47543981480703223</v>
      </c>
      <c r="E973" s="32" t="s">
        <v>5188</v>
      </c>
      <c r="F973" s="32">
        <v>1041</v>
      </c>
      <c r="G973" s="38">
        <f>INT(DT!E973)</f>
        <v>44623</v>
      </c>
      <c r="H973" s="39">
        <f>DT!E973-INT(DT!E973)</f>
        <v>0.57284722221083939</v>
      </c>
      <c r="I973" s="32" t="s">
        <v>18</v>
      </c>
      <c r="J973" s="32" t="s">
        <v>643</v>
      </c>
      <c r="K973" s="32" t="s">
        <v>441</v>
      </c>
      <c r="L973" s="42" cm="1">
        <f t="array" ref="L973">INDEX('D_ SERVICES'!D:F, MATCH(J973, 'D_ SERVICES'!A:A, 0),
   IF(I973="Basic", 1, IF(I973="Standard", 2, IF(I973="Premium", 3, ""))))</f>
        <v>413</v>
      </c>
      <c r="M973" s="32">
        <f>L973*(1-VLOOKUP('F_ ORDERS'!$K973,D_BUYERS!A:H,8,FALSE))</f>
        <v>392.34999999999997</v>
      </c>
      <c r="N973" s="32">
        <f>IF(VLOOKUP('F_ ORDERS'!$G973, OrderDate!A:E, 5, FALSE) = 1, 'F_ ORDERS'!$M973 * (1 - 0.07), 'F_ ORDERS'!$M973)</f>
        <v>392.34999999999997</v>
      </c>
    </row>
    <row r="974" spans="1:14" x14ac:dyDescent="0.2">
      <c r="A974" s="51" t="str">
        <f t="shared" si="15"/>
        <v>232.53.68.75|43845|0.77893518518249</v>
      </c>
      <c r="B974" s="51" t="s">
        <v>2754</v>
      </c>
      <c r="C974" s="52">
        <f>INT(DT!I974)</f>
        <v>43845</v>
      </c>
      <c r="D974" s="53">
        <f>DT!I974-INT(DT!I974)</f>
        <v>0.77893518518249039</v>
      </c>
      <c r="E974" s="32" t="s">
        <v>5189</v>
      </c>
      <c r="F974" s="32">
        <v>1160</v>
      </c>
      <c r="G974" s="38">
        <f>INT(DT!E974)</f>
        <v>43845</v>
      </c>
      <c r="H974" s="39">
        <f>DT!E974-INT(DT!E974)</f>
        <v>0.82337962962628808</v>
      </c>
      <c r="I974" s="32" t="s">
        <v>23</v>
      </c>
      <c r="J974" s="32" t="s">
        <v>709</v>
      </c>
      <c r="K974" s="32" t="s">
        <v>120</v>
      </c>
      <c r="L974" s="42" cm="1">
        <f t="array" ref="L974">INDEX('D_ SERVICES'!D:F, MATCH(J974, 'D_ SERVICES'!A:A, 0),
   IF(I974="Basic", 1, IF(I974="Standard", 2, IF(I974="Premium", 3, ""))))</f>
        <v>925</v>
      </c>
      <c r="M974" s="32">
        <f>L974*(1-VLOOKUP('F_ ORDERS'!$K974,D_BUYERS!A:H,8,FALSE))</f>
        <v>832.5</v>
      </c>
      <c r="N974" s="32">
        <f>IF(VLOOKUP('F_ ORDERS'!$G974, OrderDate!A:E, 5, FALSE) = 1, 'F_ ORDERS'!$M974 * (1 - 0.07), 'F_ ORDERS'!$M974)</f>
        <v>832.5</v>
      </c>
    </row>
    <row r="975" spans="1:14" x14ac:dyDescent="0.2">
      <c r="A975" s="51" t="str">
        <f t="shared" si="15"/>
        <v>165.78.73.109|44894|0.629525462973106</v>
      </c>
      <c r="B975" s="51" t="s">
        <v>1838</v>
      </c>
      <c r="C975" s="52">
        <f>INT(DT!I975)</f>
        <v>44894</v>
      </c>
      <c r="D975" s="53">
        <f>DT!I975-INT(DT!I975)</f>
        <v>0.62952546297310619</v>
      </c>
      <c r="E975" s="32" t="s">
        <v>5190</v>
      </c>
      <c r="F975" s="32">
        <v>1023</v>
      </c>
      <c r="G975" s="38">
        <f>INT(DT!E975)</f>
        <v>44894</v>
      </c>
      <c r="H975" s="39">
        <f>DT!E975-INT(DT!E975)</f>
        <v>0.68793981482303934</v>
      </c>
      <c r="I975" s="32" t="s">
        <v>12</v>
      </c>
      <c r="J975" s="32" t="s">
        <v>680</v>
      </c>
      <c r="K975" s="32" t="s">
        <v>33</v>
      </c>
      <c r="L975" s="42" cm="1">
        <f t="array" ref="L975">INDEX('D_ SERVICES'!D:F, MATCH(J975, 'D_ SERVICES'!A:A, 0),
   IF(I975="Basic", 1, IF(I975="Standard", 2, IF(I975="Premium", 3, ""))))</f>
        <v>970</v>
      </c>
      <c r="M975" s="32">
        <f>L975*(1-VLOOKUP('F_ ORDERS'!$K975,D_BUYERS!A:H,8,FALSE))</f>
        <v>873</v>
      </c>
      <c r="N975" s="32">
        <f>IF(VLOOKUP('F_ ORDERS'!$G975, OrderDate!A:E, 5, FALSE) = 1, 'F_ ORDERS'!$M975 * (1 - 0.07), 'F_ ORDERS'!$M975)</f>
        <v>873</v>
      </c>
    </row>
    <row r="976" spans="1:14" x14ac:dyDescent="0.2">
      <c r="A976" s="51" t="str">
        <f t="shared" si="15"/>
        <v>103.149.173.102|45390|0.950960648151522</v>
      </c>
      <c r="B976" s="51" t="s">
        <v>972</v>
      </c>
      <c r="C976" s="52">
        <f>INT(DT!I976)</f>
        <v>45390</v>
      </c>
      <c r="D976" s="53">
        <f>DT!I976-INT(DT!I976)</f>
        <v>0.95096064815152204</v>
      </c>
      <c r="E976" s="32" t="s">
        <v>5191</v>
      </c>
      <c r="F976" s="32">
        <v>1113</v>
      </c>
      <c r="G976" s="38">
        <f>INT(DT!E976)</f>
        <v>45390</v>
      </c>
      <c r="H976" s="39">
        <f>DT!E976-INT(DT!E976)</f>
        <v>0.95892361111327773</v>
      </c>
      <c r="I976" s="32" t="s">
        <v>23</v>
      </c>
      <c r="J976" s="32" t="s">
        <v>874</v>
      </c>
      <c r="K976" s="32" t="s">
        <v>216</v>
      </c>
      <c r="L976" s="42" cm="1">
        <f t="array" ref="L976">INDEX('D_ SERVICES'!D:F, MATCH(J976, 'D_ SERVICES'!A:A, 0),
   IF(I976="Basic", 1, IF(I976="Standard", 2, IF(I976="Premium", 3, ""))))</f>
        <v>702</v>
      </c>
      <c r="M976" s="32">
        <f>L976*(1-VLOOKUP('F_ ORDERS'!$K976,D_BUYERS!A:H,8,FALSE))</f>
        <v>702</v>
      </c>
      <c r="N976" s="32">
        <f>IF(VLOOKUP('F_ ORDERS'!$G976, OrderDate!A:E, 5, FALSE) = 1, 'F_ ORDERS'!$M976 * (1 - 0.07), 'F_ ORDERS'!$M976)</f>
        <v>702</v>
      </c>
    </row>
    <row r="977" spans="1:14" x14ac:dyDescent="0.2">
      <c r="A977" s="51" t="str">
        <f t="shared" si="15"/>
        <v>38.200.22.73|43559|0.595104166663077</v>
      </c>
      <c r="B977" s="51" t="s">
        <v>3293</v>
      </c>
      <c r="C977" s="52">
        <f>INT(DT!I977)</f>
        <v>43559</v>
      </c>
      <c r="D977" s="53">
        <f>DT!I977-INT(DT!I977)</f>
        <v>0.59510416666307719</v>
      </c>
      <c r="E977" s="32" t="s">
        <v>5192</v>
      </c>
      <c r="F977" s="32">
        <v>1151</v>
      </c>
      <c r="G977" s="38">
        <f>INT(DT!E977)</f>
        <v>43559</v>
      </c>
      <c r="H977" s="39">
        <f>DT!E977-INT(DT!E977)</f>
        <v>0.65813657407124992</v>
      </c>
      <c r="I977" s="32" t="s">
        <v>23</v>
      </c>
      <c r="J977" s="32" t="s">
        <v>726</v>
      </c>
      <c r="K977" s="32" t="s">
        <v>452</v>
      </c>
      <c r="L977" s="42" cm="1">
        <f t="array" ref="L977">INDEX('D_ SERVICES'!D:F, MATCH(J977, 'D_ SERVICES'!A:A, 0),
   IF(I977="Basic", 1, IF(I977="Standard", 2, IF(I977="Premium", 3, ""))))</f>
        <v>754</v>
      </c>
      <c r="M977" s="32">
        <f>L977*(1-VLOOKUP('F_ ORDERS'!$K977,D_BUYERS!A:H,8,FALSE))</f>
        <v>716.3</v>
      </c>
      <c r="N977" s="32">
        <f>IF(VLOOKUP('F_ ORDERS'!$G977, OrderDate!A:E, 5, FALSE) = 1, 'F_ ORDERS'!$M977 * (1 - 0.07), 'F_ ORDERS'!$M977)</f>
        <v>716.3</v>
      </c>
    </row>
    <row r="978" spans="1:14" x14ac:dyDescent="0.2">
      <c r="A978" s="51" t="str">
        <f t="shared" si="15"/>
        <v>37.83.215.35|44451|0.810393518520868</v>
      </c>
      <c r="B978" s="51" t="s">
        <v>3278</v>
      </c>
      <c r="C978" s="52">
        <f>INT(DT!I978)</f>
        <v>44451</v>
      </c>
      <c r="D978" s="53">
        <f>DT!I978-INT(DT!I978)</f>
        <v>0.81039351852086838</v>
      </c>
      <c r="E978" s="32" t="s">
        <v>5193</v>
      </c>
      <c r="F978" s="32">
        <v>1151</v>
      </c>
      <c r="G978" s="38">
        <f>INT(DT!E978)</f>
        <v>44451</v>
      </c>
      <c r="H978" s="39">
        <f>DT!E978-INT(DT!E978)</f>
        <v>0.83752314814773854</v>
      </c>
      <c r="I978" s="32" t="s">
        <v>18</v>
      </c>
      <c r="J978" s="32" t="s">
        <v>726</v>
      </c>
      <c r="K978" s="32" t="s">
        <v>58</v>
      </c>
      <c r="L978" s="42" cm="1">
        <f t="array" ref="L978">INDEX('D_ SERVICES'!D:F, MATCH(J978, 'D_ SERVICES'!A:A, 0),
   IF(I978="Basic", 1, IF(I978="Standard", 2, IF(I978="Premium", 3, ""))))</f>
        <v>602</v>
      </c>
      <c r="M978" s="32">
        <f>L978*(1-VLOOKUP('F_ ORDERS'!$K978,D_BUYERS!A:H,8,FALSE))</f>
        <v>541.80000000000007</v>
      </c>
      <c r="N978" s="32">
        <f>IF(VLOOKUP('F_ ORDERS'!$G978, OrderDate!A:E, 5, FALSE) = 1, 'F_ ORDERS'!$M978 * (1 - 0.07), 'F_ ORDERS'!$M978)</f>
        <v>503.87400000000002</v>
      </c>
    </row>
    <row r="979" spans="1:14" x14ac:dyDescent="0.2">
      <c r="A979" s="51" t="str">
        <f t="shared" si="15"/>
        <v>130.56.240.105|45483|0.361782407409919</v>
      </c>
      <c r="B979" s="51" t="s">
        <v>1360</v>
      </c>
      <c r="C979" s="52">
        <f>INT(DT!I979)</f>
        <v>45483</v>
      </c>
      <c r="D979" s="53">
        <f>DT!I979-INT(DT!I979)</f>
        <v>0.36178240740991896</v>
      </c>
      <c r="E979" s="32" t="s">
        <v>5194</v>
      </c>
      <c r="F979" s="32">
        <v>1089</v>
      </c>
      <c r="G979" s="38">
        <f>INT(DT!E979)</f>
        <v>45483</v>
      </c>
      <c r="H979" s="39">
        <f>DT!E979-INT(DT!E979)</f>
        <v>0.47001157407794381</v>
      </c>
      <c r="I979" s="32" t="s">
        <v>12</v>
      </c>
      <c r="J979" s="32" t="s">
        <v>822</v>
      </c>
      <c r="K979" s="32" t="s">
        <v>35</v>
      </c>
      <c r="L979" s="42" cm="1">
        <f t="array" ref="L979">INDEX('D_ SERVICES'!D:F, MATCH(J979, 'D_ SERVICES'!A:A, 0),
   IF(I979="Basic", 1, IF(I979="Standard", 2, IF(I979="Premium", 3, ""))))</f>
        <v>903</v>
      </c>
      <c r="M979" s="32">
        <f>L979*(1-VLOOKUP('F_ ORDERS'!$K979,D_BUYERS!A:H,8,FALSE))</f>
        <v>812.7</v>
      </c>
      <c r="N979" s="32">
        <f>IF(VLOOKUP('F_ ORDERS'!$G979, OrderDate!A:E, 5, FALSE) = 1, 'F_ ORDERS'!$M979 * (1 - 0.07), 'F_ ORDERS'!$M979)</f>
        <v>812.7</v>
      </c>
    </row>
    <row r="980" spans="1:14" x14ac:dyDescent="0.2">
      <c r="A980" s="51" t="str">
        <f t="shared" si="15"/>
        <v>7.90.168.240|43824|0.441215277780429</v>
      </c>
      <c r="B980" s="51" t="s">
        <v>3759</v>
      </c>
      <c r="C980" s="52">
        <f>INT(DT!I980)</f>
        <v>43824</v>
      </c>
      <c r="D980" s="53">
        <f>DT!I980-INT(DT!I980)</f>
        <v>0.44121527778042946</v>
      </c>
      <c r="E980" s="32" t="s">
        <v>5195</v>
      </c>
      <c r="F980" s="32">
        <v>1196</v>
      </c>
      <c r="G980" s="38">
        <f>INT(DT!E980)</f>
        <v>43824</v>
      </c>
      <c r="H980" s="39">
        <f>DT!E980-INT(DT!E980)</f>
        <v>0.49584490741108311</v>
      </c>
      <c r="I980" s="32" t="s">
        <v>23</v>
      </c>
      <c r="J980" s="32" t="s">
        <v>727</v>
      </c>
      <c r="K980" s="32" t="s">
        <v>448</v>
      </c>
      <c r="L980" s="42" cm="1">
        <f t="array" ref="L980">INDEX('D_ SERVICES'!D:F, MATCH(J980, 'D_ SERVICES'!A:A, 0),
   IF(I980="Basic", 1, IF(I980="Standard", 2, IF(I980="Premium", 3, ""))))</f>
        <v>803</v>
      </c>
      <c r="M980" s="32">
        <f>L980*(1-VLOOKUP('F_ ORDERS'!$K980,D_BUYERS!A:H,8,FALSE))</f>
        <v>762.84999999999991</v>
      </c>
      <c r="N980" s="32">
        <f>IF(VLOOKUP('F_ ORDERS'!$G980, OrderDate!A:E, 5, FALSE) = 1, 'F_ ORDERS'!$M980 * (1 - 0.07), 'F_ ORDERS'!$M980)</f>
        <v>762.84999999999991</v>
      </c>
    </row>
    <row r="981" spans="1:14" x14ac:dyDescent="0.2">
      <c r="A981" s="51" t="str">
        <f t="shared" si="15"/>
        <v>142.98.171.131|45583|0.849270833343326</v>
      </c>
      <c r="B981" s="51" t="s">
        <v>1533</v>
      </c>
      <c r="C981" s="52">
        <f>INT(DT!I981)</f>
        <v>45583</v>
      </c>
      <c r="D981" s="53">
        <f>DT!I981-INT(DT!I981)</f>
        <v>0.84927083334332565</v>
      </c>
      <c r="E981" s="32" t="s">
        <v>5196</v>
      </c>
      <c r="F981" s="32">
        <v>1089</v>
      </c>
      <c r="G981" s="38">
        <f>INT(DT!E981)</f>
        <v>45583</v>
      </c>
      <c r="H981" s="39">
        <f>DT!E981-INT(DT!E981)</f>
        <v>0.8882060185278533</v>
      </c>
      <c r="I981" s="32" t="s">
        <v>12</v>
      </c>
      <c r="J981" s="32" t="s">
        <v>822</v>
      </c>
      <c r="K981" s="32" t="s">
        <v>28</v>
      </c>
      <c r="L981" s="42" cm="1">
        <f t="array" ref="L981">INDEX('D_ SERVICES'!D:F, MATCH(J981, 'D_ SERVICES'!A:A, 0),
   IF(I981="Basic", 1, IF(I981="Standard", 2, IF(I981="Premium", 3, ""))))</f>
        <v>903</v>
      </c>
      <c r="M981" s="32">
        <f>L981*(1-VLOOKUP('F_ ORDERS'!$K981,D_BUYERS!A:H,8,FALSE))</f>
        <v>903</v>
      </c>
      <c r="N981" s="32">
        <f>IF(VLOOKUP('F_ ORDERS'!$G981, OrderDate!A:E, 5, FALSE) = 1, 'F_ ORDERS'!$M981 * (1 - 0.07), 'F_ ORDERS'!$M981)</f>
        <v>903</v>
      </c>
    </row>
    <row r="982" spans="1:14" x14ac:dyDescent="0.2">
      <c r="A982" s="51" t="str">
        <f t="shared" si="15"/>
        <v>88.239.159.154|44421|0.545520833336923</v>
      </c>
      <c r="B982" s="51" t="s">
        <v>4029</v>
      </c>
      <c r="C982" s="52">
        <f>INT(DT!I982)</f>
        <v>44421</v>
      </c>
      <c r="D982" s="53">
        <f>DT!I982-INT(DT!I982)</f>
        <v>0.54552083333692281</v>
      </c>
      <c r="E982" s="32" t="s">
        <v>5197</v>
      </c>
      <c r="F982" s="32">
        <v>1201</v>
      </c>
      <c r="G982" s="38">
        <f>INT(DT!E982)</f>
        <v>44421</v>
      </c>
      <c r="H982" s="39">
        <f>DT!E982-INT(DT!E982)</f>
        <v>0.58846064814861165</v>
      </c>
      <c r="I982" s="32" t="s">
        <v>18</v>
      </c>
      <c r="J982" s="32" t="s">
        <v>665</v>
      </c>
      <c r="K982" s="32" t="s">
        <v>203</v>
      </c>
      <c r="L982" s="42" cm="1">
        <f t="array" ref="L982">INDEX('D_ SERVICES'!D:F, MATCH(J982, 'D_ SERVICES'!A:A, 0),
   IF(I982="Basic", 1, IF(I982="Standard", 2, IF(I982="Premium", 3, ""))))</f>
        <v>244</v>
      </c>
      <c r="M982" s="32">
        <f>L982*(1-VLOOKUP('F_ ORDERS'!$K982,D_BUYERS!A:H,8,FALSE))</f>
        <v>219.6</v>
      </c>
      <c r="N982" s="32">
        <f>IF(VLOOKUP('F_ ORDERS'!$G982, OrderDate!A:E, 5, FALSE) = 1, 'F_ ORDERS'!$M982 * (1 - 0.07), 'F_ ORDERS'!$M982)</f>
        <v>219.6</v>
      </c>
    </row>
    <row r="983" spans="1:14" x14ac:dyDescent="0.2">
      <c r="A983" s="51" t="str">
        <f t="shared" si="15"/>
        <v>49.124.15.44|44896|0.911388888889633</v>
      </c>
      <c r="B983" s="51" t="s">
        <v>3461</v>
      </c>
      <c r="C983" s="52">
        <f>INT(DT!I983)</f>
        <v>44896</v>
      </c>
      <c r="D983" s="53">
        <f>DT!I983-INT(DT!I983)</f>
        <v>0.91138888888963265</v>
      </c>
      <c r="E983" s="32" t="s">
        <v>5198</v>
      </c>
      <c r="F983" s="32">
        <v>1006</v>
      </c>
      <c r="G983" s="38">
        <f>INT(DT!E983)</f>
        <v>44896</v>
      </c>
      <c r="H983" s="39">
        <f>DT!E983-INT(DT!E983)</f>
        <v>0.95012731481256196</v>
      </c>
      <c r="I983" s="32" t="s">
        <v>12</v>
      </c>
      <c r="J983" s="32" t="s">
        <v>618</v>
      </c>
      <c r="K983" s="32" t="s">
        <v>212</v>
      </c>
      <c r="L983" s="42" cm="1">
        <f t="array" ref="L983">INDEX('D_ SERVICES'!D:F, MATCH(J983, 'D_ SERVICES'!A:A, 0),
   IF(I983="Basic", 1, IF(I983="Standard", 2, IF(I983="Premium", 3, ""))))</f>
        <v>789</v>
      </c>
      <c r="M983" s="32">
        <f>L983*(1-VLOOKUP('F_ ORDERS'!$K983,D_BUYERS!A:H,8,FALSE))</f>
        <v>710.1</v>
      </c>
      <c r="N983" s="32">
        <f>IF(VLOOKUP('F_ ORDERS'!$G983, OrderDate!A:E, 5, FALSE) = 1, 'F_ ORDERS'!$M983 * (1 - 0.07), 'F_ ORDERS'!$M983)</f>
        <v>710.1</v>
      </c>
    </row>
    <row r="984" spans="1:14" x14ac:dyDescent="0.2">
      <c r="A984" s="51" t="str">
        <f t="shared" si="15"/>
        <v>69.253.115.34|43575|0.865729166667734</v>
      </c>
      <c r="B984" s="51" t="s">
        <v>3731</v>
      </c>
      <c r="C984" s="52">
        <f>INT(DT!I984)</f>
        <v>43575</v>
      </c>
      <c r="D984" s="53">
        <f>DT!I984-INT(DT!I984)</f>
        <v>0.86572916666773381</v>
      </c>
      <c r="E984" s="32" t="s">
        <v>5199</v>
      </c>
      <c r="F984" s="32">
        <v>1034</v>
      </c>
      <c r="G984" s="38">
        <f>INT(DT!E984)</f>
        <v>43575</v>
      </c>
      <c r="H984" s="39">
        <f>DT!E984-INT(DT!E984)</f>
        <v>0.9858564814858255</v>
      </c>
      <c r="I984" s="32" t="s">
        <v>18</v>
      </c>
      <c r="J984" s="32" t="s">
        <v>769</v>
      </c>
      <c r="K984" s="32" t="s">
        <v>158</v>
      </c>
      <c r="L984" s="42" cm="1">
        <f t="array" ref="L984">INDEX('D_ SERVICES'!D:F, MATCH(J984, 'D_ SERVICES'!A:A, 0),
   IF(I984="Basic", 1, IF(I984="Standard", 2, IF(I984="Premium", 3, ""))))</f>
        <v>525</v>
      </c>
      <c r="M984" s="32">
        <f>L984*(1-VLOOKUP('F_ ORDERS'!$K984,D_BUYERS!A:H,8,FALSE))</f>
        <v>525</v>
      </c>
      <c r="N984" s="32">
        <f>IF(VLOOKUP('F_ ORDERS'!$G984, OrderDate!A:E, 5, FALSE) = 1, 'F_ ORDERS'!$M984 * (1 - 0.07), 'F_ ORDERS'!$M984)</f>
        <v>488.24999999999994</v>
      </c>
    </row>
    <row r="985" spans="1:14" x14ac:dyDescent="0.2">
      <c r="A985" s="51" t="str">
        <f t="shared" si="15"/>
        <v>182.13.202.17|45419|0.608425925922347</v>
      </c>
      <c r="B985" s="51" t="s">
        <v>2052</v>
      </c>
      <c r="C985" s="52">
        <f>INT(DT!I985)</f>
        <v>45419</v>
      </c>
      <c r="D985" s="53">
        <f>DT!I985-INT(DT!I985)</f>
        <v>0.60842592592234723</v>
      </c>
      <c r="E985" s="32" t="s">
        <v>5200</v>
      </c>
      <c r="F985" s="32">
        <v>1037</v>
      </c>
      <c r="G985" s="38">
        <f>INT(DT!E985)</f>
        <v>45419</v>
      </c>
      <c r="H985" s="39">
        <f>DT!E985-INT(DT!E985)</f>
        <v>0.66364583333051996</v>
      </c>
      <c r="I985" s="32" t="s">
        <v>23</v>
      </c>
      <c r="J985" s="32" t="s">
        <v>807</v>
      </c>
      <c r="K985" s="32" t="s">
        <v>164</v>
      </c>
      <c r="L985" s="42" cm="1">
        <f t="array" ref="L985">INDEX('D_ SERVICES'!D:F, MATCH(J985, 'D_ SERVICES'!A:A, 0),
   IF(I985="Basic", 1, IF(I985="Standard", 2, IF(I985="Premium", 3, ""))))</f>
        <v>808</v>
      </c>
      <c r="M985" s="32">
        <f>L985*(1-VLOOKUP('F_ ORDERS'!$K985,D_BUYERS!A:H,8,FALSE))</f>
        <v>808</v>
      </c>
      <c r="N985" s="32">
        <f>IF(VLOOKUP('F_ ORDERS'!$G985, OrderDate!A:E, 5, FALSE) = 1, 'F_ ORDERS'!$M985 * (1 - 0.07), 'F_ ORDERS'!$M985)</f>
        <v>808</v>
      </c>
    </row>
    <row r="986" spans="1:14" x14ac:dyDescent="0.2">
      <c r="A986" s="51" t="str">
        <f t="shared" si="15"/>
        <v>43.240.254.6|42257|0.387928240743349</v>
      </c>
      <c r="B986" s="51" t="s">
        <v>3384</v>
      </c>
      <c r="C986" s="52">
        <f>INT(DT!I986)</f>
        <v>42257</v>
      </c>
      <c r="D986" s="53">
        <f>DT!I986-INT(DT!I986)</f>
        <v>0.38792824074334931</v>
      </c>
      <c r="E986" s="32" t="s">
        <v>5201</v>
      </c>
      <c r="F986" s="32">
        <v>1143</v>
      </c>
      <c r="G986" s="38">
        <f>INT(DT!E986)</f>
        <v>42257</v>
      </c>
      <c r="H986" s="39">
        <f>DT!E986-INT(DT!E986)</f>
        <v>0.48162037037400296</v>
      </c>
      <c r="I986" s="32" t="s">
        <v>12</v>
      </c>
      <c r="J986" s="32" t="s">
        <v>599</v>
      </c>
      <c r="K986" s="32" t="s">
        <v>171</v>
      </c>
      <c r="L986" s="42" cm="1">
        <f t="array" ref="L986">INDEX('D_ SERVICES'!D:F, MATCH(J986, 'D_ SERVICES'!A:A, 0),
   IF(I986="Basic", 1, IF(I986="Standard", 2, IF(I986="Premium", 3, ""))))</f>
        <v>983</v>
      </c>
      <c r="M986" s="32">
        <f>L986*(1-VLOOKUP('F_ ORDERS'!$K986,D_BUYERS!A:H,8,FALSE))</f>
        <v>884.7</v>
      </c>
      <c r="N986" s="32">
        <f>IF(VLOOKUP('F_ ORDERS'!$G986, OrderDate!A:E, 5, FALSE) = 1, 'F_ ORDERS'!$M986 * (1 - 0.07), 'F_ ORDERS'!$M986)</f>
        <v>884.7</v>
      </c>
    </row>
    <row r="987" spans="1:14" x14ac:dyDescent="0.2">
      <c r="A987" s="51" t="str">
        <f t="shared" si="15"/>
        <v>180.71.115.236|43921|0.349097222220735</v>
      </c>
      <c r="B987" s="51" t="s">
        <v>2035</v>
      </c>
      <c r="C987" s="52">
        <f>INT(DT!I987)</f>
        <v>43921</v>
      </c>
      <c r="D987" s="53">
        <f>DT!I987-INT(DT!I987)</f>
        <v>0.34909722222073469</v>
      </c>
      <c r="E987" s="32" t="s">
        <v>5202</v>
      </c>
      <c r="F987" s="32">
        <v>1056</v>
      </c>
      <c r="G987" s="38">
        <f>INT(DT!E987)</f>
        <v>43921</v>
      </c>
      <c r="H987" s="39">
        <f>DT!E987-INT(DT!E987)</f>
        <v>0.36804398147796746</v>
      </c>
      <c r="I987" s="32" t="s">
        <v>12</v>
      </c>
      <c r="J987" s="32" t="s">
        <v>848</v>
      </c>
      <c r="K987" s="32" t="s">
        <v>467</v>
      </c>
      <c r="L987" s="42" cm="1">
        <f t="array" ref="L987">INDEX('D_ SERVICES'!D:F, MATCH(J987, 'D_ SERVICES'!A:A, 0),
   IF(I987="Basic", 1, IF(I987="Standard", 2, IF(I987="Premium", 3, ""))))</f>
        <v>924</v>
      </c>
      <c r="M987" s="32">
        <f>L987*(1-VLOOKUP('F_ ORDERS'!$K987,D_BUYERS!A:H,8,FALSE))</f>
        <v>924</v>
      </c>
      <c r="N987" s="32">
        <f>IF(VLOOKUP('F_ ORDERS'!$G987, OrderDate!A:E, 5, FALSE) = 1, 'F_ ORDERS'!$M987 * (1 - 0.07), 'F_ ORDERS'!$M987)</f>
        <v>924</v>
      </c>
    </row>
    <row r="988" spans="1:14" x14ac:dyDescent="0.2">
      <c r="A988" s="51" t="str">
        <f t="shared" si="15"/>
        <v>99.207.153.105|44791|0.229456018518249</v>
      </c>
      <c r="B988" s="51" t="s">
        <v>4196</v>
      </c>
      <c r="C988" s="52">
        <f>INT(DT!I988)</f>
        <v>44791</v>
      </c>
      <c r="D988" s="53">
        <f>DT!I988-INT(DT!I988)</f>
        <v>0.22945601851824904</v>
      </c>
      <c r="E988" s="32" t="s">
        <v>5203</v>
      </c>
      <c r="F988" s="32">
        <v>1097</v>
      </c>
      <c r="G988" s="38">
        <f>INT(DT!E988)</f>
        <v>44791</v>
      </c>
      <c r="H988" s="39">
        <f>DT!E988-INT(DT!E988)</f>
        <v>0.25896990740875481</v>
      </c>
      <c r="I988" s="32" t="s">
        <v>12</v>
      </c>
      <c r="J988" s="32" t="s">
        <v>854</v>
      </c>
      <c r="K988" s="32" t="s">
        <v>365</v>
      </c>
      <c r="L988" s="42" cm="1">
        <f t="array" ref="L988">INDEX('D_ SERVICES'!D:F, MATCH(J988, 'D_ SERVICES'!A:A, 0),
   IF(I988="Basic", 1, IF(I988="Standard", 2, IF(I988="Premium", 3, ""))))</f>
        <v>978</v>
      </c>
      <c r="M988" s="32">
        <f>L988*(1-VLOOKUP('F_ ORDERS'!$K988,D_BUYERS!A:H,8,FALSE))</f>
        <v>978</v>
      </c>
      <c r="N988" s="32">
        <f>IF(VLOOKUP('F_ ORDERS'!$G988, OrderDate!A:E, 5, FALSE) = 1, 'F_ ORDERS'!$M988 * (1 - 0.07), 'F_ ORDERS'!$M988)</f>
        <v>978</v>
      </c>
    </row>
    <row r="989" spans="1:14" x14ac:dyDescent="0.2">
      <c r="A989" s="51" t="str">
        <f t="shared" si="15"/>
        <v>118.188.184.72|45483|0.25692129629897</v>
      </c>
      <c r="B989" s="51" t="s">
        <v>1177</v>
      </c>
      <c r="C989" s="52">
        <f>INT(DT!I989)</f>
        <v>45483</v>
      </c>
      <c r="D989" s="53">
        <f>DT!I989-INT(DT!I989)</f>
        <v>0.25692129629896954</v>
      </c>
      <c r="E989" s="32" t="s">
        <v>5204</v>
      </c>
      <c r="F989" s="32">
        <v>1100</v>
      </c>
      <c r="G989" s="38">
        <f>INT(DT!E989)</f>
        <v>45483</v>
      </c>
      <c r="H989" s="39">
        <f>DT!E989-INT(DT!E989)</f>
        <v>0.30831018518802011</v>
      </c>
      <c r="I989" s="32" t="s">
        <v>18</v>
      </c>
      <c r="J989" s="32" t="s">
        <v>763</v>
      </c>
      <c r="K989" s="32" t="s">
        <v>489</v>
      </c>
      <c r="L989" s="42" cm="1">
        <f t="array" ref="L989">INDEX('D_ SERVICES'!D:F, MATCH(J989, 'D_ SERVICES'!A:A, 0),
   IF(I989="Basic", 1, IF(I989="Standard", 2, IF(I989="Premium", 3, ""))))</f>
        <v>534</v>
      </c>
      <c r="M989" s="32">
        <f>L989*(1-VLOOKUP('F_ ORDERS'!$K989,D_BUYERS!A:H,8,FALSE))</f>
        <v>507.29999999999995</v>
      </c>
      <c r="N989" s="32">
        <f>IF(VLOOKUP('F_ ORDERS'!$G989, OrderDate!A:E, 5, FALSE) = 1, 'F_ ORDERS'!$M989 * (1 - 0.07), 'F_ ORDERS'!$M989)</f>
        <v>507.29999999999995</v>
      </c>
    </row>
    <row r="990" spans="1:14" x14ac:dyDescent="0.2">
      <c r="A990" s="51" t="str">
        <f t="shared" si="15"/>
        <v>175.117.62.240|44240|0.898136574076489</v>
      </c>
      <c r="B990" s="51" t="s">
        <v>1963</v>
      </c>
      <c r="C990" s="52">
        <f>INT(DT!I990)</f>
        <v>44240</v>
      </c>
      <c r="D990" s="53">
        <f>DT!I990-INT(DT!I990)</f>
        <v>0.89813657407648861</v>
      </c>
      <c r="E990" s="32" t="s">
        <v>5205</v>
      </c>
      <c r="F990" s="32">
        <v>1158</v>
      </c>
      <c r="G990" s="38">
        <f>INT(DT!E990)</f>
        <v>44240</v>
      </c>
      <c r="H990" s="39">
        <f>DT!E990-INT(DT!E990)</f>
        <v>0.97944444444874534</v>
      </c>
      <c r="I990" s="32" t="s">
        <v>12</v>
      </c>
      <c r="J990" s="32" t="s">
        <v>734</v>
      </c>
      <c r="K990" s="32" t="s">
        <v>337</v>
      </c>
      <c r="L990" s="42" cm="1">
        <f t="array" ref="L990">INDEX('D_ SERVICES'!D:F, MATCH(J990, 'D_ SERVICES'!A:A, 0),
   IF(I990="Basic", 1, IF(I990="Standard", 2, IF(I990="Premium", 3, ""))))</f>
        <v>758</v>
      </c>
      <c r="M990" s="32">
        <f>L990*(1-VLOOKUP('F_ ORDERS'!$K990,D_BUYERS!A:H,8,FALSE))</f>
        <v>720.1</v>
      </c>
      <c r="N990" s="32">
        <f>IF(VLOOKUP('F_ ORDERS'!$G990, OrderDate!A:E, 5, FALSE) = 1, 'F_ ORDERS'!$M990 * (1 - 0.07), 'F_ ORDERS'!$M990)</f>
        <v>669.69299999999998</v>
      </c>
    </row>
    <row r="991" spans="1:14" x14ac:dyDescent="0.2">
      <c r="A991" s="51" t="str">
        <f t="shared" si="15"/>
        <v>240.189.181.38|44343|0.332303240742476</v>
      </c>
      <c r="B991" s="51" t="s">
        <v>2872</v>
      </c>
      <c r="C991" s="52">
        <f>INT(DT!I991)</f>
        <v>44343</v>
      </c>
      <c r="D991" s="53">
        <f>DT!I991-INT(DT!I991)</f>
        <v>0.33230324074247619</v>
      </c>
      <c r="E991" s="32" t="s">
        <v>5206</v>
      </c>
      <c r="F991" s="32">
        <v>1106</v>
      </c>
      <c r="G991" s="38">
        <f>INT(DT!E991)</f>
        <v>44343</v>
      </c>
      <c r="H991" s="39">
        <f>DT!E991-INT(DT!E991)</f>
        <v>0.38740740741195623</v>
      </c>
      <c r="I991" s="32" t="s">
        <v>18</v>
      </c>
      <c r="J991" s="32" t="s">
        <v>837</v>
      </c>
      <c r="K991" s="32" t="s">
        <v>459</v>
      </c>
      <c r="L991" s="42" cm="1">
        <f t="array" ref="L991">INDEX('D_ SERVICES'!D:F, MATCH(J991, 'D_ SERVICES'!A:A, 0),
   IF(I991="Basic", 1, IF(I991="Standard", 2, IF(I991="Premium", 3, ""))))</f>
        <v>45</v>
      </c>
      <c r="M991" s="32">
        <f>L991*(1-VLOOKUP('F_ ORDERS'!$K991,D_BUYERS!A:H,8,FALSE))</f>
        <v>40.5</v>
      </c>
      <c r="N991" s="32">
        <f>IF(VLOOKUP('F_ ORDERS'!$G991, OrderDate!A:E, 5, FALSE) = 1, 'F_ ORDERS'!$M991 * (1 - 0.07), 'F_ ORDERS'!$M991)</f>
        <v>40.5</v>
      </c>
    </row>
    <row r="992" spans="1:14" x14ac:dyDescent="0.2">
      <c r="A992" s="51" t="str">
        <f t="shared" si="15"/>
        <v>59.76.50.141|44502|0.740416666667443</v>
      </c>
      <c r="B992" s="51" t="s">
        <v>3603</v>
      </c>
      <c r="C992" s="52">
        <f>INT(DT!I992)</f>
        <v>44502</v>
      </c>
      <c r="D992" s="53">
        <f>DT!I992-INT(DT!I992)</f>
        <v>0.74041666666744277</v>
      </c>
      <c r="E992" s="32" t="s">
        <v>5207</v>
      </c>
      <c r="F992" s="32">
        <v>1211</v>
      </c>
      <c r="G992" s="38">
        <f>INT(DT!E992)</f>
        <v>44502</v>
      </c>
      <c r="H992" s="39">
        <f>DT!E992-INT(DT!E992)</f>
        <v>0.81282407407707069</v>
      </c>
      <c r="I992" s="32" t="s">
        <v>18</v>
      </c>
      <c r="J992" s="32" t="s">
        <v>695</v>
      </c>
      <c r="K992" s="32" t="s">
        <v>427</v>
      </c>
      <c r="L992" s="42" cm="1">
        <f t="array" ref="L992">INDEX('D_ SERVICES'!D:F, MATCH(J992, 'D_ SERVICES'!A:A, 0),
   IF(I992="Basic", 1, IF(I992="Standard", 2, IF(I992="Premium", 3, ""))))</f>
        <v>21</v>
      </c>
      <c r="M992" s="32">
        <f>L992*(1-VLOOKUP('F_ ORDERS'!$K992,D_BUYERS!A:H,8,FALSE))</f>
        <v>18.900000000000002</v>
      </c>
      <c r="N992" s="32">
        <f>IF(VLOOKUP('F_ ORDERS'!$G992, OrderDate!A:E, 5, FALSE) = 1, 'F_ ORDERS'!$M992 * (1 - 0.07), 'F_ ORDERS'!$M992)</f>
        <v>18.900000000000002</v>
      </c>
    </row>
    <row r="993" spans="1:14" x14ac:dyDescent="0.2">
      <c r="A993" s="51" t="str">
        <f t="shared" si="15"/>
        <v>24.232.111.48|43296|0.862291666657256</v>
      </c>
      <c r="B993" s="51" t="s">
        <v>2857</v>
      </c>
      <c r="C993" s="52">
        <f>INT(DT!I993)</f>
        <v>43296</v>
      </c>
      <c r="D993" s="53">
        <f>DT!I993-INT(DT!I993)</f>
        <v>0.86229166665725643</v>
      </c>
      <c r="E993" s="32" t="s">
        <v>5208</v>
      </c>
      <c r="F993" s="32">
        <v>1102</v>
      </c>
      <c r="G993" s="38">
        <f>INT(DT!E993)</f>
        <v>43296</v>
      </c>
      <c r="H993" s="39">
        <f>DT!E993-INT(DT!E993)</f>
        <v>0.96368055554921739</v>
      </c>
      <c r="I993" s="32" t="s">
        <v>18</v>
      </c>
      <c r="J993" s="32" t="s">
        <v>724</v>
      </c>
      <c r="K993" s="32" t="s">
        <v>368</v>
      </c>
      <c r="L993" s="42" cm="1">
        <f t="array" ref="L993">INDEX('D_ SERVICES'!D:F, MATCH(J993, 'D_ SERVICES'!A:A, 0),
   IF(I993="Basic", 1, IF(I993="Standard", 2, IF(I993="Premium", 3, ""))))</f>
        <v>752</v>
      </c>
      <c r="M993" s="32">
        <f>L993*(1-VLOOKUP('F_ ORDERS'!$K993,D_BUYERS!A:H,8,FALSE))</f>
        <v>752</v>
      </c>
      <c r="N993" s="32">
        <f>IF(VLOOKUP('F_ ORDERS'!$G993, OrderDate!A:E, 5, FALSE) = 1, 'F_ ORDERS'!$M993 * (1 - 0.07), 'F_ ORDERS'!$M993)</f>
        <v>699.3599999999999</v>
      </c>
    </row>
    <row r="994" spans="1:14" x14ac:dyDescent="0.2">
      <c r="A994" s="51" t="str">
        <f t="shared" si="15"/>
        <v>221.113.255.124|43316|0.913229166668316</v>
      </c>
      <c r="B994" s="51" t="s">
        <v>2584</v>
      </c>
      <c r="C994" s="52">
        <f>INT(DT!I994)</f>
        <v>43316</v>
      </c>
      <c r="D994" s="53">
        <f>DT!I994-INT(DT!I994)</f>
        <v>0.91322916666831588</v>
      </c>
      <c r="E994" s="32" t="s">
        <v>5209</v>
      </c>
      <c r="F994" s="32">
        <v>1051</v>
      </c>
      <c r="G994" s="38">
        <f>INT(DT!E994)</f>
        <v>43317</v>
      </c>
      <c r="H994" s="39">
        <f>DT!E994-INT(DT!E994)</f>
        <v>2.2951388891669922E-2</v>
      </c>
      <c r="I994" s="32" t="s">
        <v>12</v>
      </c>
      <c r="J994" s="32" t="s">
        <v>859</v>
      </c>
      <c r="K994" s="32" t="s">
        <v>295</v>
      </c>
      <c r="L994" s="42" cm="1">
        <f t="array" ref="L994">INDEX('D_ SERVICES'!D:F, MATCH(J994, 'D_ SERVICES'!A:A, 0),
   IF(I994="Basic", 1, IF(I994="Standard", 2, IF(I994="Premium", 3, ""))))</f>
        <v>858</v>
      </c>
      <c r="M994" s="32">
        <f>L994*(1-VLOOKUP('F_ ORDERS'!$K994,D_BUYERS!A:H,8,FALSE))</f>
        <v>815.09999999999991</v>
      </c>
      <c r="N994" s="32">
        <f>IF(VLOOKUP('F_ ORDERS'!$G994, OrderDate!A:E, 5, FALSE) = 1, 'F_ ORDERS'!$M994 * (1 - 0.07), 'F_ ORDERS'!$M994)</f>
        <v>758.04299999999989</v>
      </c>
    </row>
    <row r="995" spans="1:14" x14ac:dyDescent="0.2">
      <c r="A995" s="51" t="str">
        <f t="shared" si="15"/>
        <v>225.69.162.17|44911|0.0400810185165028</v>
      </c>
      <c r="B995" s="51" t="s">
        <v>2650</v>
      </c>
      <c r="C995" s="52">
        <f>INT(DT!I995)</f>
        <v>44911</v>
      </c>
      <c r="D995" s="53">
        <f>DT!I995-INT(DT!I995)</f>
        <v>4.0081018516502809E-2</v>
      </c>
      <c r="E995" s="32" t="s">
        <v>5210</v>
      </c>
      <c r="F995" s="32">
        <v>1009</v>
      </c>
      <c r="G995" s="38">
        <f>INT(DT!E995)</f>
        <v>44911</v>
      </c>
      <c r="H995" s="39">
        <f>DT!E995-INT(DT!E995)</f>
        <v>0.10056712962978054</v>
      </c>
      <c r="I995" s="32" t="s">
        <v>18</v>
      </c>
      <c r="J995" s="32" t="s">
        <v>692</v>
      </c>
      <c r="K995" s="32" t="s">
        <v>447</v>
      </c>
      <c r="L995" s="42" cm="1">
        <f t="array" ref="L995">INDEX('D_ SERVICES'!D:F, MATCH(J995, 'D_ SERVICES'!A:A, 0),
   IF(I995="Basic", 1, IF(I995="Standard", 2, IF(I995="Premium", 3, ""))))</f>
        <v>421</v>
      </c>
      <c r="M995" s="32">
        <f>L995*(1-VLOOKUP('F_ ORDERS'!$K995,D_BUYERS!A:H,8,FALSE))</f>
        <v>399.95</v>
      </c>
      <c r="N995" s="32">
        <f>IF(VLOOKUP('F_ ORDERS'!$G995, OrderDate!A:E, 5, FALSE) = 1, 'F_ ORDERS'!$M995 * (1 - 0.07), 'F_ ORDERS'!$M995)</f>
        <v>399.95</v>
      </c>
    </row>
    <row r="996" spans="1:14" x14ac:dyDescent="0.2">
      <c r="A996" s="51" t="str">
        <f t="shared" si="15"/>
        <v>166.7.214.183|42975|0.86340277778072</v>
      </c>
      <c r="B996" s="51" t="s">
        <v>1849</v>
      </c>
      <c r="C996" s="52">
        <f>INT(DT!I996)</f>
        <v>42975</v>
      </c>
      <c r="D996" s="53">
        <f>DT!I996-INT(DT!I996)</f>
        <v>0.8634027777807205</v>
      </c>
      <c r="E996" s="32" t="s">
        <v>5211</v>
      </c>
      <c r="F996" s="32">
        <v>1114</v>
      </c>
      <c r="G996" s="38">
        <f>INT(DT!E996)</f>
        <v>42975</v>
      </c>
      <c r="H996" s="39">
        <f>DT!E996-INT(DT!E996)</f>
        <v>0.86501157407474238</v>
      </c>
      <c r="I996" s="32" t="s">
        <v>23</v>
      </c>
      <c r="J996" s="32" t="s">
        <v>720</v>
      </c>
      <c r="K996" s="32" t="s">
        <v>437</v>
      </c>
      <c r="L996" s="42" cm="1">
        <f t="array" ref="L996">INDEX('D_ SERVICES'!D:F, MATCH(J996, 'D_ SERVICES'!A:A, 0),
   IF(I996="Basic", 1, IF(I996="Standard", 2, IF(I996="Premium", 3, ""))))</f>
        <v>519</v>
      </c>
      <c r="M996" s="32">
        <f>L996*(1-VLOOKUP('F_ ORDERS'!$K996,D_BUYERS!A:H,8,FALSE))</f>
        <v>493.04999999999995</v>
      </c>
      <c r="N996" s="32">
        <f>IF(VLOOKUP('F_ ORDERS'!$G996, OrderDate!A:E, 5, FALSE) = 1, 'F_ ORDERS'!$M996 * (1 - 0.07), 'F_ ORDERS'!$M996)</f>
        <v>493.04999999999995</v>
      </c>
    </row>
    <row r="997" spans="1:14" x14ac:dyDescent="0.2">
      <c r="A997" s="51" t="str">
        <f t="shared" si="15"/>
        <v>85.173.85.210|45146|0.43289351851854</v>
      </c>
      <c r="B997" s="51" t="s">
        <v>3994</v>
      </c>
      <c r="C997" s="52">
        <f>INT(DT!I997)</f>
        <v>45146</v>
      </c>
      <c r="D997" s="53">
        <f>DT!I997-INT(DT!I997)</f>
        <v>0.43289351851854008</v>
      </c>
      <c r="E997" s="32" t="s">
        <v>5212</v>
      </c>
      <c r="F997" s="32">
        <v>1039</v>
      </c>
      <c r="G997" s="38">
        <f>INT(DT!E997)</f>
        <v>45146</v>
      </c>
      <c r="H997" s="39">
        <f>DT!E997-INT(DT!E997)</f>
        <v>0.51008101851766696</v>
      </c>
      <c r="I997" s="32" t="s">
        <v>12</v>
      </c>
      <c r="J997" s="32" t="s">
        <v>770</v>
      </c>
      <c r="K997" s="32" t="s">
        <v>325</v>
      </c>
      <c r="L997" s="42" cm="1">
        <f t="array" ref="L997">INDEX('D_ SERVICES'!D:F, MATCH(J997, 'D_ SERVICES'!A:A, 0),
   IF(I997="Basic", 1, IF(I997="Standard", 2, IF(I997="Premium", 3, ""))))</f>
        <v>820</v>
      </c>
      <c r="M997" s="32">
        <f>L997*(1-VLOOKUP('F_ ORDERS'!$K997,D_BUYERS!A:H,8,FALSE))</f>
        <v>820</v>
      </c>
      <c r="N997" s="32">
        <f>IF(VLOOKUP('F_ ORDERS'!$G997, OrderDate!A:E, 5, FALSE) = 1, 'F_ ORDERS'!$M997 * (1 - 0.07), 'F_ ORDERS'!$M997)</f>
        <v>820</v>
      </c>
    </row>
    <row r="998" spans="1:14" x14ac:dyDescent="0.2">
      <c r="A998" s="51" t="str">
        <f t="shared" si="15"/>
        <v>159.104.13.132|45242|0.670740740737529</v>
      </c>
      <c r="B998" s="51" t="s">
        <v>1739</v>
      </c>
      <c r="C998" s="52">
        <f>INT(DT!I998)</f>
        <v>45242</v>
      </c>
      <c r="D998" s="53">
        <f>DT!I998-INT(DT!I998)</f>
        <v>0.67074074073752854</v>
      </c>
      <c r="E998" s="32" t="s">
        <v>5213</v>
      </c>
      <c r="F998" s="32">
        <v>1019</v>
      </c>
      <c r="G998" s="38">
        <f>INT(DT!E998)</f>
        <v>45242</v>
      </c>
      <c r="H998" s="39">
        <f>DT!E998-INT(DT!E998)</f>
        <v>0.72245370370364981</v>
      </c>
      <c r="I998" s="32" t="s">
        <v>23</v>
      </c>
      <c r="J998" s="32" t="s">
        <v>616</v>
      </c>
      <c r="K998" s="32" t="s">
        <v>191</v>
      </c>
      <c r="L998" s="42" cm="1">
        <f t="array" ref="L998">INDEX('D_ SERVICES'!D:F, MATCH(J998, 'D_ SERVICES'!A:A, 0),
   IF(I998="Basic", 1, IF(I998="Standard", 2, IF(I998="Premium", 3, ""))))</f>
        <v>870</v>
      </c>
      <c r="M998" s="32">
        <f>L998*(1-VLOOKUP('F_ ORDERS'!$K998,D_BUYERS!A:H,8,FALSE))</f>
        <v>826.5</v>
      </c>
      <c r="N998" s="32">
        <f>IF(VLOOKUP('F_ ORDERS'!$G998, OrderDate!A:E, 5, FALSE) = 1, 'F_ ORDERS'!$M998 * (1 - 0.07), 'F_ ORDERS'!$M998)</f>
        <v>768.64499999999998</v>
      </c>
    </row>
    <row r="999" spans="1:14" x14ac:dyDescent="0.2">
      <c r="A999" s="51" t="str">
        <f t="shared" si="15"/>
        <v>150.165.48.57|43995|0.0228240740834735</v>
      </c>
      <c r="B999" s="51" t="s">
        <v>1637</v>
      </c>
      <c r="C999" s="52">
        <f>INT(DT!I999)</f>
        <v>43995</v>
      </c>
      <c r="D999" s="53">
        <f>DT!I999-INT(DT!I999)</f>
        <v>2.2824074083473533E-2</v>
      </c>
      <c r="E999" s="32" t="s">
        <v>5214</v>
      </c>
      <c r="F999" s="32">
        <v>1236</v>
      </c>
      <c r="G999" s="38">
        <f>INT(DT!E999)</f>
        <v>43995</v>
      </c>
      <c r="H999" s="39">
        <f>DT!E999-INT(DT!E999)</f>
        <v>0.12061342593369773</v>
      </c>
      <c r="I999" s="32" t="s">
        <v>12</v>
      </c>
      <c r="J999" s="32" t="s">
        <v>593</v>
      </c>
      <c r="K999" s="32" t="s">
        <v>495</v>
      </c>
      <c r="L999" s="42" cm="1">
        <f t="array" ref="L999">INDEX('D_ SERVICES'!D:F, MATCH(J999, 'D_ SERVICES'!A:A, 0),
   IF(I999="Basic", 1, IF(I999="Standard", 2, IF(I999="Premium", 3, ""))))</f>
        <v>658</v>
      </c>
      <c r="M999" s="32">
        <f>L999*(1-VLOOKUP('F_ ORDERS'!$K999,D_BUYERS!A:H,8,FALSE))</f>
        <v>625.1</v>
      </c>
      <c r="N999" s="32">
        <f>IF(VLOOKUP('F_ ORDERS'!$G999, OrderDate!A:E, 5, FALSE) = 1, 'F_ ORDERS'!$M999 * (1 - 0.07), 'F_ ORDERS'!$M999)</f>
        <v>581.34299999999996</v>
      </c>
    </row>
    <row r="1000" spans="1:14" x14ac:dyDescent="0.2">
      <c r="A1000" s="51" t="str">
        <f t="shared" si="15"/>
        <v>131.134.33.56|44674|0.543854166673555</v>
      </c>
      <c r="B1000" s="51" t="s">
        <v>1368</v>
      </c>
      <c r="C1000" s="52">
        <f>INT(DT!I1000)</f>
        <v>44674</v>
      </c>
      <c r="D1000" s="53">
        <f>DT!I1000-INT(DT!I1000)</f>
        <v>0.54385416667355457</v>
      </c>
      <c r="E1000" s="32" t="s">
        <v>5215</v>
      </c>
      <c r="F1000" s="32">
        <v>1010</v>
      </c>
      <c r="G1000" s="38">
        <f>INT(DT!E1000)</f>
        <v>44674</v>
      </c>
      <c r="H1000" s="39">
        <f>DT!E1000-INT(DT!E1000)</f>
        <v>0.64121527778479503</v>
      </c>
      <c r="I1000" s="32" t="s">
        <v>23</v>
      </c>
      <c r="J1000" s="32" t="s">
        <v>782</v>
      </c>
      <c r="K1000" s="32" t="s">
        <v>256</v>
      </c>
      <c r="L1000" s="42" cm="1">
        <f t="array" ref="L1000">INDEX('D_ SERVICES'!D:F, MATCH(J1000, 'D_ SERVICES'!A:A, 0),
   IF(I1000="Basic", 1, IF(I1000="Standard", 2, IF(I1000="Premium", 3, ""))))</f>
        <v>792</v>
      </c>
      <c r="M1000" s="32">
        <f>L1000*(1-VLOOKUP('F_ ORDERS'!$K1000,D_BUYERS!A:H,8,FALSE))</f>
        <v>792</v>
      </c>
      <c r="N1000" s="32">
        <f>IF(VLOOKUP('F_ ORDERS'!$G1000, OrderDate!A:E, 5, FALSE) = 1, 'F_ ORDERS'!$M1000 * (1 - 0.07), 'F_ ORDERS'!$M1000)</f>
        <v>736.56</v>
      </c>
    </row>
    <row r="1001" spans="1:14" x14ac:dyDescent="0.2">
      <c r="A1001" s="51" t="str">
        <f t="shared" si="15"/>
        <v>69.110.237.246|44690|0.890532407407591</v>
      </c>
      <c r="B1001" s="51" t="s">
        <v>3721</v>
      </c>
      <c r="C1001" s="52">
        <f>INT(DT!I1001)</f>
        <v>44690</v>
      </c>
      <c r="D1001" s="53">
        <f>DT!I1001-INT(DT!I1001)</f>
        <v>0.89053240740759065</v>
      </c>
      <c r="E1001" s="32" t="s">
        <v>5216</v>
      </c>
      <c r="F1001" s="32">
        <v>1126</v>
      </c>
      <c r="G1001" s="38">
        <f>INT(DT!E1001)</f>
        <v>44690</v>
      </c>
      <c r="H1001" s="39">
        <f>DT!E1001-INT(DT!E1001)</f>
        <v>0.95359953703882638</v>
      </c>
      <c r="I1001" s="32" t="s">
        <v>12</v>
      </c>
      <c r="J1001" s="32" t="s">
        <v>904</v>
      </c>
      <c r="K1001" s="32" t="s">
        <v>345</v>
      </c>
      <c r="L1001" s="42" cm="1">
        <f t="array" ref="L1001">INDEX('D_ SERVICES'!D:F, MATCH(J1001, 'D_ SERVICES'!A:A, 0),
   IF(I1001="Basic", 1, IF(I1001="Standard", 2, IF(I1001="Premium", 3, ""))))</f>
        <v>836</v>
      </c>
      <c r="M1001" s="32">
        <f>L1001*(1-VLOOKUP('F_ ORDERS'!$K1001,D_BUYERS!A:H,8,FALSE))</f>
        <v>836</v>
      </c>
      <c r="N1001" s="32">
        <f>IF(VLOOKUP('F_ ORDERS'!$G1001, OrderDate!A:E, 5, FALSE) = 1, 'F_ ORDERS'!$M1001 * (1 - 0.07), 'F_ ORDERS'!$M1001)</f>
        <v>836</v>
      </c>
    </row>
    <row r="1002" spans="1:14" x14ac:dyDescent="0.2">
      <c r="A1002" s="51" t="str">
        <f t="shared" si="15"/>
        <v>204.1.3.160|45480|0.641967592593573</v>
      </c>
      <c r="B1002" s="51" t="s">
        <v>2344</v>
      </c>
      <c r="C1002" s="52">
        <f>INT(DT!I1002)</f>
        <v>45480</v>
      </c>
      <c r="D1002" s="53">
        <f>DT!I1002-INT(DT!I1002)</f>
        <v>0.6419675925935735</v>
      </c>
      <c r="E1002" s="32" t="s">
        <v>5217</v>
      </c>
      <c r="F1002" s="32">
        <v>1144</v>
      </c>
      <c r="G1002" s="38">
        <f>INT(DT!E1002)</f>
        <v>45480</v>
      </c>
      <c r="H1002" s="39">
        <f>DT!E1002-INT(DT!E1002)</f>
        <v>0.75274305555649335</v>
      </c>
      <c r="I1002" s="32" t="s">
        <v>12</v>
      </c>
      <c r="J1002" s="32" t="s">
        <v>753</v>
      </c>
      <c r="K1002" s="32" t="s">
        <v>263</v>
      </c>
      <c r="L1002" s="42" cm="1">
        <f t="array" ref="L1002">INDEX('D_ SERVICES'!D:F, MATCH(J1002, 'D_ SERVICES'!A:A, 0),
   IF(I1002="Basic", 1, IF(I1002="Standard", 2, IF(I1002="Premium", 3, ""))))</f>
        <v>943</v>
      </c>
      <c r="M1002" s="32">
        <f>L1002*(1-VLOOKUP('F_ ORDERS'!$K1002,D_BUYERS!A:H,8,FALSE))</f>
        <v>895.84999999999991</v>
      </c>
      <c r="N1002" s="32">
        <f>IF(VLOOKUP('F_ ORDERS'!$G1002, OrderDate!A:E, 5, FALSE) = 1, 'F_ ORDERS'!$M1002 * (1 - 0.07), 'F_ ORDERS'!$M1002)</f>
        <v>833.14049999999986</v>
      </c>
    </row>
    <row r="1003" spans="1:14" x14ac:dyDescent="0.2">
      <c r="A1003" s="51" t="str">
        <f t="shared" si="15"/>
        <v>222.36.1.247|45058|0.0781365740767797</v>
      </c>
      <c r="B1003" s="51" t="s">
        <v>2602</v>
      </c>
      <c r="C1003" s="52">
        <f>INT(DT!I1003)</f>
        <v>45058</v>
      </c>
      <c r="D1003" s="53">
        <f>DT!I1003-INT(DT!I1003)</f>
        <v>7.8136574076779652E-2</v>
      </c>
      <c r="E1003" s="32" t="s">
        <v>5218</v>
      </c>
      <c r="F1003" s="32">
        <v>1186</v>
      </c>
      <c r="G1003" s="38">
        <f>INT(DT!E1003)</f>
        <v>45058</v>
      </c>
      <c r="H1003" s="39">
        <f>DT!E1003-INT(DT!E1003)</f>
        <v>0.19331018519005738</v>
      </c>
      <c r="I1003" s="32" t="s">
        <v>18</v>
      </c>
      <c r="J1003" s="32" t="s">
        <v>834</v>
      </c>
      <c r="K1003" s="32" t="s">
        <v>445</v>
      </c>
      <c r="L1003" s="42" cm="1">
        <f t="array" ref="L1003">INDEX('D_ SERVICES'!D:F, MATCH(J1003, 'D_ SERVICES'!A:A, 0),
   IF(I1003="Basic", 1, IF(I1003="Standard", 2, IF(I1003="Premium", 3, ""))))</f>
        <v>749</v>
      </c>
      <c r="M1003" s="32">
        <f>L1003*(1-VLOOKUP('F_ ORDERS'!$K1003,D_BUYERS!A:H,8,FALSE))</f>
        <v>711.55</v>
      </c>
      <c r="N1003" s="32">
        <f>IF(VLOOKUP('F_ ORDERS'!$G1003, OrderDate!A:E, 5, FALSE) = 1, 'F_ ORDERS'!$M1003 * (1 - 0.07), 'F_ ORDERS'!$M1003)</f>
        <v>711.55</v>
      </c>
    </row>
    <row r="1004" spans="1:14" x14ac:dyDescent="0.2">
      <c r="A1004" s="51" t="str">
        <f t="shared" si="15"/>
        <v>116.111.83.150|44450|0.121296296303626</v>
      </c>
      <c r="B1004" s="51" t="s">
        <v>1149</v>
      </c>
      <c r="C1004" s="52">
        <f>INT(DT!I1004)</f>
        <v>44450</v>
      </c>
      <c r="D1004" s="53">
        <f>DT!I1004-INT(DT!I1004)</f>
        <v>0.12129629630362615</v>
      </c>
      <c r="E1004" s="32" t="s">
        <v>5219</v>
      </c>
      <c r="F1004" s="32">
        <v>1102</v>
      </c>
      <c r="G1004" s="38">
        <f>INT(DT!E1004)</f>
        <v>44450</v>
      </c>
      <c r="H1004" s="39">
        <f>DT!E1004-INT(DT!E1004)</f>
        <v>0.21350694444845431</v>
      </c>
      <c r="I1004" s="32" t="s">
        <v>12</v>
      </c>
      <c r="J1004" s="32" t="s">
        <v>724</v>
      </c>
      <c r="K1004" s="32" t="s">
        <v>490</v>
      </c>
      <c r="L1004" s="42" cm="1">
        <f t="array" ref="L1004">INDEX('D_ SERVICES'!D:F, MATCH(J1004, 'D_ SERVICES'!A:A, 0),
   IF(I1004="Basic", 1, IF(I1004="Standard", 2, IF(I1004="Premium", 3, ""))))</f>
        <v>956</v>
      </c>
      <c r="M1004" s="32">
        <f>L1004*(1-VLOOKUP('F_ ORDERS'!$K1004,D_BUYERS!A:H,8,FALSE))</f>
        <v>860.4</v>
      </c>
      <c r="N1004" s="32">
        <f>IF(VLOOKUP('F_ ORDERS'!$G1004, OrderDate!A:E, 5, FALSE) = 1, 'F_ ORDERS'!$M1004 * (1 - 0.07), 'F_ ORDERS'!$M1004)</f>
        <v>800.17199999999991</v>
      </c>
    </row>
    <row r="1005" spans="1:14" x14ac:dyDescent="0.2">
      <c r="A1005" s="51" t="str">
        <f t="shared" si="15"/>
        <v>90.18.99.246|42947|0.127731481479714</v>
      </c>
      <c r="B1005" s="51" t="s">
        <v>4071</v>
      </c>
      <c r="C1005" s="52">
        <f>INT(DT!I1005)</f>
        <v>42947</v>
      </c>
      <c r="D1005" s="53">
        <f>DT!I1005-INT(DT!I1005)</f>
        <v>0.12773148147971369</v>
      </c>
      <c r="E1005" s="32" t="s">
        <v>5220</v>
      </c>
      <c r="F1005" s="32">
        <v>1163</v>
      </c>
      <c r="G1005" s="38">
        <f>INT(DT!E1005)</f>
        <v>42947</v>
      </c>
      <c r="H1005" s="39">
        <f>DT!E1005-INT(DT!E1005)</f>
        <v>0.17737268518249039</v>
      </c>
      <c r="I1005" s="32" t="s">
        <v>12</v>
      </c>
      <c r="J1005" s="32" t="s">
        <v>621</v>
      </c>
      <c r="K1005" s="32" t="s">
        <v>281</v>
      </c>
      <c r="L1005" s="42" cm="1">
        <f t="array" ref="L1005">INDEX('D_ SERVICES'!D:F, MATCH(J1005, 'D_ SERVICES'!A:A, 0),
   IF(I1005="Basic", 1, IF(I1005="Standard", 2, IF(I1005="Premium", 3, ""))))</f>
        <v>670</v>
      </c>
      <c r="M1005" s="32">
        <f>L1005*(1-VLOOKUP('F_ ORDERS'!$K1005,D_BUYERS!A:H,8,FALSE))</f>
        <v>670</v>
      </c>
      <c r="N1005" s="32">
        <f>IF(VLOOKUP('F_ ORDERS'!$G1005, OrderDate!A:E, 5, FALSE) = 1, 'F_ ORDERS'!$M1005 * (1 - 0.07), 'F_ ORDERS'!$M1005)</f>
        <v>670</v>
      </c>
    </row>
    <row r="1006" spans="1:14" x14ac:dyDescent="0.2">
      <c r="A1006" s="51" t="str">
        <f t="shared" si="15"/>
        <v>188.131.104.130|44854|0.981261574066593</v>
      </c>
      <c r="B1006" s="51" t="s">
        <v>2112</v>
      </c>
      <c r="C1006" s="52">
        <f>INT(DT!I1006)</f>
        <v>44854</v>
      </c>
      <c r="D1006" s="53">
        <f>DT!I1006-INT(DT!I1006)</f>
        <v>0.98126157406659331</v>
      </c>
      <c r="E1006" s="32" t="s">
        <v>5221</v>
      </c>
      <c r="F1006" s="32">
        <v>1190</v>
      </c>
      <c r="G1006" s="38">
        <f>INT(DT!E1006)</f>
        <v>44855</v>
      </c>
      <c r="H1006" s="39">
        <f>DT!E1006-INT(DT!E1006)</f>
        <v>8.1770833327027503E-2</v>
      </c>
      <c r="I1006" s="32" t="s">
        <v>12</v>
      </c>
      <c r="J1006" s="32" t="s">
        <v>884</v>
      </c>
      <c r="K1006" s="32" t="s">
        <v>266</v>
      </c>
      <c r="L1006" s="42" cm="1">
        <f t="array" ref="L1006">INDEX('D_ SERVICES'!D:F, MATCH(J1006, 'D_ SERVICES'!A:A, 0),
   IF(I1006="Basic", 1, IF(I1006="Standard", 2, IF(I1006="Premium", 3, ""))))</f>
        <v>167</v>
      </c>
      <c r="M1006" s="32">
        <f>L1006*(1-VLOOKUP('F_ ORDERS'!$K1006,D_BUYERS!A:H,8,FALSE))</f>
        <v>150.30000000000001</v>
      </c>
      <c r="N1006" s="32">
        <f>IF(VLOOKUP('F_ ORDERS'!$G1006, OrderDate!A:E, 5, FALSE) = 1, 'F_ ORDERS'!$M1006 * (1 - 0.07), 'F_ ORDERS'!$M1006)</f>
        <v>150.30000000000001</v>
      </c>
    </row>
    <row r="1007" spans="1:14" x14ac:dyDescent="0.2">
      <c r="A1007" s="51" t="str">
        <f t="shared" si="15"/>
        <v>188.249.54.52|45466|0.964004629633564</v>
      </c>
      <c r="B1007" s="51" t="s">
        <v>2116</v>
      </c>
      <c r="C1007" s="52">
        <f>INT(DT!I1007)</f>
        <v>45466</v>
      </c>
      <c r="D1007" s="53">
        <f>DT!I1007-INT(DT!I1007)</f>
        <v>0.96400462963356404</v>
      </c>
      <c r="E1007" s="32" t="s">
        <v>5222</v>
      </c>
      <c r="F1007" s="32">
        <v>1165</v>
      </c>
      <c r="G1007" s="38">
        <f>INT(DT!E1007)</f>
        <v>45467</v>
      </c>
      <c r="H1007" s="39">
        <f>DT!E1007-INT(DT!E1007)</f>
        <v>8.8414351856044959E-2</v>
      </c>
      <c r="I1007" s="32" t="s">
        <v>23</v>
      </c>
      <c r="J1007" s="32" t="s">
        <v>580</v>
      </c>
      <c r="K1007" s="32" t="s">
        <v>266</v>
      </c>
      <c r="L1007" s="42" cm="1">
        <f t="array" ref="L1007">INDEX('D_ SERVICES'!D:F, MATCH(J1007, 'D_ SERVICES'!A:A, 0),
   IF(I1007="Basic", 1, IF(I1007="Standard", 2, IF(I1007="Premium", 3, ""))))</f>
        <v>806</v>
      </c>
      <c r="M1007" s="32">
        <f>L1007*(1-VLOOKUP('F_ ORDERS'!$K1007,D_BUYERS!A:H,8,FALSE))</f>
        <v>725.4</v>
      </c>
      <c r="N1007" s="32">
        <f>IF(VLOOKUP('F_ ORDERS'!$G1007, OrderDate!A:E, 5, FALSE) = 1, 'F_ ORDERS'!$M1007 * (1 - 0.07), 'F_ ORDERS'!$M1007)</f>
        <v>725.4</v>
      </c>
    </row>
    <row r="1008" spans="1:14" x14ac:dyDescent="0.2">
      <c r="A1008" s="51" t="str">
        <f t="shared" si="15"/>
        <v>221.102.126.252|44829|0.99450231481751</v>
      </c>
      <c r="B1008" s="51" t="s">
        <v>2583</v>
      </c>
      <c r="C1008" s="52">
        <f>INT(DT!I1008)</f>
        <v>44829</v>
      </c>
      <c r="D1008" s="53">
        <f>DT!I1008-INT(DT!I1008)</f>
        <v>0.99450231481750961</v>
      </c>
      <c r="E1008" s="32" t="s">
        <v>5223</v>
      </c>
      <c r="F1008" s="32">
        <v>1073</v>
      </c>
      <c r="G1008" s="38">
        <f>INT(DT!E1008)</f>
        <v>44830</v>
      </c>
      <c r="H1008" s="39">
        <f>DT!E1008-INT(DT!E1008)</f>
        <v>5.2488425928459037E-2</v>
      </c>
      <c r="I1008" s="32" t="s">
        <v>23</v>
      </c>
      <c r="J1008" s="32" t="s">
        <v>676</v>
      </c>
      <c r="K1008" s="32" t="s">
        <v>199</v>
      </c>
      <c r="L1008" s="42" cm="1">
        <f t="array" ref="L1008">INDEX('D_ SERVICES'!D:F, MATCH(J1008, 'D_ SERVICES'!A:A, 0),
   IF(I1008="Basic", 1, IF(I1008="Standard", 2, IF(I1008="Premium", 3, ""))))</f>
        <v>512</v>
      </c>
      <c r="M1008" s="32">
        <f>L1008*(1-VLOOKUP('F_ ORDERS'!$K1008,D_BUYERS!A:H,8,FALSE))</f>
        <v>512</v>
      </c>
      <c r="N1008" s="32">
        <f>IF(VLOOKUP('F_ ORDERS'!$G1008, OrderDate!A:E, 5, FALSE) = 1, 'F_ ORDERS'!$M1008 * (1 - 0.07), 'F_ ORDERS'!$M1008)</f>
        <v>512</v>
      </c>
    </row>
    <row r="1009" spans="1:14" x14ac:dyDescent="0.2">
      <c r="A1009" s="51" t="str">
        <f t="shared" si="15"/>
        <v>255.37.118.130|45491|0.239594907412538</v>
      </c>
      <c r="B1009" s="51" t="s">
        <v>3085</v>
      </c>
      <c r="C1009" s="52">
        <f>INT(DT!I1009)</f>
        <v>45491</v>
      </c>
      <c r="D1009" s="53">
        <f>DT!I1009-INT(DT!I1009)</f>
        <v>0.2395949074125383</v>
      </c>
      <c r="E1009" s="32" t="s">
        <v>5224</v>
      </c>
      <c r="F1009" s="32">
        <v>1245</v>
      </c>
      <c r="G1009" s="38">
        <f>INT(DT!E1009)</f>
        <v>45491</v>
      </c>
      <c r="H1009" s="39">
        <f>DT!E1009-INT(DT!E1009)</f>
        <v>0.33273148148873588</v>
      </c>
      <c r="I1009" s="32" t="s">
        <v>12</v>
      </c>
      <c r="J1009" s="32" t="s">
        <v>839</v>
      </c>
      <c r="K1009" s="32" t="s">
        <v>299</v>
      </c>
      <c r="L1009" s="42" cm="1">
        <f t="array" ref="L1009">INDEX('D_ SERVICES'!D:F, MATCH(J1009, 'D_ SERVICES'!A:A, 0),
   IF(I1009="Basic", 1, IF(I1009="Standard", 2, IF(I1009="Premium", 3, ""))))</f>
        <v>882</v>
      </c>
      <c r="M1009" s="32">
        <f>L1009*(1-VLOOKUP('F_ ORDERS'!$K1009,D_BUYERS!A:H,8,FALSE))</f>
        <v>837.9</v>
      </c>
      <c r="N1009" s="32">
        <f>IF(VLOOKUP('F_ ORDERS'!$G1009, OrderDate!A:E, 5, FALSE) = 1, 'F_ ORDERS'!$M1009 * (1 - 0.07), 'F_ ORDERS'!$M1009)</f>
        <v>837.9</v>
      </c>
    </row>
    <row r="1010" spans="1:14" x14ac:dyDescent="0.2">
      <c r="A1010" s="51" t="str">
        <f t="shared" si="15"/>
        <v>183.62.60.14|44643|0.890474537038244</v>
      </c>
      <c r="B1010" s="51" t="s">
        <v>2069</v>
      </c>
      <c r="C1010" s="52">
        <f>INT(DT!I1010)</f>
        <v>44643</v>
      </c>
      <c r="D1010" s="53">
        <f>DT!I1010-INT(DT!I1010)</f>
        <v>0.89047453703824431</v>
      </c>
      <c r="E1010" s="32" t="s">
        <v>5225</v>
      </c>
      <c r="F1010" s="32">
        <v>1013</v>
      </c>
      <c r="G1010" s="38">
        <f>INT(DT!E1010)</f>
        <v>44643</v>
      </c>
      <c r="H1010" s="39">
        <f>DT!E1010-INT(DT!E1010)</f>
        <v>0.97164351851824904</v>
      </c>
      <c r="I1010" s="32" t="s">
        <v>23</v>
      </c>
      <c r="J1010" s="32" t="s">
        <v>764</v>
      </c>
      <c r="K1010" s="32" t="s">
        <v>483</v>
      </c>
      <c r="L1010" s="42" cm="1">
        <f t="array" ref="L1010">INDEX('D_ SERVICES'!D:F, MATCH(J1010, 'D_ SERVICES'!A:A, 0),
   IF(I1010="Basic", 1, IF(I1010="Standard", 2, IF(I1010="Premium", 3, ""))))</f>
        <v>248</v>
      </c>
      <c r="M1010" s="32">
        <f>L1010*(1-VLOOKUP('F_ ORDERS'!$K1010,D_BUYERS!A:H,8,FALSE))</f>
        <v>248</v>
      </c>
      <c r="N1010" s="32">
        <f>IF(VLOOKUP('F_ ORDERS'!$G1010, OrderDate!A:E, 5, FALSE) = 1, 'F_ ORDERS'!$M1010 * (1 - 0.07), 'F_ ORDERS'!$M1010)</f>
        <v>248</v>
      </c>
    </row>
    <row r="1011" spans="1:14" x14ac:dyDescent="0.2">
      <c r="A1011" s="51" t="str">
        <f t="shared" si="15"/>
        <v>231.191.190.31|43632|0.193518518521159</v>
      </c>
      <c r="B1011" s="51" t="s">
        <v>2730</v>
      </c>
      <c r="C1011" s="52">
        <f>INT(DT!I1011)</f>
        <v>43632</v>
      </c>
      <c r="D1011" s="53">
        <f>DT!I1011-INT(DT!I1011)</f>
        <v>0.19351851852115942</v>
      </c>
      <c r="E1011" s="32" t="s">
        <v>5226</v>
      </c>
      <c r="F1011" s="32">
        <v>1244</v>
      </c>
      <c r="G1011" s="38">
        <f>INT(DT!E1011)</f>
        <v>43632</v>
      </c>
      <c r="H1011" s="39">
        <f>DT!E1011-INT(DT!E1011)</f>
        <v>0.299456018517958</v>
      </c>
      <c r="I1011" s="32" t="s">
        <v>23</v>
      </c>
      <c r="J1011" s="32" t="s">
        <v>754</v>
      </c>
      <c r="K1011" s="32" t="s">
        <v>28</v>
      </c>
      <c r="L1011" s="42" cm="1">
        <f t="array" ref="L1011">INDEX('D_ SERVICES'!D:F, MATCH(J1011, 'D_ SERVICES'!A:A, 0),
   IF(I1011="Basic", 1, IF(I1011="Standard", 2, IF(I1011="Premium", 3, ""))))</f>
        <v>943</v>
      </c>
      <c r="M1011" s="32">
        <f>L1011*(1-VLOOKUP('F_ ORDERS'!$K1011,D_BUYERS!A:H,8,FALSE))</f>
        <v>943</v>
      </c>
      <c r="N1011" s="32">
        <f>IF(VLOOKUP('F_ ORDERS'!$G1011, OrderDate!A:E, 5, FALSE) = 1, 'F_ ORDERS'!$M1011 * (1 - 0.07), 'F_ ORDERS'!$M1011)</f>
        <v>876.9899999999999</v>
      </c>
    </row>
    <row r="1012" spans="1:14" x14ac:dyDescent="0.2">
      <c r="A1012" s="51" t="str">
        <f t="shared" si="15"/>
        <v>69.38.69.8|44633|0.599710648137261</v>
      </c>
      <c r="B1012" s="51" t="s">
        <v>3734</v>
      </c>
      <c r="C1012" s="52">
        <f>INT(DT!I1012)</f>
        <v>44633</v>
      </c>
      <c r="D1012" s="53">
        <f>DT!I1012-INT(DT!I1012)</f>
        <v>0.59971064813726116</v>
      </c>
      <c r="E1012" s="32" t="s">
        <v>5227</v>
      </c>
      <c r="F1012" s="32">
        <v>1211</v>
      </c>
      <c r="G1012" s="38">
        <f>INT(DT!E1012)</f>
        <v>44633</v>
      </c>
      <c r="H1012" s="39">
        <f>DT!E1012-INT(DT!E1012)</f>
        <v>0.68586805554514285</v>
      </c>
      <c r="I1012" s="32" t="s">
        <v>23</v>
      </c>
      <c r="J1012" s="32" t="s">
        <v>603</v>
      </c>
      <c r="K1012" s="32" t="s">
        <v>429</v>
      </c>
      <c r="L1012" s="42" cm="1">
        <f t="array" ref="L1012">INDEX('D_ SERVICES'!D:F, MATCH(J1012, 'D_ SERVICES'!A:A, 0),
   IF(I1012="Basic", 1, IF(I1012="Standard", 2, IF(I1012="Premium", 3, ""))))</f>
        <v>863</v>
      </c>
      <c r="M1012" s="32">
        <f>L1012*(1-VLOOKUP('F_ ORDERS'!$K1012,D_BUYERS!A:H,8,FALSE))</f>
        <v>863</v>
      </c>
      <c r="N1012" s="32">
        <f>IF(VLOOKUP('F_ ORDERS'!$G1012, OrderDate!A:E, 5, FALSE) = 1, 'F_ ORDERS'!$M1012 * (1 - 0.07), 'F_ ORDERS'!$M1012)</f>
        <v>802.58999999999992</v>
      </c>
    </row>
    <row r="1013" spans="1:14" x14ac:dyDescent="0.2">
      <c r="A1013" s="51" t="str">
        <f t="shared" si="15"/>
        <v>221.89.113.96|44948|0.259340277778392</v>
      </c>
      <c r="B1013" s="51" t="s">
        <v>2593</v>
      </c>
      <c r="C1013" s="52">
        <f>INT(DT!I1013)</f>
        <v>44948</v>
      </c>
      <c r="D1013" s="53">
        <f>DT!I1013-INT(DT!I1013)</f>
        <v>0.25934027777839219</v>
      </c>
      <c r="E1013" s="32" t="s">
        <v>5228</v>
      </c>
      <c r="F1013" s="32">
        <v>1234</v>
      </c>
      <c r="G1013" s="38">
        <f>INT(DT!E1013)</f>
        <v>44948</v>
      </c>
      <c r="H1013" s="39">
        <f>DT!E1013-INT(DT!E1013)</f>
        <v>0.35598379629664123</v>
      </c>
      <c r="I1013" s="32" t="s">
        <v>12</v>
      </c>
      <c r="J1013" s="32" t="s">
        <v>798</v>
      </c>
      <c r="K1013" s="32" t="s">
        <v>397</v>
      </c>
      <c r="L1013" s="42" cm="1">
        <f t="array" ref="L1013">INDEX('D_ SERVICES'!D:F, MATCH(J1013, 'D_ SERVICES'!A:A, 0),
   IF(I1013="Basic", 1, IF(I1013="Standard", 2, IF(I1013="Premium", 3, ""))))</f>
        <v>869</v>
      </c>
      <c r="M1013" s="32">
        <f>L1013*(1-VLOOKUP('F_ ORDERS'!$K1013,D_BUYERS!A:H,8,FALSE))</f>
        <v>825.55</v>
      </c>
      <c r="N1013" s="32">
        <f>IF(VLOOKUP('F_ ORDERS'!$G1013, OrderDate!A:E, 5, FALSE) = 1, 'F_ ORDERS'!$M1013 * (1 - 0.07), 'F_ ORDERS'!$M1013)</f>
        <v>767.76149999999996</v>
      </c>
    </row>
    <row r="1014" spans="1:14" x14ac:dyDescent="0.2">
      <c r="A1014" s="51" t="str">
        <f t="shared" si="15"/>
        <v>211.233.136.239|44305|0.529212962959718</v>
      </c>
      <c r="B1014" s="51" t="s">
        <v>2452</v>
      </c>
      <c r="C1014" s="52">
        <f>INT(DT!I1014)</f>
        <v>44305</v>
      </c>
      <c r="D1014" s="53">
        <f>DT!I1014-INT(DT!I1014)</f>
        <v>0.52921296295971842</v>
      </c>
      <c r="E1014" s="32" t="s">
        <v>5229</v>
      </c>
      <c r="F1014" s="32">
        <v>1152</v>
      </c>
      <c r="G1014" s="38">
        <f>INT(DT!E1014)</f>
        <v>44305</v>
      </c>
      <c r="H1014" s="39">
        <f>DT!E1014-INT(DT!E1014)</f>
        <v>0.57114583333168412</v>
      </c>
      <c r="I1014" s="32" t="s">
        <v>18</v>
      </c>
      <c r="J1014" s="32" t="s">
        <v>845</v>
      </c>
      <c r="K1014" s="32" t="s">
        <v>236</v>
      </c>
      <c r="L1014" s="42" cm="1">
        <f t="array" ref="L1014">INDEX('D_ SERVICES'!D:F, MATCH(J1014, 'D_ SERVICES'!A:A, 0),
   IF(I1014="Basic", 1, IF(I1014="Standard", 2, IF(I1014="Premium", 3, ""))))</f>
        <v>234</v>
      </c>
      <c r="M1014" s="32">
        <f>L1014*(1-VLOOKUP('F_ ORDERS'!$K1014,D_BUYERS!A:H,8,FALSE))</f>
        <v>210.6</v>
      </c>
      <c r="N1014" s="32">
        <f>IF(VLOOKUP('F_ ORDERS'!$G1014, OrderDate!A:E, 5, FALSE) = 1, 'F_ ORDERS'!$M1014 * (1 - 0.07), 'F_ ORDERS'!$M1014)</f>
        <v>210.6</v>
      </c>
    </row>
    <row r="1015" spans="1:14" x14ac:dyDescent="0.2">
      <c r="A1015" s="51" t="str">
        <f t="shared" si="15"/>
        <v>100.70.13.164|44791|0.843449074076489</v>
      </c>
      <c r="B1015" s="51" t="s">
        <v>950</v>
      </c>
      <c r="C1015" s="52">
        <f>INT(DT!I1015)</f>
        <v>44791</v>
      </c>
      <c r="D1015" s="53">
        <f>DT!I1015-INT(DT!I1015)</f>
        <v>0.84344907407648861</v>
      </c>
      <c r="E1015" s="32" t="s">
        <v>5230</v>
      </c>
      <c r="F1015" s="32">
        <v>1180</v>
      </c>
      <c r="G1015" s="38">
        <f>INT(DT!E1015)</f>
        <v>44791</v>
      </c>
      <c r="H1015" s="39">
        <f>DT!E1015-INT(DT!E1015)</f>
        <v>0.87164351851970423</v>
      </c>
      <c r="I1015" s="32" t="s">
        <v>12</v>
      </c>
      <c r="J1015" s="32" t="s">
        <v>778</v>
      </c>
      <c r="K1015" s="32" t="s">
        <v>417</v>
      </c>
      <c r="L1015" s="42" cm="1">
        <f t="array" ref="L1015">INDEX('D_ SERVICES'!D:F, MATCH(J1015, 'D_ SERVICES'!A:A, 0),
   IF(I1015="Basic", 1, IF(I1015="Standard", 2, IF(I1015="Premium", 3, ""))))</f>
        <v>999</v>
      </c>
      <c r="M1015" s="32">
        <f>L1015*(1-VLOOKUP('F_ ORDERS'!$K1015,D_BUYERS!A:H,8,FALSE))</f>
        <v>999</v>
      </c>
      <c r="N1015" s="32">
        <f>IF(VLOOKUP('F_ ORDERS'!$G1015, OrderDate!A:E, 5, FALSE) = 1, 'F_ ORDERS'!$M1015 * (1 - 0.07), 'F_ ORDERS'!$M1015)</f>
        <v>999</v>
      </c>
    </row>
    <row r="1016" spans="1:14" x14ac:dyDescent="0.2">
      <c r="A1016" s="51" t="str">
        <f t="shared" si="15"/>
        <v>4.16.223.95|44329|0.091064814812853</v>
      </c>
      <c r="B1016" s="51" t="s">
        <v>3321</v>
      </c>
      <c r="C1016" s="52">
        <f>INT(DT!I1016)</f>
        <v>44329</v>
      </c>
      <c r="D1016" s="53">
        <f>DT!I1016-INT(DT!I1016)</f>
        <v>9.1064814812853001E-2</v>
      </c>
      <c r="E1016" s="32" t="s">
        <v>5231</v>
      </c>
      <c r="F1016" s="32">
        <v>1084</v>
      </c>
      <c r="G1016" s="38">
        <f>INT(DT!E1016)</f>
        <v>44329</v>
      </c>
      <c r="H1016" s="39">
        <f>DT!E1016-INT(DT!E1016)</f>
        <v>0.19535879629256669</v>
      </c>
      <c r="I1016" s="32" t="s">
        <v>23</v>
      </c>
      <c r="J1016" s="32" t="s">
        <v>790</v>
      </c>
      <c r="K1016" s="32" t="s">
        <v>428</v>
      </c>
      <c r="L1016" s="42" cm="1">
        <f t="array" ref="L1016">INDEX('D_ SERVICES'!D:F, MATCH(J1016, 'D_ SERVICES'!A:A, 0),
   IF(I1016="Basic", 1, IF(I1016="Standard", 2, IF(I1016="Premium", 3, ""))))</f>
        <v>916</v>
      </c>
      <c r="M1016" s="32">
        <f>L1016*(1-VLOOKUP('F_ ORDERS'!$K1016,D_BUYERS!A:H,8,FALSE))</f>
        <v>824.4</v>
      </c>
      <c r="N1016" s="32">
        <f>IF(VLOOKUP('F_ ORDERS'!$G1016, OrderDate!A:E, 5, FALSE) = 1, 'F_ ORDERS'!$M1016 * (1 - 0.07), 'F_ ORDERS'!$M1016)</f>
        <v>824.4</v>
      </c>
    </row>
    <row r="1017" spans="1:14" x14ac:dyDescent="0.2">
      <c r="A1017" s="51" t="str">
        <f t="shared" si="15"/>
        <v>37.151.92.204|43246|0.392638888886722</v>
      </c>
      <c r="B1017" s="51" t="s">
        <v>3268</v>
      </c>
      <c r="C1017" s="52">
        <f>INT(DT!I1017)</f>
        <v>43246</v>
      </c>
      <c r="D1017" s="53">
        <f>DT!I1017-INT(DT!I1017)</f>
        <v>0.39263888888672227</v>
      </c>
      <c r="E1017" s="32" t="s">
        <v>5232</v>
      </c>
      <c r="F1017" s="32">
        <v>1173</v>
      </c>
      <c r="G1017" s="38">
        <f>INT(DT!E1017)</f>
        <v>43246</v>
      </c>
      <c r="H1017" s="39">
        <f>DT!E1017-INT(DT!E1017)</f>
        <v>0.40027777777868323</v>
      </c>
      <c r="I1017" s="32" t="s">
        <v>18</v>
      </c>
      <c r="J1017" s="32" t="s">
        <v>588</v>
      </c>
      <c r="K1017" s="32" t="s">
        <v>355</v>
      </c>
      <c r="L1017" s="42" cm="1">
        <f t="array" ref="L1017">INDEX('D_ SERVICES'!D:F, MATCH(J1017, 'D_ SERVICES'!A:A, 0),
   IF(I1017="Basic", 1, IF(I1017="Standard", 2, IF(I1017="Premium", 3, ""))))</f>
        <v>45</v>
      </c>
      <c r="M1017" s="32">
        <f>L1017*(1-VLOOKUP('F_ ORDERS'!$K1017,D_BUYERS!A:H,8,FALSE))</f>
        <v>40.5</v>
      </c>
      <c r="N1017" s="32">
        <f>IF(VLOOKUP('F_ ORDERS'!$G1017, OrderDate!A:E, 5, FALSE) = 1, 'F_ ORDERS'!$M1017 * (1 - 0.07), 'F_ ORDERS'!$M1017)</f>
        <v>37.664999999999999</v>
      </c>
    </row>
    <row r="1018" spans="1:14" x14ac:dyDescent="0.2">
      <c r="A1018" s="51" t="str">
        <f t="shared" si="15"/>
        <v>10.71.64.227|44735|0.985567129631818</v>
      </c>
      <c r="B1018" s="51" t="s">
        <v>931</v>
      </c>
      <c r="C1018" s="52">
        <f>INT(DT!I1018)</f>
        <v>44735</v>
      </c>
      <c r="D1018" s="53">
        <f>DT!I1018-INT(DT!I1018)</f>
        <v>0.98556712963181781</v>
      </c>
      <c r="E1018" s="32" t="s">
        <v>5233</v>
      </c>
      <c r="F1018" s="32">
        <v>1121</v>
      </c>
      <c r="G1018" s="38">
        <f>INT(DT!E1018)</f>
        <v>44736</v>
      </c>
      <c r="H1018" s="39">
        <f>DT!E1018-INT(DT!E1018)</f>
        <v>0.11081018518598285</v>
      </c>
      <c r="I1018" s="32" t="s">
        <v>18</v>
      </c>
      <c r="J1018" s="32" t="s">
        <v>903</v>
      </c>
      <c r="K1018" s="32" t="s">
        <v>116</v>
      </c>
      <c r="L1018" s="42" cm="1">
        <f t="array" ref="L1018">INDEX('D_ SERVICES'!D:F, MATCH(J1018, 'D_ SERVICES'!A:A, 0),
   IF(I1018="Basic", 1, IF(I1018="Standard", 2, IF(I1018="Premium", 3, ""))))</f>
        <v>32</v>
      </c>
      <c r="M1018" s="32">
        <f>L1018*(1-VLOOKUP('F_ ORDERS'!$K1018,D_BUYERS!A:H,8,FALSE))</f>
        <v>28.8</v>
      </c>
      <c r="N1018" s="32">
        <f>IF(VLOOKUP('F_ ORDERS'!$G1018, OrderDate!A:E, 5, FALSE) = 1, 'F_ ORDERS'!$M1018 * (1 - 0.07), 'F_ ORDERS'!$M1018)</f>
        <v>28.8</v>
      </c>
    </row>
    <row r="1019" spans="1:14" x14ac:dyDescent="0.2">
      <c r="A1019" s="51" t="str">
        <f t="shared" si="15"/>
        <v>181.56.16.37|43500|0.552361111112987</v>
      </c>
      <c r="B1019" s="51" t="s">
        <v>2047</v>
      </c>
      <c r="C1019" s="52">
        <f>INT(DT!I1019)</f>
        <v>43500</v>
      </c>
      <c r="D1019" s="53">
        <f>DT!I1019-INT(DT!I1019)</f>
        <v>0.55236111111298669</v>
      </c>
      <c r="E1019" s="32" t="s">
        <v>5234</v>
      </c>
      <c r="F1019" s="32">
        <v>1220</v>
      </c>
      <c r="G1019" s="38">
        <f>INT(DT!E1019)</f>
        <v>43500</v>
      </c>
      <c r="H1019" s="39">
        <f>DT!E1019-INT(DT!E1019)</f>
        <v>0.614710648151231</v>
      </c>
      <c r="I1019" s="32" t="s">
        <v>18</v>
      </c>
      <c r="J1019" s="32" t="s">
        <v>867</v>
      </c>
      <c r="K1019" s="32" t="s">
        <v>412</v>
      </c>
      <c r="L1019" s="42" cm="1">
        <f t="array" ref="L1019">INDEX('D_ SERVICES'!D:F, MATCH(J1019, 'D_ SERVICES'!A:A, 0),
   IF(I1019="Basic", 1, IF(I1019="Standard", 2, IF(I1019="Premium", 3, ""))))</f>
        <v>186</v>
      </c>
      <c r="M1019" s="32">
        <f>L1019*(1-VLOOKUP('F_ ORDERS'!$K1019,D_BUYERS!A:H,8,FALSE))</f>
        <v>186</v>
      </c>
      <c r="N1019" s="32">
        <f>IF(VLOOKUP('F_ ORDERS'!$G1019, OrderDate!A:E, 5, FALSE) = 1, 'F_ ORDERS'!$M1019 * (1 - 0.07), 'F_ ORDERS'!$M1019)</f>
        <v>186</v>
      </c>
    </row>
    <row r="1020" spans="1:14" x14ac:dyDescent="0.2">
      <c r="A1020" s="51" t="str">
        <f t="shared" si="15"/>
        <v>19.161.46.184|45295|0.586307870369637</v>
      </c>
      <c r="B1020" s="51" t="s">
        <v>2131</v>
      </c>
      <c r="C1020" s="52">
        <f>INT(DT!I1020)</f>
        <v>45295</v>
      </c>
      <c r="D1020" s="53">
        <f>DT!I1020-INT(DT!I1020)</f>
        <v>0.58630787036963739</v>
      </c>
      <c r="E1020" s="32" t="s">
        <v>5235</v>
      </c>
      <c r="F1020" s="32">
        <v>1237</v>
      </c>
      <c r="G1020" s="38">
        <f>INT(DT!E1020)</f>
        <v>45295</v>
      </c>
      <c r="H1020" s="39">
        <f>DT!E1020-INT(DT!E1020)</f>
        <v>0.61384259258920792</v>
      </c>
      <c r="I1020" s="32" t="s">
        <v>18</v>
      </c>
      <c r="J1020" s="32" t="s">
        <v>840</v>
      </c>
      <c r="K1020" s="32" t="s">
        <v>195</v>
      </c>
      <c r="L1020" s="42" cm="1">
        <f t="array" ref="L1020">INDEX('D_ SERVICES'!D:F, MATCH(J1020, 'D_ SERVICES'!A:A, 0),
   IF(I1020="Basic", 1, IF(I1020="Standard", 2, IF(I1020="Premium", 3, ""))))</f>
        <v>446</v>
      </c>
      <c r="M1020" s="32">
        <f>L1020*(1-VLOOKUP('F_ ORDERS'!$K1020,D_BUYERS!A:H,8,FALSE))</f>
        <v>423.7</v>
      </c>
      <c r="N1020" s="32">
        <f>IF(VLOOKUP('F_ ORDERS'!$G1020, OrderDate!A:E, 5, FALSE) = 1, 'F_ ORDERS'!$M1020 * (1 - 0.07), 'F_ ORDERS'!$M1020)</f>
        <v>423.7</v>
      </c>
    </row>
    <row r="1021" spans="1:14" x14ac:dyDescent="0.2">
      <c r="A1021" s="51" t="str">
        <f t="shared" si="15"/>
        <v>182.112.215.52|45260|0.0384606481529772</v>
      </c>
      <c r="B1021" s="51" t="s">
        <v>2051</v>
      </c>
      <c r="C1021" s="52">
        <f>INT(DT!I1021)</f>
        <v>45260</v>
      </c>
      <c r="D1021" s="53">
        <f>DT!I1021-INT(DT!I1021)</f>
        <v>3.8460648152977228E-2</v>
      </c>
      <c r="E1021" s="32" t="s">
        <v>5236</v>
      </c>
      <c r="F1021" s="32">
        <v>1203</v>
      </c>
      <c r="G1021" s="38">
        <f>INT(DT!E1021)</f>
        <v>45260</v>
      </c>
      <c r="H1021" s="39">
        <f>DT!E1021-INT(DT!E1021)</f>
        <v>0.16314814815268619</v>
      </c>
      <c r="I1021" s="32" t="s">
        <v>12</v>
      </c>
      <c r="J1021" s="32" t="s">
        <v>698</v>
      </c>
      <c r="K1021" s="32" t="s">
        <v>107</v>
      </c>
      <c r="L1021" s="42" cm="1">
        <f t="array" ref="L1021">INDEX('D_ SERVICES'!D:F, MATCH(J1021, 'D_ SERVICES'!A:A, 0),
   IF(I1021="Basic", 1, IF(I1021="Standard", 2, IF(I1021="Premium", 3, ""))))</f>
        <v>798</v>
      </c>
      <c r="M1021" s="32">
        <f>L1021*(1-VLOOKUP('F_ ORDERS'!$K1021,D_BUYERS!A:H,8,FALSE))</f>
        <v>798</v>
      </c>
      <c r="N1021" s="32">
        <f>IF(VLOOKUP('F_ ORDERS'!$G1021, OrderDate!A:E, 5, FALSE) = 1, 'F_ ORDERS'!$M1021 * (1 - 0.07), 'F_ ORDERS'!$M1021)</f>
        <v>798</v>
      </c>
    </row>
    <row r="1022" spans="1:14" x14ac:dyDescent="0.2">
      <c r="A1022" s="51" t="str">
        <f t="shared" si="15"/>
        <v>158.112.248.209|45430|0.72385416666657</v>
      </c>
      <c r="B1022" s="51" t="s">
        <v>1724</v>
      </c>
      <c r="C1022" s="52">
        <f>INT(DT!I1022)</f>
        <v>45430</v>
      </c>
      <c r="D1022" s="53">
        <f>DT!I1022-INT(DT!I1022)</f>
        <v>0.72385416666656965</v>
      </c>
      <c r="E1022" s="32" t="s">
        <v>5237</v>
      </c>
      <c r="F1022" s="32">
        <v>1014</v>
      </c>
      <c r="G1022" s="38">
        <f>INT(DT!E1022)</f>
        <v>45430</v>
      </c>
      <c r="H1022" s="39">
        <f>DT!E1022-INT(DT!E1022)</f>
        <v>0.79724537036963739</v>
      </c>
      <c r="I1022" s="32" t="s">
        <v>23</v>
      </c>
      <c r="J1022" s="32" t="s">
        <v>647</v>
      </c>
      <c r="K1022" s="32" t="s">
        <v>317</v>
      </c>
      <c r="L1022" s="42" cm="1">
        <f t="array" ref="L1022">INDEX('D_ SERVICES'!D:F, MATCH(J1022, 'D_ SERVICES'!A:A, 0),
   IF(I1022="Basic", 1, IF(I1022="Standard", 2, IF(I1022="Premium", 3, ""))))</f>
        <v>729</v>
      </c>
      <c r="M1022" s="32">
        <f>L1022*(1-VLOOKUP('F_ ORDERS'!$K1022,D_BUYERS!A:H,8,FALSE))</f>
        <v>729</v>
      </c>
      <c r="N1022" s="32">
        <f>IF(VLOOKUP('F_ ORDERS'!$G1022, OrderDate!A:E, 5, FALSE) = 1, 'F_ ORDERS'!$M1022 * (1 - 0.07), 'F_ ORDERS'!$M1022)</f>
        <v>677.96999999999991</v>
      </c>
    </row>
    <row r="1023" spans="1:14" x14ac:dyDescent="0.2">
      <c r="A1023" s="51" t="str">
        <f t="shared" si="15"/>
        <v>79.195.181.78|43589|0.829641203701613</v>
      </c>
      <c r="B1023" s="51" t="s">
        <v>3882</v>
      </c>
      <c r="C1023" s="52">
        <f>INT(DT!I1023)</f>
        <v>43589</v>
      </c>
      <c r="D1023" s="53">
        <f>DT!I1023-INT(DT!I1023)</f>
        <v>0.82964120370161254</v>
      </c>
      <c r="E1023" s="32" t="s">
        <v>5238</v>
      </c>
      <c r="F1023" s="32">
        <v>1012</v>
      </c>
      <c r="G1023" s="38">
        <f>INT(DT!E1023)</f>
        <v>43589</v>
      </c>
      <c r="H1023" s="39">
        <f>DT!E1023-INT(DT!E1023)</f>
        <v>0.84945601851359243</v>
      </c>
      <c r="I1023" s="32" t="s">
        <v>12</v>
      </c>
      <c r="J1023" s="32" t="s">
        <v>688</v>
      </c>
      <c r="K1023" s="32" t="s">
        <v>305</v>
      </c>
      <c r="L1023" s="42" cm="1">
        <f t="array" ref="L1023">INDEX('D_ SERVICES'!D:F, MATCH(J1023, 'D_ SERVICES'!A:A, 0),
   IF(I1023="Basic", 1, IF(I1023="Standard", 2, IF(I1023="Premium", 3, ""))))</f>
        <v>549</v>
      </c>
      <c r="M1023" s="32">
        <f>L1023*(1-VLOOKUP('F_ ORDERS'!$K1023,D_BUYERS!A:H,8,FALSE))</f>
        <v>521.54999999999995</v>
      </c>
      <c r="N1023" s="32">
        <f>IF(VLOOKUP('F_ ORDERS'!$G1023, OrderDate!A:E, 5, FALSE) = 1, 'F_ ORDERS'!$M1023 * (1 - 0.07), 'F_ ORDERS'!$M1023)</f>
        <v>485.04149999999993</v>
      </c>
    </row>
    <row r="1024" spans="1:14" x14ac:dyDescent="0.2">
      <c r="A1024" s="51" t="str">
        <f t="shared" si="15"/>
        <v>116.26.56.77|45085|0.0186111111106584</v>
      </c>
      <c r="B1024" s="51" t="s">
        <v>1157</v>
      </c>
      <c r="C1024" s="52">
        <f>INT(DT!I1024)</f>
        <v>45085</v>
      </c>
      <c r="D1024" s="53">
        <f>DT!I1024-INT(DT!I1024)</f>
        <v>1.8611111110658385E-2</v>
      </c>
      <c r="E1024" s="32" t="s">
        <v>5239</v>
      </c>
      <c r="F1024" s="32">
        <v>1189</v>
      </c>
      <c r="G1024" s="38">
        <f>INT(DT!E1024)</f>
        <v>45085</v>
      </c>
      <c r="H1024" s="39">
        <f>DT!E1024-INT(DT!E1024)</f>
        <v>0.13890046296000946</v>
      </c>
      <c r="I1024" s="32" t="s">
        <v>23</v>
      </c>
      <c r="J1024" s="32" t="s">
        <v>824</v>
      </c>
      <c r="K1024" s="32" t="s">
        <v>390</v>
      </c>
      <c r="L1024" s="42" cm="1">
        <f t="array" ref="L1024">INDEX('D_ SERVICES'!D:F, MATCH(J1024, 'D_ SERVICES'!A:A, 0),
   IF(I1024="Basic", 1, IF(I1024="Standard", 2, IF(I1024="Premium", 3, ""))))</f>
        <v>919</v>
      </c>
      <c r="M1024" s="32">
        <f>L1024*(1-VLOOKUP('F_ ORDERS'!$K1024,D_BUYERS!A:H,8,FALSE))</f>
        <v>827.1</v>
      </c>
      <c r="N1024" s="32">
        <f>IF(VLOOKUP('F_ ORDERS'!$G1024, OrderDate!A:E, 5, FALSE) = 1, 'F_ ORDERS'!$M1024 * (1 - 0.07), 'F_ ORDERS'!$M1024)</f>
        <v>827.1</v>
      </c>
    </row>
    <row r="1025" spans="1:14" x14ac:dyDescent="0.2">
      <c r="A1025" s="51" t="str">
        <f t="shared" si="15"/>
        <v>217.71.184.31|43004|0.179224537037953</v>
      </c>
      <c r="B1025" s="51" t="s">
        <v>2523</v>
      </c>
      <c r="C1025" s="52">
        <f>INT(DT!I1025)</f>
        <v>43004</v>
      </c>
      <c r="D1025" s="53">
        <f>DT!I1025-INT(DT!I1025)</f>
        <v>0.17922453703795327</v>
      </c>
      <c r="E1025" s="32" t="s">
        <v>5240</v>
      </c>
      <c r="F1025" s="32">
        <v>1039</v>
      </c>
      <c r="G1025" s="38">
        <f>INT(DT!E1025)</f>
        <v>43004</v>
      </c>
      <c r="H1025" s="39">
        <f>DT!E1025-INT(DT!E1025)</f>
        <v>0.24850694444467081</v>
      </c>
      <c r="I1025" s="32" t="s">
        <v>23</v>
      </c>
      <c r="J1025" s="32" t="s">
        <v>770</v>
      </c>
      <c r="K1025" s="32" t="s">
        <v>453</v>
      </c>
      <c r="L1025" s="42" cm="1">
        <f t="array" ref="L1025">INDEX('D_ SERVICES'!D:F, MATCH(J1025, 'D_ SERVICES'!A:A, 0),
   IF(I1025="Basic", 1, IF(I1025="Standard", 2, IF(I1025="Premium", 3, ""))))</f>
        <v>707</v>
      </c>
      <c r="M1025" s="32">
        <f>L1025*(1-VLOOKUP('F_ ORDERS'!$K1025,D_BUYERS!A:H,8,FALSE))</f>
        <v>671.65</v>
      </c>
      <c r="N1025" s="32">
        <f>IF(VLOOKUP('F_ ORDERS'!$G1025, OrderDate!A:E, 5, FALSE) = 1, 'F_ ORDERS'!$M1025 * (1 - 0.07), 'F_ ORDERS'!$M1025)</f>
        <v>671.65</v>
      </c>
    </row>
    <row r="1026" spans="1:14" x14ac:dyDescent="0.2">
      <c r="A1026" s="51" t="str">
        <f t="shared" si="15"/>
        <v>23.88.77.13|42061|0.783414351848478</v>
      </c>
      <c r="B1026" s="51" t="s">
        <v>2717</v>
      </c>
      <c r="C1026" s="52">
        <f>INT(DT!I1026)</f>
        <v>42061</v>
      </c>
      <c r="D1026" s="53">
        <f>DT!I1026-INT(DT!I1026)</f>
        <v>0.78341435184847796</v>
      </c>
      <c r="E1026" s="32" t="s">
        <v>5241</v>
      </c>
      <c r="F1026" s="32">
        <v>1024</v>
      </c>
      <c r="G1026" s="38">
        <f>INT(DT!E1026)</f>
        <v>42061</v>
      </c>
      <c r="H1026" s="39">
        <f>DT!E1026-INT(DT!E1026)</f>
        <v>0.87287037036730908</v>
      </c>
      <c r="I1026" s="32" t="s">
        <v>23</v>
      </c>
      <c r="J1026" s="32" t="s">
        <v>617</v>
      </c>
      <c r="K1026" s="32" t="s">
        <v>327</v>
      </c>
      <c r="L1026" s="42" cm="1">
        <f t="array" ref="L1026">INDEX('D_ SERVICES'!D:F, MATCH(J1026, 'D_ SERVICES'!A:A, 0),
   IF(I1026="Basic", 1, IF(I1026="Standard", 2, IF(I1026="Premium", 3, ""))))</f>
        <v>906</v>
      </c>
      <c r="M1026" s="32">
        <f>L1026*(1-VLOOKUP('F_ ORDERS'!$K1026,D_BUYERS!A:H,8,FALSE))</f>
        <v>860.69999999999993</v>
      </c>
      <c r="N1026" s="32">
        <f>IF(VLOOKUP('F_ ORDERS'!$G1026, OrderDate!A:E, 5, FALSE) = 1, 'F_ ORDERS'!$M1026 * (1 - 0.07), 'F_ ORDERS'!$M1026)</f>
        <v>860.69999999999993</v>
      </c>
    </row>
    <row r="1027" spans="1:14" x14ac:dyDescent="0.2">
      <c r="A1027" s="51" t="str">
        <f t="shared" ref="A1027:A1090" si="16">B1027 &amp; "|" &amp; C1027 &amp; "|" &amp; D1027</f>
        <v>95.124.239.182|44558|0.991331018522033</v>
      </c>
      <c r="B1027" s="51" t="s">
        <v>4130</v>
      </c>
      <c r="C1027" s="52">
        <f>INT(DT!I1027)</f>
        <v>44558</v>
      </c>
      <c r="D1027" s="53">
        <f>DT!I1027-INT(DT!I1027)</f>
        <v>0.99133101852203254</v>
      </c>
      <c r="E1027" s="32" t="s">
        <v>5242</v>
      </c>
      <c r="F1027" s="32">
        <v>1033</v>
      </c>
      <c r="G1027" s="38">
        <f>INT(DT!E1027)</f>
        <v>44559</v>
      </c>
      <c r="H1027" s="39">
        <f>DT!E1027-INT(DT!E1027)</f>
        <v>3.8078703706560191E-2</v>
      </c>
      <c r="I1027" s="32" t="s">
        <v>23</v>
      </c>
      <c r="J1027" s="32" t="s">
        <v>728</v>
      </c>
      <c r="K1027" s="32" t="s">
        <v>279</v>
      </c>
      <c r="L1027" s="42" cm="1">
        <f t="array" ref="L1027">INDEX('D_ SERVICES'!D:F, MATCH(J1027, 'D_ SERVICES'!A:A, 0),
   IF(I1027="Basic", 1, IF(I1027="Standard", 2, IF(I1027="Premium", 3, ""))))</f>
        <v>112</v>
      </c>
      <c r="M1027" s="32">
        <f>L1027*(1-VLOOKUP('F_ ORDERS'!$K1027,D_BUYERS!A:H,8,FALSE))</f>
        <v>100.8</v>
      </c>
      <c r="N1027" s="32">
        <f>IF(VLOOKUP('F_ ORDERS'!$G1027, OrderDate!A:E, 5, FALSE) = 1, 'F_ ORDERS'!$M1027 * (1 - 0.07), 'F_ ORDERS'!$M1027)</f>
        <v>100.8</v>
      </c>
    </row>
    <row r="1028" spans="1:14" x14ac:dyDescent="0.2">
      <c r="A1028" s="51" t="str">
        <f t="shared" si="16"/>
        <v>202.252.78.191|43949|0.238622685188602</v>
      </c>
      <c r="B1028" s="51" t="s">
        <v>2328</v>
      </c>
      <c r="C1028" s="52">
        <f>INT(DT!I1028)</f>
        <v>43949</v>
      </c>
      <c r="D1028" s="53">
        <f>DT!I1028-INT(DT!I1028)</f>
        <v>0.23862268518860219</v>
      </c>
      <c r="E1028" s="32" t="s">
        <v>5243</v>
      </c>
      <c r="F1028" s="32">
        <v>1026</v>
      </c>
      <c r="G1028" s="38">
        <f>INT(DT!E1028)</f>
        <v>43949</v>
      </c>
      <c r="H1028" s="39">
        <f>DT!E1028-INT(DT!E1028)</f>
        <v>0.31276620370772434</v>
      </c>
      <c r="I1028" s="32" t="s">
        <v>23</v>
      </c>
      <c r="J1028" s="32" t="s">
        <v>612</v>
      </c>
      <c r="K1028" s="32" t="s">
        <v>373</v>
      </c>
      <c r="L1028" s="42" cm="1">
        <f t="array" ref="L1028">INDEX('D_ SERVICES'!D:F, MATCH(J1028, 'D_ SERVICES'!A:A, 0),
   IF(I1028="Basic", 1, IF(I1028="Standard", 2, IF(I1028="Premium", 3, ""))))</f>
        <v>681</v>
      </c>
      <c r="M1028" s="32">
        <f>L1028*(1-VLOOKUP('F_ ORDERS'!$K1028,D_BUYERS!A:H,8,FALSE))</f>
        <v>646.94999999999993</v>
      </c>
      <c r="N1028" s="32">
        <f>IF(VLOOKUP('F_ ORDERS'!$G1028, OrderDate!A:E, 5, FALSE) = 1, 'F_ ORDERS'!$M1028 * (1 - 0.07), 'F_ ORDERS'!$M1028)</f>
        <v>646.94999999999993</v>
      </c>
    </row>
    <row r="1029" spans="1:14" x14ac:dyDescent="0.2">
      <c r="A1029" s="51" t="str">
        <f t="shared" si="16"/>
        <v>173.245.169.248|44588|0.597546296303335</v>
      </c>
      <c r="B1029" s="51" t="s">
        <v>1944</v>
      </c>
      <c r="C1029" s="52">
        <f>INT(DT!I1029)</f>
        <v>44588</v>
      </c>
      <c r="D1029" s="53">
        <f>DT!I1029-INT(DT!I1029)</f>
        <v>0.59754629630333511</v>
      </c>
      <c r="E1029" s="32" t="s">
        <v>5244</v>
      </c>
      <c r="F1029" s="32">
        <v>1038</v>
      </c>
      <c r="G1029" s="38">
        <f>INT(DT!E1029)</f>
        <v>44588</v>
      </c>
      <c r="H1029" s="39">
        <f>DT!E1029-INT(DT!E1029)</f>
        <v>0.71815972222975688</v>
      </c>
      <c r="I1029" s="32" t="s">
        <v>18</v>
      </c>
      <c r="J1029" s="32" t="s">
        <v>758</v>
      </c>
      <c r="K1029" s="32" t="s">
        <v>421</v>
      </c>
      <c r="L1029" s="42" cm="1">
        <f t="array" ref="L1029">INDEX('D_ SERVICES'!D:F, MATCH(J1029, 'D_ SERVICES'!A:A, 0),
   IF(I1029="Basic", 1, IF(I1029="Standard", 2, IF(I1029="Premium", 3, ""))))</f>
        <v>953</v>
      </c>
      <c r="M1029" s="32">
        <f>L1029*(1-VLOOKUP('F_ ORDERS'!$K1029,D_BUYERS!A:H,8,FALSE))</f>
        <v>905.34999999999991</v>
      </c>
      <c r="N1029" s="32">
        <f>IF(VLOOKUP('F_ ORDERS'!$G1029, OrderDate!A:E, 5, FALSE) = 1, 'F_ ORDERS'!$M1029 * (1 - 0.07), 'F_ ORDERS'!$M1029)</f>
        <v>905.34999999999991</v>
      </c>
    </row>
    <row r="1030" spans="1:14" x14ac:dyDescent="0.2">
      <c r="A1030" s="51" t="str">
        <f t="shared" si="16"/>
        <v>116.65.163.88|45592|0.563437500000873</v>
      </c>
      <c r="B1030" s="51" t="s">
        <v>1159</v>
      </c>
      <c r="C1030" s="52">
        <f>INT(DT!I1030)</f>
        <v>45592</v>
      </c>
      <c r="D1030" s="53">
        <f>DT!I1030-INT(DT!I1030)</f>
        <v>0.56343750000087311</v>
      </c>
      <c r="E1030" s="32" t="s">
        <v>5245</v>
      </c>
      <c r="F1030" s="32">
        <v>1177</v>
      </c>
      <c r="G1030" s="38">
        <f>INT(DT!E1030)</f>
        <v>45592</v>
      </c>
      <c r="H1030" s="39">
        <f>DT!E1030-INT(DT!E1030)</f>
        <v>0.62077546296495711</v>
      </c>
      <c r="I1030" s="32" t="s">
        <v>23</v>
      </c>
      <c r="J1030" s="32" t="s">
        <v>703</v>
      </c>
      <c r="K1030" s="32" t="s">
        <v>434</v>
      </c>
      <c r="L1030" s="42" cm="1">
        <f t="array" ref="L1030">INDEX('D_ SERVICES'!D:F, MATCH(J1030, 'D_ SERVICES'!A:A, 0),
   IF(I1030="Basic", 1, IF(I1030="Standard", 2, IF(I1030="Premium", 3, ""))))</f>
        <v>955</v>
      </c>
      <c r="M1030" s="32">
        <f>L1030*(1-VLOOKUP('F_ ORDERS'!$K1030,D_BUYERS!A:H,8,FALSE))</f>
        <v>907.25</v>
      </c>
      <c r="N1030" s="32">
        <f>IF(VLOOKUP('F_ ORDERS'!$G1030, OrderDate!A:E, 5, FALSE) = 1, 'F_ ORDERS'!$M1030 * (1 - 0.07), 'F_ ORDERS'!$M1030)</f>
        <v>843.74249999999995</v>
      </c>
    </row>
    <row r="1031" spans="1:14" x14ac:dyDescent="0.2">
      <c r="A1031" s="51" t="str">
        <f t="shared" si="16"/>
        <v>75.141.76.18|45239|0.0787384259165265</v>
      </c>
      <c r="B1031" s="51" t="s">
        <v>3832</v>
      </c>
      <c r="C1031" s="52">
        <f>INT(DT!I1031)</f>
        <v>45239</v>
      </c>
      <c r="D1031" s="53">
        <f>DT!I1031-INT(DT!I1031)</f>
        <v>7.8738425916526467E-2</v>
      </c>
      <c r="E1031" s="32" t="s">
        <v>5246</v>
      </c>
      <c r="F1031" s="32">
        <v>1157</v>
      </c>
      <c r="G1031" s="38">
        <f>INT(DT!E1031)</f>
        <v>45239</v>
      </c>
      <c r="H1031" s="39">
        <f>DT!E1031-INT(DT!E1031)</f>
        <v>0.16146990739798639</v>
      </c>
      <c r="I1031" s="32" t="s">
        <v>23</v>
      </c>
      <c r="J1031" s="32" t="s">
        <v>831</v>
      </c>
      <c r="K1031" s="32" t="s">
        <v>28</v>
      </c>
      <c r="L1031" s="42" cm="1">
        <f t="array" ref="L1031">INDEX('D_ SERVICES'!D:F, MATCH(J1031, 'D_ SERVICES'!A:A, 0),
   IF(I1031="Basic", 1, IF(I1031="Standard", 2, IF(I1031="Premium", 3, ""))))</f>
        <v>989</v>
      </c>
      <c r="M1031" s="32">
        <f>L1031*(1-VLOOKUP('F_ ORDERS'!$K1031,D_BUYERS!A:H,8,FALSE))</f>
        <v>989</v>
      </c>
      <c r="N1031" s="32">
        <f>IF(VLOOKUP('F_ ORDERS'!$G1031, OrderDate!A:E, 5, FALSE) = 1, 'F_ ORDERS'!$M1031 * (1 - 0.07), 'F_ ORDERS'!$M1031)</f>
        <v>989</v>
      </c>
    </row>
    <row r="1032" spans="1:14" x14ac:dyDescent="0.2">
      <c r="A1032" s="51" t="str">
        <f t="shared" si="16"/>
        <v>143.154.80.118|44594|0.0345370370268938</v>
      </c>
      <c r="B1032" s="51" t="s">
        <v>1536</v>
      </c>
      <c r="C1032" s="52">
        <f>INT(DT!I1032)</f>
        <v>44594</v>
      </c>
      <c r="D1032" s="53">
        <f>DT!I1032-INT(DT!I1032)</f>
        <v>3.4537037026893813E-2</v>
      </c>
      <c r="E1032" s="32" t="s">
        <v>5247</v>
      </c>
      <c r="F1032" s="32">
        <v>1143</v>
      </c>
      <c r="G1032" s="38">
        <f>INT(DT!E1032)</f>
        <v>44594</v>
      </c>
      <c r="H1032" s="39">
        <f>DT!E1032-INT(DT!E1032)</f>
        <v>0.15363425925170304</v>
      </c>
      <c r="I1032" s="32" t="s">
        <v>12</v>
      </c>
      <c r="J1032" s="32" t="s">
        <v>599</v>
      </c>
      <c r="K1032" s="32" t="s">
        <v>428</v>
      </c>
      <c r="L1032" s="42" cm="1">
        <f t="array" ref="L1032">INDEX('D_ SERVICES'!D:F, MATCH(J1032, 'D_ SERVICES'!A:A, 0),
   IF(I1032="Basic", 1, IF(I1032="Standard", 2, IF(I1032="Premium", 3, ""))))</f>
        <v>983</v>
      </c>
      <c r="M1032" s="32">
        <f>L1032*(1-VLOOKUP('F_ ORDERS'!$K1032,D_BUYERS!A:H,8,FALSE))</f>
        <v>884.7</v>
      </c>
      <c r="N1032" s="32">
        <f>IF(VLOOKUP('F_ ORDERS'!$G1032, OrderDate!A:E, 5, FALSE) = 1, 'F_ ORDERS'!$M1032 * (1 - 0.07), 'F_ ORDERS'!$M1032)</f>
        <v>884.7</v>
      </c>
    </row>
    <row r="1033" spans="1:14" x14ac:dyDescent="0.2">
      <c r="A1033" s="51" t="str">
        <f t="shared" si="16"/>
        <v>191.230.79.181|44792|0.695405092592409</v>
      </c>
      <c r="B1033" s="51" t="s">
        <v>2153</v>
      </c>
      <c r="C1033" s="52">
        <f>INT(DT!I1033)</f>
        <v>44792</v>
      </c>
      <c r="D1033" s="53">
        <f>DT!I1033-INT(DT!I1033)</f>
        <v>0.69540509259240935</v>
      </c>
      <c r="E1033" s="32" t="s">
        <v>5248</v>
      </c>
      <c r="F1033" s="32">
        <v>1195</v>
      </c>
      <c r="G1033" s="38">
        <f>INT(DT!E1033)</f>
        <v>44792</v>
      </c>
      <c r="H1033" s="39">
        <f>DT!E1033-INT(DT!E1033)</f>
        <v>0.76494212963007158</v>
      </c>
      <c r="I1033" s="32" t="s">
        <v>18</v>
      </c>
      <c r="J1033" s="32" t="s">
        <v>640</v>
      </c>
      <c r="K1033" s="32" t="s">
        <v>189</v>
      </c>
      <c r="L1033" s="42" cm="1">
        <f t="array" ref="L1033">INDEX('D_ SERVICES'!D:F, MATCH(J1033, 'D_ SERVICES'!A:A, 0),
   IF(I1033="Basic", 1, IF(I1033="Standard", 2, IF(I1033="Premium", 3, ""))))</f>
        <v>812</v>
      </c>
      <c r="M1033" s="32">
        <f>L1033*(1-VLOOKUP('F_ ORDERS'!$K1033,D_BUYERS!A:H,8,FALSE))</f>
        <v>730.80000000000007</v>
      </c>
      <c r="N1033" s="32">
        <f>IF(VLOOKUP('F_ ORDERS'!$G1033, OrderDate!A:E, 5, FALSE) = 1, 'F_ ORDERS'!$M1033 * (1 - 0.07), 'F_ ORDERS'!$M1033)</f>
        <v>730.80000000000007</v>
      </c>
    </row>
    <row r="1034" spans="1:14" x14ac:dyDescent="0.2">
      <c r="A1034" s="51" t="str">
        <f t="shared" si="16"/>
        <v>76.90.212.34|42511|0.83042824074073</v>
      </c>
      <c r="B1034" s="51" t="s">
        <v>3852</v>
      </c>
      <c r="C1034" s="52">
        <f>INT(DT!I1034)</f>
        <v>42511</v>
      </c>
      <c r="D1034" s="53">
        <f>DT!I1034-INT(DT!I1034)</f>
        <v>0.83042824074072996</v>
      </c>
      <c r="E1034" s="32" t="s">
        <v>5249</v>
      </c>
      <c r="F1034" s="32">
        <v>1079</v>
      </c>
      <c r="G1034" s="38">
        <f>INT(DT!E1034)</f>
        <v>42511</v>
      </c>
      <c r="H1034" s="39">
        <f>DT!E1034-INT(DT!E1034)</f>
        <v>0.86170138888701331</v>
      </c>
      <c r="I1034" s="32" t="s">
        <v>23</v>
      </c>
      <c r="J1034" s="32" t="s">
        <v>806</v>
      </c>
      <c r="K1034" s="32" t="s">
        <v>463</v>
      </c>
      <c r="L1034" s="42" cm="1">
        <f t="array" ref="L1034">INDEX('D_ SERVICES'!D:F, MATCH(J1034, 'D_ SERVICES'!A:A, 0),
   IF(I1034="Basic", 1, IF(I1034="Standard", 2, IF(I1034="Premium", 3, ""))))</f>
        <v>843</v>
      </c>
      <c r="M1034" s="32">
        <f>L1034*(1-VLOOKUP('F_ ORDERS'!$K1034,D_BUYERS!A:H,8,FALSE))</f>
        <v>843</v>
      </c>
      <c r="N1034" s="32">
        <f>IF(VLOOKUP('F_ ORDERS'!$G1034, OrderDate!A:E, 5, FALSE) = 1, 'F_ ORDERS'!$M1034 * (1 - 0.07), 'F_ ORDERS'!$M1034)</f>
        <v>783.9899999999999</v>
      </c>
    </row>
    <row r="1035" spans="1:14" x14ac:dyDescent="0.2">
      <c r="A1035" s="51" t="str">
        <f t="shared" si="16"/>
        <v>24.31.86.130|43258|0.974409722221026</v>
      </c>
      <c r="B1035" s="51" t="s">
        <v>2860</v>
      </c>
      <c r="C1035" s="52">
        <f>INT(DT!I1035)</f>
        <v>43258</v>
      </c>
      <c r="D1035" s="53">
        <f>DT!I1035-INT(DT!I1035)</f>
        <v>0.97440972222102573</v>
      </c>
      <c r="E1035" s="32" t="s">
        <v>5250</v>
      </c>
      <c r="F1035" s="32">
        <v>1027</v>
      </c>
      <c r="G1035" s="38">
        <f>INT(DT!E1035)</f>
        <v>43259</v>
      </c>
      <c r="H1035" s="39">
        <f>DT!E1035-INT(DT!E1035)</f>
        <v>7.1400462962628808E-2</v>
      </c>
      <c r="I1035" s="32" t="s">
        <v>23</v>
      </c>
      <c r="J1035" s="32" t="s">
        <v>731</v>
      </c>
      <c r="K1035" s="32" t="s">
        <v>257</v>
      </c>
      <c r="L1035" s="42" cm="1">
        <f t="array" ref="L1035">INDEX('D_ SERVICES'!D:F, MATCH(J1035, 'D_ SERVICES'!A:A, 0),
   IF(I1035="Basic", 1, IF(I1035="Standard", 2, IF(I1035="Premium", 3, ""))))</f>
        <v>503</v>
      </c>
      <c r="M1035" s="32">
        <f>L1035*(1-VLOOKUP('F_ ORDERS'!$K1035,D_BUYERS!A:H,8,FALSE))</f>
        <v>503</v>
      </c>
      <c r="N1035" s="32">
        <f>IF(VLOOKUP('F_ ORDERS'!$G1035, OrderDate!A:E, 5, FALSE) = 1, 'F_ ORDERS'!$M1035 * (1 - 0.07), 'F_ ORDERS'!$M1035)</f>
        <v>503</v>
      </c>
    </row>
    <row r="1036" spans="1:14" x14ac:dyDescent="0.2">
      <c r="A1036" s="51" t="str">
        <f t="shared" si="16"/>
        <v>72.157.82.167|44339|0.391319444446708</v>
      </c>
      <c r="B1036" s="51" t="s">
        <v>3791</v>
      </c>
      <c r="C1036" s="52">
        <f>INT(DT!I1036)</f>
        <v>44339</v>
      </c>
      <c r="D1036" s="53">
        <f>DT!I1036-INT(DT!I1036)</f>
        <v>0.39131944444670808</v>
      </c>
      <c r="E1036" s="32" t="s">
        <v>5251</v>
      </c>
      <c r="F1036" s="32">
        <v>1008</v>
      </c>
      <c r="G1036" s="38">
        <f>INT(DT!E1036)</f>
        <v>44339</v>
      </c>
      <c r="H1036" s="39">
        <f>DT!E1036-INT(DT!E1036)</f>
        <v>0.49912037037574919</v>
      </c>
      <c r="I1036" s="32" t="s">
        <v>23</v>
      </c>
      <c r="J1036" s="32" t="s">
        <v>546</v>
      </c>
      <c r="K1036" s="32" t="s">
        <v>474</v>
      </c>
      <c r="L1036" s="42" cm="1">
        <f t="array" ref="L1036">INDEX('D_ SERVICES'!D:F, MATCH(J1036, 'D_ SERVICES'!A:A, 0),
   IF(I1036="Basic", 1, IF(I1036="Standard", 2, IF(I1036="Premium", 3, ""))))</f>
        <v>622</v>
      </c>
      <c r="M1036" s="32">
        <f>L1036*(1-VLOOKUP('F_ ORDERS'!$K1036,D_BUYERS!A:H,8,FALSE))</f>
        <v>590.9</v>
      </c>
      <c r="N1036" s="32">
        <f>IF(VLOOKUP('F_ ORDERS'!$G1036, OrderDate!A:E, 5, FALSE) = 1, 'F_ ORDERS'!$M1036 * (1 - 0.07), 'F_ ORDERS'!$M1036)</f>
        <v>549.53699999999992</v>
      </c>
    </row>
    <row r="1037" spans="1:14" x14ac:dyDescent="0.2">
      <c r="A1037" s="51" t="str">
        <f t="shared" si="16"/>
        <v>84.40.216.101|44967|0.410243055557657</v>
      </c>
      <c r="B1037" s="51" t="s">
        <v>3983</v>
      </c>
      <c r="C1037" s="52">
        <f>INT(DT!I1037)</f>
        <v>44967</v>
      </c>
      <c r="D1037" s="53">
        <f>DT!I1037-INT(DT!I1037)</f>
        <v>0.4102430555576575</v>
      </c>
      <c r="E1037" s="32" t="s">
        <v>5252</v>
      </c>
      <c r="F1037" s="32">
        <v>1005</v>
      </c>
      <c r="G1037" s="38">
        <f>INT(DT!E1037)</f>
        <v>44967</v>
      </c>
      <c r="H1037" s="39">
        <f>DT!E1037-INT(DT!E1037)</f>
        <v>0.47490740740613546</v>
      </c>
      <c r="I1037" s="32" t="s">
        <v>23</v>
      </c>
      <c r="J1037" s="32" t="s">
        <v>808</v>
      </c>
      <c r="K1037" s="32" t="s">
        <v>168</v>
      </c>
      <c r="L1037" s="42" cm="1">
        <f t="array" ref="L1037">INDEX('D_ SERVICES'!D:F, MATCH(J1037, 'D_ SERVICES'!A:A, 0),
   IF(I1037="Basic", 1, IF(I1037="Standard", 2, IF(I1037="Premium", 3, ""))))</f>
        <v>948</v>
      </c>
      <c r="M1037" s="32">
        <f>L1037*(1-VLOOKUP('F_ ORDERS'!$K1037,D_BUYERS!A:H,8,FALSE))</f>
        <v>948</v>
      </c>
      <c r="N1037" s="32">
        <f>IF(VLOOKUP('F_ ORDERS'!$G1037, OrderDate!A:E, 5, FALSE) = 1, 'F_ ORDERS'!$M1037 * (1 - 0.07), 'F_ ORDERS'!$M1037)</f>
        <v>948</v>
      </c>
    </row>
    <row r="1038" spans="1:14" x14ac:dyDescent="0.2">
      <c r="A1038" s="51" t="str">
        <f t="shared" si="16"/>
        <v>187.251.229.77|45552|0.647291666668025</v>
      </c>
      <c r="B1038" s="51" t="s">
        <v>2103</v>
      </c>
      <c r="C1038" s="52">
        <f>INT(DT!I1038)</f>
        <v>45552</v>
      </c>
      <c r="D1038" s="53">
        <f>DT!I1038-INT(DT!I1038)</f>
        <v>0.64729166666802485</v>
      </c>
      <c r="E1038" s="32" t="s">
        <v>5253</v>
      </c>
      <c r="F1038" s="32">
        <v>1005</v>
      </c>
      <c r="G1038" s="38">
        <f>INT(DT!E1038)</f>
        <v>45552</v>
      </c>
      <c r="H1038" s="39">
        <f>DT!E1038-INT(DT!E1038)</f>
        <v>0.74528935185662704</v>
      </c>
      <c r="I1038" s="32" t="s">
        <v>18</v>
      </c>
      <c r="J1038" s="32" t="s">
        <v>808</v>
      </c>
      <c r="K1038" s="32" t="s">
        <v>341</v>
      </c>
      <c r="L1038" s="42" cm="1">
        <f t="array" ref="L1038">INDEX('D_ SERVICES'!D:F, MATCH(J1038, 'D_ SERVICES'!A:A, 0),
   IF(I1038="Basic", 1, IF(I1038="Standard", 2, IF(I1038="Premium", 3, ""))))</f>
        <v>758</v>
      </c>
      <c r="M1038" s="32">
        <f>L1038*(1-VLOOKUP('F_ ORDERS'!$K1038,D_BUYERS!A:H,8,FALSE))</f>
        <v>720.1</v>
      </c>
      <c r="N1038" s="32">
        <f>IF(VLOOKUP('F_ ORDERS'!$G1038, OrderDate!A:E, 5, FALSE) = 1, 'F_ ORDERS'!$M1038 * (1 - 0.07), 'F_ ORDERS'!$M1038)</f>
        <v>720.1</v>
      </c>
    </row>
    <row r="1039" spans="1:14" x14ac:dyDescent="0.2">
      <c r="A1039" s="51" t="str">
        <f t="shared" si="16"/>
        <v>194.123.29.45|42157|0.384305555562605</v>
      </c>
      <c r="B1039" s="51" t="s">
        <v>2185</v>
      </c>
      <c r="C1039" s="52">
        <f>INT(DT!I1039)</f>
        <v>42157</v>
      </c>
      <c r="D1039" s="53">
        <f>DT!I1039-INT(DT!I1039)</f>
        <v>0.38430555556260515</v>
      </c>
      <c r="E1039" s="32" t="s">
        <v>5254</v>
      </c>
      <c r="F1039" s="32">
        <v>1112</v>
      </c>
      <c r="G1039" s="38">
        <f>INT(DT!E1039)</f>
        <v>42157</v>
      </c>
      <c r="H1039" s="39">
        <f>DT!E1039-INT(DT!E1039)</f>
        <v>0.40556712963734753</v>
      </c>
      <c r="I1039" s="32" t="s">
        <v>23</v>
      </c>
      <c r="J1039" s="32" t="s">
        <v>880</v>
      </c>
      <c r="K1039" s="32" t="s">
        <v>326</v>
      </c>
      <c r="L1039" s="42" cm="1">
        <f t="array" ref="L1039">INDEX('D_ SERVICES'!D:F, MATCH(J1039, 'D_ SERVICES'!A:A, 0),
   IF(I1039="Basic", 1, IF(I1039="Standard", 2, IF(I1039="Premium", 3, ""))))</f>
        <v>816</v>
      </c>
      <c r="M1039" s="32">
        <f>L1039*(1-VLOOKUP('F_ ORDERS'!$K1039,D_BUYERS!A:H,8,FALSE))</f>
        <v>775.19999999999993</v>
      </c>
      <c r="N1039" s="32">
        <f>IF(VLOOKUP('F_ ORDERS'!$G1039, OrderDate!A:E, 5, FALSE) = 1, 'F_ ORDERS'!$M1039 * (1 - 0.07), 'F_ ORDERS'!$M1039)</f>
        <v>775.19999999999993</v>
      </c>
    </row>
    <row r="1040" spans="1:14" x14ac:dyDescent="0.2">
      <c r="A1040" s="51" t="str">
        <f t="shared" si="16"/>
        <v>36.25.183.9|42081|0.784699074072705</v>
      </c>
      <c r="B1040" s="51" t="s">
        <v>3261</v>
      </c>
      <c r="C1040" s="52">
        <f>INT(DT!I1040)</f>
        <v>42081</v>
      </c>
      <c r="D1040" s="53">
        <f>DT!I1040-INT(DT!I1040)</f>
        <v>0.78469907407270512</v>
      </c>
      <c r="E1040" s="32" t="s">
        <v>5255</v>
      </c>
      <c r="F1040" s="32">
        <v>1044</v>
      </c>
      <c r="G1040" s="38">
        <f>INT(DT!E1040)</f>
        <v>42081</v>
      </c>
      <c r="H1040" s="39">
        <f>DT!E1040-INT(DT!E1040)</f>
        <v>0.89766203703766223</v>
      </c>
      <c r="I1040" s="32" t="s">
        <v>23</v>
      </c>
      <c r="J1040" s="32" t="s">
        <v>722</v>
      </c>
      <c r="K1040" s="32" t="s">
        <v>463</v>
      </c>
      <c r="L1040" s="42" cm="1">
        <f t="array" ref="L1040">INDEX('D_ SERVICES'!D:F, MATCH(J1040, 'D_ SERVICES'!A:A, 0),
   IF(I1040="Basic", 1, IF(I1040="Standard", 2, IF(I1040="Premium", 3, ""))))</f>
        <v>844</v>
      </c>
      <c r="M1040" s="32">
        <f>L1040*(1-VLOOKUP('F_ ORDERS'!$K1040,D_BUYERS!A:H,8,FALSE))</f>
        <v>844</v>
      </c>
      <c r="N1040" s="32">
        <f>IF(VLOOKUP('F_ ORDERS'!$G1040, OrderDate!A:E, 5, FALSE) = 1, 'F_ ORDERS'!$M1040 * (1 - 0.07), 'F_ ORDERS'!$M1040)</f>
        <v>844</v>
      </c>
    </row>
    <row r="1041" spans="1:14" x14ac:dyDescent="0.2">
      <c r="A1041" s="51" t="str">
        <f t="shared" si="16"/>
        <v>175.138.224.157|45384|0.287499999998545</v>
      </c>
      <c r="B1041" s="51" t="s">
        <v>1967</v>
      </c>
      <c r="C1041" s="52">
        <f>INT(DT!I1041)</f>
        <v>45384</v>
      </c>
      <c r="D1041" s="53">
        <f>DT!I1041-INT(DT!I1041)</f>
        <v>0.28749999999854481</v>
      </c>
      <c r="E1041" s="32" t="s">
        <v>5256</v>
      </c>
      <c r="F1041" s="32">
        <v>1120</v>
      </c>
      <c r="G1041" s="38">
        <f>INT(DT!E1041)</f>
        <v>45384</v>
      </c>
      <c r="H1041" s="39">
        <f>DT!E1041-INT(DT!E1041)</f>
        <v>0.29003472222393611</v>
      </c>
      <c r="I1041" s="32" t="s">
        <v>23</v>
      </c>
      <c r="J1041" s="32" t="s">
        <v>897</v>
      </c>
      <c r="K1041" s="32" t="s">
        <v>440</v>
      </c>
      <c r="L1041" s="42" cm="1">
        <f t="array" ref="L1041">INDEX('D_ SERVICES'!D:F, MATCH(J1041, 'D_ SERVICES'!A:A, 0),
   IF(I1041="Basic", 1, IF(I1041="Standard", 2, IF(I1041="Premium", 3, ""))))</f>
        <v>850</v>
      </c>
      <c r="M1041" s="32">
        <f>L1041*(1-VLOOKUP('F_ ORDERS'!$K1041,D_BUYERS!A:H,8,FALSE))</f>
        <v>850</v>
      </c>
      <c r="N1041" s="32">
        <f>IF(VLOOKUP('F_ ORDERS'!$G1041, OrderDate!A:E, 5, FALSE) = 1, 'F_ ORDERS'!$M1041 * (1 - 0.07), 'F_ ORDERS'!$M1041)</f>
        <v>850</v>
      </c>
    </row>
    <row r="1042" spans="1:14" x14ac:dyDescent="0.2">
      <c r="A1042" s="51" t="str">
        <f t="shared" si="16"/>
        <v>192.81.85.183|44575|0.620243055556784</v>
      </c>
      <c r="B1042" s="51" t="s">
        <v>2171</v>
      </c>
      <c r="C1042" s="52">
        <f>INT(DT!I1042)</f>
        <v>44575</v>
      </c>
      <c r="D1042" s="53">
        <f>DT!I1042-INT(DT!I1042)</f>
        <v>0.62024305555678438</v>
      </c>
      <c r="E1042" s="32" t="s">
        <v>5257</v>
      </c>
      <c r="F1042" s="32">
        <v>1115</v>
      </c>
      <c r="G1042" s="38">
        <f>INT(DT!E1042)</f>
        <v>44575</v>
      </c>
      <c r="H1042" s="39">
        <f>DT!E1042-INT(DT!E1042)</f>
        <v>0.73832175925781485</v>
      </c>
      <c r="I1042" s="32" t="s">
        <v>12</v>
      </c>
      <c r="J1042" s="32" t="s">
        <v>780</v>
      </c>
      <c r="K1042" s="32" t="s">
        <v>360</v>
      </c>
      <c r="L1042" s="42" cm="1">
        <f t="array" ref="L1042">INDEX('D_ SERVICES'!D:F, MATCH(J1042, 'D_ SERVICES'!A:A, 0),
   IF(I1042="Basic", 1, IF(I1042="Standard", 2, IF(I1042="Premium", 3, ""))))</f>
        <v>995</v>
      </c>
      <c r="M1042" s="32">
        <f>L1042*(1-VLOOKUP('F_ ORDERS'!$K1042,D_BUYERS!A:H,8,FALSE))</f>
        <v>995</v>
      </c>
      <c r="N1042" s="32">
        <f>IF(VLOOKUP('F_ ORDERS'!$G1042, OrderDate!A:E, 5, FALSE) = 1, 'F_ ORDERS'!$M1042 * (1 - 0.07), 'F_ ORDERS'!$M1042)</f>
        <v>995</v>
      </c>
    </row>
    <row r="1043" spans="1:14" x14ac:dyDescent="0.2">
      <c r="A1043" s="51" t="str">
        <f t="shared" si="16"/>
        <v>73.241.69.253|45421|0.412534722221608</v>
      </c>
      <c r="B1043" s="51" t="s">
        <v>3809</v>
      </c>
      <c r="C1043" s="52">
        <f>INT(DT!I1043)</f>
        <v>45421</v>
      </c>
      <c r="D1043" s="53">
        <f>DT!I1043-INT(DT!I1043)</f>
        <v>0.41253472222160781</v>
      </c>
      <c r="E1043" s="32" t="s">
        <v>5258</v>
      </c>
      <c r="F1043" s="32">
        <v>1135</v>
      </c>
      <c r="G1043" s="38">
        <f>INT(DT!E1043)</f>
        <v>45421</v>
      </c>
      <c r="H1043" s="39">
        <f>DT!E1043-INT(DT!E1043)</f>
        <v>0.43969907407154096</v>
      </c>
      <c r="I1043" s="32" t="s">
        <v>12</v>
      </c>
      <c r="J1043" s="32" t="s">
        <v>900</v>
      </c>
      <c r="K1043" s="32" t="s">
        <v>232</v>
      </c>
      <c r="L1043" s="42" cm="1">
        <f t="array" ref="L1043">INDEX('D_ SERVICES'!D:F, MATCH(J1043, 'D_ SERVICES'!A:A, 0),
   IF(I1043="Basic", 1, IF(I1043="Standard", 2, IF(I1043="Premium", 3, ""))))</f>
        <v>923</v>
      </c>
      <c r="M1043" s="32">
        <f>L1043*(1-VLOOKUP('F_ ORDERS'!$K1043,D_BUYERS!A:H,8,FALSE))</f>
        <v>923</v>
      </c>
      <c r="N1043" s="32">
        <f>IF(VLOOKUP('F_ ORDERS'!$G1043, OrderDate!A:E, 5, FALSE) = 1, 'F_ ORDERS'!$M1043 * (1 - 0.07), 'F_ ORDERS'!$M1043)</f>
        <v>923</v>
      </c>
    </row>
    <row r="1044" spans="1:14" x14ac:dyDescent="0.2">
      <c r="A1044" s="51" t="str">
        <f t="shared" si="16"/>
        <v>138.199.142.220|44984|0.613229166672681</v>
      </c>
      <c r="B1044" s="51" t="s">
        <v>1463</v>
      </c>
      <c r="C1044" s="52">
        <f>INT(DT!I1044)</f>
        <v>44984</v>
      </c>
      <c r="D1044" s="53">
        <f>DT!I1044-INT(DT!I1044)</f>
        <v>0.61322916667268146</v>
      </c>
      <c r="E1044" s="32" t="s">
        <v>5259</v>
      </c>
      <c r="F1044" s="32">
        <v>1074</v>
      </c>
      <c r="G1044" s="38">
        <f>INT(DT!E1044)</f>
        <v>44984</v>
      </c>
      <c r="H1044" s="39">
        <f>DT!E1044-INT(DT!E1044)</f>
        <v>0.6798495370458113</v>
      </c>
      <c r="I1044" s="32" t="s">
        <v>23</v>
      </c>
      <c r="J1044" s="32" t="s">
        <v>630</v>
      </c>
      <c r="K1044" s="32" t="s">
        <v>313</v>
      </c>
      <c r="L1044" s="42" cm="1">
        <f t="array" ref="L1044">INDEX('D_ SERVICES'!D:F, MATCH(J1044, 'D_ SERVICES'!A:A, 0),
   IF(I1044="Basic", 1, IF(I1044="Standard", 2, IF(I1044="Premium", 3, ""))))</f>
        <v>960</v>
      </c>
      <c r="M1044" s="32">
        <f>L1044*(1-VLOOKUP('F_ ORDERS'!$K1044,D_BUYERS!A:H,8,FALSE))</f>
        <v>864</v>
      </c>
      <c r="N1044" s="32">
        <f>IF(VLOOKUP('F_ ORDERS'!$G1044, OrderDate!A:E, 5, FALSE) = 1, 'F_ ORDERS'!$M1044 * (1 - 0.07), 'F_ ORDERS'!$M1044)</f>
        <v>864</v>
      </c>
    </row>
    <row r="1045" spans="1:14" x14ac:dyDescent="0.2">
      <c r="A1045" s="51" t="str">
        <f t="shared" si="16"/>
        <v>38.226.190.157|45110|0.825798611112987</v>
      </c>
      <c r="B1045" s="51" t="s">
        <v>3295</v>
      </c>
      <c r="C1045" s="52">
        <f>INT(DT!I1045)</f>
        <v>45110</v>
      </c>
      <c r="D1045" s="53">
        <f>DT!I1045-INT(DT!I1045)</f>
        <v>0.82579861111298669</v>
      </c>
      <c r="E1045" s="32" t="s">
        <v>5260</v>
      </c>
      <c r="F1045" s="32">
        <v>1042</v>
      </c>
      <c r="G1045" s="38">
        <f>INT(DT!E1045)</f>
        <v>45110</v>
      </c>
      <c r="H1045" s="39">
        <f>DT!E1045-INT(DT!E1045)</f>
        <v>0.93038194444670808</v>
      </c>
      <c r="I1045" s="32" t="s">
        <v>12</v>
      </c>
      <c r="J1045" s="32" t="s">
        <v>635</v>
      </c>
      <c r="K1045" s="32" t="s">
        <v>319</v>
      </c>
      <c r="L1045" s="42" cm="1">
        <f t="array" ref="L1045">INDEX('D_ SERVICES'!D:F, MATCH(J1045, 'D_ SERVICES'!A:A, 0),
   IF(I1045="Basic", 1, IF(I1045="Standard", 2, IF(I1045="Premium", 3, ""))))</f>
        <v>992</v>
      </c>
      <c r="M1045" s="32">
        <f>L1045*(1-VLOOKUP('F_ ORDERS'!$K1045,D_BUYERS!A:H,8,FALSE))</f>
        <v>892.80000000000007</v>
      </c>
      <c r="N1045" s="32">
        <f>IF(VLOOKUP('F_ ORDERS'!$G1045, OrderDate!A:E, 5, FALSE) = 1, 'F_ ORDERS'!$M1045 * (1 - 0.07), 'F_ ORDERS'!$M1045)</f>
        <v>892.80000000000007</v>
      </c>
    </row>
    <row r="1046" spans="1:14" x14ac:dyDescent="0.2">
      <c r="A1046" s="51" t="str">
        <f t="shared" si="16"/>
        <v>7.5.59.231|42605|0.578449074077071</v>
      </c>
      <c r="B1046" s="51" t="s">
        <v>3756</v>
      </c>
      <c r="C1046" s="52">
        <f>INT(DT!I1046)</f>
        <v>42605</v>
      </c>
      <c r="D1046" s="53">
        <f>DT!I1046-INT(DT!I1046)</f>
        <v>0.57844907407707069</v>
      </c>
      <c r="E1046" s="32" t="s">
        <v>5261</v>
      </c>
      <c r="F1046" s="32">
        <v>1227</v>
      </c>
      <c r="G1046" s="38">
        <f>INT(DT!E1046)</f>
        <v>42605</v>
      </c>
      <c r="H1046" s="39">
        <f>DT!E1046-INT(DT!E1046)</f>
        <v>0.60094907407619758</v>
      </c>
      <c r="I1046" s="32" t="s">
        <v>23</v>
      </c>
      <c r="J1046" s="32" t="s">
        <v>611</v>
      </c>
      <c r="K1046" s="32" t="s">
        <v>455</v>
      </c>
      <c r="L1046" s="42" cm="1">
        <f t="array" ref="L1046">INDEX('D_ SERVICES'!D:F, MATCH(J1046, 'D_ SERVICES'!A:A, 0),
   IF(I1046="Basic", 1, IF(I1046="Standard", 2, IF(I1046="Premium", 3, ""))))</f>
        <v>959</v>
      </c>
      <c r="M1046" s="32">
        <f>L1046*(1-VLOOKUP('F_ ORDERS'!$K1046,D_BUYERS!A:H,8,FALSE))</f>
        <v>863.1</v>
      </c>
      <c r="N1046" s="32">
        <f>IF(VLOOKUP('F_ ORDERS'!$G1046, OrderDate!A:E, 5, FALSE) = 1, 'F_ ORDERS'!$M1046 * (1 - 0.07), 'F_ ORDERS'!$M1046)</f>
        <v>863.1</v>
      </c>
    </row>
    <row r="1047" spans="1:14" x14ac:dyDescent="0.2">
      <c r="A1047" s="51" t="str">
        <f t="shared" si="16"/>
        <v>68.57.10.80|44663|0.215347222219862</v>
      </c>
      <c r="B1047" s="51" t="s">
        <v>3718</v>
      </c>
      <c r="C1047" s="52">
        <f>INT(DT!I1047)</f>
        <v>44663</v>
      </c>
      <c r="D1047" s="53">
        <f>DT!I1047-INT(DT!I1047)</f>
        <v>0.21534722221986158</v>
      </c>
      <c r="E1047" s="32" t="s">
        <v>5262</v>
      </c>
      <c r="F1047" s="32">
        <v>1027</v>
      </c>
      <c r="G1047" s="38">
        <f>INT(DT!E1047)</f>
        <v>44663</v>
      </c>
      <c r="H1047" s="39">
        <f>DT!E1047-INT(DT!E1047)</f>
        <v>0.22745370370103046</v>
      </c>
      <c r="I1047" s="32" t="s">
        <v>18</v>
      </c>
      <c r="J1047" s="32" t="s">
        <v>669</v>
      </c>
      <c r="K1047" s="32" t="s">
        <v>450</v>
      </c>
      <c r="L1047" s="42" cm="1">
        <f t="array" ref="L1047">INDEX('D_ SERVICES'!D:F, MATCH(J1047, 'D_ SERVICES'!A:A, 0),
   IF(I1047="Basic", 1, IF(I1047="Standard", 2, IF(I1047="Premium", 3, ""))))</f>
        <v>840</v>
      </c>
      <c r="M1047" s="32">
        <f>L1047*(1-VLOOKUP('F_ ORDERS'!$K1047,D_BUYERS!A:H,8,FALSE))</f>
        <v>756</v>
      </c>
      <c r="N1047" s="32">
        <f>IF(VLOOKUP('F_ ORDERS'!$G1047, OrderDate!A:E, 5, FALSE) = 1, 'F_ ORDERS'!$M1047 * (1 - 0.07), 'F_ ORDERS'!$M1047)</f>
        <v>756</v>
      </c>
    </row>
    <row r="1048" spans="1:14" x14ac:dyDescent="0.2">
      <c r="A1048" s="51" t="str">
        <f t="shared" si="16"/>
        <v>33.90.44.71|45597|0.775138888886431</v>
      </c>
      <c r="B1048" s="51" t="s">
        <v>3219</v>
      </c>
      <c r="C1048" s="52">
        <f>INT(DT!I1048)</f>
        <v>45597</v>
      </c>
      <c r="D1048" s="53">
        <f>DT!I1048-INT(DT!I1048)</f>
        <v>0.77513888888643123</v>
      </c>
      <c r="E1048" s="32" t="s">
        <v>5263</v>
      </c>
      <c r="F1048" s="32">
        <v>1165</v>
      </c>
      <c r="G1048" s="38">
        <f>INT(DT!E1048)</f>
        <v>45597</v>
      </c>
      <c r="H1048" s="39">
        <f>DT!E1048-INT(DT!E1048)</f>
        <v>0.78459490740351612</v>
      </c>
      <c r="I1048" s="32" t="s">
        <v>23</v>
      </c>
      <c r="J1048" s="32" t="s">
        <v>858</v>
      </c>
      <c r="K1048" s="32" t="s">
        <v>284</v>
      </c>
      <c r="L1048" s="42" cm="1">
        <f t="array" ref="L1048">INDEX('D_ SERVICES'!D:F, MATCH(J1048, 'D_ SERVICES'!A:A, 0),
   IF(I1048="Basic", 1, IF(I1048="Standard", 2, IF(I1048="Premium", 3, ""))))</f>
        <v>984</v>
      </c>
      <c r="M1048" s="32">
        <f>L1048*(1-VLOOKUP('F_ ORDERS'!$K1048,D_BUYERS!A:H,8,FALSE))</f>
        <v>984</v>
      </c>
      <c r="N1048" s="32">
        <f>IF(VLOOKUP('F_ ORDERS'!$G1048, OrderDate!A:E, 5, FALSE) = 1, 'F_ ORDERS'!$M1048 * (1 - 0.07), 'F_ ORDERS'!$M1048)</f>
        <v>984</v>
      </c>
    </row>
    <row r="1049" spans="1:14" x14ac:dyDescent="0.2">
      <c r="A1049" s="51" t="str">
        <f t="shared" si="16"/>
        <v>240.174.75.156|45025|0.227939814816636</v>
      </c>
      <c r="B1049" s="51" t="s">
        <v>2870</v>
      </c>
      <c r="C1049" s="52">
        <f>INT(DT!I1049)</f>
        <v>45025</v>
      </c>
      <c r="D1049" s="53">
        <f>DT!I1049-INT(DT!I1049)</f>
        <v>0.2279398148166365</v>
      </c>
      <c r="E1049" s="32" t="s">
        <v>5264</v>
      </c>
      <c r="F1049" s="32">
        <v>1102</v>
      </c>
      <c r="G1049" s="38">
        <f>INT(DT!E1049)</f>
        <v>45025</v>
      </c>
      <c r="H1049" s="39">
        <f>DT!E1049-INT(DT!E1049)</f>
        <v>0.27005787037342088</v>
      </c>
      <c r="I1049" s="32" t="s">
        <v>12</v>
      </c>
      <c r="J1049" s="32" t="s">
        <v>724</v>
      </c>
      <c r="K1049" s="32" t="s">
        <v>286</v>
      </c>
      <c r="L1049" s="42" cm="1">
        <f t="array" ref="L1049">INDEX('D_ SERVICES'!D:F, MATCH(J1049, 'D_ SERVICES'!A:A, 0),
   IF(I1049="Basic", 1, IF(I1049="Standard", 2, IF(I1049="Premium", 3, ""))))</f>
        <v>956</v>
      </c>
      <c r="M1049" s="32">
        <f>L1049*(1-VLOOKUP('F_ ORDERS'!$K1049,D_BUYERS!A:H,8,FALSE))</f>
        <v>956</v>
      </c>
      <c r="N1049" s="32">
        <f>IF(VLOOKUP('F_ ORDERS'!$G1049, OrderDate!A:E, 5, FALSE) = 1, 'F_ ORDERS'!$M1049 * (1 - 0.07), 'F_ ORDERS'!$M1049)</f>
        <v>889.07999999999993</v>
      </c>
    </row>
    <row r="1050" spans="1:14" x14ac:dyDescent="0.2">
      <c r="A1050" s="51" t="str">
        <f t="shared" si="16"/>
        <v>192.174.112.215|45120|0.177256944436522</v>
      </c>
      <c r="B1050" s="51" t="s">
        <v>2163</v>
      </c>
      <c r="C1050" s="52">
        <f>INT(DT!I1050)</f>
        <v>45120</v>
      </c>
      <c r="D1050" s="53">
        <f>DT!I1050-INT(DT!I1050)</f>
        <v>0.17725694443652174</v>
      </c>
      <c r="E1050" s="32" t="s">
        <v>5265</v>
      </c>
      <c r="F1050" s="32">
        <v>1131</v>
      </c>
      <c r="G1050" s="38">
        <f>INT(DT!E1050)</f>
        <v>45120</v>
      </c>
      <c r="H1050" s="39">
        <f>DT!E1050-INT(DT!E1050)</f>
        <v>0.22340277776675066</v>
      </c>
      <c r="I1050" s="32" t="s">
        <v>18</v>
      </c>
      <c r="J1050" s="32" t="s">
        <v>889</v>
      </c>
      <c r="K1050" s="32" t="s">
        <v>177</v>
      </c>
      <c r="L1050" s="42" cm="1">
        <f t="array" ref="L1050">INDEX('D_ SERVICES'!D:F, MATCH(J1050, 'D_ SERVICES'!A:A, 0),
   IF(I1050="Basic", 1, IF(I1050="Standard", 2, IF(I1050="Premium", 3, ""))))</f>
        <v>205</v>
      </c>
      <c r="M1050" s="32">
        <f>L1050*(1-VLOOKUP('F_ ORDERS'!$K1050,D_BUYERS!A:H,8,FALSE))</f>
        <v>205</v>
      </c>
      <c r="N1050" s="32">
        <f>IF(VLOOKUP('F_ ORDERS'!$G1050, OrderDate!A:E, 5, FALSE) = 1, 'F_ ORDERS'!$M1050 * (1 - 0.07), 'F_ ORDERS'!$M1050)</f>
        <v>205</v>
      </c>
    </row>
    <row r="1051" spans="1:14" x14ac:dyDescent="0.2">
      <c r="A1051" s="51" t="str">
        <f t="shared" si="16"/>
        <v>134.67.230.25|45017|0.94400462962949</v>
      </c>
      <c r="B1051" s="51" t="s">
        <v>1422</v>
      </c>
      <c r="C1051" s="52">
        <f>INT(DT!I1051)</f>
        <v>45017</v>
      </c>
      <c r="D1051" s="53">
        <f>DT!I1051-INT(DT!I1051)</f>
        <v>0.9440046296294895</v>
      </c>
      <c r="E1051" s="32" t="s">
        <v>5266</v>
      </c>
      <c r="F1051" s="32">
        <v>1016</v>
      </c>
      <c r="G1051" s="38">
        <f>INT(DT!E1051)</f>
        <v>45017</v>
      </c>
      <c r="H1051" s="39">
        <f>DT!E1051-INT(DT!E1051)</f>
        <v>0.98266203703678912</v>
      </c>
      <c r="I1051" s="32" t="s">
        <v>23</v>
      </c>
      <c r="J1051" s="32" t="s">
        <v>648</v>
      </c>
      <c r="K1051" s="32" t="s">
        <v>38</v>
      </c>
      <c r="L1051" s="42" cm="1">
        <f t="array" ref="L1051">INDEX('D_ SERVICES'!D:F, MATCH(J1051, 'D_ SERVICES'!A:A, 0),
   IF(I1051="Basic", 1, IF(I1051="Standard", 2, IF(I1051="Premium", 3, ""))))</f>
        <v>976</v>
      </c>
      <c r="M1051" s="32">
        <f>L1051*(1-VLOOKUP('F_ ORDERS'!$K1051,D_BUYERS!A:H,8,FALSE))</f>
        <v>976</v>
      </c>
      <c r="N1051" s="32">
        <f>IF(VLOOKUP('F_ ORDERS'!$G1051, OrderDate!A:E, 5, FALSE) = 1, 'F_ ORDERS'!$M1051 * (1 - 0.07), 'F_ ORDERS'!$M1051)</f>
        <v>907.68</v>
      </c>
    </row>
    <row r="1052" spans="1:14" x14ac:dyDescent="0.2">
      <c r="A1052" s="51" t="str">
        <f t="shared" si="16"/>
        <v>24.44.241.70|45267|0.136747685188311</v>
      </c>
      <c r="B1052" s="51" t="s">
        <v>2861</v>
      </c>
      <c r="C1052" s="52">
        <f>INT(DT!I1052)</f>
        <v>45267</v>
      </c>
      <c r="D1052" s="53">
        <f>DT!I1052-INT(DT!I1052)</f>
        <v>0.13674768518831115</v>
      </c>
      <c r="E1052" s="32" t="s">
        <v>5267</v>
      </c>
      <c r="F1052" s="32">
        <v>1006</v>
      </c>
      <c r="G1052" s="38">
        <f>INT(DT!E1052)</f>
        <v>45267</v>
      </c>
      <c r="H1052" s="39">
        <f>DT!E1052-INT(DT!E1052)</f>
        <v>0.247488425928168</v>
      </c>
      <c r="I1052" s="32" t="s">
        <v>18</v>
      </c>
      <c r="J1052" s="32" t="s">
        <v>618</v>
      </c>
      <c r="K1052" s="32" t="s">
        <v>25</v>
      </c>
      <c r="L1052" s="42" cm="1">
        <f t="array" ref="L1052">INDEX('D_ SERVICES'!D:F, MATCH(J1052, 'D_ SERVICES'!A:A, 0),
   IF(I1052="Basic", 1, IF(I1052="Standard", 2, IF(I1052="Premium", 3, ""))))</f>
        <v>289</v>
      </c>
      <c r="M1052" s="32">
        <f>L1052*(1-VLOOKUP('F_ ORDERS'!$K1052,D_BUYERS!A:H,8,FALSE))</f>
        <v>274.55</v>
      </c>
      <c r="N1052" s="32">
        <f>IF(VLOOKUP('F_ ORDERS'!$G1052, OrderDate!A:E, 5, FALSE) = 1, 'F_ ORDERS'!$M1052 * (1 - 0.07), 'F_ ORDERS'!$M1052)</f>
        <v>274.55</v>
      </c>
    </row>
    <row r="1053" spans="1:14" x14ac:dyDescent="0.2">
      <c r="A1053" s="51" t="str">
        <f t="shared" si="16"/>
        <v>83.44.200.166|43382|0.320543981477385</v>
      </c>
      <c r="B1053" s="51" t="s">
        <v>3965</v>
      </c>
      <c r="C1053" s="52">
        <f>INT(DT!I1053)</f>
        <v>43382</v>
      </c>
      <c r="D1053" s="53">
        <f>DT!I1053-INT(DT!I1053)</f>
        <v>0.32054398147738539</v>
      </c>
      <c r="E1053" s="32" t="s">
        <v>5268</v>
      </c>
      <c r="F1053" s="32">
        <v>1179</v>
      </c>
      <c r="G1053" s="38">
        <f>INT(DT!E1053)</f>
        <v>43382</v>
      </c>
      <c r="H1053" s="39">
        <f>DT!E1053-INT(DT!E1053)</f>
        <v>0.4087384259182727</v>
      </c>
      <c r="I1053" s="32" t="s">
        <v>18</v>
      </c>
      <c r="J1053" s="32" t="s">
        <v>751</v>
      </c>
      <c r="K1053" s="32" t="s">
        <v>426</v>
      </c>
      <c r="L1053" s="42" cm="1">
        <f t="array" ref="L1053">INDEX('D_ SERVICES'!D:F, MATCH(J1053, 'D_ SERVICES'!A:A, 0),
   IF(I1053="Basic", 1, IF(I1053="Standard", 2, IF(I1053="Premium", 3, ""))))</f>
        <v>456</v>
      </c>
      <c r="M1053" s="32">
        <f>L1053*(1-VLOOKUP('F_ ORDERS'!$K1053,D_BUYERS!A:H,8,FALSE))</f>
        <v>410.40000000000003</v>
      </c>
      <c r="N1053" s="32">
        <f>IF(VLOOKUP('F_ ORDERS'!$G1053, OrderDate!A:E, 5, FALSE) = 1, 'F_ ORDERS'!$M1053 * (1 - 0.07), 'F_ ORDERS'!$M1053)</f>
        <v>410.40000000000003</v>
      </c>
    </row>
    <row r="1054" spans="1:14" x14ac:dyDescent="0.2">
      <c r="A1054" s="51" t="str">
        <f t="shared" si="16"/>
        <v>244.70.37.117|45016|0.0890509259334067</v>
      </c>
      <c r="B1054" s="51" t="s">
        <v>2939</v>
      </c>
      <c r="C1054" s="52">
        <f>INT(DT!I1054)</f>
        <v>45016</v>
      </c>
      <c r="D1054" s="53">
        <f>DT!I1054-INT(DT!I1054)</f>
        <v>8.9050925933406688E-2</v>
      </c>
      <c r="E1054" s="32" t="s">
        <v>5269</v>
      </c>
      <c r="F1054" s="32">
        <v>1113</v>
      </c>
      <c r="G1054" s="38">
        <f>INT(DT!E1054)</f>
        <v>45016</v>
      </c>
      <c r="H1054" s="39">
        <f>DT!E1054-INT(DT!E1054)</f>
        <v>0.11390046297310619</v>
      </c>
      <c r="I1054" s="32" t="s">
        <v>23</v>
      </c>
      <c r="J1054" s="32" t="s">
        <v>874</v>
      </c>
      <c r="K1054" s="32" t="s">
        <v>38</v>
      </c>
      <c r="L1054" s="42" cm="1">
        <f t="array" ref="L1054">INDEX('D_ SERVICES'!D:F, MATCH(J1054, 'D_ SERVICES'!A:A, 0),
   IF(I1054="Basic", 1, IF(I1054="Standard", 2, IF(I1054="Premium", 3, ""))))</f>
        <v>702</v>
      </c>
      <c r="M1054" s="32">
        <f>L1054*(1-VLOOKUP('F_ ORDERS'!$K1054,D_BUYERS!A:H,8,FALSE))</f>
        <v>702</v>
      </c>
      <c r="N1054" s="32">
        <f>IF(VLOOKUP('F_ ORDERS'!$G1054, OrderDate!A:E, 5, FALSE) = 1, 'F_ ORDERS'!$M1054 * (1 - 0.07), 'F_ ORDERS'!$M1054)</f>
        <v>702</v>
      </c>
    </row>
    <row r="1055" spans="1:14" x14ac:dyDescent="0.2">
      <c r="A1055" s="51" t="str">
        <f t="shared" si="16"/>
        <v>123.110.112.186|45384|0.736898148148612</v>
      </c>
      <c r="B1055" s="51" t="s">
        <v>1246</v>
      </c>
      <c r="C1055" s="52">
        <f>INT(DT!I1055)</f>
        <v>45384</v>
      </c>
      <c r="D1055" s="53">
        <f>DT!I1055-INT(DT!I1055)</f>
        <v>0.73689814814861165</v>
      </c>
      <c r="E1055" s="32" t="s">
        <v>5270</v>
      </c>
      <c r="F1055" s="32">
        <v>1177</v>
      </c>
      <c r="G1055" s="38">
        <f>INT(DT!E1055)</f>
        <v>45384</v>
      </c>
      <c r="H1055" s="39">
        <f>DT!E1055-INT(DT!E1055)</f>
        <v>0.84211805555241881</v>
      </c>
      <c r="I1055" s="32" t="s">
        <v>18</v>
      </c>
      <c r="J1055" s="32" t="s">
        <v>591</v>
      </c>
      <c r="K1055" s="32" t="s">
        <v>153</v>
      </c>
      <c r="L1055" s="42" cm="1">
        <f t="array" ref="L1055">INDEX('D_ SERVICES'!D:F, MATCH(J1055, 'D_ SERVICES'!A:A, 0),
   IF(I1055="Basic", 1, IF(I1055="Standard", 2, IF(I1055="Premium", 3, ""))))</f>
        <v>269</v>
      </c>
      <c r="M1055" s="32">
        <f>L1055*(1-VLOOKUP('F_ ORDERS'!$K1055,D_BUYERS!A:H,8,FALSE))</f>
        <v>269</v>
      </c>
      <c r="N1055" s="32">
        <f>IF(VLOOKUP('F_ ORDERS'!$G1055, OrderDate!A:E, 5, FALSE) = 1, 'F_ ORDERS'!$M1055 * (1 - 0.07), 'F_ ORDERS'!$M1055)</f>
        <v>269</v>
      </c>
    </row>
    <row r="1056" spans="1:14" x14ac:dyDescent="0.2">
      <c r="A1056" s="51" t="str">
        <f t="shared" si="16"/>
        <v>51.17.95.142|43683|0.657685185193259</v>
      </c>
      <c r="B1056" s="51" t="s">
        <v>3501</v>
      </c>
      <c r="C1056" s="52">
        <f>INT(DT!I1056)</f>
        <v>43683</v>
      </c>
      <c r="D1056" s="53">
        <f>DT!I1056-INT(DT!I1056)</f>
        <v>0.6576851851932588</v>
      </c>
      <c r="E1056" s="32" t="s">
        <v>5271</v>
      </c>
      <c r="F1056" s="32">
        <v>1133</v>
      </c>
      <c r="G1056" s="38">
        <f>INT(DT!E1056)</f>
        <v>43683</v>
      </c>
      <c r="H1056" s="39">
        <f>DT!E1056-INT(DT!E1056)</f>
        <v>0.75166666667792015</v>
      </c>
      <c r="I1056" s="32" t="s">
        <v>23</v>
      </c>
      <c r="J1056" s="32" t="s">
        <v>887</v>
      </c>
      <c r="K1056" s="32" t="s">
        <v>442</v>
      </c>
      <c r="L1056" s="42" cm="1">
        <f t="array" ref="L1056">INDEX('D_ SERVICES'!D:F, MATCH(J1056, 'D_ SERVICES'!A:A, 0),
   IF(I1056="Basic", 1, IF(I1056="Standard", 2, IF(I1056="Premium", 3, ""))))</f>
        <v>984</v>
      </c>
      <c r="M1056" s="32">
        <f>L1056*(1-VLOOKUP('F_ ORDERS'!$K1056,D_BUYERS!A:H,8,FALSE))</f>
        <v>984</v>
      </c>
      <c r="N1056" s="32">
        <f>IF(VLOOKUP('F_ ORDERS'!$G1056, OrderDate!A:E, 5, FALSE) = 1, 'F_ ORDERS'!$M1056 * (1 - 0.07), 'F_ ORDERS'!$M1056)</f>
        <v>984</v>
      </c>
    </row>
    <row r="1057" spans="1:14" x14ac:dyDescent="0.2">
      <c r="A1057" s="51" t="str">
        <f t="shared" si="16"/>
        <v>37.41.49.126|44196|0.696076388892834</v>
      </c>
      <c r="B1057" s="51" t="s">
        <v>3273</v>
      </c>
      <c r="C1057" s="52">
        <f>INT(DT!I1057)</f>
        <v>44196</v>
      </c>
      <c r="D1057" s="53">
        <f>DT!I1057-INT(DT!I1057)</f>
        <v>0.69607638889283407</v>
      </c>
      <c r="E1057" s="32" t="s">
        <v>5272</v>
      </c>
      <c r="F1057" s="32">
        <v>1080</v>
      </c>
      <c r="G1057" s="38">
        <f>INT(DT!E1057)</f>
        <v>44196</v>
      </c>
      <c r="H1057" s="39">
        <f>DT!E1057-INT(DT!E1057)</f>
        <v>0.73111111111211358</v>
      </c>
      <c r="I1057" s="32" t="s">
        <v>12</v>
      </c>
      <c r="J1057" s="32" t="s">
        <v>784</v>
      </c>
      <c r="K1057" s="32" t="s">
        <v>335</v>
      </c>
      <c r="L1057" s="42" cm="1">
        <f t="array" ref="L1057">INDEX('D_ SERVICES'!D:F, MATCH(J1057, 'D_ SERVICES'!A:A, 0),
   IF(I1057="Basic", 1, IF(I1057="Standard", 2, IF(I1057="Premium", 3, ""))))</f>
        <v>804</v>
      </c>
      <c r="M1057" s="32">
        <f>L1057*(1-VLOOKUP('F_ ORDERS'!$K1057,D_BUYERS!A:H,8,FALSE))</f>
        <v>723.6</v>
      </c>
      <c r="N1057" s="32">
        <f>IF(VLOOKUP('F_ ORDERS'!$G1057, OrderDate!A:E, 5, FALSE) = 1, 'F_ ORDERS'!$M1057 * (1 - 0.07), 'F_ ORDERS'!$M1057)</f>
        <v>723.6</v>
      </c>
    </row>
    <row r="1058" spans="1:14" x14ac:dyDescent="0.2">
      <c r="A1058" s="51" t="str">
        <f t="shared" si="16"/>
        <v>55.70.180.235|45495|0.446111111108621</v>
      </c>
      <c r="B1058" s="51" t="s">
        <v>3552</v>
      </c>
      <c r="C1058" s="52">
        <f>INT(DT!I1058)</f>
        <v>45495</v>
      </c>
      <c r="D1058" s="53">
        <f>DT!I1058-INT(DT!I1058)</f>
        <v>0.44611111110862112</v>
      </c>
      <c r="E1058" s="32" t="s">
        <v>5273</v>
      </c>
      <c r="F1058" s="32">
        <v>1100</v>
      </c>
      <c r="G1058" s="38">
        <f>INT(DT!E1058)</f>
        <v>45495</v>
      </c>
      <c r="H1058" s="39">
        <f>DT!E1058-INT(DT!E1058)</f>
        <v>0.47228009258833481</v>
      </c>
      <c r="I1058" s="32" t="s">
        <v>12</v>
      </c>
      <c r="J1058" s="32" t="s">
        <v>763</v>
      </c>
      <c r="K1058" s="32" t="s">
        <v>390</v>
      </c>
      <c r="L1058" s="42" cm="1">
        <f t="array" ref="L1058">INDEX('D_ SERVICES'!D:F, MATCH(J1058, 'D_ SERVICES'!A:A, 0),
   IF(I1058="Basic", 1, IF(I1058="Standard", 2, IF(I1058="Premium", 3, ""))))</f>
        <v>938</v>
      </c>
      <c r="M1058" s="32">
        <f>L1058*(1-VLOOKUP('F_ ORDERS'!$K1058,D_BUYERS!A:H,8,FALSE))</f>
        <v>844.2</v>
      </c>
      <c r="N1058" s="32">
        <f>IF(VLOOKUP('F_ ORDERS'!$G1058, OrderDate!A:E, 5, FALSE) = 1, 'F_ ORDERS'!$M1058 * (1 - 0.07), 'F_ ORDERS'!$M1058)</f>
        <v>844.2</v>
      </c>
    </row>
    <row r="1059" spans="1:14" x14ac:dyDescent="0.2">
      <c r="A1059" s="51" t="str">
        <f t="shared" si="16"/>
        <v>152.10.42.91|45344|0.3578240740826</v>
      </c>
      <c r="B1059" s="51" t="s">
        <v>1655</v>
      </c>
      <c r="C1059" s="52">
        <f>INT(DT!I1059)</f>
        <v>45344</v>
      </c>
      <c r="D1059" s="53">
        <f>DT!I1059-INT(DT!I1059)</f>
        <v>0.35782407408260042</v>
      </c>
      <c r="E1059" s="32" t="s">
        <v>5274</v>
      </c>
      <c r="F1059" s="32">
        <v>1092</v>
      </c>
      <c r="G1059" s="38">
        <f>INT(DT!E1059)</f>
        <v>45344</v>
      </c>
      <c r="H1059" s="39">
        <f>DT!E1059-INT(DT!E1059)</f>
        <v>0.43469907408143627</v>
      </c>
      <c r="I1059" s="32" t="s">
        <v>18</v>
      </c>
      <c r="J1059" s="32" t="s">
        <v>748</v>
      </c>
      <c r="K1059" s="32" t="s">
        <v>20</v>
      </c>
      <c r="L1059" s="42" cm="1">
        <f t="array" ref="L1059">INDEX('D_ SERVICES'!D:F, MATCH(J1059, 'D_ SERVICES'!A:A, 0),
   IF(I1059="Basic", 1, IF(I1059="Standard", 2, IF(I1059="Premium", 3, ""))))</f>
        <v>91</v>
      </c>
      <c r="M1059" s="32">
        <f>L1059*(1-VLOOKUP('F_ ORDERS'!$K1059,D_BUYERS!A:H,8,FALSE))</f>
        <v>86.45</v>
      </c>
      <c r="N1059" s="32">
        <f>IF(VLOOKUP('F_ ORDERS'!$G1059, OrderDate!A:E, 5, FALSE) = 1, 'F_ ORDERS'!$M1059 * (1 - 0.07), 'F_ ORDERS'!$M1059)</f>
        <v>86.45</v>
      </c>
    </row>
    <row r="1060" spans="1:14" x14ac:dyDescent="0.2">
      <c r="A1060" s="51" t="str">
        <f t="shared" si="16"/>
        <v>195.137.157.14|44045|0.00484953704290092</v>
      </c>
      <c r="B1060" s="51" t="s">
        <v>2201</v>
      </c>
      <c r="C1060" s="52">
        <f>INT(DT!I1060)</f>
        <v>44045</v>
      </c>
      <c r="D1060" s="53">
        <f>DT!I1060-INT(DT!I1060)</f>
        <v>4.8495370429009199E-3</v>
      </c>
      <c r="E1060" s="32" t="s">
        <v>5275</v>
      </c>
      <c r="F1060" s="32">
        <v>1048</v>
      </c>
      <c r="G1060" s="38">
        <f>INT(DT!E1060)</f>
        <v>44045</v>
      </c>
      <c r="H1060" s="39">
        <f>DT!E1060-INT(DT!E1060)</f>
        <v>8.7060185192967765E-2</v>
      </c>
      <c r="I1060" s="32" t="s">
        <v>23</v>
      </c>
      <c r="J1060" s="32" t="s">
        <v>641</v>
      </c>
      <c r="K1060" s="32" t="s">
        <v>376</v>
      </c>
      <c r="L1060" s="42" cm="1">
        <f t="array" ref="L1060">INDEX('D_ SERVICES'!D:F, MATCH(J1060, 'D_ SERVICES'!A:A, 0),
   IF(I1060="Basic", 1, IF(I1060="Standard", 2, IF(I1060="Premium", 3, ""))))</f>
        <v>77</v>
      </c>
      <c r="M1060" s="32">
        <f>L1060*(1-VLOOKUP('F_ ORDERS'!$K1060,D_BUYERS!A:H,8,FALSE))</f>
        <v>77</v>
      </c>
      <c r="N1060" s="32">
        <f>IF(VLOOKUP('F_ ORDERS'!$G1060, OrderDate!A:E, 5, FALSE) = 1, 'F_ ORDERS'!$M1060 * (1 - 0.07), 'F_ ORDERS'!$M1060)</f>
        <v>71.61</v>
      </c>
    </row>
    <row r="1061" spans="1:14" x14ac:dyDescent="0.2">
      <c r="A1061" s="51" t="str">
        <f t="shared" si="16"/>
        <v>206.8.163.80|43722|0.607245370367309</v>
      </c>
      <c r="B1061" s="51" t="s">
        <v>2379</v>
      </c>
      <c r="C1061" s="52">
        <f>INT(DT!I1061)</f>
        <v>43722</v>
      </c>
      <c r="D1061" s="53">
        <f>DT!I1061-INT(DT!I1061)</f>
        <v>0.60724537036730908</v>
      </c>
      <c r="E1061" s="32" t="s">
        <v>5276</v>
      </c>
      <c r="F1061" s="32">
        <v>1043</v>
      </c>
      <c r="G1061" s="38">
        <f>INT(DT!E1061)</f>
        <v>43722</v>
      </c>
      <c r="H1061" s="39">
        <f>DT!E1061-INT(DT!E1061)</f>
        <v>0.7147222222192795</v>
      </c>
      <c r="I1061" s="32" t="s">
        <v>18</v>
      </c>
      <c r="J1061" s="32" t="s">
        <v>657</v>
      </c>
      <c r="K1061" s="32" t="s">
        <v>86</v>
      </c>
      <c r="L1061" s="42" cm="1">
        <f t="array" ref="L1061">INDEX('D_ SERVICES'!D:F, MATCH(J1061, 'D_ SERVICES'!A:A, 0),
   IF(I1061="Basic", 1, IF(I1061="Standard", 2, IF(I1061="Premium", 3, ""))))</f>
        <v>90</v>
      </c>
      <c r="M1061" s="32">
        <f>L1061*(1-VLOOKUP('F_ ORDERS'!$K1061,D_BUYERS!A:H,8,FALSE))</f>
        <v>85.5</v>
      </c>
      <c r="N1061" s="32">
        <f>IF(VLOOKUP('F_ ORDERS'!$G1061, OrderDate!A:E, 5, FALSE) = 1, 'F_ ORDERS'!$M1061 * (1 - 0.07), 'F_ ORDERS'!$M1061)</f>
        <v>79.515000000000001</v>
      </c>
    </row>
    <row r="1062" spans="1:14" x14ac:dyDescent="0.2">
      <c r="A1062" s="51" t="str">
        <f t="shared" si="16"/>
        <v>91.200.250.152|44710|0.789189814822748</v>
      </c>
      <c r="B1062" s="51" t="s">
        <v>4084</v>
      </c>
      <c r="C1062" s="52">
        <f>INT(DT!I1062)</f>
        <v>44710</v>
      </c>
      <c r="D1062" s="53">
        <f>DT!I1062-INT(DT!I1062)</f>
        <v>0.7891898148227483</v>
      </c>
      <c r="E1062" s="32" t="s">
        <v>5277</v>
      </c>
      <c r="F1062" s="32">
        <v>1008</v>
      </c>
      <c r="G1062" s="38">
        <f>INT(DT!E1062)</f>
        <v>44710</v>
      </c>
      <c r="H1062" s="39">
        <f>DT!E1062-INT(DT!E1062)</f>
        <v>0.79218750001018634</v>
      </c>
      <c r="I1062" s="32" t="s">
        <v>23</v>
      </c>
      <c r="J1062" s="32" t="s">
        <v>546</v>
      </c>
      <c r="K1062" s="32" t="s">
        <v>292</v>
      </c>
      <c r="L1062" s="42" cm="1">
        <f t="array" ref="L1062">INDEX('D_ SERVICES'!D:F, MATCH(J1062, 'D_ SERVICES'!A:A, 0),
   IF(I1062="Basic", 1, IF(I1062="Standard", 2, IF(I1062="Premium", 3, ""))))</f>
        <v>622</v>
      </c>
      <c r="M1062" s="32">
        <f>L1062*(1-VLOOKUP('F_ ORDERS'!$K1062,D_BUYERS!A:H,8,FALSE))</f>
        <v>559.80000000000007</v>
      </c>
      <c r="N1062" s="32">
        <f>IF(VLOOKUP('F_ ORDERS'!$G1062, OrderDate!A:E, 5, FALSE) = 1, 'F_ ORDERS'!$M1062 * (1 - 0.07), 'F_ ORDERS'!$M1062)</f>
        <v>520.61400000000003</v>
      </c>
    </row>
    <row r="1063" spans="1:14" x14ac:dyDescent="0.2">
      <c r="A1063" s="51" t="str">
        <f t="shared" si="16"/>
        <v>13.33.84.164|44798|0.885428240741021</v>
      </c>
      <c r="B1063" s="51" t="s">
        <v>1342</v>
      </c>
      <c r="C1063" s="52">
        <f>INT(DT!I1063)</f>
        <v>44798</v>
      </c>
      <c r="D1063" s="53">
        <f>DT!I1063-INT(DT!I1063)</f>
        <v>0.885428240741021</v>
      </c>
      <c r="E1063" s="32" t="s">
        <v>5278</v>
      </c>
      <c r="F1063" s="32">
        <v>1004</v>
      </c>
      <c r="G1063" s="38">
        <f>INT(DT!E1063)</f>
        <v>44798</v>
      </c>
      <c r="H1063" s="39">
        <f>DT!E1063-INT(DT!E1063)</f>
        <v>0.93298611111094942</v>
      </c>
      <c r="I1063" s="32" t="s">
        <v>12</v>
      </c>
      <c r="J1063" s="32" t="s">
        <v>810</v>
      </c>
      <c r="K1063" s="32" t="s">
        <v>433</v>
      </c>
      <c r="L1063" s="42" cm="1">
        <f t="array" ref="L1063">INDEX('D_ SERVICES'!D:F, MATCH(J1063, 'D_ SERVICES'!A:A, 0),
   IF(I1063="Basic", 1, IF(I1063="Standard", 2, IF(I1063="Premium", 3, ""))))</f>
        <v>979</v>
      </c>
      <c r="M1063" s="32">
        <f>L1063*(1-VLOOKUP('F_ ORDERS'!$K1063,D_BUYERS!A:H,8,FALSE))</f>
        <v>930.05</v>
      </c>
      <c r="N1063" s="32">
        <f>IF(VLOOKUP('F_ ORDERS'!$G1063, OrderDate!A:E, 5, FALSE) = 1, 'F_ ORDERS'!$M1063 * (1 - 0.07), 'F_ ORDERS'!$M1063)</f>
        <v>930.05</v>
      </c>
    </row>
    <row r="1064" spans="1:14" x14ac:dyDescent="0.2">
      <c r="A1064" s="51" t="str">
        <f t="shared" si="16"/>
        <v>232.34.166.151|43461|0.641493055547471</v>
      </c>
      <c r="B1064" s="51" t="s">
        <v>2752</v>
      </c>
      <c r="C1064" s="52">
        <f>INT(DT!I1064)</f>
        <v>43461</v>
      </c>
      <c r="D1064" s="53">
        <f>DT!I1064-INT(DT!I1064)</f>
        <v>0.64149305554747116</v>
      </c>
      <c r="E1064" s="32" t="s">
        <v>5279</v>
      </c>
      <c r="F1064" s="32">
        <v>1023</v>
      </c>
      <c r="G1064" s="38">
        <f>INT(DT!E1064)</f>
        <v>43461</v>
      </c>
      <c r="H1064" s="39">
        <f>DT!E1064-INT(DT!E1064)</f>
        <v>0.71390046295709908</v>
      </c>
      <c r="I1064" s="32" t="s">
        <v>18</v>
      </c>
      <c r="J1064" s="32" t="s">
        <v>680</v>
      </c>
      <c r="K1064" s="32" t="s">
        <v>493</v>
      </c>
      <c r="L1064" s="42" cm="1">
        <f t="array" ref="L1064">INDEX('D_ SERVICES'!D:F, MATCH(J1064, 'D_ SERVICES'!A:A, 0),
   IF(I1064="Basic", 1, IF(I1064="Standard", 2, IF(I1064="Premium", 3, ""))))</f>
        <v>950</v>
      </c>
      <c r="M1064" s="32">
        <f>L1064*(1-VLOOKUP('F_ ORDERS'!$K1064,D_BUYERS!A:H,8,FALSE))</f>
        <v>902.5</v>
      </c>
      <c r="N1064" s="32">
        <f>IF(VLOOKUP('F_ ORDERS'!$G1064, OrderDate!A:E, 5, FALSE) = 1, 'F_ ORDERS'!$M1064 * (1 - 0.07), 'F_ ORDERS'!$M1064)</f>
        <v>902.5</v>
      </c>
    </row>
    <row r="1065" spans="1:14" x14ac:dyDescent="0.2">
      <c r="A1065" s="51" t="str">
        <f t="shared" si="16"/>
        <v>142.194.38.140|44867|0.72466435185197</v>
      </c>
      <c r="B1065" s="51" t="s">
        <v>1523</v>
      </c>
      <c r="C1065" s="52">
        <f>INT(DT!I1065)</f>
        <v>44867</v>
      </c>
      <c r="D1065" s="53">
        <f>DT!I1065-INT(DT!I1065)</f>
        <v>0.72466435185197042</v>
      </c>
      <c r="E1065" s="32" t="s">
        <v>5280</v>
      </c>
      <c r="F1065" s="32">
        <v>1031</v>
      </c>
      <c r="G1065" s="38">
        <f>INT(DT!E1065)</f>
        <v>44867</v>
      </c>
      <c r="H1065" s="39">
        <f>DT!E1065-INT(DT!E1065)</f>
        <v>0.72831018518627388</v>
      </c>
      <c r="I1065" s="32" t="s">
        <v>23</v>
      </c>
      <c r="J1065" s="32" t="s">
        <v>725</v>
      </c>
      <c r="K1065" s="32" t="s">
        <v>299</v>
      </c>
      <c r="L1065" s="42" cm="1">
        <f t="array" ref="L1065">INDEX('D_ SERVICES'!D:F, MATCH(J1065, 'D_ SERVICES'!A:A, 0),
   IF(I1065="Basic", 1, IF(I1065="Standard", 2, IF(I1065="Premium", 3, ""))))</f>
        <v>976</v>
      </c>
      <c r="M1065" s="32">
        <f>L1065*(1-VLOOKUP('F_ ORDERS'!$K1065,D_BUYERS!A:H,8,FALSE))</f>
        <v>927.19999999999993</v>
      </c>
      <c r="N1065" s="32">
        <f>IF(VLOOKUP('F_ ORDERS'!$G1065, OrderDate!A:E, 5, FALSE) = 1, 'F_ ORDERS'!$M1065 * (1 - 0.07), 'F_ ORDERS'!$M1065)</f>
        <v>927.19999999999993</v>
      </c>
    </row>
    <row r="1066" spans="1:14" x14ac:dyDescent="0.2">
      <c r="A1066" s="51" t="str">
        <f t="shared" si="16"/>
        <v>154.151.22.103|44662|0.293414351850515</v>
      </c>
      <c r="B1066" s="51" t="s">
        <v>1674</v>
      </c>
      <c r="C1066" s="52">
        <f>INT(DT!I1066)</f>
        <v>44662</v>
      </c>
      <c r="D1066" s="53">
        <f>DT!I1066-INT(DT!I1066)</f>
        <v>0.29341435185051523</v>
      </c>
      <c r="E1066" s="32" t="s">
        <v>5281</v>
      </c>
      <c r="F1066" s="32">
        <v>1025</v>
      </c>
      <c r="G1066" s="38">
        <f>INT(DT!E1066)</f>
        <v>44662</v>
      </c>
      <c r="H1066" s="39">
        <f>DT!E1066-INT(DT!E1066)</f>
        <v>0.31685185185051523</v>
      </c>
      <c r="I1066" s="32" t="s">
        <v>23</v>
      </c>
      <c r="J1066" s="32" t="s">
        <v>773</v>
      </c>
      <c r="K1066" s="32" t="s">
        <v>189</v>
      </c>
      <c r="L1066" s="42" cm="1">
        <f t="array" ref="L1066">INDEX('D_ SERVICES'!D:F, MATCH(J1066, 'D_ SERVICES'!A:A, 0),
   IF(I1066="Basic", 1, IF(I1066="Standard", 2, IF(I1066="Premium", 3, ""))))</f>
        <v>944</v>
      </c>
      <c r="M1066" s="32">
        <f>L1066*(1-VLOOKUP('F_ ORDERS'!$K1066,D_BUYERS!A:H,8,FALSE))</f>
        <v>849.6</v>
      </c>
      <c r="N1066" s="32">
        <f>IF(VLOOKUP('F_ ORDERS'!$G1066, OrderDate!A:E, 5, FALSE) = 1, 'F_ ORDERS'!$M1066 * (1 - 0.07), 'F_ ORDERS'!$M1066)</f>
        <v>849.6</v>
      </c>
    </row>
    <row r="1067" spans="1:14" x14ac:dyDescent="0.2">
      <c r="A1067" s="51" t="str">
        <f t="shared" si="16"/>
        <v>41.194.199.204|44476|0.784421296302753</v>
      </c>
      <c r="B1067" s="51" t="s">
        <v>3354</v>
      </c>
      <c r="C1067" s="52">
        <f>INT(DT!I1067)</f>
        <v>44476</v>
      </c>
      <c r="D1067" s="53">
        <f>DT!I1067-INT(DT!I1067)</f>
        <v>0.78442129630275303</v>
      </c>
      <c r="E1067" s="32" t="s">
        <v>5282</v>
      </c>
      <c r="F1067" s="32">
        <v>1185</v>
      </c>
      <c r="G1067" s="38">
        <f>INT(DT!E1067)</f>
        <v>44476</v>
      </c>
      <c r="H1067" s="39">
        <f>DT!E1067-INT(DT!E1067)</f>
        <v>0.86236111111793434</v>
      </c>
      <c r="I1067" s="32" t="s">
        <v>18</v>
      </c>
      <c r="J1067" s="32" t="s">
        <v>825</v>
      </c>
      <c r="K1067" s="32" t="s">
        <v>56</v>
      </c>
      <c r="L1067" s="42" cm="1">
        <f t="array" ref="L1067">INDEX('D_ SERVICES'!D:F, MATCH(J1067, 'D_ SERVICES'!A:A, 0),
   IF(I1067="Basic", 1, IF(I1067="Standard", 2, IF(I1067="Premium", 3, ""))))</f>
        <v>371</v>
      </c>
      <c r="M1067" s="32">
        <f>L1067*(1-VLOOKUP('F_ ORDERS'!$K1067,D_BUYERS!A:H,8,FALSE))</f>
        <v>352.45</v>
      </c>
      <c r="N1067" s="32">
        <f>IF(VLOOKUP('F_ ORDERS'!$G1067, OrderDate!A:E, 5, FALSE) = 1, 'F_ ORDERS'!$M1067 * (1 - 0.07), 'F_ ORDERS'!$M1067)</f>
        <v>352.45</v>
      </c>
    </row>
    <row r="1068" spans="1:14" x14ac:dyDescent="0.2">
      <c r="A1068" s="51" t="str">
        <f t="shared" si="16"/>
        <v>198.160.32.27|42742|0.219351851847023</v>
      </c>
      <c r="B1068" s="51" t="s">
        <v>2249</v>
      </c>
      <c r="C1068" s="52">
        <f>INT(DT!I1068)</f>
        <v>42742</v>
      </c>
      <c r="D1068" s="53">
        <f>DT!I1068-INT(DT!I1068)</f>
        <v>0.21935185184702277</v>
      </c>
      <c r="E1068" s="32" t="s">
        <v>5283</v>
      </c>
      <c r="F1068" s="32">
        <v>1176</v>
      </c>
      <c r="G1068" s="38">
        <f>INT(DT!E1068)</f>
        <v>42742</v>
      </c>
      <c r="H1068" s="39">
        <f>DT!E1068-INT(DT!E1068)</f>
        <v>0.23185185184411239</v>
      </c>
      <c r="I1068" s="32" t="s">
        <v>18</v>
      </c>
      <c r="J1068" s="32" t="s">
        <v>828</v>
      </c>
      <c r="K1068" s="32" t="s">
        <v>492</v>
      </c>
      <c r="L1068" s="42" cm="1">
        <f t="array" ref="L1068">INDEX('D_ SERVICES'!D:F, MATCH(J1068, 'D_ SERVICES'!A:A, 0),
   IF(I1068="Basic", 1, IF(I1068="Standard", 2, IF(I1068="Premium", 3, ""))))</f>
        <v>367</v>
      </c>
      <c r="M1068" s="32">
        <f>L1068*(1-VLOOKUP('F_ ORDERS'!$K1068,D_BUYERS!A:H,8,FALSE))</f>
        <v>348.65</v>
      </c>
      <c r="N1068" s="32">
        <f>IF(VLOOKUP('F_ ORDERS'!$G1068, OrderDate!A:E, 5, FALSE) = 1, 'F_ ORDERS'!$M1068 * (1 - 0.07), 'F_ ORDERS'!$M1068)</f>
        <v>324.24449999999996</v>
      </c>
    </row>
    <row r="1069" spans="1:14" x14ac:dyDescent="0.2">
      <c r="A1069" s="51" t="str">
        <f t="shared" si="16"/>
        <v>196.164.50.58|44127|0.305844907408755</v>
      </c>
      <c r="B1069" s="51" t="s">
        <v>2219</v>
      </c>
      <c r="C1069" s="52">
        <f>INT(DT!I1069)</f>
        <v>44127</v>
      </c>
      <c r="D1069" s="53">
        <f>DT!I1069-INT(DT!I1069)</f>
        <v>0.30584490740875481</v>
      </c>
      <c r="E1069" s="32" t="s">
        <v>5284</v>
      </c>
      <c r="F1069" s="32">
        <v>1024</v>
      </c>
      <c r="G1069" s="38">
        <f>INT(DT!E1069)</f>
        <v>44127</v>
      </c>
      <c r="H1069" s="39">
        <f>DT!E1069-INT(DT!E1069)</f>
        <v>0.42508101851854008</v>
      </c>
      <c r="I1069" s="32" t="s">
        <v>18</v>
      </c>
      <c r="J1069" s="32" t="s">
        <v>617</v>
      </c>
      <c r="K1069" s="32" t="s">
        <v>284</v>
      </c>
      <c r="L1069" s="42" cm="1">
        <f t="array" ref="L1069">INDEX('D_ SERVICES'!D:F, MATCH(J1069, 'D_ SERVICES'!A:A, 0),
   IF(I1069="Basic", 1, IF(I1069="Standard", 2, IF(I1069="Premium", 3, ""))))</f>
        <v>604</v>
      </c>
      <c r="M1069" s="32">
        <f>L1069*(1-VLOOKUP('F_ ORDERS'!$K1069,D_BUYERS!A:H,8,FALSE))</f>
        <v>604</v>
      </c>
      <c r="N1069" s="32">
        <f>IF(VLOOKUP('F_ ORDERS'!$G1069, OrderDate!A:E, 5, FALSE) = 1, 'F_ ORDERS'!$M1069 * (1 - 0.07), 'F_ ORDERS'!$M1069)</f>
        <v>604</v>
      </c>
    </row>
    <row r="1070" spans="1:14" x14ac:dyDescent="0.2">
      <c r="A1070" s="51" t="str">
        <f t="shared" si="16"/>
        <v>81.94.233.26|43534|0.862743055557075</v>
      </c>
      <c r="B1070" s="51" t="s">
        <v>3932</v>
      </c>
      <c r="C1070" s="52">
        <f>INT(DT!I1070)</f>
        <v>43534</v>
      </c>
      <c r="D1070" s="53">
        <f>DT!I1070-INT(DT!I1070)</f>
        <v>0.86274305555707542</v>
      </c>
      <c r="E1070" s="32" t="s">
        <v>5285</v>
      </c>
      <c r="F1070" s="32">
        <v>1166</v>
      </c>
      <c r="G1070" s="38">
        <f>INT(DT!E1070)</f>
        <v>43534</v>
      </c>
      <c r="H1070" s="39">
        <f>DT!E1070-INT(DT!E1070)</f>
        <v>0.87531250000029104</v>
      </c>
      <c r="I1070" s="32" t="s">
        <v>12</v>
      </c>
      <c r="J1070" s="32" t="s">
        <v>856</v>
      </c>
      <c r="K1070" s="32" t="s">
        <v>83</v>
      </c>
      <c r="L1070" s="42" cm="1">
        <f t="array" ref="L1070">INDEX('D_ SERVICES'!D:F, MATCH(J1070, 'D_ SERVICES'!A:A, 0),
   IF(I1070="Basic", 1, IF(I1070="Standard", 2, IF(I1070="Premium", 3, ""))))</f>
        <v>630</v>
      </c>
      <c r="M1070" s="32">
        <f>L1070*(1-VLOOKUP('F_ ORDERS'!$K1070,D_BUYERS!A:H,8,FALSE))</f>
        <v>630</v>
      </c>
      <c r="N1070" s="32">
        <f>IF(VLOOKUP('F_ ORDERS'!$G1070, OrderDate!A:E, 5, FALSE) = 1, 'F_ ORDERS'!$M1070 * (1 - 0.07), 'F_ ORDERS'!$M1070)</f>
        <v>585.9</v>
      </c>
    </row>
    <row r="1071" spans="1:14" x14ac:dyDescent="0.2">
      <c r="A1071" s="51" t="str">
        <f t="shared" si="16"/>
        <v>80.209.253.170|45516|0.760914351849351</v>
      </c>
      <c r="B1071" s="51" t="s">
        <v>3908</v>
      </c>
      <c r="C1071" s="52">
        <f>INT(DT!I1071)</f>
        <v>45516</v>
      </c>
      <c r="D1071" s="53">
        <f>DT!I1071-INT(DT!I1071)</f>
        <v>0.76091435184935108</v>
      </c>
      <c r="E1071" s="32" t="s">
        <v>5286</v>
      </c>
      <c r="F1071" s="32">
        <v>1188</v>
      </c>
      <c r="G1071" s="38">
        <f>INT(DT!E1071)</f>
        <v>45516</v>
      </c>
      <c r="H1071" s="39">
        <f>DT!E1071-INT(DT!E1071)</f>
        <v>0.82142361110891216</v>
      </c>
      <c r="I1071" s="32" t="s">
        <v>18</v>
      </c>
      <c r="J1071" s="32" t="s">
        <v>797</v>
      </c>
      <c r="K1071" s="32" t="s">
        <v>482</v>
      </c>
      <c r="L1071" s="42" cm="1">
        <f t="array" ref="L1071">INDEX('D_ SERVICES'!D:F, MATCH(J1071, 'D_ SERVICES'!A:A, 0),
   IF(I1071="Basic", 1, IF(I1071="Standard", 2, IF(I1071="Premium", 3, ""))))</f>
        <v>107</v>
      </c>
      <c r="M1071" s="32">
        <f>L1071*(1-VLOOKUP('F_ ORDERS'!$K1071,D_BUYERS!A:H,8,FALSE))</f>
        <v>96.3</v>
      </c>
      <c r="N1071" s="32">
        <f>IF(VLOOKUP('F_ ORDERS'!$G1071, OrderDate!A:E, 5, FALSE) = 1, 'F_ ORDERS'!$M1071 * (1 - 0.07), 'F_ ORDERS'!$M1071)</f>
        <v>96.3</v>
      </c>
    </row>
    <row r="1072" spans="1:14" x14ac:dyDescent="0.2">
      <c r="A1072" s="51" t="str">
        <f t="shared" si="16"/>
        <v>46.21.176.5|45548|0.318136574067466</v>
      </c>
      <c r="B1072" s="51" t="s">
        <v>3426</v>
      </c>
      <c r="C1072" s="52">
        <f>INT(DT!I1072)</f>
        <v>45548</v>
      </c>
      <c r="D1072" s="53">
        <f>DT!I1072-INT(DT!I1072)</f>
        <v>0.31813657406746643</v>
      </c>
      <c r="E1072" s="32" t="s">
        <v>5287</v>
      </c>
      <c r="F1072" s="32">
        <v>1100</v>
      </c>
      <c r="G1072" s="38">
        <f>INT(DT!E1072)</f>
        <v>45548</v>
      </c>
      <c r="H1072" s="39">
        <f>DT!E1072-INT(DT!E1072)</f>
        <v>0.3291898148090695</v>
      </c>
      <c r="I1072" s="32" t="s">
        <v>23</v>
      </c>
      <c r="J1072" s="32" t="s">
        <v>763</v>
      </c>
      <c r="K1072" s="32" t="s">
        <v>254</v>
      </c>
      <c r="L1072" s="42" cm="1">
        <f t="array" ref="L1072">INDEX('D_ SERVICES'!D:F, MATCH(J1072, 'D_ SERVICES'!A:A, 0),
   IF(I1072="Basic", 1, IF(I1072="Standard", 2, IF(I1072="Premium", 3, ""))))</f>
        <v>848</v>
      </c>
      <c r="M1072" s="32">
        <f>L1072*(1-VLOOKUP('F_ ORDERS'!$K1072,D_BUYERS!A:H,8,FALSE))</f>
        <v>805.59999999999991</v>
      </c>
      <c r="N1072" s="32">
        <f>IF(VLOOKUP('F_ ORDERS'!$G1072, OrderDate!A:E, 5, FALSE) = 1, 'F_ ORDERS'!$M1072 * (1 - 0.07), 'F_ ORDERS'!$M1072)</f>
        <v>805.59999999999991</v>
      </c>
    </row>
    <row r="1073" spans="1:14" x14ac:dyDescent="0.2">
      <c r="A1073" s="51" t="str">
        <f t="shared" si="16"/>
        <v>75.62.99.189|44975|0.43387731481198</v>
      </c>
      <c r="B1073" s="51" t="s">
        <v>3841</v>
      </c>
      <c r="C1073" s="52">
        <f>INT(DT!I1073)</f>
        <v>44975</v>
      </c>
      <c r="D1073" s="53">
        <f>DT!I1073-INT(DT!I1073)</f>
        <v>0.43387731481197989</v>
      </c>
      <c r="E1073" s="32" t="s">
        <v>5288</v>
      </c>
      <c r="F1073" s="32">
        <v>1187</v>
      </c>
      <c r="G1073" s="38">
        <f>INT(DT!E1073)</f>
        <v>44975</v>
      </c>
      <c r="H1073" s="39">
        <f>DT!E1073-INT(DT!E1073)</f>
        <v>0.54356481481227092</v>
      </c>
      <c r="I1073" s="32" t="s">
        <v>12</v>
      </c>
      <c r="J1073" s="32" t="s">
        <v>862</v>
      </c>
      <c r="K1073" s="32" t="s">
        <v>355</v>
      </c>
      <c r="L1073" s="42" cm="1">
        <f t="array" ref="L1073">INDEX('D_ SERVICES'!D:F, MATCH(J1073, 'D_ SERVICES'!A:A, 0),
   IF(I1073="Basic", 1, IF(I1073="Standard", 2, IF(I1073="Premium", 3, ""))))</f>
        <v>878</v>
      </c>
      <c r="M1073" s="32">
        <f>L1073*(1-VLOOKUP('F_ ORDERS'!$K1073,D_BUYERS!A:H,8,FALSE))</f>
        <v>790.2</v>
      </c>
      <c r="N1073" s="32">
        <f>IF(VLOOKUP('F_ ORDERS'!$G1073, OrderDate!A:E, 5, FALSE) = 1, 'F_ ORDERS'!$M1073 * (1 - 0.07), 'F_ ORDERS'!$M1073)</f>
        <v>734.88599999999997</v>
      </c>
    </row>
    <row r="1074" spans="1:14" x14ac:dyDescent="0.2">
      <c r="A1074" s="51" t="str">
        <f t="shared" si="16"/>
        <v>85.52.191.28|41397|0.553252314806741</v>
      </c>
      <c r="B1074" s="51" t="s">
        <v>4001</v>
      </c>
      <c r="C1074" s="52">
        <f>INT(DT!I1074)</f>
        <v>41397</v>
      </c>
      <c r="D1074" s="53">
        <f>DT!I1074-INT(DT!I1074)</f>
        <v>0.5532523148067412</v>
      </c>
      <c r="E1074" s="32" t="s">
        <v>5289</v>
      </c>
      <c r="F1074" s="32">
        <v>1108</v>
      </c>
      <c r="G1074" s="38">
        <f>INT(DT!E1074)</f>
        <v>41397</v>
      </c>
      <c r="H1074" s="39">
        <f>DT!E1074-INT(DT!E1074)</f>
        <v>0.56285879628558178</v>
      </c>
      <c r="I1074" s="32" t="s">
        <v>18</v>
      </c>
      <c r="J1074" s="32" t="s">
        <v>875</v>
      </c>
      <c r="K1074" s="32" t="s">
        <v>335</v>
      </c>
      <c r="L1074" s="42" cm="1">
        <f t="array" ref="L1074">INDEX('D_ SERVICES'!D:F, MATCH(J1074, 'D_ SERVICES'!A:A, 0),
   IF(I1074="Basic", 1, IF(I1074="Standard", 2, IF(I1074="Premium", 3, ""))))</f>
        <v>465</v>
      </c>
      <c r="M1074" s="32">
        <f>L1074*(1-VLOOKUP('F_ ORDERS'!$K1074,D_BUYERS!A:H,8,FALSE))</f>
        <v>418.5</v>
      </c>
      <c r="N1074" s="32">
        <f>IF(VLOOKUP('F_ ORDERS'!$G1074, OrderDate!A:E, 5, FALSE) = 1, 'F_ ORDERS'!$M1074 * (1 - 0.07), 'F_ ORDERS'!$M1074)</f>
        <v>418.5</v>
      </c>
    </row>
    <row r="1075" spans="1:14" x14ac:dyDescent="0.2">
      <c r="A1075" s="51" t="str">
        <f t="shared" si="16"/>
        <v>87.72.57.9|43802|0.0188541666575475</v>
      </c>
      <c r="B1075" s="51" t="s">
        <v>4017</v>
      </c>
      <c r="C1075" s="52">
        <f>INT(DT!I1075)</f>
        <v>43802</v>
      </c>
      <c r="D1075" s="53">
        <f>DT!I1075-INT(DT!I1075)</f>
        <v>1.8854166657547466E-2</v>
      </c>
      <c r="E1075" s="32" t="s">
        <v>5290</v>
      </c>
      <c r="F1075" s="32">
        <v>1120</v>
      </c>
      <c r="G1075" s="38">
        <f>INT(DT!E1075)</f>
        <v>43802</v>
      </c>
      <c r="H1075" s="39">
        <f>DT!E1075-INT(DT!E1075)</f>
        <v>4.7870370362943504E-2</v>
      </c>
      <c r="I1075" s="32" t="s">
        <v>12</v>
      </c>
      <c r="J1075" s="32" t="s">
        <v>597</v>
      </c>
      <c r="K1075" s="32" t="s">
        <v>436</v>
      </c>
      <c r="L1075" s="42" cm="1">
        <f t="array" ref="L1075">INDEX('D_ SERVICES'!D:F, MATCH(J1075, 'D_ SERVICES'!A:A, 0),
   IF(I1075="Basic", 1, IF(I1075="Standard", 2, IF(I1075="Premium", 3, ""))))</f>
        <v>950</v>
      </c>
      <c r="M1075" s="32">
        <f>L1075*(1-VLOOKUP('F_ ORDERS'!$K1075,D_BUYERS!A:H,8,FALSE))</f>
        <v>902.5</v>
      </c>
      <c r="N1075" s="32">
        <f>IF(VLOOKUP('F_ ORDERS'!$G1075, OrderDate!A:E, 5, FALSE) = 1, 'F_ ORDERS'!$M1075 * (1 - 0.07), 'F_ ORDERS'!$M1075)</f>
        <v>902.5</v>
      </c>
    </row>
    <row r="1076" spans="1:14" x14ac:dyDescent="0.2">
      <c r="A1076" s="51" t="str">
        <f t="shared" si="16"/>
        <v>215.83.185.141|45292|0.349444444436813</v>
      </c>
      <c r="B1076" s="51" t="s">
        <v>2502</v>
      </c>
      <c r="C1076" s="52">
        <f>INT(DT!I1076)</f>
        <v>45292</v>
      </c>
      <c r="D1076" s="53">
        <f>DT!I1076-INT(DT!I1076)</f>
        <v>0.34944444443681277</v>
      </c>
      <c r="E1076" s="32" t="s">
        <v>5291</v>
      </c>
      <c r="F1076" s="32">
        <v>1177</v>
      </c>
      <c r="G1076" s="38">
        <f>INT(DT!E1076)</f>
        <v>45292</v>
      </c>
      <c r="H1076" s="39">
        <f>DT!E1076-INT(DT!E1076)</f>
        <v>0.36618055554572493</v>
      </c>
      <c r="I1076" s="32" t="s">
        <v>23</v>
      </c>
      <c r="J1076" s="32" t="s">
        <v>591</v>
      </c>
      <c r="K1076" s="32" t="s">
        <v>267</v>
      </c>
      <c r="L1076" s="42" cm="1">
        <f t="array" ref="L1076">INDEX('D_ SERVICES'!D:F, MATCH(J1076, 'D_ SERVICES'!A:A, 0),
   IF(I1076="Basic", 1, IF(I1076="Standard", 2, IF(I1076="Premium", 3, ""))))</f>
        <v>831</v>
      </c>
      <c r="M1076" s="32">
        <f>L1076*(1-VLOOKUP('F_ ORDERS'!$K1076,D_BUYERS!A:H,8,FALSE))</f>
        <v>831</v>
      </c>
      <c r="N1076" s="32">
        <f>IF(VLOOKUP('F_ ORDERS'!$G1076, OrderDate!A:E, 5, FALSE) = 1, 'F_ ORDERS'!$M1076 * (1 - 0.07), 'F_ ORDERS'!$M1076)</f>
        <v>831</v>
      </c>
    </row>
    <row r="1077" spans="1:14" x14ac:dyDescent="0.2">
      <c r="A1077" s="51" t="str">
        <f t="shared" si="16"/>
        <v>199.139.195.21|44039|0.719201388892543</v>
      </c>
      <c r="B1077" s="51" t="s">
        <v>2264</v>
      </c>
      <c r="C1077" s="52">
        <f>INT(DT!I1077)</f>
        <v>44039</v>
      </c>
      <c r="D1077" s="53">
        <f>DT!I1077-INT(DT!I1077)</f>
        <v>0.71920138889254304</v>
      </c>
      <c r="E1077" s="32" t="s">
        <v>5292</v>
      </c>
      <c r="F1077" s="32">
        <v>1037</v>
      </c>
      <c r="G1077" s="38">
        <f>INT(DT!E1077)</f>
        <v>44039</v>
      </c>
      <c r="H1077" s="39">
        <f>DT!E1077-INT(DT!E1077)</f>
        <v>0.84291666666831588</v>
      </c>
      <c r="I1077" s="32" t="s">
        <v>18</v>
      </c>
      <c r="J1077" s="32" t="s">
        <v>807</v>
      </c>
      <c r="K1077" s="32" t="s">
        <v>383</v>
      </c>
      <c r="L1077" s="42" cm="1">
        <f t="array" ref="L1077">INDEX('D_ SERVICES'!D:F, MATCH(J1077, 'D_ SERVICES'!A:A, 0),
   IF(I1077="Basic", 1, IF(I1077="Standard", 2, IF(I1077="Premium", 3, ""))))</f>
        <v>442</v>
      </c>
      <c r="M1077" s="32">
        <f>L1077*(1-VLOOKUP('F_ ORDERS'!$K1077,D_BUYERS!A:H,8,FALSE))</f>
        <v>419.9</v>
      </c>
      <c r="N1077" s="32">
        <f>IF(VLOOKUP('F_ ORDERS'!$G1077, OrderDate!A:E, 5, FALSE) = 1, 'F_ ORDERS'!$M1077 * (1 - 0.07), 'F_ ORDERS'!$M1077)</f>
        <v>419.9</v>
      </c>
    </row>
    <row r="1078" spans="1:14" x14ac:dyDescent="0.2">
      <c r="A1078" s="51" t="str">
        <f t="shared" si="16"/>
        <v>160.50.148.25|43362|0.417245370372257</v>
      </c>
      <c r="B1078" s="51" t="s">
        <v>1770</v>
      </c>
      <c r="C1078" s="52">
        <f>INT(DT!I1078)</f>
        <v>43362</v>
      </c>
      <c r="D1078" s="53">
        <f>DT!I1078-INT(DT!I1078)</f>
        <v>0.41724537037225673</v>
      </c>
      <c r="E1078" s="32" t="s">
        <v>5293</v>
      </c>
      <c r="F1078" s="32">
        <v>1025</v>
      </c>
      <c r="G1078" s="38">
        <f>INT(DT!E1078)</f>
        <v>43362</v>
      </c>
      <c r="H1078" s="39">
        <f>DT!E1078-INT(DT!E1078)</f>
        <v>0.539201388892252</v>
      </c>
      <c r="I1078" s="32" t="s">
        <v>18</v>
      </c>
      <c r="J1078" s="32" t="s">
        <v>773</v>
      </c>
      <c r="K1078" s="32" t="s">
        <v>189</v>
      </c>
      <c r="L1078" s="42" cm="1">
        <f t="array" ref="L1078">INDEX('D_ SERVICES'!D:F, MATCH(J1078, 'D_ SERVICES'!A:A, 0),
   IF(I1078="Basic", 1, IF(I1078="Standard", 2, IF(I1078="Premium", 3, ""))))</f>
        <v>833</v>
      </c>
      <c r="M1078" s="32">
        <f>L1078*(1-VLOOKUP('F_ ORDERS'!$K1078,D_BUYERS!A:H,8,FALSE))</f>
        <v>749.7</v>
      </c>
      <c r="N1078" s="32">
        <f>IF(VLOOKUP('F_ ORDERS'!$G1078, OrderDate!A:E, 5, FALSE) = 1, 'F_ ORDERS'!$M1078 * (1 - 0.07), 'F_ ORDERS'!$M1078)</f>
        <v>749.7</v>
      </c>
    </row>
    <row r="1079" spans="1:14" x14ac:dyDescent="0.2">
      <c r="A1079" s="51" t="str">
        <f t="shared" si="16"/>
        <v>192.166.88.131|44487|0.728125000001455</v>
      </c>
      <c r="B1079" s="51" t="s">
        <v>2162</v>
      </c>
      <c r="C1079" s="52">
        <f>INT(DT!I1079)</f>
        <v>44487</v>
      </c>
      <c r="D1079" s="53">
        <f>DT!I1079-INT(DT!I1079)</f>
        <v>0.72812500000145519</v>
      </c>
      <c r="E1079" s="32" t="s">
        <v>5294</v>
      </c>
      <c r="F1079" s="32">
        <v>1004</v>
      </c>
      <c r="G1079" s="38">
        <f>INT(DT!E1079)</f>
        <v>44487</v>
      </c>
      <c r="H1079" s="39">
        <f>DT!E1079-INT(DT!E1079)</f>
        <v>0.73828703704202781</v>
      </c>
      <c r="I1079" s="32" t="s">
        <v>12</v>
      </c>
      <c r="J1079" s="32" t="s">
        <v>810</v>
      </c>
      <c r="K1079" s="32" t="s">
        <v>246</v>
      </c>
      <c r="L1079" s="42" cm="1">
        <f t="array" ref="L1079">INDEX('D_ SERVICES'!D:F, MATCH(J1079, 'D_ SERVICES'!A:A, 0),
   IF(I1079="Basic", 1, IF(I1079="Standard", 2, IF(I1079="Premium", 3, ""))))</f>
        <v>979</v>
      </c>
      <c r="M1079" s="32">
        <f>L1079*(1-VLOOKUP('F_ ORDERS'!$K1079,D_BUYERS!A:H,8,FALSE))</f>
        <v>881.1</v>
      </c>
      <c r="N1079" s="32">
        <f>IF(VLOOKUP('F_ ORDERS'!$G1079, OrderDate!A:E, 5, FALSE) = 1, 'F_ ORDERS'!$M1079 * (1 - 0.07), 'F_ ORDERS'!$M1079)</f>
        <v>881.1</v>
      </c>
    </row>
    <row r="1080" spans="1:14" x14ac:dyDescent="0.2">
      <c r="A1080" s="51" t="str">
        <f t="shared" si="16"/>
        <v>69.7.77.174|45062|0.26833333333343</v>
      </c>
      <c r="B1080" s="51" t="s">
        <v>3738</v>
      </c>
      <c r="C1080" s="52">
        <f>INT(DT!I1080)</f>
        <v>45062</v>
      </c>
      <c r="D1080" s="53">
        <f>DT!I1080-INT(DT!I1080)</f>
        <v>0.26833333333343035</v>
      </c>
      <c r="E1080" s="32" t="s">
        <v>5295</v>
      </c>
      <c r="F1080" s="32">
        <v>1164</v>
      </c>
      <c r="G1080" s="38">
        <f>INT(DT!E1080)</f>
        <v>45062</v>
      </c>
      <c r="H1080" s="39">
        <f>DT!E1080-INT(DT!E1080)</f>
        <v>0.30488425926159834</v>
      </c>
      <c r="I1080" s="32" t="s">
        <v>23</v>
      </c>
      <c r="J1080" s="32" t="s">
        <v>707</v>
      </c>
      <c r="K1080" s="32" t="s">
        <v>383</v>
      </c>
      <c r="L1080" s="42" cm="1">
        <f t="array" ref="L1080">INDEX('D_ SERVICES'!D:F, MATCH(J1080, 'D_ SERVICES'!A:A, 0),
   IF(I1080="Basic", 1, IF(I1080="Standard", 2, IF(I1080="Premium", 3, ""))))</f>
        <v>822</v>
      </c>
      <c r="M1080" s="32">
        <f>L1080*(1-VLOOKUP('F_ ORDERS'!$K1080,D_BUYERS!A:H,8,FALSE))</f>
        <v>780.9</v>
      </c>
      <c r="N1080" s="32">
        <f>IF(VLOOKUP('F_ ORDERS'!$G1080, OrderDate!A:E, 5, FALSE) = 1, 'F_ ORDERS'!$M1080 * (1 - 0.07), 'F_ ORDERS'!$M1080)</f>
        <v>780.9</v>
      </c>
    </row>
    <row r="1081" spans="1:14" x14ac:dyDescent="0.2">
      <c r="A1081" s="51" t="str">
        <f t="shared" si="16"/>
        <v>129.98.154.179|41692|0.785081018519122</v>
      </c>
      <c r="B1081" s="51" t="s">
        <v>1332</v>
      </c>
      <c r="C1081" s="52">
        <f>INT(DT!I1081)</f>
        <v>41692</v>
      </c>
      <c r="D1081" s="53">
        <f>DT!I1081-INT(DT!I1081)</f>
        <v>0.78508101851912215</v>
      </c>
      <c r="E1081" s="32" t="s">
        <v>5296</v>
      </c>
      <c r="F1081" s="32">
        <v>1037</v>
      </c>
      <c r="G1081" s="38">
        <f>INT(DT!E1081)</f>
        <v>41692</v>
      </c>
      <c r="H1081" s="39">
        <f>DT!E1081-INT(DT!E1081)</f>
        <v>0.901122685187147</v>
      </c>
      <c r="I1081" s="32" t="s">
        <v>12</v>
      </c>
      <c r="J1081" s="32" t="s">
        <v>807</v>
      </c>
      <c r="K1081" s="32" t="s">
        <v>349</v>
      </c>
      <c r="L1081" s="42" cm="1">
        <f t="array" ref="L1081">INDEX('D_ SERVICES'!D:F, MATCH(J1081, 'D_ SERVICES'!A:A, 0),
   IF(I1081="Basic", 1, IF(I1081="Standard", 2, IF(I1081="Premium", 3, ""))))</f>
        <v>870</v>
      </c>
      <c r="M1081" s="32">
        <f>L1081*(1-VLOOKUP('F_ ORDERS'!$K1081,D_BUYERS!A:H,8,FALSE))</f>
        <v>870</v>
      </c>
      <c r="N1081" s="32">
        <f>IF(VLOOKUP('F_ ORDERS'!$G1081, OrderDate!A:E, 5, FALSE) = 1, 'F_ ORDERS'!$M1081 * (1 - 0.07), 'F_ ORDERS'!$M1081)</f>
        <v>809.09999999999991</v>
      </c>
    </row>
    <row r="1082" spans="1:14" x14ac:dyDescent="0.2">
      <c r="A1082" s="51" t="str">
        <f t="shared" si="16"/>
        <v>159.51.19.200|42679|0.676400462973106</v>
      </c>
      <c r="B1082" s="51" t="s">
        <v>1748</v>
      </c>
      <c r="C1082" s="52">
        <f>INT(DT!I1082)</f>
        <v>42679</v>
      </c>
      <c r="D1082" s="53">
        <f>DT!I1082-INT(DT!I1082)</f>
        <v>0.67640046297310619</v>
      </c>
      <c r="E1082" s="32" t="s">
        <v>5297</v>
      </c>
      <c r="F1082" s="32">
        <v>1134</v>
      </c>
      <c r="G1082" s="38">
        <f>INT(DT!E1082)</f>
        <v>42679</v>
      </c>
      <c r="H1082" s="39">
        <f>DT!E1082-INT(DT!E1082)</f>
        <v>0.71145833334594499</v>
      </c>
      <c r="I1082" s="32" t="s">
        <v>23</v>
      </c>
      <c r="J1082" s="32" t="s">
        <v>819</v>
      </c>
      <c r="K1082" s="32" t="s">
        <v>242</v>
      </c>
      <c r="L1082" s="42" cm="1">
        <f t="array" ref="L1082">INDEX('D_ SERVICES'!D:F, MATCH(J1082, 'D_ SERVICES'!A:A, 0),
   IF(I1082="Basic", 1, IF(I1082="Standard", 2, IF(I1082="Premium", 3, ""))))</f>
        <v>946</v>
      </c>
      <c r="M1082" s="32">
        <f>L1082*(1-VLOOKUP('F_ ORDERS'!$K1082,D_BUYERS!A:H,8,FALSE))</f>
        <v>851.4</v>
      </c>
      <c r="N1082" s="32">
        <f>IF(VLOOKUP('F_ ORDERS'!$G1082, OrderDate!A:E, 5, FALSE) = 1, 'F_ ORDERS'!$M1082 * (1 - 0.07), 'F_ ORDERS'!$M1082)</f>
        <v>791.80199999999991</v>
      </c>
    </row>
    <row r="1083" spans="1:14" x14ac:dyDescent="0.2">
      <c r="A1083" s="51" t="str">
        <f t="shared" si="16"/>
        <v>221.150.118.54|42508|0.706342592602596</v>
      </c>
      <c r="B1083" s="51" t="s">
        <v>2586</v>
      </c>
      <c r="C1083" s="52">
        <f>INT(DT!I1083)</f>
        <v>42508</v>
      </c>
      <c r="D1083" s="53">
        <f>DT!I1083-INT(DT!I1083)</f>
        <v>0.70634259260259569</v>
      </c>
      <c r="E1083" s="32" t="s">
        <v>5298</v>
      </c>
      <c r="F1083" s="32">
        <v>1018</v>
      </c>
      <c r="G1083" s="38">
        <f>INT(DT!E1083)</f>
        <v>42508</v>
      </c>
      <c r="H1083" s="39">
        <f>DT!E1083-INT(DT!E1083)</f>
        <v>0.82452546297281515</v>
      </c>
      <c r="I1083" s="32" t="s">
        <v>12</v>
      </c>
      <c r="J1083" s="32" t="s">
        <v>636</v>
      </c>
      <c r="K1083" s="32" t="s">
        <v>275</v>
      </c>
      <c r="L1083" s="42" cm="1">
        <f t="array" ref="L1083">INDEX('D_ SERVICES'!D:F, MATCH(J1083, 'D_ SERVICES'!A:A, 0),
   IF(I1083="Basic", 1, IF(I1083="Standard", 2, IF(I1083="Premium", 3, ""))))</f>
        <v>785</v>
      </c>
      <c r="M1083" s="32">
        <f>L1083*(1-VLOOKUP('F_ ORDERS'!$K1083,D_BUYERS!A:H,8,FALSE))</f>
        <v>706.5</v>
      </c>
      <c r="N1083" s="32">
        <f>IF(VLOOKUP('F_ ORDERS'!$G1083, OrderDate!A:E, 5, FALSE) = 1, 'F_ ORDERS'!$M1083 * (1 - 0.07), 'F_ ORDERS'!$M1083)</f>
        <v>706.5</v>
      </c>
    </row>
    <row r="1084" spans="1:14" x14ac:dyDescent="0.2">
      <c r="A1084" s="51" t="str">
        <f t="shared" si="16"/>
        <v>238.145.248.58|43002|0.692812499997672</v>
      </c>
      <c r="B1084" s="51" t="s">
        <v>2827</v>
      </c>
      <c r="C1084" s="52">
        <f>INT(DT!I1084)</f>
        <v>43002</v>
      </c>
      <c r="D1084" s="53">
        <f>DT!I1084-INT(DT!I1084)</f>
        <v>0.69281249999767169</v>
      </c>
      <c r="E1084" s="32" t="s">
        <v>5299</v>
      </c>
      <c r="F1084" s="32">
        <v>1246</v>
      </c>
      <c r="G1084" s="38">
        <f>INT(DT!E1084)</f>
        <v>43002</v>
      </c>
      <c r="H1084" s="39">
        <f>DT!E1084-INT(DT!E1084)</f>
        <v>0.80215277777460869</v>
      </c>
      <c r="I1084" s="32" t="s">
        <v>18</v>
      </c>
      <c r="J1084" s="32" t="s">
        <v>613</v>
      </c>
      <c r="K1084" s="32" t="s">
        <v>408</v>
      </c>
      <c r="L1084" s="42" cm="1">
        <f t="array" ref="L1084">INDEX('D_ SERVICES'!D:F, MATCH(J1084, 'D_ SERVICES'!A:A, 0),
   IF(I1084="Basic", 1, IF(I1084="Standard", 2, IF(I1084="Premium", 3, ""))))</f>
        <v>567</v>
      </c>
      <c r="M1084" s="32">
        <f>L1084*(1-VLOOKUP('F_ ORDERS'!$K1084,D_BUYERS!A:H,8,FALSE))</f>
        <v>567</v>
      </c>
      <c r="N1084" s="32">
        <f>IF(VLOOKUP('F_ ORDERS'!$G1084, OrderDate!A:E, 5, FALSE) = 1, 'F_ ORDERS'!$M1084 * (1 - 0.07), 'F_ ORDERS'!$M1084)</f>
        <v>527.30999999999995</v>
      </c>
    </row>
    <row r="1085" spans="1:14" x14ac:dyDescent="0.2">
      <c r="A1085" s="51" t="str">
        <f t="shared" si="16"/>
        <v>127.69.55.161|44630|0.0971759259264218</v>
      </c>
      <c r="B1085" s="51" t="s">
        <v>1309</v>
      </c>
      <c r="C1085" s="52">
        <f>INT(DT!I1085)</f>
        <v>44630</v>
      </c>
      <c r="D1085" s="53">
        <f>DT!I1085-INT(DT!I1085)</f>
        <v>9.7175925926421769E-2</v>
      </c>
      <c r="E1085" s="32" t="s">
        <v>5300</v>
      </c>
      <c r="F1085" s="32">
        <v>1179</v>
      </c>
      <c r="G1085" s="38">
        <f>INT(DT!E1085)</f>
        <v>44630</v>
      </c>
      <c r="H1085" s="39">
        <f>DT!E1085-INT(DT!E1085)</f>
        <v>0.17747685185167938</v>
      </c>
      <c r="I1085" s="32" t="s">
        <v>18</v>
      </c>
      <c r="J1085" s="32" t="s">
        <v>751</v>
      </c>
      <c r="K1085" s="32" t="s">
        <v>398</v>
      </c>
      <c r="L1085" s="42" cm="1">
        <f t="array" ref="L1085">INDEX('D_ SERVICES'!D:F, MATCH(J1085, 'D_ SERVICES'!A:A, 0),
   IF(I1085="Basic", 1, IF(I1085="Standard", 2, IF(I1085="Premium", 3, ""))))</f>
        <v>456</v>
      </c>
      <c r="M1085" s="32">
        <f>L1085*(1-VLOOKUP('F_ ORDERS'!$K1085,D_BUYERS!A:H,8,FALSE))</f>
        <v>456</v>
      </c>
      <c r="N1085" s="32">
        <f>IF(VLOOKUP('F_ ORDERS'!$G1085, OrderDate!A:E, 5, FALSE) = 1, 'F_ ORDERS'!$M1085 * (1 - 0.07), 'F_ ORDERS'!$M1085)</f>
        <v>456</v>
      </c>
    </row>
    <row r="1086" spans="1:14" x14ac:dyDescent="0.2">
      <c r="A1086" s="51" t="str">
        <f t="shared" si="16"/>
        <v>23.107.35.93|44305|0.82541666666657</v>
      </c>
      <c r="B1086" s="51" t="s">
        <v>2703</v>
      </c>
      <c r="C1086" s="52">
        <f>INT(DT!I1086)</f>
        <v>44305</v>
      </c>
      <c r="D1086" s="53">
        <f>DT!I1086-INT(DT!I1086)</f>
        <v>0.82541666666656965</v>
      </c>
      <c r="E1086" s="32" t="s">
        <v>5301</v>
      </c>
      <c r="F1086" s="32">
        <v>1083</v>
      </c>
      <c r="G1086" s="38">
        <f>INT(DT!E1086)</f>
        <v>44305</v>
      </c>
      <c r="H1086" s="39">
        <f>DT!E1086-INT(DT!E1086)</f>
        <v>0.89527777778130258</v>
      </c>
      <c r="I1086" s="32" t="s">
        <v>12</v>
      </c>
      <c r="J1086" s="32" t="s">
        <v>800</v>
      </c>
      <c r="K1086" s="32" t="s">
        <v>94</v>
      </c>
      <c r="L1086" s="42" cm="1">
        <f t="array" ref="L1086">INDEX('D_ SERVICES'!D:F, MATCH(J1086, 'D_ SERVICES'!A:A, 0),
   IF(I1086="Basic", 1, IF(I1086="Standard", 2, IF(I1086="Premium", 3, ""))))</f>
        <v>943</v>
      </c>
      <c r="M1086" s="32">
        <f>L1086*(1-VLOOKUP('F_ ORDERS'!$K1086,D_BUYERS!A:H,8,FALSE))</f>
        <v>943</v>
      </c>
      <c r="N1086" s="32">
        <f>IF(VLOOKUP('F_ ORDERS'!$G1086, OrderDate!A:E, 5, FALSE) = 1, 'F_ ORDERS'!$M1086 * (1 - 0.07), 'F_ ORDERS'!$M1086)</f>
        <v>943</v>
      </c>
    </row>
    <row r="1087" spans="1:14" x14ac:dyDescent="0.2">
      <c r="A1087" s="51" t="str">
        <f t="shared" si="16"/>
        <v>225.236.248.247|44482|0.702465277783631</v>
      </c>
      <c r="B1087" s="51" t="s">
        <v>2641</v>
      </c>
      <c r="C1087" s="52">
        <f>INT(DT!I1087)</f>
        <v>44482</v>
      </c>
      <c r="D1087" s="53">
        <f>DT!I1087-INT(DT!I1087)</f>
        <v>0.70246527778363088</v>
      </c>
      <c r="E1087" s="32" t="s">
        <v>5302</v>
      </c>
      <c r="F1087" s="32">
        <v>1010</v>
      </c>
      <c r="G1087" s="38">
        <f>INT(DT!E1087)</f>
        <v>44482</v>
      </c>
      <c r="H1087" s="39">
        <f>DT!E1087-INT(DT!E1087)</f>
        <v>0.77274305556056788</v>
      </c>
      <c r="I1087" s="32" t="s">
        <v>12</v>
      </c>
      <c r="J1087" s="32" t="s">
        <v>782</v>
      </c>
      <c r="K1087" s="32" t="s">
        <v>417</v>
      </c>
      <c r="L1087" s="42" cm="1">
        <f t="array" ref="L1087">INDEX('D_ SERVICES'!D:F, MATCH(J1087, 'D_ SERVICES'!A:A, 0),
   IF(I1087="Basic", 1, IF(I1087="Standard", 2, IF(I1087="Premium", 3, ""))))</f>
        <v>983</v>
      </c>
      <c r="M1087" s="32">
        <f>L1087*(1-VLOOKUP('F_ ORDERS'!$K1087,D_BUYERS!A:H,8,FALSE))</f>
        <v>983</v>
      </c>
      <c r="N1087" s="32">
        <f>IF(VLOOKUP('F_ ORDERS'!$G1087, OrderDate!A:E, 5, FALSE) = 1, 'F_ ORDERS'!$M1087 * (1 - 0.07), 'F_ ORDERS'!$M1087)</f>
        <v>983</v>
      </c>
    </row>
    <row r="1088" spans="1:14" x14ac:dyDescent="0.2">
      <c r="A1088" s="51" t="str">
        <f t="shared" si="16"/>
        <v>94.121.157.9|43799|0.456099537026603</v>
      </c>
      <c r="B1088" s="51" t="s">
        <v>4119</v>
      </c>
      <c r="C1088" s="52">
        <f>INT(DT!I1088)</f>
        <v>43799</v>
      </c>
      <c r="D1088" s="53">
        <f>DT!I1088-INT(DT!I1088)</f>
        <v>0.45609953702660277</v>
      </c>
      <c r="E1088" s="32" t="s">
        <v>5303</v>
      </c>
      <c r="F1088" s="32">
        <v>1023</v>
      </c>
      <c r="G1088" s="38">
        <f>INT(DT!E1088)</f>
        <v>43799</v>
      </c>
      <c r="H1088" s="39">
        <f>DT!E1088-INT(DT!E1088)</f>
        <v>0.55366898146894528</v>
      </c>
      <c r="I1088" s="32" t="s">
        <v>23</v>
      </c>
      <c r="J1088" s="32" t="s">
        <v>680</v>
      </c>
      <c r="K1088" s="32" t="s">
        <v>360</v>
      </c>
      <c r="L1088" s="42" cm="1">
        <f t="array" ref="L1088">INDEX('D_ SERVICES'!D:F, MATCH(J1088, 'D_ SERVICES'!A:A, 0),
   IF(I1088="Basic", 1, IF(I1088="Standard", 2, IF(I1088="Premium", 3, ""))))</f>
        <v>954</v>
      </c>
      <c r="M1088" s="32">
        <f>L1088*(1-VLOOKUP('F_ ORDERS'!$K1088,D_BUYERS!A:H,8,FALSE))</f>
        <v>954</v>
      </c>
      <c r="N1088" s="32">
        <f>IF(VLOOKUP('F_ ORDERS'!$G1088, OrderDate!A:E, 5, FALSE) = 1, 'F_ ORDERS'!$M1088 * (1 - 0.07), 'F_ ORDERS'!$M1088)</f>
        <v>887.21999999999991</v>
      </c>
    </row>
    <row r="1089" spans="1:14" x14ac:dyDescent="0.2">
      <c r="A1089" s="51" t="str">
        <f t="shared" si="16"/>
        <v>27.141.53.186|44673|0.279884259260143</v>
      </c>
      <c r="B1089" s="51" t="s">
        <v>3112</v>
      </c>
      <c r="C1089" s="52">
        <f>INT(DT!I1089)</f>
        <v>44673</v>
      </c>
      <c r="D1089" s="53">
        <f>DT!I1089-INT(DT!I1089)</f>
        <v>0.27988425926014315</v>
      </c>
      <c r="E1089" s="32" t="s">
        <v>5304</v>
      </c>
      <c r="F1089" s="32">
        <v>1088</v>
      </c>
      <c r="G1089" s="38">
        <f>INT(DT!E1089)</f>
        <v>44673</v>
      </c>
      <c r="H1089" s="39">
        <f>DT!E1089-INT(DT!E1089)</f>
        <v>0.39290509259444661</v>
      </c>
      <c r="I1089" s="32" t="s">
        <v>12</v>
      </c>
      <c r="J1089" s="32" t="s">
        <v>783</v>
      </c>
      <c r="K1089" s="32" t="s">
        <v>153</v>
      </c>
      <c r="L1089" s="42" cm="1">
        <f t="array" ref="L1089">INDEX('D_ SERVICES'!D:F, MATCH(J1089, 'D_ SERVICES'!A:A, 0),
   IF(I1089="Basic", 1, IF(I1089="Standard", 2, IF(I1089="Premium", 3, ""))))</f>
        <v>995</v>
      </c>
      <c r="M1089" s="32">
        <f>L1089*(1-VLOOKUP('F_ ORDERS'!$K1089,D_BUYERS!A:H,8,FALSE))</f>
        <v>995</v>
      </c>
      <c r="N1089" s="32">
        <f>IF(VLOOKUP('F_ ORDERS'!$G1089, OrderDate!A:E, 5, FALSE) = 1, 'F_ ORDERS'!$M1089 * (1 - 0.07), 'F_ ORDERS'!$M1089)</f>
        <v>995</v>
      </c>
    </row>
    <row r="1090" spans="1:14" x14ac:dyDescent="0.2">
      <c r="A1090" s="51" t="str">
        <f t="shared" si="16"/>
        <v>172.183.75.201|42994|0.705474537040573</v>
      </c>
      <c r="B1090" s="51" t="s">
        <v>1937</v>
      </c>
      <c r="C1090" s="52">
        <f>INT(DT!I1090)</f>
        <v>42994</v>
      </c>
      <c r="D1090" s="53">
        <f>DT!I1090-INT(DT!I1090)</f>
        <v>0.70547453704057261</v>
      </c>
      <c r="E1090" s="32" t="s">
        <v>5305</v>
      </c>
      <c r="F1090" s="32">
        <v>1146</v>
      </c>
      <c r="G1090" s="38">
        <f>INT(DT!E1090)</f>
        <v>42994</v>
      </c>
      <c r="H1090" s="39">
        <f>DT!E1090-INT(DT!E1090)</f>
        <v>0.70604166667180834</v>
      </c>
      <c r="I1090" s="32" t="s">
        <v>18</v>
      </c>
      <c r="J1090" s="32" t="s">
        <v>716</v>
      </c>
      <c r="K1090" s="32" t="s">
        <v>147</v>
      </c>
      <c r="L1090" s="42" cm="1">
        <f t="array" ref="L1090">INDEX('D_ SERVICES'!D:F, MATCH(J1090, 'D_ SERVICES'!A:A, 0),
   IF(I1090="Basic", 1, IF(I1090="Standard", 2, IF(I1090="Premium", 3, ""))))</f>
        <v>50</v>
      </c>
      <c r="M1090" s="32">
        <f>L1090*(1-VLOOKUP('F_ ORDERS'!$K1090,D_BUYERS!A:H,8,FALSE))</f>
        <v>50</v>
      </c>
      <c r="N1090" s="32">
        <f>IF(VLOOKUP('F_ ORDERS'!$G1090, OrderDate!A:E, 5, FALSE) = 1, 'F_ ORDERS'!$M1090 * (1 - 0.07), 'F_ ORDERS'!$M1090)</f>
        <v>46.5</v>
      </c>
    </row>
    <row r="1091" spans="1:14" x14ac:dyDescent="0.2">
      <c r="A1091" s="51" t="str">
        <f t="shared" ref="A1091:A1154" si="17">B1091 &amp; "|" &amp; C1091 &amp; "|" &amp; D1091</f>
        <v>7.238.190.248|45540|0.42913194445282</v>
      </c>
      <c r="B1091" s="51" t="s">
        <v>3753</v>
      </c>
      <c r="C1091" s="52">
        <f>INT(DT!I1091)</f>
        <v>45540</v>
      </c>
      <c r="D1091" s="53">
        <f>DT!I1091-INT(DT!I1091)</f>
        <v>0.42913194445281988</v>
      </c>
      <c r="E1091" s="32" t="s">
        <v>5306</v>
      </c>
      <c r="F1091" s="32">
        <v>1025</v>
      </c>
      <c r="G1091" s="38">
        <f>INT(DT!E1091)</f>
        <v>45540</v>
      </c>
      <c r="H1091" s="39">
        <f>DT!E1091-INT(DT!E1091)</f>
        <v>0.49015046297427034</v>
      </c>
      <c r="I1091" s="32" t="s">
        <v>23</v>
      </c>
      <c r="J1091" s="32" t="s">
        <v>729</v>
      </c>
      <c r="K1091" s="32" t="s">
        <v>166</v>
      </c>
      <c r="L1091" s="42" cm="1">
        <f t="array" ref="L1091">INDEX('D_ SERVICES'!D:F, MATCH(J1091, 'D_ SERVICES'!A:A, 0),
   IF(I1091="Basic", 1, IF(I1091="Standard", 2, IF(I1091="Premium", 3, ""))))</f>
        <v>987</v>
      </c>
      <c r="M1091" s="32">
        <f>L1091*(1-VLOOKUP('F_ ORDERS'!$K1091,D_BUYERS!A:H,8,FALSE))</f>
        <v>987</v>
      </c>
      <c r="N1091" s="32">
        <f>IF(VLOOKUP('F_ ORDERS'!$G1091, OrderDate!A:E, 5, FALSE) = 1, 'F_ ORDERS'!$M1091 * (1 - 0.07), 'F_ ORDERS'!$M1091)</f>
        <v>987</v>
      </c>
    </row>
    <row r="1092" spans="1:14" x14ac:dyDescent="0.2">
      <c r="A1092" s="51" t="str">
        <f t="shared" si="17"/>
        <v>36.80.106.177|44200|0.00489583334274357</v>
      </c>
      <c r="B1092" s="51" t="s">
        <v>3263</v>
      </c>
      <c r="C1092" s="52">
        <f>INT(DT!I1092)</f>
        <v>44200</v>
      </c>
      <c r="D1092" s="53">
        <f>DT!I1092-INT(DT!I1092)</f>
        <v>4.8958333427435718E-3</v>
      </c>
      <c r="E1092" s="32" t="s">
        <v>5307</v>
      </c>
      <c r="F1092" s="32">
        <v>1194</v>
      </c>
      <c r="G1092" s="38">
        <f>INT(DT!E1092)</f>
        <v>44200</v>
      </c>
      <c r="H1092" s="39">
        <f>DT!E1092-INT(DT!E1092)</f>
        <v>1.6990740747132804E-2</v>
      </c>
      <c r="I1092" s="32" t="s">
        <v>12</v>
      </c>
      <c r="J1092" s="32" t="s">
        <v>585</v>
      </c>
      <c r="K1092" s="32" t="s">
        <v>143</v>
      </c>
      <c r="L1092" s="42" cm="1">
        <f t="array" ref="L1092">INDEX('D_ SERVICES'!D:F, MATCH(J1092, 'D_ SERVICES'!A:A, 0),
   IF(I1092="Basic", 1, IF(I1092="Standard", 2, IF(I1092="Premium", 3, ""))))</f>
        <v>976</v>
      </c>
      <c r="M1092" s="32">
        <f>L1092*(1-VLOOKUP('F_ ORDERS'!$K1092,D_BUYERS!A:H,8,FALSE))</f>
        <v>878.4</v>
      </c>
      <c r="N1092" s="32">
        <f>IF(VLOOKUP('F_ ORDERS'!$G1092, OrderDate!A:E, 5, FALSE) = 1, 'F_ ORDERS'!$M1092 * (1 - 0.07), 'F_ ORDERS'!$M1092)</f>
        <v>878.4</v>
      </c>
    </row>
    <row r="1093" spans="1:14" x14ac:dyDescent="0.2">
      <c r="A1093" s="51" t="str">
        <f t="shared" si="17"/>
        <v>128.121.254.88|44292|0.232048611112987</v>
      </c>
      <c r="B1093" s="51" t="s">
        <v>1313</v>
      </c>
      <c r="C1093" s="52">
        <f>INT(DT!I1093)</f>
        <v>44292</v>
      </c>
      <c r="D1093" s="53">
        <f>DT!I1093-INT(DT!I1093)</f>
        <v>0.23204861111298669</v>
      </c>
      <c r="E1093" s="32" t="s">
        <v>5308</v>
      </c>
      <c r="F1093" s="32">
        <v>1132</v>
      </c>
      <c r="G1093" s="38">
        <f>INT(DT!E1093)</f>
        <v>44292</v>
      </c>
      <c r="H1093" s="39">
        <f>DT!E1093-INT(DT!E1093)</f>
        <v>0.29284722222655546</v>
      </c>
      <c r="I1093" s="32" t="s">
        <v>23</v>
      </c>
      <c r="J1093" s="32" t="s">
        <v>886</v>
      </c>
      <c r="K1093" s="32" t="s">
        <v>279</v>
      </c>
      <c r="L1093" s="42" cm="1">
        <f t="array" ref="L1093">INDEX('D_ SERVICES'!D:F, MATCH(J1093, 'D_ SERVICES'!A:A, 0),
   IF(I1093="Basic", 1, IF(I1093="Standard", 2, IF(I1093="Premium", 3, ""))))</f>
        <v>896</v>
      </c>
      <c r="M1093" s="32">
        <f>L1093*(1-VLOOKUP('F_ ORDERS'!$K1093,D_BUYERS!A:H,8,FALSE))</f>
        <v>806.4</v>
      </c>
      <c r="N1093" s="32">
        <f>IF(VLOOKUP('F_ ORDERS'!$G1093, OrderDate!A:E, 5, FALSE) = 1, 'F_ ORDERS'!$M1093 * (1 - 0.07), 'F_ ORDERS'!$M1093)</f>
        <v>806.4</v>
      </c>
    </row>
    <row r="1094" spans="1:14" x14ac:dyDescent="0.2">
      <c r="A1094" s="51" t="str">
        <f t="shared" si="17"/>
        <v>21.255.131.198|43929|0.81446759258688</v>
      </c>
      <c r="B1094" s="51" t="s">
        <v>2429</v>
      </c>
      <c r="C1094" s="52">
        <f>INT(DT!I1094)</f>
        <v>43929</v>
      </c>
      <c r="D1094" s="53">
        <f>DT!I1094-INT(DT!I1094)</f>
        <v>0.81446759258687962</v>
      </c>
      <c r="E1094" s="32" t="s">
        <v>5309</v>
      </c>
      <c r="F1094" s="32">
        <v>1035</v>
      </c>
      <c r="G1094" s="38">
        <f>INT(DT!E1094)</f>
        <v>43929</v>
      </c>
      <c r="H1094" s="39">
        <f>DT!E1094-INT(DT!E1094)</f>
        <v>0.88920138888352085</v>
      </c>
      <c r="I1094" s="32" t="s">
        <v>23</v>
      </c>
      <c r="J1094" s="32" t="s">
        <v>811</v>
      </c>
      <c r="K1094" s="32" t="s">
        <v>295</v>
      </c>
      <c r="L1094" s="42" cm="1">
        <f t="array" ref="L1094">INDEX('D_ SERVICES'!D:F, MATCH(J1094, 'D_ SERVICES'!A:A, 0),
   IF(I1094="Basic", 1, IF(I1094="Standard", 2, IF(I1094="Premium", 3, ""))))</f>
        <v>909</v>
      </c>
      <c r="M1094" s="32">
        <f>L1094*(1-VLOOKUP('F_ ORDERS'!$K1094,D_BUYERS!A:H,8,FALSE))</f>
        <v>863.55</v>
      </c>
      <c r="N1094" s="32">
        <f>IF(VLOOKUP('F_ ORDERS'!$G1094, OrderDate!A:E, 5, FALSE) = 1, 'F_ ORDERS'!$M1094 * (1 - 0.07), 'F_ ORDERS'!$M1094)</f>
        <v>863.55</v>
      </c>
    </row>
    <row r="1095" spans="1:14" x14ac:dyDescent="0.2">
      <c r="A1095" s="51" t="str">
        <f t="shared" si="17"/>
        <v>133.123.143.207|42246|0.331921296303335</v>
      </c>
      <c r="B1095" s="51" t="s">
        <v>1399</v>
      </c>
      <c r="C1095" s="52">
        <f>INT(DT!I1095)</f>
        <v>42246</v>
      </c>
      <c r="D1095" s="53">
        <f>DT!I1095-INT(DT!I1095)</f>
        <v>0.33192129630333511</v>
      </c>
      <c r="E1095" s="32" t="s">
        <v>5310</v>
      </c>
      <c r="F1095" s="32">
        <v>1142</v>
      </c>
      <c r="G1095" s="38">
        <f>INT(DT!E1095)</f>
        <v>42246</v>
      </c>
      <c r="H1095" s="39">
        <f>DT!E1095-INT(DT!E1095)</f>
        <v>0.45361111111560604</v>
      </c>
      <c r="I1095" s="32" t="s">
        <v>23</v>
      </c>
      <c r="J1095" s="32" t="s">
        <v>885</v>
      </c>
      <c r="K1095" s="32" t="s">
        <v>221</v>
      </c>
      <c r="L1095" s="42" cm="1">
        <f t="array" ref="L1095">INDEX('D_ SERVICES'!D:F, MATCH(J1095, 'D_ SERVICES'!A:A, 0),
   IF(I1095="Basic", 1, IF(I1095="Standard", 2, IF(I1095="Premium", 3, ""))))</f>
        <v>746</v>
      </c>
      <c r="M1095" s="32">
        <f>L1095*(1-VLOOKUP('F_ ORDERS'!$K1095,D_BUYERS!A:H,8,FALSE))</f>
        <v>708.69999999999993</v>
      </c>
      <c r="N1095" s="32">
        <f>IF(VLOOKUP('F_ ORDERS'!$G1095, OrderDate!A:E, 5, FALSE) = 1, 'F_ ORDERS'!$M1095 * (1 - 0.07), 'F_ ORDERS'!$M1095)</f>
        <v>659.09099999999989</v>
      </c>
    </row>
    <row r="1096" spans="1:14" x14ac:dyDescent="0.2">
      <c r="A1096" s="51" t="str">
        <f t="shared" si="17"/>
        <v>74.68.20.141|45502|0.814976851848769</v>
      </c>
      <c r="B1096" s="51" t="s">
        <v>3828</v>
      </c>
      <c r="C1096" s="52">
        <f>INT(DT!I1096)</f>
        <v>45502</v>
      </c>
      <c r="D1096" s="53">
        <f>DT!I1096-INT(DT!I1096)</f>
        <v>0.814976851848769</v>
      </c>
      <c r="E1096" s="32" t="s">
        <v>5311</v>
      </c>
      <c r="F1096" s="32">
        <v>1219</v>
      </c>
      <c r="G1096" s="38">
        <f>INT(DT!E1096)</f>
        <v>45502</v>
      </c>
      <c r="H1096" s="39">
        <f>DT!E1096-INT(DT!E1096)</f>
        <v>0.91732638888788642</v>
      </c>
      <c r="I1096" s="32" t="s">
        <v>23</v>
      </c>
      <c r="J1096" s="32" t="s">
        <v>776</v>
      </c>
      <c r="K1096" s="32" t="s">
        <v>214</v>
      </c>
      <c r="L1096" s="42" cm="1">
        <f t="array" ref="L1096">INDEX('D_ SERVICES'!D:F, MATCH(J1096, 'D_ SERVICES'!A:A, 0),
   IF(I1096="Basic", 1, IF(I1096="Standard", 2, IF(I1096="Premium", 3, ""))))</f>
        <v>942</v>
      </c>
      <c r="M1096" s="32">
        <f>L1096*(1-VLOOKUP('F_ ORDERS'!$K1096,D_BUYERS!A:H,8,FALSE))</f>
        <v>942</v>
      </c>
      <c r="N1096" s="32">
        <f>IF(VLOOKUP('F_ ORDERS'!$G1096, OrderDate!A:E, 5, FALSE) = 1, 'F_ ORDERS'!$M1096 * (1 - 0.07), 'F_ ORDERS'!$M1096)</f>
        <v>942</v>
      </c>
    </row>
    <row r="1097" spans="1:14" x14ac:dyDescent="0.2">
      <c r="A1097" s="51" t="str">
        <f t="shared" si="17"/>
        <v>123.110.112.186|45384|0.736898148148612</v>
      </c>
      <c r="B1097" s="51" t="s">
        <v>1246</v>
      </c>
      <c r="C1097" s="52">
        <f>INT(DT!I1097)</f>
        <v>45384</v>
      </c>
      <c r="D1097" s="53">
        <f>DT!I1097-INT(DT!I1097)</f>
        <v>0.73689814814861165</v>
      </c>
      <c r="E1097" s="32" t="s">
        <v>5312</v>
      </c>
      <c r="F1097" s="32">
        <v>1009</v>
      </c>
      <c r="G1097" s="38">
        <f>INT(DT!E1097)</f>
        <v>45384</v>
      </c>
      <c r="H1097" s="39">
        <f>DT!E1097-INT(DT!E1097)</f>
        <v>0.79998842592613073</v>
      </c>
      <c r="I1097" s="32" t="s">
        <v>18</v>
      </c>
      <c r="J1097" s="32" t="s">
        <v>692</v>
      </c>
      <c r="K1097" s="32" t="s">
        <v>153</v>
      </c>
      <c r="L1097" s="42" cm="1">
        <f t="array" ref="L1097">INDEX('D_ SERVICES'!D:F, MATCH(J1097, 'D_ SERVICES'!A:A, 0),
   IF(I1097="Basic", 1, IF(I1097="Standard", 2, IF(I1097="Premium", 3, ""))))</f>
        <v>421</v>
      </c>
      <c r="M1097" s="32">
        <f>L1097*(1-VLOOKUP('F_ ORDERS'!$K1097,D_BUYERS!A:H,8,FALSE))</f>
        <v>421</v>
      </c>
      <c r="N1097" s="32">
        <f>IF(VLOOKUP('F_ ORDERS'!$G1097, OrderDate!A:E, 5, FALSE) = 1, 'F_ ORDERS'!$M1097 * (1 - 0.07), 'F_ ORDERS'!$M1097)</f>
        <v>421</v>
      </c>
    </row>
    <row r="1098" spans="1:14" x14ac:dyDescent="0.2">
      <c r="A1098" s="51" t="str">
        <f t="shared" si="17"/>
        <v>26.112.23.234|44023|0.033518518517667</v>
      </c>
      <c r="B1098" s="51" t="s">
        <v>3089</v>
      </c>
      <c r="C1098" s="52">
        <f>INT(DT!I1098)</f>
        <v>44023</v>
      </c>
      <c r="D1098" s="53">
        <f>DT!I1098-INT(DT!I1098)</f>
        <v>3.3518518517666962E-2</v>
      </c>
      <c r="E1098" s="32" t="s">
        <v>5313</v>
      </c>
      <c r="F1098" s="32">
        <v>1007</v>
      </c>
      <c r="G1098" s="38">
        <f>INT(DT!E1098)</f>
        <v>44023</v>
      </c>
      <c r="H1098" s="39">
        <f>DT!E1098-INT(DT!E1098)</f>
        <v>5.1423611112113576E-2</v>
      </c>
      <c r="I1098" s="32" t="s">
        <v>18</v>
      </c>
      <c r="J1098" s="32" t="s">
        <v>789</v>
      </c>
      <c r="K1098" s="32" t="s">
        <v>46</v>
      </c>
      <c r="L1098" s="42" cm="1">
        <f t="array" ref="L1098">INDEX('D_ SERVICES'!D:F, MATCH(J1098, 'D_ SERVICES'!A:A, 0),
   IF(I1098="Basic", 1, IF(I1098="Standard", 2, IF(I1098="Premium", 3, ""))))</f>
        <v>507</v>
      </c>
      <c r="M1098" s="32">
        <f>L1098*(1-VLOOKUP('F_ ORDERS'!$K1098,D_BUYERS!A:H,8,FALSE))</f>
        <v>456.3</v>
      </c>
      <c r="N1098" s="32">
        <f>IF(VLOOKUP('F_ ORDERS'!$G1098, OrderDate!A:E, 5, FALSE) = 1, 'F_ ORDERS'!$M1098 * (1 - 0.07), 'F_ ORDERS'!$M1098)</f>
        <v>424.35899999999998</v>
      </c>
    </row>
    <row r="1099" spans="1:14" x14ac:dyDescent="0.2">
      <c r="A1099" s="51" t="str">
        <f t="shared" si="17"/>
        <v>144.125.70.14|45180|0.480624999996508</v>
      </c>
      <c r="B1099" s="51" t="s">
        <v>1541</v>
      </c>
      <c r="C1099" s="52">
        <f>INT(DT!I1099)</f>
        <v>45180</v>
      </c>
      <c r="D1099" s="53">
        <f>DT!I1099-INT(DT!I1099)</f>
        <v>0.48062499999650754</v>
      </c>
      <c r="E1099" s="32" t="s">
        <v>5314</v>
      </c>
      <c r="F1099" s="32">
        <v>1014</v>
      </c>
      <c r="G1099" s="38">
        <f>INT(DT!E1099)</f>
        <v>45180</v>
      </c>
      <c r="H1099" s="39">
        <f>DT!E1099-INT(DT!E1099)</f>
        <v>0.60356481480994262</v>
      </c>
      <c r="I1099" s="32" t="s">
        <v>23</v>
      </c>
      <c r="J1099" s="32" t="s">
        <v>647</v>
      </c>
      <c r="K1099" s="32" t="s">
        <v>143</v>
      </c>
      <c r="L1099" s="42" cm="1">
        <f t="array" ref="L1099">INDEX('D_ SERVICES'!D:F, MATCH(J1099, 'D_ SERVICES'!A:A, 0),
   IF(I1099="Basic", 1, IF(I1099="Standard", 2, IF(I1099="Premium", 3, ""))))</f>
        <v>729</v>
      </c>
      <c r="M1099" s="32">
        <f>L1099*(1-VLOOKUP('F_ ORDERS'!$K1099,D_BUYERS!A:H,8,FALSE))</f>
        <v>656.1</v>
      </c>
      <c r="N1099" s="32">
        <f>IF(VLOOKUP('F_ ORDERS'!$G1099, OrderDate!A:E, 5, FALSE) = 1, 'F_ ORDERS'!$M1099 * (1 - 0.07), 'F_ ORDERS'!$M1099)</f>
        <v>656.1</v>
      </c>
    </row>
    <row r="1100" spans="1:14" x14ac:dyDescent="0.2">
      <c r="A1100" s="51" t="str">
        <f t="shared" si="17"/>
        <v>223.213.163.58|42882|0.0613194444376859</v>
      </c>
      <c r="B1100" s="51" t="s">
        <v>2613</v>
      </c>
      <c r="C1100" s="52">
        <f>INT(DT!I1100)</f>
        <v>42882</v>
      </c>
      <c r="D1100" s="53">
        <f>DT!I1100-INT(DT!I1100)</f>
        <v>6.1319444437685888E-2</v>
      </c>
      <c r="E1100" s="32" t="s">
        <v>5315</v>
      </c>
      <c r="F1100" s="32">
        <v>1225</v>
      </c>
      <c r="G1100" s="38">
        <f>INT(DT!E1100)</f>
        <v>42882</v>
      </c>
      <c r="H1100" s="39">
        <f>DT!E1100-INT(DT!E1100)</f>
        <v>0.14368055554950843</v>
      </c>
      <c r="I1100" s="32" t="s">
        <v>18</v>
      </c>
      <c r="J1100" s="32" t="s">
        <v>582</v>
      </c>
      <c r="K1100" s="32" t="s">
        <v>203</v>
      </c>
      <c r="L1100" s="42" cm="1">
        <f t="array" ref="L1100">INDEX('D_ SERVICES'!D:F, MATCH(J1100, 'D_ SERVICES'!A:A, 0),
   IF(I1100="Basic", 1, IF(I1100="Standard", 2, IF(I1100="Premium", 3, ""))))</f>
        <v>481</v>
      </c>
      <c r="M1100" s="32">
        <f>L1100*(1-VLOOKUP('F_ ORDERS'!$K1100,D_BUYERS!A:H,8,FALSE))</f>
        <v>432.90000000000003</v>
      </c>
      <c r="N1100" s="32">
        <f>IF(VLOOKUP('F_ ORDERS'!$G1100, OrderDate!A:E, 5, FALSE) = 1, 'F_ ORDERS'!$M1100 * (1 - 0.07), 'F_ ORDERS'!$M1100)</f>
        <v>402.59699999999998</v>
      </c>
    </row>
    <row r="1101" spans="1:14" x14ac:dyDescent="0.2">
      <c r="A1101" s="51" t="str">
        <f t="shared" si="17"/>
        <v>49.198.249.132|43341|0.918159722219571</v>
      </c>
      <c r="B1101" s="51" t="s">
        <v>3468</v>
      </c>
      <c r="C1101" s="52">
        <f>INT(DT!I1101)</f>
        <v>43341</v>
      </c>
      <c r="D1101" s="53">
        <f>DT!I1101-INT(DT!I1101)</f>
        <v>0.91815972221957054</v>
      </c>
      <c r="E1101" s="32" t="s">
        <v>5316</v>
      </c>
      <c r="F1101" s="32">
        <v>1024</v>
      </c>
      <c r="G1101" s="38">
        <f>INT(DT!E1101)</f>
        <v>43341</v>
      </c>
      <c r="H1101" s="39">
        <f>DT!E1101-INT(DT!E1101)</f>
        <v>0.92950231481518131</v>
      </c>
      <c r="I1101" s="32" t="s">
        <v>12</v>
      </c>
      <c r="J1101" s="32" t="s">
        <v>617</v>
      </c>
      <c r="K1101" s="32" t="s">
        <v>326</v>
      </c>
      <c r="L1101" s="42" cm="1">
        <f t="array" ref="L1101">INDEX('D_ SERVICES'!D:F, MATCH(J1101, 'D_ SERVICES'!A:A, 0),
   IF(I1101="Basic", 1, IF(I1101="Standard", 2, IF(I1101="Premium", 3, ""))))</f>
        <v>977</v>
      </c>
      <c r="M1101" s="32">
        <f>L1101*(1-VLOOKUP('F_ ORDERS'!$K1101,D_BUYERS!A:H,8,FALSE))</f>
        <v>928.15</v>
      </c>
      <c r="N1101" s="32">
        <f>IF(VLOOKUP('F_ ORDERS'!$G1101, OrderDate!A:E, 5, FALSE) = 1, 'F_ ORDERS'!$M1101 * (1 - 0.07), 'F_ ORDERS'!$M1101)</f>
        <v>928.15</v>
      </c>
    </row>
    <row r="1102" spans="1:14" x14ac:dyDescent="0.2">
      <c r="A1102" s="51" t="str">
        <f t="shared" si="17"/>
        <v>182.13.202.17|45419|0.608425925922347</v>
      </c>
      <c r="B1102" s="51" t="s">
        <v>2052</v>
      </c>
      <c r="C1102" s="52">
        <f>INT(DT!I1102)</f>
        <v>45419</v>
      </c>
      <c r="D1102" s="53">
        <f>DT!I1102-INT(DT!I1102)</f>
        <v>0.60842592592234723</v>
      </c>
      <c r="E1102" s="32" t="s">
        <v>5317</v>
      </c>
      <c r="F1102" s="32">
        <v>1006</v>
      </c>
      <c r="G1102" s="38">
        <f>INT(DT!E1102)</f>
        <v>45419</v>
      </c>
      <c r="H1102" s="39">
        <f>DT!E1102-INT(DT!E1102)</f>
        <v>0.73302083332964685</v>
      </c>
      <c r="I1102" s="32" t="s">
        <v>12</v>
      </c>
      <c r="J1102" s="32" t="s">
        <v>618</v>
      </c>
      <c r="K1102" s="32" t="s">
        <v>164</v>
      </c>
      <c r="L1102" s="42" cm="1">
        <f t="array" ref="L1102">INDEX('D_ SERVICES'!D:F, MATCH(J1102, 'D_ SERVICES'!A:A, 0),
   IF(I1102="Basic", 1, IF(I1102="Standard", 2, IF(I1102="Premium", 3, ""))))</f>
        <v>789</v>
      </c>
      <c r="M1102" s="32">
        <f>L1102*(1-VLOOKUP('F_ ORDERS'!$K1102,D_BUYERS!A:H,8,FALSE))</f>
        <v>789</v>
      </c>
      <c r="N1102" s="32">
        <f>IF(VLOOKUP('F_ ORDERS'!$G1102, OrderDate!A:E, 5, FALSE) = 1, 'F_ ORDERS'!$M1102 * (1 - 0.07), 'F_ ORDERS'!$M1102)</f>
        <v>789</v>
      </c>
    </row>
    <row r="1103" spans="1:14" x14ac:dyDescent="0.2">
      <c r="A1103" s="51" t="str">
        <f t="shared" si="17"/>
        <v>112.115.231.24|45194|0.797071759261598</v>
      </c>
      <c r="B1103" s="51" t="s">
        <v>1099</v>
      </c>
      <c r="C1103" s="52">
        <f>INT(DT!I1103)</f>
        <v>45194</v>
      </c>
      <c r="D1103" s="53">
        <f>DT!I1103-INT(DT!I1103)</f>
        <v>0.79707175926159834</v>
      </c>
      <c r="E1103" s="32" t="s">
        <v>5318</v>
      </c>
      <c r="F1103" s="32">
        <v>1003</v>
      </c>
      <c r="G1103" s="38">
        <f>INT(DT!E1103)</f>
        <v>45194</v>
      </c>
      <c r="H1103" s="39">
        <f>DT!E1103-INT(DT!E1103)</f>
        <v>0.91811342592700385</v>
      </c>
      <c r="I1103" s="32" t="s">
        <v>12</v>
      </c>
      <c r="J1103" s="32" t="s">
        <v>766</v>
      </c>
      <c r="K1103" s="32" t="s">
        <v>293</v>
      </c>
      <c r="L1103" s="42" cm="1">
        <f t="array" ref="L1103">INDEX('D_ SERVICES'!D:F, MATCH(J1103, 'D_ SERVICES'!A:A, 0),
   IF(I1103="Basic", 1, IF(I1103="Standard", 2, IF(I1103="Premium", 3, ""))))</f>
        <v>758</v>
      </c>
      <c r="M1103" s="32">
        <f>L1103*(1-VLOOKUP('F_ ORDERS'!$K1103,D_BUYERS!A:H,8,FALSE))</f>
        <v>682.2</v>
      </c>
      <c r="N1103" s="32">
        <f>IF(VLOOKUP('F_ ORDERS'!$G1103, OrderDate!A:E, 5, FALSE) = 1, 'F_ ORDERS'!$M1103 * (1 - 0.07), 'F_ ORDERS'!$M1103)</f>
        <v>682.2</v>
      </c>
    </row>
    <row r="1104" spans="1:14" x14ac:dyDescent="0.2">
      <c r="A1104" s="51" t="str">
        <f t="shared" si="17"/>
        <v>155.151.161.134|45515|0.822939814817801</v>
      </c>
      <c r="B1104" s="51" t="s">
        <v>1693</v>
      </c>
      <c r="C1104" s="52">
        <f>INT(DT!I1104)</f>
        <v>45515</v>
      </c>
      <c r="D1104" s="53">
        <f>DT!I1104-INT(DT!I1104)</f>
        <v>0.82293981481780065</v>
      </c>
      <c r="E1104" s="32" t="s">
        <v>5319</v>
      </c>
      <c r="F1104" s="32">
        <v>1161</v>
      </c>
      <c r="G1104" s="38">
        <f>INT(DT!E1104)</f>
        <v>45515</v>
      </c>
      <c r="H1104" s="39">
        <f>DT!E1104-INT(DT!E1104)</f>
        <v>0.89462962963443715</v>
      </c>
      <c r="I1104" s="32" t="s">
        <v>12</v>
      </c>
      <c r="J1104" s="32" t="s">
        <v>708</v>
      </c>
      <c r="K1104" s="32" t="s">
        <v>96</v>
      </c>
      <c r="L1104" s="42" cm="1">
        <f t="array" ref="L1104">INDEX('D_ SERVICES'!D:F, MATCH(J1104, 'D_ SERVICES'!A:A, 0),
   IF(I1104="Basic", 1, IF(I1104="Standard", 2, IF(I1104="Premium", 3, ""))))</f>
        <v>961</v>
      </c>
      <c r="M1104" s="32">
        <f>L1104*(1-VLOOKUP('F_ ORDERS'!$K1104,D_BUYERS!A:H,8,FALSE))</f>
        <v>961</v>
      </c>
      <c r="N1104" s="32">
        <f>IF(VLOOKUP('F_ ORDERS'!$G1104, OrderDate!A:E, 5, FALSE) = 1, 'F_ ORDERS'!$M1104 * (1 - 0.07), 'F_ ORDERS'!$M1104)</f>
        <v>893.7299999999999</v>
      </c>
    </row>
    <row r="1105" spans="1:14" x14ac:dyDescent="0.2">
      <c r="A1105" s="51" t="str">
        <f t="shared" si="17"/>
        <v>103.214.217.70|45173|0.861539351848478</v>
      </c>
      <c r="B1105" s="51" t="s">
        <v>974</v>
      </c>
      <c r="C1105" s="52">
        <f>INT(DT!I1105)</f>
        <v>45173</v>
      </c>
      <c r="D1105" s="53">
        <f>DT!I1105-INT(DT!I1105)</f>
        <v>0.86153935184847796</v>
      </c>
      <c r="E1105" s="32" t="s">
        <v>5320</v>
      </c>
      <c r="F1105" s="32">
        <v>1005</v>
      </c>
      <c r="G1105" s="38">
        <f>INT(DT!E1105)</f>
        <v>45173</v>
      </c>
      <c r="H1105" s="39">
        <f>DT!E1105-INT(DT!E1105)</f>
        <v>0.88546296295680804</v>
      </c>
      <c r="I1105" s="32" t="s">
        <v>12</v>
      </c>
      <c r="J1105" s="32" t="s">
        <v>808</v>
      </c>
      <c r="K1105" s="32" t="s">
        <v>468</v>
      </c>
      <c r="L1105" s="42" cm="1">
        <f t="array" ref="L1105">INDEX('D_ SERVICES'!D:F, MATCH(J1105, 'D_ SERVICES'!A:A, 0),
   IF(I1105="Basic", 1, IF(I1105="Standard", 2, IF(I1105="Premium", 3, ""))))</f>
        <v>977</v>
      </c>
      <c r="M1105" s="32">
        <f>L1105*(1-VLOOKUP('F_ ORDERS'!$K1105,D_BUYERS!A:H,8,FALSE))</f>
        <v>928.15</v>
      </c>
      <c r="N1105" s="32">
        <f>IF(VLOOKUP('F_ ORDERS'!$G1105, OrderDate!A:E, 5, FALSE) = 1, 'F_ ORDERS'!$M1105 * (1 - 0.07), 'F_ ORDERS'!$M1105)</f>
        <v>928.15</v>
      </c>
    </row>
    <row r="1106" spans="1:14" x14ac:dyDescent="0.2">
      <c r="A1106" s="51" t="str">
        <f t="shared" si="17"/>
        <v>232.114.127.96|41917|0.114675925928168</v>
      </c>
      <c r="B1106" s="51" t="s">
        <v>2739</v>
      </c>
      <c r="C1106" s="52">
        <f>INT(DT!I1106)</f>
        <v>41917</v>
      </c>
      <c r="D1106" s="53">
        <f>DT!I1106-INT(DT!I1106)</f>
        <v>0.114675925928168</v>
      </c>
      <c r="E1106" s="32" t="s">
        <v>5321</v>
      </c>
      <c r="F1106" s="32">
        <v>1168</v>
      </c>
      <c r="G1106" s="38">
        <f>INT(DT!E1106)</f>
        <v>41917</v>
      </c>
      <c r="H1106" s="39">
        <f>DT!E1106-INT(DT!E1106)</f>
        <v>0.23377314815297723</v>
      </c>
      <c r="I1106" s="32" t="s">
        <v>12</v>
      </c>
      <c r="J1106" s="32" t="s">
        <v>876</v>
      </c>
      <c r="K1106" s="32" t="s">
        <v>371</v>
      </c>
      <c r="L1106" s="42" cm="1">
        <f t="array" ref="L1106">INDEX('D_ SERVICES'!D:F, MATCH(J1106, 'D_ SERVICES'!A:A, 0),
   IF(I1106="Basic", 1, IF(I1106="Standard", 2, IF(I1106="Premium", 3, ""))))</f>
        <v>620</v>
      </c>
      <c r="M1106" s="32">
        <f>L1106*(1-VLOOKUP('F_ ORDERS'!$K1106,D_BUYERS!A:H,8,FALSE))</f>
        <v>589</v>
      </c>
      <c r="N1106" s="32">
        <f>IF(VLOOKUP('F_ ORDERS'!$G1106, OrderDate!A:E, 5, FALSE) = 1, 'F_ ORDERS'!$M1106 * (1 - 0.07), 'F_ ORDERS'!$M1106)</f>
        <v>547.77</v>
      </c>
    </row>
    <row r="1107" spans="1:14" x14ac:dyDescent="0.2">
      <c r="A1107" s="51" t="str">
        <f t="shared" si="17"/>
        <v>147.104.59.8|44855|0.363136574072996</v>
      </c>
      <c r="B1107" s="51" t="s">
        <v>1579</v>
      </c>
      <c r="C1107" s="52">
        <f>INT(DT!I1107)</f>
        <v>44855</v>
      </c>
      <c r="D1107" s="53">
        <f>DT!I1107-INT(DT!I1107)</f>
        <v>0.36313657407299615</v>
      </c>
      <c r="E1107" s="32" t="s">
        <v>5322</v>
      </c>
      <c r="F1107" s="32">
        <v>1009</v>
      </c>
      <c r="G1107" s="38">
        <f>INT(DT!E1107)</f>
        <v>44855</v>
      </c>
      <c r="H1107" s="39">
        <f>DT!E1107-INT(DT!E1107)</f>
        <v>0.42289351851650281</v>
      </c>
      <c r="I1107" s="32" t="s">
        <v>18</v>
      </c>
      <c r="J1107" s="32" t="s">
        <v>692</v>
      </c>
      <c r="K1107" s="32" t="s">
        <v>112</v>
      </c>
      <c r="L1107" s="42" cm="1">
        <f t="array" ref="L1107">INDEX('D_ SERVICES'!D:F, MATCH(J1107, 'D_ SERVICES'!A:A, 0),
   IF(I1107="Basic", 1, IF(I1107="Standard", 2, IF(I1107="Premium", 3, ""))))</f>
        <v>421</v>
      </c>
      <c r="M1107" s="32">
        <f>L1107*(1-VLOOKUP('F_ ORDERS'!$K1107,D_BUYERS!A:H,8,FALSE))</f>
        <v>399.95</v>
      </c>
      <c r="N1107" s="32">
        <f>IF(VLOOKUP('F_ ORDERS'!$G1107, OrderDate!A:E, 5, FALSE) = 1, 'F_ ORDERS'!$M1107 * (1 - 0.07), 'F_ ORDERS'!$M1107)</f>
        <v>399.95</v>
      </c>
    </row>
    <row r="1108" spans="1:14" x14ac:dyDescent="0.2">
      <c r="A1108" s="51" t="str">
        <f t="shared" si="17"/>
        <v>194.213.32.133|44165|0.601793981477385</v>
      </c>
      <c r="B1108" s="51" t="s">
        <v>2188</v>
      </c>
      <c r="C1108" s="52">
        <f>INT(DT!I1108)</f>
        <v>44165</v>
      </c>
      <c r="D1108" s="53">
        <f>DT!I1108-INT(DT!I1108)</f>
        <v>0.60179398147738539</v>
      </c>
      <c r="E1108" s="32" t="s">
        <v>5323</v>
      </c>
      <c r="F1108" s="32">
        <v>1096</v>
      </c>
      <c r="G1108" s="38">
        <f>INT(DT!E1108)</f>
        <v>44165</v>
      </c>
      <c r="H1108" s="39">
        <f>DT!E1108-INT(DT!E1108)</f>
        <v>0.60795138888352085</v>
      </c>
      <c r="I1108" s="32" t="s">
        <v>23</v>
      </c>
      <c r="J1108" s="32" t="s">
        <v>555</v>
      </c>
      <c r="K1108" s="32" t="s">
        <v>369</v>
      </c>
      <c r="L1108" s="42" cm="1">
        <f t="array" ref="L1108">INDEX('D_ SERVICES'!D:F, MATCH(J1108, 'D_ SERVICES'!A:A, 0),
   IF(I1108="Basic", 1, IF(I1108="Standard", 2, IF(I1108="Premium", 3, ""))))</f>
        <v>846</v>
      </c>
      <c r="M1108" s="32">
        <f>L1108*(1-VLOOKUP('F_ ORDERS'!$K1108,D_BUYERS!A:H,8,FALSE))</f>
        <v>846</v>
      </c>
      <c r="N1108" s="32">
        <f>IF(VLOOKUP('F_ ORDERS'!$G1108, OrderDate!A:E, 5, FALSE) = 1, 'F_ ORDERS'!$M1108 * (1 - 0.07), 'F_ ORDERS'!$M1108)</f>
        <v>846</v>
      </c>
    </row>
    <row r="1109" spans="1:14" x14ac:dyDescent="0.2">
      <c r="A1109" s="51" t="str">
        <f t="shared" si="17"/>
        <v>201.62.132.203|45255|0.505451388889924</v>
      </c>
      <c r="B1109" s="51" t="s">
        <v>2313</v>
      </c>
      <c r="C1109" s="52">
        <f>INT(DT!I1109)</f>
        <v>45255</v>
      </c>
      <c r="D1109" s="53">
        <f>DT!I1109-INT(DT!I1109)</f>
        <v>0.50545138888992369</v>
      </c>
      <c r="E1109" s="32" t="s">
        <v>5324</v>
      </c>
      <c r="F1109" s="32">
        <v>1003</v>
      </c>
      <c r="G1109" s="38">
        <f>INT(DT!E1109)</f>
        <v>45255</v>
      </c>
      <c r="H1109" s="39">
        <f>DT!E1109-INT(DT!E1109)</f>
        <v>0.6184953703705105</v>
      </c>
      <c r="I1109" s="32" t="s">
        <v>12</v>
      </c>
      <c r="J1109" s="32" t="s">
        <v>766</v>
      </c>
      <c r="K1109" s="32" t="s">
        <v>423</v>
      </c>
      <c r="L1109" s="42" cm="1">
        <f t="array" ref="L1109">INDEX('D_ SERVICES'!D:F, MATCH(J1109, 'D_ SERVICES'!A:A, 0),
   IF(I1109="Basic", 1, IF(I1109="Standard", 2, IF(I1109="Premium", 3, ""))))</f>
        <v>758</v>
      </c>
      <c r="M1109" s="32">
        <f>L1109*(1-VLOOKUP('F_ ORDERS'!$K1109,D_BUYERS!A:H,8,FALSE))</f>
        <v>682.2</v>
      </c>
      <c r="N1109" s="32">
        <f>IF(VLOOKUP('F_ ORDERS'!$G1109, OrderDate!A:E, 5, FALSE) = 1, 'F_ ORDERS'!$M1109 * (1 - 0.07), 'F_ ORDERS'!$M1109)</f>
        <v>634.44600000000003</v>
      </c>
    </row>
    <row r="1110" spans="1:14" x14ac:dyDescent="0.2">
      <c r="A1110" s="51" t="str">
        <f t="shared" si="17"/>
        <v>24.124.232.65|44053|0.941423611111531</v>
      </c>
      <c r="B1110" s="51" t="s">
        <v>2852</v>
      </c>
      <c r="C1110" s="52">
        <f>INT(DT!I1110)</f>
        <v>44053</v>
      </c>
      <c r="D1110" s="53">
        <f>DT!I1110-INT(DT!I1110)</f>
        <v>0.9414236111115315</v>
      </c>
      <c r="E1110" s="32" t="s">
        <v>5325</v>
      </c>
      <c r="F1110" s="32">
        <v>1008</v>
      </c>
      <c r="G1110" s="38">
        <f>INT(DT!E1110)</f>
        <v>44053</v>
      </c>
      <c r="H1110" s="39">
        <f>DT!E1110-INT(DT!E1110)</f>
        <v>0.97568287036847323</v>
      </c>
      <c r="I1110" s="32" t="s">
        <v>18</v>
      </c>
      <c r="J1110" s="32" t="s">
        <v>546</v>
      </c>
      <c r="K1110" s="32" t="s">
        <v>402</v>
      </c>
      <c r="L1110" s="42" cm="1">
        <f t="array" ref="L1110">INDEX('D_ SERVICES'!D:F, MATCH(J1110, 'D_ SERVICES'!A:A, 0),
   IF(I1110="Basic", 1, IF(I1110="Standard", 2, IF(I1110="Premium", 3, ""))))</f>
        <v>466</v>
      </c>
      <c r="M1110" s="32">
        <f>L1110*(1-VLOOKUP('F_ ORDERS'!$K1110,D_BUYERS!A:H,8,FALSE))</f>
        <v>466</v>
      </c>
      <c r="N1110" s="32">
        <f>IF(VLOOKUP('F_ ORDERS'!$G1110, OrderDate!A:E, 5, FALSE) = 1, 'F_ ORDERS'!$M1110 * (1 - 0.07), 'F_ ORDERS'!$M1110)</f>
        <v>466</v>
      </c>
    </row>
    <row r="1111" spans="1:14" x14ac:dyDescent="0.2">
      <c r="A1111" s="51" t="str">
        <f t="shared" si="17"/>
        <v>228.145.105.62|44425|0.525902777779265</v>
      </c>
      <c r="B1111" s="51" t="s">
        <v>2682</v>
      </c>
      <c r="C1111" s="52">
        <f>INT(DT!I1111)</f>
        <v>44425</v>
      </c>
      <c r="D1111" s="53">
        <f>DT!I1111-INT(DT!I1111)</f>
        <v>0.52590277777926531</v>
      </c>
      <c r="E1111" s="32" t="s">
        <v>5326</v>
      </c>
      <c r="F1111" s="32">
        <v>1086</v>
      </c>
      <c r="G1111" s="38">
        <f>INT(DT!E1111)</f>
        <v>44425</v>
      </c>
      <c r="H1111" s="39">
        <f>DT!E1111-INT(DT!E1111)</f>
        <v>0.53321759259415558</v>
      </c>
      <c r="I1111" s="32" t="s">
        <v>18</v>
      </c>
      <c r="J1111" s="32" t="s">
        <v>737</v>
      </c>
      <c r="K1111" s="32" t="s">
        <v>177</v>
      </c>
      <c r="L1111" s="42" cm="1">
        <f t="array" ref="L1111">INDEX('D_ SERVICES'!D:F, MATCH(J1111, 'D_ SERVICES'!A:A, 0),
   IF(I1111="Basic", 1, IF(I1111="Standard", 2, IF(I1111="Premium", 3, ""))))</f>
        <v>122</v>
      </c>
      <c r="M1111" s="32">
        <f>L1111*(1-VLOOKUP('F_ ORDERS'!$K1111,D_BUYERS!A:H,8,FALSE))</f>
        <v>122</v>
      </c>
      <c r="N1111" s="32">
        <f>IF(VLOOKUP('F_ ORDERS'!$G1111, OrderDate!A:E, 5, FALSE) = 1, 'F_ ORDERS'!$M1111 * (1 - 0.07), 'F_ ORDERS'!$M1111)</f>
        <v>122</v>
      </c>
    </row>
    <row r="1112" spans="1:14" x14ac:dyDescent="0.2">
      <c r="A1112" s="51" t="str">
        <f t="shared" si="17"/>
        <v>159.148.199.227|45246|0.00680555555300089</v>
      </c>
      <c r="B1112" s="51" t="s">
        <v>1745</v>
      </c>
      <c r="C1112" s="52">
        <f>INT(DT!I1112)</f>
        <v>45246</v>
      </c>
      <c r="D1112" s="53">
        <f>DT!I1112-INT(DT!I1112)</f>
        <v>6.805555553000886E-3</v>
      </c>
      <c r="E1112" s="32" t="s">
        <v>5327</v>
      </c>
      <c r="F1112" s="32">
        <v>1111</v>
      </c>
      <c r="G1112" s="38">
        <f>INT(DT!E1112)</f>
        <v>45246</v>
      </c>
      <c r="H1112" s="39">
        <f>DT!E1112-INT(DT!E1112)</f>
        <v>1.6979166663077194E-2</v>
      </c>
      <c r="I1112" s="32" t="s">
        <v>18</v>
      </c>
      <c r="J1112" s="32" t="s">
        <v>849</v>
      </c>
      <c r="K1112" s="32" t="s">
        <v>416</v>
      </c>
      <c r="L1112" s="42" cm="1">
        <f t="array" ref="L1112">INDEX('D_ SERVICES'!D:F, MATCH(J1112, 'D_ SERVICES'!A:A, 0),
   IF(I1112="Basic", 1, IF(I1112="Standard", 2, IF(I1112="Premium", 3, ""))))</f>
        <v>904</v>
      </c>
      <c r="M1112" s="32">
        <f>L1112*(1-VLOOKUP('F_ ORDERS'!$K1112,D_BUYERS!A:H,8,FALSE))</f>
        <v>858.8</v>
      </c>
      <c r="N1112" s="32">
        <f>IF(VLOOKUP('F_ ORDERS'!$G1112, OrderDate!A:E, 5, FALSE) = 1, 'F_ ORDERS'!$M1112 * (1 - 0.07), 'F_ ORDERS'!$M1112)</f>
        <v>858.8</v>
      </c>
    </row>
    <row r="1113" spans="1:14" x14ac:dyDescent="0.2">
      <c r="A1113" s="51" t="str">
        <f t="shared" si="17"/>
        <v>139.28.230.86|42855|0.861423611109785</v>
      </c>
      <c r="B1113" s="51" t="s">
        <v>1477</v>
      </c>
      <c r="C1113" s="52">
        <f>INT(DT!I1113)</f>
        <v>42855</v>
      </c>
      <c r="D1113" s="53">
        <f>DT!I1113-INT(DT!I1113)</f>
        <v>0.86142361110978527</v>
      </c>
      <c r="E1113" s="32" t="s">
        <v>5328</v>
      </c>
      <c r="F1113" s="32">
        <v>1173</v>
      </c>
      <c r="G1113" s="38">
        <f>INT(DT!E1113)</f>
        <v>42855</v>
      </c>
      <c r="H1113" s="39">
        <f>DT!E1113-INT(DT!E1113)</f>
        <v>0.94542824073869269</v>
      </c>
      <c r="I1113" s="32" t="s">
        <v>18</v>
      </c>
      <c r="J1113" s="32" t="s">
        <v>588</v>
      </c>
      <c r="K1113" s="32" t="s">
        <v>452</v>
      </c>
      <c r="L1113" s="42" cm="1">
        <f t="array" ref="L1113">INDEX('D_ SERVICES'!D:F, MATCH(J1113, 'D_ SERVICES'!A:A, 0),
   IF(I1113="Basic", 1, IF(I1113="Standard", 2, IF(I1113="Premium", 3, ""))))</f>
        <v>45</v>
      </c>
      <c r="M1113" s="32">
        <f>L1113*(1-VLOOKUP('F_ ORDERS'!$K1113,D_BUYERS!A:H,8,FALSE))</f>
        <v>42.75</v>
      </c>
      <c r="N1113" s="32">
        <f>IF(VLOOKUP('F_ ORDERS'!$G1113, OrderDate!A:E, 5, FALSE) = 1, 'F_ ORDERS'!$M1113 * (1 - 0.07), 'F_ ORDERS'!$M1113)</f>
        <v>39.7575</v>
      </c>
    </row>
    <row r="1114" spans="1:14" x14ac:dyDescent="0.2">
      <c r="A1114" s="51" t="str">
        <f t="shared" si="17"/>
        <v>90.183.166.154|42936|0.728263888886431</v>
      </c>
      <c r="B1114" s="51" t="s">
        <v>4072</v>
      </c>
      <c r="C1114" s="52">
        <f>INT(DT!I1114)</f>
        <v>42936</v>
      </c>
      <c r="D1114" s="53">
        <f>DT!I1114-INT(DT!I1114)</f>
        <v>0.72826388888643123</v>
      </c>
      <c r="E1114" s="32" t="s">
        <v>5329</v>
      </c>
      <c r="F1114" s="32">
        <v>1001</v>
      </c>
      <c r="G1114" s="38">
        <f>INT(DT!E1114)</f>
        <v>42936</v>
      </c>
      <c r="H1114" s="39">
        <f>DT!E1114-INT(DT!E1114)</f>
        <v>0.74302083333168412</v>
      </c>
      <c r="I1114" s="32" t="s">
        <v>18</v>
      </c>
      <c r="J1114" s="32" t="s">
        <v>705</v>
      </c>
      <c r="K1114" s="32" t="s">
        <v>419</v>
      </c>
      <c r="L1114" s="42" cm="1">
        <f t="array" ref="L1114">INDEX('D_ SERVICES'!D:F, MATCH(J1114, 'D_ SERVICES'!A:A, 0),
   IF(I1114="Basic", 1, IF(I1114="Standard", 2, IF(I1114="Premium", 3, ""))))</f>
        <v>804</v>
      </c>
      <c r="M1114" s="32">
        <f>L1114*(1-VLOOKUP('F_ ORDERS'!$K1114,D_BUYERS!A:H,8,FALSE))</f>
        <v>804</v>
      </c>
      <c r="N1114" s="32">
        <f>IF(VLOOKUP('F_ ORDERS'!$G1114, OrderDate!A:E, 5, FALSE) = 1, 'F_ ORDERS'!$M1114 * (1 - 0.07), 'F_ ORDERS'!$M1114)</f>
        <v>804</v>
      </c>
    </row>
    <row r="1115" spans="1:14" x14ac:dyDescent="0.2">
      <c r="A1115" s="51" t="str">
        <f t="shared" si="17"/>
        <v>27.70.53.82|43721|0.753634259257524</v>
      </c>
      <c r="B1115" s="51" t="s">
        <v>3119</v>
      </c>
      <c r="C1115" s="52">
        <f>INT(DT!I1115)</f>
        <v>43721</v>
      </c>
      <c r="D1115" s="53">
        <f>DT!I1115-INT(DT!I1115)</f>
        <v>0.75363425925752381</v>
      </c>
      <c r="E1115" s="32" t="s">
        <v>5330</v>
      </c>
      <c r="F1115" s="32">
        <v>1197</v>
      </c>
      <c r="G1115" s="38">
        <f>INT(DT!E1115)</f>
        <v>43721</v>
      </c>
      <c r="H1115" s="39">
        <f>DT!E1115-INT(DT!E1115)</f>
        <v>0.765625</v>
      </c>
      <c r="I1115" s="32" t="s">
        <v>18</v>
      </c>
      <c r="J1115" s="32" t="s">
        <v>549</v>
      </c>
      <c r="K1115" s="32" t="s">
        <v>320</v>
      </c>
      <c r="L1115" s="42" cm="1">
        <f t="array" ref="L1115">INDEX('D_ SERVICES'!D:F, MATCH(J1115, 'D_ SERVICES'!A:A, 0),
   IF(I1115="Basic", 1, IF(I1115="Standard", 2, IF(I1115="Premium", 3, ""))))</f>
        <v>212</v>
      </c>
      <c r="M1115" s="32">
        <f>L1115*(1-VLOOKUP('F_ ORDERS'!$K1115,D_BUYERS!A:H,8,FALSE))</f>
        <v>212</v>
      </c>
      <c r="N1115" s="32">
        <f>IF(VLOOKUP('F_ ORDERS'!$G1115, OrderDate!A:E, 5, FALSE) = 1, 'F_ ORDERS'!$M1115 * (1 - 0.07), 'F_ ORDERS'!$M1115)</f>
        <v>212</v>
      </c>
    </row>
    <row r="1116" spans="1:14" x14ac:dyDescent="0.2">
      <c r="A1116" s="51" t="str">
        <f t="shared" si="17"/>
        <v>185.163.229.86|44842|0.148344907407591</v>
      </c>
      <c r="B1116" s="51" t="s">
        <v>2081</v>
      </c>
      <c r="C1116" s="52">
        <f>INT(DT!I1116)</f>
        <v>44842</v>
      </c>
      <c r="D1116" s="53">
        <f>DT!I1116-INT(DT!I1116)</f>
        <v>0.14834490740759065</v>
      </c>
      <c r="E1116" s="32" t="s">
        <v>5331</v>
      </c>
      <c r="F1116" s="32">
        <v>1001</v>
      </c>
      <c r="G1116" s="38">
        <f>INT(DT!E1116)</f>
        <v>44842</v>
      </c>
      <c r="H1116" s="39">
        <f>DT!E1116-INT(DT!E1116)</f>
        <v>0.21547453703533392</v>
      </c>
      <c r="I1116" s="32" t="s">
        <v>18</v>
      </c>
      <c r="J1116" s="32" t="s">
        <v>705</v>
      </c>
      <c r="K1116" s="32" t="s">
        <v>374</v>
      </c>
      <c r="L1116" s="42" cm="1">
        <f t="array" ref="L1116">INDEX('D_ SERVICES'!D:F, MATCH(J1116, 'D_ SERVICES'!A:A, 0),
   IF(I1116="Basic", 1, IF(I1116="Standard", 2, IF(I1116="Premium", 3, ""))))</f>
        <v>804</v>
      </c>
      <c r="M1116" s="32">
        <f>L1116*(1-VLOOKUP('F_ ORDERS'!$K1116,D_BUYERS!A:H,8,FALSE))</f>
        <v>763.8</v>
      </c>
      <c r="N1116" s="32">
        <f>IF(VLOOKUP('F_ ORDERS'!$G1116, OrderDate!A:E, 5, FALSE) = 1, 'F_ ORDERS'!$M1116 * (1 - 0.07), 'F_ ORDERS'!$M1116)</f>
        <v>710.33399999999995</v>
      </c>
    </row>
    <row r="1117" spans="1:14" x14ac:dyDescent="0.2">
      <c r="A1117" s="51" t="str">
        <f t="shared" si="17"/>
        <v>229.7.239.59|44412|0.281365740738693</v>
      </c>
      <c r="B1117" s="51" t="s">
        <v>2700</v>
      </c>
      <c r="C1117" s="52">
        <f>INT(DT!I1117)</f>
        <v>44412</v>
      </c>
      <c r="D1117" s="53">
        <f>DT!I1117-INT(DT!I1117)</f>
        <v>0.28136574073869269</v>
      </c>
      <c r="E1117" s="32" t="s">
        <v>5332</v>
      </c>
      <c r="F1117" s="32">
        <v>1076</v>
      </c>
      <c r="G1117" s="38">
        <f>INT(DT!E1117)</f>
        <v>44412</v>
      </c>
      <c r="H1117" s="39">
        <f>DT!E1117-INT(DT!E1117)</f>
        <v>0.33850694444117835</v>
      </c>
      <c r="I1117" s="32" t="s">
        <v>12</v>
      </c>
      <c r="J1117" s="32" t="s">
        <v>690</v>
      </c>
      <c r="K1117" s="32" t="s">
        <v>383</v>
      </c>
      <c r="L1117" s="42" cm="1">
        <f t="array" ref="L1117">INDEX('D_ SERVICES'!D:F, MATCH(J1117, 'D_ SERVICES'!A:A, 0),
   IF(I1117="Basic", 1, IF(I1117="Standard", 2, IF(I1117="Premium", 3, ""))))</f>
        <v>985</v>
      </c>
      <c r="M1117" s="32">
        <f>L1117*(1-VLOOKUP('F_ ORDERS'!$K1117,D_BUYERS!A:H,8,FALSE))</f>
        <v>935.75</v>
      </c>
      <c r="N1117" s="32">
        <f>IF(VLOOKUP('F_ ORDERS'!$G1117, OrderDate!A:E, 5, FALSE) = 1, 'F_ ORDERS'!$M1117 * (1 - 0.07), 'F_ ORDERS'!$M1117)</f>
        <v>935.75</v>
      </c>
    </row>
    <row r="1118" spans="1:14" x14ac:dyDescent="0.2">
      <c r="A1118" s="51" t="str">
        <f t="shared" si="17"/>
        <v>114.218.238.164|42879|0.787696759260143</v>
      </c>
      <c r="B1118" s="51" t="s">
        <v>1129</v>
      </c>
      <c r="C1118" s="52">
        <f>INT(DT!I1118)</f>
        <v>42879</v>
      </c>
      <c r="D1118" s="53">
        <f>DT!I1118-INT(DT!I1118)</f>
        <v>0.78769675926014315</v>
      </c>
      <c r="E1118" s="32" t="s">
        <v>5333</v>
      </c>
      <c r="F1118" s="32">
        <v>1207</v>
      </c>
      <c r="G1118" s="38">
        <f>INT(DT!E1118)</f>
        <v>42879</v>
      </c>
      <c r="H1118" s="39">
        <f>DT!E1118-INT(DT!E1118)</f>
        <v>0.85068287036847323</v>
      </c>
      <c r="I1118" s="32" t="s">
        <v>12</v>
      </c>
      <c r="J1118" s="32" t="s">
        <v>685</v>
      </c>
      <c r="K1118" s="32" t="s">
        <v>322</v>
      </c>
      <c r="L1118" s="42" cm="1">
        <f t="array" ref="L1118">INDEX('D_ SERVICES'!D:F, MATCH(J1118, 'D_ SERVICES'!A:A, 0),
   IF(I1118="Basic", 1, IF(I1118="Standard", 2, IF(I1118="Premium", 3, ""))))</f>
        <v>887</v>
      </c>
      <c r="M1118" s="32">
        <f>L1118*(1-VLOOKUP('F_ ORDERS'!$K1118,D_BUYERS!A:H,8,FALSE))</f>
        <v>798.30000000000007</v>
      </c>
      <c r="N1118" s="32">
        <f>IF(VLOOKUP('F_ ORDERS'!$G1118, OrderDate!A:E, 5, FALSE) = 1, 'F_ ORDERS'!$M1118 * (1 - 0.07), 'F_ ORDERS'!$M1118)</f>
        <v>798.30000000000007</v>
      </c>
    </row>
    <row r="1119" spans="1:14" x14ac:dyDescent="0.2">
      <c r="A1119" s="51" t="str">
        <f t="shared" si="17"/>
        <v>158.87.15.65|44613|0.752083333332848</v>
      </c>
      <c r="B1119" s="51" t="s">
        <v>1737</v>
      </c>
      <c r="C1119" s="52">
        <f>INT(DT!I1119)</f>
        <v>44613</v>
      </c>
      <c r="D1119" s="53">
        <f>DT!I1119-INT(DT!I1119)</f>
        <v>0.75208333333284827</v>
      </c>
      <c r="E1119" s="32" t="s">
        <v>5334</v>
      </c>
      <c r="F1119" s="32">
        <v>1109</v>
      </c>
      <c r="G1119" s="38">
        <f>INT(DT!E1119)</f>
        <v>44613</v>
      </c>
      <c r="H1119" s="39">
        <f>DT!E1119-INT(DT!E1119)</f>
        <v>0.83407407407503342</v>
      </c>
      <c r="I1119" s="32" t="s">
        <v>23</v>
      </c>
      <c r="J1119" s="32" t="s">
        <v>671</v>
      </c>
      <c r="K1119" s="32" t="s">
        <v>193</v>
      </c>
      <c r="L1119" s="42" cm="1">
        <f t="array" ref="L1119">INDEX('D_ SERVICES'!D:F, MATCH(J1119, 'D_ SERVICES'!A:A, 0),
   IF(I1119="Basic", 1, IF(I1119="Standard", 2, IF(I1119="Premium", 3, ""))))</f>
        <v>893</v>
      </c>
      <c r="M1119" s="32">
        <f>L1119*(1-VLOOKUP('F_ ORDERS'!$K1119,D_BUYERS!A:H,8,FALSE))</f>
        <v>848.34999999999991</v>
      </c>
      <c r="N1119" s="32">
        <f>IF(VLOOKUP('F_ ORDERS'!$G1119, OrderDate!A:E, 5, FALSE) = 1, 'F_ ORDERS'!$M1119 * (1 - 0.07), 'F_ ORDERS'!$M1119)</f>
        <v>848.34999999999991</v>
      </c>
    </row>
    <row r="1120" spans="1:14" x14ac:dyDescent="0.2">
      <c r="A1120" s="51" t="str">
        <f t="shared" si="17"/>
        <v>100.139.115.231|41820|0.628564814811398</v>
      </c>
      <c r="B1120" s="51" t="s">
        <v>936</v>
      </c>
      <c r="C1120" s="52">
        <f>INT(DT!I1120)</f>
        <v>41820</v>
      </c>
      <c r="D1120" s="53">
        <f>DT!I1120-INT(DT!I1120)</f>
        <v>0.62856481481139781</v>
      </c>
      <c r="E1120" s="32" t="s">
        <v>5335</v>
      </c>
      <c r="F1120" s="32">
        <v>1004</v>
      </c>
      <c r="G1120" s="38">
        <f>INT(DT!E1120)</f>
        <v>41820</v>
      </c>
      <c r="H1120" s="39">
        <f>DT!E1120-INT(DT!E1120)</f>
        <v>0.63883101851388346</v>
      </c>
      <c r="I1120" s="32" t="s">
        <v>23</v>
      </c>
      <c r="J1120" s="32" t="s">
        <v>810</v>
      </c>
      <c r="K1120" s="32" t="s">
        <v>443</v>
      </c>
      <c r="L1120" s="42" cm="1">
        <f t="array" ref="L1120">INDEX('D_ SERVICES'!D:F, MATCH(J1120, 'D_ SERVICES'!A:A, 0),
   IF(I1120="Basic", 1, IF(I1120="Standard", 2, IF(I1120="Premium", 3, ""))))</f>
        <v>909</v>
      </c>
      <c r="M1120" s="32">
        <f>L1120*(1-VLOOKUP('F_ ORDERS'!$K1120,D_BUYERS!A:H,8,FALSE))</f>
        <v>863.55</v>
      </c>
      <c r="N1120" s="32">
        <f>IF(VLOOKUP('F_ ORDERS'!$G1120, OrderDate!A:E, 5, FALSE) = 1, 'F_ ORDERS'!$M1120 * (1 - 0.07), 'F_ ORDERS'!$M1120)</f>
        <v>863.55</v>
      </c>
    </row>
    <row r="1121" spans="1:14" x14ac:dyDescent="0.2">
      <c r="A1121" s="51" t="str">
        <f t="shared" si="17"/>
        <v>166.213.37.251|45244|0.627037037040282</v>
      </c>
      <c r="B1121" s="51" t="s">
        <v>1846</v>
      </c>
      <c r="C1121" s="52">
        <f>INT(DT!I1121)</f>
        <v>45244</v>
      </c>
      <c r="D1121" s="53">
        <f>DT!I1121-INT(DT!I1121)</f>
        <v>0.62703703704028158</v>
      </c>
      <c r="E1121" s="32" t="s">
        <v>5336</v>
      </c>
      <c r="F1121" s="32">
        <v>1056</v>
      </c>
      <c r="G1121" s="38">
        <f>INT(DT!E1121)</f>
        <v>45244</v>
      </c>
      <c r="H1121" s="39">
        <f>DT!E1121-INT(DT!E1121)</f>
        <v>0.73615740740933688</v>
      </c>
      <c r="I1121" s="32" t="s">
        <v>12</v>
      </c>
      <c r="J1121" s="32" t="s">
        <v>848</v>
      </c>
      <c r="K1121" s="32" t="s">
        <v>31</v>
      </c>
      <c r="L1121" s="42" cm="1">
        <f t="array" ref="L1121">INDEX('D_ SERVICES'!D:F, MATCH(J1121, 'D_ SERVICES'!A:A, 0),
   IF(I1121="Basic", 1, IF(I1121="Standard", 2, IF(I1121="Premium", 3, ""))))</f>
        <v>924</v>
      </c>
      <c r="M1121" s="32">
        <f>L1121*(1-VLOOKUP('F_ ORDERS'!$K1121,D_BUYERS!A:H,8,FALSE))</f>
        <v>877.8</v>
      </c>
      <c r="N1121" s="32">
        <f>IF(VLOOKUP('F_ ORDERS'!$G1121, OrderDate!A:E, 5, FALSE) = 1, 'F_ ORDERS'!$M1121 * (1 - 0.07), 'F_ ORDERS'!$M1121)</f>
        <v>877.8</v>
      </c>
    </row>
    <row r="1122" spans="1:14" x14ac:dyDescent="0.2">
      <c r="A1122" s="51" t="str">
        <f t="shared" si="17"/>
        <v>46.182.29.225|45466|0.260266203702486</v>
      </c>
      <c r="B1122" s="51" t="s">
        <v>3422</v>
      </c>
      <c r="C1122" s="52">
        <f>INT(DT!I1122)</f>
        <v>45466</v>
      </c>
      <c r="D1122" s="53">
        <f>DT!I1122-INT(DT!I1122)</f>
        <v>0.26026620370248565</v>
      </c>
      <c r="E1122" s="32" t="s">
        <v>5337</v>
      </c>
      <c r="F1122" s="32">
        <v>1155</v>
      </c>
      <c r="G1122" s="38">
        <f>INT(DT!E1122)</f>
        <v>45466</v>
      </c>
      <c r="H1122" s="39">
        <f>DT!E1122-INT(DT!E1122)</f>
        <v>0.27346064814628335</v>
      </c>
      <c r="I1122" s="32" t="s">
        <v>23</v>
      </c>
      <c r="J1122" s="32" t="s">
        <v>637</v>
      </c>
      <c r="K1122" s="32" t="s">
        <v>110</v>
      </c>
      <c r="L1122" s="42" cm="1">
        <f t="array" ref="L1122">INDEX('D_ SERVICES'!D:F, MATCH(J1122, 'D_ SERVICES'!A:A, 0),
   IF(I1122="Basic", 1, IF(I1122="Standard", 2, IF(I1122="Premium", 3, ""))))</f>
        <v>224</v>
      </c>
      <c r="M1122" s="32">
        <f>L1122*(1-VLOOKUP('F_ ORDERS'!$K1122,D_BUYERS!A:H,8,FALSE))</f>
        <v>212.79999999999998</v>
      </c>
      <c r="N1122" s="32">
        <f>IF(VLOOKUP('F_ ORDERS'!$G1122, OrderDate!A:E, 5, FALSE) = 1, 'F_ ORDERS'!$M1122 * (1 - 0.07), 'F_ ORDERS'!$M1122)</f>
        <v>197.90399999999997</v>
      </c>
    </row>
    <row r="1123" spans="1:14" x14ac:dyDescent="0.2">
      <c r="A1123" s="51" t="str">
        <f t="shared" si="17"/>
        <v>218.231.177.239|44491|0.774652777778101</v>
      </c>
      <c r="B1123" s="51" t="s">
        <v>2533</v>
      </c>
      <c r="C1123" s="52">
        <f>INT(DT!I1123)</f>
        <v>44491</v>
      </c>
      <c r="D1123" s="53">
        <f>DT!I1123-INT(DT!I1123)</f>
        <v>0.77465277777810115</v>
      </c>
      <c r="E1123" s="32" t="s">
        <v>5338</v>
      </c>
      <c r="F1123" s="32">
        <v>1156</v>
      </c>
      <c r="G1123" s="38">
        <f>INT(DT!E1123)</f>
        <v>44491</v>
      </c>
      <c r="H1123" s="39">
        <f>DT!E1123-INT(DT!E1123)</f>
        <v>0.78760416666773381</v>
      </c>
      <c r="I1123" s="32" t="s">
        <v>18</v>
      </c>
      <c r="J1123" s="32" t="s">
        <v>543</v>
      </c>
      <c r="K1123" s="32" t="s">
        <v>236</v>
      </c>
      <c r="L1123" s="42" cm="1">
        <f t="array" ref="L1123">INDEX('D_ SERVICES'!D:F, MATCH(J1123, 'D_ SERVICES'!A:A, 0),
   IF(I1123="Basic", 1, IF(I1123="Standard", 2, IF(I1123="Premium", 3, ""))))</f>
        <v>562</v>
      </c>
      <c r="M1123" s="32">
        <f>L1123*(1-VLOOKUP('F_ ORDERS'!$K1123,D_BUYERS!A:H,8,FALSE))</f>
        <v>505.8</v>
      </c>
      <c r="N1123" s="32">
        <f>IF(VLOOKUP('F_ ORDERS'!$G1123, OrderDate!A:E, 5, FALSE) = 1, 'F_ ORDERS'!$M1123 * (1 - 0.07), 'F_ ORDERS'!$M1123)</f>
        <v>505.8</v>
      </c>
    </row>
    <row r="1124" spans="1:14" x14ac:dyDescent="0.2">
      <c r="A1124" s="51" t="str">
        <f t="shared" si="17"/>
        <v>158.99.206.246|43008|0.668912037042901</v>
      </c>
      <c r="B1124" s="51" t="s">
        <v>1738</v>
      </c>
      <c r="C1124" s="52">
        <f>INT(DT!I1124)</f>
        <v>43008</v>
      </c>
      <c r="D1124" s="53">
        <f>DT!I1124-INT(DT!I1124)</f>
        <v>0.66891203704290092</v>
      </c>
      <c r="E1124" s="32" t="s">
        <v>5339</v>
      </c>
      <c r="F1124" s="32">
        <v>1153</v>
      </c>
      <c r="G1124" s="38">
        <f>INT(DT!E1124)</f>
        <v>43008</v>
      </c>
      <c r="H1124" s="39">
        <f>DT!E1124-INT(DT!E1124)</f>
        <v>0.79038194444729015</v>
      </c>
      <c r="I1124" s="32" t="s">
        <v>18</v>
      </c>
      <c r="J1124" s="32" t="s">
        <v>846</v>
      </c>
      <c r="K1124" s="32" t="s">
        <v>404</v>
      </c>
      <c r="L1124" s="42" cm="1">
        <f t="array" ref="L1124">INDEX('D_ SERVICES'!D:F, MATCH(J1124, 'D_ SERVICES'!A:A, 0),
   IF(I1124="Basic", 1, IF(I1124="Standard", 2, IF(I1124="Premium", 3, ""))))</f>
        <v>833</v>
      </c>
      <c r="M1124" s="32">
        <f>L1124*(1-VLOOKUP('F_ ORDERS'!$K1124,D_BUYERS!A:H,8,FALSE))</f>
        <v>833</v>
      </c>
      <c r="N1124" s="32">
        <f>IF(VLOOKUP('F_ ORDERS'!$G1124, OrderDate!A:E, 5, FALSE) = 1, 'F_ ORDERS'!$M1124 * (1 - 0.07), 'F_ ORDERS'!$M1124)</f>
        <v>774.68999999999994</v>
      </c>
    </row>
    <row r="1125" spans="1:14" x14ac:dyDescent="0.2">
      <c r="A1125" s="51" t="str">
        <f t="shared" si="17"/>
        <v>176.113.255.113|45524|0.929965277777228</v>
      </c>
      <c r="B1125" s="51" t="s">
        <v>1973</v>
      </c>
      <c r="C1125" s="52">
        <f>INT(DT!I1125)</f>
        <v>45524</v>
      </c>
      <c r="D1125" s="53">
        <f>DT!I1125-INT(DT!I1125)</f>
        <v>0.92996527777722804</v>
      </c>
      <c r="E1125" s="32" t="s">
        <v>5340</v>
      </c>
      <c r="F1125" s="32">
        <v>1123</v>
      </c>
      <c r="G1125" s="38">
        <f>INT(DT!E1125)</f>
        <v>45524</v>
      </c>
      <c r="H1125" s="39">
        <f>DT!E1125-INT(DT!E1125)</f>
        <v>0.97196759259531973</v>
      </c>
      <c r="I1125" s="32" t="s">
        <v>23</v>
      </c>
      <c r="J1125" s="32" t="s">
        <v>891</v>
      </c>
      <c r="K1125" s="32" t="s">
        <v>41</v>
      </c>
      <c r="L1125" s="42" cm="1">
        <f t="array" ref="L1125">INDEX('D_ SERVICES'!D:F, MATCH(J1125, 'D_ SERVICES'!A:A, 0),
   IF(I1125="Basic", 1, IF(I1125="Standard", 2, IF(I1125="Premium", 3, ""))))</f>
        <v>968</v>
      </c>
      <c r="M1125" s="32">
        <f>L1125*(1-VLOOKUP('F_ ORDERS'!$K1125,D_BUYERS!A:H,8,FALSE))</f>
        <v>871.2</v>
      </c>
      <c r="N1125" s="32">
        <f>IF(VLOOKUP('F_ ORDERS'!$G1125, OrderDate!A:E, 5, FALSE) = 1, 'F_ ORDERS'!$M1125 * (1 - 0.07), 'F_ ORDERS'!$M1125)</f>
        <v>871.2</v>
      </c>
    </row>
    <row r="1126" spans="1:14" x14ac:dyDescent="0.2">
      <c r="A1126" s="51" t="str">
        <f t="shared" si="17"/>
        <v>4.16.223.95|44329|0.091064814812853</v>
      </c>
      <c r="B1126" s="51" t="s">
        <v>3321</v>
      </c>
      <c r="C1126" s="52">
        <f>INT(DT!I1126)</f>
        <v>44329</v>
      </c>
      <c r="D1126" s="53">
        <f>DT!I1126-INT(DT!I1126)</f>
        <v>9.1064814812853001E-2</v>
      </c>
      <c r="E1126" s="32" t="s">
        <v>5341</v>
      </c>
      <c r="F1126" s="32">
        <v>1030</v>
      </c>
      <c r="G1126" s="38">
        <f>INT(DT!E1126)</f>
        <v>44329</v>
      </c>
      <c r="H1126" s="39">
        <f>DT!E1126-INT(DT!E1126)</f>
        <v>9.5983796294603962E-2</v>
      </c>
      <c r="I1126" s="32" t="s">
        <v>12</v>
      </c>
      <c r="J1126" s="32" t="s">
        <v>768</v>
      </c>
      <c r="K1126" s="32" t="s">
        <v>428</v>
      </c>
      <c r="L1126" s="42" cm="1">
        <f t="array" ref="L1126">INDEX('D_ SERVICES'!D:F, MATCH(J1126, 'D_ SERVICES'!A:A, 0),
   IF(I1126="Basic", 1, IF(I1126="Standard", 2, IF(I1126="Premium", 3, ""))))</f>
        <v>1000</v>
      </c>
      <c r="M1126" s="32">
        <f>L1126*(1-VLOOKUP('F_ ORDERS'!$K1126,D_BUYERS!A:H,8,FALSE))</f>
        <v>900</v>
      </c>
      <c r="N1126" s="32">
        <f>IF(VLOOKUP('F_ ORDERS'!$G1126, OrderDate!A:E, 5, FALSE) = 1, 'F_ ORDERS'!$M1126 * (1 - 0.07), 'F_ ORDERS'!$M1126)</f>
        <v>900</v>
      </c>
    </row>
    <row r="1127" spans="1:14" x14ac:dyDescent="0.2">
      <c r="A1127" s="51" t="str">
        <f t="shared" si="17"/>
        <v>42.51.79.232|45449|0.0459490740831825</v>
      </c>
      <c r="B1127" s="51" t="s">
        <v>3371</v>
      </c>
      <c r="C1127" s="52">
        <f>INT(DT!I1127)</f>
        <v>45449</v>
      </c>
      <c r="D1127" s="53">
        <f>DT!I1127-INT(DT!I1127)</f>
        <v>4.5949074083182495E-2</v>
      </c>
      <c r="E1127" s="32" t="s">
        <v>5342</v>
      </c>
      <c r="F1127" s="32">
        <v>1107</v>
      </c>
      <c r="G1127" s="38">
        <f>INT(DT!E1127)</f>
        <v>45449</v>
      </c>
      <c r="H1127" s="39">
        <f>DT!E1127-INT(DT!E1127)</f>
        <v>0.13903935185953742</v>
      </c>
      <c r="I1127" s="32" t="s">
        <v>12</v>
      </c>
      <c r="J1127" s="32" t="s">
        <v>540</v>
      </c>
      <c r="K1127" s="32" t="s">
        <v>90</v>
      </c>
      <c r="L1127" s="42" cm="1">
        <f t="array" ref="L1127">INDEX('D_ SERVICES'!D:F, MATCH(J1127, 'D_ SERVICES'!A:A, 0),
   IF(I1127="Basic", 1, IF(I1127="Standard", 2, IF(I1127="Premium", 3, ""))))</f>
        <v>951</v>
      </c>
      <c r="M1127" s="32">
        <f>L1127*(1-VLOOKUP('F_ ORDERS'!$K1127,D_BUYERS!A:H,8,FALSE))</f>
        <v>855.9</v>
      </c>
      <c r="N1127" s="32">
        <f>IF(VLOOKUP('F_ ORDERS'!$G1127, OrderDate!A:E, 5, FALSE) = 1, 'F_ ORDERS'!$M1127 * (1 - 0.07), 'F_ ORDERS'!$M1127)</f>
        <v>855.9</v>
      </c>
    </row>
    <row r="1128" spans="1:14" x14ac:dyDescent="0.2">
      <c r="A1128" s="51" t="str">
        <f t="shared" si="17"/>
        <v>76.102.192.24|45612|0.869629629632982</v>
      </c>
      <c r="B1128" s="51" t="s">
        <v>3845</v>
      </c>
      <c r="C1128" s="52">
        <f>INT(DT!I1128)</f>
        <v>45612</v>
      </c>
      <c r="D1128" s="53">
        <f>DT!I1128-INT(DT!I1128)</f>
        <v>0.86962962963298196</v>
      </c>
      <c r="E1128" s="32" t="s">
        <v>5343</v>
      </c>
      <c r="F1128" s="32">
        <v>1151</v>
      </c>
      <c r="G1128" s="38">
        <f>INT(DT!E1128)</f>
        <v>45612</v>
      </c>
      <c r="H1128" s="39">
        <f>DT!E1128-INT(DT!E1128)</f>
        <v>0.89700231482129311</v>
      </c>
      <c r="I1128" s="32" t="s">
        <v>12</v>
      </c>
      <c r="J1128" s="32" t="s">
        <v>726</v>
      </c>
      <c r="K1128" s="32" t="s">
        <v>259</v>
      </c>
      <c r="L1128" s="42" cm="1">
        <f t="array" ref="L1128">INDEX('D_ SERVICES'!D:F, MATCH(J1128, 'D_ SERVICES'!A:A, 0),
   IF(I1128="Basic", 1, IF(I1128="Standard", 2, IF(I1128="Premium", 3, ""))))</f>
        <v>876</v>
      </c>
      <c r="M1128" s="32">
        <f>L1128*(1-VLOOKUP('F_ ORDERS'!$K1128,D_BUYERS!A:H,8,FALSE))</f>
        <v>788.4</v>
      </c>
      <c r="N1128" s="32">
        <f>IF(VLOOKUP('F_ ORDERS'!$G1128, OrderDate!A:E, 5, FALSE) = 1, 'F_ ORDERS'!$M1128 * (1 - 0.07), 'F_ ORDERS'!$M1128)</f>
        <v>733.21199999999988</v>
      </c>
    </row>
    <row r="1129" spans="1:14" x14ac:dyDescent="0.2">
      <c r="A1129" s="51" t="str">
        <f t="shared" si="17"/>
        <v>176.208.44.64|44477|0.698958333327028</v>
      </c>
      <c r="B1129" s="51" t="s">
        <v>1979</v>
      </c>
      <c r="C1129" s="52">
        <f>INT(DT!I1129)</f>
        <v>44477</v>
      </c>
      <c r="D1129" s="53">
        <f>DT!I1129-INT(DT!I1129)</f>
        <v>0.6989583333270275</v>
      </c>
      <c r="E1129" s="32" t="s">
        <v>5344</v>
      </c>
      <c r="F1129" s="32">
        <v>1028</v>
      </c>
      <c r="G1129" s="38">
        <f>INT(DT!E1129)</f>
        <v>44477</v>
      </c>
      <c r="H1129" s="39">
        <f>DT!E1129-INT(DT!E1129)</f>
        <v>0.71949074073199881</v>
      </c>
      <c r="I1129" s="32" t="s">
        <v>18</v>
      </c>
      <c r="J1129" s="32" t="s">
        <v>619</v>
      </c>
      <c r="K1129" s="32" t="s">
        <v>417</v>
      </c>
      <c r="L1129" s="42" cm="1">
        <f t="array" ref="L1129">INDEX('D_ SERVICES'!D:F, MATCH(J1129, 'D_ SERVICES'!A:A, 0),
   IF(I1129="Basic", 1, IF(I1129="Standard", 2, IF(I1129="Premium", 3, ""))))</f>
        <v>817</v>
      </c>
      <c r="M1129" s="32">
        <f>L1129*(1-VLOOKUP('F_ ORDERS'!$K1129,D_BUYERS!A:H,8,FALSE))</f>
        <v>817</v>
      </c>
      <c r="N1129" s="32">
        <f>IF(VLOOKUP('F_ ORDERS'!$G1129, OrderDate!A:E, 5, FALSE) = 1, 'F_ ORDERS'!$M1129 * (1 - 0.07), 'F_ ORDERS'!$M1129)</f>
        <v>817</v>
      </c>
    </row>
    <row r="1130" spans="1:14" x14ac:dyDescent="0.2">
      <c r="A1130" s="51" t="str">
        <f t="shared" si="17"/>
        <v>249.53.160.233|41847|0.628067129633564</v>
      </c>
      <c r="B1130" s="51" t="s">
        <v>3000</v>
      </c>
      <c r="C1130" s="52">
        <f>INT(DT!I1130)</f>
        <v>41847</v>
      </c>
      <c r="D1130" s="53">
        <f>DT!I1130-INT(DT!I1130)</f>
        <v>0.62806712963356404</v>
      </c>
      <c r="E1130" s="32" t="s">
        <v>5345</v>
      </c>
      <c r="F1130" s="32">
        <v>1189</v>
      </c>
      <c r="G1130" s="38">
        <f>INT(DT!E1130)</f>
        <v>41847</v>
      </c>
      <c r="H1130" s="39">
        <f>DT!E1130-INT(DT!E1130)</f>
        <v>0.72402777778188465</v>
      </c>
      <c r="I1130" s="32" t="s">
        <v>18</v>
      </c>
      <c r="J1130" s="32" t="s">
        <v>824</v>
      </c>
      <c r="K1130" s="32" t="s">
        <v>490</v>
      </c>
      <c r="L1130" s="42" cm="1">
        <f t="array" ref="L1130">INDEX('D_ SERVICES'!D:F, MATCH(J1130, 'D_ SERVICES'!A:A, 0),
   IF(I1130="Basic", 1, IF(I1130="Standard", 2, IF(I1130="Premium", 3, ""))))</f>
        <v>71</v>
      </c>
      <c r="M1130" s="32">
        <f>L1130*(1-VLOOKUP('F_ ORDERS'!$K1130,D_BUYERS!A:H,8,FALSE))</f>
        <v>63.9</v>
      </c>
      <c r="N1130" s="32">
        <f>IF(VLOOKUP('F_ ORDERS'!$G1130, OrderDate!A:E, 5, FALSE) = 1, 'F_ ORDERS'!$M1130 * (1 - 0.07), 'F_ ORDERS'!$M1130)</f>
        <v>59.426999999999992</v>
      </c>
    </row>
    <row r="1131" spans="1:14" x14ac:dyDescent="0.2">
      <c r="A1131" s="51" t="str">
        <f t="shared" si="17"/>
        <v>186.135.212.238|45168|0.816863425927295</v>
      </c>
      <c r="B1131" s="51" t="s">
        <v>2088</v>
      </c>
      <c r="C1131" s="52">
        <f>INT(DT!I1131)</f>
        <v>45168</v>
      </c>
      <c r="D1131" s="53">
        <f>DT!I1131-INT(DT!I1131)</f>
        <v>0.81686342592729488</v>
      </c>
      <c r="E1131" s="32" t="s">
        <v>5346</v>
      </c>
      <c r="F1131" s="32">
        <v>1181</v>
      </c>
      <c r="G1131" s="38">
        <f>INT(DT!E1131)</f>
        <v>45168</v>
      </c>
      <c r="H1131" s="39">
        <f>DT!E1131-INT(DT!E1131)</f>
        <v>0.91508101851650281</v>
      </c>
      <c r="I1131" s="32" t="s">
        <v>12</v>
      </c>
      <c r="J1131" s="32" t="s">
        <v>750</v>
      </c>
      <c r="K1131" s="32" t="s">
        <v>8</v>
      </c>
      <c r="L1131" s="42" cm="1">
        <f t="array" ref="L1131">INDEX('D_ SERVICES'!D:F, MATCH(J1131, 'D_ SERVICES'!A:A, 0),
   IF(I1131="Basic", 1, IF(I1131="Standard", 2, IF(I1131="Premium", 3, ""))))</f>
        <v>987</v>
      </c>
      <c r="M1131" s="32">
        <f>L1131*(1-VLOOKUP('F_ ORDERS'!$K1131,D_BUYERS!A:H,8,FALSE))</f>
        <v>888.30000000000007</v>
      </c>
      <c r="N1131" s="32">
        <f>IF(VLOOKUP('F_ ORDERS'!$G1131, OrderDate!A:E, 5, FALSE) = 1, 'F_ ORDERS'!$M1131 * (1 - 0.07), 'F_ ORDERS'!$M1131)</f>
        <v>888.30000000000007</v>
      </c>
    </row>
    <row r="1132" spans="1:14" x14ac:dyDescent="0.2">
      <c r="A1132" s="51" t="str">
        <f t="shared" si="17"/>
        <v>186.53.199.252|45352|0.562847222223354</v>
      </c>
      <c r="B1132" s="51" t="s">
        <v>2092</v>
      </c>
      <c r="C1132" s="52">
        <f>INT(DT!I1132)</f>
        <v>45352</v>
      </c>
      <c r="D1132" s="53">
        <f>DT!I1132-INT(DT!I1132)</f>
        <v>0.56284722222335404</v>
      </c>
      <c r="E1132" s="32" t="s">
        <v>5347</v>
      </c>
      <c r="F1132" s="32">
        <v>1088</v>
      </c>
      <c r="G1132" s="38">
        <f>INT(DT!E1132)</f>
        <v>45352</v>
      </c>
      <c r="H1132" s="39">
        <f>DT!E1132-INT(DT!E1132)</f>
        <v>0.67214120370772434</v>
      </c>
      <c r="I1132" s="32" t="s">
        <v>18</v>
      </c>
      <c r="J1132" s="32" t="s">
        <v>783</v>
      </c>
      <c r="K1132" s="32" t="s">
        <v>453</v>
      </c>
      <c r="L1132" s="42" cm="1">
        <f t="array" ref="L1132">INDEX('D_ SERVICES'!D:F, MATCH(J1132, 'D_ SERVICES'!A:A, 0),
   IF(I1132="Basic", 1, IF(I1132="Standard", 2, IF(I1132="Premium", 3, ""))))</f>
        <v>967</v>
      </c>
      <c r="M1132" s="32">
        <f>L1132*(1-VLOOKUP('F_ ORDERS'!$K1132,D_BUYERS!A:H,8,FALSE))</f>
        <v>918.65</v>
      </c>
      <c r="N1132" s="32">
        <f>IF(VLOOKUP('F_ ORDERS'!$G1132, OrderDate!A:E, 5, FALSE) = 1, 'F_ ORDERS'!$M1132 * (1 - 0.07), 'F_ ORDERS'!$M1132)</f>
        <v>918.65</v>
      </c>
    </row>
    <row r="1133" spans="1:14" x14ac:dyDescent="0.2">
      <c r="A1133" s="51" t="str">
        <f t="shared" si="17"/>
        <v>59.53.123.154|45119|0.852743055562314</v>
      </c>
      <c r="B1133" s="51" t="s">
        <v>3600</v>
      </c>
      <c r="C1133" s="52">
        <f>INT(DT!I1133)</f>
        <v>45119</v>
      </c>
      <c r="D1133" s="53">
        <f>DT!I1133-INT(DT!I1133)</f>
        <v>0.85274305556231411</v>
      </c>
      <c r="E1133" s="32" t="s">
        <v>5348</v>
      </c>
      <c r="F1133" s="32">
        <v>1188</v>
      </c>
      <c r="G1133" s="38">
        <f>INT(DT!E1133)</f>
        <v>45119</v>
      </c>
      <c r="H1133" s="39">
        <f>DT!E1133-INT(DT!E1133)</f>
        <v>0.95233796296815854</v>
      </c>
      <c r="I1133" s="32" t="s">
        <v>12</v>
      </c>
      <c r="J1133" s="32" t="s">
        <v>833</v>
      </c>
      <c r="K1133" s="32" t="s">
        <v>263</v>
      </c>
      <c r="L1133" s="42" cm="1">
        <f t="array" ref="L1133">INDEX('D_ SERVICES'!D:F, MATCH(J1133, 'D_ SERVICES'!A:A, 0),
   IF(I1133="Basic", 1, IF(I1133="Standard", 2, IF(I1133="Premium", 3, ""))))</f>
        <v>628</v>
      </c>
      <c r="M1133" s="32">
        <f>L1133*(1-VLOOKUP('F_ ORDERS'!$K1133,D_BUYERS!A:H,8,FALSE))</f>
        <v>596.6</v>
      </c>
      <c r="N1133" s="32">
        <f>IF(VLOOKUP('F_ ORDERS'!$G1133, OrderDate!A:E, 5, FALSE) = 1, 'F_ ORDERS'!$M1133 * (1 - 0.07), 'F_ ORDERS'!$M1133)</f>
        <v>596.6</v>
      </c>
    </row>
    <row r="1134" spans="1:14" x14ac:dyDescent="0.2">
      <c r="A1134" s="51" t="str">
        <f t="shared" si="17"/>
        <v>39.21.149.51|43379|0.0719791666633682</v>
      </c>
      <c r="B1134" s="51" t="s">
        <v>3313</v>
      </c>
      <c r="C1134" s="52">
        <f>INT(DT!I1134)</f>
        <v>43379</v>
      </c>
      <c r="D1134" s="53">
        <f>DT!I1134-INT(DT!I1134)</f>
        <v>7.1979166663368233E-2</v>
      </c>
      <c r="E1134" s="32" t="s">
        <v>5349</v>
      </c>
      <c r="F1134" s="32">
        <v>1031</v>
      </c>
      <c r="G1134" s="38">
        <f>INT(DT!E1134)</f>
        <v>43379</v>
      </c>
      <c r="H1134" s="39">
        <f>DT!E1134-INT(DT!E1134)</f>
        <v>0.16106481481256196</v>
      </c>
      <c r="I1134" s="32" t="s">
        <v>18</v>
      </c>
      <c r="J1134" s="32" t="s">
        <v>765</v>
      </c>
      <c r="K1134" s="32" t="s">
        <v>489</v>
      </c>
      <c r="L1134" s="42" cm="1">
        <f t="array" ref="L1134">INDEX('D_ SERVICES'!D:F, MATCH(J1134, 'D_ SERVICES'!A:A, 0),
   IF(I1134="Basic", 1, IF(I1134="Standard", 2, IF(I1134="Premium", 3, ""))))</f>
        <v>431</v>
      </c>
      <c r="M1134" s="32">
        <f>L1134*(1-VLOOKUP('F_ ORDERS'!$K1134,D_BUYERS!A:H,8,FALSE))</f>
        <v>409.45</v>
      </c>
      <c r="N1134" s="32">
        <f>IF(VLOOKUP('F_ ORDERS'!$G1134, OrderDate!A:E, 5, FALSE) = 1, 'F_ ORDERS'!$M1134 * (1 - 0.07), 'F_ ORDERS'!$M1134)</f>
        <v>380.78849999999994</v>
      </c>
    </row>
    <row r="1135" spans="1:14" x14ac:dyDescent="0.2">
      <c r="A1135" s="51" t="str">
        <f t="shared" si="17"/>
        <v>187.60.252.195|45290|0.948379629633564</v>
      </c>
      <c r="B1135" s="51" t="s">
        <v>2107</v>
      </c>
      <c r="C1135" s="52">
        <f>INT(DT!I1135)</f>
        <v>45290</v>
      </c>
      <c r="D1135" s="53">
        <f>DT!I1135-INT(DT!I1135)</f>
        <v>0.94837962963356404</v>
      </c>
      <c r="E1135" s="32" t="s">
        <v>5350</v>
      </c>
      <c r="F1135" s="32">
        <v>1028</v>
      </c>
      <c r="G1135" s="38">
        <f>INT(DT!E1135)</f>
        <v>45291</v>
      </c>
      <c r="H1135" s="39">
        <f>DT!E1135-INT(DT!E1135)</f>
        <v>1.5439814815181307E-2</v>
      </c>
      <c r="I1135" s="32" t="s">
        <v>18</v>
      </c>
      <c r="J1135" s="32" t="s">
        <v>619</v>
      </c>
      <c r="K1135" s="32" t="s">
        <v>284</v>
      </c>
      <c r="L1135" s="42" cm="1">
        <f t="array" ref="L1135">INDEX('D_ SERVICES'!D:F, MATCH(J1135, 'D_ SERVICES'!A:A, 0),
   IF(I1135="Basic", 1, IF(I1135="Standard", 2, IF(I1135="Premium", 3, ""))))</f>
        <v>817</v>
      </c>
      <c r="M1135" s="32">
        <f>L1135*(1-VLOOKUP('F_ ORDERS'!$K1135,D_BUYERS!A:H,8,FALSE))</f>
        <v>817</v>
      </c>
      <c r="N1135" s="32">
        <f>IF(VLOOKUP('F_ ORDERS'!$G1135, OrderDate!A:E, 5, FALSE) = 1, 'F_ ORDERS'!$M1135 * (1 - 0.07), 'F_ ORDERS'!$M1135)</f>
        <v>759.81</v>
      </c>
    </row>
    <row r="1136" spans="1:14" x14ac:dyDescent="0.2">
      <c r="A1136" s="51" t="str">
        <f t="shared" si="17"/>
        <v>36.253.91.46|44729|0.205625000002328</v>
      </c>
      <c r="B1136" s="51" t="s">
        <v>3262</v>
      </c>
      <c r="C1136" s="52">
        <f>INT(DT!I1136)</f>
        <v>44729</v>
      </c>
      <c r="D1136" s="53">
        <f>DT!I1136-INT(DT!I1136)</f>
        <v>0.20562500000232831</v>
      </c>
      <c r="E1136" s="32" t="s">
        <v>5351</v>
      </c>
      <c r="F1136" s="32">
        <v>1239</v>
      </c>
      <c r="G1136" s="38">
        <f>INT(DT!E1136)</f>
        <v>44729</v>
      </c>
      <c r="H1136" s="39">
        <f>DT!E1136-INT(DT!E1136)</f>
        <v>0.22421296296670334</v>
      </c>
      <c r="I1136" s="32" t="s">
        <v>12</v>
      </c>
      <c r="J1136" s="32" t="s">
        <v>604</v>
      </c>
      <c r="K1136" s="32" t="s">
        <v>393</v>
      </c>
      <c r="L1136" s="42" cm="1">
        <f t="array" ref="L1136">INDEX('D_ SERVICES'!D:F, MATCH(J1136, 'D_ SERVICES'!A:A, 0),
   IF(I1136="Basic", 1, IF(I1136="Standard", 2, IF(I1136="Premium", 3, ""))))</f>
        <v>988</v>
      </c>
      <c r="M1136" s="32">
        <f>L1136*(1-VLOOKUP('F_ ORDERS'!$K1136,D_BUYERS!A:H,8,FALSE))</f>
        <v>938.59999999999991</v>
      </c>
      <c r="N1136" s="32">
        <f>IF(VLOOKUP('F_ ORDERS'!$G1136, OrderDate!A:E, 5, FALSE) = 1, 'F_ ORDERS'!$M1136 * (1 - 0.07), 'F_ ORDERS'!$M1136)</f>
        <v>938.59999999999991</v>
      </c>
    </row>
    <row r="1137" spans="1:14" x14ac:dyDescent="0.2">
      <c r="A1137" s="51" t="str">
        <f t="shared" si="17"/>
        <v>195.36.109.36|43173|0.483634259260725</v>
      </c>
      <c r="B1137" s="51" t="s">
        <v>2205</v>
      </c>
      <c r="C1137" s="52">
        <f>INT(DT!I1137)</f>
        <v>43173</v>
      </c>
      <c r="D1137" s="53">
        <f>DT!I1137-INT(DT!I1137)</f>
        <v>0.48363425926072523</v>
      </c>
      <c r="E1137" s="32" t="s">
        <v>5352</v>
      </c>
      <c r="F1137" s="32">
        <v>1015</v>
      </c>
      <c r="G1137" s="38">
        <f>INT(DT!E1137)</f>
        <v>43173</v>
      </c>
      <c r="H1137" s="39">
        <f>DT!E1137-INT(DT!E1137)</f>
        <v>0.51119212963385507</v>
      </c>
      <c r="I1137" s="32" t="s">
        <v>23</v>
      </c>
      <c r="J1137" s="32" t="s">
        <v>644</v>
      </c>
      <c r="K1137" s="32" t="s">
        <v>297</v>
      </c>
      <c r="L1137" s="42" cm="1">
        <f t="array" ref="L1137">INDEX('D_ SERVICES'!D:F, MATCH(J1137, 'D_ SERVICES'!A:A, 0),
   IF(I1137="Basic", 1, IF(I1137="Standard", 2, IF(I1137="Premium", 3, ""))))</f>
        <v>109</v>
      </c>
      <c r="M1137" s="32">
        <f>L1137*(1-VLOOKUP('F_ ORDERS'!$K1137,D_BUYERS!A:H,8,FALSE))</f>
        <v>103.55</v>
      </c>
      <c r="N1137" s="32">
        <f>IF(VLOOKUP('F_ ORDERS'!$G1137, OrderDate!A:E, 5, FALSE) = 1, 'F_ ORDERS'!$M1137 * (1 - 0.07), 'F_ ORDERS'!$M1137)</f>
        <v>103.55</v>
      </c>
    </row>
    <row r="1138" spans="1:14" x14ac:dyDescent="0.2">
      <c r="A1138" s="51" t="str">
        <f t="shared" si="17"/>
        <v>207.99.114.35|45336|0.255578703712672</v>
      </c>
      <c r="B1138" s="51" t="s">
        <v>2396</v>
      </c>
      <c r="C1138" s="52">
        <f>INT(DT!I1138)</f>
        <v>45336</v>
      </c>
      <c r="D1138" s="53">
        <f>DT!I1138-INT(DT!I1138)</f>
        <v>0.255578703712672</v>
      </c>
      <c r="E1138" s="32" t="s">
        <v>5353</v>
      </c>
      <c r="F1138" s="32">
        <v>1056</v>
      </c>
      <c r="G1138" s="38">
        <f>INT(DT!E1138)</f>
        <v>45336</v>
      </c>
      <c r="H1138" s="39">
        <f>DT!E1138-INT(DT!E1138)</f>
        <v>0.37883101852639811</v>
      </c>
      <c r="I1138" s="32" t="s">
        <v>18</v>
      </c>
      <c r="J1138" s="32" t="s">
        <v>767</v>
      </c>
      <c r="K1138" s="32" t="s">
        <v>310</v>
      </c>
      <c r="L1138" s="42" cm="1">
        <f t="array" ref="L1138">INDEX('D_ SERVICES'!D:F, MATCH(J1138, 'D_ SERVICES'!A:A, 0),
   IF(I1138="Basic", 1, IF(I1138="Standard", 2, IF(I1138="Premium", 3, ""))))</f>
        <v>300</v>
      </c>
      <c r="M1138" s="32">
        <f>L1138*(1-VLOOKUP('F_ ORDERS'!$K1138,D_BUYERS!A:H,8,FALSE))</f>
        <v>285</v>
      </c>
      <c r="N1138" s="32">
        <f>IF(VLOOKUP('F_ ORDERS'!$G1138, OrderDate!A:E, 5, FALSE) = 1, 'F_ ORDERS'!$M1138 * (1 - 0.07), 'F_ ORDERS'!$M1138)</f>
        <v>285</v>
      </c>
    </row>
    <row r="1139" spans="1:14" x14ac:dyDescent="0.2">
      <c r="A1139" s="51" t="str">
        <f t="shared" si="17"/>
        <v>171.159.224.91|44168|0.315532407410501</v>
      </c>
      <c r="B1139" s="51" t="s">
        <v>1920</v>
      </c>
      <c r="C1139" s="52">
        <f>INT(DT!I1139)</f>
        <v>44168</v>
      </c>
      <c r="D1139" s="53">
        <f>DT!I1139-INT(DT!I1139)</f>
        <v>0.31553240741050104</v>
      </c>
      <c r="E1139" s="32" t="s">
        <v>5354</v>
      </c>
      <c r="F1139" s="32">
        <v>1070</v>
      </c>
      <c r="G1139" s="38">
        <f>INT(DT!E1139)</f>
        <v>44168</v>
      </c>
      <c r="H1139" s="39">
        <f>DT!E1139-INT(DT!E1139)</f>
        <v>0.37483796296874061</v>
      </c>
      <c r="I1139" s="32" t="s">
        <v>23</v>
      </c>
      <c r="J1139" s="32" t="s">
        <v>691</v>
      </c>
      <c r="K1139" s="32" t="s">
        <v>432</v>
      </c>
      <c r="L1139" s="42" cm="1">
        <f t="array" ref="L1139">INDEX('D_ SERVICES'!D:F, MATCH(J1139, 'D_ SERVICES'!A:A, 0),
   IF(I1139="Basic", 1, IF(I1139="Standard", 2, IF(I1139="Premium", 3, ""))))</f>
        <v>104</v>
      </c>
      <c r="M1139" s="32">
        <f>L1139*(1-VLOOKUP('F_ ORDERS'!$K1139,D_BUYERS!A:H,8,FALSE))</f>
        <v>93.600000000000009</v>
      </c>
      <c r="N1139" s="32">
        <f>IF(VLOOKUP('F_ ORDERS'!$G1139, OrderDate!A:E, 5, FALSE) = 1, 'F_ ORDERS'!$M1139 * (1 - 0.07), 'F_ ORDERS'!$M1139)</f>
        <v>93.600000000000009</v>
      </c>
    </row>
    <row r="1140" spans="1:14" x14ac:dyDescent="0.2">
      <c r="A1140" s="51" t="str">
        <f t="shared" si="17"/>
        <v>25.156.60.9|44250|0.338460648148612</v>
      </c>
      <c r="B1140" s="51" t="s">
        <v>3004</v>
      </c>
      <c r="C1140" s="52">
        <f>INT(DT!I1140)</f>
        <v>44250</v>
      </c>
      <c r="D1140" s="53">
        <f>DT!I1140-INT(DT!I1140)</f>
        <v>0.33846064814861165</v>
      </c>
      <c r="E1140" s="32" t="s">
        <v>5355</v>
      </c>
      <c r="F1140" s="32">
        <v>1003</v>
      </c>
      <c r="G1140" s="38">
        <f>INT(DT!E1140)</f>
        <v>44250</v>
      </c>
      <c r="H1140" s="39">
        <f>DT!E1140-INT(DT!E1140)</f>
        <v>0.45965277777577285</v>
      </c>
      <c r="I1140" s="32" t="s">
        <v>12</v>
      </c>
      <c r="J1140" s="32" t="s">
        <v>766</v>
      </c>
      <c r="K1140" s="32" t="s">
        <v>209</v>
      </c>
      <c r="L1140" s="42" cm="1">
        <f t="array" ref="L1140">INDEX('D_ SERVICES'!D:F, MATCH(J1140, 'D_ SERVICES'!A:A, 0),
   IF(I1140="Basic", 1, IF(I1140="Standard", 2, IF(I1140="Premium", 3, ""))))</f>
        <v>758</v>
      </c>
      <c r="M1140" s="32">
        <f>L1140*(1-VLOOKUP('F_ ORDERS'!$K1140,D_BUYERS!A:H,8,FALSE))</f>
        <v>758</v>
      </c>
      <c r="N1140" s="32">
        <f>IF(VLOOKUP('F_ ORDERS'!$G1140, OrderDate!A:E, 5, FALSE) = 1, 'F_ ORDERS'!$M1140 * (1 - 0.07), 'F_ ORDERS'!$M1140)</f>
        <v>758</v>
      </c>
    </row>
    <row r="1141" spans="1:14" x14ac:dyDescent="0.2">
      <c r="A1141" s="51" t="str">
        <f t="shared" si="17"/>
        <v>228.75.36.218|45619|0.976886574077071</v>
      </c>
      <c r="B1141" s="51" t="s">
        <v>2689</v>
      </c>
      <c r="C1141" s="52">
        <f>INT(DT!I1141)</f>
        <v>45619</v>
      </c>
      <c r="D1141" s="53">
        <f>DT!I1141-INT(DT!I1141)</f>
        <v>0.97688657407707069</v>
      </c>
      <c r="E1141" s="32" t="s">
        <v>5356</v>
      </c>
      <c r="F1141" s="32">
        <v>1021</v>
      </c>
      <c r="G1141" s="38">
        <f>INT(DT!E1141)</f>
        <v>45620</v>
      </c>
      <c r="H1141" s="39">
        <f>DT!E1141-INT(DT!E1141)</f>
        <v>4.6018518522032537E-2</v>
      </c>
      <c r="I1141" s="32" t="s">
        <v>18</v>
      </c>
      <c r="J1141" s="32" t="s">
        <v>622</v>
      </c>
      <c r="K1141" s="32" t="s">
        <v>326</v>
      </c>
      <c r="L1141" s="42" cm="1">
        <f t="array" ref="L1141">INDEX('D_ SERVICES'!D:F, MATCH(J1141, 'D_ SERVICES'!A:A, 0),
   IF(I1141="Basic", 1, IF(I1141="Standard", 2, IF(I1141="Premium", 3, ""))))</f>
        <v>358</v>
      </c>
      <c r="M1141" s="32">
        <f>L1141*(1-VLOOKUP('F_ ORDERS'!$K1141,D_BUYERS!A:H,8,FALSE))</f>
        <v>340.09999999999997</v>
      </c>
      <c r="N1141" s="32">
        <f>IF(VLOOKUP('F_ ORDERS'!$G1141, OrderDate!A:E, 5, FALSE) = 1, 'F_ ORDERS'!$M1141 * (1 - 0.07), 'F_ ORDERS'!$M1141)</f>
        <v>316.29299999999995</v>
      </c>
    </row>
    <row r="1142" spans="1:14" x14ac:dyDescent="0.2">
      <c r="A1142" s="51" t="str">
        <f t="shared" si="17"/>
        <v>187.52.255.130|42551|0.818090277767624</v>
      </c>
      <c r="B1142" s="51" t="s">
        <v>2106</v>
      </c>
      <c r="C1142" s="52">
        <f>INT(DT!I1142)</f>
        <v>42551</v>
      </c>
      <c r="D1142" s="53">
        <f>DT!I1142-INT(DT!I1142)</f>
        <v>0.81809027776762377</v>
      </c>
      <c r="E1142" s="32" t="s">
        <v>5357</v>
      </c>
      <c r="F1142" s="32">
        <v>1025</v>
      </c>
      <c r="G1142" s="38">
        <f>INT(DT!E1142)</f>
        <v>42551</v>
      </c>
      <c r="H1142" s="39">
        <f>DT!E1142-INT(DT!E1142)</f>
        <v>0.84101851850573439</v>
      </c>
      <c r="I1142" s="32" t="s">
        <v>18</v>
      </c>
      <c r="J1142" s="32" t="s">
        <v>773</v>
      </c>
      <c r="K1142" s="32" t="s">
        <v>97</v>
      </c>
      <c r="L1142" s="42" cm="1">
        <f t="array" ref="L1142">INDEX('D_ SERVICES'!D:F, MATCH(J1142, 'D_ SERVICES'!A:A, 0),
   IF(I1142="Basic", 1, IF(I1142="Standard", 2, IF(I1142="Premium", 3, ""))))</f>
        <v>833</v>
      </c>
      <c r="M1142" s="32">
        <f>L1142*(1-VLOOKUP('F_ ORDERS'!$K1142,D_BUYERS!A:H,8,FALSE))</f>
        <v>791.34999999999991</v>
      </c>
      <c r="N1142" s="32">
        <f>IF(VLOOKUP('F_ ORDERS'!$G1142, OrderDate!A:E, 5, FALSE) = 1, 'F_ ORDERS'!$M1142 * (1 - 0.07), 'F_ ORDERS'!$M1142)</f>
        <v>791.34999999999991</v>
      </c>
    </row>
    <row r="1143" spans="1:14" x14ac:dyDescent="0.2">
      <c r="A1143" s="51" t="str">
        <f t="shared" si="17"/>
        <v>34.28.221.1|45434|0.0918518518519704</v>
      </c>
      <c r="B1143" s="51" t="s">
        <v>3227</v>
      </c>
      <c r="C1143" s="52">
        <f>INT(DT!I1143)</f>
        <v>45434</v>
      </c>
      <c r="D1143" s="53">
        <f>DT!I1143-INT(DT!I1143)</f>
        <v>9.1851851851970423E-2</v>
      </c>
      <c r="E1143" s="32" t="s">
        <v>5358</v>
      </c>
      <c r="F1143" s="32">
        <v>1225</v>
      </c>
      <c r="G1143" s="38">
        <f>INT(DT!E1143)</f>
        <v>45434</v>
      </c>
      <c r="H1143" s="39">
        <f>DT!E1143-INT(DT!E1143)</f>
        <v>0.15164351851854008</v>
      </c>
      <c r="I1143" s="32" t="s">
        <v>23</v>
      </c>
      <c r="J1143" s="32" t="s">
        <v>582</v>
      </c>
      <c r="K1143" s="32" t="s">
        <v>116</v>
      </c>
      <c r="L1143" s="42" cm="1">
        <f t="array" ref="L1143">INDEX('D_ SERVICES'!D:F, MATCH(J1143, 'D_ SERVICES'!A:A, 0),
   IF(I1143="Basic", 1, IF(I1143="Standard", 2, IF(I1143="Premium", 3, ""))))</f>
        <v>733</v>
      </c>
      <c r="M1143" s="32">
        <f>L1143*(1-VLOOKUP('F_ ORDERS'!$K1143,D_BUYERS!A:H,8,FALSE))</f>
        <v>659.7</v>
      </c>
      <c r="N1143" s="32">
        <f>IF(VLOOKUP('F_ ORDERS'!$G1143, OrderDate!A:E, 5, FALSE) = 1, 'F_ ORDERS'!$M1143 * (1 - 0.07), 'F_ ORDERS'!$M1143)</f>
        <v>659.7</v>
      </c>
    </row>
    <row r="1144" spans="1:14" x14ac:dyDescent="0.2">
      <c r="A1144" s="51" t="str">
        <f t="shared" si="17"/>
        <v>237.172.217.74|43669|0.613634259258106</v>
      </c>
      <c r="B1144" s="51" t="s">
        <v>2807</v>
      </c>
      <c r="C1144" s="52">
        <f>INT(DT!I1144)</f>
        <v>43669</v>
      </c>
      <c r="D1144" s="53">
        <f>DT!I1144-INT(DT!I1144)</f>
        <v>0.61363425925810589</v>
      </c>
      <c r="E1144" s="32" t="s">
        <v>5359</v>
      </c>
      <c r="F1144" s="32">
        <v>1002</v>
      </c>
      <c r="G1144" s="38">
        <f>INT(DT!E1144)</f>
        <v>43669</v>
      </c>
      <c r="H1144" s="39">
        <f>DT!E1144-INT(DT!E1144)</f>
        <v>0.66037037036585389</v>
      </c>
      <c r="I1144" s="32" t="s">
        <v>12</v>
      </c>
      <c r="J1144" s="32" t="s">
        <v>803</v>
      </c>
      <c r="K1144" s="32" t="s">
        <v>305</v>
      </c>
      <c r="L1144" s="42" cm="1">
        <f t="array" ref="L1144">INDEX('D_ SERVICES'!D:F, MATCH(J1144, 'D_ SERVICES'!A:A, 0),
   IF(I1144="Basic", 1, IF(I1144="Standard", 2, IF(I1144="Premium", 3, ""))))</f>
        <v>993</v>
      </c>
      <c r="M1144" s="32">
        <f>L1144*(1-VLOOKUP('F_ ORDERS'!$K1144,D_BUYERS!A:H,8,FALSE))</f>
        <v>943.34999999999991</v>
      </c>
      <c r="N1144" s="32">
        <f>IF(VLOOKUP('F_ ORDERS'!$G1144, OrderDate!A:E, 5, FALSE) = 1, 'F_ ORDERS'!$M1144 * (1 - 0.07), 'F_ ORDERS'!$M1144)</f>
        <v>943.34999999999991</v>
      </c>
    </row>
    <row r="1145" spans="1:14" x14ac:dyDescent="0.2">
      <c r="A1145" s="51" t="str">
        <f t="shared" si="17"/>
        <v>81.94.233.26|43534|0.862743055557075</v>
      </c>
      <c r="B1145" s="51" t="s">
        <v>3932</v>
      </c>
      <c r="C1145" s="52">
        <f>INT(DT!I1145)</f>
        <v>43534</v>
      </c>
      <c r="D1145" s="53">
        <f>DT!I1145-INT(DT!I1145)</f>
        <v>0.86274305555707542</v>
      </c>
      <c r="E1145" s="32" t="s">
        <v>5360</v>
      </c>
      <c r="F1145" s="32">
        <v>1025</v>
      </c>
      <c r="G1145" s="38">
        <f>INT(DT!E1145)</f>
        <v>43534</v>
      </c>
      <c r="H1145" s="39">
        <f>DT!E1145-INT(DT!E1145)</f>
        <v>0.87608796296262881</v>
      </c>
      <c r="I1145" s="32" t="s">
        <v>23</v>
      </c>
      <c r="J1145" s="32" t="s">
        <v>773</v>
      </c>
      <c r="K1145" s="32" t="s">
        <v>83</v>
      </c>
      <c r="L1145" s="42" cm="1">
        <f t="array" ref="L1145">INDEX('D_ SERVICES'!D:F, MATCH(J1145, 'D_ SERVICES'!A:A, 0),
   IF(I1145="Basic", 1, IF(I1145="Standard", 2, IF(I1145="Premium", 3, ""))))</f>
        <v>944</v>
      </c>
      <c r="M1145" s="32">
        <f>L1145*(1-VLOOKUP('F_ ORDERS'!$K1145,D_BUYERS!A:H,8,FALSE))</f>
        <v>944</v>
      </c>
      <c r="N1145" s="32">
        <f>IF(VLOOKUP('F_ ORDERS'!$G1145, OrderDate!A:E, 5, FALSE) = 1, 'F_ ORDERS'!$M1145 * (1 - 0.07), 'F_ ORDERS'!$M1145)</f>
        <v>877.92</v>
      </c>
    </row>
    <row r="1146" spans="1:14" x14ac:dyDescent="0.2">
      <c r="A1146" s="51" t="str">
        <f t="shared" si="17"/>
        <v>36.240.112.252|45186|0.64152777777781</v>
      </c>
      <c r="B1146" s="51" t="s">
        <v>3259</v>
      </c>
      <c r="C1146" s="52">
        <f>INT(DT!I1146)</f>
        <v>45186</v>
      </c>
      <c r="D1146" s="53">
        <f>DT!I1146-INT(DT!I1146)</f>
        <v>0.64152777777781012</v>
      </c>
      <c r="E1146" s="32" t="s">
        <v>5361</v>
      </c>
      <c r="F1146" s="32">
        <v>1118</v>
      </c>
      <c r="G1146" s="38">
        <f>INT(DT!E1146)</f>
        <v>45186</v>
      </c>
      <c r="H1146" s="39">
        <f>DT!E1146-INT(DT!E1146)</f>
        <v>0.65506944444496185</v>
      </c>
      <c r="I1146" s="32" t="s">
        <v>23</v>
      </c>
      <c r="J1146" s="32" t="s">
        <v>721</v>
      </c>
      <c r="K1146" s="32" t="s">
        <v>458</v>
      </c>
      <c r="L1146" s="42" cm="1">
        <f t="array" ref="L1146">INDEX('D_ SERVICES'!D:F, MATCH(J1146, 'D_ SERVICES'!A:A, 0),
   IF(I1146="Basic", 1, IF(I1146="Standard", 2, IF(I1146="Premium", 3, ""))))</f>
        <v>981</v>
      </c>
      <c r="M1146" s="32">
        <f>L1146*(1-VLOOKUP('F_ ORDERS'!$K1146,D_BUYERS!A:H,8,FALSE))</f>
        <v>981</v>
      </c>
      <c r="N1146" s="32">
        <f>IF(VLOOKUP('F_ ORDERS'!$G1146, OrderDate!A:E, 5, FALSE) = 1, 'F_ ORDERS'!$M1146 * (1 - 0.07), 'F_ ORDERS'!$M1146)</f>
        <v>912.32999999999993</v>
      </c>
    </row>
    <row r="1147" spans="1:14" x14ac:dyDescent="0.2">
      <c r="A1147" s="51" t="str">
        <f t="shared" si="17"/>
        <v>108.94.105.214|45311|0.070277777776937</v>
      </c>
      <c r="B1147" s="51" t="s">
        <v>1048</v>
      </c>
      <c r="C1147" s="52">
        <f>INT(DT!I1147)</f>
        <v>45311</v>
      </c>
      <c r="D1147" s="53">
        <f>DT!I1147-INT(DT!I1147)</f>
        <v>7.0277777776937E-2</v>
      </c>
      <c r="E1147" s="32" t="s">
        <v>5362</v>
      </c>
      <c r="F1147" s="32">
        <v>1013</v>
      </c>
      <c r="G1147" s="38">
        <f>INT(DT!E1147)</f>
        <v>45311</v>
      </c>
      <c r="H1147" s="39">
        <f>DT!E1147-INT(DT!E1147)</f>
        <v>0.13017361111269565</v>
      </c>
      <c r="I1147" s="32" t="s">
        <v>12</v>
      </c>
      <c r="J1147" s="32" t="s">
        <v>761</v>
      </c>
      <c r="K1147" s="32" t="s">
        <v>166</v>
      </c>
      <c r="L1147" s="42" cm="1">
        <f t="array" ref="L1147">INDEX('D_ SERVICES'!D:F, MATCH(J1147, 'D_ SERVICES'!A:A, 0),
   IF(I1147="Basic", 1, IF(I1147="Standard", 2, IF(I1147="Premium", 3, ""))))</f>
        <v>983</v>
      </c>
      <c r="M1147" s="32">
        <f>L1147*(1-VLOOKUP('F_ ORDERS'!$K1147,D_BUYERS!A:H,8,FALSE))</f>
        <v>983</v>
      </c>
      <c r="N1147" s="32">
        <f>IF(VLOOKUP('F_ ORDERS'!$G1147, OrderDate!A:E, 5, FALSE) = 1, 'F_ ORDERS'!$M1147 * (1 - 0.07), 'F_ ORDERS'!$M1147)</f>
        <v>914.18999999999994</v>
      </c>
    </row>
    <row r="1148" spans="1:14" x14ac:dyDescent="0.2">
      <c r="A1148" s="51" t="str">
        <f t="shared" si="17"/>
        <v>115.255.176.7|45182|0.444074074082891</v>
      </c>
      <c r="B1148" s="51" t="s">
        <v>1142</v>
      </c>
      <c r="C1148" s="52">
        <f>INT(DT!I1148)</f>
        <v>45182</v>
      </c>
      <c r="D1148" s="53">
        <f>DT!I1148-INT(DT!I1148)</f>
        <v>0.44407407408289146</v>
      </c>
      <c r="E1148" s="32" t="s">
        <v>5363</v>
      </c>
      <c r="F1148" s="32">
        <v>1013</v>
      </c>
      <c r="G1148" s="38">
        <f>INT(DT!E1148)</f>
        <v>45182</v>
      </c>
      <c r="H1148" s="39">
        <f>DT!E1148-INT(DT!E1148)</f>
        <v>0.54033564815472346</v>
      </c>
      <c r="I1148" s="32" t="s">
        <v>18</v>
      </c>
      <c r="J1148" s="32" t="s">
        <v>761</v>
      </c>
      <c r="K1148" s="32" t="s">
        <v>105</v>
      </c>
      <c r="L1148" s="42" cm="1">
        <f t="array" ref="L1148">INDEX('D_ SERVICES'!D:F, MATCH(J1148, 'D_ SERVICES'!A:A, 0),
   IF(I1148="Basic", 1, IF(I1148="Standard", 2, IF(I1148="Premium", 3, ""))))</f>
        <v>99</v>
      </c>
      <c r="M1148" s="32">
        <f>L1148*(1-VLOOKUP('F_ ORDERS'!$K1148,D_BUYERS!A:H,8,FALSE))</f>
        <v>99</v>
      </c>
      <c r="N1148" s="32">
        <f>IF(VLOOKUP('F_ ORDERS'!$G1148, OrderDate!A:E, 5, FALSE) = 1, 'F_ ORDERS'!$M1148 * (1 - 0.07), 'F_ ORDERS'!$M1148)</f>
        <v>99</v>
      </c>
    </row>
    <row r="1149" spans="1:14" x14ac:dyDescent="0.2">
      <c r="A1149" s="51" t="str">
        <f t="shared" si="17"/>
        <v>122.235.120.77|45264|0.298877314817219</v>
      </c>
      <c r="B1149" s="51" t="s">
        <v>1236</v>
      </c>
      <c r="C1149" s="52">
        <f>INT(DT!I1149)</f>
        <v>45264</v>
      </c>
      <c r="D1149" s="53">
        <f>DT!I1149-INT(DT!I1149)</f>
        <v>0.29887731481721858</v>
      </c>
      <c r="E1149" s="32" t="s">
        <v>5364</v>
      </c>
      <c r="F1149" s="32">
        <v>1003</v>
      </c>
      <c r="G1149" s="38">
        <f>INT(DT!E1149)</f>
        <v>45264</v>
      </c>
      <c r="H1149" s="39">
        <f>DT!E1149-INT(DT!E1149)</f>
        <v>0.41827546296553919</v>
      </c>
      <c r="I1149" s="32" t="s">
        <v>18</v>
      </c>
      <c r="J1149" s="32" t="s">
        <v>766</v>
      </c>
      <c r="K1149" s="32" t="s">
        <v>181</v>
      </c>
      <c r="L1149" s="42" cm="1">
        <f t="array" ref="L1149">INDEX('D_ SERVICES'!D:F, MATCH(J1149, 'D_ SERVICES'!A:A, 0),
   IF(I1149="Basic", 1, IF(I1149="Standard", 2, IF(I1149="Premium", 3, ""))))</f>
        <v>275</v>
      </c>
      <c r="M1149" s="32">
        <f>L1149*(1-VLOOKUP('F_ ORDERS'!$K1149,D_BUYERS!A:H,8,FALSE))</f>
        <v>261.25</v>
      </c>
      <c r="N1149" s="32">
        <f>IF(VLOOKUP('F_ ORDERS'!$G1149, OrderDate!A:E, 5, FALSE) = 1, 'F_ ORDERS'!$M1149 * (1 - 0.07), 'F_ ORDERS'!$M1149)</f>
        <v>261.25</v>
      </c>
    </row>
    <row r="1150" spans="1:14" x14ac:dyDescent="0.2">
      <c r="A1150" s="51" t="str">
        <f t="shared" si="17"/>
        <v>116.111.83.150|44450|0.121296296303626</v>
      </c>
      <c r="B1150" s="51" t="s">
        <v>1149</v>
      </c>
      <c r="C1150" s="52">
        <f>INT(DT!I1150)</f>
        <v>44450</v>
      </c>
      <c r="D1150" s="53">
        <f>DT!I1150-INT(DT!I1150)</f>
        <v>0.12129629630362615</v>
      </c>
      <c r="E1150" s="32" t="s">
        <v>5365</v>
      </c>
      <c r="F1150" s="32">
        <v>1022</v>
      </c>
      <c r="G1150" s="38">
        <f>INT(DT!E1150)</f>
        <v>44450</v>
      </c>
      <c r="H1150" s="39">
        <f>DT!E1150-INT(DT!E1150)</f>
        <v>0.15726851852377877</v>
      </c>
      <c r="I1150" s="32" t="s">
        <v>12</v>
      </c>
      <c r="J1150" s="32" t="s">
        <v>615</v>
      </c>
      <c r="K1150" s="32" t="s">
        <v>490</v>
      </c>
      <c r="L1150" s="42" cm="1">
        <f t="array" ref="L1150">INDEX('D_ SERVICES'!D:F, MATCH(J1150, 'D_ SERVICES'!A:A, 0),
   IF(I1150="Basic", 1, IF(I1150="Standard", 2, IF(I1150="Premium", 3, ""))))</f>
        <v>914</v>
      </c>
      <c r="M1150" s="32">
        <f>L1150*(1-VLOOKUP('F_ ORDERS'!$K1150,D_BUYERS!A:H,8,FALSE))</f>
        <v>822.6</v>
      </c>
      <c r="N1150" s="32">
        <f>IF(VLOOKUP('F_ ORDERS'!$G1150, OrderDate!A:E, 5, FALSE) = 1, 'F_ ORDERS'!$M1150 * (1 - 0.07), 'F_ ORDERS'!$M1150)</f>
        <v>765.01799999999992</v>
      </c>
    </row>
    <row r="1151" spans="1:14" x14ac:dyDescent="0.2">
      <c r="A1151" s="51" t="str">
        <f t="shared" si="17"/>
        <v>232.106.64.132|44739|0.828553240738984</v>
      </c>
      <c r="B1151" s="51" t="s">
        <v>2738</v>
      </c>
      <c r="C1151" s="52">
        <f>INT(DT!I1151)</f>
        <v>44739</v>
      </c>
      <c r="D1151" s="53">
        <f>DT!I1151-INT(DT!I1151)</f>
        <v>0.82855324073898373</v>
      </c>
      <c r="E1151" s="32" t="s">
        <v>5366</v>
      </c>
      <c r="F1151" s="32">
        <v>1046</v>
      </c>
      <c r="G1151" s="38">
        <f>INT(DT!E1151)</f>
        <v>44739</v>
      </c>
      <c r="H1151" s="39">
        <f>DT!E1151-INT(DT!E1151)</f>
        <v>0.90325231481256196</v>
      </c>
      <c r="I1151" s="32" t="s">
        <v>18</v>
      </c>
      <c r="J1151" s="32" t="s">
        <v>651</v>
      </c>
      <c r="K1151" s="32" t="s">
        <v>425</v>
      </c>
      <c r="L1151" s="42" cm="1">
        <f t="array" ref="L1151">INDEX('D_ SERVICES'!D:F, MATCH(J1151, 'D_ SERVICES'!A:A, 0),
   IF(I1151="Basic", 1, IF(I1151="Standard", 2, IF(I1151="Premium", 3, ""))))</f>
        <v>479</v>
      </c>
      <c r="M1151" s="32">
        <f>L1151*(1-VLOOKUP('F_ ORDERS'!$K1151,D_BUYERS!A:H,8,FALSE))</f>
        <v>479</v>
      </c>
      <c r="N1151" s="32">
        <f>IF(VLOOKUP('F_ ORDERS'!$G1151, OrderDate!A:E, 5, FALSE) = 1, 'F_ ORDERS'!$M1151 * (1 - 0.07), 'F_ ORDERS'!$M1151)</f>
        <v>479</v>
      </c>
    </row>
    <row r="1152" spans="1:14" x14ac:dyDescent="0.2">
      <c r="A1152" s="51" t="str">
        <f t="shared" si="17"/>
        <v>26.112.23.234|44023|0.033518518517667</v>
      </c>
      <c r="B1152" s="51" t="s">
        <v>3089</v>
      </c>
      <c r="C1152" s="52">
        <f>INT(DT!I1152)</f>
        <v>44023</v>
      </c>
      <c r="D1152" s="53">
        <f>DT!I1152-INT(DT!I1152)</f>
        <v>3.3518518517666962E-2</v>
      </c>
      <c r="E1152" s="32" t="s">
        <v>5367</v>
      </c>
      <c r="F1152" s="32">
        <v>1109</v>
      </c>
      <c r="G1152" s="38">
        <f>INT(DT!E1152)</f>
        <v>44023</v>
      </c>
      <c r="H1152" s="39">
        <f>DT!E1152-INT(DT!E1152)</f>
        <v>0.119733796294895</v>
      </c>
      <c r="I1152" s="32" t="s">
        <v>23</v>
      </c>
      <c r="J1152" s="32" t="s">
        <v>671</v>
      </c>
      <c r="K1152" s="32" t="s">
        <v>46</v>
      </c>
      <c r="L1152" s="42" cm="1">
        <f t="array" ref="L1152">INDEX('D_ SERVICES'!D:F, MATCH(J1152, 'D_ SERVICES'!A:A, 0),
   IF(I1152="Basic", 1, IF(I1152="Standard", 2, IF(I1152="Premium", 3, ""))))</f>
        <v>893</v>
      </c>
      <c r="M1152" s="32">
        <f>L1152*(1-VLOOKUP('F_ ORDERS'!$K1152,D_BUYERS!A:H,8,FALSE))</f>
        <v>803.7</v>
      </c>
      <c r="N1152" s="32">
        <f>IF(VLOOKUP('F_ ORDERS'!$G1152, OrderDate!A:E, 5, FALSE) = 1, 'F_ ORDERS'!$M1152 * (1 - 0.07), 'F_ ORDERS'!$M1152)</f>
        <v>747.44100000000003</v>
      </c>
    </row>
    <row r="1153" spans="1:14" x14ac:dyDescent="0.2">
      <c r="A1153" s="51" t="str">
        <f t="shared" si="17"/>
        <v>173.84.121.63|45188|0.511284722218988</v>
      </c>
      <c r="B1153" s="51" t="s">
        <v>1945</v>
      </c>
      <c r="C1153" s="52">
        <f>INT(DT!I1153)</f>
        <v>45188</v>
      </c>
      <c r="D1153" s="53">
        <f>DT!I1153-INT(DT!I1153)</f>
        <v>0.51128472221898846</v>
      </c>
      <c r="E1153" s="32" t="s">
        <v>5368</v>
      </c>
      <c r="F1153" s="32">
        <v>1202</v>
      </c>
      <c r="G1153" s="38">
        <f>INT(DT!E1153)</f>
        <v>45188</v>
      </c>
      <c r="H1153" s="39">
        <f>DT!E1153-INT(DT!E1153)</f>
        <v>0.53586805555096362</v>
      </c>
      <c r="I1153" s="32" t="s">
        <v>18</v>
      </c>
      <c r="J1153" s="32" t="s">
        <v>699</v>
      </c>
      <c r="K1153" s="32" t="s">
        <v>307</v>
      </c>
      <c r="L1153" s="42" cm="1">
        <f t="array" ref="L1153">INDEX('D_ SERVICES'!D:F, MATCH(J1153, 'D_ SERVICES'!A:A, 0),
   IF(I1153="Basic", 1, IF(I1153="Standard", 2, IF(I1153="Premium", 3, ""))))</f>
        <v>66</v>
      </c>
      <c r="M1153" s="32">
        <f>L1153*(1-VLOOKUP('F_ ORDERS'!$K1153,D_BUYERS!A:H,8,FALSE))</f>
        <v>62.699999999999996</v>
      </c>
      <c r="N1153" s="32">
        <f>IF(VLOOKUP('F_ ORDERS'!$G1153, OrderDate!A:E, 5, FALSE) = 1, 'F_ ORDERS'!$M1153 * (1 - 0.07), 'F_ ORDERS'!$M1153)</f>
        <v>62.699999999999996</v>
      </c>
    </row>
    <row r="1154" spans="1:14" x14ac:dyDescent="0.2">
      <c r="A1154" s="51" t="str">
        <f t="shared" si="17"/>
        <v>9.221.170.24|43262|0.718807870369346</v>
      </c>
      <c r="B1154" s="51" t="s">
        <v>4059</v>
      </c>
      <c r="C1154" s="52">
        <f>INT(DT!I1154)</f>
        <v>43262</v>
      </c>
      <c r="D1154" s="53">
        <f>DT!I1154-INT(DT!I1154)</f>
        <v>0.71880787036934635</v>
      </c>
      <c r="E1154" s="32" t="s">
        <v>5369</v>
      </c>
      <c r="F1154" s="32">
        <v>1191</v>
      </c>
      <c r="G1154" s="38">
        <f>INT(DT!E1154)</f>
        <v>43262</v>
      </c>
      <c r="H1154" s="39">
        <f>DT!E1154-INT(DT!E1154)</f>
        <v>0.7721296296294895</v>
      </c>
      <c r="I1154" s="32" t="s">
        <v>18</v>
      </c>
      <c r="J1154" s="32" t="s">
        <v>714</v>
      </c>
      <c r="K1154" s="32" t="s">
        <v>75</v>
      </c>
      <c r="L1154" s="42" cm="1">
        <f t="array" ref="L1154">INDEX('D_ SERVICES'!D:F, MATCH(J1154, 'D_ SERVICES'!A:A, 0),
   IF(I1154="Basic", 1, IF(I1154="Standard", 2, IF(I1154="Premium", 3, ""))))</f>
        <v>293</v>
      </c>
      <c r="M1154" s="32">
        <f>L1154*(1-VLOOKUP('F_ ORDERS'!$K1154,D_BUYERS!A:H,8,FALSE))</f>
        <v>293</v>
      </c>
      <c r="N1154" s="32">
        <f>IF(VLOOKUP('F_ ORDERS'!$G1154, OrderDate!A:E, 5, FALSE) = 1, 'F_ ORDERS'!$M1154 * (1 - 0.07), 'F_ ORDERS'!$M1154)</f>
        <v>293</v>
      </c>
    </row>
    <row r="1155" spans="1:14" x14ac:dyDescent="0.2">
      <c r="A1155" s="51" t="str">
        <f t="shared" ref="A1155:A1218" si="18">B1155 &amp; "|" &amp; C1155 &amp; "|" &amp; D1155</f>
        <v>72.38.156.50|44436|0.592222222221608</v>
      </c>
      <c r="B1155" s="51" t="s">
        <v>3797</v>
      </c>
      <c r="C1155" s="52">
        <f>INT(DT!I1155)</f>
        <v>44436</v>
      </c>
      <c r="D1155" s="53">
        <f>DT!I1155-INT(DT!I1155)</f>
        <v>0.59222222222160781</v>
      </c>
      <c r="E1155" s="32" t="s">
        <v>5370</v>
      </c>
      <c r="F1155" s="32">
        <v>1039</v>
      </c>
      <c r="G1155" s="38">
        <f>INT(DT!E1155)</f>
        <v>44436</v>
      </c>
      <c r="H1155" s="39">
        <f>DT!E1155-INT(DT!E1155)</f>
        <v>0.60440972221840639</v>
      </c>
      <c r="I1155" s="32" t="s">
        <v>23</v>
      </c>
      <c r="J1155" s="32" t="s">
        <v>770</v>
      </c>
      <c r="K1155" s="32" t="s">
        <v>186</v>
      </c>
      <c r="L1155" s="42" cm="1">
        <f t="array" ref="L1155">INDEX('D_ SERVICES'!D:F, MATCH(J1155, 'D_ SERVICES'!A:A, 0),
   IF(I1155="Basic", 1, IF(I1155="Standard", 2, IF(I1155="Premium", 3, ""))))</f>
        <v>707</v>
      </c>
      <c r="M1155" s="32">
        <f>L1155*(1-VLOOKUP('F_ ORDERS'!$K1155,D_BUYERS!A:H,8,FALSE))</f>
        <v>636.30000000000007</v>
      </c>
      <c r="N1155" s="32">
        <f>IF(VLOOKUP('F_ ORDERS'!$G1155, OrderDate!A:E, 5, FALSE) = 1, 'F_ ORDERS'!$M1155 * (1 - 0.07), 'F_ ORDERS'!$M1155)</f>
        <v>591.75900000000001</v>
      </c>
    </row>
    <row r="1156" spans="1:14" x14ac:dyDescent="0.2">
      <c r="A1156" s="51" t="str">
        <f t="shared" si="18"/>
        <v>240.231.20.75|45175|0.134097222216951</v>
      </c>
      <c r="B1156" s="51" t="s">
        <v>2875</v>
      </c>
      <c r="C1156" s="52">
        <f>INT(DT!I1156)</f>
        <v>45175</v>
      </c>
      <c r="D1156" s="53">
        <f>DT!I1156-INT(DT!I1156)</f>
        <v>0.1340972222169512</v>
      </c>
      <c r="E1156" s="32" t="s">
        <v>5371</v>
      </c>
      <c r="F1156" s="32">
        <v>1159</v>
      </c>
      <c r="G1156" s="38">
        <f>INT(DT!E1156)</f>
        <v>45175</v>
      </c>
      <c r="H1156" s="39">
        <f>DT!E1156-INT(DT!E1156)</f>
        <v>0.25701388888410293</v>
      </c>
      <c r="I1156" s="32" t="s">
        <v>23</v>
      </c>
      <c r="J1156" s="32" t="s">
        <v>620</v>
      </c>
      <c r="K1156" s="32" t="s">
        <v>420</v>
      </c>
      <c r="L1156" s="42" cm="1">
        <f t="array" ref="L1156">INDEX('D_ SERVICES'!D:F, MATCH(J1156, 'D_ SERVICES'!A:A, 0),
   IF(I1156="Basic", 1, IF(I1156="Standard", 2, IF(I1156="Premium", 3, ""))))</f>
        <v>650</v>
      </c>
      <c r="M1156" s="32">
        <f>L1156*(1-VLOOKUP('F_ ORDERS'!$K1156,D_BUYERS!A:H,8,FALSE))</f>
        <v>617.5</v>
      </c>
      <c r="N1156" s="32">
        <f>IF(VLOOKUP('F_ ORDERS'!$G1156, OrderDate!A:E, 5, FALSE) = 1, 'F_ ORDERS'!$M1156 * (1 - 0.07), 'F_ ORDERS'!$M1156)</f>
        <v>617.5</v>
      </c>
    </row>
    <row r="1157" spans="1:14" x14ac:dyDescent="0.2">
      <c r="A1157" s="51" t="str">
        <f t="shared" si="18"/>
        <v>49.50.97.3|43192|0.376250000001164</v>
      </c>
      <c r="B1157" s="51" t="s">
        <v>3471</v>
      </c>
      <c r="C1157" s="52">
        <f>INT(DT!I1157)</f>
        <v>43192</v>
      </c>
      <c r="D1157" s="53">
        <f>DT!I1157-INT(DT!I1157)</f>
        <v>0.37625000000116415</v>
      </c>
      <c r="E1157" s="32" t="s">
        <v>5372</v>
      </c>
      <c r="F1157" s="32">
        <v>1005</v>
      </c>
      <c r="G1157" s="38">
        <f>INT(DT!E1157)</f>
        <v>43192</v>
      </c>
      <c r="H1157" s="39">
        <f>DT!E1157-INT(DT!E1157)</f>
        <v>0.42694444444350665</v>
      </c>
      <c r="I1157" s="32" t="s">
        <v>18</v>
      </c>
      <c r="J1157" s="32" t="s">
        <v>808</v>
      </c>
      <c r="K1157" s="32" t="s">
        <v>320</v>
      </c>
      <c r="L1157" s="42" cm="1">
        <f t="array" ref="L1157">INDEX('D_ SERVICES'!D:F, MATCH(J1157, 'D_ SERVICES'!A:A, 0),
   IF(I1157="Basic", 1, IF(I1157="Standard", 2, IF(I1157="Premium", 3, ""))))</f>
        <v>758</v>
      </c>
      <c r="M1157" s="32">
        <f>L1157*(1-VLOOKUP('F_ ORDERS'!$K1157,D_BUYERS!A:H,8,FALSE))</f>
        <v>758</v>
      </c>
      <c r="N1157" s="32">
        <f>IF(VLOOKUP('F_ ORDERS'!$G1157, OrderDate!A:E, 5, FALSE) = 1, 'F_ ORDERS'!$M1157 * (1 - 0.07), 'F_ ORDERS'!$M1157)</f>
        <v>758</v>
      </c>
    </row>
    <row r="1158" spans="1:14" x14ac:dyDescent="0.2">
      <c r="A1158" s="51" t="str">
        <f t="shared" si="18"/>
        <v>13.5.179.215|45285|0.52344907407678</v>
      </c>
      <c r="B1158" s="51" t="s">
        <v>1343</v>
      </c>
      <c r="C1158" s="52">
        <f>INT(DT!I1158)</f>
        <v>45285</v>
      </c>
      <c r="D1158" s="53">
        <f>DT!I1158-INT(DT!I1158)</f>
        <v>0.52344907407677965</v>
      </c>
      <c r="E1158" s="32" t="s">
        <v>5373</v>
      </c>
      <c r="F1158" s="32">
        <v>1031</v>
      </c>
      <c r="G1158" s="38">
        <f>INT(DT!E1158)</f>
        <v>45285</v>
      </c>
      <c r="H1158" s="39">
        <f>DT!E1158-INT(DT!E1158)</f>
        <v>0.55672453704028158</v>
      </c>
      <c r="I1158" s="32" t="s">
        <v>12</v>
      </c>
      <c r="J1158" s="32" t="s">
        <v>725</v>
      </c>
      <c r="K1158" s="32" t="s">
        <v>86</v>
      </c>
      <c r="L1158" s="42" cm="1">
        <f t="array" ref="L1158">INDEX('D_ SERVICES'!D:F, MATCH(J1158, 'D_ SERVICES'!A:A, 0),
   IF(I1158="Basic", 1, IF(I1158="Standard", 2, IF(I1158="Premium", 3, ""))))</f>
        <v>993</v>
      </c>
      <c r="M1158" s="32">
        <f>L1158*(1-VLOOKUP('F_ ORDERS'!$K1158,D_BUYERS!A:H,8,FALSE))</f>
        <v>943.34999999999991</v>
      </c>
      <c r="N1158" s="32">
        <f>IF(VLOOKUP('F_ ORDERS'!$G1158, OrderDate!A:E, 5, FALSE) = 1, 'F_ ORDERS'!$M1158 * (1 - 0.07), 'F_ ORDERS'!$M1158)</f>
        <v>943.34999999999991</v>
      </c>
    </row>
    <row r="1159" spans="1:14" x14ac:dyDescent="0.2">
      <c r="A1159" s="51" t="str">
        <f t="shared" si="18"/>
        <v>48.203.227.158|45397|0.457303240742476</v>
      </c>
      <c r="B1159" s="51" t="s">
        <v>3453</v>
      </c>
      <c r="C1159" s="52">
        <f>INT(DT!I1159)</f>
        <v>45397</v>
      </c>
      <c r="D1159" s="53">
        <f>DT!I1159-INT(DT!I1159)</f>
        <v>0.45730324074247619</v>
      </c>
      <c r="E1159" s="32" t="s">
        <v>5374</v>
      </c>
      <c r="F1159" s="32">
        <v>1141</v>
      </c>
      <c r="G1159" s="38">
        <f>INT(DT!E1159)</f>
        <v>45397</v>
      </c>
      <c r="H1159" s="39">
        <f>DT!E1159-INT(DT!E1159)</f>
        <v>0.47674768518481869</v>
      </c>
      <c r="I1159" s="32" t="s">
        <v>12</v>
      </c>
      <c r="J1159" s="32" t="s">
        <v>677</v>
      </c>
      <c r="K1159" s="32" t="s">
        <v>229</v>
      </c>
      <c r="L1159" s="42" cm="1">
        <f t="array" ref="L1159">INDEX('D_ SERVICES'!D:F, MATCH(J1159, 'D_ SERVICES'!A:A, 0),
   IF(I1159="Basic", 1, IF(I1159="Standard", 2, IF(I1159="Premium", 3, ""))))</f>
        <v>965</v>
      </c>
      <c r="M1159" s="32">
        <f>L1159*(1-VLOOKUP('F_ ORDERS'!$K1159,D_BUYERS!A:H,8,FALSE))</f>
        <v>965</v>
      </c>
      <c r="N1159" s="32">
        <f>IF(VLOOKUP('F_ ORDERS'!$G1159, OrderDate!A:E, 5, FALSE) = 1, 'F_ ORDERS'!$M1159 * (1 - 0.07), 'F_ ORDERS'!$M1159)</f>
        <v>965</v>
      </c>
    </row>
    <row r="1160" spans="1:14" x14ac:dyDescent="0.2">
      <c r="A1160" s="51" t="str">
        <f t="shared" si="18"/>
        <v>218.224.2.113|43824|0.0701851851772517</v>
      </c>
      <c r="B1160" s="51" t="s">
        <v>2531</v>
      </c>
      <c r="C1160" s="52">
        <f>INT(DT!I1160)</f>
        <v>43824</v>
      </c>
      <c r="D1160" s="53">
        <f>DT!I1160-INT(DT!I1160)</f>
        <v>7.0185185177251697E-2</v>
      </c>
      <c r="E1160" s="32" t="s">
        <v>5375</v>
      </c>
      <c r="F1160" s="32">
        <v>1077</v>
      </c>
      <c r="G1160" s="38">
        <f>INT(DT!E1160)</f>
        <v>43824</v>
      </c>
      <c r="H1160" s="39">
        <f>DT!E1160-INT(DT!E1160)</f>
        <v>0.15836805554863531</v>
      </c>
      <c r="I1160" s="32" t="s">
        <v>23</v>
      </c>
      <c r="J1160" s="32" t="s">
        <v>832</v>
      </c>
      <c r="K1160" s="32" t="s">
        <v>383</v>
      </c>
      <c r="L1160" s="42" cm="1">
        <f t="array" ref="L1160">INDEX('D_ SERVICES'!D:F, MATCH(J1160, 'D_ SERVICES'!A:A, 0),
   IF(I1160="Basic", 1, IF(I1160="Standard", 2, IF(I1160="Premium", 3, ""))))</f>
        <v>928</v>
      </c>
      <c r="M1160" s="32">
        <f>L1160*(1-VLOOKUP('F_ ORDERS'!$K1160,D_BUYERS!A:H,8,FALSE))</f>
        <v>881.59999999999991</v>
      </c>
      <c r="N1160" s="32">
        <f>IF(VLOOKUP('F_ ORDERS'!$G1160, OrderDate!A:E, 5, FALSE) = 1, 'F_ ORDERS'!$M1160 * (1 - 0.07), 'F_ ORDERS'!$M1160)</f>
        <v>881.59999999999991</v>
      </c>
    </row>
    <row r="1161" spans="1:14" x14ac:dyDescent="0.2">
      <c r="A1161" s="51" t="str">
        <f t="shared" si="18"/>
        <v>158.127.131.40|42422|0.444108796298678</v>
      </c>
      <c r="B1161" s="51" t="s">
        <v>1725</v>
      </c>
      <c r="C1161" s="52">
        <f>INT(DT!I1161)</f>
        <v>42422</v>
      </c>
      <c r="D1161" s="53">
        <f>DT!I1161-INT(DT!I1161)</f>
        <v>0.4441087962986785</v>
      </c>
      <c r="E1161" s="32" t="s">
        <v>5376</v>
      </c>
      <c r="F1161" s="32">
        <v>1043</v>
      </c>
      <c r="G1161" s="38">
        <f>INT(DT!E1161)</f>
        <v>42422</v>
      </c>
      <c r="H1161" s="39">
        <f>DT!E1161-INT(DT!E1161)</f>
        <v>0.49261574074625969</v>
      </c>
      <c r="I1161" s="32" t="s">
        <v>18</v>
      </c>
      <c r="J1161" s="32" t="s">
        <v>657</v>
      </c>
      <c r="K1161" s="32" t="s">
        <v>154</v>
      </c>
      <c r="L1161" s="42" cm="1">
        <f t="array" ref="L1161">INDEX('D_ SERVICES'!D:F, MATCH(J1161, 'D_ SERVICES'!A:A, 0),
   IF(I1161="Basic", 1, IF(I1161="Standard", 2, IF(I1161="Premium", 3, ""))))</f>
        <v>90</v>
      </c>
      <c r="M1161" s="32">
        <f>L1161*(1-VLOOKUP('F_ ORDERS'!$K1161,D_BUYERS!A:H,8,FALSE))</f>
        <v>85.5</v>
      </c>
      <c r="N1161" s="32">
        <f>IF(VLOOKUP('F_ ORDERS'!$G1161, OrderDate!A:E, 5, FALSE) = 1, 'F_ ORDERS'!$M1161 * (1 - 0.07), 'F_ ORDERS'!$M1161)</f>
        <v>85.5</v>
      </c>
    </row>
    <row r="1162" spans="1:14" x14ac:dyDescent="0.2">
      <c r="A1162" s="51" t="str">
        <f t="shared" si="18"/>
        <v>83.182.125.192|44536|0.470405092586589</v>
      </c>
      <c r="B1162" s="51" t="s">
        <v>3957</v>
      </c>
      <c r="C1162" s="52">
        <f>INT(DT!I1162)</f>
        <v>44536</v>
      </c>
      <c r="D1162" s="53">
        <f>DT!I1162-INT(DT!I1162)</f>
        <v>0.47040509258658858</v>
      </c>
      <c r="E1162" s="32" t="s">
        <v>5377</v>
      </c>
      <c r="F1162" s="32">
        <v>1142</v>
      </c>
      <c r="G1162" s="38">
        <f>INT(DT!E1162)</f>
        <v>44536</v>
      </c>
      <c r="H1162" s="39">
        <f>DT!E1162-INT(DT!E1162)</f>
        <v>0.49266203703155043</v>
      </c>
      <c r="I1162" s="32" t="s">
        <v>18</v>
      </c>
      <c r="J1162" s="32" t="s">
        <v>885</v>
      </c>
      <c r="K1162" s="32" t="s">
        <v>199</v>
      </c>
      <c r="L1162" s="42" cm="1">
        <f t="array" ref="L1162">INDEX('D_ SERVICES'!D:F, MATCH(J1162, 'D_ SERVICES'!A:A, 0),
   IF(I1162="Basic", 1, IF(I1162="Standard", 2, IF(I1162="Premium", 3, ""))))</f>
        <v>63</v>
      </c>
      <c r="M1162" s="32">
        <f>L1162*(1-VLOOKUP('F_ ORDERS'!$K1162,D_BUYERS!A:H,8,FALSE))</f>
        <v>63</v>
      </c>
      <c r="N1162" s="32">
        <f>IF(VLOOKUP('F_ ORDERS'!$G1162, OrderDate!A:E, 5, FALSE) = 1, 'F_ ORDERS'!$M1162 * (1 - 0.07), 'F_ ORDERS'!$M1162)</f>
        <v>63</v>
      </c>
    </row>
    <row r="1163" spans="1:14" x14ac:dyDescent="0.2">
      <c r="A1163" s="51" t="str">
        <f t="shared" si="18"/>
        <v>201.8.140.183|44693|0.995324074072414</v>
      </c>
      <c r="B1163" s="51" t="s">
        <v>2315</v>
      </c>
      <c r="C1163" s="52">
        <f>INT(DT!I1163)</f>
        <v>44693</v>
      </c>
      <c r="D1163" s="53">
        <f>DT!I1163-INT(DT!I1163)</f>
        <v>0.99532407407241408</v>
      </c>
      <c r="E1163" s="32" t="s">
        <v>5378</v>
      </c>
      <c r="F1163" s="32">
        <v>1026</v>
      </c>
      <c r="G1163" s="38">
        <f>INT(DT!E1163)</f>
        <v>44694</v>
      </c>
      <c r="H1163" s="39">
        <f>DT!E1163-INT(DT!E1163)</f>
        <v>1.5648148146283347E-2</v>
      </c>
      <c r="I1163" s="32" t="s">
        <v>23</v>
      </c>
      <c r="J1163" s="32" t="s">
        <v>612</v>
      </c>
      <c r="K1163" s="32" t="s">
        <v>347</v>
      </c>
      <c r="L1163" s="42" cm="1">
        <f t="array" ref="L1163">INDEX('D_ SERVICES'!D:F, MATCH(J1163, 'D_ SERVICES'!A:A, 0),
   IF(I1163="Basic", 1, IF(I1163="Standard", 2, IF(I1163="Premium", 3, ""))))</f>
        <v>681</v>
      </c>
      <c r="M1163" s="32">
        <f>L1163*(1-VLOOKUP('F_ ORDERS'!$K1163,D_BUYERS!A:H,8,FALSE))</f>
        <v>612.9</v>
      </c>
      <c r="N1163" s="32">
        <f>IF(VLOOKUP('F_ ORDERS'!$G1163, OrderDate!A:E, 5, FALSE) = 1, 'F_ ORDERS'!$M1163 * (1 - 0.07), 'F_ ORDERS'!$M1163)</f>
        <v>612.9</v>
      </c>
    </row>
    <row r="1164" spans="1:14" x14ac:dyDescent="0.2">
      <c r="A1164" s="51" t="str">
        <f t="shared" si="18"/>
        <v>182.56.221.60|45329|0.365925925929332</v>
      </c>
      <c r="B1164" s="51" t="s">
        <v>2060</v>
      </c>
      <c r="C1164" s="52">
        <f>INT(DT!I1164)</f>
        <v>45329</v>
      </c>
      <c r="D1164" s="53">
        <f>DT!I1164-INT(DT!I1164)</f>
        <v>0.36592592592933215</v>
      </c>
      <c r="E1164" s="32" t="s">
        <v>5379</v>
      </c>
      <c r="F1164" s="32">
        <v>1005</v>
      </c>
      <c r="G1164" s="38">
        <f>INT(DT!E1164)</f>
        <v>45329</v>
      </c>
      <c r="H1164" s="39">
        <f>DT!E1164-INT(DT!E1164)</f>
        <v>0.43841435185458977</v>
      </c>
      <c r="I1164" s="32" t="s">
        <v>12</v>
      </c>
      <c r="J1164" s="32" t="s">
        <v>808</v>
      </c>
      <c r="K1164" s="32" t="s">
        <v>105</v>
      </c>
      <c r="L1164" s="42" cm="1">
        <f t="array" ref="L1164">INDEX('D_ SERVICES'!D:F, MATCH(J1164, 'D_ SERVICES'!A:A, 0),
   IF(I1164="Basic", 1, IF(I1164="Standard", 2, IF(I1164="Premium", 3, ""))))</f>
        <v>977</v>
      </c>
      <c r="M1164" s="32">
        <f>L1164*(1-VLOOKUP('F_ ORDERS'!$K1164,D_BUYERS!A:H,8,FALSE))</f>
        <v>977</v>
      </c>
      <c r="N1164" s="32">
        <f>IF(VLOOKUP('F_ ORDERS'!$G1164, OrderDate!A:E, 5, FALSE) = 1, 'F_ ORDERS'!$M1164 * (1 - 0.07), 'F_ ORDERS'!$M1164)</f>
        <v>977</v>
      </c>
    </row>
    <row r="1165" spans="1:14" x14ac:dyDescent="0.2">
      <c r="A1165" s="51" t="str">
        <f t="shared" si="18"/>
        <v>186.58.108.192|45363|0.441724537042319</v>
      </c>
      <c r="B1165" s="51" t="s">
        <v>2093</v>
      </c>
      <c r="C1165" s="52">
        <f>INT(DT!I1165)</f>
        <v>45363</v>
      </c>
      <c r="D1165" s="53">
        <f>DT!I1165-INT(DT!I1165)</f>
        <v>0.44172453704231884</v>
      </c>
      <c r="E1165" s="32" t="s">
        <v>5380</v>
      </c>
      <c r="F1165" s="32">
        <v>1000</v>
      </c>
      <c r="G1165" s="38">
        <f>INT(DT!E1165)</f>
        <v>45363</v>
      </c>
      <c r="H1165" s="39">
        <f>DT!E1165-INT(DT!E1165)</f>
        <v>0.47576388889137888</v>
      </c>
      <c r="I1165" s="32" t="s">
        <v>23</v>
      </c>
      <c r="J1165" s="32" t="s">
        <v>829</v>
      </c>
      <c r="K1165" s="32" t="s">
        <v>255</v>
      </c>
      <c r="L1165" s="42" cm="1">
        <f t="array" ref="L1165">INDEX('D_ SERVICES'!D:F, MATCH(J1165, 'D_ SERVICES'!A:A, 0),
   IF(I1165="Basic", 1, IF(I1165="Standard", 2, IF(I1165="Premium", 3, ""))))</f>
        <v>943</v>
      </c>
      <c r="M1165" s="32">
        <f>L1165*(1-VLOOKUP('F_ ORDERS'!$K1165,D_BUYERS!A:H,8,FALSE))</f>
        <v>943</v>
      </c>
      <c r="N1165" s="32">
        <f>IF(VLOOKUP('F_ ORDERS'!$G1165, OrderDate!A:E, 5, FALSE) = 1, 'F_ ORDERS'!$M1165 * (1 - 0.07), 'F_ ORDERS'!$M1165)</f>
        <v>943</v>
      </c>
    </row>
    <row r="1166" spans="1:14" x14ac:dyDescent="0.2">
      <c r="A1166" s="51" t="str">
        <f t="shared" si="18"/>
        <v>156.108.54.122|43445|0.760208333333139</v>
      </c>
      <c r="B1166" s="51" t="s">
        <v>1701</v>
      </c>
      <c r="C1166" s="52">
        <f>INT(DT!I1166)</f>
        <v>43445</v>
      </c>
      <c r="D1166" s="53">
        <f>DT!I1166-INT(DT!I1166)</f>
        <v>0.76020833333313931</v>
      </c>
      <c r="E1166" s="32" t="s">
        <v>5381</v>
      </c>
      <c r="F1166" s="32">
        <v>1172</v>
      </c>
      <c r="G1166" s="38">
        <f>INT(DT!E1166)</f>
        <v>43445</v>
      </c>
      <c r="H1166" s="39">
        <f>DT!E1166-INT(DT!E1166)</f>
        <v>0.8138425925935735</v>
      </c>
      <c r="I1166" s="32" t="s">
        <v>18</v>
      </c>
      <c r="J1166" s="32" t="s">
        <v>861</v>
      </c>
      <c r="K1166" s="32" t="s">
        <v>123</v>
      </c>
      <c r="L1166" s="42" cm="1">
        <f t="array" ref="L1166">INDEX('D_ SERVICES'!D:F, MATCH(J1166, 'D_ SERVICES'!A:A, 0),
   IF(I1166="Basic", 1, IF(I1166="Standard", 2, IF(I1166="Premium", 3, ""))))</f>
        <v>514</v>
      </c>
      <c r="M1166" s="32">
        <f>L1166*(1-VLOOKUP('F_ ORDERS'!$K1166,D_BUYERS!A:H,8,FALSE))</f>
        <v>462.6</v>
      </c>
      <c r="N1166" s="32">
        <f>IF(VLOOKUP('F_ ORDERS'!$G1166, OrderDate!A:E, 5, FALSE) = 1, 'F_ ORDERS'!$M1166 * (1 - 0.07), 'F_ ORDERS'!$M1166)</f>
        <v>462.6</v>
      </c>
    </row>
    <row r="1167" spans="1:14" x14ac:dyDescent="0.2">
      <c r="A1167" s="51" t="str">
        <f t="shared" si="18"/>
        <v>178.121.208.48|44594|0.16546296296292</v>
      </c>
      <c r="B1167" s="51" t="s">
        <v>1999</v>
      </c>
      <c r="C1167" s="52">
        <f>INT(DT!I1167)</f>
        <v>44594</v>
      </c>
      <c r="D1167" s="53">
        <f>DT!I1167-INT(DT!I1167)</f>
        <v>0.16546296296291985</v>
      </c>
      <c r="E1167" s="32" t="s">
        <v>5382</v>
      </c>
      <c r="F1167" s="32">
        <v>1191</v>
      </c>
      <c r="G1167" s="38">
        <f>INT(DT!E1167)</f>
        <v>44594</v>
      </c>
      <c r="H1167" s="39">
        <f>DT!E1167-INT(DT!E1167)</f>
        <v>0.28280092592467554</v>
      </c>
      <c r="I1167" s="32" t="s">
        <v>23</v>
      </c>
      <c r="J1167" s="32" t="s">
        <v>714</v>
      </c>
      <c r="K1167" s="32" t="s">
        <v>14</v>
      </c>
      <c r="L1167" s="42" cm="1">
        <f t="array" ref="L1167">INDEX('D_ SERVICES'!D:F, MATCH(J1167, 'D_ SERVICES'!A:A, 0),
   IF(I1167="Basic", 1, IF(I1167="Standard", 2, IF(I1167="Premium", 3, ""))))</f>
        <v>316</v>
      </c>
      <c r="M1167" s="32">
        <f>L1167*(1-VLOOKUP('F_ ORDERS'!$K1167,D_BUYERS!A:H,8,FALSE))</f>
        <v>316</v>
      </c>
      <c r="N1167" s="32">
        <f>IF(VLOOKUP('F_ ORDERS'!$G1167, OrderDate!A:E, 5, FALSE) = 1, 'F_ ORDERS'!$M1167 * (1 - 0.07), 'F_ ORDERS'!$M1167)</f>
        <v>316</v>
      </c>
    </row>
    <row r="1168" spans="1:14" x14ac:dyDescent="0.2">
      <c r="A1168" s="51" t="str">
        <f t="shared" si="18"/>
        <v>208.41.190.73|44507|0.127141203702195</v>
      </c>
      <c r="B1168" s="51" t="s">
        <v>2402</v>
      </c>
      <c r="C1168" s="52">
        <f>INT(DT!I1168)</f>
        <v>44507</v>
      </c>
      <c r="D1168" s="53">
        <f>DT!I1168-INT(DT!I1168)</f>
        <v>0.12714120370219462</v>
      </c>
      <c r="E1168" s="32" t="s">
        <v>5383</v>
      </c>
      <c r="F1168" s="32">
        <v>1002</v>
      </c>
      <c r="G1168" s="38">
        <f>INT(DT!E1168)</f>
        <v>44507</v>
      </c>
      <c r="H1168" s="39">
        <f>DT!E1168-INT(DT!E1168)</f>
        <v>0.21438657407270512</v>
      </c>
      <c r="I1168" s="32" t="s">
        <v>12</v>
      </c>
      <c r="J1168" s="32" t="s">
        <v>803</v>
      </c>
      <c r="K1168" s="32" t="s">
        <v>281</v>
      </c>
      <c r="L1168" s="42" cm="1">
        <f t="array" ref="L1168">INDEX('D_ SERVICES'!D:F, MATCH(J1168, 'D_ SERVICES'!A:A, 0),
   IF(I1168="Basic", 1, IF(I1168="Standard", 2, IF(I1168="Premium", 3, ""))))</f>
        <v>993</v>
      </c>
      <c r="M1168" s="32">
        <f>L1168*(1-VLOOKUP('F_ ORDERS'!$K1168,D_BUYERS!A:H,8,FALSE))</f>
        <v>993</v>
      </c>
      <c r="N1168" s="32">
        <f>IF(VLOOKUP('F_ ORDERS'!$G1168, OrderDate!A:E, 5, FALSE) = 1, 'F_ ORDERS'!$M1168 * (1 - 0.07), 'F_ ORDERS'!$M1168)</f>
        <v>923.4899999999999</v>
      </c>
    </row>
    <row r="1169" spans="1:14" x14ac:dyDescent="0.2">
      <c r="A1169" s="51" t="str">
        <f t="shared" si="18"/>
        <v>185.110.157.108|45389|0.308321759257524</v>
      </c>
      <c r="B1169" s="51" t="s">
        <v>2078</v>
      </c>
      <c r="C1169" s="52">
        <f>INT(DT!I1169)</f>
        <v>45389</v>
      </c>
      <c r="D1169" s="53">
        <f>DT!I1169-INT(DT!I1169)</f>
        <v>0.30832175925752381</v>
      </c>
      <c r="E1169" s="32" t="s">
        <v>5384</v>
      </c>
      <c r="F1169" s="32">
        <v>1011</v>
      </c>
      <c r="G1169" s="38">
        <f>INT(DT!E1169)</f>
        <v>45389</v>
      </c>
      <c r="H1169" s="39">
        <f>DT!E1169-INT(DT!E1169)</f>
        <v>0.36814814814715646</v>
      </c>
      <c r="I1169" s="32" t="s">
        <v>12</v>
      </c>
      <c r="J1169" s="32" t="s">
        <v>710</v>
      </c>
      <c r="K1169" s="32" t="s">
        <v>441</v>
      </c>
      <c r="L1169" s="42" cm="1">
        <f t="array" ref="L1169">INDEX('D_ SERVICES'!D:F, MATCH(J1169, 'D_ SERVICES'!A:A, 0),
   IF(I1169="Basic", 1, IF(I1169="Standard", 2, IF(I1169="Premium", 3, ""))))</f>
        <v>686</v>
      </c>
      <c r="M1169" s="32">
        <f>L1169*(1-VLOOKUP('F_ ORDERS'!$K1169,D_BUYERS!A:H,8,FALSE))</f>
        <v>651.69999999999993</v>
      </c>
      <c r="N1169" s="32">
        <f>IF(VLOOKUP('F_ ORDERS'!$G1169, OrderDate!A:E, 5, FALSE) = 1, 'F_ ORDERS'!$M1169 * (1 - 0.07), 'F_ ORDERS'!$M1169)</f>
        <v>606.0809999999999</v>
      </c>
    </row>
    <row r="1170" spans="1:14" x14ac:dyDescent="0.2">
      <c r="A1170" s="51" t="str">
        <f t="shared" si="18"/>
        <v>17.208.67.76|43848|0.775358796287037</v>
      </c>
      <c r="B1170" s="51" t="s">
        <v>1901</v>
      </c>
      <c r="C1170" s="52">
        <f>INT(DT!I1170)</f>
        <v>43848</v>
      </c>
      <c r="D1170" s="53">
        <f>DT!I1170-INT(DT!I1170)</f>
        <v>0.77535879628703697</v>
      </c>
      <c r="E1170" s="32" t="s">
        <v>5385</v>
      </c>
      <c r="F1170" s="32">
        <v>1180</v>
      </c>
      <c r="G1170" s="38">
        <f>INT(DT!E1170)</f>
        <v>43848</v>
      </c>
      <c r="H1170" s="39">
        <f>DT!E1170-INT(DT!E1170)</f>
        <v>0.84824074072821531</v>
      </c>
      <c r="I1170" s="32" t="s">
        <v>23</v>
      </c>
      <c r="J1170" s="32" t="s">
        <v>778</v>
      </c>
      <c r="K1170" s="32" t="s">
        <v>400</v>
      </c>
      <c r="L1170" s="42" cm="1">
        <f t="array" ref="L1170">INDEX('D_ SERVICES'!D:F, MATCH(J1170, 'D_ SERVICES'!A:A, 0),
   IF(I1170="Basic", 1, IF(I1170="Standard", 2, IF(I1170="Premium", 3, ""))))</f>
        <v>675</v>
      </c>
      <c r="M1170" s="32">
        <f>L1170*(1-VLOOKUP('F_ ORDERS'!$K1170,D_BUYERS!A:H,8,FALSE))</f>
        <v>607.5</v>
      </c>
      <c r="N1170" s="32">
        <f>IF(VLOOKUP('F_ ORDERS'!$G1170, OrderDate!A:E, 5, FALSE) = 1, 'F_ ORDERS'!$M1170 * (1 - 0.07), 'F_ ORDERS'!$M1170)</f>
        <v>564.97499999999991</v>
      </c>
    </row>
    <row r="1171" spans="1:14" x14ac:dyDescent="0.2">
      <c r="A1171" s="51" t="str">
        <f t="shared" si="18"/>
        <v>90.18.99.246|42947|0.127731481479714</v>
      </c>
      <c r="B1171" s="51" t="s">
        <v>4071</v>
      </c>
      <c r="C1171" s="52">
        <f>INT(DT!I1171)</f>
        <v>42947</v>
      </c>
      <c r="D1171" s="53">
        <f>DT!I1171-INT(DT!I1171)</f>
        <v>0.12773148147971369</v>
      </c>
      <c r="E1171" s="32" t="s">
        <v>5386</v>
      </c>
      <c r="F1171" s="32">
        <v>1028</v>
      </c>
      <c r="G1171" s="38">
        <f>INT(DT!E1171)</f>
        <v>42947</v>
      </c>
      <c r="H1171" s="39">
        <f>DT!E1171-INT(DT!E1171)</f>
        <v>0.22789351851679385</v>
      </c>
      <c r="I1171" s="32" t="s">
        <v>23</v>
      </c>
      <c r="J1171" s="32" t="s">
        <v>619</v>
      </c>
      <c r="K1171" s="32" t="s">
        <v>281</v>
      </c>
      <c r="L1171" s="42" cm="1">
        <f t="array" ref="L1171">INDEX('D_ SERVICES'!D:F, MATCH(J1171, 'D_ SERVICES'!A:A, 0),
   IF(I1171="Basic", 1, IF(I1171="Standard", 2, IF(I1171="Premium", 3, ""))))</f>
        <v>970</v>
      </c>
      <c r="M1171" s="32">
        <f>L1171*(1-VLOOKUP('F_ ORDERS'!$K1171,D_BUYERS!A:H,8,FALSE))</f>
        <v>970</v>
      </c>
      <c r="N1171" s="32">
        <f>IF(VLOOKUP('F_ ORDERS'!$G1171, OrderDate!A:E, 5, FALSE) = 1, 'F_ ORDERS'!$M1171 * (1 - 0.07), 'F_ ORDERS'!$M1171)</f>
        <v>970</v>
      </c>
    </row>
    <row r="1172" spans="1:14" x14ac:dyDescent="0.2">
      <c r="A1172" s="51" t="str">
        <f t="shared" si="18"/>
        <v>60.94.234.223|44373|0.161724537043483</v>
      </c>
      <c r="B1172" s="51" t="s">
        <v>3633</v>
      </c>
      <c r="C1172" s="52">
        <f>INT(DT!I1172)</f>
        <v>44373</v>
      </c>
      <c r="D1172" s="53">
        <f>DT!I1172-INT(DT!I1172)</f>
        <v>0.161724537043483</v>
      </c>
      <c r="E1172" s="32" t="s">
        <v>5387</v>
      </c>
      <c r="F1172" s="32">
        <v>1154</v>
      </c>
      <c r="G1172" s="38">
        <f>INT(DT!E1172)</f>
        <v>44373</v>
      </c>
      <c r="H1172" s="39">
        <f>DT!E1172-INT(DT!E1172)</f>
        <v>0.21035879629926058</v>
      </c>
      <c r="I1172" s="32" t="s">
        <v>23</v>
      </c>
      <c r="J1172" s="32" t="s">
        <v>646</v>
      </c>
      <c r="K1172" s="32" t="s">
        <v>70</v>
      </c>
      <c r="L1172" s="42" cm="1">
        <f t="array" ref="L1172">INDEX('D_ SERVICES'!D:F, MATCH(J1172, 'D_ SERVICES'!A:A, 0),
   IF(I1172="Basic", 1, IF(I1172="Standard", 2, IF(I1172="Premium", 3, ""))))</f>
        <v>410</v>
      </c>
      <c r="M1172" s="32">
        <f>L1172*(1-VLOOKUP('F_ ORDERS'!$K1172,D_BUYERS!A:H,8,FALSE))</f>
        <v>389.5</v>
      </c>
      <c r="N1172" s="32">
        <f>IF(VLOOKUP('F_ ORDERS'!$G1172, OrderDate!A:E, 5, FALSE) = 1, 'F_ ORDERS'!$M1172 * (1 - 0.07), 'F_ ORDERS'!$M1172)</f>
        <v>362.23499999999996</v>
      </c>
    </row>
    <row r="1173" spans="1:14" x14ac:dyDescent="0.2">
      <c r="A1173" s="51" t="str">
        <f t="shared" si="18"/>
        <v>198.52.248.68|45005|0.354398148148903</v>
      </c>
      <c r="B1173" s="51" t="s">
        <v>2256</v>
      </c>
      <c r="C1173" s="52">
        <f>INT(DT!I1173)</f>
        <v>45005</v>
      </c>
      <c r="D1173" s="53">
        <f>DT!I1173-INT(DT!I1173)</f>
        <v>0.35439814814890269</v>
      </c>
      <c r="E1173" s="32" t="s">
        <v>5388</v>
      </c>
      <c r="F1173" s="32">
        <v>1015</v>
      </c>
      <c r="G1173" s="38">
        <f>INT(DT!E1173)</f>
        <v>45005</v>
      </c>
      <c r="H1173" s="39">
        <f>DT!E1173-INT(DT!E1173)</f>
        <v>0.46396990741050104</v>
      </c>
      <c r="I1173" s="32" t="s">
        <v>18</v>
      </c>
      <c r="J1173" s="32" t="s">
        <v>644</v>
      </c>
      <c r="K1173" s="32" t="s">
        <v>470</v>
      </c>
      <c r="L1173" s="42" cm="1">
        <f t="array" ref="L1173">INDEX('D_ SERVICES'!D:F, MATCH(J1173, 'D_ SERVICES'!A:A, 0),
   IF(I1173="Basic", 1, IF(I1173="Standard", 2, IF(I1173="Premium", 3, ""))))</f>
        <v>53</v>
      </c>
      <c r="M1173" s="32">
        <f>L1173*(1-VLOOKUP('F_ ORDERS'!$K1173,D_BUYERS!A:H,8,FALSE))</f>
        <v>50.349999999999994</v>
      </c>
      <c r="N1173" s="32">
        <f>IF(VLOOKUP('F_ ORDERS'!$G1173, OrderDate!A:E, 5, FALSE) = 1, 'F_ ORDERS'!$M1173 * (1 - 0.07), 'F_ ORDERS'!$M1173)</f>
        <v>50.349999999999994</v>
      </c>
    </row>
    <row r="1174" spans="1:14" x14ac:dyDescent="0.2">
      <c r="A1174" s="51" t="str">
        <f t="shared" si="18"/>
        <v>71.90.233.80|44423|0.94203703704261</v>
      </c>
      <c r="B1174" s="51" t="s">
        <v>3785</v>
      </c>
      <c r="C1174" s="52">
        <f>INT(DT!I1174)</f>
        <v>44423</v>
      </c>
      <c r="D1174" s="53">
        <f>DT!I1174-INT(DT!I1174)</f>
        <v>0.94203703704260988</v>
      </c>
      <c r="E1174" s="32" t="s">
        <v>5389</v>
      </c>
      <c r="F1174" s="32">
        <v>1093</v>
      </c>
      <c r="G1174" s="38">
        <f>INT(DT!E1174)</f>
        <v>44423</v>
      </c>
      <c r="H1174" s="39">
        <f>DT!E1174-INT(DT!E1174)</f>
        <v>0.99959490741457557</v>
      </c>
      <c r="I1174" s="32" t="s">
        <v>12</v>
      </c>
      <c r="J1174" s="32" t="s">
        <v>742</v>
      </c>
      <c r="K1174" s="32" t="s">
        <v>161</v>
      </c>
      <c r="L1174" s="42" cm="1">
        <f t="array" ref="L1174">INDEX('D_ SERVICES'!D:F, MATCH(J1174, 'D_ SERVICES'!A:A, 0),
   IF(I1174="Basic", 1, IF(I1174="Standard", 2, IF(I1174="Premium", 3, ""))))</f>
        <v>979</v>
      </c>
      <c r="M1174" s="32">
        <f>L1174*(1-VLOOKUP('F_ ORDERS'!$K1174,D_BUYERS!A:H,8,FALSE))</f>
        <v>979</v>
      </c>
      <c r="N1174" s="32">
        <f>IF(VLOOKUP('F_ ORDERS'!$G1174, OrderDate!A:E, 5, FALSE) = 1, 'F_ ORDERS'!$M1174 * (1 - 0.07), 'F_ ORDERS'!$M1174)</f>
        <v>910.46999999999991</v>
      </c>
    </row>
    <row r="1175" spans="1:14" x14ac:dyDescent="0.2">
      <c r="A1175" s="51" t="str">
        <f t="shared" si="18"/>
        <v>98.248.118.88|45054|0.731967592590081</v>
      </c>
      <c r="B1175" s="51" t="s">
        <v>4188</v>
      </c>
      <c r="C1175" s="52">
        <f>INT(DT!I1175)</f>
        <v>45054</v>
      </c>
      <c r="D1175" s="53">
        <f>DT!I1175-INT(DT!I1175)</f>
        <v>0.73196759259008104</v>
      </c>
      <c r="E1175" s="32" t="s">
        <v>5390</v>
      </c>
      <c r="F1175" s="32">
        <v>1004</v>
      </c>
      <c r="G1175" s="38">
        <f>INT(DT!E1175)</f>
        <v>45054</v>
      </c>
      <c r="H1175" s="39">
        <f>DT!E1175-INT(DT!E1175)</f>
        <v>0.77270833333022892</v>
      </c>
      <c r="I1175" s="32" t="s">
        <v>12</v>
      </c>
      <c r="J1175" s="32" t="s">
        <v>810</v>
      </c>
      <c r="K1175" s="32" t="s">
        <v>407</v>
      </c>
      <c r="L1175" s="42" cm="1">
        <f t="array" ref="L1175">INDEX('D_ SERVICES'!D:F, MATCH(J1175, 'D_ SERVICES'!A:A, 0),
   IF(I1175="Basic", 1, IF(I1175="Standard", 2, IF(I1175="Premium", 3, ""))))</f>
        <v>979</v>
      </c>
      <c r="M1175" s="32">
        <f>L1175*(1-VLOOKUP('F_ ORDERS'!$K1175,D_BUYERS!A:H,8,FALSE))</f>
        <v>930.05</v>
      </c>
      <c r="N1175" s="32">
        <f>IF(VLOOKUP('F_ ORDERS'!$G1175, OrderDate!A:E, 5, FALSE) = 1, 'F_ ORDERS'!$M1175 * (1 - 0.07), 'F_ ORDERS'!$M1175)</f>
        <v>930.05</v>
      </c>
    </row>
    <row r="1176" spans="1:14" x14ac:dyDescent="0.2">
      <c r="A1176" s="51" t="str">
        <f t="shared" si="18"/>
        <v>18.145.47.220|44391|0.852835648147448</v>
      </c>
      <c r="B1176" s="51" t="s">
        <v>2021</v>
      </c>
      <c r="C1176" s="52">
        <f>INT(DT!I1176)</f>
        <v>44391</v>
      </c>
      <c r="D1176" s="53">
        <f>DT!I1176-INT(DT!I1176)</f>
        <v>0.8528356481474475</v>
      </c>
      <c r="E1176" s="32" t="s">
        <v>5391</v>
      </c>
      <c r="F1176" s="32">
        <v>1020</v>
      </c>
      <c r="G1176" s="38">
        <f>INT(DT!E1176)</f>
        <v>44391</v>
      </c>
      <c r="H1176" s="39">
        <f>DT!E1176-INT(DT!E1176)</f>
        <v>0.9699189814782585</v>
      </c>
      <c r="I1176" s="32" t="s">
        <v>23</v>
      </c>
      <c r="J1176" s="32" t="s">
        <v>799</v>
      </c>
      <c r="K1176" s="32" t="s">
        <v>363</v>
      </c>
      <c r="L1176" s="42" cm="1">
        <f t="array" ref="L1176">INDEX('D_ SERVICES'!D:F, MATCH(J1176, 'D_ SERVICES'!A:A, 0),
   IF(I1176="Basic", 1, IF(I1176="Standard", 2, IF(I1176="Premium", 3, ""))))</f>
        <v>967</v>
      </c>
      <c r="M1176" s="32">
        <f>L1176*(1-VLOOKUP('F_ ORDERS'!$K1176,D_BUYERS!A:H,8,FALSE))</f>
        <v>967</v>
      </c>
      <c r="N1176" s="32">
        <f>IF(VLOOKUP('F_ ORDERS'!$G1176, OrderDate!A:E, 5, FALSE) = 1, 'F_ ORDERS'!$M1176 * (1 - 0.07), 'F_ ORDERS'!$M1176)</f>
        <v>967</v>
      </c>
    </row>
    <row r="1177" spans="1:14" x14ac:dyDescent="0.2">
      <c r="A1177" s="51" t="str">
        <f t="shared" si="18"/>
        <v>196.151.62.13|44023|0.295509259260143</v>
      </c>
      <c r="B1177" s="51" t="s">
        <v>2217</v>
      </c>
      <c r="C1177" s="52">
        <f>INT(DT!I1177)</f>
        <v>44023</v>
      </c>
      <c r="D1177" s="53">
        <f>DT!I1177-INT(DT!I1177)</f>
        <v>0.29550925926014315</v>
      </c>
      <c r="E1177" s="32" t="s">
        <v>5392</v>
      </c>
      <c r="F1177" s="32">
        <v>1160</v>
      </c>
      <c r="G1177" s="38">
        <f>INT(DT!E1177)</f>
        <v>44023</v>
      </c>
      <c r="H1177" s="39">
        <f>DT!E1177-INT(DT!E1177)</f>
        <v>0.40604166666889796</v>
      </c>
      <c r="I1177" s="32" t="s">
        <v>18</v>
      </c>
      <c r="J1177" s="32" t="s">
        <v>709</v>
      </c>
      <c r="K1177" s="32" t="s">
        <v>369</v>
      </c>
      <c r="L1177" s="42" cm="1">
        <f t="array" ref="L1177">INDEX('D_ SERVICES'!D:F, MATCH(J1177, 'D_ SERVICES'!A:A, 0),
   IF(I1177="Basic", 1, IF(I1177="Standard", 2, IF(I1177="Premium", 3, ""))))</f>
        <v>554</v>
      </c>
      <c r="M1177" s="32">
        <f>L1177*(1-VLOOKUP('F_ ORDERS'!$K1177,D_BUYERS!A:H,8,FALSE))</f>
        <v>554</v>
      </c>
      <c r="N1177" s="32">
        <f>IF(VLOOKUP('F_ ORDERS'!$G1177, OrderDate!A:E, 5, FALSE) = 1, 'F_ ORDERS'!$M1177 * (1 - 0.07), 'F_ ORDERS'!$M1177)</f>
        <v>515.21999999999991</v>
      </c>
    </row>
    <row r="1178" spans="1:14" x14ac:dyDescent="0.2">
      <c r="A1178" s="51" t="str">
        <f t="shared" si="18"/>
        <v>101.89.147.85|43107|0.404456018521159</v>
      </c>
      <c r="B1178" s="51" t="s">
        <v>960</v>
      </c>
      <c r="C1178" s="52">
        <f>INT(DT!I1178)</f>
        <v>43107</v>
      </c>
      <c r="D1178" s="53">
        <f>DT!I1178-INT(DT!I1178)</f>
        <v>0.40445601852115942</v>
      </c>
      <c r="E1178" s="32" t="s">
        <v>5393</v>
      </c>
      <c r="F1178" s="32">
        <v>1172</v>
      </c>
      <c r="G1178" s="38">
        <f>INT(DT!E1178)</f>
        <v>43107</v>
      </c>
      <c r="H1178" s="39">
        <f>DT!E1178-INT(DT!E1178)</f>
        <v>0.40598379629955161</v>
      </c>
      <c r="I1178" s="32" t="s">
        <v>12</v>
      </c>
      <c r="J1178" s="32" t="s">
        <v>861</v>
      </c>
      <c r="K1178" s="32" t="s">
        <v>332</v>
      </c>
      <c r="L1178" s="42" cm="1">
        <f t="array" ref="L1178">INDEX('D_ SERVICES'!D:F, MATCH(J1178, 'D_ SERVICES'!A:A, 0),
   IF(I1178="Basic", 1, IF(I1178="Standard", 2, IF(I1178="Premium", 3, ""))))</f>
        <v>829</v>
      </c>
      <c r="M1178" s="32">
        <f>L1178*(1-VLOOKUP('F_ ORDERS'!$K1178,D_BUYERS!A:H,8,FALSE))</f>
        <v>787.55</v>
      </c>
      <c r="N1178" s="32">
        <f>IF(VLOOKUP('F_ ORDERS'!$G1178, OrderDate!A:E, 5, FALSE) = 1, 'F_ ORDERS'!$M1178 * (1 - 0.07), 'F_ ORDERS'!$M1178)</f>
        <v>732.42149999999992</v>
      </c>
    </row>
    <row r="1179" spans="1:14" x14ac:dyDescent="0.2">
      <c r="A1179" s="51" t="str">
        <f t="shared" si="18"/>
        <v>38.158.192.213|42338|0.961412037038826</v>
      </c>
      <c r="B1179" s="51" t="s">
        <v>3289</v>
      </c>
      <c r="C1179" s="52">
        <f>INT(DT!I1179)</f>
        <v>42338</v>
      </c>
      <c r="D1179" s="53">
        <f>DT!I1179-INT(DT!I1179)</f>
        <v>0.96141203703882638</v>
      </c>
      <c r="E1179" s="32" t="s">
        <v>5394</v>
      </c>
      <c r="F1179" s="32">
        <v>1027</v>
      </c>
      <c r="G1179" s="38">
        <f>INT(DT!E1179)</f>
        <v>42339</v>
      </c>
      <c r="H1179" s="39">
        <f>DT!E1179-INT(DT!E1179)</f>
        <v>1.3865740744222421E-2</v>
      </c>
      <c r="I1179" s="32" t="s">
        <v>12</v>
      </c>
      <c r="J1179" s="32" t="s">
        <v>669</v>
      </c>
      <c r="K1179" s="32" t="s">
        <v>328</v>
      </c>
      <c r="L1179" s="42" cm="1">
        <f t="array" ref="L1179">INDEX('D_ SERVICES'!D:F, MATCH(J1179, 'D_ SERVICES'!A:A, 0),
   IF(I1179="Basic", 1, IF(I1179="Standard", 2, IF(I1179="Premium", 3, ""))))</f>
        <v>948</v>
      </c>
      <c r="M1179" s="32">
        <f>L1179*(1-VLOOKUP('F_ ORDERS'!$K1179,D_BUYERS!A:H,8,FALSE))</f>
        <v>900.59999999999991</v>
      </c>
      <c r="N1179" s="32">
        <f>IF(VLOOKUP('F_ ORDERS'!$G1179, OrderDate!A:E, 5, FALSE) = 1, 'F_ ORDERS'!$M1179 * (1 - 0.07), 'F_ ORDERS'!$M1179)</f>
        <v>900.59999999999991</v>
      </c>
    </row>
    <row r="1180" spans="1:14" x14ac:dyDescent="0.2">
      <c r="A1180" s="51" t="str">
        <f t="shared" si="18"/>
        <v>12.175.245.107|43858|0.714699074072996</v>
      </c>
      <c r="B1180" s="51" t="s">
        <v>1197</v>
      </c>
      <c r="C1180" s="52">
        <f>INT(DT!I1180)</f>
        <v>43858</v>
      </c>
      <c r="D1180" s="53">
        <f>DT!I1180-INT(DT!I1180)</f>
        <v>0.71469907407299615</v>
      </c>
      <c r="E1180" s="32" t="s">
        <v>5395</v>
      </c>
      <c r="F1180" s="32">
        <v>1029</v>
      </c>
      <c r="G1180" s="38">
        <f>INT(DT!E1180)</f>
        <v>43858</v>
      </c>
      <c r="H1180" s="39">
        <f>DT!E1180-INT(DT!E1180)</f>
        <v>0.74594907407299615</v>
      </c>
      <c r="I1180" s="32" t="s">
        <v>18</v>
      </c>
      <c r="J1180" s="32" t="s">
        <v>796</v>
      </c>
      <c r="K1180" s="32" t="s">
        <v>455</v>
      </c>
      <c r="L1180" s="42" cm="1">
        <f t="array" ref="L1180">INDEX('D_ SERVICES'!D:F, MATCH(J1180, 'D_ SERVICES'!A:A, 0),
   IF(I1180="Basic", 1, IF(I1180="Standard", 2, IF(I1180="Premium", 3, ""))))</f>
        <v>758</v>
      </c>
      <c r="M1180" s="32">
        <f>L1180*(1-VLOOKUP('F_ ORDERS'!$K1180,D_BUYERS!A:H,8,FALSE))</f>
        <v>682.2</v>
      </c>
      <c r="N1180" s="32">
        <f>IF(VLOOKUP('F_ ORDERS'!$G1180, OrderDate!A:E, 5, FALSE) = 1, 'F_ ORDERS'!$M1180 * (1 - 0.07), 'F_ ORDERS'!$M1180)</f>
        <v>682.2</v>
      </c>
    </row>
    <row r="1181" spans="1:14" x14ac:dyDescent="0.2">
      <c r="A1181" s="51" t="str">
        <f t="shared" si="18"/>
        <v>92.19.153.180|44672|0.657615740739857</v>
      </c>
      <c r="B1181" s="51" t="s">
        <v>4093</v>
      </c>
      <c r="C1181" s="52">
        <f>INT(DT!I1181)</f>
        <v>44672</v>
      </c>
      <c r="D1181" s="53">
        <f>DT!I1181-INT(DT!I1181)</f>
        <v>0.65761574073985685</v>
      </c>
      <c r="E1181" s="32" t="s">
        <v>5396</v>
      </c>
      <c r="F1181" s="32">
        <v>1020</v>
      </c>
      <c r="G1181" s="38">
        <f>INT(DT!E1181)</f>
        <v>44672</v>
      </c>
      <c r="H1181" s="39">
        <f>DT!E1181-INT(DT!E1181)</f>
        <v>0.68534722222102573</v>
      </c>
      <c r="I1181" s="32" t="s">
        <v>18</v>
      </c>
      <c r="J1181" s="32" t="s">
        <v>799</v>
      </c>
      <c r="K1181" s="32" t="s">
        <v>77</v>
      </c>
      <c r="L1181" s="42" cm="1">
        <f t="array" ref="L1181">INDEX('D_ SERVICES'!D:F, MATCH(J1181, 'D_ SERVICES'!A:A, 0),
   IF(I1181="Basic", 1, IF(I1181="Standard", 2, IF(I1181="Premium", 3, ""))))</f>
        <v>640</v>
      </c>
      <c r="M1181" s="32">
        <f>L1181*(1-VLOOKUP('F_ ORDERS'!$K1181,D_BUYERS!A:H,8,FALSE))</f>
        <v>576</v>
      </c>
      <c r="N1181" s="32">
        <f>IF(VLOOKUP('F_ ORDERS'!$G1181, OrderDate!A:E, 5, FALSE) = 1, 'F_ ORDERS'!$M1181 * (1 - 0.07), 'F_ ORDERS'!$M1181)</f>
        <v>576</v>
      </c>
    </row>
    <row r="1182" spans="1:14" x14ac:dyDescent="0.2">
      <c r="A1182" s="51" t="str">
        <f t="shared" si="18"/>
        <v>226.126.19.149|43951|0.201435185183072</v>
      </c>
      <c r="B1182" s="51" t="s">
        <v>2655</v>
      </c>
      <c r="C1182" s="52">
        <f>INT(DT!I1182)</f>
        <v>43951</v>
      </c>
      <c r="D1182" s="53">
        <f>DT!I1182-INT(DT!I1182)</f>
        <v>0.20143518518307246</v>
      </c>
      <c r="E1182" s="32" t="s">
        <v>5397</v>
      </c>
      <c r="F1182" s="32">
        <v>1168</v>
      </c>
      <c r="G1182" s="38">
        <f>INT(DT!E1182)</f>
        <v>43951</v>
      </c>
      <c r="H1182" s="39">
        <f>DT!E1182-INT(DT!E1182)</f>
        <v>0.22422453703620704</v>
      </c>
      <c r="I1182" s="32" t="s">
        <v>12</v>
      </c>
      <c r="J1182" s="32" t="s">
        <v>876</v>
      </c>
      <c r="K1182" s="32" t="s">
        <v>477</v>
      </c>
      <c r="L1182" s="42" cm="1">
        <f t="array" ref="L1182">INDEX('D_ SERVICES'!D:F, MATCH(J1182, 'D_ SERVICES'!A:A, 0),
   IF(I1182="Basic", 1, IF(I1182="Standard", 2, IF(I1182="Premium", 3, ""))))</f>
        <v>620</v>
      </c>
      <c r="M1182" s="32">
        <f>L1182*(1-VLOOKUP('F_ ORDERS'!$K1182,D_BUYERS!A:H,8,FALSE))</f>
        <v>558</v>
      </c>
      <c r="N1182" s="32">
        <f>IF(VLOOKUP('F_ ORDERS'!$G1182, OrderDate!A:E, 5, FALSE) = 1, 'F_ ORDERS'!$M1182 * (1 - 0.07), 'F_ ORDERS'!$M1182)</f>
        <v>558</v>
      </c>
    </row>
    <row r="1183" spans="1:14" x14ac:dyDescent="0.2">
      <c r="A1183" s="51" t="str">
        <f t="shared" si="18"/>
        <v>165.42.118.16|43278|0.729027777779265</v>
      </c>
      <c r="B1183" s="51" t="s">
        <v>1835</v>
      </c>
      <c r="C1183" s="52">
        <f>INT(DT!I1183)</f>
        <v>43278</v>
      </c>
      <c r="D1183" s="53">
        <f>DT!I1183-INT(DT!I1183)</f>
        <v>0.72902777777926531</v>
      </c>
      <c r="E1183" s="32" t="s">
        <v>5398</v>
      </c>
      <c r="F1183" s="32">
        <v>1136</v>
      </c>
      <c r="G1183" s="38">
        <f>INT(DT!E1183)</f>
        <v>43278</v>
      </c>
      <c r="H1183" s="39">
        <f>DT!E1183-INT(DT!E1183)</f>
        <v>0.757986111115315</v>
      </c>
      <c r="I1183" s="32" t="s">
        <v>18</v>
      </c>
      <c r="J1183" s="32" t="s">
        <v>902</v>
      </c>
      <c r="K1183" s="32" t="s">
        <v>125</v>
      </c>
      <c r="L1183" s="42" cm="1">
        <f t="array" ref="L1183">INDEX('D_ SERVICES'!D:F, MATCH(J1183, 'D_ SERVICES'!A:A, 0),
   IF(I1183="Basic", 1, IF(I1183="Standard", 2, IF(I1183="Premium", 3, ""))))</f>
        <v>686</v>
      </c>
      <c r="M1183" s="32">
        <f>L1183*(1-VLOOKUP('F_ ORDERS'!$K1183,D_BUYERS!A:H,8,FALSE))</f>
        <v>651.69999999999993</v>
      </c>
      <c r="N1183" s="32">
        <f>IF(VLOOKUP('F_ ORDERS'!$G1183, OrderDate!A:E, 5, FALSE) = 1, 'F_ ORDERS'!$M1183 * (1 - 0.07), 'F_ ORDERS'!$M1183)</f>
        <v>651.69999999999993</v>
      </c>
    </row>
    <row r="1184" spans="1:14" x14ac:dyDescent="0.2">
      <c r="A1184" s="51" t="str">
        <f t="shared" si="18"/>
        <v>42.81.118.245|45451|0.634791666656383</v>
      </c>
      <c r="B1184" s="51" t="s">
        <v>3373</v>
      </c>
      <c r="C1184" s="52">
        <f>INT(DT!I1184)</f>
        <v>45451</v>
      </c>
      <c r="D1184" s="53">
        <f>DT!I1184-INT(DT!I1184)</f>
        <v>0.63479166665638331</v>
      </c>
      <c r="E1184" s="32" t="s">
        <v>5399</v>
      </c>
      <c r="F1184" s="32">
        <v>1162</v>
      </c>
      <c r="G1184" s="38">
        <f>INT(DT!E1184)</f>
        <v>45451</v>
      </c>
      <c r="H1184" s="39">
        <f>DT!E1184-INT(DT!E1184)</f>
        <v>0.65415509258309612</v>
      </c>
      <c r="I1184" s="32" t="s">
        <v>18</v>
      </c>
      <c r="J1184" s="32" t="s">
        <v>706</v>
      </c>
      <c r="K1184" s="32" t="s">
        <v>417</v>
      </c>
      <c r="L1184" s="42" cm="1">
        <f t="array" ref="L1184">INDEX('D_ SERVICES'!D:F, MATCH(J1184, 'D_ SERVICES'!A:A, 0),
   IF(I1184="Basic", 1, IF(I1184="Standard", 2, IF(I1184="Premium", 3, ""))))</f>
        <v>915</v>
      </c>
      <c r="M1184" s="32">
        <f>L1184*(1-VLOOKUP('F_ ORDERS'!$K1184,D_BUYERS!A:H,8,FALSE))</f>
        <v>915</v>
      </c>
      <c r="N1184" s="32">
        <f>IF(VLOOKUP('F_ ORDERS'!$G1184, OrderDate!A:E, 5, FALSE) = 1, 'F_ ORDERS'!$M1184 * (1 - 0.07), 'F_ ORDERS'!$M1184)</f>
        <v>850.94999999999993</v>
      </c>
    </row>
    <row r="1185" spans="1:14" x14ac:dyDescent="0.2">
      <c r="A1185" s="51" t="str">
        <f t="shared" si="18"/>
        <v>24.21.145.226|45354|0.436006944437395</v>
      </c>
      <c r="B1185" s="51" t="s">
        <v>2856</v>
      </c>
      <c r="C1185" s="52">
        <f>INT(DT!I1185)</f>
        <v>45354</v>
      </c>
      <c r="D1185" s="53">
        <f>DT!I1185-INT(DT!I1185)</f>
        <v>0.43600694443739485</v>
      </c>
      <c r="E1185" s="32" t="s">
        <v>5400</v>
      </c>
      <c r="F1185" s="32">
        <v>1018</v>
      </c>
      <c r="G1185" s="38">
        <f>INT(DT!E1185)</f>
        <v>45354</v>
      </c>
      <c r="H1185" s="39">
        <f>DT!E1185-INT(DT!E1185)</f>
        <v>0.55555555554747116</v>
      </c>
      <c r="I1185" s="32" t="s">
        <v>18</v>
      </c>
      <c r="J1185" s="32" t="s">
        <v>762</v>
      </c>
      <c r="K1185" s="32" t="s">
        <v>319</v>
      </c>
      <c r="L1185" s="42" cm="1">
        <f t="array" ref="L1185">INDEX('D_ SERVICES'!D:F, MATCH(J1185, 'D_ SERVICES'!A:A, 0),
   IF(I1185="Basic", 1, IF(I1185="Standard", 2, IF(I1185="Premium", 3, ""))))</f>
        <v>417</v>
      </c>
      <c r="M1185" s="32">
        <f>L1185*(1-VLOOKUP('F_ ORDERS'!$K1185,D_BUYERS!A:H,8,FALSE))</f>
        <v>375.3</v>
      </c>
      <c r="N1185" s="32">
        <f>IF(VLOOKUP('F_ ORDERS'!$G1185, OrderDate!A:E, 5, FALSE) = 1, 'F_ ORDERS'!$M1185 * (1 - 0.07), 'F_ ORDERS'!$M1185)</f>
        <v>349.029</v>
      </c>
    </row>
    <row r="1186" spans="1:14" x14ac:dyDescent="0.2">
      <c r="A1186" s="51" t="str">
        <f t="shared" si="18"/>
        <v>10.75.250.253|44593|0.677824074082309</v>
      </c>
      <c r="B1186" s="51" t="s">
        <v>932</v>
      </c>
      <c r="C1186" s="52">
        <f>INT(DT!I1186)</f>
        <v>44593</v>
      </c>
      <c r="D1186" s="53">
        <f>DT!I1186-INT(DT!I1186)</f>
        <v>0.67782407408230938</v>
      </c>
      <c r="E1186" s="32" t="s">
        <v>5401</v>
      </c>
      <c r="F1186" s="32">
        <v>1184</v>
      </c>
      <c r="G1186" s="38">
        <f>INT(DT!E1186)</f>
        <v>44593</v>
      </c>
      <c r="H1186" s="39">
        <f>DT!E1186-INT(DT!E1186)</f>
        <v>0.77291666667588288</v>
      </c>
      <c r="I1186" s="32" t="s">
        <v>23</v>
      </c>
      <c r="J1186" s="32" t="s">
        <v>668</v>
      </c>
      <c r="K1186" s="32" t="s">
        <v>381</v>
      </c>
      <c r="L1186" s="42" cm="1">
        <f t="array" ref="L1186">INDEX('D_ SERVICES'!D:F, MATCH(J1186, 'D_ SERVICES'!A:A, 0),
   IF(I1186="Basic", 1, IF(I1186="Standard", 2, IF(I1186="Premium", 3, ""))))</f>
        <v>0</v>
      </c>
      <c r="M1186" s="32">
        <f>L1186*(1-VLOOKUP('F_ ORDERS'!$K1186,D_BUYERS!A:H,8,FALSE))</f>
        <v>0</v>
      </c>
      <c r="N1186" s="32">
        <f>IF(VLOOKUP('F_ ORDERS'!$G1186, OrderDate!A:E, 5, FALSE) = 1, 'F_ ORDERS'!$M1186 * (1 - 0.07), 'F_ ORDERS'!$M1186)</f>
        <v>0</v>
      </c>
    </row>
    <row r="1187" spans="1:14" x14ac:dyDescent="0.2">
      <c r="A1187" s="51" t="str">
        <f t="shared" si="18"/>
        <v>242.229.137.123|43011|0.062361111107748</v>
      </c>
      <c r="B1187" s="51" t="s">
        <v>2904</v>
      </c>
      <c r="C1187" s="52">
        <f>INT(DT!I1187)</f>
        <v>43011</v>
      </c>
      <c r="D1187" s="53">
        <f>DT!I1187-INT(DT!I1187)</f>
        <v>6.2361111107748002E-2</v>
      </c>
      <c r="E1187" s="32" t="s">
        <v>5402</v>
      </c>
      <c r="F1187" s="32">
        <v>1184</v>
      </c>
      <c r="G1187" s="38">
        <f>INT(DT!E1187)</f>
        <v>43011</v>
      </c>
      <c r="H1187" s="39">
        <f>DT!E1187-INT(DT!E1187)</f>
        <v>0.11923611110978527</v>
      </c>
      <c r="I1187" s="32" t="s">
        <v>23</v>
      </c>
      <c r="J1187" s="32" t="s">
        <v>823</v>
      </c>
      <c r="K1187" s="32" t="s">
        <v>349</v>
      </c>
      <c r="L1187" s="42" cm="1">
        <f t="array" ref="L1187">INDEX('D_ SERVICES'!D:F, MATCH(J1187, 'D_ SERVICES'!A:A, 0),
   IF(I1187="Basic", 1, IF(I1187="Standard", 2, IF(I1187="Premium", 3, ""))))</f>
        <v>232</v>
      </c>
      <c r="M1187" s="32">
        <f>L1187*(1-VLOOKUP('F_ ORDERS'!$K1187,D_BUYERS!A:H,8,FALSE))</f>
        <v>232</v>
      </c>
      <c r="N1187" s="32">
        <f>IF(VLOOKUP('F_ ORDERS'!$G1187, OrderDate!A:E, 5, FALSE) = 1, 'F_ ORDERS'!$M1187 * (1 - 0.07), 'F_ ORDERS'!$M1187)</f>
        <v>232</v>
      </c>
    </row>
    <row r="1188" spans="1:14" x14ac:dyDescent="0.2">
      <c r="A1188" s="51" t="str">
        <f t="shared" si="18"/>
        <v>201.8.140.183|44693|0.995324074072414</v>
      </c>
      <c r="B1188" s="51" t="s">
        <v>2315</v>
      </c>
      <c r="C1188" s="52">
        <f>INT(DT!I1188)</f>
        <v>44693</v>
      </c>
      <c r="D1188" s="53">
        <f>DT!I1188-INT(DT!I1188)</f>
        <v>0.99532407407241408</v>
      </c>
      <c r="E1188" s="32" t="s">
        <v>5403</v>
      </c>
      <c r="F1188" s="32">
        <v>1184</v>
      </c>
      <c r="G1188" s="38">
        <f>INT(DT!E1188)</f>
        <v>44694</v>
      </c>
      <c r="H1188" s="39">
        <f>DT!E1188-INT(DT!E1188)</f>
        <v>0.10864583333022892</v>
      </c>
      <c r="I1188" s="32" t="s">
        <v>12</v>
      </c>
      <c r="J1188" s="32" t="s">
        <v>668</v>
      </c>
      <c r="K1188" s="32" t="s">
        <v>347</v>
      </c>
      <c r="L1188" s="42" cm="1">
        <f t="array" ref="L1188">INDEX('D_ SERVICES'!D:F, MATCH(J1188, 'D_ SERVICES'!A:A, 0),
   IF(I1188="Basic", 1, IF(I1188="Standard", 2, IF(I1188="Premium", 3, ""))))</f>
        <v>0</v>
      </c>
      <c r="M1188" s="32">
        <f>L1188*(1-VLOOKUP('F_ ORDERS'!$K1188,D_BUYERS!A:H,8,FALSE))</f>
        <v>0</v>
      </c>
      <c r="N1188" s="32">
        <f>IF(VLOOKUP('F_ ORDERS'!$G1188, OrderDate!A:E, 5, FALSE) = 1, 'F_ ORDERS'!$M1188 * (1 - 0.07), 'F_ ORDERS'!$M1188)</f>
        <v>0</v>
      </c>
    </row>
    <row r="1189" spans="1:14" x14ac:dyDescent="0.2">
      <c r="A1189" s="51" t="str">
        <f t="shared" si="18"/>
        <v>145.59.233.174|43822|0.885949074072414</v>
      </c>
      <c r="B1189" s="51" t="s">
        <v>1561</v>
      </c>
      <c r="C1189" s="52">
        <f>INT(DT!I1189)</f>
        <v>43822</v>
      </c>
      <c r="D1189" s="53">
        <f>DT!I1189-INT(DT!I1189)</f>
        <v>0.88594907407241408</v>
      </c>
      <c r="E1189" s="32" t="s">
        <v>5404</v>
      </c>
      <c r="F1189" s="32">
        <v>1005</v>
      </c>
      <c r="G1189" s="38">
        <f>INT(DT!E1189)</f>
        <v>43822</v>
      </c>
      <c r="H1189" s="39">
        <f>DT!E1189-INT(DT!E1189)</f>
        <v>0.89825231481518131</v>
      </c>
      <c r="I1189" s="32" t="s">
        <v>18</v>
      </c>
      <c r="J1189" s="32" t="s">
        <v>808</v>
      </c>
      <c r="K1189" s="32" t="s">
        <v>268</v>
      </c>
      <c r="L1189" s="42" cm="1">
        <f t="array" ref="L1189">INDEX('D_ SERVICES'!D:F, MATCH(J1189, 'D_ SERVICES'!A:A, 0),
   IF(I1189="Basic", 1, IF(I1189="Standard", 2, IF(I1189="Premium", 3, ""))))</f>
        <v>758</v>
      </c>
      <c r="M1189" s="32">
        <f>L1189*(1-VLOOKUP('F_ ORDERS'!$K1189,D_BUYERS!A:H,8,FALSE))</f>
        <v>682.2</v>
      </c>
      <c r="N1189" s="32">
        <f>IF(VLOOKUP('F_ ORDERS'!$G1189, OrderDate!A:E, 5, FALSE) = 1, 'F_ ORDERS'!$M1189 * (1 - 0.07), 'F_ ORDERS'!$M1189)</f>
        <v>682.2</v>
      </c>
    </row>
    <row r="1190" spans="1:14" x14ac:dyDescent="0.2">
      <c r="A1190" s="51" t="str">
        <f t="shared" si="18"/>
        <v>146.171.26.159|43475|0.896388888890215</v>
      </c>
      <c r="B1190" s="51" t="s">
        <v>1568</v>
      </c>
      <c r="C1190" s="52">
        <f>INT(DT!I1190)</f>
        <v>43475</v>
      </c>
      <c r="D1190" s="53">
        <f>DT!I1190-INT(DT!I1190)</f>
        <v>0.89638888889021473</v>
      </c>
      <c r="E1190" s="32" t="s">
        <v>5405</v>
      </c>
      <c r="F1190" s="32">
        <v>1011</v>
      </c>
      <c r="G1190" s="38">
        <f>INT(DT!E1190)</f>
        <v>43475</v>
      </c>
      <c r="H1190" s="39">
        <f>DT!E1190-INT(DT!E1190)</f>
        <v>0.97939814814890269</v>
      </c>
      <c r="I1190" s="32" t="s">
        <v>12</v>
      </c>
      <c r="J1190" s="32" t="s">
        <v>710</v>
      </c>
      <c r="K1190" s="32" t="s">
        <v>489</v>
      </c>
      <c r="L1190" s="42" cm="1">
        <f t="array" ref="L1190">INDEX('D_ SERVICES'!D:F, MATCH(J1190, 'D_ SERVICES'!A:A, 0),
   IF(I1190="Basic", 1, IF(I1190="Standard", 2, IF(I1190="Premium", 3, ""))))</f>
        <v>686</v>
      </c>
      <c r="M1190" s="32">
        <f>L1190*(1-VLOOKUP('F_ ORDERS'!$K1190,D_BUYERS!A:H,8,FALSE))</f>
        <v>651.69999999999993</v>
      </c>
      <c r="N1190" s="32">
        <f>IF(VLOOKUP('F_ ORDERS'!$G1190, OrderDate!A:E, 5, FALSE) = 1, 'F_ ORDERS'!$M1190 * (1 - 0.07), 'F_ ORDERS'!$M1190)</f>
        <v>651.69999999999993</v>
      </c>
    </row>
    <row r="1191" spans="1:14" x14ac:dyDescent="0.2">
      <c r="A1191" s="51" t="str">
        <f t="shared" si="18"/>
        <v>2.1.201.72|42244|0.426226851850515</v>
      </c>
      <c r="B1191" s="51" t="s">
        <v>2273</v>
      </c>
      <c r="C1191" s="52">
        <f>INT(DT!I1191)</f>
        <v>42244</v>
      </c>
      <c r="D1191" s="53">
        <f>DT!I1191-INT(DT!I1191)</f>
        <v>0.42622685185051523</v>
      </c>
      <c r="E1191" s="32" t="s">
        <v>5406</v>
      </c>
      <c r="F1191" s="32">
        <v>1109</v>
      </c>
      <c r="G1191" s="38">
        <f>INT(DT!E1191)</f>
        <v>42244</v>
      </c>
      <c r="H1191" s="39">
        <f>DT!E1191-INT(DT!E1191)</f>
        <v>0.49120370369928423</v>
      </c>
      <c r="I1191" s="32" t="s">
        <v>23</v>
      </c>
      <c r="J1191" s="32" t="s">
        <v>671</v>
      </c>
      <c r="K1191" s="32" t="s">
        <v>97</v>
      </c>
      <c r="L1191" s="42" cm="1">
        <f t="array" ref="L1191">INDEX('D_ SERVICES'!D:F, MATCH(J1191, 'D_ SERVICES'!A:A, 0),
   IF(I1191="Basic", 1, IF(I1191="Standard", 2, IF(I1191="Premium", 3, ""))))</f>
        <v>893</v>
      </c>
      <c r="M1191" s="32">
        <f>L1191*(1-VLOOKUP('F_ ORDERS'!$K1191,D_BUYERS!A:H,8,FALSE))</f>
        <v>848.34999999999991</v>
      </c>
      <c r="N1191" s="32">
        <f>IF(VLOOKUP('F_ ORDERS'!$G1191, OrderDate!A:E, 5, FALSE) = 1, 'F_ ORDERS'!$M1191 * (1 - 0.07), 'F_ ORDERS'!$M1191)</f>
        <v>848.34999999999991</v>
      </c>
    </row>
    <row r="1192" spans="1:14" x14ac:dyDescent="0.2">
      <c r="A1192" s="51" t="str">
        <f t="shared" si="18"/>
        <v>72.221.251.160|45115|0.530624999999418</v>
      </c>
      <c r="B1192" s="51" t="s">
        <v>3794</v>
      </c>
      <c r="C1192" s="52">
        <f>INT(DT!I1192)</f>
        <v>45115</v>
      </c>
      <c r="D1192" s="53">
        <f>DT!I1192-INT(DT!I1192)</f>
        <v>0.53062499999941792</v>
      </c>
      <c r="E1192" s="32" t="s">
        <v>5407</v>
      </c>
      <c r="F1192" s="32">
        <v>1221</v>
      </c>
      <c r="G1192" s="38">
        <f>INT(DT!E1192)</f>
        <v>45115</v>
      </c>
      <c r="H1192" s="39">
        <f>DT!E1192-INT(DT!E1192)</f>
        <v>0.531145833330811</v>
      </c>
      <c r="I1192" s="32" t="s">
        <v>12</v>
      </c>
      <c r="J1192" s="32" t="s">
        <v>871</v>
      </c>
      <c r="K1192" s="32" t="s">
        <v>317</v>
      </c>
      <c r="L1192" s="42" cm="1">
        <f t="array" ref="L1192">INDEX('D_ SERVICES'!D:F, MATCH(J1192, 'D_ SERVICES'!A:A, 0),
   IF(I1192="Basic", 1, IF(I1192="Standard", 2, IF(I1192="Premium", 3, ""))))</f>
        <v>995</v>
      </c>
      <c r="M1192" s="32">
        <f>L1192*(1-VLOOKUP('F_ ORDERS'!$K1192,D_BUYERS!A:H,8,FALSE))</f>
        <v>995</v>
      </c>
      <c r="N1192" s="32">
        <f>IF(VLOOKUP('F_ ORDERS'!$G1192, OrderDate!A:E, 5, FALSE) = 1, 'F_ ORDERS'!$M1192 * (1 - 0.07), 'F_ ORDERS'!$M1192)</f>
        <v>925.34999999999991</v>
      </c>
    </row>
    <row r="1193" spans="1:14" x14ac:dyDescent="0.2">
      <c r="A1193" s="51" t="str">
        <f t="shared" si="18"/>
        <v>148.55.119.89|45215|0.0875000000014552</v>
      </c>
      <c r="B1193" s="51" t="s">
        <v>1600</v>
      </c>
      <c r="C1193" s="52">
        <f>INT(DT!I1193)</f>
        <v>45215</v>
      </c>
      <c r="D1193" s="53">
        <f>DT!I1193-INT(DT!I1193)</f>
        <v>8.7500000001455192E-2</v>
      </c>
      <c r="E1193" s="32" t="s">
        <v>5408</v>
      </c>
      <c r="F1193" s="32">
        <v>1018</v>
      </c>
      <c r="G1193" s="38">
        <f>INT(DT!E1193)</f>
        <v>45215</v>
      </c>
      <c r="H1193" s="39">
        <f>DT!E1193-INT(DT!E1193)</f>
        <v>0.13626157407270512</v>
      </c>
      <c r="I1193" s="32" t="s">
        <v>23</v>
      </c>
      <c r="J1193" s="32" t="s">
        <v>636</v>
      </c>
      <c r="K1193" s="32" t="s">
        <v>493</v>
      </c>
      <c r="L1193" s="42" cm="1">
        <f t="array" ref="L1193">INDEX('D_ SERVICES'!D:F, MATCH(J1193, 'D_ SERVICES'!A:A, 0),
   IF(I1193="Basic", 1, IF(I1193="Standard", 2, IF(I1193="Premium", 3, ""))))</f>
        <v>606</v>
      </c>
      <c r="M1193" s="32">
        <f>L1193*(1-VLOOKUP('F_ ORDERS'!$K1193,D_BUYERS!A:H,8,FALSE))</f>
        <v>575.69999999999993</v>
      </c>
      <c r="N1193" s="32">
        <f>IF(VLOOKUP('F_ ORDERS'!$G1193, OrderDate!A:E, 5, FALSE) = 1, 'F_ ORDERS'!$M1193 * (1 - 0.07), 'F_ ORDERS'!$M1193)</f>
        <v>575.69999999999993</v>
      </c>
    </row>
    <row r="1194" spans="1:14" x14ac:dyDescent="0.2">
      <c r="A1194" s="51" t="str">
        <f t="shared" si="18"/>
        <v>36.240.112.252|45186|0.64152777777781</v>
      </c>
      <c r="B1194" s="51" t="s">
        <v>3259</v>
      </c>
      <c r="C1194" s="52">
        <f>INT(DT!I1194)</f>
        <v>45186</v>
      </c>
      <c r="D1194" s="53">
        <f>DT!I1194-INT(DT!I1194)</f>
        <v>0.64152777777781012</v>
      </c>
      <c r="E1194" s="32" t="s">
        <v>5409</v>
      </c>
      <c r="F1194" s="32">
        <v>1164</v>
      </c>
      <c r="G1194" s="38">
        <f>INT(DT!E1194)</f>
        <v>45186</v>
      </c>
      <c r="H1194" s="39">
        <f>DT!E1194-INT(DT!E1194)</f>
        <v>0.70604166666453239</v>
      </c>
      <c r="I1194" s="32" t="s">
        <v>12</v>
      </c>
      <c r="J1194" s="32" t="s">
        <v>707</v>
      </c>
      <c r="K1194" s="32" t="s">
        <v>458</v>
      </c>
      <c r="L1194" s="42" cm="1">
        <f t="array" ref="L1194">INDEX('D_ SERVICES'!D:F, MATCH(J1194, 'D_ SERVICES'!A:A, 0),
   IF(I1194="Basic", 1, IF(I1194="Standard", 2, IF(I1194="Premium", 3, ""))))</f>
        <v>839</v>
      </c>
      <c r="M1194" s="32">
        <f>L1194*(1-VLOOKUP('F_ ORDERS'!$K1194,D_BUYERS!A:H,8,FALSE))</f>
        <v>839</v>
      </c>
      <c r="N1194" s="32">
        <f>IF(VLOOKUP('F_ ORDERS'!$G1194, OrderDate!A:E, 5, FALSE) = 1, 'F_ ORDERS'!$M1194 * (1 - 0.07), 'F_ ORDERS'!$M1194)</f>
        <v>780.27</v>
      </c>
    </row>
    <row r="1195" spans="1:14" x14ac:dyDescent="0.2">
      <c r="A1195" s="51" t="str">
        <f t="shared" si="18"/>
        <v>224.10.203.77|45210|0.847384259257524</v>
      </c>
      <c r="B1195" s="51" t="s">
        <v>2624</v>
      </c>
      <c r="C1195" s="52">
        <f>INT(DT!I1195)</f>
        <v>45210</v>
      </c>
      <c r="D1195" s="53">
        <f>DT!I1195-INT(DT!I1195)</f>
        <v>0.84738425925752381</v>
      </c>
      <c r="E1195" s="32" t="s">
        <v>5410</v>
      </c>
      <c r="F1195" s="32">
        <v>1154</v>
      </c>
      <c r="G1195" s="38">
        <f>INT(DT!E1195)</f>
        <v>45210</v>
      </c>
      <c r="H1195" s="39">
        <f>DT!E1195-INT(DT!E1195)</f>
        <v>0.86189814814861165</v>
      </c>
      <c r="I1195" s="32" t="s">
        <v>12</v>
      </c>
      <c r="J1195" s="32" t="s">
        <v>667</v>
      </c>
      <c r="K1195" s="32" t="s">
        <v>227</v>
      </c>
      <c r="L1195" s="42" cm="1">
        <f t="array" ref="L1195">INDEX('D_ SERVICES'!D:F, MATCH(J1195, 'D_ SERVICES'!A:A, 0),
   IF(I1195="Basic", 1, IF(I1195="Standard", 2, IF(I1195="Premium", 3, ""))))</f>
        <v>947</v>
      </c>
      <c r="M1195" s="32">
        <f>L1195*(1-VLOOKUP('F_ ORDERS'!$K1195,D_BUYERS!A:H,8,FALSE))</f>
        <v>947</v>
      </c>
      <c r="N1195" s="32">
        <f>IF(VLOOKUP('F_ ORDERS'!$G1195, OrderDate!A:E, 5, FALSE) = 1, 'F_ ORDERS'!$M1195 * (1 - 0.07), 'F_ ORDERS'!$M1195)</f>
        <v>947</v>
      </c>
    </row>
    <row r="1196" spans="1:14" x14ac:dyDescent="0.2">
      <c r="A1196" s="51" t="str">
        <f t="shared" si="18"/>
        <v>17.55.234.237|44923|0.279178240736655</v>
      </c>
      <c r="B1196" s="51" t="s">
        <v>1904</v>
      </c>
      <c r="C1196" s="52">
        <f>INT(DT!I1196)</f>
        <v>44923</v>
      </c>
      <c r="D1196" s="53">
        <f>DT!I1196-INT(DT!I1196)</f>
        <v>0.27917824073665543</v>
      </c>
      <c r="E1196" s="32" t="s">
        <v>5411</v>
      </c>
      <c r="F1196" s="32">
        <v>1078</v>
      </c>
      <c r="G1196" s="38">
        <f>INT(DT!E1196)</f>
        <v>44923</v>
      </c>
      <c r="H1196" s="39">
        <f>DT!E1196-INT(DT!E1196)</f>
        <v>0.32743055555329192</v>
      </c>
      <c r="I1196" s="32" t="s">
        <v>23</v>
      </c>
      <c r="J1196" s="32" t="s">
        <v>684</v>
      </c>
      <c r="K1196" s="32" t="s">
        <v>447</v>
      </c>
      <c r="L1196" s="42" cm="1">
        <f t="array" ref="L1196">INDEX('D_ SERVICES'!D:F, MATCH(J1196, 'D_ SERVICES'!A:A, 0),
   IF(I1196="Basic", 1, IF(I1196="Standard", 2, IF(I1196="Premium", 3, ""))))</f>
        <v>242</v>
      </c>
      <c r="M1196" s="32">
        <f>L1196*(1-VLOOKUP('F_ ORDERS'!$K1196,D_BUYERS!A:H,8,FALSE))</f>
        <v>229.89999999999998</v>
      </c>
      <c r="N1196" s="32">
        <f>IF(VLOOKUP('F_ ORDERS'!$G1196, OrderDate!A:E, 5, FALSE) = 1, 'F_ ORDERS'!$M1196 * (1 - 0.07), 'F_ ORDERS'!$M1196)</f>
        <v>229.89999999999998</v>
      </c>
    </row>
    <row r="1197" spans="1:14" x14ac:dyDescent="0.2">
      <c r="A1197" s="51" t="str">
        <f t="shared" si="18"/>
        <v>216.184.9.57|43390|0.377731481479714</v>
      </c>
      <c r="B1197" s="51" t="s">
        <v>2508</v>
      </c>
      <c r="C1197" s="52">
        <f>INT(DT!I1197)</f>
        <v>43390</v>
      </c>
      <c r="D1197" s="53">
        <f>DT!I1197-INT(DT!I1197)</f>
        <v>0.37773148147971369</v>
      </c>
      <c r="E1197" s="32" t="s">
        <v>5412</v>
      </c>
      <c r="F1197" s="32">
        <v>1013</v>
      </c>
      <c r="G1197" s="38">
        <f>INT(DT!E1197)</f>
        <v>43390</v>
      </c>
      <c r="H1197" s="39">
        <f>DT!E1197-INT(DT!E1197)</f>
        <v>0.48346064814541023</v>
      </c>
      <c r="I1197" s="32" t="s">
        <v>23</v>
      </c>
      <c r="J1197" s="32" t="s">
        <v>764</v>
      </c>
      <c r="K1197" s="32" t="s">
        <v>307</v>
      </c>
      <c r="L1197" s="42" cm="1">
        <f t="array" ref="L1197">INDEX('D_ SERVICES'!D:F, MATCH(J1197, 'D_ SERVICES'!A:A, 0),
   IF(I1197="Basic", 1, IF(I1197="Standard", 2, IF(I1197="Premium", 3, ""))))</f>
        <v>248</v>
      </c>
      <c r="M1197" s="32">
        <f>L1197*(1-VLOOKUP('F_ ORDERS'!$K1197,D_BUYERS!A:H,8,FALSE))</f>
        <v>235.6</v>
      </c>
      <c r="N1197" s="32">
        <f>IF(VLOOKUP('F_ ORDERS'!$G1197, OrderDate!A:E, 5, FALSE) = 1, 'F_ ORDERS'!$M1197 * (1 - 0.07), 'F_ ORDERS'!$M1197)</f>
        <v>235.6</v>
      </c>
    </row>
    <row r="1198" spans="1:14" x14ac:dyDescent="0.2">
      <c r="A1198" s="51" t="str">
        <f t="shared" si="18"/>
        <v>167.70.50.162|43513|0.402997685181617</v>
      </c>
      <c r="B1198" s="51" t="s">
        <v>1863</v>
      </c>
      <c r="C1198" s="52">
        <f>INT(DT!I1198)</f>
        <v>43513</v>
      </c>
      <c r="D1198" s="53">
        <f>DT!I1198-INT(DT!I1198)</f>
        <v>0.40299768518161727</v>
      </c>
      <c r="E1198" s="32" t="s">
        <v>5413</v>
      </c>
      <c r="F1198" s="32">
        <v>1044</v>
      </c>
      <c r="G1198" s="38">
        <f>INT(DT!E1198)</f>
        <v>43513</v>
      </c>
      <c r="H1198" s="39">
        <f>DT!E1198-INT(DT!E1198)</f>
        <v>0.45855324073636439</v>
      </c>
      <c r="I1198" s="32" t="s">
        <v>23</v>
      </c>
      <c r="J1198" s="32" t="s">
        <v>722</v>
      </c>
      <c r="K1198" s="32" t="s">
        <v>150</v>
      </c>
      <c r="L1198" s="42" cm="1">
        <f t="array" ref="L1198">INDEX('D_ SERVICES'!D:F, MATCH(J1198, 'D_ SERVICES'!A:A, 0),
   IF(I1198="Basic", 1, IF(I1198="Standard", 2, IF(I1198="Premium", 3, ""))))</f>
        <v>844</v>
      </c>
      <c r="M1198" s="32">
        <f>L1198*(1-VLOOKUP('F_ ORDERS'!$K1198,D_BUYERS!A:H,8,FALSE))</f>
        <v>844</v>
      </c>
      <c r="N1198" s="32">
        <f>IF(VLOOKUP('F_ ORDERS'!$G1198, OrderDate!A:E, 5, FALSE) = 1, 'F_ ORDERS'!$M1198 * (1 - 0.07), 'F_ ORDERS'!$M1198)</f>
        <v>784.92</v>
      </c>
    </row>
    <row r="1199" spans="1:14" x14ac:dyDescent="0.2">
      <c r="A1199" s="51" t="str">
        <f t="shared" si="18"/>
        <v>38.215.84.98|45533|0.909097222232958</v>
      </c>
      <c r="B1199" s="51" t="s">
        <v>3294</v>
      </c>
      <c r="C1199" s="52">
        <f>INT(DT!I1199)</f>
        <v>45533</v>
      </c>
      <c r="D1199" s="53">
        <f>DT!I1199-INT(DT!I1199)</f>
        <v>0.9090972222329583</v>
      </c>
      <c r="E1199" s="32" t="s">
        <v>5414</v>
      </c>
      <c r="F1199" s="32">
        <v>1188</v>
      </c>
      <c r="G1199" s="38">
        <f>INT(DT!E1199)</f>
        <v>45534</v>
      </c>
      <c r="H1199" s="39">
        <f>DT!E1199-INT(DT!E1199)</f>
        <v>8.3101851923856884E-3</v>
      </c>
      <c r="I1199" s="32" t="s">
        <v>18</v>
      </c>
      <c r="J1199" s="32" t="s">
        <v>797</v>
      </c>
      <c r="K1199" s="32" t="s">
        <v>426</v>
      </c>
      <c r="L1199" s="42" cm="1">
        <f t="array" ref="L1199">INDEX('D_ SERVICES'!D:F, MATCH(J1199, 'D_ SERVICES'!A:A, 0),
   IF(I1199="Basic", 1, IF(I1199="Standard", 2, IF(I1199="Premium", 3, ""))))</f>
        <v>107</v>
      </c>
      <c r="M1199" s="32">
        <f>L1199*(1-VLOOKUP('F_ ORDERS'!$K1199,D_BUYERS!A:H,8,FALSE))</f>
        <v>96.3</v>
      </c>
      <c r="N1199" s="32">
        <f>IF(VLOOKUP('F_ ORDERS'!$G1199, OrderDate!A:E, 5, FALSE) = 1, 'F_ ORDERS'!$M1199 * (1 - 0.07), 'F_ ORDERS'!$M1199)</f>
        <v>96.3</v>
      </c>
    </row>
    <row r="1200" spans="1:14" x14ac:dyDescent="0.2">
      <c r="A1200" s="51" t="str">
        <f t="shared" si="18"/>
        <v>170.218.87.203|41974|0.670497685183364</v>
      </c>
      <c r="B1200" s="51" t="s">
        <v>1911</v>
      </c>
      <c r="C1200" s="52">
        <f>INT(DT!I1200)</f>
        <v>41974</v>
      </c>
      <c r="D1200" s="53">
        <f>DT!I1200-INT(DT!I1200)</f>
        <v>0.6704976851833635</v>
      </c>
      <c r="E1200" s="32" t="s">
        <v>5415</v>
      </c>
      <c r="F1200" s="32">
        <v>1010</v>
      </c>
      <c r="G1200" s="38">
        <f>INT(DT!E1200)</f>
        <v>41974</v>
      </c>
      <c r="H1200" s="39">
        <f>DT!E1200-INT(DT!E1200)</f>
        <v>0.76366898148262408</v>
      </c>
      <c r="I1200" s="32" t="s">
        <v>12</v>
      </c>
      <c r="J1200" s="32" t="s">
        <v>782</v>
      </c>
      <c r="K1200" s="32" t="s">
        <v>327</v>
      </c>
      <c r="L1200" s="42" cm="1">
        <f t="array" ref="L1200">INDEX('D_ SERVICES'!D:F, MATCH(J1200, 'D_ SERVICES'!A:A, 0),
   IF(I1200="Basic", 1, IF(I1200="Standard", 2, IF(I1200="Premium", 3, ""))))</f>
        <v>983</v>
      </c>
      <c r="M1200" s="32">
        <f>L1200*(1-VLOOKUP('F_ ORDERS'!$K1200,D_BUYERS!A:H,8,FALSE))</f>
        <v>933.84999999999991</v>
      </c>
      <c r="N1200" s="32">
        <f>IF(VLOOKUP('F_ ORDERS'!$G1200, OrderDate!A:E, 5, FALSE) = 1, 'F_ ORDERS'!$M1200 * (1 - 0.07), 'F_ ORDERS'!$M1200)</f>
        <v>933.84999999999991</v>
      </c>
    </row>
    <row r="1201" spans="1:14" x14ac:dyDescent="0.2">
      <c r="A1201" s="51" t="str">
        <f t="shared" si="18"/>
        <v>70.28.4.168|41896|0.786620370367018</v>
      </c>
      <c r="B1201" s="51" t="s">
        <v>3764</v>
      </c>
      <c r="C1201" s="52">
        <f>INT(DT!I1201)</f>
        <v>41896</v>
      </c>
      <c r="D1201" s="53">
        <f>DT!I1201-INT(DT!I1201)</f>
        <v>0.78662037036701804</v>
      </c>
      <c r="E1201" s="32" t="s">
        <v>5416</v>
      </c>
      <c r="F1201" s="32">
        <v>1027</v>
      </c>
      <c r="G1201" s="38">
        <f>INT(DT!E1201)</f>
        <v>41896</v>
      </c>
      <c r="H1201" s="39">
        <f>DT!E1201-INT(DT!E1201)</f>
        <v>0.89538194444321562</v>
      </c>
      <c r="I1201" s="32" t="s">
        <v>23</v>
      </c>
      <c r="J1201" s="32" t="s">
        <v>669</v>
      </c>
      <c r="K1201" s="32" t="s">
        <v>392</v>
      </c>
      <c r="L1201" s="42" cm="1">
        <f t="array" ref="L1201">INDEX('D_ SERVICES'!D:F, MATCH(J1201, 'D_ SERVICES'!A:A, 0),
   IF(I1201="Basic", 1, IF(I1201="Standard", 2, IF(I1201="Premium", 3, ""))))</f>
        <v>920</v>
      </c>
      <c r="M1201" s="32">
        <f>L1201*(1-VLOOKUP('F_ ORDERS'!$K1201,D_BUYERS!A:H,8,FALSE))</f>
        <v>874</v>
      </c>
      <c r="N1201" s="32">
        <f>IF(VLOOKUP('F_ ORDERS'!$G1201, OrderDate!A:E, 5, FALSE) = 1, 'F_ ORDERS'!$M1201 * (1 - 0.07), 'F_ ORDERS'!$M1201)</f>
        <v>812.81999999999994</v>
      </c>
    </row>
    <row r="1202" spans="1:14" x14ac:dyDescent="0.2">
      <c r="A1202" s="51" t="str">
        <f t="shared" si="18"/>
        <v>44.187.180.160|44456|0.914456018523197</v>
      </c>
      <c r="B1202" s="51" t="s">
        <v>3395</v>
      </c>
      <c r="C1202" s="52">
        <f>INT(DT!I1202)</f>
        <v>44456</v>
      </c>
      <c r="D1202" s="53">
        <f>DT!I1202-INT(DT!I1202)</f>
        <v>0.91445601852319669</v>
      </c>
      <c r="E1202" s="32" t="s">
        <v>5417</v>
      </c>
      <c r="F1202" s="32">
        <v>1016</v>
      </c>
      <c r="G1202" s="38">
        <f>INT(DT!E1202)</f>
        <v>44456</v>
      </c>
      <c r="H1202" s="39">
        <f>DT!E1202-INT(DT!E1202)</f>
        <v>0.95331018519209465</v>
      </c>
      <c r="I1202" s="32" t="s">
        <v>23</v>
      </c>
      <c r="J1202" s="32" t="s">
        <v>648</v>
      </c>
      <c r="K1202" s="32" t="s">
        <v>309</v>
      </c>
      <c r="L1202" s="42" cm="1">
        <f t="array" ref="L1202">INDEX('D_ SERVICES'!D:F, MATCH(J1202, 'D_ SERVICES'!A:A, 0),
   IF(I1202="Basic", 1, IF(I1202="Standard", 2, IF(I1202="Premium", 3, ""))))</f>
        <v>976</v>
      </c>
      <c r="M1202" s="32">
        <f>L1202*(1-VLOOKUP('F_ ORDERS'!$K1202,D_BUYERS!A:H,8,FALSE))</f>
        <v>927.19999999999993</v>
      </c>
      <c r="N1202" s="32">
        <f>IF(VLOOKUP('F_ ORDERS'!$G1202, OrderDate!A:E, 5, FALSE) = 1, 'F_ ORDERS'!$M1202 * (1 - 0.07), 'F_ ORDERS'!$M1202)</f>
        <v>927.19999999999993</v>
      </c>
    </row>
    <row r="1203" spans="1:14" x14ac:dyDescent="0.2">
      <c r="A1203" s="51" t="str">
        <f t="shared" si="18"/>
        <v>38.142.176.88|44416|0.153518518520286</v>
      </c>
      <c r="B1203" s="51" t="s">
        <v>3287</v>
      </c>
      <c r="C1203" s="52">
        <f>INT(DT!I1203)</f>
        <v>44416</v>
      </c>
      <c r="D1203" s="53">
        <f>DT!I1203-INT(DT!I1203)</f>
        <v>0.15351851852028631</v>
      </c>
      <c r="E1203" s="32" t="s">
        <v>5418</v>
      </c>
      <c r="F1203" s="32">
        <v>1064</v>
      </c>
      <c r="G1203" s="38">
        <f>INT(DT!E1203)</f>
        <v>44416</v>
      </c>
      <c r="H1203" s="39">
        <f>DT!E1203-INT(DT!E1203)</f>
        <v>0.26996527778101154</v>
      </c>
      <c r="I1203" s="32" t="s">
        <v>12</v>
      </c>
      <c r="J1203" s="32" t="s">
        <v>663</v>
      </c>
      <c r="K1203" s="32" t="s">
        <v>102</v>
      </c>
      <c r="L1203" s="42" cm="1">
        <f t="array" ref="L1203">INDEX('D_ SERVICES'!D:F, MATCH(J1203, 'D_ SERVICES'!A:A, 0),
   IF(I1203="Basic", 1, IF(I1203="Standard", 2, IF(I1203="Premium", 3, ""))))</f>
        <v>821</v>
      </c>
      <c r="M1203" s="32">
        <f>L1203*(1-VLOOKUP('F_ ORDERS'!$K1203,D_BUYERS!A:H,8,FALSE))</f>
        <v>779.94999999999993</v>
      </c>
      <c r="N1203" s="32">
        <f>IF(VLOOKUP('F_ ORDERS'!$G1203, OrderDate!A:E, 5, FALSE) = 1, 'F_ ORDERS'!$M1203 * (1 - 0.07), 'F_ ORDERS'!$M1203)</f>
        <v>725.35349999999994</v>
      </c>
    </row>
    <row r="1204" spans="1:14" x14ac:dyDescent="0.2">
      <c r="A1204" s="51" t="str">
        <f t="shared" si="18"/>
        <v>73.3.120.223|45127|0.477835648147448</v>
      </c>
      <c r="B1204" s="51" t="s">
        <v>3811</v>
      </c>
      <c r="C1204" s="52">
        <f>INT(DT!I1204)</f>
        <v>45127</v>
      </c>
      <c r="D1204" s="53">
        <f>DT!I1204-INT(DT!I1204)</f>
        <v>0.4778356481474475</v>
      </c>
      <c r="E1204" s="32" t="s">
        <v>5419</v>
      </c>
      <c r="F1204" s="32">
        <v>1184</v>
      </c>
      <c r="G1204" s="38">
        <f>INT(DT!E1204)</f>
        <v>45127</v>
      </c>
      <c r="H1204" s="39">
        <f>DT!E1204-INT(DT!E1204)</f>
        <v>0.48190972222073469</v>
      </c>
      <c r="I1204" s="32" t="s">
        <v>18</v>
      </c>
      <c r="J1204" s="32" t="s">
        <v>668</v>
      </c>
      <c r="K1204" s="32" t="s">
        <v>110</v>
      </c>
      <c r="L1204" s="42" cm="1">
        <f t="array" ref="L1204">INDEX('D_ SERVICES'!D:F, MATCH(J1204, 'D_ SERVICES'!A:A, 0),
   IF(I1204="Basic", 1, IF(I1204="Standard", 2, IF(I1204="Premium", 3, ""))))</f>
        <v>564</v>
      </c>
      <c r="M1204" s="32">
        <f>L1204*(1-VLOOKUP('F_ ORDERS'!$K1204,D_BUYERS!A:H,8,FALSE))</f>
        <v>535.79999999999995</v>
      </c>
      <c r="N1204" s="32">
        <f>IF(VLOOKUP('F_ ORDERS'!$G1204, OrderDate!A:E, 5, FALSE) = 1, 'F_ ORDERS'!$M1204 * (1 - 0.07), 'F_ ORDERS'!$M1204)</f>
        <v>535.79999999999995</v>
      </c>
    </row>
    <row r="1205" spans="1:14" x14ac:dyDescent="0.2">
      <c r="A1205" s="51" t="str">
        <f t="shared" si="18"/>
        <v>24.44.241.70|45267|0.136747685188311</v>
      </c>
      <c r="B1205" s="51" t="s">
        <v>2861</v>
      </c>
      <c r="C1205" s="52">
        <f>INT(DT!I1205)</f>
        <v>45267</v>
      </c>
      <c r="D1205" s="53">
        <f>DT!I1205-INT(DT!I1205)</f>
        <v>0.13674768518831115</v>
      </c>
      <c r="E1205" s="32" t="s">
        <v>5420</v>
      </c>
      <c r="F1205" s="32">
        <v>1001</v>
      </c>
      <c r="G1205" s="38">
        <f>INT(DT!E1205)</f>
        <v>45267</v>
      </c>
      <c r="H1205" s="39">
        <f>DT!E1205-INT(DT!E1205)</f>
        <v>0.21341435185604496</v>
      </c>
      <c r="I1205" s="32" t="s">
        <v>23</v>
      </c>
      <c r="J1205" s="32" t="s">
        <v>705</v>
      </c>
      <c r="K1205" s="32" t="s">
        <v>25</v>
      </c>
      <c r="L1205" s="42" cm="1">
        <f t="array" ref="L1205">INDEX('D_ SERVICES'!D:F, MATCH(J1205, 'D_ SERVICES'!A:A, 0),
   IF(I1205="Basic", 1, IF(I1205="Standard", 2, IF(I1205="Premium", 3, ""))))</f>
        <v>841</v>
      </c>
      <c r="M1205" s="32">
        <f>L1205*(1-VLOOKUP('F_ ORDERS'!$K1205,D_BUYERS!A:H,8,FALSE))</f>
        <v>798.94999999999993</v>
      </c>
      <c r="N1205" s="32">
        <f>IF(VLOOKUP('F_ ORDERS'!$G1205, OrderDate!A:E, 5, FALSE) = 1, 'F_ ORDERS'!$M1205 * (1 - 0.07), 'F_ ORDERS'!$M1205)</f>
        <v>798.94999999999993</v>
      </c>
    </row>
    <row r="1206" spans="1:14" x14ac:dyDescent="0.2">
      <c r="A1206" s="51" t="str">
        <f t="shared" si="18"/>
        <v>206.236.139.182|44911|0.548159722216951</v>
      </c>
      <c r="B1206" s="51" t="s">
        <v>2376</v>
      </c>
      <c r="C1206" s="52">
        <f>INT(DT!I1206)</f>
        <v>44911</v>
      </c>
      <c r="D1206" s="53">
        <f>DT!I1206-INT(DT!I1206)</f>
        <v>0.5481597222169512</v>
      </c>
      <c r="E1206" s="32" t="s">
        <v>5421</v>
      </c>
      <c r="F1206" s="32">
        <v>1183</v>
      </c>
      <c r="G1206" s="38">
        <f>INT(DT!E1206)</f>
        <v>44911</v>
      </c>
      <c r="H1206" s="39">
        <f>DT!E1206-INT(DT!E1206)</f>
        <v>0.562395833330811</v>
      </c>
      <c r="I1206" s="32" t="s">
        <v>12</v>
      </c>
      <c r="J1206" s="32" t="s">
        <v>755</v>
      </c>
      <c r="K1206" s="32" t="s">
        <v>374</v>
      </c>
      <c r="L1206" s="42" cm="1">
        <f t="array" ref="L1206">INDEX('D_ SERVICES'!D:F, MATCH(J1206, 'D_ SERVICES'!A:A, 0),
   IF(I1206="Basic", 1, IF(I1206="Standard", 2, IF(I1206="Premium", 3, ""))))</f>
        <v>343</v>
      </c>
      <c r="M1206" s="32">
        <f>L1206*(1-VLOOKUP('F_ ORDERS'!$K1206,D_BUYERS!A:H,8,FALSE))</f>
        <v>325.84999999999997</v>
      </c>
      <c r="N1206" s="32">
        <f>IF(VLOOKUP('F_ ORDERS'!$G1206, OrderDate!A:E, 5, FALSE) = 1, 'F_ ORDERS'!$M1206 * (1 - 0.07), 'F_ ORDERS'!$M1206)</f>
        <v>325.84999999999997</v>
      </c>
    </row>
    <row r="1207" spans="1:14" x14ac:dyDescent="0.2">
      <c r="A1207" s="51" t="str">
        <f t="shared" si="18"/>
        <v>4.121.166.233|45300|0.539641203700739</v>
      </c>
      <c r="B1207" s="51" t="s">
        <v>3320</v>
      </c>
      <c r="C1207" s="52">
        <f>INT(DT!I1207)</f>
        <v>45300</v>
      </c>
      <c r="D1207" s="53">
        <f>DT!I1207-INT(DT!I1207)</f>
        <v>0.53964120370073942</v>
      </c>
      <c r="E1207" s="32" t="s">
        <v>5422</v>
      </c>
      <c r="F1207" s="32">
        <v>1040</v>
      </c>
      <c r="G1207" s="38">
        <f>INT(DT!E1207)</f>
        <v>45300</v>
      </c>
      <c r="H1207" s="39">
        <f>DT!E1207-INT(DT!E1207)</f>
        <v>0.62196759258949896</v>
      </c>
      <c r="I1207" s="32" t="s">
        <v>12</v>
      </c>
      <c r="J1207" s="32" t="s">
        <v>772</v>
      </c>
      <c r="K1207" s="32" t="s">
        <v>457</v>
      </c>
      <c r="L1207" s="42" cm="1">
        <f t="array" ref="L1207">INDEX('D_ SERVICES'!D:F, MATCH(J1207, 'D_ SERVICES'!A:A, 0),
   IF(I1207="Basic", 1, IF(I1207="Standard", 2, IF(I1207="Premium", 3, ""))))</f>
        <v>969</v>
      </c>
      <c r="M1207" s="32">
        <f>L1207*(1-VLOOKUP('F_ ORDERS'!$K1207,D_BUYERS!A:H,8,FALSE))</f>
        <v>969</v>
      </c>
      <c r="N1207" s="32">
        <f>IF(VLOOKUP('F_ ORDERS'!$G1207, OrderDate!A:E, 5, FALSE) = 1, 'F_ ORDERS'!$M1207 * (1 - 0.07), 'F_ ORDERS'!$M1207)</f>
        <v>969</v>
      </c>
    </row>
    <row r="1208" spans="1:14" x14ac:dyDescent="0.2">
      <c r="A1208" s="51" t="str">
        <f t="shared" si="18"/>
        <v>9.232.6.149|45328|0.849409722221026</v>
      </c>
      <c r="B1208" s="51" t="s">
        <v>4061</v>
      </c>
      <c r="C1208" s="52">
        <f>INT(DT!I1208)</f>
        <v>45328</v>
      </c>
      <c r="D1208" s="53">
        <f>DT!I1208-INT(DT!I1208)</f>
        <v>0.84940972222102573</v>
      </c>
      <c r="E1208" s="32" t="s">
        <v>5423</v>
      </c>
      <c r="F1208" s="32">
        <v>1030</v>
      </c>
      <c r="G1208" s="38">
        <f>INT(DT!E1208)</f>
        <v>45328</v>
      </c>
      <c r="H1208" s="39">
        <f>DT!E1208-INT(DT!E1208)</f>
        <v>0.90909722221840639</v>
      </c>
      <c r="I1208" s="32" t="s">
        <v>12</v>
      </c>
      <c r="J1208" s="32" t="s">
        <v>768</v>
      </c>
      <c r="K1208" s="32" t="s">
        <v>348</v>
      </c>
      <c r="L1208" s="42" cm="1">
        <f t="array" ref="L1208">INDEX('D_ SERVICES'!D:F, MATCH(J1208, 'D_ SERVICES'!A:A, 0),
   IF(I1208="Basic", 1, IF(I1208="Standard", 2, IF(I1208="Premium", 3, ""))))</f>
        <v>1000</v>
      </c>
      <c r="M1208" s="32">
        <f>L1208*(1-VLOOKUP('F_ ORDERS'!$K1208,D_BUYERS!A:H,8,FALSE))</f>
        <v>1000</v>
      </c>
      <c r="N1208" s="32">
        <f>IF(VLOOKUP('F_ ORDERS'!$G1208, OrderDate!A:E, 5, FALSE) = 1, 'F_ ORDERS'!$M1208 * (1 - 0.07), 'F_ ORDERS'!$M1208)</f>
        <v>1000</v>
      </c>
    </row>
    <row r="1209" spans="1:14" x14ac:dyDescent="0.2">
      <c r="A1209" s="51" t="str">
        <f t="shared" si="18"/>
        <v>104.113.178.132|44462|0.976793981477385</v>
      </c>
      <c r="B1209" s="51" t="s">
        <v>985</v>
      </c>
      <c r="C1209" s="52">
        <f>INT(DT!I1209)</f>
        <v>44462</v>
      </c>
      <c r="D1209" s="53">
        <f>DT!I1209-INT(DT!I1209)</f>
        <v>0.97679398147738539</v>
      </c>
      <c r="E1209" s="32" t="s">
        <v>5424</v>
      </c>
      <c r="F1209" s="32">
        <v>1013</v>
      </c>
      <c r="G1209" s="38">
        <f>INT(DT!E1209)</f>
        <v>44463</v>
      </c>
      <c r="H1209" s="39">
        <f>DT!E1209-INT(DT!E1209)</f>
        <v>1.9328703638166189E-3</v>
      </c>
      <c r="I1209" s="32" t="s">
        <v>18</v>
      </c>
      <c r="J1209" s="32" t="s">
        <v>764</v>
      </c>
      <c r="K1209" s="32" t="s">
        <v>20</v>
      </c>
      <c r="L1209" s="42" cm="1">
        <f t="array" ref="L1209">INDEX('D_ SERVICES'!D:F, MATCH(J1209, 'D_ SERVICES'!A:A, 0),
   IF(I1209="Basic", 1, IF(I1209="Standard", 2, IF(I1209="Premium", 3, ""))))</f>
        <v>242</v>
      </c>
      <c r="M1209" s="32">
        <f>L1209*(1-VLOOKUP('F_ ORDERS'!$K1209,D_BUYERS!A:H,8,FALSE))</f>
        <v>229.89999999999998</v>
      </c>
      <c r="N1209" s="32">
        <f>IF(VLOOKUP('F_ ORDERS'!$G1209, OrderDate!A:E, 5, FALSE) = 1, 'F_ ORDERS'!$M1209 * (1 - 0.07), 'F_ ORDERS'!$M1209)</f>
        <v>229.89999999999998</v>
      </c>
    </row>
    <row r="1210" spans="1:14" x14ac:dyDescent="0.2">
      <c r="A1210" s="51" t="str">
        <f t="shared" si="18"/>
        <v>107.40.115.133|43394|0.498171296298096</v>
      </c>
      <c r="B1210" s="51" t="s">
        <v>1030</v>
      </c>
      <c r="C1210" s="52">
        <f>INT(DT!I1210)</f>
        <v>43394</v>
      </c>
      <c r="D1210" s="53">
        <f>DT!I1210-INT(DT!I1210)</f>
        <v>0.49817129629809642</v>
      </c>
      <c r="E1210" s="32" t="s">
        <v>5425</v>
      </c>
      <c r="F1210" s="32">
        <v>1114</v>
      </c>
      <c r="G1210" s="38">
        <f>INT(DT!E1210)</f>
        <v>43394</v>
      </c>
      <c r="H1210" s="39">
        <f>DT!E1210-INT(DT!E1210)</f>
        <v>0.52771990741166519</v>
      </c>
      <c r="I1210" s="32" t="s">
        <v>23</v>
      </c>
      <c r="J1210" s="32" t="s">
        <v>720</v>
      </c>
      <c r="K1210" s="32" t="s">
        <v>56</v>
      </c>
      <c r="L1210" s="42" cm="1">
        <f t="array" ref="L1210">INDEX('D_ SERVICES'!D:F, MATCH(J1210, 'D_ SERVICES'!A:A, 0),
   IF(I1210="Basic", 1, IF(I1210="Standard", 2, IF(I1210="Premium", 3, ""))))</f>
        <v>519</v>
      </c>
      <c r="M1210" s="32">
        <f>L1210*(1-VLOOKUP('F_ ORDERS'!$K1210,D_BUYERS!A:H,8,FALSE))</f>
        <v>493.04999999999995</v>
      </c>
      <c r="N1210" s="32">
        <f>IF(VLOOKUP('F_ ORDERS'!$G1210, OrderDate!A:E, 5, FALSE) = 1, 'F_ ORDERS'!$M1210 * (1 - 0.07), 'F_ ORDERS'!$M1210)</f>
        <v>458.53649999999993</v>
      </c>
    </row>
    <row r="1211" spans="1:14" x14ac:dyDescent="0.2">
      <c r="A1211" s="51" t="str">
        <f t="shared" si="18"/>
        <v>186.32.134.1|44413|0.786087962973397</v>
      </c>
      <c r="B1211" s="51" t="s">
        <v>2091</v>
      </c>
      <c r="C1211" s="52">
        <f>INT(DT!I1211)</f>
        <v>44413</v>
      </c>
      <c r="D1211" s="53">
        <f>DT!I1211-INT(DT!I1211)</f>
        <v>0.78608796297339723</v>
      </c>
      <c r="E1211" s="32" t="s">
        <v>5426</v>
      </c>
      <c r="F1211" s="32">
        <v>1106</v>
      </c>
      <c r="G1211" s="38">
        <f>INT(DT!E1211)</f>
        <v>44413</v>
      </c>
      <c r="H1211" s="39">
        <f>DT!E1211-INT(DT!E1211)</f>
        <v>0.85001157408260042</v>
      </c>
      <c r="I1211" s="32" t="s">
        <v>23</v>
      </c>
      <c r="J1211" s="32" t="s">
        <v>730</v>
      </c>
      <c r="K1211" s="32" t="s">
        <v>485</v>
      </c>
      <c r="L1211" s="42" cm="1">
        <f t="array" ref="L1211">INDEX('D_ SERVICES'!D:F, MATCH(J1211, 'D_ SERVICES'!A:A, 0),
   IF(I1211="Basic", 1, IF(I1211="Standard", 2, IF(I1211="Premium", 3, ""))))</f>
        <v>895</v>
      </c>
      <c r="M1211" s="32">
        <f>L1211*(1-VLOOKUP('F_ ORDERS'!$K1211,D_BUYERS!A:H,8,FALSE))</f>
        <v>850.25</v>
      </c>
      <c r="N1211" s="32">
        <f>IF(VLOOKUP('F_ ORDERS'!$G1211, OrderDate!A:E, 5, FALSE) = 1, 'F_ ORDERS'!$M1211 * (1 - 0.07), 'F_ ORDERS'!$M1211)</f>
        <v>850.25</v>
      </c>
    </row>
    <row r="1212" spans="1:14" x14ac:dyDescent="0.2">
      <c r="A1212" s="51" t="str">
        <f t="shared" si="18"/>
        <v>123.139.184.59|44917|0.99129629629897</v>
      </c>
      <c r="B1212" s="51" t="s">
        <v>1250</v>
      </c>
      <c r="C1212" s="52">
        <f>INT(DT!I1212)</f>
        <v>44917</v>
      </c>
      <c r="D1212" s="53">
        <f>DT!I1212-INT(DT!I1212)</f>
        <v>0.99129629629896954</v>
      </c>
      <c r="E1212" s="32" t="s">
        <v>5427</v>
      </c>
      <c r="F1212" s="32">
        <v>1143</v>
      </c>
      <c r="G1212" s="38">
        <f>INT(DT!E1212)</f>
        <v>44918</v>
      </c>
      <c r="H1212" s="39">
        <f>DT!E1212-INT(DT!E1212)</f>
        <v>6.5902777780138422E-2</v>
      </c>
      <c r="I1212" s="32" t="s">
        <v>18</v>
      </c>
      <c r="J1212" s="32" t="s">
        <v>687</v>
      </c>
      <c r="K1212" s="32" t="s">
        <v>248</v>
      </c>
      <c r="L1212" s="42" cm="1">
        <f t="array" ref="L1212">INDEX('D_ SERVICES'!D:F, MATCH(J1212, 'D_ SERVICES'!A:A, 0),
   IF(I1212="Basic", 1, IF(I1212="Standard", 2, IF(I1212="Premium", 3, ""))))</f>
        <v>303</v>
      </c>
      <c r="M1212" s="32">
        <f>L1212*(1-VLOOKUP('F_ ORDERS'!$K1212,D_BUYERS!A:H,8,FALSE))</f>
        <v>287.84999999999997</v>
      </c>
      <c r="N1212" s="32">
        <f>IF(VLOOKUP('F_ ORDERS'!$G1212, OrderDate!A:E, 5, FALSE) = 1, 'F_ ORDERS'!$M1212 * (1 - 0.07), 'F_ ORDERS'!$M1212)</f>
        <v>287.84999999999997</v>
      </c>
    </row>
    <row r="1213" spans="1:14" x14ac:dyDescent="0.2">
      <c r="A1213" s="51" t="str">
        <f t="shared" si="18"/>
        <v>15.123.184.113|44553|0.572395833332848</v>
      </c>
      <c r="B1213" s="51" t="s">
        <v>1619</v>
      </c>
      <c r="C1213" s="52">
        <f>INT(DT!I1213)</f>
        <v>44553</v>
      </c>
      <c r="D1213" s="53">
        <f>DT!I1213-INT(DT!I1213)</f>
        <v>0.57239583333284827</v>
      </c>
      <c r="E1213" s="32" t="s">
        <v>5428</v>
      </c>
      <c r="F1213" s="32">
        <v>1030</v>
      </c>
      <c r="G1213" s="38">
        <f>INT(DT!E1213)</f>
        <v>44553</v>
      </c>
      <c r="H1213" s="39">
        <f>DT!E1213-INT(DT!E1213)</f>
        <v>0.67144675926101627</v>
      </c>
      <c r="I1213" s="32" t="s">
        <v>12</v>
      </c>
      <c r="J1213" s="32" t="s">
        <v>768</v>
      </c>
      <c r="K1213" s="32" t="s">
        <v>481</v>
      </c>
      <c r="L1213" s="42" cm="1">
        <f t="array" ref="L1213">INDEX('D_ SERVICES'!D:F, MATCH(J1213, 'D_ SERVICES'!A:A, 0),
   IF(I1213="Basic", 1, IF(I1213="Standard", 2, IF(I1213="Premium", 3, ""))))</f>
        <v>1000</v>
      </c>
      <c r="M1213" s="32">
        <f>L1213*(1-VLOOKUP('F_ ORDERS'!$K1213,D_BUYERS!A:H,8,FALSE))</f>
        <v>1000</v>
      </c>
      <c r="N1213" s="32">
        <f>IF(VLOOKUP('F_ ORDERS'!$G1213, OrderDate!A:E, 5, FALSE) = 1, 'F_ ORDERS'!$M1213 * (1 - 0.07), 'F_ ORDERS'!$M1213)</f>
        <v>1000</v>
      </c>
    </row>
    <row r="1214" spans="1:14" x14ac:dyDescent="0.2">
      <c r="A1214" s="51" t="str">
        <f t="shared" si="18"/>
        <v>142.172.243.60|44719|0.24951388889167</v>
      </c>
      <c r="B1214" s="51" t="s">
        <v>1520</v>
      </c>
      <c r="C1214" s="52">
        <f>INT(DT!I1214)</f>
        <v>44719</v>
      </c>
      <c r="D1214" s="53">
        <f>DT!I1214-INT(DT!I1214)</f>
        <v>0.24951388889166992</v>
      </c>
      <c r="E1214" s="32" t="s">
        <v>5429</v>
      </c>
      <c r="F1214" s="32">
        <v>1201</v>
      </c>
      <c r="G1214" s="38">
        <f>INT(DT!E1214)</f>
        <v>44719</v>
      </c>
      <c r="H1214" s="39">
        <f>DT!E1214-INT(DT!E1214)</f>
        <v>0.33453703703708015</v>
      </c>
      <c r="I1214" s="32" t="s">
        <v>18</v>
      </c>
      <c r="J1214" s="32" t="s">
        <v>606</v>
      </c>
      <c r="K1214" s="32" t="s">
        <v>31</v>
      </c>
      <c r="L1214" s="42" cm="1">
        <f t="array" ref="L1214">INDEX('D_ SERVICES'!D:F, MATCH(J1214, 'D_ SERVICES'!A:A, 0),
   IF(I1214="Basic", 1, IF(I1214="Standard", 2, IF(I1214="Premium", 3, ""))))</f>
        <v>881</v>
      </c>
      <c r="M1214" s="32">
        <f>L1214*(1-VLOOKUP('F_ ORDERS'!$K1214,D_BUYERS!A:H,8,FALSE))</f>
        <v>836.94999999999993</v>
      </c>
      <c r="N1214" s="32">
        <f>IF(VLOOKUP('F_ ORDERS'!$G1214, OrderDate!A:E, 5, FALSE) = 1, 'F_ ORDERS'!$M1214 * (1 - 0.07), 'F_ ORDERS'!$M1214)</f>
        <v>836.94999999999993</v>
      </c>
    </row>
    <row r="1215" spans="1:14" x14ac:dyDescent="0.2">
      <c r="A1215" s="51" t="str">
        <f t="shared" si="18"/>
        <v>42.215.19.199|42935|0.874270833330229</v>
      </c>
      <c r="B1215" s="51" t="s">
        <v>3367</v>
      </c>
      <c r="C1215" s="52">
        <f>INT(DT!I1215)</f>
        <v>42935</v>
      </c>
      <c r="D1215" s="53">
        <f>DT!I1215-INT(DT!I1215)</f>
        <v>0.87427083333022892</v>
      </c>
      <c r="E1215" s="32" t="s">
        <v>5430</v>
      </c>
      <c r="F1215" s="32">
        <v>1044</v>
      </c>
      <c r="G1215" s="38">
        <f>INT(DT!E1215)</f>
        <v>42935</v>
      </c>
      <c r="H1215" s="39">
        <f>DT!E1215-INT(DT!E1215)</f>
        <v>0.93815972221636912</v>
      </c>
      <c r="I1215" s="32" t="s">
        <v>23</v>
      </c>
      <c r="J1215" s="32" t="s">
        <v>775</v>
      </c>
      <c r="K1215" s="32" t="s">
        <v>437</v>
      </c>
      <c r="L1215" s="42" cm="1">
        <f t="array" ref="L1215">INDEX('D_ SERVICES'!D:F, MATCH(J1215, 'D_ SERVICES'!A:A, 0),
   IF(I1215="Basic", 1, IF(I1215="Standard", 2, IF(I1215="Premium", 3, ""))))</f>
        <v>807</v>
      </c>
      <c r="M1215" s="32">
        <f>L1215*(1-VLOOKUP('F_ ORDERS'!$K1215,D_BUYERS!A:H,8,FALSE))</f>
        <v>766.65</v>
      </c>
      <c r="N1215" s="32">
        <f>IF(VLOOKUP('F_ ORDERS'!$G1215, OrderDate!A:E, 5, FALSE) = 1, 'F_ ORDERS'!$M1215 * (1 - 0.07), 'F_ ORDERS'!$M1215)</f>
        <v>766.65</v>
      </c>
    </row>
    <row r="1216" spans="1:14" x14ac:dyDescent="0.2">
      <c r="A1216" s="51" t="str">
        <f t="shared" si="18"/>
        <v>144.95.190.141|43522|0.539039351846441</v>
      </c>
      <c r="B1216" s="51" t="s">
        <v>1550</v>
      </c>
      <c r="C1216" s="52">
        <f>INT(DT!I1216)</f>
        <v>43522</v>
      </c>
      <c r="D1216" s="53">
        <f>DT!I1216-INT(DT!I1216)</f>
        <v>0.5390393518464407</v>
      </c>
      <c r="E1216" s="32" t="s">
        <v>5431</v>
      </c>
      <c r="F1216" s="32">
        <v>1209</v>
      </c>
      <c r="G1216" s="38">
        <f>INT(DT!E1216)</f>
        <v>43522</v>
      </c>
      <c r="H1216" s="39">
        <f>DT!E1216-INT(DT!E1216)</f>
        <v>0.56040509259037208</v>
      </c>
      <c r="I1216" s="32" t="s">
        <v>23</v>
      </c>
      <c r="J1216" s="32" t="s">
        <v>804</v>
      </c>
      <c r="K1216" s="32" t="s">
        <v>51</v>
      </c>
      <c r="L1216" s="42" cm="1">
        <f t="array" ref="L1216">INDEX('D_ SERVICES'!D:F, MATCH(J1216, 'D_ SERVICES'!A:A, 0),
   IF(I1216="Basic", 1, IF(I1216="Standard", 2, IF(I1216="Premium", 3, ""))))</f>
        <v>739</v>
      </c>
      <c r="M1216" s="32">
        <f>L1216*(1-VLOOKUP('F_ ORDERS'!$K1216,D_BUYERS!A:H,8,FALSE))</f>
        <v>702.05</v>
      </c>
      <c r="N1216" s="32">
        <f>IF(VLOOKUP('F_ ORDERS'!$G1216, OrderDate!A:E, 5, FALSE) = 1, 'F_ ORDERS'!$M1216 * (1 - 0.07), 'F_ ORDERS'!$M1216)</f>
        <v>702.05</v>
      </c>
    </row>
    <row r="1217" spans="1:14" x14ac:dyDescent="0.2">
      <c r="A1217" s="51" t="str">
        <f t="shared" si="18"/>
        <v>138.21.157.194|45045|0.642731481479132</v>
      </c>
      <c r="B1217" s="51" t="s">
        <v>1465</v>
      </c>
      <c r="C1217" s="52">
        <f>INT(DT!I1217)</f>
        <v>45045</v>
      </c>
      <c r="D1217" s="53">
        <f>DT!I1217-INT(DT!I1217)</f>
        <v>0.64273148147913162</v>
      </c>
      <c r="E1217" s="32" t="s">
        <v>5432</v>
      </c>
      <c r="F1217" s="32">
        <v>1136</v>
      </c>
      <c r="G1217" s="38">
        <f>INT(DT!E1217)</f>
        <v>45045</v>
      </c>
      <c r="H1217" s="39">
        <f>DT!E1217-INT(DT!E1217)</f>
        <v>0.73509259259299142</v>
      </c>
      <c r="I1217" s="32" t="s">
        <v>12</v>
      </c>
      <c r="J1217" s="32" t="s">
        <v>902</v>
      </c>
      <c r="K1217" s="32" t="s">
        <v>345</v>
      </c>
      <c r="L1217" s="42" cm="1">
        <f t="array" ref="L1217">INDEX('D_ SERVICES'!D:F, MATCH(J1217, 'D_ SERVICES'!A:A, 0),
   IF(I1217="Basic", 1, IF(I1217="Standard", 2, IF(I1217="Premium", 3, ""))))</f>
        <v>965</v>
      </c>
      <c r="M1217" s="32">
        <f>L1217*(1-VLOOKUP('F_ ORDERS'!$K1217,D_BUYERS!A:H,8,FALSE))</f>
        <v>965</v>
      </c>
      <c r="N1217" s="32">
        <f>IF(VLOOKUP('F_ ORDERS'!$G1217, OrderDate!A:E, 5, FALSE) = 1, 'F_ ORDERS'!$M1217 * (1 - 0.07), 'F_ ORDERS'!$M1217)</f>
        <v>897.44999999999993</v>
      </c>
    </row>
    <row r="1218" spans="1:14" x14ac:dyDescent="0.2">
      <c r="A1218" s="51" t="str">
        <f t="shared" si="18"/>
        <v>65.169.2.251|42150|0.15156250000291</v>
      </c>
      <c r="B1218" s="51" t="s">
        <v>3682</v>
      </c>
      <c r="C1218" s="52">
        <f>INT(DT!I1218)</f>
        <v>42150</v>
      </c>
      <c r="D1218" s="53">
        <f>DT!I1218-INT(DT!I1218)</f>
        <v>0.15156250000291038</v>
      </c>
      <c r="E1218" s="32" t="s">
        <v>5433</v>
      </c>
      <c r="F1218" s="32">
        <v>1206</v>
      </c>
      <c r="G1218" s="38">
        <f>INT(DT!E1218)</f>
        <v>42150</v>
      </c>
      <c r="H1218" s="39">
        <f>DT!E1218-INT(DT!E1218)</f>
        <v>0.23517361111589707</v>
      </c>
      <c r="I1218" s="32" t="s">
        <v>12</v>
      </c>
      <c r="J1218" s="32" t="s">
        <v>701</v>
      </c>
      <c r="K1218" s="32" t="s">
        <v>297</v>
      </c>
      <c r="L1218" s="42" cm="1">
        <f t="array" ref="L1218">INDEX('D_ SERVICES'!D:F, MATCH(J1218, 'D_ SERVICES'!A:A, 0),
   IF(I1218="Basic", 1, IF(I1218="Standard", 2, IF(I1218="Premium", 3, ""))))</f>
        <v>988</v>
      </c>
      <c r="M1218" s="32">
        <f>L1218*(1-VLOOKUP('F_ ORDERS'!$K1218,D_BUYERS!A:H,8,FALSE))</f>
        <v>938.59999999999991</v>
      </c>
      <c r="N1218" s="32">
        <f>IF(VLOOKUP('F_ ORDERS'!$G1218, OrderDate!A:E, 5, FALSE) = 1, 'F_ ORDERS'!$M1218 * (1 - 0.07), 'F_ ORDERS'!$M1218)</f>
        <v>938.59999999999991</v>
      </c>
    </row>
    <row r="1219" spans="1:14" x14ac:dyDescent="0.2">
      <c r="A1219" s="51" t="str">
        <f t="shared" ref="A1219:A1282" si="19">B1219 &amp; "|" &amp; C1219 &amp; "|" &amp; D1219</f>
        <v>24.124.232.65|44053|0.941423611111531</v>
      </c>
      <c r="B1219" s="51" t="s">
        <v>2852</v>
      </c>
      <c r="C1219" s="52">
        <f>INT(DT!I1219)</f>
        <v>44053</v>
      </c>
      <c r="D1219" s="53">
        <f>DT!I1219-INT(DT!I1219)</f>
        <v>0.9414236111115315</v>
      </c>
      <c r="E1219" s="32" t="s">
        <v>5434</v>
      </c>
      <c r="F1219" s="32">
        <v>1004</v>
      </c>
      <c r="G1219" s="38">
        <f>INT(DT!E1219)</f>
        <v>44054</v>
      </c>
      <c r="H1219" s="39">
        <f>DT!E1219-INT(DT!E1219)</f>
        <v>1.0324074071832001E-2</v>
      </c>
      <c r="I1219" s="32" t="s">
        <v>12</v>
      </c>
      <c r="J1219" s="32" t="s">
        <v>810</v>
      </c>
      <c r="K1219" s="32" t="s">
        <v>402</v>
      </c>
      <c r="L1219" s="42" cm="1">
        <f t="array" ref="L1219">INDEX('D_ SERVICES'!D:F, MATCH(J1219, 'D_ SERVICES'!A:A, 0),
   IF(I1219="Basic", 1, IF(I1219="Standard", 2, IF(I1219="Premium", 3, ""))))</f>
        <v>979</v>
      </c>
      <c r="M1219" s="32">
        <f>L1219*(1-VLOOKUP('F_ ORDERS'!$K1219,D_BUYERS!A:H,8,FALSE))</f>
        <v>979</v>
      </c>
      <c r="N1219" s="32">
        <f>IF(VLOOKUP('F_ ORDERS'!$G1219, OrderDate!A:E, 5, FALSE) = 1, 'F_ ORDERS'!$M1219 * (1 - 0.07), 'F_ ORDERS'!$M1219)</f>
        <v>979</v>
      </c>
    </row>
    <row r="1220" spans="1:14" x14ac:dyDescent="0.2">
      <c r="A1220" s="51" t="str">
        <f t="shared" si="19"/>
        <v>104.160.192.58|43916|0.380335648151231</v>
      </c>
      <c r="B1220" s="51" t="s">
        <v>987</v>
      </c>
      <c r="C1220" s="52">
        <f>INT(DT!I1220)</f>
        <v>43916</v>
      </c>
      <c r="D1220" s="53">
        <f>DT!I1220-INT(DT!I1220)</f>
        <v>0.380335648151231</v>
      </c>
      <c r="E1220" s="32" t="s">
        <v>5435</v>
      </c>
      <c r="F1220" s="32">
        <v>1122</v>
      </c>
      <c r="G1220" s="38">
        <f>INT(DT!E1220)</f>
        <v>43916</v>
      </c>
      <c r="H1220" s="39">
        <f>DT!E1220-INT(DT!E1220)</f>
        <v>0.48918981481983792</v>
      </c>
      <c r="I1220" s="32" t="s">
        <v>23</v>
      </c>
      <c r="J1220" s="32" t="s">
        <v>566</v>
      </c>
      <c r="K1220" s="32" t="s">
        <v>382</v>
      </c>
      <c r="L1220" s="42" cm="1">
        <f t="array" ref="L1220">INDEX('D_ SERVICES'!D:F, MATCH(J1220, 'D_ SERVICES'!A:A, 0),
   IF(I1220="Basic", 1, IF(I1220="Standard", 2, IF(I1220="Premium", 3, ""))))</f>
        <v>538</v>
      </c>
      <c r="M1220" s="32">
        <f>L1220*(1-VLOOKUP('F_ ORDERS'!$K1220,D_BUYERS!A:H,8,FALSE))</f>
        <v>511.09999999999997</v>
      </c>
      <c r="N1220" s="32">
        <f>IF(VLOOKUP('F_ ORDERS'!$G1220, OrderDate!A:E, 5, FALSE) = 1, 'F_ ORDERS'!$M1220 * (1 - 0.07), 'F_ ORDERS'!$M1220)</f>
        <v>511.09999999999997</v>
      </c>
    </row>
    <row r="1221" spans="1:14" x14ac:dyDescent="0.2">
      <c r="A1221" s="51" t="str">
        <f t="shared" si="19"/>
        <v>20.110.60.146|45559|0.768877314818383</v>
      </c>
      <c r="B1221" s="51" t="s">
        <v>2283</v>
      </c>
      <c r="C1221" s="52">
        <f>INT(DT!I1221)</f>
        <v>45559</v>
      </c>
      <c r="D1221" s="53">
        <f>DT!I1221-INT(DT!I1221)</f>
        <v>0.76887731481838273</v>
      </c>
      <c r="E1221" s="32" t="s">
        <v>5436</v>
      </c>
      <c r="F1221" s="32">
        <v>1035</v>
      </c>
      <c r="G1221" s="38">
        <f>INT(DT!E1221)</f>
        <v>45559</v>
      </c>
      <c r="H1221" s="39">
        <f>DT!E1221-INT(DT!E1221)</f>
        <v>0.79872685185546288</v>
      </c>
      <c r="I1221" s="32" t="s">
        <v>12</v>
      </c>
      <c r="J1221" s="32" t="s">
        <v>811</v>
      </c>
      <c r="K1221" s="32" t="s">
        <v>129</v>
      </c>
      <c r="L1221" s="42" cm="1">
        <f t="array" ref="L1221">INDEX('D_ SERVICES'!D:F, MATCH(J1221, 'D_ SERVICES'!A:A, 0),
   IF(I1221="Basic", 1, IF(I1221="Standard", 2, IF(I1221="Premium", 3, ""))))</f>
        <v>978</v>
      </c>
      <c r="M1221" s="32">
        <f>L1221*(1-VLOOKUP('F_ ORDERS'!$K1221,D_BUYERS!A:H,8,FALSE))</f>
        <v>880.2</v>
      </c>
      <c r="N1221" s="32">
        <f>IF(VLOOKUP('F_ ORDERS'!$G1221, OrderDate!A:E, 5, FALSE) = 1, 'F_ ORDERS'!$M1221 * (1 - 0.07), 'F_ ORDERS'!$M1221)</f>
        <v>880.2</v>
      </c>
    </row>
    <row r="1222" spans="1:14" x14ac:dyDescent="0.2">
      <c r="A1222" s="51" t="str">
        <f t="shared" si="19"/>
        <v>37.41.49.126|44196|0.696076388892834</v>
      </c>
      <c r="B1222" s="51" t="s">
        <v>3273</v>
      </c>
      <c r="C1222" s="52">
        <f>INT(DT!I1222)</f>
        <v>44196</v>
      </c>
      <c r="D1222" s="53">
        <f>DT!I1222-INT(DT!I1222)</f>
        <v>0.69607638889283407</v>
      </c>
      <c r="E1222" s="32" t="s">
        <v>5437</v>
      </c>
      <c r="F1222" s="32">
        <v>1159</v>
      </c>
      <c r="G1222" s="38">
        <f>INT(DT!E1222)</f>
        <v>44196</v>
      </c>
      <c r="H1222" s="39">
        <f>DT!E1222-INT(DT!E1222)</f>
        <v>0.72567129629896954</v>
      </c>
      <c r="I1222" s="32" t="s">
        <v>23</v>
      </c>
      <c r="J1222" s="32" t="s">
        <v>620</v>
      </c>
      <c r="K1222" s="32" t="s">
        <v>335</v>
      </c>
      <c r="L1222" s="42" cm="1">
        <f t="array" ref="L1222">INDEX('D_ SERVICES'!D:F, MATCH(J1222, 'D_ SERVICES'!A:A, 0),
   IF(I1222="Basic", 1, IF(I1222="Standard", 2, IF(I1222="Premium", 3, ""))))</f>
        <v>650</v>
      </c>
      <c r="M1222" s="32">
        <f>L1222*(1-VLOOKUP('F_ ORDERS'!$K1222,D_BUYERS!A:H,8,FALSE))</f>
        <v>585</v>
      </c>
      <c r="N1222" s="32">
        <f>IF(VLOOKUP('F_ ORDERS'!$G1222, OrderDate!A:E, 5, FALSE) = 1, 'F_ ORDERS'!$M1222 * (1 - 0.07), 'F_ ORDERS'!$M1222)</f>
        <v>585</v>
      </c>
    </row>
    <row r="1223" spans="1:14" x14ac:dyDescent="0.2">
      <c r="A1223" s="51" t="str">
        <f t="shared" si="19"/>
        <v>163.78.180.26|45603|0.131099537036789</v>
      </c>
      <c r="B1223" s="51" t="s">
        <v>1817</v>
      </c>
      <c r="C1223" s="52">
        <f>INT(DT!I1223)</f>
        <v>45603</v>
      </c>
      <c r="D1223" s="53">
        <f>DT!I1223-INT(DT!I1223)</f>
        <v>0.13109953703678912</v>
      </c>
      <c r="E1223" s="32" t="s">
        <v>5438</v>
      </c>
      <c r="F1223" s="32">
        <v>1104</v>
      </c>
      <c r="G1223" s="38">
        <f>INT(DT!E1223)</f>
        <v>45603</v>
      </c>
      <c r="H1223" s="39">
        <f>DT!E1223-INT(DT!E1223)</f>
        <v>0.15710648147796746</v>
      </c>
      <c r="I1223" s="32" t="s">
        <v>12</v>
      </c>
      <c r="J1223" s="32" t="s">
        <v>821</v>
      </c>
      <c r="K1223" s="32" t="s">
        <v>141</v>
      </c>
      <c r="L1223" s="42" cm="1">
        <f t="array" ref="L1223">INDEX('D_ SERVICES'!D:F, MATCH(J1223, 'D_ SERVICES'!A:A, 0),
   IF(I1223="Basic", 1, IF(I1223="Standard", 2, IF(I1223="Premium", 3, ""))))</f>
        <v>853</v>
      </c>
      <c r="M1223" s="32">
        <f>L1223*(1-VLOOKUP('F_ ORDERS'!$K1223,D_BUYERS!A:H,8,FALSE))</f>
        <v>853</v>
      </c>
      <c r="N1223" s="32">
        <f>IF(VLOOKUP('F_ ORDERS'!$G1223, OrderDate!A:E, 5, FALSE) = 1, 'F_ ORDERS'!$M1223 * (1 - 0.07), 'F_ ORDERS'!$M1223)</f>
        <v>853</v>
      </c>
    </row>
    <row r="1224" spans="1:14" x14ac:dyDescent="0.2">
      <c r="A1224" s="51" t="str">
        <f t="shared" si="19"/>
        <v>221.195.71.235|44207|0.563634259262471</v>
      </c>
      <c r="B1224" s="51" t="s">
        <v>2587</v>
      </c>
      <c r="C1224" s="52">
        <f>INT(DT!I1224)</f>
        <v>44207</v>
      </c>
      <c r="D1224" s="53">
        <f>DT!I1224-INT(DT!I1224)</f>
        <v>0.56363425926247146</v>
      </c>
      <c r="E1224" s="32" t="s">
        <v>5439</v>
      </c>
      <c r="F1224" s="32">
        <v>1033</v>
      </c>
      <c r="G1224" s="38">
        <f>INT(DT!E1224)</f>
        <v>44207</v>
      </c>
      <c r="H1224" s="39">
        <f>DT!E1224-INT(DT!E1224)</f>
        <v>0.56736111111240461</v>
      </c>
      <c r="I1224" s="32" t="s">
        <v>12</v>
      </c>
      <c r="J1224" s="32" t="s">
        <v>771</v>
      </c>
      <c r="K1224" s="32" t="s">
        <v>297</v>
      </c>
      <c r="L1224" s="42" cm="1">
        <f t="array" ref="L1224">INDEX('D_ SERVICES'!D:F, MATCH(J1224, 'D_ SERVICES'!A:A, 0),
   IF(I1224="Basic", 1, IF(I1224="Standard", 2, IF(I1224="Premium", 3, ""))))</f>
        <v>768</v>
      </c>
      <c r="M1224" s="32">
        <f>L1224*(1-VLOOKUP('F_ ORDERS'!$K1224,D_BUYERS!A:H,8,FALSE))</f>
        <v>729.59999999999991</v>
      </c>
      <c r="N1224" s="32">
        <f>IF(VLOOKUP('F_ ORDERS'!$G1224, OrderDate!A:E, 5, FALSE) = 1, 'F_ ORDERS'!$M1224 * (1 - 0.07), 'F_ ORDERS'!$M1224)</f>
        <v>729.59999999999991</v>
      </c>
    </row>
    <row r="1225" spans="1:14" x14ac:dyDescent="0.2">
      <c r="A1225" s="51" t="str">
        <f t="shared" si="19"/>
        <v>133.228.143.215|44929|0.812303240738402</v>
      </c>
      <c r="B1225" s="51" t="s">
        <v>1404</v>
      </c>
      <c r="C1225" s="52">
        <f>INT(DT!I1225)</f>
        <v>44929</v>
      </c>
      <c r="D1225" s="53">
        <f>DT!I1225-INT(DT!I1225)</f>
        <v>0.81230324073840166</v>
      </c>
      <c r="E1225" s="32" t="s">
        <v>5440</v>
      </c>
      <c r="F1225" s="32">
        <v>1007</v>
      </c>
      <c r="G1225" s="38">
        <f>INT(DT!E1225)</f>
        <v>44929</v>
      </c>
      <c r="H1225" s="39">
        <f>DT!E1225-INT(DT!E1225)</f>
        <v>0.90050925925606862</v>
      </c>
      <c r="I1225" s="32" t="s">
        <v>23</v>
      </c>
      <c r="J1225" s="32" t="s">
        <v>789</v>
      </c>
      <c r="K1225" s="32" t="s">
        <v>450</v>
      </c>
      <c r="L1225" s="42" cm="1">
        <f t="array" ref="L1225">INDEX('D_ SERVICES'!D:F, MATCH(J1225, 'D_ SERVICES'!A:A, 0),
   IF(I1225="Basic", 1, IF(I1225="Standard", 2, IF(I1225="Premium", 3, ""))))</f>
        <v>592</v>
      </c>
      <c r="M1225" s="32">
        <f>L1225*(1-VLOOKUP('F_ ORDERS'!$K1225,D_BUYERS!A:H,8,FALSE))</f>
        <v>532.80000000000007</v>
      </c>
      <c r="N1225" s="32">
        <f>IF(VLOOKUP('F_ ORDERS'!$G1225, OrderDate!A:E, 5, FALSE) = 1, 'F_ ORDERS'!$M1225 * (1 - 0.07), 'F_ ORDERS'!$M1225)</f>
        <v>532.80000000000007</v>
      </c>
    </row>
    <row r="1226" spans="1:14" x14ac:dyDescent="0.2">
      <c r="A1226" s="51" t="str">
        <f t="shared" si="19"/>
        <v>21.222.70.250|43440|0.206469907410792</v>
      </c>
      <c r="B1226" s="51" t="s">
        <v>2425</v>
      </c>
      <c r="C1226" s="52">
        <f>INT(DT!I1226)</f>
        <v>43440</v>
      </c>
      <c r="D1226" s="53">
        <f>DT!I1226-INT(DT!I1226)</f>
        <v>0.20646990741079208</v>
      </c>
      <c r="E1226" s="32" t="s">
        <v>5441</v>
      </c>
      <c r="F1226" s="32">
        <v>1082</v>
      </c>
      <c r="G1226" s="38">
        <f>INT(DT!E1226)</f>
        <v>43440</v>
      </c>
      <c r="H1226" s="39">
        <f>DT!E1226-INT(DT!E1226)</f>
        <v>0.22861111111706123</v>
      </c>
      <c r="I1226" s="32" t="s">
        <v>18</v>
      </c>
      <c r="J1226" s="32" t="s">
        <v>633</v>
      </c>
      <c r="K1226" s="32" t="s">
        <v>429</v>
      </c>
      <c r="L1226" s="42" cm="1">
        <f t="array" ref="L1226">INDEX('D_ SERVICES'!D:F, MATCH(J1226, 'D_ SERVICES'!A:A, 0),
   IF(I1226="Basic", 1, IF(I1226="Standard", 2, IF(I1226="Premium", 3, ""))))</f>
        <v>70</v>
      </c>
      <c r="M1226" s="32">
        <f>L1226*(1-VLOOKUP('F_ ORDERS'!$K1226,D_BUYERS!A:H,8,FALSE))</f>
        <v>70</v>
      </c>
      <c r="N1226" s="32">
        <f>IF(VLOOKUP('F_ ORDERS'!$G1226, OrderDate!A:E, 5, FALSE) = 1, 'F_ ORDERS'!$M1226 * (1 - 0.07), 'F_ ORDERS'!$M1226)</f>
        <v>70</v>
      </c>
    </row>
    <row r="1227" spans="1:14" x14ac:dyDescent="0.2">
      <c r="A1227" s="51" t="str">
        <f t="shared" si="19"/>
        <v>196.135.36.54|44211|0.634756944447872</v>
      </c>
      <c r="B1227" s="51" t="s">
        <v>2215</v>
      </c>
      <c r="C1227" s="52">
        <f>INT(DT!I1227)</f>
        <v>44211</v>
      </c>
      <c r="D1227" s="53">
        <f>DT!I1227-INT(DT!I1227)</f>
        <v>0.63475694444787223</v>
      </c>
      <c r="E1227" s="32" t="s">
        <v>5442</v>
      </c>
      <c r="F1227" s="32">
        <v>1213</v>
      </c>
      <c r="G1227" s="38">
        <f>INT(DT!E1227)</f>
        <v>44211</v>
      </c>
      <c r="H1227" s="39">
        <f>DT!E1227-INT(DT!E1227)</f>
        <v>0.66854166667326353</v>
      </c>
      <c r="I1227" s="32" t="s">
        <v>23</v>
      </c>
      <c r="J1227" s="32" t="s">
        <v>697</v>
      </c>
      <c r="K1227" s="32" t="s">
        <v>474</v>
      </c>
      <c r="L1227" s="42" cm="1">
        <f t="array" ref="L1227">INDEX('D_ SERVICES'!D:F, MATCH(J1227, 'D_ SERVICES'!A:A, 0),
   IF(I1227="Basic", 1, IF(I1227="Standard", 2, IF(I1227="Premium", 3, ""))))</f>
        <v>876</v>
      </c>
      <c r="M1227" s="32">
        <f>L1227*(1-VLOOKUP('F_ ORDERS'!$K1227,D_BUYERS!A:H,8,FALSE))</f>
        <v>832.19999999999993</v>
      </c>
      <c r="N1227" s="32">
        <f>IF(VLOOKUP('F_ ORDERS'!$G1227, OrderDate!A:E, 5, FALSE) = 1, 'F_ ORDERS'!$M1227 * (1 - 0.07), 'F_ ORDERS'!$M1227)</f>
        <v>832.19999999999993</v>
      </c>
    </row>
    <row r="1228" spans="1:14" x14ac:dyDescent="0.2">
      <c r="A1228" s="51" t="str">
        <f t="shared" si="19"/>
        <v>166.7.214.183|42975|0.86340277778072</v>
      </c>
      <c r="B1228" s="51" t="s">
        <v>1849</v>
      </c>
      <c r="C1228" s="52">
        <f>INT(DT!I1228)</f>
        <v>42975</v>
      </c>
      <c r="D1228" s="53">
        <f>DT!I1228-INT(DT!I1228)</f>
        <v>0.8634027777807205</v>
      </c>
      <c r="E1228" s="32" t="s">
        <v>5443</v>
      </c>
      <c r="F1228" s="32">
        <v>1227</v>
      </c>
      <c r="G1228" s="38">
        <f>INT(DT!E1228)</f>
        <v>42975</v>
      </c>
      <c r="H1228" s="39">
        <f>DT!E1228-INT(DT!E1228)</f>
        <v>0.96267361111677019</v>
      </c>
      <c r="I1228" s="32" t="s">
        <v>23</v>
      </c>
      <c r="J1228" s="32" t="s">
        <v>611</v>
      </c>
      <c r="K1228" s="32" t="s">
        <v>437</v>
      </c>
      <c r="L1228" s="42" cm="1">
        <f t="array" ref="L1228">INDEX('D_ SERVICES'!D:F, MATCH(J1228, 'D_ SERVICES'!A:A, 0),
   IF(I1228="Basic", 1, IF(I1228="Standard", 2, IF(I1228="Premium", 3, ""))))</f>
        <v>959</v>
      </c>
      <c r="M1228" s="32">
        <f>L1228*(1-VLOOKUP('F_ ORDERS'!$K1228,D_BUYERS!A:H,8,FALSE))</f>
        <v>911.05</v>
      </c>
      <c r="N1228" s="32">
        <f>IF(VLOOKUP('F_ ORDERS'!$G1228, OrderDate!A:E, 5, FALSE) = 1, 'F_ ORDERS'!$M1228 * (1 - 0.07), 'F_ ORDERS'!$M1228)</f>
        <v>911.05</v>
      </c>
    </row>
    <row r="1229" spans="1:14" x14ac:dyDescent="0.2">
      <c r="A1229" s="51" t="str">
        <f t="shared" si="19"/>
        <v>39.95.210.130|42168|0.296574074076489</v>
      </c>
      <c r="B1229" s="51" t="s">
        <v>3319</v>
      </c>
      <c r="C1229" s="52">
        <f>INT(DT!I1229)</f>
        <v>42168</v>
      </c>
      <c r="D1229" s="53">
        <f>DT!I1229-INT(DT!I1229)</f>
        <v>0.29657407407648861</v>
      </c>
      <c r="E1229" s="32" t="s">
        <v>5444</v>
      </c>
      <c r="F1229" s="32">
        <v>1000</v>
      </c>
      <c r="G1229" s="38">
        <f>INT(DT!E1229)</f>
        <v>42168</v>
      </c>
      <c r="H1229" s="39">
        <f>DT!E1229-INT(DT!E1229)</f>
        <v>0.33706018518569181</v>
      </c>
      <c r="I1229" s="32" t="s">
        <v>12</v>
      </c>
      <c r="J1229" s="32" t="s">
        <v>829</v>
      </c>
      <c r="K1229" s="32" t="s">
        <v>443</v>
      </c>
      <c r="L1229" s="42" cm="1">
        <f t="array" ref="L1229">INDEX('D_ SERVICES'!D:F, MATCH(J1229, 'D_ SERVICES'!A:A, 0),
   IF(I1229="Basic", 1, IF(I1229="Standard", 2, IF(I1229="Premium", 3, ""))))</f>
        <v>955</v>
      </c>
      <c r="M1229" s="32">
        <f>L1229*(1-VLOOKUP('F_ ORDERS'!$K1229,D_BUYERS!A:H,8,FALSE))</f>
        <v>907.25</v>
      </c>
      <c r="N1229" s="32">
        <f>IF(VLOOKUP('F_ ORDERS'!$G1229, OrderDate!A:E, 5, FALSE) = 1, 'F_ ORDERS'!$M1229 * (1 - 0.07), 'F_ ORDERS'!$M1229)</f>
        <v>843.74249999999995</v>
      </c>
    </row>
    <row r="1230" spans="1:14" x14ac:dyDescent="0.2">
      <c r="A1230" s="51" t="str">
        <f t="shared" si="19"/>
        <v>169.20.184.147|45290|0.715844907397695</v>
      </c>
      <c r="B1230" s="51" t="s">
        <v>1881</v>
      </c>
      <c r="C1230" s="52">
        <f>INT(DT!I1230)</f>
        <v>45290</v>
      </c>
      <c r="D1230" s="53">
        <f>DT!I1230-INT(DT!I1230)</f>
        <v>0.71584490739769535</v>
      </c>
      <c r="E1230" s="32" t="s">
        <v>5445</v>
      </c>
      <c r="F1230" s="32">
        <v>1020</v>
      </c>
      <c r="G1230" s="38">
        <f>INT(DT!E1230)</f>
        <v>45290</v>
      </c>
      <c r="H1230" s="39">
        <f>DT!E1230-INT(DT!E1230)</f>
        <v>0.7236111110978527</v>
      </c>
      <c r="I1230" s="32" t="s">
        <v>23</v>
      </c>
      <c r="J1230" s="32" t="s">
        <v>799</v>
      </c>
      <c r="K1230" s="32" t="s">
        <v>374</v>
      </c>
      <c r="L1230" s="42" cm="1">
        <f t="array" ref="L1230">INDEX('D_ SERVICES'!D:F, MATCH(J1230, 'D_ SERVICES'!A:A, 0),
   IF(I1230="Basic", 1, IF(I1230="Standard", 2, IF(I1230="Premium", 3, ""))))</f>
        <v>967</v>
      </c>
      <c r="M1230" s="32">
        <f>L1230*(1-VLOOKUP('F_ ORDERS'!$K1230,D_BUYERS!A:H,8,FALSE))</f>
        <v>918.65</v>
      </c>
      <c r="N1230" s="32">
        <f>IF(VLOOKUP('F_ ORDERS'!$G1230, OrderDate!A:E, 5, FALSE) = 1, 'F_ ORDERS'!$M1230 * (1 - 0.07), 'F_ ORDERS'!$M1230)</f>
        <v>854.34449999999993</v>
      </c>
    </row>
    <row r="1231" spans="1:14" x14ac:dyDescent="0.2">
      <c r="A1231" s="51" t="str">
        <f t="shared" si="19"/>
        <v>195.75.102.187|42885|0.5252546296324</v>
      </c>
      <c r="B1231" s="51" t="s">
        <v>2208</v>
      </c>
      <c r="C1231" s="52">
        <f>INT(DT!I1231)</f>
        <v>42885</v>
      </c>
      <c r="D1231" s="53">
        <f>DT!I1231-INT(DT!I1231)</f>
        <v>0.52525462963239988</v>
      </c>
      <c r="E1231" s="32" t="s">
        <v>5446</v>
      </c>
      <c r="F1231" s="32">
        <v>1107</v>
      </c>
      <c r="G1231" s="38">
        <f>INT(DT!E1231)</f>
        <v>42885</v>
      </c>
      <c r="H1231" s="39">
        <f>DT!E1231-INT(DT!E1231)</f>
        <v>0.59009259259619284</v>
      </c>
      <c r="I1231" s="32" t="s">
        <v>18</v>
      </c>
      <c r="J1231" s="32" t="s">
        <v>872</v>
      </c>
      <c r="K1231" s="32" t="s">
        <v>154</v>
      </c>
      <c r="L1231" s="42" cm="1">
        <f t="array" ref="L1231">INDEX('D_ SERVICES'!D:F, MATCH(J1231, 'D_ SERVICES'!A:A, 0),
   IF(I1231="Basic", 1, IF(I1231="Standard", 2, IF(I1231="Premium", 3, ""))))</f>
        <v>880</v>
      </c>
      <c r="M1231" s="32">
        <f>L1231*(1-VLOOKUP('F_ ORDERS'!$K1231,D_BUYERS!A:H,8,FALSE))</f>
        <v>836</v>
      </c>
      <c r="N1231" s="32">
        <f>IF(VLOOKUP('F_ ORDERS'!$G1231, OrderDate!A:E, 5, FALSE) = 1, 'F_ ORDERS'!$M1231 * (1 - 0.07), 'F_ ORDERS'!$M1231)</f>
        <v>836</v>
      </c>
    </row>
    <row r="1232" spans="1:14" x14ac:dyDescent="0.2">
      <c r="A1232" s="51" t="str">
        <f t="shared" si="19"/>
        <v>88.147.137.7|42428|0.575798611112987</v>
      </c>
      <c r="B1232" s="51" t="s">
        <v>4022</v>
      </c>
      <c r="C1232" s="52">
        <f>INT(DT!I1232)</f>
        <v>42428</v>
      </c>
      <c r="D1232" s="53">
        <f>DT!I1232-INT(DT!I1232)</f>
        <v>0.57579861111298669</v>
      </c>
      <c r="E1232" s="32" t="s">
        <v>5447</v>
      </c>
      <c r="F1232" s="32">
        <v>1037</v>
      </c>
      <c r="G1232" s="38">
        <f>INT(DT!E1232)</f>
        <v>42428</v>
      </c>
      <c r="H1232" s="39">
        <f>DT!E1232-INT(DT!E1232)</f>
        <v>0.63142361111385981</v>
      </c>
      <c r="I1232" s="32" t="s">
        <v>12</v>
      </c>
      <c r="J1232" s="32" t="s">
        <v>807</v>
      </c>
      <c r="K1232" s="32" t="s">
        <v>392</v>
      </c>
      <c r="L1232" s="42" cm="1">
        <f t="array" ref="L1232">INDEX('D_ SERVICES'!D:F, MATCH(J1232, 'D_ SERVICES'!A:A, 0),
   IF(I1232="Basic", 1, IF(I1232="Standard", 2, IF(I1232="Premium", 3, ""))))</f>
        <v>870</v>
      </c>
      <c r="M1232" s="32">
        <f>L1232*(1-VLOOKUP('F_ ORDERS'!$K1232,D_BUYERS!A:H,8,FALSE))</f>
        <v>826.5</v>
      </c>
      <c r="N1232" s="32">
        <f>IF(VLOOKUP('F_ ORDERS'!$G1232, OrderDate!A:E, 5, FALSE) = 1, 'F_ ORDERS'!$M1232 * (1 - 0.07), 'F_ ORDERS'!$M1232)</f>
        <v>768.64499999999998</v>
      </c>
    </row>
    <row r="1233" spans="1:14" x14ac:dyDescent="0.2">
      <c r="A1233" s="51" t="str">
        <f t="shared" si="19"/>
        <v>78.228.186.60|44082|0.346504629633273</v>
      </c>
      <c r="B1233" s="51" t="s">
        <v>3874</v>
      </c>
      <c r="C1233" s="52">
        <f>INT(DT!I1233)</f>
        <v>44082</v>
      </c>
      <c r="D1233" s="53">
        <f>DT!I1233-INT(DT!I1233)</f>
        <v>0.346504629633273</v>
      </c>
      <c r="E1233" s="32" t="s">
        <v>5448</v>
      </c>
      <c r="F1233" s="32">
        <v>1225</v>
      </c>
      <c r="G1233" s="38">
        <f>INT(DT!E1233)</f>
        <v>44082</v>
      </c>
      <c r="H1233" s="39">
        <f>DT!E1233-INT(DT!E1233)</f>
        <v>0.46243055556260515</v>
      </c>
      <c r="I1233" s="32" t="s">
        <v>23</v>
      </c>
      <c r="J1233" s="32" t="s">
        <v>686</v>
      </c>
      <c r="K1233" s="32" t="s">
        <v>297</v>
      </c>
      <c r="L1233" s="42" cm="1">
        <f t="array" ref="L1233">INDEX('D_ SERVICES'!D:F, MATCH(J1233, 'D_ SERVICES'!A:A, 0),
   IF(I1233="Basic", 1, IF(I1233="Standard", 2, IF(I1233="Premium", 3, ""))))</f>
        <v>970</v>
      </c>
      <c r="M1233" s="32">
        <f>L1233*(1-VLOOKUP('F_ ORDERS'!$K1233,D_BUYERS!A:H,8,FALSE))</f>
        <v>921.5</v>
      </c>
      <c r="N1233" s="32">
        <f>IF(VLOOKUP('F_ ORDERS'!$G1233, OrderDate!A:E, 5, FALSE) = 1, 'F_ ORDERS'!$M1233 * (1 - 0.07), 'F_ ORDERS'!$M1233)</f>
        <v>921.5</v>
      </c>
    </row>
    <row r="1234" spans="1:14" x14ac:dyDescent="0.2">
      <c r="A1234" s="51" t="str">
        <f t="shared" si="19"/>
        <v>75.111.118.129|44839|0.144421296303335</v>
      </c>
      <c r="B1234" s="51" t="s">
        <v>3830</v>
      </c>
      <c r="C1234" s="52">
        <f>INT(DT!I1234)</f>
        <v>44839</v>
      </c>
      <c r="D1234" s="53">
        <f>DT!I1234-INT(DT!I1234)</f>
        <v>0.14442129630333511</v>
      </c>
      <c r="E1234" s="32" t="s">
        <v>5449</v>
      </c>
      <c r="F1234" s="32">
        <v>1108</v>
      </c>
      <c r="G1234" s="38">
        <f>INT(DT!E1234)</f>
        <v>44839</v>
      </c>
      <c r="H1234" s="39">
        <f>DT!E1234-INT(DT!E1234)</f>
        <v>0.26498842592991423</v>
      </c>
      <c r="I1234" s="32" t="s">
        <v>23</v>
      </c>
      <c r="J1234" s="32" t="s">
        <v>875</v>
      </c>
      <c r="K1234" s="32" t="s">
        <v>363</v>
      </c>
      <c r="L1234" s="42" cm="1">
        <f t="array" ref="L1234">INDEX('D_ SERVICES'!D:F, MATCH(J1234, 'D_ SERVICES'!A:A, 0),
   IF(I1234="Basic", 1, IF(I1234="Standard", 2, IF(I1234="Premium", 3, ""))))</f>
        <v>605</v>
      </c>
      <c r="M1234" s="32">
        <f>L1234*(1-VLOOKUP('F_ ORDERS'!$K1234,D_BUYERS!A:H,8,FALSE))</f>
        <v>605</v>
      </c>
      <c r="N1234" s="32">
        <f>IF(VLOOKUP('F_ ORDERS'!$G1234, OrderDate!A:E, 5, FALSE) = 1, 'F_ ORDERS'!$M1234 * (1 - 0.07), 'F_ ORDERS'!$M1234)</f>
        <v>605</v>
      </c>
    </row>
    <row r="1235" spans="1:14" x14ac:dyDescent="0.2">
      <c r="A1235" s="51" t="str">
        <f t="shared" si="19"/>
        <v>27.155.89.171|44668|0.357534722221317</v>
      </c>
      <c r="B1235" s="51" t="s">
        <v>3113</v>
      </c>
      <c r="C1235" s="52">
        <f>INT(DT!I1235)</f>
        <v>44668</v>
      </c>
      <c r="D1235" s="53">
        <f>DT!I1235-INT(DT!I1235)</f>
        <v>0.35753472222131677</v>
      </c>
      <c r="E1235" s="32" t="s">
        <v>5450</v>
      </c>
      <c r="F1235" s="32">
        <v>1041</v>
      </c>
      <c r="G1235" s="38">
        <f>INT(DT!E1235)</f>
        <v>44668</v>
      </c>
      <c r="H1235" s="39">
        <f>DT!E1235-INT(DT!E1235)</f>
        <v>0.35958333333110204</v>
      </c>
      <c r="I1235" s="32" t="s">
        <v>12</v>
      </c>
      <c r="J1235" s="32" t="s">
        <v>643</v>
      </c>
      <c r="K1235" s="32" t="s">
        <v>229</v>
      </c>
      <c r="L1235" s="42" cm="1">
        <f t="array" ref="L1235">INDEX('D_ SERVICES'!D:F, MATCH(J1235, 'D_ SERVICES'!A:A, 0),
   IF(I1235="Basic", 1, IF(I1235="Standard", 2, IF(I1235="Premium", 3, ""))))</f>
        <v>899</v>
      </c>
      <c r="M1235" s="32">
        <f>L1235*(1-VLOOKUP('F_ ORDERS'!$K1235,D_BUYERS!A:H,8,FALSE))</f>
        <v>899</v>
      </c>
      <c r="N1235" s="32">
        <f>IF(VLOOKUP('F_ ORDERS'!$G1235, OrderDate!A:E, 5, FALSE) = 1, 'F_ ORDERS'!$M1235 * (1 - 0.07), 'F_ ORDERS'!$M1235)</f>
        <v>836.06999999999994</v>
      </c>
    </row>
    <row r="1236" spans="1:14" x14ac:dyDescent="0.2">
      <c r="A1236" s="51" t="str">
        <f t="shared" si="19"/>
        <v>190.12.127.140|44678|0.218946759261598</v>
      </c>
      <c r="B1236" s="51" t="s">
        <v>2138</v>
      </c>
      <c r="C1236" s="52">
        <f>INT(DT!I1236)</f>
        <v>44678</v>
      </c>
      <c r="D1236" s="53">
        <f>DT!I1236-INT(DT!I1236)</f>
        <v>0.21894675926159834</v>
      </c>
      <c r="E1236" s="32" t="s">
        <v>5451</v>
      </c>
      <c r="F1236" s="32">
        <v>1020</v>
      </c>
      <c r="G1236" s="38">
        <f>INT(DT!E1236)</f>
        <v>44678</v>
      </c>
      <c r="H1236" s="39">
        <f>DT!E1236-INT(DT!E1236)</f>
        <v>0.22572916666831588</v>
      </c>
      <c r="I1236" s="32" t="s">
        <v>18</v>
      </c>
      <c r="J1236" s="32" t="s">
        <v>799</v>
      </c>
      <c r="K1236" s="32" t="s">
        <v>318</v>
      </c>
      <c r="L1236" s="42" cm="1">
        <f t="array" ref="L1236">INDEX('D_ SERVICES'!D:F, MATCH(J1236, 'D_ SERVICES'!A:A, 0),
   IF(I1236="Basic", 1, IF(I1236="Standard", 2, IF(I1236="Premium", 3, ""))))</f>
        <v>640</v>
      </c>
      <c r="M1236" s="32">
        <f>L1236*(1-VLOOKUP('F_ ORDERS'!$K1236,D_BUYERS!A:H,8,FALSE))</f>
        <v>576</v>
      </c>
      <c r="N1236" s="32">
        <f>IF(VLOOKUP('F_ ORDERS'!$G1236, OrderDate!A:E, 5, FALSE) = 1, 'F_ ORDERS'!$M1236 * (1 - 0.07), 'F_ ORDERS'!$M1236)</f>
        <v>576</v>
      </c>
    </row>
    <row r="1237" spans="1:14" x14ac:dyDescent="0.2">
      <c r="A1237" s="51" t="str">
        <f t="shared" si="19"/>
        <v>186.245.82.227|43357|0.772662037037662</v>
      </c>
      <c r="B1237" s="51" t="s">
        <v>2089</v>
      </c>
      <c r="C1237" s="52">
        <f>INT(DT!I1237)</f>
        <v>43357</v>
      </c>
      <c r="D1237" s="53">
        <f>DT!I1237-INT(DT!I1237)</f>
        <v>0.77266203703766223</v>
      </c>
      <c r="E1237" s="32" t="s">
        <v>5452</v>
      </c>
      <c r="F1237" s="32">
        <v>1057</v>
      </c>
      <c r="G1237" s="38">
        <f>INT(DT!E1237)</f>
        <v>43357</v>
      </c>
      <c r="H1237" s="39">
        <f>DT!E1237-INT(DT!E1237)</f>
        <v>0.84523148147854954</v>
      </c>
      <c r="I1237" s="32" t="s">
        <v>18</v>
      </c>
      <c r="J1237" s="32" t="s">
        <v>864</v>
      </c>
      <c r="K1237" s="32" t="s">
        <v>466</v>
      </c>
      <c r="L1237" s="42" cm="1">
        <f t="array" ref="L1237">INDEX('D_ SERVICES'!D:F, MATCH(J1237, 'D_ SERVICES'!A:A, 0),
   IF(I1237="Basic", 1, IF(I1237="Standard", 2, IF(I1237="Premium", 3, ""))))</f>
        <v>963</v>
      </c>
      <c r="M1237" s="32">
        <f>L1237*(1-VLOOKUP('F_ ORDERS'!$K1237,D_BUYERS!A:H,8,FALSE))</f>
        <v>914.84999999999991</v>
      </c>
      <c r="N1237" s="32">
        <f>IF(VLOOKUP('F_ ORDERS'!$G1237, OrderDate!A:E, 5, FALSE) = 1, 'F_ ORDERS'!$M1237 * (1 - 0.07), 'F_ ORDERS'!$M1237)</f>
        <v>914.84999999999991</v>
      </c>
    </row>
    <row r="1238" spans="1:14" x14ac:dyDescent="0.2">
      <c r="A1238" s="51" t="str">
        <f t="shared" si="19"/>
        <v>195.138.25.235|43561|0.343252314807614</v>
      </c>
      <c r="B1238" s="51" t="s">
        <v>2202</v>
      </c>
      <c r="C1238" s="52">
        <f>INT(DT!I1238)</f>
        <v>43561</v>
      </c>
      <c r="D1238" s="53">
        <f>DT!I1238-INT(DT!I1238)</f>
        <v>0.34325231480761431</v>
      </c>
      <c r="E1238" s="32" t="s">
        <v>5453</v>
      </c>
      <c r="F1238" s="32">
        <v>1028</v>
      </c>
      <c r="G1238" s="38">
        <f>INT(DT!E1238)</f>
        <v>43561</v>
      </c>
      <c r="H1238" s="39">
        <f>DT!E1238-INT(DT!E1238)</f>
        <v>0.39879629628558178</v>
      </c>
      <c r="I1238" s="32" t="s">
        <v>23</v>
      </c>
      <c r="J1238" s="32" t="s">
        <v>779</v>
      </c>
      <c r="K1238" s="32" t="s">
        <v>246</v>
      </c>
      <c r="L1238" s="42" cm="1">
        <f t="array" ref="L1238">INDEX('D_ SERVICES'!D:F, MATCH(J1238, 'D_ SERVICES'!A:A, 0),
   IF(I1238="Basic", 1, IF(I1238="Standard", 2, IF(I1238="Premium", 3, ""))))</f>
        <v>998</v>
      </c>
      <c r="M1238" s="32">
        <f>L1238*(1-VLOOKUP('F_ ORDERS'!$K1238,D_BUYERS!A:H,8,FALSE))</f>
        <v>898.2</v>
      </c>
      <c r="N1238" s="32">
        <f>IF(VLOOKUP('F_ ORDERS'!$G1238, OrderDate!A:E, 5, FALSE) = 1, 'F_ ORDERS'!$M1238 * (1 - 0.07), 'F_ ORDERS'!$M1238)</f>
        <v>835.32600000000002</v>
      </c>
    </row>
    <row r="1239" spans="1:14" x14ac:dyDescent="0.2">
      <c r="A1239" s="51" t="str">
        <f t="shared" si="19"/>
        <v>208.42.104.1|44226|0.344247685192386</v>
      </c>
      <c r="B1239" s="51" t="s">
        <v>2403</v>
      </c>
      <c r="C1239" s="52">
        <f>INT(DT!I1239)</f>
        <v>44226</v>
      </c>
      <c r="D1239" s="53">
        <f>DT!I1239-INT(DT!I1239)</f>
        <v>0.34424768519238569</v>
      </c>
      <c r="E1239" s="32" t="s">
        <v>5454</v>
      </c>
      <c r="F1239" s="32">
        <v>1191</v>
      </c>
      <c r="G1239" s="38">
        <f>INT(DT!E1239)</f>
        <v>44226</v>
      </c>
      <c r="H1239" s="39">
        <f>DT!E1239-INT(DT!E1239)</f>
        <v>0.46406250001018634</v>
      </c>
      <c r="I1239" s="32" t="s">
        <v>12</v>
      </c>
      <c r="J1239" s="32" t="s">
        <v>714</v>
      </c>
      <c r="K1239" s="32" t="s">
        <v>299</v>
      </c>
      <c r="L1239" s="42" cm="1">
        <f t="array" ref="L1239">INDEX('D_ SERVICES'!D:F, MATCH(J1239, 'D_ SERVICES'!A:A, 0),
   IF(I1239="Basic", 1, IF(I1239="Standard", 2, IF(I1239="Premium", 3, ""))))</f>
        <v>820</v>
      </c>
      <c r="M1239" s="32">
        <f>L1239*(1-VLOOKUP('F_ ORDERS'!$K1239,D_BUYERS!A:H,8,FALSE))</f>
        <v>779</v>
      </c>
      <c r="N1239" s="32">
        <f>IF(VLOOKUP('F_ ORDERS'!$G1239, OrderDate!A:E, 5, FALSE) = 1, 'F_ ORDERS'!$M1239 * (1 - 0.07), 'F_ ORDERS'!$M1239)</f>
        <v>724.46999999999991</v>
      </c>
    </row>
    <row r="1240" spans="1:14" x14ac:dyDescent="0.2">
      <c r="A1240" s="51" t="str">
        <f t="shared" si="19"/>
        <v>23.181.222.147|44203|0.603819444440887</v>
      </c>
      <c r="B1240" s="51" t="s">
        <v>2711</v>
      </c>
      <c r="C1240" s="52">
        <f>INT(DT!I1240)</f>
        <v>44203</v>
      </c>
      <c r="D1240" s="53">
        <f>DT!I1240-INT(DT!I1240)</f>
        <v>0.60381944444088731</v>
      </c>
      <c r="E1240" s="32" t="s">
        <v>5455</v>
      </c>
      <c r="F1240" s="32">
        <v>1244</v>
      </c>
      <c r="G1240" s="38">
        <f>INT(DT!E1240)</f>
        <v>44203</v>
      </c>
      <c r="H1240" s="39">
        <f>DT!E1240-INT(DT!E1240)</f>
        <v>0.68020833333139308</v>
      </c>
      <c r="I1240" s="32" t="s">
        <v>18</v>
      </c>
      <c r="J1240" s="32" t="s">
        <v>749</v>
      </c>
      <c r="K1240" s="32" t="s">
        <v>225</v>
      </c>
      <c r="L1240" s="42" cm="1">
        <f t="array" ref="L1240">INDEX('D_ SERVICES'!D:F, MATCH(J1240, 'D_ SERVICES'!A:A, 0),
   IF(I1240="Basic", 1, IF(I1240="Standard", 2, IF(I1240="Premium", 3, ""))))</f>
        <v>546</v>
      </c>
      <c r="M1240" s="32">
        <f>L1240*(1-VLOOKUP('F_ ORDERS'!$K1240,D_BUYERS!A:H,8,FALSE))</f>
        <v>491.40000000000003</v>
      </c>
      <c r="N1240" s="32">
        <f>IF(VLOOKUP('F_ ORDERS'!$G1240, OrderDate!A:E, 5, FALSE) = 1, 'F_ ORDERS'!$M1240 * (1 - 0.07), 'F_ ORDERS'!$M1240)</f>
        <v>491.40000000000003</v>
      </c>
    </row>
    <row r="1241" spans="1:14" x14ac:dyDescent="0.2">
      <c r="A1241" s="51" t="str">
        <f t="shared" si="19"/>
        <v>37.233.67.83|41336|0.855694444442634</v>
      </c>
      <c r="B1241" s="51" t="s">
        <v>3270</v>
      </c>
      <c r="C1241" s="52">
        <f>INT(DT!I1241)</f>
        <v>41336</v>
      </c>
      <c r="D1241" s="53">
        <f>DT!I1241-INT(DT!I1241)</f>
        <v>0.85569444444263354</v>
      </c>
      <c r="E1241" s="32" t="s">
        <v>5456</v>
      </c>
      <c r="F1241" s="32">
        <v>1100</v>
      </c>
      <c r="G1241" s="38">
        <f>INT(DT!E1241)</f>
        <v>41336</v>
      </c>
      <c r="H1241" s="39">
        <f>DT!E1241-INT(DT!E1241)</f>
        <v>0.91104166666627862</v>
      </c>
      <c r="I1241" s="32" t="s">
        <v>12</v>
      </c>
      <c r="J1241" s="32" t="s">
        <v>763</v>
      </c>
      <c r="K1241" s="32" t="s">
        <v>135</v>
      </c>
      <c r="L1241" s="42" cm="1">
        <f t="array" ref="L1241">INDEX('D_ SERVICES'!D:F, MATCH(J1241, 'D_ SERVICES'!A:A, 0),
   IF(I1241="Basic", 1, IF(I1241="Standard", 2, IF(I1241="Premium", 3, ""))))</f>
        <v>938</v>
      </c>
      <c r="M1241" s="32">
        <f>L1241*(1-VLOOKUP('F_ ORDERS'!$K1241,D_BUYERS!A:H,8,FALSE))</f>
        <v>938</v>
      </c>
      <c r="N1241" s="32">
        <f>IF(VLOOKUP('F_ ORDERS'!$G1241, OrderDate!A:E, 5, FALSE) = 1, 'F_ ORDERS'!$M1241 * (1 - 0.07), 'F_ ORDERS'!$M1241)</f>
        <v>872.33999999999992</v>
      </c>
    </row>
    <row r="1242" spans="1:14" x14ac:dyDescent="0.2">
      <c r="A1242" s="51" t="str">
        <f t="shared" si="19"/>
        <v>255.37.118.130|45491|0.239594907412538</v>
      </c>
      <c r="B1242" s="51" t="s">
        <v>3085</v>
      </c>
      <c r="C1242" s="52">
        <f>INT(DT!I1242)</f>
        <v>45491</v>
      </c>
      <c r="D1242" s="53">
        <f>DT!I1242-INT(DT!I1242)</f>
        <v>0.2395949074125383</v>
      </c>
      <c r="E1242" s="32" t="s">
        <v>5457</v>
      </c>
      <c r="F1242" s="32">
        <v>1030</v>
      </c>
      <c r="G1242" s="38">
        <f>INT(DT!E1242)</f>
        <v>45491</v>
      </c>
      <c r="H1242" s="39">
        <f>DT!E1242-INT(DT!E1242)</f>
        <v>0.2552546296356013</v>
      </c>
      <c r="I1242" s="32" t="s">
        <v>12</v>
      </c>
      <c r="J1242" s="32" t="s">
        <v>768</v>
      </c>
      <c r="K1242" s="32" t="s">
        <v>299</v>
      </c>
      <c r="L1242" s="42" cm="1">
        <f t="array" ref="L1242">INDEX('D_ SERVICES'!D:F, MATCH(J1242, 'D_ SERVICES'!A:A, 0),
   IF(I1242="Basic", 1, IF(I1242="Standard", 2, IF(I1242="Premium", 3, ""))))</f>
        <v>1000</v>
      </c>
      <c r="M1242" s="32">
        <f>L1242*(1-VLOOKUP('F_ ORDERS'!$K1242,D_BUYERS!A:H,8,FALSE))</f>
        <v>950</v>
      </c>
      <c r="N1242" s="32">
        <f>IF(VLOOKUP('F_ ORDERS'!$G1242, OrderDate!A:E, 5, FALSE) = 1, 'F_ ORDERS'!$M1242 * (1 - 0.07), 'F_ ORDERS'!$M1242)</f>
        <v>950</v>
      </c>
    </row>
    <row r="1243" spans="1:14" x14ac:dyDescent="0.2">
      <c r="A1243" s="51" t="str">
        <f t="shared" si="19"/>
        <v>156.108.54.122|43445|0.760208333333139</v>
      </c>
      <c r="B1243" s="51" t="s">
        <v>1701</v>
      </c>
      <c r="C1243" s="52">
        <f>INT(DT!I1243)</f>
        <v>43445</v>
      </c>
      <c r="D1243" s="53">
        <f>DT!I1243-INT(DT!I1243)</f>
        <v>0.76020833333313931</v>
      </c>
      <c r="E1243" s="32" t="s">
        <v>5458</v>
      </c>
      <c r="F1243" s="32">
        <v>1116</v>
      </c>
      <c r="G1243" s="38">
        <f>INT(DT!E1243)</f>
        <v>43445</v>
      </c>
      <c r="H1243" s="39">
        <f>DT!E1243-INT(DT!E1243)</f>
        <v>0.84747685184993315</v>
      </c>
      <c r="I1243" s="32" t="s">
        <v>18</v>
      </c>
      <c r="J1243" s="32" t="s">
        <v>888</v>
      </c>
      <c r="K1243" s="32" t="s">
        <v>123</v>
      </c>
      <c r="L1243" s="42" cm="1">
        <f t="array" ref="L1243">INDEX('D_ SERVICES'!D:F, MATCH(J1243, 'D_ SERVICES'!A:A, 0),
   IF(I1243="Basic", 1, IF(I1243="Standard", 2, IF(I1243="Premium", 3, ""))))</f>
        <v>666</v>
      </c>
      <c r="M1243" s="32">
        <f>L1243*(1-VLOOKUP('F_ ORDERS'!$K1243,D_BUYERS!A:H,8,FALSE))</f>
        <v>599.4</v>
      </c>
      <c r="N1243" s="32">
        <f>IF(VLOOKUP('F_ ORDERS'!$G1243, OrderDate!A:E, 5, FALSE) = 1, 'F_ ORDERS'!$M1243 * (1 - 0.07), 'F_ ORDERS'!$M1243)</f>
        <v>599.4</v>
      </c>
    </row>
    <row r="1244" spans="1:14" x14ac:dyDescent="0.2">
      <c r="A1244" s="51" t="str">
        <f t="shared" si="19"/>
        <v>83.14.223.167|43336|0.46512731481198</v>
      </c>
      <c r="B1244" s="51" t="s">
        <v>3952</v>
      </c>
      <c r="C1244" s="52">
        <f>INT(DT!I1244)</f>
        <v>43336</v>
      </c>
      <c r="D1244" s="53">
        <f>DT!I1244-INT(DT!I1244)</f>
        <v>0.46512731481197989</v>
      </c>
      <c r="E1244" s="32" t="s">
        <v>5459</v>
      </c>
      <c r="F1244" s="32">
        <v>1082</v>
      </c>
      <c r="G1244" s="38">
        <f>INT(DT!E1244)</f>
        <v>43336</v>
      </c>
      <c r="H1244" s="39">
        <f>DT!E1244-INT(DT!E1244)</f>
        <v>0.58315972222044365</v>
      </c>
      <c r="I1244" s="32" t="s">
        <v>23</v>
      </c>
      <c r="J1244" s="32" t="s">
        <v>633</v>
      </c>
      <c r="K1244" s="32" t="s">
        <v>316</v>
      </c>
      <c r="L1244" s="42" cm="1">
        <f t="array" ref="L1244">INDEX('D_ SERVICES'!D:F, MATCH(J1244, 'D_ SERVICES'!A:A, 0),
   IF(I1244="Basic", 1, IF(I1244="Standard", 2, IF(I1244="Premium", 3, ""))))</f>
        <v>881</v>
      </c>
      <c r="M1244" s="32">
        <f>L1244*(1-VLOOKUP('F_ ORDERS'!$K1244,D_BUYERS!A:H,8,FALSE))</f>
        <v>836.94999999999993</v>
      </c>
      <c r="N1244" s="32">
        <f>IF(VLOOKUP('F_ ORDERS'!$G1244, OrderDate!A:E, 5, FALSE) = 1, 'F_ ORDERS'!$M1244 * (1 - 0.07), 'F_ ORDERS'!$M1244)</f>
        <v>836.94999999999993</v>
      </c>
    </row>
    <row r="1245" spans="1:14" x14ac:dyDescent="0.2">
      <c r="A1245" s="51" t="str">
        <f t="shared" si="19"/>
        <v>55.250.249.79|44312|0.634004629631818</v>
      </c>
      <c r="B1245" s="51" t="s">
        <v>3550</v>
      </c>
      <c r="C1245" s="52">
        <f>INT(DT!I1245)</f>
        <v>44312</v>
      </c>
      <c r="D1245" s="53">
        <f>DT!I1245-INT(DT!I1245)</f>
        <v>0.63400462963181781</v>
      </c>
      <c r="E1245" s="32" t="s">
        <v>5460</v>
      </c>
      <c r="F1245" s="32">
        <v>1139</v>
      </c>
      <c r="G1245" s="38">
        <f>INT(DT!E1245)</f>
        <v>44312</v>
      </c>
      <c r="H1245" s="39">
        <f>DT!E1245-INT(DT!E1245)</f>
        <v>0.64668981481372612</v>
      </c>
      <c r="I1245" s="32" t="s">
        <v>18</v>
      </c>
      <c r="J1245" s="32" t="s">
        <v>896</v>
      </c>
      <c r="K1245" s="32" t="s">
        <v>425</v>
      </c>
      <c r="L1245" s="42" cm="1">
        <f t="array" ref="L1245">INDEX('D_ SERVICES'!D:F, MATCH(J1245, 'D_ SERVICES'!A:A, 0),
   IF(I1245="Basic", 1, IF(I1245="Standard", 2, IF(I1245="Premium", 3, ""))))</f>
        <v>437</v>
      </c>
      <c r="M1245" s="32">
        <f>L1245*(1-VLOOKUP('F_ ORDERS'!$K1245,D_BUYERS!A:H,8,FALSE))</f>
        <v>437</v>
      </c>
      <c r="N1245" s="32">
        <f>IF(VLOOKUP('F_ ORDERS'!$G1245, OrderDate!A:E, 5, FALSE) = 1, 'F_ ORDERS'!$M1245 * (1 - 0.07), 'F_ ORDERS'!$M1245)</f>
        <v>437</v>
      </c>
    </row>
    <row r="1246" spans="1:14" x14ac:dyDescent="0.2">
      <c r="A1246" s="51" t="str">
        <f t="shared" si="19"/>
        <v>177.68.120.149|45362|0.718622685177252</v>
      </c>
      <c r="B1246" s="51" t="s">
        <v>1994</v>
      </c>
      <c r="C1246" s="52">
        <f>INT(DT!I1246)</f>
        <v>45362</v>
      </c>
      <c r="D1246" s="53">
        <f>DT!I1246-INT(DT!I1246)</f>
        <v>0.7186226851772517</v>
      </c>
      <c r="E1246" s="32" t="s">
        <v>5461</v>
      </c>
      <c r="F1246" s="32">
        <v>1056</v>
      </c>
      <c r="G1246" s="38">
        <f>INT(DT!E1246)</f>
        <v>45362</v>
      </c>
      <c r="H1246" s="39">
        <f>DT!E1246-INT(DT!E1246)</f>
        <v>0.72689814813929843</v>
      </c>
      <c r="I1246" s="32" t="s">
        <v>12</v>
      </c>
      <c r="J1246" s="32" t="s">
        <v>767</v>
      </c>
      <c r="K1246" s="32" t="s">
        <v>454</v>
      </c>
      <c r="L1246" s="42" cm="1">
        <f t="array" ref="L1246">INDEX('D_ SERVICES'!D:F, MATCH(J1246, 'D_ SERVICES'!A:A, 0),
   IF(I1246="Basic", 1, IF(I1246="Standard", 2, IF(I1246="Premium", 3, ""))))</f>
        <v>866</v>
      </c>
      <c r="M1246" s="32">
        <f>L1246*(1-VLOOKUP('F_ ORDERS'!$K1246,D_BUYERS!A:H,8,FALSE))</f>
        <v>779.4</v>
      </c>
      <c r="N1246" s="32">
        <f>IF(VLOOKUP('F_ ORDERS'!$G1246, OrderDate!A:E, 5, FALSE) = 1, 'F_ ORDERS'!$M1246 * (1 - 0.07), 'F_ ORDERS'!$M1246)</f>
        <v>779.4</v>
      </c>
    </row>
    <row r="1247" spans="1:14" x14ac:dyDescent="0.2">
      <c r="A1247" s="51" t="str">
        <f t="shared" si="19"/>
        <v>123.90.230.154|44959|0.808993055557949</v>
      </c>
      <c r="B1247" s="51" t="s">
        <v>1264</v>
      </c>
      <c r="C1247" s="52">
        <f>INT(DT!I1247)</f>
        <v>44959</v>
      </c>
      <c r="D1247" s="53">
        <f>DT!I1247-INT(DT!I1247)</f>
        <v>0.80899305555794854</v>
      </c>
      <c r="E1247" s="32" t="s">
        <v>5462</v>
      </c>
      <c r="F1247" s="32">
        <v>1208</v>
      </c>
      <c r="G1247" s="38">
        <f>INT(DT!E1247)</f>
        <v>44959</v>
      </c>
      <c r="H1247" s="39">
        <f>DT!E1247-INT(DT!E1247)</f>
        <v>0.86171296296379296</v>
      </c>
      <c r="I1247" s="32" t="s">
        <v>12</v>
      </c>
      <c r="J1247" s="32" t="s">
        <v>696</v>
      </c>
      <c r="K1247" s="32" t="s">
        <v>440</v>
      </c>
      <c r="L1247" s="42" cm="1">
        <f t="array" ref="L1247">INDEX('D_ SERVICES'!D:F, MATCH(J1247, 'D_ SERVICES'!A:A, 0),
   IF(I1247="Basic", 1, IF(I1247="Standard", 2, IF(I1247="Premium", 3, ""))))</f>
        <v>992</v>
      </c>
      <c r="M1247" s="32">
        <f>L1247*(1-VLOOKUP('F_ ORDERS'!$K1247,D_BUYERS!A:H,8,FALSE))</f>
        <v>992</v>
      </c>
      <c r="N1247" s="32">
        <f>IF(VLOOKUP('F_ ORDERS'!$G1247, OrderDate!A:E, 5, FALSE) = 1, 'F_ ORDERS'!$M1247 * (1 - 0.07), 'F_ ORDERS'!$M1247)</f>
        <v>992</v>
      </c>
    </row>
    <row r="1248" spans="1:14" x14ac:dyDescent="0.2">
      <c r="A1248" s="51" t="str">
        <f t="shared" si="19"/>
        <v>146.235.76.91|45607|0.646192129628616</v>
      </c>
      <c r="B1248" s="51" t="s">
        <v>1573</v>
      </c>
      <c r="C1248" s="52">
        <f>INT(DT!I1248)</f>
        <v>45607</v>
      </c>
      <c r="D1248" s="53">
        <f>DT!I1248-INT(DT!I1248)</f>
        <v>0.64619212962861639</v>
      </c>
      <c r="E1248" s="32" t="s">
        <v>5463</v>
      </c>
      <c r="F1248" s="32">
        <v>1026</v>
      </c>
      <c r="G1248" s="38">
        <f>INT(DT!E1248)</f>
        <v>45607</v>
      </c>
      <c r="H1248" s="39">
        <f>DT!E1248-INT(DT!E1248)</f>
        <v>0.67601851851941319</v>
      </c>
      <c r="I1248" s="32" t="s">
        <v>18</v>
      </c>
      <c r="J1248" s="32" t="s">
        <v>612</v>
      </c>
      <c r="K1248" s="32" t="s">
        <v>491</v>
      </c>
      <c r="L1248" s="42" cm="1">
        <f t="array" ref="L1248">INDEX('D_ SERVICES'!D:F, MATCH(J1248, 'D_ SERVICES'!A:A, 0),
   IF(I1248="Basic", 1, IF(I1248="Standard", 2, IF(I1248="Premium", 3, ""))))</f>
        <v>303</v>
      </c>
      <c r="M1248" s="32">
        <f>L1248*(1-VLOOKUP('F_ ORDERS'!$K1248,D_BUYERS!A:H,8,FALSE))</f>
        <v>272.7</v>
      </c>
      <c r="N1248" s="32">
        <f>IF(VLOOKUP('F_ ORDERS'!$G1248, OrderDate!A:E, 5, FALSE) = 1, 'F_ ORDERS'!$M1248 * (1 - 0.07), 'F_ ORDERS'!$M1248)</f>
        <v>272.7</v>
      </c>
    </row>
    <row r="1249" spans="1:14" x14ac:dyDescent="0.2">
      <c r="A1249" s="51" t="str">
        <f t="shared" si="19"/>
        <v>187.75.226.209|44670|0.576145833343617</v>
      </c>
      <c r="B1249" s="51" t="s">
        <v>2109</v>
      </c>
      <c r="C1249" s="52">
        <f>INT(DT!I1249)</f>
        <v>44670</v>
      </c>
      <c r="D1249" s="53">
        <f>DT!I1249-INT(DT!I1249)</f>
        <v>0.57614583334361669</v>
      </c>
      <c r="E1249" s="32" t="s">
        <v>5464</v>
      </c>
      <c r="F1249" s="32">
        <v>1045</v>
      </c>
      <c r="G1249" s="38">
        <f>INT(DT!E1249)</f>
        <v>44670</v>
      </c>
      <c r="H1249" s="39">
        <f>DT!E1249-INT(DT!E1249)</f>
        <v>0.68396990741894115</v>
      </c>
      <c r="I1249" s="32" t="s">
        <v>23</v>
      </c>
      <c r="J1249" s="32" t="s">
        <v>744</v>
      </c>
      <c r="K1249" s="32" t="s">
        <v>324</v>
      </c>
      <c r="L1249" s="42" cm="1">
        <f t="array" ref="L1249">INDEX('D_ SERVICES'!D:F, MATCH(J1249, 'D_ SERVICES'!A:A, 0),
   IF(I1249="Basic", 1, IF(I1249="Standard", 2, IF(I1249="Premium", 3, ""))))</f>
        <v>958</v>
      </c>
      <c r="M1249" s="32">
        <f>L1249*(1-VLOOKUP('F_ ORDERS'!$K1249,D_BUYERS!A:H,8,FALSE))</f>
        <v>910.09999999999991</v>
      </c>
      <c r="N1249" s="32">
        <f>IF(VLOOKUP('F_ ORDERS'!$G1249, OrderDate!A:E, 5, FALSE) = 1, 'F_ ORDERS'!$M1249 * (1 - 0.07), 'F_ ORDERS'!$M1249)</f>
        <v>910.09999999999991</v>
      </c>
    </row>
    <row r="1250" spans="1:14" x14ac:dyDescent="0.2">
      <c r="A1250" s="51" t="str">
        <f t="shared" si="19"/>
        <v>116.65.163.88|45592|0.563437500000873</v>
      </c>
      <c r="B1250" s="51" t="s">
        <v>1159</v>
      </c>
      <c r="C1250" s="52">
        <f>INT(DT!I1250)</f>
        <v>45592</v>
      </c>
      <c r="D1250" s="53">
        <f>DT!I1250-INT(DT!I1250)</f>
        <v>0.56343750000087311</v>
      </c>
      <c r="E1250" s="32" t="s">
        <v>5465</v>
      </c>
      <c r="F1250" s="32">
        <v>1023</v>
      </c>
      <c r="G1250" s="38">
        <f>INT(DT!E1250)</f>
        <v>45592</v>
      </c>
      <c r="H1250" s="39">
        <f>DT!E1250-INT(DT!E1250)</f>
        <v>0.66538194444729015</v>
      </c>
      <c r="I1250" s="32" t="s">
        <v>23</v>
      </c>
      <c r="J1250" s="32" t="s">
        <v>680</v>
      </c>
      <c r="K1250" s="32" t="s">
        <v>434</v>
      </c>
      <c r="L1250" s="42" cm="1">
        <f t="array" ref="L1250">INDEX('D_ SERVICES'!D:F, MATCH(J1250, 'D_ SERVICES'!A:A, 0),
   IF(I1250="Basic", 1, IF(I1250="Standard", 2, IF(I1250="Premium", 3, ""))))</f>
        <v>954</v>
      </c>
      <c r="M1250" s="32">
        <f>L1250*(1-VLOOKUP('F_ ORDERS'!$K1250,D_BUYERS!A:H,8,FALSE))</f>
        <v>906.3</v>
      </c>
      <c r="N1250" s="32">
        <f>IF(VLOOKUP('F_ ORDERS'!$G1250, OrderDate!A:E, 5, FALSE) = 1, 'F_ ORDERS'!$M1250 * (1 - 0.07), 'F_ ORDERS'!$M1250)</f>
        <v>842.85899999999992</v>
      </c>
    </row>
    <row r="1251" spans="1:14" x14ac:dyDescent="0.2">
      <c r="A1251" s="51" t="str">
        <f t="shared" si="19"/>
        <v>38.191.239.128|43238|0.559988425928168</v>
      </c>
      <c r="B1251" s="51" t="s">
        <v>3291</v>
      </c>
      <c r="C1251" s="52">
        <f>INT(DT!I1251)</f>
        <v>43238</v>
      </c>
      <c r="D1251" s="53">
        <f>DT!I1251-INT(DT!I1251)</f>
        <v>0.559988425928168</v>
      </c>
      <c r="E1251" s="32" t="s">
        <v>5466</v>
      </c>
      <c r="F1251" s="32">
        <v>1040</v>
      </c>
      <c r="G1251" s="38">
        <f>INT(DT!E1251)</f>
        <v>43238</v>
      </c>
      <c r="H1251" s="39">
        <f>DT!E1251-INT(DT!E1251)</f>
        <v>0.68271990741050104</v>
      </c>
      <c r="I1251" s="32" t="s">
        <v>12</v>
      </c>
      <c r="J1251" s="32" t="s">
        <v>772</v>
      </c>
      <c r="K1251" s="32" t="s">
        <v>369</v>
      </c>
      <c r="L1251" s="42" cm="1">
        <f t="array" ref="L1251">INDEX('D_ SERVICES'!D:F, MATCH(J1251, 'D_ SERVICES'!A:A, 0),
   IF(I1251="Basic", 1, IF(I1251="Standard", 2, IF(I1251="Premium", 3, ""))))</f>
        <v>969</v>
      </c>
      <c r="M1251" s="32">
        <f>L1251*(1-VLOOKUP('F_ ORDERS'!$K1251,D_BUYERS!A:H,8,FALSE))</f>
        <v>969</v>
      </c>
      <c r="N1251" s="32">
        <f>IF(VLOOKUP('F_ ORDERS'!$G1251, OrderDate!A:E, 5, FALSE) = 1, 'F_ ORDERS'!$M1251 * (1 - 0.07), 'F_ ORDERS'!$M1251)</f>
        <v>969</v>
      </c>
    </row>
    <row r="1252" spans="1:14" x14ac:dyDescent="0.2">
      <c r="A1252" s="51" t="str">
        <f t="shared" si="19"/>
        <v>84.162.52.187|45525|0.556226851862448</v>
      </c>
      <c r="B1252" s="51" t="s">
        <v>3978</v>
      </c>
      <c r="C1252" s="52">
        <f>INT(DT!I1252)</f>
        <v>45525</v>
      </c>
      <c r="D1252" s="53">
        <f>DT!I1252-INT(DT!I1252)</f>
        <v>0.5562268518624478</v>
      </c>
      <c r="E1252" s="32" t="s">
        <v>5467</v>
      </c>
      <c r="F1252" s="32">
        <v>1010</v>
      </c>
      <c r="G1252" s="38">
        <f>INT(DT!E1252)</f>
        <v>45525</v>
      </c>
      <c r="H1252" s="39">
        <f>DT!E1252-INT(DT!E1252)</f>
        <v>0.62827546297194203</v>
      </c>
      <c r="I1252" s="32" t="s">
        <v>18</v>
      </c>
      <c r="J1252" s="32" t="s">
        <v>782</v>
      </c>
      <c r="K1252" s="32" t="s">
        <v>319</v>
      </c>
      <c r="L1252" s="42" cm="1">
        <f t="array" ref="L1252">INDEX('D_ SERVICES'!D:F, MATCH(J1252, 'D_ SERVICES'!A:A, 0),
   IF(I1252="Basic", 1, IF(I1252="Standard", 2, IF(I1252="Premium", 3, ""))))</f>
        <v>510</v>
      </c>
      <c r="M1252" s="32">
        <f>L1252*(1-VLOOKUP('F_ ORDERS'!$K1252,D_BUYERS!A:H,8,FALSE))</f>
        <v>459</v>
      </c>
      <c r="N1252" s="32">
        <f>IF(VLOOKUP('F_ ORDERS'!$G1252, OrderDate!A:E, 5, FALSE) = 1, 'F_ ORDERS'!$M1252 * (1 - 0.07), 'F_ ORDERS'!$M1252)</f>
        <v>459</v>
      </c>
    </row>
    <row r="1253" spans="1:14" x14ac:dyDescent="0.2">
      <c r="A1253" s="51" t="str">
        <f t="shared" si="19"/>
        <v>23.185.127.74|43612|0.554814814822748</v>
      </c>
      <c r="B1253" s="51" t="s">
        <v>2712</v>
      </c>
      <c r="C1253" s="52">
        <f>INT(DT!I1253)</f>
        <v>43612</v>
      </c>
      <c r="D1253" s="53">
        <f>DT!I1253-INT(DT!I1253)</f>
        <v>0.5548148148227483</v>
      </c>
      <c r="E1253" s="32" t="s">
        <v>5468</v>
      </c>
      <c r="F1253" s="32">
        <v>1102</v>
      </c>
      <c r="G1253" s="38">
        <f>INT(DT!E1253)</f>
        <v>43612</v>
      </c>
      <c r="H1253" s="39">
        <f>DT!E1253-INT(DT!E1253)</f>
        <v>0.57343750001018634</v>
      </c>
      <c r="I1253" s="32" t="s">
        <v>18</v>
      </c>
      <c r="J1253" s="32" t="s">
        <v>843</v>
      </c>
      <c r="K1253" s="32" t="s">
        <v>288</v>
      </c>
      <c r="L1253" s="42" cm="1">
        <f t="array" ref="L1253">INDEX('D_ SERVICES'!D:F, MATCH(J1253, 'D_ SERVICES'!A:A, 0),
   IF(I1253="Basic", 1, IF(I1253="Standard", 2, IF(I1253="Premium", 3, ""))))</f>
        <v>112</v>
      </c>
      <c r="M1253" s="32">
        <f>L1253*(1-VLOOKUP('F_ ORDERS'!$K1253,D_BUYERS!A:H,8,FALSE))</f>
        <v>106.39999999999999</v>
      </c>
      <c r="N1253" s="32">
        <f>IF(VLOOKUP('F_ ORDERS'!$G1253, OrderDate!A:E, 5, FALSE) = 1, 'F_ ORDERS'!$M1253 * (1 - 0.07), 'F_ ORDERS'!$M1253)</f>
        <v>106.39999999999999</v>
      </c>
    </row>
    <row r="1254" spans="1:14" x14ac:dyDescent="0.2">
      <c r="A1254" s="51" t="str">
        <f t="shared" si="19"/>
        <v>69.199.54.26|45033|0.359803240738984</v>
      </c>
      <c r="B1254" s="51" t="s">
        <v>3727</v>
      </c>
      <c r="C1254" s="52">
        <f>INT(DT!I1254)</f>
        <v>45033</v>
      </c>
      <c r="D1254" s="53">
        <f>DT!I1254-INT(DT!I1254)</f>
        <v>0.35980324073898373</v>
      </c>
      <c r="E1254" s="32" t="s">
        <v>5469</v>
      </c>
      <c r="F1254" s="32">
        <v>1044</v>
      </c>
      <c r="G1254" s="38">
        <f>INT(DT!E1254)</f>
        <v>45033</v>
      </c>
      <c r="H1254" s="39">
        <f>DT!E1254-INT(DT!E1254)</f>
        <v>0.38239583333051996</v>
      </c>
      <c r="I1254" s="32" t="s">
        <v>18</v>
      </c>
      <c r="J1254" s="32" t="s">
        <v>775</v>
      </c>
      <c r="K1254" s="32" t="s">
        <v>31</v>
      </c>
      <c r="L1254" s="42" cm="1">
        <f t="array" ref="L1254">INDEX('D_ SERVICES'!D:F, MATCH(J1254, 'D_ SERVICES'!A:A, 0),
   IF(I1254="Basic", 1, IF(I1254="Standard", 2, IF(I1254="Premium", 3, ""))))</f>
        <v>312</v>
      </c>
      <c r="M1254" s="32">
        <f>L1254*(1-VLOOKUP('F_ ORDERS'!$K1254,D_BUYERS!A:H,8,FALSE))</f>
        <v>296.39999999999998</v>
      </c>
      <c r="N1254" s="32">
        <f>IF(VLOOKUP('F_ ORDERS'!$G1254, OrderDate!A:E, 5, FALSE) = 1, 'F_ ORDERS'!$M1254 * (1 - 0.07), 'F_ ORDERS'!$M1254)</f>
        <v>296.39999999999998</v>
      </c>
    </row>
    <row r="1255" spans="1:14" x14ac:dyDescent="0.2">
      <c r="A1255" s="51" t="str">
        <f t="shared" si="19"/>
        <v>243.145.234.79|44001|0.952256944452529</v>
      </c>
      <c r="B1255" s="51" t="s">
        <v>2915</v>
      </c>
      <c r="C1255" s="52">
        <f>INT(DT!I1255)</f>
        <v>44001</v>
      </c>
      <c r="D1255" s="53">
        <f>DT!I1255-INT(DT!I1255)</f>
        <v>0.95225694445252884</v>
      </c>
      <c r="E1255" s="32" t="s">
        <v>5470</v>
      </c>
      <c r="F1255" s="32">
        <v>1000</v>
      </c>
      <c r="G1255" s="38">
        <f>INT(DT!E1255)</f>
        <v>44002</v>
      </c>
      <c r="H1255" s="39">
        <f>DT!E1255-INT(DT!E1255)</f>
        <v>7.4108796303335112E-2</v>
      </c>
      <c r="I1255" s="32" t="s">
        <v>23</v>
      </c>
      <c r="J1255" s="32" t="s">
        <v>829</v>
      </c>
      <c r="K1255" s="32" t="s">
        <v>466</v>
      </c>
      <c r="L1255" s="42" cm="1">
        <f t="array" ref="L1255">INDEX('D_ SERVICES'!D:F, MATCH(J1255, 'D_ SERVICES'!A:A, 0),
   IF(I1255="Basic", 1, IF(I1255="Standard", 2, IF(I1255="Premium", 3, ""))))</f>
        <v>943</v>
      </c>
      <c r="M1255" s="32">
        <f>L1255*(1-VLOOKUP('F_ ORDERS'!$K1255,D_BUYERS!A:H,8,FALSE))</f>
        <v>895.84999999999991</v>
      </c>
      <c r="N1255" s="32">
        <f>IF(VLOOKUP('F_ ORDERS'!$G1255, OrderDate!A:E, 5, FALSE) = 1, 'F_ ORDERS'!$M1255 * (1 - 0.07), 'F_ ORDERS'!$M1255)</f>
        <v>833.14049999999986</v>
      </c>
    </row>
    <row r="1256" spans="1:14" x14ac:dyDescent="0.2">
      <c r="A1256" s="51" t="str">
        <f t="shared" si="19"/>
        <v>101.214.6.245|41987|0.820439814822748</v>
      </c>
      <c r="B1256" s="51" t="s">
        <v>956</v>
      </c>
      <c r="C1256" s="52">
        <f>INT(DT!I1256)</f>
        <v>41987</v>
      </c>
      <c r="D1256" s="53">
        <f>DT!I1256-INT(DT!I1256)</f>
        <v>0.8204398148227483</v>
      </c>
      <c r="E1256" s="32" t="s">
        <v>5471</v>
      </c>
      <c r="F1256" s="32">
        <v>1027</v>
      </c>
      <c r="G1256" s="38">
        <f>INT(DT!E1256)</f>
        <v>41987</v>
      </c>
      <c r="H1256" s="39">
        <f>DT!E1256-INT(DT!E1256)</f>
        <v>0.89671296296728542</v>
      </c>
      <c r="I1256" s="32" t="s">
        <v>23</v>
      </c>
      <c r="J1256" s="32" t="s">
        <v>731</v>
      </c>
      <c r="K1256" s="32" t="s">
        <v>145</v>
      </c>
      <c r="L1256" s="42" cm="1">
        <f t="array" ref="L1256">INDEX('D_ SERVICES'!D:F, MATCH(J1256, 'D_ SERVICES'!A:A, 0),
   IF(I1256="Basic", 1, IF(I1256="Standard", 2, IF(I1256="Premium", 3, ""))))</f>
        <v>503</v>
      </c>
      <c r="M1256" s="32">
        <f>L1256*(1-VLOOKUP('F_ ORDERS'!$K1256,D_BUYERS!A:H,8,FALSE))</f>
        <v>477.84999999999997</v>
      </c>
      <c r="N1256" s="32">
        <f>IF(VLOOKUP('F_ ORDERS'!$G1256, OrderDate!A:E, 5, FALSE) = 1, 'F_ ORDERS'!$M1256 * (1 - 0.07), 'F_ ORDERS'!$M1256)</f>
        <v>444.40049999999997</v>
      </c>
    </row>
    <row r="1257" spans="1:14" x14ac:dyDescent="0.2">
      <c r="A1257" s="51" t="str">
        <f t="shared" si="19"/>
        <v>98.20.233.222|45381|0.40569444445282</v>
      </c>
      <c r="B1257" s="51" t="s">
        <v>4181</v>
      </c>
      <c r="C1257" s="52">
        <f>INT(DT!I1257)</f>
        <v>45381</v>
      </c>
      <c r="D1257" s="53">
        <f>DT!I1257-INT(DT!I1257)</f>
        <v>0.40569444445281988</v>
      </c>
      <c r="E1257" s="32" t="s">
        <v>5472</v>
      </c>
      <c r="F1257" s="32">
        <v>1088</v>
      </c>
      <c r="G1257" s="38">
        <f>INT(DT!E1257)</f>
        <v>45381</v>
      </c>
      <c r="H1257" s="39">
        <f>DT!E1257-INT(DT!E1257)</f>
        <v>0.47841435186273884</v>
      </c>
      <c r="I1257" s="32" t="s">
        <v>18</v>
      </c>
      <c r="J1257" s="32" t="s">
        <v>783</v>
      </c>
      <c r="K1257" s="32" t="s">
        <v>256</v>
      </c>
      <c r="L1257" s="42" cm="1">
        <f t="array" ref="L1257">INDEX('D_ SERVICES'!D:F, MATCH(J1257, 'D_ SERVICES'!A:A, 0),
   IF(I1257="Basic", 1, IF(I1257="Standard", 2, IF(I1257="Premium", 3, ""))))</f>
        <v>967</v>
      </c>
      <c r="M1257" s="32">
        <f>L1257*(1-VLOOKUP('F_ ORDERS'!$K1257,D_BUYERS!A:H,8,FALSE))</f>
        <v>967</v>
      </c>
      <c r="N1257" s="32">
        <f>IF(VLOOKUP('F_ ORDERS'!$G1257, OrderDate!A:E, 5, FALSE) = 1, 'F_ ORDERS'!$M1257 * (1 - 0.07), 'F_ ORDERS'!$M1257)</f>
        <v>899.31</v>
      </c>
    </row>
    <row r="1258" spans="1:14" x14ac:dyDescent="0.2">
      <c r="A1258" s="51" t="str">
        <f t="shared" si="19"/>
        <v>238.227.6.216|43678|0.707789351850806</v>
      </c>
      <c r="B1258" s="51" t="s">
        <v>2831</v>
      </c>
      <c r="C1258" s="52">
        <f>INT(DT!I1258)</f>
        <v>43678</v>
      </c>
      <c r="D1258" s="53">
        <f>DT!I1258-INT(DT!I1258)</f>
        <v>0.70778935185080627</v>
      </c>
      <c r="E1258" s="32" t="s">
        <v>5473</v>
      </c>
      <c r="F1258" s="32">
        <v>1023</v>
      </c>
      <c r="G1258" s="38">
        <f>INT(DT!E1258)</f>
        <v>43678</v>
      </c>
      <c r="H1258" s="39">
        <f>DT!E1258-INT(DT!E1258)</f>
        <v>0.74849537036789116</v>
      </c>
      <c r="I1258" s="32" t="s">
        <v>18</v>
      </c>
      <c r="J1258" s="32" t="s">
        <v>680</v>
      </c>
      <c r="K1258" s="32" t="s">
        <v>212</v>
      </c>
      <c r="L1258" s="42" cm="1">
        <f t="array" ref="L1258">INDEX('D_ SERVICES'!D:F, MATCH(J1258, 'D_ SERVICES'!A:A, 0),
   IF(I1258="Basic", 1, IF(I1258="Standard", 2, IF(I1258="Premium", 3, ""))))</f>
        <v>950</v>
      </c>
      <c r="M1258" s="32">
        <f>L1258*(1-VLOOKUP('F_ ORDERS'!$K1258,D_BUYERS!A:H,8,FALSE))</f>
        <v>855</v>
      </c>
      <c r="N1258" s="32">
        <f>IF(VLOOKUP('F_ ORDERS'!$G1258, OrderDate!A:E, 5, FALSE) = 1, 'F_ ORDERS'!$M1258 * (1 - 0.07), 'F_ ORDERS'!$M1258)</f>
        <v>855</v>
      </c>
    </row>
    <row r="1259" spans="1:14" x14ac:dyDescent="0.2">
      <c r="A1259" s="51" t="str">
        <f t="shared" si="19"/>
        <v>175.71.203.142|42865|0.754386574073578</v>
      </c>
      <c r="B1259" s="51" t="s">
        <v>1971</v>
      </c>
      <c r="C1259" s="52">
        <f>INT(DT!I1259)</f>
        <v>42865</v>
      </c>
      <c r="D1259" s="53">
        <f>DT!I1259-INT(DT!I1259)</f>
        <v>0.75438657407357823</v>
      </c>
      <c r="E1259" s="32" t="s">
        <v>5474</v>
      </c>
      <c r="F1259" s="32">
        <v>1031</v>
      </c>
      <c r="G1259" s="38">
        <f>INT(DT!E1259)</f>
        <v>42865</v>
      </c>
      <c r="H1259" s="39">
        <f>DT!E1259-INT(DT!E1259)</f>
        <v>0.8449884259243845</v>
      </c>
      <c r="I1259" s="32" t="s">
        <v>23</v>
      </c>
      <c r="J1259" s="32" t="s">
        <v>765</v>
      </c>
      <c r="K1259" s="32" t="s">
        <v>288</v>
      </c>
      <c r="L1259" s="42" cm="1">
        <f t="array" ref="L1259">INDEX('D_ SERVICES'!D:F, MATCH(J1259, 'D_ SERVICES'!A:A, 0),
   IF(I1259="Basic", 1, IF(I1259="Standard", 2, IF(I1259="Premium", 3, ""))))</f>
        <v>854</v>
      </c>
      <c r="M1259" s="32">
        <f>L1259*(1-VLOOKUP('F_ ORDERS'!$K1259,D_BUYERS!A:H,8,FALSE))</f>
        <v>811.3</v>
      </c>
      <c r="N1259" s="32">
        <f>IF(VLOOKUP('F_ ORDERS'!$G1259, OrderDate!A:E, 5, FALSE) = 1, 'F_ ORDERS'!$M1259 * (1 - 0.07), 'F_ ORDERS'!$M1259)</f>
        <v>811.3</v>
      </c>
    </row>
    <row r="1260" spans="1:14" x14ac:dyDescent="0.2">
      <c r="A1260" s="51" t="str">
        <f t="shared" si="19"/>
        <v>46.161.8.69|44936|0.412361111113569</v>
      </c>
      <c r="B1260" s="51" t="s">
        <v>3421</v>
      </c>
      <c r="C1260" s="52">
        <f>INT(DT!I1260)</f>
        <v>44936</v>
      </c>
      <c r="D1260" s="53">
        <f>DT!I1260-INT(DT!I1260)</f>
        <v>0.41236111111356877</v>
      </c>
      <c r="E1260" s="32" t="s">
        <v>5475</v>
      </c>
      <c r="F1260" s="32">
        <v>1035</v>
      </c>
      <c r="G1260" s="38">
        <f>INT(DT!E1260)</f>
        <v>44936</v>
      </c>
      <c r="H1260" s="39">
        <f>DT!E1260-INT(DT!E1260)</f>
        <v>0.44003472222539131</v>
      </c>
      <c r="I1260" s="32" t="s">
        <v>23</v>
      </c>
      <c r="J1260" s="32" t="s">
        <v>811</v>
      </c>
      <c r="K1260" s="32" t="s">
        <v>429</v>
      </c>
      <c r="L1260" s="42" cm="1">
        <f t="array" ref="L1260">INDEX('D_ SERVICES'!D:F, MATCH(J1260, 'D_ SERVICES'!A:A, 0),
   IF(I1260="Basic", 1, IF(I1260="Standard", 2, IF(I1260="Premium", 3, ""))))</f>
        <v>909</v>
      </c>
      <c r="M1260" s="32">
        <f>L1260*(1-VLOOKUP('F_ ORDERS'!$K1260,D_BUYERS!A:H,8,FALSE))</f>
        <v>909</v>
      </c>
      <c r="N1260" s="32">
        <f>IF(VLOOKUP('F_ ORDERS'!$G1260, OrderDate!A:E, 5, FALSE) = 1, 'F_ ORDERS'!$M1260 * (1 - 0.07), 'F_ ORDERS'!$M1260)</f>
        <v>909</v>
      </c>
    </row>
    <row r="1261" spans="1:14" x14ac:dyDescent="0.2">
      <c r="A1261" s="51" t="str">
        <f t="shared" si="19"/>
        <v>33.189.73.86|44595|0.250370370369637</v>
      </c>
      <c r="B1261" s="51" t="s">
        <v>3210</v>
      </c>
      <c r="C1261" s="52">
        <f>INT(DT!I1261)</f>
        <v>44595</v>
      </c>
      <c r="D1261" s="53">
        <f>DT!I1261-INT(DT!I1261)</f>
        <v>0.25037037036963739</v>
      </c>
      <c r="E1261" s="32" t="s">
        <v>5476</v>
      </c>
      <c r="F1261" s="32">
        <v>1247</v>
      </c>
      <c r="G1261" s="38">
        <f>INT(DT!E1261)</f>
        <v>44595</v>
      </c>
      <c r="H1261" s="39">
        <f>DT!E1261-INT(DT!E1261)</f>
        <v>0.29748842592380242</v>
      </c>
      <c r="I1261" s="32" t="s">
        <v>18</v>
      </c>
      <c r="J1261" s="32" t="s">
        <v>601</v>
      </c>
      <c r="K1261" s="32" t="s">
        <v>49</v>
      </c>
      <c r="L1261" s="42" cm="1">
        <f t="array" ref="L1261">INDEX('D_ SERVICES'!D:F, MATCH(J1261, 'D_ SERVICES'!A:A, 0),
   IF(I1261="Basic", 1, IF(I1261="Standard", 2, IF(I1261="Premium", 3, ""))))</f>
        <v>153</v>
      </c>
      <c r="M1261" s="32">
        <f>L1261*(1-VLOOKUP('F_ ORDERS'!$K1261,D_BUYERS!A:H,8,FALSE))</f>
        <v>145.35</v>
      </c>
      <c r="N1261" s="32">
        <f>IF(VLOOKUP('F_ ORDERS'!$G1261, OrderDate!A:E, 5, FALSE) = 1, 'F_ ORDERS'!$M1261 * (1 - 0.07), 'F_ ORDERS'!$M1261)</f>
        <v>145.35</v>
      </c>
    </row>
    <row r="1262" spans="1:14" x14ac:dyDescent="0.2">
      <c r="A1262" s="51" t="str">
        <f t="shared" si="19"/>
        <v>219.120.99.180|45129|0.699328703696665</v>
      </c>
      <c r="B1262" s="51" t="s">
        <v>2540</v>
      </c>
      <c r="C1262" s="52">
        <f>INT(DT!I1262)</f>
        <v>45129</v>
      </c>
      <c r="D1262" s="53">
        <f>DT!I1262-INT(DT!I1262)</f>
        <v>0.69932870369666489</v>
      </c>
      <c r="E1262" s="32" t="s">
        <v>5477</v>
      </c>
      <c r="F1262" s="32">
        <v>1159</v>
      </c>
      <c r="G1262" s="38">
        <f>INT(DT!E1262)</f>
        <v>45129</v>
      </c>
      <c r="H1262" s="39">
        <f>DT!E1262-INT(DT!E1262)</f>
        <v>0.77381944443914108</v>
      </c>
      <c r="I1262" s="32" t="s">
        <v>12</v>
      </c>
      <c r="J1262" s="32" t="s">
        <v>620</v>
      </c>
      <c r="K1262" s="32" t="s">
        <v>116</v>
      </c>
      <c r="L1262" s="42" cm="1">
        <f t="array" ref="L1262">INDEX('D_ SERVICES'!D:F, MATCH(J1262, 'D_ SERVICES'!A:A, 0),
   IF(I1262="Basic", 1, IF(I1262="Standard", 2, IF(I1262="Premium", 3, ""))))</f>
        <v>680</v>
      </c>
      <c r="M1262" s="32">
        <f>L1262*(1-VLOOKUP('F_ ORDERS'!$K1262,D_BUYERS!A:H,8,FALSE))</f>
        <v>612</v>
      </c>
      <c r="N1262" s="32">
        <f>IF(VLOOKUP('F_ ORDERS'!$G1262, OrderDate!A:E, 5, FALSE) = 1, 'F_ ORDERS'!$M1262 * (1 - 0.07), 'F_ ORDERS'!$M1262)</f>
        <v>569.16</v>
      </c>
    </row>
    <row r="1263" spans="1:14" x14ac:dyDescent="0.2">
      <c r="A1263" s="51" t="str">
        <f t="shared" si="19"/>
        <v>160.24.240.144|43700|0.699652777781012</v>
      </c>
      <c r="B1263" s="51" t="s">
        <v>1768</v>
      </c>
      <c r="C1263" s="52">
        <f>INT(DT!I1263)</f>
        <v>43700</v>
      </c>
      <c r="D1263" s="53">
        <f>DT!I1263-INT(DT!I1263)</f>
        <v>0.69965277778101154</v>
      </c>
      <c r="E1263" s="32" t="s">
        <v>5478</v>
      </c>
      <c r="F1263" s="32">
        <v>1001</v>
      </c>
      <c r="G1263" s="38">
        <f>INT(DT!E1263)</f>
        <v>43700</v>
      </c>
      <c r="H1263" s="39">
        <f>DT!E1263-INT(DT!E1263)</f>
        <v>0.74392361111677019</v>
      </c>
      <c r="I1263" s="32" t="s">
        <v>23</v>
      </c>
      <c r="J1263" s="32" t="s">
        <v>705</v>
      </c>
      <c r="K1263" s="32" t="s">
        <v>428</v>
      </c>
      <c r="L1263" s="42" cm="1">
        <f t="array" ref="L1263">INDEX('D_ SERVICES'!D:F, MATCH(J1263, 'D_ SERVICES'!A:A, 0),
   IF(I1263="Basic", 1, IF(I1263="Standard", 2, IF(I1263="Premium", 3, ""))))</f>
        <v>841</v>
      </c>
      <c r="M1263" s="32">
        <f>L1263*(1-VLOOKUP('F_ ORDERS'!$K1263,D_BUYERS!A:H,8,FALSE))</f>
        <v>756.9</v>
      </c>
      <c r="N1263" s="32">
        <f>IF(VLOOKUP('F_ ORDERS'!$G1263, OrderDate!A:E, 5, FALSE) = 1, 'F_ ORDERS'!$M1263 * (1 - 0.07), 'F_ ORDERS'!$M1263)</f>
        <v>756.9</v>
      </c>
    </row>
    <row r="1264" spans="1:14" x14ac:dyDescent="0.2">
      <c r="A1264" s="51" t="str">
        <f t="shared" si="19"/>
        <v>28.149.255.246|44963|0.239583333343035</v>
      </c>
      <c r="B1264" s="51" t="s">
        <v>3124</v>
      </c>
      <c r="C1264" s="52">
        <f>INT(DT!I1264)</f>
        <v>44963</v>
      </c>
      <c r="D1264" s="53">
        <f>DT!I1264-INT(DT!I1264)</f>
        <v>0.23958333334303461</v>
      </c>
      <c r="E1264" s="32" t="s">
        <v>5479</v>
      </c>
      <c r="F1264" s="32">
        <v>1143</v>
      </c>
      <c r="G1264" s="38">
        <f>INT(DT!E1264)</f>
        <v>44963</v>
      </c>
      <c r="H1264" s="39">
        <f>DT!E1264-INT(DT!E1264)</f>
        <v>0.31302083334594499</v>
      </c>
      <c r="I1264" s="32" t="s">
        <v>23</v>
      </c>
      <c r="J1264" s="32" t="s">
        <v>599</v>
      </c>
      <c r="K1264" s="32" t="s">
        <v>347</v>
      </c>
      <c r="L1264" s="42" cm="1">
        <f t="array" ref="L1264">INDEX('D_ SERVICES'!D:F, MATCH(J1264, 'D_ SERVICES'!A:A, 0),
   IF(I1264="Basic", 1, IF(I1264="Standard", 2, IF(I1264="Premium", 3, ""))))</f>
        <v>848</v>
      </c>
      <c r="M1264" s="32">
        <f>L1264*(1-VLOOKUP('F_ ORDERS'!$K1264,D_BUYERS!A:H,8,FALSE))</f>
        <v>763.2</v>
      </c>
      <c r="N1264" s="32">
        <f>IF(VLOOKUP('F_ ORDERS'!$G1264, OrderDate!A:E, 5, FALSE) = 1, 'F_ ORDERS'!$M1264 * (1 - 0.07), 'F_ ORDERS'!$M1264)</f>
        <v>763.2</v>
      </c>
    </row>
    <row r="1265" spans="1:14" x14ac:dyDescent="0.2">
      <c r="A1265" s="51" t="str">
        <f t="shared" si="19"/>
        <v>178.185.209.65|45129|0.750289351846732</v>
      </c>
      <c r="B1265" s="51" t="s">
        <v>2001</v>
      </c>
      <c r="C1265" s="52">
        <f>INT(DT!I1265)</f>
        <v>45129</v>
      </c>
      <c r="D1265" s="53">
        <f>DT!I1265-INT(DT!I1265)</f>
        <v>0.75028935184673173</v>
      </c>
      <c r="E1265" s="32" t="s">
        <v>5480</v>
      </c>
      <c r="F1265" s="32">
        <v>1040</v>
      </c>
      <c r="G1265" s="38">
        <f>INT(DT!E1265)</f>
        <v>45129</v>
      </c>
      <c r="H1265" s="39">
        <f>DT!E1265-INT(DT!E1265)</f>
        <v>0.83624999999301508</v>
      </c>
      <c r="I1265" s="32" t="s">
        <v>18</v>
      </c>
      <c r="J1265" s="32" t="s">
        <v>772</v>
      </c>
      <c r="K1265" s="32" t="s">
        <v>495</v>
      </c>
      <c r="L1265" s="42" cm="1">
        <f t="array" ref="L1265">INDEX('D_ SERVICES'!D:F, MATCH(J1265, 'D_ SERVICES'!A:A, 0),
   IF(I1265="Basic", 1, IF(I1265="Standard", 2, IF(I1265="Premium", 3, ""))))</f>
        <v>734</v>
      </c>
      <c r="M1265" s="32">
        <f>L1265*(1-VLOOKUP('F_ ORDERS'!$K1265,D_BUYERS!A:H,8,FALSE))</f>
        <v>697.3</v>
      </c>
      <c r="N1265" s="32">
        <f>IF(VLOOKUP('F_ ORDERS'!$G1265, OrderDate!A:E, 5, FALSE) = 1, 'F_ ORDERS'!$M1265 * (1 - 0.07), 'F_ ORDERS'!$M1265)</f>
        <v>648.48899999999992</v>
      </c>
    </row>
    <row r="1266" spans="1:14" x14ac:dyDescent="0.2">
      <c r="A1266" s="51" t="str">
        <f t="shared" si="19"/>
        <v>146.238.171.254|45214|0.953888888892834</v>
      </c>
      <c r="B1266" s="51" t="s">
        <v>1574</v>
      </c>
      <c r="C1266" s="52">
        <f>INT(DT!I1266)</f>
        <v>45214</v>
      </c>
      <c r="D1266" s="53">
        <f>DT!I1266-INT(DT!I1266)</f>
        <v>0.95388888889283407</v>
      </c>
      <c r="E1266" s="32" t="s">
        <v>5481</v>
      </c>
      <c r="F1266" s="32">
        <v>1082</v>
      </c>
      <c r="G1266" s="38">
        <f>INT(DT!E1266)</f>
        <v>45215</v>
      </c>
      <c r="H1266" s="39">
        <f>DT!E1266-INT(DT!E1266)</f>
        <v>5.8287037041736767E-2</v>
      </c>
      <c r="I1266" s="32" t="s">
        <v>18</v>
      </c>
      <c r="J1266" s="32" t="s">
        <v>757</v>
      </c>
      <c r="K1266" s="32" t="s">
        <v>365</v>
      </c>
      <c r="L1266" s="42" cm="1">
        <f t="array" ref="L1266">INDEX('D_ SERVICES'!D:F, MATCH(J1266, 'D_ SERVICES'!A:A, 0),
   IF(I1266="Basic", 1, IF(I1266="Standard", 2, IF(I1266="Premium", 3, ""))))</f>
        <v>730</v>
      </c>
      <c r="M1266" s="32">
        <f>L1266*(1-VLOOKUP('F_ ORDERS'!$K1266,D_BUYERS!A:H,8,FALSE))</f>
        <v>730</v>
      </c>
      <c r="N1266" s="32">
        <f>IF(VLOOKUP('F_ ORDERS'!$G1266, OrderDate!A:E, 5, FALSE) = 1, 'F_ ORDERS'!$M1266 * (1 - 0.07), 'F_ ORDERS'!$M1266)</f>
        <v>730</v>
      </c>
    </row>
    <row r="1267" spans="1:14" x14ac:dyDescent="0.2">
      <c r="A1267" s="51" t="str">
        <f t="shared" si="19"/>
        <v>173.136.5.32|44057|0.770428240743058</v>
      </c>
      <c r="B1267" s="51" t="s">
        <v>1940</v>
      </c>
      <c r="C1267" s="52">
        <f>INT(DT!I1267)</f>
        <v>44057</v>
      </c>
      <c r="D1267" s="53">
        <f>DT!I1267-INT(DT!I1267)</f>
        <v>0.77042824074305827</v>
      </c>
      <c r="E1267" s="32" t="s">
        <v>5482</v>
      </c>
      <c r="F1267" s="32">
        <v>1027</v>
      </c>
      <c r="G1267" s="38">
        <f>INT(DT!E1267)</f>
        <v>44057</v>
      </c>
      <c r="H1267" s="39">
        <f>DT!E1267-INT(DT!E1267)</f>
        <v>0.83553240740729962</v>
      </c>
      <c r="I1267" s="32" t="s">
        <v>12</v>
      </c>
      <c r="J1267" s="32" t="s">
        <v>669</v>
      </c>
      <c r="K1267" s="32" t="s">
        <v>448</v>
      </c>
      <c r="L1267" s="42" cm="1">
        <f t="array" ref="L1267">INDEX('D_ SERVICES'!D:F, MATCH(J1267, 'D_ SERVICES'!A:A, 0),
   IF(I1267="Basic", 1, IF(I1267="Standard", 2, IF(I1267="Premium", 3, ""))))</f>
        <v>948</v>
      </c>
      <c r="M1267" s="32">
        <f>L1267*(1-VLOOKUP('F_ ORDERS'!$K1267,D_BUYERS!A:H,8,FALSE))</f>
        <v>900.59999999999991</v>
      </c>
      <c r="N1267" s="32">
        <f>IF(VLOOKUP('F_ ORDERS'!$G1267, OrderDate!A:E, 5, FALSE) = 1, 'F_ ORDERS'!$M1267 * (1 - 0.07), 'F_ ORDERS'!$M1267)</f>
        <v>900.59999999999991</v>
      </c>
    </row>
    <row r="1268" spans="1:14" x14ac:dyDescent="0.2">
      <c r="A1268" s="51" t="str">
        <f t="shared" si="19"/>
        <v>164.168.157.153|44257|0.141365740739275</v>
      </c>
      <c r="B1268" s="51" t="s">
        <v>1821</v>
      </c>
      <c r="C1268" s="52">
        <f>INT(DT!I1268)</f>
        <v>44257</v>
      </c>
      <c r="D1268" s="53">
        <f>DT!I1268-INT(DT!I1268)</f>
        <v>0.14136574073927477</v>
      </c>
      <c r="E1268" s="32" t="s">
        <v>5483</v>
      </c>
      <c r="F1268" s="32">
        <v>1167</v>
      </c>
      <c r="G1268" s="38">
        <f>INT(DT!E1268)</f>
        <v>44257</v>
      </c>
      <c r="H1268" s="39">
        <f>DT!E1268-INT(DT!E1268)</f>
        <v>0.16436342592351139</v>
      </c>
      <c r="I1268" s="32" t="s">
        <v>18</v>
      </c>
      <c r="J1268" s="32" t="s">
        <v>655</v>
      </c>
      <c r="K1268" s="32" t="s">
        <v>391</v>
      </c>
      <c r="L1268" s="42" cm="1">
        <f t="array" ref="L1268">INDEX('D_ SERVICES'!D:F, MATCH(J1268, 'D_ SERVICES'!A:A, 0),
   IF(I1268="Basic", 1, IF(I1268="Standard", 2, IF(I1268="Premium", 3, ""))))</f>
        <v>696</v>
      </c>
      <c r="M1268" s="32">
        <f>L1268*(1-VLOOKUP('F_ ORDERS'!$K1268,D_BUYERS!A:H,8,FALSE))</f>
        <v>626.4</v>
      </c>
      <c r="N1268" s="32">
        <f>IF(VLOOKUP('F_ ORDERS'!$G1268, OrderDate!A:E, 5, FALSE) = 1, 'F_ ORDERS'!$M1268 * (1 - 0.07), 'F_ ORDERS'!$M1268)</f>
        <v>626.4</v>
      </c>
    </row>
    <row r="1269" spans="1:14" x14ac:dyDescent="0.2">
      <c r="A1269" s="51" t="str">
        <f t="shared" si="19"/>
        <v>165.238.214.104|43409|0.942002314812271</v>
      </c>
      <c r="B1269" s="51" t="s">
        <v>1832</v>
      </c>
      <c r="C1269" s="52">
        <f>INT(DT!I1269)</f>
        <v>43409</v>
      </c>
      <c r="D1269" s="53">
        <f>DT!I1269-INT(DT!I1269)</f>
        <v>0.94200231481227092</v>
      </c>
      <c r="E1269" s="32" t="s">
        <v>5484</v>
      </c>
      <c r="F1269" s="32">
        <v>1070</v>
      </c>
      <c r="G1269" s="38">
        <f>INT(DT!E1269)</f>
        <v>43410</v>
      </c>
      <c r="H1269" s="39">
        <f>DT!E1269-INT(DT!E1269)</f>
        <v>2.8576388889632653E-2</v>
      </c>
      <c r="I1269" s="32" t="s">
        <v>18</v>
      </c>
      <c r="J1269" s="32" t="s">
        <v>691</v>
      </c>
      <c r="K1269" s="32" t="s">
        <v>195</v>
      </c>
      <c r="L1269" s="42" cm="1">
        <f t="array" ref="L1269">INDEX('D_ SERVICES'!D:F, MATCH(J1269, 'D_ SERVICES'!A:A, 0),
   IF(I1269="Basic", 1, IF(I1269="Standard", 2, IF(I1269="Premium", 3, ""))))</f>
        <v>41</v>
      </c>
      <c r="M1269" s="32">
        <f>L1269*(1-VLOOKUP('F_ ORDERS'!$K1269,D_BUYERS!A:H,8,FALSE))</f>
        <v>38.949999999999996</v>
      </c>
      <c r="N1269" s="32">
        <f>IF(VLOOKUP('F_ ORDERS'!$G1269, OrderDate!A:E, 5, FALSE) = 1, 'F_ ORDERS'!$M1269 * (1 - 0.07), 'F_ ORDERS'!$M1269)</f>
        <v>38.949999999999996</v>
      </c>
    </row>
    <row r="1270" spans="1:14" x14ac:dyDescent="0.2">
      <c r="A1270" s="51" t="str">
        <f t="shared" si="19"/>
        <v>11.104.122.236|45272|0.452627314807614</v>
      </c>
      <c r="B1270" s="51" t="s">
        <v>1062</v>
      </c>
      <c r="C1270" s="52">
        <f>INT(DT!I1270)</f>
        <v>45272</v>
      </c>
      <c r="D1270" s="53">
        <f>DT!I1270-INT(DT!I1270)</f>
        <v>0.45262731480761431</v>
      </c>
      <c r="E1270" s="32" t="s">
        <v>5485</v>
      </c>
      <c r="F1270" s="32">
        <v>1061</v>
      </c>
      <c r="G1270" s="38">
        <f>INT(DT!E1270)</f>
        <v>45272</v>
      </c>
      <c r="H1270" s="39">
        <f>DT!E1270-INT(DT!E1270)</f>
        <v>0.53626157406688435</v>
      </c>
      <c r="I1270" s="32" t="s">
        <v>23</v>
      </c>
      <c r="J1270" s="32" t="s">
        <v>639</v>
      </c>
      <c r="K1270" s="32" t="s">
        <v>434</v>
      </c>
      <c r="L1270" s="42" cm="1">
        <f t="array" ref="L1270">INDEX('D_ SERVICES'!D:F, MATCH(J1270, 'D_ SERVICES'!A:A, 0),
   IF(I1270="Basic", 1, IF(I1270="Standard", 2, IF(I1270="Premium", 3, ""))))</f>
        <v>802</v>
      </c>
      <c r="M1270" s="32">
        <f>L1270*(1-VLOOKUP('F_ ORDERS'!$K1270,D_BUYERS!A:H,8,FALSE))</f>
        <v>761.9</v>
      </c>
      <c r="N1270" s="32">
        <f>IF(VLOOKUP('F_ ORDERS'!$G1270, OrderDate!A:E, 5, FALSE) = 1, 'F_ ORDERS'!$M1270 * (1 - 0.07), 'F_ ORDERS'!$M1270)</f>
        <v>761.9</v>
      </c>
    </row>
    <row r="1271" spans="1:14" x14ac:dyDescent="0.2">
      <c r="A1271" s="51" t="str">
        <f t="shared" si="19"/>
        <v>138.21.157.194|45045|0.642731481479132</v>
      </c>
      <c r="B1271" s="51" t="s">
        <v>1465</v>
      </c>
      <c r="C1271" s="52">
        <f>INT(DT!I1271)</f>
        <v>45045</v>
      </c>
      <c r="D1271" s="53">
        <f>DT!I1271-INT(DT!I1271)</f>
        <v>0.64273148147913162</v>
      </c>
      <c r="E1271" s="32" t="s">
        <v>5486</v>
      </c>
      <c r="F1271" s="32">
        <v>1003</v>
      </c>
      <c r="G1271" s="38">
        <f>INT(DT!E1271)</f>
        <v>45045</v>
      </c>
      <c r="H1271" s="39">
        <f>DT!E1271-INT(DT!E1271)</f>
        <v>0.69609953703184146</v>
      </c>
      <c r="I1271" s="32" t="s">
        <v>12</v>
      </c>
      <c r="J1271" s="32" t="s">
        <v>766</v>
      </c>
      <c r="K1271" s="32" t="s">
        <v>345</v>
      </c>
      <c r="L1271" s="42" cm="1">
        <f t="array" ref="L1271">INDEX('D_ SERVICES'!D:F, MATCH(J1271, 'D_ SERVICES'!A:A, 0),
   IF(I1271="Basic", 1, IF(I1271="Standard", 2, IF(I1271="Premium", 3, ""))))</f>
        <v>758</v>
      </c>
      <c r="M1271" s="32">
        <f>L1271*(1-VLOOKUP('F_ ORDERS'!$K1271,D_BUYERS!A:H,8,FALSE))</f>
        <v>758</v>
      </c>
      <c r="N1271" s="32">
        <f>IF(VLOOKUP('F_ ORDERS'!$G1271, OrderDate!A:E, 5, FALSE) = 1, 'F_ ORDERS'!$M1271 * (1 - 0.07), 'F_ ORDERS'!$M1271)</f>
        <v>704.93999999999994</v>
      </c>
    </row>
    <row r="1272" spans="1:14" x14ac:dyDescent="0.2">
      <c r="A1272" s="51" t="str">
        <f t="shared" si="19"/>
        <v>7.191.248.153|44956|0.351736111108039</v>
      </c>
      <c r="B1272" s="51" t="s">
        <v>3752</v>
      </c>
      <c r="C1272" s="52">
        <f>INT(DT!I1272)</f>
        <v>44956</v>
      </c>
      <c r="D1272" s="53">
        <f>DT!I1272-INT(DT!I1272)</f>
        <v>0.35173611110803904</v>
      </c>
      <c r="E1272" s="32" t="s">
        <v>5487</v>
      </c>
      <c r="F1272" s="32">
        <v>1183</v>
      </c>
      <c r="G1272" s="38">
        <f>INT(DT!E1272)</f>
        <v>44956</v>
      </c>
      <c r="H1272" s="39">
        <f>DT!E1272-INT(DT!E1272)</f>
        <v>0.43137731480965158</v>
      </c>
      <c r="I1272" s="32" t="s">
        <v>23</v>
      </c>
      <c r="J1272" s="32" t="s">
        <v>755</v>
      </c>
      <c r="K1272" s="32" t="s">
        <v>482</v>
      </c>
      <c r="L1272" s="42" cm="1">
        <f t="array" ref="L1272">INDEX('D_ SERVICES'!D:F, MATCH(J1272, 'D_ SERVICES'!A:A, 0),
   IF(I1272="Basic", 1, IF(I1272="Standard", 2, IF(I1272="Premium", 3, ""))))</f>
        <v>188</v>
      </c>
      <c r="M1272" s="32">
        <f>L1272*(1-VLOOKUP('F_ ORDERS'!$K1272,D_BUYERS!A:H,8,FALSE))</f>
        <v>169.20000000000002</v>
      </c>
      <c r="N1272" s="32">
        <f>IF(VLOOKUP('F_ ORDERS'!$G1272, OrderDate!A:E, 5, FALSE) = 1, 'F_ ORDERS'!$M1272 * (1 - 0.07), 'F_ ORDERS'!$M1272)</f>
        <v>169.20000000000002</v>
      </c>
    </row>
    <row r="1273" spans="1:14" x14ac:dyDescent="0.2">
      <c r="A1273" s="51" t="str">
        <f t="shared" si="19"/>
        <v>54.24.140.97|44820|0.692094907397404</v>
      </c>
      <c r="B1273" s="51" t="s">
        <v>3534</v>
      </c>
      <c r="C1273" s="52">
        <f>INT(DT!I1273)</f>
        <v>44820</v>
      </c>
      <c r="D1273" s="53">
        <f>DT!I1273-INT(DT!I1273)</f>
        <v>0.69209490739740431</v>
      </c>
      <c r="E1273" s="32" t="s">
        <v>5488</v>
      </c>
      <c r="F1273" s="32">
        <v>1172</v>
      </c>
      <c r="G1273" s="38">
        <f>INT(DT!E1273)</f>
        <v>44820</v>
      </c>
      <c r="H1273" s="39">
        <f>DT!E1273-INT(DT!E1273)</f>
        <v>0.81447916665638331</v>
      </c>
      <c r="I1273" s="32" t="s">
        <v>12</v>
      </c>
      <c r="J1273" s="32" t="s">
        <v>861</v>
      </c>
      <c r="K1273" s="32" t="s">
        <v>417</v>
      </c>
      <c r="L1273" s="42" cm="1">
        <f t="array" ref="L1273">INDEX('D_ SERVICES'!D:F, MATCH(J1273, 'D_ SERVICES'!A:A, 0),
   IF(I1273="Basic", 1, IF(I1273="Standard", 2, IF(I1273="Premium", 3, ""))))</f>
        <v>829</v>
      </c>
      <c r="M1273" s="32">
        <f>L1273*(1-VLOOKUP('F_ ORDERS'!$K1273,D_BUYERS!A:H,8,FALSE))</f>
        <v>829</v>
      </c>
      <c r="N1273" s="32">
        <f>IF(VLOOKUP('F_ ORDERS'!$G1273, OrderDate!A:E, 5, FALSE) = 1, 'F_ ORDERS'!$M1273 * (1 - 0.07), 'F_ ORDERS'!$M1273)</f>
        <v>829</v>
      </c>
    </row>
    <row r="1274" spans="1:14" x14ac:dyDescent="0.2">
      <c r="A1274" s="51" t="str">
        <f t="shared" si="19"/>
        <v>73.241.69.253|45421|0.412534722221608</v>
      </c>
      <c r="B1274" s="51" t="s">
        <v>3809</v>
      </c>
      <c r="C1274" s="52">
        <f>INT(DT!I1274)</f>
        <v>45421</v>
      </c>
      <c r="D1274" s="53">
        <f>DT!I1274-INT(DT!I1274)</f>
        <v>0.41253472222160781</v>
      </c>
      <c r="E1274" s="32" t="s">
        <v>5489</v>
      </c>
      <c r="F1274" s="32">
        <v>1106</v>
      </c>
      <c r="G1274" s="38">
        <f>INT(DT!E1274)</f>
        <v>45421</v>
      </c>
      <c r="H1274" s="39">
        <f>DT!E1274-INT(DT!E1274)</f>
        <v>0.50050925926188938</v>
      </c>
      <c r="I1274" s="32" t="s">
        <v>12</v>
      </c>
      <c r="J1274" s="32" t="s">
        <v>730</v>
      </c>
      <c r="K1274" s="32" t="s">
        <v>232</v>
      </c>
      <c r="L1274" s="42" cm="1">
        <f t="array" ref="L1274">INDEX('D_ SERVICES'!D:F, MATCH(J1274, 'D_ SERVICES'!A:A, 0),
   IF(I1274="Basic", 1, IF(I1274="Standard", 2, IF(I1274="Premium", 3, ""))))</f>
        <v>995</v>
      </c>
      <c r="M1274" s="32">
        <f>L1274*(1-VLOOKUP('F_ ORDERS'!$K1274,D_BUYERS!A:H,8,FALSE))</f>
        <v>995</v>
      </c>
      <c r="N1274" s="32">
        <f>IF(VLOOKUP('F_ ORDERS'!$G1274, OrderDate!A:E, 5, FALSE) = 1, 'F_ ORDERS'!$M1274 * (1 - 0.07), 'F_ ORDERS'!$M1274)</f>
        <v>995</v>
      </c>
    </row>
    <row r="1275" spans="1:14" x14ac:dyDescent="0.2">
      <c r="A1275" s="51" t="str">
        <f t="shared" si="19"/>
        <v>133.106.204.74|44935|0.997638888889924</v>
      </c>
      <c r="B1275" s="51" t="s">
        <v>1398</v>
      </c>
      <c r="C1275" s="52">
        <f>INT(DT!I1275)</f>
        <v>44935</v>
      </c>
      <c r="D1275" s="53">
        <f>DT!I1275-INT(DT!I1275)</f>
        <v>0.99763888888992369</v>
      </c>
      <c r="E1275" s="32" t="s">
        <v>5490</v>
      </c>
      <c r="F1275" s="32">
        <v>1023</v>
      </c>
      <c r="G1275" s="38">
        <f>INT(DT!E1275)</f>
        <v>44936</v>
      </c>
      <c r="H1275" s="39">
        <f>DT!E1275-INT(DT!E1275)</f>
        <v>7.4004629634146113E-2</v>
      </c>
      <c r="I1275" s="32" t="s">
        <v>23</v>
      </c>
      <c r="J1275" s="32" t="s">
        <v>680</v>
      </c>
      <c r="K1275" s="32" t="s">
        <v>321</v>
      </c>
      <c r="L1275" s="42" cm="1">
        <f t="array" ref="L1275">INDEX('D_ SERVICES'!D:F, MATCH(J1275, 'D_ SERVICES'!A:A, 0),
   IF(I1275="Basic", 1, IF(I1275="Standard", 2, IF(I1275="Premium", 3, ""))))</f>
        <v>954</v>
      </c>
      <c r="M1275" s="32">
        <f>L1275*(1-VLOOKUP('F_ ORDERS'!$K1275,D_BUYERS!A:H,8,FALSE))</f>
        <v>906.3</v>
      </c>
      <c r="N1275" s="32">
        <f>IF(VLOOKUP('F_ ORDERS'!$G1275, OrderDate!A:E, 5, FALSE) = 1, 'F_ ORDERS'!$M1275 * (1 - 0.07), 'F_ ORDERS'!$M1275)</f>
        <v>906.3</v>
      </c>
    </row>
    <row r="1276" spans="1:14" x14ac:dyDescent="0.2">
      <c r="A1276" s="51" t="str">
        <f t="shared" si="19"/>
        <v>151.232.64.36|44144|0.559479166673555</v>
      </c>
      <c r="B1276" s="51" t="s">
        <v>1650</v>
      </c>
      <c r="C1276" s="52">
        <f>INT(DT!I1276)</f>
        <v>44144</v>
      </c>
      <c r="D1276" s="53">
        <f>DT!I1276-INT(DT!I1276)</f>
        <v>0.55947916667355457</v>
      </c>
      <c r="E1276" s="32" t="s">
        <v>5491</v>
      </c>
      <c r="F1276" s="32">
        <v>1099</v>
      </c>
      <c r="G1276" s="38">
        <f>INT(DT!E1276)</f>
        <v>44144</v>
      </c>
      <c r="H1276" s="39">
        <f>DT!E1276-INT(DT!E1276)</f>
        <v>0.57025462963792961</v>
      </c>
      <c r="I1276" s="32" t="s">
        <v>12</v>
      </c>
      <c r="J1276" s="32" t="s">
        <v>802</v>
      </c>
      <c r="K1276" s="32" t="s">
        <v>164</v>
      </c>
      <c r="L1276" s="42" cm="1">
        <f t="array" ref="L1276">INDEX('D_ SERVICES'!D:F, MATCH(J1276, 'D_ SERVICES'!A:A, 0),
   IF(I1276="Basic", 1, IF(I1276="Standard", 2, IF(I1276="Premium", 3, ""))))</f>
        <v>913</v>
      </c>
      <c r="M1276" s="32">
        <f>L1276*(1-VLOOKUP('F_ ORDERS'!$K1276,D_BUYERS!A:H,8,FALSE))</f>
        <v>913</v>
      </c>
      <c r="N1276" s="32">
        <f>IF(VLOOKUP('F_ ORDERS'!$G1276, OrderDate!A:E, 5, FALSE) = 1, 'F_ ORDERS'!$M1276 * (1 - 0.07), 'F_ ORDERS'!$M1276)</f>
        <v>913</v>
      </c>
    </row>
    <row r="1277" spans="1:14" x14ac:dyDescent="0.2">
      <c r="A1277" s="51" t="str">
        <f t="shared" si="19"/>
        <v>1.177.116.1|43693|0.572442129632691</v>
      </c>
      <c r="B1277" s="51" t="s">
        <v>914</v>
      </c>
      <c r="C1277" s="52">
        <f>INT(DT!I1277)</f>
        <v>43693</v>
      </c>
      <c r="D1277" s="53">
        <f>DT!I1277-INT(DT!I1277)</f>
        <v>0.57244212963269092</v>
      </c>
      <c r="E1277" s="32" t="s">
        <v>5492</v>
      </c>
      <c r="F1277" s="32">
        <v>1186</v>
      </c>
      <c r="G1277" s="38">
        <f>INT(DT!E1277)</f>
        <v>43693</v>
      </c>
      <c r="H1277" s="39">
        <f>DT!E1277-INT(DT!E1277)</f>
        <v>0.66774305555736646</v>
      </c>
      <c r="I1277" s="32" t="s">
        <v>12</v>
      </c>
      <c r="J1277" s="32" t="s">
        <v>834</v>
      </c>
      <c r="K1277" s="32" t="s">
        <v>435</v>
      </c>
      <c r="L1277" s="42" cm="1">
        <f t="array" ref="L1277">INDEX('D_ SERVICES'!D:F, MATCH(J1277, 'D_ SERVICES'!A:A, 0),
   IF(I1277="Basic", 1, IF(I1277="Standard", 2, IF(I1277="Premium", 3, ""))))</f>
        <v>926</v>
      </c>
      <c r="M1277" s="32">
        <f>L1277*(1-VLOOKUP('F_ ORDERS'!$K1277,D_BUYERS!A:H,8,FALSE))</f>
        <v>879.69999999999993</v>
      </c>
      <c r="N1277" s="32">
        <f>IF(VLOOKUP('F_ ORDERS'!$G1277, OrderDate!A:E, 5, FALSE) = 1, 'F_ ORDERS'!$M1277 * (1 - 0.07), 'F_ ORDERS'!$M1277)</f>
        <v>879.69999999999993</v>
      </c>
    </row>
    <row r="1278" spans="1:14" x14ac:dyDescent="0.2">
      <c r="A1278" s="51" t="str">
        <f t="shared" si="19"/>
        <v>234.83.80.110|44143|0.980983796296641</v>
      </c>
      <c r="B1278" s="51" t="s">
        <v>2781</v>
      </c>
      <c r="C1278" s="52">
        <f>INT(DT!I1278)</f>
        <v>44143</v>
      </c>
      <c r="D1278" s="53">
        <f>DT!I1278-INT(DT!I1278)</f>
        <v>0.98098379629664123</v>
      </c>
      <c r="E1278" s="32" t="s">
        <v>5493</v>
      </c>
      <c r="F1278" s="32">
        <v>1061</v>
      </c>
      <c r="G1278" s="38">
        <f>INT(DT!E1278)</f>
        <v>44144</v>
      </c>
      <c r="H1278" s="39">
        <f>DT!E1278-INT(DT!E1278)</f>
        <v>7.8472222230629995E-3</v>
      </c>
      <c r="I1278" s="32" t="s">
        <v>12</v>
      </c>
      <c r="J1278" s="32" t="s">
        <v>639</v>
      </c>
      <c r="K1278" s="32" t="s">
        <v>73</v>
      </c>
      <c r="L1278" s="42" cm="1">
        <f t="array" ref="L1278">INDEX('D_ SERVICES'!D:F, MATCH(J1278, 'D_ SERVICES'!A:A, 0),
   IF(I1278="Basic", 1, IF(I1278="Standard", 2, IF(I1278="Premium", 3, ""))))</f>
        <v>847</v>
      </c>
      <c r="M1278" s="32">
        <f>L1278*(1-VLOOKUP('F_ ORDERS'!$K1278,D_BUYERS!A:H,8,FALSE))</f>
        <v>762.30000000000007</v>
      </c>
      <c r="N1278" s="32">
        <f>IF(VLOOKUP('F_ ORDERS'!$G1278, OrderDate!A:E, 5, FALSE) = 1, 'F_ ORDERS'!$M1278 * (1 - 0.07), 'F_ ORDERS'!$M1278)</f>
        <v>762.30000000000007</v>
      </c>
    </row>
    <row r="1279" spans="1:14" x14ac:dyDescent="0.2">
      <c r="A1279" s="51" t="str">
        <f t="shared" si="19"/>
        <v>97.124.177.209|44312|0.53299768519355</v>
      </c>
      <c r="B1279" s="51" t="s">
        <v>4159</v>
      </c>
      <c r="C1279" s="52">
        <f>INT(DT!I1279)</f>
        <v>44312</v>
      </c>
      <c r="D1279" s="53">
        <f>DT!I1279-INT(DT!I1279)</f>
        <v>0.53299768519354984</v>
      </c>
      <c r="E1279" s="32" t="s">
        <v>5494</v>
      </c>
      <c r="F1279" s="32">
        <v>1075</v>
      </c>
      <c r="G1279" s="38">
        <f>INT(DT!E1279)</f>
        <v>44312</v>
      </c>
      <c r="H1279" s="39">
        <f>DT!E1279-INT(DT!E1279)</f>
        <v>0.59600694445543922</v>
      </c>
      <c r="I1279" s="32" t="s">
        <v>23</v>
      </c>
      <c r="J1279" s="32" t="s">
        <v>681</v>
      </c>
      <c r="K1279" s="32" t="s">
        <v>70</v>
      </c>
      <c r="L1279" s="42" cm="1">
        <f t="array" ref="L1279">INDEX('D_ SERVICES'!D:F, MATCH(J1279, 'D_ SERVICES'!A:A, 0),
   IF(I1279="Basic", 1, IF(I1279="Standard", 2, IF(I1279="Premium", 3, ""))))</f>
        <v>521</v>
      </c>
      <c r="M1279" s="32">
        <f>L1279*(1-VLOOKUP('F_ ORDERS'!$K1279,D_BUYERS!A:H,8,FALSE))</f>
        <v>494.95</v>
      </c>
      <c r="N1279" s="32">
        <f>IF(VLOOKUP('F_ ORDERS'!$G1279, OrderDate!A:E, 5, FALSE) = 1, 'F_ ORDERS'!$M1279 * (1 - 0.07), 'F_ ORDERS'!$M1279)</f>
        <v>494.95</v>
      </c>
    </row>
    <row r="1280" spans="1:14" x14ac:dyDescent="0.2">
      <c r="A1280" s="51" t="str">
        <f t="shared" si="19"/>
        <v>61.186.58.194|45109|0.5703125</v>
      </c>
      <c r="B1280" s="51" t="s">
        <v>3637</v>
      </c>
      <c r="C1280" s="52">
        <f>INT(DT!I1280)</f>
        <v>45109</v>
      </c>
      <c r="D1280" s="53">
        <f>DT!I1280-INT(DT!I1280)</f>
        <v>0.5703125</v>
      </c>
      <c r="E1280" s="32" t="s">
        <v>5495</v>
      </c>
      <c r="F1280" s="32">
        <v>1035</v>
      </c>
      <c r="G1280" s="38">
        <f>INT(DT!E1280)</f>
        <v>45109</v>
      </c>
      <c r="H1280" s="39">
        <f>DT!E1280-INT(DT!E1280)</f>
        <v>0.60621527778130258</v>
      </c>
      <c r="I1280" s="32" t="s">
        <v>23</v>
      </c>
      <c r="J1280" s="32" t="s">
        <v>811</v>
      </c>
      <c r="K1280" s="32" t="s">
        <v>255</v>
      </c>
      <c r="L1280" s="42" cm="1">
        <f t="array" ref="L1280">INDEX('D_ SERVICES'!D:F, MATCH(J1280, 'D_ SERVICES'!A:A, 0),
   IF(I1280="Basic", 1, IF(I1280="Standard", 2, IF(I1280="Premium", 3, ""))))</f>
        <v>909</v>
      </c>
      <c r="M1280" s="32">
        <f>L1280*(1-VLOOKUP('F_ ORDERS'!$K1280,D_BUYERS!A:H,8,FALSE))</f>
        <v>909</v>
      </c>
      <c r="N1280" s="32">
        <f>IF(VLOOKUP('F_ ORDERS'!$G1280, OrderDate!A:E, 5, FALSE) = 1, 'F_ ORDERS'!$M1280 * (1 - 0.07), 'F_ ORDERS'!$M1280)</f>
        <v>845.36999999999989</v>
      </c>
    </row>
    <row r="1281" spans="1:14" x14ac:dyDescent="0.2">
      <c r="A1281" s="51" t="str">
        <f t="shared" si="19"/>
        <v>163.62.223.173|45335|0.234097222222772</v>
      </c>
      <c r="B1281" s="51" t="s">
        <v>1816</v>
      </c>
      <c r="C1281" s="52">
        <f>INT(DT!I1281)</f>
        <v>45335</v>
      </c>
      <c r="D1281" s="53">
        <f>DT!I1281-INT(DT!I1281)</f>
        <v>0.23409722222277196</v>
      </c>
      <c r="E1281" s="32" t="s">
        <v>5496</v>
      </c>
      <c r="F1281" s="32">
        <v>1207</v>
      </c>
      <c r="G1281" s="38">
        <f>INT(DT!E1281)</f>
        <v>45335</v>
      </c>
      <c r="H1281" s="39">
        <f>DT!E1281-INT(DT!E1281)</f>
        <v>0.31037037036730908</v>
      </c>
      <c r="I1281" s="32" t="s">
        <v>18</v>
      </c>
      <c r="J1281" s="32" t="s">
        <v>685</v>
      </c>
      <c r="K1281" s="32" t="s">
        <v>386</v>
      </c>
      <c r="L1281" s="42" cm="1">
        <f t="array" ref="L1281">INDEX('D_ SERVICES'!D:F, MATCH(J1281, 'D_ SERVICES'!A:A, 0),
   IF(I1281="Basic", 1, IF(I1281="Standard", 2, IF(I1281="Premium", 3, ""))))</f>
        <v>340</v>
      </c>
      <c r="M1281" s="32">
        <f>L1281*(1-VLOOKUP('F_ ORDERS'!$K1281,D_BUYERS!A:H,8,FALSE))</f>
        <v>340</v>
      </c>
      <c r="N1281" s="32">
        <f>IF(VLOOKUP('F_ ORDERS'!$G1281, OrderDate!A:E, 5, FALSE) = 1, 'F_ ORDERS'!$M1281 * (1 - 0.07), 'F_ ORDERS'!$M1281)</f>
        <v>340</v>
      </c>
    </row>
    <row r="1282" spans="1:14" x14ac:dyDescent="0.2">
      <c r="A1282" s="51" t="str">
        <f t="shared" si="19"/>
        <v>69.189.92.25|43745|0.517800925932534</v>
      </c>
      <c r="B1282" s="51" t="s">
        <v>3726</v>
      </c>
      <c r="C1282" s="52">
        <f>INT(DT!I1282)</f>
        <v>43745</v>
      </c>
      <c r="D1282" s="53">
        <f>DT!I1282-INT(DT!I1282)</f>
        <v>0.51780092593253357</v>
      </c>
      <c r="E1282" s="32" t="s">
        <v>5497</v>
      </c>
      <c r="F1282" s="32">
        <v>1151</v>
      </c>
      <c r="G1282" s="38">
        <f>INT(DT!E1282)</f>
        <v>43745</v>
      </c>
      <c r="H1282" s="39">
        <f>DT!E1282-INT(DT!E1282)</f>
        <v>0.53277777778566815</v>
      </c>
      <c r="I1282" s="32" t="s">
        <v>12</v>
      </c>
      <c r="J1282" s="32" t="s">
        <v>844</v>
      </c>
      <c r="K1282" s="32" t="s">
        <v>143</v>
      </c>
      <c r="L1282" s="42" cm="1">
        <f t="array" ref="L1282">INDEX('D_ SERVICES'!D:F, MATCH(J1282, 'D_ SERVICES'!A:A, 0),
   IF(I1282="Basic", 1, IF(I1282="Standard", 2, IF(I1282="Premium", 3, ""))))</f>
        <v>716</v>
      </c>
      <c r="M1282" s="32">
        <f>L1282*(1-VLOOKUP('F_ ORDERS'!$K1282,D_BUYERS!A:H,8,FALSE))</f>
        <v>644.4</v>
      </c>
      <c r="N1282" s="32">
        <f>IF(VLOOKUP('F_ ORDERS'!$G1282, OrderDate!A:E, 5, FALSE) = 1, 'F_ ORDERS'!$M1282 * (1 - 0.07), 'F_ ORDERS'!$M1282)</f>
        <v>644.4</v>
      </c>
    </row>
    <row r="1283" spans="1:14" x14ac:dyDescent="0.2">
      <c r="A1283" s="51" t="str">
        <f t="shared" ref="A1283:A1346" si="20">B1283 &amp; "|" &amp; C1283 &amp; "|" &amp; D1283</f>
        <v>128.158.69.91|44371|0.237407407410501</v>
      </c>
      <c r="B1283" s="51" t="s">
        <v>1314</v>
      </c>
      <c r="C1283" s="52">
        <f>INT(DT!I1283)</f>
        <v>44371</v>
      </c>
      <c r="D1283" s="53">
        <f>DT!I1283-INT(DT!I1283)</f>
        <v>0.23740740741050104</v>
      </c>
      <c r="E1283" s="32" t="s">
        <v>5498</v>
      </c>
      <c r="F1283" s="32">
        <v>1030</v>
      </c>
      <c r="G1283" s="38">
        <f>INT(DT!E1283)</f>
        <v>44371</v>
      </c>
      <c r="H1283" s="39">
        <f>DT!E1283-INT(DT!E1283)</f>
        <v>0.35062500000640284</v>
      </c>
      <c r="I1283" s="32" t="s">
        <v>18</v>
      </c>
      <c r="J1283" s="32" t="s">
        <v>768</v>
      </c>
      <c r="K1283" s="32" t="s">
        <v>450</v>
      </c>
      <c r="L1283" s="42" cm="1">
        <f t="array" ref="L1283">INDEX('D_ SERVICES'!D:F, MATCH(J1283, 'D_ SERVICES'!A:A, 0),
   IF(I1283="Basic", 1, IF(I1283="Standard", 2, IF(I1283="Premium", 3, ""))))</f>
        <v>928</v>
      </c>
      <c r="M1283" s="32">
        <f>L1283*(1-VLOOKUP('F_ ORDERS'!$K1283,D_BUYERS!A:H,8,FALSE))</f>
        <v>835.2</v>
      </c>
      <c r="N1283" s="32">
        <f>IF(VLOOKUP('F_ ORDERS'!$G1283, OrderDate!A:E, 5, FALSE) = 1, 'F_ ORDERS'!$M1283 * (1 - 0.07), 'F_ ORDERS'!$M1283)</f>
        <v>835.2</v>
      </c>
    </row>
    <row r="1284" spans="1:14" x14ac:dyDescent="0.2">
      <c r="A1284" s="51" t="str">
        <f t="shared" si="20"/>
        <v>3.187.241.195|44728|0.617349537038535</v>
      </c>
      <c r="B1284" s="51" t="s">
        <v>3153</v>
      </c>
      <c r="C1284" s="52">
        <f>INT(DT!I1284)</f>
        <v>44728</v>
      </c>
      <c r="D1284" s="53">
        <f>DT!I1284-INT(DT!I1284)</f>
        <v>0.61734953703853535</v>
      </c>
      <c r="E1284" s="32" t="s">
        <v>5499</v>
      </c>
      <c r="F1284" s="32">
        <v>1015</v>
      </c>
      <c r="G1284" s="38">
        <f>INT(DT!E1284)</f>
        <v>44728</v>
      </c>
      <c r="H1284" s="39">
        <f>DT!E1284-INT(DT!E1284)</f>
        <v>0.63510416667122627</v>
      </c>
      <c r="I1284" s="32" t="s">
        <v>18</v>
      </c>
      <c r="J1284" s="32" t="s">
        <v>733</v>
      </c>
      <c r="K1284" s="32" t="s">
        <v>316</v>
      </c>
      <c r="L1284" s="42" cm="1">
        <f t="array" ref="L1284">INDEX('D_ SERVICES'!D:F, MATCH(J1284, 'D_ SERVICES'!A:A, 0),
   IF(I1284="Basic", 1, IF(I1284="Standard", 2, IF(I1284="Premium", 3, ""))))</f>
        <v>827</v>
      </c>
      <c r="M1284" s="32">
        <f>L1284*(1-VLOOKUP('F_ ORDERS'!$K1284,D_BUYERS!A:H,8,FALSE))</f>
        <v>785.65</v>
      </c>
      <c r="N1284" s="32">
        <f>IF(VLOOKUP('F_ ORDERS'!$G1284, OrderDate!A:E, 5, FALSE) = 1, 'F_ ORDERS'!$M1284 * (1 - 0.07), 'F_ ORDERS'!$M1284)</f>
        <v>785.65</v>
      </c>
    </row>
    <row r="1285" spans="1:14" x14ac:dyDescent="0.2">
      <c r="A1285" s="51" t="str">
        <f t="shared" si="20"/>
        <v>1.232.160.94|44726|0.242650462962047</v>
      </c>
      <c r="B1285" s="51" t="s">
        <v>919</v>
      </c>
      <c r="C1285" s="52">
        <f>INT(DT!I1285)</f>
        <v>44726</v>
      </c>
      <c r="D1285" s="53">
        <f>DT!I1285-INT(DT!I1285)</f>
        <v>0.24265046296204673</v>
      </c>
      <c r="E1285" s="32" t="s">
        <v>5500</v>
      </c>
      <c r="F1285" s="32">
        <v>1007</v>
      </c>
      <c r="G1285" s="38">
        <f>INT(DT!E1285)</f>
        <v>44726</v>
      </c>
      <c r="H1285" s="39">
        <f>DT!E1285-INT(DT!E1285)</f>
        <v>0.30502314814657439</v>
      </c>
      <c r="I1285" s="32" t="s">
        <v>23</v>
      </c>
      <c r="J1285" s="32" t="s">
        <v>789</v>
      </c>
      <c r="K1285" s="32" t="s">
        <v>462</v>
      </c>
      <c r="L1285" s="42" cm="1">
        <f t="array" ref="L1285">INDEX('D_ SERVICES'!D:F, MATCH(J1285, 'D_ SERVICES'!A:A, 0),
   IF(I1285="Basic", 1, IF(I1285="Standard", 2, IF(I1285="Premium", 3, ""))))</f>
        <v>592</v>
      </c>
      <c r="M1285" s="32">
        <f>L1285*(1-VLOOKUP('F_ ORDERS'!$K1285,D_BUYERS!A:H,8,FALSE))</f>
        <v>532.80000000000007</v>
      </c>
      <c r="N1285" s="32">
        <f>IF(VLOOKUP('F_ ORDERS'!$G1285, OrderDate!A:E, 5, FALSE) = 1, 'F_ ORDERS'!$M1285 * (1 - 0.07), 'F_ ORDERS'!$M1285)</f>
        <v>532.80000000000007</v>
      </c>
    </row>
    <row r="1286" spans="1:14" x14ac:dyDescent="0.2">
      <c r="A1286" s="51" t="str">
        <f t="shared" si="20"/>
        <v>95.132.10.120|43255|0.290312500001164</v>
      </c>
      <c r="B1286" s="51" t="s">
        <v>4131</v>
      </c>
      <c r="C1286" s="52">
        <f>INT(DT!I1286)</f>
        <v>43255</v>
      </c>
      <c r="D1286" s="53">
        <f>DT!I1286-INT(DT!I1286)</f>
        <v>0.29031250000116415</v>
      </c>
      <c r="E1286" s="32" t="s">
        <v>5501</v>
      </c>
      <c r="F1286" s="32">
        <v>1014</v>
      </c>
      <c r="G1286" s="38">
        <f>INT(DT!E1286)</f>
        <v>43255</v>
      </c>
      <c r="H1286" s="39">
        <f>DT!E1286-INT(DT!E1286)</f>
        <v>0.3451967592627625</v>
      </c>
      <c r="I1286" s="32" t="s">
        <v>23</v>
      </c>
      <c r="J1286" s="32" t="s">
        <v>647</v>
      </c>
      <c r="K1286" s="32" t="s">
        <v>424</v>
      </c>
      <c r="L1286" s="42" cm="1">
        <f t="array" ref="L1286">INDEX('D_ SERVICES'!D:F, MATCH(J1286, 'D_ SERVICES'!A:A, 0),
   IF(I1286="Basic", 1, IF(I1286="Standard", 2, IF(I1286="Premium", 3, ""))))</f>
        <v>729</v>
      </c>
      <c r="M1286" s="32">
        <f>L1286*(1-VLOOKUP('F_ ORDERS'!$K1286,D_BUYERS!A:H,8,FALSE))</f>
        <v>656.1</v>
      </c>
      <c r="N1286" s="32">
        <f>IF(VLOOKUP('F_ ORDERS'!$G1286, OrderDate!A:E, 5, FALSE) = 1, 'F_ ORDERS'!$M1286 * (1 - 0.07), 'F_ ORDERS'!$M1286)</f>
        <v>656.1</v>
      </c>
    </row>
    <row r="1287" spans="1:14" x14ac:dyDescent="0.2">
      <c r="A1287" s="51" t="str">
        <f t="shared" si="20"/>
        <v>207.170.229.123|44861|0.291909722232958</v>
      </c>
      <c r="B1287" s="51" t="s">
        <v>2387</v>
      </c>
      <c r="C1287" s="52">
        <f>INT(DT!I1287)</f>
        <v>44861</v>
      </c>
      <c r="D1287" s="53">
        <f>DT!I1287-INT(DT!I1287)</f>
        <v>0.2919097222329583</v>
      </c>
      <c r="E1287" s="32" t="s">
        <v>5502</v>
      </c>
      <c r="F1287" s="32">
        <v>1041</v>
      </c>
      <c r="G1287" s="38">
        <f>INT(DT!E1287)</f>
        <v>44861</v>
      </c>
      <c r="H1287" s="39">
        <f>DT!E1287-INT(DT!E1287)</f>
        <v>0.31760416667384561</v>
      </c>
      <c r="I1287" s="32" t="s">
        <v>12</v>
      </c>
      <c r="J1287" s="32" t="s">
        <v>643</v>
      </c>
      <c r="K1287" s="32" t="s">
        <v>173</v>
      </c>
      <c r="L1287" s="42" cm="1">
        <f t="array" ref="L1287">INDEX('D_ SERVICES'!D:F, MATCH(J1287, 'D_ SERVICES'!A:A, 0),
   IF(I1287="Basic", 1, IF(I1287="Standard", 2, IF(I1287="Premium", 3, ""))))</f>
        <v>899</v>
      </c>
      <c r="M1287" s="32">
        <f>L1287*(1-VLOOKUP('F_ ORDERS'!$K1287,D_BUYERS!A:H,8,FALSE))</f>
        <v>854.05</v>
      </c>
      <c r="N1287" s="32">
        <f>IF(VLOOKUP('F_ ORDERS'!$G1287, OrderDate!A:E, 5, FALSE) = 1, 'F_ ORDERS'!$M1287 * (1 - 0.07), 'F_ ORDERS'!$M1287)</f>
        <v>854.05</v>
      </c>
    </row>
    <row r="1288" spans="1:14" x14ac:dyDescent="0.2">
      <c r="A1288" s="51" t="str">
        <f t="shared" si="20"/>
        <v>174.124.148.159|43649|0.199236111111531</v>
      </c>
      <c r="B1288" s="51" t="s">
        <v>1947</v>
      </c>
      <c r="C1288" s="52">
        <f>INT(DT!I1288)</f>
        <v>43649</v>
      </c>
      <c r="D1288" s="53">
        <f>DT!I1288-INT(DT!I1288)</f>
        <v>0.1992361111115315</v>
      </c>
      <c r="E1288" s="32" t="s">
        <v>5503</v>
      </c>
      <c r="F1288" s="32">
        <v>1031</v>
      </c>
      <c r="G1288" s="38">
        <f>INT(DT!E1288)</f>
        <v>43649</v>
      </c>
      <c r="H1288" s="39">
        <f>DT!E1288-INT(DT!E1288)</f>
        <v>0.23342592592962319</v>
      </c>
      <c r="I1288" s="32" t="s">
        <v>23</v>
      </c>
      <c r="J1288" s="32" t="s">
        <v>725</v>
      </c>
      <c r="K1288" s="32" t="s">
        <v>429</v>
      </c>
      <c r="L1288" s="42" cm="1">
        <f t="array" ref="L1288">INDEX('D_ SERVICES'!D:F, MATCH(J1288, 'D_ SERVICES'!A:A, 0),
   IF(I1288="Basic", 1, IF(I1288="Standard", 2, IF(I1288="Premium", 3, ""))))</f>
        <v>976</v>
      </c>
      <c r="M1288" s="32">
        <f>L1288*(1-VLOOKUP('F_ ORDERS'!$K1288,D_BUYERS!A:H,8,FALSE))</f>
        <v>976</v>
      </c>
      <c r="N1288" s="32">
        <f>IF(VLOOKUP('F_ ORDERS'!$G1288, OrderDate!A:E, 5, FALSE) = 1, 'F_ ORDERS'!$M1288 * (1 - 0.07), 'F_ ORDERS'!$M1288)</f>
        <v>976</v>
      </c>
    </row>
    <row r="1289" spans="1:14" x14ac:dyDescent="0.2">
      <c r="A1289" s="51" t="str">
        <f t="shared" si="20"/>
        <v>183.203.138.241|45384|0.756712962960592</v>
      </c>
      <c r="B1289" s="51" t="s">
        <v>2066</v>
      </c>
      <c r="C1289" s="52">
        <f>INT(DT!I1289)</f>
        <v>45384</v>
      </c>
      <c r="D1289" s="53">
        <f>DT!I1289-INT(DT!I1289)</f>
        <v>0.75671296296059154</v>
      </c>
      <c r="E1289" s="32" t="s">
        <v>5504</v>
      </c>
      <c r="F1289" s="32">
        <v>1225</v>
      </c>
      <c r="G1289" s="38">
        <f>INT(DT!E1289)</f>
        <v>45384</v>
      </c>
      <c r="H1289" s="39">
        <f>DT!E1289-INT(DT!E1289)</f>
        <v>0.79929398147942265</v>
      </c>
      <c r="I1289" s="32" t="s">
        <v>23</v>
      </c>
      <c r="J1289" s="32" t="s">
        <v>686</v>
      </c>
      <c r="K1289" s="32" t="s">
        <v>68</v>
      </c>
      <c r="L1289" s="42" cm="1">
        <f t="array" ref="L1289">INDEX('D_ SERVICES'!D:F, MATCH(J1289, 'D_ SERVICES'!A:A, 0),
   IF(I1289="Basic", 1, IF(I1289="Standard", 2, IF(I1289="Premium", 3, ""))))</f>
        <v>970</v>
      </c>
      <c r="M1289" s="32">
        <f>L1289*(1-VLOOKUP('F_ ORDERS'!$K1289,D_BUYERS!A:H,8,FALSE))</f>
        <v>921.5</v>
      </c>
      <c r="N1289" s="32">
        <f>IF(VLOOKUP('F_ ORDERS'!$G1289, OrderDate!A:E, 5, FALSE) = 1, 'F_ ORDERS'!$M1289 * (1 - 0.07), 'F_ ORDERS'!$M1289)</f>
        <v>921.5</v>
      </c>
    </row>
    <row r="1290" spans="1:14" x14ac:dyDescent="0.2">
      <c r="A1290" s="51" t="str">
        <f t="shared" si="20"/>
        <v>46.139.95.244|44290|0.593796296299843</v>
      </c>
      <c r="B1290" s="51" t="s">
        <v>3419</v>
      </c>
      <c r="C1290" s="52">
        <f>INT(DT!I1290)</f>
        <v>44290</v>
      </c>
      <c r="D1290" s="53">
        <f>DT!I1290-INT(DT!I1290)</f>
        <v>0.59379629629984265</v>
      </c>
      <c r="E1290" s="32" t="s">
        <v>5505</v>
      </c>
      <c r="F1290" s="32">
        <v>1027</v>
      </c>
      <c r="G1290" s="38">
        <f>INT(DT!E1290)</f>
        <v>44290</v>
      </c>
      <c r="H1290" s="39">
        <f>DT!E1290-INT(DT!E1290)</f>
        <v>0.62003472222568234</v>
      </c>
      <c r="I1290" s="32" t="s">
        <v>12</v>
      </c>
      <c r="J1290" s="32" t="s">
        <v>731</v>
      </c>
      <c r="K1290" s="32" t="s">
        <v>216</v>
      </c>
      <c r="L1290" s="42" cm="1">
        <f t="array" ref="L1290">INDEX('D_ SERVICES'!D:F, MATCH(J1290, 'D_ SERVICES'!A:A, 0),
   IF(I1290="Basic", 1, IF(I1290="Standard", 2, IF(I1290="Premium", 3, ""))))</f>
        <v>720</v>
      </c>
      <c r="M1290" s="32">
        <f>L1290*(1-VLOOKUP('F_ ORDERS'!$K1290,D_BUYERS!A:H,8,FALSE))</f>
        <v>720</v>
      </c>
      <c r="N1290" s="32">
        <f>IF(VLOOKUP('F_ ORDERS'!$G1290, OrderDate!A:E, 5, FALSE) = 1, 'F_ ORDERS'!$M1290 * (1 - 0.07), 'F_ ORDERS'!$M1290)</f>
        <v>669.59999999999991</v>
      </c>
    </row>
    <row r="1291" spans="1:14" x14ac:dyDescent="0.2">
      <c r="A1291" s="51" t="str">
        <f t="shared" si="20"/>
        <v>24.82.163.31|45207|0.491099537037371</v>
      </c>
      <c r="B1291" s="51" t="s">
        <v>2865</v>
      </c>
      <c r="C1291" s="52">
        <f>INT(DT!I1291)</f>
        <v>45207</v>
      </c>
      <c r="D1291" s="53">
        <f>DT!I1291-INT(DT!I1291)</f>
        <v>0.49109953703737119</v>
      </c>
      <c r="E1291" s="32" t="s">
        <v>5506</v>
      </c>
      <c r="F1291" s="32">
        <v>1215</v>
      </c>
      <c r="G1291" s="38">
        <f>INT(DT!E1291)</f>
        <v>45207</v>
      </c>
      <c r="H1291" s="39">
        <f>DT!E1291-INT(DT!E1291)</f>
        <v>0.55820601851883112</v>
      </c>
      <c r="I1291" s="32" t="s">
        <v>23</v>
      </c>
      <c r="J1291" s="32" t="s">
        <v>664</v>
      </c>
      <c r="K1291" s="32" t="s">
        <v>481</v>
      </c>
      <c r="L1291" s="42" cm="1">
        <f t="array" ref="L1291">INDEX('D_ SERVICES'!D:F, MATCH(J1291, 'D_ SERVICES'!A:A, 0),
   IF(I1291="Basic", 1, IF(I1291="Standard", 2, IF(I1291="Premium", 3, ""))))</f>
        <v>947</v>
      </c>
      <c r="M1291" s="32">
        <f>L1291*(1-VLOOKUP('F_ ORDERS'!$K1291,D_BUYERS!A:H,8,FALSE))</f>
        <v>947</v>
      </c>
      <c r="N1291" s="32">
        <f>IF(VLOOKUP('F_ ORDERS'!$G1291, OrderDate!A:E, 5, FALSE) = 1, 'F_ ORDERS'!$M1291 * (1 - 0.07), 'F_ ORDERS'!$M1291)</f>
        <v>880.70999999999992</v>
      </c>
    </row>
    <row r="1292" spans="1:14" x14ac:dyDescent="0.2">
      <c r="A1292" s="51" t="str">
        <f t="shared" si="20"/>
        <v>169.185.163.28|44948|0.663807870369055</v>
      </c>
      <c r="B1292" s="51" t="s">
        <v>1879</v>
      </c>
      <c r="C1292" s="52">
        <f>INT(DT!I1292)</f>
        <v>44948</v>
      </c>
      <c r="D1292" s="53">
        <f>DT!I1292-INT(DT!I1292)</f>
        <v>0.66380787036905531</v>
      </c>
      <c r="E1292" s="32" t="s">
        <v>5507</v>
      </c>
      <c r="F1292" s="32">
        <v>1015</v>
      </c>
      <c r="G1292" s="38">
        <f>INT(DT!E1292)</f>
        <v>44948</v>
      </c>
      <c r="H1292" s="39">
        <f>DT!E1292-INT(DT!E1292)</f>
        <v>0.73949074073607335</v>
      </c>
      <c r="I1292" s="32" t="s">
        <v>18</v>
      </c>
      <c r="J1292" s="32" t="s">
        <v>644</v>
      </c>
      <c r="K1292" s="32" t="s">
        <v>339</v>
      </c>
      <c r="L1292" s="42" cm="1">
        <f t="array" ref="L1292">INDEX('D_ SERVICES'!D:F, MATCH(J1292, 'D_ SERVICES'!A:A, 0),
   IF(I1292="Basic", 1, IF(I1292="Standard", 2, IF(I1292="Premium", 3, ""))))</f>
        <v>53</v>
      </c>
      <c r="M1292" s="32">
        <f>L1292*(1-VLOOKUP('F_ ORDERS'!$K1292,D_BUYERS!A:H,8,FALSE))</f>
        <v>53</v>
      </c>
      <c r="N1292" s="32">
        <f>IF(VLOOKUP('F_ ORDERS'!$G1292, OrderDate!A:E, 5, FALSE) = 1, 'F_ ORDERS'!$M1292 * (1 - 0.07), 'F_ ORDERS'!$M1292)</f>
        <v>49.29</v>
      </c>
    </row>
    <row r="1293" spans="1:14" x14ac:dyDescent="0.2">
      <c r="A1293" s="51" t="str">
        <f t="shared" si="20"/>
        <v>7.149.123.159|43296|0.891655092593282</v>
      </c>
      <c r="B1293" s="51" t="s">
        <v>3745</v>
      </c>
      <c r="C1293" s="52">
        <f>INT(DT!I1293)</f>
        <v>43296</v>
      </c>
      <c r="D1293" s="53">
        <f>DT!I1293-INT(DT!I1293)</f>
        <v>0.89165509259328246</v>
      </c>
      <c r="E1293" s="32" t="s">
        <v>5508</v>
      </c>
      <c r="F1293" s="32">
        <v>1026</v>
      </c>
      <c r="G1293" s="38">
        <f>INT(DT!E1293)</f>
        <v>43297</v>
      </c>
      <c r="H1293" s="39">
        <f>DT!E1293-INT(DT!E1293)</f>
        <v>5.7060185208683833E-3</v>
      </c>
      <c r="I1293" s="32" t="s">
        <v>12</v>
      </c>
      <c r="J1293" s="32" t="s">
        <v>612</v>
      </c>
      <c r="K1293" s="32" t="s">
        <v>150</v>
      </c>
      <c r="L1293" s="42" cm="1">
        <f t="array" ref="L1293">INDEX('D_ SERVICES'!D:F, MATCH(J1293, 'D_ SERVICES'!A:A, 0),
   IF(I1293="Basic", 1, IF(I1293="Standard", 2, IF(I1293="Premium", 3, ""))))</f>
        <v>875</v>
      </c>
      <c r="M1293" s="32">
        <f>L1293*(1-VLOOKUP('F_ ORDERS'!$K1293,D_BUYERS!A:H,8,FALSE))</f>
        <v>875</v>
      </c>
      <c r="N1293" s="32">
        <f>IF(VLOOKUP('F_ ORDERS'!$G1293, OrderDate!A:E, 5, FALSE) = 1, 'F_ ORDERS'!$M1293 * (1 - 0.07), 'F_ ORDERS'!$M1293)</f>
        <v>875</v>
      </c>
    </row>
    <row r="1294" spans="1:14" x14ac:dyDescent="0.2">
      <c r="A1294" s="51" t="str">
        <f t="shared" si="20"/>
        <v>144.159.168.16|45288|0.208113425927877</v>
      </c>
      <c r="B1294" s="51" t="s">
        <v>1542</v>
      </c>
      <c r="C1294" s="52">
        <f>INT(DT!I1294)</f>
        <v>45288</v>
      </c>
      <c r="D1294" s="53">
        <f>DT!I1294-INT(DT!I1294)</f>
        <v>0.20811342592787696</v>
      </c>
      <c r="E1294" s="32" t="s">
        <v>5509</v>
      </c>
      <c r="F1294" s="32">
        <v>1100</v>
      </c>
      <c r="G1294" s="38">
        <f>INT(DT!E1294)</f>
        <v>45288</v>
      </c>
      <c r="H1294" s="39">
        <f>DT!E1294-INT(DT!E1294)</f>
        <v>0.23498842593107838</v>
      </c>
      <c r="I1294" s="32" t="s">
        <v>12</v>
      </c>
      <c r="J1294" s="32" t="s">
        <v>763</v>
      </c>
      <c r="K1294" s="32" t="s">
        <v>38</v>
      </c>
      <c r="L1294" s="42" cm="1">
        <f t="array" ref="L1294">INDEX('D_ SERVICES'!D:F, MATCH(J1294, 'D_ SERVICES'!A:A, 0),
   IF(I1294="Basic", 1, IF(I1294="Standard", 2, IF(I1294="Premium", 3, ""))))</f>
        <v>938</v>
      </c>
      <c r="M1294" s="32">
        <f>L1294*(1-VLOOKUP('F_ ORDERS'!$K1294,D_BUYERS!A:H,8,FALSE))</f>
        <v>938</v>
      </c>
      <c r="N1294" s="32">
        <f>IF(VLOOKUP('F_ ORDERS'!$G1294, OrderDate!A:E, 5, FALSE) = 1, 'F_ ORDERS'!$M1294 * (1 - 0.07), 'F_ ORDERS'!$M1294)</f>
        <v>938</v>
      </c>
    </row>
    <row r="1295" spans="1:14" x14ac:dyDescent="0.2">
      <c r="A1295" s="51" t="str">
        <f t="shared" si="20"/>
        <v>52.141.9.1|43272|0.744803240741021</v>
      </c>
      <c r="B1295" s="51" t="s">
        <v>3509</v>
      </c>
      <c r="C1295" s="52">
        <f>INT(DT!I1295)</f>
        <v>43272</v>
      </c>
      <c r="D1295" s="53">
        <f>DT!I1295-INT(DT!I1295)</f>
        <v>0.744803240741021</v>
      </c>
      <c r="E1295" s="32" t="s">
        <v>5510</v>
      </c>
      <c r="F1295" s="32">
        <v>1031</v>
      </c>
      <c r="G1295" s="38">
        <f>INT(DT!E1295)</f>
        <v>43272</v>
      </c>
      <c r="H1295" s="39">
        <f>DT!E1295-INT(DT!E1295)</f>
        <v>0.83670138888555812</v>
      </c>
      <c r="I1295" s="32" t="s">
        <v>23</v>
      </c>
      <c r="J1295" s="32" t="s">
        <v>725</v>
      </c>
      <c r="K1295" s="32" t="s">
        <v>137</v>
      </c>
      <c r="L1295" s="42" cm="1">
        <f t="array" ref="L1295">INDEX('D_ SERVICES'!D:F, MATCH(J1295, 'D_ SERVICES'!A:A, 0),
   IF(I1295="Basic", 1, IF(I1295="Standard", 2, IF(I1295="Premium", 3, ""))))</f>
        <v>976</v>
      </c>
      <c r="M1295" s="32">
        <f>L1295*(1-VLOOKUP('F_ ORDERS'!$K1295,D_BUYERS!A:H,8,FALSE))</f>
        <v>927.19999999999993</v>
      </c>
      <c r="N1295" s="32">
        <f>IF(VLOOKUP('F_ ORDERS'!$G1295, OrderDate!A:E, 5, FALSE) = 1, 'F_ ORDERS'!$M1295 * (1 - 0.07), 'F_ ORDERS'!$M1295)</f>
        <v>927.19999999999993</v>
      </c>
    </row>
    <row r="1296" spans="1:14" x14ac:dyDescent="0.2">
      <c r="A1296" s="51" t="str">
        <f t="shared" si="20"/>
        <v>167.70.50.162|43513|0.402997685181617</v>
      </c>
      <c r="B1296" s="51" t="s">
        <v>1863</v>
      </c>
      <c r="C1296" s="52">
        <f>INT(DT!I1296)</f>
        <v>43513</v>
      </c>
      <c r="D1296" s="53">
        <f>DT!I1296-INT(DT!I1296)</f>
        <v>0.40299768518161727</v>
      </c>
      <c r="E1296" s="32" t="s">
        <v>5511</v>
      </c>
      <c r="F1296" s="32">
        <v>1200</v>
      </c>
      <c r="G1296" s="38">
        <f>INT(DT!E1296)</f>
        <v>43513</v>
      </c>
      <c r="H1296" s="39">
        <f>DT!E1296-INT(DT!E1296)</f>
        <v>0.48804398148058681</v>
      </c>
      <c r="I1296" s="32" t="s">
        <v>18</v>
      </c>
      <c r="J1296" s="32" t="s">
        <v>658</v>
      </c>
      <c r="K1296" s="32" t="s">
        <v>150</v>
      </c>
      <c r="L1296" s="42" cm="1">
        <f t="array" ref="L1296">INDEX('D_ SERVICES'!D:F, MATCH(J1296, 'D_ SERVICES'!A:A, 0),
   IF(I1296="Basic", 1, IF(I1296="Standard", 2, IF(I1296="Premium", 3, ""))))</f>
        <v>435</v>
      </c>
      <c r="M1296" s="32">
        <f>L1296*(1-VLOOKUP('F_ ORDERS'!$K1296,D_BUYERS!A:H,8,FALSE))</f>
        <v>435</v>
      </c>
      <c r="N1296" s="32">
        <f>IF(VLOOKUP('F_ ORDERS'!$G1296, OrderDate!A:E, 5, FALSE) = 1, 'F_ ORDERS'!$M1296 * (1 - 0.07), 'F_ ORDERS'!$M1296)</f>
        <v>404.54999999999995</v>
      </c>
    </row>
    <row r="1297" spans="1:14" x14ac:dyDescent="0.2">
      <c r="A1297" s="51" t="str">
        <f t="shared" si="20"/>
        <v>19.151.142.39|45137|0.028495370366727</v>
      </c>
      <c r="B1297" s="51" t="s">
        <v>2130</v>
      </c>
      <c r="C1297" s="52">
        <f>INT(DT!I1297)</f>
        <v>45137</v>
      </c>
      <c r="D1297" s="53">
        <f>DT!I1297-INT(DT!I1297)</f>
        <v>2.8495370366727002E-2</v>
      </c>
      <c r="E1297" s="32" t="s">
        <v>5512</v>
      </c>
      <c r="F1297" s="32">
        <v>1139</v>
      </c>
      <c r="G1297" s="38">
        <f>INT(DT!E1297)</f>
        <v>45137</v>
      </c>
      <c r="H1297" s="39">
        <f>DT!E1297-INT(DT!E1297)</f>
        <v>8.2291666665696539E-2</v>
      </c>
      <c r="I1297" s="32" t="s">
        <v>18</v>
      </c>
      <c r="J1297" s="32" t="s">
        <v>896</v>
      </c>
      <c r="K1297" s="32" t="s">
        <v>351</v>
      </c>
      <c r="L1297" s="42" cm="1">
        <f t="array" ref="L1297">INDEX('D_ SERVICES'!D:F, MATCH(J1297, 'D_ SERVICES'!A:A, 0),
   IF(I1297="Basic", 1, IF(I1297="Standard", 2, IF(I1297="Premium", 3, ""))))</f>
        <v>437</v>
      </c>
      <c r="M1297" s="32">
        <f>L1297*(1-VLOOKUP('F_ ORDERS'!$K1297,D_BUYERS!A:H,8,FALSE))</f>
        <v>415.15</v>
      </c>
      <c r="N1297" s="32">
        <f>IF(VLOOKUP('F_ ORDERS'!$G1297, OrderDate!A:E, 5, FALSE) = 1, 'F_ ORDERS'!$M1297 * (1 - 0.07), 'F_ ORDERS'!$M1297)</f>
        <v>386.08949999999993</v>
      </c>
    </row>
    <row r="1298" spans="1:14" x14ac:dyDescent="0.2">
      <c r="A1298" s="51" t="str">
        <f t="shared" si="20"/>
        <v>77.196.78.20|43503|0.683738425927004</v>
      </c>
      <c r="B1298" s="51" t="s">
        <v>3860</v>
      </c>
      <c r="C1298" s="52">
        <f>INT(DT!I1298)</f>
        <v>43503</v>
      </c>
      <c r="D1298" s="53">
        <f>DT!I1298-INT(DT!I1298)</f>
        <v>0.68373842592700385</v>
      </c>
      <c r="E1298" s="32" t="s">
        <v>5513</v>
      </c>
      <c r="F1298" s="32">
        <v>1025</v>
      </c>
      <c r="G1298" s="38">
        <f>INT(DT!E1298)</f>
        <v>43503</v>
      </c>
      <c r="H1298" s="39">
        <f>DT!E1298-INT(DT!E1298)</f>
        <v>0.75645833333692281</v>
      </c>
      <c r="I1298" s="32" t="s">
        <v>23</v>
      </c>
      <c r="J1298" s="32" t="s">
        <v>773</v>
      </c>
      <c r="K1298" s="32" t="s">
        <v>51</v>
      </c>
      <c r="L1298" s="42" cm="1">
        <f t="array" ref="L1298">INDEX('D_ SERVICES'!D:F, MATCH(J1298, 'D_ SERVICES'!A:A, 0),
   IF(I1298="Basic", 1, IF(I1298="Standard", 2, IF(I1298="Premium", 3, ""))))</f>
        <v>944</v>
      </c>
      <c r="M1298" s="32">
        <f>L1298*(1-VLOOKUP('F_ ORDERS'!$K1298,D_BUYERS!A:H,8,FALSE))</f>
        <v>896.8</v>
      </c>
      <c r="N1298" s="32">
        <f>IF(VLOOKUP('F_ ORDERS'!$G1298, OrderDate!A:E, 5, FALSE) = 1, 'F_ ORDERS'!$M1298 * (1 - 0.07), 'F_ ORDERS'!$M1298)</f>
        <v>896.8</v>
      </c>
    </row>
    <row r="1299" spans="1:14" x14ac:dyDescent="0.2">
      <c r="A1299" s="51" t="str">
        <f t="shared" si="20"/>
        <v>44.74.228.63|44844|0.815983796303044</v>
      </c>
      <c r="B1299" s="51" t="s">
        <v>3398</v>
      </c>
      <c r="C1299" s="52">
        <f>INT(DT!I1299)</f>
        <v>44844</v>
      </c>
      <c r="D1299" s="53">
        <f>DT!I1299-INT(DT!I1299)</f>
        <v>0.81598379630304407</v>
      </c>
      <c r="E1299" s="32" t="s">
        <v>5514</v>
      </c>
      <c r="F1299" s="32">
        <v>1151</v>
      </c>
      <c r="G1299" s="38">
        <f>INT(DT!E1299)</f>
        <v>44844</v>
      </c>
      <c r="H1299" s="39">
        <f>DT!E1299-INT(DT!E1299)</f>
        <v>0.82813657408405561</v>
      </c>
      <c r="I1299" s="32" t="s">
        <v>23</v>
      </c>
      <c r="J1299" s="32" t="s">
        <v>723</v>
      </c>
      <c r="K1299" s="32" t="s">
        <v>319</v>
      </c>
      <c r="L1299" s="42" cm="1">
        <f t="array" ref="L1299">INDEX('D_ SERVICES'!D:F, MATCH(J1299, 'D_ SERVICES'!A:A, 0),
   IF(I1299="Basic", 1, IF(I1299="Standard", 2, IF(I1299="Premium", 3, ""))))</f>
        <v>954</v>
      </c>
      <c r="M1299" s="32">
        <f>L1299*(1-VLOOKUP('F_ ORDERS'!$K1299,D_BUYERS!A:H,8,FALSE))</f>
        <v>858.6</v>
      </c>
      <c r="N1299" s="32">
        <f>IF(VLOOKUP('F_ ORDERS'!$G1299, OrderDate!A:E, 5, FALSE) = 1, 'F_ ORDERS'!$M1299 * (1 - 0.07), 'F_ ORDERS'!$M1299)</f>
        <v>858.6</v>
      </c>
    </row>
    <row r="1300" spans="1:14" x14ac:dyDescent="0.2">
      <c r="A1300" s="51" t="str">
        <f t="shared" si="20"/>
        <v>124.96.168.250|43810|0.433194444442051</v>
      </c>
      <c r="B1300" s="51" t="s">
        <v>1276</v>
      </c>
      <c r="C1300" s="52">
        <f>INT(DT!I1300)</f>
        <v>43810</v>
      </c>
      <c r="D1300" s="53">
        <f>DT!I1300-INT(DT!I1300)</f>
        <v>0.43319444444205146</v>
      </c>
      <c r="E1300" s="32" t="s">
        <v>5515</v>
      </c>
      <c r="F1300" s="32">
        <v>1184</v>
      </c>
      <c r="G1300" s="38">
        <f>INT(DT!E1300)</f>
        <v>43810</v>
      </c>
      <c r="H1300" s="39">
        <f>DT!E1300-INT(DT!E1300)</f>
        <v>0.54817129629373085</v>
      </c>
      <c r="I1300" s="32" t="s">
        <v>23</v>
      </c>
      <c r="J1300" s="32" t="s">
        <v>823</v>
      </c>
      <c r="K1300" s="32" t="s">
        <v>408</v>
      </c>
      <c r="L1300" s="42" cm="1">
        <f t="array" ref="L1300">INDEX('D_ SERVICES'!D:F, MATCH(J1300, 'D_ SERVICES'!A:A, 0),
   IF(I1300="Basic", 1, IF(I1300="Standard", 2, IF(I1300="Premium", 3, ""))))</f>
        <v>232</v>
      </c>
      <c r="M1300" s="32">
        <f>L1300*(1-VLOOKUP('F_ ORDERS'!$K1300,D_BUYERS!A:H,8,FALSE))</f>
        <v>232</v>
      </c>
      <c r="N1300" s="32">
        <f>IF(VLOOKUP('F_ ORDERS'!$G1300, OrderDate!A:E, 5, FALSE) = 1, 'F_ ORDERS'!$M1300 * (1 - 0.07), 'F_ ORDERS'!$M1300)</f>
        <v>232</v>
      </c>
    </row>
    <row r="1301" spans="1:14" x14ac:dyDescent="0.2">
      <c r="A1301" s="51" t="str">
        <f t="shared" si="20"/>
        <v>184.239.248.118|44272|0.569791666668607</v>
      </c>
      <c r="B1301" s="51" t="s">
        <v>2075</v>
      </c>
      <c r="C1301" s="52">
        <f>INT(DT!I1301)</f>
        <v>44272</v>
      </c>
      <c r="D1301" s="53">
        <f>DT!I1301-INT(DT!I1301)</f>
        <v>0.56979166666860692</v>
      </c>
      <c r="E1301" s="32" t="s">
        <v>5516</v>
      </c>
      <c r="F1301" s="32">
        <v>1163</v>
      </c>
      <c r="G1301" s="38">
        <f>INT(DT!E1301)</f>
        <v>44272</v>
      </c>
      <c r="H1301" s="39">
        <f>DT!E1301-INT(DT!E1301)</f>
        <v>0.64234953703999054</v>
      </c>
      <c r="I1301" s="32" t="s">
        <v>12</v>
      </c>
      <c r="J1301" s="32" t="s">
        <v>621</v>
      </c>
      <c r="K1301" s="32" t="s">
        <v>320</v>
      </c>
      <c r="L1301" s="42" cm="1">
        <f t="array" ref="L1301">INDEX('D_ SERVICES'!D:F, MATCH(J1301, 'D_ SERVICES'!A:A, 0),
   IF(I1301="Basic", 1, IF(I1301="Standard", 2, IF(I1301="Premium", 3, ""))))</f>
        <v>670</v>
      </c>
      <c r="M1301" s="32">
        <f>L1301*(1-VLOOKUP('F_ ORDERS'!$K1301,D_BUYERS!A:H,8,FALSE))</f>
        <v>670</v>
      </c>
      <c r="N1301" s="32">
        <f>IF(VLOOKUP('F_ ORDERS'!$G1301, OrderDate!A:E, 5, FALSE) = 1, 'F_ ORDERS'!$M1301 * (1 - 0.07), 'F_ ORDERS'!$M1301)</f>
        <v>670</v>
      </c>
    </row>
    <row r="1302" spans="1:14" x14ac:dyDescent="0.2">
      <c r="A1302" s="51" t="str">
        <f t="shared" si="20"/>
        <v>79.3.69.36|45328|0.103182870370802</v>
      </c>
      <c r="B1302" s="51" t="s">
        <v>3886</v>
      </c>
      <c r="C1302" s="52">
        <f>INT(DT!I1302)</f>
        <v>45328</v>
      </c>
      <c r="D1302" s="53">
        <f>DT!I1302-INT(DT!I1302)</f>
        <v>0.10318287037080154</v>
      </c>
      <c r="E1302" s="32" t="s">
        <v>5517</v>
      </c>
      <c r="F1302" s="32">
        <v>1078</v>
      </c>
      <c r="G1302" s="38">
        <f>INT(DT!E1302)</f>
        <v>45328</v>
      </c>
      <c r="H1302" s="39">
        <f>DT!E1302-INT(DT!E1302)</f>
        <v>0.15090277777926531</v>
      </c>
      <c r="I1302" s="32" t="s">
        <v>18</v>
      </c>
      <c r="J1302" s="32" t="s">
        <v>684</v>
      </c>
      <c r="K1302" s="32" t="s">
        <v>410</v>
      </c>
      <c r="L1302" s="42" cm="1">
        <f t="array" ref="L1302">INDEX('D_ SERVICES'!D:F, MATCH(J1302, 'D_ SERVICES'!A:A, 0),
   IF(I1302="Basic", 1, IF(I1302="Standard", 2, IF(I1302="Premium", 3, ""))))</f>
        <v>64</v>
      </c>
      <c r="M1302" s="32">
        <f>L1302*(1-VLOOKUP('F_ ORDERS'!$K1302,D_BUYERS!A:H,8,FALSE))</f>
        <v>60.8</v>
      </c>
      <c r="N1302" s="32">
        <f>IF(VLOOKUP('F_ ORDERS'!$G1302, OrderDate!A:E, 5, FALSE) = 1, 'F_ ORDERS'!$M1302 * (1 - 0.07), 'F_ ORDERS'!$M1302)</f>
        <v>60.8</v>
      </c>
    </row>
    <row r="1303" spans="1:14" x14ac:dyDescent="0.2">
      <c r="A1303" s="51" t="str">
        <f t="shared" si="20"/>
        <v>210.58.172.100|45567|0.344178240738984</v>
      </c>
      <c r="B1303" s="51" t="s">
        <v>2442</v>
      </c>
      <c r="C1303" s="52">
        <f>INT(DT!I1303)</f>
        <v>45567</v>
      </c>
      <c r="D1303" s="53">
        <f>DT!I1303-INT(DT!I1303)</f>
        <v>0.34417824073898373</v>
      </c>
      <c r="E1303" s="32" t="s">
        <v>5518</v>
      </c>
      <c r="F1303" s="32">
        <v>1009</v>
      </c>
      <c r="G1303" s="38">
        <f>INT(DT!E1303)</f>
        <v>45567</v>
      </c>
      <c r="H1303" s="39">
        <f>DT!E1303-INT(DT!E1303)</f>
        <v>0.45078703703620704</v>
      </c>
      <c r="I1303" s="32" t="s">
        <v>12</v>
      </c>
      <c r="J1303" s="32" t="s">
        <v>600</v>
      </c>
      <c r="K1303" s="32" t="s">
        <v>440</v>
      </c>
      <c r="L1303" s="42" cm="1">
        <f t="array" ref="L1303">INDEX('D_ SERVICES'!D:F, MATCH(J1303, 'D_ SERVICES'!A:A, 0),
   IF(I1303="Basic", 1, IF(I1303="Standard", 2, IF(I1303="Premium", 3, ""))))</f>
        <v>982</v>
      </c>
      <c r="M1303" s="32">
        <f>L1303*(1-VLOOKUP('F_ ORDERS'!$K1303,D_BUYERS!A:H,8,FALSE))</f>
        <v>982</v>
      </c>
      <c r="N1303" s="32">
        <f>IF(VLOOKUP('F_ ORDERS'!$G1303, OrderDate!A:E, 5, FALSE) = 1, 'F_ ORDERS'!$M1303 * (1 - 0.07), 'F_ ORDERS'!$M1303)</f>
        <v>982</v>
      </c>
    </row>
    <row r="1304" spans="1:14" x14ac:dyDescent="0.2">
      <c r="A1304" s="51" t="str">
        <f t="shared" si="20"/>
        <v>6.81.32.48|45598|0.160648148150358</v>
      </c>
      <c r="B1304" s="51" t="s">
        <v>3617</v>
      </c>
      <c r="C1304" s="52">
        <f>INT(DT!I1304)</f>
        <v>45598</v>
      </c>
      <c r="D1304" s="53">
        <f>DT!I1304-INT(DT!I1304)</f>
        <v>0.16064814815035788</v>
      </c>
      <c r="E1304" s="32" t="s">
        <v>5519</v>
      </c>
      <c r="F1304" s="32">
        <v>1008</v>
      </c>
      <c r="G1304" s="38">
        <f>INT(DT!E1304)</f>
        <v>45598</v>
      </c>
      <c r="H1304" s="39">
        <f>DT!E1304-INT(DT!E1304)</f>
        <v>0.200613425928168</v>
      </c>
      <c r="I1304" s="32" t="s">
        <v>23</v>
      </c>
      <c r="J1304" s="32" t="s">
        <v>546</v>
      </c>
      <c r="K1304" s="32" t="s">
        <v>236</v>
      </c>
      <c r="L1304" s="42" cm="1">
        <f t="array" ref="L1304">INDEX('D_ SERVICES'!D:F, MATCH(J1304, 'D_ SERVICES'!A:A, 0),
   IF(I1304="Basic", 1, IF(I1304="Standard", 2, IF(I1304="Premium", 3, ""))))</f>
        <v>622</v>
      </c>
      <c r="M1304" s="32">
        <f>L1304*(1-VLOOKUP('F_ ORDERS'!$K1304,D_BUYERS!A:H,8,FALSE))</f>
        <v>559.80000000000007</v>
      </c>
      <c r="N1304" s="32">
        <f>IF(VLOOKUP('F_ ORDERS'!$G1304, OrderDate!A:E, 5, FALSE) = 1, 'F_ ORDERS'!$M1304 * (1 - 0.07), 'F_ ORDERS'!$M1304)</f>
        <v>520.61400000000003</v>
      </c>
    </row>
    <row r="1305" spans="1:14" x14ac:dyDescent="0.2">
      <c r="A1305" s="51" t="str">
        <f t="shared" si="20"/>
        <v>149.56.32.205|45023|0.263819444437104</v>
      </c>
      <c r="B1305" s="51" t="s">
        <v>1616</v>
      </c>
      <c r="C1305" s="52">
        <f>INT(DT!I1305)</f>
        <v>45023</v>
      </c>
      <c r="D1305" s="53">
        <f>DT!I1305-INT(DT!I1305)</f>
        <v>0.26381944443710381</v>
      </c>
      <c r="E1305" s="32" t="s">
        <v>5520</v>
      </c>
      <c r="F1305" s="32">
        <v>1150</v>
      </c>
      <c r="G1305" s="38">
        <f>INT(DT!E1305)</f>
        <v>45023</v>
      </c>
      <c r="H1305" s="39">
        <f>DT!E1305-INT(DT!E1305)</f>
        <v>0.34035879628936527</v>
      </c>
      <c r="I1305" s="32" t="s">
        <v>23</v>
      </c>
      <c r="J1305" s="32" t="s">
        <v>653</v>
      </c>
      <c r="K1305" s="32" t="s">
        <v>493</v>
      </c>
      <c r="L1305" s="42" cm="1">
        <f t="array" ref="L1305">INDEX('D_ SERVICES'!D:F, MATCH(J1305, 'D_ SERVICES'!A:A, 0),
   IF(I1305="Basic", 1, IF(I1305="Standard", 2, IF(I1305="Premium", 3, ""))))</f>
        <v>732</v>
      </c>
      <c r="M1305" s="32">
        <f>L1305*(1-VLOOKUP('F_ ORDERS'!$K1305,D_BUYERS!A:H,8,FALSE))</f>
        <v>695.4</v>
      </c>
      <c r="N1305" s="32">
        <f>IF(VLOOKUP('F_ ORDERS'!$G1305, OrderDate!A:E, 5, FALSE) = 1, 'F_ ORDERS'!$M1305 * (1 - 0.07), 'F_ ORDERS'!$M1305)</f>
        <v>695.4</v>
      </c>
    </row>
    <row r="1306" spans="1:14" x14ac:dyDescent="0.2">
      <c r="A1306" s="51" t="str">
        <f t="shared" si="20"/>
        <v>199.151.28.254|45035|0.210208333330229</v>
      </c>
      <c r="B1306" s="51" t="s">
        <v>2266</v>
      </c>
      <c r="C1306" s="52">
        <f>INT(DT!I1306)</f>
        <v>45035</v>
      </c>
      <c r="D1306" s="53">
        <f>DT!I1306-INT(DT!I1306)</f>
        <v>0.21020833333022892</v>
      </c>
      <c r="E1306" s="32" t="s">
        <v>5521</v>
      </c>
      <c r="F1306" s="32">
        <v>1045</v>
      </c>
      <c r="G1306" s="38">
        <f>INT(DT!E1306)</f>
        <v>45035</v>
      </c>
      <c r="H1306" s="39">
        <f>DT!E1306-INT(DT!E1306)</f>
        <v>0.28516203703475185</v>
      </c>
      <c r="I1306" s="32" t="s">
        <v>23</v>
      </c>
      <c r="J1306" s="32" t="s">
        <v>674</v>
      </c>
      <c r="K1306" s="32" t="s">
        <v>427</v>
      </c>
      <c r="L1306" s="42" cm="1">
        <f t="array" ref="L1306">INDEX('D_ SERVICES'!D:F, MATCH(J1306, 'D_ SERVICES'!A:A, 0),
   IF(I1306="Basic", 1, IF(I1306="Standard", 2, IF(I1306="Premium", 3, ""))))</f>
        <v>771</v>
      </c>
      <c r="M1306" s="32">
        <f>L1306*(1-VLOOKUP('F_ ORDERS'!$K1306,D_BUYERS!A:H,8,FALSE))</f>
        <v>693.9</v>
      </c>
      <c r="N1306" s="32">
        <f>IF(VLOOKUP('F_ ORDERS'!$G1306, OrderDate!A:E, 5, FALSE) = 1, 'F_ ORDERS'!$M1306 * (1 - 0.07), 'F_ ORDERS'!$M1306)</f>
        <v>693.9</v>
      </c>
    </row>
    <row r="1307" spans="1:14" x14ac:dyDescent="0.2">
      <c r="A1307" s="51" t="str">
        <f t="shared" si="20"/>
        <v>243.22.57.158|43272|0.0812384259334067</v>
      </c>
      <c r="B1307" s="51" t="s">
        <v>2923</v>
      </c>
      <c r="C1307" s="52">
        <f>INT(DT!I1307)</f>
        <v>43272</v>
      </c>
      <c r="D1307" s="53">
        <f>DT!I1307-INT(DT!I1307)</f>
        <v>8.1238425933406688E-2</v>
      </c>
      <c r="E1307" s="32" t="s">
        <v>5522</v>
      </c>
      <c r="F1307" s="32">
        <v>1121</v>
      </c>
      <c r="G1307" s="38">
        <f>INT(DT!E1307)</f>
        <v>43272</v>
      </c>
      <c r="H1307" s="39">
        <f>DT!E1307-INT(DT!E1307)</f>
        <v>0.10153935186099261</v>
      </c>
      <c r="I1307" s="32" t="s">
        <v>12</v>
      </c>
      <c r="J1307" s="32" t="s">
        <v>536</v>
      </c>
      <c r="K1307" s="32" t="s">
        <v>293</v>
      </c>
      <c r="L1307" s="42" cm="1">
        <f t="array" ref="L1307">INDEX('D_ SERVICES'!D:F, MATCH(J1307, 'D_ SERVICES'!A:A, 0),
   IF(I1307="Basic", 1, IF(I1307="Standard", 2, IF(I1307="Premium", 3, ""))))</f>
        <v>768</v>
      </c>
      <c r="M1307" s="32">
        <f>L1307*(1-VLOOKUP('F_ ORDERS'!$K1307,D_BUYERS!A:H,8,FALSE))</f>
        <v>691.2</v>
      </c>
      <c r="N1307" s="32">
        <f>IF(VLOOKUP('F_ ORDERS'!$G1307, OrderDate!A:E, 5, FALSE) = 1, 'F_ ORDERS'!$M1307 * (1 - 0.07), 'F_ ORDERS'!$M1307)</f>
        <v>691.2</v>
      </c>
    </row>
    <row r="1308" spans="1:14" x14ac:dyDescent="0.2">
      <c r="A1308" s="51" t="str">
        <f t="shared" si="20"/>
        <v>88.234.45.241|44831|0.971805555556784</v>
      </c>
      <c r="B1308" s="51" t="s">
        <v>4028</v>
      </c>
      <c r="C1308" s="52">
        <f>INT(DT!I1308)</f>
        <v>44831</v>
      </c>
      <c r="D1308" s="53">
        <f>DT!I1308-INT(DT!I1308)</f>
        <v>0.97180555555678438</v>
      </c>
      <c r="E1308" s="32" t="s">
        <v>5523</v>
      </c>
      <c r="F1308" s="32">
        <v>1004</v>
      </c>
      <c r="G1308" s="38">
        <f>INT(DT!E1308)</f>
        <v>44832</v>
      </c>
      <c r="H1308" s="39">
        <f>DT!E1308-INT(DT!E1308)</f>
        <v>6.3738425924384501E-2</v>
      </c>
      <c r="I1308" s="32" t="s">
        <v>12</v>
      </c>
      <c r="J1308" s="32" t="s">
        <v>810</v>
      </c>
      <c r="K1308" s="32" t="s">
        <v>234</v>
      </c>
      <c r="L1308" s="42" cm="1">
        <f t="array" ref="L1308">INDEX('D_ SERVICES'!D:F, MATCH(J1308, 'D_ SERVICES'!A:A, 0),
   IF(I1308="Basic", 1, IF(I1308="Standard", 2, IF(I1308="Premium", 3, ""))))</f>
        <v>979</v>
      </c>
      <c r="M1308" s="32">
        <f>L1308*(1-VLOOKUP('F_ ORDERS'!$K1308,D_BUYERS!A:H,8,FALSE))</f>
        <v>930.05</v>
      </c>
      <c r="N1308" s="32">
        <f>IF(VLOOKUP('F_ ORDERS'!$G1308, OrderDate!A:E, 5, FALSE) = 1, 'F_ ORDERS'!$M1308 * (1 - 0.07), 'F_ ORDERS'!$M1308)</f>
        <v>930.05</v>
      </c>
    </row>
    <row r="1309" spans="1:14" x14ac:dyDescent="0.2">
      <c r="A1309" s="51" t="str">
        <f t="shared" si="20"/>
        <v>11.121.238.137|43584|0.472916666672972</v>
      </c>
      <c r="B1309" s="51" t="s">
        <v>1064</v>
      </c>
      <c r="C1309" s="52">
        <f>INT(DT!I1309)</f>
        <v>43584</v>
      </c>
      <c r="D1309" s="53">
        <f>DT!I1309-INT(DT!I1309)</f>
        <v>0.4729166666729725</v>
      </c>
      <c r="E1309" s="32" t="s">
        <v>5524</v>
      </c>
      <c r="F1309" s="32">
        <v>1210</v>
      </c>
      <c r="G1309" s="38">
        <f>INT(DT!E1309)</f>
        <v>43584</v>
      </c>
      <c r="H1309" s="39">
        <f>DT!E1309-INT(DT!E1309)</f>
        <v>0.5926504629678675</v>
      </c>
      <c r="I1309" s="32" t="s">
        <v>18</v>
      </c>
      <c r="J1309" s="32" t="s">
        <v>700</v>
      </c>
      <c r="K1309" s="32" t="s">
        <v>288</v>
      </c>
      <c r="L1309" s="42" cm="1">
        <f t="array" ref="L1309">INDEX('D_ SERVICES'!D:F, MATCH(J1309, 'D_ SERVICES'!A:A, 0),
   IF(I1309="Basic", 1, IF(I1309="Standard", 2, IF(I1309="Premium", 3, ""))))</f>
        <v>606</v>
      </c>
      <c r="M1309" s="32">
        <f>L1309*(1-VLOOKUP('F_ ORDERS'!$K1309,D_BUYERS!A:H,8,FALSE))</f>
        <v>575.69999999999993</v>
      </c>
      <c r="N1309" s="32">
        <f>IF(VLOOKUP('F_ ORDERS'!$G1309, OrderDate!A:E, 5, FALSE) = 1, 'F_ ORDERS'!$M1309 * (1 - 0.07), 'F_ ORDERS'!$M1309)</f>
        <v>575.69999999999993</v>
      </c>
    </row>
    <row r="1310" spans="1:14" x14ac:dyDescent="0.2">
      <c r="A1310" s="51" t="str">
        <f t="shared" si="20"/>
        <v>33.90.44.71|45597|0.775138888886431</v>
      </c>
      <c r="B1310" s="51" t="s">
        <v>3219</v>
      </c>
      <c r="C1310" s="52">
        <f>INT(DT!I1310)</f>
        <v>45597</v>
      </c>
      <c r="D1310" s="53">
        <f>DT!I1310-INT(DT!I1310)</f>
        <v>0.77513888888643123</v>
      </c>
      <c r="E1310" s="32" t="s">
        <v>5525</v>
      </c>
      <c r="F1310" s="32">
        <v>1000</v>
      </c>
      <c r="G1310" s="38">
        <f>INT(DT!E1310)</f>
        <v>45597</v>
      </c>
      <c r="H1310" s="39">
        <f>DT!E1310-INT(DT!E1310)</f>
        <v>0.88694444444263354</v>
      </c>
      <c r="I1310" s="32" t="s">
        <v>23</v>
      </c>
      <c r="J1310" s="32" t="s">
        <v>829</v>
      </c>
      <c r="K1310" s="32" t="s">
        <v>284</v>
      </c>
      <c r="L1310" s="42" cm="1">
        <f t="array" ref="L1310">INDEX('D_ SERVICES'!D:F, MATCH(J1310, 'D_ SERVICES'!A:A, 0),
   IF(I1310="Basic", 1, IF(I1310="Standard", 2, IF(I1310="Premium", 3, ""))))</f>
        <v>943</v>
      </c>
      <c r="M1310" s="32">
        <f>L1310*(1-VLOOKUP('F_ ORDERS'!$K1310,D_BUYERS!A:H,8,FALSE))</f>
        <v>943</v>
      </c>
      <c r="N1310" s="32">
        <f>IF(VLOOKUP('F_ ORDERS'!$G1310, OrderDate!A:E, 5, FALSE) = 1, 'F_ ORDERS'!$M1310 * (1 - 0.07), 'F_ ORDERS'!$M1310)</f>
        <v>943</v>
      </c>
    </row>
    <row r="1311" spans="1:14" x14ac:dyDescent="0.2">
      <c r="A1311" s="51" t="str">
        <f t="shared" si="20"/>
        <v>163.62.223.173|45335|0.234097222222772</v>
      </c>
      <c r="B1311" s="51" t="s">
        <v>1816</v>
      </c>
      <c r="C1311" s="52">
        <f>INT(DT!I1311)</f>
        <v>45335</v>
      </c>
      <c r="D1311" s="53">
        <f>DT!I1311-INT(DT!I1311)</f>
        <v>0.23409722222277196</v>
      </c>
      <c r="E1311" s="32" t="s">
        <v>5526</v>
      </c>
      <c r="F1311" s="32">
        <v>1241</v>
      </c>
      <c r="G1311" s="38">
        <f>INT(DT!E1311)</f>
        <v>45335</v>
      </c>
      <c r="H1311" s="39">
        <f>DT!E1311-INT(DT!E1311)</f>
        <v>0.24652777778101154</v>
      </c>
      <c r="I1311" s="32" t="s">
        <v>12</v>
      </c>
      <c r="J1311" s="32" t="s">
        <v>659</v>
      </c>
      <c r="K1311" s="32" t="s">
        <v>386</v>
      </c>
      <c r="L1311" s="42" cm="1">
        <f t="array" ref="L1311">INDEX('D_ SERVICES'!D:F, MATCH(J1311, 'D_ SERVICES'!A:A, 0),
   IF(I1311="Basic", 1, IF(I1311="Standard", 2, IF(I1311="Premium", 3, ""))))</f>
        <v>664</v>
      </c>
      <c r="M1311" s="32">
        <f>L1311*(1-VLOOKUP('F_ ORDERS'!$K1311,D_BUYERS!A:H,8,FALSE))</f>
        <v>664</v>
      </c>
      <c r="N1311" s="32">
        <f>IF(VLOOKUP('F_ ORDERS'!$G1311, OrderDate!A:E, 5, FALSE) = 1, 'F_ ORDERS'!$M1311 * (1 - 0.07), 'F_ ORDERS'!$M1311)</f>
        <v>664</v>
      </c>
    </row>
    <row r="1312" spans="1:14" x14ac:dyDescent="0.2">
      <c r="A1312" s="51" t="str">
        <f t="shared" si="20"/>
        <v>94.104.7.40|43471|0.363668981481169</v>
      </c>
      <c r="B1312" s="51" t="s">
        <v>4117</v>
      </c>
      <c r="C1312" s="52">
        <f>INT(DT!I1312)</f>
        <v>43471</v>
      </c>
      <c r="D1312" s="53">
        <f>DT!I1312-INT(DT!I1312)</f>
        <v>0.36366898148116888</v>
      </c>
      <c r="E1312" s="32" t="s">
        <v>5527</v>
      </c>
      <c r="F1312" s="32">
        <v>1029</v>
      </c>
      <c r="G1312" s="38">
        <f>INT(DT!E1312)</f>
        <v>43471</v>
      </c>
      <c r="H1312" s="39">
        <f>DT!E1312-INT(DT!E1312)</f>
        <v>0.37523148148466134</v>
      </c>
      <c r="I1312" s="32" t="s">
        <v>18</v>
      </c>
      <c r="J1312" s="32" t="s">
        <v>796</v>
      </c>
      <c r="K1312" s="32" t="s">
        <v>310</v>
      </c>
      <c r="L1312" s="42" cm="1">
        <f t="array" ref="L1312">INDEX('D_ SERVICES'!D:F, MATCH(J1312, 'D_ SERVICES'!A:A, 0),
   IF(I1312="Basic", 1, IF(I1312="Standard", 2, IF(I1312="Premium", 3, ""))))</f>
        <v>758</v>
      </c>
      <c r="M1312" s="32">
        <f>L1312*(1-VLOOKUP('F_ ORDERS'!$K1312,D_BUYERS!A:H,8,FALSE))</f>
        <v>720.1</v>
      </c>
      <c r="N1312" s="32">
        <f>IF(VLOOKUP('F_ ORDERS'!$G1312, OrderDate!A:E, 5, FALSE) = 1, 'F_ ORDERS'!$M1312 * (1 - 0.07), 'F_ ORDERS'!$M1312)</f>
        <v>669.69299999999998</v>
      </c>
    </row>
    <row r="1313" spans="1:14" x14ac:dyDescent="0.2">
      <c r="A1313" s="51" t="str">
        <f t="shared" si="20"/>
        <v>23.242.100.167|45431|0.57813657407678</v>
      </c>
      <c r="B1313" s="51" t="s">
        <v>2715</v>
      </c>
      <c r="C1313" s="52">
        <f>INT(DT!I1313)</f>
        <v>45431</v>
      </c>
      <c r="D1313" s="53">
        <f>DT!I1313-INT(DT!I1313)</f>
        <v>0.57813657407677965</v>
      </c>
      <c r="E1313" s="32" t="s">
        <v>5528</v>
      </c>
      <c r="F1313" s="32">
        <v>1244</v>
      </c>
      <c r="G1313" s="38">
        <f>INT(DT!E1313)</f>
        <v>45431</v>
      </c>
      <c r="H1313" s="39">
        <f>DT!E1313-INT(DT!E1313)</f>
        <v>0.64722222222189885</v>
      </c>
      <c r="I1313" s="32" t="s">
        <v>23</v>
      </c>
      <c r="J1313" s="32" t="s">
        <v>749</v>
      </c>
      <c r="K1313" s="32" t="s">
        <v>150</v>
      </c>
      <c r="L1313" s="42" cm="1">
        <f t="array" ref="L1313">INDEX('D_ SERVICES'!D:F, MATCH(J1313, 'D_ SERVICES'!A:A, 0),
   IF(I1313="Basic", 1, IF(I1313="Standard", 2, IF(I1313="Premium", 3, ""))))</f>
        <v>598</v>
      </c>
      <c r="M1313" s="32">
        <f>L1313*(1-VLOOKUP('F_ ORDERS'!$K1313,D_BUYERS!A:H,8,FALSE))</f>
        <v>598</v>
      </c>
      <c r="N1313" s="32">
        <f>IF(VLOOKUP('F_ ORDERS'!$G1313, OrderDate!A:E, 5, FALSE) = 1, 'F_ ORDERS'!$M1313 * (1 - 0.07), 'F_ ORDERS'!$M1313)</f>
        <v>556.14</v>
      </c>
    </row>
    <row r="1314" spans="1:14" x14ac:dyDescent="0.2">
      <c r="A1314" s="51" t="str">
        <f t="shared" si="20"/>
        <v>239.127.200.238|45329|0.394930555557949</v>
      </c>
      <c r="B1314" s="51" t="s">
        <v>2838</v>
      </c>
      <c r="C1314" s="52">
        <f>INT(DT!I1314)</f>
        <v>45329</v>
      </c>
      <c r="D1314" s="53">
        <f>DT!I1314-INT(DT!I1314)</f>
        <v>0.39493055555794854</v>
      </c>
      <c r="E1314" s="32" t="s">
        <v>5529</v>
      </c>
      <c r="F1314" s="32">
        <v>1012</v>
      </c>
      <c r="G1314" s="38">
        <f>INT(DT!E1314)</f>
        <v>45329</v>
      </c>
      <c r="H1314" s="39">
        <f>DT!E1314-INT(DT!E1314)</f>
        <v>0.50228009259444661</v>
      </c>
      <c r="I1314" s="32" t="s">
        <v>18</v>
      </c>
      <c r="J1314" s="32" t="s">
        <v>688</v>
      </c>
      <c r="K1314" s="32" t="s">
        <v>175</v>
      </c>
      <c r="L1314" s="42" cm="1">
        <f t="array" ref="L1314">INDEX('D_ SERVICES'!D:F, MATCH(J1314, 'D_ SERVICES'!A:A, 0),
   IF(I1314="Basic", 1, IF(I1314="Standard", 2, IF(I1314="Premium", 3, ""))))</f>
        <v>344</v>
      </c>
      <c r="M1314" s="32">
        <f>L1314*(1-VLOOKUP('F_ ORDERS'!$K1314,D_BUYERS!A:H,8,FALSE))</f>
        <v>309.60000000000002</v>
      </c>
      <c r="N1314" s="32">
        <f>IF(VLOOKUP('F_ ORDERS'!$G1314, OrderDate!A:E, 5, FALSE) = 1, 'F_ ORDERS'!$M1314 * (1 - 0.07), 'F_ ORDERS'!$M1314)</f>
        <v>309.60000000000002</v>
      </c>
    </row>
    <row r="1315" spans="1:14" x14ac:dyDescent="0.2">
      <c r="A1315" s="51" t="str">
        <f t="shared" si="20"/>
        <v>49.197.128.92|45486|0.577476851853135</v>
      </c>
      <c r="B1315" s="51" t="s">
        <v>3467</v>
      </c>
      <c r="C1315" s="52">
        <f>INT(DT!I1315)</f>
        <v>45486</v>
      </c>
      <c r="D1315" s="53">
        <f>DT!I1315-INT(DT!I1315)</f>
        <v>0.57747685185313458</v>
      </c>
      <c r="E1315" s="32" t="s">
        <v>5530</v>
      </c>
      <c r="F1315" s="32">
        <v>1030</v>
      </c>
      <c r="G1315" s="38">
        <f>INT(DT!E1315)</f>
        <v>45486</v>
      </c>
      <c r="H1315" s="39">
        <f>DT!E1315-INT(DT!E1315)</f>
        <v>0.62363425926014315</v>
      </c>
      <c r="I1315" s="32" t="s">
        <v>23</v>
      </c>
      <c r="J1315" s="32" t="s">
        <v>768</v>
      </c>
      <c r="K1315" s="32" t="s">
        <v>428</v>
      </c>
      <c r="L1315" s="42" cm="1">
        <f t="array" ref="L1315">INDEX('D_ SERVICES'!D:F, MATCH(J1315, 'D_ SERVICES'!A:A, 0),
   IF(I1315="Basic", 1, IF(I1315="Standard", 2, IF(I1315="Premium", 3, ""))))</f>
        <v>956</v>
      </c>
      <c r="M1315" s="32">
        <f>L1315*(1-VLOOKUP('F_ ORDERS'!$K1315,D_BUYERS!A:H,8,FALSE))</f>
        <v>860.4</v>
      </c>
      <c r="N1315" s="32">
        <f>IF(VLOOKUP('F_ ORDERS'!$G1315, OrderDate!A:E, 5, FALSE) = 1, 'F_ ORDERS'!$M1315 * (1 - 0.07), 'F_ ORDERS'!$M1315)</f>
        <v>800.17199999999991</v>
      </c>
    </row>
    <row r="1316" spans="1:14" x14ac:dyDescent="0.2">
      <c r="A1316" s="51" t="str">
        <f t="shared" si="20"/>
        <v>169.6.249.214|44334|0.886076388887886</v>
      </c>
      <c r="B1316" s="51" t="s">
        <v>1887</v>
      </c>
      <c r="C1316" s="52">
        <f>INT(DT!I1316)</f>
        <v>44334</v>
      </c>
      <c r="D1316" s="53">
        <f>DT!I1316-INT(DT!I1316)</f>
        <v>0.88607638888788642</v>
      </c>
      <c r="E1316" s="32" t="s">
        <v>5531</v>
      </c>
      <c r="F1316" s="32">
        <v>1046</v>
      </c>
      <c r="G1316" s="38">
        <f>INT(DT!E1316)</f>
        <v>44334</v>
      </c>
      <c r="H1316" s="39">
        <f>DT!E1316-INT(DT!E1316)</f>
        <v>0.89987268518598285</v>
      </c>
      <c r="I1316" s="32" t="s">
        <v>23</v>
      </c>
      <c r="J1316" s="32" t="s">
        <v>651</v>
      </c>
      <c r="K1316" s="32" t="s">
        <v>429</v>
      </c>
      <c r="L1316" s="42" cm="1">
        <f t="array" ref="L1316">INDEX('D_ SERVICES'!D:F, MATCH(J1316, 'D_ SERVICES'!A:A, 0),
   IF(I1316="Basic", 1, IF(I1316="Standard", 2, IF(I1316="Premium", 3, ""))))</f>
        <v>704</v>
      </c>
      <c r="M1316" s="32">
        <f>L1316*(1-VLOOKUP('F_ ORDERS'!$K1316,D_BUYERS!A:H,8,FALSE))</f>
        <v>704</v>
      </c>
      <c r="N1316" s="32">
        <f>IF(VLOOKUP('F_ ORDERS'!$G1316, OrderDate!A:E, 5, FALSE) = 1, 'F_ ORDERS'!$M1316 * (1 - 0.07), 'F_ ORDERS'!$M1316)</f>
        <v>704</v>
      </c>
    </row>
    <row r="1317" spans="1:14" x14ac:dyDescent="0.2">
      <c r="A1317" s="51" t="str">
        <f t="shared" si="20"/>
        <v>38.138.86.152|41939|0.884606481478841</v>
      </c>
      <c r="B1317" s="51" t="s">
        <v>3286</v>
      </c>
      <c r="C1317" s="52">
        <f>INT(DT!I1317)</f>
        <v>41939</v>
      </c>
      <c r="D1317" s="53">
        <f>DT!I1317-INT(DT!I1317)</f>
        <v>0.88460648147884058</v>
      </c>
      <c r="E1317" s="32" t="s">
        <v>5532</v>
      </c>
      <c r="F1317" s="32">
        <v>1224</v>
      </c>
      <c r="G1317" s="38">
        <f>INT(DT!E1317)</f>
        <v>41939</v>
      </c>
      <c r="H1317" s="39">
        <f>DT!E1317-INT(DT!E1317)</f>
        <v>0.99175925925374031</v>
      </c>
      <c r="I1317" s="32" t="s">
        <v>18</v>
      </c>
      <c r="J1317" s="32" t="s">
        <v>870</v>
      </c>
      <c r="K1317" s="32" t="s">
        <v>221</v>
      </c>
      <c r="L1317" s="42" cm="1">
        <f t="array" ref="L1317">INDEX('D_ SERVICES'!D:F, MATCH(J1317, 'D_ SERVICES'!A:A, 0),
   IF(I1317="Basic", 1, IF(I1317="Standard", 2, IF(I1317="Premium", 3, ""))))</f>
        <v>857</v>
      </c>
      <c r="M1317" s="32">
        <f>L1317*(1-VLOOKUP('F_ ORDERS'!$K1317,D_BUYERS!A:H,8,FALSE))</f>
        <v>814.15</v>
      </c>
      <c r="N1317" s="32">
        <f>IF(VLOOKUP('F_ ORDERS'!$G1317, OrderDate!A:E, 5, FALSE) = 1, 'F_ ORDERS'!$M1317 * (1 - 0.07), 'F_ ORDERS'!$M1317)</f>
        <v>814.15</v>
      </c>
    </row>
    <row r="1318" spans="1:14" x14ac:dyDescent="0.2">
      <c r="A1318" s="51" t="str">
        <f t="shared" si="20"/>
        <v>245.53.80.204|43895|0.38930555555271</v>
      </c>
      <c r="B1318" s="51" t="s">
        <v>2948</v>
      </c>
      <c r="C1318" s="52">
        <f>INT(DT!I1318)</f>
        <v>43895</v>
      </c>
      <c r="D1318" s="53">
        <f>DT!I1318-INT(DT!I1318)</f>
        <v>0.38930555555270985</v>
      </c>
      <c r="E1318" s="32" t="s">
        <v>5533</v>
      </c>
      <c r="F1318" s="32">
        <v>1220</v>
      </c>
      <c r="G1318" s="38">
        <f>INT(DT!E1318)</f>
        <v>43895</v>
      </c>
      <c r="H1318" s="39">
        <f>DT!E1318-INT(DT!E1318)</f>
        <v>0.39527777777402662</v>
      </c>
      <c r="I1318" s="32" t="s">
        <v>23</v>
      </c>
      <c r="J1318" s="32" t="s">
        <v>867</v>
      </c>
      <c r="K1318" s="32" t="s">
        <v>496</v>
      </c>
      <c r="L1318" s="42" cm="1">
        <f t="array" ref="L1318">INDEX('D_ SERVICES'!D:F, MATCH(J1318, 'D_ SERVICES'!A:A, 0),
   IF(I1318="Basic", 1, IF(I1318="Standard", 2, IF(I1318="Premium", 3, ""))))</f>
        <v>592</v>
      </c>
      <c r="M1318" s="32">
        <f>L1318*(1-VLOOKUP('F_ ORDERS'!$K1318,D_BUYERS!A:H,8,FALSE))</f>
        <v>592</v>
      </c>
      <c r="N1318" s="32">
        <f>IF(VLOOKUP('F_ ORDERS'!$G1318, OrderDate!A:E, 5, FALSE) = 1, 'F_ ORDERS'!$M1318 * (1 - 0.07), 'F_ ORDERS'!$M1318)</f>
        <v>592</v>
      </c>
    </row>
    <row r="1319" spans="1:14" x14ac:dyDescent="0.2">
      <c r="A1319" s="51" t="str">
        <f t="shared" si="20"/>
        <v>41.73.100.111|44789|0.52797453704261</v>
      </c>
      <c r="B1319" s="51" t="s">
        <v>3361</v>
      </c>
      <c r="C1319" s="52">
        <f>INT(DT!I1319)</f>
        <v>44789</v>
      </c>
      <c r="D1319" s="53">
        <f>DT!I1319-INT(DT!I1319)</f>
        <v>0.52797453704260988</v>
      </c>
      <c r="E1319" s="32" t="s">
        <v>5534</v>
      </c>
      <c r="F1319" s="32">
        <v>1187</v>
      </c>
      <c r="G1319" s="38">
        <f>INT(DT!E1319)</f>
        <v>44789</v>
      </c>
      <c r="H1319" s="39">
        <f>DT!E1319-INT(DT!E1319)</f>
        <v>0.57271990740991896</v>
      </c>
      <c r="I1319" s="32" t="s">
        <v>12</v>
      </c>
      <c r="J1319" s="32" t="s">
        <v>862</v>
      </c>
      <c r="K1319" s="32" t="s">
        <v>429</v>
      </c>
      <c r="L1319" s="42" cm="1">
        <f t="array" ref="L1319">INDEX('D_ SERVICES'!D:F, MATCH(J1319, 'D_ SERVICES'!A:A, 0),
   IF(I1319="Basic", 1, IF(I1319="Standard", 2, IF(I1319="Premium", 3, ""))))</f>
        <v>878</v>
      </c>
      <c r="M1319" s="32">
        <f>L1319*(1-VLOOKUP('F_ ORDERS'!$K1319,D_BUYERS!A:H,8,FALSE))</f>
        <v>878</v>
      </c>
      <c r="N1319" s="32">
        <f>IF(VLOOKUP('F_ ORDERS'!$G1319, OrderDate!A:E, 5, FALSE) = 1, 'F_ ORDERS'!$M1319 * (1 - 0.07), 'F_ ORDERS'!$M1319)</f>
        <v>878</v>
      </c>
    </row>
    <row r="1320" spans="1:14" x14ac:dyDescent="0.2">
      <c r="A1320" s="51" t="str">
        <f t="shared" si="20"/>
        <v>45.96.172.221|44773|0.458460648151231</v>
      </c>
      <c r="B1320" s="51" t="s">
        <v>3415</v>
      </c>
      <c r="C1320" s="52">
        <f>INT(DT!I1320)</f>
        <v>44773</v>
      </c>
      <c r="D1320" s="53">
        <f>DT!I1320-INT(DT!I1320)</f>
        <v>0.458460648151231</v>
      </c>
      <c r="E1320" s="32" t="s">
        <v>5535</v>
      </c>
      <c r="F1320" s="32">
        <v>1023</v>
      </c>
      <c r="G1320" s="38">
        <f>INT(DT!E1320)</f>
        <v>44773</v>
      </c>
      <c r="H1320" s="39">
        <f>DT!E1320-INT(DT!E1320)</f>
        <v>0.52825231481983792</v>
      </c>
      <c r="I1320" s="32" t="s">
        <v>18</v>
      </c>
      <c r="J1320" s="32" t="s">
        <v>680</v>
      </c>
      <c r="K1320" s="32" t="s">
        <v>191</v>
      </c>
      <c r="L1320" s="42" cm="1">
        <f t="array" ref="L1320">INDEX('D_ SERVICES'!D:F, MATCH(J1320, 'D_ SERVICES'!A:A, 0),
   IF(I1320="Basic", 1, IF(I1320="Standard", 2, IF(I1320="Premium", 3, ""))))</f>
        <v>950</v>
      </c>
      <c r="M1320" s="32">
        <f>L1320*(1-VLOOKUP('F_ ORDERS'!$K1320,D_BUYERS!A:H,8,FALSE))</f>
        <v>902.5</v>
      </c>
      <c r="N1320" s="32">
        <f>IF(VLOOKUP('F_ ORDERS'!$G1320, OrderDate!A:E, 5, FALSE) = 1, 'F_ ORDERS'!$M1320 * (1 - 0.07), 'F_ ORDERS'!$M1320)</f>
        <v>839.32499999999993</v>
      </c>
    </row>
    <row r="1321" spans="1:14" x14ac:dyDescent="0.2">
      <c r="A1321" s="51" t="str">
        <f t="shared" si="20"/>
        <v>109.186.133.158|45044|0.562303240738402</v>
      </c>
      <c r="B1321" s="51" t="s">
        <v>1053</v>
      </c>
      <c r="C1321" s="52">
        <f>INT(DT!I1321)</f>
        <v>45044</v>
      </c>
      <c r="D1321" s="53">
        <f>DT!I1321-INT(DT!I1321)</f>
        <v>0.56230324073840166</v>
      </c>
      <c r="E1321" s="32" t="s">
        <v>5536</v>
      </c>
      <c r="F1321" s="32">
        <v>1007</v>
      </c>
      <c r="G1321" s="38">
        <f>INT(DT!E1321)</f>
        <v>45044</v>
      </c>
      <c r="H1321" s="39">
        <f>DT!E1321-INT(DT!E1321)</f>
        <v>0.65223379629605915</v>
      </c>
      <c r="I1321" s="32" t="s">
        <v>12</v>
      </c>
      <c r="J1321" s="32" t="s">
        <v>789</v>
      </c>
      <c r="K1321" s="32" t="s">
        <v>435</v>
      </c>
      <c r="L1321" s="42" cm="1">
        <f t="array" ref="L1321">INDEX('D_ SERVICES'!D:F, MATCH(J1321, 'D_ SERVICES'!A:A, 0),
   IF(I1321="Basic", 1, IF(I1321="Standard", 2, IF(I1321="Premium", 3, ""))))</f>
        <v>833</v>
      </c>
      <c r="M1321" s="32">
        <f>L1321*(1-VLOOKUP('F_ ORDERS'!$K1321,D_BUYERS!A:H,8,FALSE))</f>
        <v>791.34999999999991</v>
      </c>
      <c r="N1321" s="32">
        <f>IF(VLOOKUP('F_ ORDERS'!$G1321, OrderDate!A:E, 5, FALSE) = 1, 'F_ ORDERS'!$M1321 * (1 - 0.07), 'F_ ORDERS'!$M1321)</f>
        <v>791.34999999999991</v>
      </c>
    </row>
    <row r="1322" spans="1:14" x14ac:dyDescent="0.2">
      <c r="A1322" s="51" t="str">
        <f t="shared" si="20"/>
        <v>238.144.89.99|45054|0.0570833333331393</v>
      </c>
      <c r="B1322" s="51" t="s">
        <v>2826</v>
      </c>
      <c r="C1322" s="52">
        <f>INT(DT!I1322)</f>
        <v>45054</v>
      </c>
      <c r="D1322" s="53">
        <f>DT!I1322-INT(DT!I1322)</f>
        <v>5.7083333333139308E-2</v>
      </c>
      <c r="E1322" s="32" t="s">
        <v>5537</v>
      </c>
      <c r="F1322" s="32">
        <v>1089</v>
      </c>
      <c r="G1322" s="38">
        <f>INT(DT!E1322)</f>
        <v>45054</v>
      </c>
      <c r="H1322" s="39">
        <f>DT!E1322-INT(DT!E1322)</f>
        <v>0.10537037037283881</v>
      </c>
      <c r="I1322" s="32" t="s">
        <v>23</v>
      </c>
      <c r="J1322" s="32" t="s">
        <v>822</v>
      </c>
      <c r="K1322" s="32" t="s">
        <v>279</v>
      </c>
      <c r="L1322" s="42" cm="1">
        <f t="array" ref="L1322">INDEX('D_ SERVICES'!D:F, MATCH(J1322, 'D_ SERVICES'!A:A, 0),
   IF(I1322="Basic", 1, IF(I1322="Standard", 2, IF(I1322="Premium", 3, ""))))</f>
        <v>819</v>
      </c>
      <c r="M1322" s="32">
        <f>L1322*(1-VLOOKUP('F_ ORDERS'!$K1322,D_BUYERS!A:H,8,FALSE))</f>
        <v>737.1</v>
      </c>
      <c r="N1322" s="32">
        <f>IF(VLOOKUP('F_ ORDERS'!$G1322, OrderDate!A:E, 5, FALSE) = 1, 'F_ ORDERS'!$M1322 * (1 - 0.07), 'F_ ORDERS'!$M1322)</f>
        <v>737.1</v>
      </c>
    </row>
    <row r="1323" spans="1:14" x14ac:dyDescent="0.2">
      <c r="A1323" s="51" t="str">
        <f t="shared" si="20"/>
        <v>45.25.60.247|44591|0.424803240741312</v>
      </c>
      <c r="B1323" s="51" t="s">
        <v>3412</v>
      </c>
      <c r="C1323" s="52">
        <f>INT(DT!I1323)</f>
        <v>44591</v>
      </c>
      <c r="D1323" s="53">
        <f>DT!I1323-INT(DT!I1323)</f>
        <v>0.42480324074131204</v>
      </c>
      <c r="E1323" s="32" t="s">
        <v>5538</v>
      </c>
      <c r="F1323" s="32">
        <v>1038</v>
      </c>
      <c r="G1323" s="38">
        <f>INT(DT!E1323)</f>
        <v>44591</v>
      </c>
      <c r="H1323" s="39">
        <f>DT!E1323-INT(DT!E1323)</f>
        <v>0.48591435185517184</v>
      </c>
      <c r="I1323" s="32" t="s">
        <v>12</v>
      </c>
      <c r="J1323" s="32" t="s">
        <v>758</v>
      </c>
      <c r="K1323" s="32" t="s">
        <v>119</v>
      </c>
      <c r="L1323" s="42" cm="1">
        <f t="array" ref="L1323">INDEX('D_ SERVICES'!D:F, MATCH(J1323, 'D_ SERVICES'!A:A, 0),
   IF(I1323="Basic", 1, IF(I1323="Standard", 2, IF(I1323="Premium", 3, ""))))</f>
        <v>989</v>
      </c>
      <c r="M1323" s="32">
        <f>L1323*(1-VLOOKUP('F_ ORDERS'!$K1323,D_BUYERS!A:H,8,FALSE))</f>
        <v>890.1</v>
      </c>
      <c r="N1323" s="32">
        <f>IF(VLOOKUP('F_ ORDERS'!$G1323, OrderDate!A:E, 5, FALSE) = 1, 'F_ ORDERS'!$M1323 * (1 - 0.07), 'F_ ORDERS'!$M1323)</f>
        <v>827.79300000000001</v>
      </c>
    </row>
    <row r="1324" spans="1:14" x14ac:dyDescent="0.2">
      <c r="A1324" s="51" t="str">
        <f t="shared" si="20"/>
        <v>60.207.215.18|42389|0.637789351851097</v>
      </c>
      <c r="B1324" s="51" t="s">
        <v>3625</v>
      </c>
      <c r="C1324" s="52">
        <f>INT(DT!I1324)</f>
        <v>42389</v>
      </c>
      <c r="D1324" s="53">
        <f>DT!I1324-INT(DT!I1324)</f>
        <v>0.63778935185109731</v>
      </c>
      <c r="E1324" s="32" t="s">
        <v>5539</v>
      </c>
      <c r="F1324" s="32">
        <v>1151</v>
      </c>
      <c r="G1324" s="38">
        <f>INT(DT!E1324)</f>
        <v>42389</v>
      </c>
      <c r="H1324" s="39">
        <f>DT!E1324-INT(DT!E1324)</f>
        <v>0.65054398147913162</v>
      </c>
      <c r="I1324" s="32" t="s">
        <v>23</v>
      </c>
      <c r="J1324" s="32" t="s">
        <v>723</v>
      </c>
      <c r="K1324" s="32" t="s">
        <v>263</v>
      </c>
      <c r="L1324" s="42" cm="1">
        <f t="array" ref="L1324">INDEX('D_ SERVICES'!D:F, MATCH(J1324, 'D_ SERVICES'!A:A, 0),
   IF(I1324="Basic", 1, IF(I1324="Standard", 2, IF(I1324="Premium", 3, ""))))</f>
        <v>954</v>
      </c>
      <c r="M1324" s="32">
        <f>L1324*(1-VLOOKUP('F_ ORDERS'!$K1324,D_BUYERS!A:H,8,FALSE))</f>
        <v>906.3</v>
      </c>
      <c r="N1324" s="32">
        <f>IF(VLOOKUP('F_ ORDERS'!$G1324, OrderDate!A:E, 5, FALSE) = 1, 'F_ ORDERS'!$M1324 * (1 - 0.07), 'F_ ORDERS'!$M1324)</f>
        <v>906.3</v>
      </c>
    </row>
    <row r="1325" spans="1:14" x14ac:dyDescent="0.2">
      <c r="A1325" s="51" t="str">
        <f t="shared" si="20"/>
        <v>196.32.81.201|44503|0.21686342592875</v>
      </c>
      <c r="B1325" s="51" t="s">
        <v>2226</v>
      </c>
      <c r="C1325" s="52">
        <f>INT(DT!I1325)</f>
        <v>44503</v>
      </c>
      <c r="D1325" s="53">
        <f>DT!I1325-INT(DT!I1325)</f>
        <v>0.21686342592875008</v>
      </c>
      <c r="E1325" s="32" t="s">
        <v>5540</v>
      </c>
      <c r="F1325" s="32">
        <v>1120</v>
      </c>
      <c r="G1325" s="38">
        <f>INT(DT!E1325)</f>
        <v>44503</v>
      </c>
      <c r="H1325" s="39">
        <f>DT!E1325-INT(DT!E1325)</f>
        <v>0.23953703704319196</v>
      </c>
      <c r="I1325" s="32" t="s">
        <v>18</v>
      </c>
      <c r="J1325" s="32" t="s">
        <v>562</v>
      </c>
      <c r="K1325" s="32" t="s">
        <v>299</v>
      </c>
      <c r="L1325" s="42" cm="1">
        <f t="array" ref="L1325">INDEX('D_ SERVICES'!D:F, MATCH(J1325, 'D_ SERVICES'!A:A, 0),
   IF(I1325="Basic", 1, IF(I1325="Standard", 2, IF(I1325="Premium", 3, ""))))</f>
        <v>80</v>
      </c>
      <c r="M1325" s="32">
        <f>L1325*(1-VLOOKUP('F_ ORDERS'!$K1325,D_BUYERS!A:H,8,FALSE))</f>
        <v>76</v>
      </c>
      <c r="N1325" s="32">
        <f>IF(VLOOKUP('F_ ORDERS'!$G1325, OrderDate!A:E, 5, FALSE) = 1, 'F_ ORDERS'!$M1325 * (1 - 0.07), 'F_ ORDERS'!$M1325)</f>
        <v>76</v>
      </c>
    </row>
    <row r="1326" spans="1:14" x14ac:dyDescent="0.2">
      <c r="A1326" s="51" t="str">
        <f t="shared" si="20"/>
        <v>43.120.167.51|44622|0.461273148146574</v>
      </c>
      <c r="B1326" s="51" t="s">
        <v>3375</v>
      </c>
      <c r="C1326" s="52">
        <f>INT(DT!I1326)</f>
        <v>44622</v>
      </c>
      <c r="D1326" s="53">
        <f>DT!I1326-INT(DT!I1326)</f>
        <v>0.46127314814657439</v>
      </c>
      <c r="E1326" s="32" t="s">
        <v>5541</v>
      </c>
      <c r="F1326" s="32">
        <v>1106</v>
      </c>
      <c r="G1326" s="38">
        <f>INT(DT!E1326)</f>
        <v>44622</v>
      </c>
      <c r="H1326" s="39">
        <f>DT!E1326-INT(DT!E1326)</f>
        <v>0.47572916666831588</v>
      </c>
      <c r="I1326" s="32" t="s">
        <v>23</v>
      </c>
      <c r="J1326" s="32" t="s">
        <v>730</v>
      </c>
      <c r="K1326" s="32" t="s">
        <v>375</v>
      </c>
      <c r="L1326" s="42" cm="1">
        <f t="array" ref="L1326">INDEX('D_ SERVICES'!D:F, MATCH(J1326, 'D_ SERVICES'!A:A, 0),
   IF(I1326="Basic", 1, IF(I1326="Standard", 2, IF(I1326="Premium", 3, ""))))</f>
        <v>895</v>
      </c>
      <c r="M1326" s="32">
        <f>L1326*(1-VLOOKUP('F_ ORDERS'!$K1326,D_BUYERS!A:H,8,FALSE))</f>
        <v>850.25</v>
      </c>
      <c r="N1326" s="32">
        <f>IF(VLOOKUP('F_ ORDERS'!$G1326, OrderDate!A:E, 5, FALSE) = 1, 'F_ ORDERS'!$M1326 * (1 - 0.07), 'F_ ORDERS'!$M1326)</f>
        <v>850.25</v>
      </c>
    </row>
    <row r="1327" spans="1:14" x14ac:dyDescent="0.2">
      <c r="A1327" s="51" t="str">
        <f t="shared" si="20"/>
        <v>142.106.31.255|44336|0.501932870371093</v>
      </c>
      <c r="B1327" s="51" t="s">
        <v>1519</v>
      </c>
      <c r="C1327" s="52">
        <f>INT(DT!I1327)</f>
        <v>44336</v>
      </c>
      <c r="D1327" s="53">
        <f>DT!I1327-INT(DT!I1327)</f>
        <v>0.50193287037109258</v>
      </c>
      <c r="E1327" s="32" t="s">
        <v>5542</v>
      </c>
      <c r="F1327" s="32">
        <v>1007</v>
      </c>
      <c r="G1327" s="38">
        <f>INT(DT!E1327)</f>
        <v>44336</v>
      </c>
      <c r="H1327" s="39">
        <f>DT!E1327-INT(DT!E1327)</f>
        <v>0.57663194444467081</v>
      </c>
      <c r="I1327" s="32" t="s">
        <v>12</v>
      </c>
      <c r="J1327" s="32" t="s">
        <v>558</v>
      </c>
      <c r="K1327" s="32" t="s">
        <v>332</v>
      </c>
      <c r="L1327" s="42" cm="1">
        <f t="array" ref="L1327">INDEX('D_ SERVICES'!D:F, MATCH(J1327, 'D_ SERVICES'!A:A, 0),
   IF(I1327="Basic", 1, IF(I1327="Standard", 2, IF(I1327="Premium", 3, ""))))</f>
        <v>845</v>
      </c>
      <c r="M1327" s="32">
        <f>L1327*(1-VLOOKUP('F_ ORDERS'!$K1327,D_BUYERS!A:H,8,FALSE))</f>
        <v>802.75</v>
      </c>
      <c r="N1327" s="32">
        <f>IF(VLOOKUP('F_ ORDERS'!$G1327, OrderDate!A:E, 5, FALSE) = 1, 'F_ ORDERS'!$M1327 * (1 - 0.07), 'F_ ORDERS'!$M1327)</f>
        <v>802.75</v>
      </c>
    </row>
    <row r="1328" spans="1:14" x14ac:dyDescent="0.2">
      <c r="A1328" s="51" t="str">
        <f t="shared" si="20"/>
        <v>69.250.52.95|44908|0.801331018519704</v>
      </c>
      <c r="B1328" s="51" t="s">
        <v>3730</v>
      </c>
      <c r="C1328" s="52">
        <f>INT(DT!I1328)</f>
        <v>44908</v>
      </c>
      <c r="D1328" s="53">
        <f>DT!I1328-INT(DT!I1328)</f>
        <v>0.80133101851970423</v>
      </c>
      <c r="E1328" s="32" t="s">
        <v>5543</v>
      </c>
      <c r="F1328" s="32">
        <v>1176</v>
      </c>
      <c r="G1328" s="38">
        <f>INT(DT!E1328)</f>
        <v>44908</v>
      </c>
      <c r="H1328" s="39">
        <f>DT!E1328-INT(DT!E1328)</f>
        <v>0.87399305556027684</v>
      </c>
      <c r="I1328" s="32" t="s">
        <v>23</v>
      </c>
      <c r="J1328" s="32" t="s">
        <v>576</v>
      </c>
      <c r="K1328" s="32" t="s">
        <v>73</v>
      </c>
      <c r="L1328" s="42" cm="1">
        <f t="array" ref="L1328">INDEX('D_ SERVICES'!D:F, MATCH(J1328, 'D_ SERVICES'!A:A, 0),
   IF(I1328="Basic", 1, IF(I1328="Standard", 2, IF(I1328="Premium", 3, ""))))</f>
        <v>825</v>
      </c>
      <c r="M1328" s="32">
        <f>L1328*(1-VLOOKUP('F_ ORDERS'!$K1328,D_BUYERS!A:H,8,FALSE))</f>
        <v>742.5</v>
      </c>
      <c r="N1328" s="32">
        <f>IF(VLOOKUP('F_ ORDERS'!$G1328, OrderDate!A:E, 5, FALSE) = 1, 'F_ ORDERS'!$M1328 * (1 - 0.07), 'F_ ORDERS'!$M1328)</f>
        <v>742.5</v>
      </c>
    </row>
    <row r="1329" spans="1:14" x14ac:dyDescent="0.2">
      <c r="A1329" s="51" t="str">
        <f t="shared" si="20"/>
        <v>156.4.249.173|44307|0.134097222216951</v>
      </c>
      <c r="B1329" s="51" t="s">
        <v>1707</v>
      </c>
      <c r="C1329" s="52">
        <f>INT(DT!I1329)</f>
        <v>44307</v>
      </c>
      <c r="D1329" s="53">
        <f>DT!I1329-INT(DT!I1329)</f>
        <v>0.1340972222169512</v>
      </c>
      <c r="E1329" s="32" t="s">
        <v>5544</v>
      </c>
      <c r="F1329" s="32">
        <v>1042</v>
      </c>
      <c r="G1329" s="38">
        <f>INT(DT!E1329)</f>
        <v>44307</v>
      </c>
      <c r="H1329" s="39">
        <f>DT!E1329-INT(DT!E1329)</f>
        <v>0.20342592592351139</v>
      </c>
      <c r="I1329" s="32" t="s">
        <v>12</v>
      </c>
      <c r="J1329" s="32" t="s">
        <v>635</v>
      </c>
      <c r="K1329" s="32" t="s">
        <v>73</v>
      </c>
      <c r="L1329" s="42" cm="1">
        <f t="array" ref="L1329">INDEX('D_ SERVICES'!D:F, MATCH(J1329, 'D_ SERVICES'!A:A, 0),
   IF(I1329="Basic", 1, IF(I1329="Standard", 2, IF(I1329="Premium", 3, ""))))</f>
        <v>992</v>
      </c>
      <c r="M1329" s="32">
        <f>L1329*(1-VLOOKUP('F_ ORDERS'!$K1329,D_BUYERS!A:H,8,FALSE))</f>
        <v>892.80000000000007</v>
      </c>
      <c r="N1329" s="32">
        <f>IF(VLOOKUP('F_ ORDERS'!$G1329, OrderDate!A:E, 5, FALSE) = 1, 'F_ ORDERS'!$M1329 * (1 - 0.07), 'F_ ORDERS'!$M1329)</f>
        <v>892.80000000000007</v>
      </c>
    </row>
    <row r="1330" spans="1:14" x14ac:dyDescent="0.2">
      <c r="A1330" s="51" t="str">
        <f t="shared" si="20"/>
        <v>244.237.192.74|44689|0.340532407397404</v>
      </c>
      <c r="B1330" s="51" t="s">
        <v>2933</v>
      </c>
      <c r="C1330" s="52">
        <f>INT(DT!I1330)</f>
        <v>44689</v>
      </c>
      <c r="D1330" s="53">
        <f>DT!I1330-INT(DT!I1330)</f>
        <v>0.34053240739740431</v>
      </c>
      <c r="E1330" s="32" t="s">
        <v>5545</v>
      </c>
      <c r="F1330" s="32">
        <v>1244</v>
      </c>
      <c r="G1330" s="38">
        <f>INT(DT!E1330)</f>
        <v>44689</v>
      </c>
      <c r="H1330" s="39">
        <f>DT!E1330-INT(DT!E1330)</f>
        <v>0.45432870369404554</v>
      </c>
      <c r="I1330" s="32" t="s">
        <v>23</v>
      </c>
      <c r="J1330" s="32" t="s">
        <v>787</v>
      </c>
      <c r="K1330" s="32" t="s">
        <v>70</v>
      </c>
      <c r="L1330" s="42" cm="1">
        <f t="array" ref="L1330">INDEX('D_ SERVICES'!D:F, MATCH(J1330, 'D_ SERVICES'!A:A, 0),
   IF(I1330="Basic", 1, IF(I1330="Standard", 2, IF(I1330="Premium", 3, ""))))</f>
        <v>861</v>
      </c>
      <c r="M1330" s="32">
        <f>L1330*(1-VLOOKUP('F_ ORDERS'!$K1330,D_BUYERS!A:H,8,FALSE))</f>
        <v>817.94999999999993</v>
      </c>
      <c r="N1330" s="32">
        <f>IF(VLOOKUP('F_ ORDERS'!$G1330, OrderDate!A:E, 5, FALSE) = 1, 'F_ ORDERS'!$M1330 * (1 - 0.07), 'F_ ORDERS'!$M1330)</f>
        <v>760.69349999999986</v>
      </c>
    </row>
    <row r="1331" spans="1:14" x14ac:dyDescent="0.2">
      <c r="A1331" s="51" t="str">
        <f t="shared" si="20"/>
        <v>225.51.90.68|44718|0.596967592602596</v>
      </c>
      <c r="B1331" s="51" t="s">
        <v>2647</v>
      </c>
      <c r="C1331" s="52">
        <f>INT(DT!I1331)</f>
        <v>44718</v>
      </c>
      <c r="D1331" s="53">
        <f>DT!I1331-INT(DT!I1331)</f>
        <v>0.59696759260259569</v>
      </c>
      <c r="E1331" s="32" t="s">
        <v>5546</v>
      </c>
      <c r="F1331" s="32">
        <v>1008</v>
      </c>
      <c r="G1331" s="38">
        <f>INT(DT!E1331)</f>
        <v>44718</v>
      </c>
      <c r="H1331" s="39">
        <f>DT!E1331-INT(DT!E1331)</f>
        <v>0.6719675925996853</v>
      </c>
      <c r="I1331" s="32" t="s">
        <v>23</v>
      </c>
      <c r="J1331" s="32" t="s">
        <v>546</v>
      </c>
      <c r="K1331" s="32" t="s">
        <v>295</v>
      </c>
      <c r="L1331" s="42" cm="1">
        <f t="array" ref="L1331">INDEX('D_ SERVICES'!D:F, MATCH(J1331, 'D_ SERVICES'!A:A, 0),
   IF(I1331="Basic", 1, IF(I1331="Standard", 2, IF(I1331="Premium", 3, ""))))</f>
        <v>622</v>
      </c>
      <c r="M1331" s="32">
        <f>L1331*(1-VLOOKUP('F_ ORDERS'!$K1331,D_BUYERS!A:H,8,FALSE))</f>
        <v>590.9</v>
      </c>
      <c r="N1331" s="32">
        <f>IF(VLOOKUP('F_ ORDERS'!$G1331, OrderDate!A:E, 5, FALSE) = 1, 'F_ ORDERS'!$M1331 * (1 - 0.07), 'F_ ORDERS'!$M1331)</f>
        <v>590.9</v>
      </c>
    </row>
    <row r="1332" spans="1:14" x14ac:dyDescent="0.2">
      <c r="A1332" s="51" t="str">
        <f t="shared" si="20"/>
        <v>15.96.148.226|44906|0.707696759258397</v>
      </c>
      <c r="B1332" s="51" t="s">
        <v>1633</v>
      </c>
      <c r="C1332" s="52">
        <f>INT(DT!I1332)</f>
        <v>44906</v>
      </c>
      <c r="D1332" s="53">
        <f>DT!I1332-INT(DT!I1332)</f>
        <v>0.70769675925839692</v>
      </c>
      <c r="E1332" s="32" t="s">
        <v>5547</v>
      </c>
      <c r="F1332" s="32">
        <v>1037</v>
      </c>
      <c r="G1332" s="38">
        <f>INT(DT!E1332)</f>
        <v>44906</v>
      </c>
      <c r="H1332" s="39">
        <f>DT!E1332-INT(DT!E1332)</f>
        <v>0.79678240740759065</v>
      </c>
      <c r="I1332" s="32" t="s">
        <v>18</v>
      </c>
      <c r="J1332" s="32" t="s">
        <v>807</v>
      </c>
      <c r="K1332" s="32" t="s">
        <v>127</v>
      </c>
      <c r="L1332" s="42" cm="1">
        <f t="array" ref="L1332">INDEX('D_ SERVICES'!D:F, MATCH(J1332, 'D_ SERVICES'!A:A, 0),
   IF(I1332="Basic", 1, IF(I1332="Standard", 2, IF(I1332="Premium", 3, ""))))</f>
        <v>442</v>
      </c>
      <c r="M1332" s="32">
        <f>L1332*(1-VLOOKUP('F_ ORDERS'!$K1332,D_BUYERS!A:H,8,FALSE))</f>
        <v>442</v>
      </c>
      <c r="N1332" s="32">
        <f>IF(VLOOKUP('F_ ORDERS'!$G1332, OrderDate!A:E, 5, FALSE) = 1, 'F_ ORDERS'!$M1332 * (1 - 0.07), 'F_ ORDERS'!$M1332)</f>
        <v>411.05999999999995</v>
      </c>
    </row>
    <row r="1333" spans="1:14" x14ac:dyDescent="0.2">
      <c r="A1333" s="51" t="str">
        <f t="shared" si="20"/>
        <v>126.188.201.193|44801|0.254363425927295</v>
      </c>
      <c r="B1333" s="51" t="s">
        <v>1290</v>
      </c>
      <c r="C1333" s="52">
        <f>INT(DT!I1333)</f>
        <v>44801</v>
      </c>
      <c r="D1333" s="53">
        <f>DT!I1333-INT(DT!I1333)</f>
        <v>0.25436342592729488</v>
      </c>
      <c r="E1333" s="32" t="s">
        <v>5548</v>
      </c>
      <c r="F1333" s="32">
        <v>1020</v>
      </c>
      <c r="G1333" s="38">
        <f>INT(DT!E1333)</f>
        <v>44801</v>
      </c>
      <c r="H1333" s="39">
        <f>DT!E1333-INT(DT!E1333)</f>
        <v>0.25638888889079681</v>
      </c>
      <c r="I1333" s="32" t="s">
        <v>18</v>
      </c>
      <c r="J1333" s="32" t="s">
        <v>799</v>
      </c>
      <c r="K1333" s="32" t="s">
        <v>325</v>
      </c>
      <c r="L1333" s="42" cm="1">
        <f t="array" ref="L1333">INDEX('D_ SERVICES'!D:F, MATCH(J1333, 'D_ SERVICES'!A:A, 0),
   IF(I1333="Basic", 1, IF(I1333="Standard", 2, IF(I1333="Premium", 3, ""))))</f>
        <v>640</v>
      </c>
      <c r="M1333" s="32">
        <f>L1333*(1-VLOOKUP('F_ ORDERS'!$K1333,D_BUYERS!A:H,8,FALSE))</f>
        <v>640</v>
      </c>
      <c r="N1333" s="32">
        <f>IF(VLOOKUP('F_ ORDERS'!$G1333, OrderDate!A:E, 5, FALSE) = 1, 'F_ ORDERS'!$M1333 * (1 - 0.07), 'F_ ORDERS'!$M1333)</f>
        <v>595.19999999999993</v>
      </c>
    </row>
    <row r="1334" spans="1:14" x14ac:dyDescent="0.2">
      <c r="A1334" s="51" t="str">
        <f t="shared" si="20"/>
        <v>6.181.149.122|42850|0.835902777776937</v>
      </c>
      <c r="B1334" s="51" t="s">
        <v>3611</v>
      </c>
      <c r="C1334" s="52">
        <f>INT(DT!I1334)</f>
        <v>42850</v>
      </c>
      <c r="D1334" s="53">
        <f>DT!I1334-INT(DT!I1334)</f>
        <v>0.835902777776937</v>
      </c>
      <c r="E1334" s="32" t="s">
        <v>5549</v>
      </c>
      <c r="F1334" s="32">
        <v>1189</v>
      </c>
      <c r="G1334" s="38">
        <f>INT(DT!E1334)</f>
        <v>42850</v>
      </c>
      <c r="H1334" s="39">
        <f>DT!E1334-INT(DT!E1334)</f>
        <v>0.88877314814453712</v>
      </c>
      <c r="I1334" s="32" t="s">
        <v>23</v>
      </c>
      <c r="J1334" s="32" t="s">
        <v>824</v>
      </c>
      <c r="K1334" s="32" t="s">
        <v>489</v>
      </c>
      <c r="L1334" s="42" cm="1">
        <f t="array" ref="L1334">INDEX('D_ SERVICES'!D:F, MATCH(J1334, 'D_ SERVICES'!A:A, 0),
   IF(I1334="Basic", 1, IF(I1334="Standard", 2, IF(I1334="Premium", 3, ""))))</f>
        <v>919</v>
      </c>
      <c r="M1334" s="32">
        <f>L1334*(1-VLOOKUP('F_ ORDERS'!$K1334,D_BUYERS!A:H,8,FALSE))</f>
        <v>873.05</v>
      </c>
      <c r="N1334" s="32">
        <f>IF(VLOOKUP('F_ ORDERS'!$G1334, OrderDate!A:E, 5, FALSE) = 1, 'F_ ORDERS'!$M1334 * (1 - 0.07), 'F_ ORDERS'!$M1334)</f>
        <v>873.05</v>
      </c>
    </row>
    <row r="1335" spans="1:14" x14ac:dyDescent="0.2">
      <c r="A1335" s="51" t="str">
        <f t="shared" si="20"/>
        <v>85.85.169.161|42952|0.608738425922638</v>
      </c>
      <c r="B1335" s="51" t="s">
        <v>4003</v>
      </c>
      <c r="C1335" s="52">
        <f>INT(DT!I1335)</f>
        <v>42952</v>
      </c>
      <c r="D1335" s="53">
        <f>DT!I1335-INT(DT!I1335)</f>
        <v>0.60873842592263827</v>
      </c>
      <c r="E1335" s="32" t="s">
        <v>5550</v>
      </c>
      <c r="F1335" s="32">
        <v>1153</v>
      </c>
      <c r="G1335" s="38">
        <f>INT(DT!E1335)</f>
        <v>42952</v>
      </c>
      <c r="H1335" s="39">
        <f>DT!E1335-INT(DT!E1335)</f>
        <v>0.69613425925490446</v>
      </c>
      <c r="I1335" s="32" t="s">
        <v>18</v>
      </c>
      <c r="J1335" s="32" t="s">
        <v>846</v>
      </c>
      <c r="K1335" s="32" t="s">
        <v>466</v>
      </c>
      <c r="L1335" s="42" cm="1">
        <f t="array" ref="L1335">INDEX('D_ SERVICES'!D:F, MATCH(J1335, 'D_ SERVICES'!A:A, 0),
   IF(I1335="Basic", 1, IF(I1335="Standard", 2, IF(I1335="Premium", 3, ""))))</f>
        <v>833</v>
      </c>
      <c r="M1335" s="32">
        <f>L1335*(1-VLOOKUP('F_ ORDERS'!$K1335,D_BUYERS!A:H,8,FALSE))</f>
        <v>791.34999999999991</v>
      </c>
      <c r="N1335" s="32">
        <f>IF(VLOOKUP('F_ ORDERS'!$G1335, OrderDate!A:E, 5, FALSE) = 1, 'F_ ORDERS'!$M1335 * (1 - 0.07), 'F_ ORDERS'!$M1335)</f>
        <v>735.95549999999992</v>
      </c>
    </row>
    <row r="1336" spans="1:14" x14ac:dyDescent="0.2">
      <c r="A1336" s="51" t="str">
        <f t="shared" si="20"/>
        <v>59.53.123.154|45119|0.852743055562314</v>
      </c>
      <c r="B1336" s="51" t="s">
        <v>3600</v>
      </c>
      <c r="C1336" s="52">
        <f>INT(DT!I1336)</f>
        <v>45119</v>
      </c>
      <c r="D1336" s="53">
        <f>DT!I1336-INT(DT!I1336)</f>
        <v>0.85274305556231411</v>
      </c>
      <c r="E1336" s="32" t="s">
        <v>5551</v>
      </c>
      <c r="F1336" s="32">
        <v>1183</v>
      </c>
      <c r="G1336" s="38">
        <f>INT(DT!E1336)</f>
        <v>45119</v>
      </c>
      <c r="H1336" s="39">
        <f>DT!E1336-INT(DT!E1336)</f>
        <v>0.87425925926800119</v>
      </c>
      <c r="I1336" s="32" t="s">
        <v>12</v>
      </c>
      <c r="J1336" s="32" t="s">
        <v>755</v>
      </c>
      <c r="K1336" s="32" t="s">
        <v>263</v>
      </c>
      <c r="L1336" s="42" cm="1">
        <f t="array" ref="L1336">INDEX('D_ SERVICES'!D:F, MATCH(J1336, 'D_ SERVICES'!A:A, 0),
   IF(I1336="Basic", 1, IF(I1336="Standard", 2, IF(I1336="Premium", 3, ""))))</f>
        <v>343</v>
      </c>
      <c r="M1336" s="32">
        <f>L1336*(1-VLOOKUP('F_ ORDERS'!$K1336,D_BUYERS!A:H,8,FALSE))</f>
        <v>325.84999999999997</v>
      </c>
      <c r="N1336" s="32">
        <f>IF(VLOOKUP('F_ ORDERS'!$G1336, OrderDate!A:E, 5, FALSE) = 1, 'F_ ORDERS'!$M1336 * (1 - 0.07), 'F_ ORDERS'!$M1336)</f>
        <v>325.84999999999997</v>
      </c>
    </row>
    <row r="1337" spans="1:14" x14ac:dyDescent="0.2">
      <c r="A1337" s="51" t="str">
        <f t="shared" si="20"/>
        <v>46.94.227.99|43014|0.739699074067175</v>
      </c>
      <c r="B1337" s="51" t="s">
        <v>3435</v>
      </c>
      <c r="C1337" s="52">
        <f>INT(DT!I1337)</f>
        <v>43014</v>
      </c>
      <c r="D1337" s="53">
        <f>DT!I1337-INT(DT!I1337)</f>
        <v>0.73969907406717539</v>
      </c>
      <c r="E1337" s="32" t="s">
        <v>5552</v>
      </c>
      <c r="F1337" s="32">
        <v>1142</v>
      </c>
      <c r="G1337" s="38">
        <f>INT(DT!E1337)</f>
        <v>43014</v>
      </c>
      <c r="H1337" s="39">
        <f>DT!E1337-INT(DT!E1337)</f>
        <v>0.81796296295942739</v>
      </c>
      <c r="I1337" s="32" t="s">
        <v>12</v>
      </c>
      <c r="J1337" s="32" t="s">
        <v>885</v>
      </c>
      <c r="K1337" s="32" t="s">
        <v>487</v>
      </c>
      <c r="L1337" s="42" cm="1">
        <f t="array" ref="L1337">INDEX('D_ SERVICES'!D:F, MATCH(J1337, 'D_ SERVICES'!A:A, 0),
   IF(I1337="Basic", 1, IF(I1337="Standard", 2, IF(I1337="Premium", 3, ""))))</f>
        <v>958</v>
      </c>
      <c r="M1337" s="32">
        <f>L1337*(1-VLOOKUP('F_ ORDERS'!$K1337,D_BUYERS!A:H,8,FALSE))</f>
        <v>862.2</v>
      </c>
      <c r="N1337" s="32">
        <f>IF(VLOOKUP('F_ ORDERS'!$G1337, OrderDate!A:E, 5, FALSE) = 1, 'F_ ORDERS'!$M1337 * (1 - 0.07), 'F_ ORDERS'!$M1337)</f>
        <v>862.2</v>
      </c>
    </row>
    <row r="1338" spans="1:14" x14ac:dyDescent="0.2">
      <c r="A1338" s="51" t="str">
        <f t="shared" si="20"/>
        <v>170.108.89.52|43874|0.828344907407882</v>
      </c>
      <c r="B1338" s="51" t="s">
        <v>1907</v>
      </c>
      <c r="C1338" s="52">
        <f>INT(DT!I1338)</f>
        <v>43874</v>
      </c>
      <c r="D1338" s="53">
        <f>DT!I1338-INT(DT!I1338)</f>
        <v>0.82834490740788169</v>
      </c>
      <c r="E1338" s="32" t="s">
        <v>5553</v>
      </c>
      <c r="F1338" s="32">
        <v>1013</v>
      </c>
      <c r="G1338" s="38">
        <f>INT(DT!E1338)</f>
        <v>43874</v>
      </c>
      <c r="H1338" s="39">
        <f>DT!E1338-INT(DT!E1338)</f>
        <v>0.85681712962832535</v>
      </c>
      <c r="I1338" s="32" t="s">
        <v>18</v>
      </c>
      <c r="J1338" s="32" t="s">
        <v>764</v>
      </c>
      <c r="K1338" s="32" t="s">
        <v>44</v>
      </c>
      <c r="L1338" s="42" cm="1">
        <f t="array" ref="L1338">INDEX('D_ SERVICES'!D:F, MATCH(J1338, 'D_ SERVICES'!A:A, 0),
   IF(I1338="Basic", 1, IF(I1338="Standard", 2, IF(I1338="Premium", 3, ""))))</f>
        <v>242</v>
      </c>
      <c r="M1338" s="32">
        <f>L1338*(1-VLOOKUP('F_ ORDERS'!$K1338,D_BUYERS!A:H,8,FALSE))</f>
        <v>229.89999999999998</v>
      </c>
      <c r="N1338" s="32">
        <f>IF(VLOOKUP('F_ ORDERS'!$G1338, OrderDate!A:E, 5, FALSE) = 1, 'F_ ORDERS'!$M1338 * (1 - 0.07), 'F_ ORDERS'!$M1338)</f>
        <v>229.89999999999998</v>
      </c>
    </row>
    <row r="1339" spans="1:14" x14ac:dyDescent="0.2">
      <c r="A1339" s="51" t="str">
        <f t="shared" si="20"/>
        <v>105.6.201.147|45096|0.0758101851824904</v>
      </c>
      <c r="B1339" s="51" t="s">
        <v>1008</v>
      </c>
      <c r="C1339" s="52">
        <f>INT(DT!I1339)</f>
        <v>45096</v>
      </c>
      <c r="D1339" s="53">
        <f>DT!I1339-INT(DT!I1339)</f>
        <v>7.5810185182490386E-2</v>
      </c>
      <c r="E1339" s="32" t="s">
        <v>5554</v>
      </c>
      <c r="F1339" s="32">
        <v>1048</v>
      </c>
      <c r="G1339" s="38">
        <f>INT(DT!E1339)</f>
        <v>45096</v>
      </c>
      <c r="H1339" s="39">
        <f>DT!E1339-INT(DT!E1339)</f>
        <v>0.17478009258775273</v>
      </c>
      <c r="I1339" s="32" t="s">
        <v>23</v>
      </c>
      <c r="J1339" s="32" t="s">
        <v>641</v>
      </c>
      <c r="K1339" s="32" t="s">
        <v>121</v>
      </c>
      <c r="L1339" s="42" cm="1">
        <f t="array" ref="L1339">INDEX('D_ SERVICES'!D:F, MATCH(J1339, 'D_ SERVICES'!A:A, 0),
   IF(I1339="Basic", 1, IF(I1339="Standard", 2, IF(I1339="Premium", 3, ""))))</f>
        <v>77</v>
      </c>
      <c r="M1339" s="32">
        <f>L1339*(1-VLOOKUP('F_ ORDERS'!$K1339,D_BUYERS!A:H,8,FALSE))</f>
        <v>69.3</v>
      </c>
      <c r="N1339" s="32">
        <f>IF(VLOOKUP('F_ ORDERS'!$G1339, OrderDate!A:E, 5, FALSE) = 1, 'F_ ORDERS'!$M1339 * (1 - 0.07), 'F_ ORDERS'!$M1339)</f>
        <v>69.3</v>
      </c>
    </row>
    <row r="1340" spans="1:14" x14ac:dyDescent="0.2">
      <c r="A1340" s="51" t="str">
        <f t="shared" si="20"/>
        <v>80.16.159.180|45108|0.175474537027185</v>
      </c>
      <c r="B1340" s="51" t="s">
        <v>3901</v>
      </c>
      <c r="C1340" s="52">
        <f>INT(DT!I1340)</f>
        <v>45108</v>
      </c>
      <c r="D1340" s="53">
        <f>DT!I1340-INT(DT!I1340)</f>
        <v>0.17547453702718485</v>
      </c>
      <c r="E1340" s="32" t="s">
        <v>5555</v>
      </c>
      <c r="F1340" s="32">
        <v>1035</v>
      </c>
      <c r="G1340" s="38">
        <f>INT(DT!E1340)</f>
        <v>45108</v>
      </c>
      <c r="H1340" s="39">
        <f>DT!E1340-INT(DT!E1340)</f>
        <v>0.23788194443477551</v>
      </c>
      <c r="I1340" s="32" t="s">
        <v>12</v>
      </c>
      <c r="J1340" s="32" t="s">
        <v>811</v>
      </c>
      <c r="K1340" s="32" t="s">
        <v>31</v>
      </c>
      <c r="L1340" s="42" cm="1">
        <f t="array" ref="L1340">INDEX('D_ SERVICES'!D:F, MATCH(J1340, 'D_ SERVICES'!A:A, 0),
   IF(I1340="Basic", 1, IF(I1340="Standard", 2, IF(I1340="Premium", 3, ""))))</f>
        <v>978</v>
      </c>
      <c r="M1340" s="32">
        <f>L1340*(1-VLOOKUP('F_ ORDERS'!$K1340,D_BUYERS!A:H,8,FALSE))</f>
        <v>929.09999999999991</v>
      </c>
      <c r="N1340" s="32">
        <f>IF(VLOOKUP('F_ ORDERS'!$G1340, OrderDate!A:E, 5, FALSE) = 1, 'F_ ORDERS'!$M1340 * (1 - 0.07), 'F_ ORDERS'!$M1340)</f>
        <v>864.06299999999987</v>
      </c>
    </row>
    <row r="1341" spans="1:14" x14ac:dyDescent="0.2">
      <c r="A1341" s="51" t="str">
        <f t="shared" si="20"/>
        <v>59.32.89.121|42933|0.3109490740826</v>
      </c>
      <c r="B1341" s="51" t="s">
        <v>3598</v>
      </c>
      <c r="C1341" s="52">
        <f>INT(DT!I1341)</f>
        <v>42933</v>
      </c>
      <c r="D1341" s="53">
        <f>DT!I1341-INT(DT!I1341)</f>
        <v>0.31094907408260042</v>
      </c>
      <c r="E1341" s="32" t="s">
        <v>5556</v>
      </c>
      <c r="F1341" s="32">
        <v>1138</v>
      </c>
      <c r="G1341" s="38">
        <f>INT(DT!E1341)</f>
        <v>42933</v>
      </c>
      <c r="H1341" s="39">
        <f>DT!E1341-INT(DT!E1341)</f>
        <v>0.36174768519413192</v>
      </c>
      <c r="I1341" s="32" t="s">
        <v>23</v>
      </c>
      <c r="J1341" s="32" t="s">
        <v>552</v>
      </c>
      <c r="K1341" s="32" t="s">
        <v>263</v>
      </c>
      <c r="L1341" s="42" cm="1">
        <f t="array" ref="L1341">INDEX('D_ SERVICES'!D:F, MATCH(J1341, 'D_ SERVICES'!A:A, 0),
   IF(I1341="Basic", 1, IF(I1341="Standard", 2, IF(I1341="Premium", 3, ""))))</f>
        <v>995</v>
      </c>
      <c r="M1341" s="32">
        <f>L1341*(1-VLOOKUP('F_ ORDERS'!$K1341,D_BUYERS!A:H,8,FALSE))</f>
        <v>945.25</v>
      </c>
      <c r="N1341" s="32">
        <f>IF(VLOOKUP('F_ ORDERS'!$G1341, OrderDate!A:E, 5, FALSE) = 1, 'F_ ORDERS'!$M1341 * (1 - 0.07), 'F_ ORDERS'!$M1341)</f>
        <v>945.25</v>
      </c>
    </row>
    <row r="1342" spans="1:14" x14ac:dyDescent="0.2">
      <c r="A1342" s="51" t="str">
        <f t="shared" si="20"/>
        <v>228.92.169.150|43825|0.856921296297514</v>
      </c>
      <c r="B1342" s="51" t="s">
        <v>2691</v>
      </c>
      <c r="C1342" s="52">
        <f>INT(DT!I1342)</f>
        <v>43825</v>
      </c>
      <c r="D1342" s="53">
        <f>DT!I1342-INT(DT!I1342)</f>
        <v>0.85692129629751435</v>
      </c>
      <c r="E1342" s="32" t="s">
        <v>5557</v>
      </c>
      <c r="F1342" s="32">
        <v>1042</v>
      </c>
      <c r="G1342" s="38">
        <f>INT(DT!E1342)</f>
        <v>43825</v>
      </c>
      <c r="H1342" s="39">
        <f>DT!E1342-INT(DT!E1342)</f>
        <v>0.92701388888963265</v>
      </c>
      <c r="I1342" s="32" t="s">
        <v>12</v>
      </c>
      <c r="J1342" s="32" t="s">
        <v>635</v>
      </c>
      <c r="K1342" s="32" t="s">
        <v>452</v>
      </c>
      <c r="L1342" s="42" cm="1">
        <f t="array" ref="L1342">INDEX('D_ SERVICES'!D:F, MATCH(J1342, 'D_ SERVICES'!A:A, 0),
   IF(I1342="Basic", 1, IF(I1342="Standard", 2, IF(I1342="Premium", 3, ""))))</f>
        <v>992</v>
      </c>
      <c r="M1342" s="32">
        <f>L1342*(1-VLOOKUP('F_ ORDERS'!$K1342,D_BUYERS!A:H,8,FALSE))</f>
        <v>942.4</v>
      </c>
      <c r="N1342" s="32">
        <f>IF(VLOOKUP('F_ ORDERS'!$G1342, OrderDate!A:E, 5, FALSE) = 1, 'F_ ORDERS'!$M1342 * (1 - 0.07), 'F_ ORDERS'!$M1342)</f>
        <v>942.4</v>
      </c>
    </row>
    <row r="1343" spans="1:14" x14ac:dyDescent="0.2">
      <c r="A1343" s="51" t="str">
        <f t="shared" si="20"/>
        <v>160.84.214.97|44505|0.827314814807323</v>
      </c>
      <c r="B1343" s="51" t="s">
        <v>1771</v>
      </c>
      <c r="C1343" s="52">
        <f>INT(DT!I1343)</f>
        <v>44505</v>
      </c>
      <c r="D1343" s="53">
        <f>DT!I1343-INT(DT!I1343)</f>
        <v>0.82731481480732327</v>
      </c>
      <c r="E1343" s="32" t="s">
        <v>5558</v>
      </c>
      <c r="F1343" s="32">
        <v>1038</v>
      </c>
      <c r="G1343" s="38">
        <f>INT(DT!E1343)</f>
        <v>44505</v>
      </c>
      <c r="H1343" s="39">
        <f>DT!E1343-INT(DT!E1343)</f>
        <v>0.92503472221142147</v>
      </c>
      <c r="I1343" s="32" t="s">
        <v>23</v>
      </c>
      <c r="J1343" s="32" t="s">
        <v>758</v>
      </c>
      <c r="K1343" s="32" t="s">
        <v>366</v>
      </c>
      <c r="L1343" s="42" cm="1">
        <f t="array" ref="L1343">INDEX('D_ SERVICES'!D:F, MATCH(J1343, 'D_ SERVICES'!A:A, 0),
   IF(I1343="Basic", 1, IF(I1343="Standard", 2, IF(I1343="Premium", 3, ""))))</f>
        <v>959</v>
      </c>
      <c r="M1343" s="32">
        <f>L1343*(1-VLOOKUP('F_ ORDERS'!$K1343,D_BUYERS!A:H,8,FALSE))</f>
        <v>959</v>
      </c>
      <c r="N1343" s="32">
        <f>IF(VLOOKUP('F_ ORDERS'!$G1343, OrderDate!A:E, 5, FALSE) = 1, 'F_ ORDERS'!$M1343 * (1 - 0.07), 'F_ ORDERS'!$M1343)</f>
        <v>959</v>
      </c>
    </row>
    <row r="1344" spans="1:14" x14ac:dyDescent="0.2">
      <c r="A1344" s="51" t="str">
        <f t="shared" si="20"/>
        <v>38.54.17.154|42811|0.309999999997672</v>
      </c>
      <c r="B1344" s="51" t="s">
        <v>3297</v>
      </c>
      <c r="C1344" s="52">
        <f>INT(DT!I1344)</f>
        <v>42811</v>
      </c>
      <c r="D1344" s="53">
        <f>DT!I1344-INT(DT!I1344)</f>
        <v>0.30999999999767169</v>
      </c>
      <c r="E1344" s="32" t="s">
        <v>5559</v>
      </c>
      <c r="F1344" s="32">
        <v>1087</v>
      </c>
      <c r="G1344" s="38">
        <f>INT(DT!E1344)</f>
        <v>42811</v>
      </c>
      <c r="H1344" s="39">
        <f>DT!E1344-INT(DT!E1344)</f>
        <v>0.40975694444205146</v>
      </c>
      <c r="I1344" s="32" t="s">
        <v>18</v>
      </c>
      <c r="J1344" s="32" t="s">
        <v>672</v>
      </c>
      <c r="K1344" s="32" t="s">
        <v>68</v>
      </c>
      <c r="L1344" s="42" cm="1">
        <f t="array" ref="L1344">INDEX('D_ SERVICES'!D:F, MATCH(J1344, 'D_ SERVICES'!A:A, 0),
   IF(I1344="Basic", 1, IF(I1344="Standard", 2, IF(I1344="Premium", 3, ""))))</f>
        <v>778</v>
      </c>
      <c r="M1344" s="32">
        <f>L1344*(1-VLOOKUP('F_ ORDERS'!$K1344,D_BUYERS!A:H,8,FALSE))</f>
        <v>739.09999999999991</v>
      </c>
      <c r="N1344" s="32">
        <f>IF(VLOOKUP('F_ ORDERS'!$G1344, OrderDate!A:E, 5, FALSE) = 1, 'F_ ORDERS'!$M1344 * (1 - 0.07), 'F_ ORDERS'!$M1344)</f>
        <v>739.09999999999991</v>
      </c>
    </row>
    <row r="1345" spans="1:14" x14ac:dyDescent="0.2">
      <c r="A1345" s="51" t="str">
        <f t="shared" si="20"/>
        <v>59.168.91.75|43889|0.790196759262471</v>
      </c>
      <c r="B1345" s="51" t="s">
        <v>3590</v>
      </c>
      <c r="C1345" s="52">
        <f>INT(DT!I1345)</f>
        <v>43889</v>
      </c>
      <c r="D1345" s="53">
        <f>DT!I1345-INT(DT!I1345)</f>
        <v>0.79019675926247146</v>
      </c>
      <c r="E1345" s="32" t="s">
        <v>5560</v>
      </c>
      <c r="F1345" s="32">
        <v>1155</v>
      </c>
      <c r="G1345" s="38">
        <f>INT(DT!E1345)</f>
        <v>43889</v>
      </c>
      <c r="H1345" s="39">
        <f>DT!E1345-INT(DT!E1345)</f>
        <v>0.82241898148640757</v>
      </c>
      <c r="I1345" s="32" t="s">
        <v>23</v>
      </c>
      <c r="J1345" s="32" t="s">
        <v>637</v>
      </c>
      <c r="K1345" s="32" t="s">
        <v>448</v>
      </c>
      <c r="L1345" s="42" cm="1">
        <f t="array" ref="L1345">INDEX('D_ SERVICES'!D:F, MATCH(J1345, 'D_ SERVICES'!A:A, 0),
   IF(I1345="Basic", 1, IF(I1345="Standard", 2, IF(I1345="Premium", 3, ""))))</f>
        <v>224</v>
      </c>
      <c r="M1345" s="32">
        <f>L1345*(1-VLOOKUP('F_ ORDERS'!$K1345,D_BUYERS!A:H,8,FALSE))</f>
        <v>212.79999999999998</v>
      </c>
      <c r="N1345" s="32">
        <f>IF(VLOOKUP('F_ ORDERS'!$G1345, OrderDate!A:E, 5, FALSE) = 1, 'F_ ORDERS'!$M1345 * (1 - 0.07), 'F_ ORDERS'!$M1345)</f>
        <v>212.79999999999998</v>
      </c>
    </row>
    <row r="1346" spans="1:14" x14ac:dyDescent="0.2">
      <c r="A1346" s="51" t="str">
        <f t="shared" si="20"/>
        <v>247.98.58.8|44214|0.235324074077653</v>
      </c>
      <c r="B1346" s="51" t="s">
        <v>2983</v>
      </c>
      <c r="C1346" s="52">
        <f>INT(DT!I1346)</f>
        <v>44214</v>
      </c>
      <c r="D1346" s="53">
        <f>DT!I1346-INT(DT!I1346)</f>
        <v>0.23532407407765277</v>
      </c>
      <c r="E1346" s="32" t="s">
        <v>5561</v>
      </c>
      <c r="F1346" s="32">
        <v>1184</v>
      </c>
      <c r="G1346" s="38">
        <f>INT(DT!E1346)</f>
        <v>44214</v>
      </c>
      <c r="H1346" s="39">
        <f>DT!E1346-INT(DT!E1346)</f>
        <v>0.35241898148524342</v>
      </c>
      <c r="I1346" s="32" t="s">
        <v>12</v>
      </c>
      <c r="J1346" s="32" t="s">
        <v>823</v>
      </c>
      <c r="K1346" s="32" t="s">
        <v>25</v>
      </c>
      <c r="L1346" s="42" cm="1">
        <f t="array" ref="L1346">INDEX('D_ SERVICES'!D:F, MATCH(J1346, 'D_ SERVICES'!A:A, 0),
   IF(I1346="Basic", 1, IF(I1346="Standard", 2, IF(I1346="Premium", 3, ""))))</f>
        <v>996</v>
      </c>
      <c r="M1346" s="32">
        <f>L1346*(1-VLOOKUP('F_ ORDERS'!$K1346,D_BUYERS!A:H,8,FALSE))</f>
        <v>946.19999999999993</v>
      </c>
      <c r="N1346" s="32">
        <f>IF(VLOOKUP('F_ ORDERS'!$G1346, OrderDate!A:E, 5, FALSE) = 1, 'F_ ORDERS'!$M1346 * (1 - 0.07), 'F_ ORDERS'!$M1346)</f>
        <v>946.19999999999993</v>
      </c>
    </row>
    <row r="1347" spans="1:14" x14ac:dyDescent="0.2">
      <c r="A1347" s="51" t="str">
        <f t="shared" ref="A1347:A1410" si="21">B1347 &amp; "|" &amp; C1347 &amp; "|" &amp; D1347</f>
        <v>58.165.232.161|42973|0.66826388888876</v>
      </c>
      <c r="B1347" s="51" t="s">
        <v>3576</v>
      </c>
      <c r="C1347" s="52">
        <f>INT(DT!I1347)</f>
        <v>42973</v>
      </c>
      <c r="D1347" s="53">
        <f>DT!I1347-INT(DT!I1347)</f>
        <v>0.66826388888875954</v>
      </c>
      <c r="E1347" s="32" t="s">
        <v>5562</v>
      </c>
      <c r="F1347" s="32">
        <v>1020</v>
      </c>
      <c r="G1347" s="38">
        <f>INT(DT!E1347)</f>
        <v>42973</v>
      </c>
      <c r="H1347" s="39">
        <f>DT!E1347-INT(DT!E1347)</f>
        <v>0.78145833333110204</v>
      </c>
      <c r="I1347" s="32" t="s">
        <v>23</v>
      </c>
      <c r="J1347" s="32" t="s">
        <v>799</v>
      </c>
      <c r="K1347" s="32" t="s">
        <v>492</v>
      </c>
      <c r="L1347" s="42" cm="1">
        <f t="array" ref="L1347">INDEX('D_ SERVICES'!D:F, MATCH(J1347, 'D_ SERVICES'!A:A, 0),
   IF(I1347="Basic", 1, IF(I1347="Standard", 2, IF(I1347="Premium", 3, ""))))</f>
        <v>967</v>
      </c>
      <c r="M1347" s="32">
        <f>L1347*(1-VLOOKUP('F_ ORDERS'!$K1347,D_BUYERS!A:H,8,FALSE))</f>
        <v>918.65</v>
      </c>
      <c r="N1347" s="32">
        <f>IF(VLOOKUP('F_ ORDERS'!$G1347, OrderDate!A:E, 5, FALSE) = 1, 'F_ ORDERS'!$M1347 * (1 - 0.07), 'F_ ORDERS'!$M1347)</f>
        <v>854.34449999999993</v>
      </c>
    </row>
    <row r="1348" spans="1:14" x14ac:dyDescent="0.2">
      <c r="A1348" s="51" t="str">
        <f t="shared" si="21"/>
        <v>176.43.90.89|45540|0.950324074066884</v>
      </c>
      <c r="B1348" s="51" t="s">
        <v>1982</v>
      </c>
      <c r="C1348" s="52">
        <f>INT(DT!I1348)</f>
        <v>45540</v>
      </c>
      <c r="D1348" s="53">
        <f>DT!I1348-INT(DT!I1348)</f>
        <v>0.95032407406688435</v>
      </c>
      <c r="E1348" s="32" t="s">
        <v>5563</v>
      </c>
      <c r="F1348" s="32">
        <v>1031</v>
      </c>
      <c r="G1348" s="38">
        <f>INT(DT!E1348)</f>
        <v>45541</v>
      </c>
      <c r="H1348" s="39">
        <f>DT!E1348-INT(DT!E1348)</f>
        <v>2.4513888878573198E-2</v>
      </c>
      <c r="I1348" s="32" t="s">
        <v>23</v>
      </c>
      <c r="J1348" s="32" t="s">
        <v>765</v>
      </c>
      <c r="K1348" s="32" t="s">
        <v>494</v>
      </c>
      <c r="L1348" s="42" cm="1">
        <f t="array" ref="L1348">INDEX('D_ SERVICES'!D:F, MATCH(J1348, 'D_ SERVICES'!A:A, 0),
   IF(I1348="Basic", 1, IF(I1348="Standard", 2, IF(I1348="Premium", 3, ""))))</f>
        <v>854</v>
      </c>
      <c r="M1348" s="32">
        <f>L1348*(1-VLOOKUP('F_ ORDERS'!$K1348,D_BUYERS!A:H,8,FALSE))</f>
        <v>768.6</v>
      </c>
      <c r="N1348" s="32">
        <f>IF(VLOOKUP('F_ ORDERS'!$G1348, OrderDate!A:E, 5, FALSE) = 1, 'F_ ORDERS'!$M1348 * (1 - 0.07), 'F_ ORDERS'!$M1348)</f>
        <v>768.6</v>
      </c>
    </row>
    <row r="1349" spans="1:14" x14ac:dyDescent="0.2">
      <c r="A1349" s="51" t="str">
        <f t="shared" si="21"/>
        <v>11.7.251.21|43461|0.408518518517667</v>
      </c>
      <c r="B1349" s="51" t="s">
        <v>1073</v>
      </c>
      <c r="C1349" s="52">
        <f>INT(DT!I1349)</f>
        <v>43461</v>
      </c>
      <c r="D1349" s="53">
        <f>DT!I1349-INT(DT!I1349)</f>
        <v>0.40851851851766696</v>
      </c>
      <c r="E1349" s="32" t="s">
        <v>5564</v>
      </c>
      <c r="F1349" s="32">
        <v>1087</v>
      </c>
      <c r="G1349" s="38">
        <f>INT(DT!E1349)</f>
        <v>43461</v>
      </c>
      <c r="H1349" s="39">
        <f>DT!E1349-INT(DT!E1349)</f>
        <v>0.44814814814890269</v>
      </c>
      <c r="I1349" s="32" t="s">
        <v>12</v>
      </c>
      <c r="J1349" s="32" t="s">
        <v>736</v>
      </c>
      <c r="K1349" s="32" t="s">
        <v>65</v>
      </c>
      <c r="L1349" s="42" cm="1">
        <f t="array" ref="L1349">INDEX('D_ SERVICES'!D:F, MATCH(J1349, 'D_ SERVICES'!A:A, 0),
   IF(I1349="Basic", 1, IF(I1349="Standard", 2, IF(I1349="Premium", 3, ""))))</f>
        <v>933</v>
      </c>
      <c r="M1349" s="32">
        <f>L1349*(1-VLOOKUP('F_ ORDERS'!$K1349,D_BUYERS!A:H,8,FALSE))</f>
        <v>886.34999999999991</v>
      </c>
      <c r="N1349" s="32">
        <f>IF(VLOOKUP('F_ ORDERS'!$G1349, OrderDate!A:E, 5, FALSE) = 1, 'F_ ORDERS'!$M1349 * (1 - 0.07), 'F_ ORDERS'!$M1349)</f>
        <v>886.34999999999991</v>
      </c>
    </row>
    <row r="1350" spans="1:14" x14ac:dyDescent="0.2">
      <c r="A1350" s="51" t="str">
        <f t="shared" si="21"/>
        <v>145.192.128.149|44702|0.857326388890215</v>
      </c>
      <c r="B1350" s="51" t="s">
        <v>1555</v>
      </c>
      <c r="C1350" s="52">
        <f>INT(DT!I1350)</f>
        <v>44702</v>
      </c>
      <c r="D1350" s="53">
        <f>DT!I1350-INT(DT!I1350)</f>
        <v>0.85732638889021473</v>
      </c>
      <c r="E1350" s="32" t="s">
        <v>5565</v>
      </c>
      <c r="F1350" s="32">
        <v>1192</v>
      </c>
      <c r="G1350" s="38">
        <f>INT(DT!E1350)</f>
        <v>44702</v>
      </c>
      <c r="H1350" s="39">
        <f>DT!E1350-INT(DT!E1350)</f>
        <v>0.89623842592845904</v>
      </c>
      <c r="I1350" s="32" t="s">
        <v>18</v>
      </c>
      <c r="J1350" s="32" t="s">
        <v>841</v>
      </c>
      <c r="K1350" s="32" t="s">
        <v>284</v>
      </c>
      <c r="L1350" s="42" cm="1">
        <f t="array" ref="L1350">INDEX('D_ SERVICES'!D:F, MATCH(J1350, 'D_ SERVICES'!A:A, 0),
   IF(I1350="Basic", 1, IF(I1350="Standard", 2, IF(I1350="Premium", 3, ""))))</f>
        <v>632</v>
      </c>
      <c r="M1350" s="32">
        <f>L1350*(1-VLOOKUP('F_ ORDERS'!$K1350,D_BUYERS!A:H,8,FALSE))</f>
        <v>632</v>
      </c>
      <c r="N1350" s="32">
        <f>IF(VLOOKUP('F_ ORDERS'!$G1350, OrderDate!A:E, 5, FALSE) = 1, 'F_ ORDERS'!$M1350 * (1 - 0.07), 'F_ ORDERS'!$M1350)</f>
        <v>587.76</v>
      </c>
    </row>
    <row r="1351" spans="1:14" x14ac:dyDescent="0.2">
      <c r="A1351" s="51" t="str">
        <f t="shared" si="21"/>
        <v>120.178.57.174|43490|0.878715277780429</v>
      </c>
      <c r="B1351" s="51" t="s">
        <v>1209</v>
      </c>
      <c r="C1351" s="52">
        <f>INT(DT!I1351)</f>
        <v>43490</v>
      </c>
      <c r="D1351" s="53">
        <f>DT!I1351-INT(DT!I1351)</f>
        <v>0.87871527778042946</v>
      </c>
      <c r="E1351" s="32" t="s">
        <v>5566</v>
      </c>
      <c r="F1351" s="32">
        <v>1011</v>
      </c>
      <c r="G1351" s="38">
        <f>INT(DT!E1351)</f>
        <v>43490</v>
      </c>
      <c r="H1351" s="39">
        <f>DT!E1351-INT(DT!E1351)</f>
        <v>0.96792824074509554</v>
      </c>
      <c r="I1351" s="32" t="s">
        <v>18</v>
      </c>
      <c r="J1351" s="32" t="s">
        <v>710</v>
      </c>
      <c r="K1351" s="32" t="s">
        <v>446</v>
      </c>
      <c r="L1351" s="42" cm="1">
        <f t="array" ref="L1351">INDEX('D_ SERVICES'!D:F, MATCH(J1351, 'D_ SERVICES'!A:A, 0),
   IF(I1351="Basic", 1, IF(I1351="Standard", 2, IF(I1351="Premium", 3, ""))))</f>
        <v>535</v>
      </c>
      <c r="M1351" s="32">
        <f>L1351*(1-VLOOKUP('F_ ORDERS'!$K1351,D_BUYERS!A:H,8,FALSE))</f>
        <v>508.25</v>
      </c>
      <c r="N1351" s="32">
        <f>IF(VLOOKUP('F_ ORDERS'!$G1351, OrderDate!A:E, 5, FALSE) = 1, 'F_ ORDERS'!$M1351 * (1 - 0.07), 'F_ ORDERS'!$M1351)</f>
        <v>508.25</v>
      </c>
    </row>
    <row r="1352" spans="1:14" x14ac:dyDescent="0.2">
      <c r="A1352" s="51" t="str">
        <f t="shared" si="21"/>
        <v>146.234.251.72|43060|0.123460648137552</v>
      </c>
      <c r="B1352" s="51" t="s">
        <v>1572</v>
      </c>
      <c r="C1352" s="52">
        <f>INT(DT!I1352)</f>
        <v>43060</v>
      </c>
      <c r="D1352" s="53">
        <f>DT!I1352-INT(DT!I1352)</f>
        <v>0.1234606481375522</v>
      </c>
      <c r="E1352" s="32" t="s">
        <v>5567</v>
      </c>
      <c r="F1352" s="32">
        <v>1050</v>
      </c>
      <c r="G1352" s="38">
        <f>INT(DT!E1352)</f>
        <v>43060</v>
      </c>
      <c r="H1352" s="39">
        <f>DT!E1352-INT(DT!E1352)</f>
        <v>0.21192129628616385</v>
      </c>
      <c r="I1352" s="32" t="s">
        <v>23</v>
      </c>
      <c r="J1352" s="32" t="s">
        <v>809</v>
      </c>
      <c r="K1352" s="32" t="s">
        <v>246</v>
      </c>
      <c r="L1352" s="42" cm="1">
        <f t="array" ref="L1352">INDEX('D_ SERVICES'!D:F, MATCH(J1352, 'D_ SERVICES'!A:A, 0),
   IF(I1352="Basic", 1, IF(I1352="Standard", 2, IF(I1352="Premium", 3, ""))))</f>
        <v>917</v>
      </c>
      <c r="M1352" s="32">
        <f>L1352*(1-VLOOKUP('F_ ORDERS'!$K1352,D_BUYERS!A:H,8,FALSE))</f>
        <v>825.30000000000007</v>
      </c>
      <c r="N1352" s="32">
        <f>IF(VLOOKUP('F_ ORDERS'!$G1352, OrderDate!A:E, 5, FALSE) = 1, 'F_ ORDERS'!$M1352 * (1 - 0.07), 'F_ ORDERS'!$M1352)</f>
        <v>825.30000000000007</v>
      </c>
    </row>
    <row r="1353" spans="1:14" x14ac:dyDescent="0.2">
      <c r="A1353" s="51" t="str">
        <f t="shared" si="21"/>
        <v>86.81.124.237|41512|0.899467592593282</v>
      </c>
      <c r="B1353" s="51" t="s">
        <v>4011</v>
      </c>
      <c r="C1353" s="52">
        <f>INT(DT!I1353)</f>
        <v>41512</v>
      </c>
      <c r="D1353" s="53">
        <f>DT!I1353-INT(DT!I1353)</f>
        <v>0.89946759259328246</v>
      </c>
      <c r="E1353" s="32" t="s">
        <v>5568</v>
      </c>
      <c r="F1353" s="32">
        <v>1007</v>
      </c>
      <c r="G1353" s="38">
        <f>INT(DT!E1353)</f>
        <v>41512</v>
      </c>
      <c r="H1353" s="39">
        <f>DT!E1353-INT(DT!E1353)</f>
        <v>0.90429398148262408</v>
      </c>
      <c r="I1353" s="32" t="s">
        <v>23</v>
      </c>
      <c r="J1353" s="32" t="s">
        <v>789</v>
      </c>
      <c r="K1353" s="32" t="s">
        <v>392</v>
      </c>
      <c r="L1353" s="42" cm="1">
        <f t="array" ref="L1353">INDEX('D_ SERVICES'!D:F, MATCH(J1353, 'D_ SERVICES'!A:A, 0),
   IF(I1353="Basic", 1, IF(I1353="Standard", 2, IF(I1353="Premium", 3, ""))))</f>
        <v>592</v>
      </c>
      <c r="M1353" s="32">
        <f>L1353*(1-VLOOKUP('F_ ORDERS'!$K1353,D_BUYERS!A:H,8,FALSE))</f>
        <v>562.4</v>
      </c>
      <c r="N1353" s="32">
        <f>IF(VLOOKUP('F_ ORDERS'!$G1353, OrderDate!A:E, 5, FALSE) = 1, 'F_ ORDERS'!$M1353 * (1 - 0.07), 'F_ ORDERS'!$M1353)</f>
        <v>562.4</v>
      </c>
    </row>
    <row r="1354" spans="1:14" x14ac:dyDescent="0.2">
      <c r="A1354" s="51" t="str">
        <f t="shared" si="21"/>
        <v>62.102.201.176|43514|0.511458333327028</v>
      </c>
      <c r="B1354" s="51" t="s">
        <v>3648</v>
      </c>
      <c r="C1354" s="52">
        <f>INT(DT!I1354)</f>
        <v>43514</v>
      </c>
      <c r="D1354" s="53">
        <f>DT!I1354-INT(DT!I1354)</f>
        <v>0.5114583333270275</v>
      </c>
      <c r="E1354" s="32" t="s">
        <v>5569</v>
      </c>
      <c r="F1354" s="32">
        <v>1122</v>
      </c>
      <c r="G1354" s="38">
        <f>INT(DT!E1354)</f>
        <v>43514</v>
      </c>
      <c r="H1354" s="39">
        <f>DT!E1354-INT(DT!E1354)</f>
        <v>0.62370370369899319</v>
      </c>
      <c r="I1354" s="32" t="s">
        <v>23</v>
      </c>
      <c r="J1354" s="32" t="s">
        <v>566</v>
      </c>
      <c r="K1354" s="32" t="s">
        <v>443</v>
      </c>
      <c r="L1354" s="42" cm="1">
        <f t="array" ref="L1354">INDEX('D_ SERVICES'!D:F, MATCH(J1354, 'D_ SERVICES'!A:A, 0),
   IF(I1354="Basic", 1, IF(I1354="Standard", 2, IF(I1354="Premium", 3, ""))))</f>
        <v>538</v>
      </c>
      <c r="M1354" s="32">
        <f>L1354*(1-VLOOKUP('F_ ORDERS'!$K1354,D_BUYERS!A:H,8,FALSE))</f>
        <v>511.09999999999997</v>
      </c>
      <c r="N1354" s="32">
        <f>IF(VLOOKUP('F_ ORDERS'!$G1354, OrderDate!A:E, 5, FALSE) = 1, 'F_ ORDERS'!$M1354 * (1 - 0.07), 'F_ ORDERS'!$M1354)</f>
        <v>511.09999999999997</v>
      </c>
    </row>
    <row r="1355" spans="1:14" x14ac:dyDescent="0.2">
      <c r="A1355" s="51" t="str">
        <f t="shared" si="21"/>
        <v>50.215.61.22|45285|0.426655092589499</v>
      </c>
      <c r="B1355" s="51" t="s">
        <v>3491</v>
      </c>
      <c r="C1355" s="52">
        <f>INT(DT!I1355)</f>
        <v>45285</v>
      </c>
      <c r="D1355" s="53">
        <f>DT!I1355-INT(DT!I1355)</f>
        <v>0.42665509258949896</v>
      </c>
      <c r="E1355" s="32" t="s">
        <v>5570</v>
      </c>
      <c r="F1355" s="32">
        <v>1030</v>
      </c>
      <c r="G1355" s="38">
        <f>INT(DT!E1355)</f>
        <v>45285</v>
      </c>
      <c r="H1355" s="39">
        <f>DT!E1355-INT(DT!E1355)</f>
        <v>0.50458333332790062</v>
      </c>
      <c r="I1355" s="32" t="s">
        <v>23</v>
      </c>
      <c r="J1355" s="32" t="s">
        <v>768</v>
      </c>
      <c r="K1355" s="32" t="s">
        <v>110</v>
      </c>
      <c r="L1355" s="42" cm="1">
        <f t="array" ref="L1355">INDEX('D_ SERVICES'!D:F, MATCH(J1355, 'D_ SERVICES'!A:A, 0),
   IF(I1355="Basic", 1, IF(I1355="Standard", 2, IF(I1355="Premium", 3, ""))))</f>
        <v>956</v>
      </c>
      <c r="M1355" s="32">
        <f>L1355*(1-VLOOKUP('F_ ORDERS'!$K1355,D_BUYERS!A:H,8,FALSE))</f>
        <v>908.19999999999993</v>
      </c>
      <c r="N1355" s="32">
        <f>IF(VLOOKUP('F_ ORDERS'!$G1355, OrderDate!A:E, 5, FALSE) = 1, 'F_ ORDERS'!$M1355 * (1 - 0.07), 'F_ ORDERS'!$M1355)</f>
        <v>908.19999999999993</v>
      </c>
    </row>
    <row r="1356" spans="1:14" x14ac:dyDescent="0.2">
      <c r="A1356" s="51" t="str">
        <f t="shared" si="21"/>
        <v>200.121.23.26|44952|0.498634259260143</v>
      </c>
      <c r="B1356" s="51" t="s">
        <v>2297</v>
      </c>
      <c r="C1356" s="52">
        <f>INT(DT!I1356)</f>
        <v>44952</v>
      </c>
      <c r="D1356" s="53">
        <f>DT!I1356-INT(DT!I1356)</f>
        <v>0.49863425926014315</v>
      </c>
      <c r="E1356" s="32" t="s">
        <v>5571</v>
      </c>
      <c r="F1356" s="32">
        <v>1024</v>
      </c>
      <c r="G1356" s="38">
        <f>INT(DT!E1356)</f>
        <v>44952</v>
      </c>
      <c r="H1356" s="39">
        <f>DT!E1356-INT(DT!E1356)</f>
        <v>0.58776620370190358</v>
      </c>
      <c r="I1356" s="32" t="s">
        <v>18</v>
      </c>
      <c r="J1356" s="32" t="s">
        <v>617</v>
      </c>
      <c r="K1356" s="32" t="s">
        <v>382</v>
      </c>
      <c r="L1356" s="42" cm="1">
        <f t="array" ref="L1356">INDEX('D_ SERVICES'!D:F, MATCH(J1356, 'D_ SERVICES'!A:A, 0),
   IF(I1356="Basic", 1, IF(I1356="Standard", 2, IF(I1356="Premium", 3, ""))))</f>
        <v>604</v>
      </c>
      <c r="M1356" s="32">
        <f>L1356*(1-VLOOKUP('F_ ORDERS'!$K1356,D_BUYERS!A:H,8,FALSE))</f>
        <v>573.79999999999995</v>
      </c>
      <c r="N1356" s="32">
        <f>IF(VLOOKUP('F_ ORDERS'!$G1356, OrderDate!A:E, 5, FALSE) = 1, 'F_ ORDERS'!$M1356 * (1 - 0.07), 'F_ ORDERS'!$M1356)</f>
        <v>573.79999999999995</v>
      </c>
    </row>
    <row r="1357" spans="1:14" x14ac:dyDescent="0.2">
      <c r="A1357" s="51" t="str">
        <f t="shared" si="21"/>
        <v>42.81.118.245|45451|0.634791666656383</v>
      </c>
      <c r="B1357" s="51" t="s">
        <v>3373</v>
      </c>
      <c r="C1357" s="52">
        <f>INT(DT!I1357)</f>
        <v>45451</v>
      </c>
      <c r="D1357" s="53">
        <f>DT!I1357-INT(DT!I1357)</f>
        <v>0.63479166665638331</v>
      </c>
      <c r="E1357" s="32" t="s">
        <v>5572</v>
      </c>
      <c r="F1357" s="32">
        <v>1025</v>
      </c>
      <c r="G1357" s="38">
        <f>INT(DT!E1357)</f>
        <v>45451</v>
      </c>
      <c r="H1357" s="39">
        <f>DT!E1357-INT(DT!E1357)</f>
        <v>0.65278935184323927</v>
      </c>
      <c r="I1357" s="32" t="s">
        <v>12</v>
      </c>
      <c r="J1357" s="32" t="s">
        <v>773</v>
      </c>
      <c r="K1357" s="32" t="s">
        <v>417</v>
      </c>
      <c r="L1357" s="42" cm="1">
        <f t="array" ref="L1357">INDEX('D_ SERVICES'!D:F, MATCH(J1357, 'D_ SERVICES'!A:A, 0),
   IF(I1357="Basic", 1, IF(I1357="Standard", 2, IF(I1357="Premium", 3, ""))))</f>
        <v>946</v>
      </c>
      <c r="M1357" s="32">
        <f>L1357*(1-VLOOKUP('F_ ORDERS'!$K1357,D_BUYERS!A:H,8,FALSE))</f>
        <v>946</v>
      </c>
      <c r="N1357" s="32">
        <f>IF(VLOOKUP('F_ ORDERS'!$G1357, OrderDate!A:E, 5, FALSE) = 1, 'F_ ORDERS'!$M1357 * (1 - 0.07), 'F_ ORDERS'!$M1357)</f>
        <v>879.78</v>
      </c>
    </row>
    <row r="1358" spans="1:14" x14ac:dyDescent="0.2">
      <c r="A1358" s="51" t="str">
        <f t="shared" si="21"/>
        <v>205.118.47.108|45118|0.842141203713254</v>
      </c>
      <c r="B1358" s="51" t="s">
        <v>2355</v>
      </c>
      <c r="C1358" s="52">
        <f>INT(DT!I1358)</f>
        <v>45118</v>
      </c>
      <c r="D1358" s="53">
        <f>DT!I1358-INT(DT!I1358)</f>
        <v>0.84214120371325407</v>
      </c>
      <c r="E1358" s="32" t="s">
        <v>5573</v>
      </c>
      <c r="F1358" s="32">
        <v>1102</v>
      </c>
      <c r="G1358" s="38">
        <f>INT(DT!E1358)</f>
        <v>45118</v>
      </c>
      <c r="H1358" s="39">
        <f>DT!E1358-INT(DT!E1358)</f>
        <v>0.87863425927207572</v>
      </c>
      <c r="I1358" s="32" t="s">
        <v>23</v>
      </c>
      <c r="J1358" s="32" t="s">
        <v>843</v>
      </c>
      <c r="K1358" s="32" t="s">
        <v>175</v>
      </c>
      <c r="L1358" s="42" cm="1">
        <f t="array" ref="L1358">INDEX('D_ SERVICES'!D:F, MATCH(J1358, 'D_ SERVICES'!A:A, 0),
   IF(I1358="Basic", 1, IF(I1358="Standard", 2, IF(I1358="Premium", 3, ""))))</f>
        <v>703</v>
      </c>
      <c r="M1358" s="32">
        <f>L1358*(1-VLOOKUP('F_ ORDERS'!$K1358,D_BUYERS!A:H,8,FALSE))</f>
        <v>632.70000000000005</v>
      </c>
      <c r="N1358" s="32">
        <f>IF(VLOOKUP('F_ ORDERS'!$G1358, OrderDate!A:E, 5, FALSE) = 1, 'F_ ORDERS'!$M1358 * (1 - 0.07), 'F_ ORDERS'!$M1358)</f>
        <v>632.70000000000005</v>
      </c>
    </row>
    <row r="1359" spans="1:14" x14ac:dyDescent="0.2">
      <c r="A1359" s="51" t="str">
        <f t="shared" si="21"/>
        <v>172.120.10.134|43449|0.812997685192386</v>
      </c>
      <c r="B1359" s="51" t="s">
        <v>1930</v>
      </c>
      <c r="C1359" s="52">
        <f>INT(DT!I1359)</f>
        <v>43449</v>
      </c>
      <c r="D1359" s="53">
        <f>DT!I1359-INT(DT!I1359)</f>
        <v>0.81299768519238569</v>
      </c>
      <c r="E1359" s="32" t="s">
        <v>5574</v>
      </c>
      <c r="F1359" s="32">
        <v>1017</v>
      </c>
      <c r="G1359" s="38">
        <f>INT(DT!E1359)</f>
        <v>43449</v>
      </c>
      <c r="H1359" s="39">
        <f>DT!E1359-INT(DT!E1359)</f>
        <v>0.93228009260201361</v>
      </c>
      <c r="I1359" s="32" t="s">
        <v>23</v>
      </c>
      <c r="J1359" s="32" t="s">
        <v>656</v>
      </c>
      <c r="K1359" s="32" t="s">
        <v>429</v>
      </c>
      <c r="L1359" s="42" cm="1">
        <f t="array" ref="L1359">INDEX('D_ SERVICES'!D:F, MATCH(J1359, 'D_ SERVICES'!A:A, 0),
   IF(I1359="Basic", 1, IF(I1359="Standard", 2, IF(I1359="Premium", 3, ""))))</f>
        <v>754</v>
      </c>
      <c r="M1359" s="32">
        <f>L1359*(1-VLOOKUP('F_ ORDERS'!$K1359,D_BUYERS!A:H,8,FALSE))</f>
        <v>754</v>
      </c>
      <c r="N1359" s="32">
        <f>IF(VLOOKUP('F_ ORDERS'!$G1359, OrderDate!A:E, 5, FALSE) = 1, 'F_ ORDERS'!$M1359 * (1 - 0.07), 'F_ ORDERS'!$M1359)</f>
        <v>701.21999999999991</v>
      </c>
    </row>
    <row r="1360" spans="1:14" x14ac:dyDescent="0.2">
      <c r="A1360" s="51" t="str">
        <f t="shared" si="21"/>
        <v>90.70.10.122|44125|0.143379629633273</v>
      </c>
      <c r="B1360" s="51" t="s">
        <v>4079</v>
      </c>
      <c r="C1360" s="52">
        <f>INT(DT!I1360)</f>
        <v>44125</v>
      </c>
      <c r="D1360" s="53">
        <f>DT!I1360-INT(DT!I1360)</f>
        <v>0.143379629633273</v>
      </c>
      <c r="E1360" s="32" t="s">
        <v>5575</v>
      </c>
      <c r="F1360" s="32">
        <v>1226</v>
      </c>
      <c r="G1360" s="38">
        <f>INT(DT!E1360)</f>
        <v>44125</v>
      </c>
      <c r="H1360" s="39">
        <f>DT!E1360-INT(DT!E1360)</f>
        <v>0.15394675925927004</v>
      </c>
      <c r="I1360" s="32" t="s">
        <v>12</v>
      </c>
      <c r="J1360" s="32" t="s">
        <v>560</v>
      </c>
      <c r="K1360" s="32" t="s">
        <v>215</v>
      </c>
      <c r="L1360" s="42" cm="1">
        <f t="array" ref="L1360">INDEX('D_ SERVICES'!D:F, MATCH(J1360, 'D_ SERVICES'!A:A, 0),
   IF(I1360="Basic", 1, IF(I1360="Standard", 2, IF(I1360="Premium", 3, ""))))</f>
        <v>686</v>
      </c>
      <c r="M1360" s="32">
        <f>L1360*(1-VLOOKUP('F_ ORDERS'!$K1360,D_BUYERS!A:H,8,FALSE))</f>
        <v>686</v>
      </c>
      <c r="N1360" s="32">
        <f>IF(VLOOKUP('F_ ORDERS'!$G1360, OrderDate!A:E, 5, FALSE) = 1, 'F_ ORDERS'!$M1360 * (1 - 0.07), 'F_ ORDERS'!$M1360)</f>
        <v>686</v>
      </c>
    </row>
    <row r="1361" spans="1:14" x14ac:dyDescent="0.2">
      <c r="A1361" s="51" t="str">
        <f t="shared" si="21"/>
        <v>138.13.251.69|44785|0.27656250000291</v>
      </c>
      <c r="B1361" s="51" t="s">
        <v>1460</v>
      </c>
      <c r="C1361" s="52">
        <f>INT(DT!I1361)</f>
        <v>44785</v>
      </c>
      <c r="D1361" s="53">
        <f>DT!I1361-INT(DT!I1361)</f>
        <v>0.27656250000291038</v>
      </c>
      <c r="E1361" s="32" t="s">
        <v>5576</v>
      </c>
      <c r="F1361" s="32">
        <v>1098</v>
      </c>
      <c r="G1361" s="38">
        <f>INT(DT!E1361)</f>
        <v>44785</v>
      </c>
      <c r="H1361" s="39">
        <f>DT!E1361-INT(DT!E1361)</f>
        <v>0.34726851851883112</v>
      </c>
      <c r="I1361" s="32" t="s">
        <v>12</v>
      </c>
      <c r="J1361" s="32" t="s">
        <v>801</v>
      </c>
      <c r="K1361" s="32" t="s">
        <v>133</v>
      </c>
      <c r="L1361" s="42" cm="1">
        <f t="array" ref="L1361">INDEX('D_ SERVICES'!D:F, MATCH(J1361, 'D_ SERVICES'!A:A, 0),
   IF(I1361="Basic", 1, IF(I1361="Standard", 2, IF(I1361="Premium", 3, ""))))</f>
        <v>969</v>
      </c>
      <c r="M1361" s="32">
        <f>L1361*(1-VLOOKUP('F_ ORDERS'!$K1361,D_BUYERS!A:H,8,FALSE))</f>
        <v>920.55</v>
      </c>
      <c r="N1361" s="32">
        <f>IF(VLOOKUP('F_ ORDERS'!$G1361, OrderDate!A:E, 5, FALSE) = 1, 'F_ ORDERS'!$M1361 * (1 - 0.07), 'F_ ORDERS'!$M1361)</f>
        <v>920.55</v>
      </c>
    </row>
    <row r="1362" spans="1:14" x14ac:dyDescent="0.2">
      <c r="A1362" s="51" t="str">
        <f t="shared" si="21"/>
        <v>196.29.218.182|45547|0.0971875000032014</v>
      </c>
      <c r="B1362" s="51" t="s">
        <v>2224</v>
      </c>
      <c r="C1362" s="52">
        <f>INT(DT!I1362)</f>
        <v>45547</v>
      </c>
      <c r="D1362" s="53">
        <f>DT!I1362-INT(DT!I1362)</f>
        <v>9.7187500003201421E-2</v>
      </c>
      <c r="E1362" s="32" t="s">
        <v>5577</v>
      </c>
      <c r="F1362" s="32">
        <v>1202</v>
      </c>
      <c r="G1362" s="38">
        <f>INT(DT!E1362)</f>
        <v>45547</v>
      </c>
      <c r="H1362" s="39">
        <f>DT!E1362-INT(DT!E1362)</f>
        <v>0.14762731481459923</v>
      </c>
      <c r="I1362" s="32" t="s">
        <v>18</v>
      </c>
      <c r="J1362" s="32" t="s">
        <v>699</v>
      </c>
      <c r="K1362" s="32" t="s">
        <v>363</v>
      </c>
      <c r="L1362" s="42" cm="1">
        <f t="array" ref="L1362">INDEX('D_ SERVICES'!D:F, MATCH(J1362, 'D_ SERVICES'!A:A, 0),
   IF(I1362="Basic", 1, IF(I1362="Standard", 2, IF(I1362="Premium", 3, ""))))</f>
        <v>66</v>
      </c>
      <c r="M1362" s="32">
        <f>L1362*(1-VLOOKUP('F_ ORDERS'!$K1362,D_BUYERS!A:H,8,FALSE))</f>
        <v>66</v>
      </c>
      <c r="N1362" s="32">
        <f>IF(VLOOKUP('F_ ORDERS'!$G1362, OrderDate!A:E, 5, FALSE) = 1, 'F_ ORDERS'!$M1362 * (1 - 0.07), 'F_ ORDERS'!$M1362)</f>
        <v>66</v>
      </c>
    </row>
    <row r="1363" spans="1:14" x14ac:dyDescent="0.2">
      <c r="A1363" s="51" t="str">
        <f t="shared" si="21"/>
        <v>10.242.38.90|44433|0.325057870366436</v>
      </c>
      <c r="B1363" s="51" t="s">
        <v>927</v>
      </c>
      <c r="C1363" s="52">
        <f>INT(DT!I1363)</f>
        <v>44433</v>
      </c>
      <c r="D1363" s="53">
        <f>DT!I1363-INT(DT!I1363)</f>
        <v>0.32505787036643596</v>
      </c>
      <c r="E1363" s="32" t="s">
        <v>5578</v>
      </c>
      <c r="F1363" s="32">
        <v>1052</v>
      </c>
      <c r="G1363" s="38">
        <f>INT(DT!E1363)</f>
        <v>44433</v>
      </c>
      <c r="H1363" s="39">
        <f>DT!E1363-INT(DT!E1363)</f>
        <v>0.38622685184964212</v>
      </c>
      <c r="I1363" s="32" t="s">
        <v>23</v>
      </c>
      <c r="J1363" s="32" t="s">
        <v>774</v>
      </c>
      <c r="K1363" s="32" t="s">
        <v>236</v>
      </c>
      <c r="L1363" s="42" cm="1">
        <f t="array" ref="L1363">INDEX('D_ SERVICES'!D:F, MATCH(J1363, 'D_ SERVICES'!A:A, 0),
   IF(I1363="Basic", 1, IF(I1363="Standard", 2, IF(I1363="Premium", 3, ""))))</f>
        <v>462</v>
      </c>
      <c r="M1363" s="32">
        <f>L1363*(1-VLOOKUP('F_ ORDERS'!$K1363,D_BUYERS!A:H,8,FALSE))</f>
        <v>415.8</v>
      </c>
      <c r="N1363" s="32">
        <f>IF(VLOOKUP('F_ ORDERS'!$G1363, OrderDate!A:E, 5, FALSE) = 1, 'F_ ORDERS'!$M1363 * (1 - 0.07), 'F_ ORDERS'!$M1363)</f>
        <v>415.8</v>
      </c>
    </row>
    <row r="1364" spans="1:14" x14ac:dyDescent="0.2">
      <c r="A1364" s="51" t="str">
        <f t="shared" si="21"/>
        <v>202.232.96.158|43553|0.333356481482042</v>
      </c>
      <c r="B1364" s="51" t="s">
        <v>2325</v>
      </c>
      <c r="C1364" s="52">
        <f>INT(DT!I1364)</f>
        <v>43553</v>
      </c>
      <c r="D1364" s="53">
        <f>DT!I1364-INT(DT!I1364)</f>
        <v>0.333356481482042</v>
      </c>
      <c r="E1364" s="32" t="s">
        <v>5579</v>
      </c>
      <c r="F1364" s="32">
        <v>1013</v>
      </c>
      <c r="G1364" s="38">
        <f>INT(DT!E1364)</f>
        <v>43553</v>
      </c>
      <c r="H1364" s="39">
        <f>DT!E1364-INT(DT!E1364)</f>
        <v>0.34605324074072996</v>
      </c>
      <c r="I1364" s="32" t="s">
        <v>23</v>
      </c>
      <c r="J1364" s="32" t="s">
        <v>764</v>
      </c>
      <c r="K1364" s="32" t="s">
        <v>398</v>
      </c>
      <c r="L1364" s="42" cm="1">
        <f t="array" ref="L1364">INDEX('D_ SERVICES'!D:F, MATCH(J1364, 'D_ SERVICES'!A:A, 0),
   IF(I1364="Basic", 1, IF(I1364="Standard", 2, IF(I1364="Premium", 3, ""))))</f>
        <v>248</v>
      </c>
      <c r="M1364" s="32">
        <f>L1364*(1-VLOOKUP('F_ ORDERS'!$K1364,D_BUYERS!A:H,8,FALSE))</f>
        <v>248</v>
      </c>
      <c r="N1364" s="32">
        <f>IF(VLOOKUP('F_ ORDERS'!$G1364, OrderDate!A:E, 5, FALSE) = 1, 'F_ ORDERS'!$M1364 * (1 - 0.07), 'F_ ORDERS'!$M1364)</f>
        <v>248</v>
      </c>
    </row>
    <row r="1365" spans="1:14" x14ac:dyDescent="0.2">
      <c r="A1365" s="51" t="str">
        <f t="shared" si="21"/>
        <v>68.57.32.195|44620|0.985405092593282</v>
      </c>
      <c r="B1365" s="51" t="s">
        <v>3719</v>
      </c>
      <c r="C1365" s="52">
        <f>INT(DT!I1365)</f>
        <v>44620</v>
      </c>
      <c r="D1365" s="53">
        <f>DT!I1365-INT(DT!I1365)</f>
        <v>0.98540509259328246</v>
      </c>
      <c r="E1365" s="32" t="s">
        <v>5580</v>
      </c>
      <c r="F1365" s="32">
        <v>1003</v>
      </c>
      <c r="G1365" s="38">
        <f>INT(DT!E1365)</f>
        <v>44621</v>
      </c>
      <c r="H1365" s="39">
        <f>DT!E1365-INT(DT!E1365)</f>
        <v>3.0752314814890269E-2</v>
      </c>
      <c r="I1365" s="32" t="s">
        <v>23</v>
      </c>
      <c r="J1365" s="32" t="s">
        <v>766</v>
      </c>
      <c r="K1365" s="32" t="s">
        <v>421</v>
      </c>
      <c r="L1365" s="42" cm="1">
        <f t="array" ref="L1365">INDEX('D_ SERVICES'!D:F, MATCH(J1365, 'D_ SERVICES'!A:A, 0),
   IF(I1365="Basic", 1, IF(I1365="Standard", 2, IF(I1365="Premium", 3, ""))))</f>
        <v>622</v>
      </c>
      <c r="M1365" s="32">
        <f>L1365*(1-VLOOKUP('F_ ORDERS'!$K1365,D_BUYERS!A:H,8,FALSE))</f>
        <v>590.9</v>
      </c>
      <c r="N1365" s="32">
        <f>IF(VLOOKUP('F_ ORDERS'!$G1365, OrderDate!A:E, 5, FALSE) = 1, 'F_ ORDERS'!$M1365 * (1 - 0.07), 'F_ ORDERS'!$M1365)</f>
        <v>590.9</v>
      </c>
    </row>
    <row r="1366" spans="1:14" x14ac:dyDescent="0.2">
      <c r="A1366" s="51" t="str">
        <f t="shared" si="21"/>
        <v>36.134.218.167|43721|0.0487615740712499</v>
      </c>
      <c r="B1366" s="51" t="s">
        <v>3252</v>
      </c>
      <c r="C1366" s="52">
        <f>INT(DT!I1366)</f>
        <v>43721</v>
      </c>
      <c r="D1366" s="53">
        <f>DT!I1366-INT(DT!I1366)</f>
        <v>4.8761574071249925E-2</v>
      </c>
      <c r="E1366" s="32" t="s">
        <v>5581</v>
      </c>
      <c r="F1366" s="32">
        <v>1036</v>
      </c>
      <c r="G1366" s="38">
        <f>INT(DT!E1366)</f>
        <v>43721</v>
      </c>
      <c r="H1366" s="39">
        <f>DT!E1366-INT(DT!E1366)</f>
        <v>0.16253472222160781</v>
      </c>
      <c r="I1366" s="32" t="s">
        <v>18</v>
      </c>
      <c r="J1366" s="32" t="s">
        <v>851</v>
      </c>
      <c r="K1366" s="32" t="s">
        <v>466</v>
      </c>
      <c r="L1366" s="42" cm="1">
        <f t="array" ref="L1366">INDEX('D_ SERVICES'!D:F, MATCH(J1366, 'D_ SERVICES'!A:A, 0),
   IF(I1366="Basic", 1, IF(I1366="Standard", 2, IF(I1366="Premium", 3, ""))))</f>
        <v>900</v>
      </c>
      <c r="M1366" s="32">
        <f>L1366*(1-VLOOKUP('F_ ORDERS'!$K1366,D_BUYERS!A:H,8,FALSE))</f>
        <v>855</v>
      </c>
      <c r="N1366" s="32">
        <f>IF(VLOOKUP('F_ ORDERS'!$G1366, OrderDate!A:E, 5, FALSE) = 1, 'F_ ORDERS'!$M1366 * (1 - 0.07), 'F_ ORDERS'!$M1366)</f>
        <v>855</v>
      </c>
    </row>
    <row r="1367" spans="1:14" x14ac:dyDescent="0.2">
      <c r="A1367" s="51" t="str">
        <f t="shared" si="21"/>
        <v>248.99.214.182|42482|0.229189814817801</v>
      </c>
      <c r="B1367" s="51" t="s">
        <v>2993</v>
      </c>
      <c r="C1367" s="52">
        <f>INT(DT!I1367)</f>
        <v>42482</v>
      </c>
      <c r="D1367" s="53">
        <f>DT!I1367-INT(DT!I1367)</f>
        <v>0.22918981481780065</v>
      </c>
      <c r="E1367" s="32" t="s">
        <v>5582</v>
      </c>
      <c r="F1367" s="32">
        <v>1044</v>
      </c>
      <c r="G1367" s="38">
        <f>INT(DT!E1367)</f>
        <v>42482</v>
      </c>
      <c r="H1367" s="39">
        <f>DT!E1367-INT(DT!E1367)</f>
        <v>0.27643518518743804</v>
      </c>
      <c r="I1367" s="32" t="s">
        <v>23</v>
      </c>
      <c r="J1367" s="32" t="s">
        <v>775</v>
      </c>
      <c r="K1367" s="32" t="s">
        <v>90</v>
      </c>
      <c r="L1367" s="42" cm="1">
        <f t="array" ref="L1367">INDEX('D_ SERVICES'!D:F, MATCH(J1367, 'D_ SERVICES'!A:A, 0),
   IF(I1367="Basic", 1, IF(I1367="Standard", 2, IF(I1367="Premium", 3, ""))))</f>
        <v>807</v>
      </c>
      <c r="M1367" s="32">
        <f>L1367*(1-VLOOKUP('F_ ORDERS'!$K1367,D_BUYERS!A:H,8,FALSE))</f>
        <v>726.30000000000007</v>
      </c>
      <c r="N1367" s="32">
        <f>IF(VLOOKUP('F_ ORDERS'!$G1367, OrderDate!A:E, 5, FALSE) = 1, 'F_ ORDERS'!$M1367 * (1 - 0.07), 'F_ ORDERS'!$M1367)</f>
        <v>726.30000000000007</v>
      </c>
    </row>
    <row r="1368" spans="1:14" x14ac:dyDescent="0.2">
      <c r="A1368" s="51" t="str">
        <f t="shared" si="21"/>
        <v>132.235.6.174|43874|0.259189814816636</v>
      </c>
      <c r="B1368" s="51" t="s">
        <v>1391</v>
      </c>
      <c r="C1368" s="52">
        <f>INT(DT!I1368)</f>
        <v>43874</v>
      </c>
      <c r="D1368" s="53">
        <f>DT!I1368-INT(DT!I1368)</f>
        <v>0.2591898148166365</v>
      </c>
      <c r="E1368" s="32" t="s">
        <v>5583</v>
      </c>
      <c r="F1368" s="32">
        <v>1037</v>
      </c>
      <c r="G1368" s="38">
        <f>INT(DT!E1368)</f>
        <v>43874</v>
      </c>
      <c r="H1368" s="39">
        <f>DT!E1368-INT(DT!E1368)</f>
        <v>0.35134259259211831</v>
      </c>
      <c r="I1368" s="32" t="s">
        <v>12</v>
      </c>
      <c r="J1368" s="32" t="s">
        <v>807</v>
      </c>
      <c r="K1368" s="32" t="s">
        <v>485</v>
      </c>
      <c r="L1368" s="42" cm="1">
        <f t="array" ref="L1368">INDEX('D_ SERVICES'!D:F, MATCH(J1368, 'D_ SERVICES'!A:A, 0),
   IF(I1368="Basic", 1, IF(I1368="Standard", 2, IF(I1368="Premium", 3, ""))))</f>
        <v>870</v>
      </c>
      <c r="M1368" s="32">
        <f>L1368*(1-VLOOKUP('F_ ORDERS'!$K1368,D_BUYERS!A:H,8,FALSE))</f>
        <v>826.5</v>
      </c>
      <c r="N1368" s="32">
        <f>IF(VLOOKUP('F_ ORDERS'!$G1368, OrderDate!A:E, 5, FALSE) = 1, 'F_ ORDERS'!$M1368 * (1 - 0.07), 'F_ ORDERS'!$M1368)</f>
        <v>826.5</v>
      </c>
    </row>
    <row r="1369" spans="1:14" x14ac:dyDescent="0.2">
      <c r="A1369" s="51" t="str">
        <f t="shared" si="21"/>
        <v>181.153.252.140|45190|0.981226851850806</v>
      </c>
      <c r="B1369" s="51" t="s">
        <v>2041</v>
      </c>
      <c r="C1369" s="52">
        <f>INT(DT!I1369)</f>
        <v>45190</v>
      </c>
      <c r="D1369" s="53">
        <f>DT!I1369-INT(DT!I1369)</f>
        <v>0.98122685185080627</v>
      </c>
      <c r="E1369" s="32" t="s">
        <v>5584</v>
      </c>
      <c r="F1369" s="32">
        <v>1012</v>
      </c>
      <c r="G1369" s="38">
        <f>INT(DT!E1369)</f>
        <v>45191</v>
      </c>
      <c r="H1369" s="39">
        <f>DT!E1369-INT(DT!E1369)</f>
        <v>6.4872685186855961E-2</v>
      </c>
      <c r="I1369" s="32" t="s">
        <v>23</v>
      </c>
      <c r="J1369" s="32" t="s">
        <v>688</v>
      </c>
      <c r="K1369" s="32" t="s">
        <v>86</v>
      </c>
      <c r="L1369" s="42" cm="1">
        <f t="array" ref="L1369">INDEX('D_ SERVICES'!D:F, MATCH(J1369, 'D_ SERVICES'!A:A, 0),
   IF(I1369="Basic", 1, IF(I1369="Standard", 2, IF(I1369="Premium", 3, ""))))</f>
        <v>527</v>
      </c>
      <c r="M1369" s="32">
        <f>L1369*(1-VLOOKUP('F_ ORDERS'!$K1369,D_BUYERS!A:H,8,FALSE))</f>
        <v>500.65</v>
      </c>
      <c r="N1369" s="32">
        <f>IF(VLOOKUP('F_ ORDERS'!$G1369, OrderDate!A:E, 5, FALSE) = 1, 'F_ ORDERS'!$M1369 * (1 - 0.07), 'F_ ORDERS'!$M1369)</f>
        <v>500.65</v>
      </c>
    </row>
    <row r="1370" spans="1:14" x14ac:dyDescent="0.2">
      <c r="A1370" s="51" t="str">
        <f t="shared" si="21"/>
        <v>174.255.132.187|42668|0.888541666667152</v>
      </c>
      <c r="B1370" s="51" t="s">
        <v>1957</v>
      </c>
      <c r="C1370" s="52">
        <f>INT(DT!I1370)</f>
        <v>42668</v>
      </c>
      <c r="D1370" s="53">
        <f>DT!I1370-INT(DT!I1370)</f>
        <v>0.88854166666715173</v>
      </c>
      <c r="E1370" s="32" t="s">
        <v>5585</v>
      </c>
      <c r="F1370" s="32">
        <v>1217</v>
      </c>
      <c r="G1370" s="38">
        <f>INT(DT!E1370)</f>
        <v>42668</v>
      </c>
      <c r="H1370" s="39">
        <f>DT!E1370-INT(DT!E1370)</f>
        <v>0.94863425925723277</v>
      </c>
      <c r="I1370" s="32" t="s">
        <v>12</v>
      </c>
      <c r="J1370" s="32" t="s">
        <v>738</v>
      </c>
      <c r="K1370" s="32" t="s">
        <v>317</v>
      </c>
      <c r="L1370" s="42" cm="1">
        <f t="array" ref="L1370">INDEX('D_ SERVICES'!D:F, MATCH(J1370, 'D_ SERVICES'!A:A, 0),
   IF(I1370="Basic", 1, IF(I1370="Standard", 2, IF(I1370="Premium", 3, ""))))</f>
        <v>977</v>
      </c>
      <c r="M1370" s="32">
        <f>L1370*(1-VLOOKUP('F_ ORDERS'!$K1370,D_BUYERS!A:H,8,FALSE))</f>
        <v>977</v>
      </c>
      <c r="N1370" s="32">
        <f>IF(VLOOKUP('F_ ORDERS'!$G1370, OrderDate!A:E, 5, FALSE) = 1, 'F_ ORDERS'!$M1370 * (1 - 0.07), 'F_ ORDERS'!$M1370)</f>
        <v>977</v>
      </c>
    </row>
    <row r="1371" spans="1:14" x14ac:dyDescent="0.2">
      <c r="A1371" s="51" t="str">
        <f t="shared" si="21"/>
        <v>246.133.45.111|44309|0.707962962973397</v>
      </c>
      <c r="B1371" s="51" t="s">
        <v>2953</v>
      </c>
      <c r="C1371" s="52">
        <f>INT(DT!I1371)</f>
        <v>44309</v>
      </c>
      <c r="D1371" s="53">
        <f>DT!I1371-INT(DT!I1371)</f>
        <v>0.70796296297339723</v>
      </c>
      <c r="E1371" s="32" t="s">
        <v>5586</v>
      </c>
      <c r="F1371" s="32">
        <v>1026</v>
      </c>
      <c r="G1371" s="38">
        <f>INT(DT!E1371)</f>
        <v>44309</v>
      </c>
      <c r="H1371" s="39">
        <f>DT!E1371-INT(DT!E1371)</f>
        <v>0.83025462963996688</v>
      </c>
      <c r="I1371" s="32" t="s">
        <v>12</v>
      </c>
      <c r="J1371" s="32" t="s">
        <v>612</v>
      </c>
      <c r="K1371" s="32" t="s">
        <v>412</v>
      </c>
      <c r="L1371" s="42" cm="1">
        <f t="array" ref="L1371">INDEX('D_ SERVICES'!D:F, MATCH(J1371, 'D_ SERVICES'!A:A, 0),
   IF(I1371="Basic", 1, IF(I1371="Standard", 2, IF(I1371="Premium", 3, ""))))</f>
        <v>875</v>
      </c>
      <c r="M1371" s="32">
        <f>L1371*(1-VLOOKUP('F_ ORDERS'!$K1371,D_BUYERS!A:H,8,FALSE))</f>
        <v>875</v>
      </c>
      <c r="N1371" s="32">
        <f>IF(VLOOKUP('F_ ORDERS'!$G1371, OrderDate!A:E, 5, FALSE) = 1, 'F_ ORDERS'!$M1371 * (1 - 0.07), 'F_ ORDERS'!$M1371)</f>
        <v>875</v>
      </c>
    </row>
    <row r="1372" spans="1:14" x14ac:dyDescent="0.2">
      <c r="A1372" s="51" t="str">
        <f t="shared" si="21"/>
        <v>38.142.176.88|44416|0.153518518520286</v>
      </c>
      <c r="B1372" s="51" t="s">
        <v>3287</v>
      </c>
      <c r="C1372" s="52">
        <f>INT(DT!I1372)</f>
        <v>44416</v>
      </c>
      <c r="D1372" s="53">
        <f>DT!I1372-INT(DT!I1372)</f>
        <v>0.15351851852028631</v>
      </c>
      <c r="E1372" s="32" t="s">
        <v>5587</v>
      </c>
      <c r="F1372" s="32">
        <v>1210</v>
      </c>
      <c r="G1372" s="38">
        <f>INT(DT!E1372)</f>
        <v>44416</v>
      </c>
      <c r="H1372" s="39">
        <f>DT!E1372-INT(DT!E1372)</f>
        <v>0.17898148148378823</v>
      </c>
      <c r="I1372" s="32" t="s">
        <v>12</v>
      </c>
      <c r="J1372" s="32" t="s">
        <v>836</v>
      </c>
      <c r="K1372" s="32" t="s">
        <v>102</v>
      </c>
      <c r="L1372" s="42" cm="1">
        <f t="array" ref="L1372">INDEX('D_ SERVICES'!D:F, MATCH(J1372, 'D_ SERVICES'!A:A, 0),
   IF(I1372="Basic", 1, IF(I1372="Standard", 2, IF(I1372="Premium", 3, ""))))</f>
        <v>699</v>
      </c>
      <c r="M1372" s="32">
        <f>L1372*(1-VLOOKUP('F_ ORDERS'!$K1372,D_BUYERS!A:H,8,FALSE))</f>
        <v>664.05</v>
      </c>
      <c r="N1372" s="32">
        <f>IF(VLOOKUP('F_ ORDERS'!$G1372, OrderDate!A:E, 5, FALSE) = 1, 'F_ ORDERS'!$M1372 * (1 - 0.07), 'F_ ORDERS'!$M1372)</f>
        <v>617.56649999999991</v>
      </c>
    </row>
    <row r="1373" spans="1:14" x14ac:dyDescent="0.2">
      <c r="A1373" s="51" t="str">
        <f t="shared" si="21"/>
        <v>47.214.169.14|45293|0.964594907396531</v>
      </c>
      <c r="B1373" s="51" t="s">
        <v>3444</v>
      </c>
      <c r="C1373" s="52">
        <f>INT(DT!I1373)</f>
        <v>45293</v>
      </c>
      <c r="D1373" s="53">
        <f>DT!I1373-INT(DT!I1373)</f>
        <v>0.9645949073965312</v>
      </c>
      <c r="E1373" s="32" t="s">
        <v>5588</v>
      </c>
      <c r="F1373" s="32">
        <v>1143</v>
      </c>
      <c r="G1373" s="38">
        <f>INT(DT!E1373)</f>
        <v>45294</v>
      </c>
      <c r="H1373" s="39">
        <f>DT!E1373-INT(DT!E1373)</f>
        <v>5.5740740732289851E-2</v>
      </c>
      <c r="I1373" s="32" t="s">
        <v>23</v>
      </c>
      <c r="J1373" s="32" t="s">
        <v>662</v>
      </c>
      <c r="K1373" s="32" t="s">
        <v>186</v>
      </c>
      <c r="L1373" s="42" cm="1">
        <f t="array" ref="L1373">INDEX('D_ SERVICES'!D:F, MATCH(J1373, 'D_ SERVICES'!A:A, 0),
   IF(I1373="Basic", 1, IF(I1373="Standard", 2, IF(I1373="Premium", 3, ""))))</f>
        <v>903</v>
      </c>
      <c r="M1373" s="32">
        <f>L1373*(1-VLOOKUP('F_ ORDERS'!$K1373,D_BUYERS!A:H,8,FALSE))</f>
        <v>812.7</v>
      </c>
      <c r="N1373" s="32">
        <f>IF(VLOOKUP('F_ ORDERS'!$G1373, OrderDate!A:E, 5, FALSE) = 1, 'F_ ORDERS'!$M1373 * (1 - 0.07), 'F_ ORDERS'!$M1373)</f>
        <v>812.7</v>
      </c>
    </row>
    <row r="1374" spans="1:14" x14ac:dyDescent="0.2">
      <c r="A1374" s="51" t="str">
        <f t="shared" si="21"/>
        <v>191.222.106.170|43341|0.793831018519995</v>
      </c>
      <c r="B1374" s="51" t="s">
        <v>2152</v>
      </c>
      <c r="C1374" s="52">
        <f>INT(DT!I1374)</f>
        <v>43341</v>
      </c>
      <c r="D1374" s="53">
        <f>DT!I1374-INT(DT!I1374)</f>
        <v>0.79383101851999527</v>
      </c>
      <c r="E1374" s="32" t="s">
        <v>5589</v>
      </c>
      <c r="F1374" s="32">
        <v>1019</v>
      </c>
      <c r="G1374" s="38">
        <f>INT(DT!E1374)</f>
        <v>43341</v>
      </c>
      <c r="H1374" s="39">
        <f>DT!E1374-INT(DT!E1374)</f>
        <v>0.85703703703620704</v>
      </c>
      <c r="I1374" s="32" t="s">
        <v>18</v>
      </c>
      <c r="J1374" s="32" t="s">
        <v>616</v>
      </c>
      <c r="K1374" s="32" t="s">
        <v>419</v>
      </c>
      <c r="L1374" s="42" cm="1">
        <f t="array" ref="L1374">INDEX('D_ SERVICES'!D:F, MATCH(J1374, 'D_ SERVICES'!A:A, 0),
   IF(I1374="Basic", 1, IF(I1374="Standard", 2, IF(I1374="Premium", 3, ""))))</f>
        <v>300</v>
      </c>
      <c r="M1374" s="32">
        <f>L1374*(1-VLOOKUP('F_ ORDERS'!$K1374,D_BUYERS!A:H,8,FALSE))</f>
        <v>300</v>
      </c>
      <c r="N1374" s="32">
        <f>IF(VLOOKUP('F_ ORDERS'!$G1374, OrderDate!A:E, 5, FALSE) = 1, 'F_ ORDERS'!$M1374 * (1 - 0.07), 'F_ ORDERS'!$M1374)</f>
        <v>300</v>
      </c>
    </row>
    <row r="1375" spans="1:14" x14ac:dyDescent="0.2">
      <c r="A1375" s="51" t="str">
        <f t="shared" si="21"/>
        <v>47.25.105.175|44829|0.560069444436522</v>
      </c>
      <c r="B1375" s="51" t="s">
        <v>3448</v>
      </c>
      <c r="C1375" s="52">
        <f>INT(DT!I1375)</f>
        <v>44829</v>
      </c>
      <c r="D1375" s="53">
        <f>DT!I1375-INT(DT!I1375)</f>
        <v>0.56006944443652174</v>
      </c>
      <c r="E1375" s="32" t="s">
        <v>5590</v>
      </c>
      <c r="F1375" s="32">
        <v>1231</v>
      </c>
      <c r="G1375" s="38">
        <f>INT(DT!E1375)</f>
        <v>44829</v>
      </c>
      <c r="H1375" s="39">
        <f>DT!E1375-INT(DT!E1375)</f>
        <v>0.57725694443797693</v>
      </c>
      <c r="I1375" s="32" t="s">
        <v>18</v>
      </c>
      <c r="J1375" s="32" t="s">
        <v>565</v>
      </c>
      <c r="K1375" s="32" t="s">
        <v>325</v>
      </c>
      <c r="L1375" s="42" cm="1">
        <f t="array" ref="L1375">INDEX('D_ SERVICES'!D:F, MATCH(J1375, 'D_ SERVICES'!A:A, 0),
   IF(I1375="Basic", 1, IF(I1375="Standard", 2, IF(I1375="Premium", 3, ""))))</f>
        <v>125</v>
      </c>
      <c r="M1375" s="32">
        <f>L1375*(1-VLOOKUP('F_ ORDERS'!$K1375,D_BUYERS!A:H,8,FALSE))</f>
        <v>125</v>
      </c>
      <c r="N1375" s="32">
        <f>IF(VLOOKUP('F_ ORDERS'!$G1375, OrderDate!A:E, 5, FALSE) = 1, 'F_ ORDERS'!$M1375 * (1 - 0.07), 'F_ ORDERS'!$M1375)</f>
        <v>116.24999999999999</v>
      </c>
    </row>
    <row r="1376" spans="1:14" x14ac:dyDescent="0.2">
      <c r="A1376" s="51" t="str">
        <f t="shared" si="21"/>
        <v>24.124.232.65|44053|0.941423611111531</v>
      </c>
      <c r="B1376" s="51" t="s">
        <v>2852</v>
      </c>
      <c r="C1376" s="52">
        <f>INT(DT!I1376)</f>
        <v>44053</v>
      </c>
      <c r="D1376" s="53">
        <f>DT!I1376-INT(DT!I1376)</f>
        <v>0.9414236111115315</v>
      </c>
      <c r="E1376" s="32" t="s">
        <v>5591</v>
      </c>
      <c r="F1376" s="32">
        <v>1169</v>
      </c>
      <c r="G1376" s="38">
        <f>INT(DT!E1376)</f>
        <v>44053</v>
      </c>
      <c r="H1376" s="39">
        <f>DT!E1376-INT(DT!E1376)</f>
        <v>0.96152777777751908</v>
      </c>
      <c r="I1376" s="32" t="s">
        <v>23</v>
      </c>
      <c r="J1376" s="32" t="s">
        <v>567</v>
      </c>
      <c r="K1376" s="32" t="s">
        <v>402</v>
      </c>
      <c r="L1376" s="42" cm="1">
        <f t="array" ref="L1376">INDEX('D_ SERVICES'!D:F, MATCH(J1376, 'D_ SERVICES'!A:A, 0),
   IF(I1376="Basic", 1, IF(I1376="Standard", 2, IF(I1376="Premium", 3, ""))))</f>
        <v>984</v>
      </c>
      <c r="M1376" s="32">
        <f>L1376*(1-VLOOKUP('F_ ORDERS'!$K1376,D_BUYERS!A:H,8,FALSE))</f>
        <v>984</v>
      </c>
      <c r="N1376" s="32">
        <f>IF(VLOOKUP('F_ ORDERS'!$G1376, OrderDate!A:E, 5, FALSE) = 1, 'F_ ORDERS'!$M1376 * (1 - 0.07), 'F_ ORDERS'!$M1376)</f>
        <v>984</v>
      </c>
    </row>
    <row r="1377" spans="1:14" x14ac:dyDescent="0.2">
      <c r="A1377" s="51" t="str">
        <f t="shared" si="21"/>
        <v>245.53.80.204|43895|0.38930555555271</v>
      </c>
      <c r="B1377" s="51" t="s">
        <v>2948</v>
      </c>
      <c r="C1377" s="52">
        <f>INT(DT!I1377)</f>
        <v>43895</v>
      </c>
      <c r="D1377" s="53">
        <f>DT!I1377-INT(DT!I1377)</f>
        <v>0.38930555555270985</v>
      </c>
      <c r="E1377" s="32" t="s">
        <v>5592</v>
      </c>
      <c r="F1377" s="32">
        <v>1034</v>
      </c>
      <c r="G1377" s="38">
        <f>INT(DT!E1377)</f>
        <v>43895</v>
      </c>
      <c r="H1377" s="39">
        <f>DT!E1377-INT(DT!E1377)</f>
        <v>0.43293981481110677</v>
      </c>
      <c r="I1377" s="32" t="s">
        <v>18</v>
      </c>
      <c r="J1377" s="32" t="s">
        <v>769</v>
      </c>
      <c r="K1377" s="32" t="s">
        <v>496</v>
      </c>
      <c r="L1377" s="42" cm="1">
        <f t="array" ref="L1377">INDEX('D_ SERVICES'!D:F, MATCH(J1377, 'D_ SERVICES'!A:A, 0),
   IF(I1377="Basic", 1, IF(I1377="Standard", 2, IF(I1377="Premium", 3, ""))))</f>
        <v>525</v>
      </c>
      <c r="M1377" s="32">
        <f>L1377*(1-VLOOKUP('F_ ORDERS'!$K1377,D_BUYERS!A:H,8,FALSE))</f>
        <v>525</v>
      </c>
      <c r="N1377" s="32">
        <f>IF(VLOOKUP('F_ ORDERS'!$G1377, OrderDate!A:E, 5, FALSE) = 1, 'F_ ORDERS'!$M1377 * (1 - 0.07), 'F_ ORDERS'!$M1377)</f>
        <v>525</v>
      </c>
    </row>
    <row r="1378" spans="1:14" x14ac:dyDescent="0.2">
      <c r="A1378" s="51" t="str">
        <f t="shared" si="21"/>
        <v>201.251.74.82|42737|0.429062499999418</v>
      </c>
      <c r="B1378" s="51" t="s">
        <v>2312</v>
      </c>
      <c r="C1378" s="52">
        <f>INT(DT!I1378)</f>
        <v>42737</v>
      </c>
      <c r="D1378" s="53">
        <f>DT!I1378-INT(DT!I1378)</f>
        <v>0.42906249999941792</v>
      </c>
      <c r="E1378" s="32" t="s">
        <v>5593</v>
      </c>
      <c r="F1378" s="32">
        <v>1036</v>
      </c>
      <c r="G1378" s="38">
        <f>INT(DT!E1378)</f>
        <v>42737</v>
      </c>
      <c r="H1378" s="39">
        <f>DT!E1378-INT(DT!E1378)</f>
        <v>0.494872685187147</v>
      </c>
      <c r="I1378" s="32" t="s">
        <v>23</v>
      </c>
      <c r="J1378" s="32" t="s">
        <v>719</v>
      </c>
      <c r="K1378" s="32" t="s">
        <v>92</v>
      </c>
      <c r="L1378" s="42" cm="1">
        <f t="array" ref="L1378">INDEX('D_ SERVICES'!D:F, MATCH(J1378, 'D_ SERVICES'!A:A, 0),
   IF(I1378="Basic", 1, IF(I1378="Standard", 2, IF(I1378="Premium", 3, ""))))</f>
        <v>521</v>
      </c>
      <c r="M1378" s="32">
        <f>L1378*(1-VLOOKUP('F_ ORDERS'!$K1378,D_BUYERS!A:H,8,FALSE))</f>
        <v>468.90000000000003</v>
      </c>
      <c r="N1378" s="32">
        <f>IF(VLOOKUP('F_ ORDERS'!$G1378, OrderDate!A:E, 5, FALSE) = 1, 'F_ ORDERS'!$M1378 * (1 - 0.07), 'F_ ORDERS'!$M1378)</f>
        <v>468.90000000000003</v>
      </c>
    </row>
    <row r="1379" spans="1:14" x14ac:dyDescent="0.2">
      <c r="A1379" s="51" t="str">
        <f t="shared" si="21"/>
        <v>192.164.222.253|45174|0.00325231481838273</v>
      </c>
      <c r="B1379" s="51" t="s">
        <v>2161</v>
      </c>
      <c r="C1379" s="52">
        <f>INT(DT!I1379)</f>
        <v>45174</v>
      </c>
      <c r="D1379" s="53">
        <f>DT!I1379-INT(DT!I1379)</f>
        <v>3.2523148183827288E-3</v>
      </c>
      <c r="E1379" s="32" t="s">
        <v>5594</v>
      </c>
      <c r="F1379" s="32">
        <v>1029</v>
      </c>
      <c r="G1379" s="38">
        <f>INT(DT!E1379)</f>
        <v>45174</v>
      </c>
      <c r="H1379" s="39">
        <f>DT!E1379-INT(DT!E1379)</f>
        <v>5.6134259284590371E-3</v>
      </c>
      <c r="I1379" s="32" t="s">
        <v>12</v>
      </c>
      <c r="J1379" s="32" t="s">
        <v>796</v>
      </c>
      <c r="K1379" s="32" t="s">
        <v>229</v>
      </c>
      <c r="L1379" s="42" cm="1">
        <f t="array" ref="L1379">INDEX('D_ SERVICES'!D:F, MATCH(J1379, 'D_ SERVICES'!A:A, 0),
   IF(I1379="Basic", 1, IF(I1379="Standard", 2, IF(I1379="Premium", 3, ""))))</f>
        <v>891</v>
      </c>
      <c r="M1379" s="32">
        <f>L1379*(1-VLOOKUP('F_ ORDERS'!$K1379,D_BUYERS!A:H,8,FALSE))</f>
        <v>891</v>
      </c>
      <c r="N1379" s="32">
        <f>IF(VLOOKUP('F_ ORDERS'!$G1379, OrderDate!A:E, 5, FALSE) = 1, 'F_ ORDERS'!$M1379 * (1 - 0.07), 'F_ ORDERS'!$M1379)</f>
        <v>891</v>
      </c>
    </row>
    <row r="1380" spans="1:14" x14ac:dyDescent="0.2">
      <c r="A1380" s="51" t="str">
        <f t="shared" si="21"/>
        <v>206.8.163.80|43722|0.607245370367309</v>
      </c>
      <c r="B1380" s="51" t="s">
        <v>2379</v>
      </c>
      <c r="C1380" s="52">
        <f>INT(DT!I1380)</f>
        <v>43722</v>
      </c>
      <c r="D1380" s="53">
        <f>DT!I1380-INT(DT!I1380)</f>
        <v>0.60724537036730908</v>
      </c>
      <c r="E1380" s="32" t="s">
        <v>5595</v>
      </c>
      <c r="F1380" s="32">
        <v>1015</v>
      </c>
      <c r="G1380" s="38">
        <f>INT(DT!E1380)</f>
        <v>43722</v>
      </c>
      <c r="H1380" s="39">
        <f>DT!E1380-INT(DT!E1380)</f>
        <v>0.72023148147854954</v>
      </c>
      <c r="I1380" s="32" t="s">
        <v>23</v>
      </c>
      <c r="J1380" s="32" t="s">
        <v>733</v>
      </c>
      <c r="K1380" s="32" t="s">
        <v>86</v>
      </c>
      <c r="L1380" s="42" cm="1">
        <f t="array" ref="L1380">INDEX('D_ SERVICES'!D:F, MATCH(J1380, 'D_ SERVICES'!A:A, 0),
   IF(I1380="Basic", 1, IF(I1380="Standard", 2, IF(I1380="Premium", 3, ""))))</f>
        <v>887</v>
      </c>
      <c r="M1380" s="32">
        <f>L1380*(1-VLOOKUP('F_ ORDERS'!$K1380,D_BUYERS!A:H,8,FALSE))</f>
        <v>842.65</v>
      </c>
      <c r="N1380" s="32">
        <f>IF(VLOOKUP('F_ ORDERS'!$G1380, OrderDate!A:E, 5, FALSE) = 1, 'F_ ORDERS'!$M1380 * (1 - 0.07), 'F_ ORDERS'!$M1380)</f>
        <v>783.66449999999998</v>
      </c>
    </row>
    <row r="1381" spans="1:14" x14ac:dyDescent="0.2">
      <c r="A1381" s="51" t="str">
        <f t="shared" si="21"/>
        <v>202.210.139.33|43387|0.125787037039117</v>
      </c>
      <c r="B1381" s="51" t="s">
        <v>2323</v>
      </c>
      <c r="C1381" s="52">
        <f>INT(DT!I1381)</f>
        <v>43387</v>
      </c>
      <c r="D1381" s="53">
        <f>DT!I1381-INT(DT!I1381)</f>
        <v>0.12578703703911742</v>
      </c>
      <c r="E1381" s="32" t="s">
        <v>5596</v>
      </c>
      <c r="F1381" s="32">
        <v>1014</v>
      </c>
      <c r="G1381" s="38">
        <f>INT(DT!E1381)</f>
        <v>43387</v>
      </c>
      <c r="H1381" s="39">
        <f>DT!E1381-INT(DT!E1381)</f>
        <v>0.203263888892252</v>
      </c>
      <c r="I1381" s="32" t="s">
        <v>12</v>
      </c>
      <c r="J1381" s="32" t="s">
        <v>647</v>
      </c>
      <c r="K1381" s="32" t="s">
        <v>14</v>
      </c>
      <c r="L1381" s="42" cm="1">
        <f t="array" ref="L1381">INDEX('D_ SERVICES'!D:F, MATCH(J1381, 'D_ SERVICES'!A:A, 0),
   IF(I1381="Basic", 1, IF(I1381="Standard", 2, IF(I1381="Premium", 3, ""))))</f>
        <v>859</v>
      </c>
      <c r="M1381" s="32">
        <f>L1381*(1-VLOOKUP('F_ ORDERS'!$K1381,D_BUYERS!A:H,8,FALSE))</f>
        <v>859</v>
      </c>
      <c r="N1381" s="32">
        <f>IF(VLOOKUP('F_ ORDERS'!$G1381, OrderDate!A:E, 5, FALSE) = 1, 'F_ ORDERS'!$M1381 * (1 - 0.07), 'F_ ORDERS'!$M1381)</f>
        <v>798.86999999999989</v>
      </c>
    </row>
    <row r="1382" spans="1:14" x14ac:dyDescent="0.2">
      <c r="A1382" s="51" t="str">
        <f t="shared" si="21"/>
        <v>198.3.76.236|43584|0.284143518518249</v>
      </c>
      <c r="B1382" s="51" t="s">
        <v>2254</v>
      </c>
      <c r="C1382" s="52">
        <f>INT(DT!I1382)</f>
        <v>43584</v>
      </c>
      <c r="D1382" s="53">
        <f>DT!I1382-INT(DT!I1382)</f>
        <v>0.28414351851824904</v>
      </c>
      <c r="E1382" s="32" t="s">
        <v>5597</v>
      </c>
      <c r="F1382" s="32">
        <v>1019</v>
      </c>
      <c r="G1382" s="38">
        <f>INT(DT!E1382)</f>
        <v>43584</v>
      </c>
      <c r="H1382" s="39">
        <f>DT!E1382-INT(DT!E1382)</f>
        <v>0.39803240740729962</v>
      </c>
      <c r="I1382" s="32" t="s">
        <v>12</v>
      </c>
      <c r="J1382" s="32" t="s">
        <v>616</v>
      </c>
      <c r="K1382" s="32" t="s">
        <v>469</v>
      </c>
      <c r="L1382" s="42" cm="1">
        <f t="array" ref="L1382">INDEX('D_ SERVICES'!D:F, MATCH(J1382, 'D_ SERVICES'!A:A, 0),
   IF(I1382="Basic", 1, IF(I1382="Standard", 2, IF(I1382="Premium", 3, ""))))</f>
        <v>901</v>
      </c>
      <c r="M1382" s="32">
        <f>L1382*(1-VLOOKUP('F_ ORDERS'!$K1382,D_BUYERS!A:H,8,FALSE))</f>
        <v>810.9</v>
      </c>
      <c r="N1382" s="32">
        <f>IF(VLOOKUP('F_ ORDERS'!$G1382, OrderDate!A:E, 5, FALSE) = 1, 'F_ ORDERS'!$M1382 * (1 - 0.07), 'F_ ORDERS'!$M1382)</f>
        <v>810.9</v>
      </c>
    </row>
    <row r="1383" spans="1:14" x14ac:dyDescent="0.2">
      <c r="A1383" s="51" t="str">
        <f t="shared" si="21"/>
        <v>38.142.176.88|44416|0.153518518520286</v>
      </c>
      <c r="B1383" s="51" t="s">
        <v>3287</v>
      </c>
      <c r="C1383" s="52">
        <f>INT(DT!I1383)</f>
        <v>44416</v>
      </c>
      <c r="D1383" s="53">
        <f>DT!I1383-INT(DT!I1383)</f>
        <v>0.15351851852028631</v>
      </c>
      <c r="E1383" s="32" t="s">
        <v>5598</v>
      </c>
      <c r="F1383" s="32">
        <v>1001</v>
      </c>
      <c r="G1383" s="38">
        <f>INT(DT!E1383)</f>
        <v>44416</v>
      </c>
      <c r="H1383" s="39">
        <f>DT!E1383-INT(DT!E1383)</f>
        <v>0.25236111111007631</v>
      </c>
      <c r="I1383" s="32" t="s">
        <v>18</v>
      </c>
      <c r="J1383" s="32" t="s">
        <v>705</v>
      </c>
      <c r="K1383" s="32" t="s">
        <v>102</v>
      </c>
      <c r="L1383" s="42" cm="1">
        <f t="array" ref="L1383">INDEX('D_ SERVICES'!D:F, MATCH(J1383, 'D_ SERVICES'!A:A, 0),
   IF(I1383="Basic", 1, IF(I1383="Standard", 2, IF(I1383="Premium", 3, ""))))</f>
        <v>804</v>
      </c>
      <c r="M1383" s="32">
        <f>L1383*(1-VLOOKUP('F_ ORDERS'!$K1383,D_BUYERS!A:H,8,FALSE))</f>
        <v>763.8</v>
      </c>
      <c r="N1383" s="32">
        <f>IF(VLOOKUP('F_ ORDERS'!$G1383, OrderDate!A:E, 5, FALSE) = 1, 'F_ ORDERS'!$M1383 * (1 - 0.07), 'F_ ORDERS'!$M1383)</f>
        <v>710.33399999999995</v>
      </c>
    </row>
    <row r="1384" spans="1:14" x14ac:dyDescent="0.2">
      <c r="A1384" s="51" t="str">
        <f t="shared" si="21"/>
        <v>78.151.226.223|45396|0.540300925917109</v>
      </c>
      <c r="B1384" s="51" t="s">
        <v>3872</v>
      </c>
      <c r="C1384" s="52">
        <f>INT(DT!I1384)</f>
        <v>45396</v>
      </c>
      <c r="D1384" s="53">
        <f>DT!I1384-INT(DT!I1384)</f>
        <v>0.54030092591710854</v>
      </c>
      <c r="E1384" s="32" t="s">
        <v>5599</v>
      </c>
      <c r="F1384" s="32">
        <v>1045</v>
      </c>
      <c r="G1384" s="38">
        <f>INT(DT!E1384)</f>
        <v>45396</v>
      </c>
      <c r="H1384" s="39">
        <f>DT!E1384-INT(DT!E1384)</f>
        <v>0.64364583332644543</v>
      </c>
      <c r="I1384" s="32" t="s">
        <v>23</v>
      </c>
      <c r="J1384" s="32" t="s">
        <v>744</v>
      </c>
      <c r="K1384" s="32" t="s">
        <v>89</v>
      </c>
      <c r="L1384" s="42" cm="1">
        <f t="array" ref="L1384">INDEX('D_ SERVICES'!D:F, MATCH(J1384, 'D_ SERVICES'!A:A, 0),
   IF(I1384="Basic", 1, IF(I1384="Standard", 2, IF(I1384="Premium", 3, ""))))</f>
        <v>958</v>
      </c>
      <c r="M1384" s="32">
        <f>L1384*(1-VLOOKUP('F_ ORDERS'!$K1384,D_BUYERS!A:H,8,FALSE))</f>
        <v>862.2</v>
      </c>
      <c r="N1384" s="32">
        <f>IF(VLOOKUP('F_ ORDERS'!$G1384, OrderDate!A:E, 5, FALSE) = 1, 'F_ ORDERS'!$M1384 * (1 - 0.07), 'F_ ORDERS'!$M1384)</f>
        <v>801.846</v>
      </c>
    </row>
    <row r="1385" spans="1:14" x14ac:dyDescent="0.2">
      <c r="A1385" s="51" t="str">
        <f t="shared" si="21"/>
        <v>120.155.7.7|44502|0.875254629630945</v>
      </c>
      <c r="B1385" s="51" t="s">
        <v>1206</v>
      </c>
      <c r="C1385" s="52">
        <f>INT(DT!I1385)</f>
        <v>44502</v>
      </c>
      <c r="D1385" s="53">
        <f>DT!I1385-INT(DT!I1385)</f>
        <v>0.87525462963094469</v>
      </c>
      <c r="E1385" s="32" t="s">
        <v>5600</v>
      </c>
      <c r="F1385" s="32">
        <v>1030</v>
      </c>
      <c r="G1385" s="38">
        <f>INT(DT!E1385)</f>
        <v>44502</v>
      </c>
      <c r="H1385" s="39">
        <f>DT!E1385-INT(DT!E1385)</f>
        <v>0.96442129629576812</v>
      </c>
      <c r="I1385" s="32" t="s">
        <v>23</v>
      </c>
      <c r="J1385" s="32" t="s">
        <v>768</v>
      </c>
      <c r="K1385" s="32" t="s">
        <v>386</v>
      </c>
      <c r="L1385" s="42" cm="1">
        <f t="array" ref="L1385">INDEX('D_ SERVICES'!D:F, MATCH(J1385, 'D_ SERVICES'!A:A, 0),
   IF(I1385="Basic", 1, IF(I1385="Standard", 2, IF(I1385="Premium", 3, ""))))</f>
        <v>956</v>
      </c>
      <c r="M1385" s="32">
        <f>L1385*(1-VLOOKUP('F_ ORDERS'!$K1385,D_BUYERS!A:H,8,FALSE))</f>
        <v>956</v>
      </c>
      <c r="N1385" s="32">
        <f>IF(VLOOKUP('F_ ORDERS'!$G1385, OrderDate!A:E, 5, FALSE) = 1, 'F_ ORDERS'!$M1385 * (1 - 0.07), 'F_ ORDERS'!$M1385)</f>
        <v>956</v>
      </c>
    </row>
    <row r="1386" spans="1:14" x14ac:dyDescent="0.2">
      <c r="A1386" s="51" t="str">
        <f t="shared" si="21"/>
        <v>35.66.141.137|44805|0.230949074073578</v>
      </c>
      <c r="B1386" s="51" t="s">
        <v>3249</v>
      </c>
      <c r="C1386" s="52">
        <f>INT(DT!I1386)</f>
        <v>44805</v>
      </c>
      <c r="D1386" s="53">
        <f>DT!I1386-INT(DT!I1386)</f>
        <v>0.23094907407357823</v>
      </c>
      <c r="E1386" s="32" t="s">
        <v>5601</v>
      </c>
      <c r="F1386" s="32">
        <v>1014</v>
      </c>
      <c r="G1386" s="38">
        <f>INT(DT!E1386)</f>
        <v>44805</v>
      </c>
      <c r="H1386" s="39">
        <f>DT!E1386-INT(DT!E1386)</f>
        <v>0.34652777777955635</v>
      </c>
      <c r="I1386" s="32" t="s">
        <v>18</v>
      </c>
      <c r="J1386" s="32" t="s">
        <v>647</v>
      </c>
      <c r="K1386" s="32" t="s">
        <v>423</v>
      </c>
      <c r="L1386" s="42" cm="1">
        <f t="array" ref="L1386">INDEX('D_ SERVICES'!D:F, MATCH(J1386, 'D_ SERVICES'!A:A, 0),
   IF(I1386="Basic", 1, IF(I1386="Standard", 2, IF(I1386="Premium", 3, ""))))</f>
        <v>224</v>
      </c>
      <c r="M1386" s="32">
        <f>L1386*(1-VLOOKUP('F_ ORDERS'!$K1386,D_BUYERS!A:H,8,FALSE))</f>
        <v>201.6</v>
      </c>
      <c r="N1386" s="32">
        <f>IF(VLOOKUP('F_ ORDERS'!$G1386, OrderDate!A:E, 5, FALSE) = 1, 'F_ ORDERS'!$M1386 * (1 - 0.07), 'F_ ORDERS'!$M1386)</f>
        <v>201.6</v>
      </c>
    </row>
    <row r="1387" spans="1:14" x14ac:dyDescent="0.2">
      <c r="A1387" s="51" t="str">
        <f t="shared" si="21"/>
        <v>82.141.169.222|44870|0.18981481481751</v>
      </c>
      <c r="B1387" s="51" t="s">
        <v>3936</v>
      </c>
      <c r="C1387" s="52">
        <f>INT(DT!I1387)</f>
        <v>44870</v>
      </c>
      <c r="D1387" s="53">
        <f>DT!I1387-INT(DT!I1387)</f>
        <v>0.18981481481750961</v>
      </c>
      <c r="E1387" s="32" t="s">
        <v>5602</v>
      </c>
      <c r="F1387" s="32">
        <v>1101</v>
      </c>
      <c r="G1387" s="38">
        <f>INT(DT!E1387)</f>
        <v>44870</v>
      </c>
      <c r="H1387" s="39">
        <f>DT!E1387-INT(DT!E1387)</f>
        <v>0.30967592592787696</v>
      </c>
      <c r="I1387" s="32" t="s">
        <v>23</v>
      </c>
      <c r="J1387" s="32" t="s">
        <v>853</v>
      </c>
      <c r="K1387" s="32" t="s">
        <v>35</v>
      </c>
      <c r="L1387" s="42" cm="1">
        <f t="array" ref="L1387">INDEX('D_ SERVICES'!D:F, MATCH(J1387, 'D_ SERVICES'!A:A, 0),
   IF(I1387="Basic", 1, IF(I1387="Standard", 2, IF(I1387="Premium", 3, ""))))</f>
        <v>645</v>
      </c>
      <c r="M1387" s="32">
        <f>L1387*(1-VLOOKUP('F_ ORDERS'!$K1387,D_BUYERS!A:H,8,FALSE))</f>
        <v>580.5</v>
      </c>
      <c r="N1387" s="32">
        <f>IF(VLOOKUP('F_ ORDERS'!$G1387, OrderDate!A:E, 5, FALSE) = 1, 'F_ ORDERS'!$M1387 * (1 - 0.07), 'F_ ORDERS'!$M1387)</f>
        <v>539.86500000000001</v>
      </c>
    </row>
    <row r="1388" spans="1:14" x14ac:dyDescent="0.2">
      <c r="A1388" s="51" t="str">
        <f t="shared" si="21"/>
        <v>216.144.37.247|44474|0.414409722223354</v>
      </c>
      <c r="B1388" s="51" t="s">
        <v>2503</v>
      </c>
      <c r="C1388" s="52">
        <f>INT(DT!I1388)</f>
        <v>44474</v>
      </c>
      <c r="D1388" s="53">
        <f>DT!I1388-INT(DT!I1388)</f>
        <v>0.41440972222335404</v>
      </c>
      <c r="E1388" s="32" t="s">
        <v>5603</v>
      </c>
      <c r="F1388" s="32">
        <v>1195</v>
      </c>
      <c r="G1388" s="38">
        <f>INT(DT!E1388)</f>
        <v>44474</v>
      </c>
      <c r="H1388" s="39">
        <f>DT!E1388-INT(DT!E1388)</f>
        <v>0.51268518518918427</v>
      </c>
      <c r="I1388" s="32" t="s">
        <v>12</v>
      </c>
      <c r="J1388" s="32" t="s">
        <v>640</v>
      </c>
      <c r="K1388" s="32" t="s">
        <v>345</v>
      </c>
      <c r="L1388" s="42" cm="1">
        <f t="array" ref="L1388">INDEX('D_ SERVICES'!D:F, MATCH(J1388, 'D_ SERVICES'!A:A, 0),
   IF(I1388="Basic", 1, IF(I1388="Standard", 2, IF(I1388="Premium", 3, ""))))</f>
        <v>981</v>
      </c>
      <c r="M1388" s="32">
        <f>L1388*(1-VLOOKUP('F_ ORDERS'!$K1388,D_BUYERS!A:H,8,FALSE))</f>
        <v>981</v>
      </c>
      <c r="N1388" s="32">
        <f>IF(VLOOKUP('F_ ORDERS'!$G1388, OrderDate!A:E, 5, FALSE) = 1, 'F_ ORDERS'!$M1388 * (1 - 0.07), 'F_ ORDERS'!$M1388)</f>
        <v>981</v>
      </c>
    </row>
    <row r="1389" spans="1:14" x14ac:dyDescent="0.2">
      <c r="A1389" s="51" t="str">
        <f t="shared" si="21"/>
        <v>75.132.169.73|42312|0.807488425933116</v>
      </c>
      <c r="B1389" s="51" t="s">
        <v>3831</v>
      </c>
      <c r="C1389" s="52">
        <f>INT(DT!I1389)</f>
        <v>42312</v>
      </c>
      <c r="D1389" s="53">
        <f>DT!I1389-INT(DT!I1389)</f>
        <v>0.80748842593311565</v>
      </c>
      <c r="E1389" s="32" t="s">
        <v>5604</v>
      </c>
      <c r="F1389" s="32">
        <v>1002</v>
      </c>
      <c r="G1389" s="38">
        <f>INT(DT!E1389)</f>
        <v>42312</v>
      </c>
      <c r="H1389" s="39">
        <f>DT!E1389-INT(DT!E1389)</f>
        <v>0.91901620371208992</v>
      </c>
      <c r="I1389" s="32" t="s">
        <v>12</v>
      </c>
      <c r="J1389" s="32" t="s">
        <v>803</v>
      </c>
      <c r="K1389" s="32" t="s">
        <v>261</v>
      </c>
      <c r="L1389" s="42" cm="1">
        <f t="array" ref="L1389">INDEX('D_ SERVICES'!D:F, MATCH(J1389, 'D_ SERVICES'!A:A, 0),
   IF(I1389="Basic", 1, IF(I1389="Standard", 2, IF(I1389="Premium", 3, ""))))</f>
        <v>993</v>
      </c>
      <c r="M1389" s="32">
        <f>L1389*(1-VLOOKUP('F_ ORDERS'!$K1389,D_BUYERS!A:H,8,FALSE))</f>
        <v>893.7</v>
      </c>
      <c r="N1389" s="32">
        <f>IF(VLOOKUP('F_ ORDERS'!$G1389, OrderDate!A:E, 5, FALSE) = 1, 'F_ ORDERS'!$M1389 * (1 - 0.07), 'F_ ORDERS'!$M1389)</f>
        <v>893.7</v>
      </c>
    </row>
    <row r="1390" spans="1:14" x14ac:dyDescent="0.2">
      <c r="A1390" s="51" t="str">
        <f t="shared" si="21"/>
        <v>244.237.192.74|44689|0.340532407397404</v>
      </c>
      <c r="B1390" s="51" t="s">
        <v>2933</v>
      </c>
      <c r="C1390" s="52">
        <f>INT(DT!I1390)</f>
        <v>44689</v>
      </c>
      <c r="D1390" s="53">
        <f>DT!I1390-INT(DT!I1390)</f>
        <v>0.34053240739740431</v>
      </c>
      <c r="E1390" s="32" t="s">
        <v>5605</v>
      </c>
      <c r="F1390" s="32">
        <v>1119</v>
      </c>
      <c r="G1390" s="38">
        <f>INT(DT!E1390)</f>
        <v>44689</v>
      </c>
      <c r="H1390" s="39">
        <f>DT!E1390-INT(DT!E1390)</f>
        <v>0.37194444443593966</v>
      </c>
      <c r="I1390" s="32" t="s">
        <v>23</v>
      </c>
      <c r="J1390" s="32" t="s">
        <v>610</v>
      </c>
      <c r="K1390" s="32" t="s">
        <v>70</v>
      </c>
      <c r="L1390" s="42" cm="1">
        <f t="array" ref="L1390">INDEX('D_ SERVICES'!D:F, MATCH(J1390, 'D_ SERVICES'!A:A, 0),
   IF(I1390="Basic", 1, IF(I1390="Standard", 2, IF(I1390="Premium", 3, ""))))</f>
        <v>826</v>
      </c>
      <c r="M1390" s="32">
        <f>L1390*(1-VLOOKUP('F_ ORDERS'!$K1390,D_BUYERS!A:H,8,FALSE))</f>
        <v>784.69999999999993</v>
      </c>
      <c r="N1390" s="32">
        <f>IF(VLOOKUP('F_ ORDERS'!$G1390, OrderDate!A:E, 5, FALSE) = 1, 'F_ ORDERS'!$M1390 * (1 - 0.07), 'F_ ORDERS'!$M1390)</f>
        <v>729.77099999999984</v>
      </c>
    </row>
    <row r="1391" spans="1:14" x14ac:dyDescent="0.2">
      <c r="A1391" s="51" t="str">
        <f t="shared" si="21"/>
        <v>94.101.142.246|44268|0.269143518518831</v>
      </c>
      <c r="B1391" s="51" t="s">
        <v>4115</v>
      </c>
      <c r="C1391" s="52">
        <f>INT(DT!I1391)</f>
        <v>44268</v>
      </c>
      <c r="D1391" s="53">
        <f>DT!I1391-INT(DT!I1391)</f>
        <v>0.26914351851883112</v>
      </c>
      <c r="E1391" s="32" t="s">
        <v>5606</v>
      </c>
      <c r="F1391" s="32">
        <v>1225</v>
      </c>
      <c r="G1391" s="38">
        <f>INT(DT!E1391)</f>
        <v>44268</v>
      </c>
      <c r="H1391" s="39">
        <f>DT!E1391-INT(DT!E1391)</f>
        <v>0.32873842592380242</v>
      </c>
      <c r="I1391" s="32" t="s">
        <v>12</v>
      </c>
      <c r="J1391" s="32" t="s">
        <v>686</v>
      </c>
      <c r="K1391" s="32" t="s">
        <v>301</v>
      </c>
      <c r="L1391" s="42" cm="1">
        <f t="array" ref="L1391">INDEX('D_ SERVICES'!D:F, MATCH(J1391, 'D_ SERVICES'!A:A, 0),
   IF(I1391="Basic", 1, IF(I1391="Standard", 2, IF(I1391="Premium", 3, ""))))</f>
        <v>993</v>
      </c>
      <c r="M1391" s="32">
        <f>L1391*(1-VLOOKUP('F_ ORDERS'!$K1391,D_BUYERS!A:H,8,FALSE))</f>
        <v>943.34999999999991</v>
      </c>
      <c r="N1391" s="32">
        <f>IF(VLOOKUP('F_ ORDERS'!$G1391, OrderDate!A:E, 5, FALSE) = 1, 'F_ ORDERS'!$M1391 * (1 - 0.07), 'F_ ORDERS'!$M1391)</f>
        <v>877.31549999999982</v>
      </c>
    </row>
    <row r="1392" spans="1:14" x14ac:dyDescent="0.2">
      <c r="A1392" s="51" t="str">
        <f t="shared" si="21"/>
        <v>34.97.3.46|45539|0.825266203697538</v>
      </c>
      <c r="B1392" s="51" t="s">
        <v>3233</v>
      </c>
      <c r="C1392" s="52">
        <f>INT(DT!I1392)</f>
        <v>45539</v>
      </c>
      <c r="D1392" s="53">
        <f>DT!I1392-INT(DT!I1392)</f>
        <v>0.825266203697538</v>
      </c>
      <c r="E1392" s="32" t="s">
        <v>5607</v>
      </c>
      <c r="F1392" s="32">
        <v>1032</v>
      </c>
      <c r="G1392" s="38">
        <f>INT(DT!E1392)</f>
        <v>45539</v>
      </c>
      <c r="H1392" s="39">
        <f>DT!E1392-INT(DT!E1392)</f>
        <v>0.90238425925053889</v>
      </c>
      <c r="I1392" s="32" t="s">
        <v>23</v>
      </c>
      <c r="J1392" s="32" t="s">
        <v>645</v>
      </c>
      <c r="K1392" s="32" t="s">
        <v>209</v>
      </c>
      <c r="L1392" s="42" cm="1">
        <f t="array" ref="L1392">INDEX('D_ SERVICES'!D:F, MATCH(J1392, 'D_ SERVICES'!A:A, 0),
   IF(I1392="Basic", 1, IF(I1392="Standard", 2, IF(I1392="Premium", 3, ""))))</f>
        <v>686</v>
      </c>
      <c r="M1392" s="32">
        <f>L1392*(1-VLOOKUP('F_ ORDERS'!$K1392,D_BUYERS!A:H,8,FALSE))</f>
        <v>686</v>
      </c>
      <c r="N1392" s="32">
        <f>IF(VLOOKUP('F_ ORDERS'!$G1392, OrderDate!A:E, 5, FALSE) = 1, 'F_ ORDERS'!$M1392 * (1 - 0.07), 'F_ ORDERS'!$M1392)</f>
        <v>686</v>
      </c>
    </row>
    <row r="1393" spans="1:14" x14ac:dyDescent="0.2">
      <c r="A1393" s="51" t="str">
        <f t="shared" si="21"/>
        <v>99.186.114.122|44906|0.0173726851935498</v>
      </c>
      <c r="B1393" s="51" t="s">
        <v>4192</v>
      </c>
      <c r="C1393" s="52">
        <f>INT(DT!I1393)</f>
        <v>44906</v>
      </c>
      <c r="D1393" s="53">
        <f>DT!I1393-INT(DT!I1393)</f>
        <v>1.7372685193549842E-2</v>
      </c>
      <c r="E1393" s="32" t="s">
        <v>5608</v>
      </c>
      <c r="F1393" s="32">
        <v>1044</v>
      </c>
      <c r="G1393" s="38">
        <f>INT(DT!E1393)</f>
        <v>44906</v>
      </c>
      <c r="H1393" s="39">
        <f>DT!E1393-INT(DT!E1393)</f>
        <v>7.756944445281988E-2</v>
      </c>
      <c r="I1393" s="32" t="s">
        <v>23</v>
      </c>
      <c r="J1393" s="32" t="s">
        <v>775</v>
      </c>
      <c r="K1393" s="32" t="s">
        <v>79</v>
      </c>
      <c r="L1393" s="42" cm="1">
        <f t="array" ref="L1393">INDEX('D_ SERVICES'!D:F, MATCH(J1393, 'D_ SERVICES'!A:A, 0),
   IF(I1393="Basic", 1, IF(I1393="Standard", 2, IF(I1393="Premium", 3, ""))))</f>
        <v>807</v>
      </c>
      <c r="M1393" s="32">
        <f>L1393*(1-VLOOKUP('F_ ORDERS'!$K1393,D_BUYERS!A:H,8,FALSE))</f>
        <v>807</v>
      </c>
      <c r="N1393" s="32">
        <f>IF(VLOOKUP('F_ ORDERS'!$G1393, OrderDate!A:E, 5, FALSE) = 1, 'F_ ORDERS'!$M1393 * (1 - 0.07), 'F_ ORDERS'!$M1393)</f>
        <v>750.51</v>
      </c>
    </row>
    <row r="1394" spans="1:14" x14ac:dyDescent="0.2">
      <c r="A1394" s="51" t="str">
        <f t="shared" si="21"/>
        <v>50.121.36.51|44306|0.954722222217242</v>
      </c>
      <c r="B1394" s="51" t="s">
        <v>3487</v>
      </c>
      <c r="C1394" s="52">
        <f>INT(DT!I1394)</f>
        <v>44306</v>
      </c>
      <c r="D1394" s="53">
        <f>DT!I1394-INT(DT!I1394)</f>
        <v>0.95472222221724223</v>
      </c>
      <c r="E1394" s="32" t="s">
        <v>5609</v>
      </c>
      <c r="F1394" s="32">
        <v>1074</v>
      </c>
      <c r="G1394" s="38">
        <f>INT(DT!E1394)</f>
        <v>44307</v>
      </c>
      <c r="H1394" s="39">
        <f>DT!E1394-INT(DT!E1394)</f>
        <v>3.163194443914108E-2</v>
      </c>
      <c r="I1394" s="32" t="s">
        <v>18</v>
      </c>
      <c r="J1394" s="32" t="s">
        <v>792</v>
      </c>
      <c r="K1394" s="32" t="s">
        <v>100</v>
      </c>
      <c r="L1394" s="42" cm="1">
        <f t="array" ref="L1394">INDEX('D_ SERVICES'!D:F, MATCH(J1394, 'D_ SERVICES'!A:A, 0),
   IF(I1394="Basic", 1, IF(I1394="Standard", 2, IF(I1394="Premium", 3, ""))))</f>
        <v>881</v>
      </c>
      <c r="M1394" s="32">
        <f>L1394*(1-VLOOKUP('F_ ORDERS'!$K1394,D_BUYERS!A:H,8,FALSE))</f>
        <v>881</v>
      </c>
      <c r="N1394" s="32">
        <f>IF(VLOOKUP('F_ ORDERS'!$G1394, OrderDate!A:E, 5, FALSE) = 1, 'F_ ORDERS'!$M1394 * (1 - 0.07), 'F_ ORDERS'!$M1394)</f>
        <v>881</v>
      </c>
    </row>
    <row r="1395" spans="1:14" x14ac:dyDescent="0.2">
      <c r="A1395" s="51" t="str">
        <f t="shared" si="21"/>
        <v>228.75.36.218|45619|0.976886574077071</v>
      </c>
      <c r="B1395" s="51" t="s">
        <v>2689</v>
      </c>
      <c r="C1395" s="52">
        <f>INT(DT!I1395)</f>
        <v>45619</v>
      </c>
      <c r="D1395" s="53">
        <f>DT!I1395-INT(DT!I1395)</f>
        <v>0.97688657407707069</v>
      </c>
      <c r="E1395" s="32" t="s">
        <v>5610</v>
      </c>
      <c r="F1395" s="32">
        <v>1177</v>
      </c>
      <c r="G1395" s="38">
        <f>INT(DT!E1395)</f>
        <v>45620</v>
      </c>
      <c r="H1395" s="39">
        <f>DT!E1395-INT(DT!E1395)</f>
        <v>9.601851852494292E-2</v>
      </c>
      <c r="I1395" s="32" t="s">
        <v>12</v>
      </c>
      <c r="J1395" s="32" t="s">
        <v>584</v>
      </c>
      <c r="K1395" s="32" t="s">
        <v>326</v>
      </c>
      <c r="L1395" s="42" cm="1">
        <f t="array" ref="L1395">INDEX('D_ SERVICES'!D:F, MATCH(J1395, 'D_ SERVICES'!A:A, 0),
   IF(I1395="Basic", 1, IF(I1395="Standard", 2, IF(I1395="Premium", 3, ""))))</f>
        <v>931</v>
      </c>
      <c r="M1395" s="32">
        <f>L1395*(1-VLOOKUP('F_ ORDERS'!$K1395,D_BUYERS!A:H,8,FALSE))</f>
        <v>884.44999999999993</v>
      </c>
      <c r="N1395" s="32">
        <f>IF(VLOOKUP('F_ ORDERS'!$G1395, OrderDate!A:E, 5, FALSE) = 1, 'F_ ORDERS'!$M1395 * (1 - 0.07), 'F_ ORDERS'!$M1395)</f>
        <v>822.53849999999989</v>
      </c>
    </row>
    <row r="1396" spans="1:14" x14ac:dyDescent="0.2">
      <c r="A1396" s="51" t="str">
        <f t="shared" si="21"/>
        <v>91.200.250.152|44710|0.789189814822748</v>
      </c>
      <c r="B1396" s="51" t="s">
        <v>4084</v>
      </c>
      <c r="C1396" s="52">
        <f>INT(DT!I1396)</f>
        <v>44710</v>
      </c>
      <c r="D1396" s="53">
        <f>DT!I1396-INT(DT!I1396)</f>
        <v>0.7891898148227483</v>
      </c>
      <c r="E1396" s="32" t="s">
        <v>5611</v>
      </c>
      <c r="F1396" s="32">
        <v>1192</v>
      </c>
      <c r="G1396" s="38">
        <f>INT(DT!E1396)</f>
        <v>44710</v>
      </c>
      <c r="H1396" s="39">
        <f>DT!E1396-INT(DT!E1396)</f>
        <v>0.86805555556202307</v>
      </c>
      <c r="I1396" s="32" t="s">
        <v>23</v>
      </c>
      <c r="J1396" s="32" t="s">
        <v>841</v>
      </c>
      <c r="K1396" s="32" t="s">
        <v>292</v>
      </c>
      <c r="L1396" s="42" cm="1">
        <f t="array" ref="L1396">INDEX('D_ SERVICES'!D:F, MATCH(J1396, 'D_ SERVICES'!A:A, 0),
   IF(I1396="Basic", 1, IF(I1396="Standard", 2, IF(I1396="Premium", 3, ""))))</f>
        <v>993</v>
      </c>
      <c r="M1396" s="32">
        <f>L1396*(1-VLOOKUP('F_ ORDERS'!$K1396,D_BUYERS!A:H,8,FALSE))</f>
        <v>893.7</v>
      </c>
      <c r="N1396" s="32">
        <f>IF(VLOOKUP('F_ ORDERS'!$G1396, OrderDate!A:E, 5, FALSE) = 1, 'F_ ORDERS'!$M1396 * (1 - 0.07), 'F_ ORDERS'!$M1396)</f>
        <v>831.14099999999996</v>
      </c>
    </row>
    <row r="1397" spans="1:14" x14ac:dyDescent="0.2">
      <c r="A1397" s="51" t="str">
        <f t="shared" si="21"/>
        <v>165.248.13.196|43401|0.39202546296292</v>
      </c>
      <c r="B1397" s="51" t="s">
        <v>1833</v>
      </c>
      <c r="C1397" s="52">
        <f>INT(DT!I1397)</f>
        <v>43401</v>
      </c>
      <c r="D1397" s="53">
        <f>DT!I1397-INT(DT!I1397)</f>
        <v>0.39202546296291985</v>
      </c>
      <c r="E1397" s="32" t="s">
        <v>5612</v>
      </c>
      <c r="F1397" s="32">
        <v>1038</v>
      </c>
      <c r="G1397" s="38">
        <f>INT(DT!E1397)</f>
        <v>43401</v>
      </c>
      <c r="H1397" s="39">
        <f>DT!E1397-INT(DT!E1397)</f>
        <v>0.46678240740584442</v>
      </c>
      <c r="I1397" s="32" t="s">
        <v>18</v>
      </c>
      <c r="J1397" s="32" t="s">
        <v>758</v>
      </c>
      <c r="K1397" s="32" t="s">
        <v>171</v>
      </c>
      <c r="L1397" s="42" cm="1">
        <f t="array" ref="L1397">INDEX('D_ SERVICES'!D:F, MATCH(J1397, 'D_ SERVICES'!A:A, 0),
   IF(I1397="Basic", 1, IF(I1397="Standard", 2, IF(I1397="Premium", 3, ""))))</f>
        <v>953</v>
      </c>
      <c r="M1397" s="32">
        <f>L1397*(1-VLOOKUP('F_ ORDERS'!$K1397,D_BUYERS!A:H,8,FALSE))</f>
        <v>857.7</v>
      </c>
      <c r="N1397" s="32">
        <f>IF(VLOOKUP('F_ ORDERS'!$G1397, OrderDate!A:E, 5, FALSE) = 1, 'F_ ORDERS'!$M1397 * (1 - 0.07), 'F_ ORDERS'!$M1397)</f>
        <v>797.66099999999994</v>
      </c>
    </row>
    <row r="1398" spans="1:14" x14ac:dyDescent="0.2">
      <c r="A1398" s="51" t="str">
        <f t="shared" si="21"/>
        <v>68.185.1.93|44525|0.276550925933407</v>
      </c>
      <c r="B1398" s="51" t="s">
        <v>3711</v>
      </c>
      <c r="C1398" s="52">
        <f>INT(DT!I1398)</f>
        <v>44525</v>
      </c>
      <c r="D1398" s="53">
        <f>DT!I1398-INT(DT!I1398)</f>
        <v>0.27655092593340669</v>
      </c>
      <c r="E1398" s="32" t="s">
        <v>5613</v>
      </c>
      <c r="F1398" s="32">
        <v>1077</v>
      </c>
      <c r="G1398" s="38">
        <f>INT(DT!E1398)</f>
        <v>44525</v>
      </c>
      <c r="H1398" s="39">
        <f>DT!E1398-INT(DT!E1398)</f>
        <v>0.32909722223121207</v>
      </c>
      <c r="I1398" s="32" t="s">
        <v>23</v>
      </c>
      <c r="J1398" s="32" t="s">
        <v>832</v>
      </c>
      <c r="K1398" s="32" t="s">
        <v>65</v>
      </c>
      <c r="L1398" s="42" cm="1">
        <f t="array" ref="L1398">INDEX('D_ SERVICES'!D:F, MATCH(J1398, 'D_ SERVICES'!A:A, 0),
   IF(I1398="Basic", 1, IF(I1398="Standard", 2, IF(I1398="Premium", 3, ""))))</f>
        <v>928</v>
      </c>
      <c r="M1398" s="32">
        <f>L1398*(1-VLOOKUP('F_ ORDERS'!$K1398,D_BUYERS!A:H,8,FALSE))</f>
        <v>881.59999999999991</v>
      </c>
      <c r="N1398" s="32">
        <f>IF(VLOOKUP('F_ ORDERS'!$G1398, OrderDate!A:E, 5, FALSE) = 1, 'F_ ORDERS'!$M1398 * (1 - 0.07), 'F_ ORDERS'!$M1398)</f>
        <v>881.59999999999991</v>
      </c>
    </row>
    <row r="1399" spans="1:14" x14ac:dyDescent="0.2">
      <c r="A1399" s="51" t="str">
        <f t="shared" si="21"/>
        <v>56.203.13.184|45472|0.241562499999418</v>
      </c>
      <c r="B1399" s="51" t="s">
        <v>3557</v>
      </c>
      <c r="C1399" s="52">
        <f>INT(DT!I1399)</f>
        <v>45472</v>
      </c>
      <c r="D1399" s="53">
        <f>DT!I1399-INT(DT!I1399)</f>
        <v>0.24156249999941792</v>
      </c>
      <c r="E1399" s="32" t="s">
        <v>5614</v>
      </c>
      <c r="F1399" s="32">
        <v>1143</v>
      </c>
      <c r="G1399" s="38">
        <f>INT(DT!E1399)</f>
        <v>45472</v>
      </c>
      <c r="H1399" s="39">
        <f>DT!E1399-INT(DT!E1399)</f>
        <v>0.28505787037283881</v>
      </c>
      <c r="I1399" s="32" t="s">
        <v>23</v>
      </c>
      <c r="J1399" s="32" t="s">
        <v>895</v>
      </c>
      <c r="K1399" s="32" t="s">
        <v>462</v>
      </c>
      <c r="L1399" s="42" cm="1">
        <f t="array" ref="L1399">INDEX('D_ SERVICES'!D:F, MATCH(J1399, 'D_ SERVICES'!A:A, 0),
   IF(I1399="Basic", 1, IF(I1399="Standard", 2, IF(I1399="Premium", 3, ""))))</f>
        <v>927</v>
      </c>
      <c r="M1399" s="32">
        <f>L1399*(1-VLOOKUP('F_ ORDERS'!$K1399,D_BUYERS!A:H,8,FALSE))</f>
        <v>834.30000000000007</v>
      </c>
      <c r="N1399" s="32">
        <f>IF(VLOOKUP('F_ ORDERS'!$G1399, OrderDate!A:E, 5, FALSE) = 1, 'F_ ORDERS'!$M1399 * (1 - 0.07), 'F_ ORDERS'!$M1399)</f>
        <v>775.899</v>
      </c>
    </row>
    <row r="1400" spans="1:14" x14ac:dyDescent="0.2">
      <c r="A1400" s="51" t="str">
        <f t="shared" si="21"/>
        <v>239.127.200.238|45329|0.394930555557949</v>
      </c>
      <c r="B1400" s="51" t="s">
        <v>2838</v>
      </c>
      <c r="C1400" s="52">
        <f>INT(DT!I1400)</f>
        <v>45329</v>
      </c>
      <c r="D1400" s="53">
        <f>DT!I1400-INT(DT!I1400)</f>
        <v>0.39493055555794854</v>
      </c>
      <c r="E1400" s="32" t="s">
        <v>5615</v>
      </c>
      <c r="F1400" s="32">
        <v>1162</v>
      </c>
      <c r="G1400" s="38">
        <f>INT(DT!E1400)</f>
        <v>45329</v>
      </c>
      <c r="H1400" s="39">
        <f>DT!E1400-INT(DT!E1400)</f>
        <v>0.4675115740756155</v>
      </c>
      <c r="I1400" s="32" t="s">
        <v>18</v>
      </c>
      <c r="J1400" s="32" t="s">
        <v>706</v>
      </c>
      <c r="K1400" s="32" t="s">
        <v>175</v>
      </c>
      <c r="L1400" s="42" cm="1">
        <f t="array" ref="L1400">INDEX('D_ SERVICES'!D:F, MATCH(J1400, 'D_ SERVICES'!A:A, 0),
   IF(I1400="Basic", 1, IF(I1400="Standard", 2, IF(I1400="Premium", 3, ""))))</f>
        <v>915</v>
      </c>
      <c r="M1400" s="32">
        <f>L1400*(1-VLOOKUP('F_ ORDERS'!$K1400,D_BUYERS!A:H,8,FALSE))</f>
        <v>823.5</v>
      </c>
      <c r="N1400" s="32">
        <f>IF(VLOOKUP('F_ ORDERS'!$G1400, OrderDate!A:E, 5, FALSE) = 1, 'F_ ORDERS'!$M1400 * (1 - 0.07), 'F_ ORDERS'!$M1400)</f>
        <v>823.5</v>
      </c>
    </row>
    <row r="1401" spans="1:14" x14ac:dyDescent="0.2">
      <c r="A1401" s="51" t="str">
        <f t="shared" si="21"/>
        <v>132.28.106.25|45281|0.355925925927295</v>
      </c>
      <c r="B1401" s="51" t="s">
        <v>1393</v>
      </c>
      <c r="C1401" s="52">
        <f>INT(DT!I1401)</f>
        <v>45281</v>
      </c>
      <c r="D1401" s="53">
        <f>DT!I1401-INT(DT!I1401)</f>
        <v>0.35592592592729488</v>
      </c>
      <c r="E1401" s="32" t="s">
        <v>5616</v>
      </c>
      <c r="F1401" s="32">
        <v>1043</v>
      </c>
      <c r="G1401" s="38">
        <f>INT(DT!E1401)</f>
        <v>45281</v>
      </c>
      <c r="H1401" s="39">
        <f>DT!E1401-INT(DT!E1401)</f>
        <v>0.43081018518569181</v>
      </c>
      <c r="I1401" s="32" t="s">
        <v>18</v>
      </c>
      <c r="J1401" s="32" t="s">
        <v>657</v>
      </c>
      <c r="K1401" s="32" t="s">
        <v>321</v>
      </c>
      <c r="L1401" s="42" cm="1">
        <f t="array" ref="L1401">INDEX('D_ SERVICES'!D:F, MATCH(J1401, 'D_ SERVICES'!A:A, 0),
   IF(I1401="Basic", 1, IF(I1401="Standard", 2, IF(I1401="Premium", 3, ""))))</f>
        <v>90</v>
      </c>
      <c r="M1401" s="32">
        <f>L1401*(1-VLOOKUP('F_ ORDERS'!$K1401,D_BUYERS!A:H,8,FALSE))</f>
        <v>85.5</v>
      </c>
      <c r="N1401" s="32">
        <f>IF(VLOOKUP('F_ ORDERS'!$G1401, OrderDate!A:E, 5, FALSE) = 1, 'F_ ORDERS'!$M1401 * (1 - 0.07), 'F_ ORDERS'!$M1401)</f>
        <v>85.5</v>
      </c>
    </row>
    <row r="1402" spans="1:14" x14ac:dyDescent="0.2">
      <c r="A1402" s="51" t="str">
        <f t="shared" si="21"/>
        <v>164.45.53.195|44632|0.658599537040573</v>
      </c>
      <c r="B1402" s="51" t="s">
        <v>1825</v>
      </c>
      <c r="C1402" s="52">
        <f>INT(DT!I1402)</f>
        <v>44632</v>
      </c>
      <c r="D1402" s="53">
        <f>DT!I1402-INT(DT!I1402)</f>
        <v>0.65859953704057261</v>
      </c>
      <c r="E1402" s="32" t="s">
        <v>5617</v>
      </c>
      <c r="F1402" s="32">
        <v>1043</v>
      </c>
      <c r="G1402" s="38">
        <f>INT(DT!E1402)</f>
        <v>44632</v>
      </c>
      <c r="H1402" s="39">
        <f>DT!E1402-INT(DT!E1402)</f>
        <v>0.70672453704173677</v>
      </c>
      <c r="I1402" s="32" t="s">
        <v>23</v>
      </c>
      <c r="J1402" s="32" t="s">
        <v>657</v>
      </c>
      <c r="K1402" s="32" t="s">
        <v>428</v>
      </c>
      <c r="L1402" s="42" cm="1">
        <f t="array" ref="L1402">INDEX('D_ SERVICES'!D:F, MATCH(J1402, 'D_ SERVICES'!A:A, 0),
   IF(I1402="Basic", 1, IF(I1402="Standard", 2, IF(I1402="Premium", 3, ""))))</f>
        <v>732</v>
      </c>
      <c r="M1402" s="32">
        <f>L1402*(1-VLOOKUP('F_ ORDERS'!$K1402,D_BUYERS!A:H,8,FALSE))</f>
        <v>658.80000000000007</v>
      </c>
      <c r="N1402" s="32">
        <f>IF(VLOOKUP('F_ ORDERS'!$G1402, OrderDate!A:E, 5, FALSE) = 1, 'F_ ORDERS'!$M1402 * (1 - 0.07), 'F_ ORDERS'!$M1402)</f>
        <v>612.68399999999997</v>
      </c>
    </row>
    <row r="1403" spans="1:14" x14ac:dyDescent="0.2">
      <c r="A1403" s="51" t="str">
        <f t="shared" si="21"/>
        <v>155.129.93.203|43602|0.731631944443507</v>
      </c>
      <c r="B1403" s="51" t="s">
        <v>1688</v>
      </c>
      <c r="C1403" s="52">
        <f>INT(DT!I1403)</f>
        <v>43602</v>
      </c>
      <c r="D1403" s="53">
        <f>DT!I1403-INT(DT!I1403)</f>
        <v>0.73163194444350665</v>
      </c>
      <c r="E1403" s="32" t="s">
        <v>5618</v>
      </c>
      <c r="F1403" s="32">
        <v>1020</v>
      </c>
      <c r="G1403" s="38">
        <f>INT(DT!E1403)</f>
        <v>43602</v>
      </c>
      <c r="H1403" s="39">
        <f>DT!E1403-INT(DT!E1403)</f>
        <v>0.783761574071832</v>
      </c>
      <c r="I1403" s="32" t="s">
        <v>18</v>
      </c>
      <c r="J1403" s="32" t="s">
        <v>799</v>
      </c>
      <c r="K1403" s="32" t="s">
        <v>443</v>
      </c>
      <c r="L1403" s="42" cm="1">
        <f t="array" ref="L1403">INDEX('D_ SERVICES'!D:F, MATCH(J1403, 'D_ SERVICES'!A:A, 0),
   IF(I1403="Basic", 1, IF(I1403="Standard", 2, IF(I1403="Premium", 3, ""))))</f>
        <v>640</v>
      </c>
      <c r="M1403" s="32">
        <f>L1403*(1-VLOOKUP('F_ ORDERS'!$K1403,D_BUYERS!A:H,8,FALSE))</f>
        <v>608</v>
      </c>
      <c r="N1403" s="32">
        <f>IF(VLOOKUP('F_ ORDERS'!$G1403, OrderDate!A:E, 5, FALSE) = 1, 'F_ ORDERS'!$M1403 * (1 - 0.07), 'F_ ORDERS'!$M1403)</f>
        <v>608</v>
      </c>
    </row>
    <row r="1404" spans="1:14" x14ac:dyDescent="0.2">
      <c r="A1404" s="51" t="str">
        <f t="shared" si="21"/>
        <v>107.122.236.159|44567|0.776006944441178</v>
      </c>
      <c r="B1404" s="51" t="s">
        <v>1021</v>
      </c>
      <c r="C1404" s="52">
        <f>INT(DT!I1404)</f>
        <v>44567</v>
      </c>
      <c r="D1404" s="53">
        <f>DT!I1404-INT(DT!I1404)</f>
        <v>0.77600694444117835</v>
      </c>
      <c r="E1404" s="32" t="s">
        <v>5619</v>
      </c>
      <c r="F1404" s="32">
        <v>1041</v>
      </c>
      <c r="G1404" s="38">
        <f>INT(DT!E1404)</f>
        <v>44567</v>
      </c>
      <c r="H1404" s="39">
        <f>DT!E1404-INT(DT!E1404)</f>
        <v>0.89483796295826323</v>
      </c>
      <c r="I1404" s="32" t="s">
        <v>18</v>
      </c>
      <c r="J1404" s="32" t="s">
        <v>643</v>
      </c>
      <c r="K1404" s="32" t="s">
        <v>476</v>
      </c>
      <c r="L1404" s="42" cm="1">
        <f t="array" ref="L1404">INDEX('D_ SERVICES'!D:F, MATCH(J1404, 'D_ SERVICES'!A:A, 0),
   IF(I1404="Basic", 1, IF(I1404="Standard", 2, IF(I1404="Premium", 3, ""))))</f>
        <v>413</v>
      </c>
      <c r="M1404" s="32">
        <f>L1404*(1-VLOOKUP('F_ ORDERS'!$K1404,D_BUYERS!A:H,8,FALSE))</f>
        <v>371.7</v>
      </c>
      <c r="N1404" s="32">
        <f>IF(VLOOKUP('F_ ORDERS'!$G1404, OrderDate!A:E, 5, FALSE) = 1, 'F_ ORDERS'!$M1404 * (1 - 0.07), 'F_ ORDERS'!$M1404)</f>
        <v>371.7</v>
      </c>
    </row>
    <row r="1405" spans="1:14" x14ac:dyDescent="0.2">
      <c r="A1405" s="51" t="str">
        <f t="shared" si="21"/>
        <v>156.108.54.122|43445|0.760208333333139</v>
      </c>
      <c r="B1405" s="51" t="s">
        <v>1701</v>
      </c>
      <c r="C1405" s="52">
        <f>INT(DT!I1405)</f>
        <v>43445</v>
      </c>
      <c r="D1405" s="53">
        <f>DT!I1405-INT(DT!I1405)</f>
        <v>0.76020833333313931</v>
      </c>
      <c r="E1405" s="32" t="s">
        <v>5620</v>
      </c>
      <c r="F1405" s="32">
        <v>1191</v>
      </c>
      <c r="G1405" s="38">
        <f>INT(DT!E1405)</f>
        <v>43445</v>
      </c>
      <c r="H1405" s="39">
        <f>DT!E1405-INT(DT!E1405)</f>
        <v>0.76228009258920792</v>
      </c>
      <c r="I1405" s="32" t="s">
        <v>18</v>
      </c>
      <c r="J1405" s="32" t="s">
        <v>714</v>
      </c>
      <c r="K1405" s="32" t="s">
        <v>123</v>
      </c>
      <c r="L1405" s="42" cm="1">
        <f t="array" ref="L1405">INDEX('D_ SERVICES'!D:F, MATCH(J1405, 'D_ SERVICES'!A:A, 0),
   IF(I1405="Basic", 1, IF(I1405="Standard", 2, IF(I1405="Premium", 3, ""))))</f>
        <v>293</v>
      </c>
      <c r="M1405" s="32">
        <f>L1405*(1-VLOOKUP('F_ ORDERS'!$K1405,D_BUYERS!A:H,8,FALSE))</f>
        <v>263.7</v>
      </c>
      <c r="N1405" s="32">
        <f>IF(VLOOKUP('F_ ORDERS'!$G1405, OrderDate!A:E, 5, FALSE) = 1, 'F_ ORDERS'!$M1405 * (1 - 0.07), 'F_ ORDERS'!$M1405)</f>
        <v>263.7</v>
      </c>
    </row>
    <row r="1406" spans="1:14" x14ac:dyDescent="0.2">
      <c r="A1406" s="51" t="str">
        <f t="shared" si="21"/>
        <v>107.42.230.118|44369|0.462094907408755</v>
      </c>
      <c r="B1406" s="51" t="s">
        <v>1031</v>
      </c>
      <c r="C1406" s="52">
        <f>INT(DT!I1406)</f>
        <v>44369</v>
      </c>
      <c r="D1406" s="53">
        <f>DT!I1406-INT(DT!I1406)</f>
        <v>0.46209490740875481</v>
      </c>
      <c r="E1406" s="32" t="s">
        <v>5621</v>
      </c>
      <c r="F1406" s="32">
        <v>1183</v>
      </c>
      <c r="G1406" s="38">
        <f>INT(DT!E1406)</f>
        <v>44369</v>
      </c>
      <c r="H1406" s="39">
        <f>DT!E1406-INT(DT!E1406)</f>
        <v>0.52840277778159361</v>
      </c>
      <c r="I1406" s="32" t="s">
        <v>18</v>
      </c>
      <c r="J1406" s="32" t="s">
        <v>755</v>
      </c>
      <c r="K1406" s="32" t="s">
        <v>58</v>
      </c>
      <c r="L1406" s="42" cm="1">
        <f t="array" ref="L1406">INDEX('D_ SERVICES'!D:F, MATCH(J1406, 'D_ SERVICES'!A:A, 0),
   IF(I1406="Basic", 1, IF(I1406="Standard", 2, IF(I1406="Premium", 3, ""))))</f>
        <v>160</v>
      </c>
      <c r="M1406" s="32">
        <f>L1406*(1-VLOOKUP('F_ ORDERS'!$K1406,D_BUYERS!A:H,8,FALSE))</f>
        <v>144</v>
      </c>
      <c r="N1406" s="32">
        <f>IF(VLOOKUP('F_ ORDERS'!$G1406, OrderDate!A:E, 5, FALSE) = 1, 'F_ ORDERS'!$M1406 * (1 - 0.07), 'F_ ORDERS'!$M1406)</f>
        <v>144</v>
      </c>
    </row>
    <row r="1407" spans="1:14" x14ac:dyDescent="0.2">
      <c r="A1407" s="51" t="str">
        <f t="shared" si="21"/>
        <v>33.56.208.59|43733|0.693692129629198</v>
      </c>
      <c r="B1407" s="51" t="s">
        <v>3217</v>
      </c>
      <c r="C1407" s="52">
        <f>INT(DT!I1407)</f>
        <v>43733</v>
      </c>
      <c r="D1407" s="53">
        <f>DT!I1407-INT(DT!I1407)</f>
        <v>0.69369212962919846</v>
      </c>
      <c r="E1407" s="32" t="s">
        <v>5622</v>
      </c>
      <c r="F1407" s="32">
        <v>1082</v>
      </c>
      <c r="G1407" s="38">
        <f>INT(DT!E1407)</f>
        <v>43733</v>
      </c>
      <c r="H1407" s="39">
        <f>DT!E1407-INT(DT!E1407)</f>
        <v>0.81087962962919846</v>
      </c>
      <c r="I1407" s="32" t="s">
        <v>12</v>
      </c>
      <c r="J1407" s="32" t="s">
        <v>757</v>
      </c>
      <c r="K1407" s="32" t="s">
        <v>431</v>
      </c>
      <c r="L1407" s="42" cm="1">
        <f t="array" ref="L1407">INDEX('D_ SERVICES'!D:F, MATCH(J1407, 'D_ SERVICES'!A:A, 0),
   IF(I1407="Basic", 1, IF(I1407="Standard", 2, IF(I1407="Premium", 3, ""))))</f>
        <v>928</v>
      </c>
      <c r="M1407" s="32">
        <f>L1407*(1-VLOOKUP('F_ ORDERS'!$K1407,D_BUYERS!A:H,8,FALSE))</f>
        <v>928</v>
      </c>
      <c r="N1407" s="32">
        <f>IF(VLOOKUP('F_ ORDERS'!$G1407, OrderDate!A:E, 5, FALSE) = 1, 'F_ ORDERS'!$M1407 * (1 - 0.07), 'F_ ORDERS'!$M1407)</f>
        <v>928</v>
      </c>
    </row>
    <row r="1408" spans="1:14" x14ac:dyDescent="0.2">
      <c r="A1408" s="51" t="str">
        <f t="shared" si="21"/>
        <v>41.9.93.6|44448|0.62172453704261</v>
      </c>
      <c r="B1408" s="51" t="s">
        <v>3362</v>
      </c>
      <c r="C1408" s="52">
        <f>INT(DT!I1408)</f>
        <v>44448</v>
      </c>
      <c r="D1408" s="53">
        <f>DT!I1408-INT(DT!I1408)</f>
        <v>0.62172453704260988</v>
      </c>
      <c r="E1408" s="32" t="s">
        <v>5623</v>
      </c>
      <c r="F1408" s="32">
        <v>1210</v>
      </c>
      <c r="G1408" s="38">
        <f>INT(DT!E1408)</f>
        <v>44448</v>
      </c>
      <c r="H1408" s="39">
        <f>DT!E1408-INT(DT!E1408)</f>
        <v>0.68665509259881219</v>
      </c>
      <c r="I1408" s="32" t="s">
        <v>18</v>
      </c>
      <c r="J1408" s="32" t="s">
        <v>700</v>
      </c>
      <c r="K1408" s="32" t="s">
        <v>60</v>
      </c>
      <c r="L1408" s="42" cm="1">
        <f t="array" ref="L1408">INDEX('D_ SERVICES'!D:F, MATCH(J1408, 'D_ SERVICES'!A:A, 0),
   IF(I1408="Basic", 1, IF(I1408="Standard", 2, IF(I1408="Premium", 3, ""))))</f>
        <v>606</v>
      </c>
      <c r="M1408" s="32">
        <f>L1408*(1-VLOOKUP('F_ ORDERS'!$K1408,D_BUYERS!A:H,8,FALSE))</f>
        <v>606</v>
      </c>
      <c r="N1408" s="32">
        <f>IF(VLOOKUP('F_ ORDERS'!$G1408, OrderDate!A:E, 5, FALSE) = 1, 'F_ ORDERS'!$M1408 * (1 - 0.07), 'F_ ORDERS'!$M1408)</f>
        <v>606</v>
      </c>
    </row>
    <row r="1409" spans="1:14" x14ac:dyDescent="0.2">
      <c r="A1409" s="51" t="str">
        <f t="shared" si="21"/>
        <v>40.2.106.57|42545|0.864050925927586</v>
      </c>
      <c r="B1409" s="51" t="s">
        <v>3339</v>
      </c>
      <c r="C1409" s="52">
        <f>INT(DT!I1409)</f>
        <v>42545</v>
      </c>
      <c r="D1409" s="53">
        <f>DT!I1409-INT(DT!I1409)</f>
        <v>0.86405092592758592</v>
      </c>
      <c r="E1409" s="32" t="s">
        <v>5624</v>
      </c>
      <c r="F1409" s="32">
        <v>1022</v>
      </c>
      <c r="G1409" s="38">
        <f>INT(DT!E1409)</f>
        <v>42545</v>
      </c>
      <c r="H1409" s="39">
        <f>DT!E1409-INT(DT!E1409)</f>
        <v>0.87377314815239515</v>
      </c>
      <c r="I1409" s="32" t="s">
        <v>12</v>
      </c>
      <c r="J1409" s="32" t="s">
        <v>615</v>
      </c>
      <c r="K1409" s="32" t="s">
        <v>288</v>
      </c>
      <c r="L1409" s="42" cm="1">
        <f t="array" ref="L1409">INDEX('D_ SERVICES'!D:F, MATCH(J1409, 'D_ SERVICES'!A:A, 0),
   IF(I1409="Basic", 1, IF(I1409="Standard", 2, IF(I1409="Premium", 3, ""))))</f>
        <v>914</v>
      </c>
      <c r="M1409" s="32">
        <f>L1409*(1-VLOOKUP('F_ ORDERS'!$K1409,D_BUYERS!A:H,8,FALSE))</f>
        <v>868.3</v>
      </c>
      <c r="N1409" s="32">
        <f>IF(VLOOKUP('F_ ORDERS'!$G1409, OrderDate!A:E, 5, FALSE) = 1, 'F_ ORDERS'!$M1409 * (1 - 0.07), 'F_ ORDERS'!$M1409)</f>
        <v>868.3</v>
      </c>
    </row>
    <row r="1410" spans="1:14" x14ac:dyDescent="0.2">
      <c r="A1410" s="51" t="str">
        <f t="shared" si="21"/>
        <v>58.75.190.252|44811|0.966215277767333</v>
      </c>
      <c r="B1410" s="51" t="s">
        <v>3588</v>
      </c>
      <c r="C1410" s="52">
        <f>INT(DT!I1410)</f>
        <v>44811</v>
      </c>
      <c r="D1410" s="53">
        <f>DT!I1410-INT(DT!I1410)</f>
        <v>0.96621527776733274</v>
      </c>
      <c r="E1410" s="32" t="s">
        <v>5625</v>
      </c>
      <c r="F1410" s="32">
        <v>1045</v>
      </c>
      <c r="G1410" s="38">
        <f>INT(DT!E1410)</f>
        <v>44812</v>
      </c>
      <c r="H1410" s="39">
        <f>DT!E1410-INT(DT!E1410)</f>
        <v>2.9282407267601229E-3</v>
      </c>
      <c r="I1410" s="32" t="s">
        <v>12</v>
      </c>
      <c r="J1410" s="32" t="s">
        <v>674</v>
      </c>
      <c r="K1410" s="32" t="s">
        <v>20</v>
      </c>
      <c r="L1410" s="42" cm="1">
        <f t="array" ref="L1410">INDEX('D_ SERVICES'!D:F, MATCH(J1410, 'D_ SERVICES'!A:A, 0),
   IF(I1410="Basic", 1, IF(I1410="Standard", 2, IF(I1410="Premium", 3, ""))))</f>
        <v>856</v>
      </c>
      <c r="M1410" s="32">
        <f>L1410*(1-VLOOKUP('F_ ORDERS'!$K1410,D_BUYERS!A:H,8,FALSE))</f>
        <v>813.19999999999993</v>
      </c>
      <c r="N1410" s="32">
        <f>IF(VLOOKUP('F_ ORDERS'!$G1410, OrderDate!A:E, 5, FALSE) = 1, 'F_ ORDERS'!$M1410 * (1 - 0.07), 'F_ ORDERS'!$M1410)</f>
        <v>813.19999999999993</v>
      </c>
    </row>
    <row r="1411" spans="1:14" x14ac:dyDescent="0.2">
      <c r="A1411" s="51" t="str">
        <f t="shared" ref="A1411:A1474" si="22">B1411 &amp; "|" &amp; C1411 &amp; "|" &amp; D1411</f>
        <v>239.88.63.242|45287|0.529456018521159</v>
      </c>
      <c r="B1411" s="51" t="s">
        <v>2851</v>
      </c>
      <c r="C1411" s="52">
        <f>INT(DT!I1411)</f>
        <v>45287</v>
      </c>
      <c r="D1411" s="53">
        <f>DT!I1411-INT(DT!I1411)</f>
        <v>0.52945601852115942</v>
      </c>
      <c r="E1411" s="32" t="s">
        <v>5626</v>
      </c>
      <c r="F1411" s="32">
        <v>1023</v>
      </c>
      <c r="G1411" s="38">
        <f>INT(DT!E1411)</f>
        <v>45287</v>
      </c>
      <c r="H1411" s="39">
        <f>DT!E1411-INT(DT!E1411)</f>
        <v>0.53436342592613073</v>
      </c>
      <c r="I1411" s="32" t="s">
        <v>18</v>
      </c>
      <c r="J1411" s="32" t="s">
        <v>680</v>
      </c>
      <c r="K1411" s="32" t="s">
        <v>164</v>
      </c>
      <c r="L1411" s="42" cm="1">
        <f t="array" ref="L1411">INDEX('D_ SERVICES'!D:F, MATCH(J1411, 'D_ SERVICES'!A:A, 0),
   IF(I1411="Basic", 1, IF(I1411="Standard", 2, IF(I1411="Premium", 3, ""))))</f>
        <v>950</v>
      </c>
      <c r="M1411" s="32">
        <f>L1411*(1-VLOOKUP('F_ ORDERS'!$K1411,D_BUYERS!A:H,8,FALSE))</f>
        <v>950</v>
      </c>
      <c r="N1411" s="32">
        <f>IF(VLOOKUP('F_ ORDERS'!$G1411, OrderDate!A:E, 5, FALSE) = 1, 'F_ ORDERS'!$M1411 * (1 - 0.07), 'F_ ORDERS'!$M1411)</f>
        <v>950</v>
      </c>
    </row>
    <row r="1412" spans="1:14" x14ac:dyDescent="0.2">
      <c r="A1412" s="51" t="str">
        <f t="shared" si="22"/>
        <v>135.44.166.45|44883|0.297511574077362</v>
      </c>
      <c r="B1412" s="51" t="s">
        <v>1434</v>
      </c>
      <c r="C1412" s="52">
        <f>INT(DT!I1412)</f>
        <v>44883</v>
      </c>
      <c r="D1412" s="53">
        <f>DT!I1412-INT(DT!I1412)</f>
        <v>0.29751157407736173</v>
      </c>
      <c r="E1412" s="32" t="s">
        <v>5627</v>
      </c>
      <c r="F1412" s="32">
        <v>1021</v>
      </c>
      <c r="G1412" s="38">
        <f>INT(DT!E1412)</f>
        <v>44883</v>
      </c>
      <c r="H1412" s="39">
        <f>DT!E1412-INT(DT!E1412)</f>
        <v>0.32265046296379296</v>
      </c>
      <c r="I1412" s="32" t="s">
        <v>23</v>
      </c>
      <c r="J1412" s="32" t="s">
        <v>622</v>
      </c>
      <c r="K1412" s="32" t="s">
        <v>460</v>
      </c>
      <c r="L1412" s="42" cm="1">
        <f t="array" ref="L1412">INDEX('D_ SERVICES'!D:F, MATCH(J1412, 'D_ SERVICES'!A:A, 0),
   IF(I1412="Basic", 1, IF(I1412="Standard", 2, IF(I1412="Premium", 3, ""))))</f>
        <v>912</v>
      </c>
      <c r="M1412" s="32">
        <f>L1412*(1-VLOOKUP('F_ ORDERS'!$K1412,D_BUYERS!A:H,8,FALSE))</f>
        <v>866.4</v>
      </c>
      <c r="N1412" s="32">
        <f>IF(VLOOKUP('F_ ORDERS'!$G1412, OrderDate!A:E, 5, FALSE) = 1, 'F_ ORDERS'!$M1412 * (1 - 0.07), 'F_ ORDERS'!$M1412)</f>
        <v>866.4</v>
      </c>
    </row>
    <row r="1413" spans="1:14" x14ac:dyDescent="0.2">
      <c r="A1413" s="51" t="str">
        <f t="shared" si="22"/>
        <v>84.186.232.62|45415|0.333865740736655</v>
      </c>
      <c r="B1413" s="51" t="s">
        <v>3980</v>
      </c>
      <c r="C1413" s="52">
        <f>INT(DT!I1413)</f>
        <v>45415</v>
      </c>
      <c r="D1413" s="53">
        <f>DT!I1413-INT(DT!I1413)</f>
        <v>0.33386574073665543</v>
      </c>
      <c r="E1413" s="32" t="s">
        <v>5628</v>
      </c>
      <c r="F1413" s="32">
        <v>1063</v>
      </c>
      <c r="G1413" s="38">
        <f>INT(DT!E1413)</f>
        <v>45415</v>
      </c>
      <c r="H1413" s="39">
        <f>DT!E1413-INT(DT!E1413)</f>
        <v>0.33952546295768116</v>
      </c>
      <c r="I1413" s="32" t="s">
        <v>12</v>
      </c>
      <c r="J1413" s="32" t="s">
        <v>661</v>
      </c>
      <c r="K1413" s="32" t="s">
        <v>273</v>
      </c>
      <c r="L1413" s="42" cm="1">
        <f t="array" ref="L1413">INDEX('D_ SERVICES'!D:F, MATCH(J1413, 'D_ SERVICES'!A:A, 0),
   IF(I1413="Basic", 1, IF(I1413="Standard", 2, IF(I1413="Premium", 3, ""))))</f>
        <v>530</v>
      </c>
      <c r="M1413" s="32">
        <f>L1413*(1-VLOOKUP('F_ ORDERS'!$K1413,D_BUYERS!A:H,8,FALSE))</f>
        <v>530</v>
      </c>
      <c r="N1413" s="32">
        <f>IF(VLOOKUP('F_ ORDERS'!$G1413, OrderDate!A:E, 5, FALSE) = 1, 'F_ ORDERS'!$M1413 * (1 - 0.07), 'F_ ORDERS'!$M1413)</f>
        <v>530</v>
      </c>
    </row>
    <row r="1414" spans="1:14" x14ac:dyDescent="0.2">
      <c r="A1414" s="51" t="str">
        <f t="shared" si="22"/>
        <v>195.75.102.187|42885|0.5252546296324</v>
      </c>
      <c r="B1414" s="51" t="s">
        <v>2208</v>
      </c>
      <c r="C1414" s="52">
        <f>INT(DT!I1414)</f>
        <v>42885</v>
      </c>
      <c r="D1414" s="53">
        <f>DT!I1414-INT(DT!I1414)</f>
        <v>0.52525462963239988</v>
      </c>
      <c r="E1414" s="32" t="s">
        <v>5629</v>
      </c>
      <c r="F1414" s="32">
        <v>1066</v>
      </c>
      <c r="G1414" s="38">
        <f>INT(DT!E1414)</f>
        <v>42885</v>
      </c>
      <c r="H1414" s="39">
        <f>DT!E1414-INT(DT!E1414)</f>
        <v>0.57464120370423188</v>
      </c>
      <c r="I1414" s="32" t="s">
        <v>12</v>
      </c>
      <c r="J1414" s="32" t="s">
        <v>678</v>
      </c>
      <c r="K1414" s="32" t="s">
        <v>154</v>
      </c>
      <c r="L1414" s="42" cm="1">
        <f t="array" ref="L1414">INDEX('D_ SERVICES'!D:F, MATCH(J1414, 'D_ SERVICES'!A:A, 0),
   IF(I1414="Basic", 1, IF(I1414="Standard", 2, IF(I1414="Premium", 3, ""))))</f>
        <v>976</v>
      </c>
      <c r="M1414" s="32">
        <f>L1414*(1-VLOOKUP('F_ ORDERS'!$K1414,D_BUYERS!A:H,8,FALSE))</f>
        <v>927.19999999999993</v>
      </c>
      <c r="N1414" s="32">
        <f>IF(VLOOKUP('F_ ORDERS'!$G1414, OrderDate!A:E, 5, FALSE) = 1, 'F_ ORDERS'!$M1414 * (1 - 0.07), 'F_ ORDERS'!$M1414)</f>
        <v>927.19999999999993</v>
      </c>
    </row>
    <row r="1415" spans="1:14" x14ac:dyDescent="0.2">
      <c r="A1415" s="51" t="str">
        <f t="shared" si="22"/>
        <v>210.46.101.151|43041|0.125231481477385</v>
      </c>
      <c r="B1415" s="51" t="s">
        <v>2441</v>
      </c>
      <c r="C1415" s="52">
        <f>INT(DT!I1415)</f>
        <v>43041</v>
      </c>
      <c r="D1415" s="53">
        <f>DT!I1415-INT(DT!I1415)</f>
        <v>0.12523148147738539</v>
      </c>
      <c r="E1415" s="32" t="s">
        <v>5630</v>
      </c>
      <c r="F1415" s="32">
        <v>1041</v>
      </c>
      <c r="G1415" s="38">
        <f>INT(DT!E1415)</f>
        <v>43041</v>
      </c>
      <c r="H1415" s="39">
        <f>DT!E1415-INT(DT!E1415)</f>
        <v>0.20064814814395504</v>
      </c>
      <c r="I1415" s="32" t="s">
        <v>23</v>
      </c>
      <c r="J1415" s="32" t="s">
        <v>643</v>
      </c>
      <c r="K1415" s="32" t="s">
        <v>355</v>
      </c>
      <c r="L1415" s="42" cm="1">
        <f t="array" ref="L1415">INDEX('D_ SERVICES'!D:F, MATCH(J1415, 'D_ SERVICES'!A:A, 0),
   IF(I1415="Basic", 1, IF(I1415="Standard", 2, IF(I1415="Premium", 3, ""))))</f>
        <v>872</v>
      </c>
      <c r="M1415" s="32">
        <f>L1415*(1-VLOOKUP('F_ ORDERS'!$K1415,D_BUYERS!A:H,8,FALSE))</f>
        <v>784.80000000000007</v>
      </c>
      <c r="N1415" s="32">
        <f>IF(VLOOKUP('F_ ORDERS'!$G1415, OrderDate!A:E, 5, FALSE) = 1, 'F_ ORDERS'!$M1415 * (1 - 0.07), 'F_ ORDERS'!$M1415)</f>
        <v>784.80000000000007</v>
      </c>
    </row>
    <row r="1416" spans="1:14" x14ac:dyDescent="0.2">
      <c r="A1416" s="51" t="str">
        <f t="shared" si="22"/>
        <v>72.16.125.250|44991|0.745497685187729</v>
      </c>
      <c r="B1416" s="51" t="s">
        <v>3792</v>
      </c>
      <c r="C1416" s="52">
        <f>INT(DT!I1416)</f>
        <v>44991</v>
      </c>
      <c r="D1416" s="53">
        <f>DT!I1416-INT(DT!I1416)</f>
        <v>0.74549768518772908</v>
      </c>
      <c r="E1416" s="32" t="s">
        <v>5631</v>
      </c>
      <c r="F1416" s="32">
        <v>1053</v>
      </c>
      <c r="G1416" s="38">
        <f>INT(DT!E1416)</f>
        <v>44991</v>
      </c>
      <c r="H1416" s="39">
        <f>DT!E1416-INT(DT!E1416)</f>
        <v>0.86197916667151731</v>
      </c>
      <c r="I1416" s="32" t="s">
        <v>23</v>
      </c>
      <c r="J1416" s="32" t="s">
        <v>816</v>
      </c>
      <c r="K1416" s="32" t="s">
        <v>372</v>
      </c>
      <c r="L1416" s="42" cm="1">
        <f t="array" ref="L1416">INDEX('D_ SERVICES'!D:F, MATCH(J1416, 'D_ SERVICES'!A:A, 0),
   IF(I1416="Basic", 1, IF(I1416="Standard", 2, IF(I1416="Premium", 3, ""))))</f>
        <v>596</v>
      </c>
      <c r="M1416" s="32">
        <f>L1416*(1-VLOOKUP('F_ ORDERS'!$K1416,D_BUYERS!A:H,8,FALSE))</f>
        <v>566.19999999999993</v>
      </c>
      <c r="N1416" s="32">
        <f>IF(VLOOKUP('F_ ORDERS'!$G1416, OrderDate!A:E, 5, FALSE) = 1, 'F_ ORDERS'!$M1416 * (1 - 0.07), 'F_ ORDERS'!$M1416)</f>
        <v>566.19999999999993</v>
      </c>
    </row>
    <row r="1417" spans="1:14" x14ac:dyDescent="0.2">
      <c r="A1417" s="51" t="str">
        <f t="shared" si="22"/>
        <v>162.1.249.102|44900|0.997858796297805</v>
      </c>
      <c r="B1417" s="51" t="s">
        <v>1789</v>
      </c>
      <c r="C1417" s="52">
        <f>INT(DT!I1417)</f>
        <v>44900</v>
      </c>
      <c r="D1417" s="53">
        <f>DT!I1417-INT(DT!I1417)</f>
        <v>0.99785879629780538</v>
      </c>
      <c r="E1417" s="32" t="s">
        <v>5632</v>
      </c>
      <c r="F1417" s="32">
        <v>1000</v>
      </c>
      <c r="G1417" s="38">
        <f>INT(DT!E1417)</f>
        <v>44901</v>
      </c>
      <c r="H1417" s="39">
        <f>DT!E1417-INT(DT!E1417)</f>
        <v>2.6689814818382729E-2</v>
      </c>
      <c r="I1417" s="32" t="s">
        <v>12</v>
      </c>
      <c r="J1417" s="32" t="s">
        <v>829</v>
      </c>
      <c r="K1417" s="32" t="s">
        <v>266</v>
      </c>
      <c r="L1417" s="42" cm="1">
        <f t="array" ref="L1417">INDEX('D_ SERVICES'!D:F, MATCH(J1417, 'D_ SERVICES'!A:A, 0),
   IF(I1417="Basic", 1, IF(I1417="Standard", 2, IF(I1417="Premium", 3, ""))))</f>
        <v>955</v>
      </c>
      <c r="M1417" s="32">
        <f>L1417*(1-VLOOKUP('F_ ORDERS'!$K1417,D_BUYERS!A:H,8,FALSE))</f>
        <v>859.5</v>
      </c>
      <c r="N1417" s="32">
        <f>IF(VLOOKUP('F_ ORDERS'!$G1417, OrderDate!A:E, 5, FALSE) = 1, 'F_ ORDERS'!$M1417 * (1 - 0.07), 'F_ ORDERS'!$M1417)</f>
        <v>859.5</v>
      </c>
    </row>
    <row r="1418" spans="1:14" x14ac:dyDescent="0.2">
      <c r="A1418" s="51" t="str">
        <f t="shared" si="22"/>
        <v>3.248.134.1|43524|0.0916782407366554</v>
      </c>
      <c r="B1418" s="51" t="s">
        <v>3157</v>
      </c>
      <c r="C1418" s="52">
        <f>INT(DT!I1418)</f>
        <v>43524</v>
      </c>
      <c r="D1418" s="53">
        <f>DT!I1418-INT(DT!I1418)</f>
        <v>9.1678240736655425E-2</v>
      </c>
      <c r="E1418" s="32" t="s">
        <v>5633</v>
      </c>
      <c r="F1418" s="32">
        <v>1215</v>
      </c>
      <c r="G1418" s="38">
        <f>INT(DT!E1418)</f>
        <v>43524</v>
      </c>
      <c r="H1418" s="39">
        <f>DT!E1418-INT(DT!E1418)</f>
        <v>0.2004861111054197</v>
      </c>
      <c r="I1418" s="32" t="s">
        <v>23</v>
      </c>
      <c r="J1418" s="32" t="s">
        <v>664</v>
      </c>
      <c r="K1418" s="32" t="s">
        <v>263</v>
      </c>
      <c r="L1418" s="42" cm="1">
        <f t="array" ref="L1418">INDEX('D_ SERVICES'!D:F, MATCH(J1418, 'D_ SERVICES'!A:A, 0),
   IF(I1418="Basic", 1, IF(I1418="Standard", 2, IF(I1418="Premium", 3, ""))))</f>
        <v>947</v>
      </c>
      <c r="M1418" s="32">
        <f>L1418*(1-VLOOKUP('F_ ORDERS'!$K1418,D_BUYERS!A:H,8,FALSE))</f>
        <v>899.65</v>
      </c>
      <c r="N1418" s="32">
        <f>IF(VLOOKUP('F_ ORDERS'!$G1418, OrderDate!A:E, 5, FALSE) = 1, 'F_ ORDERS'!$M1418 * (1 - 0.07), 'F_ ORDERS'!$M1418)</f>
        <v>899.65</v>
      </c>
    </row>
    <row r="1419" spans="1:14" x14ac:dyDescent="0.2">
      <c r="A1419" s="51" t="str">
        <f t="shared" si="22"/>
        <v>3.198.99.67|45465|0.615694444437395</v>
      </c>
      <c r="B1419" s="51" t="s">
        <v>3154</v>
      </c>
      <c r="C1419" s="52">
        <f>INT(DT!I1419)</f>
        <v>45465</v>
      </c>
      <c r="D1419" s="53">
        <f>DT!I1419-INT(DT!I1419)</f>
        <v>0.61569444443739485</v>
      </c>
      <c r="E1419" s="32" t="s">
        <v>5634</v>
      </c>
      <c r="F1419" s="32">
        <v>1074</v>
      </c>
      <c r="G1419" s="38">
        <f>INT(DT!E1419)</f>
        <v>45465</v>
      </c>
      <c r="H1419" s="39">
        <f>DT!E1419-INT(DT!E1419)</f>
        <v>0.69237268517463235</v>
      </c>
      <c r="I1419" s="32" t="s">
        <v>12</v>
      </c>
      <c r="J1419" s="32" t="s">
        <v>630</v>
      </c>
      <c r="K1419" s="32" t="s">
        <v>341</v>
      </c>
      <c r="L1419" s="42" cm="1">
        <f t="array" ref="L1419">INDEX('D_ SERVICES'!D:F, MATCH(J1419, 'D_ SERVICES'!A:A, 0),
   IF(I1419="Basic", 1, IF(I1419="Standard", 2, IF(I1419="Premium", 3, ""))))</f>
        <v>994</v>
      </c>
      <c r="M1419" s="32">
        <f>L1419*(1-VLOOKUP('F_ ORDERS'!$K1419,D_BUYERS!A:H,8,FALSE))</f>
        <v>944.3</v>
      </c>
      <c r="N1419" s="32">
        <f>IF(VLOOKUP('F_ ORDERS'!$G1419, OrderDate!A:E, 5, FALSE) = 1, 'F_ ORDERS'!$M1419 * (1 - 0.07), 'F_ ORDERS'!$M1419)</f>
        <v>878.19899999999996</v>
      </c>
    </row>
    <row r="1420" spans="1:14" x14ac:dyDescent="0.2">
      <c r="A1420" s="51" t="str">
        <f t="shared" si="22"/>
        <v>59.90.193.79|44183|0.918912037042901</v>
      </c>
      <c r="B1420" s="51" t="s">
        <v>3607</v>
      </c>
      <c r="C1420" s="52">
        <f>INT(DT!I1420)</f>
        <v>44183</v>
      </c>
      <c r="D1420" s="53">
        <f>DT!I1420-INT(DT!I1420)</f>
        <v>0.91891203704290092</v>
      </c>
      <c r="E1420" s="32" t="s">
        <v>5635</v>
      </c>
      <c r="F1420" s="32">
        <v>1115</v>
      </c>
      <c r="G1420" s="38">
        <f>INT(DT!E1420)</f>
        <v>44183</v>
      </c>
      <c r="H1420" s="39">
        <f>DT!E1420-INT(DT!E1420)</f>
        <v>0.93537037037458504</v>
      </c>
      <c r="I1420" s="32" t="s">
        <v>18</v>
      </c>
      <c r="J1420" s="32" t="s">
        <v>780</v>
      </c>
      <c r="K1420" s="32" t="s">
        <v>360</v>
      </c>
      <c r="L1420" s="42" cm="1">
        <f t="array" ref="L1420">INDEX('D_ SERVICES'!D:F, MATCH(J1420, 'D_ SERVICES'!A:A, 0),
   IF(I1420="Basic", 1, IF(I1420="Standard", 2, IF(I1420="Premium", 3, ""))))</f>
        <v>74</v>
      </c>
      <c r="M1420" s="32">
        <f>L1420*(1-VLOOKUP('F_ ORDERS'!$K1420,D_BUYERS!A:H,8,FALSE))</f>
        <v>74</v>
      </c>
      <c r="N1420" s="32">
        <f>IF(VLOOKUP('F_ ORDERS'!$G1420, OrderDate!A:E, 5, FALSE) = 1, 'F_ ORDERS'!$M1420 * (1 - 0.07), 'F_ ORDERS'!$M1420)</f>
        <v>74</v>
      </c>
    </row>
    <row r="1421" spans="1:14" x14ac:dyDescent="0.2">
      <c r="A1421" s="51" t="str">
        <f t="shared" si="22"/>
        <v>17.181.218.253|44810|0.114004629627743</v>
      </c>
      <c r="B1421" s="51" t="s">
        <v>1898</v>
      </c>
      <c r="C1421" s="52">
        <f>INT(DT!I1421)</f>
        <v>44810</v>
      </c>
      <c r="D1421" s="53">
        <f>DT!I1421-INT(DT!I1421)</f>
        <v>0.11400462962774327</v>
      </c>
      <c r="E1421" s="32" t="s">
        <v>5636</v>
      </c>
      <c r="F1421" s="32">
        <v>1036</v>
      </c>
      <c r="G1421" s="38">
        <f>INT(DT!E1421)</f>
        <v>44810</v>
      </c>
      <c r="H1421" s="39">
        <f>DT!E1421-INT(DT!E1421)</f>
        <v>0.19751157407154096</v>
      </c>
      <c r="I1421" s="32" t="s">
        <v>23</v>
      </c>
      <c r="J1421" s="32" t="s">
        <v>719</v>
      </c>
      <c r="K1421" s="32" t="s">
        <v>240</v>
      </c>
      <c r="L1421" s="42" cm="1">
        <f t="array" ref="L1421">INDEX('D_ SERVICES'!D:F, MATCH(J1421, 'D_ SERVICES'!A:A, 0),
   IF(I1421="Basic", 1, IF(I1421="Standard", 2, IF(I1421="Premium", 3, ""))))</f>
        <v>521</v>
      </c>
      <c r="M1421" s="32">
        <f>L1421*(1-VLOOKUP('F_ ORDERS'!$K1421,D_BUYERS!A:H,8,FALSE))</f>
        <v>521</v>
      </c>
      <c r="N1421" s="32">
        <f>IF(VLOOKUP('F_ ORDERS'!$G1421, OrderDate!A:E, 5, FALSE) = 1, 'F_ ORDERS'!$M1421 * (1 - 0.07), 'F_ ORDERS'!$M1421)</f>
        <v>521</v>
      </c>
    </row>
    <row r="1422" spans="1:14" x14ac:dyDescent="0.2">
      <c r="A1422" s="51" t="str">
        <f t="shared" si="22"/>
        <v>82.218.22.19|44621|0.428449074082891</v>
      </c>
      <c r="B1422" s="51" t="s">
        <v>3945</v>
      </c>
      <c r="C1422" s="52">
        <f>INT(DT!I1422)</f>
        <v>44621</v>
      </c>
      <c r="D1422" s="53">
        <f>DT!I1422-INT(DT!I1422)</f>
        <v>0.42844907408289146</v>
      </c>
      <c r="E1422" s="32" t="s">
        <v>5637</v>
      </c>
      <c r="F1422" s="32">
        <v>1179</v>
      </c>
      <c r="G1422" s="38">
        <f>INT(DT!E1422)</f>
        <v>44621</v>
      </c>
      <c r="H1422" s="39">
        <f>DT!E1422-INT(DT!E1422)</f>
        <v>0.50049768519238569</v>
      </c>
      <c r="I1422" s="32" t="s">
        <v>18</v>
      </c>
      <c r="J1422" s="32" t="s">
        <v>751</v>
      </c>
      <c r="K1422" s="32" t="s">
        <v>493</v>
      </c>
      <c r="L1422" s="42" cm="1">
        <f t="array" ref="L1422">INDEX('D_ SERVICES'!D:F, MATCH(J1422, 'D_ SERVICES'!A:A, 0),
   IF(I1422="Basic", 1, IF(I1422="Standard", 2, IF(I1422="Premium", 3, ""))))</f>
        <v>456</v>
      </c>
      <c r="M1422" s="32">
        <f>L1422*(1-VLOOKUP('F_ ORDERS'!$K1422,D_BUYERS!A:H,8,FALSE))</f>
        <v>433.2</v>
      </c>
      <c r="N1422" s="32">
        <f>IF(VLOOKUP('F_ ORDERS'!$G1422, OrderDate!A:E, 5, FALSE) = 1, 'F_ ORDERS'!$M1422 * (1 - 0.07), 'F_ ORDERS'!$M1422)</f>
        <v>433.2</v>
      </c>
    </row>
    <row r="1423" spans="1:14" x14ac:dyDescent="0.2">
      <c r="A1423" s="51" t="str">
        <f t="shared" si="22"/>
        <v>20.225.68.180|42993|0.850358796298678</v>
      </c>
      <c r="B1423" s="51" t="s">
        <v>2289</v>
      </c>
      <c r="C1423" s="52">
        <f>INT(DT!I1423)</f>
        <v>42993</v>
      </c>
      <c r="D1423" s="53">
        <f>DT!I1423-INT(DT!I1423)</f>
        <v>0.8503587962986785</v>
      </c>
      <c r="E1423" s="32" t="s">
        <v>5638</v>
      </c>
      <c r="F1423" s="32">
        <v>1125</v>
      </c>
      <c r="G1423" s="38">
        <f>INT(DT!E1423)</f>
        <v>42993</v>
      </c>
      <c r="H1423" s="39">
        <f>DT!E1423-INT(DT!E1423)</f>
        <v>0.89375000000291038</v>
      </c>
      <c r="I1423" s="32" t="s">
        <v>23</v>
      </c>
      <c r="J1423" s="32" t="s">
        <v>760</v>
      </c>
      <c r="K1423" s="32" t="s">
        <v>263</v>
      </c>
      <c r="L1423" s="42" cm="1">
        <f t="array" ref="L1423">INDEX('D_ SERVICES'!D:F, MATCH(J1423, 'D_ SERVICES'!A:A, 0),
   IF(I1423="Basic", 1, IF(I1423="Standard", 2, IF(I1423="Premium", 3, ""))))</f>
        <v>998</v>
      </c>
      <c r="M1423" s="32">
        <f>L1423*(1-VLOOKUP('F_ ORDERS'!$K1423,D_BUYERS!A:H,8,FALSE))</f>
        <v>948.09999999999991</v>
      </c>
      <c r="N1423" s="32">
        <f>IF(VLOOKUP('F_ ORDERS'!$G1423, OrderDate!A:E, 5, FALSE) = 1, 'F_ ORDERS'!$M1423 * (1 - 0.07), 'F_ ORDERS'!$M1423)</f>
        <v>948.09999999999991</v>
      </c>
    </row>
    <row r="1424" spans="1:14" x14ac:dyDescent="0.2">
      <c r="A1424" s="51" t="str">
        <f t="shared" si="22"/>
        <v>237.224.154.42|45384|0.42508101851854</v>
      </c>
      <c r="B1424" s="51" t="s">
        <v>2811</v>
      </c>
      <c r="C1424" s="52">
        <f>INT(DT!I1424)</f>
        <v>45384</v>
      </c>
      <c r="D1424" s="53">
        <f>DT!I1424-INT(DT!I1424)</f>
        <v>0.42508101851854008</v>
      </c>
      <c r="E1424" s="32" t="s">
        <v>5639</v>
      </c>
      <c r="F1424" s="32">
        <v>1005</v>
      </c>
      <c r="G1424" s="38">
        <f>INT(DT!E1424)</f>
        <v>45384</v>
      </c>
      <c r="H1424" s="39">
        <f>DT!E1424-INT(DT!E1424)</f>
        <v>0.51638888888555812</v>
      </c>
      <c r="I1424" s="32" t="s">
        <v>23</v>
      </c>
      <c r="J1424" s="32" t="s">
        <v>808</v>
      </c>
      <c r="K1424" s="32" t="s">
        <v>79</v>
      </c>
      <c r="L1424" s="42" cm="1">
        <f t="array" ref="L1424">INDEX('D_ SERVICES'!D:F, MATCH(J1424, 'D_ SERVICES'!A:A, 0),
   IF(I1424="Basic", 1, IF(I1424="Standard", 2, IF(I1424="Premium", 3, ""))))</f>
        <v>948</v>
      </c>
      <c r="M1424" s="32">
        <f>L1424*(1-VLOOKUP('F_ ORDERS'!$K1424,D_BUYERS!A:H,8,FALSE))</f>
        <v>948</v>
      </c>
      <c r="N1424" s="32">
        <f>IF(VLOOKUP('F_ ORDERS'!$G1424, OrderDate!A:E, 5, FALSE) = 1, 'F_ ORDERS'!$M1424 * (1 - 0.07), 'F_ ORDERS'!$M1424)</f>
        <v>948</v>
      </c>
    </row>
    <row r="1425" spans="1:14" x14ac:dyDescent="0.2">
      <c r="A1425" s="51" t="str">
        <f t="shared" si="22"/>
        <v>236.104.50.202|44165|0.473541666673555</v>
      </c>
      <c r="B1425" s="51" t="s">
        <v>2794</v>
      </c>
      <c r="C1425" s="52">
        <f>INT(DT!I1425)</f>
        <v>44165</v>
      </c>
      <c r="D1425" s="53">
        <f>DT!I1425-INT(DT!I1425)</f>
        <v>0.47354166667355457</v>
      </c>
      <c r="E1425" s="32" t="s">
        <v>5640</v>
      </c>
      <c r="F1425" s="32">
        <v>1025</v>
      </c>
      <c r="G1425" s="38">
        <f>INT(DT!E1425)</f>
        <v>44165</v>
      </c>
      <c r="H1425" s="39">
        <f>DT!E1425-INT(DT!E1425)</f>
        <v>0.49339120370859746</v>
      </c>
      <c r="I1425" s="32" t="s">
        <v>18</v>
      </c>
      <c r="J1425" s="32" t="s">
        <v>729</v>
      </c>
      <c r="K1425" s="32" t="s">
        <v>449</v>
      </c>
      <c r="L1425" s="42" cm="1">
        <f t="array" ref="L1425">INDEX('D_ SERVICES'!D:F, MATCH(J1425, 'D_ SERVICES'!A:A, 0),
   IF(I1425="Basic", 1, IF(I1425="Standard", 2, IF(I1425="Premium", 3, ""))))</f>
        <v>892</v>
      </c>
      <c r="M1425" s="32">
        <f>L1425*(1-VLOOKUP('F_ ORDERS'!$K1425,D_BUYERS!A:H,8,FALSE))</f>
        <v>892</v>
      </c>
      <c r="N1425" s="32">
        <f>IF(VLOOKUP('F_ ORDERS'!$G1425, OrderDate!A:E, 5, FALSE) = 1, 'F_ ORDERS'!$M1425 * (1 - 0.07), 'F_ ORDERS'!$M1425)</f>
        <v>892</v>
      </c>
    </row>
    <row r="1426" spans="1:14" x14ac:dyDescent="0.2">
      <c r="A1426" s="51" t="str">
        <f t="shared" si="22"/>
        <v>82.15.36.167|42553|0.55517361110833</v>
      </c>
      <c r="B1426" s="51" t="s">
        <v>3938</v>
      </c>
      <c r="C1426" s="52">
        <f>INT(DT!I1426)</f>
        <v>42553</v>
      </c>
      <c r="D1426" s="53">
        <f>DT!I1426-INT(DT!I1426)</f>
        <v>0.55517361110833008</v>
      </c>
      <c r="E1426" s="32" t="s">
        <v>5641</v>
      </c>
      <c r="F1426" s="32">
        <v>1007</v>
      </c>
      <c r="G1426" s="38">
        <f>INT(DT!E1426)</f>
        <v>42553</v>
      </c>
      <c r="H1426" s="39">
        <f>DT!E1426-INT(DT!E1426)</f>
        <v>0.67917824073811062</v>
      </c>
      <c r="I1426" s="32" t="s">
        <v>12</v>
      </c>
      <c r="J1426" s="32" t="s">
        <v>789</v>
      </c>
      <c r="K1426" s="32" t="s">
        <v>246</v>
      </c>
      <c r="L1426" s="42" cm="1">
        <f t="array" ref="L1426">INDEX('D_ SERVICES'!D:F, MATCH(J1426, 'D_ SERVICES'!A:A, 0),
   IF(I1426="Basic", 1, IF(I1426="Standard", 2, IF(I1426="Premium", 3, ""))))</f>
        <v>833</v>
      </c>
      <c r="M1426" s="32">
        <f>L1426*(1-VLOOKUP('F_ ORDERS'!$K1426,D_BUYERS!A:H,8,FALSE))</f>
        <v>749.7</v>
      </c>
      <c r="N1426" s="32">
        <f>IF(VLOOKUP('F_ ORDERS'!$G1426, OrderDate!A:E, 5, FALSE) = 1, 'F_ ORDERS'!$M1426 * (1 - 0.07), 'F_ ORDERS'!$M1426)</f>
        <v>697.221</v>
      </c>
    </row>
    <row r="1427" spans="1:14" x14ac:dyDescent="0.2">
      <c r="A1427" s="51" t="str">
        <f t="shared" si="22"/>
        <v>4.198.6.75|43742|0.09333333333052</v>
      </c>
      <c r="B1427" s="51" t="s">
        <v>3323</v>
      </c>
      <c r="C1427" s="52">
        <f>INT(DT!I1427)</f>
        <v>43742</v>
      </c>
      <c r="D1427" s="53">
        <f>DT!I1427-INT(DT!I1427)</f>
        <v>9.3333333330519963E-2</v>
      </c>
      <c r="E1427" s="32" t="s">
        <v>5642</v>
      </c>
      <c r="F1427" s="32">
        <v>1024</v>
      </c>
      <c r="G1427" s="38">
        <f>INT(DT!E1427)</f>
        <v>43742</v>
      </c>
      <c r="H1427" s="39">
        <f>DT!E1427-INT(DT!E1427)</f>
        <v>0.11949074074072996</v>
      </c>
      <c r="I1427" s="32" t="s">
        <v>18</v>
      </c>
      <c r="J1427" s="32" t="s">
        <v>617</v>
      </c>
      <c r="K1427" s="32" t="s">
        <v>139</v>
      </c>
      <c r="L1427" s="42" cm="1">
        <f t="array" ref="L1427">INDEX('D_ SERVICES'!D:F, MATCH(J1427, 'D_ SERVICES'!A:A, 0),
   IF(I1427="Basic", 1, IF(I1427="Standard", 2, IF(I1427="Premium", 3, ""))))</f>
        <v>604</v>
      </c>
      <c r="M1427" s="32">
        <f>L1427*(1-VLOOKUP('F_ ORDERS'!$K1427,D_BUYERS!A:H,8,FALSE))</f>
        <v>573.79999999999995</v>
      </c>
      <c r="N1427" s="32">
        <f>IF(VLOOKUP('F_ ORDERS'!$G1427, OrderDate!A:E, 5, FALSE) = 1, 'F_ ORDERS'!$M1427 * (1 - 0.07), 'F_ ORDERS'!$M1427)</f>
        <v>573.79999999999995</v>
      </c>
    </row>
    <row r="1428" spans="1:14" x14ac:dyDescent="0.2">
      <c r="A1428" s="51" t="str">
        <f t="shared" si="22"/>
        <v>214.243.166.254|43648|0.839895833327319</v>
      </c>
      <c r="B1428" s="51" t="s">
        <v>2485</v>
      </c>
      <c r="C1428" s="52">
        <f>INT(DT!I1428)</f>
        <v>43648</v>
      </c>
      <c r="D1428" s="53">
        <f>DT!I1428-INT(DT!I1428)</f>
        <v>0.83989583332731854</v>
      </c>
      <c r="E1428" s="32" t="s">
        <v>5643</v>
      </c>
      <c r="F1428" s="32">
        <v>1221</v>
      </c>
      <c r="G1428" s="38">
        <f>INT(DT!E1428)</f>
        <v>43648</v>
      </c>
      <c r="H1428" s="39">
        <f>DT!E1428-INT(DT!E1428)</f>
        <v>0.94833333332644543</v>
      </c>
      <c r="I1428" s="32" t="s">
        <v>18</v>
      </c>
      <c r="J1428" s="32" t="s">
        <v>871</v>
      </c>
      <c r="K1428" s="32" t="s">
        <v>127</v>
      </c>
      <c r="L1428" s="42" cm="1">
        <f t="array" ref="L1428">INDEX('D_ SERVICES'!D:F, MATCH(J1428, 'D_ SERVICES'!A:A, 0),
   IF(I1428="Basic", 1, IF(I1428="Standard", 2, IF(I1428="Premium", 3, ""))))</f>
        <v>707</v>
      </c>
      <c r="M1428" s="32">
        <f>L1428*(1-VLOOKUP('F_ ORDERS'!$K1428,D_BUYERS!A:H,8,FALSE))</f>
        <v>707</v>
      </c>
      <c r="N1428" s="32">
        <f>IF(VLOOKUP('F_ ORDERS'!$G1428, OrderDate!A:E, 5, FALSE) = 1, 'F_ ORDERS'!$M1428 * (1 - 0.07), 'F_ ORDERS'!$M1428)</f>
        <v>707</v>
      </c>
    </row>
    <row r="1429" spans="1:14" x14ac:dyDescent="0.2">
      <c r="A1429" s="51" t="str">
        <f t="shared" si="22"/>
        <v>154.192.184.99|44445|0.0637037037013215</v>
      </c>
      <c r="B1429" s="51" t="s">
        <v>1677</v>
      </c>
      <c r="C1429" s="52">
        <f>INT(DT!I1429)</f>
        <v>44445</v>
      </c>
      <c r="D1429" s="53">
        <f>DT!I1429-INT(DT!I1429)</f>
        <v>6.3703703701321501E-2</v>
      </c>
      <c r="E1429" s="32" t="s">
        <v>5644</v>
      </c>
      <c r="F1429" s="32">
        <v>1186</v>
      </c>
      <c r="G1429" s="38">
        <f>INT(DT!E1429)</f>
        <v>44445</v>
      </c>
      <c r="H1429" s="39">
        <f>DT!E1429-INT(DT!E1429)</f>
        <v>0.13708333332760958</v>
      </c>
      <c r="I1429" s="32" t="s">
        <v>18</v>
      </c>
      <c r="J1429" s="32" t="s">
        <v>834</v>
      </c>
      <c r="K1429" s="32" t="s">
        <v>479</v>
      </c>
      <c r="L1429" s="42" cm="1">
        <f t="array" ref="L1429">INDEX('D_ SERVICES'!D:F, MATCH(J1429, 'D_ SERVICES'!A:A, 0),
   IF(I1429="Basic", 1, IF(I1429="Standard", 2, IF(I1429="Premium", 3, ""))))</f>
        <v>749</v>
      </c>
      <c r="M1429" s="32">
        <f>L1429*(1-VLOOKUP('F_ ORDERS'!$K1429,D_BUYERS!A:H,8,FALSE))</f>
        <v>711.55</v>
      </c>
      <c r="N1429" s="32">
        <f>IF(VLOOKUP('F_ ORDERS'!$G1429, OrderDate!A:E, 5, FALSE) = 1, 'F_ ORDERS'!$M1429 * (1 - 0.07), 'F_ ORDERS'!$M1429)</f>
        <v>711.55</v>
      </c>
    </row>
    <row r="1430" spans="1:14" x14ac:dyDescent="0.2">
      <c r="A1430" s="51" t="str">
        <f t="shared" si="22"/>
        <v>32.144.164.123|45018|0.871608796296641</v>
      </c>
      <c r="B1430" s="51" t="s">
        <v>3192</v>
      </c>
      <c r="C1430" s="52">
        <f>INT(DT!I1430)</f>
        <v>45018</v>
      </c>
      <c r="D1430" s="53">
        <f>DT!I1430-INT(DT!I1430)</f>
        <v>0.87160879629664123</v>
      </c>
      <c r="E1430" s="32" t="s">
        <v>5645</v>
      </c>
      <c r="F1430" s="32">
        <v>1189</v>
      </c>
      <c r="G1430" s="38">
        <f>INT(DT!E1430)</f>
        <v>45018</v>
      </c>
      <c r="H1430" s="39">
        <f>DT!E1430-INT(DT!E1430)</f>
        <v>0.96827546296117362</v>
      </c>
      <c r="I1430" s="32" t="s">
        <v>23</v>
      </c>
      <c r="J1430" s="32" t="s">
        <v>824</v>
      </c>
      <c r="K1430" s="32" t="s">
        <v>318</v>
      </c>
      <c r="L1430" s="42" cm="1">
        <f t="array" ref="L1430">INDEX('D_ SERVICES'!D:F, MATCH(J1430, 'D_ SERVICES'!A:A, 0),
   IF(I1430="Basic", 1, IF(I1430="Standard", 2, IF(I1430="Premium", 3, ""))))</f>
        <v>919</v>
      </c>
      <c r="M1430" s="32">
        <f>L1430*(1-VLOOKUP('F_ ORDERS'!$K1430,D_BUYERS!A:H,8,FALSE))</f>
        <v>827.1</v>
      </c>
      <c r="N1430" s="32">
        <f>IF(VLOOKUP('F_ ORDERS'!$G1430, OrderDate!A:E, 5, FALSE) = 1, 'F_ ORDERS'!$M1430 * (1 - 0.07), 'F_ ORDERS'!$M1430)</f>
        <v>769.20299999999997</v>
      </c>
    </row>
    <row r="1431" spans="1:14" x14ac:dyDescent="0.2">
      <c r="A1431" s="51" t="str">
        <f t="shared" si="22"/>
        <v>255.26.194.9|45194|0.38783564815094</v>
      </c>
      <c r="B1431" s="51" t="s">
        <v>3084</v>
      </c>
      <c r="C1431" s="52">
        <f>INT(DT!I1431)</f>
        <v>45194</v>
      </c>
      <c r="D1431" s="53">
        <f>DT!I1431-INT(DT!I1431)</f>
        <v>0.38783564815093996</v>
      </c>
      <c r="E1431" s="32" t="s">
        <v>5646</v>
      </c>
      <c r="F1431" s="32">
        <v>1128</v>
      </c>
      <c r="G1431" s="38">
        <f>INT(DT!E1431)</f>
        <v>45194</v>
      </c>
      <c r="H1431" s="39">
        <f>DT!E1431-INT(DT!E1431)</f>
        <v>0.4518750000061118</v>
      </c>
      <c r="I1431" s="32" t="s">
        <v>12</v>
      </c>
      <c r="J1431" s="32" t="s">
        <v>878</v>
      </c>
      <c r="K1431" s="32" t="s">
        <v>58</v>
      </c>
      <c r="L1431" s="42" cm="1">
        <f t="array" ref="L1431">INDEX('D_ SERVICES'!D:F, MATCH(J1431, 'D_ SERVICES'!A:A, 0),
   IF(I1431="Basic", 1, IF(I1431="Standard", 2, IF(I1431="Premium", 3, ""))))</f>
        <v>899</v>
      </c>
      <c r="M1431" s="32">
        <f>L1431*(1-VLOOKUP('F_ ORDERS'!$K1431,D_BUYERS!A:H,8,FALSE))</f>
        <v>809.1</v>
      </c>
      <c r="N1431" s="32">
        <f>IF(VLOOKUP('F_ ORDERS'!$G1431, OrderDate!A:E, 5, FALSE) = 1, 'F_ ORDERS'!$M1431 * (1 - 0.07), 'F_ ORDERS'!$M1431)</f>
        <v>809.1</v>
      </c>
    </row>
    <row r="1432" spans="1:14" x14ac:dyDescent="0.2">
      <c r="A1432" s="51" t="str">
        <f t="shared" si="22"/>
        <v>93.171.25.219|45370|0.793217592603469</v>
      </c>
      <c r="B1432" s="51" t="s">
        <v>4103</v>
      </c>
      <c r="C1432" s="52">
        <f>INT(DT!I1432)</f>
        <v>45370</v>
      </c>
      <c r="D1432" s="53">
        <f>DT!I1432-INT(DT!I1432)</f>
        <v>0.7932175926034688</v>
      </c>
      <c r="E1432" s="32" t="s">
        <v>5647</v>
      </c>
      <c r="F1432" s="32">
        <v>1046</v>
      </c>
      <c r="G1432" s="38">
        <f>INT(DT!E1432)</f>
        <v>45370</v>
      </c>
      <c r="H1432" s="39">
        <f>DT!E1432-INT(DT!E1432)</f>
        <v>0.80608796297747176</v>
      </c>
      <c r="I1432" s="32" t="s">
        <v>23</v>
      </c>
      <c r="J1432" s="32" t="s">
        <v>651</v>
      </c>
      <c r="K1432" s="32" t="s">
        <v>231</v>
      </c>
      <c r="L1432" s="42" cm="1">
        <f t="array" ref="L1432">INDEX('D_ SERVICES'!D:F, MATCH(J1432, 'D_ SERVICES'!A:A, 0),
   IF(I1432="Basic", 1, IF(I1432="Standard", 2, IF(I1432="Premium", 3, ""))))</f>
        <v>704</v>
      </c>
      <c r="M1432" s="32">
        <f>L1432*(1-VLOOKUP('F_ ORDERS'!$K1432,D_BUYERS!A:H,8,FALSE))</f>
        <v>704</v>
      </c>
      <c r="N1432" s="32">
        <f>IF(VLOOKUP('F_ ORDERS'!$G1432, OrderDate!A:E, 5, FALSE) = 1, 'F_ ORDERS'!$M1432 * (1 - 0.07), 'F_ ORDERS'!$M1432)</f>
        <v>704</v>
      </c>
    </row>
    <row r="1433" spans="1:14" x14ac:dyDescent="0.2">
      <c r="A1433" s="51" t="str">
        <f t="shared" si="22"/>
        <v>32.207.134.10|44858|0.070381944453402</v>
      </c>
      <c r="B1433" s="51" t="s">
        <v>3196</v>
      </c>
      <c r="C1433" s="52">
        <f>INT(DT!I1433)</f>
        <v>44858</v>
      </c>
      <c r="D1433" s="53">
        <f>DT!I1433-INT(DT!I1433)</f>
        <v>7.0381944453401957E-2</v>
      </c>
      <c r="E1433" s="32" t="s">
        <v>5648</v>
      </c>
      <c r="F1433" s="32">
        <v>1010</v>
      </c>
      <c r="G1433" s="38">
        <f>INT(DT!E1433)</f>
        <v>44858</v>
      </c>
      <c r="H1433" s="39">
        <f>DT!E1433-INT(DT!E1433)</f>
        <v>8.6643518530763686E-2</v>
      </c>
      <c r="I1433" s="32" t="s">
        <v>18</v>
      </c>
      <c r="J1433" s="32" t="s">
        <v>782</v>
      </c>
      <c r="K1433" s="32" t="s">
        <v>266</v>
      </c>
      <c r="L1433" s="42" cm="1">
        <f t="array" ref="L1433">INDEX('D_ SERVICES'!D:F, MATCH(J1433, 'D_ SERVICES'!A:A, 0),
   IF(I1433="Basic", 1, IF(I1433="Standard", 2, IF(I1433="Premium", 3, ""))))</f>
        <v>510</v>
      </c>
      <c r="M1433" s="32">
        <f>L1433*(1-VLOOKUP('F_ ORDERS'!$K1433,D_BUYERS!A:H,8,FALSE))</f>
        <v>459</v>
      </c>
      <c r="N1433" s="32">
        <f>IF(VLOOKUP('F_ ORDERS'!$G1433, OrderDate!A:E, 5, FALSE) = 1, 'F_ ORDERS'!$M1433 * (1 - 0.07), 'F_ ORDERS'!$M1433)</f>
        <v>459</v>
      </c>
    </row>
    <row r="1434" spans="1:14" x14ac:dyDescent="0.2">
      <c r="A1434" s="51" t="str">
        <f t="shared" si="22"/>
        <v>2.131.130.187|44523|0.691504629627161</v>
      </c>
      <c r="B1434" s="51" t="s">
        <v>2276</v>
      </c>
      <c r="C1434" s="52">
        <f>INT(DT!I1434)</f>
        <v>44523</v>
      </c>
      <c r="D1434" s="53">
        <f>DT!I1434-INT(DT!I1434)</f>
        <v>0.69150462962716119</v>
      </c>
      <c r="E1434" s="32" t="s">
        <v>5649</v>
      </c>
      <c r="F1434" s="32">
        <v>1053</v>
      </c>
      <c r="G1434" s="38">
        <f>INT(DT!E1434)</f>
        <v>44523</v>
      </c>
      <c r="H1434" s="39">
        <f>DT!E1434-INT(DT!E1434)</f>
        <v>0.71656249999796273</v>
      </c>
      <c r="I1434" s="32" t="s">
        <v>23</v>
      </c>
      <c r="J1434" s="32" t="s">
        <v>816</v>
      </c>
      <c r="K1434" s="32" t="s">
        <v>156</v>
      </c>
      <c r="L1434" s="42" cm="1">
        <f t="array" ref="L1434">INDEX('D_ SERVICES'!D:F, MATCH(J1434, 'D_ SERVICES'!A:A, 0),
   IF(I1434="Basic", 1, IF(I1434="Standard", 2, IF(I1434="Premium", 3, ""))))</f>
        <v>596</v>
      </c>
      <c r="M1434" s="32">
        <f>L1434*(1-VLOOKUP('F_ ORDERS'!$K1434,D_BUYERS!A:H,8,FALSE))</f>
        <v>566.19999999999993</v>
      </c>
      <c r="N1434" s="32">
        <f>IF(VLOOKUP('F_ ORDERS'!$G1434, OrderDate!A:E, 5, FALSE) = 1, 'F_ ORDERS'!$M1434 * (1 - 0.07), 'F_ ORDERS'!$M1434)</f>
        <v>566.19999999999993</v>
      </c>
    </row>
    <row r="1435" spans="1:14" x14ac:dyDescent="0.2">
      <c r="A1435" s="51" t="str">
        <f t="shared" si="22"/>
        <v>229.35.142.46|43779|0.883935185192968</v>
      </c>
      <c r="B1435" s="51" t="s">
        <v>2699</v>
      </c>
      <c r="C1435" s="52">
        <f>INT(DT!I1435)</f>
        <v>43779</v>
      </c>
      <c r="D1435" s="53">
        <f>DT!I1435-INT(DT!I1435)</f>
        <v>0.88393518519296777</v>
      </c>
      <c r="E1435" s="32" t="s">
        <v>5650</v>
      </c>
      <c r="F1435" s="32">
        <v>1164</v>
      </c>
      <c r="G1435" s="38">
        <f>INT(DT!E1435)</f>
        <v>43779</v>
      </c>
      <c r="H1435" s="39">
        <f>DT!E1435-INT(DT!E1435)</f>
        <v>0.99023148148990003</v>
      </c>
      <c r="I1435" s="32" t="s">
        <v>23</v>
      </c>
      <c r="J1435" s="32" t="s">
        <v>707</v>
      </c>
      <c r="K1435" s="32" t="s">
        <v>247</v>
      </c>
      <c r="L1435" s="42" cm="1">
        <f t="array" ref="L1435">INDEX('D_ SERVICES'!D:F, MATCH(J1435, 'D_ SERVICES'!A:A, 0),
   IF(I1435="Basic", 1, IF(I1435="Standard", 2, IF(I1435="Premium", 3, ""))))</f>
        <v>822</v>
      </c>
      <c r="M1435" s="32">
        <f>L1435*(1-VLOOKUP('F_ ORDERS'!$K1435,D_BUYERS!A:H,8,FALSE))</f>
        <v>780.9</v>
      </c>
      <c r="N1435" s="32">
        <f>IF(VLOOKUP('F_ ORDERS'!$G1435, OrderDate!A:E, 5, FALSE) = 1, 'F_ ORDERS'!$M1435 * (1 - 0.07), 'F_ ORDERS'!$M1435)</f>
        <v>726.23699999999997</v>
      </c>
    </row>
    <row r="1436" spans="1:14" x14ac:dyDescent="0.2">
      <c r="A1436" s="51" t="str">
        <f t="shared" si="22"/>
        <v>7.239.52.101|44589|0.429548611107748</v>
      </c>
      <c r="B1436" s="51" t="s">
        <v>3754</v>
      </c>
      <c r="C1436" s="52">
        <f>INT(DT!I1436)</f>
        <v>44589</v>
      </c>
      <c r="D1436" s="53">
        <f>DT!I1436-INT(DT!I1436)</f>
        <v>0.429548611107748</v>
      </c>
      <c r="E1436" s="32" t="s">
        <v>5651</v>
      </c>
      <c r="F1436" s="32">
        <v>1022</v>
      </c>
      <c r="G1436" s="38">
        <f>INT(DT!E1436)</f>
        <v>44589</v>
      </c>
      <c r="H1436" s="39">
        <f>DT!E1436-INT(DT!E1436)</f>
        <v>0.45348379629285773</v>
      </c>
      <c r="I1436" s="32" t="s">
        <v>12</v>
      </c>
      <c r="J1436" s="32" t="s">
        <v>615</v>
      </c>
      <c r="K1436" s="32" t="s">
        <v>460</v>
      </c>
      <c r="L1436" s="42" cm="1">
        <f t="array" ref="L1436">INDEX('D_ SERVICES'!D:F, MATCH(J1436, 'D_ SERVICES'!A:A, 0),
   IF(I1436="Basic", 1, IF(I1436="Standard", 2, IF(I1436="Premium", 3, ""))))</f>
        <v>914</v>
      </c>
      <c r="M1436" s="32">
        <f>L1436*(1-VLOOKUP('F_ ORDERS'!$K1436,D_BUYERS!A:H,8,FALSE))</f>
        <v>868.3</v>
      </c>
      <c r="N1436" s="32">
        <f>IF(VLOOKUP('F_ ORDERS'!$G1436, OrderDate!A:E, 5, FALSE) = 1, 'F_ ORDERS'!$M1436 * (1 - 0.07), 'F_ ORDERS'!$M1436)</f>
        <v>868.3</v>
      </c>
    </row>
    <row r="1437" spans="1:14" x14ac:dyDescent="0.2">
      <c r="A1437" s="51" t="str">
        <f t="shared" si="22"/>
        <v>202.237.239.189|45219|0.704317129631818</v>
      </c>
      <c r="B1437" s="51" t="s">
        <v>2326</v>
      </c>
      <c r="C1437" s="52">
        <f>INT(DT!I1437)</f>
        <v>45219</v>
      </c>
      <c r="D1437" s="53">
        <f>DT!I1437-INT(DT!I1437)</f>
        <v>0.70431712963181781</v>
      </c>
      <c r="E1437" s="32" t="s">
        <v>5652</v>
      </c>
      <c r="F1437" s="32">
        <v>1086</v>
      </c>
      <c r="G1437" s="38">
        <f>INT(DT!E1437)</f>
        <v>45219</v>
      </c>
      <c r="H1437" s="39">
        <f>DT!E1437-INT(DT!E1437)</f>
        <v>0.73234953703649808</v>
      </c>
      <c r="I1437" s="32" t="s">
        <v>18</v>
      </c>
      <c r="J1437" s="32" t="s">
        <v>737</v>
      </c>
      <c r="K1437" s="32" t="s">
        <v>286</v>
      </c>
      <c r="L1437" s="42" cm="1">
        <f t="array" ref="L1437">INDEX('D_ SERVICES'!D:F, MATCH(J1437, 'D_ SERVICES'!A:A, 0),
   IF(I1437="Basic", 1, IF(I1437="Standard", 2, IF(I1437="Premium", 3, ""))))</f>
        <v>122</v>
      </c>
      <c r="M1437" s="32">
        <f>L1437*(1-VLOOKUP('F_ ORDERS'!$K1437,D_BUYERS!A:H,8,FALSE))</f>
        <v>122</v>
      </c>
      <c r="N1437" s="32">
        <f>IF(VLOOKUP('F_ ORDERS'!$G1437, OrderDate!A:E, 5, FALSE) = 1, 'F_ ORDERS'!$M1437 * (1 - 0.07), 'F_ ORDERS'!$M1437)</f>
        <v>122</v>
      </c>
    </row>
    <row r="1438" spans="1:14" x14ac:dyDescent="0.2">
      <c r="A1438" s="51" t="str">
        <f t="shared" si="22"/>
        <v>172.117.119.189|45270|0.623530092590954</v>
      </c>
      <c r="B1438" s="51" t="s">
        <v>1929</v>
      </c>
      <c r="C1438" s="52">
        <f>INT(DT!I1438)</f>
        <v>45270</v>
      </c>
      <c r="D1438" s="53">
        <f>DT!I1438-INT(DT!I1438)</f>
        <v>0.62353009259095415</v>
      </c>
      <c r="E1438" s="32" t="s">
        <v>5653</v>
      </c>
      <c r="F1438" s="32">
        <v>1207</v>
      </c>
      <c r="G1438" s="38">
        <f>INT(DT!E1438)</f>
        <v>45270</v>
      </c>
      <c r="H1438" s="39">
        <f>DT!E1438-INT(DT!E1438)</f>
        <v>0.73879629629664123</v>
      </c>
      <c r="I1438" s="32" t="s">
        <v>23</v>
      </c>
      <c r="J1438" s="32" t="s">
        <v>685</v>
      </c>
      <c r="K1438" s="32" t="s">
        <v>162</v>
      </c>
      <c r="L1438" s="42" cm="1">
        <f t="array" ref="L1438">INDEX('D_ SERVICES'!D:F, MATCH(J1438, 'D_ SERVICES'!A:A, 0),
   IF(I1438="Basic", 1, IF(I1438="Standard", 2, IF(I1438="Premium", 3, ""))))</f>
        <v>855</v>
      </c>
      <c r="M1438" s="32">
        <f>L1438*(1-VLOOKUP('F_ ORDERS'!$K1438,D_BUYERS!A:H,8,FALSE))</f>
        <v>812.25</v>
      </c>
      <c r="N1438" s="32">
        <f>IF(VLOOKUP('F_ ORDERS'!$G1438, OrderDate!A:E, 5, FALSE) = 1, 'F_ ORDERS'!$M1438 * (1 - 0.07), 'F_ ORDERS'!$M1438)</f>
        <v>755.39249999999993</v>
      </c>
    </row>
    <row r="1439" spans="1:14" x14ac:dyDescent="0.2">
      <c r="A1439" s="51" t="str">
        <f t="shared" si="22"/>
        <v>3.28.47.151|43400|0.439375000001746</v>
      </c>
      <c r="B1439" s="51" t="s">
        <v>3158</v>
      </c>
      <c r="C1439" s="52">
        <f>INT(DT!I1439)</f>
        <v>43400</v>
      </c>
      <c r="D1439" s="53">
        <f>DT!I1439-INT(DT!I1439)</f>
        <v>0.43937500000174623</v>
      </c>
      <c r="E1439" s="32" t="s">
        <v>5654</v>
      </c>
      <c r="F1439" s="32">
        <v>1163</v>
      </c>
      <c r="G1439" s="38">
        <f>INT(DT!E1439)</f>
        <v>43400</v>
      </c>
      <c r="H1439" s="39">
        <f>DT!E1439-INT(DT!E1439)</f>
        <v>0.48547453703940846</v>
      </c>
      <c r="I1439" s="32" t="s">
        <v>12</v>
      </c>
      <c r="J1439" s="32" t="s">
        <v>621</v>
      </c>
      <c r="K1439" s="32" t="s">
        <v>487</v>
      </c>
      <c r="L1439" s="42" cm="1">
        <f t="array" ref="L1439">INDEX('D_ SERVICES'!D:F, MATCH(J1439, 'D_ SERVICES'!A:A, 0),
   IF(I1439="Basic", 1, IF(I1439="Standard", 2, IF(I1439="Premium", 3, ""))))</f>
        <v>670</v>
      </c>
      <c r="M1439" s="32">
        <f>L1439*(1-VLOOKUP('F_ ORDERS'!$K1439,D_BUYERS!A:H,8,FALSE))</f>
        <v>603</v>
      </c>
      <c r="N1439" s="32">
        <f>IF(VLOOKUP('F_ ORDERS'!$G1439, OrderDate!A:E, 5, FALSE) = 1, 'F_ ORDERS'!$M1439 * (1 - 0.07), 'F_ ORDERS'!$M1439)</f>
        <v>560.79</v>
      </c>
    </row>
    <row r="1440" spans="1:14" x14ac:dyDescent="0.2">
      <c r="A1440" s="51" t="str">
        <f t="shared" si="22"/>
        <v>26.43.194.83|44305|0.0428356481497758</v>
      </c>
      <c r="B1440" s="51" t="s">
        <v>3101</v>
      </c>
      <c r="C1440" s="52">
        <f>INT(DT!I1440)</f>
        <v>44305</v>
      </c>
      <c r="D1440" s="53">
        <f>DT!I1440-INT(DT!I1440)</f>
        <v>4.2835648149775807E-2</v>
      </c>
      <c r="E1440" s="32" t="s">
        <v>5655</v>
      </c>
      <c r="F1440" s="32">
        <v>1045</v>
      </c>
      <c r="G1440" s="38">
        <f>INT(DT!E1440)</f>
        <v>44305</v>
      </c>
      <c r="H1440" s="39">
        <f>DT!E1440-INT(DT!E1440)</f>
        <v>0.14150462963152677</v>
      </c>
      <c r="I1440" s="32" t="s">
        <v>12</v>
      </c>
      <c r="J1440" s="32" t="s">
        <v>674</v>
      </c>
      <c r="K1440" s="32" t="s">
        <v>467</v>
      </c>
      <c r="L1440" s="42" cm="1">
        <f t="array" ref="L1440">INDEX('D_ SERVICES'!D:F, MATCH(J1440, 'D_ SERVICES'!A:A, 0),
   IF(I1440="Basic", 1, IF(I1440="Standard", 2, IF(I1440="Premium", 3, ""))))</f>
        <v>856</v>
      </c>
      <c r="M1440" s="32">
        <f>L1440*(1-VLOOKUP('F_ ORDERS'!$K1440,D_BUYERS!A:H,8,FALSE))</f>
        <v>856</v>
      </c>
      <c r="N1440" s="32">
        <f>IF(VLOOKUP('F_ ORDERS'!$G1440, OrderDate!A:E, 5, FALSE) = 1, 'F_ ORDERS'!$M1440 * (1 - 0.07), 'F_ ORDERS'!$M1440)</f>
        <v>856</v>
      </c>
    </row>
    <row r="1441" spans="1:14" x14ac:dyDescent="0.2">
      <c r="A1441" s="51" t="str">
        <f t="shared" si="22"/>
        <v>110.103.112.197|44270|0.521655092590663</v>
      </c>
      <c r="B1441" s="51" t="s">
        <v>1075</v>
      </c>
      <c r="C1441" s="52">
        <f>INT(DT!I1441)</f>
        <v>44270</v>
      </c>
      <c r="D1441" s="53">
        <f>DT!I1441-INT(DT!I1441)</f>
        <v>0.52165509259066312</v>
      </c>
      <c r="E1441" s="32" t="s">
        <v>5656</v>
      </c>
      <c r="F1441" s="32">
        <v>1033</v>
      </c>
      <c r="G1441" s="38">
        <f>INT(DT!E1441)</f>
        <v>44270</v>
      </c>
      <c r="H1441" s="39">
        <f>DT!E1441-INT(DT!E1441)</f>
        <v>0.6288194444423425</v>
      </c>
      <c r="I1441" s="32" t="s">
        <v>23</v>
      </c>
      <c r="J1441" s="32" t="s">
        <v>728</v>
      </c>
      <c r="K1441" s="32" t="s">
        <v>467</v>
      </c>
      <c r="L1441" s="42" cm="1">
        <f t="array" ref="L1441">INDEX('D_ SERVICES'!D:F, MATCH(J1441, 'D_ SERVICES'!A:A, 0),
   IF(I1441="Basic", 1, IF(I1441="Standard", 2, IF(I1441="Premium", 3, ""))))</f>
        <v>112</v>
      </c>
      <c r="M1441" s="32">
        <f>L1441*(1-VLOOKUP('F_ ORDERS'!$K1441,D_BUYERS!A:H,8,FALSE))</f>
        <v>112</v>
      </c>
      <c r="N1441" s="32">
        <f>IF(VLOOKUP('F_ ORDERS'!$G1441, OrderDate!A:E, 5, FALSE) = 1, 'F_ ORDERS'!$M1441 * (1 - 0.07), 'F_ ORDERS'!$M1441)</f>
        <v>112</v>
      </c>
    </row>
    <row r="1442" spans="1:14" x14ac:dyDescent="0.2">
      <c r="A1442" s="51" t="str">
        <f t="shared" si="22"/>
        <v>7.81.136.82|44319|0.451712962960301</v>
      </c>
      <c r="B1442" s="51" t="s">
        <v>3758</v>
      </c>
      <c r="C1442" s="52">
        <f>INT(DT!I1442)</f>
        <v>44319</v>
      </c>
      <c r="D1442" s="53">
        <f>DT!I1442-INT(DT!I1442)</f>
        <v>0.4517129629603005</v>
      </c>
      <c r="E1442" s="32" t="s">
        <v>5657</v>
      </c>
      <c r="F1442" s="32">
        <v>1094</v>
      </c>
      <c r="G1442" s="38">
        <f>INT(DT!E1442)</f>
        <v>44319</v>
      </c>
      <c r="H1442" s="39">
        <f>DT!E1442-INT(DT!E1442)</f>
        <v>0.52542824074043892</v>
      </c>
      <c r="I1442" s="32" t="s">
        <v>18</v>
      </c>
      <c r="J1442" s="32" t="s">
        <v>747</v>
      </c>
      <c r="K1442" s="32" t="s">
        <v>357</v>
      </c>
      <c r="L1442" s="42" cm="1">
        <f t="array" ref="L1442">INDEX('D_ SERVICES'!D:F, MATCH(J1442, 'D_ SERVICES'!A:A, 0),
   IF(I1442="Basic", 1, IF(I1442="Standard", 2, IF(I1442="Premium", 3, ""))))</f>
        <v>955</v>
      </c>
      <c r="M1442" s="32">
        <f>L1442*(1-VLOOKUP('F_ ORDERS'!$K1442,D_BUYERS!A:H,8,FALSE))</f>
        <v>907.25</v>
      </c>
      <c r="N1442" s="32">
        <f>IF(VLOOKUP('F_ ORDERS'!$G1442, OrderDate!A:E, 5, FALSE) = 1, 'F_ ORDERS'!$M1442 * (1 - 0.07), 'F_ ORDERS'!$M1442)</f>
        <v>907.25</v>
      </c>
    </row>
    <row r="1443" spans="1:14" x14ac:dyDescent="0.2">
      <c r="A1443" s="51" t="str">
        <f t="shared" si="22"/>
        <v>115.255.176.7|45182|0.444074074082891</v>
      </c>
      <c r="B1443" s="51" t="s">
        <v>1142</v>
      </c>
      <c r="C1443" s="52">
        <f>INT(DT!I1443)</f>
        <v>45182</v>
      </c>
      <c r="D1443" s="53">
        <f>DT!I1443-INT(DT!I1443)</f>
        <v>0.44407407408289146</v>
      </c>
      <c r="E1443" s="32" t="s">
        <v>5658</v>
      </c>
      <c r="F1443" s="32">
        <v>1002</v>
      </c>
      <c r="G1443" s="38">
        <f>INT(DT!E1443)</f>
        <v>45182</v>
      </c>
      <c r="H1443" s="39">
        <f>DT!E1443-INT(DT!E1443)</f>
        <v>0.48806712964142207</v>
      </c>
      <c r="I1443" s="32" t="s">
        <v>12</v>
      </c>
      <c r="J1443" s="32" t="s">
        <v>803</v>
      </c>
      <c r="K1443" s="32" t="s">
        <v>105</v>
      </c>
      <c r="L1443" s="42" cm="1">
        <f t="array" ref="L1443">INDEX('D_ SERVICES'!D:F, MATCH(J1443, 'D_ SERVICES'!A:A, 0),
   IF(I1443="Basic", 1, IF(I1443="Standard", 2, IF(I1443="Premium", 3, ""))))</f>
        <v>993</v>
      </c>
      <c r="M1443" s="32">
        <f>L1443*(1-VLOOKUP('F_ ORDERS'!$K1443,D_BUYERS!A:H,8,FALSE))</f>
        <v>993</v>
      </c>
      <c r="N1443" s="32">
        <f>IF(VLOOKUP('F_ ORDERS'!$G1443, OrderDate!A:E, 5, FALSE) = 1, 'F_ ORDERS'!$M1443 * (1 - 0.07), 'F_ ORDERS'!$M1443)</f>
        <v>993</v>
      </c>
    </row>
    <row r="1444" spans="1:14" x14ac:dyDescent="0.2">
      <c r="A1444" s="51" t="str">
        <f t="shared" si="22"/>
        <v>47.109.165.98|44416|0.0777546296303626</v>
      </c>
      <c r="B1444" s="51" t="s">
        <v>3437</v>
      </c>
      <c r="C1444" s="52">
        <f>INT(DT!I1444)</f>
        <v>44416</v>
      </c>
      <c r="D1444" s="53">
        <f>DT!I1444-INT(DT!I1444)</f>
        <v>7.7754629630362615E-2</v>
      </c>
      <c r="E1444" s="32" t="s">
        <v>5659</v>
      </c>
      <c r="F1444" s="32">
        <v>1033</v>
      </c>
      <c r="G1444" s="38">
        <f>INT(DT!E1444)</f>
        <v>44416</v>
      </c>
      <c r="H1444" s="39">
        <f>DT!E1444-INT(DT!E1444)</f>
        <v>0.17567129629605915</v>
      </c>
      <c r="I1444" s="32" t="s">
        <v>12</v>
      </c>
      <c r="J1444" s="32" t="s">
        <v>771</v>
      </c>
      <c r="K1444" s="32" t="s">
        <v>482</v>
      </c>
      <c r="L1444" s="42" cm="1">
        <f t="array" ref="L1444">INDEX('D_ SERVICES'!D:F, MATCH(J1444, 'D_ SERVICES'!A:A, 0),
   IF(I1444="Basic", 1, IF(I1444="Standard", 2, IF(I1444="Premium", 3, ""))))</f>
        <v>768</v>
      </c>
      <c r="M1444" s="32">
        <f>L1444*(1-VLOOKUP('F_ ORDERS'!$K1444,D_BUYERS!A:H,8,FALSE))</f>
        <v>691.2</v>
      </c>
      <c r="N1444" s="32">
        <f>IF(VLOOKUP('F_ ORDERS'!$G1444, OrderDate!A:E, 5, FALSE) = 1, 'F_ ORDERS'!$M1444 * (1 - 0.07), 'F_ ORDERS'!$M1444)</f>
        <v>642.81600000000003</v>
      </c>
    </row>
    <row r="1445" spans="1:14" x14ac:dyDescent="0.2">
      <c r="A1445" s="51" t="str">
        <f t="shared" si="22"/>
        <v>154.151.22.103|44662|0.293414351850515</v>
      </c>
      <c r="B1445" s="51" t="s">
        <v>1674</v>
      </c>
      <c r="C1445" s="52">
        <f>INT(DT!I1445)</f>
        <v>44662</v>
      </c>
      <c r="D1445" s="53">
        <f>DT!I1445-INT(DT!I1445)</f>
        <v>0.29341435185051523</v>
      </c>
      <c r="E1445" s="32" t="s">
        <v>5660</v>
      </c>
      <c r="F1445" s="32">
        <v>1188</v>
      </c>
      <c r="G1445" s="38">
        <f>INT(DT!E1445)</f>
        <v>44662</v>
      </c>
      <c r="H1445" s="39">
        <f>DT!E1445-INT(DT!E1445)</f>
        <v>0.33723379629373085</v>
      </c>
      <c r="I1445" s="32" t="s">
        <v>23</v>
      </c>
      <c r="J1445" s="32" t="s">
        <v>797</v>
      </c>
      <c r="K1445" s="32" t="s">
        <v>189</v>
      </c>
      <c r="L1445" s="42" cm="1">
        <f t="array" ref="L1445">INDEX('D_ SERVICES'!D:F, MATCH(J1445, 'D_ SERVICES'!A:A, 0),
   IF(I1445="Basic", 1, IF(I1445="Standard", 2, IF(I1445="Premium", 3, ""))))</f>
        <v>600</v>
      </c>
      <c r="M1445" s="32">
        <f>L1445*(1-VLOOKUP('F_ ORDERS'!$K1445,D_BUYERS!A:H,8,FALSE))</f>
        <v>540</v>
      </c>
      <c r="N1445" s="32">
        <f>IF(VLOOKUP('F_ ORDERS'!$G1445, OrderDate!A:E, 5, FALSE) = 1, 'F_ ORDERS'!$M1445 * (1 - 0.07), 'F_ ORDERS'!$M1445)</f>
        <v>540</v>
      </c>
    </row>
    <row r="1446" spans="1:14" x14ac:dyDescent="0.2">
      <c r="A1446" s="51" t="str">
        <f t="shared" si="22"/>
        <v>142.57.248.98|45257|0.110451388893125</v>
      </c>
      <c r="B1446" s="51" t="s">
        <v>1528</v>
      </c>
      <c r="C1446" s="52">
        <f>INT(DT!I1446)</f>
        <v>45257</v>
      </c>
      <c r="D1446" s="53">
        <f>DT!I1446-INT(DT!I1446)</f>
        <v>0.11045138889312511</v>
      </c>
      <c r="E1446" s="32" t="s">
        <v>5661</v>
      </c>
      <c r="F1446" s="32">
        <v>1159</v>
      </c>
      <c r="G1446" s="38">
        <f>INT(DT!E1446)</f>
        <v>45257</v>
      </c>
      <c r="H1446" s="39">
        <f>DT!E1446-INT(DT!E1446)</f>
        <v>0.19871527778013842</v>
      </c>
      <c r="I1446" s="32" t="s">
        <v>12</v>
      </c>
      <c r="J1446" s="32" t="s">
        <v>620</v>
      </c>
      <c r="K1446" s="32" t="s">
        <v>355</v>
      </c>
      <c r="L1446" s="42" cm="1">
        <f t="array" ref="L1446">INDEX('D_ SERVICES'!D:F, MATCH(J1446, 'D_ SERVICES'!A:A, 0),
   IF(I1446="Basic", 1, IF(I1446="Standard", 2, IF(I1446="Premium", 3, ""))))</f>
        <v>680</v>
      </c>
      <c r="M1446" s="32">
        <f>L1446*(1-VLOOKUP('F_ ORDERS'!$K1446,D_BUYERS!A:H,8,FALSE))</f>
        <v>612</v>
      </c>
      <c r="N1446" s="32">
        <f>IF(VLOOKUP('F_ ORDERS'!$G1446, OrderDate!A:E, 5, FALSE) = 1, 'F_ ORDERS'!$M1446 * (1 - 0.07), 'F_ ORDERS'!$M1446)</f>
        <v>612</v>
      </c>
    </row>
    <row r="1447" spans="1:14" x14ac:dyDescent="0.2">
      <c r="A1447" s="51" t="str">
        <f t="shared" si="22"/>
        <v>58.196.58.167|43349|0.741527777783631</v>
      </c>
      <c r="B1447" s="51" t="s">
        <v>3580</v>
      </c>
      <c r="C1447" s="52">
        <f>INT(DT!I1447)</f>
        <v>43349</v>
      </c>
      <c r="D1447" s="53">
        <f>DT!I1447-INT(DT!I1447)</f>
        <v>0.74152777778363088</v>
      </c>
      <c r="E1447" s="32" t="s">
        <v>5662</v>
      </c>
      <c r="F1447" s="32">
        <v>1213</v>
      </c>
      <c r="G1447" s="38">
        <f>INT(DT!E1447)</f>
        <v>43349</v>
      </c>
      <c r="H1447" s="39">
        <f>DT!E1447-INT(DT!E1447)</f>
        <v>0.81362268519296777</v>
      </c>
      <c r="I1447" s="32" t="s">
        <v>18</v>
      </c>
      <c r="J1447" s="32" t="s">
        <v>697</v>
      </c>
      <c r="K1447" s="32" t="s">
        <v>324</v>
      </c>
      <c r="L1447" s="42" cm="1">
        <f t="array" ref="L1447">INDEX('D_ SERVICES'!D:F, MATCH(J1447, 'D_ SERVICES'!A:A, 0),
   IF(I1447="Basic", 1, IF(I1447="Standard", 2, IF(I1447="Premium", 3, ""))))</f>
        <v>445</v>
      </c>
      <c r="M1447" s="32">
        <f>L1447*(1-VLOOKUP('F_ ORDERS'!$K1447,D_BUYERS!A:H,8,FALSE))</f>
        <v>422.75</v>
      </c>
      <c r="N1447" s="32">
        <f>IF(VLOOKUP('F_ ORDERS'!$G1447, OrderDate!A:E, 5, FALSE) = 1, 'F_ ORDERS'!$M1447 * (1 - 0.07), 'F_ ORDERS'!$M1447)</f>
        <v>422.75</v>
      </c>
    </row>
    <row r="1448" spans="1:14" x14ac:dyDescent="0.2">
      <c r="A1448" s="51" t="str">
        <f t="shared" si="22"/>
        <v>119.58.192.70|44391|0.949421296303626</v>
      </c>
      <c r="B1448" s="51" t="s">
        <v>1192</v>
      </c>
      <c r="C1448" s="52">
        <f>INT(DT!I1448)</f>
        <v>44391</v>
      </c>
      <c r="D1448" s="53">
        <f>DT!I1448-INT(DT!I1448)</f>
        <v>0.94942129630362615</v>
      </c>
      <c r="E1448" s="32" t="s">
        <v>5663</v>
      </c>
      <c r="F1448" s="32">
        <v>1122</v>
      </c>
      <c r="G1448" s="38">
        <f>INT(DT!E1448)</f>
        <v>44391</v>
      </c>
      <c r="H1448" s="39">
        <f>DT!E1448-INT(DT!E1448)</f>
        <v>0.95129629630537238</v>
      </c>
      <c r="I1448" s="32" t="s">
        <v>18</v>
      </c>
      <c r="J1448" s="32" t="s">
        <v>788</v>
      </c>
      <c r="K1448" s="32" t="s">
        <v>446</v>
      </c>
      <c r="L1448" s="42" cm="1">
        <f t="array" ref="L1448">INDEX('D_ SERVICES'!D:F, MATCH(J1448, 'D_ SERVICES'!A:A, 0),
   IF(I1448="Basic", 1, IF(I1448="Standard", 2, IF(I1448="Premium", 3, ""))))</f>
        <v>694</v>
      </c>
      <c r="M1448" s="32">
        <f>L1448*(1-VLOOKUP('F_ ORDERS'!$K1448,D_BUYERS!A:H,8,FALSE))</f>
        <v>659.3</v>
      </c>
      <c r="N1448" s="32">
        <f>IF(VLOOKUP('F_ ORDERS'!$G1448, OrderDate!A:E, 5, FALSE) = 1, 'F_ ORDERS'!$M1448 * (1 - 0.07), 'F_ ORDERS'!$M1448)</f>
        <v>659.3</v>
      </c>
    </row>
    <row r="1449" spans="1:14" x14ac:dyDescent="0.2">
      <c r="A1449" s="51" t="str">
        <f t="shared" si="22"/>
        <v>10.212.34.196|44241|0.574768518519704</v>
      </c>
      <c r="B1449" s="51" t="s">
        <v>925</v>
      </c>
      <c r="C1449" s="52">
        <f>INT(DT!I1449)</f>
        <v>44241</v>
      </c>
      <c r="D1449" s="53">
        <f>DT!I1449-INT(DT!I1449)</f>
        <v>0.57476851851970423</v>
      </c>
      <c r="E1449" s="32" t="s">
        <v>5664</v>
      </c>
      <c r="F1449" s="32">
        <v>1080</v>
      </c>
      <c r="G1449" s="38">
        <f>INT(DT!E1449)</f>
        <v>44241</v>
      </c>
      <c r="H1449" s="39">
        <f>DT!E1449-INT(DT!E1449)</f>
        <v>0.59233796296757646</v>
      </c>
      <c r="I1449" s="32" t="s">
        <v>12</v>
      </c>
      <c r="J1449" s="32" t="s">
        <v>784</v>
      </c>
      <c r="K1449" s="32" t="s">
        <v>240</v>
      </c>
      <c r="L1449" s="42" cm="1">
        <f t="array" ref="L1449">INDEX('D_ SERVICES'!D:F, MATCH(J1449, 'D_ SERVICES'!A:A, 0),
   IF(I1449="Basic", 1, IF(I1449="Standard", 2, IF(I1449="Premium", 3, ""))))</f>
        <v>804</v>
      </c>
      <c r="M1449" s="32">
        <f>L1449*(1-VLOOKUP('F_ ORDERS'!$K1449,D_BUYERS!A:H,8,FALSE))</f>
        <v>804</v>
      </c>
      <c r="N1449" s="32">
        <f>IF(VLOOKUP('F_ ORDERS'!$G1449, OrderDate!A:E, 5, FALSE) = 1, 'F_ ORDERS'!$M1449 * (1 - 0.07), 'F_ ORDERS'!$M1449)</f>
        <v>747.71999999999991</v>
      </c>
    </row>
    <row r="1450" spans="1:14" x14ac:dyDescent="0.2">
      <c r="A1450" s="51" t="str">
        <f t="shared" si="22"/>
        <v>181.19.242.173|44933|0.551215277781012</v>
      </c>
      <c r="B1450" s="51" t="s">
        <v>2043</v>
      </c>
      <c r="C1450" s="52">
        <f>INT(DT!I1450)</f>
        <v>44933</v>
      </c>
      <c r="D1450" s="53">
        <f>DT!I1450-INT(DT!I1450)</f>
        <v>0.55121527778101154</v>
      </c>
      <c r="E1450" s="32" t="s">
        <v>5665</v>
      </c>
      <c r="F1450" s="32">
        <v>1097</v>
      </c>
      <c r="G1450" s="38">
        <f>INT(DT!E1450)</f>
        <v>44933</v>
      </c>
      <c r="H1450" s="39">
        <f>DT!E1450-INT(DT!E1450)</f>
        <v>0.66613425926334457</v>
      </c>
      <c r="I1450" s="32" t="s">
        <v>12</v>
      </c>
      <c r="J1450" s="32" t="s">
        <v>854</v>
      </c>
      <c r="K1450" s="32" t="s">
        <v>275</v>
      </c>
      <c r="L1450" s="42" cm="1">
        <f t="array" ref="L1450">INDEX('D_ SERVICES'!D:F, MATCH(J1450, 'D_ SERVICES'!A:A, 0),
   IF(I1450="Basic", 1, IF(I1450="Standard", 2, IF(I1450="Premium", 3, ""))))</f>
        <v>978</v>
      </c>
      <c r="M1450" s="32">
        <f>L1450*(1-VLOOKUP('F_ ORDERS'!$K1450,D_BUYERS!A:H,8,FALSE))</f>
        <v>880.2</v>
      </c>
      <c r="N1450" s="32">
        <f>IF(VLOOKUP('F_ ORDERS'!$G1450, OrderDate!A:E, 5, FALSE) = 1, 'F_ ORDERS'!$M1450 * (1 - 0.07), 'F_ ORDERS'!$M1450)</f>
        <v>818.58600000000001</v>
      </c>
    </row>
    <row r="1451" spans="1:14" x14ac:dyDescent="0.2">
      <c r="A1451" s="51" t="str">
        <f t="shared" si="22"/>
        <v>142.179.212.121|45516|0.644641203696665</v>
      </c>
      <c r="B1451" s="51" t="s">
        <v>1521</v>
      </c>
      <c r="C1451" s="52">
        <f>INT(DT!I1451)</f>
        <v>45516</v>
      </c>
      <c r="D1451" s="53">
        <f>DT!I1451-INT(DT!I1451)</f>
        <v>0.64464120369666489</v>
      </c>
      <c r="E1451" s="32" t="s">
        <v>5666</v>
      </c>
      <c r="F1451" s="32">
        <v>1002</v>
      </c>
      <c r="G1451" s="38">
        <f>INT(DT!E1451)</f>
        <v>45516</v>
      </c>
      <c r="H1451" s="39">
        <f>DT!E1451-INT(DT!E1451)</f>
        <v>0.70163194443739485</v>
      </c>
      <c r="I1451" s="32" t="s">
        <v>23</v>
      </c>
      <c r="J1451" s="32" t="s">
        <v>803</v>
      </c>
      <c r="K1451" s="32" t="s">
        <v>60</v>
      </c>
      <c r="L1451" s="42" cm="1">
        <f t="array" ref="L1451">INDEX('D_ SERVICES'!D:F, MATCH(J1451, 'D_ SERVICES'!A:A, 0),
   IF(I1451="Basic", 1, IF(I1451="Standard", 2, IF(I1451="Premium", 3, ""))))</f>
        <v>986</v>
      </c>
      <c r="M1451" s="32">
        <f>L1451*(1-VLOOKUP('F_ ORDERS'!$K1451,D_BUYERS!A:H,8,FALSE))</f>
        <v>986</v>
      </c>
      <c r="N1451" s="32">
        <f>IF(VLOOKUP('F_ ORDERS'!$G1451, OrderDate!A:E, 5, FALSE) = 1, 'F_ ORDERS'!$M1451 * (1 - 0.07), 'F_ ORDERS'!$M1451)</f>
        <v>986</v>
      </c>
    </row>
    <row r="1452" spans="1:14" x14ac:dyDescent="0.2">
      <c r="A1452" s="51" t="str">
        <f t="shared" si="22"/>
        <v>223.149.32.86|43816|0.159884259257524</v>
      </c>
      <c r="B1452" s="51" t="s">
        <v>2605</v>
      </c>
      <c r="C1452" s="52">
        <f>INT(DT!I1452)</f>
        <v>43816</v>
      </c>
      <c r="D1452" s="53">
        <f>DT!I1452-INT(DT!I1452)</f>
        <v>0.15988425925752381</v>
      </c>
      <c r="E1452" s="32" t="s">
        <v>5667</v>
      </c>
      <c r="F1452" s="32">
        <v>1021</v>
      </c>
      <c r="G1452" s="38">
        <f>INT(DT!E1452)</f>
        <v>43816</v>
      </c>
      <c r="H1452" s="39">
        <f>DT!E1452-INT(DT!E1452)</f>
        <v>0.19026620370277669</v>
      </c>
      <c r="I1452" s="32" t="s">
        <v>18</v>
      </c>
      <c r="J1452" s="32" t="s">
        <v>622</v>
      </c>
      <c r="K1452" s="32" t="s">
        <v>227</v>
      </c>
      <c r="L1452" s="42" cm="1">
        <f t="array" ref="L1452">INDEX('D_ SERVICES'!D:F, MATCH(J1452, 'D_ SERVICES'!A:A, 0),
   IF(I1452="Basic", 1, IF(I1452="Standard", 2, IF(I1452="Premium", 3, ""))))</f>
        <v>358</v>
      </c>
      <c r="M1452" s="32">
        <f>L1452*(1-VLOOKUP('F_ ORDERS'!$K1452,D_BUYERS!A:H,8,FALSE))</f>
        <v>358</v>
      </c>
      <c r="N1452" s="32">
        <f>IF(VLOOKUP('F_ ORDERS'!$G1452, OrderDate!A:E, 5, FALSE) = 1, 'F_ ORDERS'!$M1452 * (1 - 0.07), 'F_ ORDERS'!$M1452)</f>
        <v>358</v>
      </c>
    </row>
    <row r="1453" spans="1:14" x14ac:dyDescent="0.2">
      <c r="A1453" s="51" t="str">
        <f t="shared" si="22"/>
        <v>41.243.225.127|42789|0.829513888893416</v>
      </c>
      <c r="B1453" s="51" t="s">
        <v>3357</v>
      </c>
      <c r="C1453" s="52">
        <f>INT(DT!I1453)</f>
        <v>42789</v>
      </c>
      <c r="D1453" s="53">
        <f>DT!I1453-INT(DT!I1453)</f>
        <v>0.82951388889341615</v>
      </c>
      <c r="E1453" s="32" t="s">
        <v>5668</v>
      </c>
      <c r="F1453" s="32">
        <v>1006</v>
      </c>
      <c r="G1453" s="38">
        <f>INT(DT!E1453)</f>
        <v>42789</v>
      </c>
      <c r="H1453" s="39">
        <f>DT!E1453-INT(DT!E1453)</f>
        <v>0.8360648148227483</v>
      </c>
      <c r="I1453" s="32" t="s">
        <v>23</v>
      </c>
      <c r="J1453" s="32" t="s">
        <v>618</v>
      </c>
      <c r="K1453" s="32" t="s">
        <v>252</v>
      </c>
      <c r="L1453" s="42" cm="1">
        <f t="array" ref="L1453">INDEX('D_ SERVICES'!D:F, MATCH(J1453, 'D_ SERVICES'!A:A, 0),
   IF(I1453="Basic", 1, IF(I1453="Standard", 2, IF(I1453="Premium", 3, ""))))</f>
        <v>652</v>
      </c>
      <c r="M1453" s="32">
        <f>L1453*(1-VLOOKUP('F_ ORDERS'!$K1453,D_BUYERS!A:H,8,FALSE))</f>
        <v>619.4</v>
      </c>
      <c r="N1453" s="32">
        <f>IF(VLOOKUP('F_ ORDERS'!$G1453, OrderDate!A:E, 5, FALSE) = 1, 'F_ ORDERS'!$M1453 * (1 - 0.07), 'F_ ORDERS'!$M1453)</f>
        <v>619.4</v>
      </c>
    </row>
    <row r="1454" spans="1:14" x14ac:dyDescent="0.2">
      <c r="A1454" s="51" t="str">
        <f t="shared" si="22"/>
        <v>157.202.134.119|43779|0.888391203712672</v>
      </c>
      <c r="B1454" s="51" t="s">
        <v>1715</v>
      </c>
      <c r="C1454" s="52">
        <f>INT(DT!I1454)</f>
        <v>43779</v>
      </c>
      <c r="D1454" s="53">
        <f>DT!I1454-INT(DT!I1454)</f>
        <v>0.888391203712672</v>
      </c>
      <c r="E1454" s="32" t="s">
        <v>5669</v>
      </c>
      <c r="F1454" s="32">
        <v>1025</v>
      </c>
      <c r="G1454" s="38">
        <f>INT(DT!E1454)</f>
        <v>43780</v>
      </c>
      <c r="H1454" s="39">
        <f>DT!E1454-INT(DT!E1454)</f>
        <v>1.2997685196751263E-2</v>
      </c>
      <c r="I1454" s="32" t="s">
        <v>18</v>
      </c>
      <c r="J1454" s="32" t="s">
        <v>729</v>
      </c>
      <c r="K1454" s="32" t="s">
        <v>418</v>
      </c>
      <c r="L1454" s="42" cm="1">
        <f t="array" ref="L1454">INDEX('D_ SERVICES'!D:F, MATCH(J1454, 'D_ SERVICES'!A:A, 0),
   IF(I1454="Basic", 1, IF(I1454="Standard", 2, IF(I1454="Premium", 3, ""))))</f>
        <v>892</v>
      </c>
      <c r="M1454" s="32">
        <f>L1454*(1-VLOOKUP('F_ ORDERS'!$K1454,D_BUYERS!A:H,8,FALSE))</f>
        <v>892</v>
      </c>
      <c r="N1454" s="32">
        <f>IF(VLOOKUP('F_ ORDERS'!$G1454, OrderDate!A:E, 5, FALSE) = 1, 'F_ ORDERS'!$M1454 * (1 - 0.07), 'F_ ORDERS'!$M1454)</f>
        <v>892</v>
      </c>
    </row>
    <row r="1455" spans="1:14" x14ac:dyDescent="0.2">
      <c r="A1455" s="51" t="str">
        <f t="shared" si="22"/>
        <v>115.118.199.126|44472|0.484988425916526</v>
      </c>
      <c r="B1455" s="51" t="s">
        <v>1133</v>
      </c>
      <c r="C1455" s="52">
        <f>INT(DT!I1455)</f>
        <v>44472</v>
      </c>
      <c r="D1455" s="53">
        <f>DT!I1455-INT(DT!I1455)</f>
        <v>0.48498842591652647</v>
      </c>
      <c r="E1455" s="32" t="s">
        <v>5670</v>
      </c>
      <c r="F1455" s="32">
        <v>1041</v>
      </c>
      <c r="G1455" s="38">
        <f>INT(DT!E1455)</f>
        <v>44472</v>
      </c>
      <c r="H1455" s="39">
        <f>DT!E1455-INT(DT!E1455)</f>
        <v>0.52637731480353978</v>
      </c>
      <c r="I1455" s="32" t="s">
        <v>23</v>
      </c>
      <c r="J1455" s="32" t="s">
        <v>643</v>
      </c>
      <c r="K1455" s="32" t="s">
        <v>54</v>
      </c>
      <c r="L1455" s="42" cm="1">
        <f t="array" ref="L1455">INDEX('D_ SERVICES'!D:F, MATCH(J1455, 'D_ SERVICES'!A:A, 0),
   IF(I1455="Basic", 1, IF(I1455="Standard", 2, IF(I1455="Premium", 3, ""))))</f>
        <v>872</v>
      </c>
      <c r="M1455" s="32">
        <f>L1455*(1-VLOOKUP('F_ ORDERS'!$K1455,D_BUYERS!A:H,8,FALSE))</f>
        <v>828.4</v>
      </c>
      <c r="N1455" s="32">
        <f>IF(VLOOKUP('F_ ORDERS'!$G1455, OrderDate!A:E, 5, FALSE) = 1, 'F_ ORDERS'!$M1455 * (1 - 0.07), 'F_ ORDERS'!$M1455)</f>
        <v>770.41199999999992</v>
      </c>
    </row>
    <row r="1456" spans="1:14" x14ac:dyDescent="0.2">
      <c r="A1456" s="51" t="str">
        <f t="shared" si="22"/>
        <v>232.197.86.93|44134|0.0703240740767797</v>
      </c>
      <c r="B1456" s="51" t="s">
        <v>2746</v>
      </c>
      <c r="C1456" s="52">
        <f>INT(DT!I1456)</f>
        <v>44134</v>
      </c>
      <c r="D1456" s="53">
        <f>DT!I1456-INT(DT!I1456)</f>
        <v>7.0324074076779652E-2</v>
      </c>
      <c r="E1456" s="32" t="s">
        <v>5671</v>
      </c>
      <c r="F1456" s="32">
        <v>1178</v>
      </c>
      <c r="G1456" s="38">
        <f>INT(DT!E1456)</f>
        <v>44134</v>
      </c>
      <c r="H1456" s="39">
        <f>DT!E1456-INT(DT!E1456)</f>
        <v>0.153668981482042</v>
      </c>
      <c r="I1456" s="32" t="s">
        <v>23</v>
      </c>
      <c r="J1456" s="32" t="s">
        <v>596</v>
      </c>
      <c r="K1456" s="32" t="s">
        <v>327</v>
      </c>
      <c r="L1456" s="42" cm="1">
        <f t="array" ref="L1456">INDEX('D_ SERVICES'!D:F, MATCH(J1456, 'D_ SERVICES'!A:A, 0),
   IF(I1456="Basic", 1, IF(I1456="Standard", 2, IF(I1456="Premium", 3, ""))))</f>
        <v>862</v>
      </c>
      <c r="M1456" s="32">
        <f>L1456*(1-VLOOKUP('F_ ORDERS'!$K1456,D_BUYERS!A:H,8,FALSE))</f>
        <v>818.9</v>
      </c>
      <c r="N1456" s="32">
        <f>IF(VLOOKUP('F_ ORDERS'!$G1456, OrderDate!A:E, 5, FALSE) = 1, 'F_ ORDERS'!$M1456 * (1 - 0.07), 'F_ ORDERS'!$M1456)</f>
        <v>818.9</v>
      </c>
    </row>
    <row r="1457" spans="1:14" x14ac:dyDescent="0.2">
      <c r="A1457" s="51" t="str">
        <f t="shared" si="22"/>
        <v>207.138.206.123|45284|0.257627314822457</v>
      </c>
      <c r="B1457" s="51" t="s">
        <v>2384</v>
      </c>
      <c r="C1457" s="52">
        <f>INT(DT!I1457)</f>
        <v>45284</v>
      </c>
      <c r="D1457" s="53">
        <f>DT!I1457-INT(DT!I1457)</f>
        <v>0.25762731482245727</v>
      </c>
      <c r="E1457" s="32" t="s">
        <v>5672</v>
      </c>
      <c r="F1457" s="32">
        <v>1016</v>
      </c>
      <c r="G1457" s="38">
        <f>INT(DT!E1457)</f>
        <v>45284</v>
      </c>
      <c r="H1457" s="39">
        <f>DT!E1457-INT(DT!E1457)</f>
        <v>0.27989583334419876</v>
      </c>
      <c r="I1457" s="32" t="s">
        <v>23</v>
      </c>
      <c r="J1457" s="32" t="s">
        <v>648</v>
      </c>
      <c r="K1457" s="32" t="s">
        <v>333</v>
      </c>
      <c r="L1457" s="42" cm="1">
        <f t="array" ref="L1457">INDEX('D_ SERVICES'!D:F, MATCH(J1457, 'D_ SERVICES'!A:A, 0),
   IF(I1457="Basic", 1, IF(I1457="Standard", 2, IF(I1457="Premium", 3, ""))))</f>
        <v>976</v>
      </c>
      <c r="M1457" s="32">
        <f>L1457*(1-VLOOKUP('F_ ORDERS'!$K1457,D_BUYERS!A:H,8,FALSE))</f>
        <v>976</v>
      </c>
      <c r="N1457" s="32">
        <f>IF(VLOOKUP('F_ ORDERS'!$G1457, OrderDate!A:E, 5, FALSE) = 1, 'F_ ORDERS'!$M1457 * (1 - 0.07), 'F_ ORDERS'!$M1457)</f>
        <v>907.68</v>
      </c>
    </row>
    <row r="1458" spans="1:14" x14ac:dyDescent="0.2">
      <c r="A1458" s="51" t="str">
        <f t="shared" si="22"/>
        <v>39.25.137.86|44646|0.217499999998836</v>
      </c>
      <c r="B1458" s="51" t="s">
        <v>3316</v>
      </c>
      <c r="C1458" s="52">
        <f>INT(DT!I1458)</f>
        <v>44646</v>
      </c>
      <c r="D1458" s="53">
        <f>DT!I1458-INT(DT!I1458)</f>
        <v>0.21749999999883585</v>
      </c>
      <c r="E1458" s="32" t="s">
        <v>5673</v>
      </c>
      <c r="F1458" s="32">
        <v>1185</v>
      </c>
      <c r="G1458" s="38">
        <f>INT(DT!E1458)</f>
        <v>44646</v>
      </c>
      <c r="H1458" s="39">
        <f>DT!E1458-INT(DT!E1458)</f>
        <v>0.31162037036847323</v>
      </c>
      <c r="I1458" s="32" t="s">
        <v>12</v>
      </c>
      <c r="J1458" s="32" t="s">
        <v>825</v>
      </c>
      <c r="K1458" s="32" t="s">
        <v>457</v>
      </c>
      <c r="L1458" s="42" cm="1">
        <f t="array" ref="L1458">INDEX('D_ SERVICES'!D:F, MATCH(J1458, 'D_ SERVICES'!A:A, 0),
   IF(I1458="Basic", 1, IF(I1458="Standard", 2, IF(I1458="Premium", 3, ""))))</f>
        <v>969</v>
      </c>
      <c r="M1458" s="32">
        <f>L1458*(1-VLOOKUP('F_ ORDERS'!$K1458,D_BUYERS!A:H,8,FALSE))</f>
        <v>969</v>
      </c>
      <c r="N1458" s="32">
        <f>IF(VLOOKUP('F_ ORDERS'!$G1458, OrderDate!A:E, 5, FALSE) = 1, 'F_ ORDERS'!$M1458 * (1 - 0.07), 'F_ ORDERS'!$M1458)</f>
        <v>901.17</v>
      </c>
    </row>
    <row r="1459" spans="1:14" x14ac:dyDescent="0.2">
      <c r="A1459" s="51" t="str">
        <f t="shared" si="22"/>
        <v>109.186.133.158|45044|0.562303240738402</v>
      </c>
      <c r="B1459" s="51" t="s">
        <v>1053</v>
      </c>
      <c r="C1459" s="52">
        <f>INT(DT!I1459)</f>
        <v>45044</v>
      </c>
      <c r="D1459" s="53">
        <f>DT!I1459-INT(DT!I1459)</f>
        <v>0.56230324073840166</v>
      </c>
      <c r="E1459" s="32" t="s">
        <v>5674</v>
      </c>
      <c r="F1459" s="32">
        <v>1132</v>
      </c>
      <c r="G1459" s="38">
        <f>INT(DT!E1459)</f>
        <v>45044</v>
      </c>
      <c r="H1459" s="39">
        <f>DT!E1459-INT(DT!E1459)</f>
        <v>0.58876157407212304</v>
      </c>
      <c r="I1459" s="32" t="s">
        <v>18</v>
      </c>
      <c r="J1459" s="32" t="s">
        <v>886</v>
      </c>
      <c r="K1459" s="32" t="s">
        <v>435</v>
      </c>
      <c r="L1459" s="42" cm="1">
        <f t="array" ref="L1459">INDEX('D_ SERVICES'!D:F, MATCH(J1459, 'D_ SERVICES'!A:A, 0),
   IF(I1459="Basic", 1, IF(I1459="Standard", 2, IF(I1459="Premium", 3, ""))))</f>
        <v>879</v>
      </c>
      <c r="M1459" s="32">
        <f>L1459*(1-VLOOKUP('F_ ORDERS'!$K1459,D_BUYERS!A:H,8,FALSE))</f>
        <v>835.05</v>
      </c>
      <c r="N1459" s="32">
        <f>IF(VLOOKUP('F_ ORDERS'!$G1459, OrderDate!A:E, 5, FALSE) = 1, 'F_ ORDERS'!$M1459 * (1 - 0.07), 'F_ ORDERS'!$M1459)</f>
        <v>835.05</v>
      </c>
    </row>
    <row r="1460" spans="1:14" x14ac:dyDescent="0.2">
      <c r="A1460" s="51" t="str">
        <f t="shared" si="22"/>
        <v>133.184.62.22|43815|0.717476851852552</v>
      </c>
      <c r="B1460" s="51" t="s">
        <v>1403</v>
      </c>
      <c r="C1460" s="52">
        <f>INT(DT!I1460)</f>
        <v>43815</v>
      </c>
      <c r="D1460" s="53">
        <f>DT!I1460-INT(DT!I1460)</f>
        <v>0.7174768518525525</v>
      </c>
      <c r="E1460" s="32" t="s">
        <v>5675</v>
      </c>
      <c r="F1460" s="32">
        <v>1210</v>
      </c>
      <c r="G1460" s="38">
        <f>INT(DT!E1460)</f>
        <v>43815</v>
      </c>
      <c r="H1460" s="39">
        <f>DT!E1460-INT(DT!E1460)</f>
        <v>0.72072916667093523</v>
      </c>
      <c r="I1460" s="32" t="s">
        <v>18</v>
      </c>
      <c r="J1460" s="32" t="s">
        <v>892</v>
      </c>
      <c r="K1460" s="32" t="s">
        <v>281</v>
      </c>
      <c r="L1460" s="42" cm="1">
        <f t="array" ref="L1460">INDEX('D_ SERVICES'!D:F, MATCH(J1460, 'D_ SERVICES'!A:A, 0),
   IF(I1460="Basic", 1, IF(I1460="Standard", 2, IF(I1460="Premium", 3, ""))))</f>
        <v>973</v>
      </c>
      <c r="M1460" s="32">
        <f>L1460*(1-VLOOKUP('F_ ORDERS'!$K1460,D_BUYERS!A:H,8,FALSE))</f>
        <v>973</v>
      </c>
      <c r="N1460" s="32">
        <f>IF(VLOOKUP('F_ ORDERS'!$G1460, OrderDate!A:E, 5, FALSE) = 1, 'F_ ORDERS'!$M1460 * (1 - 0.07), 'F_ ORDERS'!$M1460)</f>
        <v>973</v>
      </c>
    </row>
    <row r="1461" spans="1:14" x14ac:dyDescent="0.2">
      <c r="A1461" s="51" t="str">
        <f t="shared" si="22"/>
        <v>28.160.151.79|43603|0.96283564814803</v>
      </c>
      <c r="B1461" s="51" t="s">
        <v>3125</v>
      </c>
      <c r="C1461" s="52">
        <f>INT(DT!I1461)</f>
        <v>43603</v>
      </c>
      <c r="D1461" s="53">
        <f>DT!I1461-INT(DT!I1461)</f>
        <v>0.96283564814802958</v>
      </c>
      <c r="E1461" s="32" t="s">
        <v>5676</v>
      </c>
      <c r="F1461" s="32">
        <v>1158</v>
      </c>
      <c r="G1461" s="38">
        <f>INT(DT!E1461)</f>
        <v>43604</v>
      </c>
      <c r="H1461" s="39">
        <f>DT!E1461-INT(DT!E1461)</f>
        <v>5.5717592593282461E-2</v>
      </c>
      <c r="I1461" s="32" t="s">
        <v>12</v>
      </c>
      <c r="J1461" s="32" t="s">
        <v>734</v>
      </c>
      <c r="K1461" s="32" t="s">
        <v>65</v>
      </c>
      <c r="L1461" s="42" cm="1">
        <f t="array" ref="L1461">INDEX('D_ SERVICES'!D:F, MATCH(J1461, 'D_ SERVICES'!A:A, 0),
   IF(I1461="Basic", 1, IF(I1461="Standard", 2, IF(I1461="Premium", 3, ""))))</f>
        <v>758</v>
      </c>
      <c r="M1461" s="32">
        <f>L1461*(1-VLOOKUP('F_ ORDERS'!$K1461,D_BUYERS!A:H,8,FALSE))</f>
        <v>720.1</v>
      </c>
      <c r="N1461" s="32">
        <f>IF(VLOOKUP('F_ ORDERS'!$G1461, OrderDate!A:E, 5, FALSE) = 1, 'F_ ORDERS'!$M1461 * (1 - 0.07), 'F_ ORDERS'!$M1461)</f>
        <v>669.69299999999998</v>
      </c>
    </row>
    <row r="1462" spans="1:14" x14ac:dyDescent="0.2">
      <c r="A1462" s="51" t="str">
        <f t="shared" si="22"/>
        <v>23.130.63.210|44766|0.58914351851854</v>
      </c>
      <c r="B1462" s="51" t="s">
        <v>2709</v>
      </c>
      <c r="C1462" s="52">
        <f>INT(DT!I1462)</f>
        <v>44766</v>
      </c>
      <c r="D1462" s="53">
        <f>DT!I1462-INT(DT!I1462)</f>
        <v>0.58914351851854008</v>
      </c>
      <c r="E1462" s="32" t="s">
        <v>5677</v>
      </c>
      <c r="F1462" s="32">
        <v>1132</v>
      </c>
      <c r="G1462" s="38">
        <f>INT(DT!E1462)</f>
        <v>44766</v>
      </c>
      <c r="H1462" s="39">
        <f>DT!E1462-INT(DT!E1462)</f>
        <v>0.63079861111327773</v>
      </c>
      <c r="I1462" s="32" t="s">
        <v>12</v>
      </c>
      <c r="J1462" s="32" t="s">
        <v>886</v>
      </c>
      <c r="K1462" s="32" t="s">
        <v>177</v>
      </c>
      <c r="L1462" s="42" cm="1">
        <f t="array" ref="L1462">INDEX('D_ SERVICES'!D:F, MATCH(J1462, 'D_ SERVICES'!A:A, 0),
   IF(I1462="Basic", 1, IF(I1462="Standard", 2, IF(I1462="Premium", 3, ""))))</f>
        <v>905</v>
      </c>
      <c r="M1462" s="32">
        <f>L1462*(1-VLOOKUP('F_ ORDERS'!$K1462,D_BUYERS!A:H,8,FALSE))</f>
        <v>905</v>
      </c>
      <c r="N1462" s="32">
        <f>IF(VLOOKUP('F_ ORDERS'!$G1462, OrderDate!A:E, 5, FALSE) = 1, 'F_ ORDERS'!$M1462 * (1 - 0.07), 'F_ ORDERS'!$M1462)</f>
        <v>841.65</v>
      </c>
    </row>
    <row r="1463" spans="1:14" x14ac:dyDescent="0.2">
      <c r="A1463" s="51" t="str">
        <f t="shared" si="22"/>
        <v>19.133.180.186|45207|0.450115740743058</v>
      </c>
      <c r="B1463" s="51" t="s">
        <v>2128</v>
      </c>
      <c r="C1463" s="52">
        <f>INT(DT!I1463)</f>
        <v>45207</v>
      </c>
      <c r="D1463" s="53">
        <f>DT!I1463-INT(DT!I1463)</f>
        <v>0.45011574074305827</v>
      </c>
      <c r="E1463" s="32" t="s">
        <v>5678</v>
      </c>
      <c r="F1463" s="32">
        <v>1021</v>
      </c>
      <c r="G1463" s="38">
        <f>INT(DT!E1463)</f>
        <v>45207</v>
      </c>
      <c r="H1463" s="39">
        <f>DT!E1463-INT(DT!E1463)</f>
        <v>0.51075231481809169</v>
      </c>
      <c r="I1463" s="32" t="s">
        <v>18</v>
      </c>
      <c r="J1463" s="32" t="s">
        <v>622</v>
      </c>
      <c r="K1463" s="32" t="s">
        <v>56</v>
      </c>
      <c r="L1463" s="42" cm="1">
        <f t="array" ref="L1463">INDEX('D_ SERVICES'!D:F, MATCH(J1463, 'D_ SERVICES'!A:A, 0),
   IF(I1463="Basic", 1, IF(I1463="Standard", 2, IF(I1463="Premium", 3, ""))))</f>
        <v>358</v>
      </c>
      <c r="M1463" s="32">
        <f>L1463*(1-VLOOKUP('F_ ORDERS'!$K1463,D_BUYERS!A:H,8,FALSE))</f>
        <v>340.09999999999997</v>
      </c>
      <c r="N1463" s="32">
        <f>IF(VLOOKUP('F_ ORDERS'!$G1463, OrderDate!A:E, 5, FALSE) = 1, 'F_ ORDERS'!$M1463 * (1 - 0.07), 'F_ ORDERS'!$M1463)</f>
        <v>316.29299999999995</v>
      </c>
    </row>
    <row r="1464" spans="1:14" x14ac:dyDescent="0.2">
      <c r="A1464" s="51" t="str">
        <f t="shared" si="22"/>
        <v>59.176.122.255|41373|0.207928240743058</v>
      </c>
      <c r="B1464" s="51" t="s">
        <v>3591</v>
      </c>
      <c r="C1464" s="52">
        <f>INT(DT!I1464)</f>
        <v>41373</v>
      </c>
      <c r="D1464" s="53">
        <f>DT!I1464-INT(DT!I1464)</f>
        <v>0.20792824074305827</v>
      </c>
      <c r="E1464" s="32" t="s">
        <v>5679</v>
      </c>
      <c r="F1464" s="32">
        <v>1005</v>
      </c>
      <c r="G1464" s="38">
        <f>INT(DT!E1464)</f>
        <v>41373</v>
      </c>
      <c r="H1464" s="39">
        <f>DT!E1464-INT(DT!E1464)</f>
        <v>0.32303240741021</v>
      </c>
      <c r="I1464" s="32" t="s">
        <v>23</v>
      </c>
      <c r="J1464" s="32" t="s">
        <v>808</v>
      </c>
      <c r="K1464" s="32" t="s">
        <v>317</v>
      </c>
      <c r="L1464" s="42" cm="1">
        <f t="array" ref="L1464">INDEX('D_ SERVICES'!D:F, MATCH(J1464, 'D_ SERVICES'!A:A, 0),
   IF(I1464="Basic", 1, IF(I1464="Standard", 2, IF(I1464="Premium", 3, ""))))</f>
        <v>948</v>
      </c>
      <c r="M1464" s="32">
        <f>L1464*(1-VLOOKUP('F_ ORDERS'!$K1464,D_BUYERS!A:H,8,FALSE))</f>
        <v>948</v>
      </c>
      <c r="N1464" s="32">
        <f>IF(VLOOKUP('F_ ORDERS'!$G1464, OrderDate!A:E, 5, FALSE) = 1, 'F_ ORDERS'!$M1464 * (1 - 0.07), 'F_ ORDERS'!$M1464)</f>
        <v>948</v>
      </c>
    </row>
    <row r="1465" spans="1:14" x14ac:dyDescent="0.2">
      <c r="A1465" s="51" t="str">
        <f t="shared" si="22"/>
        <v>219.154.6.178|44599|0.425868055557657</v>
      </c>
      <c r="B1465" s="51" t="s">
        <v>2542</v>
      </c>
      <c r="C1465" s="52">
        <f>INT(DT!I1465)</f>
        <v>44599</v>
      </c>
      <c r="D1465" s="53">
        <f>DT!I1465-INT(DT!I1465)</f>
        <v>0.4258680555576575</v>
      </c>
      <c r="E1465" s="32" t="s">
        <v>5680</v>
      </c>
      <c r="F1465" s="32">
        <v>1036</v>
      </c>
      <c r="G1465" s="38">
        <f>INT(DT!E1465)</f>
        <v>44599</v>
      </c>
      <c r="H1465" s="39">
        <f>DT!E1465-INT(DT!E1465)</f>
        <v>0.42763888889021473</v>
      </c>
      <c r="I1465" s="32" t="s">
        <v>12</v>
      </c>
      <c r="J1465" s="32" t="s">
        <v>719</v>
      </c>
      <c r="K1465" s="32" t="s">
        <v>325</v>
      </c>
      <c r="L1465" s="42" cm="1">
        <f t="array" ref="L1465">INDEX('D_ SERVICES'!D:F, MATCH(J1465, 'D_ SERVICES'!A:A, 0),
   IF(I1465="Basic", 1, IF(I1465="Standard", 2, IF(I1465="Premium", 3, ""))))</f>
        <v>632</v>
      </c>
      <c r="M1465" s="32">
        <f>L1465*(1-VLOOKUP('F_ ORDERS'!$K1465,D_BUYERS!A:H,8,FALSE))</f>
        <v>632</v>
      </c>
      <c r="N1465" s="32">
        <f>IF(VLOOKUP('F_ ORDERS'!$G1465, OrderDate!A:E, 5, FALSE) = 1, 'F_ ORDERS'!$M1465 * (1 - 0.07), 'F_ ORDERS'!$M1465)</f>
        <v>632</v>
      </c>
    </row>
    <row r="1466" spans="1:14" x14ac:dyDescent="0.2">
      <c r="A1466" s="51" t="str">
        <f t="shared" si="22"/>
        <v>225.174.136.80|44645|0.625138888892252</v>
      </c>
      <c r="B1466" s="51" t="s">
        <v>2634</v>
      </c>
      <c r="C1466" s="52">
        <f>INT(DT!I1466)</f>
        <v>44645</v>
      </c>
      <c r="D1466" s="53">
        <f>DT!I1466-INT(DT!I1466)</f>
        <v>0.625138888892252</v>
      </c>
      <c r="E1466" s="32" t="s">
        <v>5681</v>
      </c>
      <c r="F1466" s="32">
        <v>1154</v>
      </c>
      <c r="G1466" s="38">
        <f>INT(DT!E1466)</f>
        <v>44645</v>
      </c>
      <c r="H1466" s="39">
        <f>DT!E1466-INT(DT!E1466)</f>
        <v>0.68956018518656492</v>
      </c>
      <c r="I1466" s="32" t="s">
        <v>12</v>
      </c>
      <c r="J1466" s="32" t="s">
        <v>667</v>
      </c>
      <c r="K1466" s="32" t="s">
        <v>477</v>
      </c>
      <c r="L1466" s="42" cm="1">
        <f t="array" ref="L1466">INDEX('D_ SERVICES'!D:F, MATCH(J1466, 'D_ SERVICES'!A:A, 0),
   IF(I1466="Basic", 1, IF(I1466="Standard", 2, IF(I1466="Premium", 3, ""))))</f>
        <v>947</v>
      </c>
      <c r="M1466" s="32">
        <f>L1466*(1-VLOOKUP('F_ ORDERS'!$K1466,D_BUYERS!A:H,8,FALSE))</f>
        <v>852.30000000000007</v>
      </c>
      <c r="N1466" s="32">
        <f>IF(VLOOKUP('F_ ORDERS'!$G1466, OrderDate!A:E, 5, FALSE) = 1, 'F_ ORDERS'!$M1466 * (1 - 0.07), 'F_ ORDERS'!$M1466)</f>
        <v>852.30000000000007</v>
      </c>
    </row>
    <row r="1467" spans="1:14" x14ac:dyDescent="0.2">
      <c r="A1467" s="51" t="str">
        <f t="shared" si="22"/>
        <v>30.73.88.58|45052|0.849652777782467</v>
      </c>
      <c r="B1467" s="51" t="s">
        <v>3176</v>
      </c>
      <c r="C1467" s="52">
        <f>INT(DT!I1467)</f>
        <v>45052</v>
      </c>
      <c r="D1467" s="53">
        <f>DT!I1467-INT(DT!I1467)</f>
        <v>0.84965277778246673</v>
      </c>
      <c r="E1467" s="32" t="s">
        <v>5682</v>
      </c>
      <c r="F1467" s="32">
        <v>1207</v>
      </c>
      <c r="G1467" s="38">
        <f>INT(DT!E1467)</f>
        <v>45052</v>
      </c>
      <c r="H1467" s="39">
        <f>DT!E1467-INT(DT!E1467)</f>
        <v>0.85773148148291511</v>
      </c>
      <c r="I1467" s="32" t="s">
        <v>12</v>
      </c>
      <c r="J1467" s="32" t="s">
        <v>704</v>
      </c>
      <c r="K1467" s="32" t="s">
        <v>417</v>
      </c>
      <c r="L1467" s="42" cm="1">
        <f t="array" ref="L1467">INDEX('D_ SERVICES'!D:F, MATCH(J1467, 'D_ SERVICES'!A:A, 0),
   IF(I1467="Basic", 1, IF(I1467="Standard", 2, IF(I1467="Premium", 3, ""))))</f>
        <v>901</v>
      </c>
      <c r="M1467" s="32">
        <f>L1467*(1-VLOOKUP('F_ ORDERS'!$K1467,D_BUYERS!A:H,8,FALSE))</f>
        <v>901</v>
      </c>
      <c r="N1467" s="32">
        <f>IF(VLOOKUP('F_ ORDERS'!$G1467, OrderDate!A:E, 5, FALSE) = 1, 'F_ ORDERS'!$M1467 * (1 - 0.07), 'F_ ORDERS'!$M1467)</f>
        <v>837.93</v>
      </c>
    </row>
    <row r="1468" spans="1:14" x14ac:dyDescent="0.2">
      <c r="A1468" s="51" t="str">
        <f t="shared" si="22"/>
        <v>219.82.121.250|45542|0.576712962960301</v>
      </c>
      <c r="B1468" s="51" t="s">
        <v>2555</v>
      </c>
      <c r="C1468" s="52">
        <f>INT(DT!I1468)</f>
        <v>45542</v>
      </c>
      <c r="D1468" s="53">
        <f>DT!I1468-INT(DT!I1468)</f>
        <v>0.5767129629603005</v>
      </c>
      <c r="E1468" s="32" t="s">
        <v>5683</v>
      </c>
      <c r="F1468" s="32">
        <v>1100</v>
      </c>
      <c r="G1468" s="38">
        <f>INT(DT!E1468)</f>
        <v>45542</v>
      </c>
      <c r="H1468" s="39">
        <f>DT!E1468-INT(DT!E1468)</f>
        <v>0.64353009258775273</v>
      </c>
      <c r="I1468" s="32" t="s">
        <v>18</v>
      </c>
      <c r="J1468" s="32" t="s">
        <v>763</v>
      </c>
      <c r="K1468" s="32" t="s">
        <v>335</v>
      </c>
      <c r="L1468" s="42" cm="1">
        <f t="array" ref="L1468">INDEX('D_ SERVICES'!D:F, MATCH(J1468, 'D_ SERVICES'!A:A, 0),
   IF(I1468="Basic", 1, IF(I1468="Standard", 2, IF(I1468="Premium", 3, ""))))</f>
        <v>534</v>
      </c>
      <c r="M1468" s="32">
        <f>L1468*(1-VLOOKUP('F_ ORDERS'!$K1468,D_BUYERS!A:H,8,FALSE))</f>
        <v>480.6</v>
      </c>
      <c r="N1468" s="32">
        <f>IF(VLOOKUP('F_ ORDERS'!$G1468, OrderDate!A:E, 5, FALSE) = 1, 'F_ ORDERS'!$M1468 * (1 - 0.07), 'F_ ORDERS'!$M1468)</f>
        <v>446.95799999999997</v>
      </c>
    </row>
    <row r="1469" spans="1:14" x14ac:dyDescent="0.2">
      <c r="A1469" s="51" t="str">
        <f t="shared" si="22"/>
        <v>116.65.163.88|45592|0.563437500000873</v>
      </c>
      <c r="B1469" s="51" t="s">
        <v>1159</v>
      </c>
      <c r="C1469" s="52">
        <f>INT(DT!I1469)</f>
        <v>45592</v>
      </c>
      <c r="D1469" s="53">
        <f>DT!I1469-INT(DT!I1469)</f>
        <v>0.56343750000087311</v>
      </c>
      <c r="E1469" s="32" t="s">
        <v>5684</v>
      </c>
      <c r="F1469" s="32">
        <v>1039</v>
      </c>
      <c r="G1469" s="38">
        <f>INT(DT!E1469)</f>
        <v>45592</v>
      </c>
      <c r="H1469" s="39">
        <f>DT!E1469-INT(DT!E1469)</f>
        <v>0.63726851851970423</v>
      </c>
      <c r="I1469" s="32" t="s">
        <v>23</v>
      </c>
      <c r="J1469" s="32" t="s">
        <v>770</v>
      </c>
      <c r="K1469" s="32" t="s">
        <v>434</v>
      </c>
      <c r="L1469" s="42" cm="1">
        <f t="array" ref="L1469">INDEX('D_ SERVICES'!D:F, MATCH(J1469, 'D_ SERVICES'!A:A, 0),
   IF(I1469="Basic", 1, IF(I1469="Standard", 2, IF(I1469="Premium", 3, ""))))</f>
        <v>707</v>
      </c>
      <c r="M1469" s="32">
        <f>L1469*(1-VLOOKUP('F_ ORDERS'!$K1469,D_BUYERS!A:H,8,FALSE))</f>
        <v>671.65</v>
      </c>
      <c r="N1469" s="32">
        <f>IF(VLOOKUP('F_ ORDERS'!$G1469, OrderDate!A:E, 5, FALSE) = 1, 'F_ ORDERS'!$M1469 * (1 - 0.07), 'F_ ORDERS'!$M1469)</f>
        <v>624.63449999999989</v>
      </c>
    </row>
    <row r="1470" spans="1:14" x14ac:dyDescent="0.2">
      <c r="A1470" s="51" t="str">
        <f t="shared" si="22"/>
        <v>44.126.110.103|44864|0.728784722232376</v>
      </c>
      <c r="B1470" s="51" t="s">
        <v>3391</v>
      </c>
      <c r="C1470" s="52">
        <f>INT(DT!I1470)</f>
        <v>44864</v>
      </c>
      <c r="D1470" s="53">
        <f>DT!I1470-INT(DT!I1470)</f>
        <v>0.72878472223237623</v>
      </c>
      <c r="E1470" s="32" t="s">
        <v>5685</v>
      </c>
      <c r="F1470" s="32">
        <v>1046</v>
      </c>
      <c r="G1470" s="38">
        <f>INT(DT!E1470)</f>
        <v>44864</v>
      </c>
      <c r="H1470" s="39">
        <f>DT!E1470-INT(DT!E1470)</f>
        <v>0.7631018518586643</v>
      </c>
      <c r="I1470" s="32" t="s">
        <v>12</v>
      </c>
      <c r="J1470" s="32" t="s">
        <v>651</v>
      </c>
      <c r="K1470" s="32" t="s">
        <v>75</v>
      </c>
      <c r="L1470" s="42" cm="1">
        <f t="array" ref="L1470">INDEX('D_ SERVICES'!D:F, MATCH(J1470, 'D_ SERVICES'!A:A, 0),
   IF(I1470="Basic", 1, IF(I1470="Standard", 2, IF(I1470="Premium", 3, ""))))</f>
        <v>956</v>
      </c>
      <c r="M1470" s="32">
        <f>L1470*(1-VLOOKUP('F_ ORDERS'!$K1470,D_BUYERS!A:H,8,FALSE))</f>
        <v>956</v>
      </c>
      <c r="N1470" s="32">
        <f>IF(VLOOKUP('F_ ORDERS'!$G1470, OrderDate!A:E, 5, FALSE) = 1, 'F_ ORDERS'!$M1470 * (1 - 0.07), 'F_ ORDERS'!$M1470)</f>
        <v>889.07999999999993</v>
      </c>
    </row>
    <row r="1471" spans="1:14" x14ac:dyDescent="0.2">
      <c r="A1471" s="51" t="str">
        <f t="shared" si="22"/>
        <v>189.110.204.4|45513|0.517465277778683</v>
      </c>
      <c r="B1471" s="51" t="s">
        <v>2119</v>
      </c>
      <c r="C1471" s="52">
        <f>INT(DT!I1471)</f>
        <v>45513</v>
      </c>
      <c r="D1471" s="53">
        <f>DT!I1471-INT(DT!I1471)</f>
        <v>0.51746527777868323</v>
      </c>
      <c r="E1471" s="32" t="s">
        <v>5686</v>
      </c>
      <c r="F1471" s="32">
        <v>1049</v>
      </c>
      <c r="G1471" s="38">
        <f>INT(DT!E1471)</f>
        <v>45513</v>
      </c>
      <c r="H1471" s="39">
        <f>DT!E1471-INT(DT!E1471)</f>
        <v>0.56546296296437504</v>
      </c>
      <c r="I1471" s="32" t="s">
        <v>12</v>
      </c>
      <c r="J1471" s="32" t="s">
        <v>805</v>
      </c>
      <c r="K1471" s="32" t="s">
        <v>462</v>
      </c>
      <c r="L1471" s="42" cm="1">
        <f t="array" ref="L1471">INDEX('D_ SERVICES'!D:F, MATCH(J1471, 'D_ SERVICES'!A:A, 0),
   IF(I1471="Basic", 1, IF(I1471="Standard", 2, IF(I1471="Premium", 3, ""))))</f>
        <v>674</v>
      </c>
      <c r="M1471" s="32">
        <f>L1471*(1-VLOOKUP('F_ ORDERS'!$K1471,D_BUYERS!A:H,8,FALSE))</f>
        <v>606.6</v>
      </c>
      <c r="N1471" s="32">
        <f>IF(VLOOKUP('F_ ORDERS'!$G1471, OrderDate!A:E, 5, FALSE) = 1, 'F_ ORDERS'!$M1471 * (1 - 0.07), 'F_ ORDERS'!$M1471)</f>
        <v>606.6</v>
      </c>
    </row>
    <row r="1472" spans="1:14" x14ac:dyDescent="0.2">
      <c r="A1472" s="51" t="str">
        <f t="shared" si="22"/>
        <v>245.219.233.66|42525|0.284386574072414</v>
      </c>
      <c r="B1472" s="51" t="s">
        <v>2946</v>
      </c>
      <c r="C1472" s="52">
        <f>INT(DT!I1472)</f>
        <v>42525</v>
      </c>
      <c r="D1472" s="53">
        <f>DT!I1472-INT(DT!I1472)</f>
        <v>0.28438657407241408</v>
      </c>
      <c r="E1472" s="32" t="s">
        <v>5687</v>
      </c>
      <c r="F1472" s="32">
        <v>1003</v>
      </c>
      <c r="G1472" s="38">
        <f>INT(DT!E1472)</f>
        <v>42525</v>
      </c>
      <c r="H1472" s="39">
        <f>DT!E1472-INT(DT!E1472)</f>
        <v>0.377511574071832</v>
      </c>
      <c r="I1472" s="32" t="s">
        <v>18</v>
      </c>
      <c r="J1472" s="32" t="s">
        <v>766</v>
      </c>
      <c r="K1472" s="32" t="s">
        <v>141</v>
      </c>
      <c r="L1472" s="42" cm="1">
        <f t="array" ref="L1472">INDEX('D_ SERVICES'!D:F, MATCH(J1472, 'D_ SERVICES'!A:A, 0),
   IF(I1472="Basic", 1, IF(I1472="Standard", 2, IF(I1472="Premium", 3, ""))))</f>
        <v>275</v>
      </c>
      <c r="M1472" s="32">
        <f>L1472*(1-VLOOKUP('F_ ORDERS'!$K1472,D_BUYERS!A:H,8,FALSE))</f>
        <v>275</v>
      </c>
      <c r="N1472" s="32">
        <f>IF(VLOOKUP('F_ ORDERS'!$G1472, OrderDate!A:E, 5, FALSE) = 1, 'F_ ORDERS'!$M1472 * (1 - 0.07), 'F_ ORDERS'!$M1472)</f>
        <v>255.74999999999997</v>
      </c>
    </row>
    <row r="1473" spans="1:14" x14ac:dyDescent="0.2">
      <c r="A1473" s="51" t="str">
        <f t="shared" si="22"/>
        <v>200.7.193.103|44742|0.72335648148146</v>
      </c>
      <c r="B1473" s="51" t="s">
        <v>2305</v>
      </c>
      <c r="C1473" s="52">
        <f>INT(DT!I1473)</f>
        <v>44742</v>
      </c>
      <c r="D1473" s="53">
        <f>DT!I1473-INT(DT!I1473)</f>
        <v>0.72335648148145992</v>
      </c>
      <c r="E1473" s="32" t="s">
        <v>5688</v>
      </c>
      <c r="F1473" s="32">
        <v>1128</v>
      </c>
      <c r="G1473" s="38">
        <f>INT(DT!E1473)</f>
        <v>44742</v>
      </c>
      <c r="H1473" s="39">
        <f>DT!E1473-INT(DT!E1473)</f>
        <v>0.83348379629751435</v>
      </c>
      <c r="I1473" s="32" t="s">
        <v>23</v>
      </c>
      <c r="J1473" s="32" t="s">
        <v>878</v>
      </c>
      <c r="K1473" s="32" t="s">
        <v>344</v>
      </c>
      <c r="L1473" s="42" cm="1">
        <f t="array" ref="L1473">INDEX('D_ SERVICES'!D:F, MATCH(J1473, 'D_ SERVICES'!A:A, 0),
   IF(I1473="Basic", 1, IF(I1473="Standard", 2, IF(I1473="Premium", 3, ""))))</f>
        <v>773</v>
      </c>
      <c r="M1473" s="32">
        <f>L1473*(1-VLOOKUP('F_ ORDERS'!$K1473,D_BUYERS!A:H,8,FALSE))</f>
        <v>734.34999999999991</v>
      </c>
      <c r="N1473" s="32">
        <f>IF(VLOOKUP('F_ ORDERS'!$G1473, OrderDate!A:E, 5, FALSE) = 1, 'F_ ORDERS'!$M1473 * (1 - 0.07), 'F_ ORDERS'!$M1473)</f>
        <v>734.34999999999991</v>
      </c>
    </row>
    <row r="1474" spans="1:14" x14ac:dyDescent="0.2">
      <c r="A1474" s="51" t="str">
        <f t="shared" si="22"/>
        <v>142.73.58.221|45151|0.287268518521159</v>
      </c>
      <c r="B1474" s="51" t="s">
        <v>1532</v>
      </c>
      <c r="C1474" s="52">
        <f>INT(DT!I1474)</f>
        <v>45151</v>
      </c>
      <c r="D1474" s="53">
        <f>DT!I1474-INT(DT!I1474)</f>
        <v>0.28726851852115942</v>
      </c>
      <c r="E1474" s="32" t="s">
        <v>5689</v>
      </c>
      <c r="F1474" s="32">
        <v>1045</v>
      </c>
      <c r="G1474" s="38">
        <f>INT(DT!E1474)</f>
        <v>45151</v>
      </c>
      <c r="H1474" s="39">
        <f>DT!E1474-INT(DT!E1474)</f>
        <v>0.39134259259299142</v>
      </c>
      <c r="I1474" s="32" t="s">
        <v>23</v>
      </c>
      <c r="J1474" s="32" t="s">
        <v>674</v>
      </c>
      <c r="K1474" s="32" t="s">
        <v>20</v>
      </c>
      <c r="L1474" s="42" cm="1">
        <f t="array" ref="L1474">INDEX('D_ SERVICES'!D:F, MATCH(J1474, 'D_ SERVICES'!A:A, 0),
   IF(I1474="Basic", 1, IF(I1474="Standard", 2, IF(I1474="Premium", 3, ""))))</f>
        <v>771</v>
      </c>
      <c r="M1474" s="32">
        <f>L1474*(1-VLOOKUP('F_ ORDERS'!$K1474,D_BUYERS!A:H,8,FALSE))</f>
        <v>732.44999999999993</v>
      </c>
      <c r="N1474" s="32">
        <f>IF(VLOOKUP('F_ ORDERS'!$G1474, OrderDate!A:E, 5, FALSE) = 1, 'F_ ORDERS'!$M1474 * (1 - 0.07), 'F_ ORDERS'!$M1474)</f>
        <v>681.17849999999987</v>
      </c>
    </row>
    <row r="1475" spans="1:14" x14ac:dyDescent="0.2">
      <c r="A1475" s="51" t="str">
        <f t="shared" ref="A1475:A1538" si="23">B1475 &amp; "|" &amp; C1475 &amp; "|" &amp; D1475</f>
        <v>160.254.220.168|45548|0.874039351852844</v>
      </c>
      <c r="B1475" s="51" t="s">
        <v>1769</v>
      </c>
      <c r="C1475" s="52">
        <f>INT(DT!I1475)</f>
        <v>45548</v>
      </c>
      <c r="D1475" s="53">
        <f>DT!I1475-INT(DT!I1475)</f>
        <v>0.87403935185284354</v>
      </c>
      <c r="E1475" s="32" t="s">
        <v>5690</v>
      </c>
      <c r="F1475" s="32">
        <v>1167</v>
      </c>
      <c r="G1475" s="38">
        <f>INT(DT!E1475)</f>
        <v>45548</v>
      </c>
      <c r="H1475" s="39">
        <f>DT!E1475-INT(DT!E1475)</f>
        <v>0.93362268518831115</v>
      </c>
      <c r="I1475" s="32" t="s">
        <v>18</v>
      </c>
      <c r="J1475" s="32" t="s">
        <v>655</v>
      </c>
      <c r="K1475" s="32" t="s">
        <v>347</v>
      </c>
      <c r="L1475" s="42" cm="1">
        <f t="array" ref="L1475">INDEX('D_ SERVICES'!D:F, MATCH(J1475, 'D_ SERVICES'!A:A, 0),
   IF(I1475="Basic", 1, IF(I1475="Standard", 2, IF(I1475="Premium", 3, ""))))</f>
        <v>696</v>
      </c>
      <c r="M1475" s="32">
        <f>L1475*(1-VLOOKUP('F_ ORDERS'!$K1475,D_BUYERS!A:H,8,FALSE))</f>
        <v>626.4</v>
      </c>
      <c r="N1475" s="32">
        <f>IF(VLOOKUP('F_ ORDERS'!$G1475, OrderDate!A:E, 5, FALSE) = 1, 'F_ ORDERS'!$M1475 * (1 - 0.07), 'F_ ORDERS'!$M1475)</f>
        <v>626.4</v>
      </c>
    </row>
    <row r="1476" spans="1:14" x14ac:dyDescent="0.2">
      <c r="A1476" s="51" t="str">
        <f t="shared" si="23"/>
        <v>140.130.246.69|45192|0.673009259262471</v>
      </c>
      <c r="B1476" s="51" t="s">
        <v>1500</v>
      </c>
      <c r="C1476" s="52">
        <f>INT(DT!I1476)</f>
        <v>45192</v>
      </c>
      <c r="D1476" s="53">
        <f>DT!I1476-INT(DT!I1476)</f>
        <v>0.67300925926247146</v>
      </c>
      <c r="E1476" s="32" t="s">
        <v>5691</v>
      </c>
      <c r="F1476" s="32">
        <v>1072</v>
      </c>
      <c r="G1476" s="38">
        <f>INT(DT!E1476)</f>
        <v>45192</v>
      </c>
      <c r="H1476" s="39">
        <f>DT!E1476-INT(DT!E1476)</f>
        <v>0.79008101852377877</v>
      </c>
      <c r="I1476" s="32" t="s">
        <v>12</v>
      </c>
      <c r="J1476" s="32" t="s">
        <v>675</v>
      </c>
      <c r="K1476" s="32" t="s">
        <v>248</v>
      </c>
      <c r="L1476" s="42" cm="1">
        <f t="array" ref="L1476">INDEX('D_ SERVICES'!D:F, MATCH(J1476, 'D_ SERVICES'!A:A, 0),
   IF(I1476="Basic", 1, IF(I1476="Standard", 2, IF(I1476="Premium", 3, ""))))</f>
        <v>962</v>
      </c>
      <c r="M1476" s="32">
        <f>L1476*(1-VLOOKUP('F_ ORDERS'!$K1476,D_BUYERS!A:H,8,FALSE))</f>
        <v>913.9</v>
      </c>
      <c r="N1476" s="32">
        <f>IF(VLOOKUP('F_ ORDERS'!$G1476, OrderDate!A:E, 5, FALSE) = 1, 'F_ ORDERS'!$M1476 * (1 - 0.07), 'F_ ORDERS'!$M1476)</f>
        <v>849.92699999999991</v>
      </c>
    </row>
    <row r="1477" spans="1:14" x14ac:dyDescent="0.2">
      <c r="A1477" s="51" t="str">
        <f t="shared" si="23"/>
        <v>79.8.238.13|44273|0.993796296286746</v>
      </c>
      <c r="B1477" s="51" t="s">
        <v>3889</v>
      </c>
      <c r="C1477" s="52">
        <f>INT(DT!I1477)</f>
        <v>44273</v>
      </c>
      <c r="D1477" s="53">
        <f>DT!I1477-INT(DT!I1477)</f>
        <v>0.99379629628674593</v>
      </c>
      <c r="E1477" s="32" t="s">
        <v>5692</v>
      </c>
      <c r="F1477" s="32">
        <v>1021</v>
      </c>
      <c r="G1477" s="38">
        <f>INT(DT!E1477)</f>
        <v>44274</v>
      </c>
      <c r="H1477" s="39">
        <f>DT!E1477-INT(DT!E1477)</f>
        <v>0.10103009258455131</v>
      </c>
      <c r="I1477" s="32" t="s">
        <v>12</v>
      </c>
      <c r="J1477" s="32" t="s">
        <v>622</v>
      </c>
      <c r="K1477" s="32" t="s">
        <v>440</v>
      </c>
      <c r="L1477" s="42" cm="1">
        <f t="array" ref="L1477">INDEX('D_ SERVICES'!D:F, MATCH(J1477, 'D_ SERVICES'!A:A, 0),
   IF(I1477="Basic", 1, IF(I1477="Standard", 2, IF(I1477="Premium", 3, ""))))</f>
        <v>975</v>
      </c>
      <c r="M1477" s="32">
        <f>L1477*(1-VLOOKUP('F_ ORDERS'!$K1477,D_BUYERS!A:H,8,FALSE))</f>
        <v>975</v>
      </c>
      <c r="N1477" s="32">
        <f>IF(VLOOKUP('F_ ORDERS'!$G1477, OrderDate!A:E, 5, FALSE) = 1, 'F_ ORDERS'!$M1477 * (1 - 0.07), 'F_ ORDERS'!$M1477)</f>
        <v>975</v>
      </c>
    </row>
    <row r="1478" spans="1:14" x14ac:dyDescent="0.2">
      <c r="A1478" s="51" t="str">
        <f t="shared" si="23"/>
        <v>231.212.3.4|45533|0.856608796297223</v>
      </c>
      <c r="B1478" s="51" t="s">
        <v>2732</v>
      </c>
      <c r="C1478" s="52">
        <f>INT(DT!I1478)</f>
        <v>45533</v>
      </c>
      <c r="D1478" s="53">
        <f>DT!I1478-INT(DT!I1478)</f>
        <v>0.85660879629722331</v>
      </c>
      <c r="E1478" s="32" t="s">
        <v>5693</v>
      </c>
      <c r="F1478" s="32">
        <v>1116</v>
      </c>
      <c r="G1478" s="38">
        <f>INT(DT!E1478)</f>
        <v>45533</v>
      </c>
      <c r="H1478" s="39">
        <f>DT!E1478-INT(DT!E1478)</f>
        <v>0.92883101852203254</v>
      </c>
      <c r="I1478" s="32" t="s">
        <v>12</v>
      </c>
      <c r="J1478" s="32" t="s">
        <v>888</v>
      </c>
      <c r="K1478" s="32" t="s">
        <v>455</v>
      </c>
      <c r="L1478" s="42" cm="1">
        <f t="array" ref="L1478">INDEX('D_ SERVICES'!D:F, MATCH(J1478, 'D_ SERVICES'!A:A, 0),
   IF(I1478="Basic", 1, IF(I1478="Standard", 2, IF(I1478="Premium", 3, ""))))</f>
        <v>985</v>
      </c>
      <c r="M1478" s="32">
        <f>L1478*(1-VLOOKUP('F_ ORDERS'!$K1478,D_BUYERS!A:H,8,FALSE))</f>
        <v>886.5</v>
      </c>
      <c r="N1478" s="32">
        <f>IF(VLOOKUP('F_ ORDERS'!$G1478, OrderDate!A:E, 5, FALSE) = 1, 'F_ ORDERS'!$M1478 * (1 - 0.07), 'F_ ORDERS'!$M1478)</f>
        <v>886.5</v>
      </c>
    </row>
    <row r="1479" spans="1:14" x14ac:dyDescent="0.2">
      <c r="A1479" s="51" t="str">
        <f t="shared" si="23"/>
        <v>215.127.15.89|43739|0.13469907407125</v>
      </c>
      <c r="B1479" s="51" t="s">
        <v>2491</v>
      </c>
      <c r="C1479" s="52">
        <f>INT(DT!I1479)</f>
        <v>43739</v>
      </c>
      <c r="D1479" s="53">
        <f>DT!I1479-INT(DT!I1479)</f>
        <v>0.13469907407124992</v>
      </c>
      <c r="E1479" s="32" t="s">
        <v>5694</v>
      </c>
      <c r="F1479" s="32">
        <v>1195</v>
      </c>
      <c r="G1479" s="38">
        <f>INT(DT!E1479)</f>
        <v>43739</v>
      </c>
      <c r="H1479" s="39">
        <f>DT!E1479-INT(DT!E1479)</f>
        <v>0.14465277777344454</v>
      </c>
      <c r="I1479" s="32" t="s">
        <v>12</v>
      </c>
      <c r="J1479" s="32" t="s">
        <v>640</v>
      </c>
      <c r="K1479" s="32" t="s">
        <v>479</v>
      </c>
      <c r="L1479" s="42" cm="1">
        <f t="array" ref="L1479">INDEX('D_ SERVICES'!D:F, MATCH(J1479, 'D_ SERVICES'!A:A, 0),
   IF(I1479="Basic", 1, IF(I1479="Standard", 2, IF(I1479="Premium", 3, ""))))</f>
        <v>981</v>
      </c>
      <c r="M1479" s="32">
        <f>L1479*(1-VLOOKUP('F_ ORDERS'!$K1479,D_BUYERS!A:H,8,FALSE))</f>
        <v>931.94999999999993</v>
      </c>
      <c r="N1479" s="32">
        <f>IF(VLOOKUP('F_ ORDERS'!$G1479, OrderDate!A:E, 5, FALSE) = 1, 'F_ ORDERS'!$M1479 * (1 - 0.07), 'F_ ORDERS'!$M1479)</f>
        <v>931.94999999999993</v>
      </c>
    </row>
    <row r="1480" spans="1:14" x14ac:dyDescent="0.2">
      <c r="A1480" s="51" t="str">
        <f t="shared" si="23"/>
        <v>5.133.253.48|45108|0.796597222222772</v>
      </c>
      <c r="B1480" s="51" t="s">
        <v>3478</v>
      </c>
      <c r="C1480" s="52">
        <f>INT(DT!I1480)</f>
        <v>45108</v>
      </c>
      <c r="D1480" s="53">
        <f>DT!I1480-INT(DT!I1480)</f>
        <v>0.79659722222277196</v>
      </c>
      <c r="E1480" s="32" t="s">
        <v>5695</v>
      </c>
      <c r="F1480" s="32">
        <v>1038</v>
      </c>
      <c r="G1480" s="38">
        <f>INT(DT!E1480)</f>
        <v>45108</v>
      </c>
      <c r="H1480" s="39">
        <f>DT!E1480-INT(DT!E1480)</f>
        <v>0.81549768518743804</v>
      </c>
      <c r="I1480" s="32" t="s">
        <v>23</v>
      </c>
      <c r="J1480" s="32" t="s">
        <v>758</v>
      </c>
      <c r="K1480" s="32" t="s">
        <v>392</v>
      </c>
      <c r="L1480" s="42" cm="1">
        <f t="array" ref="L1480">INDEX('D_ SERVICES'!D:F, MATCH(J1480, 'D_ SERVICES'!A:A, 0),
   IF(I1480="Basic", 1, IF(I1480="Standard", 2, IF(I1480="Premium", 3, ""))))</f>
        <v>959</v>
      </c>
      <c r="M1480" s="32">
        <f>L1480*(1-VLOOKUP('F_ ORDERS'!$K1480,D_BUYERS!A:H,8,FALSE))</f>
        <v>911.05</v>
      </c>
      <c r="N1480" s="32">
        <f>IF(VLOOKUP('F_ ORDERS'!$G1480, OrderDate!A:E, 5, FALSE) = 1, 'F_ ORDERS'!$M1480 * (1 - 0.07), 'F_ ORDERS'!$M1480)</f>
        <v>847.27649999999994</v>
      </c>
    </row>
    <row r="1481" spans="1:14" x14ac:dyDescent="0.2">
      <c r="A1481" s="51" t="str">
        <f t="shared" si="23"/>
        <v>54.164.19.147|45022|0.495347222218697</v>
      </c>
      <c r="B1481" s="51" t="s">
        <v>3531</v>
      </c>
      <c r="C1481" s="52">
        <f>INT(DT!I1481)</f>
        <v>45022</v>
      </c>
      <c r="D1481" s="53">
        <f>DT!I1481-INT(DT!I1481)</f>
        <v>0.49534722221869742</v>
      </c>
      <c r="E1481" s="32" t="s">
        <v>5696</v>
      </c>
      <c r="F1481" s="32">
        <v>1190</v>
      </c>
      <c r="G1481" s="38">
        <f>INT(DT!E1481)</f>
        <v>45022</v>
      </c>
      <c r="H1481" s="39">
        <f>DT!E1481-INT(DT!E1481)</f>
        <v>0.54531249999854481</v>
      </c>
      <c r="I1481" s="32" t="s">
        <v>12</v>
      </c>
      <c r="J1481" s="32" t="s">
        <v>826</v>
      </c>
      <c r="K1481" s="32" t="s">
        <v>68</v>
      </c>
      <c r="L1481" s="42" cm="1">
        <f t="array" ref="L1481">INDEX('D_ SERVICES'!D:F, MATCH(J1481, 'D_ SERVICES'!A:A, 0),
   IF(I1481="Basic", 1, IF(I1481="Standard", 2, IF(I1481="Premium", 3, ""))))</f>
        <v>950</v>
      </c>
      <c r="M1481" s="32">
        <f>L1481*(1-VLOOKUP('F_ ORDERS'!$K1481,D_BUYERS!A:H,8,FALSE))</f>
        <v>902.5</v>
      </c>
      <c r="N1481" s="32">
        <f>IF(VLOOKUP('F_ ORDERS'!$G1481, OrderDate!A:E, 5, FALSE) = 1, 'F_ ORDERS'!$M1481 * (1 - 0.07), 'F_ ORDERS'!$M1481)</f>
        <v>902.5</v>
      </c>
    </row>
    <row r="1482" spans="1:14" x14ac:dyDescent="0.2">
      <c r="A1482" s="51" t="str">
        <f t="shared" si="23"/>
        <v>253.12.20.59|43631|0.688125000000582</v>
      </c>
      <c r="B1482" s="51" t="s">
        <v>3048</v>
      </c>
      <c r="C1482" s="52">
        <f>INT(DT!I1482)</f>
        <v>43631</v>
      </c>
      <c r="D1482" s="53">
        <f>DT!I1482-INT(DT!I1482)</f>
        <v>0.68812500000058208</v>
      </c>
      <c r="E1482" s="32" t="s">
        <v>5697</v>
      </c>
      <c r="F1482" s="32">
        <v>1120</v>
      </c>
      <c r="G1482" s="38">
        <f>INT(DT!E1482)</f>
        <v>43631</v>
      </c>
      <c r="H1482" s="39">
        <f>DT!E1482-INT(DT!E1482)</f>
        <v>0.78175925926188938</v>
      </c>
      <c r="I1482" s="32" t="s">
        <v>23</v>
      </c>
      <c r="J1482" s="32" t="s">
        <v>597</v>
      </c>
      <c r="K1482" s="32" t="s">
        <v>14</v>
      </c>
      <c r="L1482" s="42" cm="1">
        <f t="array" ref="L1482">INDEX('D_ SERVICES'!D:F, MATCH(J1482, 'D_ SERVICES'!A:A, 0),
   IF(I1482="Basic", 1, IF(I1482="Standard", 2, IF(I1482="Premium", 3, ""))))</f>
        <v>844</v>
      </c>
      <c r="M1482" s="32">
        <f>L1482*(1-VLOOKUP('F_ ORDERS'!$K1482,D_BUYERS!A:H,8,FALSE))</f>
        <v>844</v>
      </c>
      <c r="N1482" s="32">
        <f>IF(VLOOKUP('F_ ORDERS'!$G1482, OrderDate!A:E, 5, FALSE) = 1, 'F_ ORDERS'!$M1482 * (1 - 0.07), 'F_ ORDERS'!$M1482)</f>
        <v>784.92</v>
      </c>
    </row>
    <row r="1483" spans="1:14" x14ac:dyDescent="0.2">
      <c r="A1483" s="51" t="str">
        <f t="shared" si="23"/>
        <v>67.198.50.12|43173|0.787222222221317</v>
      </c>
      <c r="B1483" s="51" t="s">
        <v>3700</v>
      </c>
      <c r="C1483" s="52">
        <f>INT(DT!I1483)</f>
        <v>43173</v>
      </c>
      <c r="D1483" s="53">
        <f>DT!I1483-INT(DT!I1483)</f>
        <v>0.78722222222131677</v>
      </c>
      <c r="E1483" s="32" t="s">
        <v>5698</v>
      </c>
      <c r="F1483" s="32">
        <v>1056</v>
      </c>
      <c r="G1483" s="38">
        <f>INT(DT!E1483)</f>
        <v>43173</v>
      </c>
      <c r="H1483" s="39">
        <f>DT!E1483-INT(DT!E1483)</f>
        <v>0.83310185185109731</v>
      </c>
      <c r="I1483" s="32" t="s">
        <v>18</v>
      </c>
      <c r="J1483" s="32" t="s">
        <v>848</v>
      </c>
      <c r="K1483" s="32" t="s">
        <v>162</v>
      </c>
      <c r="L1483" s="42" cm="1">
        <f t="array" ref="L1483">INDEX('D_ SERVICES'!D:F, MATCH(J1483, 'D_ SERVICES'!A:A, 0),
   IF(I1483="Basic", 1, IF(I1483="Standard", 2, IF(I1483="Premium", 3, ""))))</f>
        <v>739</v>
      </c>
      <c r="M1483" s="32">
        <f>L1483*(1-VLOOKUP('F_ ORDERS'!$K1483,D_BUYERS!A:H,8,FALSE))</f>
        <v>702.05</v>
      </c>
      <c r="N1483" s="32">
        <f>IF(VLOOKUP('F_ ORDERS'!$G1483, OrderDate!A:E, 5, FALSE) = 1, 'F_ ORDERS'!$M1483 * (1 - 0.07), 'F_ ORDERS'!$M1483)</f>
        <v>702.05</v>
      </c>
    </row>
    <row r="1484" spans="1:14" x14ac:dyDescent="0.2">
      <c r="A1484" s="51" t="str">
        <f t="shared" si="23"/>
        <v>195.70.24.156|44669|0.571307870370219</v>
      </c>
      <c r="B1484" s="51" t="s">
        <v>2207</v>
      </c>
      <c r="C1484" s="52">
        <f>INT(DT!I1484)</f>
        <v>44669</v>
      </c>
      <c r="D1484" s="53">
        <f>DT!I1484-INT(DT!I1484)</f>
        <v>0.57130787037021946</v>
      </c>
      <c r="E1484" s="32" t="s">
        <v>5699</v>
      </c>
      <c r="F1484" s="32">
        <v>1122</v>
      </c>
      <c r="G1484" s="38">
        <f>INT(DT!E1484)</f>
        <v>44669</v>
      </c>
      <c r="H1484" s="39">
        <f>DT!E1484-INT(DT!E1484)</f>
        <v>0.64277777777897427</v>
      </c>
      <c r="I1484" s="32" t="s">
        <v>12</v>
      </c>
      <c r="J1484" s="32" t="s">
        <v>788</v>
      </c>
      <c r="K1484" s="32" t="s">
        <v>496</v>
      </c>
      <c r="L1484" s="42" cm="1">
        <f t="array" ref="L1484">INDEX('D_ SERVICES'!D:F, MATCH(J1484, 'D_ SERVICES'!A:A, 0),
   IF(I1484="Basic", 1, IF(I1484="Standard", 2, IF(I1484="Premium", 3, ""))))</f>
        <v>878</v>
      </c>
      <c r="M1484" s="32">
        <f>L1484*(1-VLOOKUP('F_ ORDERS'!$K1484,D_BUYERS!A:H,8,FALSE))</f>
        <v>878</v>
      </c>
      <c r="N1484" s="32">
        <f>IF(VLOOKUP('F_ ORDERS'!$G1484, OrderDate!A:E, 5, FALSE) = 1, 'F_ ORDERS'!$M1484 * (1 - 0.07), 'F_ ORDERS'!$M1484)</f>
        <v>878</v>
      </c>
    </row>
    <row r="1485" spans="1:14" x14ac:dyDescent="0.2">
      <c r="A1485" s="51" t="str">
        <f t="shared" si="23"/>
        <v>46.198.250.83|44582|0.92055555555271</v>
      </c>
      <c r="B1485" s="51" t="s">
        <v>3425</v>
      </c>
      <c r="C1485" s="52">
        <f>INT(DT!I1485)</f>
        <v>44582</v>
      </c>
      <c r="D1485" s="53">
        <f>DT!I1485-INT(DT!I1485)</f>
        <v>0.92055555555270985</v>
      </c>
      <c r="E1485" s="32" t="s">
        <v>5700</v>
      </c>
      <c r="F1485" s="32">
        <v>1165</v>
      </c>
      <c r="G1485" s="38">
        <f>INT(DT!E1485)</f>
        <v>44583</v>
      </c>
      <c r="H1485" s="39">
        <f>DT!E1485-INT(DT!E1485)</f>
        <v>3.849537036876427E-2</v>
      </c>
      <c r="I1485" s="32" t="s">
        <v>23</v>
      </c>
      <c r="J1485" s="32" t="s">
        <v>858</v>
      </c>
      <c r="K1485" s="32" t="s">
        <v>75</v>
      </c>
      <c r="L1485" s="42" cm="1">
        <f t="array" ref="L1485">INDEX('D_ SERVICES'!D:F, MATCH(J1485, 'D_ SERVICES'!A:A, 0),
   IF(I1485="Basic", 1, IF(I1485="Standard", 2, IF(I1485="Premium", 3, ""))))</f>
        <v>984</v>
      </c>
      <c r="M1485" s="32">
        <f>L1485*(1-VLOOKUP('F_ ORDERS'!$K1485,D_BUYERS!A:H,8,FALSE))</f>
        <v>984</v>
      </c>
      <c r="N1485" s="32">
        <f>IF(VLOOKUP('F_ ORDERS'!$G1485, OrderDate!A:E, 5, FALSE) = 1, 'F_ ORDERS'!$M1485 * (1 - 0.07), 'F_ ORDERS'!$M1485)</f>
        <v>915.11999999999989</v>
      </c>
    </row>
    <row r="1486" spans="1:14" x14ac:dyDescent="0.2">
      <c r="A1486" s="51" t="str">
        <f t="shared" si="23"/>
        <v>67.147.35.19|44746|0.831597222218988</v>
      </c>
      <c r="B1486" s="51" t="s">
        <v>3696</v>
      </c>
      <c r="C1486" s="52">
        <f>INT(DT!I1486)</f>
        <v>44746</v>
      </c>
      <c r="D1486" s="53">
        <f>DT!I1486-INT(DT!I1486)</f>
        <v>0.83159722221898846</v>
      </c>
      <c r="E1486" s="32" t="s">
        <v>5701</v>
      </c>
      <c r="F1486" s="32">
        <v>1054</v>
      </c>
      <c r="G1486" s="38">
        <f>INT(DT!E1486)</f>
        <v>44746</v>
      </c>
      <c r="H1486" s="39">
        <f>DT!E1486-INT(DT!E1486)</f>
        <v>0.84002314814279089</v>
      </c>
      <c r="I1486" s="32" t="s">
        <v>18</v>
      </c>
      <c r="J1486" s="32" t="s">
        <v>865</v>
      </c>
      <c r="K1486" s="32" t="s">
        <v>341</v>
      </c>
      <c r="L1486" s="42" cm="1">
        <f t="array" ref="L1486">INDEX('D_ SERVICES'!D:F, MATCH(J1486, 'D_ SERVICES'!A:A, 0),
   IF(I1486="Basic", 1, IF(I1486="Standard", 2, IF(I1486="Premium", 3, ""))))</f>
        <v>684</v>
      </c>
      <c r="M1486" s="32">
        <f>L1486*(1-VLOOKUP('F_ ORDERS'!$K1486,D_BUYERS!A:H,8,FALSE))</f>
        <v>649.79999999999995</v>
      </c>
      <c r="N1486" s="32">
        <f>IF(VLOOKUP('F_ ORDERS'!$G1486, OrderDate!A:E, 5, FALSE) = 1, 'F_ ORDERS'!$M1486 * (1 - 0.07), 'F_ ORDERS'!$M1486)</f>
        <v>649.79999999999995</v>
      </c>
    </row>
    <row r="1487" spans="1:14" x14ac:dyDescent="0.2">
      <c r="A1487" s="51" t="str">
        <f t="shared" si="23"/>
        <v>240.112.182.48|43010|0.0559375000011642</v>
      </c>
      <c r="B1487" s="51" t="s">
        <v>2868</v>
      </c>
      <c r="C1487" s="52">
        <f>INT(DT!I1487)</f>
        <v>43010</v>
      </c>
      <c r="D1487" s="53">
        <f>DT!I1487-INT(DT!I1487)</f>
        <v>5.5937500001164153E-2</v>
      </c>
      <c r="E1487" s="32" t="s">
        <v>5702</v>
      </c>
      <c r="F1487" s="32">
        <v>1098</v>
      </c>
      <c r="G1487" s="38">
        <f>INT(DT!E1487)</f>
        <v>43010</v>
      </c>
      <c r="H1487" s="39">
        <f>DT!E1487-INT(DT!E1487)</f>
        <v>5.8715277780720498E-2</v>
      </c>
      <c r="I1487" s="32" t="s">
        <v>23</v>
      </c>
      <c r="J1487" s="32" t="s">
        <v>801</v>
      </c>
      <c r="K1487" s="32" t="s">
        <v>329</v>
      </c>
      <c r="L1487" s="42" cm="1">
        <f t="array" ref="L1487">INDEX('D_ SERVICES'!D:F, MATCH(J1487, 'D_ SERVICES'!A:A, 0),
   IF(I1487="Basic", 1, IF(I1487="Standard", 2, IF(I1487="Premium", 3, ""))))</f>
        <v>776</v>
      </c>
      <c r="M1487" s="32">
        <f>L1487*(1-VLOOKUP('F_ ORDERS'!$K1487,D_BUYERS!A:H,8,FALSE))</f>
        <v>776</v>
      </c>
      <c r="N1487" s="32">
        <f>IF(VLOOKUP('F_ ORDERS'!$G1487, OrderDate!A:E, 5, FALSE) = 1, 'F_ ORDERS'!$M1487 * (1 - 0.07), 'F_ ORDERS'!$M1487)</f>
        <v>776</v>
      </c>
    </row>
    <row r="1488" spans="1:14" x14ac:dyDescent="0.2">
      <c r="A1488" s="51" t="str">
        <f t="shared" si="23"/>
        <v>73.211.147.216|42062|0.893784722218697</v>
      </c>
      <c r="B1488" s="51" t="s">
        <v>3807</v>
      </c>
      <c r="C1488" s="52">
        <f>INT(DT!I1488)</f>
        <v>42062</v>
      </c>
      <c r="D1488" s="53">
        <f>DT!I1488-INT(DT!I1488)</f>
        <v>0.89378472221869742</v>
      </c>
      <c r="E1488" s="32" t="s">
        <v>5703</v>
      </c>
      <c r="F1488" s="32">
        <v>1182</v>
      </c>
      <c r="G1488" s="38">
        <f>INT(DT!E1488)</f>
        <v>42063</v>
      </c>
      <c r="H1488" s="39">
        <f>DT!E1488-INT(DT!E1488)</f>
        <v>2.5694444411783479E-3</v>
      </c>
      <c r="I1488" s="32" t="s">
        <v>23</v>
      </c>
      <c r="J1488" s="32" t="s">
        <v>594</v>
      </c>
      <c r="K1488" s="32" t="s">
        <v>489</v>
      </c>
      <c r="L1488" s="42" cm="1">
        <f t="array" ref="L1488">INDEX('D_ SERVICES'!D:F, MATCH(J1488, 'D_ SERVICES'!A:A, 0),
   IF(I1488="Basic", 1, IF(I1488="Standard", 2, IF(I1488="Premium", 3, ""))))</f>
        <v>688</v>
      </c>
      <c r="M1488" s="32">
        <f>L1488*(1-VLOOKUP('F_ ORDERS'!$K1488,D_BUYERS!A:H,8,FALSE))</f>
        <v>653.6</v>
      </c>
      <c r="N1488" s="32">
        <f>IF(VLOOKUP('F_ ORDERS'!$G1488, OrderDate!A:E, 5, FALSE) = 1, 'F_ ORDERS'!$M1488 * (1 - 0.07), 'F_ ORDERS'!$M1488)</f>
        <v>607.84799999999996</v>
      </c>
    </row>
    <row r="1489" spans="1:14" x14ac:dyDescent="0.2">
      <c r="A1489" s="51" t="str">
        <f t="shared" si="23"/>
        <v>198.9.101.245|45336|0.696354166670062</v>
      </c>
      <c r="B1489" s="51" t="s">
        <v>2262</v>
      </c>
      <c r="C1489" s="52">
        <f>INT(DT!I1489)</f>
        <v>45336</v>
      </c>
      <c r="D1489" s="53">
        <f>DT!I1489-INT(DT!I1489)</f>
        <v>0.69635416667006211</v>
      </c>
      <c r="E1489" s="32" t="s">
        <v>5704</v>
      </c>
      <c r="F1489" s="32">
        <v>1121</v>
      </c>
      <c r="G1489" s="38">
        <f>INT(DT!E1489)</f>
        <v>45336</v>
      </c>
      <c r="H1489" s="39">
        <f>DT!E1489-INT(DT!E1489)</f>
        <v>0.7306250000037835</v>
      </c>
      <c r="I1489" s="32" t="s">
        <v>12</v>
      </c>
      <c r="J1489" s="32" t="s">
        <v>903</v>
      </c>
      <c r="K1489" s="32" t="s">
        <v>145</v>
      </c>
      <c r="L1489" s="42" cm="1">
        <f t="array" ref="L1489">INDEX('D_ SERVICES'!D:F, MATCH(J1489, 'D_ SERVICES'!A:A, 0),
   IF(I1489="Basic", 1, IF(I1489="Standard", 2, IF(I1489="Premium", 3, ""))))</f>
        <v>922</v>
      </c>
      <c r="M1489" s="32">
        <f>L1489*(1-VLOOKUP('F_ ORDERS'!$K1489,D_BUYERS!A:H,8,FALSE))</f>
        <v>875.9</v>
      </c>
      <c r="N1489" s="32">
        <f>IF(VLOOKUP('F_ ORDERS'!$G1489, OrderDate!A:E, 5, FALSE) = 1, 'F_ ORDERS'!$M1489 * (1 - 0.07), 'F_ ORDERS'!$M1489)</f>
        <v>875.9</v>
      </c>
    </row>
    <row r="1490" spans="1:14" x14ac:dyDescent="0.2">
      <c r="A1490" s="51" t="str">
        <f t="shared" si="23"/>
        <v>55.105.231.109|44747|0.794178240743349</v>
      </c>
      <c r="B1490" s="51" t="s">
        <v>3540</v>
      </c>
      <c r="C1490" s="52">
        <f>INT(DT!I1490)</f>
        <v>44747</v>
      </c>
      <c r="D1490" s="53">
        <f>DT!I1490-INT(DT!I1490)</f>
        <v>0.79417824074334931</v>
      </c>
      <c r="E1490" s="32" t="s">
        <v>5705</v>
      </c>
      <c r="F1490" s="32">
        <v>1177</v>
      </c>
      <c r="G1490" s="38">
        <f>INT(DT!E1490)</f>
        <v>44747</v>
      </c>
      <c r="H1490" s="39">
        <f>DT!E1490-INT(DT!E1490)</f>
        <v>0.90659722222335404</v>
      </c>
      <c r="I1490" s="32" t="s">
        <v>12</v>
      </c>
      <c r="J1490" s="32" t="s">
        <v>703</v>
      </c>
      <c r="K1490" s="32" t="s">
        <v>166</v>
      </c>
      <c r="L1490" s="42" cm="1">
        <f t="array" ref="L1490">INDEX('D_ SERVICES'!D:F, MATCH(J1490, 'D_ SERVICES'!A:A, 0),
   IF(I1490="Basic", 1, IF(I1490="Standard", 2, IF(I1490="Premium", 3, ""))))</f>
        <v>970</v>
      </c>
      <c r="M1490" s="32">
        <f>L1490*(1-VLOOKUP('F_ ORDERS'!$K1490,D_BUYERS!A:H,8,FALSE))</f>
        <v>970</v>
      </c>
      <c r="N1490" s="32">
        <f>IF(VLOOKUP('F_ ORDERS'!$G1490, OrderDate!A:E, 5, FALSE) = 1, 'F_ ORDERS'!$M1490 * (1 - 0.07), 'F_ ORDERS'!$M1490)</f>
        <v>970</v>
      </c>
    </row>
    <row r="1491" spans="1:14" x14ac:dyDescent="0.2">
      <c r="A1491" s="51" t="str">
        <f t="shared" si="23"/>
        <v>197.161.27.216|44371|0.139490740737529</v>
      </c>
      <c r="B1491" s="51" t="s">
        <v>2232</v>
      </c>
      <c r="C1491" s="52">
        <f>INT(DT!I1491)</f>
        <v>44371</v>
      </c>
      <c r="D1491" s="53">
        <f>DT!I1491-INT(DT!I1491)</f>
        <v>0.13949074073752854</v>
      </c>
      <c r="E1491" s="32" t="s">
        <v>5706</v>
      </c>
      <c r="F1491" s="32">
        <v>1211</v>
      </c>
      <c r="G1491" s="38">
        <f>INT(DT!E1491)</f>
        <v>44371</v>
      </c>
      <c r="H1491" s="39">
        <f>DT!E1491-INT(DT!E1491)</f>
        <v>0.19996527777402662</v>
      </c>
      <c r="I1491" s="32" t="s">
        <v>23</v>
      </c>
      <c r="J1491" s="32" t="s">
        <v>603</v>
      </c>
      <c r="K1491" s="32" t="s">
        <v>153</v>
      </c>
      <c r="L1491" s="42" cm="1">
        <f t="array" ref="L1491">INDEX('D_ SERVICES'!D:F, MATCH(J1491, 'D_ SERVICES'!A:A, 0),
   IF(I1491="Basic", 1, IF(I1491="Standard", 2, IF(I1491="Premium", 3, ""))))</f>
        <v>863</v>
      </c>
      <c r="M1491" s="32">
        <f>L1491*(1-VLOOKUP('F_ ORDERS'!$K1491,D_BUYERS!A:H,8,FALSE))</f>
        <v>863</v>
      </c>
      <c r="N1491" s="32">
        <f>IF(VLOOKUP('F_ ORDERS'!$G1491, OrderDate!A:E, 5, FALSE) = 1, 'F_ ORDERS'!$M1491 * (1 - 0.07), 'F_ ORDERS'!$M1491)</f>
        <v>863</v>
      </c>
    </row>
    <row r="1492" spans="1:14" x14ac:dyDescent="0.2">
      <c r="A1492" s="51" t="str">
        <f t="shared" si="23"/>
        <v>75.42.185.12|43081|0.0425000000032014</v>
      </c>
      <c r="B1492" s="51" t="s">
        <v>3838</v>
      </c>
      <c r="C1492" s="52">
        <f>INT(DT!I1492)</f>
        <v>43081</v>
      </c>
      <c r="D1492" s="53">
        <f>DT!I1492-INT(DT!I1492)</f>
        <v>4.2500000003201421E-2</v>
      </c>
      <c r="E1492" s="32" t="s">
        <v>5707</v>
      </c>
      <c r="F1492" s="32">
        <v>1246</v>
      </c>
      <c r="G1492" s="38">
        <f>INT(DT!E1492)</f>
        <v>43081</v>
      </c>
      <c r="H1492" s="39">
        <f>DT!E1492-INT(DT!E1492)</f>
        <v>0.12533564815385034</v>
      </c>
      <c r="I1492" s="32" t="s">
        <v>12</v>
      </c>
      <c r="J1492" s="32" t="s">
        <v>830</v>
      </c>
      <c r="K1492" s="32" t="s">
        <v>216</v>
      </c>
      <c r="L1492" s="42" cm="1">
        <f t="array" ref="L1492">INDEX('D_ SERVICES'!D:F, MATCH(J1492, 'D_ SERVICES'!A:A, 0),
   IF(I1492="Basic", 1, IF(I1492="Standard", 2, IF(I1492="Premium", 3, ""))))</f>
        <v>904</v>
      </c>
      <c r="M1492" s="32">
        <f>L1492*(1-VLOOKUP('F_ ORDERS'!$K1492,D_BUYERS!A:H,8,FALSE))</f>
        <v>904</v>
      </c>
      <c r="N1492" s="32">
        <f>IF(VLOOKUP('F_ ORDERS'!$G1492, OrderDate!A:E, 5, FALSE) = 1, 'F_ ORDERS'!$M1492 * (1 - 0.07), 'F_ ORDERS'!$M1492)</f>
        <v>904</v>
      </c>
    </row>
    <row r="1493" spans="1:14" x14ac:dyDescent="0.2">
      <c r="A1493" s="51" t="str">
        <f t="shared" si="23"/>
        <v>163.223.245.35|45325|0.160925925927586</v>
      </c>
      <c r="B1493" s="51" t="s">
        <v>1808</v>
      </c>
      <c r="C1493" s="52">
        <f>INT(DT!I1493)</f>
        <v>45325</v>
      </c>
      <c r="D1493" s="53">
        <f>DT!I1493-INT(DT!I1493)</f>
        <v>0.16092592592758592</v>
      </c>
      <c r="E1493" s="32" t="s">
        <v>5708</v>
      </c>
      <c r="F1493" s="32">
        <v>1194</v>
      </c>
      <c r="G1493" s="38">
        <f>INT(DT!E1493)</f>
        <v>45325</v>
      </c>
      <c r="H1493" s="39">
        <f>DT!E1493-INT(DT!E1493)</f>
        <v>0.17013888889050577</v>
      </c>
      <c r="I1493" s="32" t="s">
        <v>23</v>
      </c>
      <c r="J1493" s="32" t="s">
        <v>585</v>
      </c>
      <c r="K1493" s="32" t="s">
        <v>434</v>
      </c>
      <c r="L1493" s="42" cm="1">
        <f t="array" ref="L1493">INDEX('D_ SERVICES'!D:F, MATCH(J1493, 'D_ SERVICES'!A:A, 0),
   IF(I1493="Basic", 1, IF(I1493="Standard", 2, IF(I1493="Premium", 3, ""))))</f>
        <v>731</v>
      </c>
      <c r="M1493" s="32">
        <f>L1493*(1-VLOOKUP('F_ ORDERS'!$K1493,D_BUYERS!A:H,8,FALSE))</f>
        <v>694.44999999999993</v>
      </c>
      <c r="N1493" s="32">
        <f>IF(VLOOKUP('F_ ORDERS'!$G1493, OrderDate!A:E, 5, FALSE) = 1, 'F_ ORDERS'!$M1493 * (1 - 0.07), 'F_ ORDERS'!$M1493)</f>
        <v>645.83849999999984</v>
      </c>
    </row>
    <row r="1494" spans="1:14" x14ac:dyDescent="0.2">
      <c r="A1494" s="51" t="str">
        <f t="shared" si="23"/>
        <v>137.103.210.35|44904|0.0379629629605915</v>
      </c>
      <c r="B1494" s="51" t="s">
        <v>1452</v>
      </c>
      <c r="C1494" s="52">
        <f>INT(DT!I1494)</f>
        <v>44904</v>
      </c>
      <c r="D1494" s="53">
        <f>DT!I1494-INT(DT!I1494)</f>
        <v>3.796296296059154E-2</v>
      </c>
      <c r="E1494" s="32" t="s">
        <v>5709</v>
      </c>
      <c r="F1494" s="32">
        <v>1106</v>
      </c>
      <c r="G1494" s="38">
        <f>INT(DT!E1494)</f>
        <v>44904</v>
      </c>
      <c r="H1494" s="39">
        <f>DT!E1494-INT(DT!E1494)</f>
        <v>0.13054398148233304</v>
      </c>
      <c r="I1494" s="32" t="s">
        <v>23</v>
      </c>
      <c r="J1494" s="32" t="s">
        <v>901</v>
      </c>
      <c r="K1494" s="32" t="s">
        <v>33</v>
      </c>
      <c r="L1494" s="42" cm="1">
        <f t="array" ref="L1494">INDEX('D_ SERVICES'!D:F, MATCH(J1494, 'D_ SERVICES'!A:A, 0),
   IF(I1494="Basic", 1, IF(I1494="Standard", 2, IF(I1494="Premium", 3, ""))))</f>
        <v>970</v>
      </c>
      <c r="M1494" s="32">
        <f>L1494*(1-VLOOKUP('F_ ORDERS'!$K1494,D_BUYERS!A:H,8,FALSE))</f>
        <v>873</v>
      </c>
      <c r="N1494" s="32">
        <f>IF(VLOOKUP('F_ ORDERS'!$G1494, OrderDate!A:E, 5, FALSE) = 1, 'F_ ORDERS'!$M1494 * (1 - 0.07), 'F_ ORDERS'!$M1494)</f>
        <v>873</v>
      </c>
    </row>
    <row r="1495" spans="1:14" x14ac:dyDescent="0.2">
      <c r="A1495" s="51" t="str">
        <f t="shared" si="23"/>
        <v>234.228.131.37|43709|0.58864583333343</v>
      </c>
      <c r="B1495" s="51" t="s">
        <v>2776</v>
      </c>
      <c r="C1495" s="52">
        <f>INT(DT!I1495)</f>
        <v>43709</v>
      </c>
      <c r="D1495" s="53">
        <f>DT!I1495-INT(DT!I1495)</f>
        <v>0.58864583333343035</v>
      </c>
      <c r="E1495" s="32" t="s">
        <v>5710</v>
      </c>
      <c r="F1495" s="32">
        <v>1076</v>
      </c>
      <c r="G1495" s="38">
        <f>INT(DT!E1495)</f>
        <v>43709</v>
      </c>
      <c r="H1495" s="39">
        <f>DT!E1495-INT(DT!E1495)</f>
        <v>0.69515046296146465</v>
      </c>
      <c r="I1495" s="32" t="s">
        <v>23</v>
      </c>
      <c r="J1495" s="32" t="s">
        <v>690</v>
      </c>
      <c r="K1495" s="32" t="s">
        <v>448</v>
      </c>
      <c r="L1495" s="42" cm="1">
        <f t="array" ref="L1495">INDEX('D_ SERVICES'!D:F, MATCH(J1495, 'D_ SERVICES'!A:A, 0),
   IF(I1495="Basic", 1, IF(I1495="Standard", 2, IF(I1495="Premium", 3, ""))))</f>
        <v>810</v>
      </c>
      <c r="M1495" s="32">
        <f>L1495*(1-VLOOKUP('F_ ORDERS'!$K1495,D_BUYERS!A:H,8,FALSE))</f>
        <v>769.5</v>
      </c>
      <c r="N1495" s="32">
        <f>IF(VLOOKUP('F_ ORDERS'!$G1495, OrderDate!A:E, 5, FALSE) = 1, 'F_ ORDERS'!$M1495 * (1 - 0.07), 'F_ ORDERS'!$M1495)</f>
        <v>715.63499999999999</v>
      </c>
    </row>
    <row r="1496" spans="1:14" x14ac:dyDescent="0.2">
      <c r="A1496" s="51" t="str">
        <f t="shared" si="23"/>
        <v>129.216.121.77|43023|0.523576388892252</v>
      </c>
      <c r="B1496" s="51" t="s">
        <v>1327</v>
      </c>
      <c r="C1496" s="52">
        <f>INT(DT!I1496)</f>
        <v>43023</v>
      </c>
      <c r="D1496" s="53">
        <f>DT!I1496-INT(DT!I1496)</f>
        <v>0.523576388892252</v>
      </c>
      <c r="E1496" s="32" t="s">
        <v>5711</v>
      </c>
      <c r="F1496" s="32">
        <v>1157</v>
      </c>
      <c r="G1496" s="38">
        <f>INT(DT!E1496)</f>
        <v>43023</v>
      </c>
      <c r="H1496" s="39">
        <f>DT!E1496-INT(DT!E1496)</f>
        <v>0.63765046296612127</v>
      </c>
      <c r="I1496" s="32" t="s">
        <v>12</v>
      </c>
      <c r="J1496" s="32" t="s">
        <v>831</v>
      </c>
      <c r="K1496" s="32" t="s">
        <v>412</v>
      </c>
      <c r="L1496" s="42" cm="1">
        <f t="array" ref="L1496">INDEX('D_ SERVICES'!D:F, MATCH(J1496, 'D_ SERVICES'!A:A, 0),
   IF(I1496="Basic", 1, IF(I1496="Standard", 2, IF(I1496="Premium", 3, ""))))</f>
        <v>995</v>
      </c>
      <c r="M1496" s="32">
        <f>L1496*(1-VLOOKUP('F_ ORDERS'!$K1496,D_BUYERS!A:H,8,FALSE))</f>
        <v>995</v>
      </c>
      <c r="N1496" s="32">
        <f>IF(VLOOKUP('F_ ORDERS'!$G1496, OrderDate!A:E, 5, FALSE) = 1, 'F_ ORDERS'!$M1496 * (1 - 0.07), 'F_ ORDERS'!$M1496)</f>
        <v>925.34999999999991</v>
      </c>
    </row>
    <row r="1497" spans="1:14" x14ac:dyDescent="0.2">
      <c r="A1497" s="51" t="str">
        <f t="shared" si="23"/>
        <v>79.234.59.139|45201|0.989363425927877</v>
      </c>
      <c r="B1497" s="51" t="s">
        <v>3883</v>
      </c>
      <c r="C1497" s="52">
        <f>INT(DT!I1497)</f>
        <v>45201</v>
      </c>
      <c r="D1497" s="53">
        <f>DT!I1497-INT(DT!I1497)</f>
        <v>0.98936342592787696</v>
      </c>
      <c r="E1497" s="32" t="s">
        <v>5712</v>
      </c>
      <c r="F1497" s="32">
        <v>1012</v>
      </c>
      <c r="G1497" s="38">
        <f>INT(DT!E1497)</f>
        <v>45202</v>
      </c>
      <c r="H1497" s="39">
        <f>DT!E1497-INT(DT!E1497)</f>
        <v>3.5648148150357883E-2</v>
      </c>
      <c r="I1497" s="32" t="s">
        <v>12</v>
      </c>
      <c r="J1497" s="32" t="s">
        <v>688</v>
      </c>
      <c r="K1497" s="32" t="s">
        <v>120</v>
      </c>
      <c r="L1497" s="42" cm="1">
        <f t="array" ref="L1497">INDEX('D_ SERVICES'!D:F, MATCH(J1497, 'D_ SERVICES'!A:A, 0),
   IF(I1497="Basic", 1, IF(I1497="Standard", 2, IF(I1497="Premium", 3, ""))))</f>
        <v>549</v>
      </c>
      <c r="M1497" s="32">
        <f>L1497*(1-VLOOKUP('F_ ORDERS'!$K1497,D_BUYERS!A:H,8,FALSE))</f>
        <v>494.1</v>
      </c>
      <c r="N1497" s="32">
        <f>IF(VLOOKUP('F_ ORDERS'!$G1497, OrderDate!A:E, 5, FALSE) = 1, 'F_ ORDERS'!$M1497 * (1 - 0.07), 'F_ ORDERS'!$M1497)</f>
        <v>494.1</v>
      </c>
    </row>
    <row r="1498" spans="1:14" x14ac:dyDescent="0.2">
      <c r="A1498" s="51" t="str">
        <f t="shared" si="23"/>
        <v>73.5.142.226|45518|0.805787037039408</v>
      </c>
      <c r="B1498" s="51" t="s">
        <v>3812</v>
      </c>
      <c r="C1498" s="52">
        <f>INT(DT!I1498)</f>
        <v>45518</v>
      </c>
      <c r="D1498" s="53">
        <f>DT!I1498-INT(DT!I1498)</f>
        <v>0.80578703703940846</v>
      </c>
      <c r="E1498" s="32" t="s">
        <v>5713</v>
      </c>
      <c r="F1498" s="32">
        <v>1177</v>
      </c>
      <c r="G1498" s="38">
        <f>INT(DT!E1498)</f>
        <v>45518</v>
      </c>
      <c r="H1498" s="39">
        <f>DT!E1498-INT(DT!E1498)</f>
        <v>0.83021990740962792</v>
      </c>
      <c r="I1498" s="32" t="s">
        <v>12</v>
      </c>
      <c r="J1498" s="32" t="s">
        <v>703</v>
      </c>
      <c r="K1498" s="32" t="s">
        <v>339</v>
      </c>
      <c r="L1498" s="42" cm="1">
        <f t="array" ref="L1498">INDEX('D_ SERVICES'!D:F, MATCH(J1498, 'D_ SERVICES'!A:A, 0),
   IF(I1498="Basic", 1, IF(I1498="Standard", 2, IF(I1498="Premium", 3, ""))))</f>
        <v>970</v>
      </c>
      <c r="M1498" s="32">
        <f>L1498*(1-VLOOKUP('F_ ORDERS'!$K1498,D_BUYERS!A:H,8,FALSE))</f>
        <v>970</v>
      </c>
      <c r="N1498" s="32">
        <f>IF(VLOOKUP('F_ ORDERS'!$G1498, OrderDate!A:E, 5, FALSE) = 1, 'F_ ORDERS'!$M1498 * (1 - 0.07), 'F_ ORDERS'!$M1498)</f>
        <v>970</v>
      </c>
    </row>
    <row r="1499" spans="1:14" x14ac:dyDescent="0.2">
      <c r="A1499" s="51" t="str">
        <f t="shared" si="23"/>
        <v>198.248.195.87|43354|0.00990740740962792</v>
      </c>
      <c r="B1499" s="51" t="s">
        <v>2253</v>
      </c>
      <c r="C1499" s="52">
        <f>INT(DT!I1499)</f>
        <v>43354</v>
      </c>
      <c r="D1499" s="53">
        <f>DT!I1499-INT(DT!I1499)</f>
        <v>9.9074074096279219E-3</v>
      </c>
      <c r="E1499" s="32" t="s">
        <v>5714</v>
      </c>
      <c r="F1499" s="32">
        <v>1131</v>
      </c>
      <c r="G1499" s="38">
        <f>INT(DT!E1499)</f>
        <v>43354</v>
      </c>
      <c r="H1499" s="39">
        <f>DT!E1499-INT(DT!E1499)</f>
        <v>0.10079861111444188</v>
      </c>
      <c r="I1499" s="32" t="s">
        <v>18</v>
      </c>
      <c r="J1499" s="32" t="s">
        <v>564</v>
      </c>
      <c r="K1499" s="32" t="s">
        <v>297</v>
      </c>
      <c r="L1499" s="42" cm="1">
        <f t="array" ref="L1499">INDEX('D_ SERVICES'!D:F, MATCH(J1499, 'D_ SERVICES'!A:A, 0),
   IF(I1499="Basic", 1, IF(I1499="Standard", 2, IF(I1499="Premium", 3, ""))))</f>
        <v>574</v>
      </c>
      <c r="M1499" s="32">
        <f>L1499*(1-VLOOKUP('F_ ORDERS'!$K1499,D_BUYERS!A:H,8,FALSE))</f>
        <v>545.29999999999995</v>
      </c>
      <c r="N1499" s="32">
        <f>IF(VLOOKUP('F_ ORDERS'!$G1499, OrderDate!A:E, 5, FALSE) = 1, 'F_ ORDERS'!$M1499 * (1 - 0.07), 'F_ ORDERS'!$M1499)</f>
        <v>545.29999999999995</v>
      </c>
    </row>
    <row r="1500" spans="1:14" x14ac:dyDescent="0.2">
      <c r="A1500" s="51" t="str">
        <f t="shared" si="23"/>
        <v>73.120.136.254|44774|0.247824074067466</v>
      </c>
      <c r="B1500" s="51" t="s">
        <v>3802</v>
      </c>
      <c r="C1500" s="52">
        <f>INT(DT!I1500)</f>
        <v>44774</v>
      </c>
      <c r="D1500" s="53">
        <f>DT!I1500-INT(DT!I1500)</f>
        <v>0.24782407406746643</v>
      </c>
      <c r="E1500" s="32" t="s">
        <v>5715</v>
      </c>
      <c r="F1500" s="32">
        <v>1031</v>
      </c>
      <c r="G1500" s="38">
        <f>INT(DT!E1500)</f>
        <v>44774</v>
      </c>
      <c r="H1500" s="39">
        <f>DT!E1500-INT(DT!E1500)</f>
        <v>0.35157407406950369</v>
      </c>
      <c r="I1500" s="32" t="s">
        <v>23</v>
      </c>
      <c r="J1500" s="32" t="s">
        <v>765</v>
      </c>
      <c r="K1500" s="32" t="s">
        <v>398</v>
      </c>
      <c r="L1500" s="42" cm="1">
        <f t="array" ref="L1500">INDEX('D_ SERVICES'!D:F, MATCH(J1500, 'D_ SERVICES'!A:A, 0),
   IF(I1500="Basic", 1, IF(I1500="Standard", 2, IF(I1500="Premium", 3, ""))))</f>
        <v>854</v>
      </c>
      <c r="M1500" s="32">
        <f>L1500*(1-VLOOKUP('F_ ORDERS'!$K1500,D_BUYERS!A:H,8,FALSE))</f>
        <v>854</v>
      </c>
      <c r="N1500" s="32">
        <f>IF(VLOOKUP('F_ ORDERS'!$G1500, OrderDate!A:E, 5, FALSE) = 1, 'F_ ORDERS'!$M1500 * (1 - 0.07), 'F_ ORDERS'!$M1500)</f>
        <v>854</v>
      </c>
    </row>
    <row r="1501" spans="1:14" x14ac:dyDescent="0.2">
      <c r="A1501" s="51" t="str">
        <f t="shared" si="23"/>
        <v>62.193.40.117|45221|0.743761574070959</v>
      </c>
      <c r="B1501" s="51" t="s">
        <v>3652</v>
      </c>
      <c r="C1501" s="52">
        <f>INT(DT!I1501)</f>
        <v>45221</v>
      </c>
      <c r="D1501" s="53">
        <f>DT!I1501-INT(DT!I1501)</f>
        <v>0.74376157407095889</v>
      </c>
      <c r="E1501" s="32" t="s">
        <v>5716</v>
      </c>
      <c r="F1501" s="32">
        <v>1187</v>
      </c>
      <c r="G1501" s="38">
        <f>INT(DT!E1501)</f>
        <v>45221</v>
      </c>
      <c r="H1501" s="39">
        <f>DT!E1501-INT(DT!E1501)</f>
        <v>0.77158564814453712</v>
      </c>
      <c r="I1501" s="32" t="s">
        <v>23</v>
      </c>
      <c r="J1501" s="32" t="s">
        <v>862</v>
      </c>
      <c r="K1501" s="32" t="s">
        <v>207</v>
      </c>
      <c r="L1501" s="42" cm="1">
        <f t="array" ref="L1501">INDEX('D_ SERVICES'!D:F, MATCH(J1501, 'D_ SERVICES'!A:A, 0),
   IF(I1501="Basic", 1, IF(I1501="Standard", 2, IF(I1501="Premium", 3, ""))))</f>
        <v>711</v>
      </c>
      <c r="M1501" s="32">
        <f>L1501*(1-VLOOKUP('F_ ORDERS'!$K1501,D_BUYERS!A:H,8,FALSE))</f>
        <v>639.9</v>
      </c>
      <c r="N1501" s="32">
        <f>IF(VLOOKUP('F_ ORDERS'!$G1501, OrderDate!A:E, 5, FALSE) = 1, 'F_ ORDERS'!$M1501 * (1 - 0.07), 'F_ ORDERS'!$M1501)</f>
        <v>595.10699999999997</v>
      </c>
    </row>
    <row r="1502" spans="1:14" x14ac:dyDescent="0.2">
      <c r="A1502" s="51" t="str">
        <f t="shared" si="23"/>
        <v>172.165.9.188|41570|0.908333333332848</v>
      </c>
      <c r="B1502" s="51" t="s">
        <v>1934</v>
      </c>
      <c r="C1502" s="52">
        <f>INT(DT!I1502)</f>
        <v>41570</v>
      </c>
      <c r="D1502" s="53">
        <f>DT!I1502-INT(DT!I1502)</f>
        <v>0.90833333333284827</v>
      </c>
      <c r="E1502" s="32" t="s">
        <v>5717</v>
      </c>
      <c r="F1502" s="32">
        <v>1037</v>
      </c>
      <c r="G1502" s="38">
        <f>INT(DT!E1502)</f>
        <v>41570</v>
      </c>
      <c r="H1502" s="39">
        <f>DT!E1502-INT(DT!E1502)</f>
        <v>0.96025462963007158</v>
      </c>
      <c r="I1502" s="32" t="s">
        <v>23</v>
      </c>
      <c r="J1502" s="32" t="s">
        <v>807</v>
      </c>
      <c r="K1502" s="32" t="s">
        <v>326</v>
      </c>
      <c r="L1502" s="42" cm="1">
        <f t="array" ref="L1502">INDEX('D_ SERVICES'!D:F, MATCH(J1502, 'D_ SERVICES'!A:A, 0),
   IF(I1502="Basic", 1, IF(I1502="Standard", 2, IF(I1502="Premium", 3, ""))))</f>
        <v>808</v>
      </c>
      <c r="M1502" s="32">
        <f>L1502*(1-VLOOKUP('F_ ORDERS'!$K1502,D_BUYERS!A:H,8,FALSE))</f>
        <v>767.59999999999991</v>
      </c>
      <c r="N1502" s="32">
        <f>IF(VLOOKUP('F_ ORDERS'!$G1502, OrderDate!A:E, 5, FALSE) = 1, 'F_ ORDERS'!$M1502 * (1 - 0.07), 'F_ ORDERS'!$M1502)</f>
        <v>767.59999999999991</v>
      </c>
    </row>
    <row r="1503" spans="1:14" x14ac:dyDescent="0.2">
      <c r="A1503" s="51" t="str">
        <f t="shared" si="23"/>
        <v>81.114.246.149|44261|0.717754629629781</v>
      </c>
      <c r="B1503" s="51" t="s">
        <v>3919</v>
      </c>
      <c r="C1503" s="52">
        <f>INT(DT!I1503)</f>
        <v>44261</v>
      </c>
      <c r="D1503" s="53">
        <f>DT!I1503-INT(DT!I1503)</f>
        <v>0.71775462962978054</v>
      </c>
      <c r="E1503" s="32" t="s">
        <v>5718</v>
      </c>
      <c r="F1503" s="32">
        <v>1033</v>
      </c>
      <c r="G1503" s="38">
        <f>INT(DT!E1503)</f>
        <v>44261</v>
      </c>
      <c r="H1503" s="39">
        <f>DT!E1503-INT(DT!E1503)</f>
        <v>0.74124999999912689</v>
      </c>
      <c r="I1503" s="32" t="s">
        <v>12</v>
      </c>
      <c r="J1503" s="32" t="s">
        <v>771</v>
      </c>
      <c r="K1503" s="32" t="s">
        <v>330</v>
      </c>
      <c r="L1503" s="42" cm="1">
        <f t="array" ref="L1503">INDEX('D_ SERVICES'!D:F, MATCH(J1503, 'D_ SERVICES'!A:A, 0),
   IF(I1503="Basic", 1, IF(I1503="Standard", 2, IF(I1503="Premium", 3, ""))))</f>
        <v>768</v>
      </c>
      <c r="M1503" s="32">
        <f>L1503*(1-VLOOKUP('F_ ORDERS'!$K1503,D_BUYERS!A:H,8,FALSE))</f>
        <v>691.2</v>
      </c>
      <c r="N1503" s="32">
        <f>IF(VLOOKUP('F_ ORDERS'!$G1503, OrderDate!A:E, 5, FALSE) = 1, 'F_ ORDERS'!$M1503 * (1 - 0.07), 'F_ ORDERS'!$M1503)</f>
        <v>642.81600000000003</v>
      </c>
    </row>
    <row r="1504" spans="1:14" x14ac:dyDescent="0.2">
      <c r="A1504" s="51" t="str">
        <f t="shared" si="23"/>
        <v>67.9.46.199|45345|0.099224537043483</v>
      </c>
      <c r="B1504" s="51" t="s">
        <v>3704</v>
      </c>
      <c r="C1504" s="52">
        <f>INT(DT!I1504)</f>
        <v>45345</v>
      </c>
      <c r="D1504" s="53">
        <f>DT!I1504-INT(DT!I1504)</f>
        <v>9.9224537043482997E-2</v>
      </c>
      <c r="E1504" s="32" t="s">
        <v>5719</v>
      </c>
      <c r="F1504" s="32">
        <v>1142</v>
      </c>
      <c r="G1504" s="38">
        <f>INT(DT!E1504)</f>
        <v>45345</v>
      </c>
      <c r="H1504" s="39">
        <f>DT!E1504-INT(DT!E1504)</f>
        <v>0.193009259266546</v>
      </c>
      <c r="I1504" s="32" t="s">
        <v>23</v>
      </c>
      <c r="J1504" s="32" t="s">
        <v>885</v>
      </c>
      <c r="K1504" s="32" t="s">
        <v>418</v>
      </c>
      <c r="L1504" s="42" cm="1">
        <f t="array" ref="L1504">INDEX('D_ SERVICES'!D:F, MATCH(J1504, 'D_ SERVICES'!A:A, 0),
   IF(I1504="Basic", 1, IF(I1504="Standard", 2, IF(I1504="Premium", 3, ""))))</f>
        <v>746</v>
      </c>
      <c r="M1504" s="32">
        <f>L1504*(1-VLOOKUP('F_ ORDERS'!$K1504,D_BUYERS!A:H,8,FALSE))</f>
        <v>746</v>
      </c>
      <c r="N1504" s="32">
        <f>IF(VLOOKUP('F_ ORDERS'!$G1504, OrderDate!A:E, 5, FALSE) = 1, 'F_ ORDERS'!$M1504 * (1 - 0.07), 'F_ ORDERS'!$M1504)</f>
        <v>746</v>
      </c>
    </row>
    <row r="1505" spans="1:14" x14ac:dyDescent="0.2">
      <c r="A1505" s="51" t="str">
        <f t="shared" si="23"/>
        <v>193.162.16.238|44396|0.210023148152686</v>
      </c>
      <c r="B1505" s="51" t="s">
        <v>2175</v>
      </c>
      <c r="C1505" s="52">
        <f>INT(DT!I1505)</f>
        <v>44396</v>
      </c>
      <c r="D1505" s="53">
        <f>DT!I1505-INT(DT!I1505)</f>
        <v>0.21002314815268619</v>
      </c>
      <c r="E1505" s="32" t="s">
        <v>5720</v>
      </c>
      <c r="F1505" s="32">
        <v>1114</v>
      </c>
      <c r="G1505" s="38">
        <f>INT(DT!E1505)</f>
        <v>44396</v>
      </c>
      <c r="H1505" s="39">
        <f>DT!E1505-INT(DT!E1505)</f>
        <v>0.29160879630217096</v>
      </c>
      <c r="I1505" s="32" t="s">
        <v>18</v>
      </c>
      <c r="J1505" s="32" t="s">
        <v>720</v>
      </c>
      <c r="K1505" s="32" t="s">
        <v>51</v>
      </c>
      <c r="L1505" s="42" cm="1">
        <f t="array" ref="L1505">INDEX('D_ SERVICES'!D:F, MATCH(J1505, 'D_ SERVICES'!A:A, 0),
   IF(I1505="Basic", 1, IF(I1505="Standard", 2, IF(I1505="Premium", 3, ""))))</f>
        <v>331</v>
      </c>
      <c r="M1505" s="32">
        <f>L1505*(1-VLOOKUP('F_ ORDERS'!$K1505,D_BUYERS!A:H,8,FALSE))</f>
        <v>314.45</v>
      </c>
      <c r="N1505" s="32">
        <f>IF(VLOOKUP('F_ ORDERS'!$G1505, OrderDate!A:E, 5, FALSE) = 1, 'F_ ORDERS'!$M1505 * (1 - 0.07), 'F_ ORDERS'!$M1505)</f>
        <v>314.45</v>
      </c>
    </row>
    <row r="1506" spans="1:14" x14ac:dyDescent="0.2">
      <c r="A1506" s="51" t="str">
        <f t="shared" si="23"/>
        <v>189.252.185.100|45247|0.362743055557075</v>
      </c>
      <c r="B1506" s="51" t="s">
        <v>2122</v>
      </c>
      <c r="C1506" s="52">
        <f>INT(DT!I1506)</f>
        <v>45247</v>
      </c>
      <c r="D1506" s="53">
        <f>DT!I1506-INT(DT!I1506)</f>
        <v>0.36274305555707542</v>
      </c>
      <c r="E1506" s="32" t="s">
        <v>5721</v>
      </c>
      <c r="F1506" s="32">
        <v>1053</v>
      </c>
      <c r="G1506" s="38">
        <f>INT(DT!E1506)</f>
        <v>45247</v>
      </c>
      <c r="H1506" s="39">
        <f>DT!E1506-INT(DT!E1506)</f>
        <v>0.45418981481634546</v>
      </c>
      <c r="I1506" s="32" t="s">
        <v>18</v>
      </c>
      <c r="J1506" s="32" t="s">
        <v>816</v>
      </c>
      <c r="K1506" s="32" t="s">
        <v>283</v>
      </c>
      <c r="L1506" s="42" cm="1">
        <f t="array" ref="L1506">INDEX('D_ SERVICES'!D:F, MATCH(J1506, 'D_ SERVICES'!A:A, 0),
   IF(I1506="Basic", 1, IF(I1506="Standard", 2, IF(I1506="Premium", 3, ""))))</f>
        <v>99</v>
      </c>
      <c r="M1506" s="32">
        <f>L1506*(1-VLOOKUP('F_ ORDERS'!$K1506,D_BUYERS!A:H,8,FALSE))</f>
        <v>89.100000000000009</v>
      </c>
      <c r="N1506" s="32">
        <f>IF(VLOOKUP('F_ ORDERS'!$G1506, OrderDate!A:E, 5, FALSE) = 1, 'F_ ORDERS'!$M1506 * (1 - 0.07), 'F_ ORDERS'!$M1506)</f>
        <v>89.100000000000009</v>
      </c>
    </row>
    <row r="1507" spans="1:14" x14ac:dyDescent="0.2">
      <c r="A1507" s="51" t="str">
        <f t="shared" si="23"/>
        <v>81.74.196.18|44511|0.77442129629344</v>
      </c>
      <c r="B1507" s="51" t="s">
        <v>3931</v>
      </c>
      <c r="C1507" s="52">
        <f>INT(DT!I1507)</f>
        <v>44511</v>
      </c>
      <c r="D1507" s="53">
        <f>DT!I1507-INT(DT!I1507)</f>
        <v>0.77442129629343981</v>
      </c>
      <c r="E1507" s="32" t="s">
        <v>5722</v>
      </c>
      <c r="F1507" s="32">
        <v>1123</v>
      </c>
      <c r="G1507" s="38">
        <f>INT(DT!E1507)</f>
        <v>44511</v>
      </c>
      <c r="H1507" s="39">
        <f>DT!E1507-INT(DT!E1507)</f>
        <v>0.7927083333270275</v>
      </c>
      <c r="I1507" s="32" t="s">
        <v>23</v>
      </c>
      <c r="J1507" s="32" t="s">
        <v>891</v>
      </c>
      <c r="K1507" s="32" t="s">
        <v>358</v>
      </c>
      <c r="L1507" s="42" cm="1">
        <f t="array" ref="L1507">INDEX('D_ SERVICES'!D:F, MATCH(J1507, 'D_ SERVICES'!A:A, 0),
   IF(I1507="Basic", 1, IF(I1507="Standard", 2, IF(I1507="Premium", 3, ""))))</f>
        <v>968</v>
      </c>
      <c r="M1507" s="32">
        <f>L1507*(1-VLOOKUP('F_ ORDERS'!$K1507,D_BUYERS!A:H,8,FALSE))</f>
        <v>919.59999999999991</v>
      </c>
      <c r="N1507" s="32">
        <f>IF(VLOOKUP('F_ ORDERS'!$G1507, OrderDate!A:E, 5, FALSE) = 1, 'F_ ORDERS'!$M1507 * (1 - 0.07), 'F_ ORDERS'!$M1507)</f>
        <v>919.59999999999991</v>
      </c>
    </row>
    <row r="1508" spans="1:14" x14ac:dyDescent="0.2">
      <c r="A1508" s="51" t="str">
        <f t="shared" si="23"/>
        <v>178.51.89.118|42523|0.250636574077362</v>
      </c>
      <c r="B1508" s="51" t="s">
        <v>2006</v>
      </c>
      <c r="C1508" s="52">
        <f>INT(DT!I1508)</f>
        <v>42523</v>
      </c>
      <c r="D1508" s="53">
        <f>DT!I1508-INT(DT!I1508)</f>
        <v>0.25063657407736173</v>
      </c>
      <c r="E1508" s="32" t="s">
        <v>5723</v>
      </c>
      <c r="F1508" s="32">
        <v>1177</v>
      </c>
      <c r="G1508" s="38">
        <f>INT(DT!E1508)</f>
        <v>42523</v>
      </c>
      <c r="H1508" s="39">
        <f>DT!E1508-INT(DT!E1508)</f>
        <v>0.37138888888875954</v>
      </c>
      <c r="I1508" s="32" t="s">
        <v>18</v>
      </c>
      <c r="J1508" s="32" t="s">
        <v>703</v>
      </c>
      <c r="K1508" s="32" t="s">
        <v>92</v>
      </c>
      <c r="L1508" s="42" cm="1">
        <f t="array" ref="L1508">INDEX('D_ SERVICES'!D:F, MATCH(J1508, 'D_ SERVICES'!A:A, 0),
   IF(I1508="Basic", 1, IF(I1508="Standard", 2, IF(I1508="Premium", 3, ""))))</f>
        <v>882</v>
      </c>
      <c r="M1508" s="32">
        <f>L1508*(1-VLOOKUP('F_ ORDERS'!$K1508,D_BUYERS!A:H,8,FALSE))</f>
        <v>793.80000000000007</v>
      </c>
      <c r="N1508" s="32">
        <f>IF(VLOOKUP('F_ ORDERS'!$G1508, OrderDate!A:E, 5, FALSE) = 1, 'F_ ORDERS'!$M1508 * (1 - 0.07), 'F_ ORDERS'!$M1508)</f>
        <v>793.80000000000007</v>
      </c>
    </row>
    <row r="1509" spans="1:14" x14ac:dyDescent="0.2">
      <c r="A1509" s="51" t="str">
        <f t="shared" si="23"/>
        <v>44.126.110.103|44864|0.728784722232376</v>
      </c>
      <c r="B1509" s="51" t="s">
        <v>3391</v>
      </c>
      <c r="C1509" s="52">
        <f>INT(DT!I1509)</f>
        <v>44864</v>
      </c>
      <c r="D1509" s="53">
        <f>DT!I1509-INT(DT!I1509)</f>
        <v>0.72878472223237623</v>
      </c>
      <c r="E1509" s="32" t="s">
        <v>5724</v>
      </c>
      <c r="F1509" s="32">
        <v>1120</v>
      </c>
      <c r="G1509" s="38">
        <f>INT(DT!E1509)</f>
        <v>44864</v>
      </c>
      <c r="H1509" s="39">
        <f>DT!E1509-INT(DT!E1509)</f>
        <v>0.81586805556435138</v>
      </c>
      <c r="I1509" s="32" t="s">
        <v>12</v>
      </c>
      <c r="J1509" s="32" t="s">
        <v>562</v>
      </c>
      <c r="K1509" s="32" t="s">
        <v>75</v>
      </c>
      <c r="L1509" s="42" cm="1">
        <f t="array" ref="L1509">INDEX('D_ SERVICES'!D:F, MATCH(J1509, 'D_ SERVICES'!A:A, 0),
   IF(I1509="Basic", 1, IF(I1509="Standard", 2, IF(I1509="Premium", 3, ""))))</f>
        <v>663</v>
      </c>
      <c r="M1509" s="32">
        <f>L1509*(1-VLOOKUP('F_ ORDERS'!$K1509,D_BUYERS!A:H,8,FALSE))</f>
        <v>663</v>
      </c>
      <c r="N1509" s="32">
        <f>IF(VLOOKUP('F_ ORDERS'!$G1509, OrderDate!A:E, 5, FALSE) = 1, 'F_ ORDERS'!$M1509 * (1 - 0.07), 'F_ ORDERS'!$M1509)</f>
        <v>616.58999999999992</v>
      </c>
    </row>
    <row r="1510" spans="1:14" x14ac:dyDescent="0.2">
      <c r="A1510" s="51" t="str">
        <f t="shared" si="23"/>
        <v>38.191.239.128|43238|0.559988425928168</v>
      </c>
      <c r="B1510" s="51" t="s">
        <v>3291</v>
      </c>
      <c r="C1510" s="52">
        <f>INT(DT!I1510)</f>
        <v>43238</v>
      </c>
      <c r="D1510" s="53">
        <f>DT!I1510-INT(DT!I1510)</f>
        <v>0.559988425928168</v>
      </c>
      <c r="E1510" s="32" t="s">
        <v>5725</v>
      </c>
      <c r="F1510" s="32">
        <v>1058</v>
      </c>
      <c r="G1510" s="38">
        <f>INT(DT!E1510)</f>
        <v>43238</v>
      </c>
      <c r="H1510" s="39">
        <f>DT!E1510-INT(DT!E1510)</f>
        <v>0.67689814815093996</v>
      </c>
      <c r="I1510" s="32" t="s">
        <v>18</v>
      </c>
      <c r="J1510" s="32" t="s">
        <v>654</v>
      </c>
      <c r="K1510" s="32" t="s">
        <v>369</v>
      </c>
      <c r="L1510" s="42" cm="1">
        <f t="array" ref="L1510">INDEX('D_ SERVICES'!D:F, MATCH(J1510, 'D_ SERVICES'!A:A, 0),
   IF(I1510="Basic", 1, IF(I1510="Standard", 2, IF(I1510="Premium", 3, ""))))</f>
        <v>533</v>
      </c>
      <c r="M1510" s="32">
        <f>L1510*(1-VLOOKUP('F_ ORDERS'!$K1510,D_BUYERS!A:H,8,FALSE))</f>
        <v>533</v>
      </c>
      <c r="N1510" s="32">
        <f>IF(VLOOKUP('F_ ORDERS'!$G1510, OrderDate!A:E, 5, FALSE) = 1, 'F_ ORDERS'!$M1510 * (1 - 0.07), 'F_ ORDERS'!$M1510)</f>
        <v>533</v>
      </c>
    </row>
    <row r="1511" spans="1:14" x14ac:dyDescent="0.2">
      <c r="A1511" s="51" t="str">
        <f t="shared" si="23"/>
        <v>166.103.45.245|45197|0.688113425916526</v>
      </c>
      <c r="B1511" s="51" t="s">
        <v>1839</v>
      </c>
      <c r="C1511" s="52">
        <f>INT(DT!I1511)</f>
        <v>45197</v>
      </c>
      <c r="D1511" s="53">
        <f>DT!I1511-INT(DT!I1511)</f>
        <v>0.68811342591652647</v>
      </c>
      <c r="E1511" s="32" t="s">
        <v>5726</v>
      </c>
      <c r="F1511" s="32">
        <v>1019</v>
      </c>
      <c r="G1511" s="38">
        <f>INT(DT!E1511)</f>
        <v>45197</v>
      </c>
      <c r="H1511" s="39">
        <f>DT!E1511-INT(DT!E1511)</f>
        <v>0.78401620369550074</v>
      </c>
      <c r="I1511" s="32" t="s">
        <v>23</v>
      </c>
      <c r="J1511" s="32" t="s">
        <v>616</v>
      </c>
      <c r="K1511" s="32" t="s">
        <v>433</v>
      </c>
      <c r="L1511" s="42" cm="1">
        <f t="array" ref="L1511">INDEX('D_ SERVICES'!D:F, MATCH(J1511, 'D_ SERVICES'!A:A, 0),
   IF(I1511="Basic", 1, IF(I1511="Standard", 2, IF(I1511="Premium", 3, ""))))</f>
        <v>870</v>
      </c>
      <c r="M1511" s="32">
        <f>L1511*(1-VLOOKUP('F_ ORDERS'!$K1511,D_BUYERS!A:H,8,FALSE))</f>
        <v>826.5</v>
      </c>
      <c r="N1511" s="32">
        <f>IF(VLOOKUP('F_ ORDERS'!$G1511, OrderDate!A:E, 5, FALSE) = 1, 'F_ ORDERS'!$M1511 * (1 - 0.07), 'F_ ORDERS'!$M1511)</f>
        <v>826.5</v>
      </c>
    </row>
    <row r="1512" spans="1:14" x14ac:dyDescent="0.2">
      <c r="A1512" s="51" t="str">
        <f t="shared" si="23"/>
        <v>177.79.67.220|43732|0.15436342592875</v>
      </c>
      <c r="B1512" s="51" t="s">
        <v>1996</v>
      </c>
      <c r="C1512" s="52">
        <f>INT(DT!I1512)</f>
        <v>43732</v>
      </c>
      <c r="D1512" s="53">
        <f>DT!I1512-INT(DT!I1512)</f>
        <v>0.15436342592875008</v>
      </c>
      <c r="E1512" s="32" t="s">
        <v>5727</v>
      </c>
      <c r="F1512" s="32">
        <v>1010</v>
      </c>
      <c r="G1512" s="38">
        <f>INT(DT!E1512)</f>
        <v>43732</v>
      </c>
      <c r="H1512" s="39">
        <f>DT!E1512-INT(DT!E1512)</f>
        <v>0.21534722222713754</v>
      </c>
      <c r="I1512" s="32" t="s">
        <v>23</v>
      </c>
      <c r="J1512" s="32" t="s">
        <v>782</v>
      </c>
      <c r="K1512" s="32" t="s">
        <v>212</v>
      </c>
      <c r="L1512" s="42" cm="1">
        <f t="array" ref="L1512">INDEX('D_ SERVICES'!D:F, MATCH(J1512, 'D_ SERVICES'!A:A, 0),
   IF(I1512="Basic", 1, IF(I1512="Standard", 2, IF(I1512="Premium", 3, ""))))</f>
        <v>792</v>
      </c>
      <c r="M1512" s="32">
        <f>L1512*(1-VLOOKUP('F_ ORDERS'!$K1512,D_BUYERS!A:H,8,FALSE))</f>
        <v>712.80000000000007</v>
      </c>
      <c r="N1512" s="32">
        <f>IF(VLOOKUP('F_ ORDERS'!$G1512, OrderDate!A:E, 5, FALSE) = 1, 'F_ ORDERS'!$M1512 * (1 - 0.07), 'F_ ORDERS'!$M1512)</f>
        <v>712.80000000000007</v>
      </c>
    </row>
    <row r="1513" spans="1:14" x14ac:dyDescent="0.2">
      <c r="A1513" s="51" t="str">
        <f t="shared" si="23"/>
        <v>84.153.30.29|45089|0.666550925932825</v>
      </c>
      <c r="B1513" s="51" t="s">
        <v>3977</v>
      </c>
      <c r="C1513" s="52">
        <f>INT(DT!I1513)</f>
        <v>45089</v>
      </c>
      <c r="D1513" s="53">
        <f>DT!I1513-INT(DT!I1513)</f>
        <v>0.66655092593282461</v>
      </c>
      <c r="E1513" s="32" t="s">
        <v>5728</v>
      </c>
      <c r="F1513" s="32">
        <v>1083</v>
      </c>
      <c r="G1513" s="38">
        <f>INT(DT!E1513)</f>
        <v>45089</v>
      </c>
      <c r="H1513" s="39">
        <f>DT!E1513-INT(DT!E1513)</f>
        <v>0.67219907408434665</v>
      </c>
      <c r="I1513" s="32" t="s">
        <v>23</v>
      </c>
      <c r="J1513" s="32" t="s">
        <v>800</v>
      </c>
      <c r="K1513" s="32" t="s">
        <v>123</v>
      </c>
      <c r="L1513" s="42" cm="1">
        <f t="array" ref="L1513">INDEX('D_ SERVICES'!D:F, MATCH(J1513, 'D_ SERVICES'!A:A, 0),
   IF(I1513="Basic", 1, IF(I1513="Standard", 2, IF(I1513="Premium", 3, ""))))</f>
        <v>914</v>
      </c>
      <c r="M1513" s="32">
        <f>L1513*(1-VLOOKUP('F_ ORDERS'!$K1513,D_BUYERS!A:H,8,FALSE))</f>
        <v>822.6</v>
      </c>
      <c r="N1513" s="32">
        <f>IF(VLOOKUP('F_ ORDERS'!$G1513, OrderDate!A:E, 5, FALSE) = 1, 'F_ ORDERS'!$M1513 * (1 - 0.07), 'F_ ORDERS'!$M1513)</f>
        <v>822.6</v>
      </c>
    </row>
    <row r="1514" spans="1:14" x14ac:dyDescent="0.2">
      <c r="A1514" s="51" t="str">
        <f t="shared" si="23"/>
        <v>199.27.245.153|45560|0.243229166670062</v>
      </c>
      <c r="B1514" s="51" t="s">
        <v>2267</v>
      </c>
      <c r="C1514" s="52">
        <f>INT(DT!I1514)</f>
        <v>45560</v>
      </c>
      <c r="D1514" s="53">
        <f>DT!I1514-INT(DT!I1514)</f>
        <v>0.24322916667006211</v>
      </c>
      <c r="E1514" s="32" t="s">
        <v>5729</v>
      </c>
      <c r="F1514" s="32">
        <v>1192</v>
      </c>
      <c r="G1514" s="38">
        <f>INT(DT!E1514)</f>
        <v>45560</v>
      </c>
      <c r="H1514" s="39">
        <f>DT!E1514-INT(DT!E1514)</f>
        <v>0.31454861111706123</v>
      </c>
      <c r="I1514" s="32" t="s">
        <v>12</v>
      </c>
      <c r="J1514" s="32" t="s">
        <v>841</v>
      </c>
      <c r="K1514" s="32" t="s">
        <v>299</v>
      </c>
      <c r="L1514" s="42" cm="1">
        <f t="array" ref="L1514">INDEX('D_ SERVICES'!D:F, MATCH(J1514, 'D_ SERVICES'!A:A, 0),
   IF(I1514="Basic", 1, IF(I1514="Standard", 2, IF(I1514="Premium", 3, ""))))</f>
        <v>994</v>
      </c>
      <c r="M1514" s="32">
        <f>L1514*(1-VLOOKUP('F_ ORDERS'!$K1514,D_BUYERS!A:H,8,FALSE))</f>
        <v>944.3</v>
      </c>
      <c r="N1514" s="32">
        <f>IF(VLOOKUP('F_ ORDERS'!$G1514, OrderDate!A:E, 5, FALSE) = 1, 'F_ ORDERS'!$M1514 * (1 - 0.07), 'F_ ORDERS'!$M1514)</f>
        <v>944.3</v>
      </c>
    </row>
    <row r="1515" spans="1:14" x14ac:dyDescent="0.2">
      <c r="A1515" s="51" t="str">
        <f t="shared" si="23"/>
        <v>142.73.58.221|45151|0.287268518521159</v>
      </c>
      <c r="B1515" s="51" t="s">
        <v>1532</v>
      </c>
      <c r="C1515" s="52">
        <f>INT(DT!I1515)</f>
        <v>45151</v>
      </c>
      <c r="D1515" s="53">
        <f>DT!I1515-INT(DT!I1515)</f>
        <v>0.28726851852115942</v>
      </c>
      <c r="E1515" s="32" t="s">
        <v>5730</v>
      </c>
      <c r="F1515" s="32">
        <v>1079</v>
      </c>
      <c r="G1515" s="38">
        <f>INT(DT!E1515)</f>
        <v>45151</v>
      </c>
      <c r="H1515" s="39">
        <f>DT!E1515-INT(DT!E1515)</f>
        <v>0.36780092593107838</v>
      </c>
      <c r="I1515" s="32" t="s">
        <v>12</v>
      </c>
      <c r="J1515" s="32" t="s">
        <v>806</v>
      </c>
      <c r="K1515" s="32" t="s">
        <v>20</v>
      </c>
      <c r="L1515" s="42" cm="1">
        <f t="array" ref="L1515">INDEX('D_ SERVICES'!D:F, MATCH(J1515, 'D_ SERVICES'!A:A, 0),
   IF(I1515="Basic", 1, IF(I1515="Standard", 2, IF(I1515="Premium", 3, ""))))</f>
        <v>913</v>
      </c>
      <c r="M1515" s="32">
        <f>L1515*(1-VLOOKUP('F_ ORDERS'!$K1515,D_BUYERS!A:H,8,FALSE))</f>
        <v>867.34999999999991</v>
      </c>
      <c r="N1515" s="32">
        <f>IF(VLOOKUP('F_ ORDERS'!$G1515, OrderDate!A:E, 5, FALSE) = 1, 'F_ ORDERS'!$M1515 * (1 - 0.07), 'F_ ORDERS'!$M1515)</f>
        <v>806.63549999999987</v>
      </c>
    </row>
    <row r="1516" spans="1:14" x14ac:dyDescent="0.2">
      <c r="A1516" s="51" t="str">
        <f t="shared" si="23"/>
        <v>201.170.170.159|45079|0.286215277767042</v>
      </c>
      <c r="B1516" s="51" t="s">
        <v>2311</v>
      </c>
      <c r="C1516" s="52">
        <f>INT(DT!I1516)</f>
        <v>45079</v>
      </c>
      <c r="D1516" s="53">
        <f>DT!I1516-INT(DT!I1516)</f>
        <v>0.2862152777670417</v>
      </c>
      <c r="E1516" s="32" t="s">
        <v>5731</v>
      </c>
      <c r="F1516" s="32">
        <v>1219</v>
      </c>
      <c r="G1516" s="38">
        <f>INT(DT!E1516)</f>
        <v>45079</v>
      </c>
      <c r="H1516" s="39">
        <f>DT!E1516-INT(DT!E1516)</f>
        <v>0.31072916665289085</v>
      </c>
      <c r="I1516" s="32" t="s">
        <v>18</v>
      </c>
      <c r="J1516" s="32" t="s">
        <v>776</v>
      </c>
      <c r="K1516" s="32" t="s">
        <v>459</v>
      </c>
      <c r="L1516" s="42" cm="1">
        <f t="array" ref="L1516">INDEX('D_ SERVICES'!D:F, MATCH(J1516, 'D_ SERVICES'!A:A, 0),
   IF(I1516="Basic", 1, IF(I1516="Standard", 2, IF(I1516="Premium", 3, ""))))</f>
        <v>869</v>
      </c>
      <c r="M1516" s="32">
        <f>L1516*(1-VLOOKUP('F_ ORDERS'!$K1516,D_BUYERS!A:H,8,FALSE))</f>
        <v>782.1</v>
      </c>
      <c r="N1516" s="32">
        <f>IF(VLOOKUP('F_ ORDERS'!$G1516, OrderDate!A:E, 5, FALSE) = 1, 'F_ ORDERS'!$M1516 * (1 - 0.07), 'F_ ORDERS'!$M1516)</f>
        <v>782.1</v>
      </c>
    </row>
    <row r="1517" spans="1:14" x14ac:dyDescent="0.2">
      <c r="A1517" s="51" t="str">
        <f t="shared" si="23"/>
        <v>22.19.113.209|42975|0.913622685176961</v>
      </c>
      <c r="B1517" s="51" t="s">
        <v>2564</v>
      </c>
      <c r="C1517" s="52">
        <f>INT(DT!I1517)</f>
        <v>42975</v>
      </c>
      <c r="D1517" s="53">
        <f>DT!I1517-INT(DT!I1517)</f>
        <v>0.91362268517696066</v>
      </c>
      <c r="E1517" s="32" t="s">
        <v>5732</v>
      </c>
      <c r="F1517" s="32">
        <v>1205</v>
      </c>
      <c r="G1517" s="38">
        <f>INT(DT!E1517)</f>
        <v>42976</v>
      </c>
      <c r="H1517" s="39">
        <f>DT!E1517-INT(DT!E1517)</f>
        <v>3.1481481419177726E-3</v>
      </c>
      <c r="I1517" s="32" t="s">
        <v>23</v>
      </c>
      <c r="J1517" s="32" t="s">
        <v>693</v>
      </c>
      <c r="K1517" s="32" t="s">
        <v>216</v>
      </c>
      <c r="L1517" s="42" cm="1">
        <f t="array" ref="L1517">INDEX('D_ SERVICES'!D:F, MATCH(J1517, 'D_ SERVICES'!A:A, 0),
   IF(I1517="Basic", 1, IF(I1517="Standard", 2, IF(I1517="Premium", 3, ""))))</f>
        <v>901</v>
      </c>
      <c r="M1517" s="32">
        <f>L1517*(1-VLOOKUP('F_ ORDERS'!$K1517,D_BUYERS!A:H,8,FALSE))</f>
        <v>901</v>
      </c>
      <c r="N1517" s="32">
        <f>IF(VLOOKUP('F_ ORDERS'!$G1517, OrderDate!A:E, 5, FALSE) = 1, 'F_ ORDERS'!$M1517 * (1 - 0.07), 'F_ ORDERS'!$M1517)</f>
        <v>901</v>
      </c>
    </row>
    <row r="1518" spans="1:14" x14ac:dyDescent="0.2">
      <c r="A1518" s="51" t="str">
        <f t="shared" si="23"/>
        <v>232.3.141.208|45192|0.0666435185194132</v>
      </c>
      <c r="B1518" s="51" t="s">
        <v>2750</v>
      </c>
      <c r="C1518" s="52">
        <f>INT(DT!I1518)</f>
        <v>45192</v>
      </c>
      <c r="D1518" s="53">
        <f>DT!I1518-INT(DT!I1518)</f>
        <v>6.6643518519413192E-2</v>
      </c>
      <c r="E1518" s="32" t="s">
        <v>5733</v>
      </c>
      <c r="F1518" s="32">
        <v>1205</v>
      </c>
      <c r="G1518" s="38">
        <f>INT(DT!E1518)</f>
        <v>45192</v>
      </c>
      <c r="H1518" s="39">
        <f>DT!E1518-INT(DT!E1518)</f>
        <v>7.8414351854007691E-2</v>
      </c>
      <c r="I1518" s="32" t="s">
        <v>18</v>
      </c>
      <c r="J1518" s="32" t="s">
        <v>581</v>
      </c>
      <c r="K1518" s="32" t="s">
        <v>170</v>
      </c>
      <c r="L1518" s="42" cm="1">
        <f t="array" ref="L1518">INDEX('D_ SERVICES'!D:F, MATCH(J1518, 'D_ SERVICES'!A:A, 0),
   IF(I1518="Basic", 1, IF(I1518="Standard", 2, IF(I1518="Premium", 3, ""))))</f>
        <v>590</v>
      </c>
      <c r="M1518" s="32">
        <f>L1518*(1-VLOOKUP('F_ ORDERS'!$K1518,D_BUYERS!A:H,8,FALSE))</f>
        <v>560.5</v>
      </c>
      <c r="N1518" s="32">
        <f>IF(VLOOKUP('F_ ORDERS'!$G1518, OrderDate!A:E, 5, FALSE) = 1, 'F_ ORDERS'!$M1518 * (1 - 0.07), 'F_ ORDERS'!$M1518)</f>
        <v>521.26499999999999</v>
      </c>
    </row>
    <row r="1519" spans="1:14" x14ac:dyDescent="0.2">
      <c r="A1519" s="51" t="str">
        <f t="shared" si="23"/>
        <v>2.7.199.91|44957|0.653819444436522</v>
      </c>
      <c r="B1519" s="51" t="s">
        <v>2281</v>
      </c>
      <c r="C1519" s="52">
        <f>INT(DT!I1519)</f>
        <v>44957</v>
      </c>
      <c r="D1519" s="53">
        <f>DT!I1519-INT(DT!I1519)</f>
        <v>0.65381944443652174</v>
      </c>
      <c r="E1519" s="32" t="s">
        <v>5734</v>
      </c>
      <c r="F1519" s="32">
        <v>1208</v>
      </c>
      <c r="G1519" s="38">
        <f>INT(DT!E1519)</f>
        <v>44957</v>
      </c>
      <c r="H1519" s="39">
        <f>DT!E1519-INT(DT!E1519)</f>
        <v>0.73447916666191304</v>
      </c>
      <c r="I1519" s="32" t="s">
        <v>18</v>
      </c>
      <c r="J1519" s="32" t="s">
        <v>696</v>
      </c>
      <c r="K1519" s="32" t="s">
        <v>348</v>
      </c>
      <c r="L1519" s="42" cm="1">
        <f t="array" ref="L1519">INDEX('D_ SERVICES'!D:F, MATCH(J1519, 'D_ SERVICES'!A:A, 0),
   IF(I1519="Basic", 1, IF(I1519="Standard", 2, IF(I1519="Premium", 3, ""))))</f>
        <v>942</v>
      </c>
      <c r="M1519" s="32">
        <f>L1519*(1-VLOOKUP('F_ ORDERS'!$K1519,D_BUYERS!A:H,8,FALSE))</f>
        <v>942</v>
      </c>
      <c r="N1519" s="32">
        <f>IF(VLOOKUP('F_ ORDERS'!$G1519, OrderDate!A:E, 5, FALSE) = 1, 'F_ ORDERS'!$M1519 * (1 - 0.07), 'F_ ORDERS'!$M1519)</f>
        <v>942</v>
      </c>
    </row>
    <row r="1520" spans="1:14" x14ac:dyDescent="0.2">
      <c r="A1520" s="51" t="str">
        <f t="shared" si="23"/>
        <v>39.190.198.111|42363|0.826562499998545</v>
      </c>
      <c r="B1520" s="51" t="s">
        <v>3312</v>
      </c>
      <c r="C1520" s="52">
        <f>INT(DT!I1520)</f>
        <v>42363</v>
      </c>
      <c r="D1520" s="53">
        <f>DT!I1520-INT(DT!I1520)</f>
        <v>0.82656249999854481</v>
      </c>
      <c r="E1520" s="32" t="s">
        <v>5735</v>
      </c>
      <c r="F1520" s="32">
        <v>1013</v>
      </c>
      <c r="G1520" s="38">
        <f>INT(DT!E1520)</f>
        <v>42363</v>
      </c>
      <c r="H1520" s="39">
        <f>DT!E1520-INT(DT!E1520)</f>
        <v>0.90560185185313458</v>
      </c>
      <c r="I1520" s="32" t="s">
        <v>18</v>
      </c>
      <c r="J1520" s="32" t="s">
        <v>764</v>
      </c>
      <c r="K1520" s="32" t="s">
        <v>309</v>
      </c>
      <c r="L1520" s="42" cm="1">
        <f t="array" ref="L1520">INDEX('D_ SERVICES'!D:F, MATCH(J1520, 'D_ SERVICES'!A:A, 0),
   IF(I1520="Basic", 1, IF(I1520="Standard", 2, IF(I1520="Premium", 3, ""))))</f>
        <v>242</v>
      </c>
      <c r="M1520" s="32">
        <f>L1520*(1-VLOOKUP('F_ ORDERS'!$K1520,D_BUYERS!A:H,8,FALSE))</f>
        <v>229.89999999999998</v>
      </c>
      <c r="N1520" s="32">
        <f>IF(VLOOKUP('F_ ORDERS'!$G1520, OrderDate!A:E, 5, FALSE) = 1, 'F_ ORDERS'!$M1520 * (1 - 0.07), 'F_ ORDERS'!$M1520)</f>
        <v>229.89999999999998</v>
      </c>
    </row>
    <row r="1521" spans="1:14" x14ac:dyDescent="0.2">
      <c r="A1521" s="51" t="str">
        <f t="shared" si="23"/>
        <v>7.148.118.148|43430|0.382268518522324</v>
      </c>
      <c r="B1521" s="51" t="s">
        <v>3744</v>
      </c>
      <c r="C1521" s="52">
        <f>INT(DT!I1521)</f>
        <v>43430</v>
      </c>
      <c r="D1521" s="53">
        <f>DT!I1521-INT(DT!I1521)</f>
        <v>0.38226851852232357</v>
      </c>
      <c r="E1521" s="32" t="s">
        <v>5736</v>
      </c>
      <c r="F1521" s="32">
        <v>1201</v>
      </c>
      <c r="G1521" s="38">
        <f>INT(DT!E1521)</f>
        <v>43430</v>
      </c>
      <c r="H1521" s="39">
        <f>DT!E1521-INT(DT!E1521)</f>
        <v>0.50209490740962792</v>
      </c>
      <c r="I1521" s="32" t="s">
        <v>12</v>
      </c>
      <c r="J1521" s="32" t="s">
        <v>606</v>
      </c>
      <c r="K1521" s="32" t="s">
        <v>317</v>
      </c>
      <c r="L1521" s="42" cm="1">
        <f t="array" ref="L1521">INDEX('D_ SERVICES'!D:F, MATCH(J1521, 'D_ SERVICES'!A:A, 0),
   IF(I1521="Basic", 1, IF(I1521="Standard", 2, IF(I1521="Premium", 3, ""))))</f>
        <v>912</v>
      </c>
      <c r="M1521" s="32">
        <f>L1521*(1-VLOOKUP('F_ ORDERS'!$K1521,D_BUYERS!A:H,8,FALSE))</f>
        <v>912</v>
      </c>
      <c r="N1521" s="32">
        <f>IF(VLOOKUP('F_ ORDERS'!$G1521, OrderDate!A:E, 5, FALSE) = 1, 'F_ ORDERS'!$M1521 * (1 - 0.07), 'F_ ORDERS'!$M1521)</f>
        <v>912</v>
      </c>
    </row>
    <row r="1522" spans="1:14" x14ac:dyDescent="0.2">
      <c r="A1522" s="51" t="str">
        <f t="shared" si="23"/>
        <v>27.137.99.66|45606|0.228807870371384</v>
      </c>
      <c r="B1522" s="51" t="s">
        <v>3111</v>
      </c>
      <c r="C1522" s="52">
        <f>INT(DT!I1522)</f>
        <v>45606</v>
      </c>
      <c r="D1522" s="53">
        <f>DT!I1522-INT(DT!I1522)</f>
        <v>0.22880787037138361</v>
      </c>
      <c r="E1522" s="32" t="s">
        <v>5737</v>
      </c>
      <c r="F1522" s="32">
        <v>1199</v>
      </c>
      <c r="G1522" s="38">
        <f>INT(DT!E1522)</f>
        <v>45606</v>
      </c>
      <c r="H1522" s="39">
        <f>DT!E1522-INT(DT!E1522)</f>
        <v>0.24097222222189885</v>
      </c>
      <c r="I1522" s="32" t="s">
        <v>18</v>
      </c>
      <c r="J1522" s="32" t="s">
        <v>759</v>
      </c>
      <c r="K1522" s="32" t="s">
        <v>77</v>
      </c>
      <c r="L1522" s="42" cm="1">
        <f t="array" ref="L1522">INDEX('D_ SERVICES'!D:F, MATCH(J1522, 'D_ SERVICES'!A:A, 0),
   IF(I1522="Basic", 1, IF(I1522="Standard", 2, IF(I1522="Premium", 3, ""))))</f>
        <v>830</v>
      </c>
      <c r="M1522" s="32">
        <f>L1522*(1-VLOOKUP('F_ ORDERS'!$K1522,D_BUYERS!A:H,8,FALSE))</f>
        <v>747</v>
      </c>
      <c r="N1522" s="32">
        <f>IF(VLOOKUP('F_ ORDERS'!$G1522, OrderDate!A:E, 5, FALSE) = 1, 'F_ ORDERS'!$M1522 * (1 - 0.07), 'F_ ORDERS'!$M1522)</f>
        <v>694.70999999999992</v>
      </c>
    </row>
    <row r="1523" spans="1:14" x14ac:dyDescent="0.2">
      <c r="A1523" s="51" t="str">
        <f t="shared" si="23"/>
        <v>7.191.248.153|44956|0.351736111108039</v>
      </c>
      <c r="B1523" s="51" t="s">
        <v>3752</v>
      </c>
      <c r="C1523" s="52">
        <f>INT(DT!I1523)</f>
        <v>44956</v>
      </c>
      <c r="D1523" s="53">
        <f>DT!I1523-INT(DT!I1523)</f>
        <v>0.35173611110803904</v>
      </c>
      <c r="E1523" s="32" t="s">
        <v>5738</v>
      </c>
      <c r="F1523" s="32">
        <v>1132</v>
      </c>
      <c r="G1523" s="38">
        <f>INT(DT!E1523)</f>
        <v>44956</v>
      </c>
      <c r="H1523" s="39">
        <f>DT!E1523-INT(DT!E1523)</f>
        <v>0.40334490740497131</v>
      </c>
      <c r="I1523" s="32" t="s">
        <v>12</v>
      </c>
      <c r="J1523" s="32" t="s">
        <v>886</v>
      </c>
      <c r="K1523" s="32" t="s">
        <v>482</v>
      </c>
      <c r="L1523" s="42" cm="1">
        <f t="array" ref="L1523">INDEX('D_ SERVICES'!D:F, MATCH(J1523, 'D_ SERVICES'!A:A, 0),
   IF(I1523="Basic", 1, IF(I1523="Standard", 2, IF(I1523="Premium", 3, ""))))</f>
        <v>905</v>
      </c>
      <c r="M1523" s="32">
        <f>L1523*(1-VLOOKUP('F_ ORDERS'!$K1523,D_BUYERS!A:H,8,FALSE))</f>
        <v>814.5</v>
      </c>
      <c r="N1523" s="32">
        <f>IF(VLOOKUP('F_ ORDERS'!$G1523, OrderDate!A:E, 5, FALSE) = 1, 'F_ ORDERS'!$M1523 * (1 - 0.07), 'F_ ORDERS'!$M1523)</f>
        <v>814.5</v>
      </c>
    </row>
    <row r="1524" spans="1:14" x14ac:dyDescent="0.2">
      <c r="A1524" s="51" t="str">
        <f t="shared" si="23"/>
        <v>237.239.176.158|43287|0.264791666668316</v>
      </c>
      <c r="B1524" s="51" t="s">
        <v>2817</v>
      </c>
      <c r="C1524" s="52">
        <f>INT(DT!I1524)</f>
        <v>43287</v>
      </c>
      <c r="D1524" s="53">
        <f>DT!I1524-INT(DT!I1524)</f>
        <v>0.26479166666831588</v>
      </c>
      <c r="E1524" s="32" t="s">
        <v>5739</v>
      </c>
      <c r="F1524" s="32">
        <v>1003</v>
      </c>
      <c r="G1524" s="38">
        <f>INT(DT!E1524)</f>
        <v>43287</v>
      </c>
      <c r="H1524" s="39">
        <f>DT!E1524-INT(DT!E1524)</f>
        <v>0.27973379629838746</v>
      </c>
      <c r="I1524" s="32" t="s">
        <v>12</v>
      </c>
      <c r="J1524" s="32" t="s">
        <v>766</v>
      </c>
      <c r="K1524" s="32" t="s">
        <v>412</v>
      </c>
      <c r="L1524" s="42" cm="1">
        <f t="array" ref="L1524">INDEX('D_ SERVICES'!D:F, MATCH(J1524, 'D_ SERVICES'!A:A, 0),
   IF(I1524="Basic", 1, IF(I1524="Standard", 2, IF(I1524="Premium", 3, ""))))</f>
        <v>758</v>
      </c>
      <c r="M1524" s="32">
        <f>L1524*(1-VLOOKUP('F_ ORDERS'!$K1524,D_BUYERS!A:H,8,FALSE))</f>
        <v>758</v>
      </c>
      <c r="N1524" s="32">
        <f>IF(VLOOKUP('F_ ORDERS'!$G1524, OrderDate!A:E, 5, FALSE) = 1, 'F_ ORDERS'!$M1524 * (1 - 0.07), 'F_ ORDERS'!$M1524)</f>
        <v>758</v>
      </c>
    </row>
    <row r="1525" spans="1:14" x14ac:dyDescent="0.2">
      <c r="A1525" s="51" t="str">
        <f t="shared" si="23"/>
        <v>11.206.235.57|44286|0.170613425929332</v>
      </c>
      <c r="B1525" s="51" t="s">
        <v>1069</v>
      </c>
      <c r="C1525" s="52">
        <f>INT(DT!I1525)</f>
        <v>44286</v>
      </c>
      <c r="D1525" s="53">
        <f>DT!I1525-INT(DT!I1525)</f>
        <v>0.17061342592933215</v>
      </c>
      <c r="E1525" s="32" t="s">
        <v>5740</v>
      </c>
      <c r="F1525" s="32">
        <v>1177</v>
      </c>
      <c r="G1525" s="38">
        <f>INT(DT!E1525)</f>
        <v>44286</v>
      </c>
      <c r="H1525" s="39">
        <f>DT!E1525-INT(DT!E1525)</f>
        <v>0.291851851856336</v>
      </c>
      <c r="I1525" s="32" t="s">
        <v>23</v>
      </c>
      <c r="J1525" s="32" t="s">
        <v>703</v>
      </c>
      <c r="K1525" s="32" t="s">
        <v>284</v>
      </c>
      <c r="L1525" s="42" cm="1">
        <f t="array" ref="L1525">INDEX('D_ SERVICES'!D:F, MATCH(J1525, 'D_ SERVICES'!A:A, 0),
   IF(I1525="Basic", 1, IF(I1525="Standard", 2, IF(I1525="Premium", 3, ""))))</f>
        <v>955</v>
      </c>
      <c r="M1525" s="32">
        <f>L1525*(1-VLOOKUP('F_ ORDERS'!$K1525,D_BUYERS!A:H,8,FALSE))</f>
        <v>955</v>
      </c>
      <c r="N1525" s="32">
        <f>IF(VLOOKUP('F_ ORDERS'!$G1525, OrderDate!A:E, 5, FALSE) = 1, 'F_ ORDERS'!$M1525 * (1 - 0.07), 'F_ ORDERS'!$M1525)</f>
        <v>955</v>
      </c>
    </row>
    <row r="1526" spans="1:14" x14ac:dyDescent="0.2">
      <c r="A1526" s="51" t="str">
        <f t="shared" si="23"/>
        <v>228.147.96.237|45551|0.37820601851854</v>
      </c>
      <c r="B1526" s="51" t="s">
        <v>2683</v>
      </c>
      <c r="C1526" s="52">
        <f>INT(DT!I1526)</f>
        <v>45551</v>
      </c>
      <c r="D1526" s="53">
        <f>DT!I1526-INT(DT!I1526)</f>
        <v>0.37820601851854008</v>
      </c>
      <c r="E1526" s="32" t="s">
        <v>5741</v>
      </c>
      <c r="F1526" s="32">
        <v>1074</v>
      </c>
      <c r="G1526" s="38">
        <f>INT(DT!E1526)</f>
        <v>45551</v>
      </c>
      <c r="H1526" s="39">
        <f>DT!E1526-INT(DT!E1526)</f>
        <v>0.47555555555300089</v>
      </c>
      <c r="I1526" s="32" t="s">
        <v>12</v>
      </c>
      <c r="J1526" s="32" t="s">
        <v>607</v>
      </c>
      <c r="K1526" s="32" t="s">
        <v>470</v>
      </c>
      <c r="L1526" s="42" cm="1">
        <f t="array" ref="L1526">INDEX('D_ SERVICES'!D:F, MATCH(J1526, 'D_ SERVICES'!A:A, 0),
   IF(I1526="Basic", 1, IF(I1526="Standard", 2, IF(I1526="Premium", 3, ""))))</f>
        <v>922</v>
      </c>
      <c r="M1526" s="32">
        <f>L1526*(1-VLOOKUP('F_ ORDERS'!$K1526,D_BUYERS!A:H,8,FALSE))</f>
        <v>875.9</v>
      </c>
      <c r="N1526" s="32">
        <f>IF(VLOOKUP('F_ ORDERS'!$G1526, OrderDate!A:E, 5, FALSE) = 1, 'F_ ORDERS'!$M1526 * (1 - 0.07), 'F_ ORDERS'!$M1526)</f>
        <v>875.9</v>
      </c>
    </row>
    <row r="1527" spans="1:14" x14ac:dyDescent="0.2">
      <c r="A1527" s="51" t="str">
        <f t="shared" si="23"/>
        <v>33.188.14.168|44215|0.3143171296324</v>
      </c>
      <c r="B1527" s="51" t="s">
        <v>3209</v>
      </c>
      <c r="C1527" s="52">
        <f>INT(DT!I1527)</f>
        <v>44215</v>
      </c>
      <c r="D1527" s="53">
        <f>DT!I1527-INT(DT!I1527)</f>
        <v>0.31431712963239988</v>
      </c>
      <c r="E1527" s="32" t="s">
        <v>5742</v>
      </c>
      <c r="F1527" s="32">
        <v>1134</v>
      </c>
      <c r="G1527" s="38">
        <f>INT(DT!E1527)</f>
        <v>44215</v>
      </c>
      <c r="H1527" s="39">
        <f>DT!E1527-INT(DT!E1527)</f>
        <v>0.34011574074247619</v>
      </c>
      <c r="I1527" s="32" t="s">
        <v>12</v>
      </c>
      <c r="J1527" s="32" t="s">
        <v>819</v>
      </c>
      <c r="K1527" s="32" t="s">
        <v>467</v>
      </c>
      <c r="L1527" s="42" cm="1">
        <f t="array" ref="L1527">INDEX('D_ SERVICES'!D:F, MATCH(J1527, 'D_ SERVICES'!A:A, 0),
   IF(I1527="Basic", 1, IF(I1527="Standard", 2, IF(I1527="Premium", 3, ""))))</f>
        <v>961</v>
      </c>
      <c r="M1527" s="32">
        <f>L1527*(1-VLOOKUP('F_ ORDERS'!$K1527,D_BUYERS!A:H,8,FALSE))</f>
        <v>961</v>
      </c>
      <c r="N1527" s="32">
        <f>IF(VLOOKUP('F_ ORDERS'!$G1527, OrderDate!A:E, 5, FALSE) = 1, 'F_ ORDERS'!$M1527 * (1 - 0.07), 'F_ ORDERS'!$M1527)</f>
        <v>961</v>
      </c>
    </row>
    <row r="1528" spans="1:14" x14ac:dyDescent="0.2">
      <c r="A1528" s="51" t="str">
        <f t="shared" si="23"/>
        <v>239.3.179.219|44846|0.0587384259270038</v>
      </c>
      <c r="B1528" s="51" t="s">
        <v>2847</v>
      </c>
      <c r="C1528" s="52">
        <f>INT(DT!I1528)</f>
        <v>44846</v>
      </c>
      <c r="D1528" s="53">
        <f>DT!I1528-INT(DT!I1528)</f>
        <v>5.8738425927003846E-2</v>
      </c>
      <c r="E1528" s="32" t="s">
        <v>5743</v>
      </c>
      <c r="F1528" s="32">
        <v>1024</v>
      </c>
      <c r="G1528" s="38">
        <f>INT(DT!E1528)</f>
        <v>44846</v>
      </c>
      <c r="H1528" s="39">
        <f>DT!E1528-INT(DT!E1528)</f>
        <v>8.8136574071540963E-2</v>
      </c>
      <c r="I1528" s="32" t="s">
        <v>12</v>
      </c>
      <c r="J1528" s="32" t="s">
        <v>617</v>
      </c>
      <c r="K1528" s="32" t="s">
        <v>376</v>
      </c>
      <c r="L1528" s="42" cm="1">
        <f t="array" ref="L1528">INDEX('D_ SERVICES'!D:F, MATCH(J1528, 'D_ SERVICES'!A:A, 0),
   IF(I1528="Basic", 1, IF(I1528="Standard", 2, IF(I1528="Premium", 3, ""))))</f>
        <v>977</v>
      </c>
      <c r="M1528" s="32">
        <f>L1528*(1-VLOOKUP('F_ ORDERS'!$K1528,D_BUYERS!A:H,8,FALSE))</f>
        <v>977</v>
      </c>
      <c r="N1528" s="32">
        <f>IF(VLOOKUP('F_ ORDERS'!$G1528, OrderDate!A:E, 5, FALSE) = 1, 'F_ ORDERS'!$M1528 * (1 - 0.07), 'F_ ORDERS'!$M1528)</f>
        <v>977</v>
      </c>
    </row>
    <row r="1529" spans="1:14" x14ac:dyDescent="0.2">
      <c r="A1529" s="51" t="str">
        <f t="shared" si="23"/>
        <v>39.25.137.86|44646|0.217499999998836</v>
      </c>
      <c r="B1529" s="51" t="s">
        <v>3316</v>
      </c>
      <c r="C1529" s="52">
        <f>INT(DT!I1529)</f>
        <v>44646</v>
      </c>
      <c r="D1529" s="53">
        <f>DT!I1529-INT(DT!I1529)</f>
        <v>0.21749999999883585</v>
      </c>
      <c r="E1529" s="32" t="s">
        <v>5744</v>
      </c>
      <c r="F1529" s="32">
        <v>1037</v>
      </c>
      <c r="G1529" s="38">
        <f>INT(DT!E1529)</f>
        <v>44646</v>
      </c>
      <c r="H1529" s="39">
        <f>DT!E1529-INT(DT!E1529)</f>
        <v>0.29990740740322508</v>
      </c>
      <c r="I1529" s="32" t="s">
        <v>18</v>
      </c>
      <c r="J1529" s="32" t="s">
        <v>807</v>
      </c>
      <c r="K1529" s="32" t="s">
        <v>457</v>
      </c>
      <c r="L1529" s="42" cm="1">
        <f t="array" ref="L1529">INDEX('D_ SERVICES'!D:F, MATCH(J1529, 'D_ SERVICES'!A:A, 0),
   IF(I1529="Basic", 1, IF(I1529="Standard", 2, IF(I1529="Premium", 3, ""))))</f>
        <v>442</v>
      </c>
      <c r="M1529" s="32">
        <f>L1529*(1-VLOOKUP('F_ ORDERS'!$K1529,D_BUYERS!A:H,8,FALSE))</f>
        <v>442</v>
      </c>
      <c r="N1529" s="32">
        <f>IF(VLOOKUP('F_ ORDERS'!$G1529, OrderDate!A:E, 5, FALSE) = 1, 'F_ ORDERS'!$M1529 * (1 - 0.07), 'F_ ORDERS'!$M1529)</f>
        <v>411.05999999999995</v>
      </c>
    </row>
    <row r="1530" spans="1:14" x14ac:dyDescent="0.2">
      <c r="A1530" s="51" t="str">
        <f t="shared" si="23"/>
        <v>54.164.19.147|45022|0.495347222218697</v>
      </c>
      <c r="B1530" s="51" t="s">
        <v>3531</v>
      </c>
      <c r="C1530" s="52">
        <f>INT(DT!I1530)</f>
        <v>45022</v>
      </c>
      <c r="D1530" s="53">
        <f>DT!I1530-INT(DT!I1530)</f>
        <v>0.49534722221869742</v>
      </c>
      <c r="E1530" s="32" t="s">
        <v>5745</v>
      </c>
      <c r="F1530" s="32">
        <v>1044</v>
      </c>
      <c r="G1530" s="38">
        <f>INT(DT!E1530)</f>
        <v>45022</v>
      </c>
      <c r="H1530" s="39">
        <f>DT!E1530-INT(DT!E1530)</f>
        <v>0.61841435184760485</v>
      </c>
      <c r="I1530" s="32" t="s">
        <v>12</v>
      </c>
      <c r="J1530" s="32" t="s">
        <v>775</v>
      </c>
      <c r="K1530" s="32" t="s">
        <v>68</v>
      </c>
      <c r="L1530" s="42" cm="1">
        <f t="array" ref="L1530">INDEX('D_ SERVICES'!D:F, MATCH(J1530, 'D_ SERVICES'!A:A, 0),
   IF(I1530="Basic", 1, IF(I1530="Standard", 2, IF(I1530="Premium", 3, ""))))</f>
        <v>879</v>
      </c>
      <c r="M1530" s="32">
        <f>L1530*(1-VLOOKUP('F_ ORDERS'!$K1530,D_BUYERS!A:H,8,FALSE))</f>
        <v>835.05</v>
      </c>
      <c r="N1530" s="32">
        <f>IF(VLOOKUP('F_ ORDERS'!$G1530, OrderDate!A:E, 5, FALSE) = 1, 'F_ ORDERS'!$M1530 * (1 - 0.07), 'F_ ORDERS'!$M1530)</f>
        <v>835.05</v>
      </c>
    </row>
    <row r="1531" spans="1:14" x14ac:dyDescent="0.2">
      <c r="A1531" s="51" t="str">
        <f t="shared" si="23"/>
        <v>152.190.172.50|44974|0.0644791666563833</v>
      </c>
      <c r="B1531" s="51" t="s">
        <v>1658</v>
      </c>
      <c r="C1531" s="52">
        <f>INT(DT!I1531)</f>
        <v>44974</v>
      </c>
      <c r="D1531" s="53">
        <f>DT!I1531-INT(DT!I1531)</f>
        <v>6.4479166656383313E-2</v>
      </c>
      <c r="E1531" s="32" t="s">
        <v>5746</v>
      </c>
      <c r="F1531" s="32">
        <v>1209</v>
      </c>
      <c r="G1531" s="38">
        <f>INT(DT!E1531)</f>
        <v>44974</v>
      </c>
      <c r="H1531" s="39">
        <f>DT!E1531-INT(DT!E1531)</f>
        <v>6.4965277764713392E-2</v>
      </c>
      <c r="I1531" s="32" t="s">
        <v>12</v>
      </c>
      <c r="J1531" s="32" t="s">
        <v>804</v>
      </c>
      <c r="K1531" s="32" t="s">
        <v>481</v>
      </c>
      <c r="L1531" s="42" cm="1">
        <f t="array" ref="L1531">INDEX('D_ SERVICES'!D:F, MATCH(J1531, 'D_ SERVICES'!A:A, 0),
   IF(I1531="Basic", 1, IF(I1531="Standard", 2, IF(I1531="Premium", 3, ""))))</f>
        <v>810</v>
      </c>
      <c r="M1531" s="32">
        <f>L1531*(1-VLOOKUP('F_ ORDERS'!$K1531,D_BUYERS!A:H,8,FALSE))</f>
        <v>810</v>
      </c>
      <c r="N1531" s="32">
        <f>IF(VLOOKUP('F_ ORDERS'!$G1531, OrderDate!A:E, 5, FALSE) = 1, 'F_ ORDERS'!$M1531 * (1 - 0.07), 'F_ ORDERS'!$M1531)</f>
        <v>810</v>
      </c>
    </row>
    <row r="1532" spans="1:14" x14ac:dyDescent="0.2">
      <c r="A1532" s="51" t="str">
        <f t="shared" si="23"/>
        <v>174.178.1.189|44489|0.308321759257524</v>
      </c>
      <c r="B1532" s="51" t="s">
        <v>1951</v>
      </c>
      <c r="C1532" s="52">
        <f>INT(DT!I1532)</f>
        <v>44489</v>
      </c>
      <c r="D1532" s="53">
        <f>DT!I1532-INT(DT!I1532)</f>
        <v>0.30832175925752381</v>
      </c>
      <c r="E1532" s="32" t="s">
        <v>5747</v>
      </c>
      <c r="F1532" s="32">
        <v>1209</v>
      </c>
      <c r="G1532" s="38">
        <f>INT(DT!E1532)</f>
        <v>44489</v>
      </c>
      <c r="H1532" s="39">
        <f>DT!E1532-INT(DT!E1532)</f>
        <v>0.37513888888497604</v>
      </c>
      <c r="I1532" s="32" t="s">
        <v>23</v>
      </c>
      <c r="J1532" s="32" t="s">
        <v>804</v>
      </c>
      <c r="K1532" s="32" t="s">
        <v>135</v>
      </c>
      <c r="L1532" s="42" cm="1">
        <f t="array" ref="L1532">INDEX('D_ SERVICES'!D:F, MATCH(J1532, 'D_ SERVICES'!A:A, 0),
   IF(I1532="Basic", 1, IF(I1532="Standard", 2, IF(I1532="Premium", 3, ""))))</f>
        <v>739</v>
      </c>
      <c r="M1532" s="32">
        <f>L1532*(1-VLOOKUP('F_ ORDERS'!$K1532,D_BUYERS!A:H,8,FALSE))</f>
        <v>739</v>
      </c>
      <c r="N1532" s="32">
        <f>IF(VLOOKUP('F_ ORDERS'!$G1532, OrderDate!A:E, 5, FALSE) = 1, 'F_ ORDERS'!$M1532 * (1 - 0.07), 'F_ ORDERS'!$M1532)</f>
        <v>739</v>
      </c>
    </row>
    <row r="1533" spans="1:14" x14ac:dyDescent="0.2">
      <c r="A1533" s="51" t="str">
        <f t="shared" si="23"/>
        <v>58.230.178.7|45395|0.849872685183072</v>
      </c>
      <c r="B1533" s="51" t="s">
        <v>3582</v>
      </c>
      <c r="C1533" s="52">
        <f>INT(DT!I1533)</f>
        <v>45395</v>
      </c>
      <c r="D1533" s="53">
        <f>DT!I1533-INT(DT!I1533)</f>
        <v>0.84987268518307246</v>
      </c>
      <c r="E1533" s="32" t="s">
        <v>5748</v>
      </c>
      <c r="F1533" s="32">
        <v>1172</v>
      </c>
      <c r="G1533" s="38">
        <f>INT(DT!E1533)</f>
        <v>45395</v>
      </c>
      <c r="H1533" s="39">
        <f>DT!E1533-INT(DT!E1533)</f>
        <v>0.89635416666715173</v>
      </c>
      <c r="I1533" s="32" t="s">
        <v>12</v>
      </c>
      <c r="J1533" s="32" t="s">
        <v>861</v>
      </c>
      <c r="K1533" s="32" t="s">
        <v>369</v>
      </c>
      <c r="L1533" s="42" cm="1">
        <f t="array" ref="L1533">INDEX('D_ SERVICES'!D:F, MATCH(J1533, 'D_ SERVICES'!A:A, 0),
   IF(I1533="Basic", 1, IF(I1533="Standard", 2, IF(I1533="Premium", 3, ""))))</f>
        <v>829</v>
      </c>
      <c r="M1533" s="32">
        <f>L1533*(1-VLOOKUP('F_ ORDERS'!$K1533,D_BUYERS!A:H,8,FALSE))</f>
        <v>829</v>
      </c>
      <c r="N1533" s="32">
        <f>IF(VLOOKUP('F_ ORDERS'!$G1533, OrderDate!A:E, 5, FALSE) = 1, 'F_ ORDERS'!$M1533 * (1 - 0.07), 'F_ ORDERS'!$M1533)</f>
        <v>770.96999999999991</v>
      </c>
    </row>
    <row r="1534" spans="1:14" x14ac:dyDescent="0.2">
      <c r="A1534" s="51" t="str">
        <f t="shared" si="23"/>
        <v>178.255.49.213|44033|0.762696759258688</v>
      </c>
      <c r="B1534" s="51" t="s">
        <v>2005</v>
      </c>
      <c r="C1534" s="52">
        <f>INT(DT!I1534)</f>
        <v>44033</v>
      </c>
      <c r="D1534" s="53">
        <f>DT!I1534-INT(DT!I1534)</f>
        <v>0.76269675925868796</v>
      </c>
      <c r="E1534" s="32" t="s">
        <v>5749</v>
      </c>
      <c r="F1534" s="32">
        <v>1021</v>
      </c>
      <c r="G1534" s="38">
        <f>INT(DT!E1534)</f>
        <v>44033</v>
      </c>
      <c r="H1534" s="39">
        <f>DT!E1534-INT(DT!E1534)</f>
        <v>0.84056712962774327</v>
      </c>
      <c r="I1534" s="32" t="s">
        <v>23</v>
      </c>
      <c r="J1534" s="32" t="s">
        <v>622</v>
      </c>
      <c r="K1534" s="32" t="s">
        <v>326</v>
      </c>
      <c r="L1534" s="42" cm="1">
        <f t="array" ref="L1534">INDEX('D_ SERVICES'!D:F, MATCH(J1534, 'D_ SERVICES'!A:A, 0),
   IF(I1534="Basic", 1, IF(I1534="Standard", 2, IF(I1534="Premium", 3, ""))))</f>
        <v>912</v>
      </c>
      <c r="M1534" s="32">
        <f>L1534*(1-VLOOKUP('F_ ORDERS'!$K1534,D_BUYERS!A:H,8,FALSE))</f>
        <v>866.4</v>
      </c>
      <c r="N1534" s="32">
        <f>IF(VLOOKUP('F_ ORDERS'!$G1534, OrderDate!A:E, 5, FALSE) = 1, 'F_ ORDERS'!$M1534 * (1 - 0.07), 'F_ ORDERS'!$M1534)</f>
        <v>866.4</v>
      </c>
    </row>
    <row r="1535" spans="1:14" x14ac:dyDescent="0.2">
      <c r="A1535" s="51" t="str">
        <f t="shared" si="23"/>
        <v>89.185.77.146|43749|0.0664930555576575</v>
      </c>
      <c r="B1535" s="51" t="s">
        <v>4042</v>
      </c>
      <c r="C1535" s="52">
        <f>INT(DT!I1535)</f>
        <v>43749</v>
      </c>
      <c r="D1535" s="53">
        <f>DT!I1535-INT(DT!I1535)</f>
        <v>6.6493055557657499E-2</v>
      </c>
      <c r="E1535" s="32" t="s">
        <v>5750</v>
      </c>
      <c r="F1535" s="32">
        <v>1010</v>
      </c>
      <c r="G1535" s="38">
        <f>INT(DT!E1535)</f>
        <v>43749</v>
      </c>
      <c r="H1535" s="39">
        <f>DT!E1535-INT(DT!E1535)</f>
        <v>0.18373842592700385</v>
      </c>
      <c r="I1535" s="32" t="s">
        <v>12</v>
      </c>
      <c r="J1535" s="32" t="s">
        <v>782</v>
      </c>
      <c r="K1535" s="32" t="s">
        <v>218</v>
      </c>
      <c r="L1535" s="42" cm="1">
        <f t="array" ref="L1535">INDEX('D_ SERVICES'!D:F, MATCH(J1535, 'D_ SERVICES'!A:A, 0),
   IF(I1535="Basic", 1, IF(I1535="Standard", 2, IF(I1535="Premium", 3, ""))))</f>
        <v>983</v>
      </c>
      <c r="M1535" s="32">
        <f>L1535*(1-VLOOKUP('F_ ORDERS'!$K1535,D_BUYERS!A:H,8,FALSE))</f>
        <v>884.7</v>
      </c>
      <c r="N1535" s="32">
        <f>IF(VLOOKUP('F_ ORDERS'!$G1535, OrderDate!A:E, 5, FALSE) = 1, 'F_ ORDERS'!$M1535 * (1 - 0.07), 'F_ ORDERS'!$M1535)</f>
        <v>884.7</v>
      </c>
    </row>
    <row r="1536" spans="1:14" x14ac:dyDescent="0.2">
      <c r="A1536" s="51" t="str">
        <f t="shared" si="23"/>
        <v>25.157.55.13|41998|0.952256944452529</v>
      </c>
      <c r="B1536" s="51" t="s">
        <v>3005</v>
      </c>
      <c r="C1536" s="52">
        <f>INT(DT!I1536)</f>
        <v>41998</v>
      </c>
      <c r="D1536" s="53">
        <f>DT!I1536-INT(DT!I1536)</f>
        <v>0.95225694445252884</v>
      </c>
      <c r="E1536" s="32" t="s">
        <v>5751</v>
      </c>
      <c r="F1536" s="32">
        <v>1040</v>
      </c>
      <c r="G1536" s="38">
        <f>INT(DT!E1536)</f>
        <v>41999</v>
      </c>
      <c r="H1536" s="39">
        <f>DT!E1536-INT(DT!E1536)</f>
        <v>3.0717592599103227E-2</v>
      </c>
      <c r="I1536" s="32" t="s">
        <v>23</v>
      </c>
      <c r="J1536" s="32" t="s">
        <v>772</v>
      </c>
      <c r="K1536" s="32" t="s">
        <v>261</v>
      </c>
      <c r="L1536" s="42" cm="1">
        <f t="array" ref="L1536">INDEX('D_ SERVICES'!D:F, MATCH(J1536, 'D_ SERVICES'!A:A, 0),
   IF(I1536="Basic", 1, IF(I1536="Standard", 2, IF(I1536="Premium", 3, ""))))</f>
        <v>920</v>
      </c>
      <c r="M1536" s="32">
        <f>L1536*(1-VLOOKUP('F_ ORDERS'!$K1536,D_BUYERS!A:H,8,FALSE))</f>
        <v>828</v>
      </c>
      <c r="N1536" s="32">
        <f>IF(VLOOKUP('F_ ORDERS'!$G1536, OrderDate!A:E, 5, FALSE) = 1, 'F_ ORDERS'!$M1536 * (1 - 0.07), 'F_ ORDERS'!$M1536)</f>
        <v>828</v>
      </c>
    </row>
    <row r="1537" spans="1:14" x14ac:dyDescent="0.2">
      <c r="A1537" s="51" t="str">
        <f t="shared" si="23"/>
        <v>51.212.234.27|43308|0.994884259256651</v>
      </c>
      <c r="B1537" s="51" t="s">
        <v>3503</v>
      </c>
      <c r="C1537" s="52">
        <f>INT(DT!I1537)</f>
        <v>43308</v>
      </c>
      <c r="D1537" s="53">
        <f>DT!I1537-INT(DT!I1537)</f>
        <v>0.99488425925665069</v>
      </c>
      <c r="E1537" s="32" t="s">
        <v>5752</v>
      </c>
      <c r="F1537" s="32">
        <v>1180</v>
      </c>
      <c r="G1537" s="38">
        <f>INT(DT!E1537)</f>
        <v>43309</v>
      </c>
      <c r="H1537" s="39">
        <f>DT!E1537-INT(DT!E1537)</f>
        <v>8.5740740738401655E-2</v>
      </c>
      <c r="I1537" s="32" t="s">
        <v>12</v>
      </c>
      <c r="J1537" s="32" t="s">
        <v>778</v>
      </c>
      <c r="K1537" s="32" t="s">
        <v>412</v>
      </c>
      <c r="L1537" s="42" cm="1">
        <f t="array" ref="L1537">INDEX('D_ SERVICES'!D:F, MATCH(J1537, 'D_ SERVICES'!A:A, 0),
   IF(I1537="Basic", 1, IF(I1537="Standard", 2, IF(I1537="Premium", 3, ""))))</f>
        <v>999</v>
      </c>
      <c r="M1537" s="32">
        <f>L1537*(1-VLOOKUP('F_ ORDERS'!$K1537,D_BUYERS!A:H,8,FALSE))</f>
        <v>999</v>
      </c>
      <c r="N1537" s="32">
        <f>IF(VLOOKUP('F_ ORDERS'!$G1537, OrderDate!A:E, 5, FALSE) = 1, 'F_ ORDERS'!$M1537 * (1 - 0.07), 'F_ ORDERS'!$M1537)</f>
        <v>929.06999999999994</v>
      </c>
    </row>
    <row r="1538" spans="1:14" x14ac:dyDescent="0.2">
      <c r="A1538" s="51" t="str">
        <f t="shared" si="23"/>
        <v>105.125.166.83|43316|0.887534722220153</v>
      </c>
      <c r="B1538" s="51" t="s">
        <v>998</v>
      </c>
      <c r="C1538" s="52">
        <f>INT(DT!I1538)</f>
        <v>43316</v>
      </c>
      <c r="D1538" s="53">
        <f>DT!I1538-INT(DT!I1538)</f>
        <v>0.88753472222015262</v>
      </c>
      <c r="E1538" s="32" t="s">
        <v>5753</v>
      </c>
      <c r="F1538" s="32">
        <v>1001</v>
      </c>
      <c r="G1538" s="38">
        <f>INT(DT!E1538)</f>
        <v>43317</v>
      </c>
      <c r="H1538" s="39">
        <f>DT!E1538-INT(DT!E1538)</f>
        <v>1.3009259258979E-2</v>
      </c>
      <c r="I1538" s="32" t="s">
        <v>23</v>
      </c>
      <c r="J1538" s="32" t="s">
        <v>705</v>
      </c>
      <c r="K1538" s="32" t="s">
        <v>452</v>
      </c>
      <c r="L1538" s="42" cm="1">
        <f t="array" ref="L1538">INDEX('D_ SERVICES'!D:F, MATCH(J1538, 'D_ SERVICES'!A:A, 0),
   IF(I1538="Basic", 1, IF(I1538="Standard", 2, IF(I1538="Premium", 3, ""))))</f>
        <v>841</v>
      </c>
      <c r="M1538" s="32">
        <f>L1538*(1-VLOOKUP('F_ ORDERS'!$K1538,D_BUYERS!A:H,8,FALSE))</f>
        <v>798.94999999999993</v>
      </c>
      <c r="N1538" s="32">
        <f>IF(VLOOKUP('F_ ORDERS'!$G1538, OrderDate!A:E, 5, FALSE) = 1, 'F_ ORDERS'!$M1538 * (1 - 0.07), 'F_ ORDERS'!$M1538)</f>
        <v>743.0234999999999</v>
      </c>
    </row>
    <row r="1539" spans="1:14" x14ac:dyDescent="0.2">
      <c r="A1539" s="51" t="str">
        <f t="shared" ref="A1539:A1602" si="24">B1539 &amp; "|" &amp; C1539 &amp; "|" &amp; D1539</f>
        <v>71.147.232.244|45235|0.333263888889633</v>
      </c>
      <c r="B1539" s="51" t="s">
        <v>3774</v>
      </c>
      <c r="C1539" s="52">
        <f>INT(DT!I1539)</f>
        <v>45235</v>
      </c>
      <c r="D1539" s="53">
        <f>DT!I1539-INT(DT!I1539)</f>
        <v>0.33326388888963265</v>
      </c>
      <c r="E1539" s="32" t="s">
        <v>5754</v>
      </c>
      <c r="F1539" s="32">
        <v>1217</v>
      </c>
      <c r="G1539" s="38">
        <f>INT(DT!E1539)</f>
        <v>45235</v>
      </c>
      <c r="H1539" s="39">
        <f>DT!E1539-INT(DT!E1539)</f>
        <v>0.44991898148145992</v>
      </c>
      <c r="I1539" s="32" t="s">
        <v>12</v>
      </c>
      <c r="J1539" s="32" t="s">
        <v>738</v>
      </c>
      <c r="K1539" s="32" t="s">
        <v>143</v>
      </c>
      <c r="L1539" s="42" cm="1">
        <f t="array" ref="L1539">INDEX('D_ SERVICES'!D:F, MATCH(J1539, 'D_ SERVICES'!A:A, 0),
   IF(I1539="Basic", 1, IF(I1539="Standard", 2, IF(I1539="Premium", 3, ""))))</f>
        <v>977</v>
      </c>
      <c r="M1539" s="32">
        <f>L1539*(1-VLOOKUP('F_ ORDERS'!$K1539,D_BUYERS!A:H,8,FALSE))</f>
        <v>879.30000000000007</v>
      </c>
      <c r="N1539" s="32">
        <f>IF(VLOOKUP('F_ ORDERS'!$G1539, OrderDate!A:E, 5, FALSE) = 1, 'F_ ORDERS'!$M1539 * (1 - 0.07), 'F_ ORDERS'!$M1539)</f>
        <v>817.74900000000002</v>
      </c>
    </row>
    <row r="1540" spans="1:14" x14ac:dyDescent="0.2">
      <c r="A1540" s="51" t="str">
        <f t="shared" si="24"/>
        <v>24.44.241.70|45267|0.136747685188311</v>
      </c>
      <c r="B1540" s="51" t="s">
        <v>2861</v>
      </c>
      <c r="C1540" s="52">
        <f>INT(DT!I1540)</f>
        <v>45267</v>
      </c>
      <c r="D1540" s="53">
        <f>DT!I1540-INT(DT!I1540)</f>
        <v>0.13674768518831115</v>
      </c>
      <c r="E1540" s="32" t="s">
        <v>5755</v>
      </c>
      <c r="F1540" s="32">
        <v>1018</v>
      </c>
      <c r="G1540" s="38">
        <f>INT(DT!E1540)</f>
        <v>45267</v>
      </c>
      <c r="H1540" s="39">
        <f>DT!E1540-INT(DT!E1540)</f>
        <v>0.15386574074364034</v>
      </c>
      <c r="I1540" s="32" t="s">
        <v>12</v>
      </c>
      <c r="J1540" s="32" t="s">
        <v>762</v>
      </c>
      <c r="K1540" s="32" t="s">
        <v>25</v>
      </c>
      <c r="L1540" s="42" cm="1">
        <f t="array" ref="L1540">INDEX('D_ SERVICES'!D:F, MATCH(J1540, 'D_ SERVICES'!A:A, 0),
   IF(I1540="Basic", 1, IF(I1540="Standard", 2, IF(I1540="Premium", 3, ""))))</f>
        <v>696</v>
      </c>
      <c r="M1540" s="32">
        <f>L1540*(1-VLOOKUP('F_ ORDERS'!$K1540,D_BUYERS!A:H,8,FALSE))</f>
        <v>661.19999999999993</v>
      </c>
      <c r="N1540" s="32">
        <f>IF(VLOOKUP('F_ ORDERS'!$G1540, OrderDate!A:E, 5, FALSE) = 1, 'F_ ORDERS'!$M1540 * (1 - 0.07), 'F_ ORDERS'!$M1540)</f>
        <v>661.19999999999993</v>
      </c>
    </row>
    <row r="1541" spans="1:14" x14ac:dyDescent="0.2">
      <c r="A1541" s="51" t="str">
        <f t="shared" si="24"/>
        <v>217.133.53.2|43911|0.258148148146574</v>
      </c>
      <c r="B1541" s="51" t="s">
        <v>2513</v>
      </c>
      <c r="C1541" s="52">
        <f>INT(DT!I1541)</f>
        <v>43911</v>
      </c>
      <c r="D1541" s="53">
        <f>DT!I1541-INT(DT!I1541)</f>
        <v>0.25814814814657439</v>
      </c>
      <c r="E1541" s="32" t="s">
        <v>5756</v>
      </c>
      <c r="F1541" s="32">
        <v>1094</v>
      </c>
      <c r="G1541" s="38">
        <f>INT(DT!E1541)</f>
        <v>43911</v>
      </c>
      <c r="H1541" s="39">
        <f>DT!E1541-INT(DT!E1541)</f>
        <v>0.29318287036585389</v>
      </c>
      <c r="I1541" s="32" t="s">
        <v>12</v>
      </c>
      <c r="J1541" s="32" t="s">
        <v>747</v>
      </c>
      <c r="K1541" s="32" t="s">
        <v>366</v>
      </c>
      <c r="L1541" s="42" cm="1">
        <f t="array" ref="L1541">INDEX('D_ SERVICES'!D:F, MATCH(J1541, 'D_ SERVICES'!A:A, 0),
   IF(I1541="Basic", 1, IF(I1541="Standard", 2, IF(I1541="Premium", 3, ""))))</f>
        <v>990</v>
      </c>
      <c r="M1541" s="32">
        <f>L1541*(1-VLOOKUP('F_ ORDERS'!$K1541,D_BUYERS!A:H,8,FALSE))</f>
        <v>990</v>
      </c>
      <c r="N1541" s="32">
        <f>IF(VLOOKUP('F_ ORDERS'!$G1541, OrderDate!A:E, 5, FALSE) = 1, 'F_ ORDERS'!$M1541 * (1 - 0.07), 'F_ ORDERS'!$M1541)</f>
        <v>920.69999999999993</v>
      </c>
    </row>
    <row r="1542" spans="1:14" x14ac:dyDescent="0.2">
      <c r="A1542" s="51" t="str">
        <f t="shared" si="24"/>
        <v>129.130.171.205|42208|0.294687499997963</v>
      </c>
      <c r="B1542" s="51" t="s">
        <v>1321</v>
      </c>
      <c r="C1542" s="52">
        <f>INT(DT!I1542)</f>
        <v>42208</v>
      </c>
      <c r="D1542" s="53">
        <f>DT!I1542-INT(DT!I1542)</f>
        <v>0.29468749999796273</v>
      </c>
      <c r="E1542" s="32" t="s">
        <v>5757</v>
      </c>
      <c r="F1542" s="32">
        <v>1138</v>
      </c>
      <c r="G1542" s="38">
        <f>INT(DT!E1542)</f>
        <v>42208</v>
      </c>
      <c r="H1542" s="39">
        <f>DT!E1542-INT(DT!E1542)</f>
        <v>0.34515046296291985</v>
      </c>
      <c r="I1542" s="32" t="s">
        <v>18</v>
      </c>
      <c r="J1542" s="32" t="s">
        <v>552</v>
      </c>
      <c r="K1542" s="32" t="s">
        <v>152</v>
      </c>
      <c r="L1542" s="42" cm="1">
        <f t="array" ref="L1542">INDEX('D_ SERVICES'!D:F, MATCH(J1542, 'D_ SERVICES'!A:A, 0),
   IF(I1542="Basic", 1, IF(I1542="Standard", 2, IF(I1542="Premium", 3, ""))))</f>
        <v>974</v>
      </c>
      <c r="M1542" s="32">
        <f>L1542*(1-VLOOKUP('F_ ORDERS'!$K1542,D_BUYERS!A:H,8,FALSE))</f>
        <v>876.6</v>
      </c>
      <c r="N1542" s="32">
        <f>IF(VLOOKUP('F_ ORDERS'!$G1542, OrderDate!A:E, 5, FALSE) = 1, 'F_ ORDERS'!$M1542 * (1 - 0.07), 'F_ ORDERS'!$M1542)</f>
        <v>876.6</v>
      </c>
    </row>
    <row r="1543" spans="1:14" x14ac:dyDescent="0.2">
      <c r="A1543" s="51" t="str">
        <f t="shared" si="24"/>
        <v>72.153.174.54|43153|0.263668981482624</v>
      </c>
      <c r="B1543" s="51" t="s">
        <v>3790</v>
      </c>
      <c r="C1543" s="52">
        <f>INT(DT!I1543)</f>
        <v>43153</v>
      </c>
      <c r="D1543" s="53">
        <f>DT!I1543-INT(DT!I1543)</f>
        <v>0.26366898148262408</v>
      </c>
      <c r="E1543" s="32" t="s">
        <v>5758</v>
      </c>
      <c r="F1543" s="32">
        <v>1213</v>
      </c>
      <c r="G1543" s="38">
        <f>INT(DT!E1543)</f>
        <v>43153</v>
      </c>
      <c r="H1543" s="39">
        <f>DT!E1543-INT(DT!E1543)</f>
        <v>0.33626157407707069</v>
      </c>
      <c r="I1543" s="32" t="s">
        <v>12</v>
      </c>
      <c r="J1543" s="32" t="s">
        <v>697</v>
      </c>
      <c r="K1543" s="32" t="s">
        <v>355</v>
      </c>
      <c r="L1543" s="42" cm="1">
        <f t="array" ref="L1543">INDEX('D_ SERVICES'!D:F, MATCH(J1543, 'D_ SERVICES'!A:A, 0),
   IF(I1543="Basic", 1, IF(I1543="Standard", 2, IF(I1543="Premium", 3, ""))))</f>
        <v>886</v>
      </c>
      <c r="M1543" s="32">
        <f>L1543*(1-VLOOKUP('F_ ORDERS'!$K1543,D_BUYERS!A:H,8,FALSE))</f>
        <v>797.4</v>
      </c>
      <c r="N1543" s="32">
        <f>IF(VLOOKUP('F_ ORDERS'!$G1543, OrderDate!A:E, 5, FALSE) = 1, 'F_ ORDERS'!$M1543 * (1 - 0.07), 'F_ ORDERS'!$M1543)</f>
        <v>797.4</v>
      </c>
    </row>
    <row r="1544" spans="1:14" x14ac:dyDescent="0.2">
      <c r="A1544" s="51" t="str">
        <f t="shared" si="24"/>
        <v>246.251.139.44|44833|0.919351851851388</v>
      </c>
      <c r="B1544" s="51" t="s">
        <v>2960</v>
      </c>
      <c r="C1544" s="52">
        <f>INT(DT!I1544)</f>
        <v>44833</v>
      </c>
      <c r="D1544" s="53">
        <f>DT!I1544-INT(DT!I1544)</f>
        <v>0.91935185185138835</v>
      </c>
      <c r="E1544" s="32" t="s">
        <v>5759</v>
      </c>
      <c r="F1544" s="32">
        <v>1012</v>
      </c>
      <c r="G1544" s="38">
        <f>INT(DT!E1544)</f>
        <v>44833</v>
      </c>
      <c r="H1544" s="39">
        <f>DT!E1544-INT(DT!E1544)</f>
        <v>0.95947916666773381</v>
      </c>
      <c r="I1544" s="32" t="s">
        <v>23</v>
      </c>
      <c r="J1544" s="32" t="s">
        <v>688</v>
      </c>
      <c r="K1544" s="32" t="s">
        <v>268</v>
      </c>
      <c r="L1544" s="42" cm="1">
        <f t="array" ref="L1544">INDEX('D_ SERVICES'!D:F, MATCH(J1544, 'D_ SERVICES'!A:A, 0),
   IF(I1544="Basic", 1, IF(I1544="Standard", 2, IF(I1544="Premium", 3, ""))))</f>
        <v>527</v>
      </c>
      <c r="M1544" s="32">
        <f>L1544*(1-VLOOKUP('F_ ORDERS'!$K1544,D_BUYERS!A:H,8,FALSE))</f>
        <v>474.3</v>
      </c>
      <c r="N1544" s="32">
        <f>IF(VLOOKUP('F_ ORDERS'!$G1544, OrderDate!A:E, 5, FALSE) = 1, 'F_ ORDERS'!$M1544 * (1 - 0.07), 'F_ ORDERS'!$M1544)</f>
        <v>474.3</v>
      </c>
    </row>
    <row r="1545" spans="1:14" x14ac:dyDescent="0.2">
      <c r="A1545" s="51" t="str">
        <f t="shared" si="24"/>
        <v>123.168.140.69|43321|0.999328703706851</v>
      </c>
      <c r="B1545" s="51" t="s">
        <v>1253</v>
      </c>
      <c r="C1545" s="52">
        <f>INT(DT!I1545)</f>
        <v>43321</v>
      </c>
      <c r="D1545" s="53">
        <f>DT!I1545-INT(DT!I1545)</f>
        <v>0.99932870370685123</v>
      </c>
      <c r="E1545" s="32" t="s">
        <v>5760</v>
      </c>
      <c r="F1545" s="32">
        <v>1160</v>
      </c>
      <c r="G1545" s="38">
        <f>INT(DT!E1545)</f>
        <v>43322</v>
      </c>
      <c r="H1545" s="39">
        <f>DT!E1545-INT(DT!E1545)</f>
        <v>9.0567129635019228E-2</v>
      </c>
      <c r="I1545" s="32" t="s">
        <v>12</v>
      </c>
      <c r="J1545" s="32" t="s">
        <v>709</v>
      </c>
      <c r="K1545" s="32" t="s">
        <v>371</v>
      </c>
      <c r="L1545" s="42" cm="1">
        <f t="array" ref="L1545">INDEX('D_ SERVICES'!D:F, MATCH(J1545, 'D_ SERVICES'!A:A, 0),
   IF(I1545="Basic", 1, IF(I1545="Standard", 2, IF(I1545="Premium", 3, ""))))</f>
        <v>933</v>
      </c>
      <c r="M1545" s="32">
        <f>L1545*(1-VLOOKUP('F_ ORDERS'!$K1545,D_BUYERS!A:H,8,FALSE))</f>
        <v>886.34999999999991</v>
      </c>
      <c r="N1545" s="32">
        <f>IF(VLOOKUP('F_ ORDERS'!$G1545, OrderDate!A:E, 5, FALSE) = 1, 'F_ ORDERS'!$M1545 * (1 - 0.07), 'F_ ORDERS'!$M1545)</f>
        <v>886.34999999999991</v>
      </c>
    </row>
    <row r="1546" spans="1:14" x14ac:dyDescent="0.2">
      <c r="A1546" s="51" t="str">
        <f t="shared" si="24"/>
        <v>255.121.57.165|44500|0.506354166667734</v>
      </c>
      <c r="B1546" s="51" t="s">
        <v>3074</v>
      </c>
      <c r="C1546" s="52">
        <f>INT(DT!I1546)</f>
        <v>44500</v>
      </c>
      <c r="D1546" s="53">
        <f>DT!I1546-INT(DT!I1546)</f>
        <v>0.50635416666773381</v>
      </c>
      <c r="E1546" s="32" t="s">
        <v>5761</v>
      </c>
      <c r="F1546" s="32">
        <v>1165</v>
      </c>
      <c r="G1546" s="38">
        <f>INT(DT!E1546)</f>
        <v>44500</v>
      </c>
      <c r="H1546" s="39">
        <f>DT!E1546-INT(DT!E1546)</f>
        <v>0.63056712962861639</v>
      </c>
      <c r="I1546" s="32" t="s">
        <v>18</v>
      </c>
      <c r="J1546" s="32" t="s">
        <v>580</v>
      </c>
      <c r="K1546" s="32" t="s">
        <v>330</v>
      </c>
      <c r="L1546" s="42" cm="1">
        <f t="array" ref="L1546">INDEX('D_ SERVICES'!D:F, MATCH(J1546, 'D_ SERVICES'!A:A, 0),
   IF(I1546="Basic", 1, IF(I1546="Standard", 2, IF(I1546="Premium", 3, ""))))</f>
        <v>581</v>
      </c>
      <c r="M1546" s="32">
        <f>L1546*(1-VLOOKUP('F_ ORDERS'!$K1546,D_BUYERS!A:H,8,FALSE))</f>
        <v>522.9</v>
      </c>
      <c r="N1546" s="32">
        <f>IF(VLOOKUP('F_ ORDERS'!$G1546, OrderDate!A:E, 5, FALSE) = 1, 'F_ ORDERS'!$M1546 * (1 - 0.07), 'F_ ORDERS'!$M1546)</f>
        <v>486.29699999999997</v>
      </c>
    </row>
    <row r="1547" spans="1:14" x14ac:dyDescent="0.2">
      <c r="A1547" s="51" t="str">
        <f t="shared" si="24"/>
        <v>145.229.108.41|41995|0.207418981481169</v>
      </c>
      <c r="B1547" s="51" t="s">
        <v>1556</v>
      </c>
      <c r="C1547" s="52">
        <f>INT(DT!I1547)</f>
        <v>41995</v>
      </c>
      <c r="D1547" s="53">
        <f>DT!I1547-INT(DT!I1547)</f>
        <v>0.20741898148116888</v>
      </c>
      <c r="E1547" s="32" t="s">
        <v>5762</v>
      </c>
      <c r="F1547" s="32">
        <v>1178</v>
      </c>
      <c r="G1547" s="38">
        <f>INT(DT!E1547)</f>
        <v>41995</v>
      </c>
      <c r="H1547" s="39">
        <f>DT!E1547-INT(DT!E1547)</f>
        <v>0.21648148148233304</v>
      </c>
      <c r="I1547" s="32" t="s">
        <v>12</v>
      </c>
      <c r="J1547" s="32" t="s">
        <v>596</v>
      </c>
      <c r="K1547" s="32" t="s">
        <v>487</v>
      </c>
      <c r="L1547" s="42" cm="1">
        <f t="array" ref="L1547">INDEX('D_ SERVICES'!D:F, MATCH(J1547, 'D_ SERVICES'!A:A, 0),
   IF(I1547="Basic", 1, IF(I1547="Standard", 2, IF(I1547="Premium", 3, ""))))</f>
        <v>919</v>
      </c>
      <c r="M1547" s="32">
        <f>L1547*(1-VLOOKUP('F_ ORDERS'!$K1547,D_BUYERS!A:H,8,FALSE))</f>
        <v>827.1</v>
      </c>
      <c r="N1547" s="32">
        <f>IF(VLOOKUP('F_ ORDERS'!$G1547, OrderDate!A:E, 5, FALSE) = 1, 'F_ ORDERS'!$M1547 * (1 - 0.07), 'F_ ORDERS'!$M1547)</f>
        <v>827.1</v>
      </c>
    </row>
    <row r="1548" spans="1:14" x14ac:dyDescent="0.2">
      <c r="A1548" s="51" t="str">
        <f t="shared" si="24"/>
        <v>198.85.125.167|43882|0.620833333327028</v>
      </c>
      <c r="B1548" s="51" t="s">
        <v>2261</v>
      </c>
      <c r="C1548" s="52">
        <f>INT(DT!I1548)</f>
        <v>43882</v>
      </c>
      <c r="D1548" s="53">
        <f>DT!I1548-INT(DT!I1548)</f>
        <v>0.6208333333270275</v>
      </c>
      <c r="E1548" s="32" t="s">
        <v>5763</v>
      </c>
      <c r="F1548" s="32">
        <v>1036</v>
      </c>
      <c r="G1548" s="38">
        <f>INT(DT!E1548)</f>
        <v>43882</v>
      </c>
      <c r="H1548" s="39">
        <f>DT!E1548-INT(DT!E1548)</f>
        <v>0.71891203703125939</v>
      </c>
      <c r="I1548" s="32" t="s">
        <v>12</v>
      </c>
      <c r="J1548" s="32" t="s">
        <v>719</v>
      </c>
      <c r="K1548" s="32" t="s">
        <v>216</v>
      </c>
      <c r="L1548" s="42" cm="1">
        <f t="array" ref="L1548">INDEX('D_ SERVICES'!D:F, MATCH(J1548, 'D_ SERVICES'!A:A, 0),
   IF(I1548="Basic", 1, IF(I1548="Standard", 2, IF(I1548="Premium", 3, ""))))</f>
        <v>632</v>
      </c>
      <c r="M1548" s="32">
        <f>L1548*(1-VLOOKUP('F_ ORDERS'!$K1548,D_BUYERS!A:H,8,FALSE))</f>
        <v>632</v>
      </c>
      <c r="N1548" s="32">
        <f>IF(VLOOKUP('F_ ORDERS'!$G1548, OrderDate!A:E, 5, FALSE) = 1, 'F_ ORDERS'!$M1548 * (1 - 0.07), 'F_ ORDERS'!$M1548)</f>
        <v>632</v>
      </c>
    </row>
    <row r="1549" spans="1:14" x14ac:dyDescent="0.2">
      <c r="A1549" s="51" t="str">
        <f t="shared" si="24"/>
        <v>60.242.213.38|44742|0.617152777776937</v>
      </c>
      <c r="B1549" s="51" t="s">
        <v>3629</v>
      </c>
      <c r="C1549" s="52">
        <f>INT(DT!I1549)</f>
        <v>44742</v>
      </c>
      <c r="D1549" s="53">
        <f>DT!I1549-INT(DT!I1549)</f>
        <v>0.617152777776937</v>
      </c>
      <c r="E1549" s="32" t="s">
        <v>5764</v>
      </c>
      <c r="F1549" s="32">
        <v>1023</v>
      </c>
      <c r="G1549" s="38">
        <f>INT(DT!E1549)</f>
        <v>44742</v>
      </c>
      <c r="H1549" s="39">
        <f>DT!E1549-INT(DT!E1549)</f>
        <v>0.7017129629603005</v>
      </c>
      <c r="I1549" s="32" t="s">
        <v>23</v>
      </c>
      <c r="J1549" s="32" t="s">
        <v>680</v>
      </c>
      <c r="K1549" s="32" t="s">
        <v>156</v>
      </c>
      <c r="L1549" s="42" cm="1">
        <f t="array" ref="L1549">INDEX('D_ SERVICES'!D:F, MATCH(J1549, 'D_ SERVICES'!A:A, 0),
   IF(I1549="Basic", 1, IF(I1549="Standard", 2, IF(I1549="Premium", 3, ""))))</f>
        <v>954</v>
      </c>
      <c r="M1549" s="32">
        <f>L1549*(1-VLOOKUP('F_ ORDERS'!$K1549,D_BUYERS!A:H,8,FALSE))</f>
        <v>906.3</v>
      </c>
      <c r="N1549" s="32">
        <f>IF(VLOOKUP('F_ ORDERS'!$G1549, OrderDate!A:E, 5, FALSE) = 1, 'F_ ORDERS'!$M1549 * (1 - 0.07), 'F_ ORDERS'!$M1549)</f>
        <v>906.3</v>
      </c>
    </row>
    <row r="1550" spans="1:14" x14ac:dyDescent="0.2">
      <c r="A1550" s="51" t="str">
        <f t="shared" si="24"/>
        <v>142.57.248.98|45257|0.110451388893125</v>
      </c>
      <c r="B1550" s="51" t="s">
        <v>1528</v>
      </c>
      <c r="C1550" s="52">
        <f>INT(DT!I1550)</f>
        <v>45257</v>
      </c>
      <c r="D1550" s="53">
        <f>DT!I1550-INT(DT!I1550)</f>
        <v>0.11045138889312511</v>
      </c>
      <c r="E1550" s="32" t="s">
        <v>5765</v>
      </c>
      <c r="F1550" s="32">
        <v>1024</v>
      </c>
      <c r="G1550" s="38">
        <f>INT(DT!E1550)</f>
        <v>45257</v>
      </c>
      <c r="H1550" s="39">
        <f>DT!E1550-INT(DT!E1550)</f>
        <v>0.14218750000145519</v>
      </c>
      <c r="I1550" s="32" t="s">
        <v>12</v>
      </c>
      <c r="J1550" s="32" t="s">
        <v>617</v>
      </c>
      <c r="K1550" s="32" t="s">
        <v>355</v>
      </c>
      <c r="L1550" s="42" cm="1">
        <f t="array" ref="L1550">INDEX('D_ SERVICES'!D:F, MATCH(J1550, 'D_ SERVICES'!A:A, 0),
   IF(I1550="Basic", 1, IF(I1550="Standard", 2, IF(I1550="Premium", 3, ""))))</f>
        <v>977</v>
      </c>
      <c r="M1550" s="32">
        <f>L1550*(1-VLOOKUP('F_ ORDERS'!$K1550,D_BUYERS!A:H,8,FALSE))</f>
        <v>879.30000000000007</v>
      </c>
      <c r="N1550" s="32">
        <f>IF(VLOOKUP('F_ ORDERS'!$G1550, OrderDate!A:E, 5, FALSE) = 1, 'F_ ORDERS'!$M1550 * (1 - 0.07), 'F_ ORDERS'!$M1550)</f>
        <v>879.30000000000007</v>
      </c>
    </row>
    <row r="1551" spans="1:14" x14ac:dyDescent="0.2">
      <c r="A1551" s="51" t="str">
        <f t="shared" si="24"/>
        <v>108.171.185.22|44085|0.623541666667734</v>
      </c>
      <c r="B1551" s="51" t="s">
        <v>1039</v>
      </c>
      <c r="C1551" s="52">
        <f>INT(DT!I1551)</f>
        <v>44085</v>
      </c>
      <c r="D1551" s="53">
        <f>DT!I1551-INT(DT!I1551)</f>
        <v>0.62354166666773381</v>
      </c>
      <c r="E1551" s="32" t="s">
        <v>5766</v>
      </c>
      <c r="F1551" s="32">
        <v>1034</v>
      </c>
      <c r="G1551" s="38">
        <f>INT(DT!E1551)</f>
        <v>44085</v>
      </c>
      <c r="H1551" s="39">
        <f>DT!E1551-INT(DT!E1551)</f>
        <v>0.73554398148553446</v>
      </c>
      <c r="I1551" s="32" t="s">
        <v>12</v>
      </c>
      <c r="J1551" s="32" t="s">
        <v>769</v>
      </c>
      <c r="K1551" s="32" t="s">
        <v>405</v>
      </c>
      <c r="L1551" s="42" cm="1">
        <f t="array" ref="L1551">INDEX('D_ SERVICES'!D:F, MATCH(J1551, 'D_ SERVICES'!A:A, 0),
   IF(I1551="Basic", 1, IF(I1551="Standard", 2, IF(I1551="Premium", 3, ""))))</f>
        <v>987</v>
      </c>
      <c r="M1551" s="32">
        <f>L1551*(1-VLOOKUP('F_ ORDERS'!$K1551,D_BUYERS!A:H,8,FALSE))</f>
        <v>987</v>
      </c>
      <c r="N1551" s="32">
        <f>IF(VLOOKUP('F_ ORDERS'!$G1551, OrderDate!A:E, 5, FALSE) = 1, 'F_ ORDERS'!$M1551 * (1 - 0.07), 'F_ ORDERS'!$M1551)</f>
        <v>987</v>
      </c>
    </row>
    <row r="1552" spans="1:14" x14ac:dyDescent="0.2">
      <c r="A1552" s="51" t="str">
        <f t="shared" si="24"/>
        <v>45.244.122.69|45285|0.590381944442925</v>
      </c>
      <c r="B1552" s="51" t="s">
        <v>3411</v>
      </c>
      <c r="C1552" s="52">
        <f>INT(DT!I1552)</f>
        <v>45285</v>
      </c>
      <c r="D1552" s="53">
        <f>DT!I1552-INT(DT!I1552)</f>
        <v>0.59038194444292458</v>
      </c>
      <c r="E1552" s="32" t="s">
        <v>5767</v>
      </c>
      <c r="F1552" s="32">
        <v>1080</v>
      </c>
      <c r="G1552" s="38">
        <f>INT(DT!E1552)</f>
        <v>45285</v>
      </c>
      <c r="H1552" s="39">
        <f>DT!E1552-INT(DT!E1552)</f>
        <v>0.71263888888643123</v>
      </c>
      <c r="I1552" s="32" t="s">
        <v>18</v>
      </c>
      <c r="J1552" s="32" t="s">
        <v>784</v>
      </c>
      <c r="K1552" s="32" t="s">
        <v>58</v>
      </c>
      <c r="L1552" s="42" cm="1">
        <f t="array" ref="L1552">INDEX('D_ SERVICES'!D:F, MATCH(J1552, 'D_ SERVICES'!A:A, 0),
   IF(I1552="Basic", 1, IF(I1552="Standard", 2, IF(I1552="Premium", 3, ""))))</f>
        <v>746</v>
      </c>
      <c r="M1552" s="32">
        <f>L1552*(1-VLOOKUP('F_ ORDERS'!$K1552,D_BUYERS!A:H,8,FALSE))</f>
        <v>671.4</v>
      </c>
      <c r="N1552" s="32">
        <f>IF(VLOOKUP('F_ ORDERS'!$G1552, OrderDate!A:E, 5, FALSE) = 1, 'F_ ORDERS'!$M1552 * (1 - 0.07), 'F_ ORDERS'!$M1552)</f>
        <v>671.4</v>
      </c>
    </row>
    <row r="1553" spans="1:14" x14ac:dyDescent="0.2">
      <c r="A1553" s="51" t="str">
        <f t="shared" si="24"/>
        <v>255.20.55.128|45278|0.394918981481169</v>
      </c>
      <c r="B1553" s="51" t="s">
        <v>3080</v>
      </c>
      <c r="C1553" s="52">
        <f>INT(DT!I1553)</f>
        <v>45278</v>
      </c>
      <c r="D1553" s="53">
        <f>DT!I1553-INT(DT!I1553)</f>
        <v>0.39491898148116888</v>
      </c>
      <c r="E1553" s="32" t="s">
        <v>5768</v>
      </c>
      <c r="F1553" s="32">
        <v>1214</v>
      </c>
      <c r="G1553" s="38">
        <f>INT(DT!E1553)</f>
        <v>45278</v>
      </c>
      <c r="H1553" s="39">
        <f>DT!E1553-INT(DT!E1553)</f>
        <v>0.45974537036818219</v>
      </c>
      <c r="I1553" s="32" t="s">
        <v>12</v>
      </c>
      <c r="J1553" s="32" t="s">
        <v>694</v>
      </c>
      <c r="K1553" s="32" t="s">
        <v>105</v>
      </c>
      <c r="L1553" s="42" cm="1">
        <f t="array" ref="L1553">INDEX('D_ SERVICES'!D:F, MATCH(J1553, 'D_ SERVICES'!A:A, 0),
   IF(I1553="Basic", 1, IF(I1553="Standard", 2, IF(I1553="Premium", 3, ""))))</f>
        <v>964</v>
      </c>
      <c r="M1553" s="32">
        <f>L1553*(1-VLOOKUP('F_ ORDERS'!$K1553,D_BUYERS!A:H,8,FALSE))</f>
        <v>964</v>
      </c>
      <c r="N1553" s="32">
        <f>IF(VLOOKUP('F_ ORDERS'!$G1553, OrderDate!A:E, 5, FALSE) = 1, 'F_ ORDERS'!$M1553 * (1 - 0.07), 'F_ ORDERS'!$M1553)</f>
        <v>964</v>
      </c>
    </row>
    <row r="1554" spans="1:14" x14ac:dyDescent="0.2">
      <c r="A1554" s="51" t="str">
        <f t="shared" si="24"/>
        <v>65.44.160.12|44527|0.800729166672681</v>
      </c>
      <c r="B1554" s="51" t="s">
        <v>3684</v>
      </c>
      <c r="C1554" s="52">
        <f>INT(DT!I1554)</f>
        <v>44527</v>
      </c>
      <c r="D1554" s="53">
        <f>DT!I1554-INT(DT!I1554)</f>
        <v>0.80072916667268146</v>
      </c>
      <c r="E1554" s="32" t="s">
        <v>5769</v>
      </c>
      <c r="F1554" s="32">
        <v>1165</v>
      </c>
      <c r="G1554" s="38">
        <f>INT(DT!E1554)</f>
        <v>44527</v>
      </c>
      <c r="H1554" s="39">
        <f>DT!E1554-INT(DT!E1554)</f>
        <v>0.86694444445311092</v>
      </c>
      <c r="I1554" s="32" t="s">
        <v>23</v>
      </c>
      <c r="J1554" s="32" t="s">
        <v>580</v>
      </c>
      <c r="K1554" s="32" t="s">
        <v>437</v>
      </c>
      <c r="L1554" s="42" cm="1">
        <f t="array" ref="L1554">INDEX('D_ SERVICES'!D:F, MATCH(J1554, 'D_ SERVICES'!A:A, 0),
   IF(I1554="Basic", 1, IF(I1554="Standard", 2, IF(I1554="Premium", 3, ""))))</f>
        <v>806</v>
      </c>
      <c r="M1554" s="32">
        <f>L1554*(1-VLOOKUP('F_ ORDERS'!$K1554,D_BUYERS!A:H,8,FALSE))</f>
        <v>765.69999999999993</v>
      </c>
      <c r="N1554" s="32">
        <f>IF(VLOOKUP('F_ ORDERS'!$G1554, OrderDate!A:E, 5, FALSE) = 1, 'F_ ORDERS'!$M1554 * (1 - 0.07), 'F_ ORDERS'!$M1554)</f>
        <v>712.10099999999989</v>
      </c>
    </row>
    <row r="1555" spans="1:14" x14ac:dyDescent="0.2">
      <c r="A1555" s="51" t="str">
        <f t="shared" si="24"/>
        <v>74.29.175.35|45108|0.241805555553583</v>
      </c>
      <c r="B1555" s="51" t="s">
        <v>3824</v>
      </c>
      <c r="C1555" s="52">
        <f>INT(DT!I1555)</f>
        <v>45108</v>
      </c>
      <c r="D1555" s="53">
        <f>DT!I1555-INT(DT!I1555)</f>
        <v>0.24180555555358296</v>
      </c>
      <c r="E1555" s="32" t="s">
        <v>5770</v>
      </c>
      <c r="F1555" s="32">
        <v>1003</v>
      </c>
      <c r="G1555" s="38">
        <f>INT(DT!E1555)</f>
        <v>45108</v>
      </c>
      <c r="H1555" s="39">
        <f>DT!E1555-INT(DT!E1555)</f>
        <v>0.27130787036730908</v>
      </c>
      <c r="I1555" s="32" t="s">
        <v>18</v>
      </c>
      <c r="J1555" s="32" t="s">
        <v>766</v>
      </c>
      <c r="K1555" s="32" t="s">
        <v>86</v>
      </c>
      <c r="L1555" s="42" cm="1">
        <f t="array" ref="L1555">INDEX('D_ SERVICES'!D:F, MATCH(J1555, 'D_ SERVICES'!A:A, 0),
   IF(I1555="Basic", 1, IF(I1555="Standard", 2, IF(I1555="Premium", 3, ""))))</f>
        <v>275</v>
      </c>
      <c r="M1555" s="32">
        <f>L1555*(1-VLOOKUP('F_ ORDERS'!$K1555,D_BUYERS!A:H,8,FALSE))</f>
        <v>261.25</v>
      </c>
      <c r="N1555" s="32">
        <f>IF(VLOOKUP('F_ ORDERS'!$G1555, OrderDate!A:E, 5, FALSE) = 1, 'F_ ORDERS'!$M1555 * (1 - 0.07), 'F_ ORDERS'!$M1555)</f>
        <v>242.96249999999998</v>
      </c>
    </row>
    <row r="1556" spans="1:14" x14ac:dyDescent="0.2">
      <c r="A1556" s="51" t="str">
        <f t="shared" si="24"/>
        <v>237.79.161.107|44643|0.176354166673264</v>
      </c>
      <c r="B1556" s="51" t="s">
        <v>2821</v>
      </c>
      <c r="C1556" s="52">
        <f>INT(DT!I1556)</f>
        <v>44643</v>
      </c>
      <c r="D1556" s="53">
        <f>DT!I1556-INT(DT!I1556)</f>
        <v>0.17635416667326353</v>
      </c>
      <c r="E1556" s="32" t="s">
        <v>5771</v>
      </c>
      <c r="F1556" s="32">
        <v>1010</v>
      </c>
      <c r="G1556" s="38">
        <f>INT(DT!E1556)</f>
        <v>44643</v>
      </c>
      <c r="H1556" s="39">
        <f>DT!E1556-INT(DT!E1556)</f>
        <v>0.17706018518947531</v>
      </c>
      <c r="I1556" s="32" t="s">
        <v>18</v>
      </c>
      <c r="J1556" s="32" t="s">
        <v>782</v>
      </c>
      <c r="K1556" s="32" t="s">
        <v>469</v>
      </c>
      <c r="L1556" s="42" cm="1">
        <f t="array" ref="L1556">INDEX('D_ SERVICES'!D:F, MATCH(J1556, 'D_ SERVICES'!A:A, 0),
   IF(I1556="Basic", 1, IF(I1556="Standard", 2, IF(I1556="Premium", 3, ""))))</f>
        <v>510</v>
      </c>
      <c r="M1556" s="32">
        <f>L1556*(1-VLOOKUP('F_ ORDERS'!$K1556,D_BUYERS!A:H,8,FALSE))</f>
        <v>459</v>
      </c>
      <c r="N1556" s="32">
        <f>IF(VLOOKUP('F_ ORDERS'!$G1556, OrderDate!A:E, 5, FALSE) = 1, 'F_ ORDERS'!$M1556 * (1 - 0.07), 'F_ ORDERS'!$M1556)</f>
        <v>459</v>
      </c>
    </row>
    <row r="1557" spans="1:14" x14ac:dyDescent="0.2">
      <c r="A1557" s="51" t="str">
        <f t="shared" si="24"/>
        <v>200.72.97.202|44525|0.335173611107166</v>
      </c>
      <c r="B1557" s="51" t="s">
        <v>2306</v>
      </c>
      <c r="C1557" s="52">
        <f>INT(DT!I1557)</f>
        <v>44525</v>
      </c>
      <c r="D1557" s="53">
        <f>DT!I1557-INT(DT!I1557)</f>
        <v>0.33517361110716593</v>
      </c>
      <c r="E1557" s="32" t="s">
        <v>5772</v>
      </c>
      <c r="F1557" s="32">
        <v>1001</v>
      </c>
      <c r="G1557" s="38">
        <f>INT(DT!E1557)</f>
        <v>44525</v>
      </c>
      <c r="H1557" s="39">
        <f>DT!E1557-INT(DT!E1557)</f>
        <v>0.38978009259153623</v>
      </c>
      <c r="I1557" s="32" t="s">
        <v>18</v>
      </c>
      <c r="J1557" s="32" t="s">
        <v>705</v>
      </c>
      <c r="K1557" s="32" t="s">
        <v>129</v>
      </c>
      <c r="L1557" s="42" cm="1">
        <f t="array" ref="L1557">INDEX('D_ SERVICES'!D:F, MATCH(J1557, 'D_ SERVICES'!A:A, 0),
   IF(I1557="Basic", 1, IF(I1557="Standard", 2, IF(I1557="Premium", 3, ""))))</f>
        <v>804</v>
      </c>
      <c r="M1557" s="32">
        <f>L1557*(1-VLOOKUP('F_ ORDERS'!$K1557,D_BUYERS!A:H,8,FALSE))</f>
        <v>723.6</v>
      </c>
      <c r="N1557" s="32">
        <f>IF(VLOOKUP('F_ ORDERS'!$G1557, OrderDate!A:E, 5, FALSE) = 1, 'F_ ORDERS'!$M1557 * (1 - 0.07), 'F_ ORDERS'!$M1557)</f>
        <v>723.6</v>
      </c>
    </row>
    <row r="1558" spans="1:14" x14ac:dyDescent="0.2">
      <c r="A1558" s="51" t="str">
        <f t="shared" si="24"/>
        <v>22.27.164.78|43570|0.651377314818092</v>
      </c>
      <c r="B1558" s="51" t="s">
        <v>2571</v>
      </c>
      <c r="C1558" s="52">
        <f>INT(DT!I1558)</f>
        <v>43570</v>
      </c>
      <c r="D1558" s="53">
        <f>DT!I1558-INT(DT!I1558)</f>
        <v>0.65137731481809169</v>
      </c>
      <c r="E1558" s="32" t="s">
        <v>5773</v>
      </c>
      <c r="F1558" s="32">
        <v>1139</v>
      </c>
      <c r="G1558" s="38">
        <f>INT(DT!E1558)</f>
        <v>43570</v>
      </c>
      <c r="H1558" s="39">
        <f>DT!E1558-INT(DT!E1558)</f>
        <v>0.68311342592642177</v>
      </c>
      <c r="I1558" s="32" t="s">
        <v>18</v>
      </c>
      <c r="J1558" s="32" t="s">
        <v>896</v>
      </c>
      <c r="K1558" s="32" t="s">
        <v>68</v>
      </c>
      <c r="L1558" s="42" cm="1">
        <f t="array" ref="L1558">INDEX('D_ SERVICES'!D:F, MATCH(J1558, 'D_ SERVICES'!A:A, 0),
   IF(I1558="Basic", 1, IF(I1558="Standard", 2, IF(I1558="Premium", 3, ""))))</f>
        <v>437</v>
      </c>
      <c r="M1558" s="32">
        <f>L1558*(1-VLOOKUP('F_ ORDERS'!$K1558,D_BUYERS!A:H,8,FALSE))</f>
        <v>415.15</v>
      </c>
      <c r="N1558" s="32">
        <f>IF(VLOOKUP('F_ ORDERS'!$G1558, OrderDate!A:E, 5, FALSE) = 1, 'F_ ORDERS'!$M1558 * (1 - 0.07), 'F_ ORDERS'!$M1558)</f>
        <v>415.15</v>
      </c>
    </row>
    <row r="1559" spans="1:14" x14ac:dyDescent="0.2">
      <c r="A1559" s="51" t="str">
        <f t="shared" si="24"/>
        <v>123.35.56.196|44941|0.13873842592875</v>
      </c>
      <c r="B1559" s="51" t="s">
        <v>1261</v>
      </c>
      <c r="C1559" s="52">
        <f>INT(DT!I1559)</f>
        <v>44941</v>
      </c>
      <c r="D1559" s="53">
        <f>DT!I1559-INT(DT!I1559)</f>
        <v>0.13873842592875008</v>
      </c>
      <c r="E1559" s="32" t="s">
        <v>5774</v>
      </c>
      <c r="F1559" s="32">
        <v>1113</v>
      </c>
      <c r="G1559" s="38">
        <f>INT(DT!E1559)</f>
        <v>44941</v>
      </c>
      <c r="H1559" s="39">
        <f>DT!E1559-INT(DT!E1559)</f>
        <v>0.20473379630129784</v>
      </c>
      <c r="I1559" s="32" t="s">
        <v>23</v>
      </c>
      <c r="J1559" s="32" t="s">
        <v>874</v>
      </c>
      <c r="K1559" s="32" t="s">
        <v>183</v>
      </c>
      <c r="L1559" s="42" cm="1">
        <f t="array" ref="L1559">INDEX('D_ SERVICES'!D:F, MATCH(J1559, 'D_ SERVICES'!A:A, 0),
   IF(I1559="Basic", 1, IF(I1559="Standard", 2, IF(I1559="Premium", 3, ""))))</f>
        <v>702</v>
      </c>
      <c r="M1559" s="32">
        <f>L1559*(1-VLOOKUP('F_ ORDERS'!$K1559,D_BUYERS!A:H,8,FALSE))</f>
        <v>631.80000000000007</v>
      </c>
      <c r="N1559" s="32">
        <f>IF(VLOOKUP('F_ ORDERS'!$G1559, OrderDate!A:E, 5, FALSE) = 1, 'F_ ORDERS'!$M1559 * (1 - 0.07), 'F_ ORDERS'!$M1559)</f>
        <v>587.57400000000007</v>
      </c>
    </row>
    <row r="1560" spans="1:14" x14ac:dyDescent="0.2">
      <c r="A1560" s="51" t="str">
        <f t="shared" si="24"/>
        <v>57.21.81.185|45087|0.565104166656965</v>
      </c>
      <c r="B1560" s="51" t="s">
        <v>3567</v>
      </c>
      <c r="C1560" s="52">
        <f>INT(DT!I1560)</f>
        <v>45087</v>
      </c>
      <c r="D1560" s="53">
        <f>DT!I1560-INT(DT!I1560)</f>
        <v>0.56510416665696539</v>
      </c>
      <c r="E1560" s="32" t="s">
        <v>5775</v>
      </c>
      <c r="F1560" s="32">
        <v>1051</v>
      </c>
      <c r="G1560" s="38">
        <f>INT(DT!E1560)</f>
        <v>45087</v>
      </c>
      <c r="H1560" s="39">
        <f>DT!E1560-INT(DT!E1560)</f>
        <v>0.57947916665580124</v>
      </c>
      <c r="I1560" s="32" t="s">
        <v>23</v>
      </c>
      <c r="J1560" s="32" t="s">
        <v>859</v>
      </c>
      <c r="K1560" s="32" t="s">
        <v>171</v>
      </c>
      <c r="L1560" s="42" cm="1">
        <f t="array" ref="L1560">INDEX('D_ SERVICES'!D:F, MATCH(J1560, 'D_ SERVICES'!A:A, 0),
   IF(I1560="Basic", 1, IF(I1560="Standard", 2, IF(I1560="Premium", 3, ""))))</f>
        <v>800</v>
      </c>
      <c r="M1560" s="32">
        <f>L1560*(1-VLOOKUP('F_ ORDERS'!$K1560,D_BUYERS!A:H,8,FALSE))</f>
        <v>720</v>
      </c>
      <c r="N1560" s="32">
        <f>IF(VLOOKUP('F_ ORDERS'!$G1560, OrderDate!A:E, 5, FALSE) = 1, 'F_ ORDERS'!$M1560 * (1 - 0.07), 'F_ ORDERS'!$M1560)</f>
        <v>669.59999999999991</v>
      </c>
    </row>
    <row r="1561" spans="1:14" x14ac:dyDescent="0.2">
      <c r="A1561" s="51" t="str">
        <f t="shared" si="24"/>
        <v>236.104.50.202|44165|0.473541666673555</v>
      </c>
      <c r="B1561" s="51" t="s">
        <v>2794</v>
      </c>
      <c r="C1561" s="52">
        <f>INT(DT!I1561)</f>
        <v>44165</v>
      </c>
      <c r="D1561" s="53">
        <f>DT!I1561-INT(DT!I1561)</f>
        <v>0.47354166667355457</v>
      </c>
      <c r="E1561" s="32" t="s">
        <v>5776</v>
      </c>
      <c r="F1561" s="32">
        <v>1048</v>
      </c>
      <c r="G1561" s="38">
        <f>INT(DT!E1561)</f>
        <v>44165</v>
      </c>
      <c r="H1561" s="39">
        <f>DT!E1561-INT(DT!E1561)</f>
        <v>0.5456944444522378</v>
      </c>
      <c r="I1561" s="32" t="s">
        <v>12</v>
      </c>
      <c r="J1561" s="32" t="s">
        <v>641</v>
      </c>
      <c r="K1561" s="32" t="s">
        <v>449</v>
      </c>
      <c r="L1561" s="42" cm="1">
        <f t="array" ref="L1561">INDEX('D_ SERVICES'!D:F, MATCH(J1561, 'D_ SERVICES'!A:A, 0),
   IF(I1561="Basic", 1, IF(I1561="Standard", 2, IF(I1561="Premium", 3, ""))))</f>
        <v>315</v>
      </c>
      <c r="M1561" s="32">
        <f>L1561*(1-VLOOKUP('F_ ORDERS'!$K1561,D_BUYERS!A:H,8,FALSE))</f>
        <v>315</v>
      </c>
      <c r="N1561" s="32">
        <f>IF(VLOOKUP('F_ ORDERS'!$G1561, OrderDate!A:E, 5, FALSE) = 1, 'F_ ORDERS'!$M1561 * (1 - 0.07), 'F_ ORDERS'!$M1561)</f>
        <v>315</v>
      </c>
    </row>
    <row r="1562" spans="1:14" x14ac:dyDescent="0.2">
      <c r="A1562" s="51" t="str">
        <f t="shared" si="24"/>
        <v>188.202.186.234|45161|0.430613425916818</v>
      </c>
      <c r="B1562" s="51" t="s">
        <v>2115</v>
      </c>
      <c r="C1562" s="52">
        <f>INT(DT!I1562)</f>
        <v>45161</v>
      </c>
      <c r="D1562" s="53">
        <f>DT!I1562-INT(DT!I1562)</f>
        <v>0.4306134259168175</v>
      </c>
      <c r="E1562" s="32" t="s">
        <v>5777</v>
      </c>
      <c r="F1562" s="32">
        <v>1020</v>
      </c>
      <c r="G1562" s="38">
        <f>INT(DT!E1562)</f>
        <v>45161</v>
      </c>
      <c r="H1562" s="39">
        <f>DT!E1562-INT(DT!E1562)</f>
        <v>0.50268518517259508</v>
      </c>
      <c r="I1562" s="32" t="s">
        <v>18</v>
      </c>
      <c r="J1562" s="32" t="s">
        <v>799</v>
      </c>
      <c r="K1562" s="32" t="s">
        <v>332</v>
      </c>
      <c r="L1562" s="42" cm="1">
        <f t="array" ref="L1562">INDEX('D_ SERVICES'!D:F, MATCH(J1562, 'D_ SERVICES'!A:A, 0),
   IF(I1562="Basic", 1, IF(I1562="Standard", 2, IF(I1562="Premium", 3, ""))))</f>
        <v>640</v>
      </c>
      <c r="M1562" s="32">
        <f>L1562*(1-VLOOKUP('F_ ORDERS'!$K1562,D_BUYERS!A:H,8,FALSE))</f>
        <v>608</v>
      </c>
      <c r="N1562" s="32">
        <f>IF(VLOOKUP('F_ ORDERS'!$G1562, OrderDate!A:E, 5, FALSE) = 1, 'F_ ORDERS'!$M1562 * (1 - 0.07), 'F_ ORDERS'!$M1562)</f>
        <v>608</v>
      </c>
    </row>
    <row r="1563" spans="1:14" x14ac:dyDescent="0.2">
      <c r="A1563" s="51" t="str">
        <f t="shared" si="24"/>
        <v>213.92.128.142|45354|0.831689814811398</v>
      </c>
      <c r="B1563" s="51" t="s">
        <v>2478</v>
      </c>
      <c r="C1563" s="52">
        <f>INT(DT!I1563)</f>
        <v>45354</v>
      </c>
      <c r="D1563" s="53">
        <f>DT!I1563-INT(DT!I1563)</f>
        <v>0.83168981481139781</v>
      </c>
      <c r="E1563" s="32" t="s">
        <v>5778</v>
      </c>
      <c r="F1563" s="32">
        <v>1205</v>
      </c>
      <c r="G1563" s="38">
        <f>INT(DT!E1563)</f>
        <v>45354</v>
      </c>
      <c r="H1563" s="39">
        <f>DT!E1563-INT(DT!E1563)</f>
        <v>0.87038194444176042</v>
      </c>
      <c r="I1563" s="32" t="s">
        <v>23</v>
      </c>
      <c r="J1563" s="32" t="s">
        <v>693</v>
      </c>
      <c r="K1563" s="32" t="s">
        <v>462</v>
      </c>
      <c r="L1563" s="42" cm="1">
        <f t="array" ref="L1563">INDEX('D_ SERVICES'!D:F, MATCH(J1563, 'D_ SERVICES'!A:A, 0),
   IF(I1563="Basic", 1, IF(I1563="Standard", 2, IF(I1563="Premium", 3, ""))))</f>
        <v>901</v>
      </c>
      <c r="M1563" s="32">
        <f>L1563*(1-VLOOKUP('F_ ORDERS'!$K1563,D_BUYERS!A:H,8,FALSE))</f>
        <v>810.9</v>
      </c>
      <c r="N1563" s="32">
        <f>IF(VLOOKUP('F_ ORDERS'!$G1563, OrderDate!A:E, 5, FALSE) = 1, 'F_ ORDERS'!$M1563 * (1 - 0.07), 'F_ ORDERS'!$M1563)</f>
        <v>754.13699999999994</v>
      </c>
    </row>
    <row r="1564" spans="1:14" x14ac:dyDescent="0.2">
      <c r="A1564" s="51" t="str">
        <f t="shared" si="24"/>
        <v>126.139.152.232|44078|0.612951388888177</v>
      </c>
      <c r="B1564" s="51" t="s">
        <v>1288</v>
      </c>
      <c r="C1564" s="52">
        <f>INT(DT!I1564)</f>
        <v>44078</v>
      </c>
      <c r="D1564" s="53">
        <f>DT!I1564-INT(DT!I1564)</f>
        <v>0.61295138888817746</v>
      </c>
      <c r="E1564" s="32" t="s">
        <v>5779</v>
      </c>
      <c r="F1564" s="32">
        <v>1039</v>
      </c>
      <c r="G1564" s="38">
        <f>INT(DT!E1564)</f>
        <v>44078</v>
      </c>
      <c r="H1564" s="39">
        <f>DT!E1564-INT(DT!E1564)</f>
        <v>0.73304398148320615</v>
      </c>
      <c r="I1564" s="32" t="s">
        <v>23</v>
      </c>
      <c r="J1564" s="32" t="s">
        <v>770</v>
      </c>
      <c r="K1564" s="32" t="s">
        <v>70</v>
      </c>
      <c r="L1564" s="42" cm="1">
        <f t="array" ref="L1564">INDEX('D_ SERVICES'!D:F, MATCH(J1564, 'D_ SERVICES'!A:A, 0),
   IF(I1564="Basic", 1, IF(I1564="Standard", 2, IF(I1564="Premium", 3, ""))))</f>
        <v>707</v>
      </c>
      <c r="M1564" s="32">
        <f>L1564*(1-VLOOKUP('F_ ORDERS'!$K1564,D_BUYERS!A:H,8,FALSE))</f>
        <v>671.65</v>
      </c>
      <c r="N1564" s="32">
        <f>IF(VLOOKUP('F_ ORDERS'!$G1564, OrderDate!A:E, 5, FALSE) = 1, 'F_ ORDERS'!$M1564 * (1 - 0.07), 'F_ ORDERS'!$M1564)</f>
        <v>671.65</v>
      </c>
    </row>
    <row r="1565" spans="1:14" x14ac:dyDescent="0.2">
      <c r="A1565" s="51" t="str">
        <f t="shared" si="24"/>
        <v>136.111.123.12|41645|0.592395833336923</v>
      </c>
      <c r="B1565" s="51" t="s">
        <v>1438</v>
      </c>
      <c r="C1565" s="52">
        <f>INT(DT!I1565)</f>
        <v>41645</v>
      </c>
      <c r="D1565" s="53">
        <f>DT!I1565-INT(DT!I1565)</f>
        <v>0.59239583333692281</v>
      </c>
      <c r="E1565" s="32" t="s">
        <v>5780</v>
      </c>
      <c r="F1565" s="32">
        <v>1135</v>
      </c>
      <c r="G1565" s="38">
        <f>INT(DT!E1565)</f>
        <v>41645</v>
      </c>
      <c r="H1565" s="39">
        <f>DT!E1565-INT(DT!E1565)</f>
        <v>0.62660879630129784</v>
      </c>
      <c r="I1565" s="32" t="s">
        <v>18</v>
      </c>
      <c r="J1565" s="32" t="s">
        <v>590</v>
      </c>
      <c r="K1565" s="32" t="s">
        <v>376</v>
      </c>
      <c r="L1565" s="42" cm="1">
        <f t="array" ref="L1565">INDEX('D_ SERVICES'!D:F, MATCH(J1565, 'D_ SERVICES'!A:A, 0),
   IF(I1565="Basic", 1, IF(I1565="Standard", 2, IF(I1565="Premium", 3, ""))))</f>
        <v>444</v>
      </c>
      <c r="M1565" s="32">
        <f>L1565*(1-VLOOKUP('F_ ORDERS'!$K1565,D_BUYERS!A:H,8,FALSE))</f>
        <v>444</v>
      </c>
      <c r="N1565" s="32">
        <f>IF(VLOOKUP('F_ ORDERS'!$G1565, OrderDate!A:E, 5, FALSE) = 1, 'F_ ORDERS'!$M1565 * (1 - 0.07), 'F_ ORDERS'!$M1565)</f>
        <v>444</v>
      </c>
    </row>
    <row r="1566" spans="1:14" x14ac:dyDescent="0.2">
      <c r="A1566" s="51" t="str">
        <f t="shared" si="24"/>
        <v>42.247.107.91|44957|0.842303240737238</v>
      </c>
      <c r="B1566" s="51" t="s">
        <v>3369</v>
      </c>
      <c r="C1566" s="52">
        <f>INT(DT!I1566)</f>
        <v>44957</v>
      </c>
      <c r="D1566" s="53">
        <f>DT!I1566-INT(DT!I1566)</f>
        <v>0.8423032407372375</v>
      </c>
      <c r="E1566" s="32" t="s">
        <v>5781</v>
      </c>
      <c r="F1566" s="32">
        <v>1002</v>
      </c>
      <c r="G1566" s="38">
        <f>INT(DT!E1566)</f>
        <v>44957</v>
      </c>
      <c r="H1566" s="39">
        <f>DT!E1566-INT(DT!E1566)</f>
        <v>0.96317129629460396</v>
      </c>
      <c r="I1566" s="32" t="s">
        <v>18</v>
      </c>
      <c r="J1566" s="32" t="s">
        <v>803</v>
      </c>
      <c r="K1566" s="32" t="s">
        <v>73</v>
      </c>
      <c r="L1566" s="42" cm="1">
        <f t="array" ref="L1566">INDEX('D_ SERVICES'!D:F, MATCH(J1566, 'D_ SERVICES'!A:A, 0),
   IF(I1566="Basic", 1, IF(I1566="Standard", 2, IF(I1566="Premium", 3, ""))))</f>
        <v>391</v>
      </c>
      <c r="M1566" s="32">
        <f>L1566*(1-VLOOKUP('F_ ORDERS'!$K1566,D_BUYERS!A:H,8,FALSE))</f>
        <v>351.90000000000003</v>
      </c>
      <c r="N1566" s="32">
        <f>IF(VLOOKUP('F_ ORDERS'!$G1566, OrderDate!A:E, 5, FALSE) = 1, 'F_ ORDERS'!$M1566 * (1 - 0.07), 'F_ ORDERS'!$M1566)</f>
        <v>351.90000000000003</v>
      </c>
    </row>
    <row r="1567" spans="1:14" x14ac:dyDescent="0.2">
      <c r="A1567" s="51" t="str">
        <f t="shared" si="24"/>
        <v>156.20.102.186|45620|0.962962962963502</v>
      </c>
      <c r="B1567" s="51" t="s">
        <v>1705</v>
      </c>
      <c r="C1567" s="52">
        <f>INT(DT!I1567)</f>
        <v>45620</v>
      </c>
      <c r="D1567" s="53">
        <f>DT!I1567-INT(DT!I1567)</f>
        <v>0.96296296296350192</v>
      </c>
      <c r="E1567" s="32" t="s">
        <v>5782</v>
      </c>
      <c r="F1567" s="32">
        <v>1182</v>
      </c>
      <c r="G1567" s="38">
        <f>INT(DT!E1567)</f>
        <v>45621</v>
      </c>
      <c r="H1567" s="39">
        <f>DT!E1567-INT(DT!E1567)</f>
        <v>4.6527777776645962E-2</v>
      </c>
      <c r="I1567" s="32" t="s">
        <v>23</v>
      </c>
      <c r="J1567" s="32" t="s">
        <v>594</v>
      </c>
      <c r="K1567" s="32" t="s">
        <v>342</v>
      </c>
      <c r="L1567" s="42" cm="1">
        <f t="array" ref="L1567">INDEX('D_ SERVICES'!D:F, MATCH(J1567, 'D_ SERVICES'!A:A, 0),
   IF(I1567="Basic", 1, IF(I1567="Standard", 2, IF(I1567="Premium", 3, ""))))</f>
        <v>688</v>
      </c>
      <c r="M1567" s="32">
        <f>L1567*(1-VLOOKUP('F_ ORDERS'!$K1567,D_BUYERS!A:H,8,FALSE))</f>
        <v>653.6</v>
      </c>
      <c r="N1567" s="32">
        <f>IF(VLOOKUP('F_ ORDERS'!$G1567, OrderDate!A:E, 5, FALSE) = 1, 'F_ ORDERS'!$M1567 * (1 - 0.07), 'F_ ORDERS'!$M1567)</f>
        <v>653.6</v>
      </c>
    </row>
    <row r="1568" spans="1:14" x14ac:dyDescent="0.2">
      <c r="A1568" s="51" t="str">
        <f t="shared" si="24"/>
        <v>252.6.153.223|43240|0.43165509258688</v>
      </c>
      <c r="B1568" s="51" t="s">
        <v>3044</v>
      </c>
      <c r="C1568" s="52">
        <f>INT(DT!I1568)</f>
        <v>43240</v>
      </c>
      <c r="D1568" s="53">
        <f>DT!I1568-INT(DT!I1568)</f>
        <v>0.43165509258687962</v>
      </c>
      <c r="E1568" s="32" t="s">
        <v>5783</v>
      </c>
      <c r="F1568" s="32">
        <v>1225</v>
      </c>
      <c r="G1568" s="38">
        <f>INT(DT!E1568)</f>
        <v>43240</v>
      </c>
      <c r="H1568" s="39">
        <f>DT!E1568-INT(DT!E1568)</f>
        <v>0.4332986111039645</v>
      </c>
      <c r="I1568" s="32" t="s">
        <v>18</v>
      </c>
      <c r="J1568" s="32" t="s">
        <v>686</v>
      </c>
      <c r="K1568" s="32" t="s">
        <v>324</v>
      </c>
      <c r="L1568" s="42" cm="1">
        <f t="array" ref="L1568">INDEX('D_ SERVICES'!D:F, MATCH(J1568, 'D_ SERVICES'!A:A, 0),
   IF(I1568="Basic", 1, IF(I1568="Standard", 2, IF(I1568="Premium", 3, ""))))</f>
        <v>865</v>
      </c>
      <c r="M1568" s="32">
        <f>L1568*(1-VLOOKUP('F_ ORDERS'!$K1568,D_BUYERS!A:H,8,FALSE))</f>
        <v>821.75</v>
      </c>
      <c r="N1568" s="32">
        <f>IF(VLOOKUP('F_ ORDERS'!$G1568, OrderDate!A:E, 5, FALSE) = 1, 'F_ ORDERS'!$M1568 * (1 - 0.07), 'F_ ORDERS'!$M1568)</f>
        <v>764.22749999999996</v>
      </c>
    </row>
    <row r="1569" spans="1:14" x14ac:dyDescent="0.2">
      <c r="A1569" s="51" t="str">
        <f t="shared" si="24"/>
        <v>68.57.32.195|44620|0.985405092593282</v>
      </c>
      <c r="B1569" s="51" t="s">
        <v>3719</v>
      </c>
      <c r="C1569" s="52">
        <f>INT(DT!I1569)</f>
        <v>44620</v>
      </c>
      <c r="D1569" s="53">
        <f>DT!I1569-INT(DT!I1569)</f>
        <v>0.98540509259328246</v>
      </c>
      <c r="E1569" s="32" t="s">
        <v>5784</v>
      </c>
      <c r="F1569" s="32">
        <v>1009</v>
      </c>
      <c r="G1569" s="38">
        <f>INT(DT!E1569)</f>
        <v>44621</v>
      </c>
      <c r="H1569" s="39">
        <f>DT!E1569-INT(DT!E1569)</f>
        <v>1.0474537040863652E-2</v>
      </c>
      <c r="I1569" s="32" t="s">
        <v>18</v>
      </c>
      <c r="J1569" s="32" t="s">
        <v>600</v>
      </c>
      <c r="K1569" s="32" t="s">
        <v>421</v>
      </c>
      <c r="L1569" s="42" cm="1">
        <f t="array" ref="L1569">INDEX('D_ SERVICES'!D:F, MATCH(J1569, 'D_ SERVICES'!A:A, 0),
   IF(I1569="Basic", 1, IF(I1569="Standard", 2, IF(I1569="Premium", 3, ""))))</f>
        <v>66</v>
      </c>
      <c r="M1569" s="32">
        <f>L1569*(1-VLOOKUP('F_ ORDERS'!$K1569,D_BUYERS!A:H,8,FALSE))</f>
        <v>62.699999999999996</v>
      </c>
      <c r="N1569" s="32">
        <f>IF(VLOOKUP('F_ ORDERS'!$G1569, OrderDate!A:E, 5, FALSE) = 1, 'F_ ORDERS'!$M1569 * (1 - 0.07), 'F_ ORDERS'!$M1569)</f>
        <v>62.699999999999996</v>
      </c>
    </row>
    <row r="1570" spans="1:14" x14ac:dyDescent="0.2">
      <c r="A1570" s="51" t="str">
        <f t="shared" si="24"/>
        <v>155.2.228.190|43988|0.135000000002037</v>
      </c>
      <c r="B1570" s="51" t="s">
        <v>1695</v>
      </c>
      <c r="C1570" s="52">
        <f>INT(DT!I1570)</f>
        <v>43988</v>
      </c>
      <c r="D1570" s="53">
        <f>DT!I1570-INT(DT!I1570)</f>
        <v>0.13500000000203727</v>
      </c>
      <c r="E1570" s="32" t="s">
        <v>5785</v>
      </c>
      <c r="F1570" s="32">
        <v>1028</v>
      </c>
      <c r="G1570" s="38">
        <f>INT(DT!E1570)</f>
        <v>43988</v>
      </c>
      <c r="H1570" s="39">
        <f>DT!E1570-INT(DT!E1570)</f>
        <v>0.18672453703766223</v>
      </c>
      <c r="I1570" s="32" t="s">
        <v>23</v>
      </c>
      <c r="J1570" s="32" t="s">
        <v>779</v>
      </c>
      <c r="K1570" s="32" t="s">
        <v>381</v>
      </c>
      <c r="L1570" s="42" cm="1">
        <f t="array" ref="L1570">INDEX('D_ SERVICES'!D:F, MATCH(J1570, 'D_ SERVICES'!A:A, 0),
   IF(I1570="Basic", 1, IF(I1570="Standard", 2, IF(I1570="Premium", 3, ""))))</f>
        <v>998</v>
      </c>
      <c r="M1570" s="32">
        <f>L1570*(1-VLOOKUP('F_ ORDERS'!$K1570,D_BUYERS!A:H,8,FALSE))</f>
        <v>898.2</v>
      </c>
      <c r="N1570" s="32">
        <f>IF(VLOOKUP('F_ ORDERS'!$G1570, OrderDate!A:E, 5, FALSE) = 1, 'F_ ORDERS'!$M1570 * (1 - 0.07), 'F_ ORDERS'!$M1570)</f>
        <v>835.32600000000002</v>
      </c>
    </row>
    <row r="1571" spans="1:14" x14ac:dyDescent="0.2">
      <c r="A1571" s="51" t="str">
        <f t="shared" si="24"/>
        <v>142.6.250.140|44381|0.774120370369928</v>
      </c>
      <c r="B1571" s="51" t="s">
        <v>1530</v>
      </c>
      <c r="C1571" s="52">
        <f>INT(DT!I1571)</f>
        <v>44381</v>
      </c>
      <c r="D1571" s="53">
        <f>DT!I1571-INT(DT!I1571)</f>
        <v>0.77412037036992842</v>
      </c>
      <c r="E1571" s="32" t="s">
        <v>5786</v>
      </c>
      <c r="F1571" s="32">
        <v>1114</v>
      </c>
      <c r="G1571" s="38">
        <f>INT(DT!E1571)</f>
        <v>44381</v>
      </c>
      <c r="H1571" s="39">
        <f>DT!E1571-INT(DT!E1571)</f>
        <v>0.81206018518423662</v>
      </c>
      <c r="I1571" s="32" t="s">
        <v>18</v>
      </c>
      <c r="J1571" s="32" t="s">
        <v>720</v>
      </c>
      <c r="K1571" s="32" t="s">
        <v>394</v>
      </c>
      <c r="L1571" s="42" cm="1">
        <f t="array" ref="L1571">INDEX('D_ SERVICES'!D:F, MATCH(J1571, 'D_ SERVICES'!A:A, 0),
   IF(I1571="Basic", 1, IF(I1571="Standard", 2, IF(I1571="Premium", 3, ""))))</f>
        <v>331</v>
      </c>
      <c r="M1571" s="32">
        <f>L1571*(1-VLOOKUP('F_ ORDERS'!$K1571,D_BUYERS!A:H,8,FALSE))</f>
        <v>297.90000000000003</v>
      </c>
      <c r="N1571" s="32">
        <f>IF(VLOOKUP('F_ ORDERS'!$G1571, OrderDate!A:E, 5, FALSE) = 1, 'F_ ORDERS'!$M1571 * (1 - 0.07), 'F_ ORDERS'!$M1571)</f>
        <v>277.04700000000003</v>
      </c>
    </row>
    <row r="1572" spans="1:14" x14ac:dyDescent="0.2">
      <c r="A1572" s="51" t="str">
        <f t="shared" si="24"/>
        <v>88.56.115.214|45205|0.563692129631818</v>
      </c>
      <c r="B1572" s="51" t="s">
        <v>4033</v>
      </c>
      <c r="C1572" s="52">
        <f>INT(DT!I1572)</f>
        <v>45205</v>
      </c>
      <c r="D1572" s="53">
        <f>DT!I1572-INT(DT!I1572)</f>
        <v>0.56369212963181781</v>
      </c>
      <c r="E1572" s="32" t="s">
        <v>5787</v>
      </c>
      <c r="F1572" s="32">
        <v>1045</v>
      </c>
      <c r="G1572" s="38">
        <f>INT(DT!E1572)</f>
        <v>45205</v>
      </c>
      <c r="H1572" s="39">
        <f>DT!E1572-INT(DT!E1572)</f>
        <v>0.58424768519034842</v>
      </c>
      <c r="I1572" s="32" t="s">
        <v>23</v>
      </c>
      <c r="J1572" s="32" t="s">
        <v>674</v>
      </c>
      <c r="K1572" s="32" t="s">
        <v>397</v>
      </c>
      <c r="L1572" s="42" cm="1">
        <f t="array" ref="L1572">INDEX('D_ SERVICES'!D:F, MATCH(J1572, 'D_ SERVICES'!A:A, 0),
   IF(I1572="Basic", 1, IF(I1572="Standard", 2, IF(I1572="Premium", 3, ""))))</f>
        <v>771</v>
      </c>
      <c r="M1572" s="32">
        <f>L1572*(1-VLOOKUP('F_ ORDERS'!$K1572,D_BUYERS!A:H,8,FALSE))</f>
        <v>732.44999999999993</v>
      </c>
      <c r="N1572" s="32">
        <f>IF(VLOOKUP('F_ ORDERS'!$G1572, OrderDate!A:E, 5, FALSE) = 1, 'F_ ORDERS'!$M1572 * (1 - 0.07), 'F_ ORDERS'!$M1572)</f>
        <v>732.44999999999993</v>
      </c>
    </row>
    <row r="1573" spans="1:14" x14ac:dyDescent="0.2">
      <c r="A1573" s="51" t="str">
        <f t="shared" si="24"/>
        <v>184.22.231.130|41688|0.770740740743349</v>
      </c>
      <c r="B1573" s="51" t="s">
        <v>2074</v>
      </c>
      <c r="C1573" s="52">
        <f>INT(DT!I1573)</f>
        <v>41688</v>
      </c>
      <c r="D1573" s="53">
        <f>DT!I1573-INT(DT!I1573)</f>
        <v>0.77074074074334931</v>
      </c>
      <c r="E1573" s="32" t="s">
        <v>5788</v>
      </c>
      <c r="F1573" s="32">
        <v>1089</v>
      </c>
      <c r="G1573" s="38">
        <f>INT(DT!E1573)</f>
        <v>41688</v>
      </c>
      <c r="H1573" s="39">
        <f>DT!E1573-INT(DT!E1573)</f>
        <v>0.79004629630071577</v>
      </c>
      <c r="I1573" s="32" t="s">
        <v>18</v>
      </c>
      <c r="J1573" s="32" t="s">
        <v>822</v>
      </c>
      <c r="K1573" s="32" t="s">
        <v>171</v>
      </c>
      <c r="L1573" s="42" cm="1">
        <f t="array" ref="L1573">INDEX('D_ SERVICES'!D:F, MATCH(J1573, 'D_ SERVICES'!A:A, 0),
   IF(I1573="Basic", 1, IF(I1573="Standard", 2, IF(I1573="Premium", 3, ""))))</f>
        <v>77</v>
      </c>
      <c r="M1573" s="32">
        <f>L1573*(1-VLOOKUP('F_ ORDERS'!$K1573,D_BUYERS!A:H,8,FALSE))</f>
        <v>69.3</v>
      </c>
      <c r="N1573" s="32">
        <f>IF(VLOOKUP('F_ ORDERS'!$G1573, OrderDate!A:E, 5, FALSE) = 1, 'F_ ORDERS'!$M1573 * (1 - 0.07), 'F_ ORDERS'!$M1573)</f>
        <v>69.3</v>
      </c>
    </row>
    <row r="1574" spans="1:14" x14ac:dyDescent="0.2">
      <c r="A1574" s="51" t="str">
        <f t="shared" si="24"/>
        <v>112.88.145.34|43071|0.070416666669189</v>
      </c>
      <c r="B1574" s="51" t="s">
        <v>1111</v>
      </c>
      <c r="C1574" s="52">
        <f>INT(DT!I1574)</f>
        <v>43071</v>
      </c>
      <c r="D1574" s="53">
        <f>DT!I1574-INT(DT!I1574)</f>
        <v>7.0416666669188999E-2</v>
      </c>
      <c r="E1574" s="32" t="s">
        <v>5789</v>
      </c>
      <c r="F1574" s="32">
        <v>1137</v>
      </c>
      <c r="G1574" s="38">
        <f>INT(DT!E1574)</f>
        <v>43071</v>
      </c>
      <c r="H1574" s="39">
        <f>DT!E1574-INT(DT!E1574)</f>
        <v>0.13820601852057735</v>
      </c>
      <c r="I1574" s="32" t="s">
        <v>12</v>
      </c>
      <c r="J1574" s="32" t="s">
        <v>893</v>
      </c>
      <c r="K1574" s="32" t="s">
        <v>317</v>
      </c>
      <c r="L1574" s="42" cm="1">
        <f t="array" ref="L1574">INDEX('D_ SERVICES'!D:F, MATCH(J1574, 'D_ SERVICES'!A:A, 0),
   IF(I1574="Basic", 1, IF(I1574="Standard", 2, IF(I1574="Premium", 3, ""))))</f>
        <v>772</v>
      </c>
      <c r="M1574" s="32">
        <f>L1574*(1-VLOOKUP('F_ ORDERS'!$K1574,D_BUYERS!A:H,8,FALSE))</f>
        <v>772</v>
      </c>
      <c r="N1574" s="32">
        <f>IF(VLOOKUP('F_ ORDERS'!$G1574, OrderDate!A:E, 5, FALSE) = 1, 'F_ ORDERS'!$M1574 * (1 - 0.07), 'F_ ORDERS'!$M1574)</f>
        <v>717.95999999999992</v>
      </c>
    </row>
    <row r="1575" spans="1:14" x14ac:dyDescent="0.2">
      <c r="A1575" s="51" t="str">
        <f t="shared" si="24"/>
        <v>199.15.220.32|45498|0.529965277783049</v>
      </c>
      <c r="B1575" s="51" t="s">
        <v>2265</v>
      </c>
      <c r="C1575" s="52">
        <f>INT(DT!I1575)</f>
        <v>45498</v>
      </c>
      <c r="D1575" s="53">
        <f>DT!I1575-INT(DT!I1575)</f>
        <v>0.5299652777830488</v>
      </c>
      <c r="E1575" s="32" t="s">
        <v>5790</v>
      </c>
      <c r="F1575" s="32">
        <v>1083</v>
      </c>
      <c r="G1575" s="38">
        <f>INT(DT!E1575)</f>
        <v>45498</v>
      </c>
      <c r="H1575" s="39">
        <f>DT!E1575-INT(DT!E1575)</f>
        <v>0.64405092593369773</v>
      </c>
      <c r="I1575" s="32" t="s">
        <v>23</v>
      </c>
      <c r="J1575" s="32" t="s">
        <v>800</v>
      </c>
      <c r="K1575" s="32" t="s">
        <v>256</v>
      </c>
      <c r="L1575" s="42" cm="1">
        <f t="array" ref="L1575">INDEX('D_ SERVICES'!D:F, MATCH(J1575, 'D_ SERVICES'!A:A, 0),
   IF(I1575="Basic", 1, IF(I1575="Standard", 2, IF(I1575="Premium", 3, ""))))</f>
        <v>914</v>
      </c>
      <c r="M1575" s="32">
        <f>L1575*(1-VLOOKUP('F_ ORDERS'!$K1575,D_BUYERS!A:H,8,FALSE))</f>
        <v>914</v>
      </c>
      <c r="N1575" s="32">
        <f>IF(VLOOKUP('F_ ORDERS'!$G1575, OrderDate!A:E, 5, FALSE) = 1, 'F_ ORDERS'!$M1575 * (1 - 0.07), 'F_ ORDERS'!$M1575)</f>
        <v>914</v>
      </c>
    </row>
    <row r="1576" spans="1:14" x14ac:dyDescent="0.2">
      <c r="A1576" s="51" t="str">
        <f t="shared" si="24"/>
        <v>55.87.88.147|44280|0.535185185188311</v>
      </c>
      <c r="B1576" s="51" t="s">
        <v>3554</v>
      </c>
      <c r="C1576" s="52">
        <f>INT(DT!I1576)</f>
        <v>44280</v>
      </c>
      <c r="D1576" s="53">
        <f>DT!I1576-INT(DT!I1576)</f>
        <v>0.53518518518831115</v>
      </c>
      <c r="E1576" s="32" t="s">
        <v>5791</v>
      </c>
      <c r="F1576" s="32">
        <v>1022</v>
      </c>
      <c r="G1576" s="38">
        <f>INT(DT!E1576)</f>
        <v>44280</v>
      </c>
      <c r="H1576" s="39">
        <f>DT!E1576-INT(DT!E1576)</f>
        <v>0.62239583333575865</v>
      </c>
      <c r="I1576" s="32" t="s">
        <v>12</v>
      </c>
      <c r="J1576" s="32" t="s">
        <v>615</v>
      </c>
      <c r="K1576" s="32" t="s">
        <v>89</v>
      </c>
      <c r="L1576" s="42" cm="1">
        <f t="array" ref="L1576">INDEX('D_ SERVICES'!D:F, MATCH(J1576, 'D_ SERVICES'!A:A, 0),
   IF(I1576="Basic", 1, IF(I1576="Standard", 2, IF(I1576="Premium", 3, ""))))</f>
        <v>914</v>
      </c>
      <c r="M1576" s="32">
        <f>L1576*(1-VLOOKUP('F_ ORDERS'!$K1576,D_BUYERS!A:H,8,FALSE))</f>
        <v>822.6</v>
      </c>
      <c r="N1576" s="32">
        <f>IF(VLOOKUP('F_ ORDERS'!$G1576, OrderDate!A:E, 5, FALSE) = 1, 'F_ ORDERS'!$M1576 * (1 - 0.07), 'F_ ORDERS'!$M1576)</f>
        <v>822.6</v>
      </c>
    </row>
    <row r="1577" spans="1:14" x14ac:dyDescent="0.2">
      <c r="A1577" s="51" t="str">
        <f t="shared" si="24"/>
        <v>49.19.38.165|45420|0.425023148149194</v>
      </c>
      <c r="B1577" s="51" t="s">
        <v>3466</v>
      </c>
      <c r="C1577" s="52">
        <f>INT(DT!I1577)</f>
        <v>45420</v>
      </c>
      <c r="D1577" s="53">
        <f>DT!I1577-INT(DT!I1577)</f>
        <v>0.42502314814919373</v>
      </c>
      <c r="E1577" s="32" t="s">
        <v>5792</v>
      </c>
      <c r="F1577" s="32">
        <v>1027</v>
      </c>
      <c r="G1577" s="38">
        <f>INT(DT!E1577)</f>
        <v>45420</v>
      </c>
      <c r="H1577" s="39">
        <f>DT!E1577-INT(DT!E1577)</f>
        <v>0.42733796296670334</v>
      </c>
      <c r="I1577" s="32" t="s">
        <v>23</v>
      </c>
      <c r="J1577" s="32" t="s">
        <v>669</v>
      </c>
      <c r="K1577" s="32" t="s">
        <v>139</v>
      </c>
      <c r="L1577" s="42" cm="1">
        <f t="array" ref="L1577">INDEX('D_ SERVICES'!D:F, MATCH(J1577, 'D_ SERVICES'!A:A, 0),
   IF(I1577="Basic", 1, IF(I1577="Standard", 2, IF(I1577="Premium", 3, ""))))</f>
        <v>920</v>
      </c>
      <c r="M1577" s="32">
        <f>L1577*(1-VLOOKUP('F_ ORDERS'!$K1577,D_BUYERS!A:H,8,FALSE))</f>
        <v>874</v>
      </c>
      <c r="N1577" s="32">
        <f>IF(VLOOKUP('F_ ORDERS'!$G1577, OrderDate!A:E, 5, FALSE) = 1, 'F_ ORDERS'!$M1577 * (1 - 0.07), 'F_ ORDERS'!$M1577)</f>
        <v>874</v>
      </c>
    </row>
    <row r="1578" spans="1:14" x14ac:dyDescent="0.2">
      <c r="A1578" s="51" t="str">
        <f t="shared" si="24"/>
        <v>37.97.75.70|44371|0.7734375</v>
      </c>
      <c r="B1578" s="51" t="s">
        <v>3280</v>
      </c>
      <c r="C1578" s="52">
        <f>INT(DT!I1578)</f>
        <v>44371</v>
      </c>
      <c r="D1578" s="53">
        <f>DT!I1578-INT(DT!I1578)</f>
        <v>0.7734375</v>
      </c>
      <c r="E1578" s="32" t="s">
        <v>5793</v>
      </c>
      <c r="F1578" s="32">
        <v>1174</v>
      </c>
      <c r="G1578" s="38">
        <f>INT(DT!E1578)</f>
        <v>44371</v>
      </c>
      <c r="H1578" s="39">
        <f>DT!E1578-INT(DT!E1578)</f>
        <v>0.88623842592642177</v>
      </c>
      <c r="I1578" s="32" t="s">
        <v>12</v>
      </c>
      <c r="J1578" s="32" t="s">
        <v>539</v>
      </c>
      <c r="K1578" s="32" t="s">
        <v>181</v>
      </c>
      <c r="L1578" s="42" cm="1">
        <f t="array" ref="L1578">INDEX('D_ SERVICES'!D:F, MATCH(J1578, 'D_ SERVICES'!A:A, 0),
   IF(I1578="Basic", 1, IF(I1578="Standard", 2, IF(I1578="Premium", 3, ""))))</f>
        <v>964</v>
      </c>
      <c r="M1578" s="32">
        <f>L1578*(1-VLOOKUP('F_ ORDERS'!$K1578,D_BUYERS!A:H,8,FALSE))</f>
        <v>915.8</v>
      </c>
      <c r="N1578" s="32">
        <f>IF(VLOOKUP('F_ ORDERS'!$G1578, OrderDate!A:E, 5, FALSE) = 1, 'F_ ORDERS'!$M1578 * (1 - 0.07), 'F_ ORDERS'!$M1578)</f>
        <v>915.8</v>
      </c>
    </row>
    <row r="1579" spans="1:14" x14ac:dyDescent="0.2">
      <c r="A1579" s="51" t="str">
        <f t="shared" si="24"/>
        <v>2.83.171.1|42196|0.378518518518831</v>
      </c>
      <c r="B1579" s="51" t="s">
        <v>2282</v>
      </c>
      <c r="C1579" s="52">
        <f>INT(DT!I1579)</f>
        <v>42196</v>
      </c>
      <c r="D1579" s="53">
        <f>DT!I1579-INT(DT!I1579)</f>
        <v>0.37851851851883112</v>
      </c>
      <c r="E1579" s="32" t="s">
        <v>5794</v>
      </c>
      <c r="F1579" s="32">
        <v>1055</v>
      </c>
      <c r="G1579" s="38">
        <f>INT(DT!E1579)</f>
        <v>42196</v>
      </c>
      <c r="H1579" s="39">
        <f>DT!E1579-INT(DT!E1579)</f>
        <v>0.43581018518307246</v>
      </c>
      <c r="I1579" s="32" t="s">
        <v>12</v>
      </c>
      <c r="J1579" s="32" t="s">
        <v>894</v>
      </c>
      <c r="K1579" s="32" t="s">
        <v>62</v>
      </c>
      <c r="L1579" s="42" cm="1">
        <f t="array" ref="L1579">INDEX('D_ SERVICES'!D:F, MATCH(J1579, 'D_ SERVICES'!A:A, 0),
   IF(I1579="Basic", 1, IF(I1579="Standard", 2, IF(I1579="Premium", 3, ""))))</f>
        <v>969</v>
      </c>
      <c r="M1579" s="32">
        <f>L1579*(1-VLOOKUP('F_ ORDERS'!$K1579,D_BUYERS!A:H,8,FALSE))</f>
        <v>969</v>
      </c>
      <c r="N1579" s="32">
        <f>IF(VLOOKUP('F_ ORDERS'!$G1579, OrderDate!A:E, 5, FALSE) = 1, 'F_ ORDERS'!$M1579 * (1 - 0.07), 'F_ ORDERS'!$M1579)</f>
        <v>901.17</v>
      </c>
    </row>
    <row r="1580" spans="1:14" x14ac:dyDescent="0.2">
      <c r="A1580" s="51" t="str">
        <f t="shared" si="24"/>
        <v>30.217.12.136|45093|0.804074074083474</v>
      </c>
      <c r="B1580" s="51" t="s">
        <v>3171</v>
      </c>
      <c r="C1580" s="52">
        <f>INT(DT!I1580)</f>
        <v>45093</v>
      </c>
      <c r="D1580" s="53">
        <f>DT!I1580-INT(DT!I1580)</f>
        <v>0.80407407408347353</v>
      </c>
      <c r="E1580" s="32" t="s">
        <v>5795</v>
      </c>
      <c r="F1580" s="32">
        <v>1119</v>
      </c>
      <c r="G1580" s="38">
        <f>INT(DT!E1580)</f>
        <v>45093</v>
      </c>
      <c r="H1580" s="39">
        <f>DT!E1580-INT(DT!E1580)</f>
        <v>0.89950231482362142</v>
      </c>
      <c r="I1580" s="32" t="s">
        <v>18</v>
      </c>
      <c r="J1580" s="32" t="s">
        <v>610</v>
      </c>
      <c r="K1580" s="32" t="s">
        <v>472</v>
      </c>
      <c r="L1580" s="42" cm="1">
        <f t="array" ref="L1580">INDEX('D_ SERVICES'!D:F, MATCH(J1580, 'D_ SERVICES'!A:A, 0),
   IF(I1580="Basic", 1, IF(I1580="Standard", 2, IF(I1580="Premium", 3, ""))))</f>
        <v>717</v>
      </c>
      <c r="M1580" s="32">
        <f>L1580*(1-VLOOKUP('F_ ORDERS'!$K1580,D_BUYERS!A:H,8,FALSE))</f>
        <v>645.30000000000007</v>
      </c>
      <c r="N1580" s="32">
        <f>IF(VLOOKUP('F_ ORDERS'!$G1580, OrderDate!A:E, 5, FALSE) = 1, 'F_ ORDERS'!$M1580 * (1 - 0.07), 'F_ ORDERS'!$M1580)</f>
        <v>645.30000000000007</v>
      </c>
    </row>
    <row r="1581" spans="1:14" x14ac:dyDescent="0.2">
      <c r="A1581" s="51" t="str">
        <f t="shared" si="24"/>
        <v>119.129.48.118|45558|0.806840277778974</v>
      </c>
      <c r="B1581" s="51" t="s">
        <v>1187</v>
      </c>
      <c r="C1581" s="52">
        <f>INT(DT!I1581)</f>
        <v>45558</v>
      </c>
      <c r="D1581" s="53">
        <f>DT!I1581-INT(DT!I1581)</f>
        <v>0.80684027777897427</v>
      </c>
      <c r="E1581" s="32" t="s">
        <v>5796</v>
      </c>
      <c r="F1581" s="32">
        <v>1037</v>
      </c>
      <c r="G1581" s="38">
        <f>INT(DT!E1581)</f>
        <v>45558</v>
      </c>
      <c r="H1581" s="39">
        <f>DT!E1581-INT(DT!E1581)</f>
        <v>0.91927083333575865</v>
      </c>
      <c r="I1581" s="32" t="s">
        <v>18</v>
      </c>
      <c r="J1581" s="32" t="s">
        <v>807</v>
      </c>
      <c r="K1581" s="32" t="s">
        <v>398</v>
      </c>
      <c r="L1581" s="42" cm="1">
        <f t="array" ref="L1581">INDEX('D_ SERVICES'!D:F, MATCH(J1581, 'D_ SERVICES'!A:A, 0),
   IF(I1581="Basic", 1, IF(I1581="Standard", 2, IF(I1581="Premium", 3, ""))))</f>
        <v>442</v>
      </c>
      <c r="M1581" s="32">
        <f>L1581*(1-VLOOKUP('F_ ORDERS'!$K1581,D_BUYERS!A:H,8,FALSE))</f>
        <v>442</v>
      </c>
      <c r="N1581" s="32">
        <f>IF(VLOOKUP('F_ ORDERS'!$G1581, OrderDate!A:E, 5, FALSE) = 1, 'F_ ORDERS'!$M1581 * (1 - 0.07), 'F_ ORDERS'!$M1581)</f>
        <v>442</v>
      </c>
    </row>
    <row r="1582" spans="1:14" x14ac:dyDescent="0.2">
      <c r="A1582" s="51" t="str">
        <f t="shared" si="24"/>
        <v>69.53.166.54|44698|0.276678240741603</v>
      </c>
      <c r="B1582" s="51" t="s">
        <v>3737</v>
      </c>
      <c r="C1582" s="52">
        <f>INT(DT!I1582)</f>
        <v>44698</v>
      </c>
      <c r="D1582" s="53">
        <f>DT!I1582-INT(DT!I1582)</f>
        <v>0.27667824074160308</v>
      </c>
      <c r="E1582" s="32" t="s">
        <v>5797</v>
      </c>
      <c r="F1582" s="32">
        <v>1155</v>
      </c>
      <c r="G1582" s="38">
        <f>INT(DT!E1582)</f>
        <v>44698</v>
      </c>
      <c r="H1582" s="39">
        <f>DT!E1582-INT(DT!E1582)</f>
        <v>0.36105324074014788</v>
      </c>
      <c r="I1582" s="32" t="s">
        <v>23</v>
      </c>
      <c r="J1582" s="32" t="s">
        <v>637</v>
      </c>
      <c r="K1582" s="32" t="s">
        <v>211</v>
      </c>
      <c r="L1582" s="42" cm="1">
        <f t="array" ref="L1582">INDEX('D_ SERVICES'!D:F, MATCH(J1582, 'D_ SERVICES'!A:A, 0),
   IF(I1582="Basic", 1, IF(I1582="Standard", 2, IF(I1582="Premium", 3, ""))))</f>
        <v>224</v>
      </c>
      <c r="M1582" s="32">
        <f>L1582*(1-VLOOKUP('F_ ORDERS'!$K1582,D_BUYERS!A:H,8,FALSE))</f>
        <v>212.79999999999998</v>
      </c>
      <c r="N1582" s="32">
        <f>IF(VLOOKUP('F_ ORDERS'!$G1582, OrderDate!A:E, 5, FALSE) = 1, 'F_ ORDERS'!$M1582 * (1 - 0.07), 'F_ ORDERS'!$M1582)</f>
        <v>212.79999999999998</v>
      </c>
    </row>
    <row r="1583" spans="1:14" x14ac:dyDescent="0.2">
      <c r="A1583" s="51" t="str">
        <f t="shared" si="24"/>
        <v>223.117.211.18|45521|0.496157407396822</v>
      </c>
      <c r="B1583" s="51" t="s">
        <v>2603</v>
      </c>
      <c r="C1583" s="52">
        <f>INT(DT!I1583)</f>
        <v>45521</v>
      </c>
      <c r="D1583" s="53">
        <f>DT!I1583-INT(DT!I1583)</f>
        <v>0.49615740739682224</v>
      </c>
      <c r="E1583" s="32" t="s">
        <v>5798</v>
      </c>
      <c r="F1583" s="32">
        <v>1192</v>
      </c>
      <c r="G1583" s="38">
        <f>INT(DT!E1583)</f>
        <v>45521</v>
      </c>
      <c r="H1583" s="39">
        <f>DT!E1583-INT(DT!E1583)</f>
        <v>0.54187499998806743</v>
      </c>
      <c r="I1583" s="32" t="s">
        <v>23</v>
      </c>
      <c r="J1583" s="32" t="s">
        <v>841</v>
      </c>
      <c r="K1583" s="32" t="s">
        <v>406</v>
      </c>
      <c r="L1583" s="42" cm="1">
        <f t="array" ref="L1583">INDEX('D_ SERVICES'!D:F, MATCH(J1583, 'D_ SERVICES'!A:A, 0),
   IF(I1583="Basic", 1, IF(I1583="Standard", 2, IF(I1583="Premium", 3, ""))))</f>
        <v>993</v>
      </c>
      <c r="M1583" s="32">
        <f>L1583*(1-VLOOKUP('F_ ORDERS'!$K1583,D_BUYERS!A:H,8,FALSE))</f>
        <v>893.7</v>
      </c>
      <c r="N1583" s="32">
        <f>IF(VLOOKUP('F_ ORDERS'!$G1583, OrderDate!A:E, 5, FALSE) = 1, 'F_ ORDERS'!$M1583 * (1 - 0.07), 'F_ ORDERS'!$M1583)</f>
        <v>831.14099999999996</v>
      </c>
    </row>
    <row r="1584" spans="1:14" x14ac:dyDescent="0.2">
      <c r="A1584" s="51" t="str">
        <f t="shared" si="24"/>
        <v>90.34.131.101|45033|0.605497685188311</v>
      </c>
      <c r="B1584" s="51" t="s">
        <v>4077</v>
      </c>
      <c r="C1584" s="52">
        <f>INT(DT!I1584)</f>
        <v>45033</v>
      </c>
      <c r="D1584" s="53">
        <f>DT!I1584-INT(DT!I1584)</f>
        <v>0.60549768518831115</v>
      </c>
      <c r="E1584" s="32" t="s">
        <v>5799</v>
      </c>
      <c r="F1584" s="32">
        <v>1196</v>
      </c>
      <c r="G1584" s="38">
        <f>INT(DT!E1584)</f>
        <v>45033</v>
      </c>
      <c r="H1584" s="39">
        <f>DT!E1584-INT(DT!E1584)</f>
        <v>0.687777777784504</v>
      </c>
      <c r="I1584" s="32" t="s">
        <v>23</v>
      </c>
      <c r="J1584" s="32" t="s">
        <v>715</v>
      </c>
      <c r="K1584" s="32" t="s">
        <v>462</v>
      </c>
      <c r="L1584" s="42" cm="1">
        <f t="array" ref="L1584">INDEX('D_ SERVICES'!D:F, MATCH(J1584, 'D_ SERVICES'!A:A, 0),
   IF(I1584="Basic", 1, IF(I1584="Standard", 2, IF(I1584="Premium", 3, ""))))</f>
        <v>347</v>
      </c>
      <c r="M1584" s="32">
        <f>L1584*(1-VLOOKUP('F_ ORDERS'!$K1584,D_BUYERS!A:H,8,FALSE))</f>
        <v>312.3</v>
      </c>
      <c r="N1584" s="32">
        <f>IF(VLOOKUP('F_ ORDERS'!$G1584, OrderDate!A:E, 5, FALSE) = 1, 'F_ ORDERS'!$M1584 * (1 - 0.07), 'F_ ORDERS'!$M1584)</f>
        <v>312.3</v>
      </c>
    </row>
    <row r="1585" spans="1:14" x14ac:dyDescent="0.2">
      <c r="A1585" s="51" t="str">
        <f t="shared" si="24"/>
        <v>1.34.165.145|45467|0.602916666663077</v>
      </c>
      <c r="B1585" s="51" t="s">
        <v>921</v>
      </c>
      <c r="C1585" s="52">
        <f>INT(DT!I1585)</f>
        <v>45467</v>
      </c>
      <c r="D1585" s="53">
        <f>DT!I1585-INT(DT!I1585)</f>
        <v>0.60291666666307719</v>
      </c>
      <c r="E1585" s="32" t="s">
        <v>5800</v>
      </c>
      <c r="F1585" s="32">
        <v>1214</v>
      </c>
      <c r="G1585" s="38">
        <f>INT(DT!E1585)</f>
        <v>45467</v>
      </c>
      <c r="H1585" s="39">
        <f>DT!E1585-INT(DT!E1585)</f>
        <v>0.62969907407386927</v>
      </c>
      <c r="I1585" s="32" t="s">
        <v>23</v>
      </c>
      <c r="J1585" s="32" t="s">
        <v>694</v>
      </c>
      <c r="K1585" s="32" t="s">
        <v>397</v>
      </c>
      <c r="L1585" s="42" cm="1">
        <f t="array" ref="L1585">INDEX('D_ SERVICES'!D:F, MATCH(J1585, 'D_ SERVICES'!A:A, 0),
   IF(I1585="Basic", 1, IF(I1585="Standard", 2, IF(I1585="Premium", 3, ""))))</f>
        <v>899</v>
      </c>
      <c r="M1585" s="32">
        <f>L1585*(1-VLOOKUP('F_ ORDERS'!$K1585,D_BUYERS!A:H,8,FALSE))</f>
        <v>854.05</v>
      </c>
      <c r="N1585" s="32">
        <f>IF(VLOOKUP('F_ ORDERS'!$G1585, OrderDate!A:E, 5, FALSE) = 1, 'F_ ORDERS'!$M1585 * (1 - 0.07), 'F_ ORDERS'!$M1585)</f>
        <v>854.05</v>
      </c>
    </row>
    <row r="1586" spans="1:14" x14ac:dyDescent="0.2">
      <c r="A1586" s="51" t="str">
        <f t="shared" si="24"/>
        <v>98.220.160.82|43488|0.576516203713254</v>
      </c>
      <c r="B1586" s="51" t="s">
        <v>4185</v>
      </c>
      <c r="C1586" s="52">
        <f>INT(DT!I1586)</f>
        <v>43488</v>
      </c>
      <c r="D1586" s="53">
        <f>DT!I1586-INT(DT!I1586)</f>
        <v>0.57651620371325407</v>
      </c>
      <c r="E1586" s="32" t="s">
        <v>5801</v>
      </c>
      <c r="F1586" s="32">
        <v>1167</v>
      </c>
      <c r="G1586" s="38">
        <f>INT(DT!E1586)</f>
        <v>43488</v>
      </c>
      <c r="H1586" s="39">
        <f>DT!E1586-INT(DT!E1586)</f>
        <v>0.61287037037982373</v>
      </c>
      <c r="I1586" s="32" t="s">
        <v>18</v>
      </c>
      <c r="J1586" s="32" t="s">
        <v>655</v>
      </c>
      <c r="K1586" s="32" t="s">
        <v>216</v>
      </c>
      <c r="L1586" s="42" cm="1">
        <f t="array" ref="L1586">INDEX('D_ SERVICES'!D:F, MATCH(J1586, 'D_ SERVICES'!A:A, 0),
   IF(I1586="Basic", 1, IF(I1586="Standard", 2, IF(I1586="Premium", 3, ""))))</f>
        <v>696</v>
      </c>
      <c r="M1586" s="32">
        <f>L1586*(1-VLOOKUP('F_ ORDERS'!$K1586,D_BUYERS!A:H,8,FALSE))</f>
        <v>696</v>
      </c>
      <c r="N1586" s="32">
        <f>IF(VLOOKUP('F_ ORDERS'!$G1586, OrderDate!A:E, 5, FALSE) = 1, 'F_ ORDERS'!$M1586 * (1 - 0.07), 'F_ ORDERS'!$M1586)</f>
        <v>696</v>
      </c>
    </row>
    <row r="1587" spans="1:14" x14ac:dyDescent="0.2">
      <c r="A1587" s="51" t="str">
        <f t="shared" si="24"/>
        <v>25.60.86.49|45557|0.103506944447872</v>
      </c>
      <c r="B1587" s="51" t="s">
        <v>3016</v>
      </c>
      <c r="C1587" s="52">
        <f>INT(DT!I1587)</f>
        <v>45557</v>
      </c>
      <c r="D1587" s="53">
        <f>DT!I1587-INT(DT!I1587)</f>
        <v>0.10350694444787223</v>
      </c>
      <c r="E1587" s="32" t="s">
        <v>5802</v>
      </c>
      <c r="F1587" s="32">
        <v>1136</v>
      </c>
      <c r="G1587" s="38">
        <f>INT(DT!E1587)</f>
        <v>45557</v>
      </c>
      <c r="H1587" s="39">
        <f>DT!E1587-INT(DT!E1587)</f>
        <v>0.12958333333517658</v>
      </c>
      <c r="I1587" s="32" t="s">
        <v>18</v>
      </c>
      <c r="J1587" s="32" t="s">
        <v>902</v>
      </c>
      <c r="K1587" s="32" t="s">
        <v>175</v>
      </c>
      <c r="L1587" s="42" cm="1">
        <f t="array" ref="L1587">INDEX('D_ SERVICES'!D:F, MATCH(J1587, 'D_ SERVICES'!A:A, 0),
   IF(I1587="Basic", 1, IF(I1587="Standard", 2, IF(I1587="Premium", 3, ""))))</f>
        <v>686</v>
      </c>
      <c r="M1587" s="32">
        <f>L1587*(1-VLOOKUP('F_ ORDERS'!$K1587,D_BUYERS!A:H,8,FALSE))</f>
        <v>617.4</v>
      </c>
      <c r="N1587" s="32">
        <f>IF(VLOOKUP('F_ ORDERS'!$G1587, OrderDate!A:E, 5, FALSE) = 1, 'F_ ORDERS'!$M1587 * (1 - 0.07), 'F_ ORDERS'!$M1587)</f>
        <v>574.1819999999999</v>
      </c>
    </row>
    <row r="1588" spans="1:14" x14ac:dyDescent="0.2">
      <c r="A1588" s="51" t="str">
        <f t="shared" si="24"/>
        <v>134.163.97.183|42566|0.759236111109203</v>
      </c>
      <c r="B1588" s="51" t="s">
        <v>1417</v>
      </c>
      <c r="C1588" s="52">
        <f>INT(DT!I1588)</f>
        <v>42566</v>
      </c>
      <c r="D1588" s="53">
        <f>DT!I1588-INT(DT!I1588)</f>
        <v>0.75923611110920319</v>
      </c>
      <c r="E1588" s="32" t="s">
        <v>5803</v>
      </c>
      <c r="F1588" s="32">
        <v>1047</v>
      </c>
      <c r="G1588" s="38">
        <f>INT(DT!E1588)</f>
        <v>42566</v>
      </c>
      <c r="H1588" s="39">
        <f>DT!E1588-INT(DT!E1588)</f>
        <v>0.85685185185138835</v>
      </c>
      <c r="I1588" s="32" t="s">
        <v>12</v>
      </c>
      <c r="J1588" s="32" t="s">
        <v>711</v>
      </c>
      <c r="K1588" s="32" t="s">
        <v>461</v>
      </c>
      <c r="L1588" s="42" cm="1">
        <f t="array" ref="L1588">INDEX('D_ SERVICES'!D:F, MATCH(J1588, 'D_ SERVICES'!A:A, 0),
   IF(I1588="Basic", 1, IF(I1588="Standard", 2, IF(I1588="Premium", 3, ""))))</f>
        <v>794</v>
      </c>
      <c r="M1588" s="32">
        <f>L1588*(1-VLOOKUP('F_ ORDERS'!$K1588,D_BUYERS!A:H,8,FALSE))</f>
        <v>794</v>
      </c>
      <c r="N1588" s="32">
        <f>IF(VLOOKUP('F_ ORDERS'!$G1588, OrderDate!A:E, 5, FALSE) = 1, 'F_ ORDERS'!$M1588 * (1 - 0.07), 'F_ ORDERS'!$M1588)</f>
        <v>794</v>
      </c>
    </row>
    <row r="1589" spans="1:14" x14ac:dyDescent="0.2">
      <c r="A1589" s="51" t="str">
        <f t="shared" si="24"/>
        <v>105.219.235.191|45013|0.0262731481489027</v>
      </c>
      <c r="B1589" s="51" t="s">
        <v>1002</v>
      </c>
      <c r="C1589" s="52">
        <f>INT(DT!I1589)</f>
        <v>45013</v>
      </c>
      <c r="D1589" s="53">
        <f>DT!I1589-INT(DT!I1589)</f>
        <v>2.6273148148902692E-2</v>
      </c>
      <c r="E1589" s="32" t="s">
        <v>5804</v>
      </c>
      <c r="F1589" s="32">
        <v>1205</v>
      </c>
      <c r="G1589" s="38">
        <f>INT(DT!E1589)</f>
        <v>45013</v>
      </c>
      <c r="H1589" s="39">
        <f>DT!E1589-INT(DT!E1589)</f>
        <v>3.9050925923220348E-2</v>
      </c>
      <c r="I1589" s="32" t="s">
        <v>18</v>
      </c>
      <c r="J1589" s="32" t="s">
        <v>581</v>
      </c>
      <c r="K1589" s="32" t="s">
        <v>102</v>
      </c>
      <c r="L1589" s="42" cm="1">
        <f t="array" ref="L1589">INDEX('D_ SERVICES'!D:F, MATCH(J1589, 'D_ SERVICES'!A:A, 0),
   IF(I1589="Basic", 1, IF(I1589="Standard", 2, IF(I1589="Premium", 3, ""))))</f>
        <v>590</v>
      </c>
      <c r="M1589" s="32">
        <f>L1589*(1-VLOOKUP('F_ ORDERS'!$K1589,D_BUYERS!A:H,8,FALSE))</f>
        <v>560.5</v>
      </c>
      <c r="N1589" s="32">
        <f>IF(VLOOKUP('F_ ORDERS'!$G1589, OrderDate!A:E, 5, FALSE) = 1, 'F_ ORDERS'!$M1589 * (1 - 0.07), 'F_ ORDERS'!$M1589)</f>
        <v>560.5</v>
      </c>
    </row>
    <row r="1590" spans="1:14" x14ac:dyDescent="0.2">
      <c r="A1590" s="51" t="str">
        <f t="shared" si="24"/>
        <v>49.197.128.92|45486|0.577476851853135</v>
      </c>
      <c r="B1590" s="51" t="s">
        <v>3467</v>
      </c>
      <c r="C1590" s="52">
        <f>INT(DT!I1590)</f>
        <v>45486</v>
      </c>
      <c r="D1590" s="53">
        <f>DT!I1590-INT(DT!I1590)</f>
        <v>0.57747685185313458</v>
      </c>
      <c r="E1590" s="32" t="s">
        <v>5805</v>
      </c>
      <c r="F1590" s="32">
        <v>1034</v>
      </c>
      <c r="G1590" s="38">
        <f>INT(DT!E1590)</f>
        <v>45486</v>
      </c>
      <c r="H1590" s="39">
        <f>DT!E1590-INT(DT!E1590)</f>
        <v>0.68480324074334931</v>
      </c>
      <c r="I1590" s="32" t="s">
        <v>23</v>
      </c>
      <c r="J1590" s="32" t="s">
        <v>769</v>
      </c>
      <c r="K1590" s="32" t="s">
        <v>428</v>
      </c>
      <c r="L1590" s="42" cm="1">
        <f t="array" ref="L1590">INDEX('D_ SERVICES'!D:F, MATCH(J1590, 'D_ SERVICES'!A:A, 0),
   IF(I1590="Basic", 1, IF(I1590="Standard", 2, IF(I1590="Premium", 3, ""))))</f>
        <v>954</v>
      </c>
      <c r="M1590" s="32">
        <f>L1590*(1-VLOOKUP('F_ ORDERS'!$K1590,D_BUYERS!A:H,8,FALSE))</f>
        <v>858.6</v>
      </c>
      <c r="N1590" s="32">
        <f>IF(VLOOKUP('F_ ORDERS'!$G1590, OrderDate!A:E, 5, FALSE) = 1, 'F_ ORDERS'!$M1590 * (1 - 0.07), 'F_ ORDERS'!$M1590)</f>
        <v>798.49799999999993</v>
      </c>
    </row>
    <row r="1591" spans="1:14" x14ac:dyDescent="0.2">
      <c r="A1591" s="51" t="str">
        <f t="shared" si="24"/>
        <v>145.59.233.174|43822|0.885949074072414</v>
      </c>
      <c r="B1591" s="51" t="s">
        <v>1561</v>
      </c>
      <c r="C1591" s="52">
        <f>INT(DT!I1591)</f>
        <v>43822</v>
      </c>
      <c r="D1591" s="53">
        <f>DT!I1591-INT(DT!I1591)</f>
        <v>0.88594907407241408</v>
      </c>
      <c r="E1591" s="32" t="s">
        <v>5806</v>
      </c>
      <c r="F1591" s="32">
        <v>1184</v>
      </c>
      <c r="G1591" s="38">
        <f>INT(DT!E1591)</f>
        <v>43823</v>
      </c>
      <c r="H1591" s="39">
        <f>DT!E1591-INT(DT!E1591)</f>
        <v>4.2592592581058852E-3</v>
      </c>
      <c r="I1591" s="32" t="s">
        <v>23</v>
      </c>
      <c r="J1591" s="32" t="s">
        <v>668</v>
      </c>
      <c r="K1591" s="32" t="s">
        <v>268</v>
      </c>
      <c r="L1591" s="42" cm="1">
        <f t="array" ref="L1591">INDEX('D_ SERVICES'!D:F, MATCH(J1591, 'D_ SERVICES'!A:A, 0),
   IF(I1591="Basic", 1, IF(I1591="Standard", 2, IF(I1591="Premium", 3, ""))))</f>
        <v>0</v>
      </c>
      <c r="M1591" s="32">
        <f>L1591*(1-VLOOKUP('F_ ORDERS'!$K1591,D_BUYERS!A:H,8,FALSE))</f>
        <v>0</v>
      </c>
      <c r="N1591" s="32">
        <f>IF(VLOOKUP('F_ ORDERS'!$G1591, OrderDate!A:E, 5, FALSE) = 1, 'F_ ORDERS'!$M1591 * (1 - 0.07), 'F_ ORDERS'!$M1591)</f>
        <v>0</v>
      </c>
    </row>
    <row r="1592" spans="1:14" x14ac:dyDescent="0.2">
      <c r="A1592" s="51" t="str">
        <f t="shared" si="24"/>
        <v>58.165.232.161|42973|0.66826388888876</v>
      </c>
      <c r="B1592" s="51" t="s">
        <v>3576</v>
      </c>
      <c r="C1592" s="52">
        <f>INT(DT!I1592)</f>
        <v>42973</v>
      </c>
      <c r="D1592" s="53">
        <f>DT!I1592-INT(DT!I1592)</f>
        <v>0.66826388888875954</v>
      </c>
      <c r="E1592" s="32" t="s">
        <v>5807</v>
      </c>
      <c r="F1592" s="32">
        <v>1037</v>
      </c>
      <c r="G1592" s="38">
        <f>INT(DT!E1592)</f>
        <v>42973</v>
      </c>
      <c r="H1592" s="39">
        <f>DT!E1592-INT(DT!E1592)</f>
        <v>0.69773148147942265</v>
      </c>
      <c r="I1592" s="32" t="s">
        <v>12</v>
      </c>
      <c r="J1592" s="32" t="s">
        <v>807</v>
      </c>
      <c r="K1592" s="32" t="s">
        <v>492</v>
      </c>
      <c r="L1592" s="42" cm="1">
        <f t="array" ref="L1592">INDEX('D_ SERVICES'!D:F, MATCH(J1592, 'D_ SERVICES'!A:A, 0),
   IF(I1592="Basic", 1, IF(I1592="Standard", 2, IF(I1592="Premium", 3, ""))))</f>
        <v>870</v>
      </c>
      <c r="M1592" s="32">
        <f>L1592*(1-VLOOKUP('F_ ORDERS'!$K1592,D_BUYERS!A:H,8,FALSE))</f>
        <v>826.5</v>
      </c>
      <c r="N1592" s="32">
        <f>IF(VLOOKUP('F_ ORDERS'!$G1592, OrderDate!A:E, 5, FALSE) = 1, 'F_ ORDERS'!$M1592 * (1 - 0.07), 'F_ ORDERS'!$M1592)</f>
        <v>768.64499999999998</v>
      </c>
    </row>
    <row r="1593" spans="1:14" x14ac:dyDescent="0.2">
      <c r="A1593" s="51" t="str">
        <f t="shared" si="24"/>
        <v>7.186.103.60|43882|0.891365740739275</v>
      </c>
      <c r="B1593" s="51" t="s">
        <v>3750</v>
      </c>
      <c r="C1593" s="52">
        <f>INT(DT!I1593)</f>
        <v>43882</v>
      </c>
      <c r="D1593" s="53">
        <f>DT!I1593-INT(DT!I1593)</f>
        <v>0.89136574073927477</v>
      </c>
      <c r="E1593" s="32" t="s">
        <v>5808</v>
      </c>
      <c r="F1593" s="32">
        <v>1090</v>
      </c>
      <c r="G1593" s="38">
        <f>INT(DT!E1593)</f>
        <v>43882</v>
      </c>
      <c r="H1593" s="39">
        <f>DT!E1593-INT(DT!E1593)</f>
        <v>0.92561342592671281</v>
      </c>
      <c r="I1593" s="32" t="s">
        <v>23</v>
      </c>
      <c r="J1593" s="32" t="s">
        <v>786</v>
      </c>
      <c r="K1593" s="32" t="s">
        <v>263</v>
      </c>
      <c r="L1593" s="42" cm="1">
        <f t="array" ref="L1593">INDEX('D_ SERVICES'!D:F, MATCH(J1593, 'D_ SERVICES'!A:A, 0),
   IF(I1593="Basic", 1, IF(I1593="Standard", 2, IF(I1593="Premium", 3, ""))))</f>
        <v>836</v>
      </c>
      <c r="M1593" s="32">
        <f>L1593*(1-VLOOKUP('F_ ORDERS'!$K1593,D_BUYERS!A:H,8,FALSE))</f>
        <v>794.19999999999993</v>
      </c>
      <c r="N1593" s="32">
        <f>IF(VLOOKUP('F_ ORDERS'!$G1593, OrderDate!A:E, 5, FALSE) = 1, 'F_ ORDERS'!$M1593 * (1 - 0.07), 'F_ ORDERS'!$M1593)</f>
        <v>794.19999999999993</v>
      </c>
    </row>
    <row r="1594" spans="1:14" x14ac:dyDescent="0.2">
      <c r="A1594" s="51" t="str">
        <f t="shared" si="24"/>
        <v>61.90.5.153|45284|0.4839699074073</v>
      </c>
      <c r="B1594" s="51" t="s">
        <v>3647</v>
      </c>
      <c r="C1594" s="52">
        <f>INT(DT!I1594)</f>
        <v>45284</v>
      </c>
      <c r="D1594" s="53">
        <f>DT!I1594-INT(DT!I1594)</f>
        <v>0.48396990740729962</v>
      </c>
      <c r="E1594" s="32" t="s">
        <v>5809</v>
      </c>
      <c r="F1594" s="32">
        <v>1206</v>
      </c>
      <c r="G1594" s="38">
        <f>INT(DT!E1594)</f>
        <v>45284</v>
      </c>
      <c r="H1594" s="39">
        <f>DT!E1594-INT(DT!E1594)</f>
        <v>0.56768518518219935</v>
      </c>
      <c r="I1594" s="32" t="s">
        <v>12</v>
      </c>
      <c r="J1594" s="32" t="s">
        <v>701</v>
      </c>
      <c r="K1594" s="32" t="s">
        <v>368</v>
      </c>
      <c r="L1594" s="42" cm="1">
        <f t="array" ref="L1594">INDEX('D_ SERVICES'!D:F, MATCH(J1594, 'D_ SERVICES'!A:A, 0),
   IF(I1594="Basic", 1, IF(I1594="Standard", 2, IF(I1594="Premium", 3, ""))))</f>
        <v>988</v>
      </c>
      <c r="M1594" s="32">
        <f>L1594*(1-VLOOKUP('F_ ORDERS'!$K1594,D_BUYERS!A:H,8,FALSE))</f>
        <v>988</v>
      </c>
      <c r="N1594" s="32">
        <f>IF(VLOOKUP('F_ ORDERS'!$G1594, OrderDate!A:E, 5, FALSE) = 1, 'F_ ORDERS'!$M1594 * (1 - 0.07), 'F_ ORDERS'!$M1594)</f>
        <v>918.83999999999992</v>
      </c>
    </row>
    <row r="1595" spans="1:14" x14ac:dyDescent="0.2">
      <c r="A1595" s="51" t="str">
        <f t="shared" si="24"/>
        <v>211.123.179.96|45264|0.423263888893416</v>
      </c>
      <c r="B1595" s="51" t="s">
        <v>2450</v>
      </c>
      <c r="C1595" s="52">
        <f>INT(DT!I1595)</f>
        <v>45264</v>
      </c>
      <c r="D1595" s="53">
        <f>DT!I1595-INT(DT!I1595)</f>
        <v>0.42326388889341615</v>
      </c>
      <c r="E1595" s="32" t="s">
        <v>5810</v>
      </c>
      <c r="F1595" s="32">
        <v>1025</v>
      </c>
      <c r="G1595" s="38">
        <f>INT(DT!E1595)</f>
        <v>45264</v>
      </c>
      <c r="H1595" s="39">
        <f>DT!E1595-INT(DT!E1595)</f>
        <v>0.47833333333983319</v>
      </c>
      <c r="I1595" s="32" t="s">
        <v>23</v>
      </c>
      <c r="J1595" s="32" t="s">
        <v>773</v>
      </c>
      <c r="K1595" s="32" t="s">
        <v>496</v>
      </c>
      <c r="L1595" s="42" cm="1">
        <f t="array" ref="L1595">INDEX('D_ SERVICES'!D:F, MATCH(J1595, 'D_ SERVICES'!A:A, 0),
   IF(I1595="Basic", 1, IF(I1595="Standard", 2, IF(I1595="Premium", 3, ""))))</f>
        <v>944</v>
      </c>
      <c r="M1595" s="32">
        <f>L1595*(1-VLOOKUP('F_ ORDERS'!$K1595,D_BUYERS!A:H,8,FALSE))</f>
        <v>944</v>
      </c>
      <c r="N1595" s="32">
        <f>IF(VLOOKUP('F_ ORDERS'!$G1595, OrderDate!A:E, 5, FALSE) = 1, 'F_ ORDERS'!$M1595 * (1 - 0.07), 'F_ ORDERS'!$M1595)</f>
        <v>944</v>
      </c>
    </row>
    <row r="1596" spans="1:14" x14ac:dyDescent="0.2">
      <c r="A1596" s="51" t="str">
        <f t="shared" si="24"/>
        <v>227.125.219.9|45517|0.838761574072123</v>
      </c>
      <c r="B1596" s="51" t="s">
        <v>2667</v>
      </c>
      <c r="C1596" s="52">
        <f>INT(DT!I1596)</f>
        <v>45517</v>
      </c>
      <c r="D1596" s="53">
        <f>DT!I1596-INT(DT!I1596)</f>
        <v>0.83876157407212304</v>
      </c>
      <c r="E1596" s="32" t="s">
        <v>5811</v>
      </c>
      <c r="F1596" s="32">
        <v>1016</v>
      </c>
      <c r="G1596" s="38">
        <f>INT(DT!E1596)</f>
        <v>45517</v>
      </c>
      <c r="H1596" s="39">
        <f>DT!E1596-INT(DT!E1596)</f>
        <v>0.95221064814541023</v>
      </c>
      <c r="I1596" s="32" t="s">
        <v>18</v>
      </c>
      <c r="J1596" s="32" t="s">
        <v>648</v>
      </c>
      <c r="K1596" s="32" t="s">
        <v>267</v>
      </c>
      <c r="L1596" s="42" cm="1">
        <f t="array" ref="L1596">INDEX('D_ SERVICES'!D:F, MATCH(J1596, 'D_ SERVICES'!A:A, 0),
   IF(I1596="Basic", 1, IF(I1596="Standard", 2, IF(I1596="Premium", 3, ""))))</f>
        <v>468</v>
      </c>
      <c r="M1596" s="32">
        <f>L1596*(1-VLOOKUP('F_ ORDERS'!$K1596,D_BUYERS!A:H,8,FALSE))</f>
        <v>468</v>
      </c>
      <c r="N1596" s="32">
        <f>IF(VLOOKUP('F_ ORDERS'!$G1596, OrderDate!A:E, 5, FALSE) = 1, 'F_ ORDERS'!$M1596 * (1 - 0.07), 'F_ ORDERS'!$M1596)</f>
        <v>468</v>
      </c>
    </row>
    <row r="1597" spans="1:14" x14ac:dyDescent="0.2">
      <c r="A1597" s="51" t="str">
        <f t="shared" si="24"/>
        <v>43.22.221.37|45433|0.544803240736655</v>
      </c>
      <c r="B1597" s="51" t="s">
        <v>3382</v>
      </c>
      <c r="C1597" s="52">
        <f>INT(DT!I1597)</f>
        <v>45433</v>
      </c>
      <c r="D1597" s="53">
        <f>DT!I1597-INT(DT!I1597)</f>
        <v>0.54480324073665543</v>
      </c>
      <c r="E1597" s="32" t="s">
        <v>5812</v>
      </c>
      <c r="F1597" s="32">
        <v>1085</v>
      </c>
      <c r="G1597" s="38">
        <f>INT(DT!E1597)</f>
        <v>45433</v>
      </c>
      <c r="H1597" s="39">
        <f>DT!E1597-INT(DT!E1597)</f>
        <v>0.5741319444423425</v>
      </c>
      <c r="I1597" s="32" t="s">
        <v>12</v>
      </c>
      <c r="J1597" s="32" t="s">
        <v>793</v>
      </c>
      <c r="K1597" s="32" t="s">
        <v>49</v>
      </c>
      <c r="L1597" s="42" cm="1">
        <f t="array" ref="L1597">INDEX('D_ SERVICES'!D:F, MATCH(J1597, 'D_ SERVICES'!A:A, 0),
   IF(I1597="Basic", 1, IF(I1597="Standard", 2, IF(I1597="Premium", 3, ""))))</f>
        <v>962</v>
      </c>
      <c r="M1597" s="32">
        <f>L1597*(1-VLOOKUP('F_ ORDERS'!$K1597,D_BUYERS!A:H,8,FALSE))</f>
        <v>913.9</v>
      </c>
      <c r="N1597" s="32">
        <f>IF(VLOOKUP('F_ ORDERS'!$G1597, OrderDate!A:E, 5, FALSE) = 1, 'F_ ORDERS'!$M1597 * (1 - 0.07), 'F_ ORDERS'!$M1597)</f>
        <v>913.9</v>
      </c>
    </row>
    <row r="1598" spans="1:14" x14ac:dyDescent="0.2">
      <c r="A1598" s="51" t="str">
        <f t="shared" si="24"/>
        <v>164.106.193.203|45213|0.837858796287037</v>
      </c>
      <c r="B1598" s="51" t="s">
        <v>1820</v>
      </c>
      <c r="C1598" s="52">
        <f>INT(DT!I1598)</f>
        <v>45213</v>
      </c>
      <c r="D1598" s="53">
        <f>DT!I1598-INT(DT!I1598)</f>
        <v>0.83785879628703697</v>
      </c>
      <c r="E1598" s="32" t="s">
        <v>5813</v>
      </c>
      <c r="F1598" s="32">
        <v>1036</v>
      </c>
      <c r="G1598" s="38">
        <f>INT(DT!E1598)</f>
        <v>45213</v>
      </c>
      <c r="H1598" s="39">
        <f>DT!E1598-INT(DT!E1598)</f>
        <v>0.83818287036410766</v>
      </c>
      <c r="I1598" s="32" t="s">
        <v>18</v>
      </c>
      <c r="J1598" s="32" t="s">
        <v>719</v>
      </c>
      <c r="K1598" s="32" t="s">
        <v>303</v>
      </c>
      <c r="L1598" s="42" cm="1">
        <f t="array" ref="L1598">INDEX('D_ SERVICES'!D:F, MATCH(J1598, 'D_ SERVICES'!A:A, 0),
   IF(I1598="Basic", 1, IF(I1598="Standard", 2, IF(I1598="Premium", 3, ""))))</f>
        <v>380</v>
      </c>
      <c r="M1598" s="32">
        <f>L1598*(1-VLOOKUP('F_ ORDERS'!$K1598,D_BUYERS!A:H,8,FALSE))</f>
        <v>342</v>
      </c>
      <c r="N1598" s="32">
        <f>IF(VLOOKUP('F_ ORDERS'!$G1598, OrderDate!A:E, 5, FALSE) = 1, 'F_ ORDERS'!$M1598 * (1 - 0.07), 'F_ ORDERS'!$M1598)</f>
        <v>318.06</v>
      </c>
    </row>
    <row r="1599" spans="1:14" x14ac:dyDescent="0.2">
      <c r="A1599" s="51" t="str">
        <f t="shared" si="24"/>
        <v>1.195.176.184|41975|0.419745370367309</v>
      </c>
      <c r="B1599" s="51" t="s">
        <v>915</v>
      </c>
      <c r="C1599" s="52">
        <f>INT(DT!I1599)</f>
        <v>41975</v>
      </c>
      <c r="D1599" s="53">
        <f>DT!I1599-INT(DT!I1599)</f>
        <v>0.41974537036730908</v>
      </c>
      <c r="E1599" s="32" t="s">
        <v>5814</v>
      </c>
      <c r="F1599" s="32">
        <v>1032</v>
      </c>
      <c r="G1599" s="38">
        <f>INT(DT!E1599)</f>
        <v>41975</v>
      </c>
      <c r="H1599" s="39">
        <f>DT!E1599-INT(DT!E1599)</f>
        <v>0.50332175925723277</v>
      </c>
      <c r="I1599" s="32" t="s">
        <v>18</v>
      </c>
      <c r="J1599" s="32" t="s">
        <v>645</v>
      </c>
      <c r="K1599" s="32" t="s">
        <v>490</v>
      </c>
      <c r="L1599" s="42" cm="1">
        <f t="array" ref="L1599">INDEX('D_ SERVICES'!D:F, MATCH(J1599, 'D_ SERVICES'!A:A, 0),
   IF(I1599="Basic", 1, IF(I1599="Standard", 2, IF(I1599="Premium", 3, ""))))</f>
        <v>449</v>
      </c>
      <c r="M1599" s="32">
        <f>L1599*(1-VLOOKUP('F_ ORDERS'!$K1599,D_BUYERS!A:H,8,FALSE))</f>
        <v>404.1</v>
      </c>
      <c r="N1599" s="32">
        <f>IF(VLOOKUP('F_ ORDERS'!$G1599, OrderDate!A:E, 5, FALSE) = 1, 'F_ ORDERS'!$M1599 * (1 - 0.07), 'F_ ORDERS'!$M1599)</f>
        <v>404.1</v>
      </c>
    </row>
    <row r="1600" spans="1:14" x14ac:dyDescent="0.2">
      <c r="A1600" s="51" t="str">
        <f t="shared" si="24"/>
        <v>137.86.217.233|43760|0.304560185177252</v>
      </c>
      <c r="B1600" s="51" t="s">
        <v>1456</v>
      </c>
      <c r="C1600" s="52">
        <f>INT(DT!I1600)</f>
        <v>43760</v>
      </c>
      <c r="D1600" s="53">
        <f>DT!I1600-INT(DT!I1600)</f>
        <v>0.3045601851772517</v>
      </c>
      <c r="E1600" s="32" t="s">
        <v>5815</v>
      </c>
      <c r="F1600" s="32">
        <v>1024</v>
      </c>
      <c r="G1600" s="38">
        <f>INT(DT!E1600)</f>
        <v>43760</v>
      </c>
      <c r="H1600" s="39">
        <f>DT!E1600-INT(DT!E1600)</f>
        <v>0.37589120369375451</v>
      </c>
      <c r="I1600" s="32" t="s">
        <v>18</v>
      </c>
      <c r="J1600" s="32" t="s">
        <v>617</v>
      </c>
      <c r="K1600" s="32" t="s">
        <v>33</v>
      </c>
      <c r="L1600" s="42" cm="1">
        <f t="array" ref="L1600">INDEX('D_ SERVICES'!D:F, MATCH(J1600, 'D_ SERVICES'!A:A, 0),
   IF(I1600="Basic", 1, IF(I1600="Standard", 2, IF(I1600="Premium", 3, ""))))</f>
        <v>604</v>
      </c>
      <c r="M1600" s="32">
        <f>L1600*(1-VLOOKUP('F_ ORDERS'!$K1600,D_BUYERS!A:H,8,FALSE))</f>
        <v>543.6</v>
      </c>
      <c r="N1600" s="32">
        <f>IF(VLOOKUP('F_ ORDERS'!$G1600, OrderDate!A:E, 5, FALSE) = 1, 'F_ ORDERS'!$M1600 * (1 - 0.07), 'F_ ORDERS'!$M1600)</f>
        <v>543.6</v>
      </c>
    </row>
    <row r="1601" spans="1:14" x14ac:dyDescent="0.2">
      <c r="A1601" s="51" t="str">
        <f t="shared" si="24"/>
        <v>219.16.177.208|43983|0.470104166663077</v>
      </c>
      <c r="B1601" s="51" t="s">
        <v>2543</v>
      </c>
      <c r="C1601" s="52">
        <f>INT(DT!I1601)</f>
        <v>43983</v>
      </c>
      <c r="D1601" s="53">
        <f>DT!I1601-INT(DT!I1601)</f>
        <v>0.47010416666307719</v>
      </c>
      <c r="E1601" s="32" t="s">
        <v>5816</v>
      </c>
      <c r="F1601" s="32">
        <v>1126</v>
      </c>
      <c r="G1601" s="38">
        <f>INT(DT!E1601)</f>
        <v>43983</v>
      </c>
      <c r="H1601" s="39">
        <f>DT!E1601-INT(DT!E1601)</f>
        <v>0.58417824073694646</v>
      </c>
      <c r="I1601" s="32" t="s">
        <v>12</v>
      </c>
      <c r="J1601" s="32" t="s">
        <v>904</v>
      </c>
      <c r="K1601" s="32" t="s">
        <v>145</v>
      </c>
      <c r="L1601" s="42" cm="1">
        <f t="array" ref="L1601">INDEX('D_ SERVICES'!D:F, MATCH(J1601, 'D_ SERVICES'!A:A, 0),
   IF(I1601="Basic", 1, IF(I1601="Standard", 2, IF(I1601="Premium", 3, ""))))</f>
        <v>836</v>
      </c>
      <c r="M1601" s="32">
        <f>L1601*(1-VLOOKUP('F_ ORDERS'!$K1601,D_BUYERS!A:H,8,FALSE))</f>
        <v>794.19999999999993</v>
      </c>
      <c r="N1601" s="32">
        <f>IF(VLOOKUP('F_ ORDERS'!$G1601, OrderDate!A:E, 5, FALSE) = 1, 'F_ ORDERS'!$M1601 * (1 - 0.07), 'F_ ORDERS'!$M1601)</f>
        <v>794.19999999999993</v>
      </c>
    </row>
    <row r="1602" spans="1:14" x14ac:dyDescent="0.2">
      <c r="A1602" s="51" t="str">
        <f t="shared" si="24"/>
        <v>65.150.78.51|45020|0.92871527778334</v>
      </c>
      <c r="B1602" s="51" t="s">
        <v>3679</v>
      </c>
      <c r="C1602" s="52">
        <f>INT(DT!I1602)</f>
        <v>45020</v>
      </c>
      <c r="D1602" s="53">
        <f>DT!I1602-INT(DT!I1602)</f>
        <v>0.92871527778333984</v>
      </c>
      <c r="E1602" s="32" t="s">
        <v>5817</v>
      </c>
      <c r="F1602" s="32">
        <v>1186</v>
      </c>
      <c r="G1602" s="38">
        <f>INT(DT!E1602)</f>
        <v>45020</v>
      </c>
      <c r="H1602" s="39">
        <f>DT!E1602-INT(DT!E1602)</f>
        <v>0.99694444445049157</v>
      </c>
      <c r="I1602" s="32" t="s">
        <v>23</v>
      </c>
      <c r="J1602" s="32" t="s">
        <v>834</v>
      </c>
      <c r="K1602" s="32" t="s">
        <v>207</v>
      </c>
      <c r="L1602" s="42" cm="1">
        <f t="array" ref="L1602">INDEX('D_ SERVICES'!D:F, MATCH(J1602, 'D_ SERVICES'!A:A, 0),
   IF(I1602="Basic", 1, IF(I1602="Standard", 2, IF(I1602="Premium", 3, ""))))</f>
        <v>807</v>
      </c>
      <c r="M1602" s="32">
        <f>L1602*(1-VLOOKUP('F_ ORDERS'!$K1602,D_BUYERS!A:H,8,FALSE))</f>
        <v>726.30000000000007</v>
      </c>
      <c r="N1602" s="32">
        <f>IF(VLOOKUP('F_ ORDERS'!$G1602, OrderDate!A:E, 5, FALSE) = 1, 'F_ ORDERS'!$M1602 * (1 - 0.07), 'F_ ORDERS'!$M1602)</f>
        <v>726.30000000000007</v>
      </c>
    </row>
    <row r="1603" spans="1:14" x14ac:dyDescent="0.2">
      <c r="A1603" s="51" t="str">
        <f t="shared" ref="A1603:A1666" si="25">B1603 &amp; "|" &amp; C1603 &amp; "|" &amp; D1603</f>
        <v>188.57.241.109|44279|0.031458333331102</v>
      </c>
      <c r="B1603" s="51" t="s">
        <v>2118</v>
      </c>
      <c r="C1603" s="52">
        <f>INT(DT!I1603)</f>
        <v>44279</v>
      </c>
      <c r="D1603" s="53">
        <f>DT!I1603-INT(DT!I1603)</f>
        <v>3.145833333110204E-2</v>
      </c>
      <c r="E1603" s="32" t="s">
        <v>5818</v>
      </c>
      <c r="F1603" s="32">
        <v>1018</v>
      </c>
      <c r="G1603" s="38">
        <f>INT(DT!E1603)</f>
        <v>44279</v>
      </c>
      <c r="H1603" s="39">
        <f>DT!E1603-INT(DT!E1603)</f>
        <v>0.11155092592525762</v>
      </c>
      <c r="I1603" s="32" t="s">
        <v>12</v>
      </c>
      <c r="J1603" s="32" t="s">
        <v>762</v>
      </c>
      <c r="K1603" s="32" t="s">
        <v>398</v>
      </c>
      <c r="L1603" s="42" cm="1">
        <f t="array" ref="L1603">INDEX('D_ SERVICES'!D:F, MATCH(J1603, 'D_ SERVICES'!A:A, 0),
   IF(I1603="Basic", 1, IF(I1603="Standard", 2, IF(I1603="Premium", 3, ""))))</f>
        <v>696</v>
      </c>
      <c r="M1603" s="32">
        <f>L1603*(1-VLOOKUP('F_ ORDERS'!$K1603,D_BUYERS!A:H,8,FALSE))</f>
        <v>696</v>
      </c>
      <c r="N1603" s="32">
        <f>IF(VLOOKUP('F_ ORDERS'!$G1603, OrderDate!A:E, 5, FALSE) = 1, 'F_ ORDERS'!$M1603 * (1 - 0.07), 'F_ ORDERS'!$M1603)</f>
        <v>696</v>
      </c>
    </row>
    <row r="1604" spans="1:14" x14ac:dyDescent="0.2">
      <c r="A1604" s="51" t="str">
        <f t="shared" si="25"/>
        <v>198.177.96.105|45188|0.359270833330811</v>
      </c>
      <c r="B1604" s="51" t="s">
        <v>2250</v>
      </c>
      <c r="C1604" s="52">
        <f>INT(DT!I1604)</f>
        <v>45188</v>
      </c>
      <c r="D1604" s="53">
        <f>DT!I1604-INT(DT!I1604)</f>
        <v>0.359270833330811</v>
      </c>
      <c r="E1604" s="32" t="s">
        <v>5819</v>
      </c>
      <c r="F1604" s="32">
        <v>1010</v>
      </c>
      <c r="G1604" s="38">
        <f>INT(DT!E1604)</f>
        <v>45188</v>
      </c>
      <c r="H1604" s="39">
        <f>DT!E1604-INT(DT!E1604)</f>
        <v>0.432268518517958</v>
      </c>
      <c r="I1604" s="32" t="s">
        <v>12</v>
      </c>
      <c r="J1604" s="32" t="s">
        <v>782</v>
      </c>
      <c r="K1604" s="32" t="s">
        <v>191</v>
      </c>
      <c r="L1604" s="42" cm="1">
        <f t="array" ref="L1604">INDEX('D_ SERVICES'!D:F, MATCH(J1604, 'D_ SERVICES'!A:A, 0),
   IF(I1604="Basic", 1, IF(I1604="Standard", 2, IF(I1604="Premium", 3, ""))))</f>
        <v>983</v>
      </c>
      <c r="M1604" s="32">
        <f>L1604*(1-VLOOKUP('F_ ORDERS'!$K1604,D_BUYERS!A:H,8,FALSE))</f>
        <v>933.84999999999991</v>
      </c>
      <c r="N1604" s="32">
        <f>IF(VLOOKUP('F_ ORDERS'!$G1604, OrderDate!A:E, 5, FALSE) = 1, 'F_ ORDERS'!$M1604 * (1 - 0.07), 'F_ ORDERS'!$M1604)</f>
        <v>933.84999999999991</v>
      </c>
    </row>
    <row r="1605" spans="1:14" x14ac:dyDescent="0.2">
      <c r="A1605" s="51" t="str">
        <f t="shared" si="25"/>
        <v>141.78.39.252|45141|0.436736111107166</v>
      </c>
      <c r="B1605" s="51" t="s">
        <v>1515</v>
      </c>
      <c r="C1605" s="52">
        <f>INT(DT!I1605)</f>
        <v>45141</v>
      </c>
      <c r="D1605" s="53">
        <f>DT!I1605-INT(DT!I1605)</f>
        <v>0.43673611110716593</v>
      </c>
      <c r="E1605" s="32" t="s">
        <v>5820</v>
      </c>
      <c r="F1605" s="32">
        <v>1131</v>
      </c>
      <c r="G1605" s="38">
        <f>INT(DT!E1605)</f>
        <v>45141</v>
      </c>
      <c r="H1605" s="39">
        <f>DT!E1605-INT(DT!E1605)</f>
        <v>0.49486111111036735</v>
      </c>
      <c r="I1605" s="32" t="s">
        <v>23</v>
      </c>
      <c r="J1605" s="32" t="s">
        <v>564</v>
      </c>
      <c r="K1605" s="32" t="s">
        <v>70</v>
      </c>
      <c r="L1605" s="42" cm="1">
        <f t="array" ref="L1605">INDEX('D_ SERVICES'!D:F, MATCH(J1605, 'D_ SERVICES'!A:A, 0),
   IF(I1605="Basic", 1, IF(I1605="Standard", 2, IF(I1605="Premium", 3, ""))))</f>
        <v>997</v>
      </c>
      <c r="M1605" s="32">
        <f>L1605*(1-VLOOKUP('F_ ORDERS'!$K1605,D_BUYERS!A:H,8,FALSE))</f>
        <v>947.15</v>
      </c>
      <c r="N1605" s="32">
        <f>IF(VLOOKUP('F_ ORDERS'!$G1605, OrderDate!A:E, 5, FALSE) = 1, 'F_ ORDERS'!$M1605 * (1 - 0.07), 'F_ ORDERS'!$M1605)</f>
        <v>947.15</v>
      </c>
    </row>
    <row r="1606" spans="1:14" x14ac:dyDescent="0.2">
      <c r="A1606" s="51" t="str">
        <f t="shared" si="25"/>
        <v>211.200.41.185|43720|0.726111111107457</v>
      </c>
      <c r="B1606" s="51" t="s">
        <v>2451</v>
      </c>
      <c r="C1606" s="52">
        <f>INT(DT!I1606)</f>
        <v>43720</v>
      </c>
      <c r="D1606" s="53">
        <f>DT!I1606-INT(DT!I1606)</f>
        <v>0.72611111110745696</v>
      </c>
      <c r="E1606" s="32" t="s">
        <v>5821</v>
      </c>
      <c r="F1606" s="32">
        <v>1031</v>
      </c>
      <c r="G1606" s="38">
        <f>INT(DT!E1606)</f>
        <v>43720</v>
      </c>
      <c r="H1606" s="39">
        <f>DT!E1606-INT(DT!E1606)</f>
        <v>0.81843749999825377</v>
      </c>
      <c r="I1606" s="32" t="s">
        <v>12</v>
      </c>
      <c r="J1606" s="32" t="s">
        <v>765</v>
      </c>
      <c r="K1606" s="32" t="s">
        <v>467</v>
      </c>
      <c r="L1606" s="42" cm="1">
        <f t="array" ref="L1606">INDEX('D_ SERVICES'!D:F, MATCH(J1606, 'D_ SERVICES'!A:A, 0),
   IF(I1606="Basic", 1, IF(I1606="Standard", 2, IF(I1606="Premium", 3, ""))))</f>
        <v>878</v>
      </c>
      <c r="M1606" s="32">
        <f>L1606*(1-VLOOKUP('F_ ORDERS'!$K1606,D_BUYERS!A:H,8,FALSE))</f>
        <v>878</v>
      </c>
      <c r="N1606" s="32">
        <f>IF(VLOOKUP('F_ ORDERS'!$G1606, OrderDate!A:E, 5, FALSE) = 1, 'F_ ORDERS'!$M1606 * (1 - 0.07), 'F_ ORDERS'!$M1606)</f>
        <v>878</v>
      </c>
    </row>
    <row r="1607" spans="1:14" x14ac:dyDescent="0.2">
      <c r="A1607" s="51" t="str">
        <f t="shared" si="25"/>
        <v>97.210.101.120|42671|0.747164351851097</v>
      </c>
      <c r="B1607" s="51" t="s">
        <v>4164</v>
      </c>
      <c r="C1607" s="52">
        <f>INT(DT!I1607)</f>
        <v>42671</v>
      </c>
      <c r="D1607" s="53">
        <f>DT!I1607-INT(DT!I1607)</f>
        <v>0.74716435185109731</v>
      </c>
      <c r="E1607" s="32" t="s">
        <v>5822</v>
      </c>
      <c r="F1607" s="32">
        <v>1000</v>
      </c>
      <c r="G1607" s="38">
        <f>INT(DT!E1607)</f>
        <v>42671</v>
      </c>
      <c r="H1607" s="39">
        <f>DT!E1607-INT(DT!E1607)</f>
        <v>0.80482638888497604</v>
      </c>
      <c r="I1607" s="32" t="s">
        <v>23</v>
      </c>
      <c r="J1607" s="32" t="s">
        <v>829</v>
      </c>
      <c r="K1607" s="32" t="s">
        <v>153</v>
      </c>
      <c r="L1607" s="42" cm="1">
        <f t="array" ref="L1607">INDEX('D_ SERVICES'!D:F, MATCH(J1607, 'D_ SERVICES'!A:A, 0),
   IF(I1607="Basic", 1, IF(I1607="Standard", 2, IF(I1607="Premium", 3, ""))))</f>
        <v>943</v>
      </c>
      <c r="M1607" s="32">
        <f>L1607*(1-VLOOKUP('F_ ORDERS'!$K1607,D_BUYERS!A:H,8,FALSE))</f>
        <v>943</v>
      </c>
      <c r="N1607" s="32">
        <f>IF(VLOOKUP('F_ ORDERS'!$G1607, OrderDate!A:E, 5, FALSE) = 1, 'F_ ORDERS'!$M1607 * (1 - 0.07), 'F_ ORDERS'!$M1607)</f>
        <v>943</v>
      </c>
    </row>
    <row r="1608" spans="1:14" x14ac:dyDescent="0.2">
      <c r="A1608" s="51" t="str">
        <f t="shared" si="25"/>
        <v>33.24.102.145|45024|0.612881944442051</v>
      </c>
      <c r="B1608" s="51" t="s">
        <v>3214</v>
      </c>
      <c r="C1608" s="52">
        <f>INT(DT!I1608)</f>
        <v>45024</v>
      </c>
      <c r="D1608" s="53">
        <f>DT!I1608-INT(DT!I1608)</f>
        <v>0.61288194444205146</v>
      </c>
      <c r="E1608" s="32" t="s">
        <v>5823</v>
      </c>
      <c r="F1608" s="32">
        <v>1224</v>
      </c>
      <c r="G1608" s="38">
        <f>INT(DT!E1608)</f>
        <v>45024</v>
      </c>
      <c r="H1608" s="39">
        <f>DT!E1608-INT(DT!E1608)</f>
        <v>0.65460648147563916</v>
      </c>
      <c r="I1608" s="32" t="s">
        <v>18</v>
      </c>
      <c r="J1608" s="32" t="s">
        <v>870</v>
      </c>
      <c r="K1608" s="32" t="s">
        <v>102</v>
      </c>
      <c r="L1608" s="42" cm="1">
        <f t="array" ref="L1608">INDEX('D_ SERVICES'!D:F, MATCH(J1608, 'D_ SERVICES'!A:A, 0),
   IF(I1608="Basic", 1, IF(I1608="Standard", 2, IF(I1608="Premium", 3, ""))))</f>
        <v>857</v>
      </c>
      <c r="M1608" s="32">
        <f>L1608*(1-VLOOKUP('F_ ORDERS'!$K1608,D_BUYERS!A:H,8,FALSE))</f>
        <v>814.15</v>
      </c>
      <c r="N1608" s="32">
        <f>IF(VLOOKUP('F_ ORDERS'!$G1608, OrderDate!A:E, 5, FALSE) = 1, 'F_ ORDERS'!$M1608 * (1 - 0.07), 'F_ ORDERS'!$M1608)</f>
        <v>757.15949999999998</v>
      </c>
    </row>
    <row r="1609" spans="1:14" x14ac:dyDescent="0.2">
      <c r="A1609" s="51" t="str">
        <f t="shared" si="25"/>
        <v>125.240.104.130|43201|0.691990740742767</v>
      </c>
      <c r="B1609" s="51" t="s">
        <v>1282</v>
      </c>
      <c r="C1609" s="52">
        <f>INT(DT!I1609)</f>
        <v>43201</v>
      </c>
      <c r="D1609" s="53">
        <f>DT!I1609-INT(DT!I1609)</f>
        <v>0.69199074074276723</v>
      </c>
      <c r="E1609" s="32" t="s">
        <v>5824</v>
      </c>
      <c r="F1609" s="32">
        <v>1203</v>
      </c>
      <c r="G1609" s="38">
        <f>INT(DT!E1609)</f>
        <v>43201</v>
      </c>
      <c r="H1609" s="39">
        <f>DT!E1609-INT(DT!E1609)</f>
        <v>0.79337962963472819</v>
      </c>
      <c r="I1609" s="32" t="s">
        <v>12</v>
      </c>
      <c r="J1609" s="32" t="s">
        <v>698</v>
      </c>
      <c r="K1609" s="32" t="s">
        <v>437</v>
      </c>
      <c r="L1609" s="42" cm="1">
        <f t="array" ref="L1609">INDEX('D_ SERVICES'!D:F, MATCH(J1609, 'D_ SERVICES'!A:A, 0),
   IF(I1609="Basic", 1, IF(I1609="Standard", 2, IF(I1609="Premium", 3, ""))))</f>
        <v>798</v>
      </c>
      <c r="M1609" s="32">
        <f>L1609*(1-VLOOKUP('F_ ORDERS'!$K1609,D_BUYERS!A:H,8,FALSE))</f>
        <v>758.09999999999991</v>
      </c>
      <c r="N1609" s="32">
        <f>IF(VLOOKUP('F_ ORDERS'!$G1609, OrderDate!A:E, 5, FALSE) = 1, 'F_ ORDERS'!$M1609 * (1 - 0.07), 'F_ ORDERS'!$M1609)</f>
        <v>758.09999999999991</v>
      </c>
    </row>
    <row r="1610" spans="1:14" x14ac:dyDescent="0.2">
      <c r="A1610" s="51" t="str">
        <f t="shared" si="25"/>
        <v>191.230.79.181|44792|0.695405092592409</v>
      </c>
      <c r="B1610" s="51" t="s">
        <v>2153</v>
      </c>
      <c r="C1610" s="52">
        <f>INT(DT!I1610)</f>
        <v>44792</v>
      </c>
      <c r="D1610" s="53">
        <f>DT!I1610-INT(DT!I1610)</f>
        <v>0.69540509259240935</v>
      </c>
      <c r="E1610" s="32" t="s">
        <v>5825</v>
      </c>
      <c r="F1610" s="32">
        <v>1121</v>
      </c>
      <c r="G1610" s="38">
        <f>INT(DT!E1610)</f>
        <v>44792</v>
      </c>
      <c r="H1610" s="39">
        <f>DT!E1610-INT(DT!E1610)</f>
        <v>0.74707175925868796</v>
      </c>
      <c r="I1610" s="32" t="s">
        <v>23</v>
      </c>
      <c r="J1610" s="32" t="s">
        <v>903</v>
      </c>
      <c r="K1610" s="32" t="s">
        <v>189</v>
      </c>
      <c r="L1610" s="42" cm="1">
        <f t="array" ref="L1610">INDEX('D_ SERVICES'!D:F, MATCH(J1610, 'D_ SERVICES'!A:A, 0),
   IF(I1610="Basic", 1, IF(I1610="Standard", 2, IF(I1610="Premium", 3, ""))))</f>
        <v>264</v>
      </c>
      <c r="M1610" s="32">
        <f>L1610*(1-VLOOKUP('F_ ORDERS'!$K1610,D_BUYERS!A:H,8,FALSE))</f>
        <v>237.6</v>
      </c>
      <c r="N1610" s="32">
        <f>IF(VLOOKUP('F_ ORDERS'!$G1610, OrderDate!A:E, 5, FALSE) = 1, 'F_ ORDERS'!$M1610 * (1 - 0.07), 'F_ ORDERS'!$M1610)</f>
        <v>237.6</v>
      </c>
    </row>
    <row r="1611" spans="1:14" x14ac:dyDescent="0.2">
      <c r="A1611" s="51" t="str">
        <f t="shared" si="25"/>
        <v>122.90.28.6|44856|0.511168981480296</v>
      </c>
      <c r="B1611" s="51" t="s">
        <v>1244</v>
      </c>
      <c r="C1611" s="52">
        <f>INT(DT!I1611)</f>
        <v>44856</v>
      </c>
      <c r="D1611" s="53">
        <f>DT!I1611-INT(DT!I1611)</f>
        <v>0.51116898148029577</v>
      </c>
      <c r="E1611" s="32" t="s">
        <v>5826</v>
      </c>
      <c r="F1611" s="32">
        <v>1106</v>
      </c>
      <c r="G1611" s="38">
        <f>INT(DT!E1611)</f>
        <v>44856</v>
      </c>
      <c r="H1611" s="39">
        <f>DT!E1611-INT(DT!E1611)</f>
        <v>0.52585648147942265</v>
      </c>
      <c r="I1611" s="32" t="s">
        <v>12</v>
      </c>
      <c r="J1611" s="32" t="s">
        <v>575</v>
      </c>
      <c r="K1611" s="32" t="s">
        <v>218</v>
      </c>
      <c r="L1611" s="42" cm="1">
        <f t="array" ref="L1611">INDEX('D_ SERVICES'!D:F, MATCH(J1611, 'D_ SERVICES'!A:A, 0),
   IF(I1611="Basic", 1, IF(I1611="Standard", 2, IF(I1611="Premium", 3, ""))))</f>
        <v>934</v>
      </c>
      <c r="M1611" s="32">
        <f>L1611*(1-VLOOKUP('F_ ORDERS'!$K1611,D_BUYERS!A:H,8,FALSE))</f>
        <v>840.6</v>
      </c>
      <c r="N1611" s="32">
        <f>IF(VLOOKUP('F_ ORDERS'!$G1611, OrderDate!A:E, 5, FALSE) = 1, 'F_ ORDERS'!$M1611 * (1 - 0.07), 'F_ ORDERS'!$M1611)</f>
        <v>781.75799999999992</v>
      </c>
    </row>
    <row r="1612" spans="1:14" x14ac:dyDescent="0.2">
      <c r="A1612" s="51" t="str">
        <f t="shared" si="25"/>
        <v>225.51.90.68|44718|0.596967592602596</v>
      </c>
      <c r="B1612" s="51" t="s">
        <v>2647</v>
      </c>
      <c r="C1612" s="52">
        <f>INT(DT!I1612)</f>
        <v>44718</v>
      </c>
      <c r="D1612" s="53">
        <f>DT!I1612-INT(DT!I1612)</f>
        <v>0.59696759260259569</v>
      </c>
      <c r="E1612" s="32" t="s">
        <v>5827</v>
      </c>
      <c r="F1612" s="32">
        <v>1009</v>
      </c>
      <c r="G1612" s="38">
        <f>INT(DT!E1612)</f>
        <v>44718</v>
      </c>
      <c r="H1612" s="39">
        <f>DT!E1612-INT(DT!E1612)</f>
        <v>0.65560185186041053</v>
      </c>
      <c r="I1612" s="32" t="s">
        <v>12</v>
      </c>
      <c r="J1612" s="32" t="s">
        <v>692</v>
      </c>
      <c r="K1612" s="32" t="s">
        <v>295</v>
      </c>
      <c r="L1612" s="42" cm="1">
        <f t="array" ref="L1612">INDEX('D_ SERVICES'!D:F, MATCH(J1612, 'D_ SERVICES'!A:A, 0),
   IF(I1612="Basic", 1, IF(I1612="Standard", 2, IF(I1612="Premium", 3, ""))))</f>
        <v>433</v>
      </c>
      <c r="M1612" s="32">
        <f>L1612*(1-VLOOKUP('F_ ORDERS'!$K1612,D_BUYERS!A:H,8,FALSE))</f>
        <v>411.34999999999997</v>
      </c>
      <c r="N1612" s="32">
        <f>IF(VLOOKUP('F_ ORDERS'!$G1612, OrderDate!A:E, 5, FALSE) = 1, 'F_ ORDERS'!$M1612 * (1 - 0.07), 'F_ ORDERS'!$M1612)</f>
        <v>411.34999999999997</v>
      </c>
    </row>
    <row r="1613" spans="1:14" x14ac:dyDescent="0.2">
      <c r="A1613" s="51" t="str">
        <f t="shared" si="25"/>
        <v>32.95.107.17|45603|0.986793981479423</v>
      </c>
      <c r="B1613" s="51" t="s">
        <v>3206</v>
      </c>
      <c r="C1613" s="52">
        <f>INT(DT!I1613)</f>
        <v>45603</v>
      </c>
      <c r="D1613" s="53">
        <f>DT!I1613-INT(DT!I1613)</f>
        <v>0.98679398147942265</v>
      </c>
      <c r="E1613" s="32" t="s">
        <v>5828</v>
      </c>
      <c r="F1613" s="32">
        <v>1020</v>
      </c>
      <c r="G1613" s="38">
        <f>INT(DT!E1613)</f>
        <v>45604</v>
      </c>
      <c r="H1613" s="39">
        <f>DT!E1613-INT(DT!E1613)</f>
        <v>1.2488425920309965E-2</v>
      </c>
      <c r="I1613" s="32" t="s">
        <v>23</v>
      </c>
      <c r="J1613" s="32" t="s">
        <v>799</v>
      </c>
      <c r="K1613" s="32" t="s">
        <v>436</v>
      </c>
      <c r="L1613" s="42" cm="1">
        <f t="array" ref="L1613">INDEX('D_ SERVICES'!D:F, MATCH(J1613, 'D_ SERVICES'!A:A, 0),
   IF(I1613="Basic", 1, IF(I1613="Standard", 2, IF(I1613="Premium", 3, ""))))</f>
        <v>967</v>
      </c>
      <c r="M1613" s="32">
        <f>L1613*(1-VLOOKUP('F_ ORDERS'!$K1613,D_BUYERS!A:H,8,FALSE))</f>
        <v>918.65</v>
      </c>
      <c r="N1613" s="32">
        <f>IF(VLOOKUP('F_ ORDERS'!$G1613, OrderDate!A:E, 5, FALSE) = 1, 'F_ ORDERS'!$M1613 * (1 - 0.07), 'F_ ORDERS'!$M1613)</f>
        <v>918.65</v>
      </c>
    </row>
    <row r="1614" spans="1:14" x14ac:dyDescent="0.2">
      <c r="A1614" s="51" t="str">
        <f t="shared" si="25"/>
        <v>121.141.120.228|45420|0.866828703707142</v>
      </c>
      <c r="B1614" s="51" t="s">
        <v>1220</v>
      </c>
      <c r="C1614" s="52">
        <f>INT(DT!I1614)</f>
        <v>45420</v>
      </c>
      <c r="D1614" s="53">
        <f>DT!I1614-INT(DT!I1614)</f>
        <v>0.86682870370714227</v>
      </c>
      <c r="E1614" s="32" t="s">
        <v>5829</v>
      </c>
      <c r="F1614" s="32">
        <v>1027</v>
      </c>
      <c r="G1614" s="38">
        <f>INT(DT!E1614)</f>
        <v>45420</v>
      </c>
      <c r="H1614" s="39">
        <f>DT!E1614-INT(DT!E1614)</f>
        <v>0.91403935185371665</v>
      </c>
      <c r="I1614" s="32" t="s">
        <v>23</v>
      </c>
      <c r="J1614" s="32" t="s">
        <v>731</v>
      </c>
      <c r="K1614" s="32" t="s">
        <v>400</v>
      </c>
      <c r="L1614" s="42" cm="1">
        <f t="array" ref="L1614">INDEX('D_ SERVICES'!D:F, MATCH(J1614, 'D_ SERVICES'!A:A, 0),
   IF(I1614="Basic", 1, IF(I1614="Standard", 2, IF(I1614="Premium", 3, ""))))</f>
        <v>503</v>
      </c>
      <c r="M1614" s="32">
        <f>L1614*(1-VLOOKUP('F_ ORDERS'!$K1614,D_BUYERS!A:H,8,FALSE))</f>
        <v>452.7</v>
      </c>
      <c r="N1614" s="32">
        <f>IF(VLOOKUP('F_ ORDERS'!$G1614, OrderDate!A:E, 5, FALSE) = 1, 'F_ ORDERS'!$M1614 * (1 - 0.07), 'F_ ORDERS'!$M1614)</f>
        <v>452.7</v>
      </c>
    </row>
    <row r="1615" spans="1:14" x14ac:dyDescent="0.2">
      <c r="A1615" s="51" t="str">
        <f t="shared" si="25"/>
        <v>243.18.220.47|44727|0.816030092602887</v>
      </c>
      <c r="B1615" s="51" t="s">
        <v>2920</v>
      </c>
      <c r="C1615" s="52">
        <f>INT(DT!I1615)</f>
        <v>44727</v>
      </c>
      <c r="D1615" s="53">
        <f>DT!I1615-INT(DT!I1615)</f>
        <v>0.81603009260288673</v>
      </c>
      <c r="E1615" s="32" t="s">
        <v>5830</v>
      </c>
      <c r="F1615" s="32">
        <v>1028</v>
      </c>
      <c r="G1615" s="38">
        <f>INT(DT!E1615)</f>
        <v>44727</v>
      </c>
      <c r="H1615" s="39">
        <f>DT!E1615-INT(DT!E1615)</f>
        <v>0.88606481482565869</v>
      </c>
      <c r="I1615" s="32" t="s">
        <v>12</v>
      </c>
      <c r="J1615" s="32" t="s">
        <v>619</v>
      </c>
      <c r="K1615" s="32" t="s">
        <v>348</v>
      </c>
      <c r="L1615" s="42" cm="1">
        <f t="array" ref="L1615">INDEX('D_ SERVICES'!D:F, MATCH(J1615, 'D_ SERVICES'!A:A, 0),
   IF(I1615="Basic", 1, IF(I1615="Standard", 2, IF(I1615="Premium", 3, ""))))</f>
        <v>996</v>
      </c>
      <c r="M1615" s="32">
        <f>L1615*(1-VLOOKUP('F_ ORDERS'!$K1615,D_BUYERS!A:H,8,FALSE))</f>
        <v>996</v>
      </c>
      <c r="N1615" s="32">
        <f>IF(VLOOKUP('F_ ORDERS'!$G1615, OrderDate!A:E, 5, FALSE) = 1, 'F_ ORDERS'!$M1615 * (1 - 0.07), 'F_ ORDERS'!$M1615)</f>
        <v>996</v>
      </c>
    </row>
    <row r="1616" spans="1:14" x14ac:dyDescent="0.2">
      <c r="A1616" s="51" t="str">
        <f t="shared" si="25"/>
        <v>155.138.35.238|45519|0.718680555546598</v>
      </c>
      <c r="B1616" s="51" t="s">
        <v>1692</v>
      </c>
      <c r="C1616" s="52">
        <f>INT(DT!I1616)</f>
        <v>45519</v>
      </c>
      <c r="D1616" s="53">
        <f>DT!I1616-INT(DT!I1616)</f>
        <v>0.71868055554659804</v>
      </c>
      <c r="E1616" s="32" t="s">
        <v>5831</v>
      </c>
      <c r="F1616" s="32">
        <v>1011</v>
      </c>
      <c r="G1616" s="38">
        <f>INT(DT!E1616)</f>
        <v>45519</v>
      </c>
      <c r="H1616" s="39">
        <f>DT!E1616-INT(DT!E1616)</f>
        <v>0.77392361110105412</v>
      </c>
      <c r="I1616" s="32" t="s">
        <v>23</v>
      </c>
      <c r="J1616" s="32" t="s">
        <v>710</v>
      </c>
      <c r="K1616" s="32" t="s">
        <v>468</v>
      </c>
      <c r="L1616" s="42" cm="1">
        <f t="array" ref="L1616">INDEX('D_ SERVICES'!D:F, MATCH(J1616, 'D_ SERVICES'!A:A, 0),
   IF(I1616="Basic", 1, IF(I1616="Standard", 2, IF(I1616="Premium", 3, ""))))</f>
        <v>663</v>
      </c>
      <c r="M1616" s="32">
        <f>L1616*(1-VLOOKUP('F_ ORDERS'!$K1616,D_BUYERS!A:H,8,FALSE))</f>
        <v>629.85</v>
      </c>
      <c r="N1616" s="32">
        <f>IF(VLOOKUP('F_ ORDERS'!$G1616, OrderDate!A:E, 5, FALSE) = 1, 'F_ ORDERS'!$M1616 * (1 - 0.07), 'F_ ORDERS'!$M1616)</f>
        <v>629.85</v>
      </c>
    </row>
    <row r="1617" spans="1:14" x14ac:dyDescent="0.2">
      <c r="A1617" s="51" t="str">
        <f t="shared" si="25"/>
        <v>55.184.203.141|44532|0.991967592592118</v>
      </c>
      <c r="B1617" s="51" t="s">
        <v>3545</v>
      </c>
      <c r="C1617" s="52">
        <f>INT(DT!I1617)</f>
        <v>44532</v>
      </c>
      <c r="D1617" s="53">
        <f>DT!I1617-INT(DT!I1617)</f>
        <v>0.99196759259211831</v>
      </c>
      <c r="E1617" s="32" t="s">
        <v>5832</v>
      </c>
      <c r="F1617" s="32">
        <v>1011</v>
      </c>
      <c r="G1617" s="38">
        <f>INT(DT!E1617)</f>
        <v>44533</v>
      </c>
      <c r="H1617" s="39">
        <f>DT!E1617-INT(DT!E1617)</f>
        <v>7.4652777773735579E-2</v>
      </c>
      <c r="I1617" s="32" t="s">
        <v>23</v>
      </c>
      <c r="J1617" s="32" t="s">
        <v>710</v>
      </c>
      <c r="K1617" s="32" t="s">
        <v>459</v>
      </c>
      <c r="L1617" s="42" cm="1">
        <f t="array" ref="L1617">INDEX('D_ SERVICES'!D:F, MATCH(J1617, 'D_ SERVICES'!A:A, 0),
   IF(I1617="Basic", 1, IF(I1617="Standard", 2, IF(I1617="Premium", 3, ""))))</f>
        <v>663</v>
      </c>
      <c r="M1617" s="32">
        <f>L1617*(1-VLOOKUP('F_ ORDERS'!$K1617,D_BUYERS!A:H,8,FALSE))</f>
        <v>596.70000000000005</v>
      </c>
      <c r="N1617" s="32">
        <f>IF(VLOOKUP('F_ ORDERS'!$G1617, OrderDate!A:E, 5, FALSE) = 1, 'F_ ORDERS'!$M1617 * (1 - 0.07), 'F_ ORDERS'!$M1617)</f>
        <v>596.70000000000005</v>
      </c>
    </row>
    <row r="1618" spans="1:14" x14ac:dyDescent="0.2">
      <c r="A1618" s="51" t="str">
        <f t="shared" si="25"/>
        <v>191.204.241.5|45076|0.10747685185197</v>
      </c>
      <c r="B1618" s="51" t="s">
        <v>2150</v>
      </c>
      <c r="C1618" s="52">
        <f>INT(DT!I1618)</f>
        <v>45076</v>
      </c>
      <c r="D1618" s="53">
        <f>DT!I1618-INT(DT!I1618)</f>
        <v>0.10747685185197042</v>
      </c>
      <c r="E1618" s="32" t="s">
        <v>5833</v>
      </c>
      <c r="F1618" s="32">
        <v>1027</v>
      </c>
      <c r="G1618" s="38">
        <f>INT(DT!E1618)</f>
        <v>45076</v>
      </c>
      <c r="H1618" s="39">
        <f>DT!E1618-INT(DT!E1618)</f>
        <v>0.11619212962978054</v>
      </c>
      <c r="I1618" s="32" t="s">
        <v>18</v>
      </c>
      <c r="J1618" s="32" t="s">
        <v>669</v>
      </c>
      <c r="K1618" s="32" t="s">
        <v>175</v>
      </c>
      <c r="L1618" s="42" cm="1">
        <f t="array" ref="L1618">INDEX('D_ SERVICES'!D:F, MATCH(J1618, 'D_ SERVICES'!A:A, 0),
   IF(I1618="Basic", 1, IF(I1618="Standard", 2, IF(I1618="Premium", 3, ""))))</f>
        <v>840</v>
      </c>
      <c r="M1618" s="32">
        <f>L1618*(1-VLOOKUP('F_ ORDERS'!$K1618,D_BUYERS!A:H,8,FALSE))</f>
        <v>756</v>
      </c>
      <c r="N1618" s="32">
        <f>IF(VLOOKUP('F_ ORDERS'!$G1618, OrderDate!A:E, 5, FALSE) = 1, 'F_ ORDERS'!$M1618 * (1 - 0.07), 'F_ ORDERS'!$M1618)</f>
        <v>756</v>
      </c>
    </row>
    <row r="1619" spans="1:14" x14ac:dyDescent="0.2">
      <c r="A1619" s="51" t="str">
        <f t="shared" si="25"/>
        <v>147.84.66.194|43902|0.954212962962629</v>
      </c>
      <c r="B1619" s="51" t="s">
        <v>1590</v>
      </c>
      <c r="C1619" s="52">
        <f>INT(DT!I1619)</f>
        <v>43902</v>
      </c>
      <c r="D1619" s="53">
        <f>DT!I1619-INT(DT!I1619)</f>
        <v>0.95421296296262881</v>
      </c>
      <c r="E1619" s="32" t="s">
        <v>5834</v>
      </c>
      <c r="F1619" s="32">
        <v>1028</v>
      </c>
      <c r="G1619" s="38">
        <f>INT(DT!E1619)</f>
        <v>43902</v>
      </c>
      <c r="H1619" s="39">
        <f>DT!E1619-INT(DT!E1619)</f>
        <v>0.99799768518278142</v>
      </c>
      <c r="I1619" s="32" t="s">
        <v>12</v>
      </c>
      <c r="J1619" s="32" t="s">
        <v>619</v>
      </c>
      <c r="K1619" s="32" t="s">
        <v>479</v>
      </c>
      <c r="L1619" s="42" cm="1">
        <f t="array" ref="L1619">INDEX('D_ SERVICES'!D:F, MATCH(J1619, 'D_ SERVICES'!A:A, 0),
   IF(I1619="Basic", 1, IF(I1619="Standard", 2, IF(I1619="Premium", 3, ""))))</f>
        <v>996</v>
      </c>
      <c r="M1619" s="32">
        <f>L1619*(1-VLOOKUP('F_ ORDERS'!$K1619,D_BUYERS!A:H,8,FALSE))</f>
        <v>946.19999999999993</v>
      </c>
      <c r="N1619" s="32">
        <f>IF(VLOOKUP('F_ ORDERS'!$G1619, OrderDate!A:E, 5, FALSE) = 1, 'F_ ORDERS'!$M1619 * (1 - 0.07), 'F_ ORDERS'!$M1619)</f>
        <v>946.19999999999993</v>
      </c>
    </row>
    <row r="1620" spans="1:14" x14ac:dyDescent="0.2">
      <c r="A1620" s="51" t="str">
        <f t="shared" si="25"/>
        <v>59.254.146.76|44671|0.109085648153268</v>
      </c>
      <c r="B1620" s="51" t="s">
        <v>3597</v>
      </c>
      <c r="C1620" s="52">
        <f>INT(DT!I1620)</f>
        <v>44671</v>
      </c>
      <c r="D1620" s="53">
        <f>DT!I1620-INT(DT!I1620)</f>
        <v>0.10908564815326827</v>
      </c>
      <c r="E1620" s="32" t="s">
        <v>5835</v>
      </c>
      <c r="F1620" s="32">
        <v>1026</v>
      </c>
      <c r="G1620" s="38">
        <f>INT(DT!E1620)</f>
        <v>44671</v>
      </c>
      <c r="H1620" s="39">
        <f>DT!E1620-INT(DT!E1620)</f>
        <v>0.12084490741108311</v>
      </c>
      <c r="I1620" s="32" t="s">
        <v>23</v>
      </c>
      <c r="J1620" s="32" t="s">
        <v>612</v>
      </c>
      <c r="K1620" s="32" t="s">
        <v>459</v>
      </c>
      <c r="L1620" s="42" cm="1">
        <f t="array" ref="L1620">INDEX('D_ SERVICES'!D:F, MATCH(J1620, 'D_ SERVICES'!A:A, 0),
   IF(I1620="Basic", 1, IF(I1620="Standard", 2, IF(I1620="Premium", 3, ""))))</f>
        <v>681</v>
      </c>
      <c r="M1620" s="32">
        <f>L1620*(1-VLOOKUP('F_ ORDERS'!$K1620,D_BUYERS!A:H,8,FALSE))</f>
        <v>612.9</v>
      </c>
      <c r="N1620" s="32">
        <f>IF(VLOOKUP('F_ ORDERS'!$G1620, OrderDate!A:E, 5, FALSE) = 1, 'F_ ORDERS'!$M1620 * (1 - 0.07), 'F_ ORDERS'!$M1620)</f>
        <v>612.9</v>
      </c>
    </row>
    <row r="1621" spans="1:14" x14ac:dyDescent="0.2">
      <c r="A1621" s="51" t="str">
        <f t="shared" si="25"/>
        <v>199.76.181.82|43727|0.188703703701322</v>
      </c>
      <c r="B1621" s="51" t="s">
        <v>2272</v>
      </c>
      <c r="C1621" s="52">
        <f>INT(DT!I1621)</f>
        <v>43727</v>
      </c>
      <c r="D1621" s="53">
        <f>DT!I1621-INT(DT!I1621)</f>
        <v>0.1887037037013215</v>
      </c>
      <c r="E1621" s="32" t="s">
        <v>5836</v>
      </c>
      <c r="F1621" s="32">
        <v>1207</v>
      </c>
      <c r="G1621" s="38">
        <f>INT(DT!E1621)</f>
        <v>43727</v>
      </c>
      <c r="H1621" s="39">
        <f>DT!E1621-INT(DT!E1621)</f>
        <v>0.27651620370306773</v>
      </c>
      <c r="I1621" s="32" t="s">
        <v>23</v>
      </c>
      <c r="J1621" s="32" t="s">
        <v>685</v>
      </c>
      <c r="K1621" s="32" t="s">
        <v>320</v>
      </c>
      <c r="L1621" s="42" cm="1">
        <f t="array" ref="L1621">INDEX('D_ SERVICES'!D:F, MATCH(J1621, 'D_ SERVICES'!A:A, 0),
   IF(I1621="Basic", 1, IF(I1621="Standard", 2, IF(I1621="Premium", 3, ""))))</f>
        <v>855</v>
      </c>
      <c r="M1621" s="32">
        <f>L1621*(1-VLOOKUP('F_ ORDERS'!$K1621,D_BUYERS!A:H,8,FALSE))</f>
        <v>855</v>
      </c>
      <c r="N1621" s="32">
        <f>IF(VLOOKUP('F_ ORDERS'!$G1621, OrderDate!A:E, 5, FALSE) = 1, 'F_ ORDERS'!$M1621 * (1 - 0.07), 'F_ ORDERS'!$M1621)</f>
        <v>855</v>
      </c>
    </row>
    <row r="1622" spans="1:14" x14ac:dyDescent="0.2">
      <c r="A1622" s="51" t="str">
        <f t="shared" si="25"/>
        <v>119.147.249.169|45504|0.391712962962629</v>
      </c>
      <c r="B1622" s="51" t="s">
        <v>1188</v>
      </c>
      <c r="C1622" s="52">
        <f>INT(DT!I1622)</f>
        <v>45504</v>
      </c>
      <c r="D1622" s="53">
        <f>DT!I1622-INT(DT!I1622)</f>
        <v>0.39171296296262881</v>
      </c>
      <c r="E1622" s="32" t="s">
        <v>5837</v>
      </c>
      <c r="F1622" s="32">
        <v>1033</v>
      </c>
      <c r="G1622" s="38">
        <f>INT(DT!E1622)</f>
        <v>45504</v>
      </c>
      <c r="H1622" s="39">
        <f>DT!E1622-INT(DT!E1622)</f>
        <v>0.47980324074160308</v>
      </c>
      <c r="I1622" s="32" t="s">
        <v>12</v>
      </c>
      <c r="J1622" s="32" t="s">
        <v>771</v>
      </c>
      <c r="K1622" s="32" t="s">
        <v>270</v>
      </c>
      <c r="L1622" s="42" cm="1">
        <f t="array" ref="L1622">INDEX('D_ SERVICES'!D:F, MATCH(J1622, 'D_ SERVICES'!A:A, 0),
   IF(I1622="Basic", 1, IF(I1622="Standard", 2, IF(I1622="Premium", 3, ""))))</f>
        <v>768</v>
      </c>
      <c r="M1622" s="32">
        <f>L1622*(1-VLOOKUP('F_ ORDERS'!$K1622,D_BUYERS!A:H,8,FALSE))</f>
        <v>729.59999999999991</v>
      </c>
      <c r="N1622" s="32">
        <f>IF(VLOOKUP('F_ ORDERS'!$G1622, OrderDate!A:E, 5, FALSE) = 1, 'F_ ORDERS'!$M1622 * (1 - 0.07), 'F_ ORDERS'!$M1622)</f>
        <v>729.59999999999991</v>
      </c>
    </row>
    <row r="1623" spans="1:14" x14ac:dyDescent="0.2">
      <c r="A1623" s="51" t="str">
        <f t="shared" si="25"/>
        <v>230.122.139.96|44294|0.123645833336923</v>
      </c>
      <c r="B1623" s="51" t="s">
        <v>2719</v>
      </c>
      <c r="C1623" s="52">
        <f>INT(DT!I1623)</f>
        <v>44294</v>
      </c>
      <c r="D1623" s="53">
        <f>DT!I1623-INT(DT!I1623)</f>
        <v>0.12364583333692281</v>
      </c>
      <c r="E1623" s="32" t="s">
        <v>5838</v>
      </c>
      <c r="F1623" s="32">
        <v>1025</v>
      </c>
      <c r="G1623" s="38">
        <f>INT(DT!E1623)</f>
        <v>44294</v>
      </c>
      <c r="H1623" s="39">
        <f>DT!E1623-INT(DT!E1623)</f>
        <v>0.1628472222291748</v>
      </c>
      <c r="I1623" s="32" t="s">
        <v>12</v>
      </c>
      <c r="J1623" s="32" t="s">
        <v>773</v>
      </c>
      <c r="K1623" s="32" t="s">
        <v>150</v>
      </c>
      <c r="L1623" s="42" cm="1">
        <f t="array" ref="L1623">INDEX('D_ SERVICES'!D:F, MATCH(J1623, 'D_ SERVICES'!A:A, 0),
   IF(I1623="Basic", 1, IF(I1623="Standard", 2, IF(I1623="Premium", 3, ""))))</f>
        <v>946</v>
      </c>
      <c r="M1623" s="32">
        <f>L1623*(1-VLOOKUP('F_ ORDERS'!$K1623,D_BUYERS!A:H,8,FALSE))</f>
        <v>946</v>
      </c>
      <c r="N1623" s="32">
        <f>IF(VLOOKUP('F_ ORDERS'!$G1623, OrderDate!A:E, 5, FALSE) = 1, 'F_ ORDERS'!$M1623 * (1 - 0.07), 'F_ ORDERS'!$M1623)</f>
        <v>946</v>
      </c>
    </row>
    <row r="1624" spans="1:14" x14ac:dyDescent="0.2">
      <c r="A1624" s="51" t="str">
        <f t="shared" si="25"/>
        <v>67.198.50.12|43173|0.787222222221317</v>
      </c>
      <c r="B1624" s="51" t="s">
        <v>3700</v>
      </c>
      <c r="C1624" s="52">
        <f>INT(DT!I1624)</f>
        <v>43173</v>
      </c>
      <c r="D1624" s="53">
        <f>DT!I1624-INT(DT!I1624)</f>
        <v>0.78722222222131677</v>
      </c>
      <c r="E1624" s="32" t="s">
        <v>5839</v>
      </c>
      <c r="F1624" s="32">
        <v>1019</v>
      </c>
      <c r="G1624" s="38">
        <f>INT(DT!E1624)</f>
        <v>43173</v>
      </c>
      <c r="H1624" s="39">
        <f>DT!E1624-INT(DT!E1624)</f>
        <v>0.87354166666773381</v>
      </c>
      <c r="I1624" s="32" t="s">
        <v>18</v>
      </c>
      <c r="J1624" s="32" t="s">
        <v>616</v>
      </c>
      <c r="K1624" s="32" t="s">
        <v>162</v>
      </c>
      <c r="L1624" s="42" cm="1">
        <f t="array" ref="L1624">INDEX('D_ SERVICES'!D:F, MATCH(J1624, 'D_ SERVICES'!A:A, 0),
   IF(I1624="Basic", 1, IF(I1624="Standard", 2, IF(I1624="Premium", 3, ""))))</f>
        <v>300</v>
      </c>
      <c r="M1624" s="32">
        <f>L1624*(1-VLOOKUP('F_ ORDERS'!$K1624,D_BUYERS!A:H,8,FALSE))</f>
        <v>285</v>
      </c>
      <c r="N1624" s="32">
        <f>IF(VLOOKUP('F_ ORDERS'!$G1624, OrderDate!A:E, 5, FALSE) = 1, 'F_ ORDERS'!$M1624 * (1 - 0.07), 'F_ ORDERS'!$M1624)</f>
        <v>285</v>
      </c>
    </row>
    <row r="1625" spans="1:14" x14ac:dyDescent="0.2">
      <c r="A1625" s="51" t="str">
        <f t="shared" si="25"/>
        <v>198.81.125.34|45483|0.301388888889051</v>
      </c>
      <c r="B1625" s="51" t="s">
        <v>2260</v>
      </c>
      <c r="C1625" s="52">
        <f>INT(DT!I1625)</f>
        <v>45483</v>
      </c>
      <c r="D1625" s="53">
        <f>DT!I1625-INT(DT!I1625)</f>
        <v>0.30138888888905058</v>
      </c>
      <c r="E1625" s="32" t="s">
        <v>5840</v>
      </c>
      <c r="F1625" s="32">
        <v>1024</v>
      </c>
      <c r="G1625" s="38">
        <f>INT(DT!E1625)</f>
        <v>45483</v>
      </c>
      <c r="H1625" s="39">
        <f>DT!E1625-INT(DT!E1625)</f>
        <v>0.40407407407474238</v>
      </c>
      <c r="I1625" s="32" t="s">
        <v>18</v>
      </c>
      <c r="J1625" s="32" t="s">
        <v>617</v>
      </c>
      <c r="K1625" s="32" t="s">
        <v>395</v>
      </c>
      <c r="L1625" s="42" cm="1">
        <f t="array" ref="L1625">INDEX('D_ SERVICES'!D:F, MATCH(J1625, 'D_ SERVICES'!A:A, 0),
   IF(I1625="Basic", 1, IF(I1625="Standard", 2, IF(I1625="Premium", 3, ""))))</f>
        <v>604</v>
      </c>
      <c r="M1625" s="32">
        <f>L1625*(1-VLOOKUP('F_ ORDERS'!$K1625,D_BUYERS!A:H,8,FALSE))</f>
        <v>543.6</v>
      </c>
      <c r="N1625" s="32">
        <f>IF(VLOOKUP('F_ ORDERS'!$G1625, OrderDate!A:E, 5, FALSE) = 1, 'F_ ORDERS'!$M1625 * (1 - 0.07), 'F_ ORDERS'!$M1625)</f>
        <v>543.6</v>
      </c>
    </row>
    <row r="1626" spans="1:14" x14ac:dyDescent="0.2">
      <c r="A1626" s="51" t="str">
        <f t="shared" si="25"/>
        <v>83.184.197.114|42777|0.699988425927586</v>
      </c>
      <c r="B1626" s="51" t="s">
        <v>3958</v>
      </c>
      <c r="C1626" s="52">
        <f>INT(DT!I1626)</f>
        <v>42777</v>
      </c>
      <c r="D1626" s="53">
        <f>DT!I1626-INT(DT!I1626)</f>
        <v>0.69998842592758592</v>
      </c>
      <c r="E1626" s="32" t="s">
        <v>5841</v>
      </c>
      <c r="F1626" s="32">
        <v>1029</v>
      </c>
      <c r="G1626" s="38">
        <f>INT(DT!E1626)</f>
        <v>42777</v>
      </c>
      <c r="H1626" s="39">
        <f>DT!E1626-INT(DT!E1626)</f>
        <v>0.75386574074218515</v>
      </c>
      <c r="I1626" s="32" t="s">
        <v>23</v>
      </c>
      <c r="J1626" s="32" t="s">
        <v>812</v>
      </c>
      <c r="K1626" s="32" t="s">
        <v>466</v>
      </c>
      <c r="L1626" s="42" cm="1">
        <f t="array" ref="L1626">INDEX('D_ SERVICES'!D:F, MATCH(J1626, 'D_ SERVICES'!A:A, 0),
   IF(I1626="Basic", 1, IF(I1626="Standard", 2, IF(I1626="Premium", 3, ""))))</f>
        <v>943</v>
      </c>
      <c r="M1626" s="32">
        <f>L1626*(1-VLOOKUP('F_ ORDERS'!$K1626,D_BUYERS!A:H,8,FALSE))</f>
        <v>895.84999999999991</v>
      </c>
      <c r="N1626" s="32">
        <f>IF(VLOOKUP('F_ ORDERS'!$G1626, OrderDate!A:E, 5, FALSE) = 1, 'F_ ORDERS'!$M1626 * (1 - 0.07), 'F_ ORDERS'!$M1626)</f>
        <v>833.14049999999986</v>
      </c>
    </row>
    <row r="1627" spans="1:14" x14ac:dyDescent="0.2">
      <c r="A1627" s="51" t="str">
        <f t="shared" si="25"/>
        <v>70.74.171.144|43819|0.990046296297805</v>
      </c>
      <c r="B1627" s="51" t="s">
        <v>3770</v>
      </c>
      <c r="C1627" s="52">
        <f>INT(DT!I1627)</f>
        <v>43819</v>
      </c>
      <c r="D1627" s="53">
        <f>DT!I1627-INT(DT!I1627)</f>
        <v>0.99004629629780538</v>
      </c>
      <c r="E1627" s="32" t="s">
        <v>5842</v>
      </c>
      <c r="F1627" s="32">
        <v>1001</v>
      </c>
      <c r="G1627" s="38">
        <f>INT(DT!E1627)</f>
        <v>43820</v>
      </c>
      <c r="H1627" s="39">
        <f>DT!E1627-INT(DT!E1627)</f>
        <v>0.11290509259561077</v>
      </c>
      <c r="I1627" s="32" t="s">
        <v>23</v>
      </c>
      <c r="J1627" s="32" t="s">
        <v>705</v>
      </c>
      <c r="K1627" s="32" t="s">
        <v>96</v>
      </c>
      <c r="L1627" s="42" cm="1">
        <f t="array" ref="L1627">INDEX('D_ SERVICES'!D:F, MATCH(J1627, 'D_ SERVICES'!A:A, 0),
   IF(I1627="Basic", 1, IF(I1627="Standard", 2, IF(I1627="Premium", 3, ""))))</f>
        <v>841</v>
      </c>
      <c r="M1627" s="32">
        <f>L1627*(1-VLOOKUP('F_ ORDERS'!$K1627,D_BUYERS!A:H,8,FALSE))</f>
        <v>841</v>
      </c>
      <c r="N1627" s="32">
        <f>IF(VLOOKUP('F_ ORDERS'!$G1627, OrderDate!A:E, 5, FALSE) = 1, 'F_ ORDERS'!$M1627 * (1 - 0.07), 'F_ ORDERS'!$M1627)</f>
        <v>782.13</v>
      </c>
    </row>
    <row r="1628" spans="1:14" x14ac:dyDescent="0.2">
      <c r="A1628" s="51" t="str">
        <f t="shared" si="25"/>
        <v>175.171.31.215|45282|0.990046296297805</v>
      </c>
      <c r="B1628" s="51" t="s">
        <v>1968</v>
      </c>
      <c r="C1628" s="52">
        <f>INT(DT!I1628)</f>
        <v>45282</v>
      </c>
      <c r="D1628" s="53">
        <f>DT!I1628-INT(DT!I1628)</f>
        <v>0.99004629629780538</v>
      </c>
      <c r="E1628" s="32" t="s">
        <v>5843</v>
      </c>
      <c r="F1628" s="32">
        <v>1119</v>
      </c>
      <c r="G1628" s="38">
        <f>INT(DT!E1628)</f>
        <v>45283</v>
      </c>
      <c r="H1628" s="39">
        <f>DT!E1628-INT(DT!E1628)</f>
        <v>3.9363425930787344E-2</v>
      </c>
      <c r="I1628" s="32" t="s">
        <v>12</v>
      </c>
      <c r="J1628" s="32" t="s">
        <v>610</v>
      </c>
      <c r="K1628" s="32" t="s">
        <v>131</v>
      </c>
      <c r="L1628" s="42" cm="1">
        <f t="array" ref="L1628">INDEX('D_ SERVICES'!D:F, MATCH(J1628, 'D_ SERVICES'!A:A, 0),
   IF(I1628="Basic", 1, IF(I1628="Standard", 2, IF(I1628="Premium", 3, ""))))</f>
        <v>923</v>
      </c>
      <c r="M1628" s="32">
        <f>L1628*(1-VLOOKUP('F_ ORDERS'!$K1628,D_BUYERS!A:H,8,FALSE))</f>
        <v>923</v>
      </c>
      <c r="N1628" s="32">
        <f>IF(VLOOKUP('F_ ORDERS'!$G1628, OrderDate!A:E, 5, FALSE) = 1, 'F_ ORDERS'!$M1628 * (1 - 0.07), 'F_ ORDERS'!$M1628)</f>
        <v>858.39</v>
      </c>
    </row>
    <row r="1629" spans="1:14" x14ac:dyDescent="0.2">
      <c r="A1629" s="51" t="str">
        <f t="shared" si="25"/>
        <v>99.186.114.122|44906|0.0173726851935498</v>
      </c>
      <c r="B1629" s="51" t="s">
        <v>4192</v>
      </c>
      <c r="C1629" s="52">
        <f>INT(DT!I1629)</f>
        <v>44906</v>
      </c>
      <c r="D1629" s="53">
        <f>DT!I1629-INT(DT!I1629)</f>
        <v>1.7372685193549842E-2</v>
      </c>
      <c r="E1629" s="32" t="s">
        <v>5844</v>
      </c>
      <c r="F1629" s="32">
        <v>1140</v>
      </c>
      <c r="G1629" s="38">
        <f>INT(DT!E1629)</f>
        <v>44906</v>
      </c>
      <c r="H1629" s="39">
        <f>DT!E1629-INT(DT!E1629)</f>
        <v>0.10738425926683703</v>
      </c>
      <c r="I1629" s="32" t="s">
        <v>23</v>
      </c>
      <c r="J1629" s="32" t="s">
        <v>712</v>
      </c>
      <c r="K1629" s="32" t="s">
        <v>79</v>
      </c>
      <c r="L1629" s="42" cm="1">
        <f t="array" ref="L1629">INDEX('D_ SERVICES'!D:F, MATCH(J1629, 'D_ SERVICES'!A:A, 0),
   IF(I1629="Basic", 1, IF(I1629="Standard", 2, IF(I1629="Premium", 3, ""))))</f>
        <v>215</v>
      </c>
      <c r="M1629" s="32">
        <f>L1629*(1-VLOOKUP('F_ ORDERS'!$K1629,D_BUYERS!A:H,8,FALSE))</f>
        <v>215</v>
      </c>
      <c r="N1629" s="32">
        <f>IF(VLOOKUP('F_ ORDERS'!$G1629, OrderDate!A:E, 5, FALSE) = 1, 'F_ ORDERS'!$M1629 * (1 - 0.07), 'F_ ORDERS'!$M1629)</f>
        <v>199.95</v>
      </c>
    </row>
    <row r="1630" spans="1:14" x14ac:dyDescent="0.2">
      <c r="A1630" s="51" t="str">
        <f t="shared" si="25"/>
        <v>51.73.94.74|42563|0.101921296292858</v>
      </c>
      <c r="B1630" s="51" t="s">
        <v>3507</v>
      </c>
      <c r="C1630" s="52">
        <f>INT(DT!I1630)</f>
        <v>42563</v>
      </c>
      <c r="D1630" s="53">
        <f>DT!I1630-INT(DT!I1630)</f>
        <v>0.10192129629285773</v>
      </c>
      <c r="E1630" s="32" t="s">
        <v>5845</v>
      </c>
      <c r="F1630" s="32">
        <v>1014</v>
      </c>
      <c r="G1630" s="38">
        <f>INT(DT!E1630)</f>
        <v>42563</v>
      </c>
      <c r="H1630" s="39">
        <f>DT!E1630-INT(DT!E1630)</f>
        <v>0.22606481481489027</v>
      </c>
      <c r="I1630" s="32" t="s">
        <v>23</v>
      </c>
      <c r="J1630" s="32" t="s">
        <v>647</v>
      </c>
      <c r="K1630" s="32" t="s">
        <v>432</v>
      </c>
      <c r="L1630" s="42" cm="1">
        <f t="array" ref="L1630">INDEX('D_ SERVICES'!D:F, MATCH(J1630, 'D_ SERVICES'!A:A, 0),
   IF(I1630="Basic", 1, IF(I1630="Standard", 2, IF(I1630="Premium", 3, ""))))</f>
        <v>729</v>
      </c>
      <c r="M1630" s="32">
        <f>L1630*(1-VLOOKUP('F_ ORDERS'!$K1630,D_BUYERS!A:H,8,FALSE))</f>
        <v>656.1</v>
      </c>
      <c r="N1630" s="32">
        <f>IF(VLOOKUP('F_ ORDERS'!$G1630, OrderDate!A:E, 5, FALSE) = 1, 'F_ ORDERS'!$M1630 * (1 - 0.07), 'F_ ORDERS'!$M1630)</f>
        <v>656.1</v>
      </c>
    </row>
    <row r="1631" spans="1:14" x14ac:dyDescent="0.2">
      <c r="A1631" s="51" t="str">
        <f t="shared" si="25"/>
        <v>242.140.107.223|45471|0.706134259256942</v>
      </c>
      <c r="B1631" s="51" t="s">
        <v>2899</v>
      </c>
      <c r="C1631" s="52">
        <f>INT(DT!I1631)</f>
        <v>45471</v>
      </c>
      <c r="D1631" s="53">
        <f>DT!I1631-INT(DT!I1631)</f>
        <v>0.70613425925694173</v>
      </c>
      <c r="E1631" s="32" t="s">
        <v>5846</v>
      </c>
      <c r="F1631" s="32">
        <v>1157</v>
      </c>
      <c r="G1631" s="38">
        <f>INT(DT!E1631)</f>
        <v>45471</v>
      </c>
      <c r="H1631" s="39">
        <f>DT!E1631-INT(DT!E1631)</f>
        <v>0.79662037036905531</v>
      </c>
      <c r="I1631" s="32" t="s">
        <v>12</v>
      </c>
      <c r="J1631" s="32" t="s">
        <v>831</v>
      </c>
      <c r="K1631" s="32" t="s">
        <v>248</v>
      </c>
      <c r="L1631" s="42" cm="1">
        <f t="array" ref="L1631">INDEX('D_ SERVICES'!D:F, MATCH(J1631, 'D_ SERVICES'!A:A, 0),
   IF(I1631="Basic", 1, IF(I1631="Standard", 2, IF(I1631="Premium", 3, ""))))</f>
        <v>995</v>
      </c>
      <c r="M1631" s="32">
        <f>L1631*(1-VLOOKUP('F_ ORDERS'!$K1631,D_BUYERS!A:H,8,FALSE))</f>
        <v>945.25</v>
      </c>
      <c r="N1631" s="32">
        <f>IF(VLOOKUP('F_ ORDERS'!$G1631, OrderDate!A:E, 5, FALSE) = 1, 'F_ ORDERS'!$M1631 * (1 - 0.07), 'F_ ORDERS'!$M1631)</f>
        <v>945.25</v>
      </c>
    </row>
    <row r="1632" spans="1:14" x14ac:dyDescent="0.2">
      <c r="A1632" s="51" t="str">
        <f t="shared" si="25"/>
        <v>73.120.136.254|44774|0.247824074067466</v>
      </c>
      <c r="B1632" s="51" t="s">
        <v>3802</v>
      </c>
      <c r="C1632" s="52">
        <f>INT(DT!I1632)</f>
        <v>44774</v>
      </c>
      <c r="D1632" s="53">
        <f>DT!I1632-INT(DT!I1632)</f>
        <v>0.24782407406746643</v>
      </c>
      <c r="E1632" s="32" t="s">
        <v>5847</v>
      </c>
      <c r="F1632" s="32">
        <v>1228</v>
      </c>
      <c r="G1632" s="38">
        <f>INT(DT!E1632)</f>
        <v>44774</v>
      </c>
      <c r="H1632" s="39">
        <f>DT!E1632-INT(DT!E1632)</f>
        <v>0.2940972222131677</v>
      </c>
      <c r="I1632" s="32" t="s">
        <v>12</v>
      </c>
      <c r="J1632" s="32" t="s">
        <v>583</v>
      </c>
      <c r="K1632" s="32" t="s">
        <v>398</v>
      </c>
      <c r="L1632" s="42" cm="1">
        <f t="array" ref="L1632">INDEX('D_ SERVICES'!D:F, MATCH(J1632, 'D_ SERVICES'!A:A, 0),
   IF(I1632="Basic", 1, IF(I1632="Standard", 2, IF(I1632="Premium", 3, ""))))</f>
        <v>981</v>
      </c>
      <c r="M1632" s="32">
        <f>L1632*(1-VLOOKUP('F_ ORDERS'!$K1632,D_BUYERS!A:H,8,FALSE))</f>
        <v>981</v>
      </c>
      <c r="N1632" s="32">
        <f>IF(VLOOKUP('F_ ORDERS'!$G1632, OrderDate!A:E, 5, FALSE) = 1, 'F_ ORDERS'!$M1632 * (1 - 0.07), 'F_ ORDERS'!$M1632)</f>
        <v>981</v>
      </c>
    </row>
    <row r="1633" spans="1:14" x14ac:dyDescent="0.2">
      <c r="A1633" s="51" t="str">
        <f t="shared" si="25"/>
        <v>195.36.109.36|43173|0.483634259260725</v>
      </c>
      <c r="B1633" s="51" t="s">
        <v>2205</v>
      </c>
      <c r="C1633" s="52">
        <f>INT(DT!I1633)</f>
        <v>43173</v>
      </c>
      <c r="D1633" s="53">
        <f>DT!I1633-INT(DT!I1633)</f>
        <v>0.48363425926072523</v>
      </c>
      <c r="E1633" s="32" t="s">
        <v>5848</v>
      </c>
      <c r="F1633" s="32">
        <v>1033</v>
      </c>
      <c r="G1633" s="38">
        <f>INT(DT!E1633)</f>
        <v>43173</v>
      </c>
      <c r="H1633" s="39">
        <f>DT!E1633-INT(DT!E1633)</f>
        <v>0.54089120370190358</v>
      </c>
      <c r="I1633" s="32" t="s">
        <v>18</v>
      </c>
      <c r="J1633" s="32" t="s">
        <v>728</v>
      </c>
      <c r="K1633" s="32" t="s">
        <v>297</v>
      </c>
      <c r="L1633" s="42" cm="1">
        <f t="array" ref="L1633">INDEX('D_ SERVICES'!D:F, MATCH(J1633, 'D_ SERVICES'!A:A, 0),
   IF(I1633="Basic", 1, IF(I1633="Standard", 2, IF(I1633="Premium", 3, ""))))</f>
        <v>13</v>
      </c>
      <c r="M1633" s="32">
        <f>L1633*(1-VLOOKUP('F_ ORDERS'!$K1633,D_BUYERS!A:H,8,FALSE))</f>
        <v>12.35</v>
      </c>
      <c r="N1633" s="32">
        <f>IF(VLOOKUP('F_ ORDERS'!$G1633, OrderDate!A:E, 5, FALSE) = 1, 'F_ ORDERS'!$M1633 * (1 - 0.07), 'F_ ORDERS'!$M1633)</f>
        <v>12.35</v>
      </c>
    </row>
    <row r="1634" spans="1:14" x14ac:dyDescent="0.2">
      <c r="A1634" s="51" t="str">
        <f t="shared" si="25"/>
        <v>127.69.55.161|44630|0.0971759259264218</v>
      </c>
      <c r="B1634" s="51" t="s">
        <v>1309</v>
      </c>
      <c r="C1634" s="52">
        <f>INT(DT!I1634)</f>
        <v>44630</v>
      </c>
      <c r="D1634" s="53">
        <f>DT!I1634-INT(DT!I1634)</f>
        <v>9.7175925926421769E-2</v>
      </c>
      <c r="E1634" s="32" t="s">
        <v>5849</v>
      </c>
      <c r="F1634" s="32">
        <v>1043</v>
      </c>
      <c r="G1634" s="38">
        <f>INT(DT!E1634)</f>
        <v>44630</v>
      </c>
      <c r="H1634" s="39">
        <f>DT!E1634-INT(DT!E1634)</f>
        <v>0.12045138888788642</v>
      </c>
      <c r="I1634" s="32" t="s">
        <v>23</v>
      </c>
      <c r="J1634" s="32" t="s">
        <v>657</v>
      </c>
      <c r="K1634" s="32" t="s">
        <v>398</v>
      </c>
      <c r="L1634" s="42" cm="1">
        <f t="array" ref="L1634">INDEX('D_ SERVICES'!D:F, MATCH(J1634, 'D_ SERVICES'!A:A, 0),
   IF(I1634="Basic", 1, IF(I1634="Standard", 2, IF(I1634="Premium", 3, ""))))</f>
        <v>732</v>
      </c>
      <c r="M1634" s="32">
        <f>L1634*(1-VLOOKUP('F_ ORDERS'!$K1634,D_BUYERS!A:H,8,FALSE))</f>
        <v>732</v>
      </c>
      <c r="N1634" s="32">
        <f>IF(VLOOKUP('F_ ORDERS'!$G1634, OrderDate!A:E, 5, FALSE) = 1, 'F_ ORDERS'!$M1634 * (1 - 0.07), 'F_ ORDERS'!$M1634)</f>
        <v>732</v>
      </c>
    </row>
    <row r="1635" spans="1:14" x14ac:dyDescent="0.2">
      <c r="A1635" s="51" t="str">
        <f t="shared" si="25"/>
        <v>2.177.57.254|44283|0.618680555562605</v>
      </c>
      <c r="B1635" s="51" t="s">
        <v>2278</v>
      </c>
      <c r="C1635" s="52">
        <f>INT(DT!I1635)</f>
        <v>44283</v>
      </c>
      <c r="D1635" s="53">
        <f>DT!I1635-INT(DT!I1635)</f>
        <v>0.61868055556260515</v>
      </c>
      <c r="E1635" s="32" t="s">
        <v>5850</v>
      </c>
      <c r="F1635" s="32">
        <v>1055</v>
      </c>
      <c r="G1635" s="38">
        <f>INT(DT!E1635)</f>
        <v>44283</v>
      </c>
      <c r="H1635" s="39">
        <f>DT!E1635-INT(DT!E1635)</f>
        <v>0.71128472223063</v>
      </c>
      <c r="I1635" s="32" t="s">
        <v>12</v>
      </c>
      <c r="J1635" s="32" t="s">
        <v>741</v>
      </c>
      <c r="K1635" s="32" t="s">
        <v>221</v>
      </c>
      <c r="L1635" s="42" cm="1">
        <f t="array" ref="L1635">INDEX('D_ SERVICES'!D:F, MATCH(J1635, 'D_ SERVICES'!A:A, 0),
   IF(I1635="Basic", 1, IF(I1635="Standard", 2, IF(I1635="Premium", 3, ""))))</f>
        <v>818</v>
      </c>
      <c r="M1635" s="32">
        <f>L1635*(1-VLOOKUP('F_ ORDERS'!$K1635,D_BUYERS!A:H,8,FALSE))</f>
        <v>777.09999999999991</v>
      </c>
      <c r="N1635" s="32">
        <f>IF(VLOOKUP('F_ ORDERS'!$G1635, OrderDate!A:E, 5, FALSE) = 1, 'F_ ORDERS'!$M1635 * (1 - 0.07), 'F_ ORDERS'!$M1635)</f>
        <v>722.70299999999986</v>
      </c>
    </row>
    <row r="1636" spans="1:14" x14ac:dyDescent="0.2">
      <c r="A1636" s="51" t="str">
        <f t="shared" si="25"/>
        <v>49.186.178.22|42800|0.0608217592598521</v>
      </c>
      <c r="B1636" s="51" t="s">
        <v>3465</v>
      </c>
      <c r="C1636" s="52">
        <f>INT(DT!I1636)</f>
        <v>42800</v>
      </c>
      <c r="D1636" s="53">
        <f>DT!I1636-INT(DT!I1636)</f>
        <v>6.0821759259852115E-2</v>
      </c>
      <c r="E1636" s="32" t="s">
        <v>5851</v>
      </c>
      <c r="F1636" s="32">
        <v>1076</v>
      </c>
      <c r="G1636" s="38">
        <f>INT(DT!E1636)</f>
        <v>42800</v>
      </c>
      <c r="H1636" s="39">
        <f>DT!E1636-INT(DT!E1636)</f>
        <v>8.3865740743931383E-2</v>
      </c>
      <c r="I1636" s="32" t="s">
        <v>23</v>
      </c>
      <c r="J1636" s="32" t="s">
        <v>690</v>
      </c>
      <c r="K1636" s="32" t="s">
        <v>328</v>
      </c>
      <c r="L1636" s="42" cm="1">
        <f t="array" ref="L1636">INDEX('D_ SERVICES'!D:F, MATCH(J1636, 'D_ SERVICES'!A:A, 0),
   IF(I1636="Basic", 1, IF(I1636="Standard", 2, IF(I1636="Premium", 3, ""))))</f>
        <v>810</v>
      </c>
      <c r="M1636" s="32">
        <f>L1636*(1-VLOOKUP('F_ ORDERS'!$K1636,D_BUYERS!A:H,8,FALSE))</f>
        <v>769.5</v>
      </c>
      <c r="N1636" s="32">
        <f>IF(VLOOKUP('F_ ORDERS'!$G1636, OrderDate!A:E, 5, FALSE) = 1, 'F_ ORDERS'!$M1636 * (1 - 0.07), 'F_ ORDERS'!$M1636)</f>
        <v>769.5</v>
      </c>
    </row>
    <row r="1637" spans="1:14" x14ac:dyDescent="0.2">
      <c r="A1637" s="51" t="str">
        <f t="shared" si="25"/>
        <v>98.88.42.30|43299|0.55107638888876</v>
      </c>
      <c r="B1637" s="51" t="s">
        <v>4190</v>
      </c>
      <c r="C1637" s="52">
        <f>INT(DT!I1637)</f>
        <v>43299</v>
      </c>
      <c r="D1637" s="53">
        <f>DT!I1637-INT(DT!I1637)</f>
        <v>0.55107638888875954</v>
      </c>
      <c r="E1637" s="32" t="s">
        <v>5852</v>
      </c>
      <c r="F1637" s="32">
        <v>1019</v>
      </c>
      <c r="G1637" s="38">
        <f>INT(DT!E1637)</f>
        <v>43299</v>
      </c>
      <c r="H1637" s="39">
        <f>DT!E1637-INT(DT!E1637)</f>
        <v>0.61526620370568708</v>
      </c>
      <c r="I1637" s="32" t="s">
        <v>23</v>
      </c>
      <c r="J1637" s="32" t="s">
        <v>616</v>
      </c>
      <c r="K1637" s="32" t="s">
        <v>412</v>
      </c>
      <c r="L1637" s="42" cm="1">
        <f t="array" ref="L1637">INDEX('D_ SERVICES'!D:F, MATCH(J1637, 'D_ SERVICES'!A:A, 0),
   IF(I1637="Basic", 1, IF(I1637="Standard", 2, IF(I1637="Premium", 3, ""))))</f>
        <v>870</v>
      </c>
      <c r="M1637" s="32">
        <f>L1637*(1-VLOOKUP('F_ ORDERS'!$K1637,D_BUYERS!A:H,8,FALSE))</f>
        <v>870</v>
      </c>
      <c r="N1637" s="32">
        <f>IF(VLOOKUP('F_ ORDERS'!$G1637, OrderDate!A:E, 5, FALSE) = 1, 'F_ ORDERS'!$M1637 * (1 - 0.07), 'F_ ORDERS'!$M1637)</f>
        <v>870</v>
      </c>
    </row>
    <row r="1638" spans="1:14" x14ac:dyDescent="0.2">
      <c r="A1638" s="51" t="str">
        <f t="shared" si="25"/>
        <v>88.130.234.15|43861|0.151840277780138</v>
      </c>
      <c r="B1638" s="51" t="s">
        <v>4021</v>
      </c>
      <c r="C1638" s="52">
        <f>INT(DT!I1638)</f>
        <v>43861</v>
      </c>
      <c r="D1638" s="53">
        <f>DT!I1638-INT(DT!I1638)</f>
        <v>0.15184027778013842</v>
      </c>
      <c r="E1638" s="32" t="s">
        <v>5853</v>
      </c>
      <c r="F1638" s="32">
        <v>1080</v>
      </c>
      <c r="G1638" s="38">
        <f>INT(DT!E1638)</f>
        <v>43861</v>
      </c>
      <c r="H1638" s="39">
        <f>DT!E1638-INT(DT!E1638)</f>
        <v>0.15287037037342088</v>
      </c>
      <c r="I1638" s="32" t="s">
        <v>12</v>
      </c>
      <c r="J1638" s="32" t="s">
        <v>784</v>
      </c>
      <c r="K1638" s="32" t="s">
        <v>335</v>
      </c>
      <c r="L1638" s="42" cm="1">
        <f t="array" ref="L1638">INDEX('D_ SERVICES'!D:F, MATCH(J1638, 'D_ SERVICES'!A:A, 0),
   IF(I1638="Basic", 1, IF(I1638="Standard", 2, IF(I1638="Premium", 3, ""))))</f>
        <v>804</v>
      </c>
      <c r="M1638" s="32">
        <f>L1638*(1-VLOOKUP('F_ ORDERS'!$K1638,D_BUYERS!A:H,8,FALSE))</f>
        <v>723.6</v>
      </c>
      <c r="N1638" s="32">
        <f>IF(VLOOKUP('F_ ORDERS'!$G1638, OrderDate!A:E, 5, FALSE) = 1, 'F_ ORDERS'!$M1638 * (1 - 0.07), 'F_ ORDERS'!$M1638)</f>
        <v>723.6</v>
      </c>
    </row>
    <row r="1639" spans="1:14" x14ac:dyDescent="0.2">
      <c r="A1639" s="51" t="str">
        <f t="shared" si="25"/>
        <v>36.214.6.71|42176|0.784386574072414</v>
      </c>
      <c r="B1639" s="51" t="s">
        <v>3258</v>
      </c>
      <c r="C1639" s="52">
        <f>INT(DT!I1639)</f>
        <v>42176</v>
      </c>
      <c r="D1639" s="53">
        <f>DT!I1639-INT(DT!I1639)</f>
        <v>0.78438657407241408</v>
      </c>
      <c r="E1639" s="32" t="s">
        <v>5854</v>
      </c>
      <c r="F1639" s="32">
        <v>1009</v>
      </c>
      <c r="G1639" s="38">
        <f>INT(DT!E1639)</f>
        <v>42176</v>
      </c>
      <c r="H1639" s="39">
        <f>DT!E1639-INT(DT!E1639)</f>
        <v>0.7876504629603005</v>
      </c>
      <c r="I1639" s="32" t="s">
        <v>23</v>
      </c>
      <c r="J1639" s="32" t="s">
        <v>692</v>
      </c>
      <c r="K1639" s="32" t="s">
        <v>189</v>
      </c>
      <c r="L1639" s="42" cm="1">
        <f t="array" ref="L1639">INDEX('D_ SERVICES'!D:F, MATCH(J1639, 'D_ SERVICES'!A:A, 0),
   IF(I1639="Basic", 1, IF(I1639="Standard", 2, IF(I1639="Premium", 3, ""))))</f>
        <v>421</v>
      </c>
      <c r="M1639" s="32">
        <f>L1639*(1-VLOOKUP('F_ ORDERS'!$K1639,D_BUYERS!A:H,8,FALSE))</f>
        <v>378.90000000000003</v>
      </c>
      <c r="N1639" s="32">
        <f>IF(VLOOKUP('F_ ORDERS'!$G1639, OrderDate!A:E, 5, FALSE) = 1, 'F_ ORDERS'!$M1639 * (1 - 0.07), 'F_ ORDERS'!$M1639)</f>
        <v>352.37700000000001</v>
      </c>
    </row>
    <row r="1640" spans="1:14" x14ac:dyDescent="0.2">
      <c r="A1640" s="51" t="str">
        <f t="shared" si="25"/>
        <v>202.63.91.193|42914|0.196909722217242</v>
      </c>
      <c r="B1640" s="51" t="s">
        <v>2330</v>
      </c>
      <c r="C1640" s="52">
        <f>INT(DT!I1640)</f>
        <v>42914</v>
      </c>
      <c r="D1640" s="53">
        <f>DT!I1640-INT(DT!I1640)</f>
        <v>0.19690972221724223</v>
      </c>
      <c r="E1640" s="32" t="s">
        <v>5855</v>
      </c>
      <c r="F1640" s="32">
        <v>1184</v>
      </c>
      <c r="G1640" s="38">
        <f>INT(DT!E1640)</f>
        <v>42914</v>
      </c>
      <c r="H1640" s="39">
        <f>DT!E1640-INT(DT!E1640)</f>
        <v>0.28718749999825377</v>
      </c>
      <c r="I1640" s="32" t="s">
        <v>18</v>
      </c>
      <c r="J1640" s="32" t="s">
        <v>668</v>
      </c>
      <c r="K1640" s="32" t="s">
        <v>150</v>
      </c>
      <c r="L1640" s="42" cm="1">
        <f t="array" ref="L1640">INDEX('D_ SERVICES'!D:F, MATCH(J1640, 'D_ SERVICES'!A:A, 0),
   IF(I1640="Basic", 1, IF(I1640="Standard", 2, IF(I1640="Premium", 3, ""))))</f>
        <v>564</v>
      </c>
      <c r="M1640" s="32">
        <f>L1640*(1-VLOOKUP('F_ ORDERS'!$K1640,D_BUYERS!A:H,8,FALSE))</f>
        <v>564</v>
      </c>
      <c r="N1640" s="32">
        <f>IF(VLOOKUP('F_ ORDERS'!$G1640, OrderDate!A:E, 5, FALSE) = 1, 'F_ ORDERS'!$M1640 * (1 - 0.07), 'F_ ORDERS'!$M1640)</f>
        <v>564</v>
      </c>
    </row>
    <row r="1641" spans="1:14" x14ac:dyDescent="0.2">
      <c r="A1641" s="51" t="str">
        <f t="shared" si="25"/>
        <v>65.150.78.51|45020|0.92871527778334</v>
      </c>
      <c r="B1641" s="51" t="s">
        <v>3679</v>
      </c>
      <c r="C1641" s="52">
        <f>INT(DT!I1641)</f>
        <v>45020</v>
      </c>
      <c r="D1641" s="53">
        <f>DT!I1641-INT(DT!I1641)</f>
        <v>0.92871527778333984</v>
      </c>
      <c r="E1641" s="32" t="s">
        <v>5856</v>
      </c>
      <c r="F1641" s="32">
        <v>1140</v>
      </c>
      <c r="G1641" s="38">
        <f>INT(DT!E1641)</f>
        <v>45021</v>
      </c>
      <c r="H1641" s="39">
        <f>DT!E1641-INT(DT!E1641)</f>
        <v>1.2962963010068052E-3</v>
      </c>
      <c r="I1641" s="32" t="s">
        <v>18</v>
      </c>
      <c r="J1641" s="32" t="s">
        <v>712</v>
      </c>
      <c r="K1641" s="32" t="s">
        <v>207</v>
      </c>
      <c r="L1641" s="42" cm="1">
        <f t="array" ref="L1641">INDEX('D_ SERVICES'!D:F, MATCH(J1641, 'D_ SERVICES'!A:A, 0),
   IF(I1641="Basic", 1, IF(I1641="Standard", 2, IF(I1641="Premium", 3, ""))))</f>
        <v>20</v>
      </c>
      <c r="M1641" s="32">
        <f>L1641*(1-VLOOKUP('F_ ORDERS'!$K1641,D_BUYERS!A:H,8,FALSE))</f>
        <v>18</v>
      </c>
      <c r="N1641" s="32">
        <f>IF(VLOOKUP('F_ ORDERS'!$G1641, OrderDate!A:E, 5, FALSE) = 1, 'F_ ORDERS'!$M1641 * (1 - 0.07), 'F_ ORDERS'!$M1641)</f>
        <v>18</v>
      </c>
    </row>
    <row r="1642" spans="1:14" x14ac:dyDescent="0.2">
      <c r="A1642" s="51" t="str">
        <f t="shared" si="25"/>
        <v>113.30.93.124|45269|0.196759259262762</v>
      </c>
      <c r="B1642" s="51" t="s">
        <v>1118</v>
      </c>
      <c r="C1642" s="52">
        <f>INT(DT!I1642)</f>
        <v>45269</v>
      </c>
      <c r="D1642" s="53">
        <f>DT!I1642-INT(DT!I1642)</f>
        <v>0.1967592592627625</v>
      </c>
      <c r="E1642" s="32" t="s">
        <v>5857</v>
      </c>
      <c r="F1642" s="32">
        <v>1074</v>
      </c>
      <c r="G1642" s="38">
        <f>INT(DT!E1642)</f>
        <v>45269</v>
      </c>
      <c r="H1642" s="39">
        <f>DT!E1642-INT(DT!E1642)</f>
        <v>0.24435185185575392</v>
      </c>
      <c r="I1642" s="32" t="s">
        <v>23</v>
      </c>
      <c r="J1642" s="32" t="s">
        <v>607</v>
      </c>
      <c r="K1642" s="32" t="s">
        <v>431</v>
      </c>
      <c r="L1642" s="42" cm="1">
        <f t="array" ref="L1642">INDEX('D_ SERVICES'!D:F, MATCH(J1642, 'D_ SERVICES'!A:A, 0),
   IF(I1642="Basic", 1, IF(I1642="Standard", 2, IF(I1642="Premium", 3, ""))))</f>
        <v>911</v>
      </c>
      <c r="M1642" s="32">
        <f>L1642*(1-VLOOKUP('F_ ORDERS'!$K1642,D_BUYERS!A:H,8,FALSE))</f>
        <v>911</v>
      </c>
      <c r="N1642" s="32">
        <f>IF(VLOOKUP('F_ ORDERS'!$G1642, OrderDate!A:E, 5, FALSE) = 1, 'F_ ORDERS'!$M1642 * (1 - 0.07), 'F_ ORDERS'!$M1642)</f>
        <v>847.2299999999999</v>
      </c>
    </row>
    <row r="1643" spans="1:14" x14ac:dyDescent="0.2">
      <c r="A1643" s="51" t="str">
        <f t="shared" si="25"/>
        <v>122.77.155.94|44300|0.908715277779265</v>
      </c>
      <c r="B1643" s="51" t="s">
        <v>1242</v>
      </c>
      <c r="C1643" s="52">
        <f>INT(DT!I1643)</f>
        <v>44300</v>
      </c>
      <c r="D1643" s="53">
        <f>DT!I1643-INT(DT!I1643)</f>
        <v>0.90871527777926531</v>
      </c>
      <c r="E1643" s="32" t="s">
        <v>5858</v>
      </c>
      <c r="F1643" s="32">
        <v>1044</v>
      </c>
      <c r="G1643" s="38">
        <f>INT(DT!E1643)</f>
        <v>44301</v>
      </c>
      <c r="H1643" s="39">
        <f>DT!E1643-INT(DT!E1643)</f>
        <v>3.5995370417367667E-3</v>
      </c>
      <c r="I1643" s="32" t="s">
        <v>23</v>
      </c>
      <c r="J1643" s="32" t="s">
        <v>775</v>
      </c>
      <c r="K1643" s="32" t="s">
        <v>382</v>
      </c>
      <c r="L1643" s="42" cm="1">
        <f t="array" ref="L1643">INDEX('D_ SERVICES'!D:F, MATCH(J1643, 'D_ SERVICES'!A:A, 0),
   IF(I1643="Basic", 1, IF(I1643="Standard", 2, IF(I1643="Premium", 3, ""))))</f>
        <v>807</v>
      </c>
      <c r="M1643" s="32">
        <f>L1643*(1-VLOOKUP('F_ ORDERS'!$K1643,D_BUYERS!A:H,8,FALSE))</f>
        <v>766.65</v>
      </c>
      <c r="N1643" s="32">
        <f>IF(VLOOKUP('F_ ORDERS'!$G1643, OrderDate!A:E, 5, FALSE) = 1, 'F_ ORDERS'!$M1643 * (1 - 0.07), 'F_ ORDERS'!$M1643)</f>
        <v>766.65</v>
      </c>
    </row>
    <row r="1644" spans="1:14" x14ac:dyDescent="0.2">
      <c r="A1644" s="51" t="str">
        <f t="shared" si="25"/>
        <v>178.103.206.246|43955|0.952280092591536</v>
      </c>
      <c r="B1644" s="51" t="s">
        <v>1997</v>
      </c>
      <c r="C1644" s="52">
        <f>INT(DT!I1644)</f>
        <v>43955</v>
      </c>
      <c r="D1644" s="53">
        <f>DT!I1644-INT(DT!I1644)</f>
        <v>0.95228009259153623</v>
      </c>
      <c r="E1644" s="32" t="s">
        <v>5859</v>
      </c>
      <c r="F1644" s="32">
        <v>1246</v>
      </c>
      <c r="G1644" s="38">
        <f>INT(DT!E1644)</f>
        <v>43956</v>
      </c>
      <c r="H1644" s="39">
        <f>DT!E1644-INT(DT!E1644)</f>
        <v>6.6273148149775807E-2</v>
      </c>
      <c r="I1644" s="32" t="s">
        <v>12</v>
      </c>
      <c r="J1644" s="32" t="s">
        <v>613</v>
      </c>
      <c r="K1644" s="32" t="s">
        <v>451</v>
      </c>
      <c r="L1644" s="42" cm="1">
        <f t="array" ref="L1644">INDEX('D_ SERVICES'!D:F, MATCH(J1644, 'D_ SERVICES'!A:A, 0),
   IF(I1644="Basic", 1, IF(I1644="Standard", 2, IF(I1644="Premium", 3, ""))))</f>
        <v>0</v>
      </c>
      <c r="M1644" s="32">
        <f>L1644*(1-VLOOKUP('F_ ORDERS'!$K1644,D_BUYERS!A:H,8,FALSE))</f>
        <v>0</v>
      </c>
      <c r="N1644" s="32">
        <f>IF(VLOOKUP('F_ ORDERS'!$G1644, OrderDate!A:E, 5, FALSE) = 1, 'F_ ORDERS'!$M1644 * (1 - 0.07), 'F_ ORDERS'!$M1644)</f>
        <v>0</v>
      </c>
    </row>
    <row r="1645" spans="1:14" x14ac:dyDescent="0.2">
      <c r="A1645" s="51" t="str">
        <f t="shared" si="25"/>
        <v>15.30.53.124|44880|0.888842592590663</v>
      </c>
      <c r="B1645" s="51" t="s">
        <v>1627</v>
      </c>
      <c r="C1645" s="52">
        <f>INT(DT!I1645)</f>
        <v>44880</v>
      </c>
      <c r="D1645" s="53">
        <f>DT!I1645-INT(DT!I1645)</f>
        <v>0.88884259259066312</v>
      </c>
      <c r="E1645" s="32" t="s">
        <v>5860</v>
      </c>
      <c r="F1645" s="32">
        <v>1018</v>
      </c>
      <c r="G1645" s="38">
        <f>INT(DT!E1645)</f>
        <v>44881</v>
      </c>
      <c r="H1645" s="39">
        <f>DT!E1645-INT(DT!E1645)</f>
        <v>5.3935185133013874E-3</v>
      </c>
      <c r="I1645" s="32" t="s">
        <v>12</v>
      </c>
      <c r="J1645" s="32" t="s">
        <v>636</v>
      </c>
      <c r="K1645" s="32" t="s">
        <v>209</v>
      </c>
      <c r="L1645" s="42" cm="1">
        <f t="array" ref="L1645">INDEX('D_ SERVICES'!D:F, MATCH(J1645, 'D_ SERVICES'!A:A, 0),
   IF(I1645="Basic", 1, IF(I1645="Standard", 2, IF(I1645="Premium", 3, ""))))</f>
        <v>785</v>
      </c>
      <c r="M1645" s="32">
        <f>L1645*(1-VLOOKUP('F_ ORDERS'!$K1645,D_BUYERS!A:H,8,FALSE))</f>
        <v>785</v>
      </c>
      <c r="N1645" s="32">
        <f>IF(VLOOKUP('F_ ORDERS'!$G1645, OrderDate!A:E, 5, FALSE) = 1, 'F_ ORDERS'!$M1645 * (1 - 0.07), 'F_ ORDERS'!$M1645)</f>
        <v>785</v>
      </c>
    </row>
    <row r="1646" spans="1:14" x14ac:dyDescent="0.2">
      <c r="A1646" s="51" t="str">
        <f t="shared" si="25"/>
        <v>191.205.239.10|44770|0.994224537040282</v>
      </c>
      <c r="B1646" s="51" t="s">
        <v>2151</v>
      </c>
      <c r="C1646" s="52">
        <f>INT(DT!I1646)</f>
        <v>44770</v>
      </c>
      <c r="D1646" s="53">
        <f>DT!I1646-INT(DT!I1646)</f>
        <v>0.99422453704028158</v>
      </c>
      <c r="E1646" s="32" t="s">
        <v>5861</v>
      </c>
      <c r="F1646" s="32">
        <v>1117</v>
      </c>
      <c r="G1646" s="38">
        <f>INT(DT!E1646)</f>
        <v>44771</v>
      </c>
      <c r="H1646" s="39">
        <f>DT!E1646-INT(DT!E1646)</f>
        <v>7.218750000174623E-2</v>
      </c>
      <c r="I1646" s="32" t="s">
        <v>18</v>
      </c>
      <c r="J1646" s="32" t="s">
        <v>609</v>
      </c>
      <c r="K1646" s="32" t="s">
        <v>116</v>
      </c>
      <c r="L1646" s="42" cm="1">
        <f t="array" ref="L1646">INDEX('D_ SERVICES'!D:F, MATCH(J1646, 'D_ SERVICES'!A:A, 0),
   IF(I1646="Basic", 1, IF(I1646="Standard", 2, IF(I1646="Premium", 3, ""))))</f>
        <v>806</v>
      </c>
      <c r="M1646" s="32">
        <f>L1646*(1-VLOOKUP('F_ ORDERS'!$K1646,D_BUYERS!A:H,8,FALSE))</f>
        <v>725.4</v>
      </c>
      <c r="N1646" s="32">
        <f>IF(VLOOKUP('F_ ORDERS'!$G1646, OrderDate!A:E, 5, FALSE) = 1, 'F_ ORDERS'!$M1646 * (1 - 0.07), 'F_ ORDERS'!$M1646)</f>
        <v>725.4</v>
      </c>
    </row>
    <row r="1647" spans="1:14" x14ac:dyDescent="0.2">
      <c r="A1647" s="51" t="str">
        <f t="shared" si="25"/>
        <v>130.189.166.189|43683|0.55517361110833</v>
      </c>
      <c r="B1647" s="51" t="s">
        <v>1351</v>
      </c>
      <c r="C1647" s="52">
        <f>INT(DT!I1647)</f>
        <v>43683</v>
      </c>
      <c r="D1647" s="53">
        <f>DT!I1647-INT(DT!I1647)</f>
        <v>0.55517361110833008</v>
      </c>
      <c r="E1647" s="32" t="s">
        <v>5862</v>
      </c>
      <c r="F1647" s="32">
        <v>1078</v>
      </c>
      <c r="G1647" s="38">
        <f>INT(DT!E1647)</f>
        <v>43683</v>
      </c>
      <c r="H1647" s="39">
        <f>DT!E1647-INT(DT!E1647)</f>
        <v>0.62047453703416977</v>
      </c>
      <c r="I1647" s="32" t="s">
        <v>23</v>
      </c>
      <c r="J1647" s="32" t="s">
        <v>684</v>
      </c>
      <c r="K1647" s="32" t="s">
        <v>400</v>
      </c>
      <c r="L1647" s="42" cm="1">
        <f t="array" ref="L1647">INDEX('D_ SERVICES'!D:F, MATCH(J1647, 'D_ SERVICES'!A:A, 0),
   IF(I1647="Basic", 1, IF(I1647="Standard", 2, IF(I1647="Premium", 3, ""))))</f>
        <v>242</v>
      </c>
      <c r="M1647" s="32">
        <f>L1647*(1-VLOOKUP('F_ ORDERS'!$K1647,D_BUYERS!A:H,8,FALSE))</f>
        <v>217.8</v>
      </c>
      <c r="N1647" s="32">
        <f>IF(VLOOKUP('F_ ORDERS'!$G1647, OrderDate!A:E, 5, FALSE) = 1, 'F_ ORDERS'!$M1647 * (1 - 0.07), 'F_ ORDERS'!$M1647)</f>
        <v>217.8</v>
      </c>
    </row>
    <row r="1648" spans="1:14" x14ac:dyDescent="0.2">
      <c r="A1648" s="51" t="str">
        <f t="shared" si="25"/>
        <v>26.134.20.165|43861|0.276250000002619</v>
      </c>
      <c r="B1648" s="51" t="s">
        <v>3091</v>
      </c>
      <c r="C1648" s="52">
        <f>INT(DT!I1648)</f>
        <v>43861</v>
      </c>
      <c r="D1648" s="53">
        <f>DT!I1648-INT(DT!I1648)</f>
        <v>0.27625000000261934</v>
      </c>
      <c r="E1648" s="32" t="s">
        <v>5863</v>
      </c>
      <c r="F1648" s="32">
        <v>1079</v>
      </c>
      <c r="G1648" s="38">
        <f>INT(DT!E1648)</f>
        <v>43861</v>
      </c>
      <c r="H1648" s="39">
        <f>DT!E1648-INT(DT!E1648)</f>
        <v>0.38658564814977581</v>
      </c>
      <c r="I1648" s="32" t="s">
        <v>23</v>
      </c>
      <c r="J1648" s="32" t="s">
        <v>806</v>
      </c>
      <c r="K1648" s="32" t="s">
        <v>477</v>
      </c>
      <c r="L1648" s="42" cm="1">
        <f t="array" ref="L1648">INDEX('D_ SERVICES'!D:F, MATCH(J1648, 'D_ SERVICES'!A:A, 0),
   IF(I1648="Basic", 1, IF(I1648="Standard", 2, IF(I1648="Premium", 3, ""))))</f>
        <v>843</v>
      </c>
      <c r="M1648" s="32">
        <f>L1648*(1-VLOOKUP('F_ ORDERS'!$K1648,D_BUYERS!A:H,8,FALSE))</f>
        <v>758.7</v>
      </c>
      <c r="N1648" s="32">
        <f>IF(VLOOKUP('F_ ORDERS'!$G1648, OrderDate!A:E, 5, FALSE) = 1, 'F_ ORDERS'!$M1648 * (1 - 0.07), 'F_ ORDERS'!$M1648)</f>
        <v>758.7</v>
      </c>
    </row>
    <row r="1649" spans="1:14" x14ac:dyDescent="0.2">
      <c r="A1649" s="51" t="str">
        <f t="shared" si="25"/>
        <v>162.24.229.89|45113|0.496631944442925</v>
      </c>
      <c r="B1649" s="51" t="s">
        <v>1800</v>
      </c>
      <c r="C1649" s="52">
        <f>INT(DT!I1649)</f>
        <v>45113</v>
      </c>
      <c r="D1649" s="53">
        <f>DT!I1649-INT(DT!I1649)</f>
        <v>0.49663194444292458</v>
      </c>
      <c r="E1649" s="32" t="s">
        <v>5864</v>
      </c>
      <c r="F1649" s="32">
        <v>1046</v>
      </c>
      <c r="G1649" s="38">
        <f>INT(DT!E1649)</f>
        <v>45113</v>
      </c>
      <c r="H1649" s="39">
        <f>DT!E1649-INT(DT!E1649)</f>
        <v>0.5221990740756155</v>
      </c>
      <c r="I1649" s="32" t="s">
        <v>23</v>
      </c>
      <c r="J1649" s="32" t="s">
        <v>651</v>
      </c>
      <c r="K1649" s="32" t="s">
        <v>380</v>
      </c>
      <c r="L1649" s="42" cm="1">
        <f t="array" ref="L1649">INDEX('D_ SERVICES'!D:F, MATCH(J1649, 'D_ SERVICES'!A:A, 0),
   IF(I1649="Basic", 1, IF(I1649="Standard", 2, IF(I1649="Premium", 3, ""))))</f>
        <v>704</v>
      </c>
      <c r="M1649" s="32">
        <f>L1649*(1-VLOOKUP('F_ ORDERS'!$K1649,D_BUYERS!A:H,8,FALSE))</f>
        <v>633.6</v>
      </c>
      <c r="N1649" s="32">
        <f>IF(VLOOKUP('F_ ORDERS'!$G1649, OrderDate!A:E, 5, FALSE) = 1, 'F_ ORDERS'!$M1649 * (1 - 0.07), 'F_ ORDERS'!$M1649)</f>
        <v>633.6</v>
      </c>
    </row>
    <row r="1650" spans="1:14" x14ac:dyDescent="0.2">
      <c r="A1650" s="51" t="str">
        <f t="shared" si="25"/>
        <v>6.47.166.229|44567|0.192268518519995</v>
      </c>
      <c r="B1650" s="51" t="s">
        <v>3615</v>
      </c>
      <c r="C1650" s="52">
        <f>INT(DT!I1650)</f>
        <v>44567</v>
      </c>
      <c r="D1650" s="53">
        <f>DT!I1650-INT(DT!I1650)</f>
        <v>0.19226851851999527</v>
      </c>
      <c r="E1650" s="32" t="s">
        <v>5865</v>
      </c>
      <c r="F1650" s="32">
        <v>1210</v>
      </c>
      <c r="G1650" s="38">
        <f>INT(DT!E1650)</f>
        <v>44567</v>
      </c>
      <c r="H1650" s="39">
        <f>DT!E1650-INT(DT!E1650)</f>
        <v>0.27269675926072523</v>
      </c>
      <c r="I1650" s="32" t="s">
        <v>23</v>
      </c>
      <c r="J1650" s="32" t="s">
        <v>700</v>
      </c>
      <c r="K1650" s="32" t="s">
        <v>450</v>
      </c>
      <c r="L1650" s="42" cm="1">
        <f t="array" ref="L1650">INDEX('D_ SERVICES'!D:F, MATCH(J1650, 'D_ SERVICES'!A:A, 0),
   IF(I1650="Basic", 1, IF(I1650="Standard", 2, IF(I1650="Premium", 3, ""))))</f>
        <v>641</v>
      </c>
      <c r="M1650" s="32">
        <f>L1650*(1-VLOOKUP('F_ ORDERS'!$K1650,D_BUYERS!A:H,8,FALSE))</f>
        <v>576.9</v>
      </c>
      <c r="N1650" s="32">
        <f>IF(VLOOKUP('F_ ORDERS'!$G1650, OrderDate!A:E, 5, FALSE) = 1, 'F_ ORDERS'!$M1650 * (1 - 0.07), 'F_ ORDERS'!$M1650)</f>
        <v>576.9</v>
      </c>
    </row>
    <row r="1651" spans="1:14" x14ac:dyDescent="0.2">
      <c r="A1651" s="51" t="str">
        <f t="shared" si="25"/>
        <v>48.27.55.72|43456|0.336898148147156</v>
      </c>
      <c r="B1651" s="51" t="s">
        <v>3456</v>
      </c>
      <c r="C1651" s="52">
        <f>INT(DT!I1651)</f>
        <v>43456</v>
      </c>
      <c r="D1651" s="53">
        <f>DT!I1651-INT(DT!I1651)</f>
        <v>0.33689814814715646</v>
      </c>
      <c r="E1651" s="32" t="s">
        <v>5866</v>
      </c>
      <c r="F1651" s="32">
        <v>1188</v>
      </c>
      <c r="G1651" s="38">
        <f>INT(DT!E1651)</f>
        <v>43456</v>
      </c>
      <c r="H1651" s="39">
        <f>DT!E1651-INT(DT!E1651)</f>
        <v>0.44378472222160781</v>
      </c>
      <c r="I1651" s="32" t="s">
        <v>18</v>
      </c>
      <c r="J1651" s="32" t="s">
        <v>833</v>
      </c>
      <c r="K1651" s="32" t="s">
        <v>384</v>
      </c>
      <c r="L1651" s="42" cm="1">
        <f t="array" ref="L1651">INDEX('D_ SERVICES'!D:F, MATCH(J1651, 'D_ SERVICES'!A:A, 0),
   IF(I1651="Basic", 1, IF(I1651="Standard", 2, IF(I1651="Premium", 3, ""))))</f>
        <v>316</v>
      </c>
      <c r="M1651" s="32">
        <f>L1651*(1-VLOOKUP('F_ ORDERS'!$K1651,D_BUYERS!A:H,8,FALSE))</f>
        <v>316</v>
      </c>
      <c r="N1651" s="32">
        <f>IF(VLOOKUP('F_ ORDERS'!$G1651, OrderDate!A:E, 5, FALSE) = 1, 'F_ ORDERS'!$M1651 * (1 - 0.07), 'F_ ORDERS'!$M1651)</f>
        <v>293.88</v>
      </c>
    </row>
    <row r="1652" spans="1:14" x14ac:dyDescent="0.2">
      <c r="A1652" s="51" t="str">
        <f t="shared" si="25"/>
        <v>255.107.188.60|45313|0.2105324074073</v>
      </c>
      <c r="B1652" s="51" t="s">
        <v>3072</v>
      </c>
      <c r="C1652" s="52">
        <f>INT(DT!I1652)</f>
        <v>45313</v>
      </c>
      <c r="D1652" s="53">
        <f>DT!I1652-INT(DT!I1652)</f>
        <v>0.21053240740729962</v>
      </c>
      <c r="E1652" s="32" t="s">
        <v>5867</v>
      </c>
      <c r="F1652" s="32">
        <v>1046</v>
      </c>
      <c r="G1652" s="38">
        <f>INT(DT!E1652)</f>
        <v>45313</v>
      </c>
      <c r="H1652" s="39">
        <f>DT!E1652-INT(DT!E1652)</f>
        <v>0.32511574074305827</v>
      </c>
      <c r="I1652" s="32" t="s">
        <v>23</v>
      </c>
      <c r="J1652" s="32" t="s">
        <v>651</v>
      </c>
      <c r="K1652" s="32" t="s">
        <v>225</v>
      </c>
      <c r="L1652" s="42" cm="1">
        <f t="array" ref="L1652">INDEX('D_ SERVICES'!D:F, MATCH(J1652, 'D_ SERVICES'!A:A, 0),
   IF(I1652="Basic", 1, IF(I1652="Standard", 2, IF(I1652="Premium", 3, ""))))</f>
        <v>704</v>
      </c>
      <c r="M1652" s="32">
        <f>L1652*(1-VLOOKUP('F_ ORDERS'!$K1652,D_BUYERS!A:H,8,FALSE))</f>
        <v>633.6</v>
      </c>
      <c r="N1652" s="32">
        <f>IF(VLOOKUP('F_ ORDERS'!$G1652, OrderDate!A:E, 5, FALSE) = 1, 'F_ ORDERS'!$M1652 * (1 - 0.07), 'F_ ORDERS'!$M1652)</f>
        <v>633.6</v>
      </c>
    </row>
    <row r="1653" spans="1:14" x14ac:dyDescent="0.2">
      <c r="A1653" s="51" t="str">
        <f t="shared" si="25"/>
        <v>61.31.47.162|43630|0.870659722218988</v>
      </c>
      <c r="B1653" s="51" t="s">
        <v>3642</v>
      </c>
      <c r="C1653" s="52">
        <f>INT(DT!I1653)</f>
        <v>43630</v>
      </c>
      <c r="D1653" s="53">
        <f>DT!I1653-INT(DT!I1653)</f>
        <v>0.87065972221898846</v>
      </c>
      <c r="E1653" s="32" t="s">
        <v>5868</v>
      </c>
      <c r="F1653" s="32">
        <v>1010</v>
      </c>
      <c r="G1653" s="38">
        <f>INT(DT!E1653)</f>
        <v>43630</v>
      </c>
      <c r="H1653" s="39">
        <f>DT!E1653-INT(DT!E1653)</f>
        <v>0.97947916666453239</v>
      </c>
      <c r="I1653" s="32" t="s">
        <v>12</v>
      </c>
      <c r="J1653" s="32" t="s">
        <v>782</v>
      </c>
      <c r="K1653" s="32" t="s">
        <v>380</v>
      </c>
      <c r="L1653" s="42" cm="1">
        <f t="array" ref="L1653">INDEX('D_ SERVICES'!D:F, MATCH(J1653, 'D_ SERVICES'!A:A, 0),
   IF(I1653="Basic", 1, IF(I1653="Standard", 2, IF(I1653="Premium", 3, ""))))</f>
        <v>983</v>
      </c>
      <c r="M1653" s="32">
        <f>L1653*(1-VLOOKUP('F_ ORDERS'!$K1653,D_BUYERS!A:H,8,FALSE))</f>
        <v>884.7</v>
      </c>
      <c r="N1653" s="32">
        <f>IF(VLOOKUP('F_ ORDERS'!$G1653, OrderDate!A:E, 5, FALSE) = 1, 'F_ ORDERS'!$M1653 * (1 - 0.07), 'F_ ORDERS'!$M1653)</f>
        <v>884.7</v>
      </c>
    </row>
    <row r="1654" spans="1:14" x14ac:dyDescent="0.2">
      <c r="A1654" s="51" t="str">
        <f t="shared" si="25"/>
        <v>9.103.201.123|44500|0.779016203712672</v>
      </c>
      <c r="B1654" s="51" t="s">
        <v>4049</v>
      </c>
      <c r="C1654" s="52">
        <f>INT(DT!I1654)</f>
        <v>44500</v>
      </c>
      <c r="D1654" s="53">
        <f>DT!I1654-INT(DT!I1654)</f>
        <v>0.779016203712672</v>
      </c>
      <c r="E1654" s="32" t="s">
        <v>5869</v>
      </c>
      <c r="F1654" s="32">
        <v>1023</v>
      </c>
      <c r="G1654" s="38">
        <f>INT(DT!E1654)</f>
        <v>44500</v>
      </c>
      <c r="H1654" s="39">
        <f>DT!E1654-INT(DT!E1654)</f>
        <v>0.7813773148227483</v>
      </c>
      <c r="I1654" s="32" t="s">
        <v>12</v>
      </c>
      <c r="J1654" s="32" t="s">
        <v>680</v>
      </c>
      <c r="K1654" s="32" t="s">
        <v>184</v>
      </c>
      <c r="L1654" s="42" cm="1">
        <f t="array" ref="L1654">INDEX('D_ SERVICES'!D:F, MATCH(J1654, 'D_ SERVICES'!A:A, 0),
   IF(I1654="Basic", 1, IF(I1654="Standard", 2, IF(I1654="Premium", 3, ""))))</f>
        <v>970</v>
      </c>
      <c r="M1654" s="32">
        <f>L1654*(1-VLOOKUP('F_ ORDERS'!$K1654,D_BUYERS!A:H,8,FALSE))</f>
        <v>873</v>
      </c>
      <c r="N1654" s="32">
        <f>IF(VLOOKUP('F_ ORDERS'!$G1654, OrderDate!A:E, 5, FALSE) = 1, 'F_ ORDERS'!$M1654 * (1 - 0.07), 'F_ ORDERS'!$M1654)</f>
        <v>811.89</v>
      </c>
    </row>
    <row r="1655" spans="1:14" x14ac:dyDescent="0.2">
      <c r="A1655" s="51" t="str">
        <f t="shared" si="25"/>
        <v>223.227.249.235|43486|0.564594907409628</v>
      </c>
      <c r="B1655" s="51" t="s">
        <v>2616</v>
      </c>
      <c r="C1655" s="52">
        <f>INT(DT!I1655)</f>
        <v>43486</v>
      </c>
      <c r="D1655" s="53">
        <f>DT!I1655-INT(DT!I1655)</f>
        <v>0.56459490740962792</v>
      </c>
      <c r="E1655" s="32" t="s">
        <v>5870</v>
      </c>
      <c r="F1655" s="32">
        <v>1231</v>
      </c>
      <c r="G1655" s="38">
        <f>INT(DT!E1655)</f>
        <v>43486</v>
      </c>
      <c r="H1655" s="39">
        <f>DT!E1655-INT(DT!E1655)</f>
        <v>0.58589120370743331</v>
      </c>
      <c r="I1655" s="32" t="s">
        <v>18</v>
      </c>
      <c r="J1655" s="32" t="s">
        <v>713</v>
      </c>
      <c r="K1655" s="32" t="s">
        <v>60</v>
      </c>
      <c r="L1655" s="42" cm="1">
        <f t="array" ref="L1655">INDEX('D_ SERVICES'!D:F, MATCH(J1655, 'D_ SERVICES'!A:A, 0),
   IF(I1655="Basic", 1, IF(I1655="Standard", 2, IF(I1655="Premium", 3, ""))))</f>
        <v>98</v>
      </c>
      <c r="M1655" s="32">
        <f>L1655*(1-VLOOKUP('F_ ORDERS'!$K1655,D_BUYERS!A:H,8,FALSE))</f>
        <v>98</v>
      </c>
      <c r="N1655" s="32">
        <f>IF(VLOOKUP('F_ ORDERS'!$G1655, OrderDate!A:E, 5, FALSE) = 1, 'F_ ORDERS'!$M1655 * (1 - 0.07), 'F_ ORDERS'!$M1655)</f>
        <v>98</v>
      </c>
    </row>
    <row r="1656" spans="1:14" x14ac:dyDescent="0.2">
      <c r="A1656" s="51" t="str">
        <f t="shared" si="25"/>
        <v>115.200.117.208|44291|0.891261574077362</v>
      </c>
      <c r="B1656" s="51" t="s">
        <v>1139</v>
      </c>
      <c r="C1656" s="52">
        <f>INT(DT!I1656)</f>
        <v>44291</v>
      </c>
      <c r="D1656" s="53">
        <f>DT!I1656-INT(DT!I1656)</f>
        <v>0.89126157407736173</v>
      </c>
      <c r="E1656" s="32" t="s">
        <v>5871</v>
      </c>
      <c r="F1656" s="32">
        <v>1219</v>
      </c>
      <c r="G1656" s="38">
        <f>INT(DT!E1656)</f>
        <v>44291</v>
      </c>
      <c r="H1656" s="39">
        <f>DT!E1656-INT(DT!E1656)</f>
        <v>0.9961689814881538</v>
      </c>
      <c r="I1656" s="32" t="s">
        <v>18</v>
      </c>
      <c r="J1656" s="32" t="s">
        <v>776</v>
      </c>
      <c r="K1656" s="32" t="s">
        <v>92</v>
      </c>
      <c r="L1656" s="42" cm="1">
        <f t="array" ref="L1656">INDEX('D_ SERVICES'!D:F, MATCH(J1656, 'D_ SERVICES'!A:A, 0),
   IF(I1656="Basic", 1, IF(I1656="Standard", 2, IF(I1656="Premium", 3, ""))))</f>
        <v>869</v>
      </c>
      <c r="M1656" s="32">
        <f>L1656*(1-VLOOKUP('F_ ORDERS'!$K1656,D_BUYERS!A:H,8,FALSE))</f>
        <v>782.1</v>
      </c>
      <c r="N1656" s="32">
        <f>IF(VLOOKUP('F_ ORDERS'!$G1656, OrderDate!A:E, 5, FALSE) = 1, 'F_ ORDERS'!$M1656 * (1 - 0.07), 'F_ ORDERS'!$M1656)</f>
        <v>782.1</v>
      </c>
    </row>
    <row r="1657" spans="1:14" x14ac:dyDescent="0.2">
      <c r="A1657" s="51" t="str">
        <f t="shared" si="25"/>
        <v>195.75.2.199|42538|0.00314814814919373</v>
      </c>
      <c r="B1657" s="51" t="s">
        <v>2209</v>
      </c>
      <c r="C1657" s="52">
        <f>INT(DT!I1657)</f>
        <v>42538</v>
      </c>
      <c r="D1657" s="53">
        <f>DT!I1657-INT(DT!I1657)</f>
        <v>3.1481481491937302E-3</v>
      </c>
      <c r="E1657" s="32" t="s">
        <v>5872</v>
      </c>
      <c r="F1657" s="32">
        <v>1016</v>
      </c>
      <c r="G1657" s="38">
        <f>INT(DT!E1657)</f>
        <v>42538</v>
      </c>
      <c r="H1657" s="39">
        <f>DT!E1657-INT(DT!E1657)</f>
        <v>5.4409722222771961E-2</v>
      </c>
      <c r="I1657" s="32" t="s">
        <v>12</v>
      </c>
      <c r="J1657" s="32" t="s">
        <v>648</v>
      </c>
      <c r="K1657" s="32" t="s">
        <v>322</v>
      </c>
      <c r="L1657" s="42" cm="1">
        <f t="array" ref="L1657">INDEX('D_ SERVICES'!D:F, MATCH(J1657, 'D_ SERVICES'!A:A, 0),
   IF(I1657="Basic", 1, IF(I1657="Standard", 2, IF(I1657="Premium", 3, ""))))</f>
        <v>983</v>
      </c>
      <c r="M1657" s="32">
        <f>L1657*(1-VLOOKUP('F_ ORDERS'!$K1657,D_BUYERS!A:H,8,FALSE))</f>
        <v>884.7</v>
      </c>
      <c r="N1657" s="32">
        <f>IF(VLOOKUP('F_ ORDERS'!$G1657, OrderDate!A:E, 5, FALSE) = 1, 'F_ ORDERS'!$M1657 * (1 - 0.07), 'F_ ORDERS'!$M1657)</f>
        <v>884.7</v>
      </c>
    </row>
    <row r="1658" spans="1:14" x14ac:dyDescent="0.2">
      <c r="A1658" s="51" t="str">
        <f t="shared" si="25"/>
        <v>202.63.91.193|42914|0.196909722217242</v>
      </c>
      <c r="B1658" s="51" t="s">
        <v>2330</v>
      </c>
      <c r="C1658" s="52">
        <f>INT(DT!I1658)</f>
        <v>42914</v>
      </c>
      <c r="D1658" s="53">
        <f>DT!I1658-INT(DT!I1658)</f>
        <v>0.19690972221724223</v>
      </c>
      <c r="E1658" s="32" t="s">
        <v>5873</v>
      </c>
      <c r="F1658" s="32">
        <v>1017</v>
      </c>
      <c r="G1658" s="38">
        <f>INT(DT!E1658)</f>
        <v>42914</v>
      </c>
      <c r="H1658" s="39">
        <f>DT!E1658-INT(DT!E1658)</f>
        <v>0.22493055555241881</v>
      </c>
      <c r="I1658" s="32" t="s">
        <v>18</v>
      </c>
      <c r="J1658" s="32" t="s">
        <v>656</v>
      </c>
      <c r="K1658" s="32" t="s">
        <v>150</v>
      </c>
      <c r="L1658" s="42" cm="1">
        <f t="array" ref="L1658">INDEX('D_ SERVICES'!D:F, MATCH(J1658, 'D_ SERVICES'!A:A, 0),
   IF(I1658="Basic", 1, IF(I1658="Standard", 2, IF(I1658="Premium", 3, ""))))</f>
        <v>536</v>
      </c>
      <c r="M1658" s="32">
        <f>L1658*(1-VLOOKUP('F_ ORDERS'!$K1658,D_BUYERS!A:H,8,FALSE))</f>
        <v>536</v>
      </c>
      <c r="N1658" s="32">
        <f>IF(VLOOKUP('F_ ORDERS'!$G1658, OrderDate!A:E, 5, FALSE) = 1, 'F_ ORDERS'!$M1658 * (1 - 0.07), 'F_ ORDERS'!$M1658)</f>
        <v>536</v>
      </c>
    </row>
    <row r="1659" spans="1:14" x14ac:dyDescent="0.2">
      <c r="A1659" s="51" t="str">
        <f t="shared" si="25"/>
        <v>71.90.233.80|44423|0.94203703704261</v>
      </c>
      <c r="B1659" s="51" t="s">
        <v>3785</v>
      </c>
      <c r="C1659" s="52">
        <f>INT(DT!I1659)</f>
        <v>44423</v>
      </c>
      <c r="D1659" s="53">
        <f>DT!I1659-INT(DT!I1659)</f>
        <v>0.94203703704260988</v>
      </c>
      <c r="E1659" s="32" t="s">
        <v>5874</v>
      </c>
      <c r="F1659" s="32">
        <v>1042</v>
      </c>
      <c r="G1659" s="38">
        <f>INT(DT!E1659)</f>
        <v>44424</v>
      </c>
      <c r="H1659" s="39">
        <f>DT!E1659-INT(DT!E1659)</f>
        <v>2.2094907413702458E-2</v>
      </c>
      <c r="I1659" s="32" t="s">
        <v>12</v>
      </c>
      <c r="J1659" s="32" t="s">
        <v>635</v>
      </c>
      <c r="K1659" s="32" t="s">
        <v>161</v>
      </c>
      <c r="L1659" s="42" cm="1">
        <f t="array" ref="L1659">INDEX('D_ SERVICES'!D:F, MATCH(J1659, 'D_ SERVICES'!A:A, 0),
   IF(I1659="Basic", 1, IF(I1659="Standard", 2, IF(I1659="Premium", 3, ""))))</f>
        <v>992</v>
      </c>
      <c r="M1659" s="32">
        <f>L1659*(1-VLOOKUP('F_ ORDERS'!$K1659,D_BUYERS!A:H,8,FALSE))</f>
        <v>992</v>
      </c>
      <c r="N1659" s="32">
        <f>IF(VLOOKUP('F_ ORDERS'!$G1659, OrderDate!A:E, 5, FALSE) = 1, 'F_ ORDERS'!$M1659 * (1 - 0.07), 'F_ ORDERS'!$M1659)</f>
        <v>992</v>
      </c>
    </row>
    <row r="1660" spans="1:14" x14ac:dyDescent="0.2">
      <c r="A1660" s="51" t="str">
        <f t="shared" si="25"/>
        <v>118.209.148.157|44571|0.237199074072123</v>
      </c>
      <c r="B1660" s="51" t="s">
        <v>1179</v>
      </c>
      <c r="C1660" s="52">
        <f>INT(DT!I1660)</f>
        <v>44571</v>
      </c>
      <c r="D1660" s="53">
        <f>DT!I1660-INT(DT!I1660)</f>
        <v>0.23719907407212304</v>
      </c>
      <c r="E1660" s="32" t="s">
        <v>5875</v>
      </c>
      <c r="F1660" s="32">
        <v>1177</v>
      </c>
      <c r="G1660" s="38">
        <f>INT(DT!E1660)</f>
        <v>44571</v>
      </c>
      <c r="H1660" s="39">
        <f>DT!E1660-INT(DT!E1660)</f>
        <v>0.32971064814773854</v>
      </c>
      <c r="I1660" s="32" t="s">
        <v>18</v>
      </c>
      <c r="J1660" s="32" t="s">
        <v>703</v>
      </c>
      <c r="K1660" s="32" t="s">
        <v>189</v>
      </c>
      <c r="L1660" s="42" cm="1">
        <f t="array" ref="L1660">INDEX('D_ SERVICES'!D:F, MATCH(J1660, 'D_ SERVICES'!A:A, 0),
   IF(I1660="Basic", 1, IF(I1660="Standard", 2, IF(I1660="Premium", 3, ""))))</f>
        <v>882</v>
      </c>
      <c r="M1660" s="32">
        <f>L1660*(1-VLOOKUP('F_ ORDERS'!$K1660,D_BUYERS!A:H,8,FALSE))</f>
        <v>793.80000000000007</v>
      </c>
      <c r="N1660" s="32">
        <f>IF(VLOOKUP('F_ ORDERS'!$G1660, OrderDate!A:E, 5, FALSE) = 1, 'F_ ORDERS'!$M1660 * (1 - 0.07), 'F_ ORDERS'!$M1660)</f>
        <v>793.80000000000007</v>
      </c>
    </row>
    <row r="1661" spans="1:14" x14ac:dyDescent="0.2">
      <c r="A1661" s="51" t="str">
        <f t="shared" si="25"/>
        <v>94.195.194.173|43159|0.50453703704261</v>
      </c>
      <c r="B1661" s="51" t="s">
        <v>4121</v>
      </c>
      <c r="C1661" s="52">
        <f>INT(DT!I1661)</f>
        <v>43159</v>
      </c>
      <c r="D1661" s="53">
        <f>DT!I1661-INT(DT!I1661)</f>
        <v>0.50453703704260988</v>
      </c>
      <c r="E1661" s="32" t="s">
        <v>5876</v>
      </c>
      <c r="F1661" s="32">
        <v>1013</v>
      </c>
      <c r="G1661" s="38">
        <f>INT(DT!E1661)</f>
        <v>43159</v>
      </c>
      <c r="H1661" s="39">
        <f>DT!E1661-INT(DT!E1661)</f>
        <v>0.56746527778159361</v>
      </c>
      <c r="I1661" s="32" t="s">
        <v>23</v>
      </c>
      <c r="J1661" s="32" t="s">
        <v>764</v>
      </c>
      <c r="K1661" s="32" t="s">
        <v>153</v>
      </c>
      <c r="L1661" s="42" cm="1">
        <f t="array" ref="L1661">INDEX('D_ SERVICES'!D:F, MATCH(J1661, 'D_ SERVICES'!A:A, 0),
   IF(I1661="Basic", 1, IF(I1661="Standard", 2, IF(I1661="Premium", 3, ""))))</f>
        <v>248</v>
      </c>
      <c r="M1661" s="32">
        <f>L1661*(1-VLOOKUP('F_ ORDERS'!$K1661,D_BUYERS!A:H,8,FALSE))</f>
        <v>248</v>
      </c>
      <c r="N1661" s="32">
        <f>IF(VLOOKUP('F_ ORDERS'!$G1661, OrderDate!A:E, 5, FALSE) = 1, 'F_ ORDERS'!$M1661 * (1 - 0.07), 'F_ ORDERS'!$M1661)</f>
        <v>248</v>
      </c>
    </row>
    <row r="1662" spans="1:14" x14ac:dyDescent="0.2">
      <c r="A1662" s="51" t="str">
        <f t="shared" si="25"/>
        <v>195.137.157.14|44045|0.00484953704290092</v>
      </c>
      <c r="B1662" s="51" t="s">
        <v>2201</v>
      </c>
      <c r="C1662" s="52">
        <f>INT(DT!I1662)</f>
        <v>44045</v>
      </c>
      <c r="D1662" s="53">
        <f>DT!I1662-INT(DT!I1662)</f>
        <v>4.8495370429009199E-3</v>
      </c>
      <c r="E1662" s="32" t="s">
        <v>5877</v>
      </c>
      <c r="F1662" s="32">
        <v>1120</v>
      </c>
      <c r="G1662" s="38">
        <f>INT(DT!E1662)</f>
        <v>44045</v>
      </c>
      <c r="H1662" s="39">
        <f>DT!E1662-INT(DT!E1662)</f>
        <v>9.7766203711216804E-2</v>
      </c>
      <c r="I1662" s="32" t="s">
        <v>23</v>
      </c>
      <c r="J1662" s="32" t="s">
        <v>597</v>
      </c>
      <c r="K1662" s="32" t="s">
        <v>376</v>
      </c>
      <c r="L1662" s="42" cm="1">
        <f t="array" ref="L1662">INDEX('D_ SERVICES'!D:F, MATCH(J1662, 'D_ SERVICES'!A:A, 0),
   IF(I1662="Basic", 1, IF(I1662="Standard", 2, IF(I1662="Premium", 3, ""))))</f>
        <v>844</v>
      </c>
      <c r="M1662" s="32">
        <f>L1662*(1-VLOOKUP('F_ ORDERS'!$K1662,D_BUYERS!A:H,8,FALSE))</f>
        <v>844</v>
      </c>
      <c r="N1662" s="32">
        <f>IF(VLOOKUP('F_ ORDERS'!$G1662, OrderDate!A:E, 5, FALSE) = 1, 'F_ ORDERS'!$M1662 * (1 - 0.07), 'F_ ORDERS'!$M1662)</f>
        <v>784.92</v>
      </c>
    </row>
    <row r="1663" spans="1:14" x14ac:dyDescent="0.2">
      <c r="A1663" s="51" t="str">
        <f t="shared" si="25"/>
        <v>126.239.72.149|45378|0.884027777778101</v>
      </c>
      <c r="B1663" s="51" t="s">
        <v>1293</v>
      </c>
      <c r="C1663" s="52">
        <f>INT(DT!I1663)</f>
        <v>45378</v>
      </c>
      <c r="D1663" s="53">
        <f>DT!I1663-INT(DT!I1663)</f>
        <v>0.88402777777810115</v>
      </c>
      <c r="E1663" s="32" t="s">
        <v>5878</v>
      </c>
      <c r="F1663" s="32">
        <v>1026</v>
      </c>
      <c r="G1663" s="38">
        <f>INT(DT!E1663)</f>
        <v>45378</v>
      </c>
      <c r="H1663" s="39">
        <f>DT!E1663-INT(DT!E1663)</f>
        <v>0.94614583333168412</v>
      </c>
      <c r="I1663" s="32" t="s">
        <v>12</v>
      </c>
      <c r="J1663" s="32" t="s">
        <v>612</v>
      </c>
      <c r="K1663" s="32" t="s">
        <v>419</v>
      </c>
      <c r="L1663" s="42" cm="1">
        <f t="array" ref="L1663">INDEX('D_ SERVICES'!D:F, MATCH(J1663, 'D_ SERVICES'!A:A, 0),
   IF(I1663="Basic", 1, IF(I1663="Standard", 2, IF(I1663="Premium", 3, ""))))</f>
        <v>875</v>
      </c>
      <c r="M1663" s="32">
        <f>L1663*(1-VLOOKUP('F_ ORDERS'!$K1663,D_BUYERS!A:H,8,FALSE))</f>
        <v>875</v>
      </c>
      <c r="N1663" s="32">
        <f>IF(VLOOKUP('F_ ORDERS'!$G1663, OrderDate!A:E, 5, FALSE) = 1, 'F_ ORDERS'!$M1663 * (1 - 0.07), 'F_ ORDERS'!$M1663)</f>
        <v>875</v>
      </c>
    </row>
    <row r="1664" spans="1:14" x14ac:dyDescent="0.2">
      <c r="A1664" s="51" t="str">
        <f t="shared" si="25"/>
        <v>193.12.82.73|44789|0.27203703703708</v>
      </c>
      <c r="B1664" s="51" t="s">
        <v>2173</v>
      </c>
      <c r="C1664" s="52">
        <f>INT(DT!I1664)</f>
        <v>44789</v>
      </c>
      <c r="D1664" s="53">
        <f>DT!I1664-INT(DT!I1664)</f>
        <v>0.27203703703708015</v>
      </c>
      <c r="E1664" s="32" t="s">
        <v>5879</v>
      </c>
      <c r="F1664" s="32">
        <v>1084</v>
      </c>
      <c r="G1664" s="38">
        <f>INT(DT!E1664)</f>
        <v>44789</v>
      </c>
      <c r="H1664" s="39">
        <f>DT!E1664-INT(DT!E1664)</f>
        <v>0.34579861110978527</v>
      </c>
      <c r="I1664" s="32" t="s">
        <v>12</v>
      </c>
      <c r="J1664" s="32" t="s">
        <v>790</v>
      </c>
      <c r="K1664" s="32" t="s">
        <v>44</v>
      </c>
      <c r="L1664" s="42" cm="1">
        <f t="array" ref="L1664">INDEX('D_ SERVICES'!D:F, MATCH(J1664, 'D_ SERVICES'!A:A, 0),
   IF(I1664="Basic", 1, IF(I1664="Standard", 2, IF(I1664="Premium", 3, ""))))</f>
        <v>927</v>
      </c>
      <c r="M1664" s="32">
        <f>L1664*(1-VLOOKUP('F_ ORDERS'!$K1664,D_BUYERS!A:H,8,FALSE))</f>
        <v>880.65</v>
      </c>
      <c r="N1664" s="32">
        <f>IF(VLOOKUP('F_ ORDERS'!$G1664, OrderDate!A:E, 5, FALSE) = 1, 'F_ ORDERS'!$M1664 * (1 - 0.07), 'F_ ORDERS'!$M1664)</f>
        <v>880.65</v>
      </c>
    </row>
    <row r="1665" spans="1:14" x14ac:dyDescent="0.2">
      <c r="A1665" s="51" t="str">
        <f t="shared" si="25"/>
        <v>94.223.208.43|44603|0.0404398148166365</v>
      </c>
      <c r="B1665" s="51" t="s">
        <v>4122</v>
      </c>
      <c r="C1665" s="52">
        <f>INT(DT!I1665)</f>
        <v>44603</v>
      </c>
      <c r="D1665" s="53">
        <f>DT!I1665-INT(DT!I1665)</f>
        <v>4.0439814816636499E-2</v>
      </c>
      <c r="E1665" s="32" t="s">
        <v>5880</v>
      </c>
      <c r="F1665" s="32">
        <v>1116</v>
      </c>
      <c r="G1665" s="38">
        <f>INT(DT!E1665)</f>
        <v>44603</v>
      </c>
      <c r="H1665" s="39">
        <f>DT!E1665-INT(DT!E1665)</f>
        <v>5.0289351856918074E-2</v>
      </c>
      <c r="I1665" s="32" t="s">
        <v>12</v>
      </c>
      <c r="J1665" s="32" t="s">
        <v>888</v>
      </c>
      <c r="K1665" s="32" t="s">
        <v>242</v>
      </c>
      <c r="L1665" s="42" cm="1">
        <f t="array" ref="L1665">INDEX('D_ SERVICES'!D:F, MATCH(J1665, 'D_ SERVICES'!A:A, 0),
   IF(I1665="Basic", 1, IF(I1665="Standard", 2, IF(I1665="Premium", 3, ""))))</f>
        <v>985</v>
      </c>
      <c r="M1665" s="32">
        <f>L1665*(1-VLOOKUP('F_ ORDERS'!$K1665,D_BUYERS!A:H,8,FALSE))</f>
        <v>886.5</v>
      </c>
      <c r="N1665" s="32">
        <f>IF(VLOOKUP('F_ ORDERS'!$G1665, OrderDate!A:E, 5, FALSE) = 1, 'F_ ORDERS'!$M1665 * (1 - 0.07), 'F_ ORDERS'!$M1665)</f>
        <v>886.5</v>
      </c>
    </row>
    <row r="1666" spans="1:14" x14ac:dyDescent="0.2">
      <c r="A1666" s="51" t="str">
        <f t="shared" si="25"/>
        <v>202.171.255.4|43242|0.498530092590954</v>
      </c>
      <c r="B1666" s="51" t="s">
        <v>2320</v>
      </c>
      <c r="C1666" s="52">
        <f>INT(DT!I1666)</f>
        <v>43242</v>
      </c>
      <c r="D1666" s="53">
        <f>DT!I1666-INT(DT!I1666)</f>
        <v>0.49853009259095415</v>
      </c>
      <c r="E1666" s="32" t="s">
        <v>5881</v>
      </c>
      <c r="F1666" s="32">
        <v>1034</v>
      </c>
      <c r="G1666" s="38">
        <f>INT(DT!E1666)</f>
        <v>43242</v>
      </c>
      <c r="H1666" s="39">
        <f>DT!E1666-INT(DT!E1666)</f>
        <v>0.57964120370161254</v>
      </c>
      <c r="I1666" s="32" t="s">
        <v>18</v>
      </c>
      <c r="J1666" s="32" t="s">
        <v>769</v>
      </c>
      <c r="K1666" s="32" t="s">
        <v>201</v>
      </c>
      <c r="L1666" s="42" cm="1">
        <f t="array" ref="L1666">INDEX('D_ SERVICES'!D:F, MATCH(J1666, 'D_ SERVICES'!A:A, 0),
   IF(I1666="Basic", 1, IF(I1666="Standard", 2, IF(I1666="Premium", 3, ""))))</f>
        <v>525</v>
      </c>
      <c r="M1666" s="32">
        <f>L1666*(1-VLOOKUP('F_ ORDERS'!$K1666,D_BUYERS!A:H,8,FALSE))</f>
        <v>525</v>
      </c>
      <c r="N1666" s="32">
        <f>IF(VLOOKUP('F_ ORDERS'!$G1666, OrderDate!A:E, 5, FALSE) = 1, 'F_ ORDERS'!$M1666 * (1 - 0.07), 'F_ ORDERS'!$M1666)</f>
        <v>525</v>
      </c>
    </row>
    <row r="1667" spans="1:14" x14ac:dyDescent="0.2">
      <c r="A1667" s="51" t="str">
        <f t="shared" ref="A1667:A1730" si="26">B1667 &amp; "|" &amp; C1667 &amp; "|" &amp; D1667</f>
        <v>142.179.212.121|45516|0.644641203696665</v>
      </c>
      <c r="B1667" s="51" t="s">
        <v>1521</v>
      </c>
      <c r="C1667" s="52">
        <f>INT(DT!I1667)</f>
        <v>45516</v>
      </c>
      <c r="D1667" s="53">
        <f>DT!I1667-INT(DT!I1667)</f>
        <v>0.64464120369666489</v>
      </c>
      <c r="E1667" s="32" t="s">
        <v>5882</v>
      </c>
      <c r="F1667" s="32">
        <v>1000</v>
      </c>
      <c r="G1667" s="38">
        <f>INT(DT!E1667)</f>
        <v>45516</v>
      </c>
      <c r="H1667" s="39">
        <f>DT!E1667-INT(DT!E1667)</f>
        <v>0.69390046295302454</v>
      </c>
      <c r="I1667" s="32" t="s">
        <v>12</v>
      </c>
      <c r="J1667" s="32" t="s">
        <v>829</v>
      </c>
      <c r="K1667" s="32" t="s">
        <v>60</v>
      </c>
      <c r="L1667" s="42" cm="1">
        <f t="array" ref="L1667">INDEX('D_ SERVICES'!D:F, MATCH(J1667, 'D_ SERVICES'!A:A, 0),
   IF(I1667="Basic", 1, IF(I1667="Standard", 2, IF(I1667="Premium", 3, ""))))</f>
        <v>955</v>
      </c>
      <c r="M1667" s="32">
        <f>L1667*(1-VLOOKUP('F_ ORDERS'!$K1667,D_BUYERS!A:H,8,FALSE))</f>
        <v>955</v>
      </c>
      <c r="N1667" s="32">
        <f>IF(VLOOKUP('F_ ORDERS'!$G1667, OrderDate!A:E, 5, FALSE) = 1, 'F_ ORDERS'!$M1667 * (1 - 0.07), 'F_ ORDERS'!$M1667)</f>
        <v>955</v>
      </c>
    </row>
    <row r="1668" spans="1:14" x14ac:dyDescent="0.2">
      <c r="A1668" s="51" t="str">
        <f t="shared" si="26"/>
        <v>138.67.93.71|44768|0.135682870371966</v>
      </c>
      <c r="B1668" s="51" t="s">
        <v>1470</v>
      </c>
      <c r="C1668" s="52">
        <f>INT(DT!I1668)</f>
        <v>44768</v>
      </c>
      <c r="D1668" s="53">
        <f>DT!I1668-INT(DT!I1668)</f>
        <v>0.13568287037196569</v>
      </c>
      <c r="E1668" s="32" t="s">
        <v>5883</v>
      </c>
      <c r="F1668" s="32">
        <v>1190</v>
      </c>
      <c r="G1668" s="38">
        <f>INT(DT!E1668)</f>
        <v>44768</v>
      </c>
      <c r="H1668" s="39">
        <f>DT!E1668-INT(DT!E1668)</f>
        <v>0.21478009259590181</v>
      </c>
      <c r="I1668" s="32" t="s">
        <v>18</v>
      </c>
      <c r="J1668" s="32" t="s">
        <v>826</v>
      </c>
      <c r="K1668" s="32" t="s">
        <v>426</v>
      </c>
      <c r="L1668" s="42" cm="1">
        <f t="array" ref="L1668">INDEX('D_ SERVICES'!D:F, MATCH(J1668, 'D_ SERVICES'!A:A, 0),
   IF(I1668="Basic", 1, IF(I1668="Standard", 2, IF(I1668="Premium", 3, ""))))</f>
        <v>814</v>
      </c>
      <c r="M1668" s="32">
        <f>L1668*(1-VLOOKUP('F_ ORDERS'!$K1668,D_BUYERS!A:H,8,FALSE))</f>
        <v>732.6</v>
      </c>
      <c r="N1668" s="32">
        <f>IF(VLOOKUP('F_ ORDERS'!$G1668, OrderDate!A:E, 5, FALSE) = 1, 'F_ ORDERS'!$M1668 * (1 - 0.07), 'F_ ORDERS'!$M1668)</f>
        <v>732.6</v>
      </c>
    </row>
    <row r="1669" spans="1:14" x14ac:dyDescent="0.2">
      <c r="A1669" s="51" t="str">
        <f t="shared" si="26"/>
        <v>188.123.110.127|43587|0.432199074071832</v>
      </c>
      <c r="B1669" s="51" t="s">
        <v>2111</v>
      </c>
      <c r="C1669" s="52">
        <f>INT(DT!I1669)</f>
        <v>43587</v>
      </c>
      <c r="D1669" s="53">
        <f>DT!I1669-INT(DT!I1669)</f>
        <v>0.432199074071832</v>
      </c>
      <c r="E1669" s="32" t="s">
        <v>5884</v>
      </c>
      <c r="F1669" s="32">
        <v>1212</v>
      </c>
      <c r="G1669" s="38">
        <f>INT(DT!E1669)</f>
        <v>43587</v>
      </c>
      <c r="H1669" s="39">
        <f>DT!E1669-INT(DT!E1669)</f>
        <v>0.43923611110949423</v>
      </c>
      <c r="I1669" s="32" t="s">
        <v>12</v>
      </c>
      <c r="J1669" s="32" t="s">
        <v>627</v>
      </c>
      <c r="K1669" s="32" t="s">
        <v>125</v>
      </c>
      <c r="L1669" s="42" cm="1">
        <f t="array" ref="L1669">INDEX('D_ SERVICES'!D:F, MATCH(J1669, 'D_ SERVICES'!A:A, 0),
   IF(I1669="Basic", 1, IF(I1669="Standard", 2, IF(I1669="Premium", 3, ""))))</f>
        <v>997</v>
      </c>
      <c r="M1669" s="32">
        <f>L1669*(1-VLOOKUP('F_ ORDERS'!$K1669,D_BUYERS!A:H,8,FALSE))</f>
        <v>947.15</v>
      </c>
      <c r="N1669" s="32">
        <f>IF(VLOOKUP('F_ ORDERS'!$G1669, OrderDate!A:E, 5, FALSE) = 1, 'F_ ORDERS'!$M1669 * (1 - 0.07), 'F_ ORDERS'!$M1669)</f>
        <v>947.15</v>
      </c>
    </row>
    <row r="1670" spans="1:14" x14ac:dyDescent="0.2">
      <c r="A1670" s="51" t="str">
        <f t="shared" si="26"/>
        <v>168.135.142.119|42323|0.149108796293149</v>
      </c>
      <c r="B1670" s="51" t="s">
        <v>1868</v>
      </c>
      <c r="C1670" s="52">
        <f>INT(DT!I1670)</f>
        <v>42323</v>
      </c>
      <c r="D1670" s="53">
        <f>DT!I1670-INT(DT!I1670)</f>
        <v>0.14910879629314877</v>
      </c>
      <c r="E1670" s="32" t="s">
        <v>5885</v>
      </c>
      <c r="F1670" s="32">
        <v>1071</v>
      </c>
      <c r="G1670" s="38">
        <f>INT(DT!E1670)</f>
        <v>42323</v>
      </c>
      <c r="H1670" s="39">
        <f>DT!E1670-INT(DT!E1670)</f>
        <v>0.20596064814162673</v>
      </c>
      <c r="I1670" s="32" t="s">
        <v>23</v>
      </c>
      <c r="J1670" s="32" t="s">
        <v>673</v>
      </c>
      <c r="K1670" s="32" t="s">
        <v>281</v>
      </c>
      <c r="L1670" s="42" cm="1">
        <f t="array" ref="L1670">INDEX('D_ SERVICES'!D:F, MATCH(J1670, 'D_ SERVICES'!A:A, 0),
   IF(I1670="Basic", 1, IF(I1670="Standard", 2, IF(I1670="Premium", 3, ""))))</f>
        <v>952</v>
      </c>
      <c r="M1670" s="32">
        <f>L1670*(1-VLOOKUP('F_ ORDERS'!$K1670,D_BUYERS!A:H,8,FALSE))</f>
        <v>952</v>
      </c>
      <c r="N1670" s="32">
        <f>IF(VLOOKUP('F_ ORDERS'!$G1670, OrderDate!A:E, 5, FALSE) = 1, 'F_ ORDERS'!$M1670 * (1 - 0.07), 'F_ ORDERS'!$M1670)</f>
        <v>885.3599999999999</v>
      </c>
    </row>
    <row r="1671" spans="1:14" x14ac:dyDescent="0.2">
      <c r="A1671" s="51" t="str">
        <f t="shared" si="26"/>
        <v>171.147.175.57|45214|0.887789351851097</v>
      </c>
      <c r="B1671" s="51" t="s">
        <v>1918</v>
      </c>
      <c r="C1671" s="52">
        <f>INT(DT!I1671)</f>
        <v>45214</v>
      </c>
      <c r="D1671" s="53">
        <f>DT!I1671-INT(DT!I1671)</f>
        <v>0.88778935185109731</v>
      </c>
      <c r="E1671" s="32" t="s">
        <v>5886</v>
      </c>
      <c r="F1671" s="32">
        <v>1225</v>
      </c>
      <c r="G1671" s="38">
        <f>INT(DT!E1671)</f>
        <v>45214</v>
      </c>
      <c r="H1671" s="39">
        <f>DT!E1671-INT(DT!E1671)</f>
        <v>0.92167824073840166</v>
      </c>
      <c r="I1671" s="32" t="s">
        <v>23</v>
      </c>
      <c r="J1671" s="32" t="s">
        <v>582</v>
      </c>
      <c r="K1671" s="32" t="s">
        <v>430</v>
      </c>
      <c r="L1671" s="42" cm="1">
        <f t="array" ref="L1671">INDEX('D_ SERVICES'!D:F, MATCH(J1671, 'D_ SERVICES'!A:A, 0),
   IF(I1671="Basic", 1, IF(I1671="Standard", 2, IF(I1671="Premium", 3, ""))))</f>
        <v>733</v>
      </c>
      <c r="M1671" s="32">
        <f>L1671*(1-VLOOKUP('F_ ORDERS'!$K1671,D_BUYERS!A:H,8,FALSE))</f>
        <v>659.7</v>
      </c>
      <c r="N1671" s="32">
        <f>IF(VLOOKUP('F_ ORDERS'!$G1671, OrderDate!A:E, 5, FALSE) = 1, 'F_ ORDERS'!$M1671 * (1 - 0.07), 'F_ ORDERS'!$M1671)</f>
        <v>613.52099999999996</v>
      </c>
    </row>
    <row r="1672" spans="1:14" x14ac:dyDescent="0.2">
      <c r="A1672" s="51" t="str">
        <f t="shared" si="26"/>
        <v>252.204.211.237|44631|0.740034722221026</v>
      </c>
      <c r="B1672" s="51" t="s">
        <v>3043</v>
      </c>
      <c r="C1672" s="52">
        <f>INT(DT!I1672)</f>
        <v>44631</v>
      </c>
      <c r="D1672" s="53">
        <f>DT!I1672-INT(DT!I1672)</f>
        <v>0.74003472222102573</v>
      </c>
      <c r="E1672" s="32" t="s">
        <v>5887</v>
      </c>
      <c r="F1672" s="32">
        <v>1027</v>
      </c>
      <c r="G1672" s="38">
        <f>INT(DT!E1672)</f>
        <v>44631</v>
      </c>
      <c r="H1672" s="39">
        <f>DT!E1672-INT(DT!E1672)</f>
        <v>0.78460648148029577</v>
      </c>
      <c r="I1672" s="32" t="s">
        <v>12</v>
      </c>
      <c r="J1672" s="32" t="s">
        <v>731</v>
      </c>
      <c r="K1672" s="32" t="s">
        <v>366</v>
      </c>
      <c r="L1672" s="42" cm="1">
        <f t="array" ref="L1672">INDEX('D_ SERVICES'!D:F, MATCH(J1672, 'D_ SERVICES'!A:A, 0),
   IF(I1672="Basic", 1, IF(I1672="Standard", 2, IF(I1672="Premium", 3, ""))))</f>
        <v>720</v>
      </c>
      <c r="M1672" s="32">
        <f>L1672*(1-VLOOKUP('F_ ORDERS'!$K1672,D_BUYERS!A:H,8,FALSE))</f>
        <v>720</v>
      </c>
      <c r="N1672" s="32">
        <f>IF(VLOOKUP('F_ ORDERS'!$G1672, OrderDate!A:E, 5, FALSE) = 1, 'F_ ORDERS'!$M1672 * (1 - 0.07), 'F_ ORDERS'!$M1672)</f>
        <v>720</v>
      </c>
    </row>
    <row r="1673" spans="1:14" x14ac:dyDescent="0.2">
      <c r="A1673" s="51" t="str">
        <f t="shared" si="26"/>
        <v>98.108.111.245|43966|0.895624999997381</v>
      </c>
      <c r="B1673" s="51" t="s">
        <v>4174</v>
      </c>
      <c r="C1673" s="52">
        <f>INT(DT!I1673)</f>
        <v>43966</v>
      </c>
      <c r="D1673" s="53">
        <f>DT!I1673-INT(DT!I1673)</f>
        <v>0.89562499999738066</v>
      </c>
      <c r="E1673" s="32" t="s">
        <v>5888</v>
      </c>
      <c r="F1673" s="32">
        <v>1090</v>
      </c>
      <c r="G1673" s="38">
        <f>INT(DT!E1673)</f>
        <v>43966</v>
      </c>
      <c r="H1673" s="39">
        <f>DT!E1673-INT(DT!E1673)</f>
        <v>0.9530671296233777</v>
      </c>
      <c r="I1673" s="32" t="s">
        <v>12</v>
      </c>
      <c r="J1673" s="32" t="s">
        <v>786</v>
      </c>
      <c r="K1673" s="32" t="s">
        <v>386</v>
      </c>
      <c r="L1673" s="42" cm="1">
        <f t="array" ref="L1673">INDEX('D_ SERVICES'!D:F, MATCH(J1673, 'D_ SERVICES'!A:A, 0),
   IF(I1673="Basic", 1, IF(I1673="Standard", 2, IF(I1673="Premium", 3, ""))))</f>
        <v>971</v>
      </c>
      <c r="M1673" s="32">
        <f>L1673*(1-VLOOKUP('F_ ORDERS'!$K1673,D_BUYERS!A:H,8,FALSE))</f>
        <v>971</v>
      </c>
      <c r="N1673" s="32">
        <f>IF(VLOOKUP('F_ ORDERS'!$G1673, OrderDate!A:E, 5, FALSE) = 1, 'F_ ORDERS'!$M1673 * (1 - 0.07), 'F_ ORDERS'!$M1673)</f>
        <v>971</v>
      </c>
    </row>
    <row r="1674" spans="1:14" x14ac:dyDescent="0.2">
      <c r="A1674" s="51" t="str">
        <f t="shared" si="26"/>
        <v>108.147.79.20|45372|0.443773148137552</v>
      </c>
      <c r="B1674" s="51" t="s">
        <v>1038</v>
      </c>
      <c r="C1674" s="52">
        <f>INT(DT!I1674)</f>
        <v>45372</v>
      </c>
      <c r="D1674" s="53">
        <f>DT!I1674-INT(DT!I1674)</f>
        <v>0.4437731481375522</v>
      </c>
      <c r="E1674" s="32" t="s">
        <v>5889</v>
      </c>
      <c r="F1674" s="32">
        <v>1014</v>
      </c>
      <c r="G1674" s="38">
        <f>INT(DT!E1674)</f>
        <v>45372</v>
      </c>
      <c r="H1674" s="39">
        <f>DT!E1674-INT(DT!E1674)</f>
        <v>0.53918981480092043</v>
      </c>
      <c r="I1674" s="32" t="s">
        <v>12</v>
      </c>
      <c r="J1674" s="32" t="s">
        <v>647</v>
      </c>
      <c r="K1674" s="32" t="s">
        <v>327</v>
      </c>
      <c r="L1674" s="42" cm="1">
        <f t="array" ref="L1674">INDEX('D_ SERVICES'!D:F, MATCH(J1674, 'D_ SERVICES'!A:A, 0),
   IF(I1674="Basic", 1, IF(I1674="Standard", 2, IF(I1674="Premium", 3, ""))))</f>
        <v>859</v>
      </c>
      <c r="M1674" s="32">
        <f>L1674*(1-VLOOKUP('F_ ORDERS'!$K1674,D_BUYERS!A:H,8,FALSE))</f>
        <v>816.05</v>
      </c>
      <c r="N1674" s="32">
        <f>IF(VLOOKUP('F_ ORDERS'!$G1674, OrderDate!A:E, 5, FALSE) = 1, 'F_ ORDERS'!$M1674 * (1 - 0.07), 'F_ ORDERS'!$M1674)</f>
        <v>816.05</v>
      </c>
    </row>
    <row r="1675" spans="1:14" x14ac:dyDescent="0.2">
      <c r="A1675" s="51" t="str">
        <f t="shared" si="26"/>
        <v>96.87.188.186|44931|0.341770833343617</v>
      </c>
      <c r="B1675" s="51" t="s">
        <v>4158</v>
      </c>
      <c r="C1675" s="52">
        <f>INT(DT!I1675)</f>
        <v>44931</v>
      </c>
      <c r="D1675" s="53">
        <f>DT!I1675-INT(DT!I1675)</f>
        <v>0.34177083334361669</v>
      </c>
      <c r="E1675" s="32" t="s">
        <v>5890</v>
      </c>
      <c r="F1675" s="32">
        <v>1077</v>
      </c>
      <c r="G1675" s="38">
        <f>INT(DT!E1675)</f>
        <v>44931</v>
      </c>
      <c r="H1675" s="39">
        <f>DT!E1675-INT(DT!E1675)</f>
        <v>0.45261574075266253</v>
      </c>
      <c r="I1675" s="32" t="s">
        <v>23</v>
      </c>
      <c r="J1675" s="32" t="s">
        <v>832</v>
      </c>
      <c r="K1675" s="32" t="s">
        <v>369</v>
      </c>
      <c r="L1675" s="42" cm="1">
        <f t="array" ref="L1675">INDEX('D_ SERVICES'!D:F, MATCH(J1675, 'D_ SERVICES'!A:A, 0),
   IF(I1675="Basic", 1, IF(I1675="Standard", 2, IF(I1675="Premium", 3, ""))))</f>
        <v>928</v>
      </c>
      <c r="M1675" s="32">
        <f>L1675*(1-VLOOKUP('F_ ORDERS'!$K1675,D_BUYERS!A:H,8,FALSE))</f>
        <v>928</v>
      </c>
      <c r="N1675" s="32">
        <f>IF(VLOOKUP('F_ ORDERS'!$G1675, OrderDate!A:E, 5, FALSE) = 1, 'F_ ORDERS'!$M1675 * (1 - 0.07), 'F_ ORDERS'!$M1675)</f>
        <v>928</v>
      </c>
    </row>
    <row r="1676" spans="1:14" x14ac:dyDescent="0.2">
      <c r="A1676" s="51" t="str">
        <f t="shared" si="26"/>
        <v>159.105.122.51|42693|0.0339467592566507</v>
      </c>
      <c r="B1676" s="51" t="s">
        <v>1740</v>
      </c>
      <c r="C1676" s="52">
        <f>INT(DT!I1676)</f>
        <v>42693</v>
      </c>
      <c r="D1676" s="53">
        <f>DT!I1676-INT(DT!I1676)</f>
        <v>3.3946759256650694E-2</v>
      </c>
      <c r="E1676" s="32" t="s">
        <v>5891</v>
      </c>
      <c r="F1676" s="32">
        <v>1020</v>
      </c>
      <c r="G1676" s="38">
        <f>INT(DT!E1676)</f>
        <v>42693</v>
      </c>
      <c r="H1676" s="39">
        <f>DT!E1676-INT(DT!E1676)</f>
        <v>9.5648148148029577E-2</v>
      </c>
      <c r="I1676" s="32" t="s">
        <v>18</v>
      </c>
      <c r="J1676" s="32" t="s">
        <v>799</v>
      </c>
      <c r="K1676" s="32" t="s">
        <v>349</v>
      </c>
      <c r="L1676" s="42" cm="1">
        <f t="array" ref="L1676">INDEX('D_ SERVICES'!D:F, MATCH(J1676, 'D_ SERVICES'!A:A, 0),
   IF(I1676="Basic", 1, IF(I1676="Standard", 2, IF(I1676="Premium", 3, ""))))</f>
        <v>640</v>
      </c>
      <c r="M1676" s="32">
        <f>L1676*(1-VLOOKUP('F_ ORDERS'!$K1676,D_BUYERS!A:H,8,FALSE))</f>
        <v>640</v>
      </c>
      <c r="N1676" s="32">
        <f>IF(VLOOKUP('F_ ORDERS'!$G1676, OrderDate!A:E, 5, FALSE) = 1, 'F_ ORDERS'!$M1676 * (1 - 0.07), 'F_ ORDERS'!$M1676)</f>
        <v>595.19999999999993</v>
      </c>
    </row>
    <row r="1677" spans="1:14" x14ac:dyDescent="0.2">
      <c r="A1677" s="51" t="str">
        <f t="shared" si="26"/>
        <v>207.124.139.94|44702|0.278252314812562</v>
      </c>
      <c r="B1677" s="51" t="s">
        <v>2383</v>
      </c>
      <c r="C1677" s="52">
        <f>INT(DT!I1677)</f>
        <v>44702</v>
      </c>
      <c r="D1677" s="53">
        <f>DT!I1677-INT(DT!I1677)</f>
        <v>0.27825231481256196</v>
      </c>
      <c r="E1677" s="32" t="s">
        <v>5892</v>
      </c>
      <c r="F1677" s="32">
        <v>1016</v>
      </c>
      <c r="G1677" s="38">
        <f>INT(DT!E1677)</f>
        <v>44702</v>
      </c>
      <c r="H1677" s="39">
        <f>DT!E1677-INT(DT!E1677)</f>
        <v>0.28047453703766223</v>
      </c>
      <c r="I1677" s="32" t="s">
        <v>12</v>
      </c>
      <c r="J1677" s="32" t="s">
        <v>648</v>
      </c>
      <c r="K1677" s="32" t="s">
        <v>86</v>
      </c>
      <c r="L1677" s="42" cm="1">
        <f t="array" ref="L1677">INDEX('D_ SERVICES'!D:F, MATCH(J1677, 'D_ SERVICES'!A:A, 0),
   IF(I1677="Basic", 1, IF(I1677="Standard", 2, IF(I1677="Premium", 3, ""))))</f>
        <v>983</v>
      </c>
      <c r="M1677" s="32">
        <f>L1677*(1-VLOOKUP('F_ ORDERS'!$K1677,D_BUYERS!A:H,8,FALSE))</f>
        <v>933.84999999999991</v>
      </c>
      <c r="N1677" s="32">
        <f>IF(VLOOKUP('F_ ORDERS'!$G1677, OrderDate!A:E, 5, FALSE) = 1, 'F_ ORDERS'!$M1677 * (1 - 0.07), 'F_ ORDERS'!$M1677)</f>
        <v>868.48049999999989</v>
      </c>
    </row>
    <row r="1678" spans="1:14" x14ac:dyDescent="0.2">
      <c r="A1678" s="51" t="str">
        <f t="shared" si="26"/>
        <v>125.177.155.165|42892|0.24489583333343</v>
      </c>
      <c r="B1678" s="51" t="s">
        <v>1279</v>
      </c>
      <c r="C1678" s="52">
        <f>INT(DT!I1678)</f>
        <v>42892</v>
      </c>
      <c r="D1678" s="53">
        <f>DT!I1678-INT(DT!I1678)</f>
        <v>0.24489583333343035</v>
      </c>
      <c r="E1678" s="32" t="s">
        <v>5893</v>
      </c>
      <c r="F1678" s="32">
        <v>1215</v>
      </c>
      <c r="G1678" s="38">
        <f>INT(DT!E1678)</f>
        <v>42892</v>
      </c>
      <c r="H1678" s="39">
        <f>DT!E1678-INT(DT!E1678)</f>
        <v>0.25368055555736646</v>
      </c>
      <c r="I1678" s="32" t="s">
        <v>18</v>
      </c>
      <c r="J1678" s="32" t="s">
        <v>664</v>
      </c>
      <c r="K1678" s="32" t="s">
        <v>246</v>
      </c>
      <c r="L1678" s="42" cm="1">
        <f t="array" ref="L1678">INDEX('D_ SERVICES'!D:F, MATCH(J1678, 'D_ SERVICES'!A:A, 0),
   IF(I1678="Basic", 1, IF(I1678="Standard", 2, IF(I1678="Premium", 3, ""))))</f>
        <v>607</v>
      </c>
      <c r="M1678" s="32">
        <f>L1678*(1-VLOOKUP('F_ ORDERS'!$K1678,D_BUYERS!A:H,8,FALSE))</f>
        <v>546.30000000000007</v>
      </c>
      <c r="N1678" s="32">
        <f>IF(VLOOKUP('F_ ORDERS'!$G1678, OrderDate!A:E, 5, FALSE) = 1, 'F_ ORDERS'!$M1678 * (1 - 0.07), 'F_ ORDERS'!$M1678)</f>
        <v>546.30000000000007</v>
      </c>
    </row>
    <row r="1679" spans="1:14" x14ac:dyDescent="0.2">
      <c r="A1679" s="51" t="str">
        <f t="shared" si="26"/>
        <v>123.110.112.186|45384|0.736898148148612</v>
      </c>
      <c r="B1679" s="51" t="s">
        <v>1246</v>
      </c>
      <c r="C1679" s="52">
        <f>INT(DT!I1679)</f>
        <v>45384</v>
      </c>
      <c r="D1679" s="53">
        <f>DT!I1679-INT(DT!I1679)</f>
        <v>0.73689814814861165</v>
      </c>
      <c r="E1679" s="32" t="s">
        <v>5894</v>
      </c>
      <c r="F1679" s="32">
        <v>1000</v>
      </c>
      <c r="G1679" s="38">
        <f>INT(DT!E1679)</f>
        <v>45384</v>
      </c>
      <c r="H1679" s="39">
        <f>DT!E1679-INT(DT!E1679)</f>
        <v>0.75078703703911742</v>
      </c>
      <c r="I1679" s="32" t="s">
        <v>23</v>
      </c>
      <c r="J1679" s="32" t="s">
        <v>829</v>
      </c>
      <c r="K1679" s="32" t="s">
        <v>153</v>
      </c>
      <c r="L1679" s="42" cm="1">
        <f t="array" ref="L1679">INDEX('D_ SERVICES'!D:F, MATCH(J1679, 'D_ SERVICES'!A:A, 0),
   IF(I1679="Basic", 1, IF(I1679="Standard", 2, IF(I1679="Premium", 3, ""))))</f>
        <v>943</v>
      </c>
      <c r="M1679" s="32">
        <f>L1679*(1-VLOOKUP('F_ ORDERS'!$K1679,D_BUYERS!A:H,8,FALSE))</f>
        <v>943</v>
      </c>
      <c r="N1679" s="32">
        <f>IF(VLOOKUP('F_ ORDERS'!$G1679, OrderDate!A:E, 5, FALSE) = 1, 'F_ ORDERS'!$M1679 * (1 - 0.07), 'F_ ORDERS'!$M1679)</f>
        <v>943</v>
      </c>
    </row>
    <row r="1680" spans="1:14" x14ac:dyDescent="0.2">
      <c r="A1680" s="51" t="str">
        <f t="shared" si="26"/>
        <v>203.187.73.107|45367|0.547152777777228</v>
      </c>
      <c r="B1680" s="51" t="s">
        <v>2337</v>
      </c>
      <c r="C1680" s="52">
        <f>INT(DT!I1680)</f>
        <v>45367</v>
      </c>
      <c r="D1680" s="53">
        <f>DT!I1680-INT(DT!I1680)</f>
        <v>0.54715277777722804</v>
      </c>
      <c r="E1680" s="32" t="s">
        <v>5895</v>
      </c>
      <c r="F1680" s="32">
        <v>1232</v>
      </c>
      <c r="G1680" s="38">
        <f>INT(DT!E1680)</f>
        <v>45367</v>
      </c>
      <c r="H1680" s="39">
        <f>DT!E1680-INT(DT!E1680)</f>
        <v>0.5558217592551955</v>
      </c>
      <c r="I1680" s="32" t="s">
        <v>23</v>
      </c>
      <c r="J1680" s="32" t="s">
        <v>838</v>
      </c>
      <c r="K1680" s="32" t="s">
        <v>428</v>
      </c>
      <c r="L1680" s="42" cm="1">
        <f t="array" ref="L1680">INDEX('D_ SERVICES'!D:F, MATCH(J1680, 'D_ SERVICES'!A:A, 0),
   IF(I1680="Basic", 1, IF(I1680="Standard", 2, IF(I1680="Premium", 3, ""))))</f>
        <v>677</v>
      </c>
      <c r="M1680" s="32">
        <f>L1680*(1-VLOOKUP('F_ ORDERS'!$K1680,D_BUYERS!A:H,8,FALSE))</f>
        <v>609.30000000000007</v>
      </c>
      <c r="N1680" s="32">
        <f>IF(VLOOKUP('F_ ORDERS'!$G1680, OrderDate!A:E, 5, FALSE) = 1, 'F_ ORDERS'!$M1680 * (1 - 0.07), 'F_ ORDERS'!$M1680)</f>
        <v>566.649</v>
      </c>
    </row>
    <row r="1681" spans="1:14" x14ac:dyDescent="0.2">
      <c r="A1681" s="51" t="str">
        <f t="shared" si="26"/>
        <v>165.78.73.109|44894|0.629525462973106</v>
      </c>
      <c r="B1681" s="51" t="s">
        <v>1838</v>
      </c>
      <c r="C1681" s="52">
        <f>INT(DT!I1681)</f>
        <v>44894</v>
      </c>
      <c r="D1681" s="53">
        <f>DT!I1681-INT(DT!I1681)</f>
        <v>0.62952546297310619</v>
      </c>
      <c r="E1681" s="32" t="s">
        <v>5896</v>
      </c>
      <c r="F1681" s="32">
        <v>1107</v>
      </c>
      <c r="G1681" s="38">
        <f>INT(DT!E1681)</f>
        <v>44894</v>
      </c>
      <c r="H1681" s="39">
        <f>DT!E1681-INT(DT!E1681)</f>
        <v>0.67253472223092103</v>
      </c>
      <c r="I1681" s="32" t="s">
        <v>18</v>
      </c>
      <c r="J1681" s="32" t="s">
        <v>872</v>
      </c>
      <c r="K1681" s="32" t="s">
        <v>33</v>
      </c>
      <c r="L1681" s="42" cm="1">
        <f t="array" ref="L1681">INDEX('D_ SERVICES'!D:F, MATCH(J1681, 'D_ SERVICES'!A:A, 0),
   IF(I1681="Basic", 1, IF(I1681="Standard", 2, IF(I1681="Premium", 3, ""))))</f>
        <v>880</v>
      </c>
      <c r="M1681" s="32">
        <f>L1681*(1-VLOOKUP('F_ ORDERS'!$K1681,D_BUYERS!A:H,8,FALSE))</f>
        <v>792</v>
      </c>
      <c r="N1681" s="32">
        <f>IF(VLOOKUP('F_ ORDERS'!$G1681, OrderDate!A:E, 5, FALSE) = 1, 'F_ ORDERS'!$M1681 * (1 - 0.07), 'F_ ORDERS'!$M1681)</f>
        <v>792</v>
      </c>
    </row>
    <row r="1682" spans="1:14" x14ac:dyDescent="0.2">
      <c r="A1682" s="51" t="str">
        <f t="shared" si="26"/>
        <v>123.110.112.186|45384|0.736898148148612</v>
      </c>
      <c r="B1682" s="51" t="s">
        <v>1246</v>
      </c>
      <c r="C1682" s="52">
        <f>INT(DT!I1682)</f>
        <v>45384</v>
      </c>
      <c r="D1682" s="53">
        <f>DT!I1682-INT(DT!I1682)</f>
        <v>0.73689814814861165</v>
      </c>
      <c r="E1682" s="32" t="s">
        <v>5897</v>
      </c>
      <c r="F1682" s="32">
        <v>1137</v>
      </c>
      <c r="G1682" s="38">
        <f>INT(DT!E1682)</f>
        <v>45384</v>
      </c>
      <c r="H1682" s="39">
        <f>DT!E1682-INT(DT!E1682)</f>
        <v>0.83159722222626442</v>
      </c>
      <c r="I1682" s="32" t="s">
        <v>12</v>
      </c>
      <c r="J1682" s="32" t="s">
        <v>893</v>
      </c>
      <c r="K1682" s="32" t="s">
        <v>153</v>
      </c>
      <c r="L1682" s="42" cm="1">
        <f t="array" ref="L1682">INDEX('D_ SERVICES'!D:F, MATCH(J1682, 'D_ SERVICES'!A:A, 0),
   IF(I1682="Basic", 1, IF(I1682="Standard", 2, IF(I1682="Premium", 3, ""))))</f>
        <v>772</v>
      </c>
      <c r="M1682" s="32">
        <f>L1682*(1-VLOOKUP('F_ ORDERS'!$K1682,D_BUYERS!A:H,8,FALSE))</f>
        <v>772</v>
      </c>
      <c r="N1682" s="32">
        <f>IF(VLOOKUP('F_ ORDERS'!$G1682, OrderDate!A:E, 5, FALSE) = 1, 'F_ ORDERS'!$M1682 * (1 - 0.07), 'F_ ORDERS'!$M1682)</f>
        <v>772</v>
      </c>
    </row>
    <row r="1683" spans="1:14" x14ac:dyDescent="0.2">
      <c r="A1683" s="51" t="str">
        <f t="shared" si="26"/>
        <v>81.211.156.226|44213|0.324016203696374</v>
      </c>
      <c r="B1683" s="51" t="s">
        <v>3927</v>
      </c>
      <c r="C1683" s="52">
        <f>INT(DT!I1683)</f>
        <v>44213</v>
      </c>
      <c r="D1683" s="53">
        <f>DT!I1683-INT(DT!I1683)</f>
        <v>0.32401620369637385</v>
      </c>
      <c r="E1683" s="32" t="s">
        <v>5898</v>
      </c>
      <c r="F1683" s="32">
        <v>1211</v>
      </c>
      <c r="G1683" s="38">
        <f>INT(DT!E1683)</f>
        <v>44213</v>
      </c>
      <c r="H1683" s="39">
        <f>DT!E1683-INT(DT!E1683)</f>
        <v>0.43790509258542443</v>
      </c>
      <c r="I1683" s="32" t="s">
        <v>12</v>
      </c>
      <c r="J1683" s="32" t="s">
        <v>695</v>
      </c>
      <c r="K1683" s="32" t="s">
        <v>139</v>
      </c>
      <c r="L1683" s="42" cm="1">
        <f t="array" ref="L1683">INDEX('D_ SERVICES'!D:F, MATCH(J1683, 'D_ SERVICES'!A:A, 0),
   IF(I1683="Basic", 1, IF(I1683="Standard", 2, IF(I1683="Premium", 3, ""))))</f>
        <v>732</v>
      </c>
      <c r="M1683" s="32">
        <f>L1683*(1-VLOOKUP('F_ ORDERS'!$K1683,D_BUYERS!A:H,8,FALSE))</f>
        <v>695.4</v>
      </c>
      <c r="N1683" s="32">
        <f>IF(VLOOKUP('F_ ORDERS'!$G1683, OrderDate!A:E, 5, FALSE) = 1, 'F_ ORDERS'!$M1683 * (1 - 0.07), 'F_ ORDERS'!$M1683)</f>
        <v>646.72199999999998</v>
      </c>
    </row>
    <row r="1684" spans="1:14" x14ac:dyDescent="0.2">
      <c r="A1684" s="51" t="str">
        <f t="shared" si="26"/>
        <v>116.129.150.24|44317|0.589340277780138</v>
      </c>
      <c r="B1684" s="51" t="s">
        <v>1150</v>
      </c>
      <c r="C1684" s="52">
        <f>INT(DT!I1684)</f>
        <v>44317</v>
      </c>
      <c r="D1684" s="53">
        <f>DT!I1684-INT(DT!I1684)</f>
        <v>0.58934027778013842</v>
      </c>
      <c r="E1684" s="32" t="s">
        <v>5899</v>
      </c>
      <c r="F1684" s="32">
        <v>1006</v>
      </c>
      <c r="G1684" s="38">
        <f>INT(DT!E1684)</f>
        <v>44317</v>
      </c>
      <c r="H1684" s="39">
        <f>DT!E1684-INT(DT!E1684)</f>
        <v>0.67222222222335404</v>
      </c>
      <c r="I1684" s="32" t="s">
        <v>18</v>
      </c>
      <c r="J1684" s="32" t="s">
        <v>618</v>
      </c>
      <c r="K1684" s="32" t="s">
        <v>284</v>
      </c>
      <c r="L1684" s="42" cm="1">
        <f t="array" ref="L1684">INDEX('D_ SERVICES'!D:F, MATCH(J1684, 'D_ SERVICES'!A:A, 0),
   IF(I1684="Basic", 1, IF(I1684="Standard", 2, IF(I1684="Premium", 3, ""))))</f>
        <v>289</v>
      </c>
      <c r="M1684" s="32">
        <f>L1684*(1-VLOOKUP('F_ ORDERS'!$K1684,D_BUYERS!A:H,8,FALSE))</f>
        <v>289</v>
      </c>
      <c r="N1684" s="32">
        <f>IF(VLOOKUP('F_ ORDERS'!$G1684, OrderDate!A:E, 5, FALSE) = 1, 'F_ ORDERS'!$M1684 * (1 - 0.07), 'F_ ORDERS'!$M1684)</f>
        <v>268.77</v>
      </c>
    </row>
    <row r="1685" spans="1:14" x14ac:dyDescent="0.2">
      <c r="A1685" s="51" t="str">
        <f t="shared" si="26"/>
        <v>159.255.90.236|45620|0.208333333343035</v>
      </c>
      <c r="B1685" s="51" t="s">
        <v>1747</v>
      </c>
      <c r="C1685" s="52">
        <f>INT(DT!I1685)</f>
        <v>45620</v>
      </c>
      <c r="D1685" s="53">
        <f>DT!I1685-INT(DT!I1685)</f>
        <v>0.20833333334303461</v>
      </c>
      <c r="E1685" s="32" t="s">
        <v>5900</v>
      </c>
      <c r="F1685" s="32">
        <v>1167</v>
      </c>
      <c r="G1685" s="38">
        <f>INT(DT!E1685)</f>
        <v>45620</v>
      </c>
      <c r="H1685" s="39">
        <f>DT!E1685-INT(DT!E1685)</f>
        <v>0.26047453704813961</v>
      </c>
      <c r="I1685" s="32" t="s">
        <v>18</v>
      </c>
      <c r="J1685" s="32" t="s">
        <v>655</v>
      </c>
      <c r="K1685" s="32" t="s">
        <v>434</v>
      </c>
      <c r="L1685" s="42" cm="1">
        <f t="array" ref="L1685">INDEX('D_ SERVICES'!D:F, MATCH(J1685, 'D_ SERVICES'!A:A, 0),
   IF(I1685="Basic", 1, IF(I1685="Standard", 2, IF(I1685="Premium", 3, ""))))</f>
        <v>696</v>
      </c>
      <c r="M1685" s="32">
        <f>L1685*(1-VLOOKUP('F_ ORDERS'!$K1685,D_BUYERS!A:H,8,FALSE))</f>
        <v>661.19999999999993</v>
      </c>
      <c r="N1685" s="32">
        <f>IF(VLOOKUP('F_ ORDERS'!$G1685, OrderDate!A:E, 5, FALSE) = 1, 'F_ ORDERS'!$M1685 * (1 - 0.07), 'F_ ORDERS'!$M1685)</f>
        <v>614.91599999999994</v>
      </c>
    </row>
    <row r="1686" spans="1:14" x14ac:dyDescent="0.2">
      <c r="A1686" s="51" t="str">
        <f t="shared" si="26"/>
        <v>96.161.50.18|45513|0.0288310185205773</v>
      </c>
      <c r="B1686" s="51" t="s">
        <v>4149</v>
      </c>
      <c r="C1686" s="52">
        <f>INT(DT!I1686)</f>
        <v>45513</v>
      </c>
      <c r="D1686" s="53">
        <f>DT!I1686-INT(DT!I1686)</f>
        <v>2.8831018520577345E-2</v>
      </c>
      <c r="E1686" s="32" t="s">
        <v>5901</v>
      </c>
      <c r="F1686" s="32">
        <v>1041</v>
      </c>
      <c r="G1686" s="38">
        <f>INT(DT!E1686)</f>
        <v>45513</v>
      </c>
      <c r="H1686" s="39">
        <f>DT!E1686-INT(DT!E1686)</f>
        <v>9.9826388890505768E-2</v>
      </c>
      <c r="I1686" s="32" t="s">
        <v>12</v>
      </c>
      <c r="J1686" s="32" t="s">
        <v>643</v>
      </c>
      <c r="K1686" s="32" t="s">
        <v>482</v>
      </c>
      <c r="L1686" s="42" cm="1">
        <f t="array" ref="L1686">INDEX('D_ SERVICES'!D:F, MATCH(J1686, 'D_ SERVICES'!A:A, 0),
   IF(I1686="Basic", 1, IF(I1686="Standard", 2, IF(I1686="Premium", 3, ""))))</f>
        <v>899</v>
      </c>
      <c r="M1686" s="32">
        <f>L1686*(1-VLOOKUP('F_ ORDERS'!$K1686,D_BUYERS!A:H,8,FALSE))</f>
        <v>809.1</v>
      </c>
      <c r="N1686" s="32">
        <f>IF(VLOOKUP('F_ ORDERS'!$G1686, OrderDate!A:E, 5, FALSE) = 1, 'F_ ORDERS'!$M1686 * (1 - 0.07), 'F_ ORDERS'!$M1686)</f>
        <v>809.1</v>
      </c>
    </row>
    <row r="1687" spans="1:14" x14ac:dyDescent="0.2">
      <c r="A1687" s="51" t="str">
        <f t="shared" si="26"/>
        <v>146.129.51.214|45043|0.271238425928459</v>
      </c>
      <c r="B1687" s="51" t="s">
        <v>1565</v>
      </c>
      <c r="C1687" s="52">
        <f>INT(DT!I1687)</f>
        <v>45043</v>
      </c>
      <c r="D1687" s="53">
        <f>DT!I1687-INT(DT!I1687)</f>
        <v>0.27123842592845904</v>
      </c>
      <c r="E1687" s="32" t="s">
        <v>5902</v>
      </c>
      <c r="F1687" s="32">
        <v>1174</v>
      </c>
      <c r="G1687" s="38">
        <f>INT(DT!E1687)</f>
        <v>45043</v>
      </c>
      <c r="H1687" s="39">
        <f>DT!E1687-INT(DT!E1687)</f>
        <v>0.388078703705105</v>
      </c>
      <c r="I1687" s="32" t="s">
        <v>23</v>
      </c>
      <c r="J1687" s="32" t="s">
        <v>860</v>
      </c>
      <c r="K1687" s="32" t="s">
        <v>286</v>
      </c>
      <c r="L1687" s="42" cm="1">
        <f t="array" ref="L1687">INDEX('D_ SERVICES'!D:F, MATCH(J1687, 'D_ SERVICES'!A:A, 0),
   IF(I1687="Basic", 1, IF(I1687="Standard", 2, IF(I1687="Premium", 3, ""))))</f>
        <v>945</v>
      </c>
      <c r="M1687" s="32">
        <f>L1687*(1-VLOOKUP('F_ ORDERS'!$K1687,D_BUYERS!A:H,8,FALSE))</f>
        <v>945</v>
      </c>
      <c r="N1687" s="32">
        <f>IF(VLOOKUP('F_ ORDERS'!$G1687, OrderDate!A:E, 5, FALSE) = 1, 'F_ ORDERS'!$M1687 * (1 - 0.07), 'F_ ORDERS'!$M1687)</f>
        <v>945</v>
      </c>
    </row>
    <row r="1688" spans="1:14" x14ac:dyDescent="0.2">
      <c r="A1688" s="51" t="str">
        <f t="shared" si="26"/>
        <v>97.34.6.14|43492|0.000162037038535345</v>
      </c>
      <c r="B1688" s="51" t="s">
        <v>4170</v>
      </c>
      <c r="C1688" s="52">
        <f>INT(DT!I1688)</f>
        <v>43492</v>
      </c>
      <c r="D1688" s="53">
        <f>DT!I1688-INT(DT!I1688)</f>
        <v>1.6203703853534535E-4</v>
      </c>
      <c r="E1688" s="32" t="s">
        <v>5903</v>
      </c>
      <c r="F1688" s="32">
        <v>1241</v>
      </c>
      <c r="G1688" s="38">
        <f>INT(DT!E1688)</f>
        <v>43492</v>
      </c>
      <c r="H1688" s="39">
        <f>DT!E1688-INT(DT!E1688)</f>
        <v>0.10009259259095415</v>
      </c>
      <c r="I1688" s="32" t="s">
        <v>18</v>
      </c>
      <c r="J1688" s="32" t="s">
        <v>659</v>
      </c>
      <c r="K1688" s="32" t="s">
        <v>170</v>
      </c>
      <c r="L1688" s="42" cm="1">
        <f t="array" ref="L1688">INDEX('D_ SERVICES'!D:F, MATCH(J1688, 'D_ SERVICES'!A:A, 0),
   IF(I1688="Basic", 1, IF(I1688="Standard", 2, IF(I1688="Premium", 3, ""))))</f>
        <v>338</v>
      </c>
      <c r="M1688" s="32">
        <f>L1688*(1-VLOOKUP('F_ ORDERS'!$K1688,D_BUYERS!A:H,8,FALSE))</f>
        <v>321.09999999999997</v>
      </c>
      <c r="N1688" s="32">
        <f>IF(VLOOKUP('F_ ORDERS'!$G1688, OrderDate!A:E, 5, FALSE) = 1, 'F_ ORDERS'!$M1688 * (1 - 0.07), 'F_ ORDERS'!$M1688)</f>
        <v>298.62299999999993</v>
      </c>
    </row>
    <row r="1689" spans="1:14" x14ac:dyDescent="0.2">
      <c r="A1689" s="51" t="str">
        <f t="shared" si="26"/>
        <v>223.65.71.5|45276|0.556342592586589</v>
      </c>
      <c r="B1689" s="51" t="s">
        <v>2622</v>
      </c>
      <c r="C1689" s="52">
        <f>INT(DT!I1689)</f>
        <v>45276</v>
      </c>
      <c r="D1689" s="53">
        <f>DT!I1689-INT(DT!I1689)</f>
        <v>0.55634259258658858</v>
      </c>
      <c r="E1689" s="32" t="s">
        <v>5904</v>
      </c>
      <c r="F1689" s="32">
        <v>1026</v>
      </c>
      <c r="G1689" s="38">
        <f>INT(DT!E1689)</f>
        <v>45276</v>
      </c>
      <c r="H1689" s="39">
        <f>DT!E1689-INT(DT!E1689)</f>
        <v>0.60290509258629754</v>
      </c>
      <c r="I1689" s="32" t="s">
        <v>12</v>
      </c>
      <c r="J1689" s="32" t="s">
        <v>612</v>
      </c>
      <c r="K1689" s="32" t="s">
        <v>266</v>
      </c>
      <c r="L1689" s="42" cm="1">
        <f t="array" ref="L1689">INDEX('D_ SERVICES'!D:F, MATCH(J1689, 'D_ SERVICES'!A:A, 0),
   IF(I1689="Basic", 1, IF(I1689="Standard", 2, IF(I1689="Premium", 3, ""))))</f>
        <v>875</v>
      </c>
      <c r="M1689" s="32">
        <f>L1689*(1-VLOOKUP('F_ ORDERS'!$K1689,D_BUYERS!A:H,8,FALSE))</f>
        <v>787.5</v>
      </c>
      <c r="N1689" s="32">
        <f>IF(VLOOKUP('F_ ORDERS'!$G1689, OrderDate!A:E, 5, FALSE) = 1, 'F_ ORDERS'!$M1689 * (1 - 0.07), 'F_ ORDERS'!$M1689)</f>
        <v>732.375</v>
      </c>
    </row>
    <row r="1690" spans="1:14" x14ac:dyDescent="0.2">
      <c r="A1690" s="51" t="str">
        <f t="shared" si="26"/>
        <v>8.12.79.243|43700|0.372592592590081</v>
      </c>
      <c r="B1690" s="51" t="s">
        <v>3892</v>
      </c>
      <c r="C1690" s="52">
        <f>INT(DT!I1690)</f>
        <v>43700</v>
      </c>
      <c r="D1690" s="53">
        <f>DT!I1690-INT(DT!I1690)</f>
        <v>0.37259259259008104</v>
      </c>
      <c r="E1690" s="32" t="s">
        <v>5905</v>
      </c>
      <c r="F1690" s="32">
        <v>1036</v>
      </c>
      <c r="G1690" s="38">
        <f>INT(DT!E1690)</f>
        <v>43700</v>
      </c>
      <c r="H1690" s="39">
        <f>DT!E1690-INT(DT!E1690)</f>
        <v>0.45708333332731854</v>
      </c>
      <c r="I1690" s="32" t="s">
        <v>18</v>
      </c>
      <c r="J1690" s="32" t="s">
        <v>719</v>
      </c>
      <c r="K1690" s="32" t="s">
        <v>307</v>
      </c>
      <c r="L1690" s="42" cm="1">
        <f t="array" ref="L1690">INDEX('D_ SERVICES'!D:F, MATCH(J1690, 'D_ SERVICES'!A:A, 0),
   IF(I1690="Basic", 1, IF(I1690="Standard", 2, IF(I1690="Premium", 3, ""))))</f>
        <v>380</v>
      </c>
      <c r="M1690" s="32">
        <f>L1690*(1-VLOOKUP('F_ ORDERS'!$K1690,D_BUYERS!A:H,8,FALSE))</f>
        <v>361</v>
      </c>
      <c r="N1690" s="32">
        <f>IF(VLOOKUP('F_ ORDERS'!$G1690, OrderDate!A:E, 5, FALSE) = 1, 'F_ ORDERS'!$M1690 * (1 - 0.07), 'F_ ORDERS'!$M1690)</f>
        <v>361</v>
      </c>
    </row>
    <row r="1691" spans="1:14" x14ac:dyDescent="0.2">
      <c r="A1691" s="51" t="str">
        <f t="shared" si="26"/>
        <v>80.214.83.148|44135|0.711377314823039</v>
      </c>
      <c r="B1691" s="51" t="s">
        <v>3909</v>
      </c>
      <c r="C1691" s="52">
        <f>INT(DT!I1691)</f>
        <v>44135</v>
      </c>
      <c r="D1691" s="53">
        <f>DT!I1691-INT(DT!I1691)</f>
        <v>0.71137731482303934</v>
      </c>
      <c r="E1691" s="32" t="s">
        <v>5906</v>
      </c>
      <c r="F1691" s="32">
        <v>1055</v>
      </c>
      <c r="G1691" s="38">
        <f>INT(DT!E1691)</f>
        <v>44135</v>
      </c>
      <c r="H1691" s="39">
        <f>DT!E1691-INT(DT!E1691)</f>
        <v>0.78109953704552026</v>
      </c>
      <c r="I1691" s="32" t="s">
        <v>23</v>
      </c>
      <c r="J1691" s="32" t="s">
        <v>741</v>
      </c>
      <c r="K1691" s="32" t="s">
        <v>164</v>
      </c>
      <c r="L1691" s="42" cm="1">
        <f t="array" ref="L1691">INDEX('D_ SERVICES'!D:F, MATCH(J1691, 'D_ SERVICES'!A:A, 0),
   IF(I1691="Basic", 1, IF(I1691="Standard", 2, IF(I1691="Premium", 3, ""))))</f>
        <v>791</v>
      </c>
      <c r="M1691" s="32">
        <f>L1691*(1-VLOOKUP('F_ ORDERS'!$K1691,D_BUYERS!A:H,8,FALSE))</f>
        <v>791</v>
      </c>
      <c r="N1691" s="32">
        <f>IF(VLOOKUP('F_ ORDERS'!$G1691, OrderDate!A:E, 5, FALSE) = 1, 'F_ ORDERS'!$M1691 * (1 - 0.07), 'F_ ORDERS'!$M1691)</f>
        <v>735.63</v>
      </c>
    </row>
    <row r="1692" spans="1:14" x14ac:dyDescent="0.2">
      <c r="A1692" s="51" t="str">
        <f t="shared" si="26"/>
        <v>46.182.29.225|45466|0.260266203702486</v>
      </c>
      <c r="B1692" s="51" t="s">
        <v>3422</v>
      </c>
      <c r="C1692" s="52">
        <f>INT(DT!I1692)</f>
        <v>45466</v>
      </c>
      <c r="D1692" s="53">
        <f>DT!I1692-INT(DT!I1692)</f>
        <v>0.26026620370248565</v>
      </c>
      <c r="E1692" s="32" t="s">
        <v>5907</v>
      </c>
      <c r="F1692" s="32">
        <v>1023</v>
      </c>
      <c r="G1692" s="38">
        <f>INT(DT!E1692)</f>
        <v>45466</v>
      </c>
      <c r="H1692" s="39">
        <f>DT!E1692-INT(DT!E1692)</f>
        <v>0.28174768518510973</v>
      </c>
      <c r="I1692" s="32" t="s">
        <v>12</v>
      </c>
      <c r="J1692" s="32" t="s">
        <v>680</v>
      </c>
      <c r="K1692" s="32" t="s">
        <v>110</v>
      </c>
      <c r="L1692" s="42" cm="1">
        <f t="array" ref="L1692">INDEX('D_ SERVICES'!D:F, MATCH(J1692, 'D_ SERVICES'!A:A, 0),
   IF(I1692="Basic", 1, IF(I1692="Standard", 2, IF(I1692="Premium", 3, ""))))</f>
        <v>970</v>
      </c>
      <c r="M1692" s="32">
        <f>L1692*(1-VLOOKUP('F_ ORDERS'!$K1692,D_BUYERS!A:H,8,FALSE))</f>
        <v>921.5</v>
      </c>
      <c r="N1692" s="32">
        <f>IF(VLOOKUP('F_ ORDERS'!$G1692, OrderDate!A:E, 5, FALSE) = 1, 'F_ ORDERS'!$M1692 * (1 - 0.07), 'F_ ORDERS'!$M1692)</f>
        <v>856.99499999999989</v>
      </c>
    </row>
    <row r="1693" spans="1:14" x14ac:dyDescent="0.2">
      <c r="A1693" s="51" t="str">
        <f t="shared" si="26"/>
        <v>196.135.36.54|44211|0.634756944447872</v>
      </c>
      <c r="B1693" s="51" t="s">
        <v>2215</v>
      </c>
      <c r="C1693" s="52">
        <f>INT(DT!I1693)</f>
        <v>44211</v>
      </c>
      <c r="D1693" s="53">
        <f>DT!I1693-INT(DT!I1693)</f>
        <v>0.63475694444787223</v>
      </c>
      <c r="E1693" s="32" t="s">
        <v>5908</v>
      </c>
      <c r="F1693" s="32">
        <v>1029</v>
      </c>
      <c r="G1693" s="38">
        <f>INT(DT!E1693)</f>
        <v>44211</v>
      </c>
      <c r="H1693" s="39">
        <f>DT!E1693-INT(DT!E1693)</f>
        <v>0.68409722222713754</v>
      </c>
      <c r="I1693" s="32" t="s">
        <v>12</v>
      </c>
      <c r="J1693" s="32" t="s">
        <v>812</v>
      </c>
      <c r="K1693" s="32" t="s">
        <v>474</v>
      </c>
      <c r="L1693" s="42" cm="1">
        <f t="array" ref="L1693">INDEX('D_ SERVICES'!D:F, MATCH(J1693, 'D_ SERVICES'!A:A, 0),
   IF(I1693="Basic", 1, IF(I1693="Standard", 2, IF(I1693="Premium", 3, ""))))</f>
        <v>991</v>
      </c>
      <c r="M1693" s="32">
        <f>L1693*(1-VLOOKUP('F_ ORDERS'!$K1693,D_BUYERS!A:H,8,FALSE))</f>
        <v>941.44999999999993</v>
      </c>
      <c r="N1693" s="32">
        <f>IF(VLOOKUP('F_ ORDERS'!$G1693, OrderDate!A:E, 5, FALSE) = 1, 'F_ ORDERS'!$M1693 * (1 - 0.07), 'F_ ORDERS'!$M1693)</f>
        <v>941.44999999999993</v>
      </c>
    </row>
    <row r="1694" spans="1:14" x14ac:dyDescent="0.2">
      <c r="A1694" s="51" t="str">
        <f t="shared" si="26"/>
        <v>129.77.188.152|44468|0.801585648150649</v>
      </c>
      <c r="B1694" s="51" t="s">
        <v>1331</v>
      </c>
      <c r="C1694" s="52">
        <f>INT(DT!I1694)</f>
        <v>44468</v>
      </c>
      <c r="D1694" s="53">
        <f>DT!I1694-INT(DT!I1694)</f>
        <v>0.80158564815064892</v>
      </c>
      <c r="E1694" s="32" t="s">
        <v>5909</v>
      </c>
      <c r="F1694" s="32">
        <v>1058</v>
      </c>
      <c r="G1694" s="38">
        <f>INT(DT!E1694)</f>
        <v>44468</v>
      </c>
      <c r="H1694" s="39">
        <f>DT!E1694-INT(DT!E1694)</f>
        <v>0.81574074074160308</v>
      </c>
      <c r="I1694" s="32" t="s">
        <v>12</v>
      </c>
      <c r="J1694" s="32" t="s">
        <v>654</v>
      </c>
      <c r="K1694" s="32" t="s">
        <v>378</v>
      </c>
      <c r="L1694" s="42" cm="1">
        <f t="array" ref="L1694">INDEX('D_ SERVICES'!D:F, MATCH(J1694, 'D_ SERVICES'!A:A, 0),
   IF(I1694="Basic", 1, IF(I1694="Standard", 2, IF(I1694="Premium", 3, ""))))</f>
        <v>715</v>
      </c>
      <c r="M1694" s="32">
        <f>L1694*(1-VLOOKUP('F_ ORDERS'!$K1694,D_BUYERS!A:H,8,FALSE))</f>
        <v>715</v>
      </c>
      <c r="N1694" s="32">
        <f>IF(VLOOKUP('F_ ORDERS'!$G1694, OrderDate!A:E, 5, FALSE) = 1, 'F_ ORDERS'!$M1694 * (1 - 0.07), 'F_ ORDERS'!$M1694)</f>
        <v>715</v>
      </c>
    </row>
    <row r="1695" spans="1:14" x14ac:dyDescent="0.2">
      <c r="A1695" s="51" t="str">
        <f t="shared" si="26"/>
        <v>201.85.15.0|45352|0.497025462973397</v>
      </c>
      <c r="B1695" s="51" t="s">
        <v>2316</v>
      </c>
      <c r="C1695" s="52">
        <f>INT(DT!I1695)</f>
        <v>45352</v>
      </c>
      <c r="D1695" s="53">
        <f>DT!I1695-INT(DT!I1695)</f>
        <v>0.49702546297339723</v>
      </c>
      <c r="E1695" s="32" t="s">
        <v>5910</v>
      </c>
      <c r="F1695" s="32">
        <v>1027</v>
      </c>
      <c r="G1695" s="38">
        <f>INT(DT!E1695)</f>
        <v>45352</v>
      </c>
      <c r="H1695" s="39">
        <f>DT!E1695-INT(DT!E1695)</f>
        <v>0.51017361112462822</v>
      </c>
      <c r="I1695" s="32" t="s">
        <v>18</v>
      </c>
      <c r="J1695" s="32" t="s">
        <v>669</v>
      </c>
      <c r="K1695" s="32" t="s">
        <v>107</v>
      </c>
      <c r="L1695" s="42" cm="1">
        <f t="array" ref="L1695">INDEX('D_ SERVICES'!D:F, MATCH(J1695, 'D_ SERVICES'!A:A, 0),
   IF(I1695="Basic", 1, IF(I1695="Standard", 2, IF(I1695="Premium", 3, ""))))</f>
        <v>840</v>
      </c>
      <c r="M1695" s="32">
        <f>L1695*(1-VLOOKUP('F_ ORDERS'!$K1695,D_BUYERS!A:H,8,FALSE))</f>
        <v>840</v>
      </c>
      <c r="N1695" s="32">
        <f>IF(VLOOKUP('F_ ORDERS'!$G1695, OrderDate!A:E, 5, FALSE) = 1, 'F_ ORDERS'!$M1695 * (1 - 0.07), 'F_ ORDERS'!$M1695)</f>
        <v>840</v>
      </c>
    </row>
    <row r="1696" spans="1:14" x14ac:dyDescent="0.2">
      <c r="A1696" s="51" t="str">
        <f t="shared" si="26"/>
        <v>116.111.83.150|44450|0.121296296303626</v>
      </c>
      <c r="B1696" s="51" t="s">
        <v>1149</v>
      </c>
      <c r="C1696" s="52">
        <f>INT(DT!I1696)</f>
        <v>44450</v>
      </c>
      <c r="D1696" s="53">
        <f>DT!I1696-INT(DT!I1696)</f>
        <v>0.12129629630362615</v>
      </c>
      <c r="E1696" s="32" t="s">
        <v>5911</v>
      </c>
      <c r="F1696" s="32">
        <v>1245</v>
      </c>
      <c r="G1696" s="38">
        <f>INT(DT!E1696)</f>
        <v>44450</v>
      </c>
      <c r="H1696" s="39">
        <f>DT!E1696-INT(DT!E1696)</f>
        <v>0.205983796302462</v>
      </c>
      <c r="I1696" s="32" t="s">
        <v>18</v>
      </c>
      <c r="J1696" s="32" t="s">
        <v>839</v>
      </c>
      <c r="K1696" s="32" t="s">
        <v>490</v>
      </c>
      <c r="L1696" s="42" cm="1">
        <f t="array" ref="L1696">INDEX('D_ SERVICES'!D:F, MATCH(J1696, 'D_ SERVICES'!A:A, 0),
   IF(I1696="Basic", 1, IF(I1696="Standard", 2, IF(I1696="Premium", 3, ""))))</f>
        <v>721</v>
      </c>
      <c r="M1696" s="32">
        <f>L1696*(1-VLOOKUP('F_ ORDERS'!$K1696,D_BUYERS!A:H,8,FALSE))</f>
        <v>648.9</v>
      </c>
      <c r="N1696" s="32">
        <f>IF(VLOOKUP('F_ ORDERS'!$G1696, OrderDate!A:E, 5, FALSE) = 1, 'F_ ORDERS'!$M1696 * (1 - 0.07), 'F_ ORDERS'!$M1696)</f>
        <v>603.47699999999998</v>
      </c>
    </row>
    <row r="1697" spans="1:14" x14ac:dyDescent="0.2">
      <c r="A1697" s="51" t="str">
        <f t="shared" si="26"/>
        <v>55.162.8.78|41999|0.781122685177252</v>
      </c>
      <c r="B1697" s="51" t="s">
        <v>3543</v>
      </c>
      <c r="C1697" s="52">
        <f>INT(DT!I1697)</f>
        <v>41999</v>
      </c>
      <c r="D1697" s="53">
        <f>DT!I1697-INT(DT!I1697)</f>
        <v>0.7811226851772517</v>
      </c>
      <c r="E1697" s="32" t="s">
        <v>5912</v>
      </c>
      <c r="F1697" s="32">
        <v>1006</v>
      </c>
      <c r="G1697" s="38">
        <f>INT(DT!E1697)</f>
        <v>41999</v>
      </c>
      <c r="H1697" s="39">
        <f>DT!E1697-INT(DT!E1697)</f>
        <v>0.80356481480703223</v>
      </c>
      <c r="I1697" s="32" t="s">
        <v>12</v>
      </c>
      <c r="J1697" s="32" t="s">
        <v>618</v>
      </c>
      <c r="K1697" s="32" t="s">
        <v>221</v>
      </c>
      <c r="L1697" s="42" cm="1">
        <f t="array" ref="L1697">INDEX('D_ SERVICES'!D:F, MATCH(J1697, 'D_ SERVICES'!A:A, 0),
   IF(I1697="Basic", 1, IF(I1697="Standard", 2, IF(I1697="Premium", 3, ""))))</f>
        <v>789</v>
      </c>
      <c r="M1697" s="32">
        <f>L1697*(1-VLOOKUP('F_ ORDERS'!$K1697,D_BUYERS!A:H,8,FALSE))</f>
        <v>749.55</v>
      </c>
      <c r="N1697" s="32">
        <f>IF(VLOOKUP('F_ ORDERS'!$G1697, OrderDate!A:E, 5, FALSE) = 1, 'F_ ORDERS'!$M1697 * (1 - 0.07), 'F_ ORDERS'!$M1697)</f>
        <v>749.55</v>
      </c>
    </row>
    <row r="1698" spans="1:14" x14ac:dyDescent="0.2">
      <c r="A1698" s="51" t="str">
        <f t="shared" si="26"/>
        <v>138.236.220.171|44225|0.768715277779847</v>
      </c>
      <c r="B1698" s="51" t="s">
        <v>1468</v>
      </c>
      <c r="C1698" s="52">
        <f>INT(DT!I1698)</f>
        <v>44225</v>
      </c>
      <c r="D1698" s="53">
        <f>DT!I1698-INT(DT!I1698)</f>
        <v>0.76871527777984738</v>
      </c>
      <c r="E1698" s="32" t="s">
        <v>5913</v>
      </c>
      <c r="F1698" s="32">
        <v>1087</v>
      </c>
      <c r="G1698" s="38">
        <f>INT(DT!E1698)</f>
        <v>44225</v>
      </c>
      <c r="H1698" s="39">
        <f>DT!E1698-INT(DT!E1698)</f>
        <v>0.89041666666889796</v>
      </c>
      <c r="I1698" s="32" t="s">
        <v>12</v>
      </c>
      <c r="J1698" s="32" t="s">
        <v>736</v>
      </c>
      <c r="K1698" s="32" t="s">
        <v>493</v>
      </c>
      <c r="L1698" s="42" cm="1">
        <f t="array" ref="L1698">INDEX('D_ SERVICES'!D:F, MATCH(J1698, 'D_ SERVICES'!A:A, 0),
   IF(I1698="Basic", 1, IF(I1698="Standard", 2, IF(I1698="Premium", 3, ""))))</f>
        <v>933</v>
      </c>
      <c r="M1698" s="32">
        <f>L1698*(1-VLOOKUP('F_ ORDERS'!$K1698,D_BUYERS!A:H,8,FALSE))</f>
        <v>886.34999999999991</v>
      </c>
      <c r="N1698" s="32">
        <f>IF(VLOOKUP('F_ ORDERS'!$G1698, OrderDate!A:E, 5, FALSE) = 1, 'F_ ORDERS'!$M1698 * (1 - 0.07), 'F_ ORDERS'!$M1698)</f>
        <v>886.34999999999991</v>
      </c>
    </row>
    <row r="1699" spans="1:14" x14ac:dyDescent="0.2">
      <c r="A1699" s="51" t="str">
        <f t="shared" si="26"/>
        <v>163.242.36.162|44345|0.754224537042319</v>
      </c>
      <c r="B1699" s="51" t="s">
        <v>1811</v>
      </c>
      <c r="C1699" s="52">
        <f>INT(DT!I1699)</f>
        <v>44345</v>
      </c>
      <c r="D1699" s="53">
        <f>DT!I1699-INT(DT!I1699)</f>
        <v>0.75422453704231884</v>
      </c>
      <c r="E1699" s="32" t="s">
        <v>5914</v>
      </c>
      <c r="F1699" s="32">
        <v>1034</v>
      </c>
      <c r="G1699" s="38">
        <f>INT(DT!E1699)</f>
        <v>44345</v>
      </c>
      <c r="H1699" s="39">
        <f>DT!E1699-INT(DT!E1699)</f>
        <v>0.7983217592627625</v>
      </c>
      <c r="I1699" s="32" t="s">
        <v>12</v>
      </c>
      <c r="J1699" s="32" t="s">
        <v>769</v>
      </c>
      <c r="K1699" s="32" t="s">
        <v>456</v>
      </c>
      <c r="L1699" s="42" cm="1">
        <f t="array" ref="L1699">INDEX('D_ SERVICES'!D:F, MATCH(J1699, 'D_ SERVICES'!A:A, 0),
   IF(I1699="Basic", 1, IF(I1699="Standard", 2, IF(I1699="Premium", 3, ""))))</f>
        <v>987</v>
      </c>
      <c r="M1699" s="32">
        <f>L1699*(1-VLOOKUP('F_ ORDERS'!$K1699,D_BUYERS!A:H,8,FALSE))</f>
        <v>888.30000000000007</v>
      </c>
      <c r="N1699" s="32">
        <f>IF(VLOOKUP('F_ ORDERS'!$G1699, OrderDate!A:E, 5, FALSE) = 1, 'F_ ORDERS'!$M1699 * (1 - 0.07), 'F_ ORDERS'!$M1699)</f>
        <v>826.11900000000003</v>
      </c>
    </row>
    <row r="1700" spans="1:14" x14ac:dyDescent="0.2">
      <c r="A1700" s="51" t="str">
        <f t="shared" si="26"/>
        <v>135.228.183.57|44087|0.276122685187147</v>
      </c>
      <c r="B1700" s="51" t="s">
        <v>1431</v>
      </c>
      <c r="C1700" s="52">
        <f>INT(DT!I1700)</f>
        <v>44087</v>
      </c>
      <c r="D1700" s="53">
        <f>DT!I1700-INT(DT!I1700)</f>
        <v>0.276122685187147</v>
      </c>
      <c r="E1700" s="32" t="s">
        <v>5915</v>
      </c>
      <c r="F1700" s="32">
        <v>1082</v>
      </c>
      <c r="G1700" s="38">
        <f>INT(DT!E1700)</f>
        <v>44087</v>
      </c>
      <c r="H1700" s="39">
        <f>DT!E1700-INT(DT!E1700)</f>
        <v>0.29593749999912689</v>
      </c>
      <c r="I1700" s="32" t="s">
        <v>12</v>
      </c>
      <c r="J1700" s="32" t="s">
        <v>633</v>
      </c>
      <c r="K1700" s="32" t="s">
        <v>372</v>
      </c>
      <c r="L1700" s="42" cm="1">
        <f t="array" ref="L1700">INDEX('D_ SERVICES'!D:F, MATCH(J1700, 'D_ SERVICES'!A:A, 0),
   IF(I1700="Basic", 1, IF(I1700="Standard", 2, IF(I1700="Premium", 3, ""))))</f>
        <v>984</v>
      </c>
      <c r="M1700" s="32">
        <f>L1700*(1-VLOOKUP('F_ ORDERS'!$K1700,D_BUYERS!A:H,8,FALSE))</f>
        <v>934.8</v>
      </c>
      <c r="N1700" s="32">
        <f>IF(VLOOKUP('F_ ORDERS'!$G1700, OrderDate!A:E, 5, FALSE) = 1, 'F_ ORDERS'!$M1700 * (1 - 0.07), 'F_ ORDERS'!$M1700)</f>
        <v>869.36399999999992</v>
      </c>
    </row>
    <row r="1701" spans="1:14" x14ac:dyDescent="0.2">
      <c r="A1701" s="51" t="str">
        <f t="shared" si="26"/>
        <v>231.142.179.128|45292|0.120254629633564</v>
      </c>
      <c r="B1701" s="51" t="s">
        <v>2728</v>
      </c>
      <c r="C1701" s="52">
        <f>INT(DT!I1701)</f>
        <v>45292</v>
      </c>
      <c r="D1701" s="53">
        <f>DT!I1701-INT(DT!I1701)</f>
        <v>0.12025462963356404</v>
      </c>
      <c r="E1701" s="32" t="s">
        <v>5916</v>
      </c>
      <c r="F1701" s="32">
        <v>1046</v>
      </c>
      <c r="G1701" s="38">
        <f>INT(DT!E1701)</f>
        <v>45292</v>
      </c>
      <c r="H1701" s="39">
        <f>DT!E1701-INT(DT!E1701)</f>
        <v>0.17494212963356404</v>
      </c>
      <c r="I1701" s="32" t="s">
        <v>12</v>
      </c>
      <c r="J1701" s="32" t="s">
        <v>651</v>
      </c>
      <c r="K1701" s="32" t="s">
        <v>234</v>
      </c>
      <c r="L1701" s="42" cm="1">
        <f t="array" ref="L1701">INDEX('D_ SERVICES'!D:F, MATCH(J1701, 'D_ SERVICES'!A:A, 0),
   IF(I1701="Basic", 1, IF(I1701="Standard", 2, IF(I1701="Premium", 3, ""))))</f>
        <v>956</v>
      </c>
      <c r="M1701" s="32">
        <f>L1701*(1-VLOOKUP('F_ ORDERS'!$K1701,D_BUYERS!A:H,8,FALSE))</f>
        <v>908.19999999999993</v>
      </c>
      <c r="N1701" s="32">
        <f>IF(VLOOKUP('F_ ORDERS'!$G1701, OrderDate!A:E, 5, FALSE) = 1, 'F_ ORDERS'!$M1701 * (1 - 0.07), 'F_ ORDERS'!$M1701)</f>
        <v>908.19999999999993</v>
      </c>
    </row>
    <row r="1702" spans="1:14" x14ac:dyDescent="0.2">
      <c r="A1702" s="51" t="str">
        <f t="shared" si="26"/>
        <v>57.21.81.185|45087|0.565104166656965</v>
      </c>
      <c r="B1702" s="51" t="s">
        <v>3567</v>
      </c>
      <c r="C1702" s="52">
        <f>INT(DT!I1702)</f>
        <v>45087</v>
      </c>
      <c r="D1702" s="53">
        <f>DT!I1702-INT(DT!I1702)</f>
        <v>0.56510416665696539</v>
      </c>
      <c r="E1702" s="32" t="s">
        <v>5917</v>
      </c>
      <c r="F1702" s="32">
        <v>1059</v>
      </c>
      <c r="G1702" s="38">
        <f>INT(DT!E1702)</f>
        <v>45087</v>
      </c>
      <c r="H1702" s="39">
        <f>DT!E1702-INT(DT!E1702)</f>
        <v>0.6259953703629435</v>
      </c>
      <c r="I1702" s="32" t="s">
        <v>18</v>
      </c>
      <c r="J1702" s="32" t="s">
        <v>632</v>
      </c>
      <c r="K1702" s="32" t="s">
        <v>171</v>
      </c>
      <c r="L1702" s="42" cm="1">
        <f t="array" ref="L1702">INDEX('D_ SERVICES'!D:F, MATCH(J1702, 'D_ SERVICES'!A:A, 0),
   IF(I1702="Basic", 1, IF(I1702="Standard", 2, IF(I1702="Premium", 3, ""))))</f>
        <v>504</v>
      </c>
      <c r="M1702" s="32">
        <f>L1702*(1-VLOOKUP('F_ ORDERS'!$K1702,D_BUYERS!A:H,8,FALSE))</f>
        <v>453.6</v>
      </c>
      <c r="N1702" s="32">
        <f>IF(VLOOKUP('F_ ORDERS'!$G1702, OrderDate!A:E, 5, FALSE) = 1, 'F_ ORDERS'!$M1702 * (1 - 0.07), 'F_ ORDERS'!$M1702)</f>
        <v>421.84800000000001</v>
      </c>
    </row>
    <row r="1703" spans="1:14" x14ac:dyDescent="0.2">
      <c r="A1703" s="51" t="str">
        <f t="shared" si="26"/>
        <v>12.29.59.216|45300|0.473298611112114</v>
      </c>
      <c r="B1703" s="51" t="s">
        <v>1199</v>
      </c>
      <c r="C1703" s="52">
        <f>INT(DT!I1703)</f>
        <v>45300</v>
      </c>
      <c r="D1703" s="53">
        <f>DT!I1703-INT(DT!I1703)</f>
        <v>0.47329861111211358</v>
      </c>
      <c r="E1703" s="32" t="s">
        <v>5918</v>
      </c>
      <c r="F1703" s="32">
        <v>1057</v>
      </c>
      <c r="G1703" s="38">
        <f>INT(DT!E1703)</f>
        <v>45300</v>
      </c>
      <c r="H1703" s="39">
        <f>DT!E1703-INT(DT!E1703)</f>
        <v>0.51292824074334931</v>
      </c>
      <c r="I1703" s="32" t="s">
        <v>12</v>
      </c>
      <c r="J1703" s="32" t="s">
        <v>864</v>
      </c>
      <c r="K1703" s="32" t="s">
        <v>421</v>
      </c>
      <c r="L1703" s="42" cm="1">
        <f t="array" ref="L1703">INDEX('D_ SERVICES'!D:F, MATCH(J1703, 'D_ SERVICES'!A:A, 0),
   IF(I1703="Basic", 1, IF(I1703="Standard", 2, IF(I1703="Premium", 3, ""))))</f>
        <v>997</v>
      </c>
      <c r="M1703" s="32">
        <f>L1703*(1-VLOOKUP('F_ ORDERS'!$K1703,D_BUYERS!A:H,8,FALSE))</f>
        <v>947.15</v>
      </c>
      <c r="N1703" s="32">
        <f>IF(VLOOKUP('F_ ORDERS'!$G1703, OrderDate!A:E, 5, FALSE) = 1, 'F_ ORDERS'!$M1703 * (1 - 0.07), 'F_ ORDERS'!$M1703)</f>
        <v>947.15</v>
      </c>
    </row>
    <row r="1704" spans="1:14" x14ac:dyDescent="0.2">
      <c r="A1704" s="51" t="str">
        <f t="shared" si="26"/>
        <v>43.68.53.224|45439|0.526550925933407</v>
      </c>
      <c r="B1704" s="51" t="s">
        <v>3388</v>
      </c>
      <c r="C1704" s="52">
        <f>INT(DT!I1704)</f>
        <v>45439</v>
      </c>
      <c r="D1704" s="53">
        <f>DT!I1704-INT(DT!I1704)</f>
        <v>0.52655092593340669</v>
      </c>
      <c r="E1704" s="32" t="s">
        <v>5919</v>
      </c>
      <c r="F1704" s="32">
        <v>1091</v>
      </c>
      <c r="G1704" s="38">
        <f>INT(DT!E1704)</f>
        <v>45439</v>
      </c>
      <c r="H1704" s="39">
        <f>DT!E1704-INT(DT!E1704)</f>
        <v>0.5327546296393848</v>
      </c>
      <c r="I1704" s="32" t="s">
        <v>12</v>
      </c>
      <c r="J1704" s="32" t="s">
        <v>785</v>
      </c>
      <c r="K1704" s="32" t="s">
        <v>51</v>
      </c>
      <c r="L1704" s="42" cm="1">
        <f t="array" ref="L1704">INDEX('D_ SERVICES'!D:F, MATCH(J1704, 'D_ SERVICES'!A:A, 0),
   IF(I1704="Basic", 1, IF(I1704="Standard", 2, IF(I1704="Premium", 3, ""))))</f>
        <v>983</v>
      </c>
      <c r="M1704" s="32">
        <f>L1704*(1-VLOOKUP('F_ ORDERS'!$K1704,D_BUYERS!A:H,8,FALSE))</f>
        <v>933.84999999999991</v>
      </c>
      <c r="N1704" s="32">
        <f>IF(VLOOKUP('F_ ORDERS'!$G1704, OrderDate!A:E, 5, FALSE) = 1, 'F_ ORDERS'!$M1704 * (1 - 0.07), 'F_ ORDERS'!$M1704)</f>
        <v>933.84999999999991</v>
      </c>
    </row>
    <row r="1705" spans="1:14" x14ac:dyDescent="0.2">
      <c r="A1705" s="51" t="str">
        <f t="shared" si="26"/>
        <v>64.164.140.83|44687|0.562187499999709</v>
      </c>
      <c r="B1705" s="51" t="s">
        <v>3670</v>
      </c>
      <c r="C1705" s="52">
        <f>INT(DT!I1705)</f>
        <v>44687</v>
      </c>
      <c r="D1705" s="53">
        <f>DT!I1705-INT(DT!I1705)</f>
        <v>0.56218749999970896</v>
      </c>
      <c r="E1705" s="32" t="s">
        <v>5920</v>
      </c>
      <c r="F1705" s="32">
        <v>1164</v>
      </c>
      <c r="G1705" s="38">
        <f>INT(DT!E1705)</f>
        <v>44687</v>
      </c>
      <c r="H1705" s="39">
        <f>DT!E1705-INT(DT!E1705)</f>
        <v>0.56608796296495711</v>
      </c>
      <c r="I1705" s="32" t="s">
        <v>12</v>
      </c>
      <c r="J1705" s="32" t="s">
        <v>707</v>
      </c>
      <c r="K1705" s="32" t="s">
        <v>410</v>
      </c>
      <c r="L1705" s="42" cm="1">
        <f t="array" ref="L1705">INDEX('D_ SERVICES'!D:F, MATCH(J1705, 'D_ SERVICES'!A:A, 0),
   IF(I1705="Basic", 1, IF(I1705="Standard", 2, IF(I1705="Premium", 3, ""))))</f>
        <v>839</v>
      </c>
      <c r="M1705" s="32">
        <f>L1705*(1-VLOOKUP('F_ ORDERS'!$K1705,D_BUYERS!A:H,8,FALSE))</f>
        <v>797.05</v>
      </c>
      <c r="N1705" s="32">
        <f>IF(VLOOKUP('F_ ORDERS'!$G1705, OrderDate!A:E, 5, FALSE) = 1, 'F_ ORDERS'!$M1705 * (1 - 0.07), 'F_ ORDERS'!$M1705)</f>
        <v>797.05</v>
      </c>
    </row>
    <row r="1706" spans="1:14" x14ac:dyDescent="0.2">
      <c r="A1706" s="51" t="str">
        <f t="shared" si="26"/>
        <v>153.98.166.199|44910|0.959814814807032</v>
      </c>
      <c r="B1706" s="51" t="s">
        <v>1672</v>
      </c>
      <c r="C1706" s="52">
        <f>INT(DT!I1706)</f>
        <v>44910</v>
      </c>
      <c r="D1706" s="53">
        <f>DT!I1706-INT(DT!I1706)</f>
        <v>0.95981481480703223</v>
      </c>
      <c r="E1706" s="32" t="s">
        <v>5921</v>
      </c>
      <c r="F1706" s="32">
        <v>1031</v>
      </c>
      <c r="G1706" s="38">
        <f>INT(DT!E1706)</f>
        <v>44911</v>
      </c>
      <c r="H1706" s="39">
        <f>DT!E1706-INT(DT!E1706)</f>
        <v>2.0474537028349005E-2</v>
      </c>
      <c r="I1706" s="32" t="s">
        <v>23</v>
      </c>
      <c r="J1706" s="32" t="s">
        <v>725</v>
      </c>
      <c r="K1706" s="32" t="s">
        <v>376</v>
      </c>
      <c r="L1706" s="42" cm="1">
        <f t="array" ref="L1706">INDEX('D_ SERVICES'!D:F, MATCH(J1706, 'D_ SERVICES'!A:A, 0),
   IF(I1706="Basic", 1, IF(I1706="Standard", 2, IF(I1706="Premium", 3, ""))))</f>
        <v>976</v>
      </c>
      <c r="M1706" s="32">
        <f>L1706*(1-VLOOKUP('F_ ORDERS'!$K1706,D_BUYERS!A:H,8,FALSE))</f>
        <v>976</v>
      </c>
      <c r="N1706" s="32">
        <f>IF(VLOOKUP('F_ ORDERS'!$G1706, OrderDate!A:E, 5, FALSE) = 1, 'F_ ORDERS'!$M1706 * (1 - 0.07), 'F_ ORDERS'!$M1706)</f>
        <v>976</v>
      </c>
    </row>
    <row r="1707" spans="1:14" x14ac:dyDescent="0.2">
      <c r="A1707" s="51" t="str">
        <f t="shared" si="26"/>
        <v>133.23.84.75|44599|0.905914351853426</v>
      </c>
      <c r="B1707" s="51" t="s">
        <v>1406</v>
      </c>
      <c r="C1707" s="52">
        <f>INT(DT!I1707)</f>
        <v>44599</v>
      </c>
      <c r="D1707" s="53">
        <f>DT!I1707-INT(DT!I1707)</f>
        <v>0.90591435185342561</v>
      </c>
      <c r="E1707" s="32" t="s">
        <v>5922</v>
      </c>
      <c r="F1707" s="32">
        <v>1013</v>
      </c>
      <c r="G1707" s="38">
        <f>INT(DT!E1707)</f>
        <v>44599</v>
      </c>
      <c r="H1707" s="39">
        <f>DT!E1707-INT(DT!E1707)</f>
        <v>0.95887731481343508</v>
      </c>
      <c r="I1707" s="32" t="s">
        <v>18</v>
      </c>
      <c r="J1707" s="32" t="s">
        <v>764</v>
      </c>
      <c r="K1707" s="32" t="s">
        <v>8</v>
      </c>
      <c r="L1707" s="42" cm="1">
        <f t="array" ref="L1707">INDEX('D_ SERVICES'!D:F, MATCH(J1707, 'D_ SERVICES'!A:A, 0),
   IF(I1707="Basic", 1, IF(I1707="Standard", 2, IF(I1707="Premium", 3, ""))))</f>
        <v>242</v>
      </c>
      <c r="M1707" s="32">
        <f>L1707*(1-VLOOKUP('F_ ORDERS'!$K1707,D_BUYERS!A:H,8,FALSE))</f>
        <v>217.8</v>
      </c>
      <c r="N1707" s="32">
        <f>IF(VLOOKUP('F_ ORDERS'!$G1707, OrderDate!A:E, 5, FALSE) = 1, 'F_ ORDERS'!$M1707 * (1 - 0.07), 'F_ ORDERS'!$M1707)</f>
        <v>217.8</v>
      </c>
    </row>
    <row r="1708" spans="1:14" x14ac:dyDescent="0.2">
      <c r="A1708" s="51" t="str">
        <f t="shared" si="26"/>
        <v>75.42.185.12|43081|0.0425000000032014</v>
      </c>
      <c r="B1708" s="51" t="s">
        <v>3838</v>
      </c>
      <c r="C1708" s="52">
        <f>INT(DT!I1708)</f>
        <v>43081</v>
      </c>
      <c r="D1708" s="53">
        <f>DT!I1708-INT(DT!I1708)</f>
        <v>4.2500000003201421E-2</v>
      </c>
      <c r="E1708" s="32" t="s">
        <v>5923</v>
      </c>
      <c r="F1708" s="32">
        <v>1086</v>
      </c>
      <c r="G1708" s="38">
        <f>INT(DT!E1708)</f>
        <v>43081</v>
      </c>
      <c r="H1708" s="39">
        <f>DT!E1708-INT(DT!E1708)</f>
        <v>0.11445601852028631</v>
      </c>
      <c r="I1708" s="32" t="s">
        <v>23</v>
      </c>
      <c r="J1708" s="32" t="s">
        <v>579</v>
      </c>
      <c r="K1708" s="32" t="s">
        <v>216</v>
      </c>
      <c r="L1708" s="42" cm="1">
        <f t="array" ref="L1708">INDEX('D_ SERVICES'!D:F, MATCH(J1708, 'D_ SERVICES'!A:A, 0),
   IF(I1708="Basic", 1, IF(I1708="Standard", 2, IF(I1708="Premium", 3, ""))))</f>
        <v>665</v>
      </c>
      <c r="M1708" s="32">
        <f>L1708*(1-VLOOKUP('F_ ORDERS'!$K1708,D_BUYERS!A:H,8,FALSE))</f>
        <v>665</v>
      </c>
      <c r="N1708" s="32">
        <f>IF(VLOOKUP('F_ ORDERS'!$G1708, OrderDate!A:E, 5, FALSE) = 1, 'F_ ORDERS'!$M1708 * (1 - 0.07), 'F_ ORDERS'!$M1708)</f>
        <v>665</v>
      </c>
    </row>
    <row r="1709" spans="1:14" x14ac:dyDescent="0.2">
      <c r="A1709" s="51" t="str">
        <f t="shared" si="26"/>
        <v>88.8.243.224|43865|0.607210648151522</v>
      </c>
      <c r="B1709" s="51" t="s">
        <v>4034</v>
      </c>
      <c r="C1709" s="52">
        <f>INT(DT!I1709)</f>
        <v>43865</v>
      </c>
      <c r="D1709" s="53">
        <f>DT!I1709-INT(DT!I1709)</f>
        <v>0.60721064815152204</v>
      </c>
      <c r="E1709" s="32" t="s">
        <v>5924</v>
      </c>
      <c r="F1709" s="32">
        <v>1060</v>
      </c>
      <c r="G1709" s="38">
        <f>INT(DT!E1709)</f>
        <v>43865</v>
      </c>
      <c r="H1709" s="39">
        <f>DT!E1709-INT(DT!E1709)</f>
        <v>0.61706018519180361</v>
      </c>
      <c r="I1709" s="32" t="s">
        <v>18</v>
      </c>
      <c r="J1709" s="32" t="s">
        <v>815</v>
      </c>
      <c r="K1709" s="32" t="s">
        <v>54</v>
      </c>
      <c r="L1709" s="42" cm="1">
        <f t="array" ref="L1709">INDEX('D_ SERVICES'!D:F, MATCH(J1709, 'D_ SERVICES'!A:A, 0),
   IF(I1709="Basic", 1, IF(I1709="Standard", 2, IF(I1709="Premium", 3, ""))))</f>
        <v>589</v>
      </c>
      <c r="M1709" s="32">
        <f>L1709*(1-VLOOKUP('F_ ORDERS'!$K1709,D_BUYERS!A:H,8,FALSE))</f>
        <v>559.54999999999995</v>
      </c>
      <c r="N1709" s="32">
        <f>IF(VLOOKUP('F_ ORDERS'!$G1709, OrderDate!A:E, 5, FALSE) = 1, 'F_ ORDERS'!$M1709 * (1 - 0.07), 'F_ ORDERS'!$M1709)</f>
        <v>559.54999999999995</v>
      </c>
    </row>
    <row r="1710" spans="1:14" x14ac:dyDescent="0.2">
      <c r="A1710" s="51" t="str">
        <f t="shared" si="26"/>
        <v>174.235.54.144|44410|0.949884259258397</v>
      </c>
      <c r="B1710" s="51" t="s">
        <v>1954</v>
      </c>
      <c r="C1710" s="52">
        <f>INT(DT!I1710)</f>
        <v>44410</v>
      </c>
      <c r="D1710" s="53">
        <f>DT!I1710-INT(DT!I1710)</f>
        <v>0.94988425925839692</v>
      </c>
      <c r="E1710" s="32" t="s">
        <v>5925</v>
      </c>
      <c r="F1710" s="32">
        <v>1025</v>
      </c>
      <c r="G1710" s="38">
        <f>INT(DT!E1710)</f>
        <v>44410</v>
      </c>
      <c r="H1710" s="39">
        <f>DT!E1710-INT(DT!E1710)</f>
        <v>0.98597222222451819</v>
      </c>
      <c r="I1710" s="32" t="s">
        <v>12</v>
      </c>
      <c r="J1710" s="32" t="s">
        <v>773</v>
      </c>
      <c r="K1710" s="32" t="s">
        <v>372</v>
      </c>
      <c r="L1710" s="42" cm="1">
        <f t="array" ref="L1710">INDEX('D_ SERVICES'!D:F, MATCH(J1710, 'D_ SERVICES'!A:A, 0),
   IF(I1710="Basic", 1, IF(I1710="Standard", 2, IF(I1710="Premium", 3, ""))))</f>
        <v>946</v>
      </c>
      <c r="M1710" s="32">
        <f>L1710*(1-VLOOKUP('F_ ORDERS'!$K1710,D_BUYERS!A:H,8,FALSE))</f>
        <v>898.69999999999993</v>
      </c>
      <c r="N1710" s="32">
        <f>IF(VLOOKUP('F_ ORDERS'!$G1710, OrderDate!A:E, 5, FALSE) = 1, 'F_ ORDERS'!$M1710 * (1 - 0.07), 'F_ ORDERS'!$M1710)</f>
        <v>898.69999999999993</v>
      </c>
    </row>
    <row r="1711" spans="1:14" x14ac:dyDescent="0.2">
      <c r="A1711" s="51" t="str">
        <f t="shared" si="26"/>
        <v>0.248.171.218|42904|0.941365740742185</v>
      </c>
      <c r="B1711" s="51" t="s">
        <v>910</v>
      </c>
      <c r="C1711" s="52">
        <f>INT(DT!I1711)</f>
        <v>42904</v>
      </c>
      <c r="D1711" s="53">
        <f>DT!I1711-INT(DT!I1711)</f>
        <v>0.94136574074218515</v>
      </c>
      <c r="E1711" s="32" t="s">
        <v>5926</v>
      </c>
      <c r="F1711" s="32">
        <v>1077</v>
      </c>
      <c r="G1711" s="38">
        <f>INT(DT!E1711)</f>
        <v>42905</v>
      </c>
      <c r="H1711" s="39">
        <f>DT!E1711-INT(DT!E1711)</f>
        <v>4.7199074077070691E-2</v>
      </c>
      <c r="I1711" s="32" t="s">
        <v>18</v>
      </c>
      <c r="J1711" s="32" t="s">
        <v>832</v>
      </c>
      <c r="K1711" s="32" t="s">
        <v>310</v>
      </c>
      <c r="L1711" s="42" cm="1">
        <f t="array" ref="L1711">INDEX('D_ SERVICES'!D:F, MATCH(J1711, 'D_ SERVICES'!A:A, 0),
   IF(I1711="Basic", 1, IF(I1711="Standard", 2, IF(I1711="Premium", 3, ""))))</f>
        <v>881</v>
      </c>
      <c r="M1711" s="32">
        <f>L1711*(1-VLOOKUP('F_ ORDERS'!$K1711,D_BUYERS!A:H,8,FALSE))</f>
        <v>836.94999999999993</v>
      </c>
      <c r="N1711" s="32">
        <f>IF(VLOOKUP('F_ ORDERS'!$G1711, OrderDate!A:E, 5, FALSE) = 1, 'F_ ORDERS'!$M1711 * (1 - 0.07), 'F_ ORDERS'!$M1711)</f>
        <v>836.94999999999993</v>
      </c>
    </row>
    <row r="1712" spans="1:14" x14ac:dyDescent="0.2">
      <c r="A1712" s="51" t="str">
        <f t="shared" si="26"/>
        <v>96.131.186.86|45474|0.0401273148236214</v>
      </c>
      <c r="B1712" s="51" t="s">
        <v>4147</v>
      </c>
      <c r="C1712" s="52">
        <f>INT(DT!I1712)</f>
        <v>45474</v>
      </c>
      <c r="D1712" s="53">
        <f>DT!I1712-INT(DT!I1712)</f>
        <v>4.0127314823621418E-2</v>
      </c>
      <c r="E1712" s="32" t="s">
        <v>5927</v>
      </c>
      <c r="F1712" s="32">
        <v>1036</v>
      </c>
      <c r="G1712" s="38">
        <f>INT(DT!E1712)</f>
        <v>45474</v>
      </c>
      <c r="H1712" s="39">
        <f>DT!E1712-INT(DT!E1712)</f>
        <v>0.15127314815617865</v>
      </c>
      <c r="I1712" s="32" t="s">
        <v>12</v>
      </c>
      <c r="J1712" s="32" t="s">
        <v>719</v>
      </c>
      <c r="K1712" s="32" t="s">
        <v>86</v>
      </c>
      <c r="L1712" s="42" cm="1">
        <f t="array" ref="L1712">INDEX('D_ SERVICES'!D:F, MATCH(J1712, 'D_ SERVICES'!A:A, 0),
   IF(I1712="Basic", 1, IF(I1712="Standard", 2, IF(I1712="Premium", 3, ""))))</f>
        <v>632</v>
      </c>
      <c r="M1712" s="32">
        <f>L1712*(1-VLOOKUP('F_ ORDERS'!$K1712,D_BUYERS!A:H,8,FALSE))</f>
        <v>600.4</v>
      </c>
      <c r="N1712" s="32">
        <f>IF(VLOOKUP('F_ ORDERS'!$G1712, OrderDate!A:E, 5, FALSE) = 1, 'F_ ORDERS'!$M1712 * (1 - 0.07), 'F_ ORDERS'!$M1712)</f>
        <v>600.4</v>
      </c>
    </row>
    <row r="1713" spans="1:14" x14ac:dyDescent="0.2">
      <c r="A1713" s="51" t="str">
        <f t="shared" si="26"/>
        <v>178.96.123.174|43722|0.638136574067175</v>
      </c>
      <c r="B1713" s="51" t="s">
        <v>2008</v>
      </c>
      <c r="C1713" s="52">
        <f>INT(DT!I1713)</f>
        <v>43722</v>
      </c>
      <c r="D1713" s="53">
        <f>DT!I1713-INT(DT!I1713)</f>
        <v>0.63813657406717539</v>
      </c>
      <c r="E1713" s="32" t="s">
        <v>5928</v>
      </c>
      <c r="F1713" s="32">
        <v>1244</v>
      </c>
      <c r="G1713" s="38">
        <f>INT(DT!E1713)</f>
        <v>43722</v>
      </c>
      <c r="H1713" s="39">
        <f>DT!E1713-INT(DT!E1713)</f>
        <v>0.71714120369870216</v>
      </c>
      <c r="I1713" s="32" t="s">
        <v>18</v>
      </c>
      <c r="J1713" s="32" t="s">
        <v>749</v>
      </c>
      <c r="K1713" s="32" t="s">
        <v>41</v>
      </c>
      <c r="L1713" s="42" cm="1">
        <f t="array" ref="L1713">INDEX('D_ SERVICES'!D:F, MATCH(J1713, 'D_ SERVICES'!A:A, 0),
   IF(I1713="Basic", 1, IF(I1713="Standard", 2, IF(I1713="Premium", 3, ""))))</f>
        <v>546</v>
      </c>
      <c r="M1713" s="32">
        <f>L1713*(1-VLOOKUP('F_ ORDERS'!$K1713,D_BUYERS!A:H,8,FALSE))</f>
        <v>491.40000000000003</v>
      </c>
      <c r="N1713" s="32">
        <f>IF(VLOOKUP('F_ ORDERS'!$G1713, OrderDate!A:E, 5, FALSE) = 1, 'F_ ORDERS'!$M1713 * (1 - 0.07), 'F_ ORDERS'!$M1713)</f>
        <v>457.00200000000001</v>
      </c>
    </row>
    <row r="1714" spans="1:14" x14ac:dyDescent="0.2">
      <c r="A1714" s="51" t="str">
        <f t="shared" si="26"/>
        <v>88.56.115.214|45205|0.563692129631818</v>
      </c>
      <c r="B1714" s="51" t="s">
        <v>4033</v>
      </c>
      <c r="C1714" s="52">
        <f>INT(DT!I1714)</f>
        <v>45205</v>
      </c>
      <c r="D1714" s="53">
        <f>DT!I1714-INT(DT!I1714)</f>
        <v>0.56369212963181781</v>
      </c>
      <c r="E1714" s="32" t="s">
        <v>5929</v>
      </c>
      <c r="F1714" s="32">
        <v>1193</v>
      </c>
      <c r="G1714" s="38">
        <f>INT(DT!E1714)</f>
        <v>45205</v>
      </c>
      <c r="H1714" s="39">
        <f>DT!E1714-INT(DT!E1714)</f>
        <v>0.60013888889079681</v>
      </c>
      <c r="I1714" s="32" t="s">
        <v>23</v>
      </c>
      <c r="J1714" s="32" t="s">
        <v>835</v>
      </c>
      <c r="K1714" s="32" t="s">
        <v>397</v>
      </c>
      <c r="L1714" s="42" cm="1">
        <f t="array" ref="L1714">INDEX('D_ SERVICES'!D:F, MATCH(J1714, 'D_ SERVICES'!A:A, 0),
   IF(I1714="Basic", 1, IF(I1714="Standard", 2, IF(I1714="Premium", 3, ""))))</f>
        <v>998</v>
      </c>
      <c r="M1714" s="32">
        <f>L1714*(1-VLOOKUP('F_ ORDERS'!$K1714,D_BUYERS!A:H,8,FALSE))</f>
        <v>948.09999999999991</v>
      </c>
      <c r="N1714" s="32">
        <f>IF(VLOOKUP('F_ ORDERS'!$G1714, OrderDate!A:E, 5, FALSE) = 1, 'F_ ORDERS'!$M1714 * (1 - 0.07), 'F_ ORDERS'!$M1714)</f>
        <v>948.09999999999991</v>
      </c>
    </row>
    <row r="1715" spans="1:14" x14ac:dyDescent="0.2">
      <c r="A1715" s="51" t="str">
        <f t="shared" si="26"/>
        <v>37.15.109.143|44770|0.919386574067175</v>
      </c>
      <c r="B1715" s="51" t="s">
        <v>3267</v>
      </c>
      <c r="C1715" s="52">
        <f>INT(DT!I1715)</f>
        <v>44770</v>
      </c>
      <c r="D1715" s="53">
        <f>DT!I1715-INT(DT!I1715)</f>
        <v>0.91938657406717539</v>
      </c>
      <c r="E1715" s="32" t="s">
        <v>5930</v>
      </c>
      <c r="F1715" s="32">
        <v>1184</v>
      </c>
      <c r="G1715" s="38">
        <f>INT(DT!E1715)</f>
        <v>44770</v>
      </c>
      <c r="H1715" s="39">
        <f>DT!E1715-INT(DT!E1715)</f>
        <v>0.97528935184527654</v>
      </c>
      <c r="I1715" s="32" t="s">
        <v>12</v>
      </c>
      <c r="J1715" s="32" t="s">
        <v>668</v>
      </c>
      <c r="K1715" s="32" t="s">
        <v>410</v>
      </c>
      <c r="L1715" s="42" cm="1">
        <f t="array" ref="L1715">INDEX('D_ SERVICES'!D:F, MATCH(J1715, 'D_ SERVICES'!A:A, 0),
   IF(I1715="Basic", 1, IF(I1715="Standard", 2, IF(I1715="Premium", 3, ""))))</f>
        <v>0</v>
      </c>
      <c r="M1715" s="32">
        <f>L1715*(1-VLOOKUP('F_ ORDERS'!$K1715,D_BUYERS!A:H,8,FALSE))</f>
        <v>0</v>
      </c>
      <c r="N1715" s="32">
        <f>IF(VLOOKUP('F_ ORDERS'!$G1715, OrderDate!A:E, 5, FALSE) = 1, 'F_ ORDERS'!$M1715 * (1 - 0.07), 'F_ ORDERS'!$M1715)</f>
        <v>0</v>
      </c>
    </row>
    <row r="1716" spans="1:14" x14ac:dyDescent="0.2">
      <c r="A1716" s="51" t="str">
        <f t="shared" si="26"/>
        <v>149.21.211.108|43919|0.107303240736655</v>
      </c>
      <c r="B1716" s="51" t="s">
        <v>1608</v>
      </c>
      <c r="C1716" s="52">
        <f>INT(DT!I1716)</f>
        <v>43919</v>
      </c>
      <c r="D1716" s="53">
        <f>DT!I1716-INT(DT!I1716)</f>
        <v>0.10730324073665543</v>
      </c>
      <c r="E1716" s="32" t="s">
        <v>5931</v>
      </c>
      <c r="F1716" s="32">
        <v>1220</v>
      </c>
      <c r="G1716" s="38">
        <f>INT(DT!E1716)</f>
        <v>43919</v>
      </c>
      <c r="H1716" s="39">
        <f>DT!E1716-INT(DT!E1716)</f>
        <v>0.163888888884685</v>
      </c>
      <c r="I1716" s="32" t="s">
        <v>23</v>
      </c>
      <c r="J1716" s="32" t="s">
        <v>867</v>
      </c>
      <c r="K1716" s="32" t="s">
        <v>120</v>
      </c>
      <c r="L1716" s="42" cm="1">
        <f t="array" ref="L1716">INDEX('D_ SERVICES'!D:F, MATCH(J1716, 'D_ SERVICES'!A:A, 0),
   IF(I1716="Basic", 1, IF(I1716="Standard", 2, IF(I1716="Premium", 3, ""))))</f>
        <v>592</v>
      </c>
      <c r="M1716" s="32">
        <f>L1716*(1-VLOOKUP('F_ ORDERS'!$K1716,D_BUYERS!A:H,8,FALSE))</f>
        <v>532.80000000000007</v>
      </c>
      <c r="N1716" s="32">
        <f>IF(VLOOKUP('F_ ORDERS'!$G1716, OrderDate!A:E, 5, FALSE) = 1, 'F_ ORDERS'!$M1716 * (1 - 0.07), 'F_ ORDERS'!$M1716)</f>
        <v>495.50400000000002</v>
      </c>
    </row>
    <row r="1717" spans="1:14" x14ac:dyDescent="0.2">
      <c r="A1717" s="51" t="str">
        <f t="shared" si="26"/>
        <v>213.73.244.59|43738|0.979733796302753</v>
      </c>
      <c r="B1717" s="51" t="s">
        <v>2475</v>
      </c>
      <c r="C1717" s="52">
        <f>INT(DT!I1717)</f>
        <v>43738</v>
      </c>
      <c r="D1717" s="53">
        <f>DT!I1717-INT(DT!I1717)</f>
        <v>0.97973379630275303</v>
      </c>
      <c r="E1717" s="32" t="s">
        <v>5932</v>
      </c>
      <c r="F1717" s="32">
        <v>1191</v>
      </c>
      <c r="G1717" s="38">
        <f>INT(DT!E1717)</f>
        <v>43738</v>
      </c>
      <c r="H1717" s="39">
        <f>DT!E1717-INT(DT!E1717)</f>
        <v>0.9805092592650908</v>
      </c>
      <c r="I1717" s="32" t="s">
        <v>18</v>
      </c>
      <c r="J1717" s="32" t="s">
        <v>714</v>
      </c>
      <c r="K1717" s="32" t="s">
        <v>491</v>
      </c>
      <c r="L1717" s="42" cm="1">
        <f t="array" ref="L1717">INDEX('D_ SERVICES'!D:F, MATCH(J1717, 'D_ SERVICES'!A:A, 0),
   IF(I1717="Basic", 1, IF(I1717="Standard", 2, IF(I1717="Premium", 3, ""))))</f>
        <v>293</v>
      </c>
      <c r="M1717" s="32">
        <f>L1717*(1-VLOOKUP('F_ ORDERS'!$K1717,D_BUYERS!A:H,8,FALSE))</f>
        <v>263.7</v>
      </c>
      <c r="N1717" s="32">
        <f>IF(VLOOKUP('F_ ORDERS'!$G1717, OrderDate!A:E, 5, FALSE) = 1, 'F_ ORDERS'!$M1717 * (1 - 0.07), 'F_ ORDERS'!$M1717)</f>
        <v>263.7</v>
      </c>
    </row>
    <row r="1718" spans="1:14" x14ac:dyDescent="0.2">
      <c r="A1718" s="51" t="str">
        <f t="shared" si="26"/>
        <v>226.183.251.213|44210|0.0732523148180917</v>
      </c>
      <c r="B1718" s="51" t="s">
        <v>2657</v>
      </c>
      <c r="C1718" s="52">
        <f>INT(DT!I1718)</f>
        <v>44210</v>
      </c>
      <c r="D1718" s="53">
        <f>DT!I1718-INT(DT!I1718)</f>
        <v>7.3252314818091691E-2</v>
      </c>
      <c r="E1718" s="32" t="s">
        <v>5933</v>
      </c>
      <c r="F1718" s="32">
        <v>1043</v>
      </c>
      <c r="G1718" s="38">
        <f>INT(DT!E1718)</f>
        <v>44210</v>
      </c>
      <c r="H1718" s="39">
        <f>DT!E1718-INT(DT!E1718)</f>
        <v>0.15924768518743804</v>
      </c>
      <c r="I1718" s="32" t="s">
        <v>23</v>
      </c>
      <c r="J1718" s="32" t="s">
        <v>657</v>
      </c>
      <c r="K1718" s="32" t="s">
        <v>355</v>
      </c>
      <c r="L1718" s="42" cm="1">
        <f t="array" ref="L1718">INDEX('D_ SERVICES'!D:F, MATCH(J1718, 'D_ SERVICES'!A:A, 0),
   IF(I1718="Basic", 1, IF(I1718="Standard", 2, IF(I1718="Premium", 3, ""))))</f>
        <v>732</v>
      </c>
      <c r="M1718" s="32">
        <f>L1718*(1-VLOOKUP('F_ ORDERS'!$K1718,D_BUYERS!A:H,8,FALSE))</f>
        <v>658.80000000000007</v>
      </c>
      <c r="N1718" s="32">
        <f>IF(VLOOKUP('F_ ORDERS'!$G1718, OrderDate!A:E, 5, FALSE) = 1, 'F_ ORDERS'!$M1718 * (1 - 0.07), 'F_ ORDERS'!$M1718)</f>
        <v>658.80000000000007</v>
      </c>
    </row>
    <row r="1719" spans="1:14" x14ac:dyDescent="0.2">
      <c r="A1719" s="51" t="str">
        <f t="shared" si="26"/>
        <v>40.237.158.34|44963|0.929745370369346</v>
      </c>
      <c r="B1719" s="51" t="s">
        <v>3343</v>
      </c>
      <c r="C1719" s="52">
        <f>INT(DT!I1719)</f>
        <v>44963</v>
      </c>
      <c r="D1719" s="53">
        <f>DT!I1719-INT(DT!I1719)</f>
        <v>0.92974537036934635</v>
      </c>
      <c r="E1719" s="32" t="s">
        <v>5934</v>
      </c>
      <c r="F1719" s="32">
        <v>1106</v>
      </c>
      <c r="G1719" s="38">
        <f>INT(DT!E1719)</f>
        <v>44963</v>
      </c>
      <c r="H1719" s="39">
        <f>DT!E1719-INT(DT!E1719)</f>
        <v>0.98496527777751908</v>
      </c>
      <c r="I1719" s="32" t="s">
        <v>18</v>
      </c>
      <c r="J1719" s="32" t="s">
        <v>730</v>
      </c>
      <c r="K1719" s="32" t="s">
        <v>421</v>
      </c>
      <c r="L1719" s="42" cm="1">
        <f t="array" ref="L1719">INDEX('D_ SERVICES'!D:F, MATCH(J1719, 'D_ SERVICES'!A:A, 0),
   IF(I1719="Basic", 1, IF(I1719="Standard", 2, IF(I1719="Premium", 3, ""))))</f>
        <v>700</v>
      </c>
      <c r="M1719" s="32">
        <f>L1719*(1-VLOOKUP('F_ ORDERS'!$K1719,D_BUYERS!A:H,8,FALSE))</f>
        <v>665</v>
      </c>
      <c r="N1719" s="32">
        <f>IF(VLOOKUP('F_ ORDERS'!$G1719, OrderDate!A:E, 5, FALSE) = 1, 'F_ ORDERS'!$M1719 * (1 - 0.07), 'F_ ORDERS'!$M1719)</f>
        <v>665</v>
      </c>
    </row>
    <row r="1720" spans="1:14" x14ac:dyDescent="0.2">
      <c r="A1720" s="51" t="str">
        <f t="shared" si="26"/>
        <v>93.83.150.159|43791|0.0582291666723904</v>
      </c>
      <c r="B1720" s="51" t="s">
        <v>4113</v>
      </c>
      <c r="C1720" s="52">
        <f>INT(DT!I1720)</f>
        <v>43791</v>
      </c>
      <c r="D1720" s="53">
        <f>DT!I1720-INT(DT!I1720)</f>
        <v>5.822916667239042E-2</v>
      </c>
      <c r="E1720" s="32" t="s">
        <v>5935</v>
      </c>
      <c r="F1720" s="32">
        <v>1198</v>
      </c>
      <c r="G1720" s="38">
        <f>INT(DT!E1720)</f>
        <v>43791</v>
      </c>
      <c r="H1720" s="39">
        <f>DT!E1720-INT(DT!E1720)</f>
        <v>7.7696759268292226E-2</v>
      </c>
      <c r="I1720" s="32" t="s">
        <v>18</v>
      </c>
      <c r="J1720" s="32" t="s">
        <v>813</v>
      </c>
      <c r="K1720" s="32" t="s">
        <v>361</v>
      </c>
      <c r="L1720" s="42" cm="1">
        <f t="array" ref="L1720">INDEX('D_ SERVICES'!D:F, MATCH(J1720, 'D_ SERVICES'!A:A, 0),
   IF(I1720="Basic", 1, IF(I1720="Standard", 2, IF(I1720="Premium", 3, ""))))</f>
        <v>499</v>
      </c>
      <c r="M1720" s="32">
        <f>L1720*(1-VLOOKUP('F_ ORDERS'!$K1720,D_BUYERS!A:H,8,FALSE))</f>
        <v>499</v>
      </c>
      <c r="N1720" s="32">
        <f>IF(VLOOKUP('F_ ORDERS'!$G1720, OrderDate!A:E, 5, FALSE) = 1, 'F_ ORDERS'!$M1720 * (1 - 0.07), 'F_ ORDERS'!$M1720)</f>
        <v>499</v>
      </c>
    </row>
    <row r="1721" spans="1:14" x14ac:dyDescent="0.2">
      <c r="A1721" s="51" t="str">
        <f t="shared" si="26"/>
        <v>130.189.166.189|43683|0.55517361110833</v>
      </c>
      <c r="B1721" s="51" t="s">
        <v>1351</v>
      </c>
      <c r="C1721" s="52">
        <f>INT(DT!I1721)</f>
        <v>43683</v>
      </c>
      <c r="D1721" s="53">
        <f>DT!I1721-INT(DT!I1721)</f>
        <v>0.55517361110833008</v>
      </c>
      <c r="E1721" s="32" t="s">
        <v>5936</v>
      </c>
      <c r="F1721" s="32">
        <v>1024</v>
      </c>
      <c r="G1721" s="38">
        <f>INT(DT!E1721)</f>
        <v>43683</v>
      </c>
      <c r="H1721" s="39">
        <f>DT!E1721-INT(DT!E1721)</f>
        <v>0.6354050925874617</v>
      </c>
      <c r="I1721" s="32" t="s">
        <v>23</v>
      </c>
      <c r="J1721" s="32" t="s">
        <v>617</v>
      </c>
      <c r="K1721" s="32" t="s">
        <v>400</v>
      </c>
      <c r="L1721" s="42" cm="1">
        <f t="array" ref="L1721">INDEX('D_ SERVICES'!D:F, MATCH(J1721, 'D_ SERVICES'!A:A, 0),
   IF(I1721="Basic", 1, IF(I1721="Standard", 2, IF(I1721="Premium", 3, ""))))</f>
        <v>906</v>
      </c>
      <c r="M1721" s="32">
        <f>L1721*(1-VLOOKUP('F_ ORDERS'!$K1721,D_BUYERS!A:H,8,FALSE))</f>
        <v>815.4</v>
      </c>
      <c r="N1721" s="32">
        <f>IF(VLOOKUP('F_ ORDERS'!$G1721, OrderDate!A:E, 5, FALSE) = 1, 'F_ ORDERS'!$M1721 * (1 - 0.07), 'F_ ORDERS'!$M1721)</f>
        <v>815.4</v>
      </c>
    </row>
    <row r="1722" spans="1:14" x14ac:dyDescent="0.2">
      <c r="A1722" s="51" t="str">
        <f t="shared" si="26"/>
        <v>61.204.32.136|44735|0.969872685192968</v>
      </c>
      <c r="B1722" s="51" t="s">
        <v>3639</v>
      </c>
      <c r="C1722" s="52">
        <f>INT(DT!I1722)</f>
        <v>44735</v>
      </c>
      <c r="D1722" s="53">
        <f>DT!I1722-INT(DT!I1722)</f>
        <v>0.96987268519296777</v>
      </c>
      <c r="E1722" s="32" t="s">
        <v>5937</v>
      </c>
      <c r="F1722" s="32">
        <v>1134</v>
      </c>
      <c r="G1722" s="38">
        <f>INT(DT!E1722)</f>
        <v>44736</v>
      </c>
      <c r="H1722" s="39">
        <f>DT!E1722-INT(DT!E1722)</f>
        <v>3.9594907415448688E-2</v>
      </c>
      <c r="I1722" s="32" t="s">
        <v>18</v>
      </c>
      <c r="J1722" s="32" t="s">
        <v>819</v>
      </c>
      <c r="K1722" s="32" t="s">
        <v>428</v>
      </c>
      <c r="L1722" s="42" cm="1">
        <f t="array" ref="L1722">INDEX('D_ SERVICES'!D:F, MATCH(J1722, 'D_ SERVICES'!A:A, 0),
   IF(I1722="Basic", 1, IF(I1722="Standard", 2, IF(I1722="Premium", 3, ""))))</f>
        <v>650</v>
      </c>
      <c r="M1722" s="32">
        <f>L1722*(1-VLOOKUP('F_ ORDERS'!$K1722,D_BUYERS!A:H,8,FALSE))</f>
        <v>585</v>
      </c>
      <c r="N1722" s="32">
        <f>IF(VLOOKUP('F_ ORDERS'!$G1722, OrderDate!A:E, 5, FALSE) = 1, 'F_ ORDERS'!$M1722 * (1 - 0.07), 'F_ ORDERS'!$M1722)</f>
        <v>585</v>
      </c>
    </row>
    <row r="1723" spans="1:14" x14ac:dyDescent="0.2">
      <c r="A1723" s="51" t="str">
        <f t="shared" si="26"/>
        <v>84.52.175.114|43367|0.328009259261307</v>
      </c>
      <c r="B1723" s="51" t="s">
        <v>3984</v>
      </c>
      <c r="C1723" s="52">
        <f>INT(DT!I1723)</f>
        <v>43367</v>
      </c>
      <c r="D1723" s="53">
        <f>DT!I1723-INT(DT!I1723)</f>
        <v>0.32800925926130731</v>
      </c>
      <c r="E1723" s="32" t="s">
        <v>5938</v>
      </c>
      <c r="F1723" s="32">
        <v>1031</v>
      </c>
      <c r="G1723" s="38">
        <f>INT(DT!E1723)</f>
        <v>43367</v>
      </c>
      <c r="H1723" s="39">
        <f>DT!E1723-INT(DT!E1723)</f>
        <v>0.43785879630013369</v>
      </c>
      <c r="I1723" s="32" t="s">
        <v>18</v>
      </c>
      <c r="J1723" s="32" t="s">
        <v>765</v>
      </c>
      <c r="K1723" s="32" t="s">
        <v>250</v>
      </c>
      <c r="L1723" s="42" cm="1">
        <f t="array" ref="L1723">INDEX('D_ SERVICES'!D:F, MATCH(J1723, 'D_ SERVICES'!A:A, 0),
   IF(I1723="Basic", 1, IF(I1723="Standard", 2, IF(I1723="Premium", 3, ""))))</f>
        <v>431</v>
      </c>
      <c r="M1723" s="32">
        <f>L1723*(1-VLOOKUP('F_ ORDERS'!$K1723,D_BUYERS!A:H,8,FALSE))</f>
        <v>409.45</v>
      </c>
      <c r="N1723" s="32">
        <f>IF(VLOOKUP('F_ ORDERS'!$G1723, OrderDate!A:E, 5, FALSE) = 1, 'F_ ORDERS'!$M1723 * (1 - 0.07), 'F_ ORDERS'!$M1723)</f>
        <v>409.45</v>
      </c>
    </row>
    <row r="1724" spans="1:14" x14ac:dyDescent="0.2">
      <c r="A1724" s="51" t="str">
        <f t="shared" si="26"/>
        <v>223.172.149.178|45581|0.978576388886722</v>
      </c>
      <c r="B1724" s="51" t="s">
        <v>2608</v>
      </c>
      <c r="C1724" s="52">
        <f>INT(DT!I1724)</f>
        <v>45581</v>
      </c>
      <c r="D1724" s="53">
        <f>DT!I1724-INT(DT!I1724)</f>
        <v>0.97857638888672227</v>
      </c>
      <c r="E1724" s="32" t="s">
        <v>5939</v>
      </c>
      <c r="F1724" s="32">
        <v>1015</v>
      </c>
      <c r="G1724" s="38">
        <f>INT(DT!E1724)</f>
        <v>45582</v>
      </c>
      <c r="H1724" s="39">
        <f>DT!E1724-INT(DT!E1724)</f>
        <v>7.8414351846731734E-2</v>
      </c>
      <c r="I1724" s="32" t="s">
        <v>12</v>
      </c>
      <c r="J1724" s="32" t="s">
        <v>733</v>
      </c>
      <c r="K1724" s="32" t="s">
        <v>375</v>
      </c>
      <c r="L1724" s="42" cm="1">
        <f t="array" ref="L1724">INDEX('D_ SERVICES'!D:F, MATCH(J1724, 'D_ SERVICES'!A:A, 0),
   IF(I1724="Basic", 1, IF(I1724="Standard", 2, IF(I1724="Premium", 3, ""))))</f>
        <v>960</v>
      </c>
      <c r="M1724" s="32">
        <f>L1724*(1-VLOOKUP('F_ ORDERS'!$K1724,D_BUYERS!A:H,8,FALSE))</f>
        <v>912</v>
      </c>
      <c r="N1724" s="32">
        <f>IF(VLOOKUP('F_ ORDERS'!$G1724, OrderDate!A:E, 5, FALSE) = 1, 'F_ ORDERS'!$M1724 * (1 - 0.07), 'F_ ORDERS'!$M1724)</f>
        <v>912</v>
      </c>
    </row>
    <row r="1725" spans="1:14" x14ac:dyDescent="0.2">
      <c r="A1725" s="51" t="str">
        <f t="shared" si="26"/>
        <v>93.238.173.159|45340|0.470613425917691</v>
      </c>
      <c r="B1725" s="51" t="s">
        <v>4108</v>
      </c>
      <c r="C1725" s="52">
        <f>INT(DT!I1725)</f>
        <v>45340</v>
      </c>
      <c r="D1725" s="53">
        <f>DT!I1725-INT(DT!I1725)</f>
        <v>0.47061342591769062</v>
      </c>
      <c r="E1725" s="32" t="s">
        <v>5940</v>
      </c>
      <c r="F1725" s="32">
        <v>1178</v>
      </c>
      <c r="G1725" s="38">
        <f>INT(DT!E1725)</f>
        <v>45340</v>
      </c>
      <c r="H1725" s="39">
        <f>DT!E1725-INT(DT!E1725)</f>
        <v>0.56258101850835374</v>
      </c>
      <c r="I1725" s="32" t="s">
        <v>23</v>
      </c>
      <c r="J1725" s="32" t="s">
        <v>596</v>
      </c>
      <c r="K1725" s="32" t="s">
        <v>121</v>
      </c>
      <c r="L1725" s="42" cm="1">
        <f t="array" ref="L1725">INDEX('D_ SERVICES'!D:F, MATCH(J1725, 'D_ SERVICES'!A:A, 0),
   IF(I1725="Basic", 1, IF(I1725="Standard", 2, IF(I1725="Premium", 3, ""))))</f>
        <v>862</v>
      </c>
      <c r="M1725" s="32">
        <f>L1725*(1-VLOOKUP('F_ ORDERS'!$K1725,D_BUYERS!A:H,8,FALSE))</f>
        <v>775.80000000000007</v>
      </c>
      <c r="N1725" s="32">
        <f>IF(VLOOKUP('F_ ORDERS'!$G1725, OrderDate!A:E, 5, FALSE) = 1, 'F_ ORDERS'!$M1725 * (1 - 0.07), 'F_ ORDERS'!$M1725)</f>
        <v>721.49400000000003</v>
      </c>
    </row>
    <row r="1726" spans="1:14" x14ac:dyDescent="0.2">
      <c r="A1726" s="51" t="str">
        <f t="shared" si="26"/>
        <v>118.78.53.195|45019|0.727372685192677</v>
      </c>
      <c r="B1726" s="51" t="s">
        <v>1183</v>
      </c>
      <c r="C1726" s="52">
        <f>INT(DT!I1726)</f>
        <v>45019</v>
      </c>
      <c r="D1726" s="53">
        <f>DT!I1726-INT(DT!I1726)</f>
        <v>0.72737268519267673</v>
      </c>
      <c r="E1726" s="32" t="s">
        <v>5941</v>
      </c>
      <c r="F1726" s="32">
        <v>1167</v>
      </c>
      <c r="G1726" s="38">
        <f>INT(DT!E1726)</f>
        <v>45019</v>
      </c>
      <c r="H1726" s="39">
        <f>DT!E1726-INT(DT!E1726)</f>
        <v>0.8244328703804058</v>
      </c>
      <c r="I1726" s="32" t="s">
        <v>23</v>
      </c>
      <c r="J1726" s="32" t="s">
        <v>655</v>
      </c>
      <c r="K1726" s="32" t="s">
        <v>434</v>
      </c>
      <c r="L1726" s="42" cm="1">
        <f t="array" ref="L1726">INDEX('D_ SERVICES'!D:F, MATCH(J1726, 'D_ SERVICES'!A:A, 0),
   IF(I1726="Basic", 1, IF(I1726="Standard", 2, IF(I1726="Premium", 3, ""))))</f>
        <v>992</v>
      </c>
      <c r="M1726" s="32">
        <f>L1726*(1-VLOOKUP('F_ ORDERS'!$K1726,D_BUYERS!A:H,8,FALSE))</f>
        <v>942.4</v>
      </c>
      <c r="N1726" s="32">
        <f>IF(VLOOKUP('F_ ORDERS'!$G1726, OrderDate!A:E, 5, FALSE) = 1, 'F_ ORDERS'!$M1726 * (1 - 0.07), 'F_ ORDERS'!$M1726)</f>
        <v>942.4</v>
      </c>
    </row>
    <row r="1727" spans="1:14" x14ac:dyDescent="0.2">
      <c r="A1727" s="51" t="str">
        <f t="shared" si="26"/>
        <v>136.189.43.167|44207|0.139432870368182</v>
      </c>
      <c r="B1727" s="51" t="s">
        <v>1443</v>
      </c>
      <c r="C1727" s="52">
        <f>INT(DT!I1727)</f>
        <v>44207</v>
      </c>
      <c r="D1727" s="53">
        <f>DT!I1727-INT(DT!I1727)</f>
        <v>0.13943287036818219</v>
      </c>
      <c r="E1727" s="32" t="s">
        <v>5942</v>
      </c>
      <c r="F1727" s="32">
        <v>1248</v>
      </c>
      <c r="G1727" s="38">
        <f>INT(DT!E1727)</f>
        <v>44207</v>
      </c>
      <c r="H1727" s="39">
        <f>DT!E1727-INT(DT!E1727)</f>
        <v>0.18964120370219462</v>
      </c>
      <c r="I1727" s="32" t="s">
        <v>12</v>
      </c>
      <c r="J1727" s="32" t="s">
        <v>866</v>
      </c>
      <c r="K1727" s="32" t="s">
        <v>241</v>
      </c>
      <c r="L1727" s="42" cm="1">
        <f t="array" ref="L1727">INDEX('D_ SERVICES'!D:F, MATCH(J1727, 'D_ SERVICES'!A:A, 0),
   IF(I1727="Basic", 1, IF(I1727="Standard", 2, IF(I1727="Premium", 3, ""))))</f>
        <v>957</v>
      </c>
      <c r="M1727" s="32">
        <f>L1727*(1-VLOOKUP('F_ ORDERS'!$K1727,D_BUYERS!A:H,8,FALSE))</f>
        <v>957</v>
      </c>
      <c r="N1727" s="32">
        <f>IF(VLOOKUP('F_ ORDERS'!$G1727, OrderDate!A:E, 5, FALSE) = 1, 'F_ ORDERS'!$M1727 * (1 - 0.07), 'F_ ORDERS'!$M1727)</f>
        <v>957</v>
      </c>
    </row>
    <row r="1728" spans="1:14" x14ac:dyDescent="0.2">
      <c r="A1728" s="51" t="str">
        <f t="shared" si="26"/>
        <v>226.126.19.149|43951|0.201435185183072</v>
      </c>
      <c r="B1728" s="51" t="s">
        <v>2655</v>
      </c>
      <c r="C1728" s="52">
        <f>INT(DT!I1728)</f>
        <v>43951</v>
      </c>
      <c r="D1728" s="53">
        <f>DT!I1728-INT(DT!I1728)</f>
        <v>0.20143518518307246</v>
      </c>
      <c r="E1728" s="32" t="s">
        <v>5943</v>
      </c>
      <c r="F1728" s="32">
        <v>1206</v>
      </c>
      <c r="G1728" s="38">
        <f>INT(DT!E1728)</f>
        <v>43951</v>
      </c>
      <c r="H1728" s="39">
        <f>DT!E1728-INT(DT!E1728)</f>
        <v>0.25996527777897427</v>
      </c>
      <c r="I1728" s="32" t="s">
        <v>23</v>
      </c>
      <c r="J1728" s="32" t="s">
        <v>701</v>
      </c>
      <c r="K1728" s="32" t="s">
        <v>477</v>
      </c>
      <c r="L1728" s="42" cm="1">
        <f t="array" ref="L1728">INDEX('D_ SERVICES'!D:F, MATCH(J1728, 'D_ SERVICES'!A:A, 0),
   IF(I1728="Basic", 1, IF(I1728="Standard", 2, IF(I1728="Premium", 3, ""))))</f>
        <v>960</v>
      </c>
      <c r="M1728" s="32">
        <f>L1728*(1-VLOOKUP('F_ ORDERS'!$K1728,D_BUYERS!A:H,8,FALSE))</f>
        <v>864</v>
      </c>
      <c r="N1728" s="32">
        <f>IF(VLOOKUP('F_ ORDERS'!$G1728, OrderDate!A:E, 5, FALSE) = 1, 'F_ ORDERS'!$M1728 * (1 - 0.07), 'F_ ORDERS'!$M1728)</f>
        <v>864</v>
      </c>
    </row>
    <row r="1729" spans="1:14" x14ac:dyDescent="0.2">
      <c r="A1729" s="51" t="str">
        <f t="shared" si="26"/>
        <v>211.233.136.239|44305|0.529212962959718</v>
      </c>
      <c r="B1729" s="51" t="s">
        <v>2452</v>
      </c>
      <c r="C1729" s="52">
        <f>INT(DT!I1729)</f>
        <v>44305</v>
      </c>
      <c r="D1729" s="53">
        <f>DT!I1729-INT(DT!I1729)</f>
        <v>0.52921296295971842</v>
      </c>
      <c r="E1729" s="32" t="s">
        <v>5944</v>
      </c>
      <c r="F1729" s="32">
        <v>1101</v>
      </c>
      <c r="G1729" s="38">
        <f>INT(DT!E1729)</f>
        <v>44305</v>
      </c>
      <c r="H1729" s="39">
        <f>DT!E1729-INT(DT!E1729)</f>
        <v>0.55233796295942739</v>
      </c>
      <c r="I1729" s="32" t="s">
        <v>12</v>
      </c>
      <c r="J1729" s="32" t="s">
        <v>853</v>
      </c>
      <c r="K1729" s="32" t="s">
        <v>236</v>
      </c>
      <c r="L1729" s="42" cm="1">
        <f t="array" ref="L1729">INDEX('D_ SERVICES'!D:F, MATCH(J1729, 'D_ SERVICES'!A:A, 0),
   IF(I1729="Basic", 1, IF(I1729="Standard", 2, IF(I1729="Premium", 3, ""))))</f>
        <v>930</v>
      </c>
      <c r="M1729" s="32">
        <f>L1729*(1-VLOOKUP('F_ ORDERS'!$K1729,D_BUYERS!A:H,8,FALSE))</f>
        <v>837</v>
      </c>
      <c r="N1729" s="32">
        <f>IF(VLOOKUP('F_ ORDERS'!$G1729, OrderDate!A:E, 5, FALSE) = 1, 'F_ ORDERS'!$M1729 * (1 - 0.07), 'F_ ORDERS'!$M1729)</f>
        <v>837</v>
      </c>
    </row>
    <row r="1730" spans="1:14" x14ac:dyDescent="0.2">
      <c r="A1730" s="51" t="str">
        <f t="shared" si="26"/>
        <v>252.152.120.61|43743|0.622766203712672</v>
      </c>
      <c r="B1730" s="51" t="s">
        <v>3040</v>
      </c>
      <c r="C1730" s="52">
        <f>INT(DT!I1730)</f>
        <v>43743</v>
      </c>
      <c r="D1730" s="53">
        <f>DT!I1730-INT(DT!I1730)</f>
        <v>0.622766203712672</v>
      </c>
      <c r="E1730" s="32" t="s">
        <v>5945</v>
      </c>
      <c r="F1730" s="32">
        <v>1021</v>
      </c>
      <c r="G1730" s="38">
        <f>INT(DT!E1730)</f>
        <v>43743</v>
      </c>
      <c r="H1730" s="39">
        <f>DT!E1730-INT(DT!E1730)</f>
        <v>0.64572916667384561</v>
      </c>
      <c r="I1730" s="32" t="s">
        <v>12</v>
      </c>
      <c r="J1730" s="32" t="s">
        <v>622</v>
      </c>
      <c r="K1730" s="32" t="s">
        <v>133</v>
      </c>
      <c r="L1730" s="42" cm="1">
        <f t="array" ref="L1730">INDEX('D_ SERVICES'!D:F, MATCH(J1730, 'D_ SERVICES'!A:A, 0),
   IF(I1730="Basic", 1, IF(I1730="Standard", 2, IF(I1730="Premium", 3, ""))))</f>
        <v>975</v>
      </c>
      <c r="M1730" s="32">
        <f>L1730*(1-VLOOKUP('F_ ORDERS'!$K1730,D_BUYERS!A:H,8,FALSE))</f>
        <v>926.25</v>
      </c>
      <c r="N1730" s="32">
        <f>IF(VLOOKUP('F_ ORDERS'!$G1730, OrderDate!A:E, 5, FALSE) = 1, 'F_ ORDERS'!$M1730 * (1 - 0.07), 'F_ ORDERS'!$M1730)</f>
        <v>861.41249999999991</v>
      </c>
    </row>
    <row r="1731" spans="1:14" x14ac:dyDescent="0.2">
      <c r="A1731" s="51" t="str">
        <f t="shared" ref="A1731:A1794" si="27">B1731 &amp; "|" &amp; C1731 &amp; "|" &amp; D1731</f>
        <v>211.69.150.41|44786|0.872673611112987</v>
      </c>
      <c r="B1731" s="51" t="s">
        <v>2455</v>
      </c>
      <c r="C1731" s="52">
        <f>INT(DT!I1731)</f>
        <v>44786</v>
      </c>
      <c r="D1731" s="53">
        <f>DT!I1731-INT(DT!I1731)</f>
        <v>0.87267361111298669</v>
      </c>
      <c r="E1731" s="32" t="s">
        <v>5946</v>
      </c>
      <c r="F1731" s="32">
        <v>1076</v>
      </c>
      <c r="G1731" s="38">
        <f>INT(DT!E1731)</f>
        <v>44786</v>
      </c>
      <c r="H1731" s="39">
        <f>DT!E1731-INT(DT!E1731)</f>
        <v>0.99706018518918427</v>
      </c>
      <c r="I1731" s="32" t="s">
        <v>12</v>
      </c>
      <c r="J1731" s="32" t="s">
        <v>863</v>
      </c>
      <c r="K1731" s="32" t="s">
        <v>227</v>
      </c>
      <c r="L1731" s="42" cm="1">
        <f t="array" ref="L1731">INDEX('D_ SERVICES'!D:F, MATCH(J1731, 'D_ SERVICES'!A:A, 0),
   IF(I1731="Basic", 1, IF(I1731="Standard", 2, IF(I1731="Premium", 3, ""))))</f>
        <v>977</v>
      </c>
      <c r="M1731" s="32">
        <f>L1731*(1-VLOOKUP('F_ ORDERS'!$K1731,D_BUYERS!A:H,8,FALSE))</f>
        <v>977</v>
      </c>
      <c r="N1731" s="32">
        <f>IF(VLOOKUP('F_ ORDERS'!$G1731, OrderDate!A:E, 5, FALSE) = 1, 'F_ ORDERS'!$M1731 * (1 - 0.07), 'F_ ORDERS'!$M1731)</f>
        <v>908.6099999999999</v>
      </c>
    </row>
    <row r="1732" spans="1:14" x14ac:dyDescent="0.2">
      <c r="A1732" s="51" t="str">
        <f t="shared" si="27"/>
        <v>94.232.173.215|41493|0.380648148151522</v>
      </c>
      <c r="B1732" s="51" t="s">
        <v>4123</v>
      </c>
      <c r="C1732" s="52">
        <f>INT(DT!I1732)</f>
        <v>41493</v>
      </c>
      <c r="D1732" s="53">
        <f>DT!I1732-INT(DT!I1732)</f>
        <v>0.38064814815152204</v>
      </c>
      <c r="E1732" s="32" t="s">
        <v>5947</v>
      </c>
      <c r="F1732" s="32">
        <v>1089</v>
      </c>
      <c r="G1732" s="38">
        <f>INT(DT!E1732)</f>
        <v>41493</v>
      </c>
      <c r="H1732" s="39">
        <f>DT!E1732-INT(DT!E1732)</f>
        <v>0.46539351851970423</v>
      </c>
      <c r="I1732" s="32" t="s">
        <v>23</v>
      </c>
      <c r="J1732" s="32" t="s">
        <v>822</v>
      </c>
      <c r="K1732" s="32" t="s">
        <v>281</v>
      </c>
      <c r="L1732" s="42" cm="1">
        <f t="array" ref="L1732">INDEX('D_ SERVICES'!D:F, MATCH(J1732, 'D_ SERVICES'!A:A, 0),
   IF(I1732="Basic", 1, IF(I1732="Standard", 2, IF(I1732="Premium", 3, ""))))</f>
        <v>819</v>
      </c>
      <c r="M1732" s="32">
        <f>L1732*(1-VLOOKUP('F_ ORDERS'!$K1732,D_BUYERS!A:H,8,FALSE))</f>
        <v>819</v>
      </c>
      <c r="N1732" s="32">
        <f>IF(VLOOKUP('F_ ORDERS'!$G1732, OrderDate!A:E, 5, FALSE) = 1, 'F_ ORDERS'!$M1732 * (1 - 0.07), 'F_ ORDERS'!$M1732)</f>
        <v>819</v>
      </c>
    </row>
    <row r="1733" spans="1:14" x14ac:dyDescent="0.2">
      <c r="A1733" s="51" t="str">
        <f t="shared" si="27"/>
        <v>99.254.182.207|45085|0.664652777777519</v>
      </c>
      <c r="B1733" s="51" t="s">
        <v>4201</v>
      </c>
      <c r="C1733" s="52">
        <f>INT(DT!I1733)</f>
        <v>45085</v>
      </c>
      <c r="D1733" s="53">
        <f>DT!I1733-INT(DT!I1733)</f>
        <v>0.66465277777751908</v>
      </c>
      <c r="E1733" s="32" t="s">
        <v>5948</v>
      </c>
      <c r="F1733" s="32">
        <v>1169</v>
      </c>
      <c r="G1733" s="38">
        <f>INT(DT!E1733)</f>
        <v>45085</v>
      </c>
      <c r="H1733" s="39">
        <f>DT!E1733-INT(DT!E1733)</f>
        <v>0.69593750000058208</v>
      </c>
      <c r="I1733" s="32" t="s">
        <v>23</v>
      </c>
      <c r="J1733" s="32" t="s">
        <v>567</v>
      </c>
      <c r="K1733" s="32" t="s">
        <v>175</v>
      </c>
      <c r="L1733" s="42" cm="1">
        <f t="array" ref="L1733">INDEX('D_ SERVICES'!D:F, MATCH(J1733, 'D_ SERVICES'!A:A, 0),
   IF(I1733="Basic", 1, IF(I1733="Standard", 2, IF(I1733="Premium", 3, ""))))</f>
        <v>984</v>
      </c>
      <c r="M1733" s="32">
        <f>L1733*(1-VLOOKUP('F_ ORDERS'!$K1733,D_BUYERS!A:H,8,FALSE))</f>
        <v>885.6</v>
      </c>
      <c r="N1733" s="32">
        <f>IF(VLOOKUP('F_ ORDERS'!$G1733, OrderDate!A:E, 5, FALSE) = 1, 'F_ ORDERS'!$M1733 * (1 - 0.07), 'F_ ORDERS'!$M1733)</f>
        <v>885.6</v>
      </c>
    </row>
    <row r="1734" spans="1:14" x14ac:dyDescent="0.2">
      <c r="A1734" s="51" t="str">
        <f t="shared" si="27"/>
        <v>206.92.30.113|43243|0.341134259258979</v>
      </c>
      <c r="B1734" s="51" t="s">
        <v>2380</v>
      </c>
      <c r="C1734" s="52">
        <f>INT(DT!I1734)</f>
        <v>43243</v>
      </c>
      <c r="D1734" s="53">
        <f>DT!I1734-INT(DT!I1734)</f>
        <v>0.341134259258979</v>
      </c>
      <c r="E1734" s="32" t="s">
        <v>5949</v>
      </c>
      <c r="F1734" s="32">
        <v>1181</v>
      </c>
      <c r="G1734" s="38">
        <f>INT(DT!E1734)</f>
        <v>43243</v>
      </c>
      <c r="H1734" s="39">
        <f>DT!E1734-INT(DT!E1734)</f>
        <v>0.39373842592613073</v>
      </c>
      <c r="I1734" s="32" t="s">
        <v>12</v>
      </c>
      <c r="J1734" s="32" t="s">
        <v>750</v>
      </c>
      <c r="K1734" s="32" t="s">
        <v>211</v>
      </c>
      <c r="L1734" s="42" cm="1">
        <f t="array" ref="L1734">INDEX('D_ SERVICES'!D:F, MATCH(J1734, 'D_ SERVICES'!A:A, 0),
   IF(I1734="Basic", 1, IF(I1734="Standard", 2, IF(I1734="Premium", 3, ""))))</f>
        <v>987</v>
      </c>
      <c r="M1734" s="32">
        <f>L1734*(1-VLOOKUP('F_ ORDERS'!$K1734,D_BUYERS!A:H,8,FALSE))</f>
        <v>937.65</v>
      </c>
      <c r="N1734" s="32">
        <f>IF(VLOOKUP('F_ ORDERS'!$G1734, OrderDate!A:E, 5, FALSE) = 1, 'F_ ORDERS'!$M1734 * (1 - 0.07), 'F_ ORDERS'!$M1734)</f>
        <v>937.65</v>
      </c>
    </row>
    <row r="1735" spans="1:14" x14ac:dyDescent="0.2">
      <c r="A1735" s="51" t="str">
        <f t="shared" si="27"/>
        <v>177.26.210.94|44704|0.0451273148064502</v>
      </c>
      <c r="B1735" s="51" t="s">
        <v>1992</v>
      </c>
      <c r="C1735" s="52">
        <f>INT(DT!I1735)</f>
        <v>44704</v>
      </c>
      <c r="D1735" s="53">
        <f>DT!I1735-INT(DT!I1735)</f>
        <v>4.5127314806450158E-2</v>
      </c>
      <c r="E1735" s="32" t="s">
        <v>5950</v>
      </c>
      <c r="F1735" s="32">
        <v>1025</v>
      </c>
      <c r="G1735" s="38">
        <f>INT(DT!E1735)</f>
        <v>44704</v>
      </c>
      <c r="H1735" s="39">
        <f>DT!E1735-INT(DT!E1735)</f>
        <v>4.7650462955061812E-2</v>
      </c>
      <c r="I1735" s="32" t="s">
        <v>23</v>
      </c>
      <c r="J1735" s="32" t="s">
        <v>729</v>
      </c>
      <c r="K1735" s="32" t="s">
        <v>425</v>
      </c>
      <c r="L1735" s="42" cm="1">
        <f t="array" ref="L1735">INDEX('D_ SERVICES'!D:F, MATCH(J1735, 'D_ SERVICES'!A:A, 0),
   IF(I1735="Basic", 1, IF(I1735="Standard", 2, IF(I1735="Premium", 3, ""))))</f>
        <v>987</v>
      </c>
      <c r="M1735" s="32">
        <f>L1735*(1-VLOOKUP('F_ ORDERS'!$K1735,D_BUYERS!A:H,8,FALSE))</f>
        <v>987</v>
      </c>
      <c r="N1735" s="32">
        <f>IF(VLOOKUP('F_ ORDERS'!$G1735, OrderDate!A:E, 5, FALSE) = 1, 'F_ ORDERS'!$M1735 * (1 - 0.07), 'F_ ORDERS'!$M1735)</f>
        <v>987</v>
      </c>
    </row>
    <row r="1736" spans="1:14" x14ac:dyDescent="0.2">
      <c r="A1736" s="51" t="str">
        <f t="shared" si="27"/>
        <v>184.22.231.130|41688|0.770740740743349</v>
      </c>
      <c r="B1736" s="51" t="s">
        <v>2074</v>
      </c>
      <c r="C1736" s="52">
        <f>INT(DT!I1736)</f>
        <v>41688</v>
      </c>
      <c r="D1736" s="53">
        <f>DT!I1736-INT(DT!I1736)</f>
        <v>0.77074074074334931</v>
      </c>
      <c r="E1736" s="32" t="s">
        <v>5951</v>
      </c>
      <c r="F1736" s="32">
        <v>1079</v>
      </c>
      <c r="G1736" s="38">
        <f>INT(DT!E1736)</f>
        <v>41688</v>
      </c>
      <c r="H1736" s="39">
        <f>DT!E1736-INT(DT!E1736)</f>
        <v>0.79160879630217096</v>
      </c>
      <c r="I1736" s="32" t="s">
        <v>18</v>
      </c>
      <c r="J1736" s="32" t="s">
        <v>806</v>
      </c>
      <c r="K1736" s="32" t="s">
        <v>171</v>
      </c>
      <c r="L1736" s="42" cm="1">
        <f t="array" ref="L1736">INDEX('D_ SERVICES'!D:F, MATCH(J1736, 'D_ SERVICES'!A:A, 0),
   IF(I1736="Basic", 1, IF(I1736="Standard", 2, IF(I1736="Premium", 3, ""))))</f>
        <v>221</v>
      </c>
      <c r="M1736" s="32">
        <f>L1736*(1-VLOOKUP('F_ ORDERS'!$K1736,D_BUYERS!A:H,8,FALSE))</f>
        <v>198.9</v>
      </c>
      <c r="N1736" s="32">
        <f>IF(VLOOKUP('F_ ORDERS'!$G1736, OrderDate!A:E, 5, FALSE) = 1, 'F_ ORDERS'!$M1736 * (1 - 0.07), 'F_ ORDERS'!$M1736)</f>
        <v>198.9</v>
      </c>
    </row>
    <row r="1737" spans="1:14" x14ac:dyDescent="0.2">
      <c r="A1737" s="51" t="str">
        <f t="shared" si="27"/>
        <v>62.193.40.117|45221|0.743761574070959</v>
      </c>
      <c r="B1737" s="51" t="s">
        <v>3652</v>
      </c>
      <c r="C1737" s="52">
        <f>INT(DT!I1737)</f>
        <v>45221</v>
      </c>
      <c r="D1737" s="53">
        <f>DT!I1737-INT(DT!I1737)</f>
        <v>0.74376157407095889</v>
      </c>
      <c r="E1737" s="32" t="s">
        <v>5952</v>
      </c>
      <c r="F1737" s="32">
        <v>1207</v>
      </c>
      <c r="G1737" s="38">
        <f>INT(DT!E1737)</f>
        <v>45221</v>
      </c>
      <c r="H1737" s="39">
        <f>DT!E1737-INT(DT!E1737)</f>
        <v>0.75346064814220881</v>
      </c>
      <c r="I1737" s="32" t="s">
        <v>23</v>
      </c>
      <c r="J1737" s="32" t="s">
        <v>685</v>
      </c>
      <c r="K1737" s="32" t="s">
        <v>207</v>
      </c>
      <c r="L1737" s="42" cm="1">
        <f t="array" ref="L1737">INDEX('D_ SERVICES'!D:F, MATCH(J1737, 'D_ SERVICES'!A:A, 0),
   IF(I1737="Basic", 1, IF(I1737="Standard", 2, IF(I1737="Premium", 3, ""))))</f>
        <v>855</v>
      </c>
      <c r="M1737" s="32">
        <f>L1737*(1-VLOOKUP('F_ ORDERS'!$K1737,D_BUYERS!A:H,8,FALSE))</f>
        <v>769.5</v>
      </c>
      <c r="N1737" s="32">
        <f>IF(VLOOKUP('F_ ORDERS'!$G1737, OrderDate!A:E, 5, FALSE) = 1, 'F_ ORDERS'!$M1737 * (1 - 0.07), 'F_ ORDERS'!$M1737)</f>
        <v>715.63499999999999</v>
      </c>
    </row>
    <row r="1738" spans="1:14" x14ac:dyDescent="0.2">
      <c r="A1738" s="51" t="str">
        <f t="shared" si="27"/>
        <v>25.27.249.81|44644|0.866423611107166</v>
      </c>
      <c r="B1738" s="51" t="s">
        <v>3013</v>
      </c>
      <c r="C1738" s="52">
        <f>INT(DT!I1738)</f>
        <v>44644</v>
      </c>
      <c r="D1738" s="53">
        <f>DT!I1738-INT(DT!I1738)</f>
        <v>0.86642361110716593</v>
      </c>
      <c r="E1738" s="32" t="s">
        <v>5953</v>
      </c>
      <c r="F1738" s="32">
        <v>1102</v>
      </c>
      <c r="G1738" s="38">
        <f>INT(DT!E1738)</f>
        <v>44644</v>
      </c>
      <c r="H1738" s="39">
        <f>DT!E1738-INT(DT!E1738)</f>
        <v>0.89745370369928423</v>
      </c>
      <c r="I1738" s="32" t="s">
        <v>12</v>
      </c>
      <c r="J1738" s="32" t="s">
        <v>724</v>
      </c>
      <c r="K1738" s="32" t="s">
        <v>68</v>
      </c>
      <c r="L1738" s="42" cm="1">
        <f t="array" ref="L1738">INDEX('D_ SERVICES'!D:F, MATCH(J1738, 'D_ SERVICES'!A:A, 0),
   IF(I1738="Basic", 1, IF(I1738="Standard", 2, IF(I1738="Premium", 3, ""))))</f>
        <v>956</v>
      </c>
      <c r="M1738" s="32">
        <f>L1738*(1-VLOOKUP('F_ ORDERS'!$K1738,D_BUYERS!A:H,8,FALSE))</f>
        <v>908.19999999999993</v>
      </c>
      <c r="N1738" s="32">
        <f>IF(VLOOKUP('F_ ORDERS'!$G1738, OrderDate!A:E, 5, FALSE) = 1, 'F_ ORDERS'!$M1738 * (1 - 0.07), 'F_ ORDERS'!$M1738)</f>
        <v>908.19999999999993</v>
      </c>
    </row>
    <row r="1739" spans="1:14" x14ac:dyDescent="0.2">
      <c r="A1739" s="51" t="str">
        <f t="shared" si="27"/>
        <v>88.203.119.88|45535|0.562881944446417</v>
      </c>
      <c r="B1739" s="51" t="s">
        <v>4026</v>
      </c>
      <c r="C1739" s="52">
        <f>INT(DT!I1739)</f>
        <v>45535</v>
      </c>
      <c r="D1739" s="53">
        <f>DT!I1739-INT(DT!I1739)</f>
        <v>0.56288194444641704</v>
      </c>
      <c r="E1739" s="32" t="s">
        <v>5954</v>
      </c>
      <c r="F1739" s="32">
        <v>1054</v>
      </c>
      <c r="G1739" s="38">
        <f>INT(DT!E1739)</f>
        <v>45535</v>
      </c>
      <c r="H1739" s="39">
        <f>DT!E1739-INT(DT!E1739)</f>
        <v>0.617361111115315</v>
      </c>
      <c r="I1739" s="32" t="s">
        <v>23</v>
      </c>
      <c r="J1739" s="32" t="s">
        <v>865</v>
      </c>
      <c r="K1739" s="32" t="s">
        <v>177</v>
      </c>
      <c r="L1739" s="42" cm="1">
        <f t="array" ref="L1739">INDEX('D_ SERVICES'!D:F, MATCH(J1739, 'D_ SERVICES'!A:A, 0),
   IF(I1739="Basic", 1, IF(I1739="Standard", 2, IF(I1739="Premium", 3, ""))))</f>
        <v>906</v>
      </c>
      <c r="M1739" s="32">
        <f>L1739*(1-VLOOKUP('F_ ORDERS'!$K1739,D_BUYERS!A:H,8,FALSE))</f>
        <v>906</v>
      </c>
      <c r="N1739" s="32">
        <f>IF(VLOOKUP('F_ ORDERS'!$G1739, OrderDate!A:E, 5, FALSE) = 1, 'F_ ORDERS'!$M1739 * (1 - 0.07), 'F_ ORDERS'!$M1739)</f>
        <v>842.57999999999993</v>
      </c>
    </row>
    <row r="1740" spans="1:14" x14ac:dyDescent="0.2">
      <c r="A1740" s="51" t="str">
        <f t="shared" si="27"/>
        <v>255.156.193.160|45531|0.0884722222326673</v>
      </c>
      <c r="B1740" s="51" t="s">
        <v>3077</v>
      </c>
      <c r="C1740" s="52">
        <f>INT(DT!I1740)</f>
        <v>45531</v>
      </c>
      <c r="D1740" s="53">
        <f>DT!I1740-INT(DT!I1740)</f>
        <v>8.8472222232667264E-2</v>
      </c>
      <c r="E1740" s="32" t="s">
        <v>5955</v>
      </c>
      <c r="F1740" s="32">
        <v>1184</v>
      </c>
      <c r="G1740" s="38">
        <f>INT(DT!E1740)</f>
        <v>45531</v>
      </c>
      <c r="H1740" s="39">
        <f>DT!E1740-INT(DT!E1740)</f>
        <v>0.14456018519558711</v>
      </c>
      <c r="I1740" s="32" t="s">
        <v>23</v>
      </c>
      <c r="J1740" s="32" t="s">
        <v>668</v>
      </c>
      <c r="K1740" s="32" t="s">
        <v>344</v>
      </c>
      <c r="L1740" s="42" cm="1">
        <f t="array" ref="L1740">INDEX('D_ SERVICES'!D:F, MATCH(J1740, 'D_ SERVICES'!A:A, 0),
   IF(I1740="Basic", 1, IF(I1740="Standard", 2, IF(I1740="Premium", 3, ""))))</f>
        <v>0</v>
      </c>
      <c r="M1740" s="32">
        <f>L1740*(1-VLOOKUP('F_ ORDERS'!$K1740,D_BUYERS!A:H,8,FALSE))</f>
        <v>0</v>
      </c>
      <c r="N1740" s="32">
        <f>IF(VLOOKUP('F_ ORDERS'!$G1740, OrderDate!A:E, 5, FALSE) = 1, 'F_ ORDERS'!$M1740 * (1 - 0.07), 'F_ ORDERS'!$M1740)</f>
        <v>0</v>
      </c>
    </row>
    <row r="1741" spans="1:14" x14ac:dyDescent="0.2">
      <c r="A1741" s="51" t="str">
        <f t="shared" si="27"/>
        <v>114.154.200.88|44559|0.90435185185197</v>
      </c>
      <c r="B1741" s="51" t="s">
        <v>1126</v>
      </c>
      <c r="C1741" s="52">
        <f>INT(DT!I1741)</f>
        <v>44559</v>
      </c>
      <c r="D1741" s="53">
        <f>DT!I1741-INT(DT!I1741)</f>
        <v>0.90435185185197042</v>
      </c>
      <c r="E1741" s="32" t="s">
        <v>5956</v>
      </c>
      <c r="F1741" s="32">
        <v>1006</v>
      </c>
      <c r="G1741" s="38">
        <f>INT(DT!E1741)</f>
        <v>44559</v>
      </c>
      <c r="H1741" s="39">
        <f>DT!E1741-INT(DT!E1741)</f>
        <v>0.95400462963152677</v>
      </c>
      <c r="I1741" s="32" t="s">
        <v>18</v>
      </c>
      <c r="J1741" s="32" t="s">
        <v>618</v>
      </c>
      <c r="K1741" s="32" t="s">
        <v>494</v>
      </c>
      <c r="L1741" s="42" cm="1">
        <f t="array" ref="L1741">INDEX('D_ SERVICES'!D:F, MATCH(J1741, 'D_ SERVICES'!A:A, 0),
   IF(I1741="Basic", 1, IF(I1741="Standard", 2, IF(I1741="Premium", 3, ""))))</f>
        <v>289</v>
      </c>
      <c r="M1741" s="32">
        <f>L1741*(1-VLOOKUP('F_ ORDERS'!$K1741,D_BUYERS!A:H,8,FALSE))</f>
        <v>260.10000000000002</v>
      </c>
      <c r="N1741" s="32">
        <f>IF(VLOOKUP('F_ ORDERS'!$G1741, OrderDate!A:E, 5, FALSE) = 1, 'F_ ORDERS'!$M1741 * (1 - 0.07), 'F_ ORDERS'!$M1741)</f>
        <v>260.10000000000002</v>
      </c>
    </row>
    <row r="1742" spans="1:14" x14ac:dyDescent="0.2">
      <c r="A1742" s="51" t="str">
        <f t="shared" si="27"/>
        <v>94.40.195.180|43802|0.366643518522324</v>
      </c>
      <c r="B1742" s="51" t="s">
        <v>4125</v>
      </c>
      <c r="C1742" s="52">
        <f>INT(DT!I1742)</f>
        <v>43802</v>
      </c>
      <c r="D1742" s="53">
        <f>DT!I1742-INT(DT!I1742)</f>
        <v>0.36664351852232357</v>
      </c>
      <c r="E1742" s="32" t="s">
        <v>5957</v>
      </c>
      <c r="F1742" s="32">
        <v>1232</v>
      </c>
      <c r="G1742" s="38">
        <f>INT(DT!E1742)</f>
        <v>43802</v>
      </c>
      <c r="H1742" s="39">
        <f>DT!E1742-INT(DT!E1742)</f>
        <v>0.48783564814948477</v>
      </c>
      <c r="I1742" s="32" t="s">
        <v>23</v>
      </c>
      <c r="J1742" s="32" t="s">
        <v>838</v>
      </c>
      <c r="K1742" s="32" t="s">
        <v>293</v>
      </c>
      <c r="L1742" s="42" cm="1">
        <f t="array" ref="L1742">INDEX('D_ SERVICES'!D:F, MATCH(J1742, 'D_ SERVICES'!A:A, 0),
   IF(I1742="Basic", 1, IF(I1742="Standard", 2, IF(I1742="Premium", 3, ""))))</f>
        <v>677</v>
      </c>
      <c r="M1742" s="32">
        <f>L1742*(1-VLOOKUP('F_ ORDERS'!$K1742,D_BUYERS!A:H,8,FALSE))</f>
        <v>609.30000000000007</v>
      </c>
      <c r="N1742" s="32">
        <f>IF(VLOOKUP('F_ ORDERS'!$G1742, OrderDate!A:E, 5, FALSE) = 1, 'F_ ORDERS'!$M1742 * (1 - 0.07), 'F_ ORDERS'!$M1742)</f>
        <v>609.30000000000007</v>
      </c>
    </row>
    <row r="1743" spans="1:14" x14ac:dyDescent="0.2">
      <c r="A1743" s="51" t="str">
        <f t="shared" si="27"/>
        <v>94.86.172.87|44027|0.313506944446999</v>
      </c>
      <c r="B1743" s="51" t="s">
        <v>4128</v>
      </c>
      <c r="C1743" s="52">
        <f>INT(DT!I1743)</f>
        <v>44027</v>
      </c>
      <c r="D1743" s="53">
        <f>DT!I1743-INT(DT!I1743)</f>
        <v>0.31350694444699911</v>
      </c>
      <c r="E1743" s="32" t="s">
        <v>5958</v>
      </c>
      <c r="F1743" s="32">
        <v>1189</v>
      </c>
      <c r="G1743" s="38">
        <f>INT(DT!E1743)</f>
        <v>44027</v>
      </c>
      <c r="H1743" s="39">
        <f>DT!E1743-INT(DT!E1743)</f>
        <v>0.34755787037283881</v>
      </c>
      <c r="I1743" s="32" t="s">
        <v>12</v>
      </c>
      <c r="J1743" s="32" t="s">
        <v>824</v>
      </c>
      <c r="K1743" s="32" t="s">
        <v>70</v>
      </c>
      <c r="L1743" s="42" cm="1">
        <f t="array" ref="L1743">INDEX('D_ SERVICES'!D:F, MATCH(J1743, 'D_ SERVICES'!A:A, 0),
   IF(I1743="Basic", 1, IF(I1743="Standard", 2, IF(I1743="Premium", 3, ""))))</f>
        <v>941</v>
      </c>
      <c r="M1743" s="32">
        <f>L1743*(1-VLOOKUP('F_ ORDERS'!$K1743,D_BUYERS!A:H,8,FALSE))</f>
        <v>893.94999999999993</v>
      </c>
      <c r="N1743" s="32">
        <f>IF(VLOOKUP('F_ ORDERS'!$G1743, OrderDate!A:E, 5, FALSE) = 1, 'F_ ORDERS'!$M1743 * (1 - 0.07), 'F_ ORDERS'!$M1743)</f>
        <v>893.94999999999993</v>
      </c>
    </row>
    <row r="1744" spans="1:14" x14ac:dyDescent="0.2">
      <c r="A1744" s="51" t="str">
        <f t="shared" si="27"/>
        <v>55.163.239.159|44791|0.544108796297223</v>
      </c>
      <c r="B1744" s="51" t="s">
        <v>3544</v>
      </c>
      <c r="C1744" s="52">
        <f>INT(DT!I1744)</f>
        <v>44791</v>
      </c>
      <c r="D1744" s="53">
        <f>DT!I1744-INT(DT!I1744)</f>
        <v>0.54410879629722331</v>
      </c>
      <c r="E1744" s="32" t="s">
        <v>5959</v>
      </c>
      <c r="F1744" s="32">
        <v>1031</v>
      </c>
      <c r="G1744" s="38">
        <f>INT(DT!E1744)</f>
        <v>44791</v>
      </c>
      <c r="H1744" s="39">
        <f>DT!E1744-INT(DT!E1744)</f>
        <v>0.64436342592671281</v>
      </c>
      <c r="I1744" s="32" t="s">
        <v>12</v>
      </c>
      <c r="J1744" s="32" t="s">
        <v>765</v>
      </c>
      <c r="K1744" s="32" t="s">
        <v>373</v>
      </c>
      <c r="L1744" s="42" cm="1">
        <f t="array" ref="L1744">INDEX('D_ SERVICES'!D:F, MATCH(J1744, 'D_ SERVICES'!A:A, 0),
   IF(I1744="Basic", 1, IF(I1744="Standard", 2, IF(I1744="Premium", 3, ""))))</f>
        <v>878</v>
      </c>
      <c r="M1744" s="32">
        <f>L1744*(1-VLOOKUP('F_ ORDERS'!$K1744,D_BUYERS!A:H,8,FALSE))</f>
        <v>834.09999999999991</v>
      </c>
      <c r="N1744" s="32">
        <f>IF(VLOOKUP('F_ ORDERS'!$G1744, OrderDate!A:E, 5, FALSE) = 1, 'F_ ORDERS'!$M1744 * (1 - 0.07), 'F_ ORDERS'!$M1744)</f>
        <v>834.09999999999991</v>
      </c>
    </row>
    <row r="1745" spans="1:14" x14ac:dyDescent="0.2">
      <c r="A1745" s="51" t="str">
        <f t="shared" si="27"/>
        <v>157.12.115.74|44311|0.888935185183072</v>
      </c>
      <c r="B1745" s="51" t="s">
        <v>1711</v>
      </c>
      <c r="C1745" s="52">
        <f>INT(DT!I1745)</f>
        <v>44311</v>
      </c>
      <c r="D1745" s="53">
        <f>DT!I1745-INT(DT!I1745)</f>
        <v>0.88893518518307246</v>
      </c>
      <c r="E1745" s="32" t="s">
        <v>5960</v>
      </c>
      <c r="F1745" s="32">
        <v>1234</v>
      </c>
      <c r="G1745" s="38">
        <f>INT(DT!E1745)</f>
        <v>44311</v>
      </c>
      <c r="H1745" s="39">
        <f>DT!E1745-INT(DT!E1745)</f>
        <v>0.97793981480936054</v>
      </c>
      <c r="I1745" s="32" t="s">
        <v>23</v>
      </c>
      <c r="J1745" s="32" t="s">
        <v>798</v>
      </c>
      <c r="K1745" s="32" t="s">
        <v>199</v>
      </c>
      <c r="L1745" s="42" cm="1">
        <f t="array" ref="L1745">INDEX('D_ SERVICES'!D:F, MATCH(J1745, 'D_ SERVICES'!A:A, 0),
   IF(I1745="Basic", 1, IF(I1745="Standard", 2, IF(I1745="Premium", 3, ""))))</f>
        <v>704</v>
      </c>
      <c r="M1745" s="32">
        <f>L1745*(1-VLOOKUP('F_ ORDERS'!$K1745,D_BUYERS!A:H,8,FALSE))</f>
        <v>704</v>
      </c>
      <c r="N1745" s="32">
        <f>IF(VLOOKUP('F_ ORDERS'!$G1745, OrderDate!A:E, 5, FALSE) = 1, 'F_ ORDERS'!$M1745 * (1 - 0.07), 'F_ ORDERS'!$M1745)</f>
        <v>654.71999999999991</v>
      </c>
    </row>
    <row r="1746" spans="1:14" x14ac:dyDescent="0.2">
      <c r="A1746" s="51" t="str">
        <f t="shared" si="27"/>
        <v>30.214.132.88|42721|0.120335648149194</v>
      </c>
      <c r="B1746" s="51" t="s">
        <v>3170</v>
      </c>
      <c r="C1746" s="52">
        <f>INT(DT!I1746)</f>
        <v>42721</v>
      </c>
      <c r="D1746" s="53">
        <f>DT!I1746-INT(DT!I1746)</f>
        <v>0.12033564814919373</v>
      </c>
      <c r="E1746" s="32" t="s">
        <v>5961</v>
      </c>
      <c r="F1746" s="32">
        <v>1206</v>
      </c>
      <c r="G1746" s="38">
        <f>INT(DT!E1746)</f>
        <v>42721</v>
      </c>
      <c r="H1746" s="39">
        <f>DT!E1746-INT(DT!E1746)</f>
        <v>0.15086805555620231</v>
      </c>
      <c r="I1746" s="32" t="s">
        <v>12</v>
      </c>
      <c r="J1746" s="32" t="s">
        <v>701</v>
      </c>
      <c r="K1746" s="32" t="s">
        <v>244</v>
      </c>
      <c r="L1746" s="42" cm="1">
        <f t="array" ref="L1746">INDEX('D_ SERVICES'!D:F, MATCH(J1746, 'D_ SERVICES'!A:A, 0),
   IF(I1746="Basic", 1, IF(I1746="Standard", 2, IF(I1746="Premium", 3, ""))))</f>
        <v>988</v>
      </c>
      <c r="M1746" s="32">
        <f>L1746*(1-VLOOKUP('F_ ORDERS'!$K1746,D_BUYERS!A:H,8,FALSE))</f>
        <v>988</v>
      </c>
      <c r="N1746" s="32">
        <f>IF(VLOOKUP('F_ ORDERS'!$G1746, OrderDate!A:E, 5, FALSE) = 1, 'F_ ORDERS'!$M1746 * (1 - 0.07), 'F_ ORDERS'!$M1746)</f>
        <v>918.83999999999992</v>
      </c>
    </row>
    <row r="1747" spans="1:14" x14ac:dyDescent="0.2">
      <c r="A1747" s="51" t="str">
        <f t="shared" si="27"/>
        <v>7.16.80.149|45154|0.853333333332557</v>
      </c>
      <c r="B1747" s="51" t="s">
        <v>3747</v>
      </c>
      <c r="C1747" s="52">
        <f>INT(DT!I1747)</f>
        <v>45154</v>
      </c>
      <c r="D1747" s="53">
        <f>DT!I1747-INT(DT!I1747)</f>
        <v>0.85333333333255723</v>
      </c>
      <c r="E1747" s="32" t="s">
        <v>5962</v>
      </c>
      <c r="F1747" s="32">
        <v>1018</v>
      </c>
      <c r="G1747" s="38">
        <f>INT(DT!E1747)</f>
        <v>45154</v>
      </c>
      <c r="H1747" s="39">
        <f>DT!E1747-INT(DT!E1747)</f>
        <v>0.95311342592322035</v>
      </c>
      <c r="I1747" s="32" t="s">
        <v>12</v>
      </c>
      <c r="J1747" s="32" t="s">
        <v>636</v>
      </c>
      <c r="K1747" s="32" t="s">
        <v>395</v>
      </c>
      <c r="L1747" s="42" cm="1">
        <f t="array" ref="L1747">INDEX('D_ SERVICES'!D:F, MATCH(J1747, 'D_ SERVICES'!A:A, 0),
   IF(I1747="Basic", 1, IF(I1747="Standard", 2, IF(I1747="Premium", 3, ""))))</f>
        <v>785</v>
      </c>
      <c r="M1747" s="32">
        <f>L1747*(1-VLOOKUP('F_ ORDERS'!$K1747,D_BUYERS!A:H,8,FALSE))</f>
        <v>706.5</v>
      </c>
      <c r="N1747" s="32">
        <f>IF(VLOOKUP('F_ ORDERS'!$G1747, OrderDate!A:E, 5, FALSE) = 1, 'F_ ORDERS'!$M1747 * (1 - 0.07), 'F_ ORDERS'!$M1747)</f>
        <v>706.5</v>
      </c>
    </row>
    <row r="1748" spans="1:14" x14ac:dyDescent="0.2">
      <c r="A1748" s="51" t="str">
        <f t="shared" si="27"/>
        <v>90.227.50.103|45219|0.102696759262471</v>
      </c>
      <c r="B1748" s="51" t="s">
        <v>4075</v>
      </c>
      <c r="C1748" s="52">
        <f>INT(DT!I1748)</f>
        <v>45219</v>
      </c>
      <c r="D1748" s="53">
        <f>DT!I1748-INT(DT!I1748)</f>
        <v>0.10269675926247146</v>
      </c>
      <c r="E1748" s="32" t="s">
        <v>5963</v>
      </c>
      <c r="F1748" s="32">
        <v>1035</v>
      </c>
      <c r="G1748" s="38">
        <f>INT(DT!E1748)</f>
        <v>45219</v>
      </c>
      <c r="H1748" s="39">
        <f>DT!E1748-INT(DT!E1748)</f>
        <v>0.18685185185313458</v>
      </c>
      <c r="I1748" s="32" t="s">
        <v>12</v>
      </c>
      <c r="J1748" s="32" t="s">
        <v>811</v>
      </c>
      <c r="K1748" s="32" t="s">
        <v>195</v>
      </c>
      <c r="L1748" s="42" cm="1">
        <f t="array" ref="L1748">INDEX('D_ SERVICES'!D:F, MATCH(J1748, 'D_ SERVICES'!A:A, 0),
   IF(I1748="Basic", 1, IF(I1748="Standard", 2, IF(I1748="Premium", 3, ""))))</f>
        <v>978</v>
      </c>
      <c r="M1748" s="32">
        <f>L1748*(1-VLOOKUP('F_ ORDERS'!$K1748,D_BUYERS!A:H,8,FALSE))</f>
        <v>929.09999999999991</v>
      </c>
      <c r="N1748" s="32">
        <f>IF(VLOOKUP('F_ ORDERS'!$G1748, OrderDate!A:E, 5, FALSE) = 1, 'F_ ORDERS'!$M1748 * (1 - 0.07), 'F_ ORDERS'!$M1748)</f>
        <v>929.09999999999991</v>
      </c>
    </row>
    <row r="1749" spans="1:14" x14ac:dyDescent="0.2">
      <c r="A1749" s="51" t="str">
        <f t="shared" si="27"/>
        <v>174.235.54.144|44410|0.949884259258397</v>
      </c>
      <c r="B1749" s="51" t="s">
        <v>1954</v>
      </c>
      <c r="C1749" s="52">
        <f>INT(DT!I1749)</f>
        <v>44410</v>
      </c>
      <c r="D1749" s="53">
        <f>DT!I1749-INT(DT!I1749)</f>
        <v>0.94988425925839692</v>
      </c>
      <c r="E1749" s="32" t="s">
        <v>5964</v>
      </c>
      <c r="F1749" s="32">
        <v>1042</v>
      </c>
      <c r="G1749" s="38">
        <f>INT(DT!E1749)</f>
        <v>44411</v>
      </c>
      <c r="H1749" s="39">
        <f>DT!E1749-INT(DT!E1749)</f>
        <v>2.9120370367309079E-2</v>
      </c>
      <c r="I1749" s="32" t="s">
        <v>23</v>
      </c>
      <c r="J1749" s="32" t="s">
        <v>635</v>
      </c>
      <c r="K1749" s="32" t="s">
        <v>372</v>
      </c>
      <c r="L1749" s="42" cm="1">
        <f t="array" ref="L1749">INDEX('D_ SERVICES'!D:F, MATCH(J1749, 'D_ SERVICES'!A:A, 0),
   IF(I1749="Basic", 1, IF(I1749="Standard", 2, IF(I1749="Premium", 3, ""))))</f>
        <v>917</v>
      </c>
      <c r="M1749" s="32">
        <f>L1749*(1-VLOOKUP('F_ ORDERS'!$K1749,D_BUYERS!A:H,8,FALSE))</f>
        <v>871.15</v>
      </c>
      <c r="N1749" s="32">
        <f>IF(VLOOKUP('F_ ORDERS'!$G1749, OrderDate!A:E, 5, FALSE) = 1, 'F_ ORDERS'!$M1749 * (1 - 0.07), 'F_ ORDERS'!$M1749)</f>
        <v>871.15</v>
      </c>
    </row>
    <row r="1750" spans="1:14" x14ac:dyDescent="0.2">
      <c r="A1750" s="51" t="str">
        <f t="shared" si="27"/>
        <v>188.202.186.234|45161|0.430613425916818</v>
      </c>
      <c r="B1750" s="51" t="s">
        <v>2115</v>
      </c>
      <c r="C1750" s="52">
        <f>INT(DT!I1750)</f>
        <v>45161</v>
      </c>
      <c r="D1750" s="53">
        <f>DT!I1750-INT(DT!I1750)</f>
        <v>0.4306134259168175</v>
      </c>
      <c r="E1750" s="32" t="s">
        <v>5965</v>
      </c>
      <c r="F1750" s="32">
        <v>1054</v>
      </c>
      <c r="G1750" s="38">
        <f>INT(DT!E1750)</f>
        <v>45161</v>
      </c>
      <c r="H1750" s="39">
        <f>DT!E1750-INT(DT!E1750)</f>
        <v>0.43903935184061993</v>
      </c>
      <c r="I1750" s="32" t="s">
        <v>12</v>
      </c>
      <c r="J1750" s="32" t="s">
        <v>865</v>
      </c>
      <c r="K1750" s="32" t="s">
        <v>332</v>
      </c>
      <c r="L1750" s="42" cm="1">
        <f t="array" ref="L1750">INDEX('D_ SERVICES'!D:F, MATCH(J1750, 'D_ SERVICES'!A:A, 0),
   IF(I1750="Basic", 1, IF(I1750="Standard", 2, IF(I1750="Premium", 3, ""))))</f>
        <v>969</v>
      </c>
      <c r="M1750" s="32">
        <f>L1750*(1-VLOOKUP('F_ ORDERS'!$K1750,D_BUYERS!A:H,8,FALSE))</f>
        <v>920.55</v>
      </c>
      <c r="N1750" s="32">
        <f>IF(VLOOKUP('F_ ORDERS'!$G1750, OrderDate!A:E, 5, FALSE) = 1, 'F_ ORDERS'!$M1750 * (1 - 0.07), 'F_ ORDERS'!$M1750)</f>
        <v>920.55</v>
      </c>
    </row>
    <row r="1751" spans="1:14" x14ac:dyDescent="0.2">
      <c r="A1751" s="51" t="str">
        <f t="shared" si="27"/>
        <v>144.84.185.49|44197|0.710462962961174</v>
      </c>
      <c r="B1751" s="51" t="s">
        <v>1549</v>
      </c>
      <c r="C1751" s="52">
        <f>INT(DT!I1751)</f>
        <v>44197</v>
      </c>
      <c r="D1751" s="53">
        <f>DT!I1751-INT(DT!I1751)</f>
        <v>0.71046296296117362</v>
      </c>
      <c r="E1751" s="32" t="s">
        <v>5966</v>
      </c>
      <c r="F1751" s="32">
        <v>1029</v>
      </c>
      <c r="G1751" s="38">
        <f>INT(DT!E1751)</f>
        <v>44197</v>
      </c>
      <c r="H1751" s="39">
        <f>DT!E1751-INT(DT!E1751)</f>
        <v>0.81326388888555812</v>
      </c>
      <c r="I1751" s="32" t="s">
        <v>23</v>
      </c>
      <c r="J1751" s="32" t="s">
        <v>796</v>
      </c>
      <c r="K1751" s="32" t="s">
        <v>305</v>
      </c>
      <c r="L1751" s="42" cm="1">
        <f t="array" ref="L1751">INDEX('D_ SERVICES'!D:F, MATCH(J1751, 'D_ SERVICES'!A:A, 0),
   IF(I1751="Basic", 1, IF(I1751="Standard", 2, IF(I1751="Premium", 3, ""))))</f>
        <v>864</v>
      </c>
      <c r="M1751" s="32">
        <f>L1751*(1-VLOOKUP('F_ ORDERS'!$K1751,D_BUYERS!A:H,8,FALSE))</f>
        <v>820.8</v>
      </c>
      <c r="N1751" s="32">
        <f>IF(VLOOKUP('F_ ORDERS'!$G1751, OrderDate!A:E, 5, FALSE) = 1, 'F_ ORDERS'!$M1751 * (1 - 0.07), 'F_ ORDERS'!$M1751)</f>
        <v>820.8</v>
      </c>
    </row>
    <row r="1752" spans="1:14" x14ac:dyDescent="0.2">
      <c r="A1752" s="51" t="str">
        <f t="shared" si="27"/>
        <v>129.231.168.37|44746|0.929155092591827</v>
      </c>
      <c r="B1752" s="51" t="s">
        <v>1328</v>
      </c>
      <c r="C1752" s="52">
        <f>INT(DT!I1752)</f>
        <v>44746</v>
      </c>
      <c r="D1752" s="53">
        <f>DT!I1752-INT(DT!I1752)</f>
        <v>0.92915509259182727</v>
      </c>
      <c r="E1752" s="32" t="s">
        <v>5967</v>
      </c>
      <c r="F1752" s="32">
        <v>1017</v>
      </c>
      <c r="G1752" s="38">
        <f>INT(DT!E1752)</f>
        <v>44747</v>
      </c>
      <c r="H1752" s="39">
        <f>DT!E1752-INT(DT!E1752)</f>
        <v>3.2685185185982846E-2</v>
      </c>
      <c r="I1752" s="32" t="s">
        <v>23</v>
      </c>
      <c r="J1752" s="32" t="s">
        <v>656</v>
      </c>
      <c r="K1752" s="32" t="s">
        <v>462</v>
      </c>
      <c r="L1752" s="42" cm="1">
        <f t="array" ref="L1752">INDEX('D_ SERVICES'!D:F, MATCH(J1752, 'D_ SERVICES'!A:A, 0),
   IF(I1752="Basic", 1, IF(I1752="Standard", 2, IF(I1752="Premium", 3, ""))))</f>
        <v>754</v>
      </c>
      <c r="M1752" s="32">
        <f>L1752*(1-VLOOKUP('F_ ORDERS'!$K1752,D_BUYERS!A:H,8,FALSE))</f>
        <v>678.6</v>
      </c>
      <c r="N1752" s="32">
        <f>IF(VLOOKUP('F_ ORDERS'!$G1752, OrderDate!A:E, 5, FALSE) = 1, 'F_ ORDERS'!$M1752 * (1 - 0.07), 'F_ ORDERS'!$M1752)</f>
        <v>678.6</v>
      </c>
    </row>
    <row r="1753" spans="1:14" x14ac:dyDescent="0.2">
      <c r="A1753" s="51" t="str">
        <f t="shared" si="27"/>
        <v>187.52.255.130|42551|0.818090277767624</v>
      </c>
      <c r="B1753" s="51" t="s">
        <v>2106</v>
      </c>
      <c r="C1753" s="52">
        <f>INT(DT!I1753)</f>
        <v>42551</v>
      </c>
      <c r="D1753" s="53">
        <f>DT!I1753-INT(DT!I1753)</f>
        <v>0.81809027776762377</v>
      </c>
      <c r="E1753" s="32" t="s">
        <v>5968</v>
      </c>
      <c r="F1753" s="32">
        <v>1012</v>
      </c>
      <c r="G1753" s="38">
        <f>INT(DT!E1753)</f>
        <v>42551</v>
      </c>
      <c r="H1753" s="39">
        <f>DT!E1753-INT(DT!E1753)</f>
        <v>0.93942129628703697</v>
      </c>
      <c r="I1753" s="32" t="s">
        <v>18</v>
      </c>
      <c r="J1753" s="32" t="s">
        <v>688</v>
      </c>
      <c r="K1753" s="32" t="s">
        <v>97</v>
      </c>
      <c r="L1753" s="42" cm="1">
        <f t="array" ref="L1753">INDEX('D_ SERVICES'!D:F, MATCH(J1753, 'D_ SERVICES'!A:A, 0),
   IF(I1753="Basic", 1, IF(I1753="Standard", 2, IF(I1753="Premium", 3, ""))))</f>
        <v>344</v>
      </c>
      <c r="M1753" s="32">
        <f>L1753*(1-VLOOKUP('F_ ORDERS'!$K1753,D_BUYERS!A:H,8,FALSE))</f>
        <v>326.8</v>
      </c>
      <c r="N1753" s="32">
        <f>IF(VLOOKUP('F_ ORDERS'!$G1753, OrderDate!A:E, 5, FALSE) = 1, 'F_ ORDERS'!$M1753 * (1 - 0.07), 'F_ ORDERS'!$M1753)</f>
        <v>326.8</v>
      </c>
    </row>
    <row r="1754" spans="1:14" x14ac:dyDescent="0.2">
      <c r="A1754" s="51" t="str">
        <f t="shared" si="27"/>
        <v>9.197.72.109|43909|0.503298611110949</v>
      </c>
      <c r="B1754" s="51" t="s">
        <v>4057</v>
      </c>
      <c r="C1754" s="52">
        <f>INT(DT!I1754)</f>
        <v>43909</v>
      </c>
      <c r="D1754" s="53">
        <f>DT!I1754-INT(DT!I1754)</f>
        <v>0.50329861111094942</v>
      </c>
      <c r="E1754" s="32" t="s">
        <v>5969</v>
      </c>
      <c r="F1754" s="32">
        <v>1074</v>
      </c>
      <c r="G1754" s="38">
        <f>INT(DT!E1754)</f>
        <v>43909</v>
      </c>
      <c r="H1754" s="39">
        <f>DT!E1754-INT(DT!E1754)</f>
        <v>0.56819444444408873</v>
      </c>
      <c r="I1754" s="32" t="s">
        <v>12</v>
      </c>
      <c r="J1754" s="32" t="s">
        <v>630</v>
      </c>
      <c r="K1754" s="32" t="s">
        <v>496</v>
      </c>
      <c r="L1754" s="42" cm="1">
        <f t="array" ref="L1754">INDEX('D_ SERVICES'!D:F, MATCH(J1754, 'D_ SERVICES'!A:A, 0),
   IF(I1754="Basic", 1, IF(I1754="Standard", 2, IF(I1754="Premium", 3, ""))))</f>
        <v>994</v>
      </c>
      <c r="M1754" s="32">
        <f>L1754*(1-VLOOKUP('F_ ORDERS'!$K1754,D_BUYERS!A:H,8,FALSE))</f>
        <v>994</v>
      </c>
      <c r="N1754" s="32">
        <f>IF(VLOOKUP('F_ ORDERS'!$G1754, OrderDate!A:E, 5, FALSE) = 1, 'F_ ORDERS'!$M1754 * (1 - 0.07), 'F_ ORDERS'!$M1754)</f>
        <v>994</v>
      </c>
    </row>
    <row r="1755" spans="1:14" x14ac:dyDescent="0.2">
      <c r="A1755" s="51" t="str">
        <f t="shared" si="27"/>
        <v>212.188.153.87|44248|0.689456018517376</v>
      </c>
      <c r="B1755" s="51" t="s">
        <v>2461</v>
      </c>
      <c r="C1755" s="52">
        <f>INT(DT!I1755)</f>
        <v>44248</v>
      </c>
      <c r="D1755" s="53">
        <f>DT!I1755-INT(DT!I1755)</f>
        <v>0.68945601851737592</v>
      </c>
      <c r="E1755" s="32" t="s">
        <v>5970</v>
      </c>
      <c r="F1755" s="32">
        <v>1156</v>
      </c>
      <c r="G1755" s="38">
        <f>INT(DT!E1755)</f>
        <v>44248</v>
      </c>
      <c r="H1755" s="39">
        <f>DT!E1755-INT(DT!E1755)</f>
        <v>0.74123842592234723</v>
      </c>
      <c r="I1755" s="32" t="s">
        <v>18</v>
      </c>
      <c r="J1755" s="32" t="s">
        <v>543</v>
      </c>
      <c r="K1755" s="32" t="s">
        <v>73</v>
      </c>
      <c r="L1755" s="42" cm="1">
        <f t="array" ref="L1755">INDEX('D_ SERVICES'!D:F, MATCH(J1755, 'D_ SERVICES'!A:A, 0),
   IF(I1755="Basic", 1, IF(I1755="Standard", 2, IF(I1755="Premium", 3, ""))))</f>
        <v>562</v>
      </c>
      <c r="M1755" s="32">
        <f>L1755*(1-VLOOKUP('F_ ORDERS'!$K1755,D_BUYERS!A:H,8,FALSE))</f>
        <v>505.8</v>
      </c>
      <c r="N1755" s="32">
        <f>IF(VLOOKUP('F_ ORDERS'!$G1755, OrderDate!A:E, 5, FALSE) = 1, 'F_ ORDERS'!$M1755 * (1 - 0.07), 'F_ ORDERS'!$M1755)</f>
        <v>470.39400000000001</v>
      </c>
    </row>
    <row r="1756" spans="1:14" x14ac:dyDescent="0.2">
      <c r="A1756" s="51" t="str">
        <f t="shared" si="27"/>
        <v>134.11.209.211|42993|0.510972222218697</v>
      </c>
      <c r="B1756" s="51" t="s">
        <v>1411</v>
      </c>
      <c r="C1756" s="52">
        <f>INT(DT!I1756)</f>
        <v>42993</v>
      </c>
      <c r="D1756" s="53">
        <f>DT!I1756-INT(DT!I1756)</f>
        <v>0.51097222221869742</v>
      </c>
      <c r="E1756" s="32" t="s">
        <v>5971</v>
      </c>
      <c r="F1756" s="32">
        <v>1040</v>
      </c>
      <c r="G1756" s="38">
        <f>INT(DT!E1756)</f>
        <v>42993</v>
      </c>
      <c r="H1756" s="39">
        <f>DT!E1756-INT(DT!E1756)</f>
        <v>0.56983796296117362</v>
      </c>
      <c r="I1756" s="32" t="s">
        <v>23</v>
      </c>
      <c r="J1756" s="32" t="s">
        <v>772</v>
      </c>
      <c r="K1756" s="32" t="s">
        <v>353</v>
      </c>
      <c r="L1756" s="42" cm="1">
        <f t="array" ref="L1756">INDEX('D_ SERVICES'!D:F, MATCH(J1756, 'D_ SERVICES'!A:A, 0),
   IF(I1756="Basic", 1, IF(I1756="Standard", 2, IF(I1756="Premium", 3, ""))))</f>
        <v>920</v>
      </c>
      <c r="M1756" s="32">
        <f>L1756*(1-VLOOKUP('F_ ORDERS'!$K1756,D_BUYERS!A:H,8,FALSE))</f>
        <v>920</v>
      </c>
      <c r="N1756" s="32">
        <f>IF(VLOOKUP('F_ ORDERS'!$G1756, OrderDate!A:E, 5, FALSE) = 1, 'F_ ORDERS'!$M1756 * (1 - 0.07), 'F_ ORDERS'!$M1756)</f>
        <v>920</v>
      </c>
    </row>
    <row r="1757" spans="1:14" x14ac:dyDescent="0.2">
      <c r="A1757" s="51" t="str">
        <f t="shared" si="27"/>
        <v>71.181.185.70|45101|0.365057870367309</v>
      </c>
      <c r="B1757" s="51" t="s">
        <v>3776</v>
      </c>
      <c r="C1757" s="52">
        <f>INT(DT!I1757)</f>
        <v>45101</v>
      </c>
      <c r="D1757" s="53">
        <f>DT!I1757-INT(DT!I1757)</f>
        <v>0.36505787036730908</v>
      </c>
      <c r="E1757" s="32" t="s">
        <v>5972</v>
      </c>
      <c r="F1757" s="32">
        <v>1087</v>
      </c>
      <c r="G1757" s="38">
        <f>INT(DT!E1757)</f>
        <v>45101</v>
      </c>
      <c r="H1757" s="39">
        <f>DT!E1757-INT(DT!E1757)</f>
        <v>0.38738425925839692</v>
      </c>
      <c r="I1757" s="32" t="s">
        <v>18</v>
      </c>
      <c r="J1757" s="32" t="s">
        <v>736</v>
      </c>
      <c r="K1757" s="32" t="s">
        <v>440</v>
      </c>
      <c r="L1757" s="42" cm="1">
        <f t="array" ref="L1757">INDEX('D_ SERVICES'!D:F, MATCH(J1757, 'D_ SERVICES'!A:A, 0),
   IF(I1757="Basic", 1, IF(I1757="Standard", 2, IF(I1757="Premium", 3, ""))))</f>
        <v>308</v>
      </c>
      <c r="M1757" s="32">
        <f>L1757*(1-VLOOKUP('F_ ORDERS'!$K1757,D_BUYERS!A:H,8,FALSE))</f>
        <v>308</v>
      </c>
      <c r="N1757" s="32">
        <f>IF(VLOOKUP('F_ ORDERS'!$G1757, OrderDate!A:E, 5, FALSE) = 1, 'F_ ORDERS'!$M1757 * (1 - 0.07), 'F_ ORDERS'!$M1757)</f>
        <v>286.44</v>
      </c>
    </row>
    <row r="1758" spans="1:14" x14ac:dyDescent="0.2">
      <c r="A1758" s="51" t="str">
        <f t="shared" si="27"/>
        <v>174.254.35.80|45263|0.107222222221026</v>
      </c>
      <c r="B1758" s="51" t="s">
        <v>1956</v>
      </c>
      <c r="C1758" s="52">
        <f>INT(DT!I1758)</f>
        <v>45263</v>
      </c>
      <c r="D1758" s="53">
        <f>DT!I1758-INT(DT!I1758)</f>
        <v>0.10722222222102573</v>
      </c>
      <c r="E1758" s="32" t="s">
        <v>5973</v>
      </c>
      <c r="F1758" s="32">
        <v>1045</v>
      </c>
      <c r="G1758" s="38">
        <f>INT(DT!E1758)</f>
        <v>45263</v>
      </c>
      <c r="H1758" s="39">
        <f>DT!E1758-INT(DT!E1758)</f>
        <v>0.17250000000058208</v>
      </c>
      <c r="I1758" s="32" t="s">
        <v>12</v>
      </c>
      <c r="J1758" s="32" t="s">
        <v>744</v>
      </c>
      <c r="K1758" s="32" t="s">
        <v>462</v>
      </c>
      <c r="L1758" s="42" cm="1">
        <f t="array" ref="L1758">INDEX('D_ SERVICES'!D:F, MATCH(J1758, 'D_ SERVICES'!A:A, 0),
   IF(I1758="Basic", 1, IF(I1758="Standard", 2, IF(I1758="Premium", 3, ""))))</f>
        <v>972</v>
      </c>
      <c r="M1758" s="32">
        <f>L1758*(1-VLOOKUP('F_ ORDERS'!$K1758,D_BUYERS!A:H,8,FALSE))</f>
        <v>874.80000000000007</v>
      </c>
      <c r="N1758" s="32">
        <f>IF(VLOOKUP('F_ ORDERS'!$G1758, OrderDate!A:E, 5, FALSE) = 1, 'F_ ORDERS'!$M1758 * (1 - 0.07), 'F_ ORDERS'!$M1758)</f>
        <v>813.56399999999996</v>
      </c>
    </row>
    <row r="1759" spans="1:14" x14ac:dyDescent="0.2">
      <c r="A1759" s="51" t="str">
        <f t="shared" si="27"/>
        <v>183.62.60.14|44643|0.890474537038244</v>
      </c>
      <c r="B1759" s="51" t="s">
        <v>2069</v>
      </c>
      <c r="C1759" s="52">
        <f>INT(DT!I1759)</f>
        <v>44643</v>
      </c>
      <c r="D1759" s="53">
        <f>DT!I1759-INT(DT!I1759)</f>
        <v>0.89047453703824431</v>
      </c>
      <c r="E1759" s="32" t="s">
        <v>5974</v>
      </c>
      <c r="F1759" s="32">
        <v>1026</v>
      </c>
      <c r="G1759" s="38">
        <f>INT(DT!E1759)</f>
        <v>44643</v>
      </c>
      <c r="H1759" s="39">
        <f>DT!E1759-INT(DT!E1759)</f>
        <v>0.94299768518976634</v>
      </c>
      <c r="I1759" s="32" t="s">
        <v>23</v>
      </c>
      <c r="J1759" s="32" t="s">
        <v>612</v>
      </c>
      <c r="K1759" s="32" t="s">
        <v>483</v>
      </c>
      <c r="L1759" s="42" cm="1">
        <f t="array" ref="L1759">INDEX('D_ SERVICES'!D:F, MATCH(J1759, 'D_ SERVICES'!A:A, 0),
   IF(I1759="Basic", 1, IF(I1759="Standard", 2, IF(I1759="Premium", 3, ""))))</f>
        <v>681</v>
      </c>
      <c r="M1759" s="32">
        <f>L1759*(1-VLOOKUP('F_ ORDERS'!$K1759,D_BUYERS!A:H,8,FALSE))</f>
        <v>681</v>
      </c>
      <c r="N1759" s="32">
        <f>IF(VLOOKUP('F_ ORDERS'!$G1759, OrderDate!A:E, 5, FALSE) = 1, 'F_ ORDERS'!$M1759 * (1 - 0.07), 'F_ ORDERS'!$M1759)</f>
        <v>681</v>
      </c>
    </row>
    <row r="1760" spans="1:14" x14ac:dyDescent="0.2">
      <c r="A1760" s="51" t="str">
        <f t="shared" si="27"/>
        <v>61.77.142.41|45393|0.133032407407882</v>
      </c>
      <c r="B1760" s="51" t="s">
        <v>3646</v>
      </c>
      <c r="C1760" s="52">
        <f>INT(DT!I1760)</f>
        <v>45393</v>
      </c>
      <c r="D1760" s="53">
        <f>DT!I1760-INT(DT!I1760)</f>
        <v>0.13303240740788169</v>
      </c>
      <c r="E1760" s="32" t="s">
        <v>5975</v>
      </c>
      <c r="F1760" s="32">
        <v>1050</v>
      </c>
      <c r="G1760" s="38">
        <f>INT(DT!E1760)</f>
        <v>45393</v>
      </c>
      <c r="H1760" s="39">
        <f>DT!E1760-INT(DT!E1760)</f>
        <v>0.17271990740846377</v>
      </c>
      <c r="I1760" s="32" t="s">
        <v>23</v>
      </c>
      <c r="J1760" s="32" t="s">
        <v>809</v>
      </c>
      <c r="K1760" s="32" t="s">
        <v>397</v>
      </c>
      <c r="L1760" s="42" cm="1">
        <f t="array" ref="L1760">INDEX('D_ SERVICES'!D:F, MATCH(J1760, 'D_ SERVICES'!A:A, 0),
   IF(I1760="Basic", 1, IF(I1760="Standard", 2, IF(I1760="Premium", 3, ""))))</f>
        <v>917</v>
      </c>
      <c r="M1760" s="32">
        <f>L1760*(1-VLOOKUP('F_ ORDERS'!$K1760,D_BUYERS!A:H,8,FALSE))</f>
        <v>871.15</v>
      </c>
      <c r="N1760" s="32">
        <f>IF(VLOOKUP('F_ ORDERS'!$G1760, OrderDate!A:E, 5, FALSE) = 1, 'F_ ORDERS'!$M1760 * (1 - 0.07), 'F_ ORDERS'!$M1760)</f>
        <v>871.15</v>
      </c>
    </row>
    <row r="1761" spans="1:14" x14ac:dyDescent="0.2">
      <c r="A1761" s="51" t="str">
        <f t="shared" si="27"/>
        <v>114.10.227.240|43832|0.319363425922347</v>
      </c>
      <c r="B1761" s="51" t="s">
        <v>1123</v>
      </c>
      <c r="C1761" s="52">
        <f>INT(DT!I1761)</f>
        <v>43832</v>
      </c>
      <c r="D1761" s="53">
        <f>DT!I1761-INT(DT!I1761)</f>
        <v>0.31936342592234723</v>
      </c>
      <c r="E1761" s="32" t="s">
        <v>5976</v>
      </c>
      <c r="F1761" s="32">
        <v>1099</v>
      </c>
      <c r="G1761" s="38">
        <f>INT(DT!E1761)</f>
        <v>43832</v>
      </c>
      <c r="H1761" s="39">
        <f>DT!E1761-INT(DT!E1761)</f>
        <v>0.41663194444117835</v>
      </c>
      <c r="I1761" s="32" t="s">
        <v>23</v>
      </c>
      <c r="J1761" s="32" t="s">
        <v>802</v>
      </c>
      <c r="K1761" s="32" t="s">
        <v>378</v>
      </c>
      <c r="L1761" s="42" cm="1">
        <f t="array" ref="L1761">INDEX('D_ SERVICES'!D:F, MATCH(J1761, 'D_ SERVICES'!A:A, 0),
   IF(I1761="Basic", 1, IF(I1761="Standard", 2, IF(I1761="Premium", 3, ""))))</f>
        <v>886</v>
      </c>
      <c r="M1761" s="32">
        <f>L1761*(1-VLOOKUP('F_ ORDERS'!$K1761,D_BUYERS!A:H,8,FALSE))</f>
        <v>886</v>
      </c>
      <c r="N1761" s="32">
        <f>IF(VLOOKUP('F_ ORDERS'!$G1761, OrderDate!A:E, 5, FALSE) = 1, 'F_ ORDERS'!$M1761 * (1 - 0.07), 'F_ ORDERS'!$M1761)</f>
        <v>886</v>
      </c>
    </row>
    <row r="1762" spans="1:14" x14ac:dyDescent="0.2">
      <c r="A1762" s="51" t="str">
        <f t="shared" si="27"/>
        <v>50.215.61.22|45285|0.426655092589499</v>
      </c>
      <c r="B1762" s="51" t="s">
        <v>3491</v>
      </c>
      <c r="C1762" s="52">
        <f>INT(DT!I1762)</f>
        <v>45285</v>
      </c>
      <c r="D1762" s="53">
        <f>DT!I1762-INT(DT!I1762)</f>
        <v>0.42665509258949896</v>
      </c>
      <c r="E1762" s="32" t="s">
        <v>5977</v>
      </c>
      <c r="F1762" s="32">
        <v>1025</v>
      </c>
      <c r="G1762" s="38">
        <f>INT(DT!E1762)</f>
        <v>45285</v>
      </c>
      <c r="H1762" s="39">
        <f>DT!E1762-INT(DT!E1762)</f>
        <v>0.53655092592089204</v>
      </c>
      <c r="I1762" s="32" t="s">
        <v>12</v>
      </c>
      <c r="J1762" s="32" t="s">
        <v>729</v>
      </c>
      <c r="K1762" s="32" t="s">
        <v>110</v>
      </c>
      <c r="L1762" s="42" cm="1">
        <f t="array" ref="L1762">INDEX('D_ SERVICES'!D:F, MATCH(J1762, 'D_ SERVICES'!A:A, 0),
   IF(I1762="Basic", 1, IF(I1762="Standard", 2, IF(I1762="Premium", 3, ""))))</f>
        <v>987</v>
      </c>
      <c r="M1762" s="32">
        <f>L1762*(1-VLOOKUP('F_ ORDERS'!$K1762,D_BUYERS!A:H,8,FALSE))</f>
        <v>937.65</v>
      </c>
      <c r="N1762" s="32">
        <f>IF(VLOOKUP('F_ ORDERS'!$G1762, OrderDate!A:E, 5, FALSE) = 1, 'F_ ORDERS'!$M1762 * (1 - 0.07), 'F_ ORDERS'!$M1762)</f>
        <v>937.65</v>
      </c>
    </row>
    <row r="1763" spans="1:14" x14ac:dyDescent="0.2">
      <c r="A1763" s="51" t="str">
        <f t="shared" si="27"/>
        <v>7.186.103.60|43882|0.891365740739275</v>
      </c>
      <c r="B1763" s="51" t="s">
        <v>3750</v>
      </c>
      <c r="C1763" s="52">
        <f>INT(DT!I1763)</f>
        <v>43882</v>
      </c>
      <c r="D1763" s="53">
        <f>DT!I1763-INT(DT!I1763)</f>
        <v>0.89136574073927477</v>
      </c>
      <c r="E1763" s="32" t="s">
        <v>5978</v>
      </c>
      <c r="F1763" s="32">
        <v>1203</v>
      </c>
      <c r="G1763" s="38">
        <f>INT(DT!E1763)</f>
        <v>43883</v>
      </c>
      <c r="H1763" s="39">
        <f>DT!E1763-INT(DT!E1763)</f>
        <v>5.9953703676001169E-3</v>
      </c>
      <c r="I1763" s="32" t="s">
        <v>18</v>
      </c>
      <c r="J1763" s="32" t="s">
        <v>698</v>
      </c>
      <c r="K1763" s="32" t="s">
        <v>263</v>
      </c>
      <c r="L1763" s="42" cm="1">
        <f t="array" ref="L1763">INDEX('D_ SERVICES'!D:F, MATCH(J1763, 'D_ SERVICES'!A:A, 0),
   IF(I1763="Basic", 1, IF(I1763="Standard", 2, IF(I1763="Premium", 3, ""))))</f>
        <v>564</v>
      </c>
      <c r="M1763" s="32">
        <f>L1763*(1-VLOOKUP('F_ ORDERS'!$K1763,D_BUYERS!A:H,8,FALSE))</f>
        <v>535.79999999999995</v>
      </c>
      <c r="N1763" s="32">
        <f>IF(VLOOKUP('F_ ORDERS'!$G1763, OrderDate!A:E, 5, FALSE) = 1, 'F_ ORDERS'!$M1763 * (1 - 0.07), 'F_ ORDERS'!$M1763)</f>
        <v>498.29399999999993</v>
      </c>
    </row>
    <row r="1764" spans="1:14" x14ac:dyDescent="0.2">
      <c r="A1764" s="51" t="str">
        <f t="shared" si="27"/>
        <v>218.121.182.254|45101|0.261180555557075</v>
      </c>
      <c r="B1764" s="51" t="s">
        <v>2525</v>
      </c>
      <c r="C1764" s="52">
        <f>INT(DT!I1764)</f>
        <v>45101</v>
      </c>
      <c r="D1764" s="53">
        <f>DT!I1764-INT(DT!I1764)</f>
        <v>0.26118055555707542</v>
      </c>
      <c r="E1764" s="32" t="s">
        <v>5979</v>
      </c>
      <c r="F1764" s="32">
        <v>1163</v>
      </c>
      <c r="G1764" s="38">
        <f>INT(DT!E1764)</f>
        <v>45101</v>
      </c>
      <c r="H1764" s="39">
        <f>DT!E1764-INT(DT!E1764)</f>
        <v>0.34673611111065838</v>
      </c>
      <c r="I1764" s="32" t="s">
        <v>18</v>
      </c>
      <c r="J1764" s="32" t="s">
        <v>621</v>
      </c>
      <c r="K1764" s="32" t="s">
        <v>330</v>
      </c>
      <c r="L1764" s="42" cm="1">
        <f t="array" ref="L1764">INDEX('D_ SERVICES'!D:F, MATCH(J1764, 'D_ SERVICES'!A:A, 0),
   IF(I1764="Basic", 1, IF(I1764="Standard", 2, IF(I1764="Premium", 3, ""))))</f>
        <v>585</v>
      </c>
      <c r="M1764" s="32">
        <f>L1764*(1-VLOOKUP('F_ ORDERS'!$K1764,D_BUYERS!A:H,8,FALSE))</f>
        <v>526.5</v>
      </c>
      <c r="N1764" s="32">
        <f>IF(VLOOKUP('F_ ORDERS'!$G1764, OrderDate!A:E, 5, FALSE) = 1, 'F_ ORDERS'!$M1764 * (1 - 0.07), 'F_ ORDERS'!$M1764)</f>
        <v>489.64499999999998</v>
      </c>
    </row>
    <row r="1765" spans="1:14" x14ac:dyDescent="0.2">
      <c r="A1765" s="51" t="str">
        <f t="shared" si="27"/>
        <v>74.146.166.122|44972|0.105856481481169</v>
      </c>
      <c r="B1765" s="51" t="s">
        <v>3817</v>
      </c>
      <c r="C1765" s="52">
        <f>INT(DT!I1765)</f>
        <v>44972</v>
      </c>
      <c r="D1765" s="53">
        <f>DT!I1765-INT(DT!I1765)</f>
        <v>0.10585648148116888</v>
      </c>
      <c r="E1765" s="32" t="s">
        <v>5980</v>
      </c>
      <c r="F1765" s="32">
        <v>1013</v>
      </c>
      <c r="G1765" s="38">
        <f>INT(DT!E1765)</f>
        <v>44972</v>
      </c>
      <c r="H1765" s="39">
        <f>DT!E1765-INT(DT!E1765)</f>
        <v>0.20393518518540077</v>
      </c>
      <c r="I1765" s="32" t="s">
        <v>18</v>
      </c>
      <c r="J1765" s="32" t="s">
        <v>764</v>
      </c>
      <c r="K1765" s="32" t="s">
        <v>369</v>
      </c>
      <c r="L1765" s="42" cm="1">
        <f t="array" ref="L1765">INDEX('D_ SERVICES'!D:F, MATCH(J1765, 'D_ SERVICES'!A:A, 0),
   IF(I1765="Basic", 1, IF(I1765="Standard", 2, IF(I1765="Premium", 3, ""))))</f>
        <v>242</v>
      </c>
      <c r="M1765" s="32">
        <f>L1765*(1-VLOOKUP('F_ ORDERS'!$K1765,D_BUYERS!A:H,8,FALSE))</f>
        <v>242</v>
      </c>
      <c r="N1765" s="32">
        <f>IF(VLOOKUP('F_ ORDERS'!$G1765, OrderDate!A:E, 5, FALSE) = 1, 'F_ ORDERS'!$M1765 * (1 - 0.07), 'F_ ORDERS'!$M1765)</f>
        <v>242</v>
      </c>
    </row>
    <row r="1766" spans="1:14" x14ac:dyDescent="0.2">
      <c r="A1766" s="51" t="str">
        <f t="shared" si="27"/>
        <v>109.213.252.191|44653|0.10204861110833</v>
      </c>
      <c r="B1766" s="51" t="s">
        <v>1055</v>
      </c>
      <c r="C1766" s="52">
        <f>INT(DT!I1766)</f>
        <v>44653</v>
      </c>
      <c r="D1766" s="53">
        <f>DT!I1766-INT(DT!I1766)</f>
        <v>0.10204861110833008</v>
      </c>
      <c r="E1766" s="32" t="s">
        <v>5981</v>
      </c>
      <c r="F1766" s="32">
        <v>1205</v>
      </c>
      <c r="G1766" s="38">
        <f>INT(DT!E1766)</f>
        <v>44653</v>
      </c>
      <c r="H1766" s="39">
        <f>DT!E1766-INT(DT!E1766)</f>
        <v>0.13802083332848269</v>
      </c>
      <c r="I1766" s="32" t="s">
        <v>12</v>
      </c>
      <c r="J1766" s="32" t="s">
        <v>693</v>
      </c>
      <c r="K1766" s="32" t="s">
        <v>313</v>
      </c>
      <c r="L1766" s="42" cm="1">
        <f t="array" ref="L1766">INDEX('D_ SERVICES'!D:F, MATCH(J1766, 'D_ SERVICES'!A:A, 0),
   IF(I1766="Basic", 1, IF(I1766="Standard", 2, IF(I1766="Premium", 3, ""))))</f>
        <v>924</v>
      </c>
      <c r="M1766" s="32">
        <f>L1766*(1-VLOOKUP('F_ ORDERS'!$K1766,D_BUYERS!A:H,8,FALSE))</f>
        <v>831.6</v>
      </c>
      <c r="N1766" s="32">
        <f>IF(VLOOKUP('F_ ORDERS'!$G1766, OrderDate!A:E, 5, FALSE) = 1, 'F_ ORDERS'!$M1766 * (1 - 0.07), 'F_ ORDERS'!$M1766)</f>
        <v>773.38799999999992</v>
      </c>
    </row>
    <row r="1767" spans="1:14" x14ac:dyDescent="0.2">
      <c r="A1767" s="51" t="str">
        <f t="shared" si="27"/>
        <v>51.225.15.234|44620|0.605798611111823</v>
      </c>
      <c r="B1767" s="51" t="s">
        <v>3504</v>
      </c>
      <c r="C1767" s="52">
        <f>INT(DT!I1767)</f>
        <v>44620</v>
      </c>
      <c r="D1767" s="53">
        <f>DT!I1767-INT(DT!I1767)</f>
        <v>0.60579861111182254</v>
      </c>
      <c r="E1767" s="32" t="s">
        <v>5982</v>
      </c>
      <c r="F1767" s="32">
        <v>1197</v>
      </c>
      <c r="G1767" s="38">
        <f>INT(DT!E1767)</f>
        <v>44620</v>
      </c>
      <c r="H1767" s="39">
        <f>DT!E1767-INT(DT!E1767)</f>
        <v>0.63585648148000473</v>
      </c>
      <c r="I1767" s="32" t="s">
        <v>23</v>
      </c>
      <c r="J1767" s="32" t="s">
        <v>660</v>
      </c>
      <c r="K1767" s="32" t="s">
        <v>157</v>
      </c>
      <c r="L1767" s="42" cm="1">
        <f t="array" ref="L1767">INDEX('D_ SERVICES'!D:F, MATCH(J1767, 'D_ SERVICES'!A:A, 0),
   IF(I1767="Basic", 1, IF(I1767="Standard", 2, IF(I1767="Premium", 3, ""))))</f>
        <v>709</v>
      </c>
      <c r="M1767" s="32">
        <f>L1767*(1-VLOOKUP('F_ ORDERS'!$K1767,D_BUYERS!A:H,8,FALSE))</f>
        <v>638.1</v>
      </c>
      <c r="N1767" s="32">
        <f>IF(VLOOKUP('F_ ORDERS'!$G1767, OrderDate!A:E, 5, FALSE) = 1, 'F_ ORDERS'!$M1767 * (1 - 0.07), 'F_ ORDERS'!$M1767)</f>
        <v>638.1</v>
      </c>
    </row>
    <row r="1768" spans="1:14" x14ac:dyDescent="0.2">
      <c r="A1768" s="51" t="str">
        <f t="shared" si="27"/>
        <v>165.226.140.68|45606|0.0527199074131204</v>
      </c>
      <c r="B1768" s="51" t="s">
        <v>1831</v>
      </c>
      <c r="C1768" s="52">
        <f>INT(DT!I1768)</f>
        <v>45606</v>
      </c>
      <c r="D1768" s="53">
        <f>DT!I1768-INT(DT!I1768)</f>
        <v>5.2719907413120382E-2</v>
      </c>
      <c r="E1768" s="32" t="s">
        <v>5983</v>
      </c>
      <c r="F1768" s="32">
        <v>1012</v>
      </c>
      <c r="G1768" s="38">
        <f>INT(DT!E1768)</f>
        <v>45606</v>
      </c>
      <c r="H1768" s="39">
        <f>DT!E1768-INT(DT!E1768)</f>
        <v>0.15271990741166519</v>
      </c>
      <c r="I1768" s="32" t="s">
        <v>23</v>
      </c>
      <c r="J1768" s="32" t="s">
        <v>688</v>
      </c>
      <c r="K1768" s="32" t="s">
        <v>467</v>
      </c>
      <c r="L1768" s="42" cm="1">
        <f t="array" ref="L1768">INDEX('D_ SERVICES'!D:F, MATCH(J1768, 'D_ SERVICES'!A:A, 0),
   IF(I1768="Basic", 1, IF(I1768="Standard", 2, IF(I1768="Premium", 3, ""))))</f>
        <v>527</v>
      </c>
      <c r="M1768" s="32">
        <f>L1768*(1-VLOOKUP('F_ ORDERS'!$K1768,D_BUYERS!A:H,8,FALSE))</f>
        <v>527</v>
      </c>
      <c r="N1768" s="32">
        <f>IF(VLOOKUP('F_ ORDERS'!$G1768, OrderDate!A:E, 5, FALSE) = 1, 'F_ ORDERS'!$M1768 * (1 - 0.07), 'F_ ORDERS'!$M1768)</f>
        <v>490.10999999999996</v>
      </c>
    </row>
    <row r="1769" spans="1:14" x14ac:dyDescent="0.2">
      <c r="A1769" s="51" t="str">
        <f t="shared" si="27"/>
        <v>177.79.67.220|43732|0.15436342592875</v>
      </c>
      <c r="B1769" s="51" t="s">
        <v>1996</v>
      </c>
      <c r="C1769" s="52">
        <f>INT(DT!I1769)</f>
        <v>43732</v>
      </c>
      <c r="D1769" s="53">
        <f>DT!I1769-INT(DT!I1769)</f>
        <v>0.15436342592875008</v>
      </c>
      <c r="E1769" s="32" t="s">
        <v>5984</v>
      </c>
      <c r="F1769" s="32">
        <v>1204</v>
      </c>
      <c r="G1769" s="38">
        <f>INT(DT!E1769)</f>
        <v>43732</v>
      </c>
      <c r="H1769" s="39">
        <f>DT!E1769-INT(DT!E1769)</f>
        <v>0.27659722222597338</v>
      </c>
      <c r="I1769" s="32" t="s">
        <v>18</v>
      </c>
      <c r="J1769" s="32" t="s">
        <v>702</v>
      </c>
      <c r="K1769" s="32" t="s">
        <v>212</v>
      </c>
      <c r="L1769" s="42" cm="1">
        <f t="array" ref="L1769">INDEX('D_ SERVICES'!D:F, MATCH(J1769, 'D_ SERVICES'!A:A, 0),
   IF(I1769="Basic", 1, IF(I1769="Standard", 2, IF(I1769="Premium", 3, ""))))</f>
        <v>720</v>
      </c>
      <c r="M1769" s="32">
        <f>L1769*(1-VLOOKUP('F_ ORDERS'!$K1769,D_BUYERS!A:H,8,FALSE))</f>
        <v>648</v>
      </c>
      <c r="N1769" s="32">
        <f>IF(VLOOKUP('F_ ORDERS'!$G1769, OrderDate!A:E, 5, FALSE) = 1, 'F_ ORDERS'!$M1769 * (1 - 0.07), 'F_ ORDERS'!$M1769)</f>
        <v>648</v>
      </c>
    </row>
    <row r="1770" spans="1:14" x14ac:dyDescent="0.2">
      <c r="A1770" s="51" t="str">
        <f t="shared" si="27"/>
        <v>196.135.36.54|44211|0.634756944447872</v>
      </c>
      <c r="B1770" s="51" t="s">
        <v>2215</v>
      </c>
      <c r="C1770" s="52">
        <f>INT(DT!I1770)</f>
        <v>44211</v>
      </c>
      <c r="D1770" s="53">
        <f>DT!I1770-INT(DT!I1770)</f>
        <v>0.63475694444787223</v>
      </c>
      <c r="E1770" s="32" t="s">
        <v>5985</v>
      </c>
      <c r="F1770" s="32">
        <v>1149</v>
      </c>
      <c r="G1770" s="38">
        <f>INT(DT!E1770)</f>
        <v>44211</v>
      </c>
      <c r="H1770" s="39">
        <f>DT!E1770-INT(DT!E1770)</f>
        <v>0.75292824074131204</v>
      </c>
      <c r="I1770" s="32" t="s">
        <v>12</v>
      </c>
      <c r="J1770" s="32" t="s">
        <v>814</v>
      </c>
      <c r="K1770" s="32" t="s">
        <v>474</v>
      </c>
      <c r="L1770" s="42" cm="1">
        <f t="array" ref="L1770">INDEX('D_ SERVICES'!D:F, MATCH(J1770, 'D_ SERVICES'!A:A, 0),
   IF(I1770="Basic", 1, IF(I1770="Standard", 2, IF(I1770="Premium", 3, ""))))</f>
        <v>986</v>
      </c>
      <c r="M1770" s="32">
        <f>L1770*(1-VLOOKUP('F_ ORDERS'!$K1770,D_BUYERS!A:H,8,FALSE))</f>
        <v>936.69999999999993</v>
      </c>
      <c r="N1770" s="32">
        <f>IF(VLOOKUP('F_ ORDERS'!$G1770, OrderDate!A:E, 5, FALSE) = 1, 'F_ ORDERS'!$M1770 * (1 - 0.07), 'F_ ORDERS'!$M1770)</f>
        <v>936.69999999999993</v>
      </c>
    </row>
    <row r="1771" spans="1:14" x14ac:dyDescent="0.2">
      <c r="A1771" s="51" t="str">
        <f t="shared" si="27"/>
        <v>226.38.47.140|44387|0.496712962973106</v>
      </c>
      <c r="B1771" s="51" t="s">
        <v>2661</v>
      </c>
      <c r="C1771" s="52">
        <f>INT(DT!I1771)</f>
        <v>44387</v>
      </c>
      <c r="D1771" s="53">
        <f>DT!I1771-INT(DT!I1771)</f>
        <v>0.49671296297310619</v>
      </c>
      <c r="E1771" s="32" t="s">
        <v>5986</v>
      </c>
      <c r="F1771" s="32">
        <v>1015</v>
      </c>
      <c r="G1771" s="38">
        <f>INT(DT!E1771)</f>
        <v>44387</v>
      </c>
      <c r="H1771" s="39">
        <f>DT!E1771-INT(DT!E1771)</f>
        <v>0.57091435186157469</v>
      </c>
      <c r="I1771" s="32" t="s">
        <v>18</v>
      </c>
      <c r="J1771" s="32" t="s">
        <v>733</v>
      </c>
      <c r="K1771" s="32" t="s">
        <v>145</v>
      </c>
      <c r="L1771" s="42" cm="1">
        <f t="array" ref="L1771">INDEX('D_ SERVICES'!D:F, MATCH(J1771, 'D_ SERVICES'!A:A, 0),
   IF(I1771="Basic", 1, IF(I1771="Standard", 2, IF(I1771="Premium", 3, ""))))</f>
        <v>827</v>
      </c>
      <c r="M1771" s="32">
        <f>L1771*(1-VLOOKUP('F_ ORDERS'!$K1771,D_BUYERS!A:H,8,FALSE))</f>
        <v>785.65</v>
      </c>
      <c r="N1771" s="32">
        <f>IF(VLOOKUP('F_ ORDERS'!$G1771, OrderDate!A:E, 5, FALSE) = 1, 'F_ ORDERS'!$M1771 * (1 - 0.07), 'F_ ORDERS'!$M1771)</f>
        <v>730.65449999999998</v>
      </c>
    </row>
    <row r="1772" spans="1:14" x14ac:dyDescent="0.2">
      <c r="A1772" s="51" t="str">
        <f t="shared" si="27"/>
        <v>7.45.40.53|45126|0.428680555553001</v>
      </c>
      <c r="B1772" s="51" t="s">
        <v>3755</v>
      </c>
      <c r="C1772" s="52">
        <f>INT(DT!I1772)</f>
        <v>45126</v>
      </c>
      <c r="D1772" s="53">
        <f>DT!I1772-INT(DT!I1772)</f>
        <v>0.42868055555300089</v>
      </c>
      <c r="E1772" s="32" t="s">
        <v>5987</v>
      </c>
      <c r="F1772" s="32">
        <v>1037</v>
      </c>
      <c r="G1772" s="38">
        <f>INT(DT!E1772)</f>
        <v>45126</v>
      </c>
      <c r="H1772" s="39">
        <f>DT!E1772-INT(DT!E1772)</f>
        <v>0.50322916666482342</v>
      </c>
      <c r="I1772" s="32" t="s">
        <v>23</v>
      </c>
      <c r="J1772" s="32" t="s">
        <v>807</v>
      </c>
      <c r="K1772" s="32" t="s">
        <v>292</v>
      </c>
      <c r="L1772" s="42" cm="1">
        <f t="array" ref="L1772">INDEX('D_ SERVICES'!D:F, MATCH(J1772, 'D_ SERVICES'!A:A, 0),
   IF(I1772="Basic", 1, IF(I1772="Standard", 2, IF(I1772="Premium", 3, ""))))</f>
        <v>808</v>
      </c>
      <c r="M1772" s="32">
        <f>L1772*(1-VLOOKUP('F_ ORDERS'!$K1772,D_BUYERS!A:H,8,FALSE))</f>
        <v>727.2</v>
      </c>
      <c r="N1772" s="32">
        <f>IF(VLOOKUP('F_ ORDERS'!$G1772, OrderDate!A:E, 5, FALSE) = 1, 'F_ ORDERS'!$M1772 * (1 - 0.07), 'F_ ORDERS'!$M1772)</f>
        <v>727.2</v>
      </c>
    </row>
    <row r="1773" spans="1:14" x14ac:dyDescent="0.2">
      <c r="A1773" s="51" t="str">
        <f t="shared" si="27"/>
        <v>155.151.161.134|45515|0.822939814817801</v>
      </c>
      <c r="B1773" s="51" t="s">
        <v>1693</v>
      </c>
      <c r="C1773" s="52">
        <f>INT(DT!I1773)</f>
        <v>45515</v>
      </c>
      <c r="D1773" s="53">
        <f>DT!I1773-INT(DT!I1773)</f>
        <v>0.82293981481780065</v>
      </c>
      <c r="E1773" s="32" t="s">
        <v>5988</v>
      </c>
      <c r="F1773" s="32">
        <v>1179</v>
      </c>
      <c r="G1773" s="38">
        <f>INT(DT!E1773)</f>
        <v>45515</v>
      </c>
      <c r="H1773" s="39">
        <f>DT!E1773-INT(DT!E1773)</f>
        <v>0.92368055555562023</v>
      </c>
      <c r="I1773" s="32" t="s">
        <v>23</v>
      </c>
      <c r="J1773" s="32" t="s">
        <v>751</v>
      </c>
      <c r="K1773" s="32" t="s">
        <v>96</v>
      </c>
      <c r="L1773" s="42" cm="1">
        <f t="array" ref="L1773">INDEX('D_ SERVICES'!D:F, MATCH(J1773, 'D_ SERVICES'!A:A, 0),
   IF(I1773="Basic", 1, IF(I1773="Standard", 2, IF(I1773="Premium", 3, ""))))</f>
        <v>582</v>
      </c>
      <c r="M1773" s="32">
        <f>L1773*(1-VLOOKUP('F_ ORDERS'!$K1773,D_BUYERS!A:H,8,FALSE))</f>
        <v>582</v>
      </c>
      <c r="N1773" s="32">
        <f>IF(VLOOKUP('F_ ORDERS'!$G1773, OrderDate!A:E, 5, FALSE) = 1, 'F_ ORDERS'!$M1773 * (1 - 0.07), 'F_ ORDERS'!$M1773)</f>
        <v>541.26</v>
      </c>
    </row>
    <row r="1774" spans="1:14" x14ac:dyDescent="0.2">
      <c r="A1774" s="51" t="str">
        <f t="shared" si="27"/>
        <v>196.226.121.59|45365|0.105219907396531</v>
      </c>
      <c r="B1774" s="51" t="s">
        <v>2222</v>
      </c>
      <c r="C1774" s="52">
        <f>INT(DT!I1774)</f>
        <v>45365</v>
      </c>
      <c r="D1774" s="53">
        <f>DT!I1774-INT(DT!I1774)</f>
        <v>0.1052199073965312</v>
      </c>
      <c r="E1774" s="32" t="s">
        <v>5989</v>
      </c>
      <c r="F1774" s="32">
        <v>1165</v>
      </c>
      <c r="G1774" s="38">
        <f>INT(DT!E1774)</f>
        <v>45365</v>
      </c>
      <c r="H1774" s="39">
        <f>DT!E1774-INT(DT!E1774)</f>
        <v>0.15020833332528127</v>
      </c>
      <c r="I1774" s="32" t="s">
        <v>12</v>
      </c>
      <c r="J1774" s="32" t="s">
        <v>858</v>
      </c>
      <c r="K1774" s="32" t="s">
        <v>207</v>
      </c>
      <c r="L1774" s="42" cm="1">
        <f t="array" ref="L1774">INDEX('D_ SERVICES'!D:F, MATCH(J1774, 'D_ SERVICES'!A:A, 0),
   IF(I1774="Basic", 1, IF(I1774="Standard", 2, IF(I1774="Premium", 3, ""))))</f>
        <v>986</v>
      </c>
      <c r="M1774" s="32">
        <f>L1774*(1-VLOOKUP('F_ ORDERS'!$K1774,D_BUYERS!A:H,8,FALSE))</f>
        <v>887.4</v>
      </c>
      <c r="N1774" s="32">
        <f>IF(VLOOKUP('F_ ORDERS'!$G1774, OrderDate!A:E, 5, FALSE) = 1, 'F_ ORDERS'!$M1774 * (1 - 0.07), 'F_ ORDERS'!$M1774)</f>
        <v>887.4</v>
      </c>
    </row>
    <row r="1775" spans="1:14" x14ac:dyDescent="0.2">
      <c r="A1775" s="51" t="str">
        <f t="shared" si="27"/>
        <v>34.109.128.245|45457|0.60707175925927</v>
      </c>
      <c r="B1775" s="51" t="s">
        <v>3221</v>
      </c>
      <c r="C1775" s="52">
        <f>INT(DT!I1775)</f>
        <v>45457</v>
      </c>
      <c r="D1775" s="53">
        <f>DT!I1775-INT(DT!I1775)</f>
        <v>0.60707175925927004</v>
      </c>
      <c r="E1775" s="32" t="s">
        <v>5990</v>
      </c>
      <c r="F1775" s="32">
        <v>1015</v>
      </c>
      <c r="G1775" s="38">
        <f>INT(DT!E1775)</f>
        <v>45457</v>
      </c>
      <c r="H1775" s="39">
        <f>DT!E1775-INT(DT!E1775)</f>
        <v>0.72760416667006211</v>
      </c>
      <c r="I1775" s="32" t="s">
        <v>12</v>
      </c>
      <c r="J1775" s="32" t="s">
        <v>644</v>
      </c>
      <c r="K1775" s="32" t="s">
        <v>143</v>
      </c>
      <c r="L1775" s="42" cm="1">
        <f t="array" ref="L1775">INDEX('D_ SERVICES'!D:F, MATCH(J1775, 'D_ SERVICES'!A:A, 0),
   IF(I1775="Basic", 1, IF(I1775="Standard", 2, IF(I1775="Premium", 3, ""))))</f>
        <v>722</v>
      </c>
      <c r="M1775" s="32">
        <f>L1775*(1-VLOOKUP('F_ ORDERS'!$K1775,D_BUYERS!A:H,8,FALSE))</f>
        <v>649.80000000000007</v>
      </c>
      <c r="N1775" s="32">
        <f>IF(VLOOKUP('F_ ORDERS'!$G1775, OrderDate!A:E, 5, FALSE) = 1, 'F_ ORDERS'!$M1775 * (1 - 0.07), 'F_ ORDERS'!$M1775)</f>
        <v>649.80000000000007</v>
      </c>
    </row>
    <row r="1776" spans="1:14" x14ac:dyDescent="0.2">
      <c r="A1776" s="51" t="str">
        <f t="shared" si="27"/>
        <v>66.158.80.78|43983|0.370520833326736</v>
      </c>
      <c r="B1776" s="51" t="s">
        <v>3688</v>
      </c>
      <c r="C1776" s="52">
        <f>INT(DT!I1776)</f>
        <v>43983</v>
      </c>
      <c r="D1776" s="53">
        <f>DT!I1776-INT(DT!I1776)</f>
        <v>0.37052083332673647</v>
      </c>
      <c r="E1776" s="32" t="s">
        <v>5991</v>
      </c>
      <c r="F1776" s="32">
        <v>1028</v>
      </c>
      <c r="G1776" s="38">
        <f>INT(DT!E1776)</f>
        <v>43983</v>
      </c>
      <c r="H1776" s="39">
        <f>DT!E1776-INT(DT!E1776)</f>
        <v>0.46990740740147885</v>
      </c>
      <c r="I1776" s="32" t="s">
        <v>12</v>
      </c>
      <c r="J1776" s="32" t="s">
        <v>619</v>
      </c>
      <c r="K1776" s="32" t="s">
        <v>342</v>
      </c>
      <c r="L1776" s="42" cm="1">
        <f t="array" ref="L1776">INDEX('D_ SERVICES'!D:F, MATCH(J1776, 'D_ SERVICES'!A:A, 0),
   IF(I1776="Basic", 1, IF(I1776="Standard", 2, IF(I1776="Premium", 3, ""))))</f>
        <v>996</v>
      </c>
      <c r="M1776" s="32">
        <f>L1776*(1-VLOOKUP('F_ ORDERS'!$K1776,D_BUYERS!A:H,8,FALSE))</f>
        <v>946.19999999999993</v>
      </c>
      <c r="N1776" s="32">
        <f>IF(VLOOKUP('F_ ORDERS'!$G1776, OrderDate!A:E, 5, FALSE) = 1, 'F_ ORDERS'!$M1776 * (1 - 0.07), 'F_ ORDERS'!$M1776)</f>
        <v>946.19999999999993</v>
      </c>
    </row>
    <row r="1777" spans="1:14" x14ac:dyDescent="0.2">
      <c r="A1777" s="51" t="str">
        <f t="shared" si="27"/>
        <v>9.57.212.28|43814|0.386956018519413</v>
      </c>
      <c r="B1777" s="51" t="s">
        <v>4065</v>
      </c>
      <c r="C1777" s="52">
        <f>INT(DT!I1777)</f>
        <v>43814</v>
      </c>
      <c r="D1777" s="53">
        <f>DT!I1777-INT(DT!I1777)</f>
        <v>0.38695601851941319</v>
      </c>
      <c r="E1777" s="32" t="s">
        <v>5992</v>
      </c>
      <c r="F1777" s="32">
        <v>1029</v>
      </c>
      <c r="G1777" s="38">
        <f>INT(DT!E1777)</f>
        <v>43814</v>
      </c>
      <c r="H1777" s="39">
        <f>DT!E1777-INT(DT!E1777)</f>
        <v>0.4127893518525525</v>
      </c>
      <c r="I1777" s="32" t="s">
        <v>18</v>
      </c>
      <c r="J1777" s="32" t="s">
        <v>812</v>
      </c>
      <c r="K1777" s="32" t="s">
        <v>461</v>
      </c>
      <c r="L1777" s="42" cm="1">
        <f t="array" ref="L1777">INDEX('D_ SERVICES'!D:F, MATCH(J1777, 'D_ SERVICES'!A:A, 0),
   IF(I1777="Basic", 1, IF(I1777="Standard", 2, IF(I1777="Premium", 3, ""))))</f>
        <v>930</v>
      </c>
      <c r="M1777" s="32">
        <f>L1777*(1-VLOOKUP('F_ ORDERS'!$K1777,D_BUYERS!A:H,8,FALSE))</f>
        <v>930</v>
      </c>
      <c r="N1777" s="32">
        <f>IF(VLOOKUP('F_ ORDERS'!$G1777, OrderDate!A:E, 5, FALSE) = 1, 'F_ ORDERS'!$M1777 * (1 - 0.07), 'F_ ORDERS'!$M1777)</f>
        <v>864.9</v>
      </c>
    </row>
    <row r="1778" spans="1:14" x14ac:dyDescent="0.2">
      <c r="A1778" s="51" t="str">
        <f t="shared" si="27"/>
        <v>109.213.252.191|44653|0.10204861110833</v>
      </c>
      <c r="B1778" s="51" t="s">
        <v>1055</v>
      </c>
      <c r="C1778" s="52">
        <f>INT(DT!I1778)</f>
        <v>44653</v>
      </c>
      <c r="D1778" s="53">
        <f>DT!I1778-INT(DT!I1778)</f>
        <v>0.10204861110833008</v>
      </c>
      <c r="E1778" s="32" t="s">
        <v>5993</v>
      </c>
      <c r="F1778" s="32">
        <v>1226</v>
      </c>
      <c r="G1778" s="38">
        <f>INT(DT!E1778)</f>
        <v>44653</v>
      </c>
      <c r="H1778" s="39">
        <f>DT!E1778-INT(DT!E1778)</f>
        <v>0.14484953703504289</v>
      </c>
      <c r="I1778" s="32" t="s">
        <v>18</v>
      </c>
      <c r="J1778" s="32" t="s">
        <v>560</v>
      </c>
      <c r="K1778" s="32" t="s">
        <v>313</v>
      </c>
      <c r="L1778" s="42" cm="1">
        <f t="array" ref="L1778">INDEX('D_ SERVICES'!D:F, MATCH(J1778, 'D_ SERVICES'!A:A, 0),
   IF(I1778="Basic", 1, IF(I1778="Standard", 2, IF(I1778="Premium", 3, ""))))</f>
        <v>362</v>
      </c>
      <c r="M1778" s="32">
        <f>L1778*(1-VLOOKUP('F_ ORDERS'!$K1778,D_BUYERS!A:H,8,FALSE))</f>
        <v>325.8</v>
      </c>
      <c r="N1778" s="32">
        <f>IF(VLOOKUP('F_ ORDERS'!$G1778, OrderDate!A:E, 5, FALSE) = 1, 'F_ ORDERS'!$M1778 * (1 - 0.07), 'F_ ORDERS'!$M1778)</f>
        <v>302.99399999999997</v>
      </c>
    </row>
    <row r="1779" spans="1:14" x14ac:dyDescent="0.2">
      <c r="A1779" s="51" t="str">
        <f t="shared" si="27"/>
        <v>28.165.122.155|43742|0.178449074082891</v>
      </c>
      <c r="B1779" s="51" t="s">
        <v>3126</v>
      </c>
      <c r="C1779" s="52">
        <f>INT(DT!I1779)</f>
        <v>43742</v>
      </c>
      <c r="D1779" s="53">
        <f>DT!I1779-INT(DT!I1779)</f>
        <v>0.17844907408289146</v>
      </c>
      <c r="E1779" s="32" t="s">
        <v>5994</v>
      </c>
      <c r="F1779" s="32">
        <v>1052</v>
      </c>
      <c r="G1779" s="38">
        <f>INT(DT!E1779)</f>
        <v>43742</v>
      </c>
      <c r="H1779" s="39">
        <f>DT!E1779-INT(DT!E1779)</f>
        <v>0.2292013888945803</v>
      </c>
      <c r="I1779" s="32" t="s">
        <v>12</v>
      </c>
      <c r="J1779" s="32" t="s">
        <v>774</v>
      </c>
      <c r="K1779" s="32" t="s">
        <v>92</v>
      </c>
      <c r="L1779" s="42" cm="1">
        <f t="array" ref="L1779">INDEX('D_ SERVICES'!D:F, MATCH(J1779, 'D_ SERVICES'!A:A, 0),
   IF(I1779="Basic", 1, IF(I1779="Standard", 2, IF(I1779="Premium", 3, ""))))</f>
        <v>494</v>
      </c>
      <c r="M1779" s="32">
        <f>L1779*(1-VLOOKUP('F_ ORDERS'!$K1779,D_BUYERS!A:H,8,FALSE))</f>
        <v>444.6</v>
      </c>
      <c r="N1779" s="32">
        <f>IF(VLOOKUP('F_ ORDERS'!$G1779, OrderDate!A:E, 5, FALSE) = 1, 'F_ ORDERS'!$M1779 * (1 - 0.07), 'F_ ORDERS'!$M1779)</f>
        <v>444.6</v>
      </c>
    </row>
    <row r="1780" spans="1:14" x14ac:dyDescent="0.2">
      <c r="A1780" s="51" t="str">
        <f t="shared" si="27"/>
        <v>18.188.115.209|44130|0.0887731481489027</v>
      </c>
      <c r="B1780" s="51" t="s">
        <v>2023</v>
      </c>
      <c r="C1780" s="52">
        <f>INT(DT!I1780)</f>
        <v>44130</v>
      </c>
      <c r="D1780" s="53">
        <f>DT!I1780-INT(DT!I1780)</f>
        <v>8.8773148148902692E-2</v>
      </c>
      <c r="E1780" s="32" t="s">
        <v>5995</v>
      </c>
      <c r="F1780" s="32">
        <v>1222</v>
      </c>
      <c r="G1780" s="38">
        <f>INT(DT!E1780)</f>
        <v>44130</v>
      </c>
      <c r="H1780" s="39">
        <f>DT!E1780-INT(DT!E1780)</f>
        <v>9.3692129630653653E-2</v>
      </c>
      <c r="I1780" s="32" t="s">
        <v>18</v>
      </c>
      <c r="J1780" s="32" t="s">
        <v>827</v>
      </c>
      <c r="K1780" s="32" t="s">
        <v>241</v>
      </c>
      <c r="L1780" s="42" cm="1">
        <f t="array" ref="L1780">INDEX('D_ SERVICES'!D:F, MATCH(J1780, 'D_ SERVICES'!A:A, 0),
   IF(I1780="Basic", 1, IF(I1780="Standard", 2, IF(I1780="Premium", 3, ""))))</f>
        <v>797</v>
      </c>
      <c r="M1780" s="32">
        <f>L1780*(1-VLOOKUP('F_ ORDERS'!$K1780,D_BUYERS!A:H,8,FALSE))</f>
        <v>797</v>
      </c>
      <c r="N1780" s="32">
        <f>IF(VLOOKUP('F_ ORDERS'!$G1780, OrderDate!A:E, 5, FALSE) = 1, 'F_ ORDERS'!$M1780 * (1 - 0.07), 'F_ ORDERS'!$M1780)</f>
        <v>797</v>
      </c>
    </row>
    <row r="1781" spans="1:14" x14ac:dyDescent="0.2">
      <c r="A1781" s="51" t="str">
        <f t="shared" si="27"/>
        <v>79.235.146.245|42867|0.594016203700448</v>
      </c>
      <c r="B1781" s="51" t="s">
        <v>3884</v>
      </c>
      <c r="C1781" s="52">
        <f>INT(DT!I1781)</f>
        <v>42867</v>
      </c>
      <c r="D1781" s="53">
        <f>DT!I1781-INT(DT!I1781)</f>
        <v>0.59401620370044839</v>
      </c>
      <c r="E1781" s="32" t="s">
        <v>5996</v>
      </c>
      <c r="F1781" s="32">
        <v>1027</v>
      </c>
      <c r="G1781" s="38">
        <f>INT(DT!E1781)</f>
        <v>42867</v>
      </c>
      <c r="H1781" s="39">
        <f>DT!E1781-INT(DT!E1781)</f>
        <v>0.61539351851388346</v>
      </c>
      <c r="I1781" s="32" t="s">
        <v>12</v>
      </c>
      <c r="J1781" s="32" t="s">
        <v>731</v>
      </c>
      <c r="K1781" s="32" t="s">
        <v>133</v>
      </c>
      <c r="L1781" s="42" cm="1">
        <f t="array" ref="L1781">INDEX('D_ SERVICES'!D:F, MATCH(J1781, 'D_ SERVICES'!A:A, 0),
   IF(I1781="Basic", 1, IF(I1781="Standard", 2, IF(I1781="Premium", 3, ""))))</f>
        <v>720</v>
      </c>
      <c r="M1781" s="32">
        <f>L1781*(1-VLOOKUP('F_ ORDERS'!$K1781,D_BUYERS!A:H,8,FALSE))</f>
        <v>684</v>
      </c>
      <c r="N1781" s="32">
        <f>IF(VLOOKUP('F_ ORDERS'!$G1781, OrderDate!A:E, 5, FALSE) = 1, 'F_ ORDERS'!$M1781 * (1 - 0.07), 'F_ ORDERS'!$M1781)</f>
        <v>684</v>
      </c>
    </row>
    <row r="1782" spans="1:14" x14ac:dyDescent="0.2">
      <c r="A1782" s="51" t="str">
        <f t="shared" si="27"/>
        <v>143.64.158.87|45364|0.483692129630072</v>
      </c>
      <c r="B1782" s="51" t="s">
        <v>1540</v>
      </c>
      <c r="C1782" s="52">
        <f>INT(DT!I1782)</f>
        <v>45364</v>
      </c>
      <c r="D1782" s="53">
        <f>DT!I1782-INT(DT!I1782)</f>
        <v>0.48369212963007158</v>
      </c>
      <c r="E1782" s="32" t="s">
        <v>5997</v>
      </c>
      <c r="F1782" s="32">
        <v>1151</v>
      </c>
      <c r="G1782" s="38">
        <f>INT(DT!E1782)</f>
        <v>45364</v>
      </c>
      <c r="H1782" s="39">
        <f>DT!E1782-INT(DT!E1782)</f>
        <v>0.58644675926188938</v>
      </c>
      <c r="I1782" s="32" t="s">
        <v>18</v>
      </c>
      <c r="J1782" s="32" t="s">
        <v>723</v>
      </c>
      <c r="K1782" s="32" t="s">
        <v>119</v>
      </c>
      <c r="L1782" s="42" cm="1">
        <f t="array" ref="L1782">INDEX('D_ SERVICES'!D:F, MATCH(J1782, 'D_ SERVICES'!A:A, 0),
   IF(I1782="Basic", 1, IF(I1782="Standard", 2, IF(I1782="Premium", 3, ""))))</f>
        <v>604</v>
      </c>
      <c r="M1782" s="32">
        <f>L1782*(1-VLOOKUP('F_ ORDERS'!$K1782,D_BUYERS!A:H,8,FALSE))</f>
        <v>543.6</v>
      </c>
      <c r="N1782" s="32">
        <f>IF(VLOOKUP('F_ ORDERS'!$G1782, OrderDate!A:E, 5, FALSE) = 1, 'F_ ORDERS'!$M1782 * (1 - 0.07), 'F_ ORDERS'!$M1782)</f>
        <v>543.6</v>
      </c>
    </row>
    <row r="1783" spans="1:14" x14ac:dyDescent="0.2">
      <c r="A1783" s="51" t="str">
        <f t="shared" si="27"/>
        <v>4.51.20.85|42715|0.990416666667443</v>
      </c>
      <c r="B1783" s="51" t="s">
        <v>3328</v>
      </c>
      <c r="C1783" s="52">
        <f>INT(DT!I1783)</f>
        <v>42715</v>
      </c>
      <c r="D1783" s="53">
        <f>DT!I1783-INT(DT!I1783)</f>
        <v>0.99041666666744277</v>
      </c>
      <c r="E1783" s="32" t="s">
        <v>5998</v>
      </c>
      <c r="F1783" s="32">
        <v>1017</v>
      </c>
      <c r="G1783" s="38">
        <f>INT(DT!E1783)</f>
        <v>42715</v>
      </c>
      <c r="H1783" s="39">
        <f>DT!E1783-INT(DT!E1783)</f>
        <v>0.99736111111269565</v>
      </c>
      <c r="I1783" s="32" t="s">
        <v>23</v>
      </c>
      <c r="J1783" s="32" t="s">
        <v>656</v>
      </c>
      <c r="K1783" s="32" t="s">
        <v>347</v>
      </c>
      <c r="L1783" s="42" cm="1">
        <f t="array" ref="L1783">INDEX('D_ SERVICES'!D:F, MATCH(J1783, 'D_ SERVICES'!A:A, 0),
   IF(I1783="Basic", 1, IF(I1783="Standard", 2, IF(I1783="Premium", 3, ""))))</f>
        <v>754</v>
      </c>
      <c r="M1783" s="32">
        <f>L1783*(1-VLOOKUP('F_ ORDERS'!$K1783,D_BUYERS!A:H,8,FALSE))</f>
        <v>678.6</v>
      </c>
      <c r="N1783" s="32">
        <f>IF(VLOOKUP('F_ ORDERS'!$G1783, OrderDate!A:E, 5, FALSE) = 1, 'F_ ORDERS'!$M1783 * (1 - 0.07), 'F_ ORDERS'!$M1783)</f>
        <v>631.09799999999996</v>
      </c>
    </row>
    <row r="1784" spans="1:14" x14ac:dyDescent="0.2">
      <c r="A1784" s="51" t="str">
        <f t="shared" si="27"/>
        <v>125.159.190.166|42068|0.38182870370656</v>
      </c>
      <c r="B1784" s="51" t="s">
        <v>1278</v>
      </c>
      <c r="C1784" s="52">
        <f>INT(DT!I1784)</f>
        <v>42068</v>
      </c>
      <c r="D1784" s="53">
        <f>DT!I1784-INT(DT!I1784)</f>
        <v>0.38182870370656019</v>
      </c>
      <c r="E1784" s="32" t="s">
        <v>5999</v>
      </c>
      <c r="F1784" s="32">
        <v>1029</v>
      </c>
      <c r="G1784" s="38">
        <f>INT(DT!E1784)</f>
        <v>42068</v>
      </c>
      <c r="H1784" s="39">
        <f>DT!E1784-INT(DT!E1784)</f>
        <v>0.46457175926479977</v>
      </c>
      <c r="I1784" s="32" t="s">
        <v>23</v>
      </c>
      <c r="J1784" s="32" t="s">
        <v>796</v>
      </c>
      <c r="K1784" s="32" t="s">
        <v>120</v>
      </c>
      <c r="L1784" s="42" cm="1">
        <f t="array" ref="L1784">INDEX('D_ SERVICES'!D:F, MATCH(J1784, 'D_ SERVICES'!A:A, 0),
   IF(I1784="Basic", 1, IF(I1784="Standard", 2, IF(I1784="Premium", 3, ""))))</f>
        <v>864</v>
      </c>
      <c r="M1784" s="32">
        <f>L1784*(1-VLOOKUP('F_ ORDERS'!$K1784,D_BUYERS!A:H,8,FALSE))</f>
        <v>777.6</v>
      </c>
      <c r="N1784" s="32">
        <f>IF(VLOOKUP('F_ ORDERS'!$G1784, OrderDate!A:E, 5, FALSE) = 1, 'F_ ORDERS'!$M1784 * (1 - 0.07), 'F_ ORDERS'!$M1784)</f>
        <v>777.6</v>
      </c>
    </row>
    <row r="1785" spans="1:14" x14ac:dyDescent="0.2">
      <c r="A1785" s="51" t="str">
        <f t="shared" si="27"/>
        <v>96.70.37.168|41673|0.344907407408755</v>
      </c>
      <c r="B1785" s="51" t="s">
        <v>4155</v>
      </c>
      <c r="C1785" s="52">
        <f>INT(DT!I1785)</f>
        <v>41673</v>
      </c>
      <c r="D1785" s="53">
        <f>DT!I1785-INT(DT!I1785)</f>
        <v>0.34490740740875481</v>
      </c>
      <c r="E1785" s="32" t="s">
        <v>6000</v>
      </c>
      <c r="F1785" s="32">
        <v>1183</v>
      </c>
      <c r="G1785" s="38">
        <f>INT(DT!E1785)</f>
        <v>41673</v>
      </c>
      <c r="H1785" s="39">
        <f>DT!E1785-INT(DT!E1785)</f>
        <v>0.37863425925752381</v>
      </c>
      <c r="I1785" s="32" t="s">
        <v>12</v>
      </c>
      <c r="J1785" s="32" t="s">
        <v>755</v>
      </c>
      <c r="K1785" s="32" t="s">
        <v>453</v>
      </c>
      <c r="L1785" s="42" cm="1">
        <f t="array" ref="L1785">INDEX('D_ SERVICES'!D:F, MATCH(J1785, 'D_ SERVICES'!A:A, 0),
   IF(I1785="Basic", 1, IF(I1785="Standard", 2, IF(I1785="Premium", 3, ""))))</f>
        <v>343</v>
      </c>
      <c r="M1785" s="32">
        <f>L1785*(1-VLOOKUP('F_ ORDERS'!$K1785,D_BUYERS!A:H,8,FALSE))</f>
        <v>325.84999999999997</v>
      </c>
      <c r="N1785" s="32">
        <f>IF(VLOOKUP('F_ ORDERS'!$G1785, OrderDate!A:E, 5, FALSE) = 1, 'F_ ORDERS'!$M1785 * (1 - 0.07), 'F_ ORDERS'!$M1785)</f>
        <v>325.84999999999997</v>
      </c>
    </row>
    <row r="1786" spans="1:14" x14ac:dyDescent="0.2">
      <c r="A1786" s="51" t="str">
        <f t="shared" si="27"/>
        <v>33.188.14.168|44215|0.3143171296324</v>
      </c>
      <c r="B1786" s="51" t="s">
        <v>3209</v>
      </c>
      <c r="C1786" s="52">
        <f>INT(DT!I1786)</f>
        <v>44215</v>
      </c>
      <c r="D1786" s="53">
        <f>DT!I1786-INT(DT!I1786)</f>
        <v>0.31431712963239988</v>
      </c>
      <c r="E1786" s="32" t="s">
        <v>6001</v>
      </c>
      <c r="F1786" s="32">
        <v>1116</v>
      </c>
      <c r="G1786" s="38">
        <f>INT(DT!E1786)</f>
        <v>44215</v>
      </c>
      <c r="H1786" s="39">
        <f>DT!E1786-INT(DT!E1786)</f>
        <v>0.41325231481459923</v>
      </c>
      <c r="I1786" s="32" t="s">
        <v>23</v>
      </c>
      <c r="J1786" s="32" t="s">
        <v>888</v>
      </c>
      <c r="K1786" s="32" t="s">
        <v>467</v>
      </c>
      <c r="L1786" s="42" cm="1">
        <f t="array" ref="L1786">INDEX('D_ SERVICES'!D:F, MATCH(J1786, 'D_ SERVICES'!A:A, 0),
   IF(I1786="Basic", 1, IF(I1786="Standard", 2, IF(I1786="Premium", 3, ""))))</f>
        <v>947</v>
      </c>
      <c r="M1786" s="32">
        <f>L1786*(1-VLOOKUP('F_ ORDERS'!$K1786,D_BUYERS!A:H,8,FALSE))</f>
        <v>947</v>
      </c>
      <c r="N1786" s="32">
        <f>IF(VLOOKUP('F_ ORDERS'!$G1786, OrderDate!A:E, 5, FALSE) = 1, 'F_ ORDERS'!$M1786 * (1 - 0.07), 'F_ ORDERS'!$M1786)</f>
        <v>947</v>
      </c>
    </row>
    <row r="1787" spans="1:14" x14ac:dyDescent="0.2">
      <c r="A1787" s="51" t="str">
        <f t="shared" si="27"/>
        <v>52.223.123.230|44313|0.643842592602596</v>
      </c>
      <c r="B1787" s="51" t="s">
        <v>3514</v>
      </c>
      <c r="C1787" s="52">
        <f>INT(DT!I1787)</f>
        <v>44313</v>
      </c>
      <c r="D1787" s="53">
        <f>DT!I1787-INT(DT!I1787)</f>
        <v>0.64384259260259569</v>
      </c>
      <c r="E1787" s="32" t="s">
        <v>6002</v>
      </c>
      <c r="F1787" s="32">
        <v>1040</v>
      </c>
      <c r="G1787" s="38">
        <f>INT(DT!E1787)</f>
        <v>44313</v>
      </c>
      <c r="H1787" s="39">
        <f>DT!E1787-INT(DT!E1787)</f>
        <v>0.739953703712672</v>
      </c>
      <c r="I1787" s="32" t="s">
        <v>12</v>
      </c>
      <c r="J1787" s="32" t="s">
        <v>772</v>
      </c>
      <c r="K1787" s="32" t="s">
        <v>361</v>
      </c>
      <c r="L1787" s="42" cm="1">
        <f t="array" ref="L1787">INDEX('D_ SERVICES'!D:F, MATCH(J1787, 'D_ SERVICES'!A:A, 0),
   IF(I1787="Basic", 1, IF(I1787="Standard", 2, IF(I1787="Premium", 3, ""))))</f>
        <v>969</v>
      </c>
      <c r="M1787" s="32">
        <f>L1787*(1-VLOOKUP('F_ ORDERS'!$K1787,D_BUYERS!A:H,8,FALSE))</f>
        <v>969</v>
      </c>
      <c r="N1787" s="32">
        <f>IF(VLOOKUP('F_ ORDERS'!$G1787, OrderDate!A:E, 5, FALSE) = 1, 'F_ ORDERS'!$M1787 * (1 - 0.07), 'F_ ORDERS'!$M1787)</f>
        <v>969</v>
      </c>
    </row>
    <row r="1788" spans="1:14" x14ac:dyDescent="0.2">
      <c r="A1788" s="51" t="str">
        <f t="shared" si="27"/>
        <v>196.216.205.233|44523|0.101446759261307</v>
      </c>
      <c r="B1788" s="51" t="s">
        <v>2221</v>
      </c>
      <c r="C1788" s="52">
        <f>INT(DT!I1788)</f>
        <v>44523</v>
      </c>
      <c r="D1788" s="53">
        <f>DT!I1788-INT(DT!I1788)</f>
        <v>0.10144675926130731</v>
      </c>
      <c r="E1788" s="32" t="s">
        <v>6003</v>
      </c>
      <c r="F1788" s="32">
        <v>1193</v>
      </c>
      <c r="G1788" s="38">
        <f>INT(DT!E1788)</f>
        <v>44523</v>
      </c>
      <c r="H1788" s="39">
        <f>DT!E1788-INT(DT!E1788)</f>
        <v>0.10872685185313458</v>
      </c>
      <c r="I1788" s="32" t="s">
        <v>18</v>
      </c>
      <c r="J1788" s="32" t="s">
        <v>835</v>
      </c>
      <c r="K1788" s="32" t="s">
        <v>102</v>
      </c>
      <c r="L1788" s="42" cm="1">
        <f t="array" ref="L1788">INDEX('D_ SERVICES'!D:F, MATCH(J1788, 'D_ SERVICES'!A:A, 0),
   IF(I1788="Basic", 1, IF(I1788="Standard", 2, IF(I1788="Premium", 3, ""))))</f>
        <v>558</v>
      </c>
      <c r="M1788" s="32">
        <f>L1788*(1-VLOOKUP('F_ ORDERS'!$K1788,D_BUYERS!A:H,8,FALSE))</f>
        <v>530.1</v>
      </c>
      <c r="N1788" s="32">
        <f>IF(VLOOKUP('F_ ORDERS'!$G1788, OrderDate!A:E, 5, FALSE) = 1, 'F_ ORDERS'!$M1788 * (1 - 0.07), 'F_ ORDERS'!$M1788)</f>
        <v>530.1</v>
      </c>
    </row>
    <row r="1789" spans="1:14" x14ac:dyDescent="0.2">
      <c r="A1789" s="51" t="str">
        <f t="shared" si="27"/>
        <v>15.202.193.57|44298|0.42556712962687</v>
      </c>
      <c r="B1789" s="51" t="s">
        <v>1625</v>
      </c>
      <c r="C1789" s="52">
        <f>INT(DT!I1789)</f>
        <v>44298</v>
      </c>
      <c r="D1789" s="53">
        <f>DT!I1789-INT(DT!I1789)</f>
        <v>0.42556712962687016</v>
      </c>
      <c r="E1789" s="32" t="s">
        <v>6004</v>
      </c>
      <c r="F1789" s="32">
        <v>1030</v>
      </c>
      <c r="G1789" s="38">
        <f>INT(DT!E1789)</f>
        <v>44298</v>
      </c>
      <c r="H1789" s="39">
        <f>DT!E1789-INT(DT!E1789)</f>
        <v>0.48127314814337296</v>
      </c>
      <c r="I1789" s="32" t="s">
        <v>18</v>
      </c>
      <c r="J1789" s="32" t="s">
        <v>768</v>
      </c>
      <c r="K1789" s="32" t="s">
        <v>288</v>
      </c>
      <c r="L1789" s="42" cm="1">
        <f t="array" ref="L1789">INDEX('D_ SERVICES'!D:F, MATCH(J1789, 'D_ SERVICES'!A:A, 0),
   IF(I1789="Basic", 1, IF(I1789="Standard", 2, IF(I1789="Premium", 3, ""))))</f>
        <v>928</v>
      </c>
      <c r="M1789" s="32">
        <f>L1789*(1-VLOOKUP('F_ ORDERS'!$K1789,D_BUYERS!A:H,8,FALSE))</f>
        <v>881.59999999999991</v>
      </c>
      <c r="N1789" s="32">
        <f>IF(VLOOKUP('F_ ORDERS'!$G1789, OrderDate!A:E, 5, FALSE) = 1, 'F_ ORDERS'!$M1789 * (1 - 0.07), 'F_ ORDERS'!$M1789)</f>
        <v>881.59999999999991</v>
      </c>
    </row>
    <row r="1790" spans="1:14" x14ac:dyDescent="0.2">
      <c r="A1790" s="51" t="str">
        <f t="shared" si="27"/>
        <v>6.228.156.131|45365|0.511793981480878</v>
      </c>
      <c r="B1790" s="51" t="s">
        <v>3613</v>
      </c>
      <c r="C1790" s="52">
        <f>INT(DT!I1790)</f>
        <v>45365</v>
      </c>
      <c r="D1790" s="53">
        <f>DT!I1790-INT(DT!I1790)</f>
        <v>0.51179398148087785</v>
      </c>
      <c r="E1790" s="32" t="s">
        <v>6005</v>
      </c>
      <c r="F1790" s="32">
        <v>1121</v>
      </c>
      <c r="G1790" s="38">
        <f>INT(DT!E1790)</f>
        <v>45365</v>
      </c>
      <c r="H1790" s="39">
        <f>DT!E1790-INT(DT!E1790)</f>
        <v>0.53936342592351139</v>
      </c>
      <c r="I1790" s="32" t="s">
        <v>23</v>
      </c>
      <c r="J1790" s="32" t="s">
        <v>536</v>
      </c>
      <c r="K1790" s="32" t="s">
        <v>325</v>
      </c>
      <c r="L1790" s="42" cm="1">
        <f t="array" ref="L1790">INDEX('D_ SERVICES'!D:F, MATCH(J1790, 'D_ SERVICES'!A:A, 0),
   IF(I1790="Basic", 1, IF(I1790="Standard", 2, IF(I1790="Premium", 3, ""))))</f>
        <v>676</v>
      </c>
      <c r="M1790" s="32">
        <f>L1790*(1-VLOOKUP('F_ ORDERS'!$K1790,D_BUYERS!A:H,8,FALSE))</f>
        <v>676</v>
      </c>
      <c r="N1790" s="32">
        <f>IF(VLOOKUP('F_ ORDERS'!$G1790, OrderDate!A:E, 5, FALSE) = 1, 'F_ ORDERS'!$M1790 * (1 - 0.07), 'F_ ORDERS'!$M1790)</f>
        <v>676</v>
      </c>
    </row>
    <row r="1791" spans="1:14" x14ac:dyDescent="0.2">
      <c r="A1791" s="51" t="str">
        <f t="shared" si="27"/>
        <v>254.231.65.17|42628|0.861875000002328</v>
      </c>
      <c r="B1791" s="51" t="s">
        <v>3065</v>
      </c>
      <c r="C1791" s="52">
        <f>INT(DT!I1791)</f>
        <v>42628</v>
      </c>
      <c r="D1791" s="53">
        <f>DT!I1791-INT(DT!I1791)</f>
        <v>0.86187500000232831</v>
      </c>
      <c r="E1791" s="32" t="s">
        <v>6006</v>
      </c>
      <c r="F1791" s="32">
        <v>1027</v>
      </c>
      <c r="G1791" s="38">
        <f>INT(DT!E1791)</f>
        <v>42628</v>
      </c>
      <c r="H1791" s="39">
        <f>DT!E1791-INT(DT!E1791)</f>
        <v>0.91569444444758119</v>
      </c>
      <c r="I1791" s="32" t="s">
        <v>12</v>
      </c>
      <c r="J1791" s="32" t="s">
        <v>669</v>
      </c>
      <c r="K1791" s="32" t="s">
        <v>90</v>
      </c>
      <c r="L1791" s="42" cm="1">
        <f t="array" ref="L1791">INDEX('D_ SERVICES'!D:F, MATCH(J1791, 'D_ SERVICES'!A:A, 0),
   IF(I1791="Basic", 1, IF(I1791="Standard", 2, IF(I1791="Premium", 3, ""))))</f>
        <v>948</v>
      </c>
      <c r="M1791" s="32">
        <f>L1791*(1-VLOOKUP('F_ ORDERS'!$K1791,D_BUYERS!A:H,8,FALSE))</f>
        <v>853.2</v>
      </c>
      <c r="N1791" s="32">
        <f>IF(VLOOKUP('F_ ORDERS'!$G1791, OrderDate!A:E, 5, FALSE) = 1, 'F_ ORDERS'!$M1791 * (1 - 0.07), 'F_ ORDERS'!$M1791)</f>
        <v>853.2</v>
      </c>
    </row>
    <row r="1792" spans="1:14" x14ac:dyDescent="0.2">
      <c r="A1792" s="51" t="str">
        <f t="shared" si="27"/>
        <v>35.155.222.57|45532|0.850636574083182</v>
      </c>
      <c r="B1792" s="51" t="s">
        <v>3237</v>
      </c>
      <c r="C1792" s="52">
        <f>INT(DT!I1792)</f>
        <v>45532</v>
      </c>
      <c r="D1792" s="53">
        <f>DT!I1792-INT(DT!I1792)</f>
        <v>0.8506365740831825</v>
      </c>
      <c r="E1792" s="32" t="s">
        <v>6007</v>
      </c>
      <c r="F1792" s="32">
        <v>1032</v>
      </c>
      <c r="G1792" s="38">
        <f>INT(DT!E1792)</f>
        <v>45532</v>
      </c>
      <c r="H1792" s="39">
        <f>DT!E1792-INT(DT!E1792)</f>
        <v>0.89571759260434192</v>
      </c>
      <c r="I1792" s="32" t="s">
        <v>18</v>
      </c>
      <c r="J1792" s="32" t="s">
        <v>645</v>
      </c>
      <c r="K1792" s="32" t="s">
        <v>417</v>
      </c>
      <c r="L1792" s="42" cm="1">
        <f t="array" ref="L1792">INDEX('D_ SERVICES'!D:F, MATCH(J1792, 'D_ SERVICES'!A:A, 0),
   IF(I1792="Basic", 1, IF(I1792="Standard", 2, IF(I1792="Premium", 3, ""))))</f>
        <v>449</v>
      </c>
      <c r="M1792" s="32">
        <f>L1792*(1-VLOOKUP('F_ ORDERS'!$K1792,D_BUYERS!A:H,8,FALSE))</f>
        <v>449</v>
      </c>
      <c r="N1792" s="32">
        <f>IF(VLOOKUP('F_ ORDERS'!$G1792, OrderDate!A:E, 5, FALSE) = 1, 'F_ ORDERS'!$M1792 * (1 - 0.07), 'F_ ORDERS'!$M1792)</f>
        <v>449</v>
      </c>
    </row>
    <row r="1793" spans="1:14" x14ac:dyDescent="0.2">
      <c r="A1793" s="51" t="str">
        <f t="shared" si="27"/>
        <v>215.201.224.174|45555|0.458587962959427</v>
      </c>
      <c r="B1793" s="51" t="s">
        <v>2495</v>
      </c>
      <c r="C1793" s="52">
        <f>INT(DT!I1793)</f>
        <v>45555</v>
      </c>
      <c r="D1793" s="53">
        <f>DT!I1793-INT(DT!I1793)</f>
        <v>0.45858796295942739</v>
      </c>
      <c r="E1793" s="32" t="s">
        <v>6008</v>
      </c>
      <c r="F1793" s="32">
        <v>1062</v>
      </c>
      <c r="G1793" s="38">
        <f>INT(DT!E1793)</f>
        <v>45555</v>
      </c>
      <c r="H1793" s="39">
        <f>DT!E1793-INT(DT!E1793)</f>
        <v>0.5546875</v>
      </c>
      <c r="I1793" s="32" t="s">
        <v>18</v>
      </c>
      <c r="J1793" s="32" t="s">
        <v>745</v>
      </c>
      <c r="K1793" s="32" t="s">
        <v>427</v>
      </c>
      <c r="L1793" s="42" cm="1">
        <f t="array" ref="L1793">INDEX('D_ SERVICES'!D:F, MATCH(J1793, 'D_ SERVICES'!A:A, 0),
   IF(I1793="Basic", 1, IF(I1793="Standard", 2, IF(I1793="Premium", 3, ""))))</f>
        <v>78</v>
      </c>
      <c r="M1793" s="32">
        <f>L1793*(1-VLOOKUP('F_ ORDERS'!$K1793,D_BUYERS!A:H,8,FALSE))</f>
        <v>70.2</v>
      </c>
      <c r="N1793" s="32">
        <f>IF(VLOOKUP('F_ ORDERS'!$G1793, OrderDate!A:E, 5, FALSE) = 1, 'F_ ORDERS'!$M1793 * (1 - 0.07), 'F_ ORDERS'!$M1793)</f>
        <v>70.2</v>
      </c>
    </row>
    <row r="1794" spans="1:14" x14ac:dyDescent="0.2">
      <c r="A1794" s="51" t="str">
        <f t="shared" si="27"/>
        <v>104.75.83.40|44838|0.031215277776937</v>
      </c>
      <c r="B1794" s="51" t="s">
        <v>994</v>
      </c>
      <c r="C1794" s="52">
        <f>INT(DT!I1794)</f>
        <v>44838</v>
      </c>
      <c r="D1794" s="53">
        <f>DT!I1794-INT(DT!I1794)</f>
        <v>3.1215277776937E-2</v>
      </c>
      <c r="E1794" s="32" t="s">
        <v>6009</v>
      </c>
      <c r="F1794" s="32">
        <v>1119</v>
      </c>
      <c r="G1794" s="38">
        <f>INT(DT!E1794)</f>
        <v>44838</v>
      </c>
      <c r="H1794" s="39">
        <f>DT!E1794-INT(DT!E1794)</f>
        <v>0.150879629625706</v>
      </c>
      <c r="I1794" s="32" t="s">
        <v>12</v>
      </c>
      <c r="J1794" s="32" t="s">
        <v>817</v>
      </c>
      <c r="K1794" s="32" t="s">
        <v>246</v>
      </c>
      <c r="L1794" s="42" cm="1">
        <f t="array" ref="L1794">INDEX('D_ SERVICES'!D:F, MATCH(J1794, 'D_ SERVICES'!A:A, 0),
   IF(I1794="Basic", 1, IF(I1794="Standard", 2, IF(I1794="Premium", 3, ""))))</f>
        <v>998</v>
      </c>
      <c r="M1794" s="32">
        <f>L1794*(1-VLOOKUP('F_ ORDERS'!$K1794,D_BUYERS!A:H,8,FALSE))</f>
        <v>898.2</v>
      </c>
      <c r="N1794" s="32">
        <f>IF(VLOOKUP('F_ ORDERS'!$G1794, OrderDate!A:E, 5, FALSE) = 1, 'F_ ORDERS'!$M1794 * (1 - 0.07), 'F_ ORDERS'!$M1794)</f>
        <v>898.2</v>
      </c>
    </row>
    <row r="1795" spans="1:14" x14ac:dyDescent="0.2">
      <c r="A1795" s="51" t="str">
        <f t="shared" ref="A1795:A1858" si="28">B1795 &amp; "|" &amp; C1795 &amp; "|" &amp; D1795</f>
        <v>209.169.229.144|45407|0.40436342592875</v>
      </c>
      <c r="B1795" s="51" t="s">
        <v>2409</v>
      </c>
      <c r="C1795" s="52">
        <f>INT(DT!I1795)</f>
        <v>45407</v>
      </c>
      <c r="D1795" s="53">
        <f>DT!I1795-INT(DT!I1795)</f>
        <v>0.40436342592875008</v>
      </c>
      <c r="E1795" s="32" t="s">
        <v>6010</v>
      </c>
      <c r="F1795" s="32">
        <v>1011</v>
      </c>
      <c r="G1795" s="38">
        <f>INT(DT!E1795)</f>
        <v>45407</v>
      </c>
      <c r="H1795" s="39">
        <f>DT!E1795-INT(DT!E1795)</f>
        <v>0.45129629629809642</v>
      </c>
      <c r="I1795" s="32" t="s">
        <v>12</v>
      </c>
      <c r="J1795" s="32" t="s">
        <v>710</v>
      </c>
      <c r="K1795" s="32" t="s">
        <v>100</v>
      </c>
      <c r="L1795" s="42" cm="1">
        <f t="array" ref="L1795">INDEX('D_ SERVICES'!D:F, MATCH(J1795, 'D_ SERVICES'!A:A, 0),
   IF(I1795="Basic", 1, IF(I1795="Standard", 2, IF(I1795="Premium", 3, ""))))</f>
        <v>686</v>
      </c>
      <c r="M1795" s="32">
        <f>L1795*(1-VLOOKUP('F_ ORDERS'!$K1795,D_BUYERS!A:H,8,FALSE))</f>
        <v>686</v>
      </c>
      <c r="N1795" s="32">
        <f>IF(VLOOKUP('F_ ORDERS'!$G1795, OrderDate!A:E, 5, FALSE) = 1, 'F_ ORDERS'!$M1795 * (1 - 0.07), 'F_ ORDERS'!$M1795)</f>
        <v>686</v>
      </c>
    </row>
    <row r="1796" spans="1:14" x14ac:dyDescent="0.2">
      <c r="A1796" s="51" t="str">
        <f t="shared" si="28"/>
        <v>129.18.126.143|45580|0.415752314816928</v>
      </c>
      <c r="B1796" s="51" t="s">
        <v>1326</v>
      </c>
      <c r="C1796" s="52">
        <f>INT(DT!I1796)</f>
        <v>45580</v>
      </c>
      <c r="D1796" s="53">
        <f>DT!I1796-INT(DT!I1796)</f>
        <v>0.41575231481692754</v>
      </c>
      <c r="E1796" s="32" t="s">
        <v>6011</v>
      </c>
      <c r="F1796" s="32">
        <v>1156</v>
      </c>
      <c r="G1796" s="38">
        <f>INT(DT!E1796)</f>
        <v>45580</v>
      </c>
      <c r="H1796" s="39">
        <f>DT!E1796-INT(DT!E1796)</f>
        <v>0.53408564814890269</v>
      </c>
      <c r="I1796" s="32" t="s">
        <v>18</v>
      </c>
      <c r="J1796" s="32" t="s">
        <v>543</v>
      </c>
      <c r="K1796" s="32" t="s">
        <v>351</v>
      </c>
      <c r="L1796" s="42" cm="1">
        <f t="array" ref="L1796">INDEX('D_ SERVICES'!D:F, MATCH(J1796, 'D_ SERVICES'!A:A, 0),
   IF(I1796="Basic", 1, IF(I1796="Standard", 2, IF(I1796="Premium", 3, ""))))</f>
        <v>562</v>
      </c>
      <c r="M1796" s="32">
        <f>L1796*(1-VLOOKUP('F_ ORDERS'!$K1796,D_BUYERS!A:H,8,FALSE))</f>
        <v>533.9</v>
      </c>
      <c r="N1796" s="32">
        <f>IF(VLOOKUP('F_ ORDERS'!$G1796, OrderDate!A:E, 5, FALSE) = 1, 'F_ ORDERS'!$M1796 * (1 - 0.07), 'F_ ORDERS'!$M1796)</f>
        <v>533.9</v>
      </c>
    </row>
    <row r="1797" spans="1:14" x14ac:dyDescent="0.2">
      <c r="A1797" s="51" t="str">
        <f t="shared" si="28"/>
        <v>117.214.141.151|44853|0.354976851849642</v>
      </c>
      <c r="B1797" s="51" t="s">
        <v>1170</v>
      </c>
      <c r="C1797" s="52">
        <f>INT(DT!I1797)</f>
        <v>44853</v>
      </c>
      <c r="D1797" s="53">
        <f>DT!I1797-INT(DT!I1797)</f>
        <v>0.35497685184964212</v>
      </c>
      <c r="E1797" s="32" t="s">
        <v>6012</v>
      </c>
      <c r="F1797" s="32">
        <v>1000</v>
      </c>
      <c r="G1797" s="38">
        <f>INT(DT!E1797)</f>
        <v>44853</v>
      </c>
      <c r="H1797" s="39">
        <f>DT!E1797-INT(DT!E1797)</f>
        <v>0.40025462962512393</v>
      </c>
      <c r="I1797" s="32" t="s">
        <v>18</v>
      </c>
      <c r="J1797" s="32" t="s">
        <v>829</v>
      </c>
      <c r="K1797" s="32" t="s">
        <v>49</v>
      </c>
      <c r="L1797" s="42" cm="1">
        <f t="array" ref="L1797">INDEX('D_ SERVICES'!D:F, MATCH(J1797, 'D_ SERVICES'!A:A, 0),
   IF(I1797="Basic", 1, IF(I1797="Standard", 2, IF(I1797="Premium", 3, ""))))</f>
        <v>763</v>
      </c>
      <c r="M1797" s="32">
        <f>L1797*(1-VLOOKUP('F_ ORDERS'!$K1797,D_BUYERS!A:H,8,FALSE))</f>
        <v>724.85</v>
      </c>
      <c r="N1797" s="32">
        <f>IF(VLOOKUP('F_ ORDERS'!$G1797, OrderDate!A:E, 5, FALSE) = 1, 'F_ ORDERS'!$M1797 * (1 - 0.07), 'F_ ORDERS'!$M1797)</f>
        <v>724.85</v>
      </c>
    </row>
    <row r="1798" spans="1:14" x14ac:dyDescent="0.2">
      <c r="A1798" s="51" t="str">
        <f t="shared" si="28"/>
        <v>226.74.36.162|43549|0.453923611108621</v>
      </c>
      <c r="B1798" s="51" t="s">
        <v>2665</v>
      </c>
      <c r="C1798" s="52">
        <f>INT(DT!I1798)</f>
        <v>43549</v>
      </c>
      <c r="D1798" s="53">
        <f>DT!I1798-INT(DT!I1798)</f>
        <v>0.45392361110862112</v>
      </c>
      <c r="E1798" s="32" t="s">
        <v>6013</v>
      </c>
      <c r="F1798" s="32">
        <v>1178</v>
      </c>
      <c r="G1798" s="38">
        <f>INT(DT!E1798)</f>
        <v>43549</v>
      </c>
      <c r="H1798" s="39">
        <f>DT!E1798-INT(DT!E1798)</f>
        <v>0.5404050925935735</v>
      </c>
      <c r="I1798" s="32" t="s">
        <v>12</v>
      </c>
      <c r="J1798" s="32" t="s">
        <v>596</v>
      </c>
      <c r="K1798" s="32" t="s">
        <v>201</v>
      </c>
      <c r="L1798" s="42" cm="1">
        <f t="array" ref="L1798">INDEX('D_ SERVICES'!D:F, MATCH(J1798, 'D_ SERVICES'!A:A, 0),
   IF(I1798="Basic", 1, IF(I1798="Standard", 2, IF(I1798="Premium", 3, ""))))</f>
        <v>919</v>
      </c>
      <c r="M1798" s="32">
        <f>L1798*(1-VLOOKUP('F_ ORDERS'!$K1798,D_BUYERS!A:H,8,FALSE))</f>
        <v>919</v>
      </c>
      <c r="N1798" s="32">
        <f>IF(VLOOKUP('F_ ORDERS'!$G1798, OrderDate!A:E, 5, FALSE) = 1, 'F_ ORDERS'!$M1798 * (1 - 0.07), 'F_ ORDERS'!$M1798)</f>
        <v>919</v>
      </c>
    </row>
    <row r="1799" spans="1:14" x14ac:dyDescent="0.2">
      <c r="A1799" s="51" t="str">
        <f t="shared" si="28"/>
        <v>23.13.199.104|44229|0.54326388888876</v>
      </c>
      <c r="B1799" s="51" t="s">
        <v>2708</v>
      </c>
      <c r="C1799" s="52">
        <f>INT(DT!I1799)</f>
        <v>44229</v>
      </c>
      <c r="D1799" s="53">
        <f>DT!I1799-INT(DT!I1799)</f>
        <v>0.54326388888875954</v>
      </c>
      <c r="E1799" s="32" t="s">
        <v>6014</v>
      </c>
      <c r="F1799" s="32">
        <v>1031</v>
      </c>
      <c r="G1799" s="38">
        <f>INT(DT!E1799)</f>
        <v>44229</v>
      </c>
      <c r="H1799" s="39">
        <f>DT!E1799-INT(DT!E1799)</f>
        <v>0.65261574074247619</v>
      </c>
      <c r="I1799" s="32" t="s">
        <v>23</v>
      </c>
      <c r="J1799" s="32" t="s">
        <v>765</v>
      </c>
      <c r="K1799" s="32" t="s">
        <v>317</v>
      </c>
      <c r="L1799" s="42" cm="1">
        <f t="array" ref="L1799">INDEX('D_ SERVICES'!D:F, MATCH(J1799, 'D_ SERVICES'!A:A, 0),
   IF(I1799="Basic", 1, IF(I1799="Standard", 2, IF(I1799="Premium", 3, ""))))</f>
        <v>854</v>
      </c>
      <c r="M1799" s="32">
        <f>L1799*(1-VLOOKUP('F_ ORDERS'!$K1799,D_BUYERS!A:H,8,FALSE))</f>
        <v>854</v>
      </c>
      <c r="N1799" s="32">
        <f>IF(VLOOKUP('F_ ORDERS'!$G1799, OrderDate!A:E, 5, FALSE) = 1, 'F_ ORDERS'!$M1799 * (1 - 0.07), 'F_ ORDERS'!$M1799)</f>
        <v>854</v>
      </c>
    </row>
    <row r="1800" spans="1:14" x14ac:dyDescent="0.2">
      <c r="A1800" s="51" t="str">
        <f t="shared" si="28"/>
        <v>149.172.93.230|42728|0.147013888890797</v>
      </c>
      <c r="B1800" s="51" t="s">
        <v>1605</v>
      </c>
      <c r="C1800" s="52">
        <f>INT(DT!I1800)</f>
        <v>42728</v>
      </c>
      <c r="D1800" s="53">
        <f>DT!I1800-INT(DT!I1800)</f>
        <v>0.14701388889079681</v>
      </c>
      <c r="E1800" s="32" t="s">
        <v>6015</v>
      </c>
      <c r="F1800" s="32">
        <v>1064</v>
      </c>
      <c r="G1800" s="38">
        <f>INT(DT!E1800)</f>
        <v>42728</v>
      </c>
      <c r="H1800" s="39">
        <f>DT!E1800-INT(DT!E1800)</f>
        <v>0.22497685185226146</v>
      </c>
      <c r="I1800" s="32" t="s">
        <v>23</v>
      </c>
      <c r="J1800" s="32" t="s">
        <v>663</v>
      </c>
      <c r="K1800" s="32" t="s">
        <v>268</v>
      </c>
      <c r="L1800" s="42" cm="1">
        <f t="array" ref="L1800">INDEX('D_ SERVICES'!D:F, MATCH(J1800, 'D_ SERVICES'!A:A, 0),
   IF(I1800="Basic", 1, IF(I1800="Standard", 2, IF(I1800="Premium", 3, ""))))</f>
        <v>739</v>
      </c>
      <c r="M1800" s="32">
        <f>L1800*(1-VLOOKUP('F_ ORDERS'!$K1800,D_BUYERS!A:H,8,FALSE))</f>
        <v>665.1</v>
      </c>
      <c r="N1800" s="32">
        <f>IF(VLOOKUP('F_ ORDERS'!$G1800, OrderDate!A:E, 5, FALSE) = 1, 'F_ ORDERS'!$M1800 * (1 - 0.07), 'F_ ORDERS'!$M1800)</f>
        <v>618.54300000000001</v>
      </c>
    </row>
    <row r="1801" spans="1:14" x14ac:dyDescent="0.2">
      <c r="A1801" s="51" t="str">
        <f t="shared" si="28"/>
        <v>176.48.31.234|44421|0.311087962960301</v>
      </c>
      <c r="B1801" s="51" t="s">
        <v>1983</v>
      </c>
      <c r="C1801" s="52">
        <f>INT(DT!I1801)</f>
        <v>44421</v>
      </c>
      <c r="D1801" s="53">
        <f>DT!I1801-INT(DT!I1801)</f>
        <v>0.3110879629603005</v>
      </c>
      <c r="E1801" s="32" t="s">
        <v>6016</v>
      </c>
      <c r="F1801" s="32">
        <v>1021</v>
      </c>
      <c r="G1801" s="38">
        <f>INT(DT!E1801)</f>
        <v>44421</v>
      </c>
      <c r="H1801" s="39">
        <f>DT!E1801-INT(DT!E1801)</f>
        <v>0.39359953703387873</v>
      </c>
      <c r="I1801" s="32" t="s">
        <v>18</v>
      </c>
      <c r="J1801" s="32" t="s">
        <v>622</v>
      </c>
      <c r="K1801" s="32" t="s">
        <v>193</v>
      </c>
      <c r="L1801" s="42" cm="1">
        <f t="array" ref="L1801">INDEX('D_ SERVICES'!D:F, MATCH(J1801, 'D_ SERVICES'!A:A, 0),
   IF(I1801="Basic", 1, IF(I1801="Standard", 2, IF(I1801="Premium", 3, ""))))</f>
        <v>358</v>
      </c>
      <c r="M1801" s="32">
        <f>L1801*(1-VLOOKUP('F_ ORDERS'!$K1801,D_BUYERS!A:H,8,FALSE))</f>
        <v>340.09999999999997</v>
      </c>
      <c r="N1801" s="32">
        <f>IF(VLOOKUP('F_ ORDERS'!$G1801, OrderDate!A:E, 5, FALSE) = 1, 'F_ ORDERS'!$M1801 * (1 - 0.07), 'F_ ORDERS'!$M1801)</f>
        <v>340.09999999999997</v>
      </c>
    </row>
    <row r="1802" spans="1:14" x14ac:dyDescent="0.2">
      <c r="A1802" s="51" t="str">
        <f t="shared" si="28"/>
        <v>254.186.173.159|44912|0.983865740738111</v>
      </c>
      <c r="B1802" s="51" t="s">
        <v>3061</v>
      </c>
      <c r="C1802" s="52">
        <f>INT(DT!I1802)</f>
        <v>44912</v>
      </c>
      <c r="D1802" s="53">
        <f>DT!I1802-INT(DT!I1802)</f>
        <v>0.98386574073811062</v>
      </c>
      <c r="E1802" s="32" t="s">
        <v>6017</v>
      </c>
      <c r="F1802" s="32">
        <v>1020</v>
      </c>
      <c r="G1802" s="38">
        <f>INT(DT!E1802)</f>
        <v>44913</v>
      </c>
      <c r="H1802" s="39">
        <f>DT!E1802-INT(DT!E1802)</f>
        <v>6.655092591245193E-3</v>
      </c>
      <c r="I1802" s="32" t="s">
        <v>18</v>
      </c>
      <c r="J1802" s="32" t="s">
        <v>799</v>
      </c>
      <c r="K1802" s="32" t="s">
        <v>225</v>
      </c>
      <c r="L1802" s="42" cm="1">
        <f t="array" ref="L1802">INDEX('D_ SERVICES'!D:F, MATCH(J1802, 'D_ SERVICES'!A:A, 0),
   IF(I1802="Basic", 1, IF(I1802="Standard", 2, IF(I1802="Premium", 3, ""))))</f>
        <v>640</v>
      </c>
      <c r="M1802" s="32">
        <f>L1802*(1-VLOOKUP('F_ ORDERS'!$K1802,D_BUYERS!A:H,8,FALSE))</f>
        <v>576</v>
      </c>
      <c r="N1802" s="32">
        <f>IF(VLOOKUP('F_ ORDERS'!$G1802, OrderDate!A:E, 5, FALSE) = 1, 'F_ ORDERS'!$M1802 * (1 - 0.07), 'F_ ORDERS'!$M1802)</f>
        <v>535.67999999999995</v>
      </c>
    </row>
    <row r="1803" spans="1:14" x14ac:dyDescent="0.2">
      <c r="A1803" s="51" t="str">
        <f t="shared" si="28"/>
        <v>104.80.231.231|44858|0.553182870367891</v>
      </c>
      <c r="B1803" s="51" t="s">
        <v>995</v>
      </c>
      <c r="C1803" s="52">
        <f>INT(DT!I1803)</f>
        <v>44858</v>
      </c>
      <c r="D1803" s="53">
        <f>DT!I1803-INT(DT!I1803)</f>
        <v>0.55318287036789116</v>
      </c>
      <c r="E1803" s="32" t="s">
        <v>6018</v>
      </c>
      <c r="F1803" s="32">
        <v>1004</v>
      </c>
      <c r="G1803" s="38">
        <f>INT(DT!E1803)</f>
        <v>44858</v>
      </c>
      <c r="H1803" s="39">
        <f>DT!E1803-INT(DT!E1803)</f>
        <v>0.59560185184818693</v>
      </c>
      <c r="I1803" s="32" t="s">
        <v>23</v>
      </c>
      <c r="J1803" s="32" t="s">
        <v>810</v>
      </c>
      <c r="K1803" s="32" t="s">
        <v>393</v>
      </c>
      <c r="L1803" s="42" cm="1">
        <f t="array" ref="L1803">INDEX('D_ SERVICES'!D:F, MATCH(J1803, 'D_ SERVICES'!A:A, 0),
   IF(I1803="Basic", 1, IF(I1803="Standard", 2, IF(I1803="Premium", 3, ""))))</f>
        <v>909</v>
      </c>
      <c r="M1803" s="32">
        <f>L1803*(1-VLOOKUP('F_ ORDERS'!$K1803,D_BUYERS!A:H,8,FALSE))</f>
        <v>863.55</v>
      </c>
      <c r="N1803" s="32">
        <f>IF(VLOOKUP('F_ ORDERS'!$G1803, OrderDate!A:E, 5, FALSE) = 1, 'F_ ORDERS'!$M1803 * (1 - 0.07), 'F_ ORDERS'!$M1803)</f>
        <v>863.55</v>
      </c>
    </row>
    <row r="1804" spans="1:14" x14ac:dyDescent="0.2">
      <c r="A1804" s="51" t="str">
        <f t="shared" si="28"/>
        <v>220.199.250.101|43545|0.172812500000873</v>
      </c>
      <c r="B1804" s="51" t="s">
        <v>2579</v>
      </c>
      <c r="C1804" s="52">
        <f>INT(DT!I1804)</f>
        <v>43545</v>
      </c>
      <c r="D1804" s="53">
        <f>DT!I1804-INT(DT!I1804)</f>
        <v>0.17281250000087311</v>
      </c>
      <c r="E1804" s="32" t="s">
        <v>6019</v>
      </c>
      <c r="F1804" s="32">
        <v>1085</v>
      </c>
      <c r="G1804" s="38">
        <f>INT(DT!E1804)</f>
        <v>43545</v>
      </c>
      <c r="H1804" s="39">
        <f>DT!E1804-INT(DT!E1804)</f>
        <v>0.24015046296699438</v>
      </c>
      <c r="I1804" s="32" t="s">
        <v>23</v>
      </c>
      <c r="J1804" s="32" t="s">
        <v>793</v>
      </c>
      <c r="K1804" s="32" t="s">
        <v>133</v>
      </c>
      <c r="L1804" s="42" cm="1">
        <f t="array" ref="L1804">INDEX('D_ SERVICES'!D:F, MATCH(J1804, 'D_ SERVICES'!A:A, 0),
   IF(I1804="Basic", 1, IF(I1804="Standard", 2, IF(I1804="Premium", 3, ""))))</f>
        <v>926</v>
      </c>
      <c r="M1804" s="32">
        <f>L1804*(1-VLOOKUP('F_ ORDERS'!$K1804,D_BUYERS!A:H,8,FALSE))</f>
        <v>879.69999999999993</v>
      </c>
      <c r="N1804" s="32">
        <f>IF(VLOOKUP('F_ ORDERS'!$G1804, OrderDate!A:E, 5, FALSE) = 1, 'F_ ORDERS'!$M1804 * (1 - 0.07), 'F_ ORDERS'!$M1804)</f>
        <v>879.69999999999993</v>
      </c>
    </row>
    <row r="1805" spans="1:14" x14ac:dyDescent="0.2">
      <c r="A1805" s="51" t="str">
        <f t="shared" si="28"/>
        <v>122.237.220.208|44652|0.623819444437686</v>
      </c>
      <c r="B1805" s="51" t="s">
        <v>1237</v>
      </c>
      <c r="C1805" s="52">
        <f>INT(DT!I1805)</f>
        <v>44652</v>
      </c>
      <c r="D1805" s="53">
        <f>DT!I1805-INT(DT!I1805)</f>
        <v>0.62381944443768589</v>
      </c>
      <c r="E1805" s="32" t="s">
        <v>6020</v>
      </c>
      <c r="F1805" s="32">
        <v>1087</v>
      </c>
      <c r="G1805" s="38">
        <f>INT(DT!E1805)</f>
        <v>44652</v>
      </c>
      <c r="H1805" s="39">
        <f>DT!E1805-INT(DT!E1805)</f>
        <v>0.63355324073199881</v>
      </c>
      <c r="I1805" s="32" t="s">
        <v>18</v>
      </c>
      <c r="J1805" s="32" t="s">
        <v>736</v>
      </c>
      <c r="K1805" s="32" t="s">
        <v>415</v>
      </c>
      <c r="L1805" s="42" cm="1">
        <f t="array" ref="L1805">INDEX('D_ SERVICES'!D:F, MATCH(J1805, 'D_ SERVICES'!A:A, 0),
   IF(I1805="Basic", 1, IF(I1805="Standard", 2, IF(I1805="Premium", 3, ""))))</f>
        <v>308</v>
      </c>
      <c r="M1805" s="32">
        <f>L1805*(1-VLOOKUP('F_ ORDERS'!$K1805,D_BUYERS!A:H,8,FALSE))</f>
        <v>308</v>
      </c>
      <c r="N1805" s="32">
        <f>IF(VLOOKUP('F_ ORDERS'!$G1805, OrderDate!A:E, 5, FALSE) = 1, 'F_ ORDERS'!$M1805 * (1 - 0.07), 'F_ ORDERS'!$M1805)</f>
        <v>308</v>
      </c>
    </row>
    <row r="1806" spans="1:14" x14ac:dyDescent="0.2">
      <c r="A1806" s="51" t="str">
        <f t="shared" si="28"/>
        <v>15.30.53.124|44880|0.888842592590663</v>
      </c>
      <c r="B1806" s="51" t="s">
        <v>1627</v>
      </c>
      <c r="C1806" s="52">
        <f>INT(DT!I1806)</f>
        <v>44880</v>
      </c>
      <c r="D1806" s="53">
        <f>DT!I1806-INT(DT!I1806)</f>
        <v>0.88884259259066312</v>
      </c>
      <c r="E1806" s="32" t="s">
        <v>6021</v>
      </c>
      <c r="F1806" s="32">
        <v>1113</v>
      </c>
      <c r="G1806" s="38">
        <f>INT(DT!E1806)</f>
        <v>44880</v>
      </c>
      <c r="H1806" s="39">
        <f>DT!E1806-INT(DT!E1806)</f>
        <v>0.93252314814890269</v>
      </c>
      <c r="I1806" s="32" t="s">
        <v>12</v>
      </c>
      <c r="J1806" s="32" t="s">
        <v>874</v>
      </c>
      <c r="K1806" s="32" t="s">
        <v>209</v>
      </c>
      <c r="L1806" s="42" cm="1">
        <f t="array" ref="L1806">INDEX('D_ SERVICES'!D:F, MATCH(J1806, 'D_ SERVICES'!A:A, 0),
   IF(I1806="Basic", 1, IF(I1806="Standard", 2, IF(I1806="Premium", 3, ""))))</f>
        <v>949</v>
      </c>
      <c r="M1806" s="32">
        <f>L1806*(1-VLOOKUP('F_ ORDERS'!$K1806,D_BUYERS!A:H,8,FALSE))</f>
        <v>949</v>
      </c>
      <c r="N1806" s="32">
        <f>IF(VLOOKUP('F_ ORDERS'!$G1806, OrderDate!A:E, 5, FALSE) = 1, 'F_ ORDERS'!$M1806 * (1 - 0.07), 'F_ ORDERS'!$M1806)</f>
        <v>949</v>
      </c>
    </row>
    <row r="1807" spans="1:14" x14ac:dyDescent="0.2">
      <c r="A1807" s="51" t="str">
        <f t="shared" si="28"/>
        <v>130.211.90.204|44025|0.172662037039117</v>
      </c>
      <c r="B1807" s="51" t="s">
        <v>1353</v>
      </c>
      <c r="C1807" s="52">
        <f>INT(DT!I1807)</f>
        <v>44025</v>
      </c>
      <c r="D1807" s="53">
        <f>DT!I1807-INT(DT!I1807)</f>
        <v>0.17266203703911742</v>
      </c>
      <c r="E1807" s="32" t="s">
        <v>6022</v>
      </c>
      <c r="F1807" s="32">
        <v>1029</v>
      </c>
      <c r="G1807" s="38">
        <f>INT(DT!E1807)</f>
        <v>44025</v>
      </c>
      <c r="H1807" s="39">
        <f>DT!E1807-INT(DT!E1807)</f>
        <v>0.27268518518394558</v>
      </c>
      <c r="I1807" s="32" t="s">
        <v>23</v>
      </c>
      <c r="J1807" s="32" t="s">
        <v>796</v>
      </c>
      <c r="K1807" s="32" t="s">
        <v>161</v>
      </c>
      <c r="L1807" s="42" cm="1">
        <f t="array" ref="L1807">INDEX('D_ SERVICES'!D:F, MATCH(J1807, 'D_ SERVICES'!A:A, 0),
   IF(I1807="Basic", 1, IF(I1807="Standard", 2, IF(I1807="Premium", 3, ""))))</f>
        <v>864</v>
      </c>
      <c r="M1807" s="32">
        <f>L1807*(1-VLOOKUP('F_ ORDERS'!$K1807,D_BUYERS!A:H,8,FALSE))</f>
        <v>864</v>
      </c>
      <c r="N1807" s="32">
        <f>IF(VLOOKUP('F_ ORDERS'!$G1807, OrderDate!A:E, 5, FALSE) = 1, 'F_ ORDERS'!$M1807 * (1 - 0.07), 'F_ ORDERS'!$M1807)</f>
        <v>864</v>
      </c>
    </row>
    <row r="1808" spans="1:14" x14ac:dyDescent="0.2">
      <c r="A1808" s="51" t="str">
        <f t="shared" si="28"/>
        <v>91.55.77.217|45245|0.246770833342453</v>
      </c>
      <c r="B1808" s="51" t="s">
        <v>4087</v>
      </c>
      <c r="C1808" s="52">
        <f>INT(DT!I1808)</f>
        <v>45245</v>
      </c>
      <c r="D1808" s="53">
        <f>DT!I1808-INT(DT!I1808)</f>
        <v>0.24677083334245253</v>
      </c>
      <c r="E1808" s="32" t="s">
        <v>6023</v>
      </c>
      <c r="F1808" s="32">
        <v>1035</v>
      </c>
      <c r="G1808" s="38">
        <f>INT(DT!E1808)</f>
        <v>45245</v>
      </c>
      <c r="H1808" s="39">
        <f>DT!E1808-INT(DT!E1808)</f>
        <v>0.31283564815385034</v>
      </c>
      <c r="I1808" s="32" t="s">
        <v>12</v>
      </c>
      <c r="J1808" s="32" t="s">
        <v>811</v>
      </c>
      <c r="K1808" s="32" t="s">
        <v>451</v>
      </c>
      <c r="L1808" s="42" cm="1">
        <f t="array" ref="L1808">INDEX('D_ SERVICES'!D:F, MATCH(J1808, 'D_ SERVICES'!A:A, 0),
   IF(I1808="Basic", 1, IF(I1808="Standard", 2, IF(I1808="Premium", 3, ""))))</f>
        <v>978</v>
      </c>
      <c r="M1808" s="32">
        <f>L1808*(1-VLOOKUP('F_ ORDERS'!$K1808,D_BUYERS!A:H,8,FALSE))</f>
        <v>929.09999999999991</v>
      </c>
      <c r="N1808" s="32">
        <f>IF(VLOOKUP('F_ ORDERS'!$G1808, OrderDate!A:E, 5, FALSE) = 1, 'F_ ORDERS'!$M1808 * (1 - 0.07), 'F_ ORDERS'!$M1808)</f>
        <v>929.09999999999991</v>
      </c>
    </row>
    <row r="1809" spans="1:14" x14ac:dyDescent="0.2">
      <c r="A1809" s="51" t="str">
        <f t="shared" si="28"/>
        <v>66.158.80.78|43983|0.370520833326736</v>
      </c>
      <c r="B1809" s="51" t="s">
        <v>3688</v>
      </c>
      <c r="C1809" s="52">
        <f>INT(DT!I1809)</f>
        <v>43983</v>
      </c>
      <c r="D1809" s="53">
        <f>DT!I1809-INT(DT!I1809)</f>
        <v>0.37052083332673647</v>
      </c>
      <c r="E1809" s="32" t="s">
        <v>6024</v>
      </c>
      <c r="F1809" s="32">
        <v>1190</v>
      </c>
      <c r="G1809" s="38">
        <f>INT(DT!E1809)</f>
        <v>43983</v>
      </c>
      <c r="H1809" s="39">
        <f>DT!E1809-INT(DT!E1809)</f>
        <v>0.4113541666592937</v>
      </c>
      <c r="I1809" s="32" t="s">
        <v>12</v>
      </c>
      <c r="J1809" s="32" t="s">
        <v>884</v>
      </c>
      <c r="K1809" s="32" t="s">
        <v>342</v>
      </c>
      <c r="L1809" s="42" cm="1">
        <f t="array" ref="L1809">INDEX('D_ SERVICES'!D:F, MATCH(J1809, 'D_ SERVICES'!A:A, 0),
   IF(I1809="Basic", 1, IF(I1809="Standard", 2, IF(I1809="Premium", 3, ""))))</f>
        <v>167</v>
      </c>
      <c r="M1809" s="32">
        <f>L1809*(1-VLOOKUP('F_ ORDERS'!$K1809,D_BUYERS!A:H,8,FALSE))</f>
        <v>158.65</v>
      </c>
      <c r="N1809" s="32">
        <f>IF(VLOOKUP('F_ ORDERS'!$G1809, OrderDate!A:E, 5, FALSE) = 1, 'F_ ORDERS'!$M1809 * (1 - 0.07), 'F_ ORDERS'!$M1809)</f>
        <v>158.65</v>
      </c>
    </row>
    <row r="1810" spans="1:14" x14ac:dyDescent="0.2">
      <c r="A1810" s="51" t="str">
        <f t="shared" si="28"/>
        <v>241.197.181.229|45228|0.430821759262471</v>
      </c>
      <c r="B1810" s="51" t="s">
        <v>2894</v>
      </c>
      <c r="C1810" s="52">
        <f>INT(DT!I1810)</f>
        <v>45228</v>
      </c>
      <c r="D1810" s="53">
        <f>DT!I1810-INT(DT!I1810)</f>
        <v>0.43082175926247146</v>
      </c>
      <c r="E1810" s="32" t="s">
        <v>6025</v>
      </c>
      <c r="F1810" s="32">
        <v>1125</v>
      </c>
      <c r="G1810" s="38">
        <f>INT(DT!E1810)</f>
        <v>45228</v>
      </c>
      <c r="H1810" s="39">
        <f>DT!E1810-INT(DT!E1810)</f>
        <v>0.48938657407416031</v>
      </c>
      <c r="I1810" s="32" t="s">
        <v>23</v>
      </c>
      <c r="J1810" s="32" t="s">
        <v>760</v>
      </c>
      <c r="K1810" s="32" t="s">
        <v>207</v>
      </c>
      <c r="L1810" s="42" cm="1">
        <f t="array" ref="L1810">INDEX('D_ SERVICES'!D:F, MATCH(J1810, 'D_ SERVICES'!A:A, 0),
   IF(I1810="Basic", 1, IF(I1810="Standard", 2, IF(I1810="Premium", 3, ""))))</f>
        <v>998</v>
      </c>
      <c r="M1810" s="32">
        <f>L1810*(1-VLOOKUP('F_ ORDERS'!$K1810,D_BUYERS!A:H,8,FALSE))</f>
        <v>898.2</v>
      </c>
      <c r="N1810" s="32">
        <f>IF(VLOOKUP('F_ ORDERS'!$G1810, OrderDate!A:E, 5, FALSE) = 1, 'F_ ORDERS'!$M1810 * (1 - 0.07), 'F_ ORDERS'!$M1810)</f>
        <v>835.32600000000002</v>
      </c>
    </row>
    <row r="1811" spans="1:14" x14ac:dyDescent="0.2">
      <c r="A1811" s="51" t="str">
        <f t="shared" si="28"/>
        <v>46.21.176.5|45548|0.318136574067466</v>
      </c>
      <c r="B1811" s="51" t="s">
        <v>3426</v>
      </c>
      <c r="C1811" s="52">
        <f>INT(DT!I1811)</f>
        <v>45548</v>
      </c>
      <c r="D1811" s="53">
        <f>DT!I1811-INT(DT!I1811)</f>
        <v>0.31813657406746643</v>
      </c>
      <c r="E1811" s="32" t="s">
        <v>6026</v>
      </c>
      <c r="F1811" s="32">
        <v>1031</v>
      </c>
      <c r="G1811" s="38">
        <f>INT(DT!E1811)</f>
        <v>45548</v>
      </c>
      <c r="H1811" s="39">
        <f>DT!E1811-INT(DT!E1811)</f>
        <v>0.41182870369812008</v>
      </c>
      <c r="I1811" s="32" t="s">
        <v>23</v>
      </c>
      <c r="J1811" s="32" t="s">
        <v>765</v>
      </c>
      <c r="K1811" s="32" t="s">
        <v>254</v>
      </c>
      <c r="L1811" s="42" cm="1">
        <f t="array" ref="L1811">INDEX('D_ SERVICES'!D:F, MATCH(J1811, 'D_ SERVICES'!A:A, 0),
   IF(I1811="Basic", 1, IF(I1811="Standard", 2, IF(I1811="Premium", 3, ""))))</f>
        <v>854</v>
      </c>
      <c r="M1811" s="32">
        <f>L1811*(1-VLOOKUP('F_ ORDERS'!$K1811,D_BUYERS!A:H,8,FALSE))</f>
        <v>811.3</v>
      </c>
      <c r="N1811" s="32">
        <f>IF(VLOOKUP('F_ ORDERS'!$G1811, OrderDate!A:E, 5, FALSE) = 1, 'F_ ORDERS'!$M1811 * (1 - 0.07), 'F_ ORDERS'!$M1811)</f>
        <v>811.3</v>
      </c>
    </row>
    <row r="1812" spans="1:14" x14ac:dyDescent="0.2">
      <c r="A1812" s="51" t="str">
        <f t="shared" si="28"/>
        <v>59.32.89.121|42933|0.3109490740826</v>
      </c>
      <c r="B1812" s="51" t="s">
        <v>3598</v>
      </c>
      <c r="C1812" s="52">
        <f>INT(DT!I1812)</f>
        <v>42933</v>
      </c>
      <c r="D1812" s="53">
        <f>DT!I1812-INT(DT!I1812)</f>
        <v>0.31094907408260042</v>
      </c>
      <c r="E1812" s="32" t="s">
        <v>6027</v>
      </c>
      <c r="F1812" s="32">
        <v>1244</v>
      </c>
      <c r="G1812" s="38">
        <f>INT(DT!E1812)</f>
        <v>42933</v>
      </c>
      <c r="H1812" s="39">
        <f>DT!E1812-INT(DT!E1812)</f>
        <v>0.4036921296356013</v>
      </c>
      <c r="I1812" s="32" t="s">
        <v>12</v>
      </c>
      <c r="J1812" s="32" t="s">
        <v>754</v>
      </c>
      <c r="K1812" s="32" t="s">
        <v>263</v>
      </c>
      <c r="L1812" s="42" cm="1">
        <f t="array" ref="L1812">INDEX('D_ SERVICES'!D:F, MATCH(J1812, 'D_ SERVICES'!A:A, 0),
   IF(I1812="Basic", 1, IF(I1812="Standard", 2, IF(I1812="Premium", 3, ""))))</f>
        <v>986</v>
      </c>
      <c r="M1812" s="32">
        <f>L1812*(1-VLOOKUP('F_ ORDERS'!$K1812,D_BUYERS!A:H,8,FALSE))</f>
        <v>936.69999999999993</v>
      </c>
      <c r="N1812" s="32">
        <f>IF(VLOOKUP('F_ ORDERS'!$G1812, OrderDate!A:E, 5, FALSE) = 1, 'F_ ORDERS'!$M1812 * (1 - 0.07), 'F_ ORDERS'!$M1812)</f>
        <v>936.69999999999993</v>
      </c>
    </row>
    <row r="1813" spans="1:14" x14ac:dyDescent="0.2">
      <c r="A1813" s="51" t="str">
        <f t="shared" si="28"/>
        <v>59.85.171.81|45486|0.187847222223354</v>
      </c>
      <c r="B1813" s="51" t="s">
        <v>3604</v>
      </c>
      <c r="C1813" s="52">
        <f>INT(DT!I1813)</f>
        <v>45486</v>
      </c>
      <c r="D1813" s="53">
        <f>DT!I1813-INT(DT!I1813)</f>
        <v>0.18784722222335404</v>
      </c>
      <c r="E1813" s="32" t="s">
        <v>6028</v>
      </c>
      <c r="F1813" s="32">
        <v>1020</v>
      </c>
      <c r="G1813" s="38">
        <f>INT(DT!E1813)</f>
        <v>45486</v>
      </c>
      <c r="H1813" s="39">
        <f>DT!E1813-INT(DT!E1813)</f>
        <v>0.216342592597357</v>
      </c>
      <c r="I1813" s="32" t="s">
        <v>23</v>
      </c>
      <c r="J1813" s="32" t="s">
        <v>799</v>
      </c>
      <c r="K1813" s="32" t="s">
        <v>351</v>
      </c>
      <c r="L1813" s="42" cm="1">
        <f t="array" ref="L1813">INDEX('D_ SERVICES'!D:F, MATCH(J1813, 'D_ SERVICES'!A:A, 0),
   IF(I1813="Basic", 1, IF(I1813="Standard", 2, IF(I1813="Premium", 3, ""))))</f>
        <v>967</v>
      </c>
      <c r="M1813" s="32">
        <f>L1813*(1-VLOOKUP('F_ ORDERS'!$K1813,D_BUYERS!A:H,8,FALSE))</f>
        <v>918.65</v>
      </c>
      <c r="N1813" s="32">
        <f>IF(VLOOKUP('F_ ORDERS'!$G1813, OrderDate!A:E, 5, FALSE) = 1, 'F_ ORDERS'!$M1813 * (1 - 0.07), 'F_ ORDERS'!$M1813)</f>
        <v>854.34449999999993</v>
      </c>
    </row>
    <row r="1814" spans="1:14" x14ac:dyDescent="0.2">
      <c r="A1814" s="51" t="str">
        <f t="shared" si="28"/>
        <v>187.74.199.209|45588|0.38887731480645</v>
      </c>
      <c r="B1814" s="51" t="s">
        <v>2108</v>
      </c>
      <c r="C1814" s="52">
        <f>INT(DT!I1814)</f>
        <v>45588</v>
      </c>
      <c r="D1814" s="53">
        <f>DT!I1814-INT(DT!I1814)</f>
        <v>0.38887731480645016</v>
      </c>
      <c r="E1814" s="32" t="s">
        <v>6029</v>
      </c>
      <c r="F1814" s="32">
        <v>1091</v>
      </c>
      <c r="G1814" s="38">
        <f>INT(DT!E1814)</f>
        <v>45588</v>
      </c>
      <c r="H1814" s="39">
        <f>DT!E1814-INT(DT!E1814)</f>
        <v>0.50396990739682224</v>
      </c>
      <c r="I1814" s="32" t="s">
        <v>23</v>
      </c>
      <c r="J1814" s="32" t="s">
        <v>785</v>
      </c>
      <c r="K1814" s="32" t="s">
        <v>348</v>
      </c>
      <c r="L1814" s="42" cm="1">
        <f t="array" ref="L1814">INDEX('D_ SERVICES'!D:F, MATCH(J1814, 'D_ SERVICES'!A:A, 0),
   IF(I1814="Basic", 1, IF(I1814="Standard", 2, IF(I1814="Premium", 3, ""))))</f>
        <v>918</v>
      </c>
      <c r="M1814" s="32">
        <f>L1814*(1-VLOOKUP('F_ ORDERS'!$K1814,D_BUYERS!A:H,8,FALSE))</f>
        <v>918</v>
      </c>
      <c r="N1814" s="32">
        <f>IF(VLOOKUP('F_ ORDERS'!$G1814, OrderDate!A:E, 5, FALSE) = 1, 'F_ ORDERS'!$M1814 * (1 - 0.07), 'F_ ORDERS'!$M1814)</f>
        <v>918</v>
      </c>
    </row>
    <row r="1815" spans="1:14" x14ac:dyDescent="0.2">
      <c r="A1815" s="51" t="str">
        <f t="shared" si="28"/>
        <v>155.129.93.203|43602|0.731631944443507</v>
      </c>
      <c r="B1815" s="51" t="s">
        <v>1688</v>
      </c>
      <c r="C1815" s="52">
        <f>INT(DT!I1815)</f>
        <v>43602</v>
      </c>
      <c r="D1815" s="53">
        <f>DT!I1815-INT(DT!I1815)</f>
        <v>0.73163194444350665</v>
      </c>
      <c r="E1815" s="32" t="s">
        <v>6030</v>
      </c>
      <c r="F1815" s="32">
        <v>1227</v>
      </c>
      <c r="G1815" s="38">
        <f>INT(DT!E1815)</f>
        <v>43602</v>
      </c>
      <c r="H1815" s="39">
        <f>DT!E1815-INT(DT!E1815)</f>
        <v>0.76582175926159834</v>
      </c>
      <c r="I1815" s="32" t="s">
        <v>12</v>
      </c>
      <c r="J1815" s="32" t="s">
        <v>611</v>
      </c>
      <c r="K1815" s="32" t="s">
        <v>443</v>
      </c>
      <c r="L1815" s="42" cm="1">
        <f t="array" ref="L1815">INDEX('D_ SERVICES'!D:F, MATCH(J1815, 'D_ SERVICES'!A:A, 0),
   IF(I1815="Basic", 1, IF(I1815="Standard", 2, IF(I1815="Premium", 3, ""))))</f>
        <v>961</v>
      </c>
      <c r="M1815" s="32">
        <f>L1815*(1-VLOOKUP('F_ ORDERS'!$K1815,D_BUYERS!A:H,8,FALSE))</f>
        <v>912.94999999999993</v>
      </c>
      <c r="N1815" s="32">
        <f>IF(VLOOKUP('F_ ORDERS'!$G1815, OrderDate!A:E, 5, FALSE) = 1, 'F_ ORDERS'!$M1815 * (1 - 0.07), 'F_ ORDERS'!$M1815)</f>
        <v>912.94999999999993</v>
      </c>
    </row>
    <row r="1816" spans="1:14" x14ac:dyDescent="0.2">
      <c r="A1816" s="51" t="str">
        <f t="shared" si="28"/>
        <v>88.168.78.155|45466|0.994386574071541</v>
      </c>
      <c r="B1816" s="51" t="s">
        <v>4024</v>
      </c>
      <c r="C1816" s="52">
        <f>INT(DT!I1816)</f>
        <v>45466</v>
      </c>
      <c r="D1816" s="53">
        <f>DT!I1816-INT(DT!I1816)</f>
        <v>0.99438657407154096</v>
      </c>
      <c r="E1816" s="32" t="s">
        <v>6031</v>
      </c>
      <c r="F1816" s="32">
        <v>1041</v>
      </c>
      <c r="G1816" s="38">
        <f>INT(DT!E1816)</f>
        <v>45467</v>
      </c>
      <c r="H1816" s="39">
        <f>DT!E1816-INT(DT!E1816)</f>
        <v>7.1412037032132503E-2</v>
      </c>
      <c r="I1816" s="32" t="s">
        <v>18</v>
      </c>
      <c r="J1816" s="32" t="s">
        <v>643</v>
      </c>
      <c r="K1816" s="32" t="s">
        <v>353</v>
      </c>
      <c r="L1816" s="42" cm="1">
        <f t="array" ref="L1816">INDEX('D_ SERVICES'!D:F, MATCH(J1816, 'D_ SERVICES'!A:A, 0),
   IF(I1816="Basic", 1, IF(I1816="Standard", 2, IF(I1816="Premium", 3, ""))))</f>
        <v>413</v>
      </c>
      <c r="M1816" s="32">
        <f>L1816*(1-VLOOKUP('F_ ORDERS'!$K1816,D_BUYERS!A:H,8,FALSE))</f>
        <v>413</v>
      </c>
      <c r="N1816" s="32">
        <f>IF(VLOOKUP('F_ ORDERS'!$G1816, OrderDate!A:E, 5, FALSE) = 1, 'F_ ORDERS'!$M1816 * (1 - 0.07), 'F_ ORDERS'!$M1816)</f>
        <v>413</v>
      </c>
    </row>
    <row r="1817" spans="1:14" x14ac:dyDescent="0.2">
      <c r="A1817" s="51" t="str">
        <f t="shared" si="28"/>
        <v>71.45.79.58|44878|0.954664351862448</v>
      </c>
      <c r="B1817" s="51" t="s">
        <v>3781</v>
      </c>
      <c r="C1817" s="52">
        <f>INT(DT!I1817)</f>
        <v>44878</v>
      </c>
      <c r="D1817" s="53">
        <f>DT!I1817-INT(DT!I1817)</f>
        <v>0.9546643518624478</v>
      </c>
      <c r="E1817" s="32" t="s">
        <v>6032</v>
      </c>
      <c r="F1817" s="32">
        <v>1204</v>
      </c>
      <c r="G1817" s="38">
        <f>INT(DT!E1817)</f>
        <v>44879</v>
      </c>
      <c r="H1817" s="39">
        <f>DT!E1817-INT(DT!E1817)</f>
        <v>3.1238425937772263E-2</v>
      </c>
      <c r="I1817" s="32" t="s">
        <v>23</v>
      </c>
      <c r="J1817" s="32" t="s">
        <v>702</v>
      </c>
      <c r="K1817" s="32" t="s">
        <v>443</v>
      </c>
      <c r="L1817" s="42" cm="1">
        <f t="array" ref="L1817">INDEX('D_ SERVICES'!D:F, MATCH(J1817, 'D_ SERVICES'!A:A, 0),
   IF(I1817="Basic", 1, IF(I1817="Standard", 2, IF(I1817="Premium", 3, ""))))</f>
        <v>804</v>
      </c>
      <c r="M1817" s="32">
        <f>L1817*(1-VLOOKUP('F_ ORDERS'!$K1817,D_BUYERS!A:H,8,FALSE))</f>
        <v>763.8</v>
      </c>
      <c r="N1817" s="32">
        <f>IF(VLOOKUP('F_ ORDERS'!$G1817, OrderDate!A:E, 5, FALSE) = 1, 'F_ ORDERS'!$M1817 * (1 - 0.07), 'F_ ORDERS'!$M1817)</f>
        <v>763.8</v>
      </c>
    </row>
    <row r="1818" spans="1:14" x14ac:dyDescent="0.2">
      <c r="A1818" s="51" t="str">
        <f t="shared" si="28"/>
        <v>186.32.134.1|44413|0.786087962973397</v>
      </c>
      <c r="B1818" s="51" t="s">
        <v>2091</v>
      </c>
      <c r="C1818" s="52">
        <f>INT(DT!I1818)</f>
        <v>44413</v>
      </c>
      <c r="D1818" s="53">
        <f>DT!I1818-INT(DT!I1818)</f>
        <v>0.78608796297339723</v>
      </c>
      <c r="E1818" s="32" t="s">
        <v>6033</v>
      </c>
      <c r="F1818" s="32">
        <v>1074</v>
      </c>
      <c r="G1818" s="38">
        <f>INT(DT!E1818)</f>
        <v>44413</v>
      </c>
      <c r="H1818" s="39">
        <f>DT!E1818-INT(DT!E1818)</f>
        <v>0.78609953705017688</v>
      </c>
      <c r="I1818" s="32" t="s">
        <v>12</v>
      </c>
      <c r="J1818" s="32" t="s">
        <v>630</v>
      </c>
      <c r="K1818" s="32" t="s">
        <v>485</v>
      </c>
      <c r="L1818" s="42" cm="1">
        <f t="array" ref="L1818">INDEX('D_ SERVICES'!D:F, MATCH(J1818, 'D_ SERVICES'!A:A, 0),
   IF(I1818="Basic", 1, IF(I1818="Standard", 2, IF(I1818="Premium", 3, ""))))</f>
        <v>994</v>
      </c>
      <c r="M1818" s="32">
        <f>L1818*(1-VLOOKUP('F_ ORDERS'!$K1818,D_BUYERS!A:H,8,FALSE))</f>
        <v>944.3</v>
      </c>
      <c r="N1818" s="32">
        <f>IF(VLOOKUP('F_ ORDERS'!$G1818, OrderDate!A:E, 5, FALSE) = 1, 'F_ ORDERS'!$M1818 * (1 - 0.07), 'F_ ORDERS'!$M1818)</f>
        <v>944.3</v>
      </c>
    </row>
    <row r="1819" spans="1:14" x14ac:dyDescent="0.2">
      <c r="A1819" s="51" t="str">
        <f t="shared" si="28"/>
        <v>38.158.192.213|42338|0.961412037038826</v>
      </c>
      <c r="B1819" s="51" t="s">
        <v>3289</v>
      </c>
      <c r="C1819" s="52">
        <f>INT(DT!I1819)</f>
        <v>42338</v>
      </c>
      <c r="D1819" s="53">
        <f>DT!I1819-INT(DT!I1819)</f>
        <v>0.96141203703882638</v>
      </c>
      <c r="E1819" s="32" t="s">
        <v>6034</v>
      </c>
      <c r="F1819" s="32">
        <v>1032</v>
      </c>
      <c r="G1819" s="38">
        <f>INT(DT!E1819)</f>
        <v>42339</v>
      </c>
      <c r="H1819" s="39">
        <f>DT!E1819-INT(DT!E1819)</f>
        <v>5.712962963298196E-2</v>
      </c>
      <c r="I1819" s="32" t="s">
        <v>12</v>
      </c>
      <c r="J1819" s="32" t="s">
        <v>645</v>
      </c>
      <c r="K1819" s="32" t="s">
        <v>328</v>
      </c>
      <c r="L1819" s="42" cm="1">
        <f t="array" ref="L1819">INDEX('D_ SERVICES'!D:F, MATCH(J1819, 'D_ SERVICES'!A:A, 0),
   IF(I1819="Basic", 1, IF(I1819="Standard", 2, IF(I1819="Premium", 3, ""))))</f>
        <v>824</v>
      </c>
      <c r="M1819" s="32">
        <f>L1819*(1-VLOOKUP('F_ ORDERS'!$K1819,D_BUYERS!A:H,8,FALSE))</f>
        <v>782.8</v>
      </c>
      <c r="N1819" s="32">
        <f>IF(VLOOKUP('F_ ORDERS'!$G1819, OrderDate!A:E, 5, FALSE) = 1, 'F_ ORDERS'!$M1819 * (1 - 0.07), 'F_ ORDERS'!$M1819)</f>
        <v>782.8</v>
      </c>
    </row>
    <row r="1820" spans="1:14" x14ac:dyDescent="0.2">
      <c r="A1820" s="51" t="str">
        <f t="shared" si="28"/>
        <v>82.100.9.216|45144|0.00709490740700858</v>
      </c>
      <c r="B1820" s="51" t="s">
        <v>3934</v>
      </c>
      <c r="C1820" s="52">
        <f>INT(DT!I1820)</f>
        <v>45144</v>
      </c>
      <c r="D1820" s="53">
        <f>DT!I1820-INT(DT!I1820)</f>
        <v>7.0949074070085771E-3</v>
      </c>
      <c r="E1820" s="32" t="s">
        <v>6035</v>
      </c>
      <c r="F1820" s="32">
        <v>1031</v>
      </c>
      <c r="G1820" s="38">
        <f>INT(DT!E1820)</f>
        <v>45144</v>
      </c>
      <c r="H1820" s="39">
        <f>DT!E1820-INT(DT!E1820)</f>
        <v>0.10347222222480923</v>
      </c>
      <c r="I1820" s="32" t="s">
        <v>23</v>
      </c>
      <c r="J1820" s="32" t="s">
        <v>765</v>
      </c>
      <c r="K1820" s="32" t="s">
        <v>234</v>
      </c>
      <c r="L1820" s="42" cm="1">
        <f t="array" ref="L1820">INDEX('D_ SERVICES'!D:F, MATCH(J1820, 'D_ SERVICES'!A:A, 0),
   IF(I1820="Basic", 1, IF(I1820="Standard", 2, IF(I1820="Premium", 3, ""))))</f>
        <v>854</v>
      </c>
      <c r="M1820" s="32">
        <f>L1820*(1-VLOOKUP('F_ ORDERS'!$K1820,D_BUYERS!A:H,8,FALSE))</f>
        <v>811.3</v>
      </c>
      <c r="N1820" s="32">
        <f>IF(VLOOKUP('F_ ORDERS'!$G1820, OrderDate!A:E, 5, FALSE) = 1, 'F_ ORDERS'!$M1820 * (1 - 0.07), 'F_ ORDERS'!$M1820)</f>
        <v>754.5089999999999</v>
      </c>
    </row>
    <row r="1821" spans="1:14" x14ac:dyDescent="0.2">
      <c r="A1821" s="51" t="str">
        <f t="shared" si="28"/>
        <v>22.134.234.67|45196|0.018101851848769</v>
      </c>
      <c r="B1821" s="51" t="s">
        <v>2560</v>
      </c>
      <c r="C1821" s="52">
        <f>INT(DT!I1821)</f>
        <v>45196</v>
      </c>
      <c r="D1821" s="53">
        <f>DT!I1821-INT(DT!I1821)</f>
        <v>1.8101851848769002E-2</v>
      </c>
      <c r="E1821" s="32" t="s">
        <v>6036</v>
      </c>
      <c r="F1821" s="32">
        <v>1016</v>
      </c>
      <c r="G1821" s="38">
        <f>INT(DT!E1821)</f>
        <v>45196</v>
      </c>
      <c r="H1821" s="39">
        <f>DT!E1821-INT(DT!E1821)</f>
        <v>3.3379629625414964E-2</v>
      </c>
      <c r="I1821" s="32" t="s">
        <v>18</v>
      </c>
      <c r="J1821" s="32" t="s">
        <v>648</v>
      </c>
      <c r="K1821" s="32" t="s">
        <v>363</v>
      </c>
      <c r="L1821" s="42" cm="1">
        <f t="array" ref="L1821">INDEX('D_ SERVICES'!D:F, MATCH(J1821, 'D_ SERVICES'!A:A, 0),
   IF(I1821="Basic", 1, IF(I1821="Standard", 2, IF(I1821="Premium", 3, ""))))</f>
        <v>468</v>
      </c>
      <c r="M1821" s="32">
        <f>L1821*(1-VLOOKUP('F_ ORDERS'!$K1821,D_BUYERS!A:H,8,FALSE))</f>
        <v>468</v>
      </c>
      <c r="N1821" s="32">
        <f>IF(VLOOKUP('F_ ORDERS'!$G1821, OrderDate!A:E, 5, FALSE) = 1, 'F_ ORDERS'!$M1821 * (1 - 0.07), 'F_ ORDERS'!$M1821)</f>
        <v>468</v>
      </c>
    </row>
    <row r="1822" spans="1:14" x14ac:dyDescent="0.2">
      <c r="A1822" s="51" t="str">
        <f t="shared" si="28"/>
        <v>7.17.170.30|41535|0.0285879629664123</v>
      </c>
      <c r="B1822" s="51" t="s">
        <v>3748</v>
      </c>
      <c r="C1822" s="52">
        <f>INT(DT!I1822)</f>
        <v>41535</v>
      </c>
      <c r="D1822" s="53">
        <f>DT!I1822-INT(DT!I1822)</f>
        <v>2.8587962966412306E-2</v>
      </c>
      <c r="E1822" s="32" t="s">
        <v>6037</v>
      </c>
      <c r="F1822" s="32">
        <v>1055</v>
      </c>
      <c r="G1822" s="38">
        <f>INT(DT!E1822)</f>
        <v>41535</v>
      </c>
      <c r="H1822" s="39">
        <f>DT!E1822-INT(DT!E1822)</f>
        <v>2.8611111112695653E-2</v>
      </c>
      <c r="I1822" s="32" t="s">
        <v>18</v>
      </c>
      <c r="J1822" s="32" t="s">
        <v>894</v>
      </c>
      <c r="K1822" s="32" t="s">
        <v>14</v>
      </c>
      <c r="L1822" s="42" cm="1">
        <f t="array" ref="L1822">INDEX('D_ SERVICES'!D:F, MATCH(J1822, 'D_ SERVICES'!A:A, 0),
   IF(I1822="Basic", 1, IF(I1822="Standard", 2, IF(I1822="Premium", 3, ""))))</f>
        <v>883</v>
      </c>
      <c r="M1822" s="32">
        <f>L1822*(1-VLOOKUP('F_ ORDERS'!$K1822,D_BUYERS!A:H,8,FALSE))</f>
        <v>883</v>
      </c>
      <c r="N1822" s="32">
        <f>IF(VLOOKUP('F_ ORDERS'!$G1822, OrderDate!A:E, 5, FALSE) = 1, 'F_ ORDERS'!$M1822 * (1 - 0.07), 'F_ ORDERS'!$M1822)</f>
        <v>883</v>
      </c>
    </row>
    <row r="1823" spans="1:14" x14ac:dyDescent="0.2">
      <c r="A1823" s="51" t="str">
        <f t="shared" si="28"/>
        <v>234.158.230.44|44961|0.134259259262762</v>
      </c>
      <c r="B1823" s="51" t="s">
        <v>2774</v>
      </c>
      <c r="C1823" s="52">
        <f>INT(DT!I1823)</f>
        <v>44961</v>
      </c>
      <c r="D1823" s="53">
        <f>DT!I1823-INT(DT!I1823)</f>
        <v>0.1342592592627625</v>
      </c>
      <c r="E1823" s="32" t="s">
        <v>6038</v>
      </c>
      <c r="F1823" s="32">
        <v>1022</v>
      </c>
      <c r="G1823" s="38">
        <f>INT(DT!E1823)</f>
        <v>44961</v>
      </c>
      <c r="H1823" s="39">
        <f>DT!E1823-INT(DT!E1823)</f>
        <v>0.19563657407707069</v>
      </c>
      <c r="I1823" s="32" t="s">
        <v>12</v>
      </c>
      <c r="J1823" s="32" t="s">
        <v>615</v>
      </c>
      <c r="K1823" s="32" t="s">
        <v>127</v>
      </c>
      <c r="L1823" s="42" cm="1">
        <f t="array" ref="L1823">INDEX('D_ SERVICES'!D:F, MATCH(J1823, 'D_ SERVICES'!A:A, 0),
   IF(I1823="Basic", 1, IF(I1823="Standard", 2, IF(I1823="Premium", 3, ""))))</f>
        <v>914</v>
      </c>
      <c r="M1823" s="32">
        <f>L1823*(1-VLOOKUP('F_ ORDERS'!$K1823,D_BUYERS!A:H,8,FALSE))</f>
        <v>914</v>
      </c>
      <c r="N1823" s="32">
        <f>IF(VLOOKUP('F_ ORDERS'!$G1823, OrderDate!A:E, 5, FALSE) = 1, 'F_ ORDERS'!$M1823 * (1 - 0.07), 'F_ ORDERS'!$M1823)</f>
        <v>850.02</v>
      </c>
    </row>
    <row r="1824" spans="1:14" x14ac:dyDescent="0.2">
      <c r="A1824" s="51" t="str">
        <f t="shared" si="28"/>
        <v>149.172.93.230|42728|0.147013888890797</v>
      </c>
      <c r="B1824" s="51" t="s">
        <v>1605</v>
      </c>
      <c r="C1824" s="52">
        <f>INT(DT!I1824)</f>
        <v>42728</v>
      </c>
      <c r="D1824" s="53">
        <f>DT!I1824-INT(DT!I1824)</f>
        <v>0.14701388889079681</v>
      </c>
      <c r="E1824" s="32" t="s">
        <v>6039</v>
      </c>
      <c r="F1824" s="32">
        <v>1041</v>
      </c>
      <c r="G1824" s="38">
        <f>INT(DT!E1824)</f>
        <v>42728</v>
      </c>
      <c r="H1824" s="39">
        <f>DT!E1824-INT(DT!E1824)</f>
        <v>0.20670138888817746</v>
      </c>
      <c r="I1824" s="32" t="s">
        <v>23</v>
      </c>
      <c r="J1824" s="32" t="s">
        <v>643</v>
      </c>
      <c r="K1824" s="32" t="s">
        <v>268</v>
      </c>
      <c r="L1824" s="42" cm="1">
        <f t="array" ref="L1824">INDEX('D_ SERVICES'!D:F, MATCH(J1824, 'D_ SERVICES'!A:A, 0),
   IF(I1824="Basic", 1, IF(I1824="Standard", 2, IF(I1824="Premium", 3, ""))))</f>
        <v>872</v>
      </c>
      <c r="M1824" s="32">
        <f>L1824*(1-VLOOKUP('F_ ORDERS'!$K1824,D_BUYERS!A:H,8,FALSE))</f>
        <v>784.80000000000007</v>
      </c>
      <c r="N1824" s="32">
        <f>IF(VLOOKUP('F_ ORDERS'!$G1824, OrderDate!A:E, 5, FALSE) = 1, 'F_ ORDERS'!$M1824 * (1 - 0.07), 'F_ ORDERS'!$M1824)</f>
        <v>729.86400000000003</v>
      </c>
    </row>
    <row r="1825" spans="1:14" x14ac:dyDescent="0.2">
      <c r="A1825" s="51" t="str">
        <f t="shared" si="28"/>
        <v>140.112.187.173|44939|0.109409722223063</v>
      </c>
      <c r="B1825" s="51" t="s">
        <v>1498</v>
      </c>
      <c r="C1825" s="52">
        <f>INT(DT!I1825)</f>
        <v>44939</v>
      </c>
      <c r="D1825" s="53">
        <f>DT!I1825-INT(DT!I1825)</f>
        <v>0.109409722223063</v>
      </c>
      <c r="E1825" s="32" t="s">
        <v>6040</v>
      </c>
      <c r="F1825" s="32">
        <v>1051</v>
      </c>
      <c r="G1825" s="38">
        <f>INT(DT!E1825)</f>
        <v>44939</v>
      </c>
      <c r="H1825" s="39">
        <f>DT!E1825-INT(DT!E1825)</f>
        <v>0.22741898148524342</v>
      </c>
      <c r="I1825" s="32" t="s">
        <v>23</v>
      </c>
      <c r="J1825" s="32" t="s">
        <v>859</v>
      </c>
      <c r="K1825" s="32" t="s">
        <v>112</v>
      </c>
      <c r="L1825" s="42" cm="1">
        <f t="array" ref="L1825">INDEX('D_ SERVICES'!D:F, MATCH(J1825, 'D_ SERVICES'!A:A, 0),
   IF(I1825="Basic", 1, IF(I1825="Standard", 2, IF(I1825="Premium", 3, ""))))</f>
        <v>800</v>
      </c>
      <c r="M1825" s="32">
        <f>L1825*(1-VLOOKUP('F_ ORDERS'!$K1825,D_BUYERS!A:H,8,FALSE))</f>
        <v>760</v>
      </c>
      <c r="N1825" s="32">
        <f>IF(VLOOKUP('F_ ORDERS'!$G1825, OrderDate!A:E, 5, FALSE) = 1, 'F_ ORDERS'!$M1825 * (1 - 0.07), 'F_ ORDERS'!$M1825)</f>
        <v>760</v>
      </c>
    </row>
    <row r="1826" spans="1:14" x14ac:dyDescent="0.2">
      <c r="A1826" s="51" t="str">
        <f t="shared" si="28"/>
        <v>92.51.1.3|43595|0.0927662037065602</v>
      </c>
      <c r="B1826" s="51" t="s">
        <v>4099</v>
      </c>
      <c r="C1826" s="52">
        <f>INT(DT!I1826)</f>
        <v>43595</v>
      </c>
      <c r="D1826" s="53">
        <f>DT!I1826-INT(DT!I1826)</f>
        <v>9.2766203706560191E-2</v>
      </c>
      <c r="E1826" s="32" t="s">
        <v>6041</v>
      </c>
      <c r="F1826" s="32">
        <v>1137</v>
      </c>
      <c r="G1826" s="38">
        <f>INT(DT!E1826)</f>
        <v>43595</v>
      </c>
      <c r="H1826" s="39">
        <f>DT!E1826-INT(DT!E1826)</f>
        <v>0.16309027778333984</v>
      </c>
      <c r="I1826" s="32" t="s">
        <v>23</v>
      </c>
      <c r="J1826" s="32" t="s">
        <v>893</v>
      </c>
      <c r="K1826" s="32" t="s">
        <v>211</v>
      </c>
      <c r="L1826" s="42" cm="1">
        <f t="array" ref="L1826">INDEX('D_ SERVICES'!D:F, MATCH(J1826, 'D_ SERVICES'!A:A, 0),
   IF(I1826="Basic", 1, IF(I1826="Standard", 2, IF(I1826="Premium", 3, ""))))</f>
        <v>479</v>
      </c>
      <c r="M1826" s="32">
        <f>L1826*(1-VLOOKUP('F_ ORDERS'!$K1826,D_BUYERS!A:H,8,FALSE))</f>
        <v>455.04999999999995</v>
      </c>
      <c r="N1826" s="32">
        <f>IF(VLOOKUP('F_ ORDERS'!$G1826, OrderDate!A:E, 5, FALSE) = 1, 'F_ ORDERS'!$M1826 * (1 - 0.07), 'F_ ORDERS'!$M1826)</f>
        <v>455.04999999999995</v>
      </c>
    </row>
    <row r="1827" spans="1:14" x14ac:dyDescent="0.2">
      <c r="A1827" s="51" t="str">
        <f t="shared" si="28"/>
        <v>10.71.64.227|44735|0.985567129631818</v>
      </c>
      <c r="B1827" s="51" t="s">
        <v>931</v>
      </c>
      <c r="C1827" s="52">
        <f>INT(DT!I1827)</f>
        <v>44735</v>
      </c>
      <c r="D1827" s="53">
        <f>DT!I1827-INT(DT!I1827)</f>
        <v>0.98556712963181781</v>
      </c>
      <c r="E1827" s="32" t="s">
        <v>6042</v>
      </c>
      <c r="F1827" s="32">
        <v>1022</v>
      </c>
      <c r="G1827" s="38">
        <f>INT(DT!E1827)</f>
        <v>44736</v>
      </c>
      <c r="H1827" s="39">
        <f>DT!E1827-INT(DT!E1827)</f>
        <v>7.0659722223354038E-2</v>
      </c>
      <c r="I1827" s="32" t="s">
        <v>12</v>
      </c>
      <c r="J1827" s="32" t="s">
        <v>615</v>
      </c>
      <c r="K1827" s="32" t="s">
        <v>116</v>
      </c>
      <c r="L1827" s="42" cm="1">
        <f t="array" ref="L1827">INDEX('D_ SERVICES'!D:F, MATCH(J1827, 'D_ SERVICES'!A:A, 0),
   IF(I1827="Basic", 1, IF(I1827="Standard", 2, IF(I1827="Premium", 3, ""))))</f>
        <v>914</v>
      </c>
      <c r="M1827" s="32">
        <f>L1827*(1-VLOOKUP('F_ ORDERS'!$K1827,D_BUYERS!A:H,8,FALSE))</f>
        <v>822.6</v>
      </c>
      <c r="N1827" s="32">
        <f>IF(VLOOKUP('F_ ORDERS'!$G1827, OrderDate!A:E, 5, FALSE) = 1, 'F_ ORDERS'!$M1827 * (1 - 0.07), 'F_ ORDERS'!$M1827)</f>
        <v>822.6</v>
      </c>
    </row>
    <row r="1828" spans="1:14" x14ac:dyDescent="0.2">
      <c r="A1828" s="51" t="str">
        <f t="shared" si="28"/>
        <v>7.186.103.60|43882|0.891365740739275</v>
      </c>
      <c r="B1828" s="51" t="s">
        <v>3750</v>
      </c>
      <c r="C1828" s="52">
        <f>INT(DT!I1828)</f>
        <v>43882</v>
      </c>
      <c r="D1828" s="53">
        <f>DT!I1828-INT(DT!I1828)</f>
        <v>0.89136574073927477</v>
      </c>
      <c r="E1828" s="32" t="s">
        <v>6043</v>
      </c>
      <c r="F1828" s="32">
        <v>1018</v>
      </c>
      <c r="G1828" s="38">
        <f>INT(DT!E1828)</f>
        <v>43882</v>
      </c>
      <c r="H1828" s="39">
        <f>DT!E1828-INT(DT!E1828)</f>
        <v>0.89773148147651227</v>
      </c>
      <c r="I1828" s="32" t="s">
        <v>12</v>
      </c>
      <c r="J1828" s="32" t="s">
        <v>762</v>
      </c>
      <c r="K1828" s="32" t="s">
        <v>263</v>
      </c>
      <c r="L1828" s="42" cm="1">
        <f t="array" ref="L1828">INDEX('D_ SERVICES'!D:F, MATCH(J1828, 'D_ SERVICES'!A:A, 0),
   IF(I1828="Basic", 1, IF(I1828="Standard", 2, IF(I1828="Premium", 3, ""))))</f>
        <v>696</v>
      </c>
      <c r="M1828" s="32">
        <f>L1828*(1-VLOOKUP('F_ ORDERS'!$K1828,D_BUYERS!A:H,8,FALSE))</f>
        <v>661.19999999999993</v>
      </c>
      <c r="N1828" s="32">
        <f>IF(VLOOKUP('F_ ORDERS'!$G1828, OrderDate!A:E, 5, FALSE) = 1, 'F_ ORDERS'!$M1828 * (1 - 0.07), 'F_ ORDERS'!$M1828)</f>
        <v>661.19999999999993</v>
      </c>
    </row>
    <row r="1829" spans="1:14" x14ac:dyDescent="0.2">
      <c r="A1829" s="51" t="str">
        <f t="shared" si="28"/>
        <v>9.221.32.49|43229|0.963090277778974</v>
      </c>
      <c r="B1829" s="51" t="s">
        <v>4060</v>
      </c>
      <c r="C1829" s="52">
        <f>INT(DT!I1829)</f>
        <v>43229</v>
      </c>
      <c r="D1829" s="53">
        <f>DT!I1829-INT(DT!I1829)</f>
        <v>0.96309027777897427</v>
      </c>
      <c r="E1829" s="32" t="s">
        <v>6044</v>
      </c>
      <c r="F1829" s="32">
        <v>1120</v>
      </c>
      <c r="G1829" s="38">
        <f>INT(DT!E1829)</f>
        <v>43229</v>
      </c>
      <c r="H1829" s="39">
        <f>DT!E1829-INT(DT!E1829)</f>
        <v>0.97043981481692754</v>
      </c>
      <c r="I1829" s="32" t="s">
        <v>23</v>
      </c>
      <c r="J1829" s="32" t="s">
        <v>897</v>
      </c>
      <c r="K1829" s="32" t="s">
        <v>157</v>
      </c>
      <c r="L1829" s="42" cm="1">
        <f t="array" ref="L1829">INDEX('D_ SERVICES'!D:F, MATCH(J1829, 'D_ SERVICES'!A:A, 0),
   IF(I1829="Basic", 1, IF(I1829="Standard", 2, IF(I1829="Premium", 3, ""))))</f>
        <v>850</v>
      </c>
      <c r="M1829" s="32">
        <f>L1829*(1-VLOOKUP('F_ ORDERS'!$K1829,D_BUYERS!A:H,8,FALSE))</f>
        <v>765</v>
      </c>
      <c r="N1829" s="32">
        <f>IF(VLOOKUP('F_ ORDERS'!$G1829, OrderDate!A:E, 5, FALSE) = 1, 'F_ ORDERS'!$M1829 * (1 - 0.07), 'F_ ORDERS'!$M1829)</f>
        <v>765</v>
      </c>
    </row>
    <row r="1830" spans="1:14" x14ac:dyDescent="0.2">
      <c r="A1830" s="51" t="str">
        <f t="shared" si="28"/>
        <v>192.174.232.42|45578|0.406956018523488</v>
      </c>
      <c r="B1830" s="51" t="s">
        <v>2164</v>
      </c>
      <c r="C1830" s="52">
        <f>INT(DT!I1830)</f>
        <v>45578</v>
      </c>
      <c r="D1830" s="53">
        <f>DT!I1830-INT(DT!I1830)</f>
        <v>0.40695601852348773</v>
      </c>
      <c r="E1830" s="32" t="s">
        <v>6045</v>
      </c>
      <c r="F1830" s="32">
        <v>1158</v>
      </c>
      <c r="G1830" s="38">
        <f>INT(DT!E1830)</f>
        <v>45578</v>
      </c>
      <c r="H1830" s="39">
        <f>DT!E1830-INT(DT!E1830)</f>
        <v>0.42363425926305354</v>
      </c>
      <c r="I1830" s="32" t="s">
        <v>12</v>
      </c>
      <c r="J1830" s="32" t="s">
        <v>734</v>
      </c>
      <c r="K1830" s="32" t="s">
        <v>90</v>
      </c>
      <c r="L1830" s="42" cm="1">
        <f t="array" ref="L1830">INDEX('D_ SERVICES'!D:F, MATCH(J1830, 'D_ SERVICES'!A:A, 0),
   IF(I1830="Basic", 1, IF(I1830="Standard", 2, IF(I1830="Premium", 3, ""))))</f>
        <v>758</v>
      </c>
      <c r="M1830" s="32">
        <f>L1830*(1-VLOOKUP('F_ ORDERS'!$K1830,D_BUYERS!A:H,8,FALSE))</f>
        <v>682.2</v>
      </c>
      <c r="N1830" s="32">
        <f>IF(VLOOKUP('F_ ORDERS'!$G1830, OrderDate!A:E, 5, FALSE) = 1, 'F_ ORDERS'!$M1830 * (1 - 0.07), 'F_ ORDERS'!$M1830)</f>
        <v>634.44600000000003</v>
      </c>
    </row>
    <row r="1831" spans="1:14" x14ac:dyDescent="0.2">
      <c r="A1831" s="51" t="str">
        <f t="shared" si="28"/>
        <v>101.15.105.184|44881|0.0322916666700621</v>
      </c>
      <c r="B1831" s="51" t="s">
        <v>953</v>
      </c>
      <c r="C1831" s="52">
        <f>INT(DT!I1831)</f>
        <v>44881</v>
      </c>
      <c r="D1831" s="53">
        <f>DT!I1831-INT(DT!I1831)</f>
        <v>3.2291666670062114E-2</v>
      </c>
      <c r="E1831" s="32" t="s">
        <v>6046</v>
      </c>
      <c r="F1831" s="32">
        <v>1042</v>
      </c>
      <c r="G1831" s="38">
        <f>INT(DT!E1831)</f>
        <v>44881</v>
      </c>
      <c r="H1831" s="39">
        <f>DT!E1831-INT(DT!E1831)</f>
        <v>0.10873842592991423</v>
      </c>
      <c r="I1831" s="32" t="s">
        <v>23</v>
      </c>
      <c r="J1831" s="32" t="s">
        <v>635</v>
      </c>
      <c r="K1831" s="32" t="s">
        <v>386</v>
      </c>
      <c r="L1831" s="42" cm="1">
        <f t="array" ref="L1831">INDEX('D_ SERVICES'!D:F, MATCH(J1831, 'D_ SERVICES'!A:A, 0),
   IF(I1831="Basic", 1, IF(I1831="Standard", 2, IF(I1831="Premium", 3, ""))))</f>
        <v>917</v>
      </c>
      <c r="M1831" s="32">
        <f>L1831*(1-VLOOKUP('F_ ORDERS'!$K1831,D_BUYERS!A:H,8,FALSE))</f>
        <v>917</v>
      </c>
      <c r="N1831" s="32">
        <f>IF(VLOOKUP('F_ ORDERS'!$G1831, OrderDate!A:E, 5, FALSE) = 1, 'F_ ORDERS'!$M1831 * (1 - 0.07), 'F_ ORDERS'!$M1831)</f>
        <v>917</v>
      </c>
    </row>
    <row r="1832" spans="1:14" x14ac:dyDescent="0.2">
      <c r="A1832" s="51" t="str">
        <f t="shared" si="28"/>
        <v>170.213.239.58|45496|0.794733796297805</v>
      </c>
      <c r="B1832" s="51" t="s">
        <v>1910</v>
      </c>
      <c r="C1832" s="52">
        <f>INT(DT!I1832)</f>
        <v>45496</v>
      </c>
      <c r="D1832" s="53">
        <f>DT!I1832-INT(DT!I1832)</f>
        <v>0.79473379629780538</v>
      </c>
      <c r="E1832" s="32" t="s">
        <v>6047</v>
      </c>
      <c r="F1832" s="32">
        <v>1015</v>
      </c>
      <c r="G1832" s="38">
        <f>INT(DT!E1832)</f>
        <v>45496</v>
      </c>
      <c r="H1832" s="39">
        <f>DT!E1832-INT(DT!E1832)</f>
        <v>0.84999999999854481</v>
      </c>
      <c r="I1832" s="32" t="s">
        <v>18</v>
      </c>
      <c r="J1832" s="32" t="s">
        <v>644</v>
      </c>
      <c r="K1832" s="32" t="s">
        <v>166</v>
      </c>
      <c r="L1832" s="42" cm="1">
        <f t="array" ref="L1832">INDEX('D_ SERVICES'!D:F, MATCH(J1832, 'D_ SERVICES'!A:A, 0),
   IF(I1832="Basic", 1, IF(I1832="Standard", 2, IF(I1832="Premium", 3, ""))))</f>
        <v>53</v>
      </c>
      <c r="M1832" s="32">
        <f>L1832*(1-VLOOKUP('F_ ORDERS'!$K1832,D_BUYERS!A:H,8,FALSE))</f>
        <v>53</v>
      </c>
      <c r="N1832" s="32">
        <f>IF(VLOOKUP('F_ ORDERS'!$G1832, OrderDate!A:E, 5, FALSE) = 1, 'F_ ORDERS'!$M1832 * (1 - 0.07), 'F_ ORDERS'!$M1832)</f>
        <v>53</v>
      </c>
    </row>
    <row r="1833" spans="1:14" x14ac:dyDescent="0.2">
      <c r="A1833" s="51" t="str">
        <f t="shared" si="28"/>
        <v>109.9.163.94|44336|0.673819444447872</v>
      </c>
      <c r="B1833" s="51" t="s">
        <v>1060</v>
      </c>
      <c r="C1833" s="52">
        <f>INT(DT!I1833)</f>
        <v>44336</v>
      </c>
      <c r="D1833" s="53">
        <f>DT!I1833-INT(DT!I1833)</f>
        <v>0.67381944444787223</v>
      </c>
      <c r="E1833" s="32" t="s">
        <v>6048</v>
      </c>
      <c r="F1833" s="32">
        <v>1196</v>
      </c>
      <c r="G1833" s="38">
        <f>INT(DT!E1833)</f>
        <v>44336</v>
      </c>
      <c r="H1833" s="39">
        <f>DT!E1833-INT(DT!E1833)</f>
        <v>0.7749884259319515</v>
      </c>
      <c r="I1833" s="32" t="s">
        <v>12</v>
      </c>
      <c r="J1833" s="32" t="s">
        <v>727</v>
      </c>
      <c r="K1833" s="32" t="s">
        <v>494</v>
      </c>
      <c r="L1833" s="42" cm="1">
        <f t="array" ref="L1833">INDEX('D_ SERVICES'!D:F, MATCH(J1833, 'D_ SERVICES'!A:A, 0),
   IF(I1833="Basic", 1, IF(I1833="Standard", 2, IF(I1833="Premium", 3, ""))))</f>
        <v>992</v>
      </c>
      <c r="M1833" s="32">
        <f>L1833*(1-VLOOKUP('F_ ORDERS'!$K1833,D_BUYERS!A:H,8,FALSE))</f>
        <v>892.80000000000007</v>
      </c>
      <c r="N1833" s="32">
        <f>IF(VLOOKUP('F_ ORDERS'!$G1833, OrderDate!A:E, 5, FALSE) = 1, 'F_ ORDERS'!$M1833 * (1 - 0.07), 'F_ ORDERS'!$M1833)</f>
        <v>892.80000000000007</v>
      </c>
    </row>
    <row r="1834" spans="1:14" x14ac:dyDescent="0.2">
      <c r="A1834" s="51" t="str">
        <f t="shared" si="28"/>
        <v>41.178.120.121|44018|0.522743055553292</v>
      </c>
      <c r="B1834" s="51" t="s">
        <v>3351</v>
      </c>
      <c r="C1834" s="52">
        <f>INT(DT!I1834)</f>
        <v>44018</v>
      </c>
      <c r="D1834" s="53">
        <f>DT!I1834-INT(DT!I1834)</f>
        <v>0.52274305555329192</v>
      </c>
      <c r="E1834" s="32" t="s">
        <v>6049</v>
      </c>
      <c r="F1834" s="32">
        <v>1001</v>
      </c>
      <c r="G1834" s="38">
        <f>INT(DT!E1834)</f>
        <v>44018</v>
      </c>
      <c r="H1834" s="39">
        <f>DT!E1834-INT(DT!E1834)</f>
        <v>0.63297453703125939</v>
      </c>
      <c r="I1834" s="32" t="s">
        <v>12</v>
      </c>
      <c r="J1834" s="32" t="s">
        <v>705</v>
      </c>
      <c r="K1834" s="32" t="s">
        <v>214</v>
      </c>
      <c r="L1834" s="42" cm="1">
        <f t="array" ref="L1834">INDEX('D_ SERVICES'!D:F, MATCH(J1834, 'D_ SERVICES'!A:A, 0),
   IF(I1834="Basic", 1, IF(I1834="Standard", 2, IF(I1834="Premium", 3, ""))))</f>
        <v>848</v>
      </c>
      <c r="M1834" s="32">
        <f>L1834*(1-VLOOKUP('F_ ORDERS'!$K1834,D_BUYERS!A:H,8,FALSE))</f>
        <v>848</v>
      </c>
      <c r="N1834" s="32">
        <f>IF(VLOOKUP('F_ ORDERS'!$G1834, OrderDate!A:E, 5, FALSE) = 1, 'F_ ORDERS'!$M1834 * (1 - 0.07), 'F_ ORDERS'!$M1834)</f>
        <v>848</v>
      </c>
    </row>
    <row r="1835" spans="1:14" x14ac:dyDescent="0.2">
      <c r="A1835" s="51" t="str">
        <f t="shared" si="28"/>
        <v>117.214.141.151|44853|0.354976851849642</v>
      </c>
      <c r="B1835" s="51" t="s">
        <v>1170</v>
      </c>
      <c r="C1835" s="52">
        <f>INT(DT!I1835)</f>
        <v>44853</v>
      </c>
      <c r="D1835" s="53">
        <f>DT!I1835-INT(DT!I1835)</f>
        <v>0.35497685184964212</v>
      </c>
      <c r="E1835" s="32" t="s">
        <v>6050</v>
      </c>
      <c r="F1835" s="32">
        <v>1069</v>
      </c>
      <c r="G1835" s="38">
        <f>INT(DT!E1835)</f>
        <v>44853</v>
      </c>
      <c r="H1835" s="39">
        <f>DT!E1835-INT(DT!E1835)</f>
        <v>0.45027777777431766</v>
      </c>
      <c r="I1835" s="32" t="s">
        <v>12</v>
      </c>
      <c r="J1835" s="32" t="s">
        <v>781</v>
      </c>
      <c r="K1835" s="32" t="s">
        <v>49</v>
      </c>
      <c r="L1835" s="42" cm="1">
        <f t="array" ref="L1835">INDEX('D_ SERVICES'!D:F, MATCH(J1835, 'D_ SERVICES'!A:A, 0),
   IF(I1835="Basic", 1, IF(I1835="Standard", 2, IF(I1835="Premium", 3, ""))))</f>
        <v>721</v>
      </c>
      <c r="M1835" s="32">
        <f>L1835*(1-VLOOKUP('F_ ORDERS'!$K1835,D_BUYERS!A:H,8,FALSE))</f>
        <v>684.94999999999993</v>
      </c>
      <c r="N1835" s="32">
        <f>IF(VLOOKUP('F_ ORDERS'!$G1835, OrderDate!A:E, 5, FALSE) = 1, 'F_ ORDERS'!$M1835 * (1 - 0.07), 'F_ ORDERS'!$M1835)</f>
        <v>684.94999999999993</v>
      </c>
    </row>
    <row r="1836" spans="1:14" x14ac:dyDescent="0.2">
      <c r="A1836" s="51" t="str">
        <f t="shared" si="28"/>
        <v>180.82.190.143|45121|0.592106481482915</v>
      </c>
      <c r="B1836" s="51" t="s">
        <v>2037</v>
      </c>
      <c r="C1836" s="52">
        <f>INT(DT!I1836)</f>
        <v>45121</v>
      </c>
      <c r="D1836" s="53">
        <f>DT!I1836-INT(DT!I1836)</f>
        <v>0.59210648148291511</v>
      </c>
      <c r="E1836" s="32" t="s">
        <v>6051</v>
      </c>
      <c r="F1836" s="32">
        <v>1042</v>
      </c>
      <c r="G1836" s="38">
        <f>INT(DT!E1836)</f>
        <v>45121</v>
      </c>
      <c r="H1836" s="39">
        <f>DT!E1836-INT(DT!E1836)</f>
        <v>0.70247685185313458</v>
      </c>
      <c r="I1836" s="32" t="s">
        <v>12</v>
      </c>
      <c r="J1836" s="32" t="s">
        <v>635</v>
      </c>
      <c r="K1836" s="32" t="s">
        <v>425</v>
      </c>
      <c r="L1836" s="42" cm="1">
        <f t="array" ref="L1836">INDEX('D_ SERVICES'!D:F, MATCH(J1836, 'D_ SERVICES'!A:A, 0),
   IF(I1836="Basic", 1, IF(I1836="Standard", 2, IF(I1836="Premium", 3, ""))))</f>
        <v>992</v>
      </c>
      <c r="M1836" s="32">
        <f>L1836*(1-VLOOKUP('F_ ORDERS'!$K1836,D_BUYERS!A:H,8,FALSE))</f>
        <v>992</v>
      </c>
      <c r="N1836" s="32">
        <f>IF(VLOOKUP('F_ ORDERS'!$G1836, OrderDate!A:E, 5, FALSE) = 1, 'F_ ORDERS'!$M1836 * (1 - 0.07), 'F_ ORDERS'!$M1836)</f>
        <v>992</v>
      </c>
    </row>
    <row r="1837" spans="1:14" x14ac:dyDescent="0.2">
      <c r="A1837" s="51" t="str">
        <f t="shared" si="28"/>
        <v>250.112.25.119|44985|0.261886574073287</v>
      </c>
      <c r="B1837" s="51" t="s">
        <v>3020</v>
      </c>
      <c r="C1837" s="52">
        <f>INT(DT!I1837)</f>
        <v>44985</v>
      </c>
      <c r="D1837" s="53">
        <f>DT!I1837-INT(DT!I1837)</f>
        <v>0.26188657407328719</v>
      </c>
      <c r="E1837" s="32" t="s">
        <v>6052</v>
      </c>
      <c r="F1837" s="32">
        <v>1002</v>
      </c>
      <c r="G1837" s="38">
        <f>INT(DT!E1837)</f>
        <v>44985</v>
      </c>
      <c r="H1837" s="39">
        <f>DT!E1837-INT(DT!E1837)</f>
        <v>0.34016203703504289</v>
      </c>
      <c r="I1837" s="32" t="s">
        <v>18</v>
      </c>
      <c r="J1837" s="32" t="s">
        <v>803</v>
      </c>
      <c r="K1837" s="32" t="s">
        <v>400</v>
      </c>
      <c r="L1837" s="42" cm="1">
        <f t="array" ref="L1837">INDEX('D_ SERVICES'!D:F, MATCH(J1837, 'D_ SERVICES'!A:A, 0),
   IF(I1837="Basic", 1, IF(I1837="Standard", 2, IF(I1837="Premium", 3, ""))))</f>
        <v>391</v>
      </c>
      <c r="M1837" s="32">
        <f>L1837*(1-VLOOKUP('F_ ORDERS'!$K1837,D_BUYERS!A:H,8,FALSE))</f>
        <v>351.90000000000003</v>
      </c>
      <c r="N1837" s="32">
        <f>IF(VLOOKUP('F_ ORDERS'!$G1837, OrderDate!A:E, 5, FALSE) = 1, 'F_ ORDERS'!$M1837 * (1 - 0.07), 'F_ ORDERS'!$M1837)</f>
        <v>351.90000000000003</v>
      </c>
    </row>
    <row r="1838" spans="1:14" x14ac:dyDescent="0.2">
      <c r="A1838" s="51" t="str">
        <f t="shared" si="28"/>
        <v>218.156.81.113|45431|0.899803240739857</v>
      </c>
      <c r="B1838" s="51" t="s">
        <v>2528</v>
      </c>
      <c r="C1838" s="52">
        <f>INT(DT!I1838)</f>
        <v>45431</v>
      </c>
      <c r="D1838" s="53">
        <f>DT!I1838-INT(DT!I1838)</f>
        <v>0.89980324073985685</v>
      </c>
      <c r="E1838" s="32" t="s">
        <v>6053</v>
      </c>
      <c r="F1838" s="32">
        <v>1113</v>
      </c>
      <c r="G1838" s="38">
        <f>INT(DT!E1838)</f>
        <v>45431</v>
      </c>
      <c r="H1838" s="39">
        <f>DT!E1838-INT(DT!E1838)</f>
        <v>0.98266203703678912</v>
      </c>
      <c r="I1838" s="32" t="s">
        <v>23</v>
      </c>
      <c r="J1838" s="32" t="s">
        <v>874</v>
      </c>
      <c r="K1838" s="32" t="s">
        <v>458</v>
      </c>
      <c r="L1838" s="42" cm="1">
        <f t="array" ref="L1838">INDEX('D_ SERVICES'!D:F, MATCH(J1838, 'D_ SERVICES'!A:A, 0),
   IF(I1838="Basic", 1, IF(I1838="Standard", 2, IF(I1838="Premium", 3, ""))))</f>
        <v>702</v>
      </c>
      <c r="M1838" s="32">
        <f>L1838*(1-VLOOKUP('F_ ORDERS'!$K1838,D_BUYERS!A:H,8,FALSE))</f>
        <v>702</v>
      </c>
      <c r="N1838" s="32">
        <f>IF(VLOOKUP('F_ ORDERS'!$G1838, OrderDate!A:E, 5, FALSE) = 1, 'F_ ORDERS'!$M1838 * (1 - 0.07), 'F_ ORDERS'!$M1838)</f>
        <v>652.8599999999999</v>
      </c>
    </row>
    <row r="1839" spans="1:14" x14ac:dyDescent="0.2">
      <c r="A1839" s="51" t="str">
        <f t="shared" si="28"/>
        <v>179.142.10.12|43689|0.571747685193259</v>
      </c>
      <c r="B1839" s="51" t="s">
        <v>2010</v>
      </c>
      <c r="C1839" s="52">
        <f>INT(DT!I1839)</f>
        <v>43689</v>
      </c>
      <c r="D1839" s="53">
        <f>DT!I1839-INT(DT!I1839)</f>
        <v>0.5717476851932588</v>
      </c>
      <c r="E1839" s="32" t="s">
        <v>6054</v>
      </c>
      <c r="F1839" s="32">
        <v>1246</v>
      </c>
      <c r="G1839" s="38">
        <f>INT(DT!E1839)</f>
        <v>43689</v>
      </c>
      <c r="H1839" s="39">
        <f>DT!E1839-INT(DT!E1839)</f>
        <v>0.69229166667355457</v>
      </c>
      <c r="I1839" s="32" t="s">
        <v>23</v>
      </c>
      <c r="J1839" s="32" t="s">
        <v>613</v>
      </c>
      <c r="K1839" s="32" t="s">
        <v>453</v>
      </c>
      <c r="L1839" s="42" cm="1">
        <f t="array" ref="L1839">INDEX('D_ SERVICES'!D:F, MATCH(J1839, 'D_ SERVICES'!A:A, 0),
   IF(I1839="Basic", 1, IF(I1839="Standard", 2, IF(I1839="Premium", 3, ""))))</f>
        <v>0</v>
      </c>
      <c r="M1839" s="32">
        <f>L1839*(1-VLOOKUP('F_ ORDERS'!$K1839,D_BUYERS!A:H,8,FALSE))</f>
        <v>0</v>
      </c>
      <c r="N1839" s="32">
        <f>IF(VLOOKUP('F_ ORDERS'!$G1839, OrderDate!A:E, 5, FALSE) = 1, 'F_ ORDERS'!$M1839 * (1 - 0.07), 'F_ ORDERS'!$M1839)</f>
        <v>0</v>
      </c>
    </row>
    <row r="1840" spans="1:14" x14ac:dyDescent="0.2">
      <c r="A1840" s="51" t="str">
        <f t="shared" si="28"/>
        <v>244.119.216.233|45498|0.958240740743349</v>
      </c>
      <c r="B1840" s="51" t="s">
        <v>2926</v>
      </c>
      <c r="C1840" s="52">
        <f>INT(DT!I1840)</f>
        <v>45498</v>
      </c>
      <c r="D1840" s="53">
        <f>DT!I1840-INT(DT!I1840)</f>
        <v>0.95824074074334931</v>
      </c>
      <c r="E1840" s="32" t="s">
        <v>6055</v>
      </c>
      <c r="F1840" s="32">
        <v>1117</v>
      </c>
      <c r="G1840" s="38">
        <f>INT(DT!E1840)</f>
        <v>45499</v>
      </c>
      <c r="H1840" s="39">
        <f>DT!E1840-INT(DT!E1840)</f>
        <v>1.0775462964375038E-2</v>
      </c>
      <c r="I1840" s="32" t="s">
        <v>23</v>
      </c>
      <c r="J1840" s="32" t="s">
        <v>609</v>
      </c>
      <c r="K1840" s="32" t="s">
        <v>303</v>
      </c>
      <c r="L1840" s="42" cm="1">
        <f t="array" ref="L1840">INDEX('D_ SERVICES'!D:F, MATCH(J1840, 'D_ SERVICES'!A:A, 0),
   IF(I1840="Basic", 1, IF(I1840="Standard", 2, IF(I1840="Premium", 3, ""))))</f>
        <v>970</v>
      </c>
      <c r="M1840" s="32">
        <f>L1840*(1-VLOOKUP('F_ ORDERS'!$K1840,D_BUYERS!A:H,8,FALSE))</f>
        <v>873</v>
      </c>
      <c r="N1840" s="32">
        <f>IF(VLOOKUP('F_ ORDERS'!$G1840, OrderDate!A:E, 5, FALSE) = 1, 'F_ ORDERS'!$M1840 * (1 - 0.07), 'F_ ORDERS'!$M1840)</f>
        <v>873</v>
      </c>
    </row>
    <row r="1841" spans="1:14" x14ac:dyDescent="0.2">
      <c r="A1841" s="51" t="str">
        <f t="shared" si="28"/>
        <v>30.199.115.241|43855|0.81060185185197</v>
      </c>
      <c r="B1841" s="51" t="s">
        <v>3168</v>
      </c>
      <c r="C1841" s="52">
        <f>INT(DT!I1841)</f>
        <v>43855</v>
      </c>
      <c r="D1841" s="53">
        <f>DT!I1841-INT(DT!I1841)</f>
        <v>0.81060185185197042</v>
      </c>
      <c r="E1841" s="32" t="s">
        <v>6056</v>
      </c>
      <c r="F1841" s="32">
        <v>1196</v>
      </c>
      <c r="G1841" s="38">
        <f>INT(DT!E1841)</f>
        <v>43855</v>
      </c>
      <c r="H1841" s="39">
        <f>DT!E1841-INT(DT!E1841)</f>
        <v>0.85575231481197989</v>
      </c>
      <c r="I1841" s="32" t="s">
        <v>12</v>
      </c>
      <c r="J1841" s="32" t="s">
        <v>727</v>
      </c>
      <c r="K1841" s="32" t="s">
        <v>361</v>
      </c>
      <c r="L1841" s="42" cm="1">
        <f t="array" ref="L1841">INDEX('D_ SERVICES'!D:F, MATCH(J1841, 'D_ SERVICES'!A:A, 0),
   IF(I1841="Basic", 1, IF(I1841="Standard", 2, IF(I1841="Premium", 3, ""))))</f>
        <v>992</v>
      </c>
      <c r="M1841" s="32">
        <f>L1841*(1-VLOOKUP('F_ ORDERS'!$K1841,D_BUYERS!A:H,8,FALSE))</f>
        <v>992</v>
      </c>
      <c r="N1841" s="32">
        <f>IF(VLOOKUP('F_ ORDERS'!$G1841, OrderDate!A:E, 5, FALSE) = 1, 'F_ ORDERS'!$M1841 * (1 - 0.07), 'F_ ORDERS'!$M1841)</f>
        <v>922.56</v>
      </c>
    </row>
    <row r="1842" spans="1:14" x14ac:dyDescent="0.2">
      <c r="A1842" s="51" t="str">
        <f t="shared" si="28"/>
        <v>176.34.74.205|43939|0.978483796287037</v>
      </c>
      <c r="B1842" s="51" t="s">
        <v>1981</v>
      </c>
      <c r="C1842" s="52">
        <f>INT(DT!I1842)</f>
        <v>43939</v>
      </c>
      <c r="D1842" s="53">
        <f>DT!I1842-INT(DT!I1842)</f>
        <v>0.97848379628703697</v>
      </c>
      <c r="E1842" s="32" t="s">
        <v>6057</v>
      </c>
      <c r="F1842" s="32">
        <v>1002</v>
      </c>
      <c r="G1842" s="38">
        <f>INT(DT!E1842)</f>
        <v>43940</v>
      </c>
      <c r="H1842" s="39">
        <f>DT!E1842-INT(DT!E1842)</f>
        <v>4.4259259251703043E-2</v>
      </c>
      <c r="I1842" s="32" t="s">
        <v>23</v>
      </c>
      <c r="J1842" s="32" t="s">
        <v>803</v>
      </c>
      <c r="K1842" s="32" t="s">
        <v>375</v>
      </c>
      <c r="L1842" s="42" cm="1">
        <f t="array" ref="L1842">INDEX('D_ SERVICES'!D:F, MATCH(J1842, 'D_ SERVICES'!A:A, 0),
   IF(I1842="Basic", 1, IF(I1842="Standard", 2, IF(I1842="Premium", 3, ""))))</f>
        <v>986</v>
      </c>
      <c r="M1842" s="32">
        <f>L1842*(1-VLOOKUP('F_ ORDERS'!$K1842,D_BUYERS!A:H,8,FALSE))</f>
        <v>936.69999999999993</v>
      </c>
      <c r="N1842" s="32">
        <f>IF(VLOOKUP('F_ ORDERS'!$G1842, OrderDate!A:E, 5, FALSE) = 1, 'F_ ORDERS'!$M1842 * (1 - 0.07), 'F_ ORDERS'!$M1842)</f>
        <v>871.13099999999986</v>
      </c>
    </row>
    <row r="1843" spans="1:14" x14ac:dyDescent="0.2">
      <c r="A1843" s="51" t="str">
        <f t="shared" si="28"/>
        <v>221.113.255.124|43316|0.913229166668316</v>
      </c>
      <c r="B1843" s="51" t="s">
        <v>2584</v>
      </c>
      <c r="C1843" s="52">
        <f>INT(DT!I1843)</f>
        <v>43316</v>
      </c>
      <c r="D1843" s="53">
        <f>DT!I1843-INT(DT!I1843)</f>
        <v>0.91322916666831588</v>
      </c>
      <c r="E1843" s="32" t="s">
        <v>6058</v>
      </c>
      <c r="F1843" s="32">
        <v>1018</v>
      </c>
      <c r="G1843" s="38">
        <f>INT(DT!E1843)</f>
        <v>43316</v>
      </c>
      <c r="H1843" s="39">
        <f>DT!E1843-INT(DT!E1843)</f>
        <v>0.97986111111094942</v>
      </c>
      <c r="I1843" s="32" t="s">
        <v>23</v>
      </c>
      <c r="J1843" s="32" t="s">
        <v>636</v>
      </c>
      <c r="K1843" s="32" t="s">
        <v>295</v>
      </c>
      <c r="L1843" s="42" cm="1">
        <f t="array" ref="L1843">INDEX('D_ SERVICES'!D:F, MATCH(J1843, 'D_ SERVICES'!A:A, 0),
   IF(I1843="Basic", 1, IF(I1843="Standard", 2, IF(I1843="Premium", 3, ""))))</f>
        <v>606</v>
      </c>
      <c r="M1843" s="32">
        <f>L1843*(1-VLOOKUP('F_ ORDERS'!$K1843,D_BUYERS!A:H,8,FALSE))</f>
        <v>575.69999999999993</v>
      </c>
      <c r="N1843" s="32">
        <f>IF(VLOOKUP('F_ ORDERS'!$G1843, OrderDate!A:E, 5, FALSE) = 1, 'F_ ORDERS'!$M1843 * (1 - 0.07), 'F_ ORDERS'!$M1843)</f>
        <v>535.40099999999995</v>
      </c>
    </row>
    <row r="1844" spans="1:14" x14ac:dyDescent="0.2">
      <c r="A1844" s="51" t="str">
        <f t="shared" si="28"/>
        <v>172.172.124.143|42376|0.544432870367018</v>
      </c>
      <c r="B1844" s="51" t="s">
        <v>1935</v>
      </c>
      <c r="C1844" s="52">
        <f>INT(DT!I1844)</f>
        <v>42376</v>
      </c>
      <c r="D1844" s="53">
        <f>DT!I1844-INT(DT!I1844)</f>
        <v>0.54443287036701804</v>
      </c>
      <c r="E1844" s="32" t="s">
        <v>6059</v>
      </c>
      <c r="F1844" s="32">
        <v>1184</v>
      </c>
      <c r="G1844" s="38">
        <f>INT(DT!E1844)</f>
        <v>42376</v>
      </c>
      <c r="H1844" s="39">
        <f>DT!E1844-INT(DT!E1844)</f>
        <v>0.59653935184906004</v>
      </c>
      <c r="I1844" s="32" t="s">
        <v>23</v>
      </c>
      <c r="J1844" s="32" t="s">
        <v>668</v>
      </c>
      <c r="K1844" s="32" t="s">
        <v>424</v>
      </c>
      <c r="L1844" s="42" cm="1">
        <f t="array" ref="L1844">INDEX('D_ SERVICES'!D:F, MATCH(J1844, 'D_ SERVICES'!A:A, 0),
   IF(I1844="Basic", 1, IF(I1844="Standard", 2, IF(I1844="Premium", 3, ""))))</f>
        <v>0</v>
      </c>
      <c r="M1844" s="32">
        <f>L1844*(1-VLOOKUP('F_ ORDERS'!$K1844,D_BUYERS!A:H,8,FALSE))</f>
        <v>0</v>
      </c>
      <c r="N1844" s="32">
        <f>IF(VLOOKUP('F_ ORDERS'!$G1844, OrderDate!A:E, 5, FALSE) = 1, 'F_ ORDERS'!$M1844 * (1 - 0.07), 'F_ ORDERS'!$M1844)</f>
        <v>0</v>
      </c>
    </row>
    <row r="1845" spans="1:14" x14ac:dyDescent="0.2">
      <c r="A1845" s="51" t="str">
        <f t="shared" si="28"/>
        <v>197.202.130.97|44440|0.890949074077071</v>
      </c>
      <c r="B1845" s="51" t="s">
        <v>2235</v>
      </c>
      <c r="C1845" s="52">
        <f>INT(DT!I1845)</f>
        <v>44440</v>
      </c>
      <c r="D1845" s="53">
        <f>DT!I1845-INT(DT!I1845)</f>
        <v>0.89094907407707069</v>
      </c>
      <c r="E1845" s="32" t="s">
        <v>6060</v>
      </c>
      <c r="F1845" s="32">
        <v>1079</v>
      </c>
      <c r="G1845" s="38">
        <f>INT(DT!E1845)</f>
        <v>44440</v>
      </c>
      <c r="H1845" s="39">
        <f>DT!E1845-INT(DT!E1845)</f>
        <v>0.89788194444554392</v>
      </c>
      <c r="I1845" s="32" t="s">
        <v>18</v>
      </c>
      <c r="J1845" s="32" t="s">
        <v>806</v>
      </c>
      <c r="K1845" s="32" t="s">
        <v>360</v>
      </c>
      <c r="L1845" s="42" cm="1">
        <f t="array" ref="L1845">INDEX('D_ SERVICES'!D:F, MATCH(J1845, 'D_ SERVICES'!A:A, 0),
   IF(I1845="Basic", 1, IF(I1845="Standard", 2, IF(I1845="Premium", 3, ""))))</f>
        <v>221</v>
      </c>
      <c r="M1845" s="32">
        <f>L1845*(1-VLOOKUP('F_ ORDERS'!$K1845,D_BUYERS!A:H,8,FALSE))</f>
        <v>221</v>
      </c>
      <c r="N1845" s="32">
        <f>IF(VLOOKUP('F_ ORDERS'!$G1845, OrderDate!A:E, 5, FALSE) = 1, 'F_ ORDERS'!$M1845 * (1 - 0.07), 'F_ ORDERS'!$M1845)</f>
        <v>221</v>
      </c>
    </row>
    <row r="1846" spans="1:14" x14ac:dyDescent="0.2">
      <c r="A1846" s="51" t="str">
        <f t="shared" si="28"/>
        <v>253.177.181.30|45127|0.731608796297223</v>
      </c>
      <c r="B1846" s="51" t="s">
        <v>3051</v>
      </c>
      <c r="C1846" s="52">
        <f>INT(DT!I1846)</f>
        <v>45127</v>
      </c>
      <c r="D1846" s="53">
        <f>DT!I1846-INT(DT!I1846)</f>
        <v>0.73160879629722331</v>
      </c>
      <c r="E1846" s="32" t="s">
        <v>6061</v>
      </c>
      <c r="F1846" s="32">
        <v>1116</v>
      </c>
      <c r="G1846" s="38">
        <f>INT(DT!E1846)</f>
        <v>45127</v>
      </c>
      <c r="H1846" s="39">
        <f>DT!E1846-INT(DT!E1846)</f>
        <v>0.80914351851970423</v>
      </c>
      <c r="I1846" s="32" t="s">
        <v>12</v>
      </c>
      <c r="J1846" s="32" t="s">
        <v>888</v>
      </c>
      <c r="K1846" s="32" t="s">
        <v>472</v>
      </c>
      <c r="L1846" s="42" cm="1">
        <f t="array" ref="L1846">INDEX('D_ SERVICES'!D:F, MATCH(J1846, 'D_ SERVICES'!A:A, 0),
   IF(I1846="Basic", 1, IF(I1846="Standard", 2, IF(I1846="Premium", 3, ""))))</f>
        <v>985</v>
      </c>
      <c r="M1846" s="32">
        <f>L1846*(1-VLOOKUP('F_ ORDERS'!$K1846,D_BUYERS!A:H,8,FALSE))</f>
        <v>886.5</v>
      </c>
      <c r="N1846" s="32">
        <f>IF(VLOOKUP('F_ ORDERS'!$G1846, OrderDate!A:E, 5, FALSE) = 1, 'F_ ORDERS'!$M1846 * (1 - 0.07), 'F_ ORDERS'!$M1846)</f>
        <v>886.5</v>
      </c>
    </row>
    <row r="1847" spans="1:14" x14ac:dyDescent="0.2">
      <c r="A1847" s="51" t="str">
        <f t="shared" si="28"/>
        <v>23.47.220.116|43248|0.404594907413411</v>
      </c>
      <c r="B1847" s="51" t="s">
        <v>2716</v>
      </c>
      <c r="C1847" s="52">
        <f>INT(DT!I1847)</f>
        <v>43248</v>
      </c>
      <c r="D1847" s="53">
        <f>DT!I1847-INT(DT!I1847)</f>
        <v>0.40459490741341142</v>
      </c>
      <c r="E1847" s="32" t="s">
        <v>6062</v>
      </c>
      <c r="F1847" s="32">
        <v>1049</v>
      </c>
      <c r="G1847" s="38">
        <f>INT(DT!E1847)</f>
        <v>43248</v>
      </c>
      <c r="H1847" s="39">
        <f>DT!E1847-INT(DT!E1847)</f>
        <v>0.40868055556347826</v>
      </c>
      <c r="I1847" s="32" t="s">
        <v>23</v>
      </c>
      <c r="J1847" s="32" t="s">
        <v>805</v>
      </c>
      <c r="K1847" s="32" t="s">
        <v>125</v>
      </c>
      <c r="L1847" s="42" cm="1">
        <f t="array" ref="L1847">INDEX('D_ SERVICES'!D:F, MATCH(J1847, 'D_ SERVICES'!A:A, 0),
   IF(I1847="Basic", 1, IF(I1847="Standard", 2, IF(I1847="Premium", 3, ""))))</f>
        <v>661</v>
      </c>
      <c r="M1847" s="32">
        <f>L1847*(1-VLOOKUP('F_ ORDERS'!$K1847,D_BUYERS!A:H,8,FALSE))</f>
        <v>627.94999999999993</v>
      </c>
      <c r="N1847" s="32">
        <f>IF(VLOOKUP('F_ ORDERS'!$G1847, OrderDate!A:E, 5, FALSE) = 1, 'F_ ORDERS'!$M1847 * (1 - 0.07), 'F_ ORDERS'!$M1847)</f>
        <v>627.94999999999993</v>
      </c>
    </row>
    <row r="1848" spans="1:14" x14ac:dyDescent="0.2">
      <c r="A1848" s="51" t="str">
        <f t="shared" si="28"/>
        <v>26.193.60.154|44803|0.236967592587462</v>
      </c>
      <c r="B1848" s="51" t="s">
        <v>3097</v>
      </c>
      <c r="C1848" s="52">
        <f>INT(DT!I1848)</f>
        <v>44803</v>
      </c>
      <c r="D1848" s="53">
        <f>DT!I1848-INT(DT!I1848)</f>
        <v>0.2369675925874617</v>
      </c>
      <c r="E1848" s="32" t="s">
        <v>6063</v>
      </c>
      <c r="F1848" s="32">
        <v>1100</v>
      </c>
      <c r="G1848" s="38">
        <f>INT(DT!E1848)</f>
        <v>44803</v>
      </c>
      <c r="H1848" s="39">
        <f>DT!E1848-INT(DT!E1848)</f>
        <v>0.29848379629402189</v>
      </c>
      <c r="I1848" s="32" t="s">
        <v>18</v>
      </c>
      <c r="J1848" s="32" t="s">
        <v>763</v>
      </c>
      <c r="K1848" s="32" t="s">
        <v>493</v>
      </c>
      <c r="L1848" s="42" cm="1">
        <f t="array" ref="L1848">INDEX('D_ SERVICES'!D:F, MATCH(J1848, 'D_ SERVICES'!A:A, 0),
   IF(I1848="Basic", 1, IF(I1848="Standard", 2, IF(I1848="Premium", 3, ""))))</f>
        <v>534</v>
      </c>
      <c r="M1848" s="32">
        <f>L1848*(1-VLOOKUP('F_ ORDERS'!$K1848,D_BUYERS!A:H,8,FALSE))</f>
        <v>507.29999999999995</v>
      </c>
      <c r="N1848" s="32">
        <f>IF(VLOOKUP('F_ ORDERS'!$G1848, OrderDate!A:E, 5, FALSE) = 1, 'F_ ORDERS'!$M1848 * (1 - 0.07), 'F_ ORDERS'!$M1848)</f>
        <v>507.29999999999995</v>
      </c>
    </row>
    <row r="1849" spans="1:14" x14ac:dyDescent="0.2">
      <c r="A1849" s="51" t="str">
        <f t="shared" si="28"/>
        <v>154.193.70.201|41530|0.974444444436813</v>
      </c>
      <c r="B1849" s="51" t="s">
        <v>1680</v>
      </c>
      <c r="C1849" s="52">
        <f>INT(DT!I1849)</f>
        <v>41530</v>
      </c>
      <c r="D1849" s="53">
        <f>DT!I1849-INT(DT!I1849)</f>
        <v>0.97444444443681277</v>
      </c>
      <c r="E1849" s="32" t="s">
        <v>6064</v>
      </c>
      <c r="F1849" s="32">
        <v>1229</v>
      </c>
      <c r="G1849" s="38">
        <f>INT(DT!E1849)</f>
        <v>41530</v>
      </c>
      <c r="H1849" s="39">
        <f>DT!E1849-INT(DT!E1849)</f>
        <v>0.97684027776995208</v>
      </c>
      <c r="I1849" s="32" t="s">
        <v>18</v>
      </c>
      <c r="J1849" s="32" t="s">
        <v>589</v>
      </c>
      <c r="K1849" s="32" t="s">
        <v>221</v>
      </c>
      <c r="L1849" s="42" cm="1">
        <f t="array" ref="L1849">INDEX('D_ SERVICES'!D:F, MATCH(J1849, 'D_ SERVICES'!A:A, 0),
   IF(I1849="Basic", 1, IF(I1849="Standard", 2, IF(I1849="Premium", 3, ""))))</f>
        <v>410</v>
      </c>
      <c r="M1849" s="32">
        <f>L1849*(1-VLOOKUP('F_ ORDERS'!$K1849,D_BUYERS!A:H,8,FALSE))</f>
        <v>389.5</v>
      </c>
      <c r="N1849" s="32">
        <f>IF(VLOOKUP('F_ ORDERS'!$G1849, OrderDate!A:E, 5, FALSE) = 1, 'F_ ORDERS'!$M1849 * (1 - 0.07), 'F_ ORDERS'!$M1849)</f>
        <v>389.5</v>
      </c>
    </row>
    <row r="1850" spans="1:14" x14ac:dyDescent="0.2">
      <c r="A1850" s="51" t="str">
        <f t="shared" si="28"/>
        <v>30.102.106.118|43790|0.651701388887886</v>
      </c>
      <c r="B1850" s="51" t="s">
        <v>3164</v>
      </c>
      <c r="C1850" s="52">
        <f>INT(DT!I1850)</f>
        <v>43790</v>
      </c>
      <c r="D1850" s="53">
        <f>DT!I1850-INT(DT!I1850)</f>
        <v>0.65170138888788642</v>
      </c>
      <c r="E1850" s="32" t="s">
        <v>6065</v>
      </c>
      <c r="F1850" s="32">
        <v>1222</v>
      </c>
      <c r="G1850" s="38">
        <f>INT(DT!E1850)</f>
        <v>43790</v>
      </c>
      <c r="H1850" s="39">
        <f>DT!E1850-INT(DT!E1850)</f>
        <v>0.70206018518365454</v>
      </c>
      <c r="I1850" s="32" t="s">
        <v>12</v>
      </c>
      <c r="J1850" s="32" t="s">
        <v>827</v>
      </c>
      <c r="K1850" s="32" t="s">
        <v>402</v>
      </c>
      <c r="L1850" s="42" cm="1">
        <f t="array" ref="L1850">INDEX('D_ SERVICES'!D:F, MATCH(J1850, 'D_ SERVICES'!A:A, 0),
   IF(I1850="Basic", 1, IF(I1850="Standard", 2, IF(I1850="Premium", 3, ""))))</f>
        <v>928</v>
      </c>
      <c r="M1850" s="32">
        <f>L1850*(1-VLOOKUP('F_ ORDERS'!$K1850,D_BUYERS!A:H,8,FALSE))</f>
        <v>928</v>
      </c>
      <c r="N1850" s="32">
        <f>IF(VLOOKUP('F_ ORDERS'!$G1850, OrderDate!A:E, 5, FALSE) = 1, 'F_ ORDERS'!$M1850 * (1 - 0.07), 'F_ ORDERS'!$M1850)</f>
        <v>928</v>
      </c>
    </row>
    <row r="1851" spans="1:14" x14ac:dyDescent="0.2">
      <c r="A1851" s="51" t="str">
        <f t="shared" si="28"/>
        <v>46.198.250.83|44582|0.92055555555271</v>
      </c>
      <c r="B1851" s="51" t="s">
        <v>3425</v>
      </c>
      <c r="C1851" s="52">
        <f>INT(DT!I1851)</f>
        <v>44582</v>
      </c>
      <c r="D1851" s="53">
        <f>DT!I1851-INT(DT!I1851)</f>
        <v>0.92055555555270985</v>
      </c>
      <c r="E1851" s="32" t="s">
        <v>6066</v>
      </c>
      <c r="F1851" s="32">
        <v>1143</v>
      </c>
      <c r="G1851" s="38">
        <f>INT(DT!E1851)</f>
        <v>44583</v>
      </c>
      <c r="H1851" s="39">
        <f>DT!E1851-INT(DT!E1851)</f>
        <v>1.4722222222189885E-2</v>
      </c>
      <c r="I1851" s="32" t="s">
        <v>12</v>
      </c>
      <c r="J1851" s="32" t="s">
        <v>687</v>
      </c>
      <c r="K1851" s="32" t="s">
        <v>75</v>
      </c>
      <c r="L1851" s="42" cm="1">
        <f t="array" ref="L1851">INDEX('D_ SERVICES'!D:F, MATCH(J1851, 'D_ SERVICES'!A:A, 0),
   IF(I1851="Basic", 1, IF(I1851="Standard", 2, IF(I1851="Premium", 3, ""))))</f>
        <v>850</v>
      </c>
      <c r="M1851" s="32">
        <f>L1851*(1-VLOOKUP('F_ ORDERS'!$K1851,D_BUYERS!A:H,8,FALSE))</f>
        <v>850</v>
      </c>
      <c r="N1851" s="32">
        <f>IF(VLOOKUP('F_ ORDERS'!$G1851, OrderDate!A:E, 5, FALSE) = 1, 'F_ ORDERS'!$M1851 * (1 - 0.07), 'F_ ORDERS'!$M1851)</f>
        <v>790.5</v>
      </c>
    </row>
    <row r="1852" spans="1:14" x14ac:dyDescent="0.2">
      <c r="A1852" s="51" t="str">
        <f t="shared" si="28"/>
        <v>255.221.185.98|43854|0.273101851853426</v>
      </c>
      <c r="B1852" s="51" t="s">
        <v>3083</v>
      </c>
      <c r="C1852" s="52">
        <f>INT(DT!I1852)</f>
        <v>43854</v>
      </c>
      <c r="D1852" s="53">
        <f>DT!I1852-INT(DT!I1852)</f>
        <v>0.27310185185342561</v>
      </c>
      <c r="E1852" s="32" t="s">
        <v>6067</v>
      </c>
      <c r="F1852" s="32">
        <v>1097</v>
      </c>
      <c r="G1852" s="38">
        <f>INT(DT!E1852)</f>
        <v>43854</v>
      </c>
      <c r="H1852" s="39">
        <f>DT!E1852-INT(DT!E1852)</f>
        <v>0.38657407407299615</v>
      </c>
      <c r="I1852" s="32" t="s">
        <v>18</v>
      </c>
      <c r="J1852" s="32" t="s">
        <v>854</v>
      </c>
      <c r="K1852" s="32" t="s">
        <v>137</v>
      </c>
      <c r="L1852" s="42" cm="1">
        <f t="array" ref="L1852">INDEX('D_ SERVICES'!D:F, MATCH(J1852, 'D_ SERVICES'!A:A, 0),
   IF(I1852="Basic", 1, IF(I1852="Standard", 2, IF(I1852="Premium", 3, ""))))</f>
        <v>44</v>
      </c>
      <c r="M1852" s="32">
        <f>L1852*(1-VLOOKUP('F_ ORDERS'!$K1852,D_BUYERS!A:H,8,FALSE))</f>
        <v>41.8</v>
      </c>
      <c r="N1852" s="32">
        <f>IF(VLOOKUP('F_ ORDERS'!$G1852, OrderDate!A:E, 5, FALSE) = 1, 'F_ ORDERS'!$M1852 * (1 - 0.07), 'F_ ORDERS'!$M1852)</f>
        <v>41.8</v>
      </c>
    </row>
    <row r="1853" spans="1:14" x14ac:dyDescent="0.2">
      <c r="A1853" s="51" t="str">
        <f t="shared" si="28"/>
        <v>164.173.127.188|43702|0.733761574083474</v>
      </c>
      <c r="B1853" s="51" t="s">
        <v>1822</v>
      </c>
      <c r="C1853" s="52">
        <f>INT(DT!I1853)</f>
        <v>43702</v>
      </c>
      <c r="D1853" s="53">
        <f>DT!I1853-INT(DT!I1853)</f>
        <v>0.73376157408347353</v>
      </c>
      <c r="E1853" s="32" t="s">
        <v>6068</v>
      </c>
      <c r="F1853" s="32">
        <v>1040</v>
      </c>
      <c r="G1853" s="38">
        <f>INT(DT!E1853)</f>
        <v>43702</v>
      </c>
      <c r="H1853" s="39">
        <f>DT!E1853-INT(DT!E1853)</f>
        <v>0.80318287038244307</v>
      </c>
      <c r="I1853" s="32" t="s">
        <v>23</v>
      </c>
      <c r="J1853" s="32" t="s">
        <v>772</v>
      </c>
      <c r="K1853" s="32" t="s">
        <v>452</v>
      </c>
      <c r="L1853" s="42" cm="1">
        <f t="array" ref="L1853">INDEX('D_ SERVICES'!D:F, MATCH(J1853, 'D_ SERVICES'!A:A, 0),
   IF(I1853="Basic", 1, IF(I1853="Standard", 2, IF(I1853="Premium", 3, ""))))</f>
        <v>920</v>
      </c>
      <c r="M1853" s="32">
        <f>L1853*(1-VLOOKUP('F_ ORDERS'!$K1853,D_BUYERS!A:H,8,FALSE))</f>
        <v>874</v>
      </c>
      <c r="N1853" s="32">
        <f>IF(VLOOKUP('F_ ORDERS'!$G1853, OrderDate!A:E, 5, FALSE) = 1, 'F_ ORDERS'!$M1853 * (1 - 0.07), 'F_ ORDERS'!$M1853)</f>
        <v>812.81999999999994</v>
      </c>
    </row>
    <row r="1854" spans="1:14" x14ac:dyDescent="0.2">
      <c r="A1854" s="51" t="str">
        <f t="shared" si="28"/>
        <v>211.69.150.41|44786|0.872673611112987</v>
      </c>
      <c r="B1854" s="51" t="s">
        <v>2455</v>
      </c>
      <c r="C1854" s="52">
        <f>INT(DT!I1854)</f>
        <v>44786</v>
      </c>
      <c r="D1854" s="53">
        <f>DT!I1854-INT(DT!I1854)</f>
        <v>0.87267361111298669</v>
      </c>
      <c r="E1854" s="32" t="s">
        <v>6069</v>
      </c>
      <c r="F1854" s="32">
        <v>1032</v>
      </c>
      <c r="G1854" s="38">
        <f>INT(DT!E1854)</f>
        <v>44786</v>
      </c>
      <c r="H1854" s="39">
        <f>DT!E1854-INT(DT!E1854)</f>
        <v>0.99065972222160781</v>
      </c>
      <c r="I1854" s="32" t="s">
        <v>12</v>
      </c>
      <c r="J1854" s="32" t="s">
        <v>645</v>
      </c>
      <c r="K1854" s="32" t="s">
        <v>227</v>
      </c>
      <c r="L1854" s="42" cm="1">
        <f t="array" ref="L1854">INDEX('D_ SERVICES'!D:F, MATCH(J1854, 'D_ SERVICES'!A:A, 0),
   IF(I1854="Basic", 1, IF(I1854="Standard", 2, IF(I1854="Premium", 3, ""))))</f>
        <v>824</v>
      </c>
      <c r="M1854" s="32">
        <f>L1854*(1-VLOOKUP('F_ ORDERS'!$K1854,D_BUYERS!A:H,8,FALSE))</f>
        <v>824</v>
      </c>
      <c r="N1854" s="32">
        <f>IF(VLOOKUP('F_ ORDERS'!$G1854, OrderDate!A:E, 5, FALSE) = 1, 'F_ ORDERS'!$M1854 * (1 - 0.07), 'F_ ORDERS'!$M1854)</f>
        <v>766.31999999999994</v>
      </c>
    </row>
    <row r="1855" spans="1:14" x14ac:dyDescent="0.2">
      <c r="A1855" s="51" t="str">
        <f t="shared" si="28"/>
        <v>20.184.141.91|44003|0.224710648137261</v>
      </c>
      <c r="B1855" s="51" t="s">
        <v>2287</v>
      </c>
      <c r="C1855" s="52">
        <f>INT(DT!I1855)</f>
        <v>44003</v>
      </c>
      <c r="D1855" s="53">
        <f>DT!I1855-INT(DT!I1855)</f>
        <v>0.22471064813726116</v>
      </c>
      <c r="E1855" s="32" t="s">
        <v>6070</v>
      </c>
      <c r="F1855" s="32">
        <v>1036</v>
      </c>
      <c r="G1855" s="38">
        <f>INT(DT!E1855)</f>
        <v>44003</v>
      </c>
      <c r="H1855" s="39">
        <f>DT!E1855-INT(DT!E1855)</f>
        <v>0.30265046295244247</v>
      </c>
      <c r="I1855" s="32" t="s">
        <v>23</v>
      </c>
      <c r="J1855" s="32" t="s">
        <v>719</v>
      </c>
      <c r="K1855" s="32" t="s">
        <v>359</v>
      </c>
      <c r="L1855" s="42" cm="1">
        <f t="array" ref="L1855">INDEX('D_ SERVICES'!D:F, MATCH(J1855, 'D_ SERVICES'!A:A, 0),
   IF(I1855="Basic", 1, IF(I1855="Standard", 2, IF(I1855="Premium", 3, ""))))</f>
        <v>521</v>
      </c>
      <c r="M1855" s="32">
        <f>L1855*(1-VLOOKUP('F_ ORDERS'!$K1855,D_BUYERS!A:H,8,FALSE))</f>
        <v>468.90000000000003</v>
      </c>
      <c r="N1855" s="32">
        <f>IF(VLOOKUP('F_ ORDERS'!$G1855, OrderDate!A:E, 5, FALSE) = 1, 'F_ ORDERS'!$M1855 * (1 - 0.07), 'F_ ORDERS'!$M1855)</f>
        <v>436.077</v>
      </c>
    </row>
    <row r="1856" spans="1:14" x14ac:dyDescent="0.2">
      <c r="A1856" s="51" t="str">
        <f t="shared" si="28"/>
        <v>230.227.108.191|43330|0.973009259258106</v>
      </c>
      <c r="B1856" s="51" t="s">
        <v>2723</v>
      </c>
      <c r="C1856" s="52">
        <f>INT(DT!I1856)</f>
        <v>43330</v>
      </c>
      <c r="D1856" s="53">
        <f>DT!I1856-INT(DT!I1856)</f>
        <v>0.97300925925810589</v>
      </c>
      <c r="E1856" s="32" t="s">
        <v>6071</v>
      </c>
      <c r="F1856" s="32">
        <v>1011</v>
      </c>
      <c r="G1856" s="38">
        <f>INT(DT!E1856)</f>
        <v>43331</v>
      </c>
      <c r="H1856" s="39">
        <f>DT!E1856-INT(DT!E1856)</f>
        <v>3.5509259258105885E-2</v>
      </c>
      <c r="I1856" s="32" t="s">
        <v>12</v>
      </c>
      <c r="J1856" s="32" t="s">
        <v>710</v>
      </c>
      <c r="K1856" s="32" t="s">
        <v>211</v>
      </c>
      <c r="L1856" s="42" cm="1">
        <f t="array" ref="L1856">INDEX('D_ SERVICES'!D:F, MATCH(J1856, 'D_ SERVICES'!A:A, 0),
   IF(I1856="Basic", 1, IF(I1856="Standard", 2, IF(I1856="Premium", 3, ""))))</f>
        <v>686</v>
      </c>
      <c r="M1856" s="32">
        <f>L1856*(1-VLOOKUP('F_ ORDERS'!$K1856,D_BUYERS!A:H,8,FALSE))</f>
        <v>651.69999999999993</v>
      </c>
      <c r="N1856" s="32">
        <f>IF(VLOOKUP('F_ ORDERS'!$G1856, OrderDate!A:E, 5, FALSE) = 1, 'F_ ORDERS'!$M1856 * (1 - 0.07), 'F_ ORDERS'!$M1856)</f>
        <v>606.0809999999999</v>
      </c>
    </row>
    <row r="1857" spans="1:14" x14ac:dyDescent="0.2">
      <c r="A1857" s="51" t="str">
        <f t="shared" si="28"/>
        <v>15.96.148.226|44906|0.707696759258397</v>
      </c>
      <c r="B1857" s="51" t="s">
        <v>1633</v>
      </c>
      <c r="C1857" s="52">
        <f>INT(DT!I1857)</f>
        <v>44906</v>
      </c>
      <c r="D1857" s="53">
        <f>DT!I1857-INT(DT!I1857)</f>
        <v>0.70769675925839692</v>
      </c>
      <c r="E1857" s="32" t="s">
        <v>6072</v>
      </c>
      <c r="F1857" s="32">
        <v>1015</v>
      </c>
      <c r="G1857" s="38">
        <f>INT(DT!E1857)</f>
        <v>44906</v>
      </c>
      <c r="H1857" s="39">
        <f>DT!E1857-INT(DT!E1857)</f>
        <v>0.7799421296294895</v>
      </c>
      <c r="I1857" s="32" t="s">
        <v>18</v>
      </c>
      <c r="J1857" s="32" t="s">
        <v>644</v>
      </c>
      <c r="K1857" s="32" t="s">
        <v>127</v>
      </c>
      <c r="L1857" s="42" cm="1">
        <f t="array" ref="L1857">INDEX('D_ SERVICES'!D:F, MATCH(J1857, 'D_ SERVICES'!A:A, 0),
   IF(I1857="Basic", 1, IF(I1857="Standard", 2, IF(I1857="Premium", 3, ""))))</f>
        <v>53</v>
      </c>
      <c r="M1857" s="32">
        <f>L1857*(1-VLOOKUP('F_ ORDERS'!$K1857,D_BUYERS!A:H,8,FALSE))</f>
        <v>53</v>
      </c>
      <c r="N1857" s="32">
        <f>IF(VLOOKUP('F_ ORDERS'!$G1857, OrderDate!A:E, 5, FALSE) = 1, 'F_ ORDERS'!$M1857 * (1 - 0.07), 'F_ ORDERS'!$M1857)</f>
        <v>49.29</v>
      </c>
    </row>
    <row r="1858" spans="1:14" x14ac:dyDescent="0.2">
      <c r="A1858" s="51" t="str">
        <f t="shared" si="28"/>
        <v>89.216.194.186|45499|0.811307870368182</v>
      </c>
      <c r="B1858" s="51" t="s">
        <v>4044</v>
      </c>
      <c r="C1858" s="52">
        <f>INT(DT!I1858)</f>
        <v>45499</v>
      </c>
      <c r="D1858" s="53">
        <f>DT!I1858-INT(DT!I1858)</f>
        <v>0.81130787036818219</v>
      </c>
      <c r="E1858" s="32" t="s">
        <v>6073</v>
      </c>
      <c r="F1858" s="32">
        <v>1074</v>
      </c>
      <c r="G1858" s="38">
        <f>INT(DT!E1858)</f>
        <v>45499</v>
      </c>
      <c r="H1858" s="39">
        <f>DT!E1858-INT(DT!E1858)</f>
        <v>0.8604745370321325</v>
      </c>
      <c r="I1858" s="32" t="s">
        <v>23</v>
      </c>
      <c r="J1858" s="32" t="s">
        <v>650</v>
      </c>
      <c r="K1858" s="32" t="s">
        <v>474</v>
      </c>
      <c r="L1858" s="42" cm="1">
        <f t="array" ref="L1858">INDEX('D_ SERVICES'!D:F, MATCH(J1858, 'D_ SERVICES'!A:A, 0),
   IF(I1858="Basic", 1, IF(I1858="Standard", 2, IF(I1858="Premium", 3, ""))))</f>
        <v>999</v>
      </c>
      <c r="M1858" s="32">
        <f>L1858*(1-VLOOKUP('F_ ORDERS'!$K1858,D_BUYERS!A:H,8,FALSE))</f>
        <v>949.05</v>
      </c>
      <c r="N1858" s="32">
        <f>IF(VLOOKUP('F_ ORDERS'!$G1858, OrderDate!A:E, 5, FALSE) = 1, 'F_ ORDERS'!$M1858 * (1 - 0.07), 'F_ ORDERS'!$M1858)</f>
        <v>949.05</v>
      </c>
    </row>
    <row r="1859" spans="1:14" x14ac:dyDescent="0.2">
      <c r="A1859" s="51" t="str">
        <f t="shared" ref="A1859:A1922" si="29">B1859 &amp; "|" &amp; C1859 &amp; "|" &amp; D1859</f>
        <v>60.151.215.17|45317|0.226886574077071</v>
      </c>
      <c r="B1859" s="51" t="s">
        <v>3622</v>
      </c>
      <c r="C1859" s="52">
        <f>INT(DT!I1859)</f>
        <v>45317</v>
      </c>
      <c r="D1859" s="53">
        <f>DT!I1859-INT(DT!I1859)</f>
        <v>0.22688657407707069</v>
      </c>
      <c r="E1859" s="32" t="s">
        <v>6074</v>
      </c>
      <c r="F1859" s="32">
        <v>1193</v>
      </c>
      <c r="G1859" s="38">
        <f>INT(DT!E1859)</f>
        <v>45317</v>
      </c>
      <c r="H1859" s="39">
        <f>DT!E1859-INT(DT!E1859)</f>
        <v>0.29118055555591127</v>
      </c>
      <c r="I1859" s="32" t="s">
        <v>23</v>
      </c>
      <c r="J1859" s="32" t="s">
        <v>835</v>
      </c>
      <c r="K1859" s="32" t="s">
        <v>73</v>
      </c>
      <c r="L1859" s="42" cm="1">
        <f t="array" ref="L1859">INDEX('D_ SERVICES'!D:F, MATCH(J1859, 'D_ SERVICES'!A:A, 0),
   IF(I1859="Basic", 1, IF(I1859="Standard", 2, IF(I1859="Premium", 3, ""))))</f>
        <v>998</v>
      </c>
      <c r="M1859" s="32">
        <f>L1859*(1-VLOOKUP('F_ ORDERS'!$K1859,D_BUYERS!A:H,8,FALSE))</f>
        <v>898.2</v>
      </c>
      <c r="N1859" s="32">
        <f>IF(VLOOKUP('F_ ORDERS'!$G1859, OrderDate!A:E, 5, FALSE) = 1, 'F_ ORDERS'!$M1859 * (1 - 0.07), 'F_ ORDERS'!$M1859)</f>
        <v>898.2</v>
      </c>
    </row>
    <row r="1860" spans="1:14" x14ac:dyDescent="0.2">
      <c r="A1860" s="51" t="str">
        <f t="shared" si="29"/>
        <v>176.104.86.184|44966|0.401736111110949</v>
      </c>
      <c r="B1860" s="51" t="s">
        <v>1972</v>
      </c>
      <c r="C1860" s="52">
        <f>INT(DT!I1860)</f>
        <v>44966</v>
      </c>
      <c r="D1860" s="53">
        <f>DT!I1860-INT(DT!I1860)</f>
        <v>0.40173611111094942</v>
      </c>
      <c r="E1860" s="32" t="s">
        <v>6075</v>
      </c>
      <c r="F1860" s="32">
        <v>1174</v>
      </c>
      <c r="G1860" s="38">
        <f>INT(DT!E1860)</f>
        <v>44966</v>
      </c>
      <c r="H1860" s="39">
        <f>DT!E1860-INT(DT!E1860)</f>
        <v>0.42541666666511446</v>
      </c>
      <c r="I1860" s="32" t="s">
        <v>18</v>
      </c>
      <c r="J1860" s="32" t="s">
        <v>539</v>
      </c>
      <c r="K1860" s="32" t="s">
        <v>141</v>
      </c>
      <c r="L1860" s="42" cm="1">
        <f t="array" ref="L1860">INDEX('D_ SERVICES'!D:F, MATCH(J1860, 'D_ SERVICES'!A:A, 0),
   IF(I1860="Basic", 1, IF(I1860="Standard", 2, IF(I1860="Premium", 3, ""))))</f>
        <v>880</v>
      </c>
      <c r="M1860" s="32">
        <f>L1860*(1-VLOOKUP('F_ ORDERS'!$K1860,D_BUYERS!A:H,8,FALSE))</f>
        <v>880</v>
      </c>
      <c r="N1860" s="32">
        <f>IF(VLOOKUP('F_ ORDERS'!$G1860, OrderDate!A:E, 5, FALSE) = 1, 'F_ ORDERS'!$M1860 * (1 - 0.07), 'F_ ORDERS'!$M1860)</f>
        <v>880</v>
      </c>
    </row>
    <row r="1861" spans="1:14" x14ac:dyDescent="0.2">
      <c r="A1861" s="51" t="str">
        <f t="shared" si="29"/>
        <v>147.44.241.27|43192|0.756087962960009</v>
      </c>
      <c r="B1861" s="51" t="s">
        <v>1587</v>
      </c>
      <c r="C1861" s="52">
        <f>INT(DT!I1861)</f>
        <v>43192</v>
      </c>
      <c r="D1861" s="53">
        <f>DT!I1861-INT(DT!I1861)</f>
        <v>0.75608796296000946</v>
      </c>
      <c r="E1861" s="32" t="s">
        <v>6076</v>
      </c>
      <c r="F1861" s="32">
        <v>1161</v>
      </c>
      <c r="G1861" s="38">
        <f>INT(DT!E1861)</f>
        <v>43192</v>
      </c>
      <c r="H1861" s="39">
        <f>DT!E1861-INT(DT!E1861)</f>
        <v>0.85944444443885004</v>
      </c>
      <c r="I1861" s="32" t="s">
        <v>12</v>
      </c>
      <c r="J1861" s="32" t="s">
        <v>708</v>
      </c>
      <c r="K1861" s="32" t="s">
        <v>97</v>
      </c>
      <c r="L1861" s="42" cm="1">
        <f t="array" ref="L1861">INDEX('D_ SERVICES'!D:F, MATCH(J1861, 'D_ SERVICES'!A:A, 0),
   IF(I1861="Basic", 1, IF(I1861="Standard", 2, IF(I1861="Premium", 3, ""))))</f>
        <v>961</v>
      </c>
      <c r="M1861" s="32">
        <f>L1861*(1-VLOOKUP('F_ ORDERS'!$K1861,D_BUYERS!A:H,8,FALSE))</f>
        <v>912.94999999999993</v>
      </c>
      <c r="N1861" s="32">
        <f>IF(VLOOKUP('F_ ORDERS'!$G1861, OrderDate!A:E, 5, FALSE) = 1, 'F_ ORDERS'!$M1861 * (1 - 0.07), 'F_ ORDERS'!$M1861)</f>
        <v>912.94999999999993</v>
      </c>
    </row>
    <row r="1862" spans="1:14" x14ac:dyDescent="0.2">
      <c r="A1862" s="51" t="str">
        <f t="shared" si="29"/>
        <v>227.154.32.11|45216|0.667199074072414</v>
      </c>
      <c r="B1862" s="51" t="s">
        <v>2670</v>
      </c>
      <c r="C1862" s="52">
        <f>INT(DT!I1862)</f>
        <v>45216</v>
      </c>
      <c r="D1862" s="53">
        <f>DT!I1862-INT(DT!I1862)</f>
        <v>0.66719907407241408</v>
      </c>
      <c r="E1862" s="32" t="s">
        <v>6077</v>
      </c>
      <c r="F1862" s="32">
        <v>1021</v>
      </c>
      <c r="G1862" s="38">
        <f>INT(DT!E1862)</f>
        <v>45216</v>
      </c>
      <c r="H1862" s="39">
        <f>DT!E1862-INT(DT!E1862)</f>
        <v>0.713483796294895</v>
      </c>
      <c r="I1862" s="32" t="s">
        <v>12</v>
      </c>
      <c r="J1862" s="32" t="s">
        <v>622</v>
      </c>
      <c r="K1862" s="32" t="s">
        <v>388</v>
      </c>
      <c r="L1862" s="42" cm="1">
        <f t="array" ref="L1862">INDEX('D_ SERVICES'!D:F, MATCH(J1862, 'D_ SERVICES'!A:A, 0),
   IF(I1862="Basic", 1, IF(I1862="Standard", 2, IF(I1862="Premium", 3, ""))))</f>
        <v>975</v>
      </c>
      <c r="M1862" s="32">
        <f>L1862*(1-VLOOKUP('F_ ORDERS'!$K1862,D_BUYERS!A:H,8,FALSE))</f>
        <v>975</v>
      </c>
      <c r="N1862" s="32">
        <f>IF(VLOOKUP('F_ ORDERS'!$G1862, OrderDate!A:E, 5, FALSE) = 1, 'F_ ORDERS'!$M1862 * (1 - 0.07), 'F_ ORDERS'!$M1862)</f>
        <v>975</v>
      </c>
    </row>
    <row r="1863" spans="1:14" x14ac:dyDescent="0.2">
      <c r="A1863" s="51" t="str">
        <f t="shared" si="29"/>
        <v>55.0.246.209|44746|0.0400347222166602</v>
      </c>
      <c r="B1863" s="51" t="s">
        <v>3539</v>
      </c>
      <c r="C1863" s="52">
        <f>INT(DT!I1863)</f>
        <v>44746</v>
      </c>
      <c r="D1863" s="53">
        <f>DT!I1863-INT(DT!I1863)</f>
        <v>4.0034722216660157E-2</v>
      </c>
      <c r="E1863" s="32" t="s">
        <v>6078</v>
      </c>
      <c r="F1863" s="32">
        <v>1025</v>
      </c>
      <c r="G1863" s="38">
        <f>INT(DT!E1863)</f>
        <v>44746</v>
      </c>
      <c r="H1863" s="39">
        <f>DT!E1863-INT(DT!E1863)</f>
        <v>7.0706018515920732E-2</v>
      </c>
      <c r="I1863" s="32" t="s">
        <v>18</v>
      </c>
      <c r="J1863" s="32" t="s">
        <v>773</v>
      </c>
      <c r="K1863" s="32" t="s">
        <v>188</v>
      </c>
      <c r="L1863" s="42" cm="1">
        <f t="array" ref="L1863">INDEX('D_ SERVICES'!D:F, MATCH(J1863, 'D_ SERVICES'!A:A, 0),
   IF(I1863="Basic", 1, IF(I1863="Standard", 2, IF(I1863="Premium", 3, ""))))</f>
        <v>833</v>
      </c>
      <c r="M1863" s="32">
        <f>L1863*(1-VLOOKUP('F_ ORDERS'!$K1863,D_BUYERS!A:H,8,FALSE))</f>
        <v>749.7</v>
      </c>
      <c r="N1863" s="32">
        <f>IF(VLOOKUP('F_ ORDERS'!$G1863, OrderDate!A:E, 5, FALSE) = 1, 'F_ ORDERS'!$M1863 * (1 - 0.07), 'F_ ORDERS'!$M1863)</f>
        <v>749.7</v>
      </c>
    </row>
    <row r="1864" spans="1:14" x14ac:dyDescent="0.2">
      <c r="A1864" s="51" t="str">
        <f t="shared" si="29"/>
        <v>158.203.93.120|45116|0.997858796297805</v>
      </c>
      <c r="B1864" s="51" t="s">
        <v>1729</v>
      </c>
      <c r="C1864" s="52">
        <f>INT(DT!I1864)</f>
        <v>45116</v>
      </c>
      <c r="D1864" s="53">
        <f>DT!I1864-INT(DT!I1864)</f>
        <v>0.99785879629780538</v>
      </c>
      <c r="E1864" s="32" t="s">
        <v>6079</v>
      </c>
      <c r="F1864" s="32">
        <v>1024</v>
      </c>
      <c r="G1864" s="38">
        <f>INT(DT!E1864)</f>
        <v>45117</v>
      </c>
      <c r="H1864" s="39">
        <f>DT!E1864-INT(DT!E1864)</f>
        <v>4.1585648148611654E-2</v>
      </c>
      <c r="I1864" s="32" t="s">
        <v>23</v>
      </c>
      <c r="J1864" s="32" t="s">
        <v>617</v>
      </c>
      <c r="K1864" s="32" t="s">
        <v>254</v>
      </c>
      <c r="L1864" s="42" cm="1">
        <f t="array" ref="L1864">INDEX('D_ SERVICES'!D:F, MATCH(J1864, 'D_ SERVICES'!A:A, 0),
   IF(I1864="Basic", 1, IF(I1864="Standard", 2, IF(I1864="Premium", 3, ""))))</f>
        <v>906</v>
      </c>
      <c r="M1864" s="32">
        <f>L1864*(1-VLOOKUP('F_ ORDERS'!$K1864,D_BUYERS!A:H,8,FALSE))</f>
        <v>860.69999999999993</v>
      </c>
      <c r="N1864" s="32">
        <f>IF(VLOOKUP('F_ ORDERS'!$G1864, OrderDate!A:E, 5, FALSE) = 1, 'F_ ORDERS'!$M1864 * (1 - 0.07), 'F_ ORDERS'!$M1864)</f>
        <v>860.69999999999993</v>
      </c>
    </row>
    <row r="1865" spans="1:14" x14ac:dyDescent="0.2">
      <c r="A1865" s="51" t="str">
        <f t="shared" si="29"/>
        <v>179.47.68.54|44840|0.0241550925929914</v>
      </c>
      <c r="B1865" s="51" t="s">
        <v>2018</v>
      </c>
      <c r="C1865" s="52">
        <f>INT(DT!I1865)</f>
        <v>44840</v>
      </c>
      <c r="D1865" s="53">
        <f>DT!I1865-INT(DT!I1865)</f>
        <v>2.4155092592991423E-2</v>
      </c>
      <c r="E1865" s="32" t="s">
        <v>6080</v>
      </c>
      <c r="F1865" s="32">
        <v>1015</v>
      </c>
      <c r="G1865" s="38">
        <f>INT(DT!E1865)</f>
        <v>44840</v>
      </c>
      <c r="H1865" s="39">
        <f>DT!E1865-INT(DT!E1865)</f>
        <v>0.14659722222131677</v>
      </c>
      <c r="I1865" s="32" t="s">
        <v>23</v>
      </c>
      <c r="J1865" s="32" t="s">
        <v>644</v>
      </c>
      <c r="K1865" s="32" t="s">
        <v>121</v>
      </c>
      <c r="L1865" s="42" cm="1">
        <f t="array" ref="L1865">INDEX('D_ SERVICES'!D:F, MATCH(J1865, 'D_ SERVICES'!A:A, 0),
   IF(I1865="Basic", 1, IF(I1865="Standard", 2, IF(I1865="Premium", 3, ""))))</f>
        <v>109</v>
      </c>
      <c r="M1865" s="32">
        <f>L1865*(1-VLOOKUP('F_ ORDERS'!$K1865,D_BUYERS!A:H,8,FALSE))</f>
        <v>98.100000000000009</v>
      </c>
      <c r="N1865" s="32">
        <f>IF(VLOOKUP('F_ ORDERS'!$G1865, OrderDate!A:E, 5, FALSE) = 1, 'F_ ORDERS'!$M1865 * (1 - 0.07), 'F_ ORDERS'!$M1865)</f>
        <v>98.100000000000009</v>
      </c>
    </row>
    <row r="1866" spans="1:14" x14ac:dyDescent="0.2">
      <c r="A1866" s="51" t="str">
        <f t="shared" si="29"/>
        <v>174.169.142.169|45414|0.804641203700157</v>
      </c>
      <c r="B1866" s="51" t="s">
        <v>1950</v>
      </c>
      <c r="C1866" s="52">
        <f>INT(DT!I1866)</f>
        <v>45414</v>
      </c>
      <c r="D1866" s="53">
        <f>DT!I1866-INT(DT!I1866)</f>
        <v>0.80464120370015735</v>
      </c>
      <c r="E1866" s="32" t="s">
        <v>6081</v>
      </c>
      <c r="F1866" s="32">
        <v>1082</v>
      </c>
      <c r="G1866" s="38">
        <f>INT(DT!E1866)</f>
        <v>45414</v>
      </c>
      <c r="H1866" s="39">
        <f>DT!E1866-INT(DT!E1866)</f>
        <v>0.92023148147563916</v>
      </c>
      <c r="I1866" s="32" t="s">
        <v>18</v>
      </c>
      <c r="J1866" s="32" t="s">
        <v>633</v>
      </c>
      <c r="K1866" s="32" t="s">
        <v>351</v>
      </c>
      <c r="L1866" s="42" cm="1">
        <f t="array" ref="L1866">INDEX('D_ SERVICES'!D:F, MATCH(J1866, 'D_ SERVICES'!A:A, 0),
   IF(I1866="Basic", 1, IF(I1866="Standard", 2, IF(I1866="Premium", 3, ""))))</f>
        <v>70</v>
      </c>
      <c r="M1866" s="32">
        <f>L1866*(1-VLOOKUP('F_ ORDERS'!$K1866,D_BUYERS!A:H,8,FALSE))</f>
        <v>66.5</v>
      </c>
      <c r="N1866" s="32">
        <f>IF(VLOOKUP('F_ ORDERS'!$G1866, OrderDate!A:E, 5, FALSE) = 1, 'F_ ORDERS'!$M1866 * (1 - 0.07), 'F_ ORDERS'!$M1866)</f>
        <v>66.5</v>
      </c>
    </row>
    <row r="1867" spans="1:14" x14ac:dyDescent="0.2">
      <c r="A1867" s="51" t="str">
        <f t="shared" si="29"/>
        <v>235.124.129.165|44792|0.808113425926422</v>
      </c>
      <c r="B1867" s="51" t="s">
        <v>2785</v>
      </c>
      <c r="C1867" s="52">
        <f>INT(DT!I1867)</f>
        <v>44792</v>
      </c>
      <c r="D1867" s="53">
        <f>DT!I1867-INT(DT!I1867)</f>
        <v>0.80811342592642177</v>
      </c>
      <c r="E1867" s="32" t="s">
        <v>6082</v>
      </c>
      <c r="F1867" s="32">
        <v>1084</v>
      </c>
      <c r="G1867" s="38">
        <f>INT(DT!E1867)</f>
        <v>44792</v>
      </c>
      <c r="H1867" s="39">
        <f>DT!E1867-INT(DT!E1867)</f>
        <v>0.81396990740904585</v>
      </c>
      <c r="I1867" s="32" t="s">
        <v>23</v>
      </c>
      <c r="J1867" s="32" t="s">
        <v>790</v>
      </c>
      <c r="K1867" s="32" t="s">
        <v>277</v>
      </c>
      <c r="L1867" s="42" cm="1">
        <f t="array" ref="L1867">INDEX('D_ SERVICES'!D:F, MATCH(J1867, 'D_ SERVICES'!A:A, 0),
   IF(I1867="Basic", 1, IF(I1867="Standard", 2, IF(I1867="Premium", 3, ""))))</f>
        <v>916</v>
      </c>
      <c r="M1867" s="32">
        <f>L1867*(1-VLOOKUP('F_ ORDERS'!$K1867,D_BUYERS!A:H,8,FALSE))</f>
        <v>916</v>
      </c>
      <c r="N1867" s="32">
        <f>IF(VLOOKUP('F_ ORDERS'!$G1867, OrderDate!A:E, 5, FALSE) = 1, 'F_ ORDERS'!$M1867 * (1 - 0.07), 'F_ ORDERS'!$M1867)</f>
        <v>916</v>
      </c>
    </row>
    <row r="1868" spans="1:14" x14ac:dyDescent="0.2">
      <c r="A1868" s="51" t="str">
        <f t="shared" si="29"/>
        <v>204.234.73.245|45177|0.0446874999979627</v>
      </c>
      <c r="B1868" s="51" t="s">
        <v>2353</v>
      </c>
      <c r="C1868" s="52">
        <f>INT(DT!I1868)</f>
        <v>45177</v>
      </c>
      <c r="D1868" s="53">
        <f>DT!I1868-INT(DT!I1868)</f>
        <v>4.4687499997962732E-2</v>
      </c>
      <c r="E1868" s="32" t="s">
        <v>6083</v>
      </c>
      <c r="F1868" s="32">
        <v>1004</v>
      </c>
      <c r="G1868" s="38">
        <f>INT(DT!E1868)</f>
        <v>45177</v>
      </c>
      <c r="H1868" s="39">
        <f>DT!E1868-INT(DT!E1868)</f>
        <v>0.11664351851504762</v>
      </c>
      <c r="I1868" s="32" t="s">
        <v>23</v>
      </c>
      <c r="J1868" s="32" t="s">
        <v>810</v>
      </c>
      <c r="K1868" s="32" t="s">
        <v>268</v>
      </c>
      <c r="L1868" s="42" cm="1">
        <f t="array" ref="L1868">INDEX('D_ SERVICES'!D:F, MATCH(J1868, 'D_ SERVICES'!A:A, 0),
   IF(I1868="Basic", 1, IF(I1868="Standard", 2, IF(I1868="Premium", 3, ""))))</f>
        <v>909</v>
      </c>
      <c r="M1868" s="32">
        <f>L1868*(1-VLOOKUP('F_ ORDERS'!$K1868,D_BUYERS!A:H,8,FALSE))</f>
        <v>818.1</v>
      </c>
      <c r="N1868" s="32">
        <f>IF(VLOOKUP('F_ ORDERS'!$G1868, OrderDate!A:E, 5, FALSE) = 1, 'F_ ORDERS'!$M1868 * (1 - 0.07), 'F_ ORDERS'!$M1868)</f>
        <v>818.1</v>
      </c>
    </row>
    <row r="1869" spans="1:14" x14ac:dyDescent="0.2">
      <c r="A1869" s="51" t="str">
        <f t="shared" si="29"/>
        <v>146.20.187.155|43801|0.915509259262762</v>
      </c>
      <c r="B1869" s="51" t="s">
        <v>1570</v>
      </c>
      <c r="C1869" s="52">
        <f>INT(DT!I1869)</f>
        <v>43801</v>
      </c>
      <c r="D1869" s="53">
        <f>DT!I1869-INT(DT!I1869)</f>
        <v>0.9155092592627625</v>
      </c>
      <c r="E1869" s="32" t="s">
        <v>6084</v>
      </c>
      <c r="F1869" s="32">
        <v>1115</v>
      </c>
      <c r="G1869" s="38">
        <f>INT(DT!E1869)</f>
        <v>43802</v>
      </c>
      <c r="H1869" s="39">
        <f>DT!E1869-INT(DT!E1869)</f>
        <v>2.4768518560449593E-3</v>
      </c>
      <c r="I1869" s="32" t="s">
        <v>18</v>
      </c>
      <c r="J1869" s="32" t="s">
        <v>780</v>
      </c>
      <c r="K1869" s="32" t="s">
        <v>398</v>
      </c>
      <c r="L1869" s="42" cm="1">
        <f t="array" ref="L1869">INDEX('D_ SERVICES'!D:F, MATCH(J1869, 'D_ SERVICES'!A:A, 0),
   IF(I1869="Basic", 1, IF(I1869="Standard", 2, IF(I1869="Premium", 3, ""))))</f>
        <v>74</v>
      </c>
      <c r="M1869" s="32">
        <f>L1869*(1-VLOOKUP('F_ ORDERS'!$K1869,D_BUYERS!A:H,8,FALSE))</f>
        <v>74</v>
      </c>
      <c r="N1869" s="32">
        <f>IF(VLOOKUP('F_ ORDERS'!$G1869, OrderDate!A:E, 5, FALSE) = 1, 'F_ ORDERS'!$M1869 * (1 - 0.07), 'F_ ORDERS'!$M1869)</f>
        <v>74</v>
      </c>
    </row>
    <row r="1870" spans="1:14" x14ac:dyDescent="0.2">
      <c r="A1870" s="51" t="str">
        <f t="shared" si="29"/>
        <v>239.152.169.53|45218|0.465706018519995</v>
      </c>
      <c r="B1870" s="51" t="s">
        <v>2840</v>
      </c>
      <c r="C1870" s="52">
        <f>INT(DT!I1870)</f>
        <v>45218</v>
      </c>
      <c r="D1870" s="53">
        <f>DT!I1870-INT(DT!I1870)</f>
        <v>0.46570601851999527</v>
      </c>
      <c r="E1870" s="32" t="s">
        <v>6085</v>
      </c>
      <c r="F1870" s="32">
        <v>1031</v>
      </c>
      <c r="G1870" s="38">
        <f>INT(DT!E1870)</f>
        <v>45218</v>
      </c>
      <c r="H1870" s="39">
        <f>DT!E1870-INT(DT!E1870)</f>
        <v>0.57399305555736646</v>
      </c>
      <c r="I1870" s="32" t="s">
        <v>12</v>
      </c>
      <c r="J1870" s="32" t="s">
        <v>765</v>
      </c>
      <c r="K1870" s="32" t="s">
        <v>375</v>
      </c>
      <c r="L1870" s="42" cm="1">
        <f t="array" ref="L1870">INDEX('D_ SERVICES'!D:F, MATCH(J1870, 'D_ SERVICES'!A:A, 0),
   IF(I1870="Basic", 1, IF(I1870="Standard", 2, IF(I1870="Premium", 3, ""))))</f>
        <v>878</v>
      </c>
      <c r="M1870" s="32">
        <f>L1870*(1-VLOOKUP('F_ ORDERS'!$K1870,D_BUYERS!A:H,8,FALSE))</f>
        <v>834.09999999999991</v>
      </c>
      <c r="N1870" s="32">
        <f>IF(VLOOKUP('F_ ORDERS'!$G1870, OrderDate!A:E, 5, FALSE) = 1, 'F_ ORDERS'!$M1870 * (1 - 0.07), 'F_ ORDERS'!$M1870)</f>
        <v>834.09999999999991</v>
      </c>
    </row>
    <row r="1871" spans="1:14" x14ac:dyDescent="0.2">
      <c r="A1871" s="51" t="str">
        <f t="shared" si="29"/>
        <v>223.149.32.86|43816|0.159884259257524</v>
      </c>
      <c r="B1871" s="51" t="s">
        <v>2605</v>
      </c>
      <c r="C1871" s="52">
        <f>INT(DT!I1871)</f>
        <v>43816</v>
      </c>
      <c r="D1871" s="53">
        <f>DT!I1871-INT(DT!I1871)</f>
        <v>0.15988425925752381</v>
      </c>
      <c r="E1871" s="32" t="s">
        <v>6086</v>
      </c>
      <c r="F1871" s="32">
        <v>1248</v>
      </c>
      <c r="G1871" s="38">
        <f>INT(DT!E1871)</f>
        <v>43816</v>
      </c>
      <c r="H1871" s="39">
        <f>DT!E1871-INT(DT!E1871)</f>
        <v>0.22350694444321562</v>
      </c>
      <c r="I1871" s="32" t="s">
        <v>23</v>
      </c>
      <c r="J1871" s="32" t="s">
        <v>866</v>
      </c>
      <c r="K1871" s="32" t="s">
        <v>227</v>
      </c>
      <c r="L1871" s="42" cm="1">
        <f t="array" ref="L1871">INDEX('D_ SERVICES'!D:F, MATCH(J1871, 'D_ SERVICES'!A:A, 0),
   IF(I1871="Basic", 1, IF(I1871="Standard", 2, IF(I1871="Premium", 3, ""))))</f>
        <v>926</v>
      </c>
      <c r="M1871" s="32">
        <f>L1871*(1-VLOOKUP('F_ ORDERS'!$K1871,D_BUYERS!A:H,8,FALSE))</f>
        <v>926</v>
      </c>
      <c r="N1871" s="32">
        <f>IF(VLOOKUP('F_ ORDERS'!$G1871, OrderDate!A:E, 5, FALSE) = 1, 'F_ ORDERS'!$M1871 * (1 - 0.07), 'F_ ORDERS'!$M1871)</f>
        <v>926</v>
      </c>
    </row>
    <row r="1872" spans="1:14" x14ac:dyDescent="0.2">
      <c r="A1872" s="51" t="str">
        <f t="shared" si="29"/>
        <v>1.205.21.104|44967|0.535995370366436</v>
      </c>
      <c r="B1872" s="51" t="s">
        <v>916</v>
      </c>
      <c r="C1872" s="52">
        <f>INT(DT!I1872)</f>
        <v>44967</v>
      </c>
      <c r="D1872" s="53">
        <f>DT!I1872-INT(DT!I1872)</f>
        <v>0.53599537036643596</v>
      </c>
      <c r="E1872" s="32" t="s">
        <v>6087</v>
      </c>
      <c r="F1872" s="32">
        <v>1004</v>
      </c>
      <c r="G1872" s="38">
        <f>INT(DT!E1872)</f>
        <v>44967</v>
      </c>
      <c r="H1872" s="39">
        <f>DT!E1872-INT(DT!E1872)</f>
        <v>0.61873842592467554</v>
      </c>
      <c r="I1872" s="32" t="s">
        <v>18</v>
      </c>
      <c r="J1872" s="32" t="s">
        <v>810</v>
      </c>
      <c r="K1872" s="32" t="s">
        <v>139</v>
      </c>
      <c r="L1872" s="42" cm="1">
        <f t="array" ref="L1872">INDEX('D_ SERVICES'!D:F, MATCH(J1872, 'D_ SERVICES'!A:A, 0),
   IF(I1872="Basic", 1, IF(I1872="Standard", 2, IF(I1872="Premium", 3, ""))))</f>
        <v>663</v>
      </c>
      <c r="M1872" s="32">
        <f>L1872*(1-VLOOKUP('F_ ORDERS'!$K1872,D_BUYERS!A:H,8,FALSE))</f>
        <v>629.85</v>
      </c>
      <c r="N1872" s="32">
        <f>IF(VLOOKUP('F_ ORDERS'!$G1872, OrderDate!A:E, 5, FALSE) = 1, 'F_ ORDERS'!$M1872 * (1 - 0.07), 'F_ ORDERS'!$M1872)</f>
        <v>629.85</v>
      </c>
    </row>
    <row r="1873" spans="1:14" x14ac:dyDescent="0.2">
      <c r="A1873" s="51" t="str">
        <f t="shared" si="29"/>
        <v>101.214.6.245|41987|0.820439814822748</v>
      </c>
      <c r="B1873" s="51" t="s">
        <v>956</v>
      </c>
      <c r="C1873" s="52">
        <f>INT(DT!I1873)</f>
        <v>41987</v>
      </c>
      <c r="D1873" s="53">
        <f>DT!I1873-INT(DT!I1873)</f>
        <v>0.8204398148227483</v>
      </c>
      <c r="E1873" s="32" t="s">
        <v>6088</v>
      </c>
      <c r="F1873" s="32">
        <v>1018</v>
      </c>
      <c r="G1873" s="38">
        <f>INT(DT!E1873)</f>
        <v>41987</v>
      </c>
      <c r="H1873" s="39">
        <f>DT!E1873-INT(DT!E1873)</f>
        <v>0.9219328703766223</v>
      </c>
      <c r="I1873" s="32" t="s">
        <v>23</v>
      </c>
      <c r="J1873" s="32" t="s">
        <v>636</v>
      </c>
      <c r="K1873" s="32" t="s">
        <v>145</v>
      </c>
      <c r="L1873" s="42" cm="1">
        <f t="array" ref="L1873">INDEX('D_ SERVICES'!D:F, MATCH(J1873, 'D_ SERVICES'!A:A, 0),
   IF(I1873="Basic", 1, IF(I1873="Standard", 2, IF(I1873="Premium", 3, ""))))</f>
        <v>606</v>
      </c>
      <c r="M1873" s="32">
        <f>L1873*(1-VLOOKUP('F_ ORDERS'!$K1873,D_BUYERS!A:H,8,FALSE))</f>
        <v>575.69999999999993</v>
      </c>
      <c r="N1873" s="32">
        <f>IF(VLOOKUP('F_ ORDERS'!$G1873, OrderDate!A:E, 5, FALSE) = 1, 'F_ ORDERS'!$M1873 * (1 - 0.07), 'F_ ORDERS'!$M1873)</f>
        <v>535.40099999999995</v>
      </c>
    </row>
    <row r="1874" spans="1:14" x14ac:dyDescent="0.2">
      <c r="A1874" s="51" t="str">
        <f t="shared" si="29"/>
        <v>148.25.45.59|44034|0.741400462960883</v>
      </c>
      <c r="B1874" s="51" t="s">
        <v>1597</v>
      </c>
      <c r="C1874" s="52">
        <f>INT(DT!I1874)</f>
        <v>44034</v>
      </c>
      <c r="D1874" s="53">
        <f>DT!I1874-INT(DT!I1874)</f>
        <v>0.74140046296088258</v>
      </c>
      <c r="E1874" s="32" t="s">
        <v>6089</v>
      </c>
      <c r="F1874" s="32">
        <v>1242</v>
      </c>
      <c r="G1874" s="38">
        <f>INT(DT!E1874)</f>
        <v>44034</v>
      </c>
      <c r="H1874" s="39">
        <f>DT!E1874-INT(DT!E1874)</f>
        <v>0.76443287036818219</v>
      </c>
      <c r="I1874" s="32" t="s">
        <v>23</v>
      </c>
      <c r="J1874" s="32" t="s">
        <v>652</v>
      </c>
      <c r="K1874" s="32" t="s">
        <v>431</v>
      </c>
      <c r="L1874" s="42" cm="1">
        <f t="array" ref="L1874">INDEX('D_ SERVICES'!D:F, MATCH(J1874, 'D_ SERVICES'!A:A, 0),
   IF(I1874="Basic", 1, IF(I1874="Standard", 2, IF(I1874="Premium", 3, ""))))</f>
        <v>452</v>
      </c>
      <c r="M1874" s="32">
        <f>L1874*(1-VLOOKUP('F_ ORDERS'!$K1874,D_BUYERS!A:H,8,FALSE))</f>
        <v>452</v>
      </c>
      <c r="N1874" s="32">
        <f>IF(VLOOKUP('F_ ORDERS'!$G1874, OrderDate!A:E, 5, FALSE) = 1, 'F_ ORDERS'!$M1874 * (1 - 0.07), 'F_ ORDERS'!$M1874)</f>
        <v>452</v>
      </c>
    </row>
    <row r="1875" spans="1:14" x14ac:dyDescent="0.2">
      <c r="A1875" s="51" t="str">
        <f t="shared" si="29"/>
        <v>26.134.20.165|43861|0.276250000002619</v>
      </c>
      <c r="B1875" s="51" t="s">
        <v>3091</v>
      </c>
      <c r="C1875" s="52">
        <f>INT(DT!I1875)</f>
        <v>43861</v>
      </c>
      <c r="D1875" s="53">
        <f>DT!I1875-INT(DT!I1875)</f>
        <v>0.27625000000261934</v>
      </c>
      <c r="E1875" s="32" t="s">
        <v>6090</v>
      </c>
      <c r="F1875" s="32">
        <v>1031</v>
      </c>
      <c r="G1875" s="38">
        <f>INT(DT!E1875)</f>
        <v>43861</v>
      </c>
      <c r="H1875" s="39">
        <f>DT!E1875-INT(DT!E1875)</f>
        <v>0.38834490741282934</v>
      </c>
      <c r="I1875" s="32" t="s">
        <v>18</v>
      </c>
      <c r="J1875" s="32" t="s">
        <v>725</v>
      </c>
      <c r="K1875" s="32" t="s">
        <v>477</v>
      </c>
      <c r="L1875" s="42" cm="1">
        <f t="array" ref="L1875">INDEX('D_ SERVICES'!D:F, MATCH(J1875, 'D_ SERVICES'!A:A, 0),
   IF(I1875="Basic", 1, IF(I1875="Standard", 2, IF(I1875="Premium", 3, ""))))</f>
        <v>897</v>
      </c>
      <c r="M1875" s="32">
        <f>L1875*(1-VLOOKUP('F_ ORDERS'!$K1875,D_BUYERS!A:H,8,FALSE))</f>
        <v>807.30000000000007</v>
      </c>
      <c r="N1875" s="32">
        <f>IF(VLOOKUP('F_ ORDERS'!$G1875, OrderDate!A:E, 5, FALSE) = 1, 'F_ ORDERS'!$M1875 * (1 - 0.07), 'F_ ORDERS'!$M1875)</f>
        <v>807.30000000000007</v>
      </c>
    </row>
    <row r="1876" spans="1:14" x14ac:dyDescent="0.2">
      <c r="A1876" s="51" t="str">
        <f t="shared" si="29"/>
        <v>48.48.174.221|44521|0.307083333333139</v>
      </c>
      <c r="B1876" s="51" t="s">
        <v>3457</v>
      </c>
      <c r="C1876" s="52">
        <f>INT(DT!I1876)</f>
        <v>44521</v>
      </c>
      <c r="D1876" s="53">
        <f>DT!I1876-INT(DT!I1876)</f>
        <v>0.30708333333313931</v>
      </c>
      <c r="E1876" s="32" t="s">
        <v>6091</v>
      </c>
      <c r="F1876" s="32">
        <v>1182</v>
      </c>
      <c r="G1876" s="38">
        <f>INT(DT!E1876)</f>
        <v>44521</v>
      </c>
      <c r="H1876" s="39">
        <f>DT!E1876-INT(DT!E1876)</f>
        <v>0.33519675926072523</v>
      </c>
      <c r="I1876" s="32" t="s">
        <v>23</v>
      </c>
      <c r="J1876" s="32" t="s">
        <v>594</v>
      </c>
      <c r="K1876" s="32" t="s">
        <v>254</v>
      </c>
      <c r="L1876" s="42" cm="1">
        <f t="array" ref="L1876">INDEX('D_ SERVICES'!D:F, MATCH(J1876, 'D_ SERVICES'!A:A, 0),
   IF(I1876="Basic", 1, IF(I1876="Standard", 2, IF(I1876="Premium", 3, ""))))</f>
        <v>688</v>
      </c>
      <c r="M1876" s="32">
        <f>L1876*(1-VLOOKUP('F_ ORDERS'!$K1876,D_BUYERS!A:H,8,FALSE))</f>
        <v>653.6</v>
      </c>
      <c r="N1876" s="32">
        <f>IF(VLOOKUP('F_ ORDERS'!$G1876, OrderDate!A:E, 5, FALSE) = 1, 'F_ ORDERS'!$M1876 * (1 - 0.07), 'F_ ORDERS'!$M1876)</f>
        <v>607.84799999999996</v>
      </c>
    </row>
    <row r="1877" spans="1:14" x14ac:dyDescent="0.2">
      <c r="A1877" s="51" t="str">
        <f t="shared" si="29"/>
        <v>14.6.200.209|44289|0.306192129632109</v>
      </c>
      <c r="B1877" s="51" t="s">
        <v>1496</v>
      </c>
      <c r="C1877" s="52">
        <f>INT(DT!I1877)</f>
        <v>44289</v>
      </c>
      <c r="D1877" s="53">
        <f>DT!I1877-INT(DT!I1877)</f>
        <v>0.30619212963210884</v>
      </c>
      <c r="E1877" s="32" t="s">
        <v>6092</v>
      </c>
      <c r="F1877" s="32">
        <v>1033</v>
      </c>
      <c r="G1877" s="38">
        <f>INT(DT!E1877)</f>
        <v>44289</v>
      </c>
      <c r="H1877" s="39">
        <f>DT!E1877-INT(DT!E1877)</f>
        <v>0.34488425926247146</v>
      </c>
      <c r="I1877" s="32" t="s">
        <v>12</v>
      </c>
      <c r="J1877" s="32" t="s">
        <v>771</v>
      </c>
      <c r="K1877" s="32" t="s">
        <v>51</v>
      </c>
      <c r="L1877" s="42" cm="1">
        <f t="array" ref="L1877">INDEX('D_ SERVICES'!D:F, MATCH(J1877, 'D_ SERVICES'!A:A, 0),
   IF(I1877="Basic", 1, IF(I1877="Standard", 2, IF(I1877="Premium", 3, ""))))</f>
        <v>768</v>
      </c>
      <c r="M1877" s="32">
        <f>L1877*(1-VLOOKUP('F_ ORDERS'!$K1877,D_BUYERS!A:H,8,FALSE))</f>
        <v>729.59999999999991</v>
      </c>
      <c r="N1877" s="32">
        <f>IF(VLOOKUP('F_ ORDERS'!$G1877, OrderDate!A:E, 5, FALSE) = 1, 'F_ ORDERS'!$M1877 * (1 - 0.07), 'F_ ORDERS'!$M1877)</f>
        <v>678.52799999999991</v>
      </c>
    </row>
    <row r="1878" spans="1:14" x14ac:dyDescent="0.2">
      <c r="A1878" s="51" t="str">
        <f t="shared" si="29"/>
        <v>171.147.175.57|45214|0.887789351851097</v>
      </c>
      <c r="B1878" s="51" t="s">
        <v>1918</v>
      </c>
      <c r="C1878" s="52">
        <f>INT(DT!I1878)</f>
        <v>45214</v>
      </c>
      <c r="D1878" s="53">
        <f>DT!I1878-INT(DT!I1878)</f>
        <v>0.88778935185109731</v>
      </c>
      <c r="E1878" s="32" t="s">
        <v>6093</v>
      </c>
      <c r="F1878" s="32">
        <v>1076</v>
      </c>
      <c r="G1878" s="38">
        <f>INT(DT!E1878)</f>
        <v>45214</v>
      </c>
      <c r="H1878" s="39">
        <f>DT!E1878-INT(DT!E1878)</f>
        <v>0.92530092592642177</v>
      </c>
      <c r="I1878" s="32" t="s">
        <v>23</v>
      </c>
      <c r="J1878" s="32" t="s">
        <v>690</v>
      </c>
      <c r="K1878" s="32" t="s">
        <v>430</v>
      </c>
      <c r="L1878" s="42" cm="1">
        <f t="array" ref="L1878">INDEX('D_ SERVICES'!D:F, MATCH(J1878, 'D_ SERVICES'!A:A, 0),
   IF(I1878="Basic", 1, IF(I1878="Standard", 2, IF(I1878="Premium", 3, ""))))</f>
        <v>810</v>
      </c>
      <c r="M1878" s="32">
        <f>L1878*(1-VLOOKUP('F_ ORDERS'!$K1878,D_BUYERS!A:H,8,FALSE))</f>
        <v>729</v>
      </c>
      <c r="N1878" s="32">
        <f>IF(VLOOKUP('F_ ORDERS'!$G1878, OrderDate!A:E, 5, FALSE) = 1, 'F_ ORDERS'!$M1878 * (1 - 0.07), 'F_ ORDERS'!$M1878)</f>
        <v>677.96999999999991</v>
      </c>
    </row>
    <row r="1879" spans="1:14" x14ac:dyDescent="0.2">
      <c r="A1879" s="51" t="str">
        <f t="shared" si="29"/>
        <v>31.100.123.105|44183|0.623611111106584</v>
      </c>
      <c r="B1879" s="51" t="s">
        <v>3178</v>
      </c>
      <c r="C1879" s="52">
        <f>INT(DT!I1879)</f>
        <v>44183</v>
      </c>
      <c r="D1879" s="53">
        <f>DT!I1879-INT(DT!I1879)</f>
        <v>0.62361111110658385</v>
      </c>
      <c r="E1879" s="32" t="s">
        <v>6094</v>
      </c>
      <c r="F1879" s="32">
        <v>1024</v>
      </c>
      <c r="G1879" s="38">
        <f>INT(DT!E1879)</f>
        <v>44183</v>
      </c>
      <c r="H1879" s="39">
        <f>DT!E1879-INT(DT!E1879)</f>
        <v>0.64893518517783377</v>
      </c>
      <c r="I1879" s="32" t="s">
        <v>12</v>
      </c>
      <c r="J1879" s="32" t="s">
        <v>617</v>
      </c>
      <c r="K1879" s="32" t="s">
        <v>330</v>
      </c>
      <c r="L1879" s="42" cm="1">
        <f t="array" ref="L1879">INDEX('D_ SERVICES'!D:F, MATCH(J1879, 'D_ SERVICES'!A:A, 0),
   IF(I1879="Basic", 1, IF(I1879="Standard", 2, IF(I1879="Premium", 3, ""))))</f>
        <v>977</v>
      </c>
      <c r="M1879" s="32">
        <f>L1879*(1-VLOOKUP('F_ ORDERS'!$K1879,D_BUYERS!A:H,8,FALSE))</f>
        <v>879.30000000000007</v>
      </c>
      <c r="N1879" s="32">
        <f>IF(VLOOKUP('F_ ORDERS'!$G1879, OrderDate!A:E, 5, FALSE) = 1, 'F_ ORDERS'!$M1879 * (1 - 0.07), 'F_ ORDERS'!$M1879)</f>
        <v>879.30000000000007</v>
      </c>
    </row>
    <row r="1880" spans="1:14" x14ac:dyDescent="0.2">
      <c r="A1880" s="51" t="str">
        <f t="shared" si="29"/>
        <v>8.148.225.47|42592|0.805925925917109</v>
      </c>
      <c r="B1880" s="51" t="s">
        <v>3893</v>
      </c>
      <c r="C1880" s="52">
        <f>INT(DT!I1880)</f>
        <v>42592</v>
      </c>
      <c r="D1880" s="53">
        <f>DT!I1880-INT(DT!I1880)</f>
        <v>0.80592592591710854</v>
      </c>
      <c r="E1880" s="32" t="s">
        <v>6095</v>
      </c>
      <c r="F1880" s="32">
        <v>1076</v>
      </c>
      <c r="G1880" s="38">
        <f>INT(DT!E1880)</f>
        <v>42592</v>
      </c>
      <c r="H1880" s="39">
        <f>DT!E1880-INT(DT!E1880)</f>
        <v>0.81322916665521916</v>
      </c>
      <c r="I1880" s="32" t="s">
        <v>18</v>
      </c>
      <c r="J1880" s="32" t="s">
        <v>690</v>
      </c>
      <c r="K1880" s="32" t="s">
        <v>153</v>
      </c>
      <c r="L1880" s="42" cm="1">
        <f t="array" ref="L1880">INDEX('D_ SERVICES'!D:F, MATCH(J1880, 'D_ SERVICES'!A:A, 0),
   IF(I1880="Basic", 1, IF(I1880="Standard", 2, IF(I1880="Premium", 3, ""))))</f>
        <v>314</v>
      </c>
      <c r="M1880" s="32">
        <f>L1880*(1-VLOOKUP('F_ ORDERS'!$K1880,D_BUYERS!A:H,8,FALSE))</f>
        <v>314</v>
      </c>
      <c r="N1880" s="32">
        <f>IF(VLOOKUP('F_ ORDERS'!$G1880, OrderDate!A:E, 5, FALSE) = 1, 'F_ ORDERS'!$M1880 * (1 - 0.07), 'F_ ORDERS'!$M1880)</f>
        <v>314</v>
      </c>
    </row>
    <row r="1881" spans="1:14" x14ac:dyDescent="0.2">
      <c r="A1881" s="51" t="str">
        <f t="shared" si="29"/>
        <v>118.206.24.42|43400|0.327812499999709</v>
      </c>
      <c r="B1881" s="51" t="s">
        <v>1178</v>
      </c>
      <c r="C1881" s="52">
        <f>INT(DT!I1881)</f>
        <v>43400</v>
      </c>
      <c r="D1881" s="53">
        <f>DT!I1881-INT(DT!I1881)</f>
        <v>0.32781249999970896</v>
      </c>
      <c r="E1881" s="32" t="s">
        <v>6096</v>
      </c>
      <c r="F1881" s="32">
        <v>1077</v>
      </c>
      <c r="G1881" s="38">
        <f>INT(DT!E1881)</f>
        <v>43400</v>
      </c>
      <c r="H1881" s="39">
        <f>DT!E1881-INT(DT!E1881)</f>
        <v>0.37497685185371665</v>
      </c>
      <c r="I1881" s="32" t="s">
        <v>12</v>
      </c>
      <c r="J1881" s="32" t="s">
        <v>832</v>
      </c>
      <c r="K1881" s="32" t="s">
        <v>355</v>
      </c>
      <c r="L1881" s="42" cm="1">
        <f t="array" ref="L1881">INDEX('D_ SERVICES'!D:F, MATCH(J1881, 'D_ SERVICES'!A:A, 0),
   IF(I1881="Basic", 1, IF(I1881="Standard", 2, IF(I1881="Premium", 3, ""))))</f>
        <v>985</v>
      </c>
      <c r="M1881" s="32">
        <f>L1881*(1-VLOOKUP('F_ ORDERS'!$K1881,D_BUYERS!A:H,8,FALSE))</f>
        <v>886.5</v>
      </c>
      <c r="N1881" s="32">
        <f>IF(VLOOKUP('F_ ORDERS'!$G1881, OrderDate!A:E, 5, FALSE) = 1, 'F_ ORDERS'!$M1881 * (1 - 0.07), 'F_ ORDERS'!$M1881)</f>
        <v>824.44499999999994</v>
      </c>
    </row>
    <row r="1882" spans="1:14" x14ac:dyDescent="0.2">
      <c r="A1882" s="51" t="str">
        <f t="shared" si="29"/>
        <v>89.77.9.54|45287|0.632361111107457</v>
      </c>
      <c r="B1882" s="51" t="s">
        <v>4048</v>
      </c>
      <c r="C1882" s="52">
        <f>INT(DT!I1882)</f>
        <v>45287</v>
      </c>
      <c r="D1882" s="53">
        <f>DT!I1882-INT(DT!I1882)</f>
        <v>0.63236111110745696</v>
      </c>
      <c r="E1882" s="32" t="s">
        <v>6097</v>
      </c>
      <c r="F1882" s="32">
        <v>1192</v>
      </c>
      <c r="G1882" s="38">
        <f>INT(DT!E1882)</f>
        <v>45287</v>
      </c>
      <c r="H1882" s="39">
        <f>DT!E1882-INT(DT!E1882)</f>
        <v>0.63483796295622597</v>
      </c>
      <c r="I1882" s="32" t="s">
        <v>12</v>
      </c>
      <c r="J1882" s="32" t="s">
        <v>841</v>
      </c>
      <c r="K1882" s="32" t="s">
        <v>388</v>
      </c>
      <c r="L1882" s="42" cm="1">
        <f t="array" ref="L1882">INDEX('D_ SERVICES'!D:F, MATCH(J1882, 'D_ SERVICES'!A:A, 0),
   IF(I1882="Basic", 1, IF(I1882="Standard", 2, IF(I1882="Premium", 3, ""))))</f>
        <v>994</v>
      </c>
      <c r="M1882" s="32">
        <f>L1882*(1-VLOOKUP('F_ ORDERS'!$K1882,D_BUYERS!A:H,8,FALSE))</f>
        <v>994</v>
      </c>
      <c r="N1882" s="32">
        <f>IF(VLOOKUP('F_ ORDERS'!$G1882, OrderDate!A:E, 5, FALSE) = 1, 'F_ ORDERS'!$M1882 * (1 - 0.07), 'F_ ORDERS'!$M1882)</f>
        <v>994</v>
      </c>
    </row>
    <row r="1883" spans="1:14" x14ac:dyDescent="0.2">
      <c r="A1883" s="51" t="str">
        <f t="shared" si="29"/>
        <v>192.166.88.131|44487|0.728125000001455</v>
      </c>
      <c r="B1883" s="51" t="s">
        <v>2162</v>
      </c>
      <c r="C1883" s="52">
        <f>INT(DT!I1883)</f>
        <v>44487</v>
      </c>
      <c r="D1883" s="53">
        <f>DT!I1883-INT(DT!I1883)</f>
        <v>0.72812500000145519</v>
      </c>
      <c r="E1883" s="32" t="s">
        <v>6098</v>
      </c>
      <c r="F1883" s="32">
        <v>1078</v>
      </c>
      <c r="G1883" s="38">
        <f>INT(DT!E1883)</f>
        <v>44487</v>
      </c>
      <c r="H1883" s="39">
        <f>DT!E1883-INT(DT!E1883)</f>
        <v>0.77341435185371665</v>
      </c>
      <c r="I1883" s="32" t="s">
        <v>23</v>
      </c>
      <c r="J1883" s="32" t="s">
        <v>684</v>
      </c>
      <c r="K1883" s="32" t="s">
        <v>246</v>
      </c>
      <c r="L1883" s="42" cm="1">
        <f t="array" ref="L1883">INDEX('D_ SERVICES'!D:F, MATCH(J1883, 'D_ SERVICES'!A:A, 0),
   IF(I1883="Basic", 1, IF(I1883="Standard", 2, IF(I1883="Premium", 3, ""))))</f>
        <v>242</v>
      </c>
      <c r="M1883" s="32">
        <f>L1883*(1-VLOOKUP('F_ ORDERS'!$K1883,D_BUYERS!A:H,8,FALSE))</f>
        <v>217.8</v>
      </c>
      <c r="N1883" s="32">
        <f>IF(VLOOKUP('F_ ORDERS'!$G1883, OrderDate!A:E, 5, FALSE) = 1, 'F_ ORDERS'!$M1883 * (1 - 0.07), 'F_ ORDERS'!$M1883)</f>
        <v>217.8</v>
      </c>
    </row>
    <row r="1884" spans="1:14" x14ac:dyDescent="0.2">
      <c r="A1884" s="51" t="str">
        <f t="shared" si="29"/>
        <v>133.96.142.174|45048|0.849108796297514</v>
      </c>
      <c r="B1884" s="51" t="s">
        <v>1410</v>
      </c>
      <c r="C1884" s="52">
        <f>INT(DT!I1884)</f>
        <v>45048</v>
      </c>
      <c r="D1884" s="53">
        <f>DT!I1884-INT(DT!I1884)</f>
        <v>0.84910879629751435</v>
      </c>
      <c r="E1884" s="32" t="s">
        <v>6099</v>
      </c>
      <c r="F1884" s="32">
        <v>1115</v>
      </c>
      <c r="G1884" s="38">
        <f>INT(DT!E1884)</f>
        <v>45048</v>
      </c>
      <c r="H1884" s="39">
        <f>DT!E1884-INT(DT!E1884)</f>
        <v>0.94767361111007631</v>
      </c>
      <c r="I1884" s="32" t="s">
        <v>23</v>
      </c>
      <c r="J1884" s="32" t="s">
        <v>780</v>
      </c>
      <c r="K1884" s="32" t="s">
        <v>305</v>
      </c>
      <c r="L1884" s="42" cm="1">
        <f t="array" ref="L1884">INDEX('D_ SERVICES'!D:F, MATCH(J1884, 'D_ SERVICES'!A:A, 0),
   IF(I1884="Basic", 1, IF(I1884="Standard", 2, IF(I1884="Premium", 3, ""))))</f>
        <v>715</v>
      </c>
      <c r="M1884" s="32">
        <f>L1884*(1-VLOOKUP('F_ ORDERS'!$K1884,D_BUYERS!A:H,8,FALSE))</f>
        <v>679.25</v>
      </c>
      <c r="N1884" s="32">
        <f>IF(VLOOKUP('F_ ORDERS'!$G1884, OrderDate!A:E, 5, FALSE) = 1, 'F_ ORDERS'!$M1884 * (1 - 0.07), 'F_ ORDERS'!$M1884)</f>
        <v>679.25</v>
      </c>
    </row>
    <row r="1885" spans="1:14" x14ac:dyDescent="0.2">
      <c r="A1885" s="51" t="str">
        <f t="shared" si="29"/>
        <v>117.128.97.166|45376|0.863692129627452</v>
      </c>
      <c r="B1885" s="51" t="s">
        <v>1162</v>
      </c>
      <c r="C1885" s="52">
        <f>INT(DT!I1885)</f>
        <v>45376</v>
      </c>
      <c r="D1885" s="53">
        <f>DT!I1885-INT(DT!I1885)</f>
        <v>0.86369212962745223</v>
      </c>
      <c r="E1885" s="32" t="s">
        <v>6100</v>
      </c>
      <c r="F1885" s="32">
        <v>1002</v>
      </c>
      <c r="G1885" s="38">
        <f>INT(DT!E1885)</f>
        <v>45376</v>
      </c>
      <c r="H1885" s="39">
        <f>DT!E1885-INT(DT!E1885)</f>
        <v>0.91138888888963265</v>
      </c>
      <c r="I1885" s="32" t="s">
        <v>18</v>
      </c>
      <c r="J1885" s="32" t="s">
        <v>803</v>
      </c>
      <c r="K1885" s="32" t="s">
        <v>495</v>
      </c>
      <c r="L1885" s="42" cm="1">
        <f t="array" ref="L1885">INDEX('D_ SERVICES'!D:F, MATCH(J1885, 'D_ SERVICES'!A:A, 0),
   IF(I1885="Basic", 1, IF(I1885="Standard", 2, IF(I1885="Premium", 3, ""))))</f>
        <v>391</v>
      </c>
      <c r="M1885" s="32">
        <f>L1885*(1-VLOOKUP('F_ ORDERS'!$K1885,D_BUYERS!A:H,8,FALSE))</f>
        <v>371.45</v>
      </c>
      <c r="N1885" s="32">
        <f>IF(VLOOKUP('F_ ORDERS'!$G1885, OrderDate!A:E, 5, FALSE) = 1, 'F_ ORDERS'!$M1885 * (1 - 0.07), 'F_ ORDERS'!$M1885)</f>
        <v>371.45</v>
      </c>
    </row>
    <row r="1886" spans="1:14" x14ac:dyDescent="0.2">
      <c r="A1886" s="51" t="str">
        <f t="shared" si="29"/>
        <v>127.96.240.192|42388|0.0287615740671754</v>
      </c>
      <c r="B1886" s="51" t="s">
        <v>1312</v>
      </c>
      <c r="C1886" s="52">
        <f>INT(DT!I1886)</f>
        <v>42388</v>
      </c>
      <c r="D1886" s="53">
        <f>DT!I1886-INT(DT!I1886)</f>
        <v>2.8761574067175388E-2</v>
      </c>
      <c r="E1886" s="32" t="s">
        <v>6101</v>
      </c>
      <c r="F1886" s="32">
        <v>1193</v>
      </c>
      <c r="G1886" s="38">
        <f>INT(DT!E1886)</f>
        <v>42388</v>
      </c>
      <c r="H1886" s="39">
        <f>DT!E1886-INT(DT!E1886)</f>
        <v>6.5891203696082812E-2</v>
      </c>
      <c r="I1886" s="32" t="s">
        <v>23</v>
      </c>
      <c r="J1886" s="32" t="s">
        <v>835</v>
      </c>
      <c r="K1886" s="32" t="s">
        <v>293</v>
      </c>
      <c r="L1886" s="42" cm="1">
        <f t="array" ref="L1886">INDEX('D_ SERVICES'!D:F, MATCH(J1886, 'D_ SERVICES'!A:A, 0),
   IF(I1886="Basic", 1, IF(I1886="Standard", 2, IF(I1886="Premium", 3, ""))))</f>
        <v>998</v>
      </c>
      <c r="M1886" s="32">
        <f>L1886*(1-VLOOKUP('F_ ORDERS'!$K1886,D_BUYERS!A:H,8,FALSE))</f>
        <v>898.2</v>
      </c>
      <c r="N1886" s="32">
        <f>IF(VLOOKUP('F_ ORDERS'!$G1886, OrderDate!A:E, 5, FALSE) = 1, 'F_ ORDERS'!$M1886 * (1 - 0.07), 'F_ ORDERS'!$M1886)</f>
        <v>898.2</v>
      </c>
    </row>
    <row r="1887" spans="1:14" x14ac:dyDescent="0.2">
      <c r="A1887" s="51" t="str">
        <f t="shared" si="29"/>
        <v>45.227.136.5|44653|0.373854166668025</v>
      </c>
      <c r="B1887" s="51" t="s">
        <v>3409</v>
      </c>
      <c r="C1887" s="52">
        <f>INT(DT!I1887)</f>
        <v>44653</v>
      </c>
      <c r="D1887" s="53">
        <f>DT!I1887-INT(DT!I1887)</f>
        <v>0.37385416666802485</v>
      </c>
      <c r="E1887" s="32" t="s">
        <v>6102</v>
      </c>
      <c r="F1887" s="32">
        <v>1224</v>
      </c>
      <c r="G1887" s="38">
        <f>INT(DT!E1887)</f>
        <v>44653</v>
      </c>
      <c r="H1887" s="39">
        <f>DT!E1887-INT(DT!E1887)</f>
        <v>0.49504629629518604</v>
      </c>
      <c r="I1887" s="32" t="s">
        <v>23</v>
      </c>
      <c r="J1887" s="32" t="s">
        <v>870</v>
      </c>
      <c r="K1887" s="32" t="s">
        <v>313</v>
      </c>
      <c r="L1887" s="42" cm="1">
        <f t="array" ref="L1887">INDEX('D_ SERVICES'!D:F, MATCH(J1887, 'D_ SERVICES'!A:A, 0),
   IF(I1887="Basic", 1, IF(I1887="Standard", 2, IF(I1887="Premium", 3, ""))))</f>
        <v>889</v>
      </c>
      <c r="M1887" s="32">
        <f>L1887*(1-VLOOKUP('F_ ORDERS'!$K1887,D_BUYERS!A:H,8,FALSE))</f>
        <v>800.1</v>
      </c>
      <c r="N1887" s="32">
        <f>IF(VLOOKUP('F_ ORDERS'!$G1887, OrderDate!A:E, 5, FALSE) = 1, 'F_ ORDERS'!$M1887 * (1 - 0.07), 'F_ ORDERS'!$M1887)</f>
        <v>744.09299999999996</v>
      </c>
    </row>
    <row r="1888" spans="1:14" x14ac:dyDescent="0.2">
      <c r="A1888" s="51" t="str">
        <f t="shared" si="29"/>
        <v>124.21.40.29|42795|0.946956018517085</v>
      </c>
      <c r="B1888" s="51" t="s">
        <v>1271</v>
      </c>
      <c r="C1888" s="52">
        <f>INT(DT!I1888)</f>
        <v>42795</v>
      </c>
      <c r="D1888" s="53">
        <f>DT!I1888-INT(DT!I1888)</f>
        <v>0.94695601851708489</v>
      </c>
      <c r="E1888" s="32" t="s">
        <v>6103</v>
      </c>
      <c r="F1888" s="32">
        <v>1074</v>
      </c>
      <c r="G1888" s="38">
        <f>INT(DT!E1888)</f>
        <v>42796</v>
      </c>
      <c r="H1888" s="39">
        <f>DT!E1888-INT(DT!E1888)</f>
        <v>6.8703703698702157E-2</v>
      </c>
      <c r="I1888" s="32" t="s">
        <v>12</v>
      </c>
      <c r="J1888" s="32" t="s">
        <v>630</v>
      </c>
      <c r="K1888" s="32" t="s">
        <v>449</v>
      </c>
      <c r="L1888" s="42" cm="1">
        <f t="array" ref="L1888">INDEX('D_ SERVICES'!D:F, MATCH(J1888, 'D_ SERVICES'!A:A, 0),
   IF(I1888="Basic", 1, IF(I1888="Standard", 2, IF(I1888="Premium", 3, ""))))</f>
        <v>994</v>
      </c>
      <c r="M1888" s="32">
        <f>L1888*(1-VLOOKUP('F_ ORDERS'!$K1888,D_BUYERS!A:H,8,FALSE))</f>
        <v>994</v>
      </c>
      <c r="N1888" s="32">
        <f>IF(VLOOKUP('F_ ORDERS'!$G1888, OrderDate!A:E, 5, FALSE) = 1, 'F_ ORDERS'!$M1888 * (1 - 0.07), 'F_ ORDERS'!$M1888)</f>
        <v>994</v>
      </c>
    </row>
    <row r="1889" spans="1:14" x14ac:dyDescent="0.2">
      <c r="A1889" s="51" t="str">
        <f t="shared" si="29"/>
        <v>151.52.180.19|44948|0.668275462972815</v>
      </c>
      <c r="B1889" s="51" t="s">
        <v>1653</v>
      </c>
      <c r="C1889" s="52">
        <f>INT(DT!I1889)</f>
        <v>44948</v>
      </c>
      <c r="D1889" s="53">
        <f>DT!I1889-INT(DT!I1889)</f>
        <v>0.66827546297281515</v>
      </c>
      <c r="E1889" s="32" t="s">
        <v>6104</v>
      </c>
      <c r="F1889" s="32">
        <v>1133</v>
      </c>
      <c r="G1889" s="38">
        <f>INT(DT!E1889)</f>
        <v>44948</v>
      </c>
      <c r="H1889" s="39">
        <f>DT!E1889-INT(DT!E1889)</f>
        <v>0.7644097222291748</v>
      </c>
      <c r="I1889" s="32" t="s">
        <v>18</v>
      </c>
      <c r="J1889" s="32" t="s">
        <v>887</v>
      </c>
      <c r="K1889" s="32" t="s">
        <v>286</v>
      </c>
      <c r="L1889" s="42" cm="1">
        <f t="array" ref="L1889">INDEX('D_ SERVICES'!D:F, MATCH(J1889, 'D_ SERVICES'!A:A, 0),
   IF(I1889="Basic", 1, IF(I1889="Standard", 2, IF(I1889="Premium", 3, ""))))</f>
        <v>915</v>
      </c>
      <c r="M1889" s="32">
        <f>L1889*(1-VLOOKUP('F_ ORDERS'!$K1889,D_BUYERS!A:H,8,FALSE))</f>
        <v>915</v>
      </c>
      <c r="N1889" s="32">
        <f>IF(VLOOKUP('F_ ORDERS'!$G1889, OrderDate!A:E, 5, FALSE) = 1, 'F_ ORDERS'!$M1889 * (1 - 0.07), 'F_ ORDERS'!$M1889)</f>
        <v>850.94999999999993</v>
      </c>
    </row>
    <row r="1890" spans="1:14" x14ac:dyDescent="0.2">
      <c r="A1890" s="51" t="str">
        <f t="shared" si="29"/>
        <v>229.116.205.37|44078|0.117905092592991</v>
      </c>
      <c r="B1890" s="51" t="s">
        <v>2693</v>
      </c>
      <c r="C1890" s="52">
        <f>INT(DT!I1890)</f>
        <v>44078</v>
      </c>
      <c r="D1890" s="53">
        <f>DT!I1890-INT(DT!I1890)</f>
        <v>0.11790509259299142</v>
      </c>
      <c r="E1890" s="32" t="s">
        <v>6105</v>
      </c>
      <c r="F1890" s="32">
        <v>1201</v>
      </c>
      <c r="G1890" s="38">
        <f>INT(DT!E1890)</f>
        <v>44078</v>
      </c>
      <c r="H1890" s="39">
        <f>DT!E1890-INT(DT!E1890)</f>
        <v>0.18567129629809642</v>
      </c>
      <c r="I1890" s="32" t="s">
        <v>23</v>
      </c>
      <c r="J1890" s="32" t="s">
        <v>606</v>
      </c>
      <c r="K1890" s="32" t="s">
        <v>244</v>
      </c>
      <c r="L1890" s="42" cm="1">
        <f t="array" ref="L1890">INDEX('D_ SERVICES'!D:F, MATCH(J1890, 'D_ SERVICES'!A:A, 0),
   IF(I1890="Basic", 1, IF(I1890="Standard", 2, IF(I1890="Premium", 3, ""))))</f>
        <v>882</v>
      </c>
      <c r="M1890" s="32">
        <f>L1890*(1-VLOOKUP('F_ ORDERS'!$K1890,D_BUYERS!A:H,8,FALSE))</f>
        <v>882</v>
      </c>
      <c r="N1890" s="32">
        <f>IF(VLOOKUP('F_ ORDERS'!$G1890, OrderDate!A:E, 5, FALSE) = 1, 'F_ ORDERS'!$M1890 * (1 - 0.07), 'F_ ORDERS'!$M1890)</f>
        <v>882</v>
      </c>
    </row>
    <row r="1891" spans="1:14" x14ac:dyDescent="0.2">
      <c r="A1891" s="51" t="str">
        <f t="shared" si="29"/>
        <v>65.150.78.51|45020|0.92871527778334</v>
      </c>
      <c r="B1891" s="51" t="s">
        <v>3679</v>
      </c>
      <c r="C1891" s="52">
        <f>INT(DT!I1891)</f>
        <v>45020</v>
      </c>
      <c r="D1891" s="53">
        <f>DT!I1891-INT(DT!I1891)</f>
        <v>0.92871527778333984</v>
      </c>
      <c r="E1891" s="32" t="s">
        <v>6106</v>
      </c>
      <c r="F1891" s="32">
        <v>1209</v>
      </c>
      <c r="G1891" s="38">
        <f>INT(DT!E1891)</f>
        <v>45020</v>
      </c>
      <c r="H1891" s="39">
        <f>DT!E1891-INT(DT!E1891)</f>
        <v>0.93591435185953742</v>
      </c>
      <c r="I1891" s="32" t="s">
        <v>18</v>
      </c>
      <c r="J1891" s="32" t="s">
        <v>804</v>
      </c>
      <c r="K1891" s="32" t="s">
        <v>207</v>
      </c>
      <c r="L1891" s="42" cm="1">
        <f t="array" ref="L1891">INDEX('D_ SERVICES'!D:F, MATCH(J1891, 'D_ SERVICES'!A:A, 0),
   IF(I1891="Basic", 1, IF(I1891="Standard", 2, IF(I1891="Premium", 3, ""))))</f>
        <v>651</v>
      </c>
      <c r="M1891" s="32">
        <f>L1891*(1-VLOOKUP('F_ ORDERS'!$K1891,D_BUYERS!A:H,8,FALSE))</f>
        <v>585.9</v>
      </c>
      <c r="N1891" s="32">
        <f>IF(VLOOKUP('F_ ORDERS'!$G1891, OrderDate!A:E, 5, FALSE) = 1, 'F_ ORDERS'!$M1891 * (1 - 0.07), 'F_ ORDERS'!$M1891)</f>
        <v>585.9</v>
      </c>
    </row>
    <row r="1892" spans="1:14" x14ac:dyDescent="0.2">
      <c r="A1892" s="51" t="str">
        <f t="shared" si="29"/>
        <v>186.32.134.1|44413|0.786087962973397</v>
      </c>
      <c r="B1892" s="51" t="s">
        <v>2091</v>
      </c>
      <c r="C1892" s="52">
        <f>INT(DT!I1892)</f>
        <v>44413</v>
      </c>
      <c r="D1892" s="53">
        <f>DT!I1892-INT(DT!I1892)</f>
        <v>0.78608796297339723</v>
      </c>
      <c r="E1892" s="32" t="s">
        <v>6107</v>
      </c>
      <c r="F1892" s="32">
        <v>1041</v>
      </c>
      <c r="G1892" s="38">
        <f>INT(DT!E1892)</f>
        <v>44413</v>
      </c>
      <c r="H1892" s="39">
        <f>DT!E1892-INT(DT!E1892)</f>
        <v>0.79250000001047738</v>
      </c>
      <c r="I1892" s="32" t="s">
        <v>18</v>
      </c>
      <c r="J1892" s="32" t="s">
        <v>732</v>
      </c>
      <c r="K1892" s="32" t="s">
        <v>485</v>
      </c>
      <c r="L1892" s="42" cm="1">
        <f t="array" ref="L1892">INDEX('D_ SERVICES'!D:F, MATCH(J1892, 'D_ SERVICES'!A:A, 0),
   IF(I1892="Basic", 1, IF(I1892="Standard", 2, IF(I1892="Premium", 3, ""))))</f>
        <v>794</v>
      </c>
      <c r="M1892" s="32">
        <f>L1892*(1-VLOOKUP('F_ ORDERS'!$K1892,D_BUYERS!A:H,8,FALSE))</f>
        <v>754.3</v>
      </c>
      <c r="N1892" s="32">
        <f>IF(VLOOKUP('F_ ORDERS'!$G1892, OrderDate!A:E, 5, FALSE) = 1, 'F_ ORDERS'!$M1892 * (1 - 0.07), 'F_ ORDERS'!$M1892)</f>
        <v>754.3</v>
      </c>
    </row>
    <row r="1893" spans="1:14" x14ac:dyDescent="0.2">
      <c r="A1893" s="51" t="str">
        <f t="shared" si="29"/>
        <v>42.165.40.140|45295|0.458009259258688</v>
      </c>
      <c r="B1893" s="51" t="s">
        <v>3366</v>
      </c>
      <c r="C1893" s="52">
        <f>INT(DT!I1893)</f>
        <v>45295</v>
      </c>
      <c r="D1893" s="53">
        <f>DT!I1893-INT(DT!I1893)</f>
        <v>0.45800925925868796</v>
      </c>
      <c r="E1893" s="32" t="s">
        <v>6108</v>
      </c>
      <c r="F1893" s="32">
        <v>1212</v>
      </c>
      <c r="G1893" s="38">
        <f>INT(DT!E1893)</f>
        <v>45295</v>
      </c>
      <c r="H1893" s="39">
        <f>DT!E1893-INT(DT!E1893)</f>
        <v>0.53811342592234723</v>
      </c>
      <c r="I1893" s="32" t="s">
        <v>23</v>
      </c>
      <c r="J1893" s="32" t="s">
        <v>627</v>
      </c>
      <c r="K1893" s="32" t="s">
        <v>384</v>
      </c>
      <c r="L1893" s="42" cm="1">
        <f t="array" ref="L1893">INDEX('D_ SERVICES'!D:F, MATCH(J1893, 'D_ SERVICES'!A:A, 0),
   IF(I1893="Basic", 1, IF(I1893="Standard", 2, IF(I1893="Premium", 3, ""))))</f>
        <v>978</v>
      </c>
      <c r="M1893" s="32">
        <f>L1893*(1-VLOOKUP('F_ ORDERS'!$K1893,D_BUYERS!A:H,8,FALSE))</f>
        <v>978</v>
      </c>
      <c r="N1893" s="32">
        <f>IF(VLOOKUP('F_ ORDERS'!$G1893, OrderDate!A:E, 5, FALSE) = 1, 'F_ ORDERS'!$M1893 * (1 - 0.07), 'F_ ORDERS'!$M1893)</f>
        <v>978</v>
      </c>
    </row>
    <row r="1894" spans="1:14" x14ac:dyDescent="0.2">
      <c r="A1894" s="51" t="str">
        <f t="shared" si="29"/>
        <v>161.184.5.225|44812|0.583321759258979</v>
      </c>
      <c r="B1894" s="51" t="s">
        <v>1778</v>
      </c>
      <c r="C1894" s="52">
        <f>INT(DT!I1894)</f>
        <v>44812</v>
      </c>
      <c r="D1894" s="53">
        <f>DT!I1894-INT(DT!I1894)</f>
        <v>0.583321759258979</v>
      </c>
      <c r="E1894" s="32" t="s">
        <v>6109</v>
      </c>
      <c r="F1894" s="32">
        <v>1084</v>
      </c>
      <c r="G1894" s="38">
        <f>INT(DT!E1894)</f>
        <v>44812</v>
      </c>
      <c r="H1894" s="39">
        <f>DT!E1894-INT(DT!E1894)</f>
        <v>0.63194444444525288</v>
      </c>
      <c r="I1894" s="32" t="s">
        <v>12</v>
      </c>
      <c r="J1894" s="32" t="s">
        <v>790</v>
      </c>
      <c r="K1894" s="32" t="s">
        <v>382</v>
      </c>
      <c r="L1894" s="42" cm="1">
        <f t="array" ref="L1894">INDEX('D_ SERVICES'!D:F, MATCH(J1894, 'D_ SERVICES'!A:A, 0),
   IF(I1894="Basic", 1, IF(I1894="Standard", 2, IF(I1894="Premium", 3, ""))))</f>
        <v>927</v>
      </c>
      <c r="M1894" s="32">
        <f>L1894*(1-VLOOKUP('F_ ORDERS'!$K1894,D_BUYERS!A:H,8,FALSE))</f>
        <v>880.65</v>
      </c>
      <c r="N1894" s="32">
        <f>IF(VLOOKUP('F_ ORDERS'!$G1894, OrderDate!A:E, 5, FALSE) = 1, 'F_ ORDERS'!$M1894 * (1 - 0.07), 'F_ ORDERS'!$M1894)</f>
        <v>880.65</v>
      </c>
    </row>
    <row r="1895" spans="1:14" x14ac:dyDescent="0.2">
      <c r="A1895" s="51" t="str">
        <f t="shared" si="29"/>
        <v>23.110.180.1|43337|0.815543981480005</v>
      </c>
      <c r="B1895" s="51" t="s">
        <v>2704</v>
      </c>
      <c r="C1895" s="52">
        <f>INT(DT!I1895)</f>
        <v>43337</v>
      </c>
      <c r="D1895" s="53">
        <f>DT!I1895-INT(DT!I1895)</f>
        <v>0.81554398148000473</v>
      </c>
      <c r="E1895" s="32" t="s">
        <v>6110</v>
      </c>
      <c r="F1895" s="32">
        <v>1005</v>
      </c>
      <c r="G1895" s="38">
        <f>INT(DT!E1895)</f>
        <v>43337</v>
      </c>
      <c r="H1895" s="39">
        <f>DT!E1895-INT(DT!E1895)</f>
        <v>0.93263888888759539</v>
      </c>
      <c r="I1895" s="32" t="s">
        <v>23</v>
      </c>
      <c r="J1895" s="32" t="s">
        <v>808</v>
      </c>
      <c r="K1895" s="32" t="s">
        <v>94</v>
      </c>
      <c r="L1895" s="42" cm="1">
        <f t="array" ref="L1895">INDEX('D_ SERVICES'!D:F, MATCH(J1895, 'D_ SERVICES'!A:A, 0),
   IF(I1895="Basic", 1, IF(I1895="Standard", 2, IF(I1895="Premium", 3, ""))))</f>
        <v>948</v>
      </c>
      <c r="M1895" s="32">
        <f>L1895*(1-VLOOKUP('F_ ORDERS'!$K1895,D_BUYERS!A:H,8,FALSE))</f>
        <v>948</v>
      </c>
      <c r="N1895" s="32">
        <f>IF(VLOOKUP('F_ ORDERS'!$G1895, OrderDate!A:E, 5, FALSE) = 1, 'F_ ORDERS'!$M1895 * (1 - 0.07), 'F_ ORDERS'!$M1895)</f>
        <v>881.64</v>
      </c>
    </row>
    <row r="1896" spans="1:14" x14ac:dyDescent="0.2">
      <c r="A1896" s="51" t="str">
        <f t="shared" si="29"/>
        <v>136.244.112.111|43515|0.622777777767624</v>
      </c>
      <c r="B1896" s="51" t="s">
        <v>1447</v>
      </c>
      <c r="C1896" s="52">
        <f>INT(DT!I1896)</f>
        <v>43515</v>
      </c>
      <c r="D1896" s="53">
        <f>DT!I1896-INT(DT!I1896)</f>
        <v>0.62277777776762377</v>
      </c>
      <c r="E1896" s="32" t="s">
        <v>6111</v>
      </c>
      <c r="F1896" s="32">
        <v>1206</v>
      </c>
      <c r="G1896" s="38">
        <f>INT(DT!E1896)</f>
        <v>43515</v>
      </c>
      <c r="H1896" s="39">
        <f>DT!E1896-INT(DT!E1896)</f>
        <v>0.6260300925860065</v>
      </c>
      <c r="I1896" s="32" t="s">
        <v>12</v>
      </c>
      <c r="J1896" s="32" t="s">
        <v>756</v>
      </c>
      <c r="K1896" s="32" t="s">
        <v>203</v>
      </c>
      <c r="L1896" s="42" cm="1">
        <f t="array" ref="L1896">INDEX('D_ SERVICES'!D:F, MATCH(J1896, 'D_ SERVICES'!A:A, 0),
   IF(I1896="Basic", 1, IF(I1896="Standard", 2, IF(I1896="Premium", 3, ""))))</f>
        <v>940</v>
      </c>
      <c r="M1896" s="32">
        <f>L1896*(1-VLOOKUP('F_ ORDERS'!$K1896,D_BUYERS!A:H,8,FALSE))</f>
        <v>846</v>
      </c>
      <c r="N1896" s="32">
        <f>IF(VLOOKUP('F_ ORDERS'!$G1896, OrderDate!A:E, 5, FALSE) = 1, 'F_ ORDERS'!$M1896 * (1 - 0.07), 'F_ ORDERS'!$M1896)</f>
        <v>846</v>
      </c>
    </row>
    <row r="1897" spans="1:14" x14ac:dyDescent="0.2">
      <c r="A1897" s="51" t="str">
        <f t="shared" si="29"/>
        <v>101.18.149.247|43800|0.469143518523197</v>
      </c>
      <c r="B1897" s="51" t="s">
        <v>955</v>
      </c>
      <c r="C1897" s="52">
        <f>INT(DT!I1897)</f>
        <v>43800</v>
      </c>
      <c r="D1897" s="53">
        <f>DT!I1897-INT(DT!I1897)</f>
        <v>0.46914351852319669</v>
      </c>
      <c r="E1897" s="32" t="s">
        <v>6112</v>
      </c>
      <c r="F1897" s="32">
        <v>1021</v>
      </c>
      <c r="G1897" s="38">
        <f>INT(DT!E1897)</f>
        <v>43800</v>
      </c>
      <c r="H1897" s="39">
        <f>DT!E1897-INT(DT!E1897)</f>
        <v>0.55421296296844957</v>
      </c>
      <c r="I1897" s="32" t="s">
        <v>18</v>
      </c>
      <c r="J1897" s="32" t="s">
        <v>622</v>
      </c>
      <c r="K1897" s="32" t="s">
        <v>102</v>
      </c>
      <c r="L1897" s="42" cm="1">
        <f t="array" ref="L1897">INDEX('D_ SERVICES'!D:F, MATCH(J1897, 'D_ SERVICES'!A:A, 0),
   IF(I1897="Basic", 1, IF(I1897="Standard", 2, IF(I1897="Premium", 3, ""))))</f>
        <v>358</v>
      </c>
      <c r="M1897" s="32">
        <f>L1897*(1-VLOOKUP('F_ ORDERS'!$K1897,D_BUYERS!A:H,8,FALSE))</f>
        <v>340.09999999999997</v>
      </c>
      <c r="N1897" s="32">
        <f>IF(VLOOKUP('F_ ORDERS'!$G1897, OrderDate!A:E, 5, FALSE) = 1, 'F_ ORDERS'!$M1897 * (1 - 0.07), 'F_ ORDERS'!$M1897)</f>
        <v>316.29299999999995</v>
      </c>
    </row>
    <row r="1898" spans="1:14" x14ac:dyDescent="0.2">
      <c r="A1898" s="51" t="str">
        <f t="shared" si="29"/>
        <v>41.170.18.15|45020|0.289386574077071</v>
      </c>
      <c r="B1898" s="51" t="s">
        <v>3350</v>
      </c>
      <c r="C1898" s="52">
        <f>INT(DT!I1898)</f>
        <v>45020</v>
      </c>
      <c r="D1898" s="53">
        <f>DT!I1898-INT(DT!I1898)</f>
        <v>0.28938657407707069</v>
      </c>
      <c r="E1898" s="32" t="s">
        <v>6113</v>
      </c>
      <c r="F1898" s="32">
        <v>1129</v>
      </c>
      <c r="G1898" s="38">
        <f>INT(DT!E1898)</f>
        <v>45020</v>
      </c>
      <c r="H1898" s="39">
        <f>DT!E1898-INT(DT!E1898)</f>
        <v>0.35480324074160308</v>
      </c>
      <c r="I1898" s="32" t="s">
        <v>18</v>
      </c>
      <c r="J1898" s="32" t="s">
        <v>877</v>
      </c>
      <c r="K1898" s="32" t="s">
        <v>133</v>
      </c>
      <c r="L1898" s="42" cm="1">
        <f t="array" ref="L1898">INDEX('D_ SERVICES'!D:F, MATCH(J1898, 'D_ SERVICES'!A:A, 0),
   IF(I1898="Basic", 1, IF(I1898="Standard", 2, IF(I1898="Premium", 3, ""))))</f>
        <v>579</v>
      </c>
      <c r="M1898" s="32">
        <f>L1898*(1-VLOOKUP('F_ ORDERS'!$K1898,D_BUYERS!A:H,8,FALSE))</f>
        <v>550.04999999999995</v>
      </c>
      <c r="N1898" s="32">
        <f>IF(VLOOKUP('F_ ORDERS'!$G1898, OrderDate!A:E, 5, FALSE) = 1, 'F_ ORDERS'!$M1898 * (1 - 0.07), 'F_ ORDERS'!$M1898)</f>
        <v>550.04999999999995</v>
      </c>
    </row>
    <row r="1899" spans="1:14" x14ac:dyDescent="0.2">
      <c r="A1899" s="51" t="str">
        <f t="shared" si="29"/>
        <v>89.233.98.61|43765|0.58239583332761</v>
      </c>
      <c r="B1899" s="51" t="s">
        <v>4045</v>
      </c>
      <c r="C1899" s="52">
        <f>INT(DT!I1899)</f>
        <v>43765</v>
      </c>
      <c r="D1899" s="53">
        <f>DT!I1899-INT(DT!I1899)</f>
        <v>0.58239583332760958</v>
      </c>
      <c r="E1899" s="32" t="s">
        <v>6114</v>
      </c>
      <c r="F1899" s="32">
        <v>1041</v>
      </c>
      <c r="G1899" s="38">
        <f>INT(DT!E1899)</f>
        <v>43765</v>
      </c>
      <c r="H1899" s="39">
        <f>DT!E1899-INT(DT!E1899)</f>
        <v>0.59179398147534812</v>
      </c>
      <c r="I1899" s="32" t="s">
        <v>23</v>
      </c>
      <c r="J1899" s="32" t="s">
        <v>643</v>
      </c>
      <c r="K1899" s="32" t="s">
        <v>415</v>
      </c>
      <c r="L1899" s="42" cm="1">
        <f t="array" ref="L1899">INDEX('D_ SERVICES'!D:F, MATCH(J1899, 'D_ SERVICES'!A:A, 0),
   IF(I1899="Basic", 1, IF(I1899="Standard", 2, IF(I1899="Premium", 3, ""))))</f>
        <v>872</v>
      </c>
      <c r="M1899" s="32">
        <f>L1899*(1-VLOOKUP('F_ ORDERS'!$K1899,D_BUYERS!A:H,8,FALSE))</f>
        <v>872</v>
      </c>
      <c r="N1899" s="32">
        <f>IF(VLOOKUP('F_ ORDERS'!$G1899, OrderDate!A:E, 5, FALSE) = 1, 'F_ ORDERS'!$M1899 * (1 - 0.07), 'F_ ORDERS'!$M1899)</f>
        <v>810.95999999999992</v>
      </c>
    </row>
    <row r="1900" spans="1:14" x14ac:dyDescent="0.2">
      <c r="A1900" s="51" t="str">
        <f t="shared" si="29"/>
        <v>174.124.148.159|43649|0.199236111111531</v>
      </c>
      <c r="B1900" s="51" t="s">
        <v>1947</v>
      </c>
      <c r="C1900" s="52">
        <f>INT(DT!I1900)</f>
        <v>43649</v>
      </c>
      <c r="D1900" s="53">
        <f>DT!I1900-INT(DT!I1900)</f>
        <v>0.1992361111115315</v>
      </c>
      <c r="E1900" s="32" t="s">
        <v>6115</v>
      </c>
      <c r="F1900" s="32">
        <v>1094</v>
      </c>
      <c r="G1900" s="38">
        <f>INT(DT!E1900)</f>
        <v>43649</v>
      </c>
      <c r="H1900" s="39">
        <f>DT!E1900-INT(DT!E1900)</f>
        <v>0.24395833333255723</v>
      </c>
      <c r="I1900" s="32" t="s">
        <v>23</v>
      </c>
      <c r="J1900" s="32" t="s">
        <v>747</v>
      </c>
      <c r="K1900" s="32" t="s">
        <v>429</v>
      </c>
      <c r="L1900" s="42" cm="1">
        <f t="array" ref="L1900">INDEX('D_ SERVICES'!D:F, MATCH(J1900, 'D_ SERVICES'!A:A, 0),
   IF(I1900="Basic", 1, IF(I1900="Standard", 2, IF(I1900="Premium", 3, ""))))</f>
        <v>990</v>
      </c>
      <c r="M1900" s="32">
        <f>L1900*(1-VLOOKUP('F_ ORDERS'!$K1900,D_BUYERS!A:H,8,FALSE))</f>
        <v>990</v>
      </c>
      <c r="N1900" s="32">
        <f>IF(VLOOKUP('F_ ORDERS'!$G1900, OrderDate!A:E, 5, FALSE) = 1, 'F_ ORDERS'!$M1900 * (1 - 0.07), 'F_ ORDERS'!$M1900)</f>
        <v>990</v>
      </c>
    </row>
    <row r="1901" spans="1:14" x14ac:dyDescent="0.2">
      <c r="A1901" s="51" t="str">
        <f t="shared" si="29"/>
        <v>170.110.168.9|45510|0.454583333332266</v>
      </c>
      <c r="B1901" s="51" t="s">
        <v>1908</v>
      </c>
      <c r="C1901" s="52">
        <f>INT(DT!I1901)</f>
        <v>45510</v>
      </c>
      <c r="D1901" s="53">
        <f>DT!I1901-INT(DT!I1901)</f>
        <v>0.45458333333226619</v>
      </c>
      <c r="E1901" s="32" t="s">
        <v>6116</v>
      </c>
      <c r="F1901" s="32">
        <v>1026</v>
      </c>
      <c r="G1901" s="38">
        <f>INT(DT!E1901)</f>
        <v>45510</v>
      </c>
      <c r="H1901" s="39">
        <f>DT!E1901-INT(DT!E1901)</f>
        <v>0.57738425926072523</v>
      </c>
      <c r="I1901" s="32" t="s">
        <v>12</v>
      </c>
      <c r="J1901" s="32" t="s">
        <v>612</v>
      </c>
      <c r="K1901" s="32" t="s">
        <v>121</v>
      </c>
      <c r="L1901" s="42" cm="1">
        <f t="array" ref="L1901">INDEX('D_ SERVICES'!D:F, MATCH(J1901, 'D_ SERVICES'!A:A, 0),
   IF(I1901="Basic", 1, IF(I1901="Standard", 2, IF(I1901="Premium", 3, ""))))</f>
        <v>875</v>
      </c>
      <c r="M1901" s="32">
        <f>L1901*(1-VLOOKUP('F_ ORDERS'!$K1901,D_BUYERS!A:H,8,FALSE))</f>
        <v>787.5</v>
      </c>
      <c r="N1901" s="32">
        <f>IF(VLOOKUP('F_ ORDERS'!$G1901, OrderDate!A:E, 5, FALSE) = 1, 'F_ ORDERS'!$M1901 * (1 - 0.07), 'F_ ORDERS'!$M1901)</f>
        <v>787.5</v>
      </c>
    </row>
    <row r="1902" spans="1:14" x14ac:dyDescent="0.2">
      <c r="A1902" s="51" t="str">
        <f t="shared" si="29"/>
        <v>163.223.245.35|45325|0.160925925927586</v>
      </c>
      <c r="B1902" s="51" t="s">
        <v>1808</v>
      </c>
      <c r="C1902" s="52">
        <f>INT(DT!I1902)</f>
        <v>45325</v>
      </c>
      <c r="D1902" s="53">
        <f>DT!I1902-INT(DT!I1902)</f>
        <v>0.16092592592758592</v>
      </c>
      <c r="E1902" s="32" t="s">
        <v>6117</v>
      </c>
      <c r="F1902" s="32">
        <v>1210</v>
      </c>
      <c r="G1902" s="38">
        <f>INT(DT!E1902)</f>
        <v>45325</v>
      </c>
      <c r="H1902" s="39">
        <f>DT!E1902-INT(DT!E1902)</f>
        <v>0.24462962963298196</v>
      </c>
      <c r="I1902" s="32" t="s">
        <v>23</v>
      </c>
      <c r="J1902" s="32" t="s">
        <v>892</v>
      </c>
      <c r="K1902" s="32" t="s">
        <v>434</v>
      </c>
      <c r="L1902" s="42" cm="1">
        <f t="array" ref="L1902">INDEX('D_ SERVICES'!D:F, MATCH(J1902, 'D_ SERVICES'!A:A, 0),
   IF(I1902="Basic", 1, IF(I1902="Standard", 2, IF(I1902="Premium", 3, ""))))</f>
        <v>985</v>
      </c>
      <c r="M1902" s="32">
        <f>L1902*(1-VLOOKUP('F_ ORDERS'!$K1902,D_BUYERS!A:H,8,FALSE))</f>
        <v>935.75</v>
      </c>
      <c r="N1902" s="32">
        <f>IF(VLOOKUP('F_ ORDERS'!$G1902, OrderDate!A:E, 5, FALSE) = 1, 'F_ ORDERS'!$M1902 * (1 - 0.07), 'F_ ORDERS'!$M1902)</f>
        <v>870.24749999999995</v>
      </c>
    </row>
    <row r="1903" spans="1:14" x14ac:dyDescent="0.2">
      <c r="A1903" s="51" t="str">
        <f t="shared" si="29"/>
        <v>64.164.17.47|44533|0.825312499997381</v>
      </c>
      <c r="B1903" s="51" t="s">
        <v>3671</v>
      </c>
      <c r="C1903" s="52">
        <f>INT(DT!I1903)</f>
        <v>44533</v>
      </c>
      <c r="D1903" s="53">
        <f>DT!I1903-INT(DT!I1903)</f>
        <v>0.82531249999738066</v>
      </c>
      <c r="E1903" s="32" t="s">
        <v>6118</v>
      </c>
      <c r="F1903" s="32">
        <v>1045</v>
      </c>
      <c r="G1903" s="38">
        <f>INT(DT!E1903)</f>
        <v>44533</v>
      </c>
      <c r="H1903" s="39">
        <f>DT!E1903-INT(DT!E1903)</f>
        <v>0.84142361110571073</v>
      </c>
      <c r="I1903" s="32" t="s">
        <v>18</v>
      </c>
      <c r="J1903" s="32" t="s">
        <v>744</v>
      </c>
      <c r="K1903" s="32" t="s">
        <v>215</v>
      </c>
      <c r="L1903" s="42" cm="1">
        <f t="array" ref="L1903">INDEX('D_ SERVICES'!D:F, MATCH(J1903, 'D_ SERVICES'!A:A, 0),
   IF(I1903="Basic", 1, IF(I1903="Standard", 2, IF(I1903="Premium", 3, ""))))</f>
        <v>209</v>
      </c>
      <c r="M1903" s="32">
        <f>L1903*(1-VLOOKUP('F_ ORDERS'!$K1903,D_BUYERS!A:H,8,FALSE))</f>
        <v>209</v>
      </c>
      <c r="N1903" s="32">
        <f>IF(VLOOKUP('F_ ORDERS'!$G1903, OrderDate!A:E, 5, FALSE) = 1, 'F_ ORDERS'!$M1903 * (1 - 0.07), 'F_ ORDERS'!$M1903)</f>
        <v>209</v>
      </c>
    </row>
    <row r="1904" spans="1:14" x14ac:dyDescent="0.2">
      <c r="A1904" s="51" t="str">
        <f t="shared" si="29"/>
        <v>166.207.197.33|42213|0.375601851847023</v>
      </c>
      <c r="B1904" s="51" t="s">
        <v>1845</v>
      </c>
      <c r="C1904" s="52">
        <f>INT(DT!I1904)</f>
        <v>42213</v>
      </c>
      <c r="D1904" s="53">
        <f>DT!I1904-INT(DT!I1904)</f>
        <v>0.37560185184702277</v>
      </c>
      <c r="E1904" s="32" t="s">
        <v>6119</v>
      </c>
      <c r="F1904" s="32">
        <v>1020</v>
      </c>
      <c r="G1904" s="38">
        <f>INT(DT!E1904)</f>
        <v>42213</v>
      </c>
      <c r="H1904" s="39">
        <f>DT!E1904-INT(DT!E1904)</f>
        <v>0.39879629629285773</v>
      </c>
      <c r="I1904" s="32" t="s">
        <v>18</v>
      </c>
      <c r="J1904" s="32" t="s">
        <v>799</v>
      </c>
      <c r="K1904" s="32" t="s">
        <v>463</v>
      </c>
      <c r="L1904" s="42" cm="1">
        <f t="array" ref="L1904">INDEX('D_ SERVICES'!D:F, MATCH(J1904, 'D_ SERVICES'!A:A, 0),
   IF(I1904="Basic", 1, IF(I1904="Standard", 2, IF(I1904="Premium", 3, ""))))</f>
        <v>640</v>
      </c>
      <c r="M1904" s="32">
        <f>L1904*(1-VLOOKUP('F_ ORDERS'!$K1904,D_BUYERS!A:H,8,FALSE))</f>
        <v>640</v>
      </c>
      <c r="N1904" s="32">
        <f>IF(VLOOKUP('F_ ORDERS'!$G1904, OrderDate!A:E, 5, FALSE) = 1, 'F_ ORDERS'!$M1904 * (1 - 0.07), 'F_ ORDERS'!$M1904)</f>
        <v>640</v>
      </c>
    </row>
    <row r="1905" spans="1:14" x14ac:dyDescent="0.2">
      <c r="A1905" s="51" t="str">
        <f t="shared" si="29"/>
        <v>251.5.101.5|44344|0.496412037042319</v>
      </c>
      <c r="B1905" s="51" t="s">
        <v>3034</v>
      </c>
      <c r="C1905" s="52">
        <f>INT(DT!I1905)</f>
        <v>44344</v>
      </c>
      <c r="D1905" s="53">
        <f>DT!I1905-INT(DT!I1905)</f>
        <v>0.49641203704231884</v>
      </c>
      <c r="E1905" s="32" t="s">
        <v>6120</v>
      </c>
      <c r="F1905" s="32">
        <v>1072</v>
      </c>
      <c r="G1905" s="38">
        <f>INT(DT!E1905)</f>
        <v>44344</v>
      </c>
      <c r="H1905" s="39">
        <f>DT!E1905-INT(DT!E1905)</f>
        <v>0.56472222222510027</v>
      </c>
      <c r="I1905" s="32" t="s">
        <v>12</v>
      </c>
      <c r="J1905" s="32" t="s">
        <v>605</v>
      </c>
      <c r="K1905" s="32" t="s">
        <v>479</v>
      </c>
      <c r="L1905" s="42" cm="1">
        <f t="array" ref="L1905">INDEX('D_ SERVICES'!D:F, MATCH(J1905, 'D_ SERVICES'!A:A, 0),
   IF(I1905="Basic", 1, IF(I1905="Standard", 2, IF(I1905="Premium", 3, ""))))</f>
        <v>952</v>
      </c>
      <c r="M1905" s="32">
        <f>L1905*(1-VLOOKUP('F_ ORDERS'!$K1905,D_BUYERS!A:H,8,FALSE))</f>
        <v>904.4</v>
      </c>
      <c r="N1905" s="32">
        <f>IF(VLOOKUP('F_ ORDERS'!$G1905, OrderDate!A:E, 5, FALSE) = 1, 'F_ ORDERS'!$M1905 * (1 - 0.07), 'F_ ORDERS'!$M1905)</f>
        <v>904.4</v>
      </c>
    </row>
    <row r="1906" spans="1:14" x14ac:dyDescent="0.2">
      <c r="A1906" s="51" t="str">
        <f t="shared" si="29"/>
        <v>243.169.28.102|43804|0.0895717592575238</v>
      </c>
      <c r="B1906" s="51" t="s">
        <v>2916</v>
      </c>
      <c r="C1906" s="52">
        <f>INT(DT!I1906)</f>
        <v>43804</v>
      </c>
      <c r="D1906" s="53">
        <f>DT!I1906-INT(DT!I1906)</f>
        <v>8.9571759257523809E-2</v>
      </c>
      <c r="E1906" s="32" t="s">
        <v>6121</v>
      </c>
      <c r="F1906" s="32">
        <v>1151</v>
      </c>
      <c r="G1906" s="38">
        <f>INT(DT!E1906)</f>
        <v>43804</v>
      </c>
      <c r="H1906" s="39">
        <f>DT!E1906-INT(DT!E1906)</f>
        <v>0.13847222222102573</v>
      </c>
      <c r="I1906" s="32" t="s">
        <v>23</v>
      </c>
      <c r="J1906" s="32" t="s">
        <v>726</v>
      </c>
      <c r="K1906" s="32" t="s">
        <v>281</v>
      </c>
      <c r="L1906" s="42" cm="1">
        <f t="array" ref="L1906">INDEX('D_ SERVICES'!D:F, MATCH(J1906, 'D_ SERVICES'!A:A, 0),
   IF(I1906="Basic", 1, IF(I1906="Standard", 2, IF(I1906="Premium", 3, ""))))</f>
        <v>754</v>
      </c>
      <c r="M1906" s="32">
        <f>L1906*(1-VLOOKUP('F_ ORDERS'!$K1906,D_BUYERS!A:H,8,FALSE))</f>
        <v>754</v>
      </c>
      <c r="N1906" s="32">
        <f>IF(VLOOKUP('F_ ORDERS'!$G1906, OrderDate!A:E, 5, FALSE) = 1, 'F_ ORDERS'!$M1906 * (1 - 0.07), 'F_ ORDERS'!$M1906)</f>
        <v>754</v>
      </c>
    </row>
    <row r="1907" spans="1:14" x14ac:dyDescent="0.2">
      <c r="A1907" s="51" t="str">
        <f t="shared" si="29"/>
        <v>125.32.211.81|45577|0.850891203706851</v>
      </c>
      <c r="B1907" s="51" t="s">
        <v>1283</v>
      </c>
      <c r="C1907" s="52">
        <f>INT(DT!I1907)</f>
        <v>45577</v>
      </c>
      <c r="D1907" s="53">
        <f>DT!I1907-INT(DT!I1907)</f>
        <v>0.85089120370685123</v>
      </c>
      <c r="E1907" s="32" t="s">
        <v>6122</v>
      </c>
      <c r="F1907" s="32">
        <v>1205</v>
      </c>
      <c r="G1907" s="38">
        <f>INT(DT!E1907)</f>
        <v>45577</v>
      </c>
      <c r="H1907" s="39">
        <f>DT!E1907-INT(DT!E1907)</f>
        <v>0.87857638889545342</v>
      </c>
      <c r="I1907" s="32" t="s">
        <v>12</v>
      </c>
      <c r="J1907" s="32" t="s">
        <v>693</v>
      </c>
      <c r="K1907" s="32" t="s">
        <v>207</v>
      </c>
      <c r="L1907" s="42" cm="1">
        <f t="array" ref="L1907">INDEX('D_ SERVICES'!D:F, MATCH(J1907, 'D_ SERVICES'!A:A, 0),
   IF(I1907="Basic", 1, IF(I1907="Standard", 2, IF(I1907="Premium", 3, ""))))</f>
        <v>924</v>
      </c>
      <c r="M1907" s="32">
        <f>L1907*(1-VLOOKUP('F_ ORDERS'!$K1907,D_BUYERS!A:H,8,FALSE))</f>
        <v>831.6</v>
      </c>
      <c r="N1907" s="32">
        <f>IF(VLOOKUP('F_ ORDERS'!$G1907, OrderDate!A:E, 5, FALSE) = 1, 'F_ ORDERS'!$M1907 * (1 - 0.07), 'F_ ORDERS'!$M1907)</f>
        <v>773.38799999999992</v>
      </c>
    </row>
    <row r="1908" spans="1:14" x14ac:dyDescent="0.2">
      <c r="A1908" s="51" t="str">
        <f t="shared" si="29"/>
        <v>227.191.4.127|44513|0.257766203700157</v>
      </c>
      <c r="B1908" s="51" t="s">
        <v>2671</v>
      </c>
      <c r="C1908" s="52">
        <f>INT(DT!I1908)</f>
        <v>44513</v>
      </c>
      <c r="D1908" s="53">
        <f>DT!I1908-INT(DT!I1908)</f>
        <v>0.25776620370015735</v>
      </c>
      <c r="E1908" s="32" t="s">
        <v>6123</v>
      </c>
      <c r="F1908" s="32">
        <v>1025</v>
      </c>
      <c r="G1908" s="38">
        <f>INT(DT!E1908)</f>
        <v>44513</v>
      </c>
      <c r="H1908" s="39">
        <f>DT!E1908-INT(DT!E1908)</f>
        <v>0.33519675925344927</v>
      </c>
      <c r="I1908" s="32" t="s">
        <v>18</v>
      </c>
      <c r="J1908" s="32" t="s">
        <v>773</v>
      </c>
      <c r="K1908" s="32" t="s">
        <v>394</v>
      </c>
      <c r="L1908" s="42" cm="1">
        <f t="array" ref="L1908">INDEX('D_ SERVICES'!D:F, MATCH(J1908, 'D_ SERVICES'!A:A, 0),
   IF(I1908="Basic", 1, IF(I1908="Standard", 2, IF(I1908="Premium", 3, ""))))</f>
        <v>833</v>
      </c>
      <c r="M1908" s="32">
        <f>L1908*(1-VLOOKUP('F_ ORDERS'!$K1908,D_BUYERS!A:H,8,FALSE))</f>
        <v>749.7</v>
      </c>
      <c r="N1908" s="32">
        <f>IF(VLOOKUP('F_ ORDERS'!$G1908, OrderDate!A:E, 5, FALSE) = 1, 'F_ ORDERS'!$M1908 * (1 - 0.07), 'F_ ORDERS'!$M1908)</f>
        <v>697.221</v>
      </c>
    </row>
    <row r="1909" spans="1:14" x14ac:dyDescent="0.2">
      <c r="A1909" s="51" t="str">
        <f t="shared" si="29"/>
        <v>130.0.34.132|43655|0.377997685187438</v>
      </c>
      <c r="B1909" s="51" t="s">
        <v>1346</v>
      </c>
      <c r="C1909" s="52">
        <f>INT(DT!I1909)</f>
        <v>43655</v>
      </c>
      <c r="D1909" s="53">
        <f>DT!I1909-INT(DT!I1909)</f>
        <v>0.37799768518743804</v>
      </c>
      <c r="E1909" s="32" t="s">
        <v>6124</v>
      </c>
      <c r="F1909" s="32">
        <v>1021</v>
      </c>
      <c r="G1909" s="38">
        <f>INT(DT!E1909)</f>
        <v>43655</v>
      </c>
      <c r="H1909" s="39">
        <f>DT!E1909-INT(DT!E1909)</f>
        <v>0.45024305555853061</v>
      </c>
      <c r="I1909" s="32" t="s">
        <v>23</v>
      </c>
      <c r="J1909" s="32" t="s">
        <v>622</v>
      </c>
      <c r="K1909" s="32" t="s">
        <v>170</v>
      </c>
      <c r="L1909" s="42" cm="1">
        <f t="array" ref="L1909">INDEX('D_ SERVICES'!D:F, MATCH(J1909, 'D_ SERVICES'!A:A, 0),
   IF(I1909="Basic", 1, IF(I1909="Standard", 2, IF(I1909="Premium", 3, ""))))</f>
        <v>912</v>
      </c>
      <c r="M1909" s="32">
        <f>L1909*(1-VLOOKUP('F_ ORDERS'!$K1909,D_BUYERS!A:H,8,FALSE))</f>
        <v>866.4</v>
      </c>
      <c r="N1909" s="32">
        <f>IF(VLOOKUP('F_ ORDERS'!$G1909, OrderDate!A:E, 5, FALSE) = 1, 'F_ ORDERS'!$M1909 * (1 - 0.07), 'F_ ORDERS'!$M1909)</f>
        <v>866.4</v>
      </c>
    </row>
    <row r="1910" spans="1:14" x14ac:dyDescent="0.2">
      <c r="A1910" s="51" t="str">
        <f t="shared" si="29"/>
        <v>7.151.193.109|43020|0.89424768518802</v>
      </c>
      <c r="B1910" s="51" t="s">
        <v>3746</v>
      </c>
      <c r="C1910" s="52">
        <f>INT(DT!I1910)</f>
        <v>43020</v>
      </c>
      <c r="D1910" s="53">
        <f>DT!I1910-INT(DT!I1910)</f>
        <v>0.89424768518802011</v>
      </c>
      <c r="E1910" s="32" t="s">
        <v>6125</v>
      </c>
      <c r="F1910" s="32">
        <v>1210</v>
      </c>
      <c r="G1910" s="38">
        <f>INT(DT!E1910)</f>
        <v>43020</v>
      </c>
      <c r="H1910" s="39">
        <f>DT!E1910-INT(DT!E1910)</f>
        <v>0.971331018517958</v>
      </c>
      <c r="I1910" s="32" t="s">
        <v>18</v>
      </c>
      <c r="J1910" s="32" t="s">
        <v>700</v>
      </c>
      <c r="K1910" s="32" t="s">
        <v>361</v>
      </c>
      <c r="L1910" s="42" cm="1">
        <f t="array" ref="L1910">INDEX('D_ SERVICES'!D:F, MATCH(J1910, 'D_ SERVICES'!A:A, 0),
   IF(I1910="Basic", 1, IF(I1910="Standard", 2, IF(I1910="Premium", 3, ""))))</f>
        <v>606</v>
      </c>
      <c r="M1910" s="32">
        <f>L1910*(1-VLOOKUP('F_ ORDERS'!$K1910,D_BUYERS!A:H,8,FALSE))</f>
        <v>606</v>
      </c>
      <c r="N1910" s="32">
        <f>IF(VLOOKUP('F_ ORDERS'!$G1910, OrderDate!A:E, 5, FALSE) = 1, 'F_ ORDERS'!$M1910 * (1 - 0.07), 'F_ ORDERS'!$M1910)</f>
        <v>606</v>
      </c>
    </row>
    <row r="1911" spans="1:14" x14ac:dyDescent="0.2">
      <c r="A1911" s="51" t="str">
        <f t="shared" si="29"/>
        <v>171.201.31.57|44927|0.577268518522033</v>
      </c>
      <c r="B1911" s="51" t="s">
        <v>1924</v>
      </c>
      <c r="C1911" s="52">
        <f>INT(DT!I1911)</f>
        <v>44927</v>
      </c>
      <c r="D1911" s="53">
        <f>DT!I1911-INT(DT!I1911)</f>
        <v>0.57726851852203254</v>
      </c>
      <c r="E1911" s="32" t="s">
        <v>6126</v>
      </c>
      <c r="F1911" s="32">
        <v>1096</v>
      </c>
      <c r="G1911" s="38">
        <f>INT(DT!E1911)</f>
        <v>44927</v>
      </c>
      <c r="H1911" s="39">
        <f>DT!E1911-INT(DT!E1911)</f>
        <v>0.59711805555707542</v>
      </c>
      <c r="I1911" s="32" t="s">
        <v>23</v>
      </c>
      <c r="J1911" s="32" t="s">
        <v>555</v>
      </c>
      <c r="K1911" s="32" t="s">
        <v>424</v>
      </c>
      <c r="L1911" s="42" cm="1">
        <f t="array" ref="L1911">INDEX('D_ SERVICES'!D:F, MATCH(J1911, 'D_ SERVICES'!A:A, 0),
   IF(I1911="Basic", 1, IF(I1911="Standard", 2, IF(I1911="Premium", 3, ""))))</f>
        <v>846</v>
      </c>
      <c r="M1911" s="32">
        <f>L1911*(1-VLOOKUP('F_ ORDERS'!$K1911,D_BUYERS!A:H,8,FALSE))</f>
        <v>761.4</v>
      </c>
      <c r="N1911" s="32">
        <f>IF(VLOOKUP('F_ ORDERS'!$G1911, OrderDate!A:E, 5, FALSE) = 1, 'F_ ORDERS'!$M1911 * (1 - 0.07), 'F_ ORDERS'!$M1911)</f>
        <v>708.10199999999998</v>
      </c>
    </row>
    <row r="1912" spans="1:14" x14ac:dyDescent="0.2">
      <c r="A1912" s="51" t="str">
        <f t="shared" si="29"/>
        <v>142.188.161.72|45567|0.118263888893125</v>
      </c>
      <c r="B1912" s="51" t="s">
        <v>1522</v>
      </c>
      <c r="C1912" s="52">
        <f>INT(DT!I1912)</f>
        <v>45567</v>
      </c>
      <c r="D1912" s="53">
        <f>DT!I1912-INT(DT!I1912)</f>
        <v>0.11826388889312511</v>
      </c>
      <c r="E1912" s="32" t="s">
        <v>6127</v>
      </c>
      <c r="F1912" s="32">
        <v>1022</v>
      </c>
      <c r="G1912" s="38">
        <f>INT(DT!E1912)</f>
        <v>45567</v>
      </c>
      <c r="H1912" s="39">
        <f>DT!E1912-INT(DT!E1912)</f>
        <v>0.16049768518860219</v>
      </c>
      <c r="I1912" s="32" t="s">
        <v>23</v>
      </c>
      <c r="J1912" s="32" t="s">
        <v>615</v>
      </c>
      <c r="K1912" s="32" t="s">
        <v>121</v>
      </c>
      <c r="L1912" s="42" cm="1">
        <f t="array" ref="L1912">INDEX('D_ SERVICES'!D:F, MATCH(J1912, 'D_ SERVICES'!A:A, 0),
   IF(I1912="Basic", 1, IF(I1912="Standard", 2, IF(I1912="Premium", 3, ""))))</f>
        <v>889</v>
      </c>
      <c r="M1912" s="32">
        <f>L1912*(1-VLOOKUP('F_ ORDERS'!$K1912,D_BUYERS!A:H,8,FALSE))</f>
        <v>800.1</v>
      </c>
      <c r="N1912" s="32">
        <f>IF(VLOOKUP('F_ ORDERS'!$G1912, OrderDate!A:E, 5, FALSE) = 1, 'F_ ORDERS'!$M1912 * (1 - 0.07), 'F_ ORDERS'!$M1912)</f>
        <v>800.1</v>
      </c>
    </row>
    <row r="1913" spans="1:14" x14ac:dyDescent="0.2">
      <c r="A1913" s="51" t="str">
        <f t="shared" si="29"/>
        <v>246.12.205.108|43470|0.62172453704261</v>
      </c>
      <c r="B1913" s="51" t="s">
        <v>2952</v>
      </c>
      <c r="C1913" s="52">
        <f>INT(DT!I1913)</f>
        <v>43470</v>
      </c>
      <c r="D1913" s="53">
        <f>DT!I1913-INT(DT!I1913)</f>
        <v>0.62172453704260988</v>
      </c>
      <c r="E1913" s="32" t="s">
        <v>6128</v>
      </c>
      <c r="F1913" s="32">
        <v>1108</v>
      </c>
      <c r="G1913" s="38">
        <f>INT(DT!E1913)</f>
        <v>43470</v>
      </c>
      <c r="H1913" s="39">
        <f>DT!E1913-INT(DT!E1913)</f>
        <v>0.65711805556202307</v>
      </c>
      <c r="I1913" s="32" t="s">
        <v>18</v>
      </c>
      <c r="J1913" s="32" t="s">
        <v>875</v>
      </c>
      <c r="K1913" s="32" t="s">
        <v>246</v>
      </c>
      <c r="L1913" s="42" cm="1">
        <f t="array" ref="L1913">INDEX('D_ SERVICES'!D:F, MATCH(J1913, 'D_ SERVICES'!A:A, 0),
   IF(I1913="Basic", 1, IF(I1913="Standard", 2, IF(I1913="Premium", 3, ""))))</f>
        <v>465</v>
      </c>
      <c r="M1913" s="32">
        <f>L1913*(1-VLOOKUP('F_ ORDERS'!$K1913,D_BUYERS!A:H,8,FALSE))</f>
        <v>418.5</v>
      </c>
      <c r="N1913" s="32">
        <f>IF(VLOOKUP('F_ ORDERS'!$G1913, OrderDate!A:E, 5, FALSE) = 1, 'F_ ORDERS'!$M1913 * (1 - 0.07), 'F_ ORDERS'!$M1913)</f>
        <v>389.20499999999998</v>
      </c>
    </row>
    <row r="1914" spans="1:14" x14ac:dyDescent="0.2">
      <c r="A1914" s="51" t="str">
        <f t="shared" si="29"/>
        <v>120.79.10.172|43057|0.99393518519355</v>
      </c>
      <c r="B1914" s="51" t="s">
        <v>1217</v>
      </c>
      <c r="C1914" s="52">
        <f>INT(DT!I1914)</f>
        <v>43057</v>
      </c>
      <c r="D1914" s="53">
        <f>DT!I1914-INT(DT!I1914)</f>
        <v>0.99393518519354984</v>
      </c>
      <c r="E1914" s="32" t="s">
        <v>6129</v>
      </c>
      <c r="F1914" s="32">
        <v>1072</v>
      </c>
      <c r="G1914" s="38">
        <f>INT(DT!E1914)</f>
        <v>43058</v>
      </c>
      <c r="H1914" s="39">
        <f>DT!E1914-INT(DT!E1914)</f>
        <v>0.10730324075120734</v>
      </c>
      <c r="I1914" s="32" t="s">
        <v>18</v>
      </c>
      <c r="J1914" s="32" t="s">
        <v>675</v>
      </c>
      <c r="K1914" s="32" t="s">
        <v>171</v>
      </c>
      <c r="L1914" s="42" cm="1">
        <f t="array" ref="L1914">INDEX('D_ SERVICES'!D:F, MATCH(J1914, 'D_ SERVICES'!A:A, 0),
   IF(I1914="Basic", 1, IF(I1914="Standard", 2, IF(I1914="Premium", 3, ""))))</f>
        <v>613</v>
      </c>
      <c r="M1914" s="32">
        <f>L1914*(1-VLOOKUP('F_ ORDERS'!$K1914,D_BUYERS!A:H,8,FALSE))</f>
        <v>551.70000000000005</v>
      </c>
      <c r="N1914" s="32">
        <f>IF(VLOOKUP('F_ ORDERS'!$G1914, OrderDate!A:E, 5, FALSE) = 1, 'F_ ORDERS'!$M1914 * (1 - 0.07), 'F_ ORDERS'!$M1914)</f>
        <v>513.08100000000002</v>
      </c>
    </row>
    <row r="1915" spans="1:14" x14ac:dyDescent="0.2">
      <c r="A1915" s="51" t="str">
        <f t="shared" si="29"/>
        <v>55.70.180.235|45495|0.446111111108621</v>
      </c>
      <c r="B1915" s="51" t="s">
        <v>3552</v>
      </c>
      <c r="C1915" s="52">
        <f>INT(DT!I1915)</f>
        <v>45495</v>
      </c>
      <c r="D1915" s="53">
        <f>DT!I1915-INT(DT!I1915)</f>
        <v>0.44611111110862112</v>
      </c>
      <c r="E1915" s="32" t="s">
        <v>6130</v>
      </c>
      <c r="F1915" s="32">
        <v>1087</v>
      </c>
      <c r="G1915" s="38">
        <f>INT(DT!E1915)</f>
        <v>45495</v>
      </c>
      <c r="H1915" s="39">
        <f>DT!E1915-INT(DT!E1915)</f>
        <v>0.46679398148262408</v>
      </c>
      <c r="I1915" s="32" t="s">
        <v>18</v>
      </c>
      <c r="J1915" s="32" t="s">
        <v>672</v>
      </c>
      <c r="K1915" s="32" t="s">
        <v>390</v>
      </c>
      <c r="L1915" s="42" cm="1">
        <f t="array" ref="L1915">INDEX('D_ SERVICES'!D:F, MATCH(J1915, 'D_ SERVICES'!A:A, 0),
   IF(I1915="Basic", 1, IF(I1915="Standard", 2, IF(I1915="Premium", 3, ""))))</f>
        <v>778</v>
      </c>
      <c r="M1915" s="32">
        <f>L1915*(1-VLOOKUP('F_ ORDERS'!$K1915,D_BUYERS!A:H,8,FALSE))</f>
        <v>700.2</v>
      </c>
      <c r="N1915" s="32">
        <f>IF(VLOOKUP('F_ ORDERS'!$G1915, OrderDate!A:E, 5, FALSE) = 1, 'F_ ORDERS'!$M1915 * (1 - 0.07), 'F_ ORDERS'!$M1915)</f>
        <v>700.2</v>
      </c>
    </row>
    <row r="1916" spans="1:14" x14ac:dyDescent="0.2">
      <c r="A1916" s="51" t="str">
        <f t="shared" si="29"/>
        <v>178.255.49.213|44033|0.762696759258688</v>
      </c>
      <c r="B1916" s="51" t="s">
        <v>2005</v>
      </c>
      <c r="C1916" s="52">
        <f>INT(DT!I1916)</f>
        <v>44033</v>
      </c>
      <c r="D1916" s="53">
        <f>DT!I1916-INT(DT!I1916)</f>
        <v>0.76269675925868796</v>
      </c>
      <c r="E1916" s="32" t="s">
        <v>6131</v>
      </c>
      <c r="F1916" s="32">
        <v>1039</v>
      </c>
      <c r="G1916" s="38">
        <f>INT(DT!E1916)</f>
        <v>44033</v>
      </c>
      <c r="H1916" s="39">
        <f>DT!E1916-INT(DT!E1916)</f>
        <v>0.88299768518481869</v>
      </c>
      <c r="I1916" s="32" t="s">
        <v>23</v>
      </c>
      <c r="J1916" s="32" t="s">
        <v>770</v>
      </c>
      <c r="K1916" s="32" t="s">
        <v>326</v>
      </c>
      <c r="L1916" s="42" cm="1">
        <f t="array" ref="L1916">INDEX('D_ SERVICES'!D:F, MATCH(J1916, 'D_ SERVICES'!A:A, 0),
   IF(I1916="Basic", 1, IF(I1916="Standard", 2, IF(I1916="Premium", 3, ""))))</f>
        <v>707</v>
      </c>
      <c r="M1916" s="32">
        <f>L1916*(1-VLOOKUP('F_ ORDERS'!$K1916,D_BUYERS!A:H,8,FALSE))</f>
        <v>671.65</v>
      </c>
      <c r="N1916" s="32">
        <f>IF(VLOOKUP('F_ ORDERS'!$G1916, OrderDate!A:E, 5, FALSE) = 1, 'F_ ORDERS'!$M1916 * (1 - 0.07), 'F_ ORDERS'!$M1916)</f>
        <v>671.65</v>
      </c>
    </row>
    <row r="1917" spans="1:14" x14ac:dyDescent="0.2">
      <c r="A1917" s="51" t="str">
        <f t="shared" si="29"/>
        <v>79.50.121.150|44768|0.79260416667239</v>
      </c>
      <c r="B1917" s="51" t="s">
        <v>3888</v>
      </c>
      <c r="C1917" s="52">
        <f>INT(DT!I1917)</f>
        <v>44768</v>
      </c>
      <c r="D1917" s="53">
        <f>DT!I1917-INT(DT!I1917)</f>
        <v>0.79260416667239042</v>
      </c>
      <c r="E1917" s="32" t="s">
        <v>6132</v>
      </c>
      <c r="F1917" s="32">
        <v>1041</v>
      </c>
      <c r="G1917" s="38">
        <f>INT(DT!E1917)</f>
        <v>44768</v>
      </c>
      <c r="H1917" s="39">
        <f>DT!E1917-INT(DT!E1917)</f>
        <v>0.82776620370714227</v>
      </c>
      <c r="I1917" s="32" t="s">
        <v>23</v>
      </c>
      <c r="J1917" s="32" t="s">
        <v>643</v>
      </c>
      <c r="K1917" s="32" t="s">
        <v>156</v>
      </c>
      <c r="L1917" s="42" cm="1">
        <f t="array" ref="L1917">INDEX('D_ SERVICES'!D:F, MATCH(J1917, 'D_ SERVICES'!A:A, 0),
   IF(I1917="Basic", 1, IF(I1917="Standard", 2, IF(I1917="Premium", 3, ""))))</f>
        <v>872</v>
      </c>
      <c r="M1917" s="32">
        <f>L1917*(1-VLOOKUP('F_ ORDERS'!$K1917,D_BUYERS!A:H,8,FALSE))</f>
        <v>828.4</v>
      </c>
      <c r="N1917" s="32">
        <f>IF(VLOOKUP('F_ ORDERS'!$G1917, OrderDate!A:E, 5, FALSE) = 1, 'F_ ORDERS'!$M1917 * (1 - 0.07), 'F_ ORDERS'!$M1917)</f>
        <v>828.4</v>
      </c>
    </row>
    <row r="1918" spans="1:14" x14ac:dyDescent="0.2">
      <c r="A1918" s="51" t="str">
        <f t="shared" si="29"/>
        <v>109.107.56.130|43516|0.138402777767624</v>
      </c>
      <c r="B1918" s="51" t="s">
        <v>1049</v>
      </c>
      <c r="C1918" s="52">
        <f>INT(DT!I1918)</f>
        <v>43516</v>
      </c>
      <c r="D1918" s="53">
        <f>DT!I1918-INT(DT!I1918)</f>
        <v>0.13840277776762377</v>
      </c>
      <c r="E1918" s="32" t="s">
        <v>6133</v>
      </c>
      <c r="F1918" s="32">
        <v>1036</v>
      </c>
      <c r="G1918" s="38">
        <f>INT(DT!E1918)</f>
        <v>43516</v>
      </c>
      <c r="H1918" s="39">
        <f>DT!E1918-INT(DT!E1918)</f>
        <v>0.14719907406106358</v>
      </c>
      <c r="I1918" s="32" t="s">
        <v>12</v>
      </c>
      <c r="J1918" s="32" t="s">
        <v>719</v>
      </c>
      <c r="K1918" s="32" t="s">
        <v>443</v>
      </c>
      <c r="L1918" s="42" cm="1">
        <f t="array" ref="L1918">INDEX('D_ SERVICES'!D:F, MATCH(J1918, 'D_ SERVICES'!A:A, 0),
   IF(I1918="Basic", 1, IF(I1918="Standard", 2, IF(I1918="Premium", 3, ""))))</f>
        <v>632</v>
      </c>
      <c r="M1918" s="32">
        <f>L1918*(1-VLOOKUP('F_ ORDERS'!$K1918,D_BUYERS!A:H,8,FALSE))</f>
        <v>600.4</v>
      </c>
      <c r="N1918" s="32">
        <f>IF(VLOOKUP('F_ ORDERS'!$G1918, OrderDate!A:E, 5, FALSE) = 1, 'F_ ORDERS'!$M1918 * (1 - 0.07), 'F_ ORDERS'!$M1918)</f>
        <v>600.4</v>
      </c>
    </row>
    <row r="1919" spans="1:14" x14ac:dyDescent="0.2">
      <c r="A1919" s="51" t="str">
        <f t="shared" si="29"/>
        <v>114.218.238.164|42879|0.787696759260143</v>
      </c>
      <c r="B1919" s="51" t="s">
        <v>1129</v>
      </c>
      <c r="C1919" s="52">
        <f>INT(DT!I1919)</f>
        <v>42879</v>
      </c>
      <c r="D1919" s="53">
        <f>DT!I1919-INT(DT!I1919)</f>
        <v>0.78769675926014315</v>
      </c>
      <c r="E1919" s="32" t="s">
        <v>6134</v>
      </c>
      <c r="F1919" s="32">
        <v>1001</v>
      </c>
      <c r="G1919" s="38">
        <f>INT(DT!E1919)</f>
        <v>42879</v>
      </c>
      <c r="H1919" s="39">
        <f>DT!E1919-INT(DT!E1919)</f>
        <v>0.83915509259531973</v>
      </c>
      <c r="I1919" s="32" t="s">
        <v>23</v>
      </c>
      <c r="J1919" s="32" t="s">
        <v>705</v>
      </c>
      <c r="K1919" s="32" t="s">
        <v>322</v>
      </c>
      <c r="L1919" s="42" cm="1">
        <f t="array" ref="L1919">INDEX('D_ SERVICES'!D:F, MATCH(J1919, 'D_ SERVICES'!A:A, 0),
   IF(I1919="Basic", 1, IF(I1919="Standard", 2, IF(I1919="Premium", 3, ""))))</f>
        <v>841</v>
      </c>
      <c r="M1919" s="32">
        <f>L1919*(1-VLOOKUP('F_ ORDERS'!$K1919,D_BUYERS!A:H,8,FALSE))</f>
        <v>756.9</v>
      </c>
      <c r="N1919" s="32">
        <f>IF(VLOOKUP('F_ ORDERS'!$G1919, OrderDate!A:E, 5, FALSE) = 1, 'F_ ORDERS'!$M1919 * (1 - 0.07), 'F_ ORDERS'!$M1919)</f>
        <v>756.9</v>
      </c>
    </row>
    <row r="1920" spans="1:14" x14ac:dyDescent="0.2">
      <c r="A1920" s="51" t="str">
        <f t="shared" si="29"/>
        <v>81.31.158.108|44164|0.763969907413411</v>
      </c>
      <c r="B1920" s="51" t="s">
        <v>3929</v>
      </c>
      <c r="C1920" s="52">
        <f>INT(DT!I1920)</f>
        <v>44164</v>
      </c>
      <c r="D1920" s="53">
        <f>DT!I1920-INT(DT!I1920)</f>
        <v>0.76396990741341142</v>
      </c>
      <c r="E1920" s="32" t="s">
        <v>6135</v>
      </c>
      <c r="F1920" s="32">
        <v>1026</v>
      </c>
      <c r="G1920" s="38">
        <f>INT(DT!E1920)</f>
        <v>44164</v>
      </c>
      <c r="H1920" s="39">
        <f>DT!E1920-INT(DT!E1920)</f>
        <v>0.81296296296932269</v>
      </c>
      <c r="I1920" s="32" t="s">
        <v>18</v>
      </c>
      <c r="J1920" s="32" t="s">
        <v>612</v>
      </c>
      <c r="K1920" s="32" t="s">
        <v>94</v>
      </c>
      <c r="L1920" s="42" cm="1">
        <f t="array" ref="L1920">INDEX('D_ SERVICES'!D:F, MATCH(J1920, 'D_ SERVICES'!A:A, 0),
   IF(I1920="Basic", 1, IF(I1920="Standard", 2, IF(I1920="Premium", 3, ""))))</f>
        <v>303</v>
      </c>
      <c r="M1920" s="32">
        <f>L1920*(1-VLOOKUP('F_ ORDERS'!$K1920,D_BUYERS!A:H,8,FALSE))</f>
        <v>303</v>
      </c>
      <c r="N1920" s="32">
        <f>IF(VLOOKUP('F_ ORDERS'!$G1920, OrderDate!A:E, 5, FALSE) = 1, 'F_ ORDERS'!$M1920 * (1 - 0.07), 'F_ ORDERS'!$M1920)</f>
        <v>281.78999999999996</v>
      </c>
    </row>
    <row r="1921" spans="1:14" x14ac:dyDescent="0.2">
      <c r="A1921" s="51" t="str">
        <f t="shared" si="29"/>
        <v>250.163.123.103|44045|0.804849537038535</v>
      </c>
      <c r="B1921" s="51" t="s">
        <v>3023</v>
      </c>
      <c r="C1921" s="52">
        <f>INT(DT!I1921)</f>
        <v>44045</v>
      </c>
      <c r="D1921" s="53">
        <f>DT!I1921-INT(DT!I1921)</f>
        <v>0.80484953703853535</v>
      </c>
      <c r="E1921" s="32" t="s">
        <v>6136</v>
      </c>
      <c r="F1921" s="32">
        <v>1022</v>
      </c>
      <c r="G1921" s="38">
        <f>INT(DT!E1921)</f>
        <v>44045</v>
      </c>
      <c r="H1921" s="39">
        <f>DT!E1921-INT(DT!E1921)</f>
        <v>0.92451388888730435</v>
      </c>
      <c r="I1921" s="32" t="s">
        <v>18</v>
      </c>
      <c r="J1921" s="32" t="s">
        <v>615</v>
      </c>
      <c r="K1921" s="32" t="s">
        <v>461</v>
      </c>
      <c r="L1921" s="42" cm="1">
        <f t="array" ref="L1921">INDEX('D_ SERVICES'!D:F, MATCH(J1921, 'D_ SERVICES'!A:A, 0),
   IF(I1921="Basic", 1, IF(I1921="Standard", 2, IF(I1921="Premium", 3, ""))))</f>
        <v>804</v>
      </c>
      <c r="M1921" s="32">
        <f>L1921*(1-VLOOKUP('F_ ORDERS'!$K1921,D_BUYERS!A:H,8,FALSE))</f>
        <v>804</v>
      </c>
      <c r="N1921" s="32">
        <f>IF(VLOOKUP('F_ ORDERS'!$G1921, OrderDate!A:E, 5, FALSE) = 1, 'F_ ORDERS'!$M1921 * (1 - 0.07), 'F_ ORDERS'!$M1921)</f>
        <v>747.71999999999991</v>
      </c>
    </row>
    <row r="1922" spans="1:14" x14ac:dyDescent="0.2">
      <c r="A1922" s="51" t="str">
        <f t="shared" si="29"/>
        <v>111.44.205.79|45572|0.0526620370364981</v>
      </c>
      <c r="B1922" s="51" t="s">
        <v>1094</v>
      </c>
      <c r="C1922" s="52">
        <f>INT(DT!I1922)</f>
        <v>45572</v>
      </c>
      <c r="D1922" s="53">
        <f>DT!I1922-INT(DT!I1922)</f>
        <v>5.2662037036498077E-2</v>
      </c>
      <c r="E1922" s="32" t="s">
        <v>6137</v>
      </c>
      <c r="F1922" s="32">
        <v>1041</v>
      </c>
      <c r="G1922" s="38">
        <f>INT(DT!E1922)</f>
        <v>45572</v>
      </c>
      <c r="H1922" s="39">
        <f>DT!E1922-INT(DT!E1922)</f>
        <v>0.12368055555270985</v>
      </c>
      <c r="I1922" s="32" t="s">
        <v>18</v>
      </c>
      <c r="J1922" s="32" t="s">
        <v>643</v>
      </c>
      <c r="K1922" s="32" t="s">
        <v>209</v>
      </c>
      <c r="L1922" s="42" cm="1">
        <f t="array" ref="L1922">INDEX('D_ SERVICES'!D:F, MATCH(J1922, 'D_ SERVICES'!A:A, 0),
   IF(I1922="Basic", 1, IF(I1922="Standard", 2, IF(I1922="Premium", 3, ""))))</f>
        <v>413</v>
      </c>
      <c r="M1922" s="32">
        <f>L1922*(1-VLOOKUP('F_ ORDERS'!$K1922,D_BUYERS!A:H,8,FALSE))</f>
        <v>413</v>
      </c>
      <c r="N1922" s="32">
        <f>IF(VLOOKUP('F_ ORDERS'!$G1922, OrderDate!A:E, 5, FALSE) = 1, 'F_ ORDERS'!$M1922 * (1 - 0.07), 'F_ ORDERS'!$M1922)</f>
        <v>413</v>
      </c>
    </row>
    <row r="1923" spans="1:14" x14ac:dyDescent="0.2">
      <c r="A1923" s="51" t="str">
        <f t="shared" ref="A1923:A1986" si="30">B1923 &amp; "|" &amp; C1923 &amp; "|" &amp; D1923</f>
        <v>243.179.111.255|44774|0.2417824074073</v>
      </c>
      <c r="B1923" s="51" t="s">
        <v>2919</v>
      </c>
      <c r="C1923" s="52">
        <f>INT(DT!I1923)</f>
        <v>44774</v>
      </c>
      <c r="D1923" s="53">
        <f>DT!I1923-INT(DT!I1923)</f>
        <v>0.24178240740729962</v>
      </c>
      <c r="E1923" s="32" t="s">
        <v>6138</v>
      </c>
      <c r="F1923" s="32">
        <v>1025</v>
      </c>
      <c r="G1923" s="38">
        <f>INT(DT!E1923)</f>
        <v>44774</v>
      </c>
      <c r="H1923" s="39">
        <f>DT!E1923-INT(DT!E1923)</f>
        <v>0.25364583333430346</v>
      </c>
      <c r="I1923" s="32" t="s">
        <v>18</v>
      </c>
      <c r="J1923" s="32" t="s">
        <v>729</v>
      </c>
      <c r="K1923" s="32" t="s">
        <v>487</v>
      </c>
      <c r="L1923" s="42" cm="1">
        <f t="array" ref="L1923">INDEX('D_ SERVICES'!D:F, MATCH(J1923, 'D_ SERVICES'!A:A, 0),
   IF(I1923="Basic", 1, IF(I1923="Standard", 2, IF(I1923="Premium", 3, ""))))</f>
        <v>892</v>
      </c>
      <c r="M1923" s="32">
        <f>L1923*(1-VLOOKUP('F_ ORDERS'!$K1923,D_BUYERS!A:H,8,FALSE))</f>
        <v>802.80000000000007</v>
      </c>
      <c r="N1923" s="32">
        <f>IF(VLOOKUP('F_ ORDERS'!$G1923, OrderDate!A:E, 5, FALSE) = 1, 'F_ ORDERS'!$M1923 * (1 - 0.07), 'F_ ORDERS'!$M1923)</f>
        <v>802.80000000000007</v>
      </c>
    </row>
    <row r="1924" spans="1:14" x14ac:dyDescent="0.2">
      <c r="A1924" s="51" t="str">
        <f t="shared" si="30"/>
        <v>141.36.62.111|44821|0.11793981482333</v>
      </c>
      <c r="B1924" s="51" t="s">
        <v>1512</v>
      </c>
      <c r="C1924" s="52">
        <f>INT(DT!I1924)</f>
        <v>44821</v>
      </c>
      <c r="D1924" s="53">
        <f>DT!I1924-INT(DT!I1924)</f>
        <v>0.11793981482333038</v>
      </c>
      <c r="E1924" s="32" t="s">
        <v>6139</v>
      </c>
      <c r="F1924" s="32">
        <v>1143</v>
      </c>
      <c r="G1924" s="38">
        <f>INT(DT!E1924)</f>
        <v>44821</v>
      </c>
      <c r="H1924" s="39">
        <f>DT!E1924-INT(DT!E1924)</f>
        <v>0.22101851852494292</v>
      </c>
      <c r="I1924" s="32" t="s">
        <v>12</v>
      </c>
      <c r="J1924" s="32" t="s">
        <v>895</v>
      </c>
      <c r="K1924" s="32" t="s">
        <v>311</v>
      </c>
      <c r="L1924" s="42" cm="1">
        <f t="array" ref="L1924">INDEX('D_ SERVICES'!D:F, MATCH(J1924, 'D_ SERVICES'!A:A, 0),
   IF(I1924="Basic", 1, IF(I1924="Standard", 2, IF(I1924="Premium", 3, ""))))</f>
        <v>944</v>
      </c>
      <c r="M1924" s="32">
        <f>L1924*(1-VLOOKUP('F_ ORDERS'!$K1924,D_BUYERS!A:H,8,FALSE))</f>
        <v>896.8</v>
      </c>
      <c r="N1924" s="32">
        <f>IF(VLOOKUP('F_ ORDERS'!$G1924, OrderDate!A:E, 5, FALSE) = 1, 'F_ ORDERS'!$M1924 * (1 - 0.07), 'F_ ORDERS'!$M1924)</f>
        <v>834.02399999999989</v>
      </c>
    </row>
    <row r="1925" spans="1:14" x14ac:dyDescent="0.2">
      <c r="A1925" s="51" t="str">
        <f t="shared" si="30"/>
        <v>113.111.66.219|43764|0.92131944445282</v>
      </c>
      <c r="B1925" s="51" t="s">
        <v>1112</v>
      </c>
      <c r="C1925" s="52">
        <f>INT(DT!I1925)</f>
        <v>43764</v>
      </c>
      <c r="D1925" s="53">
        <f>DT!I1925-INT(DT!I1925)</f>
        <v>0.92131944445281988</v>
      </c>
      <c r="E1925" s="32" t="s">
        <v>6140</v>
      </c>
      <c r="F1925" s="32">
        <v>1046</v>
      </c>
      <c r="G1925" s="38">
        <f>INT(DT!E1925)</f>
        <v>43764</v>
      </c>
      <c r="H1925" s="39">
        <f>DT!E1925-INT(DT!E1925)</f>
        <v>0.93268518519471399</v>
      </c>
      <c r="I1925" s="32" t="s">
        <v>12</v>
      </c>
      <c r="J1925" s="32" t="s">
        <v>651</v>
      </c>
      <c r="K1925" s="32" t="s">
        <v>446</v>
      </c>
      <c r="L1925" s="42" cm="1">
        <f t="array" ref="L1925">INDEX('D_ SERVICES'!D:F, MATCH(J1925, 'D_ SERVICES'!A:A, 0),
   IF(I1925="Basic", 1, IF(I1925="Standard", 2, IF(I1925="Premium", 3, ""))))</f>
        <v>956</v>
      </c>
      <c r="M1925" s="32">
        <f>L1925*(1-VLOOKUP('F_ ORDERS'!$K1925,D_BUYERS!A:H,8,FALSE))</f>
        <v>908.19999999999993</v>
      </c>
      <c r="N1925" s="32">
        <f>IF(VLOOKUP('F_ ORDERS'!$G1925, OrderDate!A:E, 5, FALSE) = 1, 'F_ ORDERS'!$M1925 * (1 - 0.07), 'F_ ORDERS'!$M1925)</f>
        <v>844.62599999999986</v>
      </c>
    </row>
    <row r="1926" spans="1:14" x14ac:dyDescent="0.2">
      <c r="A1926" s="51" t="str">
        <f t="shared" si="30"/>
        <v>92.26.16.4|45041|0.00800925926159834</v>
      </c>
      <c r="B1926" s="51" t="s">
        <v>4096</v>
      </c>
      <c r="C1926" s="52">
        <f>INT(DT!I1926)</f>
        <v>45041</v>
      </c>
      <c r="D1926" s="53">
        <f>DT!I1926-INT(DT!I1926)</f>
        <v>8.0092592615983449E-3</v>
      </c>
      <c r="E1926" s="32" t="s">
        <v>6141</v>
      </c>
      <c r="F1926" s="32">
        <v>1003</v>
      </c>
      <c r="G1926" s="38">
        <f>INT(DT!E1926)</f>
        <v>45041</v>
      </c>
      <c r="H1926" s="39">
        <f>DT!E1926-INT(DT!E1926)</f>
        <v>0.12719907407881692</v>
      </c>
      <c r="I1926" s="32" t="s">
        <v>18</v>
      </c>
      <c r="J1926" s="32" t="s">
        <v>766</v>
      </c>
      <c r="K1926" s="32" t="s">
        <v>425</v>
      </c>
      <c r="L1926" s="42" cm="1">
        <f t="array" ref="L1926">INDEX('D_ SERVICES'!D:F, MATCH(J1926, 'D_ SERVICES'!A:A, 0),
   IF(I1926="Basic", 1, IF(I1926="Standard", 2, IF(I1926="Premium", 3, ""))))</f>
        <v>275</v>
      </c>
      <c r="M1926" s="32">
        <f>L1926*(1-VLOOKUP('F_ ORDERS'!$K1926,D_BUYERS!A:H,8,FALSE))</f>
        <v>275</v>
      </c>
      <c r="N1926" s="32">
        <f>IF(VLOOKUP('F_ ORDERS'!$G1926, OrderDate!A:E, 5, FALSE) = 1, 'F_ ORDERS'!$M1926 * (1 - 0.07), 'F_ ORDERS'!$M1926)</f>
        <v>275</v>
      </c>
    </row>
    <row r="1927" spans="1:14" x14ac:dyDescent="0.2">
      <c r="A1927" s="51" t="str">
        <f t="shared" si="30"/>
        <v>242.250.229.210|43786|0.0535069444376859</v>
      </c>
      <c r="B1927" s="51" t="s">
        <v>2906</v>
      </c>
      <c r="C1927" s="52">
        <f>INT(DT!I1927)</f>
        <v>43786</v>
      </c>
      <c r="D1927" s="53">
        <f>DT!I1927-INT(DT!I1927)</f>
        <v>5.3506944437685888E-2</v>
      </c>
      <c r="E1927" s="32" t="s">
        <v>6142</v>
      </c>
      <c r="F1927" s="32">
        <v>1110</v>
      </c>
      <c r="G1927" s="38">
        <f>INT(DT!E1927)</f>
        <v>43786</v>
      </c>
      <c r="H1927" s="39">
        <f>DT!E1927-INT(DT!E1927)</f>
        <v>0.16609953703300562</v>
      </c>
      <c r="I1927" s="32" t="s">
        <v>18</v>
      </c>
      <c r="J1927" s="32" t="s">
        <v>890</v>
      </c>
      <c r="K1927" s="32" t="s">
        <v>380</v>
      </c>
      <c r="L1927" s="42" cm="1">
        <f t="array" ref="L1927">INDEX('D_ SERVICES'!D:F, MATCH(J1927, 'D_ SERVICES'!A:A, 0),
   IF(I1927="Basic", 1, IF(I1927="Standard", 2, IF(I1927="Premium", 3, ""))))</f>
        <v>201</v>
      </c>
      <c r="M1927" s="32">
        <f>L1927*(1-VLOOKUP('F_ ORDERS'!$K1927,D_BUYERS!A:H,8,FALSE))</f>
        <v>180.9</v>
      </c>
      <c r="N1927" s="32">
        <f>IF(VLOOKUP('F_ ORDERS'!$G1927, OrderDate!A:E, 5, FALSE) = 1, 'F_ ORDERS'!$M1927 * (1 - 0.07), 'F_ ORDERS'!$M1927)</f>
        <v>168.23699999999999</v>
      </c>
    </row>
    <row r="1928" spans="1:14" x14ac:dyDescent="0.2">
      <c r="A1928" s="51" t="str">
        <f t="shared" si="30"/>
        <v>181.227.159.72|45304|0.894062500003201</v>
      </c>
      <c r="B1928" s="51" t="s">
        <v>2046</v>
      </c>
      <c r="C1928" s="52">
        <f>INT(DT!I1928)</f>
        <v>45304</v>
      </c>
      <c r="D1928" s="53">
        <f>DT!I1928-INT(DT!I1928)</f>
        <v>0.89406250000320142</v>
      </c>
      <c r="E1928" s="32" t="s">
        <v>6143</v>
      </c>
      <c r="F1928" s="32">
        <v>1209</v>
      </c>
      <c r="G1928" s="38">
        <f>INT(DT!E1928)</f>
        <v>45304</v>
      </c>
      <c r="H1928" s="39">
        <f>DT!E1928-INT(DT!E1928)</f>
        <v>0.99125000000640284</v>
      </c>
      <c r="I1928" s="32" t="s">
        <v>12</v>
      </c>
      <c r="J1928" s="32" t="s">
        <v>804</v>
      </c>
      <c r="K1928" s="32" t="s">
        <v>214</v>
      </c>
      <c r="L1928" s="42" cm="1">
        <f t="array" ref="L1928">INDEX('D_ SERVICES'!D:F, MATCH(J1928, 'D_ SERVICES'!A:A, 0),
   IF(I1928="Basic", 1, IF(I1928="Standard", 2, IF(I1928="Premium", 3, ""))))</f>
        <v>810</v>
      </c>
      <c r="M1928" s="32">
        <f>L1928*(1-VLOOKUP('F_ ORDERS'!$K1928,D_BUYERS!A:H,8,FALSE))</f>
        <v>810</v>
      </c>
      <c r="N1928" s="32">
        <f>IF(VLOOKUP('F_ ORDERS'!$G1928, OrderDate!A:E, 5, FALSE) = 1, 'F_ ORDERS'!$M1928 * (1 - 0.07), 'F_ ORDERS'!$M1928)</f>
        <v>753.3</v>
      </c>
    </row>
    <row r="1929" spans="1:14" x14ac:dyDescent="0.2">
      <c r="A1929" s="51" t="str">
        <f t="shared" si="30"/>
        <v>33.223.226.67|43529|0.933055555557075</v>
      </c>
      <c r="B1929" s="51" t="s">
        <v>3212</v>
      </c>
      <c r="C1929" s="52">
        <f>INT(DT!I1929)</f>
        <v>43529</v>
      </c>
      <c r="D1929" s="53">
        <f>DT!I1929-INT(DT!I1929)</f>
        <v>0.93305555555707542</v>
      </c>
      <c r="E1929" s="32" t="s">
        <v>6144</v>
      </c>
      <c r="F1929" s="32">
        <v>1100</v>
      </c>
      <c r="G1929" s="38">
        <f>INT(DT!E1929)</f>
        <v>43530</v>
      </c>
      <c r="H1929" s="39">
        <f>DT!E1929-INT(DT!E1929)</f>
        <v>1.5393518522614613E-2</v>
      </c>
      <c r="I1929" s="32" t="s">
        <v>12</v>
      </c>
      <c r="J1929" s="32" t="s">
        <v>855</v>
      </c>
      <c r="K1929" s="32" t="s">
        <v>442</v>
      </c>
      <c r="L1929" s="42" cm="1">
        <f t="array" ref="L1929">INDEX('D_ SERVICES'!D:F, MATCH(J1929, 'D_ SERVICES'!A:A, 0),
   IF(I1929="Basic", 1, IF(I1929="Standard", 2, IF(I1929="Premium", 3, ""))))</f>
        <v>966</v>
      </c>
      <c r="M1929" s="32">
        <f>L1929*(1-VLOOKUP('F_ ORDERS'!$K1929,D_BUYERS!A:H,8,FALSE))</f>
        <v>966</v>
      </c>
      <c r="N1929" s="32">
        <f>IF(VLOOKUP('F_ ORDERS'!$G1929, OrderDate!A:E, 5, FALSE) = 1, 'F_ ORDERS'!$M1929 * (1 - 0.07), 'F_ ORDERS'!$M1929)</f>
        <v>966</v>
      </c>
    </row>
    <row r="1930" spans="1:14" x14ac:dyDescent="0.2">
      <c r="A1930" s="51" t="str">
        <f t="shared" si="30"/>
        <v>140.130.246.69|45192|0.673009259262471</v>
      </c>
      <c r="B1930" s="51" t="s">
        <v>1500</v>
      </c>
      <c r="C1930" s="52">
        <f>INT(DT!I1930)</f>
        <v>45192</v>
      </c>
      <c r="D1930" s="53">
        <f>DT!I1930-INT(DT!I1930)</f>
        <v>0.67300925926247146</v>
      </c>
      <c r="E1930" s="32" t="s">
        <v>6145</v>
      </c>
      <c r="F1930" s="32">
        <v>1183</v>
      </c>
      <c r="G1930" s="38">
        <f>INT(DT!E1930)</f>
        <v>45192</v>
      </c>
      <c r="H1930" s="39">
        <f>DT!E1930-INT(DT!E1930)</f>
        <v>0.776053240741021</v>
      </c>
      <c r="I1930" s="32" t="s">
        <v>18</v>
      </c>
      <c r="J1930" s="32" t="s">
        <v>755</v>
      </c>
      <c r="K1930" s="32" t="s">
        <v>248</v>
      </c>
      <c r="L1930" s="42" cm="1">
        <f t="array" ref="L1930">INDEX('D_ SERVICES'!D:F, MATCH(J1930, 'D_ SERVICES'!A:A, 0),
   IF(I1930="Basic", 1, IF(I1930="Standard", 2, IF(I1930="Premium", 3, ""))))</f>
        <v>160</v>
      </c>
      <c r="M1930" s="32">
        <f>L1930*(1-VLOOKUP('F_ ORDERS'!$K1930,D_BUYERS!A:H,8,FALSE))</f>
        <v>152</v>
      </c>
      <c r="N1930" s="32">
        <f>IF(VLOOKUP('F_ ORDERS'!$G1930, OrderDate!A:E, 5, FALSE) = 1, 'F_ ORDERS'!$M1930 * (1 - 0.07), 'F_ ORDERS'!$M1930)</f>
        <v>141.35999999999999</v>
      </c>
    </row>
    <row r="1931" spans="1:14" x14ac:dyDescent="0.2">
      <c r="A1931" s="51" t="str">
        <f t="shared" si="30"/>
        <v>83.176.59.3|44830|0.40305555555824</v>
      </c>
      <c r="B1931" s="51" t="s">
        <v>3956</v>
      </c>
      <c r="C1931" s="52">
        <f>INT(DT!I1931)</f>
        <v>44830</v>
      </c>
      <c r="D1931" s="53">
        <f>DT!I1931-INT(DT!I1931)</f>
        <v>0.40305555555823958</v>
      </c>
      <c r="E1931" s="32" t="s">
        <v>6146</v>
      </c>
      <c r="F1931" s="32">
        <v>1032</v>
      </c>
      <c r="G1931" s="38">
        <f>INT(DT!E1931)</f>
        <v>44830</v>
      </c>
      <c r="H1931" s="39">
        <f>DT!E1931-INT(DT!E1931)</f>
        <v>0.52614583333343035</v>
      </c>
      <c r="I1931" s="32" t="s">
        <v>12</v>
      </c>
      <c r="J1931" s="32" t="s">
        <v>645</v>
      </c>
      <c r="K1931" s="32" t="s">
        <v>232</v>
      </c>
      <c r="L1931" s="42" cm="1">
        <f t="array" ref="L1931">INDEX('D_ SERVICES'!D:F, MATCH(J1931, 'D_ SERVICES'!A:A, 0),
   IF(I1931="Basic", 1, IF(I1931="Standard", 2, IF(I1931="Premium", 3, ""))))</f>
        <v>824</v>
      </c>
      <c r="M1931" s="32">
        <f>L1931*(1-VLOOKUP('F_ ORDERS'!$K1931,D_BUYERS!A:H,8,FALSE))</f>
        <v>824</v>
      </c>
      <c r="N1931" s="32">
        <f>IF(VLOOKUP('F_ ORDERS'!$G1931, OrderDate!A:E, 5, FALSE) = 1, 'F_ ORDERS'!$M1931 * (1 - 0.07), 'F_ ORDERS'!$M1931)</f>
        <v>824</v>
      </c>
    </row>
    <row r="1932" spans="1:14" x14ac:dyDescent="0.2">
      <c r="A1932" s="51" t="str">
        <f t="shared" si="30"/>
        <v>55.14.47.31|45408|0.706712962957681</v>
      </c>
      <c r="B1932" s="51" t="s">
        <v>3541</v>
      </c>
      <c r="C1932" s="52">
        <f>INT(DT!I1932)</f>
        <v>45408</v>
      </c>
      <c r="D1932" s="53">
        <f>DT!I1932-INT(DT!I1932)</f>
        <v>0.70671296295768116</v>
      </c>
      <c r="E1932" s="32" t="s">
        <v>6147</v>
      </c>
      <c r="F1932" s="32">
        <v>1202</v>
      </c>
      <c r="G1932" s="38">
        <f>INT(DT!E1932)</f>
        <v>45408</v>
      </c>
      <c r="H1932" s="39">
        <f>DT!E1932-INT(DT!E1932)</f>
        <v>0.72068287036381662</v>
      </c>
      <c r="I1932" s="32" t="s">
        <v>12</v>
      </c>
      <c r="J1932" s="32" t="s">
        <v>699</v>
      </c>
      <c r="K1932" s="32" t="s">
        <v>398</v>
      </c>
      <c r="L1932" s="42" cm="1">
        <f t="array" ref="L1932">INDEX('D_ SERVICES'!D:F, MATCH(J1932, 'D_ SERVICES'!A:A, 0),
   IF(I1932="Basic", 1, IF(I1932="Standard", 2, IF(I1932="Premium", 3, ""))))</f>
        <v>977</v>
      </c>
      <c r="M1932" s="32">
        <f>L1932*(1-VLOOKUP('F_ ORDERS'!$K1932,D_BUYERS!A:H,8,FALSE))</f>
        <v>977</v>
      </c>
      <c r="N1932" s="32">
        <f>IF(VLOOKUP('F_ ORDERS'!$G1932, OrderDate!A:E, 5, FALSE) = 1, 'F_ ORDERS'!$M1932 * (1 - 0.07), 'F_ ORDERS'!$M1932)</f>
        <v>977</v>
      </c>
    </row>
    <row r="1933" spans="1:14" x14ac:dyDescent="0.2">
      <c r="A1933" s="51" t="str">
        <f t="shared" si="30"/>
        <v>138.235.43.181|42708|0.49910879629897</v>
      </c>
      <c r="B1933" s="51" t="s">
        <v>1467</v>
      </c>
      <c r="C1933" s="52">
        <f>INT(DT!I1933)</f>
        <v>42708</v>
      </c>
      <c r="D1933" s="53">
        <f>DT!I1933-INT(DT!I1933)</f>
        <v>0.49910879629896954</v>
      </c>
      <c r="E1933" s="32" t="s">
        <v>6148</v>
      </c>
      <c r="F1933" s="32">
        <v>1045</v>
      </c>
      <c r="G1933" s="38">
        <f>INT(DT!E1933)</f>
        <v>42708</v>
      </c>
      <c r="H1933" s="39">
        <f>DT!E1933-INT(DT!E1933)</f>
        <v>0.56744212963531027</v>
      </c>
      <c r="I1933" s="32" t="s">
        <v>18</v>
      </c>
      <c r="J1933" s="32" t="s">
        <v>674</v>
      </c>
      <c r="K1933" s="32" t="s">
        <v>250</v>
      </c>
      <c r="L1933" s="42" cm="1">
        <f t="array" ref="L1933">INDEX('D_ SERVICES'!D:F, MATCH(J1933, 'D_ SERVICES'!A:A, 0),
   IF(I1933="Basic", 1, IF(I1933="Standard", 2, IF(I1933="Premium", 3, ""))))</f>
        <v>110</v>
      </c>
      <c r="M1933" s="32">
        <f>L1933*(1-VLOOKUP('F_ ORDERS'!$K1933,D_BUYERS!A:H,8,FALSE))</f>
        <v>104.5</v>
      </c>
      <c r="N1933" s="32">
        <f>IF(VLOOKUP('F_ ORDERS'!$G1933, OrderDate!A:E, 5, FALSE) = 1, 'F_ ORDERS'!$M1933 * (1 - 0.07), 'F_ ORDERS'!$M1933)</f>
        <v>97.184999999999988</v>
      </c>
    </row>
    <row r="1934" spans="1:14" x14ac:dyDescent="0.2">
      <c r="A1934" s="51" t="str">
        <f t="shared" si="30"/>
        <v>81.211.156.226|44213|0.324016203696374</v>
      </c>
      <c r="B1934" s="51" t="s">
        <v>3927</v>
      </c>
      <c r="C1934" s="52">
        <f>INT(DT!I1934)</f>
        <v>44213</v>
      </c>
      <c r="D1934" s="53">
        <f>DT!I1934-INT(DT!I1934)</f>
        <v>0.32401620369637385</v>
      </c>
      <c r="E1934" s="32" t="s">
        <v>6149</v>
      </c>
      <c r="F1934" s="32">
        <v>1087</v>
      </c>
      <c r="G1934" s="38">
        <f>INT(DT!E1934)</f>
        <v>44213</v>
      </c>
      <c r="H1934" s="39">
        <f>DT!E1934-INT(DT!E1934)</f>
        <v>0.41187499999068677</v>
      </c>
      <c r="I1934" s="32" t="s">
        <v>18</v>
      </c>
      <c r="J1934" s="32" t="s">
        <v>672</v>
      </c>
      <c r="K1934" s="32" t="s">
        <v>139</v>
      </c>
      <c r="L1934" s="42" cm="1">
        <f t="array" ref="L1934">INDEX('D_ SERVICES'!D:F, MATCH(J1934, 'D_ SERVICES'!A:A, 0),
   IF(I1934="Basic", 1, IF(I1934="Standard", 2, IF(I1934="Premium", 3, ""))))</f>
        <v>778</v>
      </c>
      <c r="M1934" s="32">
        <f>L1934*(1-VLOOKUP('F_ ORDERS'!$K1934,D_BUYERS!A:H,8,FALSE))</f>
        <v>739.09999999999991</v>
      </c>
      <c r="N1934" s="32">
        <f>IF(VLOOKUP('F_ ORDERS'!$G1934, OrderDate!A:E, 5, FALSE) = 1, 'F_ ORDERS'!$M1934 * (1 - 0.07), 'F_ ORDERS'!$M1934)</f>
        <v>687.36299999999983</v>
      </c>
    </row>
    <row r="1935" spans="1:14" x14ac:dyDescent="0.2">
      <c r="A1935" s="51" t="str">
        <f t="shared" si="30"/>
        <v>52.133.29.93|44395|0.265914351846732</v>
      </c>
      <c r="B1935" s="51" t="s">
        <v>3508</v>
      </c>
      <c r="C1935" s="52">
        <f>INT(DT!I1935)</f>
        <v>44395</v>
      </c>
      <c r="D1935" s="53">
        <f>DT!I1935-INT(DT!I1935)</f>
        <v>0.26591435184673173</v>
      </c>
      <c r="E1935" s="32" t="s">
        <v>6150</v>
      </c>
      <c r="F1935" s="32">
        <v>1043</v>
      </c>
      <c r="G1935" s="38">
        <f>INT(DT!E1935)</f>
        <v>44395</v>
      </c>
      <c r="H1935" s="39">
        <f>DT!E1935-INT(DT!E1935)</f>
        <v>0.30858796295797219</v>
      </c>
      <c r="I1935" s="32" t="s">
        <v>23</v>
      </c>
      <c r="J1935" s="32" t="s">
        <v>657</v>
      </c>
      <c r="K1935" s="32" t="s">
        <v>240</v>
      </c>
      <c r="L1935" s="42" cm="1">
        <f t="array" ref="L1935">INDEX('D_ SERVICES'!D:F, MATCH(J1935, 'D_ SERVICES'!A:A, 0),
   IF(I1935="Basic", 1, IF(I1935="Standard", 2, IF(I1935="Premium", 3, ""))))</f>
        <v>732</v>
      </c>
      <c r="M1935" s="32">
        <f>L1935*(1-VLOOKUP('F_ ORDERS'!$K1935,D_BUYERS!A:H,8,FALSE))</f>
        <v>732</v>
      </c>
      <c r="N1935" s="32">
        <f>IF(VLOOKUP('F_ ORDERS'!$G1935, OrderDate!A:E, 5, FALSE) = 1, 'F_ ORDERS'!$M1935 * (1 - 0.07), 'F_ ORDERS'!$M1935)</f>
        <v>680.76</v>
      </c>
    </row>
    <row r="1936" spans="1:14" x14ac:dyDescent="0.2">
      <c r="A1936" s="51" t="str">
        <f t="shared" si="30"/>
        <v>201.62.132.203|45255|0.505451388889924</v>
      </c>
      <c r="B1936" s="51" t="s">
        <v>2313</v>
      </c>
      <c r="C1936" s="52">
        <f>INT(DT!I1936)</f>
        <v>45255</v>
      </c>
      <c r="D1936" s="53">
        <f>DT!I1936-INT(DT!I1936)</f>
        <v>0.50545138888992369</v>
      </c>
      <c r="E1936" s="32" t="s">
        <v>6151</v>
      </c>
      <c r="F1936" s="32">
        <v>1076</v>
      </c>
      <c r="G1936" s="38">
        <f>INT(DT!E1936)</f>
        <v>45255</v>
      </c>
      <c r="H1936" s="39">
        <f>DT!E1936-INT(DT!E1936)</f>
        <v>0.614710648151231</v>
      </c>
      <c r="I1936" s="32" t="s">
        <v>23</v>
      </c>
      <c r="J1936" s="32" t="s">
        <v>690</v>
      </c>
      <c r="K1936" s="32" t="s">
        <v>423</v>
      </c>
      <c r="L1936" s="42" cm="1">
        <f t="array" ref="L1936">INDEX('D_ SERVICES'!D:F, MATCH(J1936, 'D_ SERVICES'!A:A, 0),
   IF(I1936="Basic", 1, IF(I1936="Standard", 2, IF(I1936="Premium", 3, ""))))</f>
        <v>810</v>
      </c>
      <c r="M1936" s="32">
        <f>L1936*(1-VLOOKUP('F_ ORDERS'!$K1936,D_BUYERS!A:H,8,FALSE))</f>
        <v>729</v>
      </c>
      <c r="N1936" s="32">
        <f>IF(VLOOKUP('F_ ORDERS'!$G1936, OrderDate!A:E, 5, FALSE) = 1, 'F_ ORDERS'!$M1936 * (1 - 0.07), 'F_ ORDERS'!$M1936)</f>
        <v>677.96999999999991</v>
      </c>
    </row>
    <row r="1937" spans="1:14" x14ac:dyDescent="0.2">
      <c r="A1937" s="51" t="str">
        <f t="shared" si="30"/>
        <v>118.206.24.42|43400|0.327812499999709</v>
      </c>
      <c r="B1937" s="51" t="s">
        <v>1178</v>
      </c>
      <c r="C1937" s="52">
        <f>INT(DT!I1937)</f>
        <v>43400</v>
      </c>
      <c r="D1937" s="53">
        <f>DT!I1937-INT(DT!I1937)</f>
        <v>0.32781249999970896</v>
      </c>
      <c r="E1937" s="32" t="s">
        <v>6152</v>
      </c>
      <c r="F1937" s="32">
        <v>1161</v>
      </c>
      <c r="G1937" s="38">
        <f>INT(DT!E1937)</f>
        <v>43400</v>
      </c>
      <c r="H1937" s="39">
        <f>DT!E1937-INT(DT!E1937)</f>
        <v>0.42170138889196096</v>
      </c>
      <c r="I1937" s="32" t="s">
        <v>23</v>
      </c>
      <c r="J1937" s="32" t="s">
        <v>708</v>
      </c>
      <c r="K1937" s="32" t="s">
        <v>355</v>
      </c>
      <c r="L1937" s="42" cm="1">
        <f t="array" ref="L1937">INDEX('D_ SERVICES'!D:F, MATCH(J1937, 'D_ SERVICES'!A:A, 0),
   IF(I1937="Basic", 1, IF(I1937="Standard", 2, IF(I1937="Premium", 3, ""))))</f>
        <v>184</v>
      </c>
      <c r="M1937" s="32">
        <f>L1937*(1-VLOOKUP('F_ ORDERS'!$K1937,D_BUYERS!A:H,8,FALSE))</f>
        <v>165.6</v>
      </c>
      <c r="N1937" s="32">
        <f>IF(VLOOKUP('F_ ORDERS'!$G1937, OrderDate!A:E, 5, FALSE) = 1, 'F_ ORDERS'!$M1937 * (1 - 0.07), 'F_ ORDERS'!$M1937)</f>
        <v>154.00799999999998</v>
      </c>
    </row>
    <row r="1938" spans="1:14" x14ac:dyDescent="0.2">
      <c r="A1938" s="51" t="str">
        <f t="shared" si="30"/>
        <v>236.119.8.220|45576|0.406307870369346</v>
      </c>
      <c r="B1938" s="51" t="s">
        <v>2795</v>
      </c>
      <c r="C1938" s="52">
        <f>INT(DT!I1938)</f>
        <v>45576</v>
      </c>
      <c r="D1938" s="53">
        <f>DT!I1938-INT(DT!I1938)</f>
        <v>0.40630787036934635</v>
      </c>
      <c r="E1938" s="32" t="s">
        <v>6153</v>
      </c>
      <c r="F1938" s="32">
        <v>1029</v>
      </c>
      <c r="G1938" s="38">
        <f>INT(DT!E1938)</f>
        <v>45576</v>
      </c>
      <c r="H1938" s="39">
        <f>DT!E1938-INT(DT!E1938)</f>
        <v>0.48361111110716593</v>
      </c>
      <c r="I1938" s="32" t="s">
        <v>12</v>
      </c>
      <c r="J1938" s="32" t="s">
        <v>796</v>
      </c>
      <c r="K1938" s="32" t="s">
        <v>410</v>
      </c>
      <c r="L1938" s="42" cm="1">
        <f t="array" ref="L1938">INDEX('D_ SERVICES'!D:F, MATCH(J1938, 'D_ SERVICES'!A:A, 0),
   IF(I1938="Basic", 1, IF(I1938="Standard", 2, IF(I1938="Premium", 3, ""))))</f>
        <v>891</v>
      </c>
      <c r="M1938" s="32">
        <f>L1938*(1-VLOOKUP('F_ ORDERS'!$K1938,D_BUYERS!A:H,8,FALSE))</f>
        <v>846.44999999999993</v>
      </c>
      <c r="N1938" s="32">
        <f>IF(VLOOKUP('F_ ORDERS'!$G1938, OrderDate!A:E, 5, FALSE) = 1, 'F_ ORDERS'!$M1938 * (1 - 0.07), 'F_ ORDERS'!$M1938)</f>
        <v>846.44999999999993</v>
      </c>
    </row>
    <row r="1939" spans="1:14" x14ac:dyDescent="0.2">
      <c r="A1939" s="51" t="str">
        <f t="shared" si="30"/>
        <v>35.113.194.113|45551|0.385856481480005</v>
      </c>
      <c r="B1939" s="51" t="s">
        <v>3235</v>
      </c>
      <c r="C1939" s="52">
        <f>INT(DT!I1939)</f>
        <v>45551</v>
      </c>
      <c r="D1939" s="53">
        <f>DT!I1939-INT(DT!I1939)</f>
        <v>0.38585648148000473</v>
      </c>
      <c r="E1939" s="32" t="s">
        <v>6154</v>
      </c>
      <c r="F1939" s="32">
        <v>1064</v>
      </c>
      <c r="G1939" s="38">
        <f>INT(DT!E1939)</f>
        <v>45551</v>
      </c>
      <c r="H1939" s="39">
        <f>DT!E1939-INT(DT!E1939)</f>
        <v>0.41482638888555812</v>
      </c>
      <c r="I1939" s="32" t="s">
        <v>23</v>
      </c>
      <c r="J1939" s="32" t="s">
        <v>663</v>
      </c>
      <c r="K1939" s="32" t="s">
        <v>433</v>
      </c>
      <c r="L1939" s="42" cm="1">
        <f t="array" ref="L1939">INDEX('D_ SERVICES'!D:F, MATCH(J1939, 'D_ SERVICES'!A:A, 0),
   IF(I1939="Basic", 1, IF(I1939="Standard", 2, IF(I1939="Premium", 3, ""))))</f>
        <v>739</v>
      </c>
      <c r="M1939" s="32">
        <f>L1939*(1-VLOOKUP('F_ ORDERS'!$K1939,D_BUYERS!A:H,8,FALSE))</f>
        <v>702.05</v>
      </c>
      <c r="N1939" s="32">
        <f>IF(VLOOKUP('F_ ORDERS'!$G1939, OrderDate!A:E, 5, FALSE) = 1, 'F_ ORDERS'!$M1939 * (1 - 0.07), 'F_ ORDERS'!$M1939)</f>
        <v>702.05</v>
      </c>
    </row>
    <row r="1940" spans="1:14" x14ac:dyDescent="0.2">
      <c r="A1940" s="51" t="str">
        <f t="shared" si="30"/>
        <v>24.185.43.88|44190|0.385567129633273</v>
      </c>
      <c r="B1940" s="51" t="s">
        <v>2855</v>
      </c>
      <c r="C1940" s="52">
        <f>INT(DT!I1940)</f>
        <v>44190</v>
      </c>
      <c r="D1940" s="53">
        <f>DT!I1940-INT(DT!I1940)</f>
        <v>0.385567129633273</v>
      </c>
      <c r="E1940" s="32" t="s">
        <v>6155</v>
      </c>
      <c r="F1940" s="32">
        <v>1151</v>
      </c>
      <c r="G1940" s="38">
        <f>INT(DT!E1940)</f>
        <v>44190</v>
      </c>
      <c r="H1940" s="39">
        <f>DT!E1940-INT(DT!E1940)</f>
        <v>0.46663194445136469</v>
      </c>
      <c r="I1940" s="32" t="s">
        <v>23</v>
      </c>
      <c r="J1940" s="32" t="s">
        <v>726</v>
      </c>
      <c r="K1940" s="32" t="s">
        <v>286</v>
      </c>
      <c r="L1940" s="42" cm="1">
        <f t="array" ref="L1940">INDEX('D_ SERVICES'!D:F, MATCH(J1940, 'D_ SERVICES'!A:A, 0),
   IF(I1940="Basic", 1, IF(I1940="Standard", 2, IF(I1940="Premium", 3, ""))))</f>
        <v>754</v>
      </c>
      <c r="M1940" s="32">
        <f>L1940*(1-VLOOKUP('F_ ORDERS'!$K1940,D_BUYERS!A:H,8,FALSE))</f>
        <v>754</v>
      </c>
      <c r="N1940" s="32">
        <f>IF(VLOOKUP('F_ ORDERS'!$G1940, OrderDate!A:E, 5, FALSE) = 1, 'F_ ORDERS'!$M1940 * (1 - 0.07), 'F_ ORDERS'!$M1940)</f>
        <v>754</v>
      </c>
    </row>
    <row r="1941" spans="1:14" x14ac:dyDescent="0.2">
      <c r="A1941" s="51" t="str">
        <f t="shared" si="30"/>
        <v>69.189.92.25|43745|0.517800925932534</v>
      </c>
      <c r="B1941" s="51" t="s">
        <v>3726</v>
      </c>
      <c r="C1941" s="52">
        <f>INT(DT!I1941)</f>
        <v>43745</v>
      </c>
      <c r="D1941" s="53">
        <f>DT!I1941-INT(DT!I1941)</f>
        <v>0.51780092593253357</v>
      </c>
      <c r="E1941" s="32" t="s">
        <v>6156</v>
      </c>
      <c r="F1941" s="32">
        <v>1009</v>
      </c>
      <c r="G1941" s="38">
        <f>INT(DT!E1941)</f>
        <v>43745</v>
      </c>
      <c r="H1941" s="39">
        <f>DT!E1941-INT(DT!E1941)</f>
        <v>0.53037037037574919</v>
      </c>
      <c r="I1941" s="32" t="s">
        <v>12</v>
      </c>
      <c r="J1941" s="32" t="s">
        <v>600</v>
      </c>
      <c r="K1941" s="32" t="s">
        <v>143</v>
      </c>
      <c r="L1941" s="42" cm="1">
        <f t="array" ref="L1941">INDEX('D_ SERVICES'!D:F, MATCH(J1941, 'D_ SERVICES'!A:A, 0),
   IF(I1941="Basic", 1, IF(I1941="Standard", 2, IF(I1941="Premium", 3, ""))))</f>
        <v>982</v>
      </c>
      <c r="M1941" s="32">
        <f>L1941*(1-VLOOKUP('F_ ORDERS'!$K1941,D_BUYERS!A:H,8,FALSE))</f>
        <v>883.80000000000007</v>
      </c>
      <c r="N1941" s="32">
        <f>IF(VLOOKUP('F_ ORDERS'!$G1941, OrderDate!A:E, 5, FALSE) = 1, 'F_ ORDERS'!$M1941 * (1 - 0.07), 'F_ ORDERS'!$M1941)</f>
        <v>883.80000000000007</v>
      </c>
    </row>
    <row r="1942" spans="1:14" x14ac:dyDescent="0.2">
      <c r="A1942" s="51" t="str">
        <f t="shared" si="30"/>
        <v>239.3.179.219|44846|0.0587384259270038</v>
      </c>
      <c r="B1942" s="51" t="s">
        <v>2847</v>
      </c>
      <c r="C1942" s="52">
        <f>INT(DT!I1942)</f>
        <v>44846</v>
      </c>
      <c r="D1942" s="53">
        <f>DT!I1942-INT(DT!I1942)</f>
        <v>5.8738425927003846E-2</v>
      </c>
      <c r="E1942" s="32" t="s">
        <v>6157</v>
      </c>
      <c r="F1942" s="32">
        <v>1043</v>
      </c>
      <c r="G1942" s="38">
        <f>INT(DT!E1942)</f>
        <v>44846</v>
      </c>
      <c r="H1942" s="39">
        <f>DT!E1942-INT(DT!E1942)</f>
        <v>7.5983796297805384E-2</v>
      </c>
      <c r="I1942" s="32" t="s">
        <v>12</v>
      </c>
      <c r="J1942" s="32" t="s">
        <v>657</v>
      </c>
      <c r="K1942" s="32" t="s">
        <v>376</v>
      </c>
      <c r="L1942" s="42" cm="1">
        <f t="array" ref="L1942">INDEX('D_ SERVICES'!D:F, MATCH(J1942, 'D_ SERVICES'!A:A, 0),
   IF(I1942="Basic", 1, IF(I1942="Standard", 2, IF(I1942="Premium", 3, ""))))</f>
        <v>892</v>
      </c>
      <c r="M1942" s="32">
        <f>L1942*(1-VLOOKUP('F_ ORDERS'!$K1942,D_BUYERS!A:H,8,FALSE))</f>
        <v>892</v>
      </c>
      <c r="N1942" s="32">
        <f>IF(VLOOKUP('F_ ORDERS'!$G1942, OrderDate!A:E, 5, FALSE) = 1, 'F_ ORDERS'!$M1942 * (1 - 0.07), 'F_ ORDERS'!$M1942)</f>
        <v>892</v>
      </c>
    </row>
    <row r="1943" spans="1:14" x14ac:dyDescent="0.2">
      <c r="A1943" s="51" t="str">
        <f t="shared" si="30"/>
        <v>19.75.25.100|44516|0.268263888887304</v>
      </c>
      <c r="B1943" s="51" t="s">
        <v>2137</v>
      </c>
      <c r="C1943" s="52">
        <f>INT(DT!I1943)</f>
        <v>44516</v>
      </c>
      <c r="D1943" s="53">
        <f>DT!I1943-INT(DT!I1943)</f>
        <v>0.26826388888730435</v>
      </c>
      <c r="E1943" s="32" t="s">
        <v>6158</v>
      </c>
      <c r="F1943" s="32">
        <v>1115</v>
      </c>
      <c r="G1943" s="38">
        <f>INT(DT!E1943)</f>
        <v>44516</v>
      </c>
      <c r="H1943" s="39">
        <f>DT!E1943-INT(DT!E1943)</f>
        <v>0.33251157407357823</v>
      </c>
      <c r="I1943" s="32" t="s">
        <v>23</v>
      </c>
      <c r="J1943" s="32" t="s">
        <v>780</v>
      </c>
      <c r="K1943" s="32" t="s">
        <v>423</v>
      </c>
      <c r="L1943" s="42" cm="1">
        <f t="array" ref="L1943">INDEX('D_ SERVICES'!D:F, MATCH(J1943, 'D_ SERVICES'!A:A, 0),
   IF(I1943="Basic", 1, IF(I1943="Standard", 2, IF(I1943="Premium", 3, ""))))</f>
        <v>715</v>
      </c>
      <c r="M1943" s="32">
        <f>L1943*(1-VLOOKUP('F_ ORDERS'!$K1943,D_BUYERS!A:H,8,FALSE))</f>
        <v>643.5</v>
      </c>
      <c r="N1943" s="32">
        <f>IF(VLOOKUP('F_ ORDERS'!$G1943, OrderDate!A:E, 5, FALSE) = 1, 'F_ ORDERS'!$M1943 * (1 - 0.07), 'F_ ORDERS'!$M1943)</f>
        <v>643.5</v>
      </c>
    </row>
    <row r="1944" spans="1:14" x14ac:dyDescent="0.2">
      <c r="A1944" s="51" t="str">
        <f t="shared" si="30"/>
        <v>188.57.241.109|44279|0.031458333331102</v>
      </c>
      <c r="B1944" s="51" t="s">
        <v>2118</v>
      </c>
      <c r="C1944" s="52">
        <f>INT(DT!I1944)</f>
        <v>44279</v>
      </c>
      <c r="D1944" s="53">
        <f>DT!I1944-INT(DT!I1944)</f>
        <v>3.145833333110204E-2</v>
      </c>
      <c r="E1944" s="32" t="s">
        <v>6159</v>
      </c>
      <c r="F1944" s="32">
        <v>1122</v>
      </c>
      <c r="G1944" s="38">
        <f>INT(DT!E1944)</f>
        <v>44279</v>
      </c>
      <c r="H1944" s="39">
        <f>DT!E1944-INT(DT!E1944)</f>
        <v>0.13679398148087785</v>
      </c>
      <c r="I1944" s="32" t="s">
        <v>12</v>
      </c>
      <c r="J1944" s="32" t="s">
        <v>788</v>
      </c>
      <c r="K1944" s="32" t="s">
        <v>398</v>
      </c>
      <c r="L1944" s="42" cm="1">
        <f t="array" ref="L1944">INDEX('D_ SERVICES'!D:F, MATCH(J1944, 'D_ SERVICES'!A:A, 0),
   IF(I1944="Basic", 1, IF(I1944="Standard", 2, IF(I1944="Premium", 3, ""))))</f>
        <v>878</v>
      </c>
      <c r="M1944" s="32">
        <f>L1944*(1-VLOOKUP('F_ ORDERS'!$K1944,D_BUYERS!A:H,8,FALSE))</f>
        <v>878</v>
      </c>
      <c r="N1944" s="32">
        <f>IF(VLOOKUP('F_ ORDERS'!$G1944, OrderDate!A:E, 5, FALSE) = 1, 'F_ ORDERS'!$M1944 * (1 - 0.07), 'F_ ORDERS'!$M1944)</f>
        <v>878</v>
      </c>
    </row>
    <row r="1945" spans="1:14" x14ac:dyDescent="0.2">
      <c r="A1945" s="51" t="str">
        <f t="shared" si="30"/>
        <v>134.86.132.37|45449|0.290798611109494</v>
      </c>
      <c r="B1945" s="51" t="s">
        <v>1424</v>
      </c>
      <c r="C1945" s="52">
        <f>INT(DT!I1945)</f>
        <v>45449</v>
      </c>
      <c r="D1945" s="53">
        <f>DT!I1945-INT(DT!I1945)</f>
        <v>0.29079861110949423</v>
      </c>
      <c r="E1945" s="32" t="s">
        <v>6160</v>
      </c>
      <c r="F1945" s="32">
        <v>1012</v>
      </c>
      <c r="G1945" s="38">
        <f>INT(DT!E1945)</f>
        <v>45449</v>
      </c>
      <c r="H1945" s="39">
        <f>DT!E1945-INT(DT!E1945)</f>
        <v>0.35048611110687489</v>
      </c>
      <c r="I1945" s="32" t="s">
        <v>23</v>
      </c>
      <c r="J1945" s="32" t="s">
        <v>688</v>
      </c>
      <c r="K1945" s="32" t="s">
        <v>133</v>
      </c>
      <c r="L1945" s="42" cm="1">
        <f t="array" ref="L1945">INDEX('D_ SERVICES'!D:F, MATCH(J1945, 'D_ SERVICES'!A:A, 0),
   IF(I1945="Basic", 1, IF(I1945="Standard", 2, IF(I1945="Premium", 3, ""))))</f>
        <v>527</v>
      </c>
      <c r="M1945" s="32">
        <f>L1945*(1-VLOOKUP('F_ ORDERS'!$K1945,D_BUYERS!A:H,8,FALSE))</f>
        <v>500.65</v>
      </c>
      <c r="N1945" s="32">
        <f>IF(VLOOKUP('F_ ORDERS'!$G1945, OrderDate!A:E, 5, FALSE) = 1, 'F_ ORDERS'!$M1945 * (1 - 0.07), 'F_ ORDERS'!$M1945)</f>
        <v>500.65</v>
      </c>
    </row>
    <row r="1946" spans="1:14" x14ac:dyDescent="0.2">
      <c r="A1946" s="51" t="str">
        <f t="shared" si="30"/>
        <v>195.102.234.38|45373|0.541805555556493</v>
      </c>
      <c r="B1946" s="51" t="s">
        <v>2193</v>
      </c>
      <c r="C1946" s="52">
        <f>INT(DT!I1946)</f>
        <v>45373</v>
      </c>
      <c r="D1946" s="53">
        <f>DT!I1946-INT(DT!I1946)</f>
        <v>0.54180555555649335</v>
      </c>
      <c r="E1946" s="32" t="s">
        <v>6161</v>
      </c>
      <c r="F1946" s="32">
        <v>1151</v>
      </c>
      <c r="G1946" s="38">
        <f>INT(DT!E1946)</f>
        <v>45373</v>
      </c>
      <c r="H1946" s="39">
        <f>DT!E1946-INT(DT!E1946)</f>
        <v>0.60265046296262881</v>
      </c>
      <c r="I1946" s="32" t="s">
        <v>18</v>
      </c>
      <c r="J1946" s="32" t="s">
        <v>723</v>
      </c>
      <c r="K1946" s="32" t="s">
        <v>345</v>
      </c>
      <c r="L1946" s="42" cm="1">
        <f t="array" ref="L1946">INDEX('D_ SERVICES'!D:F, MATCH(J1946, 'D_ SERVICES'!A:A, 0),
   IF(I1946="Basic", 1, IF(I1946="Standard", 2, IF(I1946="Premium", 3, ""))))</f>
        <v>604</v>
      </c>
      <c r="M1946" s="32">
        <f>L1946*(1-VLOOKUP('F_ ORDERS'!$K1946,D_BUYERS!A:H,8,FALSE))</f>
        <v>604</v>
      </c>
      <c r="N1946" s="32">
        <f>IF(VLOOKUP('F_ ORDERS'!$G1946, OrderDate!A:E, 5, FALSE) = 1, 'F_ ORDERS'!$M1946 * (1 - 0.07), 'F_ ORDERS'!$M1946)</f>
        <v>604</v>
      </c>
    </row>
    <row r="1947" spans="1:14" x14ac:dyDescent="0.2">
      <c r="A1947" s="51" t="str">
        <f t="shared" si="30"/>
        <v>62.17.18.30|43840|0.777858796296641</v>
      </c>
      <c r="B1947" s="51" t="s">
        <v>3650</v>
      </c>
      <c r="C1947" s="52">
        <f>INT(DT!I1947)</f>
        <v>43840</v>
      </c>
      <c r="D1947" s="53">
        <f>DT!I1947-INT(DT!I1947)</f>
        <v>0.77785879629664123</v>
      </c>
      <c r="E1947" s="32" t="s">
        <v>6162</v>
      </c>
      <c r="F1947" s="32">
        <v>1042</v>
      </c>
      <c r="G1947" s="38">
        <f>INT(DT!E1947)</f>
        <v>43840</v>
      </c>
      <c r="H1947" s="39">
        <f>DT!E1947-INT(DT!E1947)</f>
        <v>0.791747685187147</v>
      </c>
      <c r="I1947" s="32" t="s">
        <v>18</v>
      </c>
      <c r="J1947" s="32" t="s">
        <v>635</v>
      </c>
      <c r="K1947" s="32" t="s">
        <v>83</v>
      </c>
      <c r="L1947" s="42" cm="1">
        <f t="array" ref="L1947">INDEX('D_ SERVICES'!D:F, MATCH(J1947, 'D_ SERVICES'!A:A, 0),
   IF(I1947="Basic", 1, IF(I1947="Standard", 2, IF(I1947="Premium", 3, ""))))</f>
        <v>635</v>
      </c>
      <c r="M1947" s="32">
        <f>L1947*(1-VLOOKUP('F_ ORDERS'!$K1947,D_BUYERS!A:H,8,FALSE))</f>
        <v>635</v>
      </c>
      <c r="N1947" s="32">
        <f>IF(VLOOKUP('F_ ORDERS'!$G1947, OrderDate!A:E, 5, FALSE) = 1, 'F_ ORDERS'!$M1947 * (1 - 0.07), 'F_ ORDERS'!$M1947)</f>
        <v>635</v>
      </c>
    </row>
    <row r="1948" spans="1:14" x14ac:dyDescent="0.2">
      <c r="A1948" s="51" t="str">
        <f t="shared" si="30"/>
        <v>140.30.255.104|42763|0.342488425929332</v>
      </c>
      <c r="B1948" s="51" t="s">
        <v>1503</v>
      </c>
      <c r="C1948" s="52">
        <f>INT(DT!I1948)</f>
        <v>42763</v>
      </c>
      <c r="D1948" s="53">
        <f>DT!I1948-INT(DT!I1948)</f>
        <v>0.34248842592933215</v>
      </c>
      <c r="E1948" s="32" t="s">
        <v>6163</v>
      </c>
      <c r="F1948" s="32">
        <v>1121</v>
      </c>
      <c r="G1948" s="38">
        <f>INT(DT!E1948)</f>
        <v>42763</v>
      </c>
      <c r="H1948" s="39">
        <f>DT!E1948-INT(DT!E1948)</f>
        <v>0.43010416666948004</v>
      </c>
      <c r="I1948" s="32" t="s">
        <v>23</v>
      </c>
      <c r="J1948" s="32" t="s">
        <v>536</v>
      </c>
      <c r="K1948" s="32" t="s">
        <v>461</v>
      </c>
      <c r="L1948" s="42" cm="1">
        <f t="array" ref="L1948">INDEX('D_ SERVICES'!D:F, MATCH(J1948, 'D_ SERVICES'!A:A, 0),
   IF(I1948="Basic", 1, IF(I1948="Standard", 2, IF(I1948="Premium", 3, ""))))</f>
        <v>676</v>
      </c>
      <c r="M1948" s="32">
        <f>L1948*(1-VLOOKUP('F_ ORDERS'!$K1948,D_BUYERS!A:H,8,FALSE))</f>
        <v>676</v>
      </c>
      <c r="N1948" s="32">
        <f>IF(VLOOKUP('F_ ORDERS'!$G1948, OrderDate!A:E, 5, FALSE) = 1, 'F_ ORDERS'!$M1948 * (1 - 0.07), 'F_ ORDERS'!$M1948)</f>
        <v>628.67999999999995</v>
      </c>
    </row>
    <row r="1949" spans="1:14" x14ac:dyDescent="0.2">
      <c r="A1949" s="51" t="str">
        <f t="shared" si="30"/>
        <v>20.21.1.206|43125|0.765243055553583</v>
      </c>
      <c r="B1949" s="51" t="s">
        <v>2288</v>
      </c>
      <c r="C1949" s="52">
        <f>INT(DT!I1949)</f>
        <v>43125</v>
      </c>
      <c r="D1949" s="53">
        <f>DT!I1949-INT(DT!I1949)</f>
        <v>0.76524305555358296</v>
      </c>
      <c r="E1949" s="32" t="s">
        <v>6164</v>
      </c>
      <c r="F1949" s="32">
        <v>1033</v>
      </c>
      <c r="G1949" s="38">
        <f>INT(DT!E1949)</f>
        <v>43125</v>
      </c>
      <c r="H1949" s="39">
        <f>DT!E1949-INT(DT!E1949)</f>
        <v>0.81807870369812008</v>
      </c>
      <c r="I1949" s="32" t="s">
        <v>23</v>
      </c>
      <c r="J1949" s="32" t="s">
        <v>771</v>
      </c>
      <c r="K1949" s="32" t="s">
        <v>125</v>
      </c>
      <c r="L1949" s="42" cm="1">
        <f t="array" ref="L1949">INDEX('D_ SERVICES'!D:F, MATCH(J1949, 'D_ SERVICES'!A:A, 0),
   IF(I1949="Basic", 1, IF(I1949="Standard", 2, IF(I1949="Premium", 3, ""))))</f>
        <v>616</v>
      </c>
      <c r="M1949" s="32">
        <f>L1949*(1-VLOOKUP('F_ ORDERS'!$K1949,D_BUYERS!A:H,8,FALSE))</f>
        <v>585.19999999999993</v>
      </c>
      <c r="N1949" s="32">
        <f>IF(VLOOKUP('F_ ORDERS'!$G1949, OrderDate!A:E, 5, FALSE) = 1, 'F_ ORDERS'!$M1949 * (1 - 0.07), 'F_ ORDERS'!$M1949)</f>
        <v>585.19999999999993</v>
      </c>
    </row>
    <row r="1950" spans="1:14" x14ac:dyDescent="0.2">
      <c r="A1950" s="51" t="str">
        <f t="shared" si="30"/>
        <v>234.62.217.45|45496|0.638622685182781</v>
      </c>
      <c r="B1950" s="51" t="s">
        <v>2780</v>
      </c>
      <c r="C1950" s="52">
        <f>INT(DT!I1950)</f>
        <v>45496</v>
      </c>
      <c r="D1950" s="53">
        <f>DT!I1950-INT(DT!I1950)</f>
        <v>0.63862268518278142</v>
      </c>
      <c r="E1950" s="32" t="s">
        <v>6165</v>
      </c>
      <c r="F1950" s="32">
        <v>1081</v>
      </c>
      <c r="G1950" s="38">
        <f>INT(DT!E1950)</f>
        <v>45496</v>
      </c>
      <c r="H1950" s="39">
        <f>DT!E1950-INT(DT!E1950)</f>
        <v>0.66128472222044365</v>
      </c>
      <c r="I1950" s="32" t="s">
        <v>23</v>
      </c>
      <c r="J1950" s="32" t="s">
        <v>735</v>
      </c>
      <c r="K1950" s="32" t="s">
        <v>281</v>
      </c>
      <c r="L1950" s="42" cm="1">
        <f t="array" ref="L1950">INDEX('D_ SERVICES'!D:F, MATCH(J1950, 'D_ SERVICES'!A:A, 0),
   IF(I1950="Basic", 1, IF(I1950="Standard", 2, IF(I1950="Premium", 3, ""))))</f>
        <v>924</v>
      </c>
      <c r="M1950" s="32">
        <f>L1950*(1-VLOOKUP('F_ ORDERS'!$K1950,D_BUYERS!A:H,8,FALSE))</f>
        <v>924</v>
      </c>
      <c r="N1950" s="32">
        <f>IF(VLOOKUP('F_ ORDERS'!$G1950, OrderDate!A:E, 5, FALSE) = 1, 'F_ ORDERS'!$M1950 * (1 - 0.07), 'F_ ORDERS'!$M1950)</f>
        <v>924</v>
      </c>
    </row>
    <row r="1951" spans="1:14" x14ac:dyDescent="0.2">
      <c r="A1951" s="51" t="str">
        <f t="shared" si="30"/>
        <v>113.202.128.253|42959|0.201736111106584</v>
      </c>
      <c r="B1951" s="51" t="s">
        <v>1115</v>
      </c>
      <c r="C1951" s="52">
        <f>INT(DT!I1951)</f>
        <v>42959</v>
      </c>
      <c r="D1951" s="53">
        <f>DT!I1951-INT(DT!I1951)</f>
        <v>0.20173611110658385</v>
      </c>
      <c r="E1951" s="32" t="s">
        <v>6166</v>
      </c>
      <c r="F1951" s="32">
        <v>1041</v>
      </c>
      <c r="G1951" s="38">
        <f>INT(DT!E1951)</f>
        <v>42959</v>
      </c>
      <c r="H1951" s="39">
        <f>DT!E1951-INT(DT!E1951)</f>
        <v>0.31064814814453712</v>
      </c>
      <c r="I1951" s="32" t="s">
        <v>18</v>
      </c>
      <c r="J1951" s="32" t="s">
        <v>643</v>
      </c>
      <c r="K1951" s="32" t="s">
        <v>244</v>
      </c>
      <c r="L1951" s="42" cm="1">
        <f t="array" ref="L1951">INDEX('D_ SERVICES'!D:F, MATCH(J1951, 'D_ SERVICES'!A:A, 0),
   IF(I1951="Basic", 1, IF(I1951="Standard", 2, IF(I1951="Premium", 3, ""))))</f>
        <v>413</v>
      </c>
      <c r="M1951" s="32">
        <f>L1951*(1-VLOOKUP('F_ ORDERS'!$K1951,D_BUYERS!A:H,8,FALSE))</f>
        <v>413</v>
      </c>
      <c r="N1951" s="32">
        <f>IF(VLOOKUP('F_ ORDERS'!$G1951, OrderDate!A:E, 5, FALSE) = 1, 'F_ ORDERS'!$M1951 * (1 - 0.07), 'F_ ORDERS'!$M1951)</f>
        <v>384.09</v>
      </c>
    </row>
    <row r="1952" spans="1:14" x14ac:dyDescent="0.2">
      <c r="A1952" s="51" t="str">
        <f t="shared" si="30"/>
        <v>114.24.204.230|44426|0.753159722218697</v>
      </c>
      <c r="B1952" s="51" t="s">
        <v>1130</v>
      </c>
      <c r="C1952" s="52">
        <f>INT(DT!I1952)</f>
        <v>44426</v>
      </c>
      <c r="D1952" s="53">
        <f>DT!I1952-INT(DT!I1952)</f>
        <v>0.75315972221869742</v>
      </c>
      <c r="E1952" s="32" t="s">
        <v>6167</v>
      </c>
      <c r="F1952" s="32">
        <v>1008</v>
      </c>
      <c r="G1952" s="38">
        <f>INT(DT!E1952)</f>
        <v>44426</v>
      </c>
      <c r="H1952" s="39">
        <f>DT!E1952-INT(DT!E1952)</f>
        <v>0.80606481480936054</v>
      </c>
      <c r="I1952" s="32" t="s">
        <v>18</v>
      </c>
      <c r="J1952" s="32" t="s">
        <v>546</v>
      </c>
      <c r="K1952" s="32" t="s">
        <v>412</v>
      </c>
      <c r="L1952" s="42" cm="1">
        <f t="array" ref="L1952">INDEX('D_ SERVICES'!D:F, MATCH(J1952, 'D_ SERVICES'!A:A, 0),
   IF(I1952="Basic", 1, IF(I1952="Standard", 2, IF(I1952="Premium", 3, ""))))</f>
        <v>466</v>
      </c>
      <c r="M1952" s="32">
        <f>L1952*(1-VLOOKUP('F_ ORDERS'!$K1952,D_BUYERS!A:H,8,FALSE))</f>
        <v>466</v>
      </c>
      <c r="N1952" s="32">
        <f>IF(VLOOKUP('F_ ORDERS'!$G1952, OrderDate!A:E, 5, FALSE) = 1, 'F_ ORDERS'!$M1952 * (1 - 0.07), 'F_ ORDERS'!$M1952)</f>
        <v>466</v>
      </c>
    </row>
    <row r="1953" spans="1:14" x14ac:dyDescent="0.2">
      <c r="A1953" s="51" t="str">
        <f t="shared" si="30"/>
        <v>139.151.228.175|44613|0.550185185187729</v>
      </c>
      <c r="B1953" s="51" t="s">
        <v>1471</v>
      </c>
      <c r="C1953" s="52">
        <f>INT(DT!I1953)</f>
        <v>44613</v>
      </c>
      <c r="D1953" s="53">
        <f>DT!I1953-INT(DT!I1953)</f>
        <v>0.55018518518772908</v>
      </c>
      <c r="E1953" s="32" t="s">
        <v>6168</v>
      </c>
      <c r="F1953" s="32">
        <v>1247</v>
      </c>
      <c r="G1953" s="38">
        <f>INT(DT!E1953)</f>
        <v>44613</v>
      </c>
      <c r="H1953" s="39">
        <f>DT!E1953-INT(DT!E1953)</f>
        <v>0.55452546296874061</v>
      </c>
      <c r="I1953" s="32" t="s">
        <v>18</v>
      </c>
      <c r="J1953" s="32" t="s">
        <v>601</v>
      </c>
      <c r="K1953" s="32" t="s">
        <v>450</v>
      </c>
      <c r="L1953" s="42" cm="1">
        <f t="array" ref="L1953">INDEX('D_ SERVICES'!D:F, MATCH(J1953, 'D_ SERVICES'!A:A, 0),
   IF(I1953="Basic", 1, IF(I1953="Standard", 2, IF(I1953="Premium", 3, ""))))</f>
        <v>153</v>
      </c>
      <c r="M1953" s="32">
        <f>L1953*(1-VLOOKUP('F_ ORDERS'!$K1953,D_BUYERS!A:H,8,FALSE))</f>
        <v>137.70000000000002</v>
      </c>
      <c r="N1953" s="32">
        <f>IF(VLOOKUP('F_ ORDERS'!$G1953, OrderDate!A:E, 5, FALSE) = 1, 'F_ ORDERS'!$M1953 * (1 - 0.07), 'F_ ORDERS'!$M1953)</f>
        <v>137.70000000000002</v>
      </c>
    </row>
    <row r="1954" spans="1:14" x14ac:dyDescent="0.2">
      <c r="A1954" s="51" t="str">
        <f t="shared" si="30"/>
        <v>160.177.73.83|45403|0.604803240741603</v>
      </c>
      <c r="B1954" s="51" t="s">
        <v>1765</v>
      </c>
      <c r="C1954" s="52">
        <f>INT(DT!I1954)</f>
        <v>45403</v>
      </c>
      <c r="D1954" s="53">
        <f>DT!I1954-INT(DT!I1954)</f>
        <v>0.60480324074160308</v>
      </c>
      <c r="E1954" s="32" t="s">
        <v>6169</v>
      </c>
      <c r="F1954" s="32">
        <v>1151</v>
      </c>
      <c r="G1954" s="38">
        <f>INT(DT!E1954)</f>
        <v>45403</v>
      </c>
      <c r="H1954" s="39">
        <f>DT!E1954-INT(DT!E1954)</f>
        <v>0.63084490740584442</v>
      </c>
      <c r="I1954" s="32" t="s">
        <v>18</v>
      </c>
      <c r="J1954" s="32" t="s">
        <v>723</v>
      </c>
      <c r="K1954" s="32" t="s">
        <v>154</v>
      </c>
      <c r="L1954" s="42" cm="1">
        <f t="array" ref="L1954">INDEX('D_ SERVICES'!D:F, MATCH(J1954, 'D_ SERVICES'!A:A, 0),
   IF(I1954="Basic", 1, IF(I1954="Standard", 2, IF(I1954="Premium", 3, ""))))</f>
        <v>604</v>
      </c>
      <c r="M1954" s="32">
        <f>L1954*(1-VLOOKUP('F_ ORDERS'!$K1954,D_BUYERS!A:H,8,FALSE))</f>
        <v>573.79999999999995</v>
      </c>
      <c r="N1954" s="32">
        <f>IF(VLOOKUP('F_ ORDERS'!$G1954, OrderDate!A:E, 5, FALSE) = 1, 'F_ ORDERS'!$M1954 * (1 - 0.07), 'F_ ORDERS'!$M1954)</f>
        <v>533.6339999999999</v>
      </c>
    </row>
    <row r="1955" spans="1:14" x14ac:dyDescent="0.2">
      <c r="A1955" s="51" t="str">
        <f t="shared" si="30"/>
        <v>116.187.144.27|45102|0.801956018520286</v>
      </c>
      <c r="B1955" s="51" t="s">
        <v>1154</v>
      </c>
      <c r="C1955" s="52">
        <f>INT(DT!I1955)</f>
        <v>45102</v>
      </c>
      <c r="D1955" s="53">
        <f>DT!I1955-INT(DT!I1955)</f>
        <v>0.80195601852028631</v>
      </c>
      <c r="E1955" s="32" t="s">
        <v>6170</v>
      </c>
      <c r="F1955" s="32">
        <v>1038</v>
      </c>
      <c r="G1955" s="38">
        <f>INT(DT!E1955)</f>
        <v>45102</v>
      </c>
      <c r="H1955" s="39">
        <f>DT!E1955-INT(DT!E1955)</f>
        <v>0.90302083333517658</v>
      </c>
      <c r="I1955" s="32" t="s">
        <v>12</v>
      </c>
      <c r="J1955" s="32" t="s">
        <v>758</v>
      </c>
      <c r="K1955" s="32" t="s">
        <v>417</v>
      </c>
      <c r="L1955" s="42" cm="1">
        <f t="array" ref="L1955">INDEX('D_ SERVICES'!D:F, MATCH(J1955, 'D_ SERVICES'!A:A, 0),
   IF(I1955="Basic", 1, IF(I1955="Standard", 2, IF(I1955="Premium", 3, ""))))</f>
        <v>989</v>
      </c>
      <c r="M1955" s="32">
        <f>L1955*(1-VLOOKUP('F_ ORDERS'!$K1955,D_BUYERS!A:H,8,FALSE))</f>
        <v>989</v>
      </c>
      <c r="N1955" s="32">
        <f>IF(VLOOKUP('F_ ORDERS'!$G1955, OrderDate!A:E, 5, FALSE) = 1, 'F_ ORDERS'!$M1955 * (1 - 0.07), 'F_ ORDERS'!$M1955)</f>
        <v>919.77</v>
      </c>
    </row>
    <row r="1956" spans="1:14" x14ac:dyDescent="0.2">
      <c r="A1956" s="51" t="str">
        <f t="shared" si="30"/>
        <v>187.13.129.243|45015|0.258553240739275</v>
      </c>
      <c r="B1956" s="51" t="s">
        <v>2097</v>
      </c>
      <c r="C1956" s="52">
        <f>INT(DT!I1956)</f>
        <v>45015</v>
      </c>
      <c r="D1956" s="53">
        <f>DT!I1956-INT(DT!I1956)</f>
        <v>0.25855324073927477</v>
      </c>
      <c r="E1956" s="32" t="s">
        <v>6171</v>
      </c>
      <c r="F1956" s="32">
        <v>1244</v>
      </c>
      <c r="G1956" s="38">
        <f>INT(DT!E1956)</f>
        <v>45015</v>
      </c>
      <c r="H1956" s="39">
        <f>DT!E1956-INT(DT!E1956)</f>
        <v>0.37646990740904585</v>
      </c>
      <c r="I1956" s="32" t="s">
        <v>18</v>
      </c>
      <c r="J1956" s="32" t="s">
        <v>749</v>
      </c>
      <c r="K1956" s="32" t="s">
        <v>86</v>
      </c>
      <c r="L1956" s="42" cm="1">
        <f t="array" ref="L1956">INDEX('D_ SERVICES'!D:F, MATCH(J1956, 'D_ SERVICES'!A:A, 0),
   IF(I1956="Basic", 1, IF(I1956="Standard", 2, IF(I1956="Premium", 3, ""))))</f>
        <v>546</v>
      </c>
      <c r="M1956" s="32">
        <f>L1956*(1-VLOOKUP('F_ ORDERS'!$K1956,D_BUYERS!A:H,8,FALSE))</f>
        <v>518.69999999999993</v>
      </c>
      <c r="N1956" s="32">
        <f>IF(VLOOKUP('F_ ORDERS'!$G1956, OrderDate!A:E, 5, FALSE) = 1, 'F_ ORDERS'!$M1956 * (1 - 0.07), 'F_ ORDERS'!$M1956)</f>
        <v>518.69999999999993</v>
      </c>
    </row>
    <row r="1957" spans="1:14" x14ac:dyDescent="0.2">
      <c r="A1957" s="51" t="str">
        <f t="shared" si="30"/>
        <v>168.85.220.70|44242|0.013425925928459</v>
      </c>
      <c r="B1957" s="51" t="s">
        <v>1877</v>
      </c>
      <c r="C1957" s="52">
        <f>INT(DT!I1957)</f>
        <v>44242</v>
      </c>
      <c r="D1957" s="53">
        <f>DT!I1957-INT(DT!I1957)</f>
        <v>1.3425925928459037E-2</v>
      </c>
      <c r="E1957" s="32" t="s">
        <v>6172</v>
      </c>
      <c r="F1957" s="32">
        <v>1207</v>
      </c>
      <c r="G1957" s="38">
        <f>INT(DT!E1957)</f>
        <v>44242</v>
      </c>
      <c r="H1957" s="39">
        <f>DT!E1957-INT(DT!E1957)</f>
        <v>7.8310185184818693E-2</v>
      </c>
      <c r="I1957" s="32" t="s">
        <v>23</v>
      </c>
      <c r="J1957" s="32" t="s">
        <v>704</v>
      </c>
      <c r="K1957" s="32" t="s">
        <v>311</v>
      </c>
      <c r="L1957" s="42" cm="1">
        <f t="array" ref="L1957">INDEX('D_ SERVICES'!D:F, MATCH(J1957, 'D_ SERVICES'!A:A, 0),
   IF(I1957="Basic", 1, IF(I1957="Standard", 2, IF(I1957="Premium", 3, ""))))</f>
        <v>532</v>
      </c>
      <c r="M1957" s="32">
        <f>L1957*(1-VLOOKUP('F_ ORDERS'!$K1957,D_BUYERS!A:H,8,FALSE))</f>
        <v>505.4</v>
      </c>
      <c r="N1957" s="32">
        <f>IF(VLOOKUP('F_ ORDERS'!$G1957, OrderDate!A:E, 5, FALSE) = 1, 'F_ ORDERS'!$M1957 * (1 - 0.07), 'F_ ORDERS'!$M1957)</f>
        <v>505.4</v>
      </c>
    </row>
    <row r="1958" spans="1:14" x14ac:dyDescent="0.2">
      <c r="A1958" s="51" t="str">
        <f t="shared" si="30"/>
        <v>51.241.25.84|43519|0.220393518517085</v>
      </c>
      <c r="B1958" s="51" t="s">
        <v>3505</v>
      </c>
      <c r="C1958" s="52">
        <f>INT(DT!I1958)</f>
        <v>43519</v>
      </c>
      <c r="D1958" s="53">
        <f>DT!I1958-INT(DT!I1958)</f>
        <v>0.22039351851708489</v>
      </c>
      <c r="E1958" s="32" t="s">
        <v>6173</v>
      </c>
      <c r="F1958" s="32">
        <v>1039</v>
      </c>
      <c r="G1958" s="38">
        <f>INT(DT!E1958)</f>
        <v>43519</v>
      </c>
      <c r="H1958" s="39">
        <f>DT!E1958-INT(DT!E1958)</f>
        <v>0.29743055555445608</v>
      </c>
      <c r="I1958" s="32" t="s">
        <v>12</v>
      </c>
      <c r="J1958" s="32" t="s">
        <v>770</v>
      </c>
      <c r="K1958" s="32" t="s">
        <v>125</v>
      </c>
      <c r="L1958" s="42" cm="1">
        <f t="array" ref="L1958">INDEX('D_ SERVICES'!D:F, MATCH(J1958, 'D_ SERVICES'!A:A, 0),
   IF(I1958="Basic", 1, IF(I1958="Standard", 2, IF(I1958="Premium", 3, ""))))</f>
        <v>820</v>
      </c>
      <c r="M1958" s="32">
        <f>L1958*(1-VLOOKUP('F_ ORDERS'!$K1958,D_BUYERS!A:H,8,FALSE))</f>
        <v>779</v>
      </c>
      <c r="N1958" s="32">
        <f>IF(VLOOKUP('F_ ORDERS'!$G1958, OrderDate!A:E, 5, FALSE) = 1, 'F_ ORDERS'!$M1958 * (1 - 0.07), 'F_ ORDERS'!$M1958)</f>
        <v>724.46999999999991</v>
      </c>
    </row>
    <row r="1959" spans="1:14" x14ac:dyDescent="0.2">
      <c r="A1959" s="51" t="str">
        <f t="shared" si="30"/>
        <v>39.25.137.86|44646|0.217499999998836</v>
      </c>
      <c r="B1959" s="51" t="s">
        <v>3316</v>
      </c>
      <c r="C1959" s="52">
        <f>INT(DT!I1959)</f>
        <v>44646</v>
      </c>
      <c r="D1959" s="53">
        <f>DT!I1959-INT(DT!I1959)</f>
        <v>0.21749999999883585</v>
      </c>
      <c r="E1959" s="32" t="s">
        <v>6174</v>
      </c>
      <c r="F1959" s="32">
        <v>1184</v>
      </c>
      <c r="G1959" s="38">
        <f>INT(DT!E1959)</f>
        <v>44646</v>
      </c>
      <c r="H1959" s="39">
        <f>DT!E1959-INT(DT!E1959)</f>
        <v>0.257847222223063</v>
      </c>
      <c r="I1959" s="32" t="s">
        <v>23</v>
      </c>
      <c r="J1959" s="32" t="s">
        <v>823</v>
      </c>
      <c r="K1959" s="32" t="s">
        <v>457</v>
      </c>
      <c r="L1959" s="42" cm="1">
        <f t="array" ref="L1959">INDEX('D_ SERVICES'!D:F, MATCH(J1959, 'D_ SERVICES'!A:A, 0),
   IF(I1959="Basic", 1, IF(I1959="Standard", 2, IF(I1959="Premium", 3, ""))))</f>
        <v>232</v>
      </c>
      <c r="M1959" s="32">
        <f>L1959*(1-VLOOKUP('F_ ORDERS'!$K1959,D_BUYERS!A:H,8,FALSE))</f>
        <v>232</v>
      </c>
      <c r="N1959" s="32">
        <f>IF(VLOOKUP('F_ ORDERS'!$G1959, OrderDate!A:E, 5, FALSE) = 1, 'F_ ORDERS'!$M1959 * (1 - 0.07), 'F_ ORDERS'!$M1959)</f>
        <v>215.76</v>
      </c>
    </row>
    <row r="1960" spans="1:14" x14ac:dyDescent="0.2">
      <c r="A1960" s="51" t="str">
        <f t="shared" si="30"/>
        <v>140.202.125.179|45478|0.919050925927877</v>
      </c>
      <c r="B1960" s="51" t="s">
        <v>1502</v>
      </c>
      <c r="C1960" s="52">
        <f>INT(DT!I1960)</f>
        <v>45478</v>
      </c>
      <c r="D1960" s="53">
        <f>DT!I1960-INT(DT!I1960)</f>
        <v>0.91905092592787696</v>
      </c>
      <c r="E1960" s="32" t="s">
        <v>6175</v>
      </c>
      <c r="F1960" s="32">
        <v>1087</v>
      </c>
      <c r="G1960" s="38">
        <f>INT(DT!E1960)</f>
        <v>45479</v>
      </c>
      <c r="H1960" s="39">
        <f>DT!E1960-INT(DT!E1960)</f>
        <v>3.5532407418941148E-3</v>
      </c>
      <c r="I1960" s="32" t="s">
        <v>18</v>
      </c>
      <c r="J1960" s="32" t="s">
        <v>672</v>
      </c>
      <c r="K1960" s="32" t="s">
        <v>199</v>
      </c>
      <c r="L1960" s="42" cm="1">
        <f t="array" ref="L1960">INDEX('D_ SERVICES'!D:F, MATCH(J1960, 'D_ SERVICES'!A:A, 0),
   IF(I1960="Basic", 1, IF(I1960="Standard", 2, IF(I1960="Premium", 3, ""))))</f>
        <v>778</v>
      </c>
      <c r="M1960" s="32">
        <f>L1960*(1-VLOOKUP('F_ ORDERS'!$K1960,D_BUYERS!A:H,8,FALSE))</f>
        <v>778</v>
      </c>
      <c r="N1960" s="32">
        <f>IF(VLOOKUP('F_ ORDERS'!$G1960, OrderDate!A:E, 5, FALSE) = 1, 'F_ ORDERS'!$M1960 * (1 - 0.07), 'F_ ORDERS'!$M1960)</f>
        <v>723.54</v>
      </c>
    </row>
    <row r="1961" spans="1:14" x14ac:dyDescent="0.2">
      <c r="A1961" s="51" t="str">
        <f t="shared" si="30"/>
        <v>169.5.40.184|43536|0.0437268518508063</v>
      </c>
      <c r="B1961" s="51" t="s">
        <v>1885</v>
      </c>
      <c r="C1961" s="52">
        <f>INT(DT!I1961)</f>
        <v>43536</v>
      </c>
      <c r="D1961" s="53">
        <f>DT!I1961-INT(DT!I1961)</f>
        <v>4.372685185080627E-2</v>
      </c>
      <c r="E1961" s="32" t="s">
        <v>6176</v>
      </c>
      <c r="F1961" s="32">
        <v>1244</v>
      </c>
      <c r="G1961" s="38">
        <f>INT(DT!E1961)</f>
        <v>43536</v>
      </c>
      <c r="H1961" s="39">
        <f>DT!E1961-INT(DT!E1961)</f>
        <v>0.10935185185371665</v>
      </c>
      <c r="I1961" s="32" t="s">
        <v>23</v>
      </c>
      <c r="J1961" s="32" t="s">
        <v>749</v>
      </c>
      <c r="K1961" s="32" t="s">
        <v>420</v>
      </c>
      <c r="L1961" s="42" cm="1">
        <f t="array" ref="L1961">INDEX('D_ SERVICES'!D:F, MATCH(J1961, 'D_ SERVICES'!A:A, 0),
   IF(I1961="Basic", 1, IF(I1961="Standard", 2, IF(I1961="Premium", 3, ""))))</f>
        <v>598</v>
      </c>
      <c r="M1961" s="32">
        <f>L1961*(1-VLOOKUP('F_ ORDERS'!$K1961,D_BUYERS!A:H,8,FALSE))</f>
        <v>568.1</v>
      </c>
      <c r="N1961" s="32">
        <f>IF(VLOOKUP('F_ ORDERS'!$G1961, OrderDate!A:E, 5, FALSE) = 1, 'F_ ORDERS'!$M1961 * (1 - 0.07), 'F_ ORDERS'!$M1961)</f>
        <v>568.1</v>
      </c>
    </row>
    <row r="1962" spans="1:14" x14ac:dyDescent="0.2">
      <c r="A1962" s="51" t="str">
        <f t="shared" si="30"/>
        <v>75.42.185.12|43081|0.0425000000032014</v>
      </c>
      <c r="B1962" s="51" t="s">
        <v>3838</v>
      </c>
      <c r="C1962" s="52">
        <f>INT(DT!I1962)</f>
        <v>43081</v>
      </c>
      <c r="D1962" s="53">
        <f>DT!I1962-INT(DT!I1962)</f>
        <v>4.2500000003201421E-2</v>
      </c>
      <c r="E1962" s="32" t="s">
        <v>6177</v>
      </c>
      <c r="F1962" s="32">
        <v>1001</v>
      </c>
      <c r="G1962" s="38">
        <f>INT(DT!E1962)</f>
        <v>43081</v>
      </c>
      <c r="H1962" s="39">
        <f>DT!E1962-INT(DT!E1962)</f>
        <v>0.12974537037371192</v>
      </c>
      <c r="I1962" s="32" t="s">
        <v>23</v>
      </c>
      <c r="J1962" s="32" t="s">
        <v>705</v>
      </c>
      <c r="K1962" s="32" t="s">
        <v>216</v>
      </c>
      <c r="L1962" s="42" cm="1">
        <f t="array" ref="L1962">INDEX('D_ SERVICES'!D:F, MATCH(J1962, 'D_ SERVICES'!A:A, 0),
   IF(I1962="Basic", 1, IF(I1962="Standard", 2, IF(I1962="Premium", 3, ""))))</f>
        <v>841</v>
      </c>
      <c r="M1962" s="32">
        <f>L1962*(1-VLOOKUP('F_ ORDERS'!$K1962,D_BUYERS!A:H,8,FALSE))</f>
        <v>841</v>
      </c>
      <c r="N1962" s="32">
        <f>IF(VLOOKUP('F_ ORDERS'!$G1962, OrderDate!A:E, 5, FALSE) = 1, 'F_ ORDERS'!$M1962 * (1 - 0.07), 'F_ ORDERS'!$M1962)</f>
        <v>841</v>
      </c>
    </row>
    <row r="1963" spans="1:14" x14ac:dyDescent="0.2">
      <c r="A1963" s="51" t="str">
        <f t="shared" si="30"/>
        <v>139.28.230.86|42855|0.861423611109785</v>
      </c>
      <c r="B1963" s="51" t="s">
        <v>1477</v>
      </c>
      <c r="C1963" s="52">
        <f>INT(DT!I1963)</f>
        <v>42855</v>
      </c>
      <c r="D1963" s="53">
        <f>DT!I1963-INT(DT!I1963)</f>
        <v>0.86142361110978527</v>
      </c>
      <c r="E1963" s="32" t="s">
        <v>6178</v>
      </c>
      <c r="F1963" s="32">
        <v>1218</v>
      </c>
      <c r="G1963" s="38">
        <f>INT(DT!E1963)</f>
        <v>42855</v>
      </c>
      <c r="H1963" s="39">
        <f>DT!E1963-INT(DT!E1963)</f>
        <v>0.86681712963036261</v>
      </c>
      <c r="I1963" s="32" t="s">
        <v>12</v>
      </c>
      <c r="J1963" s="32" t="s">
        <v>868</v>
      </c>
      <c r="K1963" s="32" t="s">
        <v>452</v>
      </c>
      <c r="L1963" s="42" cm="1">
        <f t="array" ref="L1963">INDEX('D_ SERVICES'!D:F, MATCH(J1963, 'D_ SERVICES'!A:A, 0),
   IF(I1963="Basic", 1, IF(I1963="Standard", 2, IF(I1963="Premium", 3, ""))))</f>
        <v>924</v>
      </c>
      <c r="M1963" s="32">
        <f>L1963*(1-VLOOKUP('F_ ORDERS'!$K1963,D_BUYERS!A:H,8,FALSE))</f>
        <v>877.8</v>
      </c>
      <c r="N1963" s="32">
        <f>IF(VLOOKUP('F_ ORDERS'!$G1963, OrderDate!A:E, 5, FALSE) = 1, 'F_ ORDERS'!$M1963 * (1 - 0.07), 'F_ ORDERS'!$M1963)</f>
        <v>816.35399999999993</v>
      </c>
    </row>
    <row r="1964" spans="1:14" x14ac:dyDescent="0.2">
      <c r="A1964" s="51" t="str">
        <f t="shared" si="30"/>
        <v>44.9.119.88|44141|0.950972222221026</v>
      </c>
      <c r="B1964" s="51" t="s">
        <v>3400</v>
      </c>
      <c r="C1964" s="52">
        <f>INT(DT!I1964)</f>
        <v>44141</v>
      </c>
      <c r="D1964" s="53">
        <f>DT!I1964-INT(DT!I1964)</f>
        <v>0.95097222222102573</v>
      </c>
      <c r="E1964" s="32" t="s">
        <v>6179</v>
      </c>
      <c r="F1964" s="32">
        <v>1015</v>
      </c>
      <c r="G1964" s="38">
        <f>INT(DT!E1964)</f>
        <v>44142</v>
      </c>
      <c r="H1964" s="39">
        <f>DT!E1964-INT(DT!E1964)</f>
        <v>6.6493055557657499E-2</v>
      </c>
      <c r="I1964" s="32" t="s">
        <v>12</v>
      </c>
      <c r="J1964" s="32" t="s">
        <v>644</v>
      </c>
      <c r="K1964" s="32" t="s">
        <v>70</v>
      </c>
      <c r="L1964" s="42" cm="1">
        <f t="array" ref="L1964">INDEX('D_ SERVICES'!D:F, MATCH(J1964, 'D_ SERVICES'!A:A, 0),
   IF(I1964="Basic", 1, IF(I1964="Standard", 2, IF(I1964="Premium", 3, ""))))</f>
        <v>722</v>
      </c>
      <c r="M1964" s="32">
        <f>L1964*(1-VLOOKUP('F_ ORDERS'!$K1964,D_BUYERS!A:H,8,FALSE))</f>
        <v>685.9</v>
      </c>
      <c r="N1964" s="32">
        <f>IF(VLOOKUP('F_ ORDERS'!$G1964, OrderDate!A:E, 5, FALSE) = 1, 'F_ ORDERS'!$M1964 * (1 - 0.07), 'F_ ORDERS'!$M1964)</f>
        <v>637.88699999999994</v>
      </c>
    </row>
    <row r="1965" spans="1:14" x14ac:dyDescent="0.2">
      <c r="A1965" s="51" t="str">
        <f t="shared" si="30"/>
        <v>30.188.100.153|45109|0.87451388889167</v>
      </c>
      <c r="B1965" s="51" t="s">
        <v>3166</v>
      </c>
      <c r="C1965" s="52">
        <f>INT(DT!I1965)</f>
        <v>45109</v>
      </c>
      <c r="D1965" s="53">
        <f>DT!I1965-INT(DT!I1965)</f>
        <v>0.87451388889166992</v>
      </c>
      <c r="E1965" s="32" t="s">
        <v>6180</v>
      </c>
      <c r="F1965" s="32">
        <v>1171</v>
      </c>
      <c r="G1965" s="38">
        <f>INT(DT!E1965)</f>
        <v>45109</v>
      </c>
      <c r="H1965" s="39">
        <f>DT!E1965-INT(DT!E1965)</f>
        <v>0.95042824074334931</v>
      </c>
      <c r="I1965" s="32" t="s">
        <v>23</v>
      </c>
      <c r="J1965" s="32" t="s">
        <v>899</v>
      </c>
      <c r="K1965" s="32" t="s">
        <v>270</v>
      </c>
      <c r="L1965" s="42" cm="1">
        <f t="array" ref="L1965">INDEX('D_ SERVICES'!D:F, MATCH(J1965, 'D_ SERVICES'!A:A, 0),
   IF(I1965="Basic", 1, IF(I1965="Standard", 2, IF(I1965="Premium", 3, ""))))</f>
        <v>983</v>
      </c>
      <c r="M1965" s="32">
        <f>L1965*(1-VLOOKUP('F_ ORDERS'!$K1965,D_BUYERS!A:H,8,FALSE))</f>
        <v>933.84999999999991</v>
      </c>
      <c r="N1965" s="32">
        <f>IF(VLOOKUP('F_ ORDERS'!$G1965, OrderDate!A:E, 5, FALSE) = 1, 'F_ ORDERS'!$M1965 * (1 - 0.07), 'F_ ORDERS'!$M1965)</f>
        <v>868.48049999999989</v>
      </c>
    </row>
    <row r="1966" spans="1:14" x14ac:dyDescent="0.2">
      <c r="A1966" s="51" t="str">
        <f t="shared" si="30"/>
        <v>8.148.225.47|42592|0.805925925917109</v>
      </c>
      <c r="B1966" s="51" t="s">
        <v>3893</v>
      </c>
      <c r="C1966" s="52">
        <f>INT(DT!I1966)</f>
        <v>42592</v>
      </c>
      <c r="D1966" s="53">
        <f>DT!I1966-INT(DT!I1966)</f>
        <v>0.80592592591710854</v>
      </c>
      <c r="E1966" s="32" t="s">
        <v>6181</v>
      </c>
      <c r="F1966" s="32">
        <v>1044</v>
      </c>
      <c r="G1966" s="38">
        <f>INT(DT!E1966)</f>
        <v>42592</v>
      </c>
      <c r="H1966" s="39">
        <f>DT!E1966-INT(DT!E1966)</f>
        <v>0.82943287036323454</v>
      </c>
      <c r="I1966" s="32" t="s">
        <v>12</v>
      </c>
      <c r="J1966" s="32" t="s">
        <v>775</v>
      </c>
      <c r="K1966" s="32" t="s">
        <v>153</v>
      </c>
      <c r="L1966" s="42" cm="1">
        <f t="array" ref="L1966">INDEX('D_ SERVICES'!D:F, MATCH(J1966, 'D_ SERVICES'!A:A, 0),
   IF(I1966="Basic", 1, IF(I1966="Standard", 2, IF(I1966="Premium", 3, ""))))</f>
        <v>879</v>
      </c>
      <c r="M1966" s="32">
        <f>L1966*(1-VLOOKUP('F_ ORDERS'!$K1966,D_BUYERS!A:H,8,FALSE))</f>
        <v>879</v>
      </c>
      <c r="N1966" s="32">
        <f>IF(VLOOKUP('F_ ORDERS'!$G1966, OrderDate!A:E, 5, FALSE) = 1, 'F_ ORDERS'!$M1966 * (1 - 0.07), 'F_ ORDERS'!$M1966)</f>
        <v>879</v>
      </c>
    </row>
    <row r="1967" spans="1:14" x14ac:dyDescent="0.2">
      <c r="A1967" s="51" t="str">
        <f t="shared" si="30"/>
        <v>80.175.120.146|45034|0.298611111109494</v>
      </c>
      <c r="B1967" s="51" t="s">
        <v>3903</v>
      </c>
      <c r="C1967" s="52">
        <f>INT(DT!I1967)</f>
        <v>45034</v>
      </c>
      <c r="D1967" s="53">
        <f>DT!I1967-INT(DT!I1967)</f>
        <v>0.29861111110949423</v>
      </c>
      <c r="E1967" s="32" t="s">
        <v>6182</v>
      </c>
      <c r="F1967" s="32">
        <v>1202</v>
      </c>
      <c r="G1967" s="38">
        <f>INT(DT!E1967)</f>
        <v>45034</v>
      </c>
      <c r="H1967" s="39">
        <f>DT!E1967-INT(DT!E1967)</f>
        <v>0.35031249999883585</v>
      </c>
      <c r="I1967" s="32" t="s">
        <v>12</v>
      </c>
      <c r="J1967" s="32" t="s">
        <v>699</v>
      </c>
      <c r="K1967" s="32" t="s">
        <v>159</v>
      </c>
      <c r="L1967" s="42" cm="1">
        <f t="array" ref="L1967">INDEX('D_ SERVICES'!D:F, MATCH(J1967, 'D_ SERVICES'!A:A, 0),
   IF(I1967="Basic", 1, IF(I1967="Standard", 2, IF(I1967="Premium", 3, ""))))</f>
        <v>977</v>
      </c>
      <c r="M1967" s="32">
        <f>L1967*(1-VLOOKUP('F_ ORDERS'!$K1967,D_BUYERS!A:H,8,FALSE))</f>
        <v>879.30000000000007</v>
      </c>
      <c r="N1967" s="32">
        <f>IF(VLOOKUP('F_ ORDERS'!$G1967, OrderDate!A:E, 5, FALSE) = 1, 'F_ ORDERS'!$M1967 * (1 - 0.07), 'F_ ORDERS'!$M1967)</f>
        <v>879.30000000000007</v>
      </c>
    </row>
    <row r="1968" spans="1:14" x14ac:dyDescent="0.2">
      <c r="A1968" s="51" t="str">
        <f t="shared" si="30"/>
        <v>202.8.44.125|45388|0.76841435184906</v>
      </c>
      <c r="B1968" s="51" t="s">
        <v>2332</v>
      </c>
      <c r="C1968" s="52">
        <f>INT(DT!I1968)</f>
        <v>45388</v>
      </c>
      <c r="D1968" s="53">
        <f>DT!I1968-INT(DT!I1968)</f>
        <v>0.76841435184906004</v>
      </c>
      <c r="E1968" s="32" t="s">
        <v>6183</v>
      </c>
      <c r="F1968" s="32">
        <v>1207</v>
      </c>
      <c r="G1968" s="38">
        <f>INT(DT!E1968)</f>
        <v>45388</v>
      </c>
      <c r="H1968" s="39">
        <f>DT!E1968-INT(DT!E1968)</f>
        <v>0.88938657406833954</v>
      </c>
      <c r="I1968" s="32" t="s">
        <v>12</v>
      </c>
      <c r="J1968" s="32" t="s">
        <v>685</v>
      </c>
      <c r="K1968" s="32" t="s">
        <v>465</v>
      </c>
      <c r="L1968" s="42" cm="1">
        <f t="array" ref="L1968">INDEX('D_ SERVICES'!D:F, MATCH(J1968, 'D_ SERVICES'!A:A, 0),
   IF(I1968="Basic", 1, IF(I1968="Standard", 2, IF(I1968="Premium", 3, ""))))</f>
        <v>887</v>
      </c>
      <c r="M1968" s="32">
        <f>L1968*(1-VLOOKUP('F_ ORDERS'!$K1968,D_BUYERS!A:H,8,FALSE))</f>
        <v>798.30000000000007</v>
      </c>
      <c r="N1968" s="32">
        <f>IF(VLOOKUP('F_ ORDERS'!$G1968, OrderDate!A:E, 5, FALSE) = 1, 'F_ ORDERS'!$M1968 * (1 - 0.07), 'F_ ORDERS'!$M1968)</f>
        <v>742.41899999999998</v>
      </c>
    </row>
    <row r="1969" spans="1:14" x14ac:dyDescent="0.2">
      <c r="A1969" s="51" t="str">
        <f t="shared" si="30"/>
        <v>60.98.78.245|45001|0.325150462973397</v>
      </c>
      <c r="B1969" s="51" t="s">
        <v>3634</v>
      </c>
      <c r="C1969" s="52">
        <f>INT(DT!I1969)</f>
        <v>45001</v>
      </c>
      <c r="D1969" s="53">
        <f>DT!I1969-INT(DT!I1969)</f>
        <v>0.32515046297339723</v>
      </c>
      <c r="E1969" s="32" t="s">
        <v>6184</v>
      </c>
      <c r="F1969" s="32">
        <v>1081</v>
      </c>
      <c r="G1969" s="38">
        <f>INT(DT!E1969)</f>
        <v>45001</v>
      </c>
      <c r="H1969" s="39">
        <f>DT!E1969-INT(DT!E1969)</f>
        <v>0.3673148148227483</v>
      </c>
      <c r="I1969" s="32" t="s">
        <v>23</v>
      </c>
      <c r="J1969" s="32" t="s">
        <v>735</v>
      </c>
      <c r="K1969" s="32" t="s">
        <v>405</v>
      </c>
      <c r="L1969" s="42" cm="1">
        <f t="array" ref="L1969">INDEX('D_ SERVICES'!D:F, MATCH(J1969, 'D_ SERVICES'!A:A, 0),
   IF(I1969="Basic", 1, IF(I1969="Standard", 2, IF(I1969="Premium", 3, ""))))</f>
        <v>924</v>
      </c>
      <c r="M1969" s="32">
        <f>L1969*(1-VLOOKUP('F_ ORDERS'!$K1969,D_BUYERS!A:H,8,FALSE))</f>
        <v>924</v>
      </c>
      <c r="N1969" s="32">
        <f>IF(VLOOKUP('F_ ORDERS'!$G1969, OrderDate!A:E, 5, FALSE) = 1, 'F_ ORDERS'!$M1969 * (1 - 0.07), 'F_ ORDERS'!$M1969)</f>
        <v>924</v>
      </c>
    </row>
    <row r="1970" spans="1:14" x14ac:dyDescent="0.2">
      <c r="A1970" s="51" t="str">
        <f t="shared" si="30"/>
        <v>138.67.93.71|44768|0.135682870371966</v>
      </c>
      <c r="B1970" s="51" t="s">
        <v>1470</v>
      </c>
      <c r="C1970" s="52">
        <f>INT(DT!I1970)</f>
        <v>44768</v>
      </c>
      <c r="D1970" s="53">
        <f>DT!I1970-INT(DT!I1970)</f>
        <v>0.13568287037196569</v>
      </c>
      <c r="E1970" s="32" t="s">
        <v>6185</v>
      </c>
      <c r="F1970" s="32">
        <v>1122</v>
      </c>
      <c r="G1970" s="38">
        <f>INT(DT!E1970)</f>
        <v>44768</v>
      </c>
      <c r="H1970" s="39">
        <f>DT!E1970-INT(DT!E1970)</f>
        <v>0.21024305556056788</v>
      </c>
      <c r="I1970" s="32" t="s">
        <v>23</v>
      </c>
      <c r="J1970" s="32" t="s">
        <v>788</v>
      </c>
      <c r="K1970" s="32" t="s">
        <v>426</v>
      </c>
      <c r="L1970" s="42" cm="1">
        <f t="array" ref="L1970">INDEX('D_ SERVICES'!D:F, MATCH(J1970, 'D_ SERVICES'!A:A, 0),
   IF(I1970="Basic", 1, IF(I1970="Standard", 2, IF(I1970="Premium", 3, ""))))</f>
        <v>866</v>
      </c>
      <c r="M1970" s="32">
        <f>L1970*(1-VLOOKUP('F_ ORDERS'!$K1970,D_BUYERS!A:H,8,FALSE))</f>
        <v>779.4</v>
      </c>
      <c r="N1970" s="32">
        <f>IF(VLOOKUP('F_ ORDERS'!$G1970, OrderDate!A:E, 5, FALSE) = 1, 'F_ ORDERS'!$M1970 * (1 - 0.07), 'F_ ORDERS'!$M1970)</f>
        <v>779.4</v>
      </c>
    </row>
    <row r="1971" spans="1:14" x14ac:dyDescent="0.2">
      <c r="A1971" s="51" t="str">
        <f t="shared" si="30"/>
        <v>161.168.215.136|43874|0.438715277778101</v>
      </c>
      <c r="B1971" s="51" t="s">
        <v>1776</v>
      </c>
      <c r="C1971" s="52">
        <f>INT(DT!I1971)</f>
        <v>43874</v>
      </c>
      <c r="D1971" s="53">
        <f>DT!I1971-INT(DT!I1971)</f>
        <v>0.43871527777810115</v>
      </c>
      <c r="E1971" s="32" t="s">
        <v>6186</v>
      </c>
      <c r="F1971" s="32">
        <v>1121</v>
      </c>
      <c r="G1971" s="38">
        <f>INT(DT!E1971)</f>
        <v>43874</v>
      </c>
      <c r="H1971" s="39">
        <f>DT!E1971-INT(DT!E1971)</f>
        <v>0.44697916666336823</v>
      </c>
      <c r="I1971" s="32" t="s">
        <v>12</v>
      </c>
      <c r="J1971" s="32" t="s">
        <v>903</v>
      </c>
      <c r="K1971" s="32" t="s">
        <v>125</v>
      </c>
      <c r="L1971" s="42" cm="1">
        <f t="array" ref="L1971">INDEX('D_ SERVICES'!D:F, MATCH(J1971, 'D_ SERVICES'!A:A, 0),
   IF(I1971="Basic", 1, IF(I1971="Standard", 2, IF(I1971="Premium", 3, ""))))</f>
        <v>922</v>
      </c>
      <c r="M1971" s="32">
        <f>L1971*(1-VLOOKUP('F_ ORDERS'!$K1971,D_BUYERS!A:H,8,FALSE))</f>
        <v>875.9</v>
      </c>
      <c r="N1971" s="32">
        <f>IF(VLOOKUP('F_ ORDERS'!$G1971, OrderDate!A:E, 5, FALSE) = 1, 'F_ ORDERS'!$M1971 * (1 - 0.07), 'F_ ORDERS'!$M1971)</f>
        <v>875.9</v>
      </c>
    </row>
    <row r="1972" spans="1:14" x14ac:dyDescent="0.2">
      <c r="A1972" s="51" t="str">
        <f t="shared" si="30"/>
        <v>7.191.248.153|44956|0.351736111108039</v>
      </c>
      <c r="B1972" s="51" t="s">
        <v>3752</v>
      </c>
      <c r="C1972" s="52">
        <f>INT(DT!I1972)</f>
        <v>44956</v>
      </c>
      <c r="D1972" s="53">
        <f>DT!I1972-INT(DT!I1972)</f>
        <v>0.35173611110803904</v>
      </c>
      <c r="E1972" s="32" t="s">
        <v>6187</v>
      </c>
      <c r="F1972" s="32">
        <v>1214</v>
      </c>
      <c r="G1972" s="38">
        <f>INT(DT!E1972)</f>
        <v>44956</v>
      </c>
      <c r="H1972" s="39">
        <f>DT!E1972-INT(DT!E1972)</f>
        <v>0.4151273148090695</v>
      </c>
      <c r="I1972" s="32" t="s">
        <v>23</v>
      </c>
      <c r="J1972" s="32" t="s">
        <v>694</v>
      </c>
      <c r="K1972" s="32" t="s">
        <v>482</v>
      </c>
      <c r="L1972" s="42" cm="1">
        <f t="array" ref="L1972">INDEX('D_ SERVICES'!D:F, MATCH(J1972, 'D_ SERVICES'!A:A, 0),
   IF(I1972="Basic", 1, IF(I1972="Standard", 2, IF(I1972="Premium", 3, ""))))</f>
        <v>899</v>
      </c>
      <c r="M1972" s="32">
        <f>L1972*(1-VLOOKUP('F_ ORDERS'!$K1972,D_BUYERS!A:H,8,FALSE))</f>
        <v>809.1</v>
      </c>
      <c r="N1972" s="32">
        <f>IF(VLOOKUP('F_ ORDERS'!$G1972, OrderDate!A:E, 5, FALSE) = 1, 'F_ ORDERS'!$M1972 * (1 - 0.07), 'F_ ORDERS'!$M1972)</f>
        <v>809.1</v>
      </c>
    </row>
    <row r="1973" spans="1:14" x14ac:dyDescent="0.2">
      <c r="A1973" s="51" t="str">
        <f t="shared" si="30"/>
        <v>224.162.225.86|45144|0.547199074077071</v>
      </c>
      <c r="B1973" s="51" t="s">
        <v>2626</v>
      </c>
      <c r="C1973" s="52">
        <f>INT(DT!I1973)</f>
        <v>45144</v>
      </c>
      <c r="D1973" s="53">
        <f>DT!I1973-INT(DT!I1973)</f>
        <v>0.54719907407707069</v>
      </c>
      <c r="E1973" s="32" t="s">
        <v>6188</v>
      </c>
      <c r="F1973" s="32">
        <v>1076</v>
      </c>
      <c r="G1973" s="38">
        <f>INT(DT!E1973)</f>
        <v>45144</v>
      </c>
      <c r="H1973" s="39">
        <f>DT!E1973-INT(DT!E1973)</f>
        <v>0.61271990741079208</v>
      </c>
      <c r="I1973" s="32" t="s">
        <v>18</v>
      </c>
      <c r="J1973" s="32" t="s">
        <v>690</v>
      </c>
      <c r="K1973" s="32" t="s">
        <v>25</v>
      </c>
      <c r="L1973" s="42" cm="1">
        <f t="array" ref="L1973">INDEX('D_ SERVICES'!D:F, MATCH(J1973, 'D_ SERVICES'!A:A, 0),
   IF(I1973="Basic", 1, IF(I1973="Standard", 2, IF(I1973="Premium", 3, ""))))</f>
        <v>314</v>
      </c>
      <c r="M1973" s="32">
        <f>L1973*(1-VLOOKUP('F_ ORDERS'!$K1973,D_BUYERS!A:H,8,FALSE))</f>
        <v>298.3</v>
      </c>
      <c r="N1973" s="32">
        <f>IF(VLOOKUP('F_ ORDERS'!$G1973, OrderDate!A:E, 5, FALSE) = 1, 'F_ ORDERS'!$M1973 * (1 - 0.07), 'F_ ORDERS'!$M1973)</f>
        <v>277.41899999999998</v>
      </c>
    </row>
    <row r="1974" spans="1:14" x14ac:dyDescent="0.2">
      <c r="A1974" s="51" t="str">
        <f t="shared" si="30"/>
        <v>191.70.51.105|45001|0.554641203700157</v>
      </c>
      <c r="B1974" s="51" t="s">
        <v>2156</v>
      </c>
      <c r="C1974" s="52">
        <f>INT(DT!I1974)</f>
        <v>45001</v>
      </c>
      <c r="D1974" s="53">
        <f>DT!I1974-INT(DT!I1974)</f>
        <v>0.55464120370015735</v>
      </c>
      <c r="E1974" s="32" t="s">
        <v>6189</v>
      </c>
      <c r="F1974" s="32">
        <v>1060</v>
      </c>
      <c r="G1974" s="38">
        <f>INT(DT!E1974)</f>
        <v>45001</v>
      </c>
      <c r="H1974" s="39">
        <f>DT!E1974-INT(DT!E1974)</f>
        <v>0.56009259259008104</v>
      </c>
      <c r="I1974" s="32" t="s">
        <v>23</v>
      </c>
      <c r="J1974" s="32" t="s">
        <v>815</v>
      </c>
      <c r="K1974" s="32" t="s">
        <v>406</v>
      </c>
      <c r="L1974" s="42" cm="1">
        <f t="array" ref="L1974">INDEX('D_ SERVICES'!D:F, MATCH(J1974, 'D_ SERVICES'!A:A, 0),
   IF(I1974="Basic", 1, IF(I1974="Standard", 2, IF(I1974="Premium", 3, ""))))</f>
        <v>974</v>
      </c>
      <c r="M1974" s="32">
        <f>L1974*(1-VLOOKUP('F_ ORDERS'!$K1974,D_BUYERS!A:H,8,FALSE))</f>
        <v>876.6</v>
      </c>
      <c r="N1974" s="32">
        <f>IF(VLOOKUP('F_ ORDERS'!$G1974, OrderDate!A:E, 5, FALSE) = 1, 'F_ ORDERS'!$M1974 * (1 - 0.07), 'F_ ORDERS'!$M1974)</f>
        <v>876.6</v>
      </c>
    </row>
    <row r="1975" spans="1:14" x14ac:dyDescent="0.2">
      <c r="A1975" s="51" t="str">
        <f t="shared" si="30"/>
        <v>132.216.30.13|43623|0.360393518516503</v>
      </c>
      <c r="B1975" s="51" t="s">
        <v>1388</v>
      </c>
      <c r="C1975" s="52">
        <f>INT(DT!I1975)</f>
        <v>43623</v>
      </c>
      <c r="D1975" s="53">
        <f>DT!I1975-INT(DT!I1975)</f>
        <v>0.36039351851650281</v>
      </c>
      <c r="E1975" s="32" t="s">
        <v>6190</v>
      </c>
      <c r="F1975" s="32">
        <v>1154</v>
      </c>
      <c r="G1975" s="38">
        <f>INT(DT!E1975)</f>
        <v>43623</v>
      </c>
      <c r="H1975" s="39">
        <f>DT!E1975-INT(DT!E1975)</f>
        <v>0.40859953703329666</v>
      </c>
      <c r="I1975" s="32" t="s">
        <v>23</v>
      </c>
      <c r="J1975" s="32" t="s">
        <v>667</v>
      </c>
      <c r="K1975" s="32" t="s">
        <v>376</v>
      </c>
      <c r="L1975" s="42" cm="1">
        <f t="array" ref="L1975">INDEX('D_ SERVICES'!D:F, MATCH(J1975, 'D_ SERVICES'!A:A, 0),
   IF(I1975="Basic", 1, IF(I1975="Standard", 2, IF(I1975="Premium", 3, ""))))</f>
        <v>904</v>
      </c>
      <c r="M1975" s="32">
        <f>L1975*(1-VLOOKUP('F_ ORDERS'!$K1975,D_BUYERS!A:H,8,FALSE))</f>
        <v>904</v>
      </c>
      <c r="N1975" s="32">
        <f>IF(VLOOKUP('F_ ORDERS'!$G1975, OrderDate!A:E, 5, FALSE) = 1, 'F_ ORDERS'!$M1975 * (1 - 0.07), 'F_ ORDERS'!$M1975)</f>
        <v>904</v>
      </c>
    </row>
    <row r="1976" spans="1:14" x14ac:dyDescent="0.2">
      <c r="A1976" s="51" t="str">
        <f t="shared" si="30"/>
        <v>42.247.107.91|44957|0.842303240737238</v>
      </c>
      <c r="B1976" s="51" t="s">
        <v>3369</v>
      </c>
      <c r="C1976" s="52">
        <f>INT(DT!I1976)</f>
        <v>44957</v>
      </c>
      <c r="D1976" s="53">
        <f>DT!I1976-INT(DT!I1976)</f>
        <v>0.8423032407372375</v>
      </c>
      <c r="E1976" s="32" t="s">
        <v>6191</v>
      </c>
      <c r="F1976" s="32">
        <v>1024</v>
      </c>
      <c r="G1976" s="38">
        <f>INT(DT!E1976)</f>
        <v>44957</v>
      </c>
      <c r="H1976" s="39">
        <f>DT!E1976-INT(DT!E1976)</f>
        <v>0.90271990740438923</v>
      </c>
      <c r="I1976" s="32" t="s">
        <v>18</v>
      </c>
      <c r="J1976" s="32" t="s">
        <v>617</v>
      </c>
      <c r="K1976" s="32" t="s">
        <v>73</v>
      </c>
      <c r="L1976" s="42" cm="1">
        <f t="array" ref="L1976">INDEX('D_ SERVICES'!D:F, MATCH(J1976, 'D_ SERVICES'!A:A, 0),
   IF(I1976="Basic", 1, IF(I1976="Standard", 2, IF(I1976="Premium", 3, ""))))</f>
        <v>604</v>
      </c>
      <c r="M1976" s="32">
        <f>L1976*(1-VLOOKUP('F_ ORDERS'!$K1976,D_BUYERS!A:H,8,FALSE))</f>
        <v>543.6</v>
      </c>
      <c r="N1976" s="32">
        <f>IF(VLOOKUP('F_ ORDERS'!$G1976, OrderDate!A:E, 5, FALSE) = 1, 'F_ ORDERS'!$M1976 * (1 - 0.07), 'F_ ORDERS'!$M1976)</f>
        <v>543.6</v>
      </c>
    </row>
    <row r="1977" spans="1:14" x14ac:dyDescent="0.2">
      <c r="A1977" s="51" t="str">
        <f t="shared" si="30"/>
        <v>198.9.101.245|45336|0.696354166670062</v>
      </c>
      <c r="B1977" s="51" t="s">
        <v>2262</v>
      </c>
      <c r="C1977" s="52">
        <f>INT(DT!I1977)</f>
        <v>45336</v>
      </c>
      <c r="D1977" s="53">
        <f>DT!I1977-INT(DT!I1977)</f>
        <v>0.69635416667006211</v>
      </c>
      <c r="E1977" s="32" t="s">
        <v>6192</v>
      </c>
      <c r="F1977" s="32">
        <v>1184</v>
      </c>
      <c r="G1977" s="38">
        <f>INT(DT!E1977)</f>
        <v>45336</v>
      </c>
      <c r="H1977" s="39">
        <f>DT!E1977-INT(DT!E1977)</f>
        <v>0.79495370370568708</v>
      </c>
      <c r="I1977" s="32" t="s">
        <v>12</v>
      </c>
      <c r="J1977" s="32" t="s">
        <v>668</v>
      </c>
      <c r="K1977" s="32" t="s">
        <v>145</v>
      </c>
      <c r="L1977" s="42" cm="1">
        <f t="array" ref="L1977">INDEX('D_ SERVICES'!D:F, MATCH(J1977, 'D_ SERVICES'!A:A, 0),
   IF(I1977="Basic", 1, IF(I1977="Standard", 2, IF(I1977="Premium", 3, ""))))</f>
        <v>0</v>
      </c>
      <c r="M1977" s="32">
        <f>L1977*(1-VLOOKUP('F_ ORDERS'!$K1977,D_BUYERS!A:H,8,FALSE))</f>
        <v>0</v>
      </c>
      <c r="N1977" s="32">
        <f>IF(VLOOKUP('F_ ORDERS'!$G1977, OrderDate!A:E, 5, FALSE) = 1, 'F_ ORDERS'!$M1977 * (1 - 0.07), 'F_ ORDERS'!$M1977)</f>
        <v>0</v>
      </c>
    </row>
    <row r="1978" spans="1:14" x14ac:dyDescent="0.2">
      <c r="A1978" s="51" t="str">
        <f t="shared" si="30"/>
        <v>28.136.215.170|45369|0.484502314822748</v>
      </c>
      <c r="B1978" s="51" t="s">
        <v>3122</v>
      </c>
      <c r="C1978" s="52">
        <f>INT(DT!I1978)</f>
        <v>45369</v>
      </c>
      <c r="D1978" s="53">
        <f>DT!I1978-INT(DT!I1978)</f>
        <v>0.4845023148227483</v>
      </c>
      <c r="E1978" s="32" t="s">
        <v>6193</v>
      </c>
      <c r="F1978" s="32">
        <v>1006</v>
      </c>
      <c r="G1978" s="38">
        <f>INT(DT!E1978)</f>
        <v>45369</v>
      </c>
      <c r="H1978" s="39">
        <f>DT!E1978-INT(DT!E1978)</f>
        <v>0.48817129630333511</v>
      </c>
      <c r="I1978" s="32" t="s">
        <v>12</v>
      </c>
      <c r="J1978" s="32" t="s">
        <v>618</v>
      </c>
      <c r="K1978" s="32" t="s">
        <v>474</v>
      </c>
      <c r="L1978" s="42" cm="1">
        <f t="array" ref="L1978">INDEX('D_ SERVICES'!D:F, MATCH(J1978, 'D_ SERVICES'!A:A, 0),
   IF(I1978="Basic", 1, IF(I1978="Standard", 2, IF(I1978="Premium", 3, ""))))</f>
        <v>789</v>
      </c>
      <c r="M1978" s="32">
        <f>L1978*(1-VLOOKUP('F_ ORDERS'!$K1978,D_BUYERS!A:H,8,FALSE))</f>
        <v>749.55</v>
      </c>
      <c r="N1978" s="32">
        <f>IF(VLOOKUP('F_ ORDERS'!$G1978, OrderDate!A:E, 5, FALSE) = 1, 'F_ ORDERS'!$M1978 * (1 - 0.07), 'F_ ORDERS'!$M1978)</f>
        <v>749.55</v>
      </c>
    </row>
    <row r="1979" spans="1:14" x14ac:dyDescent="0.2">
      <c r="A1979" s="51" t="str">
        <f t="shared" si="30"/>
        <v>7.128.119.232|44837|0.239814814813144</v>
      </c>
      <c r="B1979" s="51" t="s">
        <v>3743</v>
      </c>
      <c r="C1979" s="52">
        <f>INT(DT!I1979)</f>
        <v>44837</v>
      </c>
      <c r="D1979" s="53">
        <f>DT!I1979-INT(DT!I1979)</f>
        <v>0.23981481481314404</v>
      </c>
      <c r="E1979" s="32" t="s">
        <v>6194</v>
      </c>
      <c r="F1979" s="32">
        <v>1199</v>
      </c>
      <c r="G1979" s="38">
        <f>INT(DT!E1979)</f>
        <v>44837</v>
      </c>
      <c r="H1979" s="39">
        <f>DT!E1979-INT(DT!E1979)</f>
        <v>0.24043981481372612</v>
      </c>
      <c r="I1979" s="32" t="s">
        <v>18</v>
      </c>
      <c r="J1979" s="32" t="s">
        <v>759</v>
      </c>
      <c r="K1979" s="32" t="s">
        <v>295</v>
      </c>
      <c r="L1979" s="42" cm="1">
        <f t="array" ref="L1979">INDEX('D_ SERVICES'!D:F, MATCH(J1979, 'D_ SERVICES'!A:A, 0),
   IF(I1979="Basic", 1, IF(I1979="Standard", 2, IF(I1979="Premium", 3, ""))))</f>
        <v>830</v>
      </c>
      <c r="M1979" s="32">
        <f>L1979*(1-VLOOKUP('F_ ORDERS'!$K1979,D_BUYERS!A:H,8,FALSE))</f>
        <v>788.5</v>
      </c>
      <c r="N1979" s="32">
        <f>IF(VLOOKUP('F_ ORDERS'!$G1979, OrderDate!A:E, 5, FALSE) = 1, 'F_ ORDERS'!$M1979 * (1 - 0.07), 'F_ ORDERS'!$M1979)</f>
        <v>788.5</v>
      </c>
    </row>
    <row r="1980" spans="1:14" x14ac:dyDescent="0.2">
      <c r="A1980" s="51" t="str">
        <f t="shared" si="30"/>
        <v>242.194.140.37|44166|0.102141203700739</v>
      </c>
      <c r="B1980" s="51" t="s">
        <v>2903</v>
      </c>
      <c r="C1980" s="52">
        <f>INT(DT!I1980)</f>
        <v>44166</v>
      </c>
      <c r="D1980" s="53">
        <f>DT!I1980-INT(DT!I1980)</f>
        <v>0.10214120370073942</v>
      </c>
      <c r="E1980" s="32" t="s">
        <v>6195</v>
      </c>
      <c r="F1980" s="32">
        <v>1133</v>
      </c>
      <c r="G1980" s="38">
        <f>INT(DT!E1980)</f>
        <v>44166</v>
      </c>
      <c r="H1980" s="39">
        <f>DT!E1980-INT(DT!E1980)</f>
        <v>0.22565972222218988</v>
      </c>
      <c r="I1980" s="32" t="s">
        <v>18</v>
      </c>
      <c r="J1980" s="32" t="s">
        <v>887</v>
      </c>
      <c r="K1980" s="32" t="s">
        <v>461</v>
      </c>
      <c r="L1980" s="42" cm="1">
        <f t="array" ref="L1980">INDEX('D_ SERVICES'!D:F, MATCH(J1980, 'D_ SERVICES'!A:A, 0),
   IF(I1980="Basic", 1, IF(I1980="Standard", 2, IF(I1980="Premium", 3, ""))))</f>
        <v>915</v>
      </c>
      <c r="M1980" s="32">
        <f>L1980*(1-VLOOKUP('F_ ORDERS'!$K1980,D_BUYERS!A:H,8,FALSE))</f>
        <v>915</v>
      </c>
      <c r="N1980" s="32">
        <f>IF(VLOOKUP('F_ ORDERS'!$G1980, OrderDate!A:E, 5, FALSE) = 1, 'F_ ORDERS'!$M1980 * (1 - 0.07), 'F_ ORDERS'!$M1980)</f>
        <v>915</v>
      </c>
    </row>
    <row r="1981" spans="1:14" x14ac:dyDescent="0.2">
      <c r="A1981" s="51" t="str">
        <f t="shared" si="30"/>
        <v>77.85.30.171|45398|0.0349074073965312</v>
      </c>
      <c r="B1981" s="51" t="s">
        <v>3868</v>
      </c>
      <c r="C1981" s="52">
        <f>INT(DT!I1981)</f>
        <v>45398</v>
      </c>
      <c r="D1981" s="53">
        <f>DT!I1981-INT(DT!I1981)</f>
        <v>3.4907407396531198E-2</v>
      </c>
      <c r="E1981" s="32" t="s">
        <v>6196</v>
      </c>
      <c r="F1981" s="32">
        <v>1097</v>
      </c>
      <c r="G1981" s="38">
        <f>INT(DT!E1981)</f>
        <v>45398</v>
      </c>
      <c r="H1981" s="39">
        <f>DT!E1981-INT(DT!E1981)</f>
        <v>3.7592592583678197E-2</v>
      </c>
      <c r="I1981" s="32" t="s">
        <v>12</v>
      </c>
      <c r="J1981" s="32" t="s">
        <v>854</v>
      </c>
      <c r="K1981" s="32" t="s">
        <v>482</v>
      </c>
      <c r="L1981" s="42" cm="1">
        <f t="array" ref="L1981">INDEX('D_ SERVICES'!D:F, MATCH(J1981, 'D_ SERVICES'!A:A, 0),
   IF(I1981="Basic", 1, IF(I1981="Standard", 2, IF(I1981="Premium", 3, ""))))</f>
        <v>978</v>
      </c>
      <c r="M1981" s="32">
        <f>L1981*(1-VLOOKUP('F_ ORDERS'!$K1981,D_BUYERS!A:H,8,FALSE))</f>
        <v>880.2</v>
      </c>
      <c r="N1981" s="32">
        <f>IF(VLOOKUP('F_ ORDERS'!$G1981, OrderDate!A:E, 5, FALSE) = 1, 'F_ ORDERS'!$M1981 * (1 - 0.07), 'F_ ORDERS'!$M1981)</f>
        <v>880.2</v>
      </c>
    </row>
    <row r="1982" spans="1:14" x14ac:dyDescent="0.2">
      <c r="A1982" s="51" t="str">
        <f t="shared" si="30"/>
        <v>119.58.192.70|44391|0.949421296303626</v>
      </c>
      <c r="B1982" s="51" t="s">
        <v>1192</v>
      </c>
      <c r="C1982" s="52">
        <f>INT(DT!I1982)</f>
        <v>44391</v>
      </c>
      <c r="D1982" s="53">
        <f>DT!I1982-INT(DT!I1982)</f>
        <v>0.94942129630362615</v>
      </c>
      <c r="E1982" s="32" t="s">
        <v>6197</v>
      </c>
      <c r="F1982" s="32">
        <v>1022</v>
      </c>
      <c r="G1982" s="38">
        <f>INT(DT!E1982)</f>
        <v>44392</v>
      </c>
      <c r="H1982" s="39">
        <f>DT!E1982-INT(DT!E1982)</f>
        <v>1.7719907416903879E-2</v>
      </c>
      <c r="I1982" s="32" t="s">
        <v>12</v>
      </c>
      <c r="J1982" s="32" t="s">
        <v>615</v>
      </c>
      <c r="K1982" s="32" t="s">
        <v>446</v>
      </c>
      <c r="L1982" s="42" cm="1">
        <f t="array" ref="L1982">INDEX('D_ SERVICES'!D:F, MATCH(J1982, 'D_ SERVICES'!A:A, 0),
   IF(I1982="Basic", 1, IF(I1982="Standard", 2, IF(I1982="Premium", 3, ""))))</f>
        <v>914</v>
      </c>
      <c r="M1982" s="32">
        <f>L1982*(1-VLOOKUP('F_ ORDERS'!$K1982,D_BUYERS!A:H,8,FALSE))</f>
        <v>868.3</v>
      </c>
      <c r="N1982" s="32">
        <f>IF(VLOOKUP('F_ ORDERS'!$G1982, OrderDate!A:E, 5, FALSE) = 1, 'F_ ORDERS'!$M1982 * (1 - 0.07), 'F_ ORDERS'!$M1982)</f>
        <v>868.3</v>
      </c>
    </row>
    <row r="1983" spans="1:14" x14ac:dyDescent="0.2">
      <c r="A1983" s="51" t="str">
        <f t="shared" si="30"/>
        <v>76.187.209.190|44288|0.582523148150358</v>
      </c>
      <c r="B1983" s="51" t="s">
        <v>3849</v>
      </c>
      <c r="C1983" s="52">
        <f>INT(DT!I1983)</f>
        <v>44288</v>
      </c>
      <c r="D1983" s="53">
        <f>DT!I1983-INT(DT!I1983)</f>
        <v>0.58252314815035788</v>
      </c>
      <c r="E1983" s="32" t="s">
        <v>6198</v>
      </c>
      <c r="F1983" s="32">
        <v>1037</v>
      </c>
      <c r="G1983" s="38">
        <f>INT(DT!E1983)</f>
        <v>44288</v>
      </c>
      <c r="H1983" s="39">
        <f>DT!E1983-INT(DT!E1983)</f>
        <v>0.690185185187147</v>
      </c>
      <c r="I1983" s="32" t="s">
        <v>12</v>
      </c>
      <c r="J1983" s="32" t="s">
        <v>807</v>
      </c>
      <c r="K1983" s="32" t="s">
        <v>257</v>
      </c>
      <c r="L1983" s="42" cm="1">
        <f t="array" ref="L1983">INDEX('D_ SERVICES'!D:F, MATCH(J1983, 'D_ SERVICES'!A:A, 0),
   IF(I1983="Basic", 1, IF(I1983="Standard", 2, IF(I1983="Premium", 3, ""))))</f>
        <v>870</v>
      </c>
      <c r="M1983" s="32">
        <f>L1983*(1-VLOOKUP('F_ ORDERS'!$K1983,D_BUYERS!A:H,8,FALSE))</f>
        <v>870</v>
      </c>
      <c r="N1983" s="32">
        <f>IF(VLOOKUP('F_ ORDERS'!$G1983, OrderDate!A:E, 5, FALSE) = 1, 'F_ ORDERS'!$M1983 * (1 - 0.07), 'F_ ORDERS'!$M1983)</f>
        <v>870</v>
      </c>
    </row>
    <row r="1984" spans="1:14" x14ac:dyDescent="0.2">
      <c r="A1984" s="51" t="str">
        <f t="shared" si="30"/>
        <v>78.56.136.159|44589|0.316250000003492</v>
      </c>
      <c r="B1984" s="51" t="s">
        <v>3876</v>
      </c>
      <c r="C1984" s="52">
        <f>INT(DT!I1984)</f>
        <v>44589</v>
      </c>
      <c r="D1984" s="53">
        <f>DT!I1984-INT(DT!I1984)</f>
        <v>0.31625000000349246</v>
      </c>
      <c r="E1984" s="32" t="s">
        <v>6199</v>
      </c>
      <c r="F1984" s="32">
        <v>1227</v>
      </c>
      <c r="G1984" s="38">
        <f>INT(DT!E1984)</f>
        <v>44589</v>
      </c>
      <c r="H1984" s="39">
        <f>DT!E1984-INT(DT!E1984)</f>
        <v>0.31836805555940373</v>
      </c>
      <c r="I1984" s="32" t="s">
        <v>23</v>
      </c>
      <c r="J1984" s="32" t="s">
        <v>611</v>
      </c>
      <c r="K1984" s="32" t="s">
        <v>60</v>
      </c>
      <c r="L1984" s="42" cm="1">
        <f t="array" ref="L1984">INDEX('D_ SERVICES'!D:F, MATCH(J1984, 'D_ SERVICES'!A:A, 0),
   IF(I1984="Basic", 1, IF(I1984="Standard", 2, IF(I1984="Premium", 3, ""))))</f>
        <v>959</v>
      </c>
      <c r="M1984" s="32">
        <f>L1984*(1-VLOOKUP('F_ ORDERS'!$K1984,D_BUYERS!A:H,8,FALSE))</f>
        <v>959</v>
      </c>
      <c r="N1984" s="32">
        <f>IF(VLOOKUP('F_ ORDERS'!$G1984, OrderDate!A:E, 5, FALSE) = 1, 'F_ ORDERS'!$M1984 * (1 - 0.07), 'F_ ORDERS'!$M1984)</f>
        <v>959</v>
      </c>
    </row>
    <row r="1985" spans="1:14" x14ac:dyDescent="0.2">
      <c r="A1985" s="51" t="str">
        <f t="shared" si="30"/>
        <v>130.228.58.187|44748|0.681134259262762</v>
      </c>
      <c r="B1985" s="51" t="s">
        <v>1355</v>
      </c>
      <c r="C1985" s="52">
        <f>INT(DT!I1985)</f>
        <v>44748</v>
      </c>
      <c r="D1985" s="53">
        <f>DT!I1985-INT(DT!I1985)</f>
        <v>0.6811342592627625</v>
      </c>
      <c r="E1985" s="32" t="s">
        <v>6200</v>
      </c>
      <c r="F1985" s="32">
        <v>1142</v>
      </c>
      <c r="G1985" s="38">
        <f>INT(DT!E1985)</f>
        <v>44748</v>
      </c>
      <c r="H1985" s="39">
        <f>DT!E1985-INT(DT!E1985)</f>
        <v>0.75707175926072523</v>
      </c>
      <c r="I1985" s="32" t="s">
        <v>12</v>
      </c>
      <c r="J1985" s="32" t="s">
        <v>885</v>
      </c>
      <c r="K1985" s="32" t="s">
        <v>344</v>
      </c>
      <c r="L1985" s="42" cm="1">
        <f t="array" ref="L1985">INDEX('D_ SERVICES'!D:F, MATCH(J1985, 'D_ SERVICES'!A:A, 0),
   IF(I1985="Basic", 1, IF(I1985="Standard", 2, IF(I1985="Premium", 3, ""))))</f>
        <v>958</v>
      </c>
      <c r="M1985" s="32">
        <f>L1985*(1-VLOOKUP('F_ ORDERS'!$K1985,D_BUYERS!A:H,8,FALSE))</f>
        <v>910.09999999999991</v>
      </c>
      <c r="N1985" s="32">
        <f>IF(VLOOKUP('F_ ORDERS'!$G1985, OrderDate!A:E, 5, FALSE) = 1, 'F_ ORDERS'!$M1985 * (1 - 0.07), 'F_ ORDERS'!$M1985)</f>
        <v>910.09999999999991</v>
      </c>
    </row>
    <row r="1986" spans="1:14" x14ac:dyDescent="0.2">
      <c r="A1986" s="51" t="str">
        <f t="shared" si="30"/>
        <v>17.108.18.52|42813|0.729780092602596</v>
      </c>
      <c r="B1986" s="51" t="s">
        <v>1890</v>
      </c>
      <c r="C1986" s="52">
        <f>INT(DT!I1986)</f>
        <v>42813</v>
      </c>
      <c r="D1986" s="53">
        <f>DT!I1986-INT(DT!I1986)</f>
        <v>0.72978009260259569</v>
      </c>
      <c r="E1986" s="32" t="s">
        <v>6201</v>
      </c>
      <c r="F1986" s="32">
        <v>1001</v>
      </c>
      <c r="G1986" s="38">
        <f>INT(DT!E1986)</f>
        <v>42813</v>
      </c>
      <c r="H1986" s="39">
        <f>DT!E1986-INT(DT!E1986)</f>
        <v>0.8165162037112168</v>
      </c>
      <c r="I1986" s="32" t="s">
        <v>12</v>
      </c>
      <c r="J1986" s="32" t="s">
        <v>649</v>
      </c>
      <c r="K1986" s="32" t="s">
        <v>466</v>
      </c>
      <c r="L1986" s="42" cm="1">
        <f t="array" ref="L1986">INDEX('D_ SERVICES'!D:F, MATCH(J1986, 'D_ SERVICES'!A:A, 0),
   IF(I1986="Basic", 1, IF(I1986="Standard", 2, IF(I1986="Premium", 3, ""))))</f>
        <v>968</v>
      </c>
      <c r="M1986" s="32">
        <f>L1986*(1-VLOOKUP('F_ ORDERS'!$K1986,D_BUYERS!A:H,8,FALSE))</f>
        <v>919.59999999999991</v>
      </c>
      <c r="N1986" s="32">
        <f>IF(VLOOKUP('F_ ORDERS'!$G1986, OrderDate!A:E, 5, FALSE) = 1, 'F_ ORDERS'!$M1986 * (1 - 0.07), 'F_ ORDERS'!$M1986)</f>
        <v>855.22799999999984</v>
      </c>
    </row>
    <row r="1987" spans="1:14" x14ac:dyDescent="0.2">
      <c r="A1987" s="51" t="str">
        <f t="shared" ref="A1987:A2050" si="31">B1987 &amp; "|" &amp; C1987 &amp; "|" &amp; D1987</f>
        <v>20.124.85.41|44980|0.811851851853135</v>
      </c>
      <c r="B1987" s="51" t="s">
        <v>2284</v>
      </c>
      <c r="C1987" s="52">
        <f>INT(DT!I1987)</f>
        <v>44980</v>
      </c>
      <c r="D1987" s="53">
        <f>DT!I1987-INT(DT!I1987)</f>
        <v>0.81185185185313458</v>
      </c>
      <c r="E1987" s="32" t="s">
        <v>6202</v>
      </c>
      <c r="F1987" s="32">
        <v>1042</v>
      </c>
      <c r="G1987" s="38">
        <f>INT(DT!E1987)</f>
        <v>44980</v>
      </c>
      <c r="H1987" s="39">
        <f>DT!E1987-INT(DT!E1987)</f>
        <v>0.82966435185517184</v>
      </c>
      <c r="I1987" s="32" t="s">
        <v>18</v>
      </c>
      <c r="J1987" s="32" t="s">
        <v>635</v>
      </c>
      <c r="K1987" s="32" t="s">
        <v>442</v>
      </c>
      <c r="L1987" s="42" cm="1">
        <f t="array" ref="L1987">INDEX('D_ SERVICES'!D:F, MATCH(J1987, 'D_ SERVICES'!A:A, 0),
   IF(I1987="Basic", 1, IF(I1987="Standard", 2, IF(I1987="Premium", 3, ""))))</f>
        <v>635</v>
      </c>
      <c r="M1987" s="32">
        <f>L1987*(1-VLOOKUP('F_ ORDERS'!$K1987,D_BUYERS!A:H,8,FALSE))</f>
        <v>635</v>
      </c>
      <c r="N1987" s="32">
        <f>IF(VLOOKUP('F_ ORDERS'!$G1987, OrderDate!A:E, 5, FALSE) = 1, 'F_ ORDERS'!$M1987 * (1 - 0.07), 'F_ ORDERS'!$M1987)</f>
        <v>635</v>
      </c>
    </row>
    <row r="1988" spans="1:14" x14ac:dyDescent="0.2">
      <c r="A1988" s="51" t="str">
        <f t="shared" si="31"/>
        <v>246.159.18.92|43922|0.542129629633564</v>
      </c>
      <c r="B1988" s="51" t="s">
        <v>2954</v>
      </c>
      <c r="C1988" s="52">
        <f>INT(DT!I1988)</f>
        <v>43922</v>
      </c>
      <c r="D1988" s="53">
        <f>DT!I1988-INT(DT!I1988)</f>
        <v>0.54212962963356404</v>
      </c>
      <c r="E1988" s="32" t="s">
        <v>6203</v>
      </c>
      <c r="F1988" s="32">
        <v>1035</v>
      </c>
      <c r="G1988" s="38">
        <f>INT(DT!E1988)</f>
        <v>43922</v>
      </c>
      <c r="H1988" s="39">
        <f>DT!E1988-INT(DT!E1988)</f>
        <v>0.59125000000494765</v>
      </c>
      <c r="I1988" s="32" t="s">
        <v>23</v>
      </c>
      <c r="J1988" s="32" t="s">
        <v>811</v>
      </c>
      <c r="K1988" s="32" t="s">
        <v>255</v>
      </c>
      <c r="L1988" s="42" cm="1">
        <f t="array" ref="L1988">INDEX('D_ SERVICES'!D:F, MATCH(J1988, 'D_ SERVICES'!A:A, 0),
   IF(I1988="Basic", 1, IF(I1988="Standard", 2, IF(I1988="Premium", 3, ""))))</f>
        <v>909</v>
      </c>
      <c r="M1988" s="32">
        <f>L1988*(1-VLOOKUP('F_ ORDERS'!$K1988,D_BUYERS!A:H,8,FALSE))</f>
        <v>909</v>
      </c>
      <c r="N1988" s="32">
        <f>IF(VLOOKUP('F_ ORDERS'!$G1988, OrderDate!A:E, 5, FALSE) = 1, 'F_ ORDERS'!$M1988 * (1 - 0.07), 'F_ ORDERS'!$M1988)</f>
        <v>909</v>
      </c>
    </row>
    <row r="1989" spans="1:14" x14ac:dyDescent="0.2">
      <c r="A1989" s="51" t="str">
        <f t="shared" si="31"/>
        <v>137.68.227.242|45339|0.117685185192386</v>
      </c>
      <c r="B1989" s="51" t="s">
        <v>1455</v>
      </c>
      <c r="C1989" s="52">
        <f>INT(DT!I1989)</f>
        <v>45339</v>
      </c>
      <c r="D1989" s="53">
        <f>DT!I1989-INT(DT!I1989)</f>
        <v>0.11768518519238569</v>
      </c>
      <c r="E1989" s="32" t="s">
        <v>6204</v>
      </c>
      <c r="F1989" s="32">
        <v>1045</v>
      </c>
      <c r="G1989" s="38">
        <f>INT(DT!E1989)</f>
        <v>45339</v>
      </c>
      <c r="H1989" s="39">
        <f>DT!E1989-INT(DT!E1989)</f>
        <v>0.13604166667209938</v>
      </c>
      <c r="I1989" s="32" t="s">
        <v>23</v>
      </c>
      <c r="J1989" s="32" t="s">
        <v>674</v>
      </c>
      <c r="K1989" s="32" t="s">
        <v>184</v>
      </c>
      <c r="L1989" s="42" cm="1">
        <f t="array" ref="L1989">INDEX('D_ SERVICES'!D:F, MATCH(J1989, 'D_ SERVICES'!A:A, 0),
   IF(I1989="Basic", 1, IF(I1989="Standard", 2, IF(I1989="Premium", 3, ""))))</f>
        <v>771</v>
      </c>
      <c r="M1989" s="32">
        <f>L1989*(1-VLOOKUP('F_ ORDERS'!$K1989,D_BUYERS!A:H,8,FALSE))</f>
        <v>693.9</v>
      </c>
      <c r="N1989" s="32">
        <f>IF(VLOOKUP('F_ ORDERS'!$G1989, OrderDate!A:E, 5, FALSE) = 1, 'F_ ORDERS'!$M1989 * (1 - 0.07), 'F_ ORDERS'!$M1989)</f>
        <v>645.32699999999988</v>
      </c>
    </row>
    <row r="1990" spans="1:14" x14ac:dyDescent="0.2">
      <c r="A1990" s="51" t="str">
        <f t="shared" si="31"/>
        <v>101.18.149.247|43800|0.469143518523197</v>
      </c>
      <c r="B1990" s="51" t="s">
        <v>955</v>
      </c>
      <c r="C1990" s="52">
        <f>INT(DT!I1990)</f>
        <v>43800</v>
      </c>
      <c r="D1990" s="53">
        <f>DT!I1990-INT(DT!I1990)</f>
        <v>0.46914351852319669</v>
      </c>
      <c r="E1990" s="32" t="s">
        <v>6205</v>
      </c>
      <c r="F1990" s="32">
        <v>1106</v>
      </c>
      <c r="G1990" s="38">
        <f>INT(DT!E1990)</f>
        <v>43800</v>
      </c>
      <c r="H1990" s="39">
        <f>DT!E1990-INT(DT!E1990)</f>
        <v>0.55422453704522923</v>
      </c>
      <c r="I1990" s="32" t="s">
        <v>18</v>
      </c>
      <c r="J1990" s="32" t="s">
        <v>575</v>
      </c>
      <c r="K1990" s="32" t="s">
        <v>102</v>
      </c>
      <c r="L1990" s="42" cm="1">
        <f t="array" ref="L1990">INDEX('D_ SERVICES'!D:F, MATCH(J1990, 'D_ SERVICES'!A:A, 0),
   IF(I1990="Basic", 1, IF(I1990="Standard", 2, IF(I1990="Premium", 3, ""))))</f>
        <v>604</v>
      </c>
      <c r="M1990" s="32">
        <f>L1990*(1-VLOOKUP('F_ ORDERS'!$K1990,D_BUYERS!A:H,8,FALSE))</f>
        <v>573.79999999999995</v>
      </c>
      <c r="N1990" s="32">
        <f>IF(VLOOKUP('F_ ORDERS'!$G1990, OrderDate!A:E, 5, FALSE) = 1, 'F_ ORDERS'!$M1990 * (1 - 0.07), 'F_ ORDERS'!$M1990)</f>
        <v>533.6339999999999</v>
      </c>
    </row>
    <row r="1991" spans="1:14" x14ac:dyDescent="0.2">
      <c r="A1991" s="51" t="str">
        <f t="shared" si="31"/>
        <v>111.53.132.175|45392|0.0125115740665933</v>
      </c>
      <c r="B1991" s="51" t="s">
        <v>1096</v>
      </c>
      <c r="C1991" s="52">
        <f>INT(DT!I1991)</f>
        <v>45392</v>
      </c>
      <c r="D1991" s="53">
        <f>DT!I1991-INT(DT!I1991)</f>
        <v>1.2511574066593312E-2</v>
      </c>
      <c r="E1991" s="32" t="s">
        <v>6206</v>
      </c>
      <c r="F1991" s="32">
        <v>1151</v>
      </c>
      <c r="G1991" s="38">
        <f>INT(DT!E1991)</f>
        <v>45392</v>
      </c>
      <c r="H1991" s="39">
        <f>DT!E1991-INT(DT!E1991)</f>
        <v>5.8773148142790888E-2</v>
      </c>
      <c r="I1991" s="32" t="s">
        <v>23</v>
      </c>
      <c r="J1991" s="32" t="s">
        <v>844</v>
      </c>
      <c r="K1991" s="32" t="s">
        <v>119</v>
      </c>
      <c r="L1991" s="42" cm="1">
        <f t="array" ref="L1991">INDEX('D_ SERVICES'!D:F, MATCH(J1991, 'D_ SERVICES'!A:A, 0),
   IF(I1991="Basic", 1, IF(I1991="Standard", 2, IF(I1991="Premium", 3, ""))))</f>
        <v>445</v>
      </c>
      <c r="M1991" s="32">
        <f>L1991*(1-VLOOKUP('F_ ORDERS'!$K1991,D_BUYERS!A:H,8,FALSE))</f>
        <v>400.5</v>
      </c>
      <c r="N1991" s="32">
        <f>IF(VLOOKUP('F_ ORDERS'!$G1991, OrderDate!A:E, 5, FALSE) = 1, 'F_ ORDERS'!$M1991 * (1 - 0.07), 'F_ ORDERS'!$M1991)</f>
        <v>400.5</v>
      </c>
    </row>
    <row r="1992" spans="1:14" x14ac:dyDescent="0.2">
      <c r="A1992" s="51" t="str">
        <f t="shared" si="31"/>
        <v>88.130.234.15|43861|0.151840277780138</v>
      </c>
      <c r="B1992" s="51" t="s">
        <v>4021</v>
      </c>
      <c r="C1992" s="52">
        <f>INT(DT!I1992)</f>
        <v>43861</v>
      </c>
      <c r="D1992" s="53">
        <f>DT!I1992-INT(DT!I1992)</f>
        <v>0.15184027778013842</v>
      </c>
      <c r="E1992" s="32" t="s">
        <v>6207</v>
      </c>
      <c r="F1992" s="32">
        <v>1001</v>
      </c>
      <c r="G1992" s="38">
        <f>INT(DT!E1992)</f>
        <v>43861</v>
      </c>
      <c r="H1992" s="39">
        <f>DT!E1992-INT(DT!E1992)</f>
        <v>0.18952546296350192</v>
      </c>
      <c r="I1992" s="32" t="s">
        <v>23</v>
      </c>
      <c r="J1992" s="32" t="s">
        <v>705</v>
      </c>
      <c r="K1992" s="32" t="s">
        <v>335</v>
      </c>
      <c r="L1992" s="42" cm="1">
        <f t="array" ref="L1992">INDEX('D_ SERVICES'!D:F, MATCH(J1992, 'D_ SERVICES'!A:A, 0),
   IF(I1992="Basic", 1, IF(I1992="Standard", 2, IF(I1992="Premium", 3, ""))))</f>
        <v>841</v>
      </c>
      <c r="M1992" s="32">
        <f>L1992*(1-VLOOKUP('F_ ORDERS'!$K1992,D_BUYERS!A:H,8,FALSE))</f>
        <v>756.9</v>
      </c>
      <c r="N1992" s="32">
        <f>IF(VLOOKUP('F_ ORDERS'!$G1992, OrderDate!A:E, 5, FALSE) = 1, 'F_ ORDERS'!$M1992 * (1 - 0.07), 'F_ ORDERS'!$M1992)</f>
        <v>756.9</v>
      </c>
    </row>
    <row r="1993" spans="1:14" x14ac:dyDescent="0.2">
      <c r="A1993" s="51" t="str">
        <f t="shared" si="31"/>
        <v>191.135.136.175|45136|0.785960648150649</v>
      </c>
      <c r="B1993" s="51" t="s">
        <v>2147</v>
      </c>
      <c r="C1993" s="52">
        <f>INT(DT!I1993)</f>
        <v>45136</v>
      </c>
      <c r="D1993" s="53">
        <f>DT!I1993-INT(DT!I1993)</f>
        <v>0.78596064815064892</v>
      </c>
      <c r="E1993" s="32" t="s">
        <v>6208</v>
      </c>
      <c r="F1993" s="32">
        <v>1143</v>
      </c>
      <c r="G1993" s="38">
        <f>INT(DT!E1993)</f>
        <v>45136</v>
      </c>
      <c r="H1993" s="39">
        <f>DT!E1993-INT(DT!E1993)</f>
        <v>0.90858796296379296</v>
      </c>
      <c r="I1993" s="32" t="s">
        <v>23</v>
      </c>
      <c r="J1993" s="32" t="s">
        <v>687</v>
      </c>
      <c r="K1993" s="32" t="s">
        <v>110</v>
      </c>
      <c r="L1993" s="42" cm="1">
        <f t="array" ref="L1993">INDEX('D_ SERVICES'!D:F, MATCH(J1993, 'D_ SERVICES'!A:A, 0),
   IF(I1993="Basic", 1, IF(I1993="Standard", 2, IF(I1993="Premium", 3, ""))))</f>
        <v>817</v>
      </c>
      <c r="M1993" s="32">
        <f>L1993*(1-VLOOKUP('F_ ORDERS'!$K1993,D_BUYERS!A:H,8,FALSE))</f>
        <v>776.15</v>
      </c>
      <c r="N1993" s="32">
        <f>IF(VLOOKUP('F_ ORDERS'!$G1993, OrderDate!A:E, 5, FALSE) = 1, 'F_ ORDERS'!$M1993 * (1 - 0.07), 'F_ ORDERS'!$M1993)</f>
        <v>721.81949999999995</v>
      </c>
    </row>
    <row r="1994" spans="1:14" x14ac:dyDescent="0.2">
      <c r="A1994" s="51" t="str">
        <f t="shared" si="31"/>
        <v>107.231.80.71|44026|0.0268055555570754</v>
      </c>
      <c r="B1994" s="51" t="s">
        <v>1026</v>
      </c>
      <c r="C1994" s="52">
        <f>INT(DT!I1994)</f>
        <v>44026</v>
      </c>
      <c r="D1994" s="53">
        <f>DT!I1994-INT(DT!I1994)</f>
        <v>2.6805555557075422E-2</v>
      </c>
      <c r="E1994" s="32" t="s">
        <v>6209</v>
      </c>
      <c r="F1994" s="32">
        <v>1027</v>
      </c>
      <c r="G1994" s="38">
        <f>INT(DT!E1994)</f>
        <v>44026</v>
      </c>
      <c r="H1994" s="39">
        <f>DT!E1994-INT(DT!E1994)</f>
        <v>0.12034722222597338</v>
      </c>
      <c r="I1994" s="32" t="s">
        <v>18</v>
      </c>
      <c r="J1994" s="32" t="s">
        <v>731</v>
      </c>
      <c r="K1994" s="32" t="s">
        <v>360</v>
      </c>
      <c r="L1994" s="42" cm="1">
        <f t="array" ref="L1994">INDEX('D_ SERVICES'!D:F, MATCH(J1994, 'D_ SERVICES'!A:A, 0),
   IF(I1994="Basic", 1, IF(I1994="Standard", 2, IF(I1994="Premium", 3, ""))))</f>
        <v>333</v>
      </c>
      <c r="M1994" s="32">
        <f>L1994*(1-VLOOKUP('F_ ORDERS'!$K1994,D_BUYERS!A:H,8,FALSE))</f>
        <v>333</v>
      </c>
      <c r="N1994" s="32">
        <f>IF(VLOOKUP('F_ ORDERS'!$G1994, OrderDate!A:E, 5, FALSE) = 1, 'F_ ORDERS'!$M1994 * (1 - 0.07), 'F_ ORDERS'!$M1994)</f>
        <v>333</v>
      </c>
    </row>
    <row r="1995" spans="1:14" x14ac:dyDescent="0.2">
      <c r="A1995" s="51" t="str">
        <f t="shared" si="31"/>
        <v>151.220.99.99|44626|0.590254629627452</v>
      </c>
      <c r="B1995" s="51" t="s">
        <v>1648</v>
      </c>
      <c r="C1995" s="52">
        <f>INT(DT!I1995)</f>
        <v>44626</v>
      </c>
      <c r="D1995" s="53">
        <f>DT!I1995-INT(DT!I1995)</f>
        <v>0.59025462962745223</v>
      </c>
      <c r="E1995" s="32" t="s">
        <v>6210</v>
      </c>
      <c r="F1995" s="32">
        <v>1073</v>
      </c>
      <c r="G1995" s="38">
        <f>INT(DT!E1995)</f>
        <v>44626</v>
      </c>
      <c r="H1995" s="39">
        <f>DT!E1995-INT(DT!E1995)</f>
        <v>0.63067129629052943</v>
      </c>
      <c r="I1995" s="32" t="s">
        <v>23</v>
      </c>
      <c r="J1995" s="32" t="s">
        <v>676</v>
      </c>
      <c r="K1995" s="32" t="s">
        <v>459</v>
      </c>
      <c r="L1995" s="42" cm="1">
        <f t="array" ref="L1995">INDEX('D_ SERVICES'!D:F, MATCH(J1995, 'D_ SERVICES'!A:A, 0),
   IF(I1995="Basic", 1, IF(I1995="Standard", 2, IF(I1995="Premium", 3, ""))))</f>
        <v>512</v>
      </c>
      <c r="M1995" s="32">
        <f>L1995*(1-VLOOKUP('F_ ORDERS'!$K1995,D_BUYERS!A:H,8,FALSE))</f>
        <v>460.8</v>
      </c>
      <c r="N1995" s="32">
        <f>IF(VLOOKUP('F_ ORDERS'!$G1995, OrderDate!A:E, 5, FALSE) = 1, 'F_ ORDERS'!$M1995 * (1 - 0.07), 'F_ ORDERS'!$M1995)</f>
        <v>428.54399999999998</v>
      </c>
    </row>
    <row r="1996" spans="1:14" x14ac:dyDescent="0.2">
      <c r="A1996" s="51" t="str">
        <f t="shared" si="31"/>
        <v>36.133.110.130|45047|0.305833333331975</v>
      </c>
      <c r="B1996" s="51" t="s">
        <v>3251</v>
      </c>
      <c r="C1996" s="52">
        <f>INT(DT!I1996)</f>
        <v>45047</v>
      </c>
      <c r="D1996" s="53">
        <f>DT!I1996-INT(DT!I1996)</f>
        <v>0.30583333333197515</v>
      </c>
      <c r="E1996" s="32" t="s">
        <v>6211</v>
      </c>
      <c r="F1996" s="32">
        <v>1044</v>
      </c>
      <c r="G1996" s="38">
        <f>INT(DT!E1996)</f>
        <v>45047</v>
      </c>
      <c r="H1996" s="39">
        <f>DT!E1996-INT(DT!E1996)</f>
        <v>0.40950231481110677</v>
      </c>
      <c r="I1996" s="32" t="s">
        <v>12</v>
      </c>
      <c r="J1996" s="32" t="s">
        <v>775</v>
      </c>
      <c r="K1996" s="32" t="s">
        <v>152</v>
      </c>
      <c r="L1996" s="42" cm="1">
        <f t="array" ref="L1996">INDEX('D_ SERVICES'!D:F, MATCH(J1996, 'D_ SERVICES'!A:A, 0),
   IF(I1996="Basic", 1, IF(I1996="Standard", 2, IF(I1996="Premium", 3, ""))))</f>
        <v>879</v>
      </c>
      <c r="M1996" s="32">
        <f>L1996*(1-VLOOKUP('F_ ORDERS'!$K1996,D_BUYERS!A:H,8,FALSE))</f>
        <v>791.1</v>
      </c>
      <c r="N1996" s="32">
        <f>IF(VLOOKUP('F_ ORDERS'!$G1996, OrderDate!A:E, 5, FALSE) = 1, 'F_ ORDERS'!$M1996 * (1 - 0.07), 'F_ ORDERS'!$M1996)</f>
        <v>791.1</v>
      </c>
    </row>
    <row r="1997" spans="1:14" x14ac:dyDescent="0.2">
      <c r="A1997" s="51" t="str">
        <f t="shared" si="31"/>
        <v>95.55.167.54|44412|0.658657407409919</v>
      </c>
      <c r="B1997" s="51" t="s">
        <v>4143</v>
      </c>
      <c r="C1997" s="52">
        <f>INT(DT!I1997)</f>
        <v>44412</v>
      </c>
      <c r="D1997" s="53">
        <f>DT!I1997-INT(DT!I1997)</f>
        <v>0.65865740740991896</v>
      </c>
      <c r="E1997" s="32" t="s">
        <v>6212</v>
      </c>
      <c r="F1997" s="32">
        <v>1105</v>
      </c>
      <c r="G1997" s="38">
        <f>INT(DT!E1997)</f>
        <v>44412</v>
      </c>
      <c r="H1997" s="39">
        <f>DT!E1997-INT(DT!E1997)</f>
        <v>0.76061342592583969</v>
      </c>
      <c r="I1997" s="32" t="s">
        <v>23</v>
      </c>
      <c r="J1997" s="32" t="s">
        <v>820</v>
      </c>
      <c r="K1997" s="32" t="s">
        <v>94</v>
      </c>
      <c r="L1997" s="42" cm="1">
        <f t="array" ref="L1997">INDEX('D_ SERVICES'!D:F, MATCH(J1997, 'D_ SERVICES'!A:A, 0),
   IF(I1997="Basic", 1, IF(I1997="Standard", 2, IF(I1997="Premium", 3, ""))))</f>
        <v>561</v>
      </c>
      <c r="M1997" s="32">
        <f>L1997*(1-VLOOKUP('F_ ORDERS'!$K1997,D_BUYERS!A:H,8,FALSE))</f>
        <v>561</v>
      </c>
      <c r="N1997" s="32">
        <f>IF(VLOOKUP('F_ ORDERS'!$G1997, OrderDate!A:E, 5, FALSE) = 1, 'F_ ORDERS'!$M1997 * (1 - 0.07), 'F_ ORDERS'!$M1997)</f>
        <v>561</v>
      </c>
    </row>
    <row r="1998" spans="1:14" x14ac:dyDescent="0.2">
      <c r="A1998" s="51" t="str">
        <f t="shared" si="31"/>
        <v>180.9.203.8|44959|0.427766203712963</v>
      </c>
      <c r="B1998" s="51" t="s">
        <v>2038</v>
      </c>
      <c r="C1998" s="52">
        <f>INT(DT!I1998)</f>
        <v>44959</v>
      </c>
      <c r="D1998" s="53">
        <f>DT!I1998-INT(DT!I1998)</f>
        <v>0.42776620371296303</v>
      </c>
      <c r="E1998" s="32" t="s">
        <v>6213</v>
      </c>
      <c r="F1998" s="32">
        <v>1041</v>
      </c>
      <c r="G1998" s="38">
        <f>INT(DT!E1998)</f>
        <v>44959</v>
      </c>
      <c r="H1998" s="39">
        <f>DT!E1998-INT(DT!E1998)</f>
        <v>0.45796296297339723</v>
      </c>
      <c r="I1998" s="32" t="s">
        <v>18</v>
      </c>
      <c r="J1998" s="32" t="s">
        <v>643</v>
      </c>
      <c r="K1998" s="32" t="s">
        <v>177</v>
      </c>
      <c r="L1998" s="42" cm="1">
        <f t="array" ref="L1998">INDEX('D_ SERVICES'!D:F, MATCH(J1998, 'D_ SERVICES'!A:A, 0),
   IF(I1998="Basic", 1, IF(I1998="Standard", 2, IF(I1998="Premium", 3, ""))))</f>
        <v>413</v>
      </c>
      <c r="M1998" s="32">
        <f>L1998*(1-VLOOKUP('F_ ORDERS'!$K1998,D_BUYERS!A:H,8,FALSE))</f>
        <v>413</v>
      </c>
      <c r="N1998" s="32">
        <f>IF(VLOOKUP('F_ ORDERS'!$G1998, OrderDate!A:E, 5, FALSE) = 1, 'F_ ORDERS'!$M1998 * (1 - 0.07), 'F_ ORDERS'!$M1998)</f>
        <v>413</v>
      </c>
    </row>
    <row r="1999" spans="1:14" x14ac:dyDescent="0.2">
      <c r="A1999" s="51" t="str">
        <f t="shared" si="31"/>
        <v>85.211.88.247|43714|0.0847106481523952</v>
      </c>
      <c r="B1999" s="51" t="s">
        <v>3997</v>
      </c>
      <c r="C1999" s="52">
        <f>INT(DT!I1999)</f>
        <v>43714</v>
      </c>
      <c r="D1999" s="53">
        <f>DT!I1999-INT(DT!I1999)</f>
        <v>8.4710648152395152E-2</v>
      </c>
      <c r="E1999" s="32" t="s">
        <v>6214</v>
      </c>
      <c r="F1999" s="32">
        <v>1193</v>
      </c>
      <c r="G1999" s="38">
        <f>INT(DT!E1999)</f>
        <v>43714</v>
      </c>
      <c r="H1999" s="39">
        <f>DT!E1999-INT(DT!E1999)</f>
        <v>0.12003472222568234</v>
      </c>
      <c r="I1999" s="32" t="s">
        <v>23</v>
      </c>
      <c r="J1999" s="32" t="s">
        <v>835</v>
      </c>
      <c r="K1999" s="32" t="s">
        <v>191</v>
      </c>
      <c r="L1999" s="42" cm="1">
        <f t="array" ref="L1999">INDEX('D_ SERVICES'!D:F, MATCH(J1999, 'D_ SERVICES'!A:A, 0),
   IF(I1999="Basic", 1, IF(I1999="Standard", 2, IF(I1999="Premium", 3, ""))))</f>
        <v>998</v>
      </c>
      <c r="M1999" s="32">
        <f>L1999*(1-VLOOKUP('F_ ORDERS'!$K1999,D_BUYERS!A:H,8,FALSE))</f>
        <v>948.09999999999991</v>
      </c>
      <c r="N1999" s="32">
        <f>IF(VLOOKUP('F_ ORDERS'!$G1999, OrderDate!A:E, 5, FALSE) = 1, 'F_ ORDERS'!$M1999 * (1 - 0.07), 'F_ ORDERS'!$M1999)</f>
        <v>948.09999999999991</v>
      </c>
    </row>
    <row r="2000" spans="1:14" x14ac:dyDescent="0.2">
      <c r="A2000" s="51" t="str">
        <f t="shared" si="31"/>
        <v>244.209.24.76|45538|0.369861111110367</v>
      </c>
      <c r="B2000" s="51" t="s">
        <v>2932</v>
      </c>
      <c r="C2000" s="52">
        <f>INT(DT!I2000)</f>
        <v>45538</v>
      </c>
      <c r="D2000" s="53">
        <f>DT!I2000-INT(DT!I2000)</f>
        <v>0.36986111111036735</v>
      </c>
      <c r="E2000" s="32" t="s">
        <v>6215</v>
      </c>
      <c r="F2000" s="32">
        <v>1132</v>
      </c>
      <c r="G2000" s="38">
        <f>INT(DT!E2000)</f>
        <v>45538</v>
      </c>
      <c r="H2000" s="39">
        <f>DT!E2000-INT(DT!E2000)</f>
        <v>0.48024305555736646</v>
      </c>
      <c r="I2000" s="32" t="s">
        <v>18</v>
      </c>
      <c r="J2000" s="32" t="s">
        <v>886</v>
      </c>
      <c r="K2000" s="32" t="s">
        <v>38</v>
      </c>
      <c r="L2000" s="42" cm="1">
        <f t="array" ref="L2000">INDEX('D_ SERVICES'!D:F, MATCH(J2000, 'D_ SERVICES'!A:A, 0),
   IF(I2000="Basic", 1, IF(I2000="Standard", 2, IF(I2000="Premium", 3, ""))))</f>
        <v>879</v>
      </c>
      <c r="M2000" s="32">
        <f>L2000*(1-VLOOKUP('F_ ORDERS'!$K2000,D_BUYERS!A:H,8,FALSE))</f>
        <v>879</v>
      </c>
      <c r="N2000" s="32">
        <f>IF(VLOOKUP('F_ ORDERS'!$G2000, OrderDate!A:E, 5, FALSE) = 1, 'F_ ORDERS'!$M2000 * (1 - 0.07), 'F_ ORDERS'!$M2000)</f>
        <v>879</v>
      </c>
    </row>
    <row r="2001" spans="1:14" x14ac:dyDescent="0.2">
      <c r="A2001" s="51" t="str">
        <f t="shared" si="31"/>
        <v>169.230.18.145|45134|0.743287037039408</v>
      </c>
      <c r="B2001" s="51" t="s">
        <v>1882</v>
      </c>
      <c r="C2001" s="52">
        <f>INT(DT!I2001)</f>
        <v>45134</v>
      </c>
      <c r="D2001" s="53">
        <f>DT!I2001-INT(DT!I2001)</f>
        <v>0.74328703703940846</v>
      </c>
      <c r="E2001" s="32" t="s">
        <v>6216</v>
      </c>
      <c r="F2001" s="32">
        <v>1024</v>
      </c>
      <c r="G2001" s="38">
        <f>INT(DT!E2001)</f>
        <v>45134</v>
      </c>
      <c r="H2001" s="39">
        <f>DT!E2001-INT(DT!E2001)</f>
        <v>0.78829861111444188</v>
      </c>
      <c r="I2001" s="32" t="s">
        <v>23</v>
      </c>
      <c r="J2001" s="32" t="s">
        <v>617</v>
      </c>
      <c r="K2001" s="32" t="s">
        <v>468</v>
      </c>
      <c r="L2001" s="42" cm="1">
        <f t="array" ref="L2001">INDEX('D_ SERVICES'!D:F, MATCH(J2001, 'D_ SERVICES'!A:A, 0),
   IF(I2001="Basic", 1, IF(I2001="Standard", 2, IF(I2001="Premium", 3, ""))))</f>
        <v>906</v>
      </c>
      <c r="M2001" s="32">
        <f>L2001*(1-VLOOKUP('F_ ORDERS'!$K2001,D_BUYERS!A:H,8,FALSE))</f>
        <v>860.69999999999993</v>
      </c>
      <c r="N2001" s="32">
        <f>IF(VLOOKUP('F_ ORDERS'!$G2001, OrderDate!A:E, 5, FALSE) = 1, 'F_ ORDERS'!$M2001 * (1 - 0.07), 'F_ ORDERS'!$M2001)</f>
        <v>860.69999999999993</v>
      </c>
    </row>
    <row r="2002" spans="1:14" x14ac:dyDescent="0.2">
      <c r="A2002" s="51" t="str">
        <f t="shared" si="31"/>
        <v>225.174.136.80|44645|0.625138888892252</v>
      </c>
      <c r="B2002" s="51" t="s">
        <v>2634</v>
      </c>
      <c r="C2002" s="52">
        <f>INT(DT!I2002)</f>
        <v>44645</v>
      </c>
      <c r="D2002" s="53">
        <f>DT!I2002-INT(DT!I2002)</f>
        <v>0.625138888892252</v>
      </c>
      <c r="E2002" s="32" t="s">
        <v>6217</v>
      </c>
      <c r="F2002" s="32">
        <v>1111</v>
      </c>
      <c r="G2002" s="38">
        <f>INT(DT!E2002)</f>
        <v>44645</v>
      </c>
      <c r="H2002" s="39">
        <f>DT!E2002-INT(DT!E2002)</f>
        <v>0.66888888888934162</v>
      </c>
      <c r="I2002" s="32" t="s">
        <v>23</v>
      </c>
      <c r="J2002" s="32" t="s">
        <v>849</v>
      </c>
      <c r="K2002" s="32" t="s">
        <v>477</v>
      </c>
      <c r="L2002" s="42" cm="1">
        <f t="array" ref="L2002">INDEX('D_ SERVICES'!D:F, MATCH(J2002, 'D_ SERVICES'!A:A, 0),
   IF(I2002="Basic", 1, IF(I2002="Standard", 2, IF(I2002="Premium", 3, ""))))</f>
        <v>990</v>
      </c>
      <c r="M2002" s="32">
        <f>L2002*(1-VLOOKUP('F_ ORDERS'!$K2002,D_BUYERS!A:H,8,FALSE))</f>
        <v>891</v>
      </c>
      <c r="N2002" s="32">
        <f>IF(VLOOKUP('F_ ORDERS'!$G2002, OrderDate!A:E, 5, FALSE) = 1, 'F_ ORDERS'!$M2002 * (1 - 0.07), 'F_ ORDERS'!$M2002)</f>
        <v>891</v>
      </c>
    </row>
    <row r="2003" spans="1:14" x14ac:dyDescent="0.2">
      <c r="A2003" s="51" t="str">
        <f t="shared" si="31"/>
        <v>183.25.161.92|42942|0.557546296302462</v>
      </c>
      <c r="B2003" s="51" t="s">
        <v>2068</v>
      </c>
      <c r="C2003" s="52">
        <f>INT(DT!I2003)</f>
        <v>42942</v>
      </c>
      <c r="D2003" s="53">
        <f>DT!I2003-INT(DT!I2003)</f>
        <v>0.557546296302462</v>
      </c>
      <c r="E2003" s="32" t="s">
        <v>6218</v>
      </c>
      <c r="F2003" s="32">
        <v>1013</v>
      </c>
      <c r="G2003" s="38">
        <f>INT(DT!E2003)</f>
        <v>42942</v>
      </c>
      <c r="H2003" s="39">
        <f>DT!E2003-INT(DT!E2003)</f>
        <v>0.57815972223033896</v>
      </c>
      <c r="I2003" s="32" t="s">
        <v>18</v>
      </c>
      <c r="J2003" s="32" t="s">
        <v>764</v>
      </c>
      <c r="K2003" s="32" t="s">
        <v>419</v>
      </c>
      <c r="L2003" s="42" cm="1">
        <f t="array" ref="L2003">INDEX('D_ SERVICES'!D:F, MATCH(J2003, 'D_ SERVICES'!A:A, 0),
   IF(I2003="Basic", 1, IF(I2003="Standard", 2, IF(I2003="Premium", 3, ""))))</f>
        <v>242</v>
      </c>
      <c r="M2003" s="32">
        <f>L2003*(1-VLOOKUP('F_ ORDERS'!$K2003,D_BUYERS!A:H,8,FALSE))</f>
        <v>242</v>
      </c>
      <c r="N2003" s="32">
        <f>IF(VLOOKUP('F_ ORDERS'!$G2003, OrderDate!A:E, 5, FALSE) = 1, 'F_ ORDERS'!$M2003 * (1 - 0.07), 'F_ ORDERS'!$M2003)</f>
        <v>242</v>
      </c>
    </row>
    <row r="2004" spans="1:14" x14ac:dyDescent="0.2">
      <c r="A2004" s="51" t="str">
        <f t="shared" si="31"/>
        <v>25.176.234.97|44894|0.139097222221608</v>
      </c>
      <c r="B2004" s="51" t="s">
        <v>3007</v>
      </c>
      <c r="C2004" s="52">
        <f>INT(DT!I2004)</f>
        <v>44894</v>
      </c>
      <c r="D2004" s="53">
        <f>DT!I2004-INT(DT!I2004)</f>
        <v>0.13909722222160781</v>
      </c>
      <c r="E2004" s="32" t="s">
        <v>6219</v>
      </c>
      <c r="F2004" s="32">
        <v>1006</v>
      </c>
      <c r="G2004" s="38">
        <f>INT(DT!E2004)</f>
        <v>44894</v>
      </c>
      <c r="H2004" s="39">
        <f>DT!E2004-INT(DT!E2004)</f>
        <v>0.25792824073869269</v>
      </c>
      <c r="I2004" s="32" t="s">
        <v>12</v>
      </c>
      <c r="J2004" s="32" t="s">
        <v>618</v>
      </c>
      <c r="K2004" s="32" t="s">
        <v>215</v>
      </c>
      <c r="L2004" s="42" cm="1">
        <f t="array" ref="L2004">INDEX('D_ SERVICES'!D:F, MATCH(J2004, 'D_ SERVICES'!A:A, 0),
   IF(I2004="Basic", 1, IF(I2004="Standard", 2, IF(I2004="Premium", 3, ""))))</f>
        <v>789</v>
      </c>
      <c r="M2004" s="32">
        <f>L2004*(1-VLOOKUP('F_ ORDERS'!$K2004,D_BUYERS!A:H,8,FALSE))</f>
        <v>789</v>
      </c>
      <c r="N2004" s="32">
        <f>IF(VLOOKUP('F_ ORDERS'!$G2004, OrderDate!A:E, 5, FALSE) = 1, 'F_ ORDERS'!$M2004 * (1 - 0.07), 'F_ ORDERS'!$M2004)</f>
        <v>789</v>
      </c>
    </row>
    <row r="2005" spans="1:14" x14ac:dyDescent="0.2">
      <c r="A2005" s="51" t="str">
        <f t="shared" si="31"/>
        <v>178.121.208.48|44594|0.16546296296292</v>
      </c>
      <c r="B2005" s="51" t="s">
        <v>1999</v>
      </c>
      <c r="C2005" s="52">
        <f>INT(DT!I2005)</f>
        <v>44594</v>
      </c>
      <c r="D2005" s="53">
        <f>DT!I2005-INT(DT!I2005)</f>
        <v>0.16546296296291985</v>
      </c>
      <c r="E2005" s="32" t="s">
        <v>6220</v>
      </c>
      <c r="F2005" s="32">
        <v>1040</v>
      </c>
      <c r="G2005" s="38">
        <f>INT(DT!E2005)</f>
        <v>44594</v>
      </c>
      <c r="H2005" s="39">
        <f>DT!E2005-INT(DT!E2005)</f>
        <v>0.25572916666715173</v>
      </c>
      <c r="I2005" s="32" t="s">
        <v>18</v>
      </c>
      <c r="J2005" s="32" t="s">
        <v>772</v>
      </c>
      <c r="K2005" s="32" t="s">
        <v>14</v>
      </c>
      <c r="L2005" s="42" cm="1">
        <f t="array" ref="L2005">INDEX('D_ SERVICES'!D:F, MATCH(J2005, 'D_ SERVICES'!A:A, 0),
   IF(I2005="Basic", 1, IF(I2005="Standard", 2, IF(I2005="Premium", 3, ""))))</f>
        <v>734</v>
      </c>
      <c r="M2005" s="32">
        <f>L2005*(1-VLOOKUP('F_ ORDERS'!$K2005,D_BUYERS!A:H,8,FALSE))</f>
        <v>734</v>
      </c>
      <c r="N2005" s="32">
        <f>IF(VLOOKUP('F_ ORDERS'!$G2005, OrderDate!A:E, 5, FALSE) = 1, 'F_ ORDERS'!$M2005 * (1 - 0.07), 'F_ ORDERS'!$M2005)</f>
        <v>734</v>
      </c>
    </row>
    <row r="2006" spans="1:14" x14ac:dyDescent="0.2">
      <c r="A2006" s="51" t="str">
        <f t="shared" si="31"/>
        <v>43.65.118.159|44415|0.374768518522615</v>
      </c>
      <c r="B2006" s="51" t="s">
        <v>3387</v>
      </c>
      <c r="C2006" s="52">
        <f>INT(DT!I2006)</f>
        <v>44415</v>
      </c>
      <c r="D2006" s="53">
        <f>DT!I2006-INT(DT!I2006)</f>
        <v>0.37476851852261461</v>
      </c>
      <c r="E2006" s="32" t="s">
        <v>6221</v>
      </c>
      <c r="F2006" s="32">
        <v>1029</v>
      </c>
      <c r="G2006" s="38">
        <f>INT(DT!E2006)</f>
        <v>44415</v>
      </c>
      <c r="H2006" s="39">
        <f>DT!E2006-INT(DT!E2006)</f>
        <v>0.39074074074596865</v>
      </c>
      <c r="I2006" s="32" t="s">
        <v>18</v>
      </c>
      <c r="J2006" s="32" t="s">
        <v>812</v>
      </c>
      <c r="K2006" s="32" t="s">
        <v>414</v>
      </c>
      <c r="L2006" s="42" cm="1">
        <f t="array" ref="L2006">INDEX('D_ SERVICES'!D:F, MATCH(J2006, 'D_ SERVICES'!A:A, 0),
   IF(I2006="Basic", 1, IF(I2006="Standard", 2, IF(I2006="Premium", 3, ""))))</f>
        <v>930</v>
      </c>
      <c r="M2006" s="32">
        <f>L2006*(1-VLOOKUP('F_ ORDERS'!$K2006,D_BUYERS!A:H,8,FALSE))</f>
        <v>930</v>
      </c>
      <c r="N2006" s="32">
        <f>IF(VLOOKUP('F_ ORDERS'!$G2006, OrderDate!A:E, 5, FALSE) = 1, 'F_ ORDERS'!$M2006 * (1 - 0.07), 'F_ ORDERS'!$M2006)</f>
        <v>864.9</v>
      </c>
    </row>
    <row r="2007" spans="1:14" x14ac:dyDescent="0.2">
      <c r="A2007" s="51" t="str">
        <f t="shared" si="31"/>
        <v>223.207.124.170|44065|0.191851851850515</v>
      </c>
      <c r="B2007" s="51" t="s">
        <v>2611</v>
      </c>
      <c r="C2007" s="52">
        <f>INT(DT!I2007)</f>
        <v>44065</v>
      </c>
      <c r="D2007" s="53">
        <f>DT!I2007-INT(DT!I2007)</f>
        <v>0.19185185185051523</v>
      </c>
      <c r="E2007" s="32" t="s">
        <v>6222</v>
      </c>
      <c r="F2007" s="32">
        <v>1035</v>
      </c>
      <c r="G2007" s="38">
        <f>INT(DT!E2007)</f>
        <v>44065</v>
      </c>
      <c r="H2007" s="39">
        <f>DT!E2007-INT(DT!E2007)</f>
        <v>0.30538194444670808</v>
      </c>
      <c r="I2007" s="32" t="s">
        <v>18</v>
      </c>
      <c r="J2007" s="32" t="s">
        <v>811</v>
      </c>
      <c r="K2007" s="32" t="s">
        <v>164</v>
      </c>
      <c r="L2007" s="42" cm="1">
        <f t="array" ref="L2007">INDEX('D_ SERVICES'!D:F, MATCH(J2007, 'D_ SERVICES'!A:A, 0),
   IF(I2007="Basic", 1, IF(I2007="Standard", 2, IF(I2007="Premium", 3, ""))))</f>
        <v>473</v>
      </c>
      <c r="M2007" s="32">
        <f>L2007*(1-VLOOKUP('F_ ORDERS'!$K2007,D_BUYERS!A:H,8,FALSE))</f>
        <v>473</v>
      </c>
      <c r="N2007" s="32">
        <f>IF(VLOOKUP('F_ ORDERS'!$G2007, OrderDate!A:E, 5, FALSE) = 1, 'F_ ORDERS'!$M2007 * (1 - 0.07), 'F_ ORDERS'!$M2007)</f>
        <v>439.89</v>
      </c>
    </row>
    <row r="2008" spans="1:14" x14ac:dyDescent="0.2">
      <c r="A2008" s="51" t="str">
        <f t="shared" si="31"/>
        <v>7.17.170.30|41535|0.0285879629664123</v>
      </c>
      <c r="B2008" s="51" t="s">
        <v>3748</v>
      </c>
      <c r="C2008" s="52">
        <f>INT(DT!I2008)</f>
        <v>41535</v>
      </c>
      <c r="D2008" s="53">
        <f>DT!I2008-INT(DT!I2008)</f>
        <v>2.8587962966412306E-2</v>
      </c>
      <c r="E2008" s="32" t="s">
        <v>6223</v>
      </c>
      <c r="F2008" s="32">
        <v>1184</v>
      </c>
      <c r="G2008" s="38">
        <f>INT(DT!E2008)</f>
        <v>41535</v>
      </c>
      <c r="H2008" s="39">
        <f>DT!E2008-INT(DT!E2008)</f>
        <v>8.2650462965830229E-2</v>
      </c>
      <c r="I2008" s="32" t="s">
        <v>18</v>
      </c>
      <c r="J2008" s="32" t="s">
        <v>668</v>
      </c>
      <c r="K2008" s="32" t="s">
        <v>14</v>
      </c>
      <c r="L2008" s="42" cm="1">
        <f t="array" ref="L2008">INDEX('D_ SERVICES'!D:F, MATCH(J2008, 'D_ SERVICES'!A:A, 0),
   IF(I2008="Basic", 1, IF(I2008="Standard", 2, IF(I2008="Premium", 3, ""))))</f>
        <v>564</v>
      </c>
      <c r="M2008" s="32">
        <f>L2008*(1-VLOOKUP('F_ ORDERS'!$K2008,D_BUYERS!A:H,8,FALSE))</f>
        <v>564</v>
      </c>
      <c r="N2008" s="32">
        <f>IF(VLOOKUP('F_ ORDERS'!$G2008, OrderDate!A:E, 5, FALSE) = 1, 'F_ ORDERS'!$M2008 * (1 - 0.07), 'F_ ORDERS'!$M2008)</f>
        <v>564</v>
      </c>
    </row>
    <row r="2009" spans="1:14" x14ac:dyDescent="0.2">
      <c r="A2009" s="51" t="str">
        <f t="shared" si="31"/>
        <v>98.20.233.222|45381|0.40569444445282</v>
      </c>
      <c r="B2009" s="51" t="s">
        <v>4181</v>
      </c>
      <c r="C2009" s="52">
        <f>INT(DT!I2009)</f>
        <v>45381</v>
      </c>
      <c r="D2009" s="53">
        <f>DT!I2009-INT(DT!I2009)</f>
        <v>0.40569444445281988</v>
      </c>
      <c r="E2009" s="32" t="s">
        <v>6224</v>
      </c>
      <c r="F2009" s="32">
        <v>1121</v>
      </c>
      <c r="G2009" s="38">
        <f>INT(DT!E2009)</f>
        <v>45381</v>
      </c>
      <c r="H2009" s="39">
        <f>DT!E2009-INT(DT!E2009)</f>
        <v>0.48837962963443715</v>
      </c>
      <c r="I2009" s="32" t="s">
        <v>18</v>
      </c>
      <c r="J2009" s="32" t="s">
        <v>903</v>
      </c>
      <c r="K2009" s="32" t="s">
        <v>256</v>
      </c>
      <c r="L2009" s="42" cm="1">
        <f t="array" ref="L2009">INDEX('D_ SERVICES'!D:F, MATCH(J2009, 'D_ SERVICES'!A:A, 0),
   IF(I2009="Basic", 1, IF(I2009="Standard", 2, IF(I2009="Premium", 3, ""))))</f>
        <v>32</v>
      </c>
      <c r="M2009" s="32">
        <f>L2009*(1-VLOOKUP('F_ ORDERS'!$K2009,D_BUYERS!A:H,8,FALSE))</f>
        <v>32</v>
      </c>
      <c r="N2009" s="32">
        <f>IF(VLOOKUP('F_ ORDERS'!$G2009, OrderDate!A:E, 5, FALSE) = 1, 'F_ ORDERS'!$M2009 * (1 - 0.07), 'F_ ORDERS'!$M2009)</f>
        <v>29.759999999999998</v>
      </c>
    </row>
    <row r="2010" spans="1:14" x14ac:dyDescent="0.2">
      <c r="A2010" s="51" t="str">
        <f t="shared" si="31"/>
        <v>239.211.138.6|43045|0.317615740743349</v>
      </c>
      <c r="B2010" s="51" t="s">
        <v>2845</v>
      </c>
      <c r="C2010" s="52">
        <f>INT(DT!I2010)</f>
        <v>43045</v>
      </c>
      <c r="D2010" s="53">
        <f>DT!I2010-INT(DT!I2010)</f>
        <v>0.31761574074334931</v>
      </c>
      <c r="E2010" s="32" t="s">
        <v>6225</v>
      </c>
      <c r="F2010" s="32">
        <v>1191</v>
      </c>
      <c r="G2010" s="38">
        <f>INT(DT!E2010)</f>
        <v>43045</v>
      </c>
      <c r="H2010" s="39">
        <f>DT!E2010-INT(DT!E2010)</f>
        <v>0.42371527777868323</v>
      </c>
      <c r="I2010" s="32" t="s">
        <v>18</v>
      </c>
      <c r="J2010" s="32" t="s">
        <v>714</v>
      </c>
      <c r="K2010" s="32" t="s">
        <v>97</v>
      </c>
      <c r="L2010" s="42" cm="1">
        <f t="array" ref="L2010">INDEX('D_ SERVICES'!D:F, MATCH(J2010, 'D_ SERVICES'!A:A, 0),
   IF(I2010="Basic", 1, IF(I2010="Standard", 2, IF(I2010="Premium", 3, ""))))</f>
        <v>293</v>
      </c>
      <c r="M2010" s="32">
        <f>L2010*(1-VLOOKUP('F_ ORDERS'!$K2010,D_BUYERS!A:H,8,FALSE))</f>
        <v>278.34999999999997</v>
      </c>
      <c r="N2010" s="32">
        <f>IF(VLOOKUP('F_ ORDERS'!$G2010, OrderDate!A:E, 5, FALSE) = 1, 'F_ ORDERS'!$M2010 * (1 - 0.07), 'F_ ORDERS'!$M2010)</f>
        <v>278.34999999999997</v>
      </c>
    </row>
    <row r="2011" spans="1:14" x14ac:dyDescent="0.2">
      <c r="A2011" s="51" t="str">
        <f t="shared" si="31"/>
        <v>52.133.29.93|44395|0.265914351846732</v>
      </c>
      <c r="B2011" s="51" t="s">
        <v>3508</v>
      </c>
      <c r="C2011" s="52">
        <f>INT(DT!I2011)</f>
        <v>44395</v>
      </c>
      <c r="D2011" s="53">
        <f>DT!I2011-INT(DT!I2011)</f>
        <v>0.26591435184673173</v>
      </c>
      <c r="E2011" s="32" t="s">
        <v>6226</v>
      </c>
      <c r="F2011" s="32">
        <v>1205</v>
      </c>
      <c r="G2011" s="38">
        <f>INT(DT!E2011)</f>
        <v>44395</v>
      </c>
      <c r="H2011" s="39">
        <f>DT!E2011-INT(DT!E2011)</f>
        <v>0.38436342591739958</v>
      </c>
      <c r="I2011" s="32" t="s">
        <v>18</v>
      </c>
      <c r="J2011" s="32" t="s">
        <v>693</v>
      </c>
      <c r="K2011" s="32" t="s">
        <v>240</v>
      </c>
      <c r="L2011" s="42" cm="1">
        <f t="array" ref="L2011">INDEX('D_ SERVICES'!D:F, MATCH(J2011, 'D_ SERVICES'!A:A, 0),
   IF(I2011="Basic", 1, IF(I2011="Standard", 2, IF(I2011="Premium", 3, ""))))</f>
        <v>856</v>
      </c>
      <c r="M2011" s="32">
        <f>L2011*(1-VLOOKUP('F_ ORDERS'!$K2011,D_BUYERS!A:H,8,FALSE))</f>
        <v>856</v>
      </c>
      <c r="N2011" s="32">
        <f>IF(VLOOKUP('F_ ORDERS'!$G2011, OrderDate!A:E, 5, FALSE) = 1, 'F_ ORDERS'!$M2011 * (1 - 0.07), 'F_ ORDERS'!$M2011)</f>
        <v>796.07999999999993</v>
      </c>
    </row>
    <row r="2012" spans="1:14" x14ac:dyDescent="0.2">
      <c r="A2012" s="51" t="str">
        <f t="shared" si="31"/>
        <v>210.77.26.218|45005|0.299618055556493</v>
      </c>
      <c r="B2012" s="51" t="s">
        <v>2448</v>
      </c>
      <c r="C2012" s="52">
        <f>INT(DT!I2012)</f>
        <v>45005</v>
      </c>
      <c r="D2012" s="53">
        <f>DT!I2012-INT(DT!I2012)</f>
        <v>0.29961805555649335</v>
      </c>
      <c r="E2012" s="32" t="s">
        <v>6227</v>
      </c>
      <c r="F2012" s="32">
        <v>1007</v>
      </c>
      <c r="G2012" s="38">
        <f>INT(DT!E2012)</f>
        <v>45005</v>
      </c>
      <c r="H2012" s="39">
        <f>DT!E2012-INT(DT!E2012)</f>
        <v>0.33291666666627862</v>
      </c>
      <c r="I2012" s="32" t="s">
        <v>23</v>
      </c>
      <c r="J2012" s="32" t="s">
        <v>789</v>
      </c>
      <c r="K2012" s="32" t="s">
        <v>28</v>
      </c>
      <c r="L2012" s="42" cm="1">
        <f t="array" ref="L2012">INDEX('D_ SERVICES'!D:F, MATCH(J2012, 'D_ SERVICES'!A:A, 0),
   IF(I2012="Basic", 1, IF(I2012="Standard", 2, IF(I2012="Premium", 3, ""))))</f>
        <v>592</v>
      </c>
      <c r="M2012" s="32">
        <f>L2012*(1-VLOOKUP('F_ ORDERS'!$K2012,D_BUYERS!A:H,8,FALSE))</f>
        <v>592</v>
      </c>
      <c r="N2012" s="32">
        <f>IF(VLOOKUP('F_ ORDERS'!$G2012, OrderDate!A:E, 5, FALSE) = 1, 'F_ ORDERS'!$M2012 * (1 - 0.07), 'F_ ORDERS'!$M2012)</f>
        <v>592</v>
      </c>
    </row>
    <row r="2013" spans="1:14" x14ac:dyDescent="0.2">
      <c r="A2013" s="51" t="str">
        <f t="shared" si="31"/>
        <v>182.171.71.161|44340|0.937743055546889</v>
      </c>
      <c r="B2013" s="51" t="s">
        <v>2055</v>
      </c>
      <c r="C2013" s="52">
        <f>INT(DT!I2013)</f>
        <v>44340</v>
      </c>
      <c r="D2013" s="53">
        <f>DT!I2013-INT(DT!I2013)</f>
        <v>0.93774305554688908</v>
      </c>
      <c r="E2013" s="32" t="s">
        <v>6228</v>
      </c>
      <c r="F2013" s="32">
        <v>1039</v>
      </c>
      <c r="G2013" s="38">
        <f>INT(DT!E2013)</f>
        <v>44340</v>
      </c>
      <c r="H2013" s="39">
        <f>DT!E2013-INT(DT!E2013)</f>
        <v>0.97557870369200828</v>
      </c>
      <c r="I2013" s="32" t="s">
        <v>18</v>
      </c>
      <c r="J2013" s="32" t="s">
        <v>770</v>
      </c>
      <c r="K2013" s="32" t="s">
        <v>359</v>
      </c>
      <c r="L2013" s="42" cm="1">
        <f t="array" ref="L2013">INDEX('D_ SERVICES'!D:F, MATCH(J2013, 'D_ SERVICES'!A:A, 0),
   IF(I2013="Basic", 1, IF(I2013="Standard", 2, IF(I2013="Premium", 3, ""))))</f>
        <v>543</v>
      </c>
      <c r="M2013" s="32">
        <f>L2013*(1-VLOOKUP('F_ ORDERS'!$K2013,D_BUYERS!A:H,8,FALSE))</f>
        <v>488.7</v>
      </c>
      <c r="N2013" s="32">
        <f>IF(VLOOKUP('F_ ORDERS'!$G2013, OrderDate!A:E, 5, FALSE) = 1, 'F_ ORDERS'!$M2013 * (1 - 0.07), 'F_ ORDERS'!$M2013)</f>
        <v>488.7</v>
      </c>
    </row>
    <row r="2014" spans="1:14" x14ac:dyDescent="0.2">
      <c r="A2014" s="51" t="str">
        <f t="shared" si="31"/>
        <v>201.170.170.159|45079|0.286215277767042</v>
      </c>
      <c r="B2014" s="51" t="s">
        <v>2311</v>
      </c>
      <c r="C2014" s="52">
        <f>INT(DT!I2014)</f>
        <v>45079</v>
      </c>
      <c r="D2014" s="53">
        <f>DT!I2014-INT(DT!I2014)</f>
        <v>0.2862152777670417</v>
      </c>
      <c r="E2014" s="32" t="s">
        <v>6229</v>
      </c>
      <c r="F2014" s="32">
        <v>1228</v>
      </c>
      <c r="G2014" s="38">
        <f>INT(DT!E2014)</f>
        <v>45079</v>
      </c>
      <c r="H2014" s="39">
        <f>DT!E2014-INT(DT!E2014)</f>
        <v>0.38575231480353978</v>
      </c>
      <c r="I2014" s="32" t="s">
        <v>18</v>
      </c>
      <c r="J2014" s="32" t="s">
        <v>583</v>
      </c>
      <c r="K2014" s="32" t="s">
        <v>459</v>
      </c>
      <c r="L2014" s="42" cm="1">
        <f t="array" ref="L2014">INDEX('D_ SERVICES'!D:F, MATCH(J2014, 'D_ SERVICES'!A:A, 0),
   IF(I2014="Basic", 1, IF(I2014="Standard", 2, IF(I2014="Premium", 3, ""))))</f>
        <v>67</v>
      </c>
      <c r="M2014" s="32">
        <f>L2014*(1-VLOOKUP('F_ ORDERS'!$K2014,D_BUYERS!A:H,8,FALSE))</f>
        <v>60.300000000000004</v>
      </c>
      <c r="N2014" s="32">
        <f>IF(VLOOKUP('F_ ORDERS'!$G2014, OrderDate!A:E, 5, FALSE) = 1, 'F_ ORDERS'!$M2014 * (1 - 0.07), 'F_ ORDERS'!$M2014)</f>
        <v>60.300000000000004</v>
      </c>
    </row>
    <row r="2015" spans="1:14" x14ac:dyDescent="0.2">
      <c r="A2015" s="51" t="str">
        <f t="shared" si="31"/>
        <v>216.163.136.248|45085|0.100775462960883</v>
      </c>
      <c r="B2015" s="51" t="s">
        <v>2506</v>
      </c>
      <c r="C2015" s="52">
        <f>INT(DT!I2015)</f>
        <v>45085</v>
      </c>
      <c r="D2015" s="53">
        <f>DT!I2015-INT(DT!I2015)</f>
        <v>0.10077546296088258</v>
      </c>
      <c r="E2015" s="32" t="s">
        <v>6230</v>
      </c>
      <c r="F2015" s="32">
        <v>1042</v>
      </c>
      <c r="G2015" s="38">
        <f>INT(DT!E2015)</f>
        <v>45085</v>
      </c>
      <c r="H2015" s="39">
        <f>DT!E2015-INT(DT!E2015)</f>
        <v>0.18653935185284354</v>
      </c>
      <c r="I2015" s="32" t="s">
        <v>12</v>
      </c>
      <c r="J2015" s="32" t="s">
        <v>635</v>
      </c>
      <c r="K2015" s="32" t="s">
        <v>270</v>
      </c>
      <c r="L2015" s="42" cm="1">
        <f t="array" ref="L2015">INDEX('D_ SERVICES'!D:F, MATCH(J2015, 'D_ SERVICES'!A:A, 0),
   IF(I2015="Basic", 1, IF(I2015="Standard", 2, IF(I2015="Premium", 3, ""))))</f>
        <v>992</v>
      </c>
      <c r="M2015" s="32">
        <f>L2015*(1-VLOOKUP('F_ ORDERS'!$K2015,D_BUYERS!A:H,8,FALSE))</f>
        <v>942.4</v>
      </c>
      <c r="N2015" s="32">
        <f>IF(VLOOKUP('F_ ORDERS'!$G2015, OrderDate!A:E, 5, FALSE) = 1, 'F_ ORDERS'!$M2015 * (1 - 0.07), 'F_ ORDERS'!$M2015)</f>
        <v>942.4</v>
      </c>
    </row>
    <row r="2016" spans="1:14" x14ac:dyDescent="0.2">
      <c r="A2016" s="51" t="str">
        <f t="shared" si="31"/>
        <v>126.139.152.232|44078|0.612951388888177</v>
      </c>
      <c r="B2016" s="51" t="s">
        <v>1288</v>
      </c>
      <c r="C2016" s="52">
        <f>INT(DT!I2016)</f>
        <v>44078</v>
      </c>
      <c r="D2016" s="53">
        <f>DT!I2016-INT(DT!I2016)</f>
        <v>0.61295138888817746</v>
      </c>
      <c r="E2016" s="32" t="s">
        <v>6231</v>
      </c>
      <c r="F2016" s="32">
        <v>1246</v>
      </c>
      <c r="G2016" s="38">
        <f>INT(DT!E2016)</f>
        <v>44078</v>
      </c>
      <c r="H2016" s="39">
        <f>DT!E2016-INT(DT!E2016)</f>
        <v>0.62177083333517658</v>
      </c>
      <c r="I2016" s="32" t="s">
        <v>23</v>
      </c>
      <c r="J2016" s="32" t="s">
        <v>830</v>
      </c>
      <c r="K2016" s="32" t="s">
        <v>70</v>
      </c>
      <c r="L2016" s="42" cm="1">
        <f t="array" ref="L2016">INDEX('D_ SERVICES'!D:F, MATCH(J2016, 'D_ SERVICES'!A:A, 0),
   IF(I2016="Basic", 1, IF(I2016="Standard", 2, IF(I2016="Premium", 3, ""))))</f>
        <v>827</v>
      </c>
      <c r="M2016" s="32">
        <f>L2016*(1-VLOOKUP('F_ ORDERS'!$K2016,D_BUYERS!A:H,8,FALSE))</f>
        <v>785.65</v>
      </c>
      <c r="N2016" s="32">
        <f>IF(VLOOKUP('F_ ORDERS'!$G2016, OrderDate!A:E, 5, FALSE) = 1, 'F_ ORDERS'!$M2016 * (1 - 0.07), 'F_ ORDERS'!$M2016)</f>
        <v>785.65</v>
      </c>
    </row>
    <row r="2017" spans="1:14" x14ac:dyDescent="0.2">
      <c r="A2017" s="51" t="str">
        <f t="shared" si="31"/>
        <v>143.243.170.220|43604|0.0310532407384017</v>
      </c>
      <c r="B2017" s="51" t="s">
        <v>1537</v>
      </c>
      <c r="C2017" s="52">
        <f>INT(DT!I2017)</f>
        <v>43604</v>
      </c>
      <c r="D2017" s="53">
        <f>DT!I2017-INT(DT!I2017)</f>
        <v>3.1053240738401655E-2</v>
      </c>
      <c r="E2017" s="32" t="s">
        <v>6232</v>
      </c>
      <c r="F2017" s="32">
        <v>1136</v>
      </c>
      <c r="G2017" s="38">
        <f>INT(DT!E2017)</f>
        <v>43604</v>
      </c>
      <c r="H2017" s="39">
        <f>DT!E2017-INT(DT!E2017)</f>
        <v>3.4560185180453118E-2</v>
      </c>
      <c r="I2017" s="32" t="s">
        <v>12</v>
      </c>
      <c r="J2017" s="32" t="s">
        <v>902</v>
      </c>
      <c r="K2017" s="32" t="s">
        <v>476</v>
      </c>
      <c r="L2017" s="42" cm="1">
        <f t="array" ref="L2017">INDEX('D_ SERVICES'!D:F, MATCH(J2017, 'D_ SERVICES'!A:A, 0),
   IF(I2017="Basic", 1, IF(I2017="Standard", 2, IF(I2017="Premium", 3, ""))))</f>
        <v>965</v>
      </c>
      <c r="M2017" s="32">
        <f>L2017*(1-VLOOKUP('F_ ORDERS'!$K2017,D_BUYERS!A:H,8,FALSE))</f>
        <v>868.5</v>
      </c>
      <c r="N2017" s="32">
        <f>IF(VLOOKUP('F_ ORDERS'!$G2017, OrderDate!A:E, 5, FALSE) = 1, 'F_ ORDERS'!$M2017 * (1 - 0.07), 'F_ ORDERS'!$M2017)</f>
        <v>807.70499999999993</v>
      </c>
    </row>
    <row r="2018" spans="1:14" x14ac:dyDescent="0.2">
      <c r="A2018" s="51" t="str">
        <f t="shared" si="31"/>
        <v>194.250.11.239|44854|0.0535648148070322</v>
      </c>
      <c r="B2018" s="51" t="s">
        <v>2190</v>
      </c>
      <c r="C2018" s="52">
        <f>INT(DT!I2018)</f>
        <v>44854</v>
      </c>
      <c r="D2018" s="53">
        <f>DT!I2018-INT(DT!I2018)</f>
        <v>5.3564814807032235E-2</v>
      </c>
      <c r="E2018" s="32" t="s">
        <v>6233</v>
      </c>
      <c r="F2018" s="32">
        <v>1143</v>
      </c>
      <c r="G2018" s="38">
        <f>INT(DT!E2018)</f>
        <v>44854</v>
      </c>
      <c r="H2018" s="39">
        <f>DT!E2018-INT(DT!E2018)</f>
        <v>7.6863425914780237E-2</v>
      </c>
      <c r="I2018" s="32" t="s">
        <v>18</v>
      </c>
      <c r="J2018" s="32" t="s">
        <v>895</v>
      </c>
      <c r="K2018" s="32" t="s">
        <v>451</v>
      </c>
      <c r="L2018" s="42" cm="1">
        <f t="array" ref="L2018">INDEX('D_ SERVICES'!D:F, MATCH(J2018, 'D_ SERVICES'!A:A, 0),
   IF(I2018="Basic", 1, IF(I2018="Standard", 2, IF(I2018="Premium", 3, ""))))</f>
        <v>359</v>
      </c>
      <c r="M2018" s="32">
        <f>L2018*(1-VLOOKUP('F_ ORDERS'!$K2018,D_BUYERS!A:H,8,FALSE))</f>
        <v>341.05</v>
      </c>
      <c r="N2018" s="32">
        <f>IF(VLOOKUP('F_ ORDERS'!$G2018, OrderDate!A:E, 5, FALSE) = 1, 'F_ ORDERS'!$M2018 * (1 - 0.07), 'F_ ORDERS'!$M2018)</f>
        <v>341.05</v>
      </c>
    </row>
    <row r="2019" spans="1:14" x14ac:dyDescent="0.2">
      <c r="A2019" s="51" t="str">
        <f t="shared" si="31"/>
        <v>228.209.24.66|44761|0.499722222222772</v>
      </c>
      <c r="B2019" s="51" t="s">
        <v>2686</v>
      </c>
      <c r="C2019" s="52">
        <f>INT(DT!I2019)</f>
        <v>44761</v>
      </c>
      <c r="D2019" s="53">
        <f>DT!I2019-INT(DT!I2019)</f>
        <v>0.49972222222277196</v>
      </c>
      <c r="E2019" s="32" t="s">
        <v>6234</v>
      </c>
      <c r="F2019" s="32">
        <v>1181</v>
      </c>
      <c r="G2019" s="38">
        <f>INT(DT!E2019)</f>
        <v>44761</v>
      </c>
      <c r="H2019" s="39">
        <f>DT!E2019-INT(DT!E2019)</f>
        <v>0.61037037037021946</v>
      </c>
      <c r="I2019" s="32" t="s">
        <v>23</v>
      </c>
      <c r="J2019" s="32" t="s">
        <v>750</v>
      </c>
      <c r="K2019" s="32" t="s">
        <v>398</v>
      </c>
      <c r="L2019" s="42" cm="1">
        <f t="array" ref="L2019">INDEX('D_ SERVICES'!D:F, MATCH(J2019, 'D_ SERVICES'!A:A, 0),
   IF(I2019="Basic", 1, IF(I2019="Standard", 2, IF(I2019="Premium", 3, ""))))</f>
        <v>789</v>
      </c>
      <c r="M2019" s="32">
        <f>L2019*(1-VLOOKUP('F_ ORDERS'!$K2019,D_BUYERS!A:H,8,FALSE))</f>
        <v>789</v>
      </c>
      <c r="N2019" s="32">
        <f>IF(VLOOKUP('F_ ORDERS'!$G2019, OrderDate!A:E, 5, FALSE) = 1, 'F_ ORDERS'!$M2019 * (1 - 0.07), 'F_ ORDERS'!$M2019)</f>
        <v>789</v>
      </c>
    </row>
    <row r="2020" spans="1:14" x14ac:dyDescent="0.2">
      <c r="A2020" s="51" t="str">
        <f t="shared" si="31"/>
        <v>203.218.131.49|44851|0.438692129631818</v>
      </c>
      <c r="B2020" s="51" t="s">
        <v>2338</v>
      </c>
      <c r="C2020" s="52">
        <f>INT(DT!I2020)</f>
        <v>44851</v>
      </c>
      <c r="D2020" s="53">
        <f>DT!I2020-INT(DT!I2020)</f>
        <v>0.43869212963181781</v>
      </c>
      <c r="E2020" s="32" t="s">
        <v>6235</v>
      </c>
      <c r="F2020" s="32">
        <v>1201</v>
      </c>
      <c r="G2020" s="38">
        <f>INT(DT!E2020)</f>
        <v>44851</v>
      </c>
      <c r="H2020" s="39">
        <f>DT!E2020-INT(DT!E2020)</f>
        <v>0.53192129630042473</v>
      </c>
      <c r="I2020" s="32" t="s">
        <v>12</v>
      </c>
      <c r="J2020" s="32" t="s">
        <v>606</v>
      </c>
      <c r="K2020" s="32" t="s">
        <v>451</v>
      </c>
      <c r="L2020" s="42" cm="1">
        <f t="array" ref="L2020">INDEX('D_ SERVICES'!D:F, MATCH(J2020, 'D_ SERVICES'!A:A, 0),
   IF(I2020="Basic", 1, IF(I2020="Standard", 2, IF(I2020="Premium", 3, ""))))</f>
        <v>912</v>
      </c>
      <c r="M2020" s="32">
        <f>L2020*(1-VLOOKUP('F_ ORDERS'!$K2020,D_BUYERS!A:H,8,FALSE))</f>
        <v>866.4</v>
      </c>
      <c r="N2020" s="32">
        <f>IF(VLOOKUP('F_ ORDERS'!$G2020, OrderDate!A:E, 5, FALSE) = 1, 'F_ ORDERS'!$M2020 * (1 - 0.07), 'F_ ORDERS'!$M2020)</f>
        <v>866.4</v>
      </c>
    </row>
    <row r="2021" spans="1:14" x14ac:dyDescent="0.2">
      <c r="A2021" s="51" t="str">
        <f t="shared" si="31"/>
        <v>15.64.46.247|44026|0.158495370371384</v>
      </c>
      <c r="B2021" s="51" t="s">
        <v>1630</v>
      </c>
      <c r="C2021" s="52">
        <f>INT(DT!I2021)</f>
        <v>44026</v>
      </c>
      <c r="D2021" s="53">
        <f>DT!I2021-INT(DT!I2021)</f>
        <v>0.15849537037138361</v>
      </c>
      <c r="E2021" s="32" t="s">
        <v>6236</v>
      </c>
      <c r="F2021" s="32">
        <v>1012</v>
      </c>
      <c r="G2021" s="38">
        <f>INT(DT!E2021)</f>
        <v>44026</v>
      </c>
      <c r="H2021" s="39">
        <f>DT!E2021-INT(DT!E2021)</f>
        <v>0.23804398148058681</v>
      </c>
      <c r="I2021" s="32" t="s">
        <v>12</v>
      </c>
      <c r="J2021" s="32" t="s">
        <v>688</v>
      </c>
      <c r="K2021" s="32" t="s">
        <v>246</v>
      </c>
      <c r="L2021" s="42" cm="1">
        <f t="array" ref="L2021">INDEX('D_ SERVICES'!D:F, MATCH(J2021, 'D_ SERVICES'!A:A, 0),
   IF(I2021="Basic", 1, IF(I2021="Standard", 2, IF(I2021="Premium", 3, ""))))</f>
        <v>549</v>
      </c>
      <c r="M2021" s="32">
        <f>L2021*(1-VLOOKUP('F_ ORDERS'!$K2021,D_BUYERS!A:H,8,FALSE))</f>
        <v>494.1</v>
      </c>
      <c r="N2021" s="32">
        <f>IF(VLOOKUP('F_ ORDERS'!$G2021, OrderDate!A:E, 5, FALSE) = 1, 'F_ ORDERS'!$M2021 * (1 - 0.07), 'F_ ORDERS'!$M2021)</f>
        <v>494.1</v>
      </c>
    </row>
    <row r="2022" spans="1:14" x14ac:dyDescent="0.2">
      <c r="A2022" s="51" t="str">
        <f t="shared" si="31"/>
        <v>209.30.48.107|45258|0.182858796302753</v>
      </c>
      <c r="B2022" s="51" t="s">
        <v>2413</v>
      </c>
      <c r="C2022" s="52">
        <f>INT(DT!I2022)</f>
        <v>45258</v>
      </c>
      <c r="D2022" s="53">
        <f>DT!I2022-INT(DT!I2022)</f>
        <v>0.18285879630275303</v>
      </c>
      <c r="E2022" s="32" t="s">
        <v>6237</v>
      </c>
      <c r="F2022" s="32">
        <v>1161</v>
      </c>
      <c r="G2022" s="38">
        <f>INT(DT!E2022)</f>
        <v>45258</v>
      </c>
      <c r="H2022" s="39">
        <f>DT!E2022-INT(DT!E2022)</f>
        <v>0.22256944444961846</v>
      </c>
      <c r="I2022" s="32" t="s">
        <v>18</v>
      </c>
      <c r="J2022" s="32" t="s">
        <v>708</v>
      </c>
      <c r="K2022" s="32" t="s">
        <v>303</v>
      </c>
      <c r="L2022" s="42" cm="1">
        <f t="array" ref="L2022">INDEX('D_ SERVICES'!D:F, MATCH(J2022, 'D_ SERVICES'!A:A, 0),
   IF(I2022="Basic", 1, IF(I2022="Standard", 2, IF(I2022="Premium", 3, ""))))</f>
        <v>57</v>
      </c>
      <c r="M2022" s="32">
        <f>L2022*(1-VLOOKUP('F_ ORDERS'!$K2022,D_BUYERS!A:H,8,FALSE))</f>
        <v>51.300000000000004</v>
      </c>
      <c r="N2022" s="32">
        <f>IF(VLOOKUP('F_ ORDERS'!$G2022, OrderDate!A:E, 5, FALSE) = 1, 'F_ ORDERS'!$M2022 * (1 - 0.07), 'F_ ORDERS'!$M2022)</f>
        <v>51.300000000000004</v>
      </c>
    </row>
    <row r="2023" spans="1:14" x14ac:dyDescent="0.2">
      <c r="A2023" s="51" t="str">
        <f t="shared" si="31"/>
        <v>57.55.217.164|45399|0.807511574072123</v>
      </c>
      <c r="B2023" s="51" t="s">
        <v>3572</v>
      </c>
      <c r="C2023" s="52">
        <f>INT(DT!I2023)</f>
        <v>45399</v>
      </c>
      <c r="D2023" s="53">
        <f>DT!I2023-INT(DT!I2023)</f>
        <v>0.80751157407212304</v>
      </c>
      <c r="E2023" s="32" t="s">
        <v>6238</v>
      </c>
      <c r="F2023" s="32">
        <v>1207</v>
      </c>
      <c r="G2023" s="38">
        <f>INT(DT!E2023)</f>
        <v>45399</v>
      </c>
      <c r="H2023" s="39">
        <f>DT!E2023-INT(DT!E2023)</f>
        <v>0.81181712963007158</v>
      </c>
      <c r="I2023" s="32" t="s">
        <v>23</v>
      </c>
      <c r="J2023" s="32" t="s">
        <v>704</v>
      </c>
      <c r="K2023" s="32" t="s">
        <v>107</v>
      </c>
      <c r="L2023" s="42" cm="1">
        <f t="array" ref="L2023">INDEX('D_ SERVICES'!D:F, MATCH(J2023, 'D_ SERVICES'!A:A, 0),
   IF(I2023="Basic", 1, IF(I2023="Standard", 2, IF(I2023="Premium", 3, ""))))</f>
        <v>532</v>
      </c>
      <c r="M2023" s="32">
        <f>L2023*(1-VLOOKUP('F_ ORDERS'!$K2023,D_BUYERS!A:H,8,FALSE))</f>
        <v>532</v>
      </c>
      <c r="N2023" s="32">
        <f>IF(VLOOKUP('F_ ORDERS'!$G2023, OrderDate!A:E, 5, FALSE) = 1, 'F_ ORDERS'!$M2023 * (1 - 0.07), 'F_ ORDERS'!$M2023)</f>
        <v>532</v>
      </c>
    </row>
    <row r="2024" spans="1:14" x14ac:dyDescent="0.2">
      <c r="A2024" s="51" t="str">
        <f t="shared" si="31"/>
        <v>87.72.57.9|43802|0.0188541666575475</v>
      </c>
      <c r="B2024" s="51" t="s">
        <v>4017</v>
      </c>
      <c r="C2024" s="52">
        <f>INT(DT!I2024)</f>
        <v>43802</v>
      </c>
      <c r="D2024" s="53">
        <f>DT!I2024-INT(DT!I2024)</f>
        <v>1.8854166657547466E-2</v>
      </c>
      <c r="E2024" s="32" t="s">
        <v>6239</v>
      </c>
      <c r="F2024" s="32">
        <v>1117</v>
      </c>
      <c r="G2024" s="38">
        <f>INT(DT!E2024)</f>
        <v>43802</v>
      </c>
      <c r="H2024" s="39">
        <f>DT!E2024-INT(DT!E2024)</f>
        <v>4.4837962952442467E-2</v>
      </c>
      <c r="I2024" s="32" t="s">
        <v>18</v>
      </c>
      <c r="J2024" s="32" t="s">
        <v>609</v>
      </c>
      <c r="K2024" s="32" t="s">
        <v>436</v>
      </c>
      <c r="L2024" s="42" cm="1">
        <f t="array" ref="L2024">INDEX('D_ SERVICES'!D:F, MATCH(J2024, 'D_ SERVICES'!A:A, 0),
   IF(I2024="Basic", 1, IF(I2024="Standard", 2, IF(I2024="Premium", 3, ""))))</f>
        <v>806</v>
      </c>
      <c r="M2024" s="32">
        <f>L2024*(1-VLOOKUP('F_ ORDERS'!$K2024,D_BUYERS!A:H,8,FALSE))</f>
        <v>765.69999999999993</v>
      </c>
      <c r="N2024" s="32">
        <f>IF(VLOOKUP('F_ ORDERS'!$G2024, OrderDate!A:E, 5, FALSE) = 1, 'F_ ORDERS'!$M2024 * (1 - 0.07), 'F_ ORDERS'!$M2024)</f>
        <v>765.69999999999993</v>
      </c>
    </row>
    <row r="2025" spans="1:14" x14ac:dyDescent="0.2">
      <c r="A2025" s="51" t="str">
        <f t="shared" si="31"/>
        <v>121.45.19.3|43249|0.281388888892252</v>
      </c>
      <c r="B2025" s="51" t="s">
        <v>1224</v>
      </c>
      <c r="C2025" s="52">
        <f>INT(DT!I2025)</f>
        <v>43249</v>
      </c>
      <c r="D2025" s="53">
        <f>DT!I2025-INT(DT!I2025)</f>
        <v>0.281388888892252</v>
      </c>
      <c r="E2025" s="32" t="s">
        <v>6240</v>
      </c>
      <c r="F2025" s="32">
        <v>1122</v>
      </c>
      <c r="G2025" s="38">
        <f>INT(DT!E2025)</f>
        <v>43249</v>
      </c>
      <c r="H2025" s="39">
        <f>DT!E2025-INT(DT!E2025)</f>
        <v>0.34137731482042</v>
      </c>
      <c r="I2025" s="32" t="s">
        <v>23</v>
      </c>
      <c r="J2025" s="32" t="s">
        <v>788</v>
      </c>
      <c r="K2025" s="32" t="s">
        <v>305</v>
      </c>
      <c r="L2025" s="42" cm="1">
        <f t="array" ref="L2025">INDEX('D_ SERVICES'!D:F, MATCH(J2025, 'D_ SERVICES'!A:A, 0),
   IF(I2025="Basic", 1, IF(I2025="Standard", 2, IF(I2025="Premium", 3, ""))))</f>
        <v>866</v>
      </c>
      <c r="M2025" s="32">
        <f>L2025*(1-VLOOKUP('F_ ORDERS'!$K2025,D_BUYERS!A:H,8,FALSE))</f>
        <v>822.69999999999993</v>
      </c>
      <c r="N2025" s="32">
        <f>IF(VLOOKUP('F_ ORDERS'!$G2025, OrderDate!A:E, 5, FALSE) = 1, 'F_ ORDERS'!$M2025 * (1 - 0.07), 'F_ ORDERS'!$M2025)</f>
        <v>822.69999999999993</v>
      </c>
    </row>
    <row r="2026" spans="1:14" x14ac:dyDescent="0.2">
      <c r="A2026" s="51" t="str">
        <f t="shared" si="31"/>
        <v>108.245.147.167|44241|0.741261574083182</v>
      </c>
      <c r="B2026" s="51" t="s">
        <v>1041</v>
      </c>
      <c r="C2026" s="52">
        <f>INT(DT!I2026)</f>
        <v>44241</v>
      </c>
      <c r="D2026" s="53">
        <f>DT!I2026-INT(DT!I2026)</f>
        <v>0.7412615740831825</v>
      </c>
      <c r="E2026" s="32" t="s">
        <v>6241</v>
      </c>
      <c r="F2026" s="32">
        <v>1221</v>
      </c>
      <c r="G2026" s="38">
        <f>INT(DT!E2026)</f>
        <v>44241</v>
      </c>
      <c r="H2026" s="39">
        <f>DT!E2026-INT(DT!E2026)</f>
        <v>0.7803240740831825</v>
      </c>
      <c r="I2026" s="32" t="s">
        <v>23</v>
      </c>
      <c r="J2026" s="32" t="s">
        <v>871</v>
      </c>
      <c r="K2026" s="32" t="s">
        <v>94</v>
      </c>
      <c r="L2026" s="42" cm="1">
        <f t="array" ref="L2026">INDEX('D_ SERVICES'!D:F, MATCH(J2026, 'D_ SERVICES'!A:A, 0),
   IF(I2026="Basic", 1, IF(I2026="Standard", 2, IF(I2026="Premium", 3, ""))))</f>
        <v>941</v>
      </c>
      <c r="M2026" s="32">
        <f>L2026*(1-VLOOKUP('F_ ORDERS'!$K2026,D_BUYERS!A:H,8,FALSE))</f>
        <v>941</v>
      </c>
      <c r="N2026" s="32">
        <f>IF(VLOOKUP('F_ ORDERS'!$G2026, OrderDate!A:E, 5, FALSE) = 1, 'F_ ORDERS'!$M2026 * (1 - 0.07), 'F_ ORDERS'!$M2026)</f>
        <v>875.13</v>
      </c>
    </row>
    <row r="2027" spans="1:14" x14ac:dyDescent="0.2">
      <c r="A2027" s="51" t="str">
        <f t="shared" si="31"/>
        <v>219.80.34.178|44540|0.778738425928168</v>
      </c>
      <c r="B2027" s="51" t="s">
        <v>2554</v>
      </c>
      <c r="C2027" s="52">
        <f>INT(DT!I2027)</f>
        <v>44540</v>
      </c>
      <c r="D2027" s="53">
        <f>DT!I2027-INT(DT!I2027)</f>
        <v>0.778738425928168</v>
      </c>
      <c r="E2027" s="32" t="s">
        <v>6242</v>
      </c>
      <c r="F2027" s="32">
        <v>1137</v>
      </c>
      <c r="G2027" s="38">
        <f>INT(DT!E2027)</f>
        <v>44540</v>
      </c>
      <c r="H2027" s="39">
        <f>DT!E2027-INT(DT!E2027)</f>
        <v>0.862164351856336</v>
      </c>
      <c r="I2027" s="32" t="s">
        <v>12</v>
      </c>
      <c r="J2027" s="32" t="s">
        <v>893</v>
      </c>
      <c r="K2027" s="32" t="s">
        <v>391</v>
      </c>
      <c r="L2027" s="42" cm="1">
        <f t="array" ref="L2027">INDEX('D_ SERVICES'!D:F, MATCH(J2027, 'D_ SERVICES'!A:A, 0),
   IF(I2027="Basic", 1, IF(I2027="Standard", 2, IF(I2027="Premium", 3, ""))))</f>
        <v>772</v>
      </c>
      <c r="M2027" s="32">
        <f>L2027*(1-VLOOKUP('F_ ORDERS'!$K2027,D_BUYERS!A:H,8,FALSE))</f>
        <v>694.80000000000007</v>
      </c>
      <c r="N2027" s="32">
        <f>IF(VLOOKUP('F_ ORDERS'!$G2027, OrderDate!A:E, 5, FALSE) = 1, 'F_ ORDERS'!$M2027 * (1 - 0.07), 'F_ ORDERS'!$M2027)</f>
        <v>694.80000000000007</v>
      </c>
    </row>
    <row r="2028" spans="1:14" x14ac:dyDescent="0.2">
      <c r="A2028" s="51" t="str">
        <f t="shared" si="31"/>
        <v>71.147.232.244|45235|0.333263888889633</v>
      </c>
      <c r="B2028" s="51" t="s">
        <v>3774</v>
      </c>
      <c r="C2028" s="52">
        <f>INT(DT!I2028)</f>
        <v>45235</v>
      </c>
      <c r="D2028" s="53">
        <f>DT!I2028-INT(DT!I2028)</f>
        <v>0.33326388888963265</v>
      </c>
      <c r="E2028" s="32" t="s">
        <v>6243</v>
      </c>
      <c r="F2028" s="32">
        <v>1151</v>
      </c>
      <c r="G2028" s="38">
        <f>INT(DT!E2028)</f>
        <v>45235</v>
      </c>
      <c r="H2028" s="39">
        <f>DT!E2028-INT(DT!E2028)</f>
        <v>0.34353009259211831</v>
      </c>
      <c r="I2028" s="32" t="s">
        <v>12</v>
      </c>
      <c r="J2028" s="32" t="s">
        <v>726</v>
      </c>
      <c r="K2028" s="32" t="s">
        <v>143</v>
      </c>
      <c r="L2028" s="42" cm="1">
        <f t="array" ref="L2028">INDEX('D_ SERVICES'!D:F, MATCH(J2028, 'D_ SERVICES'!A:A, 0),
   IF(I2028="Basic", 1, IF(I2028="Standard", 2, IF(I2028="Premium", 3, ""))))</f>
        <v>876</v>
      </c>
      <c r="M2028" s="32">
        <f>L2028*(1-VLOOKUP('F_ ORDERS'!$K2028,D_BUYERS!A:H,8,FALSE))</f>
        <v>788.4</v>
      </c>
      <c r="N2028" s="32">
        <f>IF(VLOOKUP('F_ ORDERS'!$G2028, OrderDate!A:E, 5, FALSE) = 1, 'F_ ORDERS'!$M2028 * (1 - 0.07), 'F_ ORDERS'!$M2028)</f>
        <v>733.21199999999988</v>
      </c>
    </row>
    <row r="2029" spans="1:14" x14ac:dyDescent="0.2">
      <c r="A2029" s="51" t="str">
        <f t="shared" si="31"/>
        <v>46.161.234.53|44352|0.656574074077071</v>
      </c>
      <c r="B2029" s="51" t="s">
        <v>3420</v>
      </c>
      <c r="C2029" s="52">
        <f>INT(DT!I2029)</f>
        <v>44352</v>
      </c>
      <c r="D2029" s="53">
        <f>DT!I2029-INT(DT!I2029)</f>
        <v>0.65657407407707069</v>
      </c>
      <c r="E2029" s="32" t="s">
        <v>6244</v>
      </c>
      <c r="F2029" s="32">
        <v>1114</v>
      </c>
      <c r="G2029" s="38">
        <f>INT(DT!E2029)</f>
        <v>44352</v>
      </c>
      <c r="H2029" s="39">
        <f>DT!E2029-INT(DT!E2029)</f>
        <v>0.76071759259502869</v>
      </c>
      <c r="I2029" s="32" t="s">
        <v>18</v>
      </c>
      <c r="J2029" s="32" t="s">
        <v>720</v>
      </c>
      <c r="K2029" s="32" t="s">
        <v>275</v>
      </c>
      <c r="L2029" s="42" cm="1">
        <f t="array" ref="L2029">INDEX('D_ SERVICES'!D:F, MATCH(J2029, 'D_ SERVICES'!A:A, 0),
   IF(I2029="Basic", 1, IF(I2029="Standard", 2, IF(I2029="Premium", 3, ""))))</f>
        <v>331</v>
      </c>
      <c r="M2029" s="32">
        <f>L2029*(1-VLOOKUP('F_ ORDERS'!$K2029,D_BUYERS!A:H,8,FALSE))</f>
        <v>297.90000000000003</v>
      </c>
      <c r="N2029" s="32">
        <f>IF(VLOOKUP('F_ ORDERS'!$G2029, OrderDate!A:E, 5, FALSE) = 1, 'F_ ORDERS'!$M2029 * (1 - 0.07), 'F_ ORDERS'!$M2029)</f>
        <v>277.04700000000003</v>
      </c>
    </row>
    <row r="2030" spans="1:14" x14ac:dyDescent="0.2">
      <c r="A2030" s="51" t="str">
        <f t="shared" si="31"/>
        <v>49.186.178.22|42800|0.0608217592598521</v>
      </c>
      <c r="B2030" s="51" t="s">
        <v>3465</v>
      </c>
      <c r="C2030" s="52">
        <f>INT(DT!I2030)</f>
        <v>42800</v>
      </c>
      <c r="D2030" s="53">
        <f>DT!I2030-INT(DT!I2030)</f>
        <v>6.0821759259852115E-2</v>
      </c>
      <c r="E2030" s="32" t="s">
        <v>6245</v>
      </c>
      <c r="F2030" s="32">
        <v>1030</v>
      </c>
      <c r="G2030" s="38">
        <f>INT(DT!E2030)</f>
        <v>42800</v>
      </c>
      <c r="H2030" s="39">
        <f>DT!E2030-INT(DT!E2030)</f>
        <v>6.2835648146574385E-2</v>
      </c>
      <c r="I2030" s="32" t="s">
        <v>18</v>
      </c>
      <c r="J2030" s="32" t="s">
        <v>768</v>
      </c>
      <c r="K2030" s="32" t="s">
        <v>328</v>
      </c>
      <c r="L2030" s="42" cm="1">
        <f t="array" ref="L2030">INDEX('D_ SERVICES'!D:F, MATCH(J2030, 'D_ SERVICES'!A:A, 0),
   IF(I2030="Basic", 1, IF(I2030="Standard", 2, IF(I2030="Premium", 3, ""))))</f>
        <v>928</v>
      </c>
      <c r="M2030" s="32">
        <f>L2030*(1-VLOOKUP('F_ ORDERS'!$K2030,D_BUYERS!A:H,8,FALSE))</f>
        <v>881.59999999999991</v>
      </c>
      <c r="N2030" s="32">
        <f>IF(VLOOKUP('F_ ORDERS'!$G2030, OrderDate!A:E, 5, FALSE) = 1, 'F_ ORDERS'!$M2030 * (1 - 0.07), 'F_ ORDERS'!$M2030)</f>
        <v>881.59999999999991</v>
      </c>
    </row>
    <row r="2031" spans="1:14" x14ac:dyDescent="0.2">
      <c r="A2031" s="51" t="str">
        <f t="shared" si="31"/>
        <v>220.82.36.1|45399|0.553414351852552</v>
      </c>
      <c r="B2031" s="51" t="s">
        <v>2582</v>
      </c>
      <c r="C2031" s="52">
        <f>INT(DT!I2031)</f>
        <v>45399</v>
      </c>
      <c r="D2031" s="53">
        <f>DT!I2031-INT(DT!I2031)</f>
        <v>0.5534143518525525</v>
      </c>
      <c r="E2031" s="32" t="s">
        <v>6246</v>
      </c>
      <c r="F2031" s="32">
        <v>1172</v>
      </c>
      <c r="G2031" s="38">
        <f>INT(DT!E2031)</f>
        <v>45399</v>
      </c>
      <c r="H2031" s="39">
        <f>DT!E2031-INT(DT!E2031)</f>
        <v>0.65368055555882165</v>
      </c>
      <c r="I2031" s="32" t="s">
        <v>18</v>
      </c>
      <c r="J2031" s="32" t="s">
        <v>852</v>
      </c>
      <c r="K2031" s="32" t="s">
        <v>398</v>
      </c>
      <c r="L2031" s="42" cm="1">
        <f t="array" ref="L2031">INDEX('D_ SERVICES'!D:F, MATCH(J2031, 'D_ SERVICES'!A:A, 0),
   IF(I2031="Basic", 1, IF(I2031="Standard", 2, IF(I2031="Premium", 3, ""))))</f>
        <v>812</v>
      </c>
      <c r="M2031" s="32">
        <f>L2031*(1-VLOOKUP('F_ ORDERS'!$K2031,D_BUYERS!A:H,8,FALSE))</f>
        <v>812</v>
      </c>
      <c r="N2031" s="32">
        <f>IF(VLOOKUP('F_ ORDERS'!$G2031, OrderDate!A:E, 5, FALSE) = 1, 'F_ ORDERS'!$M2031 * (1 - 0.07), 'F_ ORDERS'!$M2031)</f>
        <v>812</v>
      </c>
    </row>
    <row r="2032" spans="1:14" x14ac:dyDescent="0.2">
      <c r="A2032" s="51" t="str">
        <f t="shared" si="31"/>
        <v>93.102.38.125|45190|0.0534490740828915</v>
      </c>
      <c r="B2032" s="51" t="s">
        <v>4101</v>
      </c>
      <c r="C2032" s="52">
        <f>INT(DT!I2032)</f>
        <v>45190</v>
      </c>
      <c r="D2032" s="53">
        <f>DT!I2032-INT(DT!I2032)</f>
        <v>5.3449074082891457E-2</v>
      </c>
      <c r="E2032" s="32" t="s">
        <v>6247</v>
      </c>
      <c r="F2032" s="32">
        <v>1045</v>
      </c>
      <c r="G2032" s="38">
        <f>INT(DT!E2032)</f>
        <v>45190</v>
      </c>
      <c r="H2032" s="39">
        <f>DT!E2032-INT(DT!E2032)</f>
        <v>0.14207175927003846</v>
      </c>
      <c r="I2032" s="32" t="s">
        <v>18</v>
      </c>
      <c r="J2032" s="32" t="s">
        <v>744</v>
      </c>
      <c r="K2032" s="32" t="s">
        <v>266</v>
      </c>
      <c r="L2032" s="42" cm="1">
        <f t="array" ref="L2032">INDEX('D_ SERVICES'!D:F, MATCH(J2032, 'D_ SERVICES'!A:A, 0),
   IF(I2032="Basic", 1, IF(I2032="Standard", 2, IF(I2032="Premium", 3, ""))))</f>
        <v>209</v>
      </c>
      <c r="M2032" s="32">
        <f>L2032*(1-VLOOKUP('F_ ORDERS'!$K2032,D_BUYERS!A:H,8,FALSE))</f>
        <v>188.1</v>
      </c>
      <c r="N2032" s="32">
        <f>IF(VLOOKUP('F_ ORDERS'!$G2032, OrderDate!A:E, 5, FALSE) = 1, 'F_ ORDERS'!$M2032 * (1 - 0.07), 'F_ ORDERS'!$M2032)</f>
        <v>188.1</v>
      </c>
    </row>
    <row r="2033" spans="1:14" x14ac:dyDescent="0.2">
      <c r="A2033" s="51" t="str">
        <f t="shared" si="31"/>
        <v>247.218.184.241|44519|0.76982638888876</v>
      </c>
      <c r="B2033" s="51" t="s">
        <v>2972</v>
      </c>
      <c r="C2033" s="52">
        <f>INT(DT!I2033)</f>
        <v>44519</v>
      </c>
      <c r="D2033" s="53">
        <f>DT!I2033-INT(DT!I2033)</f>
        <v>0.76982638888875954</v>
      </c>
      <c r="E2033" s="32" t="s">
        <v>6248</v>
      </c>
      <c r="F2033" s="32">
        <v>1106</v>
      </c>
      <c r="G2033" s="38">
        <f>INT(DT!E2033)</f>
        <v>44519</v>
      </c>
      <c r="H2033" s="39">
        <f>DT!E2033-INT(DT!E2033)</f>
        <v>0.87596064814715646</v>
      </c>
      <c r="I2033" s="32" t="s">
        <v>23</v>
      </c>
      <c r="J2033" s="32" t="s">
        <v>901</v>
      </c>
      <c r="K2033" s="32" t="s">
        <v>201</v>
      </c>
      <c r="L2033" s="42" cm="1">
        <f t="array" ref="L2033">INDEX('D_ SERVICES'!D:F, MATCH(J2033, 'D_ SERVICES'!A:A, 0),
   IF(I2033="Basic", 1, IF(I2033="Standard", 2, IF(I2033="Premium", 3, ""))))</f>
        <v>970</v>
      </c>
      <c r="M2033" s="32">
        <f>L2033*(1-VLOOKUP('F_ ORDERS'!$K2033,D_BUYERS!A:H,8,FALSE))</f>
        <v>970</v>
      </c>
      <c r="N2033" s="32">
        <f>IF(VLOOKUP('F_ ORDERS'!$G2033, OrderDate!A:E, 5, FALSE) = 1, 'F_ ORDERS'!$M2033 * (1 - 0.07), 'F_ ORDERS'!$M2033)</f>
        <v>970</v>
      </c>
    </row>
    <row r="2034" spans="1:14" x14ac:dyDescent="0.2">
      <c r="A2034" s="51" t="str">
        <f t="shared" si="31"/>
        <v>143.64.158.87|45364|0.483692129630072</v>
      </c>
      <c r="B2034" s="51" t="s">
        <v>1540</v>
      </c>
      <c r="C2034" s="52">
        <f>INT(DT!I2034)</f>
        <v>45364</v>
      </c>
      <c r="D2034" s="53">
        <f>DT!I2034-INT(DT!I2034)</f>
        <v>0.48369212963007158</v>
      </c>
      <c r="E2034" s="32" t="s">
        <v>6249</v>
      </c>
      <c r="F2034" s="32">
        <v>1016</v>
      </c>
      <c r="G2034" s="38">
        <f>INT(DT!E2034)</f>
        <v>45364</v>
      </c>
      <c r="H2034" s="39">
        <f>DT!E2034-INT(DT!E2034)</f>
        <v>0.58138888888788642</v>
      </c>
      <c r="I2034" s="32" t="s">
        <v>23</v>
      </c>
      <c r="J2034" s="32" t="s">
        <v>648</v>
      </c>
      <c r="K2034" s="32" t="s">
        <v>119</v>
      </c>
      <c r="L2034" s="42" cm="1">
        <f t="array" ref="L2034">INDEX('D_ SERVICES'!D:F, MATCH(J2034, 'D_ SERVICES'!A:A, 0),
   IF(I2034="Basic", 1, IF(I2034="Standard", 2, IF(I2034="Premium", 3, ""))))</f>
        <v>976</v>
      </c>
      <c r="M2034" s="32">
        <f>L2034*(1-VLOOKUP('F_ ORDERS'!$K2034,D_BUYERS!A:H,8,FALSE))</f>
        <v>878.4</v>
      </c>
      <c r="N2034" s="32">
        <f>IF(VLOOKUP('F_ ORDERS'!$G2034, OrderDate!A:E, 5, FALSE) = 1, 'F_ ORDERS'!$M2034 * (1 - 0.07), 'F_ ORDERS'!$M2034)</f>
        <v>878.4</v>
      </c>
    </row>
    <row r="2035" spans="1:14" x14ac:dyDescent="0.2">
      <c r="A2035" s="51" t="str">
        <f t="shared" si="31"/>
        <v>209.53.249.103|44934|0.510891203703068</v>
      </c>
      <c r="B2035" s="51" t="s">
        <v>2415</v>
      </c>
      <c r="C2035" s="52">
        <f>INT(DT!I2035)</f>
        <v>44934</v>
      </c>
      <c r="D2035" s="53">
        <f>DT!I2035-INT(DT!I2035)</f>
        <v>0.51089120370306773</v>
      </c>
      <c r="E2035" s="32" t="s">
        <v>6250</v>
      </c>
      <c r="F2035" s="32">
        <v>1228</v>
      </c>
      <c r="G2035" s="38">
        <f>INT(DT!E2035)</f>
        <v>44934</v>
      </c>
      <c r="H2035" s="39">
        <f>DT!E2035-INT(DT!E2035)</f>
        <v>0.59313657407619758</v>
      </c>
      <c r="I2035" s="32" t="s">
        <v>23</v>
      </c>
      <c r="J2035" s="32" t="s">
        <v>583</v>
      </c>
      <c r="K2035" s="32" t="s">
        <v>358</v>
      </c>
      <c r="L2035" s="42" cm="1">
        <f t="array" ref="L2035">INDEX('D_ SERVICES'!D:F, MATCH(J2035, 'D_ SERVICES'!A:A, 0),
   IF(I2035="Basic", 1, IF(I2035="Standard", 2, IF(I2035="Premium", 3, ""))))</f>
        <v>672</v>
      </c>
      <c r="M2035" s="32">
        <f>L2035*(1-VLOOKUP('F_ ORDERS'!$K2035,D_BUYERS!A:H,8,FALSE))</f>
        <v>638.4</v>
      </c>
      <c r="N2035" s="32">
        <f>IF(VLOOKUP('F_ ORDERS'!$G2035, OrderDate!A:E, 5, FALSE) = 1, 'F_ ORDERS'!$M2035 * (1 - 0.07), 'F_ ORDERS'!$M2035)</f>
        <v>593.71199999999999</v>
      </c>
    </row>
    <row r="2036" spans="1:14" x14ac:dyDescent="0.2">
      <c r="A2036" s="51" t="str">
        <f t="shared" si="31"/>
        <v>6.14.157.238|45432|0.402523148150067</v>
      </c>
      <c r="B2036" s="51" t="s">
        <v>3609</v>
      </c>
      <c r="C2036" s="52">
        <f>INT(DT!I2036)</f>
        <v>45432</v>
      </c>
      <c r="D2036" s="53">
        <f>DT!I2036-INT(DT!I2036)</f>
        <v>0.40252314815006685</v>
      </c>
      <c r="E2036" s="32" t="s">
        <v>6251</v>
      </c>
      <c r="F2036" s="32">
        <v>1037</v>
      </c>
      <c r="G2036" s="38">
        <f>INT(DT!E2036)</f>
        <v>45432</v>
      </c>
      <c r="H2036" s="39">
        <f>DT!E2036-INT(DT!E2036)</f>
        <v>0.51305555555882165</v>
      </c>
      <c r="I2036" s="32" t="s">
        <v>18</v>
      </c>
      <c r="J2036" s="32" t="s">
        <v>807</v>
      </c>
      <c r="K2036" s="32" t="s">
        <v>425</v>
      </c>
      <c r="L2036" s="42" cm="1">
        <f t="array" ref="L2036">INDEX('D_ SERVICES'!D:F, MATCH(J2036, 'D_ SERVICES'!A:A, 0),
   IF(I2036="Basic", 1, IF(I2036="Standard", 2, IF(I2036="Premium", 3, ""))))</f>
        <v>442</v>
      </c>
      <c r="M2036" s="32">
        <f>L2036*(1-VLOOKUP('F_ ORDERS'!$K2036,D_BUYERS!A:H,8,FALSE))</f>
        <v>442</v>
      </c>
      <c r="N2036" s="32">
        <f>IF(VLOOKUP('F_ ORDERS'!$G2036, OrderDate!A:E, 5, FALSE) = 1, 'F_ ORDERS'!$M2036 * (1 - 0.07), 'F_ ORDERS'!$M2036)</f>
        <v>442</v>
      </c>
    </row>
    <row r="2037" spans="1:14" x14ac:dyDescent="0.2">
      <c r="A2037" s="51" t="str">
        <f t="shared" si="31"/>
        <v>213.120.209.232|44900|0.505717592590372</v>
      </c>
      <c r="B2037" s="51" t="s">
        <v>2465</v>
      </c>
      <c r="C2037" s="52">
        <f>INT(DT!I2037)</f>
        <v>44900</v>
      </c>
      <c r="D2037" s="53">
        <f>DT!I2037-INT(DT!I2037)</f>
        <v>0.50571759259037208</v>
      </c>
      <c r="E2037" s="32" t="s">
        <v>6252</v>
      </c>
      <c r="F2037" s="32">
        <v>1016</v>
      </c>
      <c r="G2037" s="38">
        <f>INT(DT!E2037)</f>
        <v>44900</v>
      </c>
      <c r="H2037" s="39">
        <f>DT!E2037-INT(DT!E2037)</f>
        <v>0.52142361110600177</v>
      </c>
      <c r="I2037" s="32" t="s">
        <v>12</v>
      </c>
      <c r="J2037" s="32" t="s">
        <v>648</v>
      </c>
      <c r="K2037" s="32" t="s">
        <v>238</v>
      </c>
      <c r="L2037" s="42" cm="1">
        <f t="array" ref="L2037">INDEX('D_ SERVICES'!D:F, MATCH(J2037, 'D_ SERVICES'!A:A, 0),
   IF(I2037="Basic", 1, IF(I2037="Standard", 2, IF(I2037="Premium", 3, ""))))</f>
        <v>983</v>
      </c>
      <c r="M2037" s="32">
        <f>L2037*(1-VLOOKUP('F_ ORDERS'!$K2037,D_BUYERS!A:H,8,FALSE))</f>
        <v>933.84999999999991</v>
      </c>
      <c r="N2037" s="32">
        <f>IF(VLOOKUP('F_ ORDERS'!$G2037, OrderDate!A:E, 5, FALSE) = 1, 'F_ ORDERS'!$M2037 * (1 - 0.07), 'F_ ORDERS'!$M2037)</f>
        <v>933.84999999999991</v>
      </c>
    </row>
    <row r="2038" spans="1:14" x14ac:dyDescent="0.2">
      <c r="A2038" s="51" t="str">
        <f t="shared" si="31"/>
        <v>104.3.130.122|43905|0.235937500001455</v>
      </c>
      <c r="B2038" s="51" t="s">
        <v>991</v>
      </c>
      <c r="C2038" s="52">
        <f>INT(DT!I2038)</f>
        <v>43905</v>
      </c>
      <c r="D2038" s="53">
        <f>DT!I2038-INT(DT!I2038)</f>
        <v>0.23593750000145519</v>
      </c>
      <c r="E2038" s="32" t="s">
        <v>6253</v>
      </c>
      <c r="F2038" s="32">
        <v>1067</v>
      </c>
      <c r="G2038" s="38">
        <f>INT(DT!E2038)</f>
        <v>43905</v>
      </c>
      <c r="H2038" s="39">
        <f>DT!E2038-INT(DT!E2038)</f>
        <v>0.26618055555445608</v>
      </c>
      <c r="I2038" s="32" t="s">
        <v>23</v>
      </c>
      <c r="J2038" s="32" t="s">
        <v>679</v>
      </c>
      <c r="K2038" s="32" t="s">
        <v>137</v>
      </c>
      <c r="L2038" s="42" cm="1">
        <f t="array" ref="L2038">INDEX('D_ SERVICES'!D:F, MATCH(J2038, 'D_ SERVICES'!A:A, 0),
   IF(I2038="Basic", 1, IF(I2038="Standard", 2, IF(I2038="Premium", 3, ""))))</f>
        <v>776</v>
      </c>
      <c r="M2038" s="32">
        <f>L2038*(1-VLOOKUP('F_ ORDERS'!$K2038,D_BUYERS!A:H,8,FALSE))</f>
        <v>737.19999999999993</v>
      </c>
      <c r="N2038" s="32">
        <f>IF(VLOOKUP('F_ ORDERS'!$G2038, OrderDate!A:E, 5, FALSE) = 1, 'F_ ORDERS'!$M2038 * (1 - 0.07), 'F_ ORDERS'!$M2038)</f>
        <v>685.59599999999989</v>
      </c>
    </row>
    <row r="2039" spans="1:14" x14ac:dyDescent="0.2">
      <c r="A2039" s="51" t="str">
        <f t="shared" si="31"/>
        <v>22.27.164.78|43570|0.651377314818092</v>
      </c>
      <c r="B2039" s="51" t="s">
        <v>2571</v>
      </c>
      <c r="C2039" s="52">
        <f>INT(DT!I2039)</f>
        <v>43570</v>
      </c>
      <c r="D2039" s="53">
        <f>DT!I2039-INT(DT!I2039)</f>
        <v>0.65137731481809169</v>
      </c>
      <c r="E2039" s="32" t="s">
        <v>6254</v>
      </c>
      <c r="F2039" s="32">
        <v>1001</v>
      </c>
      <c r="G2039" s="38">
        <f>INT(DT!E2039)</f>
        <v>43570</v>
      </c>
      <c r="H2039" s="39">
        <f>DT!E2039-INT(DT!E2039)</f>
        <v>0.72307870370423188</v>
      </c>
      <c r="I2039" s="32" t="s">
        <v>18</v>
      </c>
      <c r="J2039" s="32" t="s">
        <v>705</v>
      </c>
      <c r="K2039" s="32" t="s">
        <v>68</v>
      </c>
      <c r="L2039" s="42" cm="1">
        <f t="array" ref="L2039">INDEX('D_ SERVICES'!D:F, MATCH(J2039, 'D_ SERVICES'!A:A, 0),
   IF(I2039="Basic", 1, IF(I2039="Standard", 2, IF(I2039="Premium", 3, ""))))</f>
        <v>804</v>
      </c>
      <c r="M2039" s="32">
        <f>L2039*(1-VLOOKUP('F_ ORDERS'!$K2039,D_BUYERS!A:H,8,FALSE))</f>
        <v>763.8</v>
      </c>
      <c r="N2039" s="32">
        <f>IF(VLOOKUP('F_ ORDERS'!$G2039, OrderDate!A:E, 5, FALSE) = 1, 'F_ ORDERS'!$M2039 * (1 - 0.07), 'F_ ORDERS'!$M2039)</f>
        <v>763.8</v>
      </c>
    </row>
    <row r="2040" spans="1:14" x14ac:dyDescent="0.2">
      <c r="A2040" s="51" t="str">
        <f t="shared" si="31"/>
        <v>160.134.202.228|42809|0.169120370366727</v>
      </c>
      <c r="B2040" s="51" t="s">
        <v>1762</v>
      </c>
      <c r="C2040" s="52">
        <f>INT(DT!I2040)</f>
        <v>42809</v>
      </c>
      <c r="D2040" s="53">
        <f>DT!I2040-INT(DT!I2040)</f>
        <v>0.169120370366727</v>
      </c>
      <c r="E2040" s="32" t="s">
        <v>6255</v>
      </c>
      <c r="F2040" s="32">
        <v>1225</v>
      </c>
      <c r="G2040" s="38">
        <f>INT(DT!E2040)</f>
        <v>42809</v>
      </c>
      <c r="H2040" s="39">
        <f>DT!E2040-INT(DT!E2040)</f>
        <v>0.17121527777635492</v>
      </c>
      <c r="I2040" s="32" t="s">
        <v>12</v>
      </c>
      <c r="J2040" s="32" t="s">
        <v>582</v>
      </c>
      <c r="K2040" s="32" t="s">
        <v>322</v>
      </c>
      <c r="L2040" s="42" cm="1">
        <f t="array" ref="L2040">INDEX('D_ SERVICES'!D:F, MATCH(J2040, 'D_ SERVICES'!A:A, 0),
   IF(I2040="Basic", 1, IF(I2040="Standard", 2, IF(I2040="Premium", 3, ""))))</f>
        <v>908</v>
      </c>
      <c r="M2040" s="32">
        <f>L2040*(1-VLOOKUP('F_ ORDERS'!$K2040,D_BUYERS!A:H,8,FALSE))</f>
        <v>817.2</v>
      </c>
      <c r="N2040" s="32">
        <f>IF(VLOOKUP('F_ ORDERS'!$G2040, OrderDate!A:E, 5, FALSE) = 1, 'F_ ORDERS'!$M2040 * (1 - 0.07), 'F_ ORDERS'!$M2040)</f>
        <v>817.2</v>
      </c>
    </row>
    <row r="2041" spans="1:14" x14ac:dyDescent="0.2">
      <c r="A2041" s="51" t="str">
        <f t="shared" si="31"/>
        <v>237.231.172.85|42749|0.700833333343326</v>
      </c>
      <c r="B2041" s="51" t="s">
        <v>2815</v>
      </c>
      <c r="C2041" s="52">
        <f>INT(DT!I2041)</f>
        <v>42749</v>
      </c>
      <c r="D2041" s="53">
        <f>DT!I2041-INT(DT!I2041)</f>
        <v>0.70083333334332565</v>
      </c>
      <c r="E2041" s="32" t="s">
        <v>6256</v>
      </c>
      <c r="F2041" s="32">
        <v>1053</v>
      </c>
      <c r="G2041" s="38">
        <f>INT(DT!E2041)</f>
        <v>42749</v>
      </c>
      <c r="H2041" s="39">
        <f>DT!E2041-INT(DT!E2041)</f>
        <v>0.78267361112375511</v>
      </c>
      <c r="I2041" s="32" t="s">
        <v>23</v>
      </c>
      <c r="J2041" s="32" t="s">
        <v>816</v>
      </c>
      <c r="K2041" s="32" t="s">
        <v>392</v>
      </c>
      <c r="L2041" s="42" cm="1">
        <f t="array" ref="L2041">INDEX('D_ SERVICES'!D:F, MATCH(J2041, 'D_ SERVICES'!A:A, 0),
   IF(I2041="Basic", 1, IF(I2041="Standard", 2, IF(I2041="Premium", 3, ""))))</f>
        <v>596</v>
      </c>
      <c r="M2041" s="32">
        <f>L2041*(1-VLOOKUP('F_ ORDERS'!$K2041,D_BUYERS!A:H,8,FALSE))</f>
        <v>566.19999999999993</v>
      </c>
      <c r="N2041" s="32">
        <f>IF(VLOOKUP('F_ ORDERS'!$G2041, OrderDate!A:E, 5, FALSE) = 1, 'F_ ORDERS'!$M2041 * (1 - 0.07), 'F_ ORDERS'!$M2041)</f>
        <v>526.56599999999992</v>
      </c>
    </row>
    <row r="2042" spans="1:14" x14ac:dyDescent="0.2">
      <c r="A2042" s="51" t="str">
        <f t="shared" si="31"/>
        <v>233.8.84.142|42404|0.920914351852844</v>
      </c>
      <c r="B2042" s="51" t="s">
        <v>2769</v>
      </c>
      <c r="C2042" s="52">
        <f>INT(DT!I2042)</f>
        <v>42404</v>
      </c>
      <c r="D2042" s="53">
        <f>DT!I2042-INT(DT!I2042)</f>
        <v>0.92091435185284354</v>
      </c>
      <c r="E2042" s="32" t="s">
        <v>6257</v>
      </c>
      <c r="F2042" s="32">
        <v>1151</v>
      </c>
      <c r="G2042" s="38">
        <f>INT(DT!E2042)</f>
        <v>42404</v>
      </c>
      <c r="H2042" s="39">
        <f>DT!E2042-INT(DT!E2042)</f>
        <v>0.96287037037109258</v>
      </c>
      <c r="I2042" s="32" t="s">
        <v>12</v>
      </c>
      <c r="J2042" s="32" t="s">
        <v>723</v>
      </c>
      <c r="K2042" s="32" t="s">
        <v>168</v>
      </c>
      <c r="L2042" s="42" cm="1">
        <f t="array" ref="L2042">INDEX('D_ SERVICES'!D:F, MATCH(J2042, 'D_ SERVICES'!A:A, 0),
   IF(I2042="Basic", 1, IF(I2042="Standard", 2, IF(I2042="Premium", 3, ""))))</f>
        <v>988</v>
      </c>
      <c r="M2042" s="32">
        <f>L2042*(1-VLOOKUP('F_ ORDERS'!$K2042,D_BUYERS!A:H,8,FALSE))</f>
        <v>988</v>
      </c>
      <c r="N2042" s="32">
        <f>IF(VLOOKUP('F_ ORDERS'!$G2042, OrderDate!A:E, 5, FALSE) = 1, 'F_ ORDERS'!$M2042 * (1 - 0.07), 'F_ ORDERS'!$M2042)</f>
        <v>988</v>
      </c>
    </row>
    <row r="2043" spans="1:14" x14ac:dyDescent="0.2">
      <c r="A2043" s="51" t="str">
        <f t="shared" si="31"/>
        <v>191.201.8.35|45363|0.932210648148612</v>
      </c>
      <c r="B2043" s="51" t="s">
        <v>2149</v>
      </c>
      <c r="C2043" s="52">
        <f>INT(DT!I2043)</f>
        <v>45363</v>
      </c>
      <c r="D2043" s="53">
        <f>DT!I2043-INT(DT!I2043)</f>
        <v>0.93221064814861165</v>
      </c>
      <c r="E2043" s="32" t="s">
        <v>6258</v>
      </c>
      <c r="F2043" s="32">
        <v>1040</v>
      </c>
      <c r="G2043" s="38">
        <f>INT(DT!E2043)</f>
        <v>45363</v>
      </c>
      <c r="H2043" s="39">
        <f>DT!E2043-INT(DT!E2043)</f>
        <v>0.98899305555823958</v>
      </c>
      <c r="I2043" s="32" t="s">
        <v>23</v>
      </c>
      <c r="J2043" s="32" t="s">
        <v>772</v>
      </c>
      <c r="K2043" s="32" t="s">
        <v>183</v>
      </c>
      <c r="L2043" s="42" cm="1">
        <f t="array" ref="L2043">INDEX('D_ SERVICES'!D:F, MATCH(J2043, 'D_ SERVICES'!A:A, 0),
   IF(I2043="Basic", 1, IF(I2043="Standard", 2, IF(I2043="Premium", 3, ""))))</f>
        <v>920</v>
      </c>
      <c r="M2043" s="32">
        <f>L2043*(1-VLOOKUP('F_ ORDERS'!$K2043,D_BUYERS!A:H,8,FALSE))</f>
        <v>828</v>
      </c>
      <c r="N2043" s="32">
        <f>IF(VLOOKUP('F_ ORDERS'!$G2043, OrderDate!A:E, 5, FALSE) = 1, 'F_ ORDERS'!$M2043 * (1 - 0.07), 'F_ ORDERS'!$M2043)</f>
        <v>828</v>
      </c>
    </row>
    <row r="2044" spans="1:14" x14ac:dyDescent="0.2">
      <c r="A2044" s="51" t="str">
        <f t="shared" si="31"/>
        <v>68.185.1.93|44525|0.276550925933407</v>
      </c>
      <c r="B2044" s="51" t="s">
        <v>3711</v>
      </c>
      <c r="C2044" s="52">
        <f>INT(DT!I2044)</f>
        <v>44525</v>
      </c>
      <c r="D2044" s="53">
        <f>DT!I2044-INT(DT!I2044)</f>
        <v>0.27655092593340669</v>
      </c>
      <c r="E2044" s="32" t="s">
        <v>6259</v>
      </c>
      <c r="F2044" s="32">
        <v>1177</v>
      </c>
      <c r="G2044" s="38">
        <f>INT(DT!E2044)</f>
        <v>44525</v>
      </c>
      <c r="H2044" s="39">
        <f>DT!E2044-INT(DT!E2044)</f>
        <v>0.29458333334332565</v>
      </c>
      <c r="I2044" s="32" t="s">
        <v>12</v>
      </c>
      <c r="J2044" s="32" t="s">
        <v>584</v>
      </c>
      <c r="K2044" s="32" t="s">
        <v>65</v>
      </c>
      <c r="L2044" s="42" cm="1">
        <f t="array" ref="L2044">INDEX('D_ SERVICES'!D:F, MATCH(J2044, 'D_ SERVICES'!A:A, 0),
   IF(I2044="Basic", 1, IF(I2044="Standard", 2, IF(I2044="Premium", 3, ""))))</f>
        <v>931</v>
      </c>
      <c r="M2044" s="32">
        <f>L2044*(1-VLOOKUP('F_ ORDERS'!$K2044,D_BUYERS!A:H,8,FALSE))</f>
        <v>884.44999999999993</v>
      </c>
      <c r="N2044" s="32">
        <f>IF(VLOOKUP('F_ ORDERS'!$G2044, OrderDate!A:E, 5, FALSE) = 1, 'F_ ORDERS'!$M2044 * (1 - 0.07), 'F_ ORDERS'!$M2044)</f>
        <v>884.44999999999993</v>
      </c>
    </row>
    <row r="2045" spans="1:14" x14ac:dyDescent="0.2">
      <c r="A2045" s="51" t="str">
        <f t="shared" si="31"/>
        <v>220.79.209.148|44006|0.345671296287037</v>
      </c>
      <c r="B2045" s="51" t="s">
        <v>2581</v>
      </c>
      <c r="C2045" s="52">
        <f>INT(DT!I2045)</f>
        <v>44006</v>
      </c>
      <c r="D2045" s="53">
        <f>DT!I2045-INT(DT!I2045)</f>
        <v>0.34567129628703697</v>
      </c>
      <c r="E2045" s="32" t="s">
        <v>6260</v>
      </c>
      <c r="F2045" s="32">
        <v>1147</v>
      </c>
      <c r="G2045" s="38">
        <f>INT(DT!E2045)</f>
        <v>44006</v>
      </c>
      <c r="H2045" s="39">
        <f>DT!E2045-INT(DT!E2045)</f>
        <v>0.37128472221229458</v>
      </c>
      <c r="I2045" s="32" t="s">
        <v>23</v>
      </c>
      <c r="J2045" s="32" t="s">
        <v>842</v>
      </c>
      <c r="K2045" s="32" t="s">
        <v>246</v>
      </c>
      <c r="L2045" s="42" cm="1">
        <f t="array" ref="L2045">INDEX('D_ SERVICES'!D:F, MATCH(J2045, 'D_ SERVICES'!A:A, 0),
   IF(I2045="Basic", 1, IF(I2045="Standard", 2, IF(I2045="Premium", 3, ""))))</f>
        <v>989</v>
      </c>
      <c r="M2045" s="32">
        <f>L2045*(1-VLOOKUP('F_ ORDERS'!$K2045,D_BUYERS!A:H,8,FALSE))</f>
        <v>890.1</v>
      </c>
      <c r="N2045" s="32">
        <f>IF(VLOOKUP('F_ ORDERS'!$G2045, OrderDate!A:E, 5, FALSE) = 1, 'F_ ORDERS'!$M2045 * (1 - 0.07), 'F_ ORDERS'!$M2045)</f>
        <v>890.1</v>
      </c>
    </row>
    <row r="2046" spans="1:14" x14ac:dyDescent="0.2">
      <c r="A2046" s="51" t="str">
        <f t="shared" si="31"/>
        <v>187.251.229.77|45552|0.647291666668025</v>
      </c>
      <c r="B2046" s="51" t="s">
        <v>2103</v>
      </c>
      <c r="C2046" s="52">
        <f>INT(DT!I2046)</f>
        <v>45552</v>
      </c>
      <c r="D2046" s="53">
        <f>DT!I2046-INT(DT!I2046)</f>
        <v>0.64729166666802485</v>
      </c>
      <c r="E2046" s="32" t="s">
        <v>6261</v>
      </c>
      <c r="F2046" s="32">
        <v>1030</v>
      </c>
      <c r="G2046" s="38">
        <f>INT(DT!E2046)</f>
        <v>45552</v>
      </c>
      <c r="H2046" s="39">
        <f>DT!E2046-INT(DT!E2046)</f>
        <v>0.68601851852145046</v>
      </c>
      <c r="I2046" s="32" t="s">
        <v>12</v>
      </c>
      <c r="J2046" s="32" t="s">
        <v>768</v>
      </c>
      <c r="K2046" s="32" t="s">
        <v>341</v>
      </c>
      <c r="L2046" s="42" cm="1">
        <f t="array" ref="L2046">INDEX('D_ SERVICES'!D:F, MATCH(J2046, 'D_ SERVICES'!A:A, 0),
   IF(I2046="Basic", 1, IF(I2046="Standard", 2, IF(I2046="Premium", 3, ""))))</f>
        <v>1000</v>
      </c>
      <c r="M2046" s="32">
        <f>L2046*(1-VLOOKUP('F_ ORDERS'!$K2046,D_BUYERS!A:H,8,FALSE))</f>
        <v>950</v>
      </c>
      <c r="N2046" s="32">
        <f>IF(VLOOKUP('F_ ORDERS'!$G2046, OrderDate!A:E, 5, FALSE) = 1, 'F_ ORDERS'!$M2046 * (1 - 0.07), 'F_ ORDERS'!$M2046)</f>
        <v>950</v>
      </c>
    </row>
    <row r="2047" spans="1:14" x14ac:dyDescent="0.2">
      <c r="A2047" s="51" t="str">
        <f t="shared" si="31"/>
        <v>88.51.68.248|44563|0.764421296298678</v>
      </c>
      <c r="B2047" s="51" t="s">
        <v>4032</v>
      </c>
      <c r="C2047" s="52">
        <f>INT(DT!I2047)</f>
        <v>44563</v>
      </c>
      <c r="D2047" s="53">
        <f>DT!I2047-INT(DT!I2047)</f>
        <v>0.7644212962986785</v>
      </c>
      <c r="E2047" s="32" t="s">
        <v>6262</v>
      </c>
      <c r="F2047" s="32">
        <v>1169</v>
      </c>
      <c r="G2047" s="38">
        <f>INT(DT!E2047)</f>
        <v>44563</v>
      </c>
      <c r="H2047" s="39">
        <f>DT!E2047-INT(DT!E2047)</f>
        <v>0.77861111111269565</v>
      </c>
      <c r="I2047" s="32" t="s">
        <v>12</v>
      </c>
      <c r="J2047" s="32" t="s">
        <v>567</v>
      </c>
      <c r="K2047" s="32" t="s">
        <v>125</v>
      </c>
      <c r="L2047" s="42" cm="1">
        <f t="array" ref="L2047">INDEX('D_ SERVICES'!D:F, MATCH(J2047, 'D_ SERVICES'!A:A, 0),
   IF(I2047="Basic", 1, IF(I2047="Standard", 2, IF(I2047="Premium", 3, ""))))</f>
        <v>993</v>
      </c>
      <c r="M2047" s="32">
        <f>L2047*(1-VLOOKUP('F_ ORDERS'!$K2047,D_BUYERS!A:H,8,FALSE))</f>
        <v>943.34999999999991</v>
      </c>
      <c r="N2047" s="32">
        <f>IF(VLOOKUP('F_ ORDERS'!$G2047, OrderDate!A:E, 5, FALSE) = 1, 'F_ ORDERS'!$M2047 * (1 - 0.07), 'F_ ORDERS'!$M2047)</f>
        <v>877.31549999999982</v>
      </c>
    </row>
    <row r="2048" spans="1:14" x14ac:dyDescent="0.2">
      <c r="A2048" s="51" t="str">
        <f t="shared" si="31"/>
        <v>104.75.83.40|44838|0.031215277776937</v>
      </c>
      <c r="B2048" s="51" t="s">
        <v>994</v>
      </c>
      <c r="C2048" s="52">
        <f>INT(DT!I2048)</f>
        <v>44838</v>
      </c>
      <c r="D2048" s="53">
        <f>DT!I2048-INT(DT!I2048)</f>
        <v>3.1215277776937E-2</v>
      </c>
      <c r="E2048" s="32" t="s">
        <v>6263</v>
      </c>
      <c r="F2048" s="32">
        <v>1156</v>
      </c>
      <c r="G2048" s="38">
        <f>INT(DT!E2048)</f>
        <v>44838</v>
      </c>
      <c r="H2048" s="39">
        <f>DT!E2048-INT(DT!E2048)</f>
        <v>3.3969907402934041E-2</v>
      </c>
      <c r="I2048" s="32" t="s">
        <v>18</v>
      </c>
      <c r="J2048" s="32" t="s">
        <v>543</v>
      </c>
      <c r="K2048" s="32" t="s">
        <v>246</v>
      </c>
      <c r="L2048" s="42" cm="1">
        <f t="array" ref="L2048">INDEX('D_ SERVICES'!D:F, MATCH(J2048, 'D_ SERVICES'!A:A, 0),
   IF(I2048="Basic", 1, IF(I2048="Standard", 2, IF(I2048="Premium", 3, ""))))</f>
        <v>562</v>
      </c>
      <c r="M2048" s="32">
        <f>L2048*(1-VLOOKUP('F_ ORDERS'!$K2048,D_BUYERS!A:H,8,FALSE))</f>
        <v>505.8</v>
      </c>
      <c r="N2048" s="32">
        <f>IF(VLOOKUP('F_ ORDERS'!$G2048, OrderDate!A:E, 5, FALSE) = 1, 'F_ ORDERS'!$M2048 * (1 - 0.07), 'F_ ORDERS'!$M2048)</f>
        <v>505.8</v>
      </c>
    </row>
    <row r="2049" spans="1:14" x14ac:dyDescent="0.2">
      <c r="A2049" s="51" t="str">
        <f t="shared" si="31"/>
        <v>246.133.45.111|44309|0.707962962973397</v>
      </c>
      <c r="B2049" s="51" t="s">
        <v>2953</v>
      </c>
      <c r="C2049" s="52">
        <f>INT(DT!I2049)</f>
        <v>44309</v>
      </c>
      <c r="D2049" s="53">
        <f>DT!I2049-INT(DT!I2049)</f>
        <v>0.70796296297339723</v>
      </c>
      <c r="E2049" s="32" t="s">
        <v>6264</v>
      </c>
      <c r="F2049" s="32">
        <v>1044</v>
      </c>
      <c r="G2049" s="38">
        <f>INT(DT!E2049)</f>
        <v>44309</v>
      </c>
      <c r="H2049" s="39">
        <f>DT!E2049-INT(DT!E2049)</f>
        <v>0.77473379630828276</v>
      </c>
      <c r="I2049" s="32" t="s">
        <v>23</v>
      </c>
      <c r="J2049" s="32" t="s">
        <v>722</v>
      </c>
      <c r="K2049" s="32" t="s">
        <v>412</v>
      </c>
      <c r="L2049" s="42" cm="1">
        <f t="array" ref="L2049">INDEX('D_ SERVICES'!D:F, MATCH(J2049, 'D_ SERVICES'!A:A, 0),
   IF(I2049="Basic", 1, IF(I2049="Standard", 2, IF(I2049="Premium", 3, ""))))</f>
        <v>844</v>
      </c>
      <c r="M2049" s="32">
        <f>L2049*(1-VLOOKUP('F_ ORDERS'!$K2049,D_BUYERS!A:H,8,FALSE))</f>
        <v>844</v>
      </c>
      <c r="N2049" s="32">
        <f>IF(VLOOKUP('F_ ORDERS'!$G2049, OrderDate!A:E, 5, FALSE) = 1, 'F_ ORDERS'!$M2049 * (1 - 0.07), 'F_ ORDERS'!$M2049)</f>
        <v>844</v>
      </c>
    </row>
    <row r="2050" spans="1:14" x14ac:dyDescent="0.2">
      <c r="A2050" s="51" t="str">
        <f t="shared" si="31"/>
        <v>2.1.201.72|42244|0.426226851850515</v>
      </c>
      <c r="B2050" s="51" t="s">
        <v>2273</v>
      </c>
      <c r="C2050" s="52">
        <f>INT(DT!I2050)</f>
        <v>42244</v>
      </c>
      <c r="D2050" s="53">
        <f>DT!I2050-INT(DT!I2050)</f>
        <v>0.42622685185051523</v>
      </c>
      <c r="E2050" s="32" t="s">
        <v>6265</v>
      </c>
      <c r="F2050" s="32">
        <v>1017</v>
      </c>
      <c r="G2050" s="38">
        <f>INT(DT!E2050)</f>
        <v>42244</v>
      </c>
      <c r="H2050" s="39">
        <f>DT!E2050-INT(DT!E2050)</f>
        <v>0.52679398148029577</v>
      </c>
      <c r="I2050" s="32" t="s">
        <v>12</v>
      </c>
      <c r="J2050" s="32" t="s">
        <v>656</v>
      </c>
      <c r="K2050" s="32" t="s">
        <v>97</v>
      </c>
      <c r="L2050" s="42" cm="1">
        <f t="array" ref="L2050">INDEX('D_ SERVICES'!D:F, MATCH(J2050, 'D_ SERVICES'!A:A, 0),
   IF(I2050="Basic", 1, IF(I2050="Standard", 2, IF(I2050="Premium", 3, ""))))</f>
        <v>793</v>
      </c>
      <c r="M2050" s="32">
        <f>L2050*(1-VLOOKUP('F_ ORDERS'!$K2050,D_BUYERS!A:H,8,FALSE))</f>
        <v>753.34999999999991</v>
      </c>
      <c r="N2050" s="32">
        <f>IF(VLOOKUP('F_ ORDERS'!$G2050, OrderDate!A:E, 5, FALSE) = 1, 'F_ ORDERS'!$M2050 * (1 - 0.07), 'F_ ORDERS'!$M2050)</f>
        <v>753.34999999999991</v>
      </c>
    </row>
    <row r="2051" spans="1:14" x14ac:dyDescent="0.2">
      <c r="A2051" s="51" t="str">
        <f t="shared" ref="A2051:A2114" si="32">B2051 &amp; "|" &amp; C2051 &amp; "|" &amp; D2051</f>
        <v>113.99.236.185|44913|0.995046296302462</v>
      </c>
      <c r="B2051" s="51" t="s">
        <v>1121</v>
      </c>
      <c r="C2051" s="52">
        <f>INT(DT!I2051)</f>
        <v>44913</v>
      </c>
      <c r="D2051" s="53">
        <f>DT!I2051-INT(DT!I2051)</f>
        <v>0.995046296302462</v>
      </c>
      <c r="E2051" s="32" t="s">
        <v>6266</v>
      </c>
      <c r="F2051" s="32">
        <v>1036</v>
      </c>
      <c r="G2051" s="38">
        <f>INT(DT!E2051)</f>
        <v>44914</v>
      </c>
      <c r="H2051" s="39">
        <f>DT!E2051-INT(DT!E2051)</f>
        <v>6.6030092595610768E-2</v>
      </c>
      <c r="I2051" s="32" t="s">
        <v>12</v>
      </c>
      <c r="J2051" s="32" t="s">
        <v>719</v>
      </c>
      <c r="K2051" s="32" t="s">
        <v>329</v>
      </c>
      <c r="L2051" s="42" cm="1">
        <f t="array" ref="L2051">INDEX('D_ SERVICES'!D:F, MATCH(J2051, 'D_ SERVICES'!A:A, 0),
   IF(I2051="Basic", 1, IF(I2051="Standard", 2, IF(I2051="Premium", 3, ""))))</f>
        <v>632</v>
      </c>
      <c r="M2051" s="32">
        <f>L2051*(1-VLOOKUP('F_ ORDERS'!$K2051,D_BUYERS!A:H,8,FALSE))</f>
        <v>632</v>
      </c>
      <c r="N2051" s="32">
        <f>IF(VLOOKUP('F_ ORDERS'!$G2051, OrderDate!A:E, 5, FALSE) = 1, 'F_ ORDERS'!$M2051 * (1 - 0.07), 'F_ ORDERS'!$M2051)</f>
        <v>632</v>
      </c>
    </row>
    <row r="2052" spans="1:14" x14ac:dyDescent="0.2">
      <c r="A2052" s="51" t="str">
        <f t="shared" si="32"/>
        <v>184.239.248.118|44272|0.569791666668607</v>
      </c>
      <c r="B2052" s="51" t="s">
        <v>2075</v>
      </c>
      <c r="C2052" s="52">
        <f>INT(DT!I2052)</f>
        <v>44272</v>
      </c>
      <c r="D2052" s="53">
        <f>DT!I2052-INT(DT!I2052)</f>
        <v>0.56979166666860692</v>
      </c>
      <c r="E2052" s="32" t="s">
        <v>6267</v>
      </c>
      <c r="F2052" s="32">
        <v>1233</v>
      </c>
      <c r="G2052" s="38">
        <f>INT(DT!E2052)</f>
        <v>44272</v>
      </c>
      <c r="H2052" s="39">
        <f>DT!E2052-INT(DT!E2052)</f>
        <v>0.67435185185604496</v>
      </c>
      <c r="I2052" s="32" t="s">
        <v>18</v>
      </c>
      <c r="J2052" s="32" t="s">
        <v>573</v>
      </c>
      <c r="K2052" s="32" t="s">
        <v>320</v>
      </c>
      <c r="L2052" s="42" cm="1">
        <f t="array" ref="L2052">INDEX('D_ SERVICES'!D:F, MATCH(J2052, 'D_ SERVICES'!A:A, 0),
   IF(I2052="Basic", 1, IF(I2052="Standard", 2, IF(I2052="Premium", 3, ""))))</f>
        <v>250</v>
      </c>
      <c r="M2052" s="32">
        <f>L2052*(1-VLOOKUP('F_ ORDERS'!$K2052,D_BUYERS!A:H,8,FALSE))</f>
        <v>250</v>
      </c>
      <c r="N2052" s="32">
        <f>IF(VLOOKUP('F_ ORDERS'!$G2052, OrderDate!A:E, 5, FALSE) = 1, 'F_ ORDERS'!$M2052 * (1 - 0.07), 'F_ ORDERS'!$M2052)</f>
        <v>250</v>
      </c>
    </row>
    <row r="2053" spans="1:14" x14ac:dyDescent="0.2">
      <c r="A2053" s="51" t="str">
        <f t="shared" si="32"/>
        <v>100.189.255.27|44737|0.682511574072123</v>
      </c>
      <c r="B2053" s="51" t="s">
        <v>940</v>
      </c>
      <c r="C2053" s="52">
        <f>INT(DT!I2053)</f>
        <v>44737</v>
      </c>
      <c r="D2053" s="53">
        <f>DT!I2053-INT(DT!I2053)</f>
        <v>0.68251157407212304</v>
      </c>
      <c r="E2053" s="32" t="s">
        <v>6268</v>
      </c>
      <c r="F2053" s="32">
        <v>1034</v>
      </c>
      <c r="G2053" s="38">
        <f>INT(DT!E2053)</f>
        <v>44737</v>
      </c>
      <c r="H2053" s="39">
        <f>DT!E2053-INT(DT!E2053)</f>
        <v>0.75515046295913635</v>
      </c>
      <c r="I2053" s="32" t="s">
        <v>12</v>
      </c>
      <c r="J2053" s="32" t="s">
        <v>769</v>
      </c>
      <c r="K2053" s="32" t="s">
        <v>366</v>
      </c>
      <c r="L2053" s="42" cm="1">
        <f t="array" ref="L2053">INDEX('D_ SERVICES'!D:F, MATCH(J2053, 'D_ SERVICES'!A:A, 0),
   IF(I2053="Basic", 1, IF(I2053="Standard", 2, IF(I2053="Premium", 3, ""))))</f>
        <v>987</v>
      </c>
      <c r="M2053" s="32">
        <f>L2053*(1-VLOOKUP('F_ ORDERS'!$K2053,D_BUYERS!A:H,8,FALSE))</f>
        <v>987</v>
      </c>
      <c r="N2053" s="32">
        <f>IF(VLOOKUP('F_ ORDERS'!$G2053, OrderDate!A:E, 5, FALSE) = 1, 'F_ ORDERS'!$M2053 * (1 - 0.07), 'F_ ORDERS'!$M2053)</f>
        <v>917.91</v>
      </c>
    </row>
    <row r="2054" spans="1:14" x14ac:dyDescent="0.2">
      <c r="A2054" s="51" t="str">
        <f t="shared" si="32"/>
        <v>61.68.184.56|43161|0.0604398148134351</v>
      </c>
      <c r="B2054" s="51" t="s">
        <v>3644</v>
      </c>
      <c r="C2054" s="52">
        <f>INT(DT!I2054)</f>
        <v>43161</v>
      </c>
      <c r="D2054" s="53">
        <f>DT!I2054-INT(DT!I2054)</f>
        <v>6.0439814813435078E-2</v>
      </c>
      <c r="E2054" s="32" t="s">
        <v>6269</v>
      </c>
      <c r="F2054" s="32">
        <v>1216</v>
      </c>
      <c r="G2054" s="38">
        <f>INT(DT!E2054)</f>
        <v>43161</v>
      </c>
      <c r="H2054" s="39">
        <f>DT!E2054-INT(DT!E2054)</f>
        <v>6.4085648147738539E-2</v>
      </c>
      <c r="I2054" s="32" t="s">
        <v>18</v>
      </c>
      <c r="J2054" s="32" t="s">
        <v>873</v>
      </c>
      <c r="K2054" s="32" t="s">
        <v>364</v>
      </c>
      <c r="L2054" s="42" cm="1">
        <f t="array" ref="L2054">INDEX('D_ SERVICES'!D:F, MATCH(J2054, 'D_ SERVICES'!A:A, 0),
   IF(I2054="Basic", 1, IF(I2054="Standard", 2, IF(I2054="Premium", 3, ""))))</f>
        <v>594</v>
      </c>
      <c r="M2054" s="32">
        <f>L2054*(1-VLOOKUP('F_ ORDERS'!$K2054,D_BUYERS!A:H,8,FALSE))</f>
        <v>534.6</v>
      </c>
      <c r="N2054" s="32">
        <f>IF(VLOOKUP('F_ ORDERS'!$G2054, OrderDate!A:E, 5, FALSE) = 1, 'F_ ORDERS'!$M2054 * (1 - 0.07), 'F_ ORDERS'!$M2054)</f>
        <v>534.6</v>
      </c>
    </row>
    <row r="2055" spans="1:14" x14ac:dyDescent="0.2">
      <c r="A2055" s="51" t="str">
        <f t="shared" si="32"/>
        <v>118.188.184.72|45483|0.25692129629897</v>
      </c>
      <c r="B2055" s="51" t="s">
        <v>1177</v>
      </c>
      <c r="C2055" s="52">
        <f>INT(DT!I2055)</f>
        <v>45483</v>
      </c>
      <c r="D2055" s="53">
        <f>DT!I2055-INT(DT!I2055)</f>
        <v>0.25692129629896954</v>
      </c>
      <c r="E2055" s="32" t="s">
        <v>6270</v>
      </c>
      <c r="F2055" s="32">
        <v>1074</v>
      </c>
      <c r="G2055" s="38">
        <f>INT(DT!E2055)</f>
        <v>45483</v>
      </c>
      <c r="H2055" s="39">
        <f>DT!E2055-INT(DT!E2055)</f>
        <v>0.380231481482042</v>
      </c>
      <c r="I2055" s="32" t="s">
        <v>12</v>
      </c>
      <c r="J2055" s="32" t="s">
        <v>630</v>
      </c>
      <c r="K2055" s="32" t="s">
        <v>489</v>
      </c>
      <c r="L2055" s="42" cm="1">
        <f t="array" ref="L2055">INDEX('D_ SERVICES'!D:F, MATCH(J2055, 'D_ SERVICES'!A:A, 0),
   IF(I2055="Basic", 1, IF(I2055="Standard", 2, IF(I2055="Premium", 3, ""))))</f>
        <v>994</v>
      </c>
      <c r="M2055" s="32">
        <f>L2055*(1-VLOOKUP('F_ ORDERS'!$K2055,D_BUYERS!A:H,8,FALSE))</f>
        <v>944.3</v>
      </c>
      <c r="N2055" s="32">
        <f>IF(VLOOKUP('F_ ORDERS'!$G2055, OrderDate!A:E, 5, FALSE) = 1, 'F_ ORDERS'!$M2055 * (1 - 0.07), 'F_ ORDERS'!$M2055)</f>
        <v>944.3</v>
      </c>
    </row>
    <row r="2056" spans="1:14" x14ac:dyDescent="0.2">
      <c r="A2056" s="51" t="str">
        <f t="shared" si="32"/>
        <v>163.222.211.254|42187|0.689409722217533</v>
      </c>
      <c r="B2056" s="51" t="s">
        <v>1807</v>
      </c>
      <c r="C2056" s="52">
        <f>INT(DT!I2056)</f>
        <v>42187</v>
      </c>
      <c r="D2056" s="53">
        <f>DT!I2056-INT(DT!I2056)</f>
        <v>0.68940972221753327</v>
      </c>
      <c r="E2056" s="32" t="s">
        <v>6271</v>
      </c>
      <c r="F2056" s="32">
        <v>1186</v>
      </c>
      <c r="G2056" s="38">
        <f>INT(DT!E2056)</f>
        <v>42187</v>
      </c>
      <c r="H2056" s="39">
        <f>DT!E2056-INT(DT!E2056)</f>
        <v>0.77868055555154569</v>
      </c>
      <c r="I2056" s="32" t="s">
        <v>12</v>
      </c>
      <c r="J2056" s="32" t="s">
        <v>834</v>
      </c>
      <c r="K2056" s="32" t="s">
        <v>141</v>
      </c>
      <c r="L2056" s="42" cm="1">
        <f t="array" ref="L2056">INDEX('D_ SERVICES'!D:F, MATCH(J2056, 'D_ SERVICES'!A:A, 0),
   IF(I2056="Basic", 1, IF(I2056="Standard", 2, IF(I2056="Premium", 3, ""))))</f>
        <v>926</v>
      </c>
      <c r="M2056" s="32">
        <f>L2056*(1-VLOOKUP('F_ ORDERS'!$K2056,D_BUYERS!A:H,8,FALSE))</f>
        <v>926</v>
      </c>
      <c r="N2056" s="32">
        <f>IF(VLOOKUP('F_ ORDERS'!$G2056, OrderDate!A:E, 5, FALSE) = 1, 'F_ ORDERS'!$M2056 * (1 - 0.07), 'F_ ORDERS'!$M2056)</f>
        <v>926</v>
      </c>
    </row>
    <row r="2057" spans="1:14" x14ac:dyDescent="0.2">
      <c r="A2057" s="51" t="str">
        <f t="shared" si="32"/>
        <v>227.78.152.126|42863|0.629861111112405</v>
      </c>
      <c r="B2057" s="51" t="s">
        <v>2678</v>
      </c>
      <c r="C2057" s="52">
        <f>INT(DT!I2057)</f>
        <v>42863</v>
      </c>
      <c r="D2057" s="53">
        <f>DT!I2057-INT(DT!I2057)</f>
        <v>0.62986111111240461</v>
      </c>
      <c r="E2057" s="32" t="s">
        <v>6272</v>
      </c>
      <c r="F2057" s="32">
        <v>1207</v>
      </c>
      <c r="G2057" s="38">
        <f>INT(DT!E2057)</f>
        <v>42863</v>
      </c>
      <c r="H2057" s="39">
        <f>DT!E2057-INT(DT!E2057)</f>
        <v>0.66829861111182254</v>
      </c>
      <c r="I2057" s="32" t="s">
        <v>12</v>
      </c>
      <c r="J2057" s="32" t="s">
        <v>685</v>
      </c>
      <c r="K2057" s="32" t="s">
        <v>83</v>
      </c>
      <c r="L2057" s="42" cm="1">
        <f t="array" ref="L2057">INDEX('D_ SERVICES'!D:F, MATCH(J2057, 'D_ SERVICES'!A:A, 0),
   IF(I2057="Basic", 1, IF(I2057="Standard", 2, IF(I2057="Premium", 3, ""))))</f>
        <v>887</v>
      </c>
      <c r="M2057" s="32">
        <f>L2057*(1-VLOOKUP('F_ ORDERS'!$K2057,D_BUYERS!A:H,8,FALSE))</f>
        <v>887</v>
      </c>
      <c r="N2057" s="32">
        <f>IF(VLOOKUP('F_ ORDERS'!$G2057, OrderDate!A:E, 5, FALSE) = 1, 'F_ ORDERS'!$M2057 * (1 - 0.07), 'F_ ORDERS'!$M2057)</f>
        <v>887</v>
      </c>
    </row>
    <row r="2058" spans="1:14" x14ac:dyDescent="0.2">
      <c r="A2058" s="51" t="str">
        <f t="shared" si="32"/>
        <v>249.33.116.138|44317|0.932662037026603</v>
      </c>
      <c r="B2058" s="51" t="s">
        <v>2999</v>
      </c>
      <c r="C2058" s="52">
        <f>INT(DT!I2058)</f>
        <v>44317</v>
      </c>
      <c r="D2058" s="53">
        <f>DT!I2058-INT(DT!I2058)</f>
        <v>0.93266203702660277</v>
      </c>
      <c r="E2058" s="32" t="s">
        <v>6273</v>
      </c>
      <c r="F2058" s="32">
        <v>1018</v>
      </c>
      <c r="G2058" s="38">
        <f>INT(DT!E2058)</f>
        <v>44317</v>
      </c>
      <c r="H2058" s="39">
        <f>DT!E2058-INT(DT!E2058)</f>
        <v>0.96181712961697485</v>
      </c>
      <c r="I2058" s="32" t="s">
        <v>12</v>
      </c>
      <c r="J2058" s="32" t="s">
        <v>762</v>
      </c>
      <c r="K2058" s="32" t="s">
        <v>227</v>
      </c>
      <c r="L2058" s="42" cm="1">
        <f t="array" ref="L2058">INDEX('D_ SERVICES'!D:F, MATCH(J2058, 'D_ SERVICES'!A:A, 0),
   IF(I2058="Basic", 1, IF(I2058="Standard", 2, IF(I2058="Premium", 3, ""))))</f>
        <v>696</v>
      </c>
      <c r="M2058" s="32">
        <f>L2058*(1-VLOOKUP('F_ ORDERS'!$K2058,D_BUYERS!A:H,8,FALSE))</f>
        <v>696</v>
      </c>
      <c r="N2058" s="32">
        <f>IF(VLOOKUP('F_ ORDERS'!$G2058, OrderDate!A:E, 5, FALSE) = 1, 'F_ ORDERS'!$M2058 * (1 - 0.07), 'F_ ORDERS'!$M2058)</f>
        <v>647.28</v>
      </c>
    </row>
    <row r="2059" spans="1:14" x14ac:dyDescent="0.2">
      <c r="A2059" s="51" t="str">
        <f t="shared" si="32"/>
        <v>71.45.79.58|44878|0.954664351862448</v>
      </c>
      <c r="B2059" s="51" t="s">
        <v>3781</v>
      </c>
      <c r="C2059" s="52">
        <f>INT(DT!I2059)</f>
        <v>44878</v>
      </c>
      <c r="D2059" s="53">
        <f>DT!I2059-INT(DT!I2059)</f>
        <v>0.9546643518624478</v>
      </c>
      <c r="E2059" s="32" t="s">
        <v>6274</v>
      </c>
      <c r="F2059" s="32">
        <v>1106</v>
      </c>
      <c r="G2059" s="38">
        <f>INT(DT!E2059)</f>
        <v>44879</v>
      </c>
      <c r="H2059" s="39">
        <f>DT!E2059-INT(DT!E2059)</f>
        <v>7.2777777786541265E-2</v>
      </c>
      <c r="I2059" s="32" t="s">
        <v>23</v>
      </c>
      <c r="J2059" s="32" t="s">
        <v>837</v>
      </c>
      <c r="K2059" s="32" t="s">
        <v>443</v>
      </c>
      <c r="L2059" s="42" cm="1">
        <f t="array" ref="L2059">INDEX('D_ SERVICES'!D:F, MATCH(J2059, 'D_ SERVICES'!A:A, 0),
   IF(I2059="Basic", 1, IF(I2059="Standard", 2, IF(I2059="Premium", 3, ""))))</f>
        <v>695</v>
      </c>
      <c r="M2059" s="32">
        <f>L2059*(1-VLOOKUP('F_ ORDERS'!$K2059,D_BUYERS!A:H,8,FALSE))</f>
        <v>660.25</v>
      </c>
      <c r="N2059" s="32">
        <f>IF(VLOOKUP('F_ ORDERS'!$G2059, OrderDate!A:E, 5, FALSE) = 1, 'F_ ORDERS'!$M2059 * (1 - 0.07), 'F_ ORDERS'!$M2059)</f>
        <v>660.25</v>
      </c>
    </row>
    <row r="2060" spans="1:14" x14ac:dyDescent="0.2">
      <c r="A2060" s="51" t="str">
        <f t="shared" si="32"/>
        <v>253.13.25.58|45120|0.318078703712672</v>
      </c>
      <c r="B2060" s="51" t="s">
        <v>3049</v>
      </c>
      <c r="C2060" s="52">
        <f>INT(DT!I2060)</f>
        <v>45120</v>
      </c>
      <c r="D2060" s="53">
        <f>DT!I2060-INT(DT!I2060)</f>
        <v>0.318078703712672</v>
      </c>
      <c r="E2060" s="32" t="s">
        <v>6275</v>
      </c>
      <c r="F2060" s="32">
        <v>1180</v>
      </c>
      <c r="G2060" s="38">
        <f>INT(DT!E2060)</f>
        <v>45120</v>
      </c>
      <c r="H2060" s="39">
        <f>DT!E2060-INT(DT!E2060)</f>
        <v>0.43950231482449453</v>
      </c>
      <c r="I2060" s="32" t="s">
        <v>18</v>
      </c>
      <c r="J2060" s="32" t="s">
        <v>778</v>
      </c>
      <c r="K2060" s="32" t="s">
        <v>445</v>
      </c>
      <c r="L2060" s="42" cm="1">
        <f t="array" ref="L2060">INDEX('D_ SERVICES'!D:F, MATCH(J2060, 'D_ SERVICES'!A:A, 0),
   IF(I2060="Basic", 1, IF(I2060="Standard", 2, IF(I2060="Premium", 3, ""))))</f>
        <v>629</v>
      </c>
      <c r="M2060" s="32">
        <f>L2060*(1-VLOOKUP('F_ ORDERS'!$K2060,D_BUYERS!A:H,8,FALSE))</f>
        <v>597.54999999999995</v>
      </c>
      <c r="N2060" s="32">
        <f>IF(VLOOKUP('F_ ORDERS'!$G2060, OrderDate!A:E, 5, FALSE) = 1, 'F_ ORDERS'!$M2060 * (1 - 0.07), 'F_ ORDERS'!$M2060)</f>
        <v>597.54999999999995</v>
      </c>
    </row>
    <row r="2061" spans="1:14" x14ac:dyDescent="0.2">
      <c r="A2061" s="51" t="str">
        <f t="shared" si="32"/>
        <v>68.57.10.80|44663|0.215347222219862</v>
      </c>
      <c r="B2061" s="51" t="s">
        <v>3718</v>
      </c>
      <c r="C2061" s="52">
        <f>INT(DT!I2061)</f>
        <v>44663</v>
      </c>
      <c r="D2061" s="53">
        <f>DT!I2061-INT(DT!I2061)</f>
        <v>0.21534722221986158</v>
      </c>
      <c r="E2061" s="32" t="s">
        <v>6276</v>
      </c>
      <c r="F2061" s="32">
        <v>1073</v>
      </c>
      <c r="G2061" s="38">
        <f>INT(DT!E2061)</f>
        <v>44663</v>
      </c>
      <c r="H2061" s="39">
        <f>DT!E2061-INT(DT!E2061)</f>
        <v>0.33659722221636912</v>
      </c>
      <c r="I2061" s="32" t="s">
        <v>23</v>
      </c>
      <c r="J2061" s="32" t="s">
        <v>676</v>
      </c>
      <c r="K2061" s="32" t="s">
        <v>450</v>
      </c>
      <c r="L2061" s="42" cm="1">
        <f t="array" ref="L2061">INDEX('D_ SERVICES'!D:F, MATCH(J2061, 'D_ SERVICES'!A:A, 0),
   IF(I2061="Basic", 1, IF(I2061="Standard", 2, IF(I2061="Premium", 3, ""))))</f>
        <v>512</v>
      </c>
      <c r="M2061" s="32">
        <f>L2061*(1-VLOOKUP('F_ ORDERS'!$K2061,D_BUYERS!A:H,8,FALSE))</f>
        <v>460.8</v>
      </c>
      <c r="N2061" s="32">
        <f>IF(VLOOKUP('F_ ORDERS'!$G2061, OrderDate!A:E, 5, FALSE) = 1, 'F_ ORDERS'!$M2061 * (1 - 0.07), 'F_ ORDERS'!$M2061)</f>
        <v>460.8</v>
      </c>
    </row>
    <row r="2062" spans="1:14" x14ac:dyDescent="0.2">
      <c r="A2062" s="51" t="str">
        <f t="shared" si="32"/>
        <v>225.31.232.10|44663|0.789305555546889</v>
      </c>
      <c r="B2062" s="51" t="s">
        <v>2646</v>
      </c>
      <c r="C2062" s="52">
        <f>INT(DT!I2062)</f>
        <v>44663</v>
      </c>
      <c r="D2062" s="53">
        <f>DT!I2062-INT(DT!I2062)</f>
        <v>0.78930555554688908</v>
      </c>
      <c r="E2062" s="32" t="s">
        <v>6277</v>
      </c>
      <c r="F2062" s="32">
        <v>1016</v>
      </c>
      <c r="G2062" s="38">
        <f>INT(DT!E2062)</f>
        <v>44663</v>
      </c>
      <c r="H2062" s="39">
        <f>DT!E2062-INT(DT!E2062)</f>
        <v>0.8851273148029577</v>
      </c>
      <c r="I2062" s="32" t="s">
        <v>18</v>
      </c>
      <c r="J2062" s="32" t="s">
        <v>648</v>
      </c>
      <c r="K2062" s="32" t="s">
        <v>266</v>
      </c>
      <c r="L2062" s="42" cm="1">
        <f t="array" ref="L2062">INDEX('D_ SERVICES'!D:F, MATCH(J2062, 'D_ SERVICES'!A:A, 0),
   IF(I2062="Basic", 1, IF(I2062="Standard", 2, IF(I2062="Premium", 3, ""))))</f>
        <v>468</v>
      </c>
      <c r="M2062" s="32">
        <f>L2062*(1-VLOOKUP('F_ ORDERS'!$K2062,D_BUYERS!A:H,8,FALSE))</f>
        <v>421.2</v>
      </c>
      <c r="N2062" s="32">
        <f>IF(VLOOKUP('F_ ORDERS'!$G2062, OrderDate!A:E, 5, FALSE) = 1, 'F_ ORDERS'!$M2062 * (1 - 0.07), 'F_ ORDERS'!$M2062)</f>
        <v>421.2</v>
      </c>
    </row>
    <row r="2063" spans="1:14" x14ac:dyDescent="0.2">
      <c r="A2063" s="51" t="str">
        <f t="shared" si="32"/>
        <v>230.110.148.127|42918|0.753865740742185</v>
      </c>
      <c r="B2063" s="51" t="s">
        <v>2718</v>
      </c>
      <c r="C2063" s="52">
        <f>INT(DT!I2063)</f>
        <v>42918</v>
      </c>
      <c r="D2063" s="53">
        <f>DT!I2063-INT(DT!I2063)</f>
        <v>0.75386574074218515</v>
      </c>
      <c r="E2063" s="32" t="s">
        <v>6278</v>
      </c>
      <c r="F2063" s="32">
        <v>1205</v>
      </c>
      <c r="G2063" s="38">
        <f>INT(DT!E2063)</f>
        <v>42918</v>
      </c>
      <c r="H2063" s="39">
        <f>DT!E2063-INT(DT!E2063)</f>
        <v>0.79734953703882638</v>
      </c>
      <c r="I2063" s="32" t="s">
        <v>12</v>
      </c>
      <c r="J2063" s="32" t="s">
        <v>581</v>
      </c>
      <c r="K2063" s="32" t="s">
        <v>376</v>
      </c>
      <c r="L2063" s="42" cm="1">
        <f t="array" ref="L2063">INDEX('D_ SERVICES'!D:F, MATCH(J2063, 'D_ SERVICES'!A:A, 0),
   IF(I2063="Basic", 1, IF(I2063="Standard", 2, IF(I2063="Premium", 3, ""))))</f>
        <v>950</v>
      </c>
      <c r="M2063" s="32">
        <f>L2063*(1-VLOOKUP('F_ ORDERS'!$K2063,D_BUYERS!A:H,8,FALSE))</f>
        <v>950</v>
      </c>
      <c r="N2063" s="32">
        <f>IF(VLOOKUP('F_ ORDERS'!$G2063, OrderDate!A:E, 5, FALSE) = 1, 'F_ ORDERS'!$M2063 * (1 - 0.07), 'F_ ORDERS'!$M2063)</f>
        <v>883.49999999999989</v>
      </c>
    </row>
    <row r="2064" spans="1:14" x14ac:dyDescent="0.2">
      <c r="A2064" s="51" t="str">
        <f t="shared" si="32"/>
        <v>1.177.116.1|43693|0.572442129632691</v>
      </c>
      <c r="B2064" s="51" t="s">
        <v>914</v>
      </c>
      <c r="C2064" s="52">
        <f>INT(DT!I2064)</f>
        <v>43693</v>
      </c>
      <c r="D2064" s="53">
        <f>DT!I2064-INT(DT!I2064)</f>
        <v>0.57244212963269092</v>
      </c>
      <c r="E2064" s="32" t="s">
        <v>6279</v>
      </c>
      <c r="F2064" s="32">
        <v>1048</v>
      </c>
      <c r="G2064" s="38">
        <f>INT(DT!E2064)</f>
        <v>43693</v>
      </c>
      <c r="H2064" s="39">
        <f>DT!E2064-INT(DT!E2064)</f>
        <v>0.61163194444816327</v>
      </c>
      <c r="I2064" s="32" t="s">
        <v>18</v>
      </c>
      <c r="J2064" s="32" t="s">
        <v>641</v>
      </c>
      <c r="K2064" s="32" t="s">
        <v>435</v>
      </c>
      <c r="L2064" s="42" cm="1">
        <f t="array" ref="L2064">INDEX('D_ SERVICES'!D:F, MATCH(J2064, 'D_ SERVICES'!A:A, 0),
   IF(I2064="Basic", 1, IF(I2064="Standard", 2, IF(I2064="Premium", 3, ""))))</f>
        <v>17</v>
      </c>
      <c r="M2064" s="32">
        <f>L2064*(1-VLOOKUP('F_ ORDERS'!$K2064,D_BUYERS!A:H,8,FALSE))</f>
        <v>16.149999999999999</v>
      </c>
      <c r="N2064" s="32">
        <f>IF(VLOOKUP('F_ ORDERS'!$G2064, OrderDate!A:E, 5, FALSE) = 1, 'F_ ORDERS'!$M2064 * (1 - 0.07), 'F_ ORDERS'!$M2064)</f>
        <v>16.149999999999999</v>
      </c>
    </row>
    <row r="2065" spans="1:14" x14ac:dyDescent="0.2">
      <c r="A2065" s="51" t="str">
        <f t="shared" si="32"/>
        <v>149.197.213.101|44997|0.865671296298387</v>
      </c>
      <c r="B2065" s="51" t="s">
        <v>1606</v>
      </c>
      <c r="C2065" s="52">
        <f>INT(DT!I2065)</f>
        <v>44997</v>
      </c>
      <c r="D2065" s="53">
        <f>DT!I2065-INT(DT!I2065)</f>
        <v>0.86567129629838746</v>
      </c>
      <c r="E2065" s="32" t="s">
        <v>6280</v>
      </c>
      <c r="F2065" s="32">
        <v>1045</v>
      </c>
      <c r="G2065" s="38">
        <f>INT(DT!E2065)</f>
        <v>44997</v>
      </c>
      <c r="H2065" s="39">
        <f>DT!E2065-INT(DT!E2065)</f>
        <v>0.95212962962978054</v>
      </c>
      <c r="I2065" s="32" t="s">
        <v>18</v>
      </c>
      <c r="J2065" s="32" t="s">
        <v>674</v>
      </c>
      <c r="K2065" s="32" t="s">
        <v>414</v>
      </c>
      <c r="L2065" s="42" cm="1">
        <f t="array" ref="L2065">INDEX('D_ SERVICES'!D:F, MATCH(J2065, 'D_ SERVICES'!A:A, 0),
   IF(I2065="Basic", 1, IF(I2065="Standard", 2, IF(I2065="Premium", 3, ""))))</f>
        <v>110</v>
      </c>
      <c r="M2065" s="32">
        <f>L2065*(1-VLOOKUP('F_ ORDERS'!$K2065,D_BUYERS!A:H,8,FALSE))</f>
        <v>110</v>
      </c>
      <c r="N2065" s="32">
        <f>IF(VLOOKUP('F_ ORDERS'!$G2065, OrderDate!A:E, 5, FALSE) = 1, 'F_ ORDERS'!$M2065 * (1 - 0.07), 'F_ ORDERS'!$M2065)</f>
        <v>102.3</v>
      </c>
    </row>
    <row r="2066" spans="1:14" x14ac:dyDescent="0.2">
      <c r="A2066" s="51" t="str">
        <f t="shared" si="32"/>
        <v>229.3.50.83|44911|0.132534722222772</v>
      </c>
      <c r="B2066" s="51" t="s">
        <v>2698</v>
      </c>
      <c r="C2066" s="52">
        <f>INT(DT!I2066)</f>
        <v>44911</v>
      </c>
      <c r="D2066" s="53">
        <f>DT!I2066-INT(DT!I2066)</f>
        <v>0.13253472222277196</v>
      </c>
      <c r="E2066" s="32" t="s">
        <v>6281</v>
      </c>
      <c r="F2066" s="32">
        <v>1100</v>
      </c>
      <c r="G2066" s="38">
        <f>INT(DT!E2066)</f>
        <v>44911</v>
      </c>
      <c r="H2066" s="39">
        <f>DT!E2066-INT(DT!E2066)</f>
        <v>0.15153935184935108</v>
      </c>
      <c r="I2066" s="32" t="s">
        <v>12</v>
      </c>
      <c r="J2066" s="32" t="s">
        <v>855</v>
      </c>
      <c r="K2066" s="32" t="s">
        <v>183</v>
      </c>
      <c r="L2066" s="42" cm="1">
        <f t="array" ref="L2066">INDEX('D_ SERVICES'!D:F, MATCH(J2066, 'D_ SERVICES'!A:A, 0),
   IF(I2066="Basic", 1, IF(I2066="Standard", 2, IF(I2066="Premium", 3, ""))))</f>
        <v>966</v>
      </c>
      <c r="M2066" s="32">
        <f>L2066*(1-VLOOKUP('F_ ORDERS'!$K2066,D_BUYERS!A:H,8,FALSE))</f>
        <v>869.4</v>
      </c>
      <c r="N2066" s="32">
        <f>IF(VLOOKUP('F_ ORDERS'!$G2066, OrderDate!A:E, 5, FALSE) = 1, 'F_ ORDERS'!$M2066 * (1 - 0.07), 'F_ ORDERS'!$M2066)</f>
        <v>869.4</v>
      </c>
    </row>
    <row r="2067" spans="1:14" x14ac:dyDescent="0.2">
      <c r="A2067" s="51" t="str">
        <f t="shared" si="32"/>
        <v>112.211.122.198|43803|0.731874999997672</v>
      </c>
      <c r="B2067" s="51" t="s">
        <v>1104</v>
      </c>
      <c r="C2067" s="52">
        <f>INT(DT!I2067)</f>
        <v>43803</v>
      </c>
      <c r="D2067" s="53">
        <f>DT!I2067-INT(DT!I2067)</f>
        <v>0.73187499999767169</v>
      </c>
      <c r="E2067" s="32" t="s">
        <v>6282</v>
      </c>
      <c r="F2067" s="32">
        <v>1151</v>
      </c>
      <c r="G2067" s="38">
        <f>INT(DT!E2067)</f>
        <v>43803</v>
      </c>
      <c r="H2067" s="39">
        <f>DT!E2067-INT(DT!E2067)</f>
        <v>0.77710648148058681</v>
      </c>
      <c r="I2067" s="32" t="s">
        <v>23</v>
      </c>
      <c r="J2067" s="32" t="s">
        <v>726</v>
      </c>
      <c r="K2067" s="32" t="s">
        <v>62</v>
      </c>
      <c r="L2067" s="42" cm="1">
        <f t="array" ref="L2067">INDEX('D_ SERVICES'!D:F, MATCH(J2067, 'D_ SERVICES'!A:A, 0),
   IF(I2067="Basic", 1, IF(I2067="Standard", 2, IF(I2067="Premium", 3, ""))))</f>
        <v>754</v>
      </c>
      <c r="M2067" s="32">
        <f>L2067*(1-VLOOKUP('F_ ORDERS'!$K2067,D_BUYERS!A:H,8,FALSE))</f>
        <v>754</v>
      </c>
      <c r="N2067" s="32">
        <f>IF(VLOOKUP('F_ ORDERS'!$G2067, OrderDate!A:E, 5, FALSE) = 1, 'F_ ORDERS'!$M2067 * (1 - 0.07), 'F_ ORDERS'!$M2067)</f>
        <v>754</v>
      </c>
    </row>
    <row r="2068" spans="1:14" x14ac:dyDescent="0.2">
      <c r="A2068" s="51" t="str">
        <f t="shared" si="32"/>
        <v>19.133.180.186|45207|0.450115740743058</v>
      </c>
      <c r="B2068" s="51" t="s">
        <v>2128</v>
      </c>
      <c r="C2068" s="52">
        <f>INT(DT!I2068)</f>
        <v>45207</v>
      </c>
      <c r="D2068" s="53">
        <f>DT!I2068-INT(DT!I2068)</f>
        <v>0.45011574074305827</v>
      </c>
      <c r="E2068" s="32" t="s">
        <v>6283</v>
      </c>
      <c r="F2068" s="32">
        <v>1192</v>
      </c>
      <c r="G2068" s="38">
        <f>INT(DT!E2068)</f>
        <v>45207</v>
      </c>
      <c r="H2068" s="39">
        <f>DT!E2068-INT(DT!E2068)</f>
        <v>0.45118055555940373</v>
      </c>
      <c r="I2068" s="32" t="s">
        <v>23</v>
      </c>
      <c r="J2068" s="32" t="s">
        <v>841</v>
      </c>
      <c r="K2068" s="32" t="s">
        <v>56</v>
      </c>
      <c r="L2068" s="42" cm="1">
        <f t="array" ref="L2068">INDEX('D_ SERVICES'!D:F, MATCH(J2068, 'D_ SERVICES'!A:A, 0),
   IF(I2068="Basic", 1, IF(I2068="Standard", 2, IF(I2068="Premium", 3, ""))))</f>
        <v>993</v>
      </c>
      <c r="M2068" s="32">
        <f>L2068*(1-VLOOKUP('F_ ORDERS'!$K2068,D_BUYERS!A:H,8,FALSE))</f>
        <v>943.34999999999991</v>
      </c>
      <c r="N2068" s="32">
        <f>IF(VLOOKUP('F_ ORDERS'!$G2068, OrderDate!A:E, 5, FALSE) = 1, 'F_ ORDERS'!$M2068 * (1 - 0.07), 'F_ ORDERS'!$M2068)</f>
        <v>877.31549999999982</v>
      </c>
    </row>
    <row r="2069" spans="1:14" x14ac:dyDescent="0.2">
      <c r="A2069" s="51" t="str">
        <f t="shared" si="32"/>
        <v>151.139.26.117|44441|0.821932870370802</v>
      </c>
      <c r="B2069" s="51" t="s">
        <v>1643</v>
      </c>
      <c r="C2069" s="52">
        <f>INT(DT!I2069)</f>
        <v>44441</v>
      </c>
      <c r="D2069" s="53">
        <f>DT!I2069-INT(DT!I2069)</f>
        <v>0.82193287037080154</v>
      </c>
      <c r="E2069" s="32" t="s">
        <v>6284</v>
      </c>
      <c r="F2069" s="32">
        <v>1087</v>
      </c>
      <c r="G2069" s="38">
        <f>INT(DT!E2069)</f>
        <v>44441</v>
      </c>
      <c r="H2069" s="39">
        <f>DT!E2069-INT(DT!E2069)</f>
        <v>0.86127314814802958</v>
      </c>
      <c r="I2069" s="32" t="s">
        <v>18</v>
      </c>
      <c r="J2069" s="32" t="s">
        <v>672</v>
      </c>
      <c r="K2069" s="32" t="s">
        <v>407</v>
      </c>
      <c r="L2069" s="42" cm="1">
        <f t="array" ref="L2069">INDEX('D_ SERVICES'!D:F, MATCH(J2069, 'D_ SERVICES'!A:A, 0),
   IF(I2069="Basic", 1, IF(I2069="Standard", 2, IF(I2069="Premium", 3, ""))))</f>
        <v>778</v>
      </c>
      <c r="M2069" s="32">
        <f>L2069*(1-VLOOKUP('F_ ORDERS'!$K2069,D_BUYERS!A:H,8,FALSE))</f>
        <v>739.09999999999991</v>
      </c>
      <c r="N2069" s="32">
        <f>IF(VLOOKUP('F_ ORDERS'!$G2069, OrderDate!A:E, 5, FALSE) = 1, 'F_ ORDERS'!$M2069 * (1 - 0.07), 'F_ ORDERS'!$M2069)</f>
        <v>739.09999999999991</v>
      </c>
    </row>
    <row r="2070" spans="1:14" x14ac:dyDescent="0.2">
      <c r="A2070" s="51" t="str">
        <f t="shared" si="32"/>
        <v>242.229.137.123|43011|0.062361111107748</v>
      </c>
      <c r="B2070" s="51" t="s">
        <v>2904</v>
      </c>
      <c r="C2070" s="52">
        <f>INT(DT!I2070)</f>
        <v>43011</v>
      </c>
      <c r="D2070" s="53">
        <f>DT!I2070-INT(DT!I2070)</f>
        <v>6.2361111107748002E-2</v>
      </c>
      <c r="E2070" s="32" t="s">
        <v>6285</v>
      </c>
      <c r="F2070" s="32">
        <v>1021</v>
      </c>
      <c r="G2070" s="38">
        <f>INT(DT!E2070)</f>
        <v>43011</v>
      </c>
      <c r="H2070" s="39">
        <f>DT!E2070-INT(DT!E2070)</f>
        <v>8.9351851849642117E-2</v>
      </c>
      <c r="I2070" s="32" t="s">
        <v>12</v>
      </c>
      <c r="J2070" s="32" t="s">
        <v>622</v>
      </c>
      <c r="K2070" s="32" t="s">
        <v>349</v>
      </c>
      <c r="L2070" s="42" cm="1">
        <f t="array" ref="L2070">INDEX('D_ SERVICES'!D:F, MATCH(J2070, 'D_ SERVICES'!A:A, 0),
   IF(I2070="Basic", 1, IF(I2070="Standard", 2, IF(I2070="Premium", 3, ""))))</f>
        <v>975</v>
      </c>
      <c r="M2070" s="32">
        <f>L2070*(1-VLOOKUP('F_ ORDERS'!$K2070,D_BUYERS!A:H,8,FALSE))</f>
        <v>975</v>
      </c>
      <c r="N2070" s="32">
        <f>IF(VLOOKUP('F_ ORDERS'!$G2070, OrderDate!A:E, 5, FALSE) = 1, 'F_ ORDERS'!$M2070 * (1 - 0.07), 'F_ ORDERS'!$M2070)</f>
        <v>975</v>
      </c>
    </row>
    <row r="2071" spans="1:14" x14ac:dyDescent="0.2">
      <c r="A2071" s="51" t="str">
        <f t="shared" si="32"/>
        <v>210.204.7.206|43856|0.73634259258688</v>
      </c>
      <c r="B2071" s="51" t="s">
        <v>2437</v>
      </c>
      <c r="C2071" s="52">
        <f>INT(DT!I2071)</f>
        <v>43856</v>
      </c>
      <c r="D2071" s="53">
        <f>DT!I2071-INT(DT!I2071)</f>
        <v>0.73634259258687962</v>
      </c>
      <c r="E2071" s="32" t="s">
        <v>6286</v>
      </c>
      <c r="F2071" s="32">
        <v>1008</v>
      </c>
      <c r="G2071" s="38">
        <f>INT(DT!E2071)</f>
        <v>43856</v>
      </c>
      <c r="H2071" s="39">
        <f>DT!E2071-INT(DT!E2071)</f>
        <v>0.8411111111054197</v>
      </c>
      <c r="I2071" s="32" t="s">
        <v>12</v>
      </c>
      <c r="J2071" s="32" t="s">
        <v>546</v>
      </c>
      <c r="K2071" s="32" t="s">
        <v>487</v>
      </c>
      <c r="L2071" s="42" cm="1">
        <f t="array" ref="L2071">INDEX('D_ SERVICES'!D:F, MATCH(J2071, 'D_ SERVICES'!A:A, 0),
   IF(I2071="Basic", 1, IF(I2071="Standard", 2, IF(I2071="Premium", 3, ""))))</f>
        <v>746</v>
      </c>
      <c r="M2071" s="32">
        <f>L2071*(1-VLOOKUP('F_ ORDERS'!$K2071,D_BUYERS!A:H,8,FALSE))</f>
        <v>671.4</v>
      </c>
      <c r="N2071" s="32">
        <f>IF(VLOOKUP('F_ ORDERS'!$G2071, OrderDate!A:E, 5, FALSE) = 1, 'F_ ORDERS'!$M2071 * (1 - 0.07), 'F_ ORDERS'!$M2071)</f>
        <v>624.40199999999993</v>
      </c>
    </row>
    <row r="2072" spans="1:14" x14ac:dyDescent="0.2">
      <c r="A2072" s="51" t="str">
        <f t="shared" si="32"/>
        <v>115.242.85.66|45486|0.392476851862739</v>
      </c>
      <c r="B2072" s="51" t="s">
        <v>1140</v>
      </c>
      <c r="C2072" s="52">
        <f>INT(DT!I2072)</f>
        <v>45486</v>
      </c>
      <c r="D2072" s="53">
        <f>DT!I2072-INT(DT!I2072)</f>
        <v>0.39247685186273884</v>
      </c>
      <c r="E2072" s="32" t="s">
        <v>6287</v>
      </c>
      <c r="F2072" s="32">
        <v>1058</v>
      </c>
      <c r="G2072" s="38">
        <f>INT(DT!E2072)</f>
        <v>45486</v>
      </c>
      <c r="H2072" s="39">
        <f>DT!E2072-INT(DT!E2072)</f>
        <v>0.48465277779177995</v>
      </c>
      <c r="I2072" s="32" t="s">
        <v>12</v>
      </c>
      <c r="J2072" s="32" t="s">
        <v>654</v>
      </c>
      <c r="K2072" s="32" t="s">
        <v>238</v>
      </c>
      <c r="L2072" s="42" cm="1">
        <f t="array" ref="L2072">INDEX('D_ SERVICES'!D:F, MATCH(J2072, 'D_ SERVICES'!A:A, 0),
   IF(I2072="Basic", 1, IF(I2072="Standard", 2, IF(I2072="Premium", 3, ""))))</f>
        <v>715</v>
      </c>
      <c r="M2072" s="32">
        <f>L2072*(1-VLOOKUP('F_ ORDERS'!$K2072,D_BUYERS!A:H,8,FALSE))</f>
        <v>679.25</v>
      </c>
      <c r="N2072" s="32">
        <f>IF(VLOOKUP('F_ ORDERS'!$G2072, OrderDate!A:E, 5, FALSE) = 1, 'F_ ORDERS'!$M2072 * (1 - 0.07), 'F_ ORDERS'!$M2072)</f>
        <v>631.70249999999999</v>
      </c>
    </row>
    <row r="2073" spans="1:14" x14ac:dyDescent="0.2">
      <c r="A2073" s="51" t="str">
        <f t="shared" si="32"/>
        <v>233.8.84.142|42404|0.920914351852844</v>
      </c>
      <c r="B2073" s="51" t="s">
        <v>2769</v>
      </c>
      <c r="C2073" s="52">
        <f>INT(DT!I2073)</f>
        <v>42404</v>
      </c>
      <c r="D2073" s="53">
        <f>DT!I2073-INT(DT!I2073)</f>
        <v>0.92091435185284354</v>
      </c>
      <c r="E2073" s="32" t="s">
        <v>6288</v>
      </c>
      <c r="F2073" s="32">
        <v>1012</v>
      </c>
      <c r="G2073" s="38">
        <f>INT(DT!E2073)</f>
        <v>42404</v>
      </c>
      <c r="H2073" s="39">
        <f>DT!E2073-INT(DT!E2073)</f>
        <v>0.98820601851912215</v>
      </c>
      <c r="I2073" s="32" t="s">
        <v>12</v>
      </c>
      <c r="J2073" s="32" t="s">
        <v>688</v>
      </c>
      <c r="K2073" s="32" t="s">
        <v>168</v>
      </c>
      <c r="L2073" s="42" cm="1">
        <f t="array" ref="L2073">INDEX('D_ SERVICES'!D:F, MATCH(J2073, 'D_ SERVICES'!A:A, 0),
   IF(I2073="Basic", 1, IF(I2073="Standard", 2, IF(I2073="Premium", 3, ""))))</f>
        <v>549</v>
      </c>
      <c r="M2073" s="32">
        <f>L2073*(1-VLOOKUP('F_ ORDERS'!$K2073,D_BUYERS!A:H,8,FALSE))</f>
        <v>549</v>
      </c>
      <c r="N2073" s="32">
        <f>IF(VLOOKUP('F_ ORDERS'!$G2073, OrderDate!A:E, 5, FALSE) = 1, 'F_ ORDERS'!$M2073 * (1 - 0.07), 'F_ ORDERS'!$M2073)</f>
        <v>549</v>
      </c>
    </row>
    <row r="2074" spans="1:14" x14ac:dyDescent="0.2">
      <c r="A2074" s="51" t="str">
        <f t="shared" si="32"/>
        <v>7.186.103.60|43882|0.891365740739275</v>
      </c>
      <c r="B2074" s="51" t="s">
        <v>3750</v>
      </c>
      <c r="C2074" s="52">
        <f>INT(DT!I2074)</f>
        <v>43882</v>
      </c>
      <c r="D2074" s="53">
        <f>DT!I2074-INT(DT!I2074)</f>
        <v>0.89136574073927477</v>
      </c>
      <c r="E2074" s="32" t="s">
        <v>6289</v>
      </c>
      <c r="F2074" s="32">
        <v>1009</v>
      </c>
      <c r="G2074" s="38">
        <f>INT(DT!E2074)</f>
        <v>43882</v>
      </c>
      <c r="H2074" s="39">
        <f>DT!E2074-INT(DT!E2074)</f>
        <v>0.99913194444525288</v>
      </c>
      <c r="I2074" s="32" t="s">
        <v>18</v>
      </c>
      <c r="J2074" s="32" t="s">
        <v>600</v>
      </c>
      <c r="K2074" s="32" t="s">
        <v>263</v>
      </c>
      <c r="L2074" s="42" cm="1">
        <f t="array" ref="L2074">INDEX('D_ SERVICES'!D:F, MATCH(J2074, 'D_ SERVICES'!A:A, 0),
   IF(I2074="Basic", 1, IF(I2074="Standard", 2, IF(I2074="Premium", 3, ""))))</f>
        <v>66</v>
      </c>
      <c r="M2074" s="32">
        <f>L2074*(1-VLOOKUP('F_ ORDERS'!$K2074,D_BUYERS!A:H,8,FALSE))</f>
        <v>62.699999999999996</v>
      </c>
      <c r="N2074" s="32">
        <f>IF(VLOOKUP('F_ ORDERS'!$G2074, OrderDate!A:E, 5, FALSE) = 1, 'F_ ORDERS'!$M2074 * (1 - 0.07), 'F_ ORDERS'!$M2074)</f>
        <v>62.699999999999996</v>
      </c>
    </row>
    <row r="2075" spans="1:14" x14ac:dyDescent="0.2">
      <c r="A2075" s="51" t="str">
        <f t="shared" si="32"/>
        <v>47.201.243.47|42871|0.892222222217242</v>
      </c>
      <c r="B2075" s="51" t="s">
        <v>3442</v>
      </c>
      <c r="C2075" s="52">
        <f>INT(DT!I2075)</f>
        <v>42871</v>
      </c>
      <c r="D2075" s="53">
        <f>DT!I2075-INT(DT!I2075)</f>
        <v>0.89222222221724223</v>
      </c>
      <c r="E2075" s="32" t="s">
        <v>6290</v>
      </c>
      <c r="F2075" s="32">
        <v>1018</v>
      </c>
      <c r="G2075" s="38">
        <f>INT(DT!E2075)</f>
        <v>42872</v>
      </c>
      <c r="H2075" s="39">
        <f>DT!E2075-INT(DT!E2075)</f>
        <v>1.0023148141044658E-2</v>
      </c>
      <c r="I2075" s="32" t="s">
        <v>18</v>
      </c>
      <c r="J2075" s="32" t="s">
        <v>636</v>
      </c>
      <c r="K2075" s="32" t="s">
        <v>358</v>
      </c>
      <c r="L2075" s="42" cm="1">
        <f t="array" ref="L2075">INDEX('D_ SERVICES'!D:F, MATCH(J2075, 'D_ SERVICES'!A:A, 0),
   IF(I2075="Basic", 1, IF(I2075="Standard", 2, IF(I2075="Premium", 3, ""))))</f>
        <v>398</v>
      </c>
      <c r="M2075" s="32">
        <f>L2075*(1-VLOOKUP('F_ ORDERS'!$K2075,D_BUYERS!A:H,8,FALSE))</f>
        <v>378.09999999999997</v>
      </c>
      <c r="N2075" s="32">
        <f>IF(VLOOKUP('F_ ORDERS'!$G2075, OrderDate!A:E, 5, FALSE) = 1, 'F_ ORDERS'!$M2075 * (1 - 0.07), 'F_ ORDERS'!$M2075)</f>
        <v>378.09999999999997</v>
      </c>
    </row>
    <row r="2076" spans="1:14" x14ac:dyDescent="0.2">
      <c r="A2076" s="51" t="str">
        <f t="shared" si="32"/>
        <v>130.228.58.187|44748|0.681134259262762</v>
      </c>
      <c r="B2076" s="51" t="s">
        <v>1355</v>
      </c>
      <c r="C2076" s="52">
        <f>INT(DT!I2076)</f>
        <v>44748</v>
      </c>
      <c r="D2076" s="53">
        <f>DT!I2076-INT(DT!I2076)</f>
        <v>0.6811342592627625</v>
      </c>
      <c r="E2076" s="32" t="s">
        <v>6291</v>
      </c>
      <c r="F2076" s="32">
        <v>1036</v>
      </c>
      <c r="G2076" s="38">
        <f>INT(DT!E2076)</f>
        <v>44748</v>
      </c>
      <c r="H2076" s="39">
        <f>DT!E2076-INT(DT!E2076)</f>
        <v>0.71762731482158415</v>
      </c>
      <c r="I2076" s="32" t="s">
        <v>12</v>
      </c>
      <c r="J2076" s="32" t="s">
        <v>719</v>
      </c>
      <c r="K2076" s="32" t="s">
        <v>344</v>
      </c>
      <c r="L2076" s="42" cm="1">
        <f t="array" ref="L2076">INDEX('D_ SERVICES'!D:F, MATCH(J2076, 'D_ SERVICES'!A:A, 0),
   IF(I2076="Basic", 1, IF(I2076="Standard", 2, IF(I2076="Premium", 3, ""))))</f>
        <v>632</v>
      </c>
      <c r="M2076" s="32">
        <f>L2076*(1-VLOOKUP('F_ ORDERS'!$K2076,D_BUYERS!A:H,8,FALSE))</f>
        <v>600.4</v>
      </c>
      <c r="N2076" s="32">
        <f>IF(VLOOKUP('F_ ORDERS'!$G2076, OrderDate!A:E, 5, FALSE) = 1, 'F_ ORDERS'!$M2076 * (1 - 0.07), 'F_ ORDERS'!$M2076)</f>
        <v>600.4</v>
      </c>
    </row>
    <row r="2077" spans="1:14" x14ac:dyDescent="0.2">
      <c r="A2077" s="51" t="str">
        <f t="shared" si="32"/>
        <v>138.49.209.25|44518|0.499421296299261</v>
      </c>
      <c r="B2077" s="51" t="s">
        <v>1469</v>
      </c>
      <c r="C2077" s="52">
        <f>INT(DT!I2077)</f>
        <v>44518</v>
      </c>
      <c r="D2077" s="53">
        <f>DT!I2077-INT(DT!I2077)</f>
        <v>0.49942129629926058</v>
      </c>
      <c r="E2077" s="32" t="s">
        <v>6292</v>
      </c>
      <c r="F2077" s="32">
        <v>1020</v>
      </c>
      <c r="G2077" s="38">
        <f>INT(DT!E2077)</f>
        <v>44518</v>
      </c>
      <c r="H2077" s="39">
        <f>DT!E2077-INT(DT!E2077)</f>
        <v>0.53902777778421296</v>
      </c>
      <c r="I2077" s="32" t="s">
        <v>18</v>
      </c>
      <c r="J2077" s="32" t="s">
        <v>799</v>
      </c>
      <c r="K2077" s="32" t="s">
        <v>450</v>
      </c>
      <c r="L2077" s="42" cm="1">
        <f t="array" ref="L2077">INDEX('D_ SERVICES'!D:F, MATCH(J2077, 'D_ SERVICES'!A:A, 0),
   IF(I2077="Basic", 1, IF(I2077="Standard", 2, IF(I2077="Premium", 3, ""))))</f>
        <v>640</v>
      </c>
      <c r="M2077" s="32">
        <f>L2077*(1-VLOOKUP('F_ ORDERS'!$K2077,D_BUYERS!A:H,8,FALSE))</f>
        <v>576</v>
      </c>
      <c r="N2077" s="32">
        <f>IF(VLOOKUP('F_ ORDERS'!$G2077, OrderDate!A:E, 5, FALSE) = 1, 'F_ ORDERS'!$M2077 * (1 - 0.07), 'F_ ORDERS'!$M2077)</f>
        <v>576</v>
      </c>
    </row>
    <row r="2078" spans="1:14" x14ac:dyDescent="0.2">
      <c r="A2078" s="51" t="str">
        <f t="shared" si="32"/>
        <v>206.149.111.154|45577|0.0113888888881775</v>
      </c>
      <c r="B2078" s="51" t="s">
        <v>2372</v>
      </c>
      <c r="C2078" s="52">
        <f>INT(DT!I2078)</f>
        <v>45577</v>
      </c>
      <c r="D2078" s="53">
        <f>DT!I2078-INT(DT!I2078)</f>
        <v>1.1388888888177462E-2</v>
      </c>
      <c r="E2078" s="32" t="s">
        <v>6293</v>
      </c>
      <c r="F2078" s="32">
        <v>1122</v>
      </c>
      <c r="G2078" s="38">
        <f>INT(DT!E2078)</f>
        <v>45577</v>
      </c>
      <c r="H2078" s="39">
        <f>DT!E2078-INT(DT!E2078)</f>
        <v>5.0335648149484769E-2</v>
      </c>
      <c r="I2078" s="32" t="s">
        <v>12</v>
      </c>
      <c r="J2078" s="32" t="s">
        <v>788</v>
      </c>
      <c r="K2078" s="32" t="s">
        <v>391</v>
      </c>
      <c r="L2078" s="42" cm="1">
        <f t="array" ref="L2078">INDEX('D_ SERVICES'!D:F, MATCH(J2078, 'D_ SERVICES'!A:A, 0),
   IF(I2078="Basic", 1, IF(I2078="Standard", 2, IF(I2078="Premium", 3, ""))))</f>
        <v>878</v>
      </c>
      <c r="M2078" s="32">
        <f>L2078*(1-VLOOKUP('F_ ORDERS'!$K2078,D_BUYERS!A:H,8,FALSE))</f>
        <v>790.2</v>
      </c>
      <c r="N2078" s="32">
        <f>IF(VLOOKUP('F_ ORDERS'!$G2078, OrderDate!A:E, 5, FALSE) = 1, 'F_ ORDERS'!$M2078 * (1 - 0.07), 'F_ ORDERS'!$M2078)</f>
        <v>734.88599999999997</v>
      </c>
    </row>
    <row r="2079" spans="1:14" x14ac:dyDescent="0.2">
      <c r="A2079" s="51" t="str">
        <f t="shared" si="32"/>
        <v>232.106.181.194|45565|0.924872685187438</v>
      </c>
      <c r="B2079" s="51" t="s">
        <v>2737</v>
      </c>
      <c r="C2079" s="52">
        <f>INT(DT!I2079)</f>
        <v>45565</v>
      </c>
      <c r="D2079" s="53">
        <f>DT!I2079-INT(DT!I2079)</f>
        <v>0.92487268518743804</v>
      </c>
      <c r="E2079" s="32" t="s">
        <v>6294</v>
      </c>
      <c r="F2079" s="32">
        <v>1011</v>
      </c>
      <c r="G2079" s="38">
        <f>INT(DT!E2079)</f>
        <v>45565</v>
      </c>
      <c r="H2079" s="39">
        <f>DT!E2079-INT(DT!E2079)</f>
        <v>0.92905092592991423</v>
      </c>
      <c r="I2079" s="32" t="s">
        <v>18</v>
      </c>
      <c r="J2079" s="32" t="s">
        <v>710</v>
      </c>
      <c r="K2079" s="32" t="s">
        <v>189</v>
      </c>
      <c r="L2079" s="42" cm="1">
        <f t="array" ref="L2079">INDEX('D_ SERVICES'!D:F, MATCH(J2079, 'D_ SERVICES'!A:A, 0),
   IF(I2079="Basic", 1, IF(I2079="Standard", 2, IF(I2079="Premium", 3, ""))))</f>
        <v>535</v>
      </c>
      <c r="M2079" s="32">
        <f>L2079*(1-VLOOKUP('F_ ORDERS'!$K2079,D_BUYERS!A:H,8,FALSE))</f>
        <v>481.5</v>
      </c>
      <c r="N2079" s="32">
        <f>IF(VLOOKUP('F_ ORDERS'!$G2079, OrderDate!A:E, 5, FALSE) = 1, 'F_ ORDERS'!$M2079 * (1 - 0.07), 'F_ ORDERS'!$M2079)</f>
        <v>481.5</v>
      </c>
    </row>
    <row r="2080" spans="1:14" x14ac:dyDescent="0.2">
      <c r="A2080" s="51" t="str">
        <f t="shared" si="32"/>
        <v>133.96.142.174|45048|0.849108796297514</v>
      </c>
      <c r="B2080" s="51" t="s">
        <v>1410</v>
      </c>
      <c r="C2080" s="52">
        <f>INT(DT!I2080)</f>
        <v>45048</v>
      </c>
      <c r="D2080" s="53">
        <f>DT!I2080-INT(DT!I2080)</f>
        <v>0.84910879629751435</v>
      </c>
      <c r="E2080" s="32" t="s">
        <v>6295</v>
      </c>
      <c r="F2080" s="32">
        <v>1119</v>
      </c>
      <c r="G2080" s="38">
        <f>INT(DT!E2080)</f>
        <v>45048</v>
      </c>
      <c r="H2080" s="39">
        <f>DT!E2080-INT(DT!E2080)</f>
        <v>0.90843750000203727</v>
      </c>
      <c r="I2080" s="32" t="s">
        <v>12</v>
      </c>
      <c r="J2080" s="32" t="s">
        <v>610</v>
      </c>
      <c r="K2080" s="32" t="s">
        <v>305</v>
      </c>
      <c r="L2080" s="42" cm="1">
        <f t="array" ref="L2080">INDEX('D_ SERVICES'!D:F, MATCH(J2080, 'D_ SERVICES'!A:A, 0),
   IF(I2080="Basic", 1, IF(I2080="Standard", 2, IF(I2080="Premium", 3, ""))))</f>
        <v>923</v>
      </c>
      <c r="M2080" s="32">
        <f>L2080*(1-VLOOKUP('F_ ORDERS'!$K2080,D_BUYERS!A:H,8,FALSE))</f>
        <v>876.84999999999991</v>
      </c>
      <c r="N2080" s="32">
        <f>IF(VLOOKUP('F_ ORDERS'!$G2080, OrderDate!A:E, 5, FALSE) = 1, 'F_ ORDERS'!$M2080 * (1 - 0.07), 'F_ ORDERS'!$M2080)</f>
        <v>876.84999999999991</v>
      </c>
    </row>
    <row r="2081" spans="1:14" x14ac:dyDescent="0.2">
      <c r="A2081" s="51" t="str">
        <f t="shared" si="32"/>
        <v>33.26.127.254|44655|0.575162037042901</v>
      </c>
      <c r="B2081" s="51" t="s">
        <v>3216</v>
      </c>
      <c r="C2081" s="52">
        <f>INT(DT!I2081)</f>
        <v>44655</v>
      </c>
      <c r="D2081" s="53">
        <f>DT!I2081-INT(DT!I2081)</f>
        <v>0.57516203704290092</v>
      </c>
      <c r="E2081" s="32" t="s">
        <v>6296</v>
      </c>
      <c r="F2081" s="32">
        <v>1038</v>
      </c>
      <c r="G2081" s="38">
        <f>INT(DT!E2081)</f>
        <v>44655</v>
      </c>
      <c r="H2081" s="39">
        <f>DT!E2081-INT(DT!E2081)</f>
        <v>0.69528935186099261</v>
      </c>
      <c r="I2081" s="32" t="s">
        <v>18</v>
      </c>
      <c r="J2081" s="32" t="s">
        <v>758</v>
      </c>
      <c r="K2081" s="32" t="s">
        <v>359</v>
      </c>
      <c r="L2081" s="42" cm="1">
        <f t="array" ref="L2081">INDEX('D_ SERVICES'!D:F, MATCH(J2081, 'D_ SERVICES'!A:A, 0),
   IF(I2081="Basic", 1, IF(I2081="Standard", 2, IF(I2081="Premium", 3, ""))))</f>
        <v>953</v>
      </c>
      <c r="M2081" s="32">
        <f>L2081*(1-VLOOKUP('F_ ORDERS'!$K2081,D_BUYERS!A:H,8,FALSE))</f>
        <v>857.7</v>
      </c>
      <c r="N2081" s="32">
        <f>IF(VLOOKUP('F_ ORDERS'!$G2081, OrderDate!A:E, 5, FALSE) = 1, 'F_ ORDERS'!$M2081 * (1 - 0.07), 'F_ ORDERS'!$M2081)</f>
        <v>857.7</v>
      </c>
    </row>
    <row r="2082" spans="1:14" x14ac:dyDescent="0.2">
      <c r="A2082" s="51" t="str">
        <f t="shared" si="32"/>
        <v>11.22.157.133|44701|0.510324074071832</v>
      </c>
      <c r="B2082" s="51" t="s">
        <v>1070</v>
      </c>
      <c r="C2082" s="52">
        <f>INT(DT!I2082)</f>
        <v>44701</v>
      </c>
      <c r="D2082" s="53">
        <f>DT!I2082-INT(DT!I2082)</f>
        <v>0.510324074071832</v>
      </c>
      <c r="E2082" s="32" t="s">
        <v>6297</v>
      </c>
      <c r="F2082" s="32">
        <v>1142</v>
      </c>
      <c r="G2082" s="38">
        <f>INT(DT!E2082)</f>
        <v>44701</v>
      </c>
      <c r="H2082" s="39">
        <f>DT!E2082-INT(DT!E2082)</f>
        <v>0.57557870369782904</v>
      </c>
      <c r="I2082" s="32" t="s">
        <v>12</v>
      </c>
      <c r="J2082" s="32" t="s">
        <v>885</v>
      </c>
      <c r="K2082" s="32" t="s">
        <v>357</v>
      </c>
      <c r="L2082" s="42" cm="1">
        <f t="array" ref="L2082">INDEX('D_ SERVICES'!D:F, MATCH(J2082, 'D_ SERVICES'!A:A, 0),
   IF(I2082="Basic", 1, IF(I2082="Standard", 2, IF(I2082="Premium", 3, ""))))</f>
        <v>958</v>
      </c>
      <c r="M2082" s="32">
        <f>L2082*(1-VLOOKUP('F_ ORDERS'!$K2082,D_BUYERS!A:H,8,FALSE))</f>
        <v>910.09999999999991</v>
      </c>
      <c r="N2082" s="32">
        <f>IF(VLOOKUP('F_ ORDERS'!$G2082, OrderDate!A:E, 5, FALSE) = 1, 'F_ ORDERS'!$M2082 * (1 - 0.07), 'F_ ORDERS'!$M2082)</f>
        <v>910.09999999999991</v>
      </c>
    </row>
    <row r="2083" spans="1:14" x14ac:dyDescent="0.2">
      <c r="A2083" s="51" t="str">
        <f t="shared" si="32"/>
        <v>150.165.48.57|43995|0.0228240740834735</v>
      </c>
      <c r="B2083" s="51" t="s">
        <v>1637</v>
      </c>
      <c r="C2083" s="52">
        <f>INT(DT!I2083)</f>
        <v>43995</v>
      </c>
      <c r="D2083" s="53">
        <f>DT!I2083-INT(DT!I2083)</f>
        <v>2.2824074083473533E-2</v>
      </c>
      <c r="E2083" s="32" t="s">
        <v>6298</v>
      </c>
      <c r="F2083" s="32">
        <v>1037</v>
      </c>
      <c r="G2083" s="38">
        <f>INT(DT!E2083)</f>
        <v>43995</v>
      </c>
      <c r="H2083" s="39">
        <f>DT!E2083-INT(DT!E2083)</f>
        <v>0.10586805556522449</v>
      </c>
      <c r="I2083" s="32" t="s">
        <v>18</v>
      </c>
      <c r="J2083" s="32" t="s">
        <v>807</v>
      </c>
      <c r="K2083" s="32" t="s">
        <v>495</v>
      </c>
      <c r="L2083" s="42" cm="1">
        <f t="array" ref="L2083">INDEX('D_ SERVICES'!D:F, MATCH(J2083, 'D_ SERVICES'!A:A, 0),
   IF(I2083="Basic", 1, IF(I2083="Standard", 2, IF(I2083="Premium", 3, ""))))</f>
        <v>442</v>
      </c>
      <c r="M2083" s="32">
        <f>L2083*(1-VLOOKUP('F_ ORDERS'!$K2083,D_BUYERS!A:H,8,FALSE))</f>
        <v>419.9</v>
      </c>
      <c r="N2083" s="32">
        <f>IF(VLOOKUP('F_ ORDERS'!$G2083, OrderDate!A:E, 5, FALSE) = 1, 'F_ ORDERS'!$M2083 * (1 - 0.07), 'F_ ORDERS'!$M2083)</f>
        <v>390.50699999999995</v>
      </c>
    </row>
    <row r="2084" spans="1:14" x14ac:dyDescent="0.2">
      <c r="A2084" s="51" t="str">
        <f t="shared" si="32"/>
        <v>105.125.166.83|43316|0.887534722220153</v>
      </c>
      <c r="B2084" s="51" t="s">
        <v>998</v>
      </c>
      <c r="C2084" s="52">
        <f>INT(DT!I2084)</f>
        <v>43316</v>
      </c>
      <c r="D2084" s="53">
        <f>DT!I2084-INT(DT!I2084)</f>
        <v>0.88753472222015262</v>
      </c>
      <c r="E2084" s="32" t="s">
        <v>6299</v>
      </c>
      <c r="F2084" s="32">
        <v>1034</v>
      </c>
      <c r="G2084" s="38">
        <f>INT(DT!E2084)</f>
        <v>43316</v>
      </c>
      <c r="H2084" s="39">
        <f>DT!E2084-INT(DT!E2084)</f>
        <v>0.99827546296000946</v>
      </c>
      <c r="I2084" s="32" t="s">
        <v>23</v>
      </c>
      <c r="J2084" s="32" t="s">
        <v>769</v>
      </c>
      <c r="K2084" s="32" t="s">
        <v>452</v>
      </c>
      <c r="L2084" s="42" cm="1">
        <f t="array" ref="L2084">INDEX('D_ SERVICES'!D:F, MATCH(J2084, 'D_ SERVICES'!A:A, 0),
   IF(I2084="Basic", 1, IF(I2084="Standard", 2, IF(I2084="Premium", 3, ""))))</f>
        <v>954</v>
      </c>
      <c r="M2084" s="32">
        <f>L2084*(1-VLOOKUP('F_ ORDERS'!$K2084,D_BUYERS!A:H,8,FALSE))</f>
        <v>906.3</v>
      </c>
      <c r="N2084" s="32">
        <f>IF(VLOOKUP('F_ ORDERS'!$G2084, OrderDate!A:E, 5, FALSE) = 1, 'F_ ORDERS'!$M2084 * (1 - 0.07), 'F_ ORDERS'!$M2084)</f>
        <v>842.85899999999992</v>
      </c>
    </row>
    <row r="2085" spans="1:14" x14ac:dyDescent="0.2">
      <c r="A2085" s="51" t="str">
        <f t="shared" si="32"/>
        <v>134.174.81.3|44921|0.270914351851388</v>
      </c>
      <c r="B2085" s="51" t="s">
        <v>1418</v>
      </c>
      <c r="C2085" s="52">
        <f>INT(DT!I2085)</f>
        <v>44921</v>
      </c>
      <c r="D2085" s="53">
        <f>DT!I2085-INT(DT!I2085)</f>
        <v>0.27091435185138835</v>
      </c>
      <c r="E2085" s="32" t="s">
        <v>6300</v>
      </c>
      <c r="F2085" s="32">
        <v>1032</v>
      </c>
      <c r="G2085" s="38">
        <f>INT(DT!E2085)</f>
        <v>44921</v>
      </c>
      <c r="H2085" s="39">
        <f>DT!E2085-INT(DT!E2085)</f>
        <v>0.36298611111124046</v>
      </c>
      <c r="I2085" s="32" t="s">
        <v>23</v>
      </c>
      <c r="J2085" s="32" t="s">
        <v>645</v>
      </c>
      <c r="K2085" s="32" t="s">
        <v>355</v>
      </c>
      <c r="L2085" s="42" cm="1">
        <f t="array" ref="L2085">INDEX('D_ SERVICES'!D:F, MATCH(J2085, 'D_ SERVICES'!A:A, 0),
   IF(I2085="Basic", 1, IF(I2085="Standard", 2, IF(I2085="Premium", 3, ""))))</f>
        <v>686</v>
      </c>
      <c r="M2085" s="32">
        <f>L2085*(1-VLOOKUP('F_ ORDERS'!$K2085,D_BUYERS!A:H,8,FALSE))</f>
        <v>617.4</v>
      </c>
      <c r="N2085" s="32">
        <f>IF(VLOOKUP('F_ ORDERS'!$G2085, OrderDate!A:E, 5, FALSE) = 1, 'F_ ORDERS'!$M2085 * (1 - 0.07), 'F_ ORDERS'!$M2085)</f>
        <v>617.4</v>
      </c>
    </row>
    <row r="2086" spans="1:14" x14ac:dyDescent="0.2">
      <c r="A2086" s="51" t="str">
        <f t="shared" si="32"/>
        <v>171.20.75.10|45604|0.278206018519995</v>
      </c>
      <c r="B2086" s="51" t="s">
        <v>1923</v>
      </c>
      <c r="C2086" s="52">
        <f>INT(DT!I2086)</f>
        <v>45604</v>
      </c>
      <c r="D2086" s="53">
        <f>DT!I2086-INT(DT!I2086)</f>
        <v>0.27820601851999527</v>
      </c>
      <c r="E2086" s="32" t="s">
        <v>6301</v>
      </c>
      <c r="F2086" s="32">
        <v>1241</v>
      </c>
      <c r="G2086" s="38">
        <f>INT(DT!E2086)</f>
        <v>45604</v>
      </c>
      <c r="H2086" s="39">
        <f>DT!E2086-INT(DT!E2086)</f>
        <v>0.31475694444816327</v>
      </c>
      <c r="I2086" s="32" t="s">
        <v>18</v>
      </c>
      <c r="J2086" s="32" t="s">
        <v>659</v>
      </c>
      <c r="K2086" s="32" t="s">
        <v>173</v>
      </c>
      <c r="L2086" s="42" cm="1">
        <f t="array" ref="L2086">INDEX('D_ SERVICES'!D:F, MATCH(J2086, 'D_ SERVICES'!A:A, 0),
   IF(I2086="Basic", 1, IF(I2086="Standard", 2, IF(I2086="Premium", 3, ""))))</f>
        <v>338</v>
      </c>
      <c r="M2086" s="32">
        <f>L2086*(1-VLOOKUP('F_ ORDERS'!$K2086,D_BUYERS!A:H,8,FALSE))</f>
        <v>321.09999999999997</v>
      </c>
      <c r="N2086" s="32">
        <f>IF(VLOOKUP('F_ ORDERS'!$G2086, OrderDate!A:E, 5, FALSE) = 1, 'F_ ORDERS'!$M2086 * (1 - 0.07), 'F_ ORDERS'!$M2086)</f>
        <v>321.09999999999997</v>
      </c>
    </row>
    <row r="2087" spans="1:14" x14ac:dyDescent="0.2">
      <c r="A2087" s="51" t="str">
        <f t="shared" si="32"/>
        <v>235.124.129.165|44792|0.808113425926422</v>
      </c>
      <c r="B2087" s="51" t="s">
        <v>2785</v>
      </c>
      <c r="C2087" s="52">
        <f>INT(DT!I2087)</f>
        <v>44792</v>
      </c>
      <c r="D2087" s="53">
        <f>DT!I2087-INT(DT!I2087)</f>
        <v>0.80811342592642177</v>
      </c>
      <c r="E2087" s="32" t="s">
        <v>6302</v>
      </c>
      <c r="F2087" s="32">
        <v>1134</v>
      </c>
      <c r="G2087" s="38">
        <f>INT(DT!E2087)</f>
        <v>44792</v>
      </c>
      <c r="H2087" s="39">
        <f>DT!E2087-INT(DT!E2087)</f>
        <v>0.8710069444423425</v>
      </c>
      <c r="I2087" s="32" t="s">
        <v>12</v>
      </c>
      <c r="J2087" s="32" t="s">
        <v>819</v>
      </c>
      <c r="K2087" s="32" t="s">
        <v>277</v>
      </c>
      <c r="L2087" s="42" cm="1">
        <f t="array" ref="L2087">INDEX('D_ SERVICES'!D:F, MATCH(J2087, 'D_ SERVICES'!A:A, 0),
   IF(I2087="Basic", 1, IF(I2087="Standard", 2, IF(I2087="Premium", 3, ""))))</f>
        <v>961</v>
      </c>
      <c r="M2087" s="32">
        <f>L2087*(1-VLOOKUP('F_ ORDERS'!$K2087,D_BUYERS!A:H,8,FALSE))</f>
        <v>961</v>
      </c>
      <c r="N2087" s="32">
        <f>IF(VLOOKUP('F_ ORDERS'!$G2087, OrderDate!A:E, 5, FALSE) = 1, 'F_ ORDERS'!$M2087 * (1 - 0.07), 'F_ ORDERS'!$M2087)</f>
        <v>961</v>
      </c>
    </row>
    <row r="2088" spans="1:14" x14ac:dyDescent="0.2">
      <c r="A2088" s="51" t="str">
        <f t="shared" si="32"/>
        <v>78.151.226.223|45396|0.540300925917109</v>
      </c>
      <c r="B2088" s="51" t="s">
        <v>3872</v>
      </c>
      <c r="C2088" s="52">
        <f>INT(DT!I2088)</f>
        <v>45396</v>
      </c>
      <c r="D2088" s="53">
        <f>DT!I2088-INT(DT!I2088)</f>
        <v>0.54030092591710854</v>
      </c>
      <c r="E2088" s="32" t="s">
        <v>6303</v>
      </c>
      <c r="F2088" s="32">
        <v>1157</v>
      </c>
      <c r="G2088" s="38">
        <f>INT(DT!E2088)</f>
        <v>45396</v>
      </c>
      <c r="H2088" s="39">
        <f>DT!E2088-INT(DT!E2088)</f>
        <v>0.609131944438559</v>
      </c>
      <c r="I2088" s="32" t="s">
        <v>18</v>
      </c>
      <c r="J2088" s="32" t="s">
        <v>831</v>
      </c>
      <c r="K2088" s="32" t="s">
        <v>89</v>
      </c>
      <c r="L2088" s="42" cm="1">
        <f t="array" ref="L2088">INDEX('D_ SERVICES'!D:F, MATCH(J2088, 'D_ SERVICES'!A:A, 0),
   IF(I2088="Basic", 1, IF(I2088="Standard", 2, IF(I2088="Premium", 3, ""))))</f>
        <v>964</v>
      </c>
      <c r="M2088" s="32">
        <f>L2088*(1-VLOOKUP('F_ ORDERS'!$K2088,D_BUYERS!A:H,8,FALSE))</f>
        <v>867.6</v>
      </c>
      <c r="N2088" s="32">
        <f>IF(VLOOKUP('F_ ORDERS'!$G2088, OrderDate!A:E, 5, FALSE) = 1, 'F_ ORDERS'!$M2088 * (1 - 0.07), 'F_ ORDERS'!$M2088)</f>
        <v>806.86799999999994</v>
      </c>
    </row>
    <row r="2089" spans="1:14" x14ac:dyDescent="0.2">
      <c r="A2089" s="51" t="str">
        <f t="shared" si="32"/>
        <v>80.71.42.182|42356|0.543819444443216</v>
      </c>
      <c r="B2089" s="51" t="s">
        <v>3915</v>
      </c>
      <c r="C2089" s="52">
        <f>INT(DT!I2089)</f>
        <v>42356</v>
      </c>
      <c r="D2089" s="53">
        <f>DT!I2089-INT(DT!I2089)</f>
        <v>0.54381944444321562</v>
      </c>
      <c r="E2089" s="32" t="s">
        <v>6304</v>
      </c>
      <c r="F2089" s="32">
        <v>1007</v>
      </c>
      <c r="G2089" s="38">
        <f>INT(DT!E2089)</f>
        <v>42356</v>
      </c>
      <c r="H2089" s="39">
        <f>DT!E2089-INT(DT!E2089)</f>
        <v>0.64388888888788642</v>
      </c>
      <c r="I2089" s="32" t="s">
        <v>23</v>
      </c>
      <c r="J2089" s="32" t="s">
        <v>789</v>
      </c>
      <c r="K2089" s="32" t="s">
        <v>347</v>
      </c>
      <c r="L2089" s="42" cm="1">
        <f t="array" ref="L2089">INDEX('D_ SERVICES'!D:F, MATCH(J2089, 'D_ SERVICES'!A:A, 0),
   IF(I2089="Basic", 1, IF(I2089="Standard", 2, IF(I2089="Premium", 3, ""))))</f>
        <v>592</v>
      </c>
      <c r="M2089" s="32">
        <f>L2089*(1-VLOOKUP('F_ ORDERS'!$K2089,D_BUYERS!A:H,8,FALSE))</f>
        <v>532.80000000000007</v>
      </c>
      <c r="N2089" s="32">
        <f>IF(VLOOKUP('F_ ORDERS'!$G2089, OrderDate!A:E, 5, FALSE) = 1, 'F_ ORDERS'!$M2089 * (1 - 0.07), 'F_ ORDERS'!$M2089)</f>
        <v>532.80000000000007</v>
      </c>
    </row>
    <row r="2090" spans="1:14" x14ac:dyDescent="0.2">
      <c r="A2090" s="51" t="str">
        <f t="shared" si="32"/>
        <v>105.140.47.166|42246|0.811249999998836</v>
      </c>
      <c r="B2090" s="51" t="s">
        <v>999</v>
      </c>
      <c r="C2090" s="52">
        <f>INT(DT!I2090)</f>
        <v>42246</v>
      </c>
      <c r="D2090" s="53">
        <f>DT!I2090-INT(DT!I2090)</f>
        <v>0.81124999999883585</v>
      </c>
      <c r="E2090" s="32" t="s">
        <v>6305</v>
      </c>
      <c r="F2090" s="32">
        <v>1120</v>
      </c>
      <c r="G2090" s="38">
        <f>INT(DT!E2090)</f>
        <v>42246</v>
      </c>
      <c r="H2090" s="39">
        <f>DT!E2090-INT(DT!E2090)</f>
        <v>0.8269212962986785</v>
      </c>
      <c r="I2090" s="32" t="s">
        <v>18</v>
      </c>
      <c r="J2090" s="32" t="s">
        <v>562</v>
      </c>
      <c r="K2090" s="32" t="s">
        <v>92</v>
      </c>
      <c r="L2090" s="42" cm="1">
        <f t="array" ref="L2090">INDEX('D_ SERVICES'!D:F, MATCH(J2090, 'D_ SERVICES'!A:A, 0),
   IF(I2090="Basic", 1, IF(I2090="Standard", 2, IF(I2090="Premium", 3, ""))))</f>
        <v>80</v>
      </c>
      <c r="M2090" s="32">
        <f>L2090*(1-VLOOKUP('F_ ORDERS'!$K2090,D_BUYERS!A:H,8,FALSE))</f>
        <v>72</v>
      </c>
      <c r="N2090" s="32">
        <f>IF(VLOOKUP('F_ ORDERS'!$G2090, OrderDate!A:E, 5, FALSE) = 1, 'F_ ORDERS'!$M2090 * (1 - 0.07), 'F_ ORDERS'!$M2090)</f>
        <v>66.959999999999994</v>
      </c>
    </row>
    <row r="2091" spans="1:14" x14ac:dyDescent="0.2">
      <c r="A2091" s="51" t="str">
        <f t="shared" si="32"/>
        <v>198.160.32.27|42742|0.219351851847023</v>
      </c>
      <c r="B2091" s="51" t="s">
        <v>2249</v>
      </c>
      <c r="C2091" s="52">
        <f>INT(DT!I2091)</f>
        <v>42742</v>
      </c>
      <c r="D2091" s="53">
        <f>DT!I2091-INT(DT!I2091)</f>
        <v>0.21935185184702277</v>
      </c>
      <c r="E2091" s="32" t="s">
        <v>6306</v>
      </c>
      <c r="F2091" s="32">
        <v>1018</v>
      </c>
      <c r="G2091" s="38">
        <f>INT(DT!E2091)</f>
        <v>42742</v>
      </c>
      <c r="H2091" s="39">
        <f>DT!E2091-INT(DT!E2091)</f>
        <v>0.32575231481314404</v>
      </c>
      <c r="I2091" s="32" t="s">
        <v>18</v>
      </c>
      <c r="J2091" s="32" t="s">
        <v>762</v>
      </c>
      <c r="K2091" s="32" t="s">
        <v>492</v>
      </c>
      <c r="L2091" s="42" cm="1">
        <f t="array" ref="L2091">INDEX('D_ SERVICES'!D:F, MATCH(J2091, 'D_ SERVICES'!A:A, 0),
   IF(I2091="Basic", 1, IF(I2091="Standard", 2, IF(I2091="Premium", 3, ""))))</f>
        <v>417</v>
      </c>
      <c r="M2091" s="32">
        <f>L2091*(1-VLOOKUP('F_ ORDERS'!$K2091,D_BUYERS!A:H,8,FALSE))</f>
        <v>396.15</v>
      </c>
      <c r="N2091" s="32">
        <f>IF(VLOOKUP('F_ ORDERS'!$G2091, OrderDate!A:E, 5, FALSE) = 1, 'F_ ORDERS'!$M2091 * (1 - 0.07), 'F_ ORDERS'!$M2091)</f>
        <v>368.41949999999997</v>
      </c>
    </row>
    <row r="2092" spans="1:14" x14ac:dyDescent="0.2">
      <c r="A2092" s="51" t="str">
        <f t="shared" si="32"/>
        <v>43.120.167.51|44622|0.461273148146574</v>
      </c>
      <c r="B2092" s="51" t="s">
        <v>3375</v>
      </c>
      <c r="C2092" s="52">
        <f>INT(DT!I2092)</f>
        <v>44622</v>
      </c>
      <c r="D2092" s="53">
        <f>DT!I2092-INT(DT!I2092)</f>
        <v>0.46127314814657439</v>
      </c>
      <c r="E2092" s="32" t="s">
        <v>6307</v>
      </c>
      <c r="F2092" s="32">
        <v>1064</v>
      </c>
      <c r="G2092" s="38">
        <f>INT(DT!E2092)</f>
        <v>44622</v>
      </c>
      <c r="H2092" s="39">
        <f>DT!E2092-INT(DT!E2092)</f>
        <v>0.513043981482042</v>
      </c>
      <c r="I2092" s="32" t="s">
        <v>18</v>
      </c>
      <c r="J2092" s="32" t="s">
        <v>663</v>
      </c>
      <c r="K2092" s="32" t="s">
        <v>375</v>
      </c>
      <c r="L2092" s="42" cm="1">
        <f t="array" ref="L2092">INDEX('D_ SERVICES'!D:F, MATCH(J2092, 'D_ SERVICES'!A:A, 0),
   IF(I2092="Basic", 1, IF(I2092="Standard", 2, IF(I2092="Premium", 3, ""))))</f>
        <v>73</v>
      </c>
      <c r="M2092" s="32">
        <f>L2092*(1-VLOOKUP('F_ ORDERS'!$K2092,D_BUYERS!A:H,8,FALSE))</f>
        <v>69.349999999999994</v>
      </c>
      <c r="N2092" s="32">
        <f>IF(VLOOKUP('F_ ORDERS'!$G2092, OrderDate!A:E, 5, FALSE) = 1, 'F_ ORDERS'!$M2092 * (1 - 0.07), 'F_ ORDERS'!$M2092)</f>
        <v>69.349999999999994</v>
      </c>
    </row>
    <row r="2093" spans="1:14" x14ac:dyDescent="0.2">
      <c r="A2093" s="51" t="str">
        <f t="shared" si="32"/>
        <v>63.61.86.153|44203|0.552048611112696</v>
      </c>
      <c r="B2093" s="51" t="s">
        <v>3667</v>
      </c>
      <c r="C2093" s="52">
        <f>INT(DT!I2093)</f>
        <v>44203</v>
      </c>
      <c r="D2093" s="53">
        <f>DT!I2093-INT(DT!I2093)</f>
        <v>0.55204861111269565</v>
      </c>
      <c r="E2093" s="32" t="s">
        <v>6308</v>
      </c>
      <c r="F2093" s="32">
        <v>1218</v>
      </c>
      <c r="G2093" s="38">
        <f>INT(DT!E2093)</f>
        <v>44203</v>
      </c>
      <c r="H2093" s="39">
        <f>DT!E2093-INT(DT!E2093)</f>
        <v>0.60113425926101627</v>
      </c>
      <c r="I2093" s="32" t="s">
        <v>18</v>
      </c>
      <c r="J2093" s="32" t="s">
        <v>577</v>
      </c>
      <c r="K2093" s="32" t="s">
        <v>469</v>
      </c>
      <c r="L2093" s="42" cm="1">
        <f t="array" ref="L2093">INDEX('D_ SERVICES'!D:F, MATCH(J2093, 'D_ SERVICES'!A:A, 0),
   IF(I2093="Basic", 1, IF(I2093="Standard", 2, IF(I2093="Premium", 3, ""))))</f>
        <v>603</v>
      </c>
      <c r="M2093" s="32">
        <f>L2093*(1-VLOOKUP('F_ ORDERS'!$K2093,D_BUYERS!A:H,8,FALSE))</f>
        <v>542.70000000000005</v>
      </c>
      <c r="N2093" s="32">
        <f>IF(VLOOKUP('F_ ORDERS'!$G2093, OrderDate!A:E, 5, FALSE) = 1, 'F_ ORDERS'!$M2093 * (1 - 0.07), 'F_ ORDERS'!$M2093)</f>
        <v>542.70000000000005</v>
      </c>
    </row>
    <row r="2094" spans="1:14" x14ac:dyDescent="0.2">
      <c r="A2094" s="51" t="str">
        <f t="shared" si="32"/>
        <v>7.149.123.159|43296|0.891655092593282</v>
      </c>
      <c r="B2094" s="51" t="s">
        <v>3745</v>
      </c>
      <c r="C2094" s="52">
        <f>INT(DT!I2094)</f>
        <v>43296</v>
      </c>
      <c r="D2094" s="53">
        <f>DT!I2094-INT(DT!I2094)</f>
        <v>0.89165509259328246</v>
      </c>
      <c r="E2094" s="32" t="s">
        <v>6309</v>
      </c>
      <c r="F2094" s="32">
        <v>1033</v>
      </c>
      <c r="G2094" s="38">
        <f>INT(DT!E2094)</f>
        <v>43296</v>
      </c>
      <c r="H2094" s="39">
        <f>DT!E2094-INT(DT!E2094)</f>
        <v>0.90451388889050577</v>
      </c>
      <c r="I2094" s="32" t="s">
        <v>18</v>
      </c>
      <c r="J2094" s="32" t="s">
        <v>771</v>
      </c>
      <c r="K2094" s="32" t="s">
        <v>150</v>
      </c>
      <c r="L2094" s="42" cm="1">
        <f t="array" ref="L2094">INDEX('D_ SERVICES'!D:F, MATCH(J2094, 'D_ SERVICES'!A:A, 0),
   IF(I2094="Basic", 1, IF(I2094="Standard", 2, IF(I2094="Premium", 3, ""))))</f>
        <v>298</v>
      </c>
      <c r="M2094" s="32">
        <f>L2094*(1-VLOOKUP('F_ ORDERS'!$K2094,D_BUYERS!A:H,8,FALSE))</f>
        <v>298</v>
      </c>
      <c r="N2094" s="32">
        <f>IF(VLOOKUP('F_ ORDERS'!$G2094, OrderDate!A:E, 5, FALSE) = 1, 'F_ ORDERS'!$M2094 * (1 - 0.07), 'F_ ORDERS'!$M2094)</f>
        <v>277.14</v>
      </c>
    </row>
    <row r="2095" spans="1:14" x14ac:dyDescent="0.2">
      <c r="A2095" s="51" t="str">
        <f t="shared" si="32"/>
        <v>131.190.180.113|43515|0.692696759258979</v>
      </c>
      <c r="B2095" s="51" t="s">
        <v>1372</v>
      </c>
      <c r="C2095" s="52">
        <f>INT(DT!I2095)</f>
        <v>43515</v>
      </c>
      <c r="D2095" s="53">
        <f>DT!I2095-INT(DT!I2095)</f>
        <v>0.692696759258979</v>
      </c>
      <c r="E2095" s="32" t="s">
        <v>6310</v>
      </c>
      <c r="F2095" s="32">
        <v>1064</v>
      </c>
      <c r="G2095" s="38">
        <f>INT(DT!E2095)</f>
        <v>43515</v>
      </c>
      <c r="H2095" s="39">
        <f>DT!E2095-INT(DT!E2095)</f>
        <v>0.74231481481547235</v>
      </c>
      <c r="I2095" s="32" t="s">
        <v>18</v>
      </c>
      <c r="J2095" s="32" t="s">
        <v>663</v>
      </c>
      <c r="K2095" s="32" t="s">
        <v>112</v>
      </c>
      <c r="L2095" s="42" cm="1">
        <f t="array" ref="L2095">INDEX('D_ SERVICES'!D:F, MATCH(J2095, 'D_ SERVICES'!A:A, 0),
   IF(I2095="Basic", 1, IF(I2095="Standard", 2, IF(I2095="Premium", 3, ""))))</f>
        <v>73</v>
      </c>
      <c r="M2095" s="32">
        <f>L2095*(1-VLOOKUP('F_ ORDERS'!$K2095,D_BUYERS!A:H,8,FALSE))</f>
        <v>69.349999999999994</v>
      </c>
      <c r="N2095" s="32">
        <f>IF(VLOOKUP('F_ ORDERS'!$G2095, OrderDate!A:E, 5, FALSE) = 1, 'F_ ORDERS'!$M2095 * (1 - 0.07), 'F_ ORDERS'!$M2095)</f>
        <v>69.349999999999994</v>
      </c>
    </row>
    <row r="2096" spans="1:14" x14ac:dyDescent="0.2">
      <c r="A2096" s="51" t="str">
        <f t="shared" si="32"/>
        <v>255.128.148.79|42949|0.40765046296292</v>
      </c>
      <c r="B2096" s="51" t="s">
        <v>3075</v>
      </c>
      <c r="C2096" s="52">
        <f>INT(DT!I2096)</f>
        <v>42949</v>
      </c>
      <c r="D2096" s="53">
        <f>DT!I2096-INT(DT!I2096)</f>
        <v>0.40765046296291985</v>
      </c>
      <c r="E2096" s="32" t="s">
        <v>6311</v>
      </c>
      <c r="F2096" s="32">
        <v>1087</v>
      </c>
      <c r="G2096" s="38">
        <f>INT(DT!E2096)</f>
        <v>42949</v>
      </c>
      <c r="H2096" s="39">
        <f>DT!E2096-INT(DT!E2096)</f>
        <v>0.48798611111124046</v>
      </c>
      <c r="I2096" s="32" t="s">
        <v>12</v>
      </c>
      <c r="J2096" s="32" t="s">
        <v>736</v>
      </c>
      <c r="K2096" s="32" t="s">
        <v>404</v>
      </c>
      <c r="L2096" s="42" cm="1">
        <f t="array" ref="L2096">INDEX('D_ SERVICES'!D:F, MATCH(J2096, 'D_ SERVICES'!A:A, 0),
   IF(I2096="Basic", 1, IF(I2096="Standard", 2, IF(I2096="Premium", 3, ""))))</f>
        <v>933</v>
      </c>
      <c r="M2096" s="32">
        <f>L2096*(1-VLOOKUP('F_ ORDERS'!$K2096,D_BUYERS!A:H,8,FALSE))</f>
        <v>933</v>
      </c>
      <c r="N2096" s="32">
        <f>IF(VLOOKUP('F_ ORDERS'!$G2096, OrderDate!A:E, 5, FALSE) = 1, 'F_ ORDERS'!$M2096 * (1 - 0.07), 'F_ ORDERS'!$M2096)</f>
        <v>933</v>
      </c>
    </row>
    <row r="2097" spans="1:14" x14ac:dyDescent="0.2">
      <c r="A2097" s="51" t="str">
        <f t="shared" si="32"/>
        <v>54.133.124.208|43011|0.117268518522906</v>
      </c>
      <c r="B2097" s="51" t="s">
        <v>3528</v>
      </c>
      <c r="C2097" s="52">
        <f>INT(DT!I2097)</f>
        <v>43011</v>
      </c>
      <c r="D2097" s="53">
        <f>DT!I2097-INT(DT!I2097)</f>
        <v>0.11726851852290565</v>
      </c>
      <c r="E2097" s="32" t="s">
        <v>6312</v>
      </c>
      <c r="F2097" s="32">
        <v>1141</v>
      </c>
      <c r="G2097" s="38">
        <f>INT(DT!E2097)</f>
        <v>43011</v>
      </c>
      <c r="H2097" s="39">
        <f>DT!E2097-INT(DT!E2097)</f>
        <v>0.15615740741486661</v>
      </c>
      <c r="I2097" s="32" t="s">
        <v>18</v>
      </c>
      <c r="J2097" s="32" t="s">
        <v>677</v>
      </c>
      <c r="K2097" s="32" t="s">
        <v>369</v>
      </c>
      <c r="L2097" s="42" cm="1">
        <f t="array" ref="L2097">INDEX('D_ SERVICES'!D:F, MATCH(J2097, 'D_ SERVICES'!A:A, 0),
   IF(I2097="Basic", 1, IF(I2097="Standard", 2, IF(I2097="Premium", 3, ""))))</f>
        <v>388</v>
      </c>
      <c r="M2097" s="32">
        <f>L2097*(1-VLOOKUP('F_ ORDERS'!$K2097,D_BUYERS!A:H,8,FALSE))</f>
        <v>388</v>
      </c>
      <c r="N2097" s="32">
        <f>IF(VLOOKUP('F_ ORDERS'!$G2097, OrderDate!A:E, 5, FALSE) = 1, 'F_ ORDERS'!$M2097 * (1 - 0.07), 'F_ ORDERS'!$M2097)</f>
        <v>388</v>
      </c>
    </row>
    <row r="2098" spans="1:14" x14ac:dyDescent="0.2">
      <c r="A2098" s="51" t="str">
        <f t="shared" si="32"/>
        <v>7.239.52.101|44589|0.429548611107748</v>
      </c>
      <c r="B2098" s="51" t="s">
        <v>3754</v>
      </c>
      <c r="C2098" s="52">
        <f>INT(DT!I2098)</f>
        <v>44589</v>
      </c>
      <c r="D2098" s="53">
        <f>DT!I2098-INT(DT!I2098)</f>
        <v>0.429548611107748</v>
      </c>
      <c r="E2098" s="32" t="s">
        <v>6313</v>
      </c>
      <c r="F2098" s="32">
        <v>1119</v>
      </c>
      <c r="G2098" s="38">
        <f>INT(DT!E2098)</f>
        <v>44589</v>
      </c>
      <c r="H2098" s="39">
        <f>DT!E2098-INT(DT!E2098)</f>
        <v>0.455636574071832</v>
      </c>
      <c r="I2098" s="32" t="s">
        <v>18</v>
      </c>
      <c r="J2098" s="32" t="s">
        <v>610</v>
      </c>
      <c r="K2098" s="32" t="s">
        <v>460</v>
      </c>
      <c r="L2098" s="42" cm="1">
        <f t="array" ref="L2098">INDEX('D_ SERVICES'!D:F, MATCH(J2098, 'D_ SERVICES'!A:A, 0),
   IF(I2098="Basic", 1, IF(I2098="Standard", 2, IF(I2098="Premium", 3, ""))))</f>
        <v>717</v>
      </c>
      <c r="M2098" s="32">
        <f>L2098*(1-VLOOKUP('F_ ORDERS'!$K2098,D_BUYERS!A:H,8,FALSE))</f>
        <v>681.15</v>
      </c>
      <c r="N2098" s="32">
        <f>IF(VLOOKUP('F_ ORDERS'!$G2098, OrderDate!A:E, 5, FALSE) = 1, 'F_ ORDERS'!$M2098 * (1 - 0.07), 'F_ ORDERS'!$M2098)</f>
        <v>681.15</v>
      </c>
    </row>
    <row r="2099" spans="1:14" x14ac:dyDescent="0.2">
      <c r="A2099" s="51" t="str">
        <f t="shared" si="32"/>
        <v>246.44.234.248|43578|0.817800925928168</v>
      </c>
      <c r="B2099" s="51" t="s">
        <v>2962</v>
      </c>
      <c r="C2099" s="52">
        <f>INT(DT!I2099)</f>
        <v>43578</v>
      </c>
      <c r="D2099" s="53">
        <f>DT!I2099-INT(DT!I2099)</f>
        <v>0.817800925928168</v>
      </c>
      <c r="E2099" s="32" t="s">
        <v>6314</v>
      </c>
      <c r="F2099" s="32">
        <v>1119</v>
      </c>
      <c r="G2099" s="38">
        <f>INT(DT!E2099)</f>
        <v>43578</v>
      </c>
      <c r="H2099" s="39">
        <f>DT!E2099-INT(DT!E2099)</f>
        <v>0.86364583333488554</v>
      </c>
      <c r="I2099" s="32" t="s">
        <v>23</v>
      </c>
      <c r="J2099" s="32" t="s">
        <v>817</v>
      </c>
      <c r="K2099" s="32" t="s">
        <v>268</v>
      </c>
      <c r="L2099" s="42" cm="1">
        <f t="array" ref="L2099">INDEX('D_ SERVICES'!D:F, MATCH(J2099, 'D_ SERVICES'!A:A, 0),
   IF(I2099="Basic", 1, IF(I2099="Standard", 2, IF(I2099="Premium", 3, ""))))</f>
        <v>964</v>
      </c>
      <c r="M2099" s="32">
        <f>L2099*(1-VLOOKUP('F_ ORDERS'!$K2099,D_BUYERS!A:H,8,FALSE))</f>
        <v>867.6</v>
      </c>
      <c r="N2099" s="32">
        <f>IF(VLOOKUP('F_ ORDERS'!$G2099, OrderDate!A:E, 5, FALSE) = 1, 'F_ ORDERS'!$M2099 * (1 - 0.07), 'F_ ORDERS'!$M2099)</f>
        <v>867.6</v>
      </c>
    </row>
    <row r="2100" spans="1:14" x14ac:dyDescent="0.2">
      <c r="A2100" s="51" t="str">
        <f t="shared" si="32"/>
        <v>237.79.161.107|44643|0.176354166673264</v>
      </c>
      <c r="B2100" s="51" t="s">
        <v>2821</v>
      </c>
      <c r="C2100" s="52">
        <f>INT(DT!I2100)</f>
        <v>44643</v>
      </c>
      <c r="D2100" s="53">
        <f>DT!I2100-INT(DT!I2100)</f>
        <v>0.17635416667326353</v>
      </c>
      <c r="E2100" s="32" t="s">
        <v>6315</v>
      </c>
      <c r="F2100" s="32">
        <v>1081</v>
      </c>
      <c r="G2100" s="38">
        <f>INT(DT!E2100)</f>
        <v>44643</v>
      </c>
      <c r="H2100" s="39">
        <f>DT!E2100-INT(DT!E2100)</f>
        <v>0.24807870371296303</v>
      </c>
      <c r="I2100" s="32" t="s">
        <v>23</v>
      </c>
      <c r="J2100" s="32" t="s">
        <v>735</v>
      </c>
      <c r="K2100" s="32" t="s">
        <v>469</v>
      </c>
      <c r="L2100" s="42" cm="1">
        <f t="array" ref="L2100">INDEX('D_ SERVICES'!D:F, MATCH(J2100, 'D_ SERVICES'!A:A, 0),
   IF(I2100="Basic", 1, IF(I2100="Standard", 2, IF(I2100="Premium", 3, ""))))</f>
        <v>924</v>
      </c>
      <c r="M2100" s="32">
        <f>L2100*(1-VLOOKUP('F_ ORDERS'!$K2100,D_BUYERS!A:H,8,FALSE))</f>
        <v>831.6</v>
      </c>
      <c r="N2100" s="32">
        <f>IF(VLOOKUP('F_ ORDERS'!$G2100, OrderDate!A:E, 5, FALSE) = 1, 'F_ ORDERS'!$M2100 * (1 - 0.07), 'F_ ORDERS'!$M2100)</f>
        <v>831.6</v>
      </c>
    </row>
    <row r="2101" spans="1:14" x14ac:dyDescent="0.2">
      <c r="A2101" s="51" t="str">
        <f t="shared" si="32"/>
        <v>87.83.241.18|45452|0.903888888889924</v>
      </c>
      <c r="B2101" s="51" t="s">
        <v>4018</v>
      </c>
      <c r="C2101" s="52">
        <f>INT(DT!I2101)</f>
        <v>45452</v>
      </c>
      <c r="D2101" s="53">
        <f>DT!I2101-INT(DT!I2101)</f>
        <v>0.90388888888992369</v>
      </c>
      <c r="E2101" s="32" t="s">
        <v>6316</v>
      </c>
      <c r="F2101" s="32">
        <v>1085</v>
      </c>
      <c r="G2101" s="38">
        <f>INT(DT!E2101)</f>
        <v>45453</v>
      </c>
      <c r="H2101" s="39">
        <f>DT!E2101-INT(DT!E2101)</f>
        <v>2.7986111112113576E-2</v>
      </c>
      <c r="I2101" s="32" t="s">
        <v>12</v>
      </c>
      <c r="J2101" s="32" t="s">
        <v>793</v>
      </c>
      <c r="K2101" s="32" t="s">
        <v>316</v>
      </c>
      <c r="L2101" s="42" cm="1">
        <f t="array" ref="L2101">INDEX('D_ SERVICES'!D:F, MATCH(J2101, 'D_ SERVICES'!A:A, 0),
   IF(I2101="Basic", 1, IF(I2101="Standard", 2, IF(I2101="Premium", 3, ""))))</f>
        <v>962</v>
      </c>
      <c r="M2101" s="32">
        <f>L2101*(1-VLOOKUP('F_ ORDERS'!$K2101,D_BUYERS!A:H,8,FALSE))</f>
        <v>913.9</v>
      </c>
      <c r="N2101" s="32">
        <f>IF(VLOOKUP('F_ ORDERS'!$G2101, OrderDate!A:E, 5, FALSE) = 1, 'F_ ORDERS'!$M2101 * (1 - 0.07), 'F_ ORDERS'!$M2101)</f>
        <v>913.9</v>
      </c>
    </row>
    <row r="2102" spans="1:14" x14ac:dyDescent="0.2">
      <c r="A2102" s="51" t="str">
        <f t="shared" si="32"/>
        <v>105.219.252.51|45280|0.878993055557657</v>
      </c>
      <c r="B2102" s="51" t="s">
        <v>1003</v>
      </c>
      <c r="C2102" s="52">
        <f>INT(DT!I2102)</f>
        <v>45280</v>
      </c>
      <c r="D2102" s="53">
        <f>DT!I2102-INT(DT!I2102)</f>
        <v>0.8789930555576575</v>
      </c>
      <c r="E2102" s="32" t="s">
        <v>6317</v>
      </c>
      <c r="F2102" s="32">
        <v>1226</v>
      </c>
      <c r="G2102" s="38">
        <f>INT(DT!E2102)</f>
        <v>45280</v>
      </c>
      <c r="H2102" s="39">
        <f>DT!E2102-INT(DT!E2102)</f>
        <v>0.96604166666656965</v>
      </c>
      <c r="I2102" s="32" t="s">
        <v>12</v>
      </c>
      <c r="J2102" s="32" t="s">
        <v>560</v>
      </c>
      <c r="K2102" s="32" t="s">
        <v>70</v>
      </c>
      <c r="L2102" s="42" cm="1">
        <f t="array" ref="L2102">INDEX('D_ SERVICES'!D:F, MATCH(J2102, 'D_ SERVICES'!A:A, 0),
   IF(I2102="Basic", 1, IF(I2102="Standard", 2, IF(I2102="Premium", 3, ""))))</f>
        <v>686</v>
      </c>
      <c r="M2102" s="32">
        <f>L2102*(1-VLOOKUP('F_ ORDERS'!$K2102,D_BUYERS!A:H,8,FALSE))</f>
        <v>651.69999999999993</v>
      </c>
      <c r="N2102" s="32">
        <f>IF(VLOOKUP('F_ ORDERS'!$G2102, OrderDate!A:E, 5, FALSE) = 1, 'F_ ORDERS'!$M2102 * (1 - 0.07), 'F_ ORDERS'!$M2102)</f>
        <v>651.69999999999993</v>
      </c>
    </row>
    <row r="2103" spans="1:14" x14ac:dyDescent="0.2">
      <c r="A2103" s="51" t="str">
        <f t="shared" si="32"/>
        <v>151.3.212.46|45124|0.354537037026603</v>
      </c>
      <c r="B2103" s="51" t="s">
        <v>1651</v>
      </c>
      <c r="C2103" s="52">
        <f>INT(DT!I2103)</f>
        <v>45124</v>
      </c>
      <c r="D2103" s="53">
        <f>DT!I2103-INT(DT!I2103)</f>
        <v>0.35453703702660277</v>
      </c>
      <c r="E2103" s="32" t="s">
        <v>6318</v>
      </c>
      <c r="F2103" s="32">
        <v>1032</v>
      </c>
      <c r="G2103" s="38">
        <f>INT(DT!E2103)</f>
        <v>45124</v>
      </c>
      <c r="H2103" s="39">
        <f>DT!E2103-INT(DT!E2103)</f>
        <v>0.38968749999185093</v>
      </c>
      <c r="I2103" s="32" t="s">
        <v>18</v>
      </c>
      <c r="J2103" s="32" t="s">
        <v>645</v>
      </c>
      <c r="K2103" s="32" t="s">
        <v>451</v>
      </c>
      <c r="L2103" s="42" cm="1">
        <f t="array" ref="L2103">INDEX('D_ SERVICES'!D:F, MATCH(J2103, 'D_ SERVICES'!A:A, 0),
   IF(I2103="Basic", 1, IF(I2103="Standard", 2, IF(I2103="Premium", 3, ""))))</f>
        <v>449</v>
      </c>
      <c r="M2103" s="32">
        <f>L2103*(1-VLOOKUP('F_ ORDERS'!$K2103,D_BUYERS!A:H,8,FALSE))</f>
        <v>426.54999999999995</v>
      </c>
      <c r="N2103" s="32">
        <f>IF(VLOOKUP('F_ ORDERS'!$G2103, OrderDate!A:E, 5, FALSE) = 1, 'F_ ORDERS'!$M2103 * (1 - 0.07), 'F_ ORDERS'!$M2103)</f>
        <v>426.54999999999995</v>
      </c>
    </row>
    <row r="2104" spans="1:14" x14ac:dyDescent="0.2">
      <c r="A2104" s="51" t="str">
        <f t="shared" si="32"/>
        <v>201.101.72.182|44489|0.812361111107748</v>
      </c>
      <c r="B2104" s="51" t="s">
        <v>2308</v>
      </c>
      <c r="C2104" s="52">
        <f>INT(DT!I2104)</f>
        <v>44489</v>
      </c>
      <c r="D2104" s="53">
        <f>DT!I2104-INT(DT!I2104)</f>
        <v>0.812361111107748</v>
      </c>
      <c r="E2104" s="32" t="s">
        <v>6319</v>
      </c>
      <c r="F2104" s="32">
        <v>1091</v>
      </c>
      <c r="G2104" s="38">
        <f>INT(DT!E2104)</f>
        <v>44489</v>
      </c>
      <c r="H2104" s="39">
        <f>DT!E2104-INT(DT!E2104)</f>
        <v>0.82221064814802958</v>
      </c>
      <c r="I2104" s="32" t="s">
        <v>12</v>
      </c>
      <c r="J2104" s="32" t="s">
        <v>785</v>
      </c>
      <c r="K2104" s="32" t="s">
        <v>353</v>
      </c>
      <c r="L2104" s="42" cm="1">
        <f t="array" ref="L2104">INDEX('D_ SERVICES'!D:F, MATCH(J2104, 'D_ SERVICES'!A:A, 0),
   IF(I2104="Basic", 1, IF(I2104="Standard", 2, IF(I2104="Premium", 3, ""))))</f>
        <v>983</v>
      </c>
      <c r="M2104" s="32">
        <f>L2104*(1-VLOOKUP('F_ ORDERS'!$K2104,D_BUYERS!A:H,8,FALSE))</f>
        <v>983</v>
      </c>
      <c r="N2104" s="32">
        <f>IF(VLOOKUP('F_ ORDERS'!$G2104, OrderDate!A:E, 5, FALSE) = 1, 'F_ ORDERS'!$M2104 * (1 - 0.07), 'F_ ORDERS'!$M2104)</f>
        <v>983</v>
      </c>
    </row>
    <row r="2105" spans="1:14" x14ac:dyDescent="0.2">
      <c r="A2105" s="51" t="str">
        <f t="shared" si="32"/>
        <v>17.119.200.15|44840|0.677928240736946</v>
      </c>
      <c r="B2105" s="51" t="s">
        <v>1892</v>
      </c>
      <c r="C2105" s="52">
        <f>INT(DT!I2105)</f>
        <v>44840</v>
      </c>
      <c r="D2105" s="53">
        <f>DT!I2105-INT(DT!I2105)</f>
        <v>0.67792824073694646</v>
      </c>
      <c r="E2105" s="32" t="s">
        <v>6320</v>
      </c>
      <c r="F2105" s="32">
        <v>1050</v>
      </c>
      <c r="G2105" s="38">
        <f>INT(DT!E2105)</f>
        <v>44840</v>
      </c>
      <c r="H2105" s="39">
        <f>DT!E2105-INT(DT!E2105)</f>
        <v>0.75225694444088731</v>
      </c>
      <c r="I2105" s="32" t="s">
        <v>23</v>
      </c>
      <c r="J2105" s="32" t="s">
        <v>809</v>
      </c>
      <c r="K2105" s="32" t="s">
        <v>392</v>
      </c>
      <c r="L2105" s="42" cm="1">
        <f t="array" ref="L2105">INDEX('D_ SERVICES'!D:F, MATCH(J2105, 'D_ SERVICES'!A:A, 0),
   IF(I2105="Basic", 1, IF(I2105="Standard", 2, IF(I2105="Premium", 3, ""))))</f>
        <v>917</v>
      </c>
      <c r="M2105" s="32">
        <f>L2105*(1-VLOOKUP('F_ ORDERS'!$K2105,D_BUYERS!A:H,8,FALSE))</f>
        <v>871.15</v>
      </c>
      <c r="N2105" s="32">
        <f>IF(VLOOKUP('F_ ORDERS'!$G2105, OrderDate!A:E, 5, FALSE) = 1, 'F_ ORDERS'!$M2105 * (1 - 0.07), 'F_ ORDERS'!$M2105)</f>
        <v>871.15</v>
      </c>
    </row>
    <row r="2106" spans="1:14" x14ac:dyDescent="0.2">
      <c r="A2106" s="51" t="str">
        <f t="shared" si="32"/>
        <v>188.27.203.39|45223|0.0584837963033351</v>
      </c>
      <c r="B2106" s="51" t="s">
        <v>2117</v>
      </c>
      <c r="C2106" s="52">
        <f>INT(DT!I2106)</f>
        <v>45223</v>
      </c>
      <c r="D2106" s="53">
        <f>DT!I2106-INT(DT!I2106)</f>
        <v>5.8483796303335112E-2</v>
      </c>
      <c r="E2106" s="32" t="s">
        <v>6321</v>
      </c>
      <c r="F2106" s="32">
        <v>1177</v>
      </c>
      <c r="G2106" s="38">
        <f>INT(DT!E2106)</f>
        <v>45223</v>
      </c>
      <c r="H2106" s="39">
        <f>DT!E2106-INT(DT!E2106)</f>
        <v>9.6076388894289266E-2</v>
      </c>
      <c r="I2106" s="32" t="s">
        <v>12</v>
      </c>
      <c r="J2106" s="32" t="s">
        <v>584</v>
      </c>
      <c r="K2106" s="32" t="s">
        <v>445</v>
      </c>
      <c r="L2106" s="42" cm="1">
        <f t="array" ref="L2106">INDEX('D_ SERVICES'!D:F, MATCH(J2106, 'D_ SERVICES'!A:A, 0),
   IF(I2106="Basic", 1, IF(I2106="Standard", 2, IF(I2106="Premium", 3, ""))))</f>
        <v>931</v>
      </c>
      <c r="M2106" s="32">
        <f>L2106*(1-VLOOKUP('F_ ORDERS'!$K2106,D_BUYERS!A:H,8,FALSE))</f>
        <v>884.44999999999993</v>
      </c>
      <c r="N2106" s="32">
        <f>IF(VLOOKUP('F_ ORDERS'!$G2106, OrderDate!A:E, 5, FALSE) = 1, 'F_ ORDERS'!$M2106 * (1 - 0.07), 'F_ ORDERS'!$M2106)</f>
        <v>884.44999999999993</v>
      </c>
    </row>
    <row r="2107" spans="1:14" x14ac:dyDescent="0.2">
      <c r="A2107" s="51" t="str">
        <f t="shared" si="32"/>
        <v>194.213.32.133|44165|0.601793981477385</v>
      </c>
      <c r="B2107" s="51" t="s">
        <v>2188</v>
      </c>
      <c r="C2107" s="52">
        <f>INT(DT!I2107)</f>
        <v>44165</v>
      </c>
      <c r="D2107" s="53">
        <f>DT!I2107-INT(DT!I2107)</f>
        <v>0.60179398147738539</v>
      </c>
      <c r="E2107" s="32" t="s">
        <v>6322</v>
      </c>
      <c r="F2107" s="32">
        <v>1092</v>
      </c>
      <c r="G2107" s="38">
        <f>INT(DT!E2107)</f>
        <v>44165</v>
      </c>
      <c r="H2107" s="39">
        <f>DT!E2107-INT(DT!E2107)</f>
        <v>0.61292824073461816</v>
      </c>
      <c r="I2107" s="32" t="s">
        <v>23</v>
      </c>
      <c r="J2107" s="32" t="s">
        <v>748</v>
      </c>
      <c r="K2107" s="32" t="s">
        <v>369</v>
      </c>
      <c r="L2107" s="42" cm="1">
        <f t="array" ref="L2107">INDEX('D_ SERVICES'!D:F, MATCH(J2107, 'D_ SERVICES'!A:A, 0),
   IF(I2107="Basic", 1, IF(I2107="Standard", 2, IF(I2107="Premium", 3, ""))))</f>
        <v>586</v>
      </c>
      <c r="M2107" s="32">
        <f>L2107*(1-VLOOKUP('F_ ORDERS'!$K2107,D_BUYERS!A:H,8,FALSE))</f>
        <v>586</v>
      </c>
      <c r="N2107" s="32">
        <f>IF(VLOOKUP('F_ ORDERS'!$G2107, OrderDate!A:E, 5, FALSE) = 1, 'F_ ORDERS'!$M2107 * (1 - 0.07), 'F_ ORDERS'!$M2107)</f>
        <v>586</v>
      </c>
    </row>
    <row r="2108" spans="1:14" x14ac:dyDescent="0.2">
      <c r="A2108" s="51" t="str">
        <f t="shared" si="32"/>
        <v>11.165.15.45|45612|0.684201388889051</v>
      </c>
      <c r="B2108" s="51" t="s">
        <v>1067</v>
      </c>
      <c r="C2108" s="52">
        <f>INT(DT!I2108)</f>
        <v>45612</v>
      </c>
      <c r="D2108" s="53">
        <f>DT!I2108-INT(DT!I2108)</f>
        <v>0.68420138888905058</v>
      </c>
      <c r="E2108" s="32" t="s">
        <v>6323</v>
      </c>
      <c r="F2108" s="32">
        <v>1154</v>
      </c>
      <c r="G2108" s="38">
        <f>INT(DT!E2108)</f>
        <v>45612</v>
      </c>
      <c r="H2108" s="39">
        <f>DT!E2108-INT(DT!E2108)</f>
        <v>0.77148148148262408</v>
      </c>
      <c r="I2108" s="32" t="s">
        <v>12</v>
      </c>
      <c r="J2108" s="32" t="s">
        <v>646</v>
      </c>
      <c r="K2108" s="32" t="s">
        <v>79</v>
      </c>
      <c r="L2108" s="42" cm="1">
        <f t="array" ref="L2108">INDEX('D_ SERVICES'!D:F, MATCH(J2108, 'D_ SERVICES'!A:A, 0),
   IF(I2108="Basic", 1, IF(I2108="Standard", 2, IF(I2108="Premium", 3, ""))))</f>
        <v>623</v>
      </c>
      <c r="M2108" s="32">
        <f>L2108*(1-VLOOKUP('F_ ORDERS'!$K2108,D_BUYERS!A:H,8,FALSE))</f>
        <v>623</v>
      </c>
      <c r="N2108" s="32">
        <f>IF(VLOOKUP('F_ ORDERS'!$G2108, OrderDate!A:E, 5, FALSE) = 1, 'F_ ORDERS'!$M2108 * (1 - 0.07), 'F_ ORDERS'!$M2108)</f>
        <v>579.39</v>
      </c>
    </row>
    <row r="2109" spans="1:14" x14ac:dyDescent="0.2">
      <c r="A2109" s="51" t="str">
        <f t="shared" si="32"/>
        <v>119.8.143.214|43659|0.298101851847605</v>
      </c>
      <c r="B2109" s="51" t="s">
        <v>1193</v>
      </c>
      <c r="C2109" s="52">
        <f>INT(DT!I2109)</f>
        <v>43659</v>
      </c>
      <c r="D2109" s="53">
        <f>DT!I2109-INT(DT!I2109)</f>
        <v>0.29810185184760485</v>
      </c>
      <c r="E2109" s="32" t="s">
        <v>6324</v>
      </c>
      <c r="F2109" s="32">
        <v>1187</v>
      </c>
      <c r="G2109" s="38">
        <f>INT(DT!E2109)</f>
        <v>43659</v>
      </c>
      <c r="H2109" s="39">
        <f>DT!E2109-INT(DT!E2109)</f>
        <v>0.36819444443972316</v>
      </c>
      <c r="I2109" s="32" t="s">
        <v>18</v>
      </c>
      <c r="J2109" s="32" t="s">
        <v>862</v>
      </c>
      <c r="K2109" s="32" t="s">
        <v>316</v>
      </c>
      <c r="L2109" s="42" cm="1">
        <f t="array" ref="L2109">INDEX('D_ SERVICES'!D:F, MATCH(J2109, 'D_ SERVICES'!A:A, 0),
   IF(I2109="Basic", 1, IF(I2109="Standard", 2, IF(I2109="Premium", 3, ""))))</f>
        <v>33</v>
      </c>
      <c r="M2109" s="32">
        <f>L2109*(1-VLOOKUP('F_ ORDERS'!$K2109,D_BUYERS!A:H,8,FALSE))</f>
        <v>31.349999999999998</v>
      </c>
      <c r="N2109" s="32">
        <f>IF(VLOOKUP('F_ ORDERS'!$G2109, OrderDate!A:E, 5, FALSE) = 1, 'F_ ORDERS'!$M2109 * (1 - 0.07), 'F_ ORDERS'!$M2109)</f>
        <v>29.155499999999996</v>
      </c>
    </row>
    <row r="2110" spans="1:14" x14ac:dyDescent="0.2">
      <c r="A2110" s="51" t="str">
        <f t="shared" si="32"/>
        <v>53.62.26.90|45155|0.208587962959427</v>
      </c>
      <c r="B2110" s="51" t="s">
        <v>3523</v>
      </c>
      <c r="C2110" s="52">
        <f>INT(DT!I2110)</f>
        <v>45155</v>
      </c>
      <c r="D2110" s="53">
        <f>DT!I2110-INT(DT!I2110)</f>
        <v>0.20858796295942739</v>
      </c>
      <c r="E2110" s="32" t="s">
        <v>6325</v>
      </c>
      <c r="F2110" s="32">
        <v>1019</v>
      </c>
      <c r="G2110" s="38">
        <f>INT(DT!E2110)</f>
        <v>45155</v>
      </c>
      <c r="H2110" s="39">
        <f>DT!E2110-INT(DT!E2110)</f>
        <v>0.32931712962454185</v>
      </c>
      <c r="I2110" s="32" t="s">
        <v>23</v>
      </c>
      <c r="J2110" s="32" t="s">
        <v>616</v>
      </c>
      <c r="K2110" s="32" t="s">
        <v>314</v>
      </c>
      <c r="L2110" s="42" cm="1">
        <f t="array" ref="L2110">INDEX('D_ SERVICES'!D:F, MATCH(J2110, 'D_ SERVICES'!A:A, 0),
   IF(I2110="Basic", 1, IF(I2110="Standard", 2, IF(I2110="Premium", 3, ""))))</f>
        <v>870</v>
      </c>
      <c r="M2110" s="32">
        <f>L2110*(1-VLOOKUP('F_ ORDERS'!$K2110,D_BUYERS!A:H,8,FALSE))</f>
        <v>783</v>
      </c>
      <c r="N2110" s="32">
        <f>IF(VLOOKUP('F_ ORDERS'!$G2110, OrderDate!A:E, 5, FALSE) = 1, 'F_ ORDERS'!$M2110 * (1 - 0.07), 'F_ ORDERS'!$M2110)</f>
        <v>783</v>
      </c>
    </row>
    <row r="2111" spans="1:14" x14ac:dyDescent="0.2">
      <c r="A2111" s="51" t="str">
        <f t="shared" si="32"/>
        <v>166.90.126.96|43856|0.169849537036498</v>
      </c>
      <c r="B2111" s="51" t="s">
        <v>1850</v>
      </c>
      <c r="C2111" s="52">
        <f>INT(DT!I2111)</f>
        <v>43856</v>
      </c>
      <c r="D2111" s="53">
        <f>DT!I2111-INT(DT!I2111)</f>
        <v>0.16984953703649808</v>
      </c>
      <c r="E2111" s="32" t="s">
        <v>6326</v>
      </c>
      <c r="F2111" s="32">
        <v>1076</v>
      </c>
      <c r="G2111" s="38">
        <f>INT(DT!E2111)</f>
        <v>43856</v>
      </c>
      <c r="H2111" s="39">
        <f>DT!E2111-INT(DT!E2111)</f>
        <v>0.25993055555591127</v>
      </c>
      <c r="I2111" s="32" t="s">
        <v>12</v>
      </c>
      <c r="J2111" s="32" t="s">
        <v>690</v>
      </c>
      <c r="K2111" s="32" t="s">
        <v>41</v>
      </c>
      <c r="L2111" s="42" cm="1">
        <f t="array" ref="L2111">INDEX('D_ SERVICES'!D:F, MATCH(J2111, 'D_ SERVICES'!A:A, 0),
   IF(I2111="Basic", 1, IF(I2111="Standard", 2, IF(I2111="Premium", 3, ""))))</f>
        <v>985</v>
      </c>
      <c r="M2111" s="32">
        <f>L2111*(1-VLOOKUP('F_ ORDERS'!$K2111,D_BUYERS!A:H,8,FALSE))</f>
        <v>886.5</v>
      </c>
      <c r="N2111" s="32">
        <f>IF(VLOOKUP('F_ ORDERS'!$G2111, OrderDate!A:E, 5, FALSE) = 1, 'F_ ORDERS'!$M2111 * (1 - 0.07), 'F_ ORDERS'!$M2111)</f>
        <v>824.44499999999994</v>
      </c>
    </row>
    <row r="2112" spans="1:14" x14ac:dyDescent="0.2">
      <c r="A2112" s="51" t="str">
        <f t="shared" si="32"/>
        <v>40.38.58.46|41844|0.614675925928168</v>
      </c>
      <c r="B2112" s="51" t="s">
        <v>3345</v>
      </c>
      <c r="C2112" s="52">
        <f>INT(DT!I2112)</f>
        <v>41844</v>
      </c>
      <c r="D2112" s="53">
        <f>DT!I2112-INT(DT!I2112)</f>
        <v>0.614675925928168</v>
      </c>
      <c r="E2112" s="32" t="s">
        <v>6327</v>
      </c>
      <c r="F2112" s="32">
        <v>1004</v>
      </c>
      <c r="G2112" s="38">
        <f>INT(DT!E2112)</f>
        <v>41844</v>
      </c>
      <c r="H2112" s="39">
        <f>DT!E2112-INT(DT!E2112)</f>
        <v>0.68846064814715646</v>
      </c>
      <c r="I2112" s="32" t="s">
        <v>12</v>
      </c>
      <c r="J2112" s="32" t="s">
        <v>810</v>
      </c>
      <c r="K2112" s="32" t="s">
        <v>205</v>
      </c>
      <c r="L2112" s="42" cm="1">
        <f t="array" ref="L2112">INDEX('D_ SERVICES'!D:F, MATCH(J2112, 'D_ SERVICES'!A:A, 0),
   IF(I2112="Basic", 1, IF(I2112="Standard", 2, IF(I2112="Premium", 3, ""))))</f>
        <v>979</v>
      </c>
      <c r="M2112" s="32">
        <f>L2112*(1-VLOOKUP('F_ ORDERS'!$K2112,D_BUYERS!A:H,8,FALSE))</f>
        <v>881.1</v>
      </c>
      <c r="N2112" s="32">
        <f>IF(VLOOKUP('F_ ORDERS'!$G2112, OrderDate!A:E, 5, FALSE) = 1, 'F_ ORDERS'!$M2112 * (1 - 0.07), 'F_ ORDERS'!$M2112)</f>
        <v>881.1</v>
      </c>
    </row>
    <row r="2113" spans="1:14" x14ac:dyDescent="0.2">
      <c r="A2113" s="51" t="str">
        <f t="shared" si="32"/>
        <v>223.213.163.58|42882|0.0613194444376859</v>
      </c>
      <c r="B2113" s="51" t="s">
        <v>2613</v>
      </c>
      <c r="C2113" s="52">
        <f>INT(DT!I2113)</f>
        <v>42882</v>
      </c>
      <c r="D2113" s="53">
        <f>DT!I2113-INT(DT!I2113)</f>
        <v>6.1319444437685888E-2</v>
      </c>
      <c r="E2113" s="32" t="s">
        <v>6328</v>
      </c>
      <c r="F2113" s="32">
        <v>1076</v>
      </c>
      <c r="G2113" s="38">
        <f>INT(DT!E2113)</f>
        <v>42882</v>
      </c>
      <c r="H2113" s="39">
        <f>DT!E2113-INT(DT!E2113)</f>
        <v>8.2766203697246965E-2</v>
      </c>
      <c r="I2113" s="32" t="s">
        <v>12</v>
      </c>
      <c r="J2113" s="32" t="s">
        <v>690</v>
      </c>
      <c r="K2113" s="32" t="s">
        <v>203</v>
      </c>
      <c r="L2113" s="42" cm="1">
        <f t="array" ref="L2113">INDEX('D_ SERVICES'!D:F, MATCH(J2113, 'D_ SERVICES'!A:A, 0),
   IF(I2113="Basic", 1, IF(I2113="Standard", 2, IF(I2113="Premium", 3, ""))))</f>
        <v>985</v>
      </c>
      <c r="M2113" s="32">
        <f>L2113*(1-VLOOKUP('F_ ORDERS'!$K2113,D_BUYERS!A:H,8,FALSE))</f>
        <v>886.5</v>
      </c>
      <c r="N2113" s="32">
        <f>IF(VLOOKUP('F_ ORDERS'!$G2113, OrderDate!A:E, 5, FALSE) = 1, 'F_ ORDERS'!$M2113 * (1 - 0.07), 'F_ ORDERS'!$M2113)</f>
        <v>824.44499999999994</v>
      </c>
    </row>
    <row r="2114" spans="1:14" x14ac:dyDescent="0.2">
      <c r="A2114" s="51" t="str">
        <f t="shared" si="32"/>
        <v>25.170.175.255|41972|0.651689814818383</v>
      </c>
      <c r="B2114" s="51" t="s">
        <v>3006</v>
      </c>
      <c r="C2114" s="52">
        <f>INT(DT!I2114)</f>
        <v>41972</v>
      </c>
      <c r="D2114" s="53">
        <f>DT!I2114-INT(DT!I2114)</f>
        <v>0.65168981481838273</v>
      </c>
      <c r="E2114" s="32" t="s">
        <v>6329</v>
      </c>
      <c r="F2114" s="32">
        <v>1124</v>
      </c>
      <c r="G2114" s="38">
        <f>INT(DT!E2114)</f>
        <v>41972</v>
      </c>
      <c r="H2114" s="39">
        <f>DT!E2114-INT(DT!E2114)</f>
        <v>0.74070601852145046</v>
      </c>
      <c r="I2114" s="32" t="s">
        <v>12</v>
      </c>
      <c r="J2114" s="32" t="s">
        <v>682</v>
      </c>
      <c r="K2114" s="32" t="s">
        <v>218</v>
      </c>
      <c r="L2114" s="42" cm="1">
        <f t="array" ref="L2114">INDEX('D_ SERVICES'!D:F, MATCH(J2114, 'D_ SERVICES'!A:A, 0),
   IF(I2114="Basic", 1, IF(I2114="Standard", 2, IF(I2114="Premium", 3, ""))))</f>
        <v>831</v>
      </c>
      <c r="M2114" s="32">
        <f>L2114*(1-VLOOKUP('F_ ORDERS'!$K2114,D_BUYERS!A:H,8,FALSE))</f>
        <v>747.9</v>
      </c>
      <c r="N2114" s="32">
        <f>IF(VLOOKUP('F_ ORDERS'!$G2114, OrderDate!A:E, 5, FALSE) = 1, 'F_ ORDERS'!$M2114 * (1 - 0.07), 'F_ ORDERS'!$M2114)</f>
        <v>695.54699999999991</v>
      </c>
    </row>
    <row r="2115" spans="1:14" x14ac:dyDescent="0.2">
      <c r="A2115" s="51" t="str">
        <f t="shared" ref="A2115:A2178" si="33">B2115 &amp; "|" &amp; C2115 &amp; "|" &amp; D2115</f>
        <v>201.251.74.82|42737|0.429062499999418</v>
      </c>
      <c r="B2115" s="51" t="s">
        <v>2312</v>
      </c>
      <c r="C2115" s="52">
        <f>INT(DT!I2115)</f>
        <v>42737</v>
      </c>
      <c r="D2115" s="53">
        <f>DT!I2115-INT(DT!I2115)</f>
        <v>0.42906249999941792</v>
      </c>
      <c r="E2115" s="32" t="s">
        <v>6330</v>
      </c>
      <c r="F2115" s="32">
        <v>1164</v>
      </c>
      <c r="G2115" s="38">
        <f>INT(DT!E2115)</f>
        <v>42737</v>
      </c>
      <c r="H2115" s="39">
        <f>DT!E2115-INT(DT!E2115)</f>
        <v>0.50563657407474238</v>
      </c>
      <c r="I2115" s="32" t="s">
        <v>23</v>
      </c>
      <c r="J2115" s="32" t="s">
        <v>707</v>
      </c>
      <c r="K2115" s="32" t="s">
        <v>92</v>
      </c>
      <c r="L2115" s="42" cm="1">
        <f t="array" ref="L2115">INDEX('D_ SERVICES'!D:F, MATCH(J2115, 'D_ SERVICES'!A:A, 0),
   IF(I2115="Basic", 1, IF(I2115="Standard", 2, IF(I2115="Premium", 3, ""))))</f>
        <v>822</v>
      </c>
      <c r="M2115" s="32">
        <f>L2115*(1-VLOOKUP('F_ ORDERS'!$K2115,D_BUYERS!A:H,8,FALSE))</f>
        <v>739.80000000000007</v>
      </c>
      <c r="N2115" s="32">
        <f>IF(VLOOKUP('F_ ORDERS'!$G2115, OrderDate!A:E, 5, FALSE) = 1, 'F_ ORDERS'!$M2115 * (1 - 0.07), 'F_ ORDERS'!$M2115)</f>
        <v>739.80000000000007</v>
      </c>
    </row>
    <row r="2116" spans="1:14" x14ac:dyDescent="0.2">
      <c r="A2116" s="51" t="str">
        <f t="shared" si="33"/>
        <v>102.199.39.243|44905|0.587592592586589</v>
      </c>
      <c r="B2116" s="51" t="s">
        <v>966</v>
      </c>
      <c r="C2116" s="52">
        <f>INT(DT!I2116)</f>
        <v>44905</v>
      </c>
      <c r="D2116" s="53">
        <f>DT!I2116-INT(DT!I2116)</f>
        <v>0.58759259258658858</v>
      </c>
      <c r="E2116" s="32" t="s">
        <v>6331</v>
      </c>
      <c r="F2116" s="32">
        <v>1026</v>
      </c>
      <c r="G2116" s="38">
        <f>INT(DT!E2116)</f>
        <v>44905</v>
      </c>
      <c r="H2116" s="39">
        <f>DT!E2116-INT(DT!E2116)</f>
        <v>0.656111111107748</v>
      </c>
      <c r="I2116" s="32" t="s">
        <v>23</v>
      </c>
      <c r="J2116" s="32" t="s">
        <v>612</v>
      </c>
      <c r="K2116" s="32" t="s">
        <v>121</v>
      </c>
      <c r="L2116" s="42" cm="1">
        <f t="array" ref="L2116">INDEX('D_ SERVICES'!D:F, MATCH(J2116, 'D_ SERVICES'!A:A, 0),
   IF(I2116="Basic", 1, IF(I2116="Standard", 2, IF(I2116="Premium", 3, ""))))</f>
        <v>681</v>
      </c>
      <c r="M2116" s="32">
        <f>L2116*(1-VLOOKUP('F_ ORDERS'!$K2116,D_BUYERS!A:H,8,FALSE))</f>
        <v>612.9</v>
      </c>
      <c r="N2116" s="32">
        <f>IF(VLOOKUP('F_ ORDERS'!$G2116, OrderDate!A:E, 5, FALSE) = 1, 'F_ ORDERS'!$M2116 * (1 - 0.07), 'F_ ORDERS'!$M2116)</f>
        <v>569.99699999999996</v>
      </c>
    </row>
    <row r="2117" spans="1:14" x14ac:dyDescent="0.2">
      <c r="A2117" s="51" t="str">
        <f t="shared" si="33"/>
        <v>88.203.119.88|45535|0.562881944446417</v>
      </c>
      <c r="B2117" s="51" t="s">
        <v>4026</v>
      </c>
      <c r="C2117" s="52">
        <f>INT(DT!I2117)</f>
        <v>45535</v>
      </c>
      <c r="D2117" s="53">
        <f>DT!I2117-INT(DT!I2117)</f>
        <v>0.56288194444641704</v>
      </c>
      <c r="E2117" s="32" t="s">
        <v>6332</v>
      </c>
      <c r="F2117" s="32">
        <v>1106</v>
      </c>
      <c r="G2117" s="38">
        <f>INT(DT!E2117)</f>
        <v>45535</v>
      </c>
      <c r="H2117" s="39">
        <f>DT!E2117-INT(DT!E2117)</f>
        <v>0.64015046296844957</v>
      </c>
      <c r="I2117" s="32" t="s">
        <v>12</v>
      </c>
      <c r="J2117" s="32" t="s">
        <v>901</v>
      </c>
      <c r="K2117" s="32" t="s">
        <v>177</v>
      </c>
      <c r="L2117" s="42" cm="1">
        <f t="array" ref="L2117">INDEX('D_ SERVICES'!D:F, MATCH(J2117, 'D_ SERVICES'!A:A, 0),
   IF(I2117="Basic", 1, IF(I2117="Standard", 2, IF(I2117="Premium", 3, ""))))</f>
        <v>978</v>
      </c>
      <c r="M2117" s="32">
        <f>L2117*(1-VLOOKUP('F_ ORDERS'!$K2117,D_BUYERS!A:H,8,FALSE))</f>
        <v>978</v>
      </c>
      <c r="N2117" s="32">
        <f>IF(VLOOKUP('F_ ORDERS'!$G2117, OrderDate!A:E, 5, FALSE) = 1, 'F_ ORDERS'!$M2117 * (1 - 0.07), 'F_ ORDERS'!$M2117)</f>
        <v>909.54</v>
      </c>
    </row>
    <row r="2118" spans="1:14" x14ac:dyDescent="0.2">
      <c r="A2118" s="51" t="str">
        <f t="shared" si="33"/>
        <v>5.55.159.194|44665|0.480428240742185</v>
      </c>
      <c r="B2118" s="51" t="s">
        <v>3484</v>
      </c>
      <c r="C2118" s="52">
        <f>INT(DT!I2118)</f>
        <v>44665</v>
      </c>
      <c r="D2118" s="53">
        <f>DT!I2118-INT(DT!I2118)</f>
        <v>0.48042824074218515</v>
      </c>
      <c r="E2118" s="32" t="s">
        <v>6333</v>
      </c>
      <c r="F2118" s="32">
        <v>1206</v>
      </c>
      <c r="G2118" s="38">
        <f>INT(DT!E2118)</f>
        <v>44665</v>
      </c>
      <c r="H2118" s="39">
        <f>DT!E2118-INT(DT!E2118)</f>
        <v>0.59997685185226146</v>
      </c>
      <c r="I2118" s="32" t="s">
        <v>23</v>
      </c>
      <c r="J2118" s="32" t="s">
        <v>756</v>
      </c>
      <c r="K2118" s="32" t="s">
        <v>410</v>
      </c>
      <c r="L2118" s="42" cm="1">
        <f t="array" ref="L2118">INDEX('D_ SERVICES'!D:F, MATCH(J2118, 'D_ SERVICES'!A:A, 0),
   IF(I2118="Basic", 1, IF(I2118="Standard", 2, IF(I2118="Premium", 3, ""))))</f>
        <v>935</v>
      </c>
      <c r="M2118" s="32">
        <f>L2118*(1-VLOOKUP('F_ ORDERS'!$K2118,D_BUYERS!A:H,8,FALSE))</f>
        <v>888.25</v>
      </c>
      <c r="N2118" s="32">
        <f>IF(VLOOKUP('F_ ORDERS'!$G2118, OrderDate!A:E, 5, FALSE) = 1, 'F_ ORDERS'!$M2118 * (1 - 0.07), 'F_ ORDERS'!$M2118)</f>
        <v>888.25</v>
      </c>
    </row>
    <row r="2119" spans="1:14" x14ac:dyDescent="0.2">
      <c r="A2119" s="51" t="str">
        <f t="shared" si="33"/>
        <v>209.53.249.103|44934|0.510891203703068</v>
      </c>
      <c r="B2119" s="51" t="s">
        <v>2415</v>
      </c>
      <c r="C2119" s="52">
        <f>INT(DT!I2119)</f>
        <v>44934</v>
      </c>
      <c r="D2119" s="53">
        <f>DT!I2119-INT(DT!I2119)</f>
        <v>0.51089120370306773</v>
      </c>
      <c r="E2119" s="32" t="s">
        <v>6334</v>
      </c>
      <c r="F2119" s="32">
        <v>1004</v>
      </c>
      <c r="G2119" s="38">
        <f>INT(DT!E2119)</f>
        <v>44934</v>
      </c>
      <c r="H2119" s="39">
        <f>DT!E2119-INT(DT!E2119)</f>
        <v>0.61804398147796746</v>
      </c>
      <c r="I2119" s="32" t="s">
        <v>23</v>
      </c>
      <c r="J2119" s="32" t="s">
        <v>810</v>
      </c>
      <c r="K2119" s="32" t="s">
        <v>358</v>
      </c>
      <c r="L2119" s="42" cm="1">
        <f t="array" ref="L2119">INDEX('D_ SERVICES'!D:F, MATCH(J2119, 'D_ SERVICES'!A:A, 0),
   IF(I2119="Basic", 1, IF(I2119="Standard", 2, IF(I2119="Premium", 3, ""))))</f>
        <v>909</v>
      </c>
      <c r="M2119" s="32">
        <f>L2119*(1-VLOOKUP('F_ ORDERS'!$K2119,D_BUYERS!A:H,8,FALSE))</f>
        <v>863.55</v>
      </c>
      <c r="N2119" s="32">
        <f>IF(VLOOKUP('F_ ORDERS'!$G2119, OrderDate!A:E, 5, FALSE) = 1, 'F_ ORDERS'!$M2119 * (1 - 0.07), 'F_ ORDERS'!$M2119)</f>
        <v>803.10149999999987</v>
      </c>
    </row>
    <row r="2120" spans="1:14" x14ac:dyDescent="0.2">
      <c r="A2120" s="51" t="str">
        <f t="shared" si="33"/>
        <v>3.187.241.195|44728|0.617349537038535</v>
      </c>
      <c r="B2120" s="51" t="s">
        <v>3153</v>
      </c>
      <c r="C2120" s="52">
        <f>INT(DT!I2120)</f>
        <v>44728</v>
      </c>
      <c r="D2120" s="53">
        <f>DT!I2120-INT(DT!I2120)</f>
        <v>0.61734953703853535</v>
      </c>
      <c r="E2120" s="32" t="s">
        <v>6335</v>
      </c>
      <c r="F2120" s="32">
        <v>1149</v>
      </c>
      <c r="G2120" s="38">
        <f>INT(DT!E2120)</f>
        <v>44728</v>
      </c>
      <c r="H2120" s="39">
        <f>DT!E2120-INT(DT!E2120)</f>
        <v>0.65383101852057735</v>
      </c>
      <c r="I2120" s="32" t="s">
        <v>18</v>
      </c>
      <c r="J2120" s="32" t="s">
        <v>814</v>
      </c>
      <c r="K2120" s="32" t="s">
        <v>316</v>
      </c>
      <c r="L2120" s="42" cm="1">
        <f t="array" ref="L2120">INDEX('D_ SERVICES'!D:F, MATCH(J2120, 'D_ SERVICES'!A:A, 0),
   IF(I2120="Basic", 1, IF(I2120="Standard", 2, IF(I2120="Premium", 3, ""))))</f>
        <v>908</v>
      </c>
      <c r="M2120" s="32">
        <f>L2120*(1-VLOOKUP('F_ ORDERS'!$K2120,D_BUYERS!A:H,8,FALSE))</f>
        <v>862.59999999999991</v>
      </c>
      <c r="N2120" s="32">
        <f>IF(VLOOKUP('F_ ORDERS'!$G2120, OrderDate!A:E, 5, FALSE) = 1, 'F_ ORDERS'!$M2120 * (1 - 0.07), 'F_ ORDERS'!$M2120)</f>
        <v>862.59999999999991</v>
      </c>
    </row>
    <row r="2121" spans="1:14" x14ac:dyDescent="0.2">
      <c r="A2121" s="51" t="str">
        <f t="shared" si="33"/>
        <v>110.12.155.11|45008|0.387118055557949</v>
      </c>
      <c r="B2121" s="51" t="s">
        <v>1076</v>
      </c>
      <c r="C2121" s="52">
        <f>INT(DT!I2121)</f>
        <v>45008</v>
      </c>
      <c r="D2121" s="53">
        <f>DT!I2121-INT(DT!I2121)</f>
        <v>0.38711805555794854</v>
      </c>
      <c r="E2121" s="32" t="s">
        <v>6336</v>
      </c>
      <c r="F2121" s="32">
        <v>1070</v>
      </c>
      <c r="G2121" s="38">
        <f>INT(DT!E2121)</f>
        <v>45008</v>
      </c>
      <c r="H2121" s="39">
        <f>DT!E2121-INT(DT!E2121)</f>
        <v>0.40431712962890742</v>
      </c>
      <c r="I2121" s="32" t="s">
        <v>18</v>
      </c>
      <c r="J2121" s="32" t="s">
        <v>691</v>
      </c>
      <c r="K2121" s="32" t="s">
        <v>423</v>
      </c>
      <c r="L2121" s="42" cm="1">
        <f t="array" ref="L2121">INDEX('D_ SERVICES'!D:F, MATCH(J2121, 'D_ SERVICES'!A:A, 0),
   IF(I2121="Basic", 1, IF(I2121="Standard", 2, IF(I2121="Premium", 3, ""))))</f>
        <v>41</v>
      </c>
      <c r="M2121" s="32">
        <f>L2121*(1-VLOOKUP('F_ ORDERS'!$K2121,D_BUYERS!A:H,8,FALSE))</f>
        <v>36.9</v>
      </c>
      <c r="N2121" s="32">
        <f>IF(VLOOKUP('F_ ORDERS'!$G2121, OrderDate!A:E, 5, FALSE) = 1, 'F_ ORDERS'!$M2121 * (1 - 0.07), 'F_ ORDERS'!$M2121)</f>
        <v>36.9</v>
      </c>
    </row>
    <row r="2122" spans="1:14" x14ac:dyDescent="0.2">
      <c r="A2122" s="51" t="str">
        <f t="shared" si="33"/>
        <v>246.251.139.44|44833|0.919351851851388</v>
      </c>
      <c r="B2122" s="51" t="s">
        <v>2960</v>
      </c>
      <c r="C2122" s="52">
        <f>INT(DT!I2122)</f>
        <v>44833</v>
      </c>
      <c r="D2122" s="53">
        <f>DT!I2122-INT(DT!I2122)</f>
        <v>0.91935185185138835</v>
      </c>
      <c r="E2122" s="32" t="s">
        <v>6337</v>
      </c>
      <c r="F2122" s="32">
        <v>1077</v>
      </c>
      <c r="G2122" s="38">
        <f>INT(DT!E2122)</f>
        <v>44834</v>
      </c>
      <c r="H2122" s="39">
        <f>DT!E2122-INT(DT!E2122)</f>
        <v>1.4456018514465541E-2</v>
      </c>
      <c r="I2122" s="32" t="s">
        <v>12</v>
      </c>
      <c r="J2122" s="32" t="s">
        <v>832</v>
      </c>
      <c r="K2122" s="32" t="s">
        <v>268</v>
      </c>
      <c r="L2122" s="42" cm="1">
        <f t="array" ref="L2122">INDEX('D_ SERVICES'!D:F, MATCH(J2122, 'D_ SERVICES'!A:A, 0),
   IF(I2122="Basic", 1, IF(I2122="Standard", 2, IF(I2122="Premium", 3, ""))))</f>
        <v>985</v>
      </c>
      <c r="M2122" s="32">
        <f>L2122*(1-VLOOKUP('F_ ORDERS'!$K2122,D_BUYERS!A:H,8,FALSE))</f>
        <v>886.5</v>
      </c>
      <c r="N2122" s="32">
        <f>IF(VLOOKUP('F_ ORDERS'!$G2122, OrderDate!A:E, 5, FALSE) = 1, 'F_ ORDERS'!$M2122 * (1 - 0.07), 'F_ ORDERS'!$M2122)</f>
        <v>886.5</v>
      </c>
    </row>
    <row r="2123" spans="1:14" x14ac:dyDescent="0.2">
      <c r="A2123" s="51" t="str">
        <f t="shared" si="33"/>
        <v>50.215.81.214|45285|0.142199074070959</v>
      </c>
      <c r="B2123" s="51" t="s">
        <v>3492</v>
      </c>
      <c r="C2123" s="52">
        <f>INT(DT!I2123)</f>
        <v>45285</v>
      </c>
      <c r="D2123" s="53">
        <f>DT!I2123-INT(DT!I2123)</f>
        <v>0.14219907407095889</v>
      </c>
      <c r="E2123" s="32" t="s">
        <v>6338</v>
      </c>
      <c r="F2123" s="32">
        <v>1037</v>
      </c>
      <c r="G2123" s="38">
        <f>INT(DT!E2123)</f>
        <v>45285</v>
      </c>
      <c r="H2123" s="39">
        <f>DT!E2123-INT(DT!E2123)</f>
        <v>0.20238425925344927</v>
      </c>
      <c r="I2123" s="32" t="s">
        <v>12</v>
      </c>
      <c r="J2123" s="32" t="s">
        <v>807</v>
      </c>
      <c r="K2123" s="32" t="s">
        <v>430</v>
      </c>
      <c r="L2123" s="42" cm="1">
        <f t="array" ref="L2123">INDEX('D_ SERVICES'!D:F, MATCH(J2123, 'D_ SERVICES'!A:A, 0),
   IF(I2123="Basic", 1, IF(I2123="Standard", 2, IF(I2123="Premium", 3, ""))))</f>
        <v>870</v>
      </c>
      <c r="M2123" s="32">
        <f>L2123*(1-VLOOKUP('F_ ORDERS'!$K2123,D_BUYERS!A:H,8,FALSE))</f>
        <v>783</v>
      </c>
      <c r="N2123" s="32">
        <f>IF(VLOOKUP('F_ ORDERS'!$G2123, OrderDate!A:E, 5, FALSE) = 1, 'F_ ORDERS'!$M2123 * (1 - 0.07), 'F_ ORDERS'!$M2123)</f>
        <v>783</v>
      </c>
    </row>
    <row r="2124" spans="1:14" x14ac:dyDescent="0.2">
      <c r="A2124" s="51" t="str">
        <f t="shared" si="33"/>
        <v>135.145.94.176|45526|0.633761574077653</v>
      </c>
      <c r="B2124" s="51" t="s">
        <v>1428</v>
      </c>
      <c r="C2124" s="52">
        <f>INT(DT!I2124)</f>
        <v>45526</v>
      </c>
      <c r="D2124" s="53">
        <f>DT!I2124-INT(DT!I2124)</f>
        <v>0.63376157407765277</v>
      </c>
      <c r="E2124" s="32" t="s">
        <v>6339</v>
      </c>
      <c r="F2124" s="32">
        <v>1041</v>
      </c>
      <c r="G2124" s="38">
        <f>INT(DT!E2124)</f>
        <v>45526</v>
      </c>
      <c r="H2124" s="39">
        <f>DT!E2124-INT(DT!E2124)</f>
        <v>0.72034722222451819</v>
      </c>
      <c r="I2124" s="32" t="s">
        <v>12</v>
      </c>
      <c r="J2124" s="32" t="s">
        <v>643</v>
      </c>
      <c r="K2124" s="32" t="s">
        <v>141</v>
      </c>
      <c r="L2124" s="42" cm="1">
        <f t="array" ref="L2124">INDEX('D_ SERVICES'!D:F, MATCH(J2124, 'D_ SERVICES'!A:A, 0),
   IF(I2124="Basic", 1, IF(I2124="Standard", 2, IF(I2124="Premium", 3, ""))))</f>
        <v>899</v>
      </c>
      <c r="M2124" s="32">
        <f>L2124*(1-VLOOKUP('F_ ORDERS'!$K2124,D_BUYERS!A:H,8,FALSE))</f>
        <v>899</v>
      </c>
      <c r="N2124" s="32">
        <f>IF(VLOOKUP('F_ ORDERS'!$G2124, OrderDate!A:E, 5, FALSE) = 1, 'F_ ORDERS'!$M2124 * (1 - 0.07), 'F_ ORDERS'!$M2124)</f>
        <v>899</v>
      </c>
    </row>
    <row r="2125" spans="1:14" x14ac:dyDescent="0.2">
      <c r="A2125" s="51" t="str">
        <f t="shared" si="33"/>
        <v>73.248.72.184|44890|0.0774074074070086</v>
      </c>
      <c r="B2125" s="51" t="s">
        <v>3810</v>
      </c>
      <c r="C2125" s="52">
        <f>INT(DT!I2125)</f>
        <v>44890</v>
      </c>
      <c r="D2125" s="53">
        <f>DT!I2125-INT(DT!I2125)</f>
        <v>7.7407407407008577E-2</v>
      </c>
      <c r="E2125" s="32" t="s">
        <v>6340</v>
      </c>
      <c r="F2125" s="32">
        <v>1184</v>
      </c>
      <c r="G2125" s="38">
        <f>INT(DT!E2125)</f>
        <v>44890</v>
      </c>
      <c r="H2125" s="39">
        <f>DT!E2125-INT(DT!E2125)</f>
        <v>0.19291666666686069</v>
      </c>
      <c r="I2125" s="32" t="s">
        <v>18</v>
      </c>
      <c r="J2125" s="32" t="s">
        <v>668</v>
      </c>
      <c r="K2125" s="32" t="s">
        <v>14</v>
      </c>
      <c r="L2125" s="42" cm="1">
        <f t="array" ref="L2125">INDEX('D_ SERVICES'!D:F, MATCH(J2125, 'D_ SERVICES'!A:A, 0),
   IF(I2125="Basic", 1, IF(I2125="Standard", 2, IF(I2125="Premium", 3, ""))))</f>
        <v>564</v>
      </c>
      <c r="M2125" s="32">
        <f>L2125*(1-VLOOKUP('F_ ORDERS'!$K2125,D_BUYERS!A:H,8,FALSE))</f>
        <v>564</v>
      </c>
      <c r="N2125" s="32">
        <f>IF(VLOOKUP('F_ ORDERS'!$G2125, OrderDate!A:E, 5, FALSE) = 1, 'F_ ORDERS'!$M2125 * (1 - 0.07), 'F_ ORDERS'!$M2125)</f>
        <v>564</v>
      </c>
    </row>
    <row r="2126" spans="1:14" x14ac:dyDescent="0.2">
      <c r="A2126" s="51" t="str">
        <f t="shared" si="33"/>
        <v>57.212.119.109|44111|0.104502314818092</v>
      </c>
      <c r="B2126" s="51" t="s">
        <v>3568</v>
      </c>
      <c r="C2126" s="52">
        <f>INT(DT!I2126)</f>
        <v>44111</v>
      </c>
      <c r="D2126" s="53">
        <f>DT!I2126-INT(DT!I2126)</f>
        <v>0.10450231481809169</v>
      </c>
      <c r="E2126" s="32" t="s">
        <v>6341</v>
      </c>
      <c r="F2126" s="32">
        <v>1103</v>
      </c>
      <c r="G2126" s="38">
        <f>INT(DT!E2126)</f>
        <v>44111</v>
      </c>
      <c r="H2126" s="39">
        <f>DT!E2126-INT(DT!E2126)</f>
        <v>0.14662037037487607</v>
      </c>
      <c r="I2126" s="32" t="s">
        <v>23</v>
      </c>
      <c r="J2126" s="32" t="s">
        <v>794</v>
      </c>
      <c r="K2126" s="32" t="s">
        <v>374</v>
      </c>
      <c r="L2126" s="42" cm="1">
        <f t="array" ref="L2126">INDEX('D_ SERVICES'!D:F, MATCH(J2126, 'D_ SERVICES'!A:A, 0),
   IF(I2126="Basic", 1, IF(I2126="Standard", 2, IF(I2126="Premium", 3, ""))))</f>
        <v>1000</v>
      </c>
      <c r="M2126" s="32">
        <f>L2126*(1-VLOOKUP('F_ ORDERS'!$K2126,D_BUYERS!A:H,8,FALSE))</f>
        <v>950</v>
      </c>
      <c r="N2126" s="32">
        <f>IF(VLOOKUP('F_ ORDERS'!$G2126, OrderDate!A:E, 5, FALSE) = 1, 'F_ ORDERS'!$M2126 * (1 - 0.07), 'F_ ORDERS'!$M2126)</f>
        <v>950</v>
      </c>
    </row>
    <row r="2127" spans="1:14" x14ac:dyDescent="0.2">
      <c r="A2127" s="51" t="str">
        <f t="shared" si="33"/>
        <v>144.77.102.21|45393|0.0962847222326673</v>
      </c>
      <c r="B2127" s="51" t="s">
        <v>1548</v>
      </c>
      <c r="C2127" s="52">
        <f>INT(DT!I2127)</f>
        <v>45393</v>
      </c>
      <c r="D2127" s="53">
        <f>DT!I2127-INT(DT!I2127)</f>
        <v>9.6284722232667264E-2</v>
      </c>
      <c r="E2127" s="32" t="s">
        <v>6342</v>
      </c>
      <c r="F2127" s="32">
        <v>1127</v>
      </c>
      <c r="G2127" s="38">
        <f>INT(DT!E2127)</f>
        <v>45393</v>
      </c>
      <c r="H2127" s="39">
        <f>DT!E2127-INT(DT!E2127)</f>
        <v>0.1057986111190985</v>
      </c>
      <c r="I2127" s="32" t="s">
        <v>12</v>
      </c>
      <c r="J2127" s="32" t="s">
        <v>883</v>
      </c>
      <c r="K2127" s="32" t="s">
        <v>212</v>
      </c>
      <c r="L2127" s="42" cm="1">
        <f t="array" ref="L2127">INDEX('D_ SERVICES'!D:F, MATCH(J2127, 'D_ SERVICES'!A:A, 0),
   IF(I2127="Basic", 1, IF(I2127="Standard", 2, IF(I2127="Premium", 3, ""))))</f>
        <v>994</v>
      </c>
      <c r="M2127" s="32">
        <f>L2127*(1-VLOOKUP('F_ ORDERS'!$K2127,D_BUYERS!A:H,8,FALSE))</f>
        <v>894.6</v>
      </c>
      <c r="N2127" s="32">
        <f>IF(VLOOKUP('F_ ORDERS'!$G2127, OrderDate!A:E, 5, FALSE) = 1, 'F_ ORDERS'!$M2127 * (1 - 0.07), 'F_ ORDERS'!$M2127)</f>
        <v>894.6</v>
      </c>
    </row>
    <row r="2128" spans="1:14" x14ac:dyDescent="0.2">
      <c r="A2128" s="51" t="str">
        <f t="shared" si="33"/>
        <v>109.245.215.83|44495|0.121666666673264</v>
      </c>
      <c r="B2128" s="51" t="s">
        <v>1058</v>
      </c>
      <c r="C2128" s="52">
        <f>INT(DT!I2128)</f>
        <v>44495</v>
      </c>
      <c r="D2128" s="53">
        <f>DT!I2128-INT(DT!I2128)</f>
        <v>0.12166666667326353</v>
      </c>
      <c r="E2128" s="32" t="s">
        <v>6343</v>
      </c>
      <c r="F2128" s="32">
        <v>1011</v>
      </c>
      <c r="G2128" s="38">
        <f>INT(DT!E2128)</f>
        <v>44495</v>
      </c>
      <c r="H2128" s="39">
        <f>DT!E2128-INT(DT!E2128)</f>
        <v>0.16532407407794381</v>
      </c>
      <c r="I2128" s="32" t="s">
        <v>18</v>
      </c>
      <c r="J2128" s="32" t="s">
        <v>710</v>
      </c>
      <c r="K2128" s="32" t="s">
        <v>392</v>
      </c>
      <c r="L2128" s="42" cm="1">
        <f t="array" ref="L2128">INDEX('D_ SERVICES'!D:F, MATCH(J2128, 'D_ SERVICES'!A:A, 0),
   IF(I2128="Basic", 1, IF(I2128="Standard", 2, IF(I2128="Premium", 3, ""))))</f>
        <v>535</v>
      </c>
      <c r="M2128" s="32">
        <f>L2128*(1-VLOOKUP('F_ ORDERS'!$K2128,D_BUYERS!A:H,8,FALSE))</f>
        <v>508.25</v>
      </c>
      <c r="N2128" s="32">
        <f>IF(VLOOKUP('F_ ORDERS'!$G2128, OrderDate!A:E, 5, FALSE) = 1, 'F_ ORDERS'!$M2128 * (1 - 0.07), 'F_ ORDERS'!$M2128)</f>
        <v>508.25</v>
      </c>
    </row>
    <row r="2129" spans="1:14" x14ac:dyDescent="0.2">
      <c r="A2129" s="51" t="str">
        <f t="shared" si="33"/>
        <v>5.219.12.95|45607|0.175520833327028</v>
      </c>
      <c r="B2129" s="51" t="s">
        <v>3481</v>
      </c>
      <c r="C2129" s="52">
        <f>INT(DT!I2129)</f>
        <v>45607</v>
      </c>
      <c r="D2129" s="53">
        <f>DT!I2129-INT(DT!I2129)</f>
        <v>0.1755208333270275</v>
      </c>
      <c r="E2129" s="32" t="s">
        <v>6344</v>
      </c>
      <c r="F2129" s="32">
        <v>1138</v>
      </c>
      <c r="G2129" s="38">
        <f>INT(DT!E2129)</f>
        <v>45607</v>
      </c>
      <c r="H2129" s="39">
        <f>DT!E2129-INT(DT!E2129)</f>
        <v>0.29982638888031943</v>
      </c>
      <c r="I2129" s="32" t="s">
        <v>18</v>
      </c>
      <c r="J2129" s="32" t="s">
        <v>552</v>
      </c>
      <c r="K2129" s="32" t="s">
        <v>238</v>
      </c>
      <c r="L2129" s="42" cm="1">
        <f t="array" ref="L2129">INDEX('D_ SERVICES'!D:F, MATCH(J2129, 'D_ SERVICES'!A:A, 0),
   IF(I2129="Basic", 1, IF(I2129="Standard", 2, IF(I2129="Premium", 3, ""))))</f>
        <v>974</v>
      </c>
      <c r="M2129" s="32">
        <f>L2129*(1-VLOOKUP('F_ ORDERS'!$K2129,D_BUYERS!A:H,8,FALSE))</f>
        <v>925.3</v>
      </c>
      <c r="N2129" s="32">
        <f>IF(VLOOKUP('F_ ORDERS'!$G2129, OrderDate!A:E, 5, FALSE) = 1, 'F_ ORDERS'!$M2129 * (1 - 0.07), 'F_ ORDERS'!$M2129)</f>
        <v>925.3</v>
      </c>
    </row>
    <row r="2130" spans="1:14" x14ac:dyDescent="0.2">
      <c r="A2130" s="51" t="str">
        <f t="shared" si="33"/>
        <v>195.70.24.156|44669|0.571307870370219</v>
      </c>
      <c r="B2130" s="51" t="s">
        <v>2207</v>
      </c>
      <c r="C2130" s="52">
        <f>INT(DT!I2130)</f>
        <v>44669</v>
      </c>
      <c r="D2130" s="53">
        <f>DT!I2130-INT(DT!I2130)</f>
        <v>0.57130787037021946</v>
      </c>
      <c r="E2130" s="32" t="s">
        <v>6345</v>
      </c>
      <c r="F2130" s="32">
        <v>1135</v>
      </c>
      <c r="G2130" s="38">
        <f>INT(DT!E2130)</f>
        <v>44669</v>
      </c>
      <c r="H2130" s="39">
        <f>DT!E2130-INT(DT!E2130)</f>
        <v>0.66747685184964212</v>
      </c>
      <c r="I2130" s="32" t="s">
        <v>23</v>
      </c>
      <c r="J2130" s="32" t="s">
        <v>590</v>
      </c>
      <c r="K2130" s="32" t="s">
        <v>496</v>
      </c>
      <c r="L2130" s="42" cm="1">
        <f t="array" ref="L2130">INDEX('D_ SERVICES'!D:F, MATCH(J2130, 'D_ SERVICES'!A:A, 0),
   IF(I2130="Basic", 1, IF(I2130="Standard", 2, IF(I2130="Premium", 3, ""))))</f>
        <v>834</v>
      </c>
      <c r="M2130" s="32">
        <f>L2130*(1-VLOOKUP('F_ ORDERS'!$K2130,D_BUYERS!A:H,8,FALSE))</f>
        <v>834</v>
      </c>
      <c r="N2130" s="32">
        <f>IF(VLOOKUP('F_ ORDERS'!$G2130, OrderDate!A:E, 5, FALSE) = 1, 'F_ ORDERS'!$M2130 * (1 - 0.07), 'F_ ORDERS'!$M2130)</f>
        <v>834</v>
      </c>
    </row>
    <row r="2131" spans="1:14" x14ac:dyDescent="0.2">
      <c r="A2131" s="51" t="str">
        <f t="shared" si="33"/>
        <v>9.57.212.28|43814|0.386956018519413</v>
      </c>
      <c r="B2131" s="51" t="s">
        <v>4065</v>
      </c>
      <c r="C2131" s="52">
        <f>INT(DT!I2131)</f>
        <v>43814</v>
      </c>
      <c r="D2131" s="53">
        <f>DT!I2131-INT(DT!I2131)</f>
        <v>0.38695601851941319</v>
      </c>
      <c r="E2131" s="32" t="s">
        <v>6346</v>
      </c>
      <c r="F2131" s="32">
        <v>1102</v>
      </c>
      <c r="G2131" s="38">
        <f>INT(DT!E2131)</f>
        <v>43814</v>
      </c>
      <c r="H2131" s="39">
        <f>DT!E2131-INT(DT!E2131)</f>
        <v>0.42489583333372138</v>
      </c>
      <c r="I2131" s="32" t="s">
        <v>23</v>
      </c>
      <c r="J2131" s="32" t="s">
        <v>724</v>
      </c>
      <c r="K2131" s="32" t="s">
        <v>461</v>
      </c>
      <c r="L2131" s="42" cm="1">
        <f t="array" ref="L2131">INDEX('D_ SERVICES'!D:F, MATCH(J2131, 'D_ SERVICES'!A:A, 0),
   IF(I2131="Basic", 1, IF(I2131="Standard", 2, IF(I2131="Premium", 3, ""))))</f>
        <v>818</v>
      </c>
      <c r="M2131" s="32">
        <f>L2131*(1-VLOOKUP('F_ ORDERS'!$K2131,D_BUYERS!A:H,8,FALSE))</f>
        <v>818</v>
      </c>
      <c r="N2131" s="32">
        <f>IF(VLOOKUP('F_ ORDERS'!$G2131, OrderDate!A:E, 5, FALSE) = 1, 'F_ ORDERS'!$M2131 * (1 - 0.07), 'F_ ORDERS'!$M2131)</f>
        <v>760.7399999999999</v>
      </c>
    </row>
    <row r="2132" spans="1:14" x14ac:dyDescent="0.2">
      <c r="A2132" s="51" t="str">
        <f t="shared" si="33"/>
        <v>24.124.232.65|44053|0.941423611111531</v>
      </c>
      <c r="B2132" s="51" t="s">
        <v>2852</v>
      </c>
      <c r="C2132" s="52">
        <f>INT(DT!I2132)</f>
        <v>44053</v>
      </c>
      <c r="D2132" s="53">
        <f>DT!I2132-INT(DT!I2132)</f>
        <v>0.9414236111115315</v>
      </c>
      <c r="E2132" s="32" t="s">
        <v>6347</v>
      </c>
      <c r="F2132" s="32">
        <v>1086</v>
      </c>
      <c r="G2132" s="38">
        <f>INT(DT!E2132)</f>
        <v>44054</v>
      </c>
      <c r="H2132" s="39">
        <f>DT!E2132-INT(DT!E2132)</f>
        <v>1.3599537036498077E-2</v>
      </c>
      <c r="I2132" s="32" t="s">
        <v>23</v>
      </c>
      <c r="J2132" s="32" t="s">
        <v>737</v>
      </c>
      <c r="K2132" s="32" t="s">
        <v>402</v>
      </c>
      <c r="L2132" s="42" cm="1">
        <f t="array" ref="L2132">INDEX('D_ SERVICES'!D:F, MATCH(J2132, 'D_ SERVICES'!A:A, 0),
   IF(I2132="Basic", 1, IF(I2132="Standard", 2, IF(I2132="Premium", 3, ""))))</f>
        <v>300</v>
      </c>
      <c r="M2132" s="32">
        <f>L2132*(1-VLOOKUP('F_ ORDERS'!$K2132,D_BUYERS!A:H,8,FALSE))</f>
        <v>300</v>
      </c>
      <c r="N2132" s="32">
        <f>IF(VLOOKUP('F_ ORDERS'!$G2132, OrderDate!A:E, 5, FALSE) = 1, 'F_ ORDERS'!$M2132 * (1 - 0.07), 'F_ ORDERS'!$M2132)</f>
        <v>300</v>
      </c>
    </row>
    <row r="2133" spans="1:14" x14ac:dyDescent="0.2">
      <c r="A2133" s="51" t="str">
        <f t="shared" si="33"/>
        <v>94.40.195.180|43802|0.366643518522324</v>
      </c>
      <c r="B2133" s="51" t="s">
        <v>4125</v>
      </c>
      <c r="C2133" s="52">
        <f>INT(DT!I2133)</f>
        <v>43802</v>
      </c>
      <c r="D2133" s="53">
        <f>DT!I2133-INT(DT!I2133)</f>
        <v>0.36664351852232357</v>
      </c>
      <c r="E2133" s="32" t="s">
        <v>6348</v>
      </c>
      <c r="F2133" s="32">
        <v>1210</v>
      </c>
      <c r="G2133" s="38">
        <f>INT(DT!E2133)</f>
        <v>43802</v>
      </c>
      <c r="H2133" s="39">
        <f>DT!E2133-INT(DT!E2133)</f>
        <v>0.450717592597357</v>
      </c>
      <c r="I2133" s="32" t="s">
        <v>12</v>
      </c>
      <c r="J2133" s="32" t="s">
        <v>700</v>
      </c>
      <c r="K2133" s="32" t="s">
        <v>293</v>
      </c>
      <c r="L2133" s="42" cm="1">
        <f t="array" ref="L2133">INDEX('D_ SERVICES'!D:F, MATCH(J2133, 'D_ SERVICES'!A:A, 0),
   IF(I2133="Basic", 1, IF(I2133="Standard", 2, IF(I2133="Premium", 3, ""))))</f>
        <v>704</v>
      </c>
      <c r="M2133" s="32">
        <f>L2133*(1-VLOOKUP('F_ ORDERS'!$K2133,D_BUYERS!A:H,8,FALSE))</f>
        <v>633.6</v>
      </c>
      <c r="N2133" s="32">
        <f>IF(VLOOKUP('F_ ORDERS'!$G2133, OrderDate!A:E, 5, FALSE) = 1, 'F_ ORDERS'!$M2133 * (1 - 0.07), 'F_ ORDERS'!$M2133)</f>
        <v>633.6</v>
      </c>
    </row>
    <row r="2134" spans="1:14" x14ac:dyDescent="0.2">
      <c r="A2134" s="51" t="str">
        <f t="shared" si="33"/>
        <v>48.137.104.251|43524|0.736296296287037</v>
      </c>
      <c r="B2134" s="51" t="s">
        <v>3450</v>
      </c>
      <c r="C2134" s="52">
        <f>INT(DT!I2134)</f>
        <v>43524</v>
      </c>
      <c r="D2134" s="53">
        <f>DT!I2134-INT(DT!I2134)</f>
        <v>0.73629629628703697</v>
      </c>
      <c r="E2134" s="32" t="s">
        <v>6349</v>
      </c>
      <c r="F2134" s="32">
        <v>1231</v>
      </c>
      <c r="G2134" s="38">
        <f>INT(DT!E2134)</f>
        <v>43524</v>
      </c>
      <c r="H2134" s="39">
        <f>DT!E2134-INT(DT!E2134)</f>
        <v>0.79430555554426974</v>
      </c>
      <c r="I2134" s="32" t="s">
        <v>18</v>
      </c>
      <c r="J2134" s="32" t="s">
        <v>565</v>
      </c>
      <c r="K2134" s="32" t="s">
        <v>474</v>
      </c>
      <c r="L2134" s="42" cm="1">
        <f t="array" ref="L2134">INDEX('D_ SERVICES'!D:F, MATCH(J2134, 'D_ SERVICES'!A:A, 0),
   IF(I2134="Basic", 1, IF(I2134="Standard", 2, IF(I2134="Premium", 3, ""))))</f>
        <v>125</v>
      </c>
      <c r="M2134" s="32">
        <f>L2134*(1-VLOOKUP('F_ ORDERS'!$K2134,D_BUYERS!A:H,8,FALSE))</f>
        <v>118.75</v>
      </c>
      <c r="N2134" s="32">
        <f>IF(VLOOKUP('F_ ORDERS'!$G2134, OrderDate!A:E, 5, FALSE) = 1, 'F_ ORDERS'!$M2134 * (1 - 0.07), 'F_ ORDERS'!$M2134)</f>
        <v>118.75</v>
      </c>
    </row>
    <row r="2135" spans="1:14" x14ac:dyDescent="0.2">
      <c r="A2135" s="51" t="str">
        <f t="shared" si="33"/>
        <v>144.179.179.72|44742|0.162939814807032</v>
      </c>
      <c r="B2135" s="51" t="s">
        <v>1543</v>
      </c>
      <c r="C2135" s="52">
        <f>INT(DT!I2135)</f>
        <v>44742</v>
      </c>
      <c r="D2135" s="53">
        <f>DT!I2135-INT(DT!I2135)</f>
        <v>0.16293981480703223</v>
      </c>
      <c r="E2135" s="32" t="s">
        <v>6350</v>
      </c>
      <c r="F2135" s="32">
        <v>1033</v>
      </c>
      <c r="G2135" s="38">
        <f>INT(DT!E2135)</f>
        <v>44742</v>
      </c>
      <c r="H2135" s="39">
        <f>DT!E2135-INT(DT!E2135)</f>
        <v>0.18356481480441289</v>
      </c>
      <c r="I2135" s="32" t="s">
        <v>23</v>
      </c>
      <c r="J2135" s="32" t="s">
        <v>728</v>
      </c>
      <c r="K2135" s="32" t="s">
        <v>436</v>
      </c>
      <c r="L2135" s="42" cm="1">
        <f t="array" ref="L2135">INDEX('D_ SERVICES'!D:F, MATCH(J2135, 'D_ SERVICES'!A:A, 0),
   IF(I2135="Basic", 1, IF(I2135="Standard", 2, IF(I2135="Premium", 3, ""))))</f>
        <v>112</v>
      </c>
      <c r="M2135" s="32">
        <f>L2135*(1-VLOOKUP('F_ ORDERS'!$K2135,D_BUYERS!A:H,8,FALSE))</f>
        <v>106.39999999999999</v>
      </c>
      <c r="N2135" s="32">
        <f>IF(VLOOKUP('F_ ORDERS'!$G2135, OrderDate!A:E, 5, FALSE) = 1, 'F_ ORDERS'!$M2135 * (1 - 0.07), 'F_ ORDERS'!$M2135)</f>
        <v>106.39999999999999</v>
      </c>
    </row>
    <row r="2136" spans="1:14" x14ac:dyDescent="0.2">
      <c r="A2136" s="51" t="str">
        <f t="shared" si="33"/>
        <v>190.147.101.139|44389|0.301215277781012</v>
      </c>
      <c r="B2136" s="51" t="s">
        <v>2140</v>
      </c>
      <c r="C2136" s="52">
        <f>INT(DT!I2136)</f>
        <v>44389</v>
      </c>
      <c r="D2136" s="53">
        <f>DT!I2136-INT(DT!I2136)</f>
        <v>0.30121527778101154</v>
      </c>
      <c r="E2136" s="32" t="s">
        <v>6351</v>
      </c>
      <c r="F2136" s="32">
        <v>1180</v>
      </c>
      <c r="G2136" s="38">
        <f>INT(DT!E2136)</f>
        <v>44389</v>
      </c>
      <c r="H2136" s="39">
        <f>DT!E2136-INT(DT!E2136)</f>
        <v>0.37322916666744277</v>
      </c>
      <c r="I2136" s="32" t="s">
        <v>18</v>
      </c>
      <c r="J2136" s="32" t="s">
        <v>778</v>
      </c>
      <c r="K2136" s="32" t="s">
        <v>317</v>
      </c>
      <c r="L2136" s="42" cm="1">
        <f t="array" ref="L2136">INDEX('D_ SERVICES'!D:F, MATCH(J2136, 'D_ SERVICES'!A:A, 0),
   IF(I2136="Basic", 1, IF(I2136="Standard", 2, IF(I2136="Premium", 3, ""))))</f>
        <v>629</v>
      </c>
      <c r="M2136" s="32">
        <f>L2136*(1-VLOOKUP('F_ ORDERS'!$K2136,D_BUYERS!A:H,8,FALSE))</f>
        <v>629</v>
      </c>
      <c r="N2136" s="32">
        <f>IF(VLOOKUP('F_ ORDERS'!$G2136, OrderDate!A:E, 5, FALSE) = 1, 'F_ ORDERS'!$M2136 * (1 - 0.07), 'F_ ORDERS'!$M2136)</f>
        <v>629</v>
      </c>
    </row>
    <row r="2137" spans="1:14" x14ac:dyDescent="0.2">
      <c r="A2137" s="51" t="str">
        <f t="shared" si="33"/>
        <v>66.13.215.137|44548|0.254803240743058</v>
      </c>
      <c r="B2137" s="51" t="s">
        <v>3687</v>
      </c>
      <c r="C2137" s="52">
        <f>INT(DT!I2137)</f>
        <v>44548</v>
      </c>
      <c r="D2137" s="53">
        <f>DT!I2137-INT(DT!I2137)</f>
        <v>0.25480324074305827</v>
      </c>
      <c r="E2137" s="32" t="s">
        <v>6352</v>
      </c>
      <c r="F2137" s="32">
        <v>1012</v>
      </c>
      <c r="G2137" s="38">
        <f>INT(DT!E2137)</f>
        <v>44548</v>
      </c>
      <c r="H2137" s="39">
        <f>DT!E2137-INT(DT!E2137)</f>
        <v>0.3763078703705105</v>
      </c>
      <c r="I2137" s="32" t="s">
        <v>18</v>
      </c>
      <c r="J2137" s="32" t="s">
        <v>688</v>
      </c>
      <c r="K2137" s="32" t="s">
        <v>496</v>
      </c>
      <c r="L2137" s="42" cm="1">
        <f t="array" ref="L2137">INDEX('D_ SERVICES'!D:F, MATCH(J2137, 'D_ SERVICES'!A:A, 0),
   IF(I2137="Basic", 1, IF(I2137="Standard", 2, IF(I2137="Premium", 3, ""))))</f>
        <v>344</v>
      </c>
      <c r="M2137" s="32">
        <f>L2137*(1-VLOOKUP('F_ ORDERS'!$K2137,D_BUYERS!A:H,8,FALSE))</f>
        <v>344</v>
      </c>
      <c r="N2137" s="32">
        <f>IF(VLOOKUP('F_ ORDERS'!$G2137, OrderDate!A:E, 5, FALSE) = 1, 'F_ ORDERS'!$M2137 * (1 - 0.07), 'F_ ORDERS'!$M2137)</f>
        <v>319.91999999999996</v>
      </c>
    </row>
    <row r="2138" spans="1:14" x14ac:dyDescent="0.2">
      <c r="A2138" s="51" t="str">
        <f t="shared" si="33"/>
        <v>139.60.126.251|44711|0.139351851852552</v>
      </c>
      <c r="B2138" s="51" t="s">
        <v>1481</v>
      </c>
      <c r="C2138" s="52">
        <f>INT(DT!I2138)</f>
        <v>44711</v>
      </c>
      <c r="D2138" s="53">
        <f>DT!I2138-INT(DT!I2138)</f>
        <v>0.1393518518525525</v>
      </c>
      <c r="E2138" s="32" t="s">
        <v>6353</v>
      </c>
      <c r="F2138" s="32">
        <v>1008</v>
      </c>
      <c r="G2138" s="38">
        <f>INT(DT!E2138)</f>
        <v>44711</v>
      </c>
      <c r="H2138" s="39">
        <f>DT!E2138-INT(DT!E2138)</f>
        <v>0.15001157407823484</v>
      </c>
      <c r="I2138" s="32" t="s">
        <v>23</v>
      </c>
      <c r="J2138" s="32" t="s">
        <v>546</v>
      </c>
      <c r="K2138" s="32" t="s">
        <v>154</v>
      </c>
      <c r="L2138" s="42" cm="1">
        <f t="array" ref="L2138">INDEX('D_ SERVICES'!D:F, MATCH(J2138, 'D_ SERVICES'!A:A, 0),
   IF(I2138="Basic", 1, IF(I2138="Standard", 2, IF(I2138="Premium", 3, ""))))</f>
        <v>622</v>
      </c>
      <c r="M2138" s="32">
        <f>L2138*(1-VLOOKUP('F_ ORDERS'!$K2138,D_BUYERS!A:H,8,FALSE))</f>
        <v>590.9</v>
      </c>
      <c r="N2138" s="32">
        <f>IF(VLOOKUP('F_ ORDERS'!$G2138, OrderDate!A:E, 5, FALSE) = 1, 'F_ ORDERS'!$M2138 * (1 - 0.07), 'F_ ORDERS'!$M2138)</f>
        <v>590.9</v>
      </c>
    </row>
    <row r="2139" spans="1:14" x14ac:dyDescent="0.2">
      <c r="A2139" s="51" t="str">
        <f t="shared" si="33"/>
        <v>15.143.19.158|45414|0.76473379629897</v>
      </c>
      <c r="B2139" s="51" t="s">
        <v>1621</v>
      </c>
      <c r="C2139" s="52">
        <f>INT(DT!I2139)</f>
        <v>45414</v>
      </c>
      <c r="D2139" s="53">
        <f>DT!I2139-INT(DT!I2139)</f>
        <v>0.76473379629896954</v>
      </c>
      <c r="E2139" s="32" t="s">
        <v>6354</v>
      </c>
      <c r="F2139" s="32">
        <v>1249</v>
      </c>
      <c r="G2139" s="38">
        <f>INT(DT!E2139)</f>
        <v>45414</v>
      </c>
      <c r="H2139" s="39">
        <f>DT!E2139-INT(DT!E2139)</f>
        <v>0.81989583333779592</v>
      </c>
      <c r="I2139" s="32" t="s">
        <v>12</v>
      </c>
      <c r="J2139" s="32" t="s">
        <v>739</v>
      </c>
      <c r="K2139" s="32" t="s">
        <v>102</v>
      </c>
      <c r="L2139" s="42" cm="1">
        <f t="array" ref="L2139">INDEX('D_ SERVICES'!D:F, MATCH(J2139, 'D_ SERVICES'!A:A, 0),
   IF(I2139="Basic", 1, IF(I2139="Standard", 2, IF(I2139="Premium", 3, ""))))</f>
        <v>805</v>
      </c>
      <c r="M2139" s="32">
        <f>L2139*(1-VLOOKUP('F_ ORDERS'!$K2139,D_BUYERS!A:H,8,FALSE))</f>
        <v>764.75</v>
      </c>
      <c r="N2139" s="32">
        <f>IF(VLOOKUP('F_ ORDERS'!$G2139, OrderDate!A:E, 5, FALSE) = 1, 'F_ ORDERS'!$M2139 * (1 - 0.07), 'F_ ORDERS'!$M2139)</f>
        <v>764.75</v>
      </c>
    </row>
    <row r="2140" spans="1:14" x14ac:dyDescent="0.2">
      <c r="A2140" s="51" t="str">
        <f t="shared" si="33"/>
        <v>110.209.145.171|45530|0.326273148137261</v>
      </c>
      <c r="B2140" s="51" t="s">
        <v>1081</v>
      </c>
      <c r="C2140" s="52">
        <f>INT(DT!I2140)</f>
        <v>45530</v>
      </c>
      <c r="D2140" s="53">
        <f>DT!I2140-INT(DT!I2140)</f>
        <v>0.32627314813726116</v>
      </c>
      <c r="E2140" s="32" t="s">
        <v>6355</v>
      </c>
      <c r="F2140" s="32">
        <v>1033</v>
      </c>
      <c r="G2140" s="38">
        <f>INT(DT!E2140)</f>
        <v>45530</v>
      </c>
      <c r="H2140" s="39">
        <f>DT!E2140-INT(DT!E2140)</f>
        <v>0.43660879628441762</v>
      </c>
      <c r="I2140" s="32" t="s">
        <v>18</v>
      </c>
      <c r="J2140" s="32" t="s">
        <v>771</v>
      </c>
      <c r="K2140" s="32" t="s">
        <v>191</v>
      </c>
      <c r="L2140" s="42" cm="1">
        <f t="array" ref="L2140">INDEX('D_ SERVICES'!D:F, MATCH(J2140, 'D_ SERVICES'!A:A, 0),
   IF(I2140="Basic", 1, IF(I2140="Standard", 2, IF(I2140="Premium", 3, ""))))</f>
        <v>298</v>
      </c>
      <c r="M2140" s="32">
        <f>L2140*(1-VLOOKUP('F_ ORDERS'!$K2140,D_BUYERS!A:H,8,FALSE))</f>
        <v>283.09999999999997</v>
      </c>
      <c r="N2140" s="32">
        <f>IF(VLOOKUP('F_ ORDERS'!$G2140, OrderDate!A:E, 5, FALSE) = 1, 'F_ ORDERS'!$M2140 * (1 - 0.07), 'F_ ORDERS'!$M2140)</f>
        <v>283.09999999999997</v>
      </c>
    </row>
    <row r="2141" spans="1:14" x14ac:dyDescent="0.2">
      <c r="A2141" s="51" t="str">
        <f t="shared" si="33"/>
        <v>34.158.61.73|45319|0.180891203701322</v>
      </c>
      <c r="B2141" s="51" t="s">
        <v>3223</v>
      </c>
      <c r="C2141" s="52">
        <f>INT(DT!I2141)</f>
        <v>45319</v>
      </c>
      <c r="D2141" s="53">
        <f>DT!I2141-INT(DT!I2141)</f>
        <v>0.1808912037013215</v>
      </c>
      <c r="E2141" s="32" t="s">
        <v>6356</v>
      </c>
      <c r="F2141" s="32">
        <v>1017</v>
      </c>
      <c r="G2141" s="38">
        <f>INT(DT!E2141)</f>
        <v>45319</v>
      </c>
      <c r="H2141" s="39">
        <f>DT!E2141-INT(DT!E2141)</f>
        <v>0.22858796296350192</v>
      </c>
      <c r="I2141" s="32" t="s">
        <v>23</v>
      </c>
      <c r="J2141" s="32" t="s">
        <v>656</v>
      </c>
      <c r="K2141" s="32" t="s">
        <v>378</v>
      </c>
      <c r="L2141" s="42" cm="1">
        <f t="array" ref="L2141">INDEX('D_ SERVICES'!D:F, MATCH(J2141, 'D_ SERVICES'!A:A, 0),
   IF(I2141="Basic", 1, IF(I2141="Standard", 2, IF(I2141="Premium", 3, ""))))</f>
        <v>754</v>
      </c>
      <c r="M2141" s="32">
        <f>L2141*(1-VLOOKUP('F_ ORDERS'!$K2141,D_BUYERS!A:H,8,FALSE))</f>
        <v>754</v>
      </c>
      <c r="N2141" s="32">
        <f>IF(VLOOKUP('F_ ORDERS'!$G2141, OrderDate!A:E, 5, FALSE) = 1, 'F_ ORDERS'!$M2141 * (1 - 0.07), 'F_ ORDERS'!$M2141)</f>
        <v>701.21999999999991</v>
      </c>
    </row>
    <row r="2142" spans="1:14" x14ac:dyDescent="0.2">
      <c r="A2142" s="51" t="str">
        <f t="shared" si="33"/>
        <v>112.74.72.50|44155|0.3203125</v>
      </c>
      <c r="B2142" s="51" t="s">
        <v>1110</v>
      </c>
      <c r="C2142" s="52">
        <f>INT(DT!I2142)</f>
        <v>44155</v>
      </c>
      <c r="D2142" s="53">
        <f>DT!I2142-INT(DT!I2142)</f>
        <v>0.3203125</v>
      </c>
      <c r="E2142" s="32" t="s">
        <v>6357</v>
      </c>
      <c r="F2142" s="32">
        <v>1167</v>
      </c>
      <c r="G2142" s="38">
        <f>INT(DT!E2142)</f>
        <v>44155</v>
      </c>
      <c r="H2142" s="39">
        <f>DT!E2142-INT(DT!E2142)</f>
        <v>0.41185185185167938</v>
      </c>
      <c r="I2142" s="32" t="s">
        <v>12</v>
      </c>
      <c r="J2142" s="32" t="s">
        <v>655</v>
      </c>
      <c r="K2142" s="32" t="s">
        <v>483</v>
      </c>
      <c r="L2142" s="42" cm="1">
        <f t="array" ref="L2142">INDEX('D_ SERVICES'!D:F, MATCH(J2142, 'D_ SERVICES'!A:A, 0),
   IF(I2142="Basic", 1, IF(I2142="Standard", 2, IF(I2142="Premium", 3, ""))))</f>
        <v>996</v>
      </c>
      <c r="M2142" s="32">
        <f>L2142*(1-VLOOKUP('F_ ORDERS'!$K2142,D_BUYERS!A:H,8,FALSE))</f>
        <v>996</v>
      </c>
      <c r="N2142" s="32">
        <f>IF(VLOOKUP('F_ ORDERS'!$G2142, OrderDate!A:E, 5, FALSE) = 1, 'F_ ORDERS'!$M2142 * (1 - 0.07), 'F_ ORDERS'!$M2142)</f>
        <v>996</v>
      </c>
    </row>
    <row r="2143" spans="1:14" x14ac:dyDescent="0.2">
      <c r="A2143" s="51" t="str">
        <f t="shared" si="33"/>
        <v>94.223.208.43|44603|0.0404398148166365</v>
      </c>
      <c r="B2143" s="51" t="s">
        <v>4122</v>
      </c>
      <c r="C2143" s="52">
        <f>INT(DT!I2143)</f>
        <v>44603</v>
      </c>
      <c r="D2143" s="53">
        <f>DT!I2143-INT(DT!I2143)</f>
        <v>4.0439814816636499E-2</v>
      </c>
      <c r="E2143" s="32" t="s">
        <v>6358</v>
      </c>
      <c r="F2143" s="32">
        <v>1013</v>
      </c>
      <c r="G2143" s="38">
        <f>INT(DT!E2143)</f>
        <v>44603</v>
      </c>
      <c r="H2143" s="39">
        <f>DT!E2143-INT(DT!E2143)</f>
        <v>0.13155092592933215</v>
      </c>
      <c r="I2143" s="32" t="s">
        <v>23</v>
      </c>
      <c r="J2143" s="32" t="s">
        <v>764</v>
      </c>
      <c r="K2143" s="32" t="s">
        <v>242</v>
      </c>
      <c r="L2143" s="42" cm="1">
        <f t="array" ref="L2143">INDEX('D_ SERVICES'!D:F, MATCH(J2143, 'D_ SERVICES'!A:A, 0),
   IF(I2143="Basic", 1, IF(I2143="Standard", 2, IF(I2143="Premium", 3, ""))))</f>
        <v>248</v>
      </c>
      <c r="M2143" s="32">
        <f>L2143*(1-VLOOKUP('F_ ORDERS'!$K2143,D_BUYERS!A:H,8,FALSE))</f>
        <v>223.20000000000002</v>
      </c>
      <c r="N2143" s="32">
        <f>IF(VLOOKUP('F_ ORDERS'!$G2143, OrderDate!A:E, 5, FALSE) = 1, 'F_ ORDERS'!$M2143 * (1 - 0.07), 'F_ ORDERS'!$M2143)</f>
        <v>223.20000000000002</v>
      </c>
    </row>
    <row r="2144" spans="1:14" x14ac:dyDescent="0.2">
      <c r="A2144" s="51" t="str">
        <f t="shared" si="33"/>
        <v>243.145.234.79|44001|0.952256944452529</v>
      </c>
      <c r="B2144" s="51" t="s">
        <v>2915</v>
      </c>
      <c r="C2144" s="52">
        <f>INT(DT!I2144)</f>
        <v>44001</v>
      </c>
      <c r="D2144" s="53">
        <f>DT!I2144-INT(DT!I2144)</f>
        <v>0.95225694445252884</v>
      </c>
      <c r="E2144" s="32" t="s">
        <v>6359</v>
      </c>
      <c r="F2144" s="32">
        <v>1177</v>
      </c>
      <c r="G2144" s="38">
        <f>INT(DT!E2144)</f>
        <v>44002</v>
      </c>
      <c r="H2144" s="39">
        <f>DT!E2144-INT(DT!E2144)</f>
        <v>7.0729166676755995E-2</v>
      </c>
      <c r="I2144" s="32" t="s">
        <v>18</v>
      </c>
      <c r="J2144" s="32" t="s">
        <v>703</v>
      </c>
      <c r="K2144" s="32" t="s">
        <v>466</v>
      </c>
      <c r="L2144" s="42" cm="1">
        <f t="array" ref="L2144">INDEX('D_ SERVICES'!D:F, MATCH(J2144, 'D_ SERVICES'!A:A, 0),
   IF(I2144="Basic", 1, IF(I2144="Standard", 2, IF(I2144="Premium", 3, ""))))</f>
        <v>882</v>
      </c>
      <c r="M2144" s="32">
        <f>L2144*(1-VLOOKUP('F_ ORDERS'!$K2144,D_BUYERS!A:H,8,FALSE))</f>
        <v>837.9</v>
      </c>
      <c r="N2144" s="32">
        <f>IF(VLOOKUP('F_ ORDERS'!$G2144, OrderDate!A:E, 5, FALSE) = 1, 'F_ ORDERS'!$M2144 * (1 - 0.07), 'F_ ORDERS'!$M2144)</f>
        <v>779.24699999999996</v>
      </c>
    </row>
    <row r="2145" spans="1:14" x14ac:dyDescent="0.2">
      <c r="A2145" s="51" t="str">
        <f t="shared" si="33"/>
        <v>29.93.17.171|45268|0.689062500001455</v>
      </c>
      <c r="B2145" s="51" t="s">
        <v>3150</v>
      </c>
      <c r="C2145" s="52">
        <f>INT(DT!I2145)</f>
        <v>45268</v>
      </c>
      <c r="D2145" s="53">
        <f>DT!I2145-INT(DT!I2145)</f>
        <v>0.68906250000145519</v>
      </c>
      <c r="E2145" s="32" t="s">
        <v>6360</v>
      </c>
      <c r="F2145" s="32">
        <v>1122</v>
      </c>
      <c r="G2145" s="38">
        <f>INT(DT!E2145)</f>
        <v>45268</v>
      </c>
      <c r="H2145" s="39">
        <f>DT!E2145-INT(DT!E2145)</f>
        <v>0.71480324074218515</v>
      </c>
      <c r="I2145" s="32" t="s">
        <v>12</v>
      </c>
      <c r="J2145" s="32" t="s">
        <v>566</v>
      </c>
      <c r="K2145" s="32" t="s">
        <v>425</v>
      </c>
      <c r="L2145" s="42" cm="1">
        <f t="array" ref="L2145">INDEX('D_ SERVICES'!D:F, MATCH(J2145, 'D_ SERVICES'!A:A, 0),
   IF(I2145="Basic", 1, IF(I2145="Standard", 2, IF(I2145="Premium", 3, ""))))</f>
        <v>895</v>
      </c>
      <c r="M2145" s="32">
        <f>L2145*(1-VLOOKUP('F_ ORDERS'!$K2145,D_BUYERS!A:H,8,FALSE))</f>
        <v>895</v>
      </c>
      <c r="N2145" s="32">
        <f>IF(VLOOKUP('F_ ORDERS'!$G2145, OrderDate!A:E, 5, FALSE) = 1, 'F_ ORDERS'!$M2145 * (1 - 0.07), 'F_ ORDERS'!$M2145)</f>
        <v>895</v>
      </c>
    </row>
    <row r="2146" spans="1:14" x14ac:dyDescent="0.2">
      <c r="A2146" s="51" t="str">
        <f t="shared" si="33"/>
        <v>197.189.97.52|43526|0.962164351847605</v>
      </c>
      <c r="B2146" s="51" t="s">
        <v>2234</v>
      </c>
      <c r="C2146" s="52">
        <f>INT(DT!I2146)</f>
        <v>43526</v>
      </c>
      <c r="D2146" s="53">
        <f>DT!I2146-INT(DT!I2146)</f>
        <v>0.96216435184760485</v>
      </c>
      <c r="E2146" s="32" t="s">
        <v>6361</v>
      </c>
      <c r="F2146" s="32">
        <v>1028</v>
      </c>
      <c r="G2146" s="38">
        <f>INT(DT!E2146)</f>
        <v>43527</v>
      </c>
      <c r="H2146" s="39">
        <f>DT!E2146-INT(DT!E2146)</f>
        <v>5.450231480790535E-2</v>
      </c>
      <c r="I2146" s="32" t="s">
        <v>12</v>
      </c>
      <c r="J2146" s="32" t="s">
        <v>619</v>
      </c>
      <c r="K2146" s="32" t="s">
        <v>317</v>
      </c>
      <c r="L2146" s="42" cm="1">
        <f t="array" ref="L2146">INDEX('D_ SERVICES'!D:F, MATCH(J2146, 'D_ SERVICES'!A:A, 0),
   IF(I2146="Basic", 1, IF(I2146="Standard", 2, IF(I2146="Premium", 3, ""))))</f>
        <v>996</v>
      </c>
      <c r="M2146" s="32">
        <f>L2146*(1-VLOOKUP('F_ ORDERS'!$K2146,D_BUYERS!A:H,8,FALSE))</f>
        <v>996</v>
      </c>
      <c r="N2146" s="32">
        <f>IF(VLOOKUP('F_ ORDERS'!$G2146, OrderDate!A:E, 5, FALSE) = 1, 'F_ ORDERS'!$M2146 * (1 - 0.07), 'F_ ORDERS'!$M2146)</f>
        <v>926.28</v>
      </c>
    </row>
    <row r="2147" spans="1:14" x14ac:dyDescent="0.2">
      <c r="A2147" s="51" t="str">
        <f t="shared" si="33"/>
        <v>97.34.6.14|43492|0.000162037038535345</v>
      </c>
      <c r="B2147" s="51" t="s">
        <v>4170</v>
      </c>
      <c r="C2147" s="52">
        <f>INT(DT!I2147)</f>
        <v>43492</v>
      </c>
      <c r="D2147" s="53">
        <f>DT!I2147-INT(DT!I2147)</f>
        <v>1.6203703853534535E-4</v>
      </c>
      <c r="E2147" s="32" t="s">
        <v>6362</v>
      </c>
      <c r="F2147" s="32">
        <v>1034</v>
      </c>
      <c r="G2147" s="38">
        <f>INT(DT!E2147)</f>
        <v>43492</v>
      </c>
      <c r="H2147" s="39">
        <f>DT!E2147-INT(DT!E2147)</f>
        <v>5.7523148148902692E-2</v>
      </c>
      <c r="I2147" s="32" t="s">
        <v>23</v>
      </c>
      <c r="J2147" s="32" t="s">
        <v>769</v>
      </c>
      <c r="K2147" s="32" t="s">
        <v>170</v>
      </c>
      <c r="L2147" s="42" cm="1">
        <f t="array" ref="L2147">INDEX('D_ SERVICES'!D:F, MATCH(J2147, 'D_ SERVICES'!A:A, 0),
   IF(I2147="Basic", 1, IF(I2147="Standard", 2, IF(I2147="Premium", 3, ""))))</f>
        <v>954</v>
      </c>
      <c r="M2147" s="32">
        <f>L2147*(1-VLOOKUP('F_ ORDERS'!$K2147,D_BUYERS!A:H,8,FALSE))</f>
        <v>906.3</v>
      </c>
      <c r="N2147" s="32">
        <f>IF(VLOOKUP('F_ ORDERS'!$G2147, OrderDate!A:E, 5, FALSE) = 1, 'F_ ORDERS'!$M2147 * (1 - 0.07), 'F_ ORDERS'!$M2147)</f>
        <v>842.85899999999992</v>
      </c>
    </row>
    <row r="2148" spans="1:14" x14ac:dyDescent="0.2">
      <c r="A2148" s="51" t="str">
        <f t="shared" si="33"/>
        <v>84.215.113.4|44374|0.435069444436522</v>
      </c>
      <c r="B2148" s="51" t="s">
        <v>3982</v>
      </c>
      <c r="C2148" s="52">
        <f>INT(DT!I2148)</f>
        <v>44374</v>
      </c>
      <c r="D2148" s="53">
        <f>DT!I2148-INT(DT!I2148)</f>
        <v>0.43506944443652174</v>
      </c>
      <c r="E2148" s="32" t="s">
        <v>6363</v>
      </c>
      <c r="F2148" s="32">
        <v>1151</v>
      </c>
      <c r="G2148" s="38">
        <f>INT(DT!E2148)</f>
        <v>44374</v>
      </c>
      <c r="H2148" s="39">
        <f>DT!E2148-INT(DT!E2148)</f>
        <v>0.47954861110338243</v>
      </c>
      <c r="I2148" s="32" t="s">
        <v>18</v>
      </c>
      <c r="J2148" s="32" t="s">
        <v>844</v>
      </c>
      <c r="K2148" s="32" t="s">
        <v>450</v>
      </c>
      <c r="L2148" s="42" cm="1">
        <f t="array" ref="L2148">INDEX('D_ SERVICES'!D:F, MATCH(J2148, 'D_ SERVICES'!A:A, 0),
   IF(I2148="Basic", 1, IF(I2148="Standard", 2, IF(I2148="Premium", 3, ""))))</f>
        <v>166</v>
      </c>
      <c r="M2148" s="32">
        <f>L2148*(1-VLOOKUP('F_ ORDERS'!$K2148,D_BUYERS!A:H,8,FALSE))</f>
        <v>149.4</v>
      </c>
      <c r="N2148" s="32">
        <f>IF(VLOOKUP('F_ ORDERS'!$G2148, OrderDate!A:E, 5, FALSE) = 1, 'F_ ORDERS'!$M2148 * (1 - 0.07), 'F_ ORDERS'!$M2148)</f>
        <v>138.94200000000001</v>
      </c>
    </row>
    <row r="2149" spans="1:14" x14ac:dyDescent="0.2">
      <c r="A2149" s="51" t="str">
        <f t="shared" si="33"/>
        <v>226.27.57.25|44813|0.432627314818092</v>
      </c>
      <c r="B2149" s="51" t="s">
        <v>2659</v>
      </c>
      <c r="C2149" s="52">
        <f>INT(DT!I2149)</f>
        <v>44813</v>
      </c>
      <c r="D2149" s="53">
        <f>DT!I2149-INT(DT!I2149)</f>
        <v>0.43262731481809169</v>
      </c>
      <c r="E2149" s="32" t="s">
        <v>6364</v>
      </c>
      <c r="F2149" s="32">
        <v>1218</v>
      </c>
      <c r="G2149" s="38">
        <f>INT(DT!E2149)</f>
        <v>44813</v>
      </c>
      <c r="H2149" s="39">
        <f>DT!E2149-INT(DT!E2149)</f>
        <v>0.55196759259706596</v>
      </c>
      <c r="I2149" s="32" t="s">
        <v>18</v>
      </c>
      <c r="J2149" s="32" t="s">
        <v>577</v>
      </c>
      <c r="K2149" s="32" t="s">
        <v>430</v>
      </c>
      <c r="L2149" s="42" cm="1">
        <f t="array" ref="L2149">INDEX('D_ SERVICES'!D:F, MATCH(J2149, 'D_ SERVICES'!A:A, 0),
   IF(I2149="Basic", 1, IF(I2149="Standard", 2, IF(I2149="Premium", 3, ""))))</f>
        <v>603</v>
      </c>
      <c r="M2149" s="32">
        <f>L2149*(1-VLOOKUP('F_ ORDERS'!$K2149,D_BUYERS!A:H,8,FALSE))</f>
        <v>542.70000000000005</v>
      </c>
      <c r="N2149" s="32">
        <f>IF(VLOOKUP('F_ ORDERS'!$G2149, OrderDate!A:E, 5, FALSE) = 1, 'F_ ORDERS'!$M2149 * (1 - 0.07), 'F_ ORDERS'!$M2149)</f>
        <v>542.70000000000005</v>
      </c>
    </row>
    <row r="2150" spans="1:14" x14ac:dyDescent="0.2">
      <c r="A2150" s="51" t="str">
        <f t="shared" si="33"/>
        <v>6.17.27.210|42858|0.142314814816928</v>
      </c>
      <c r="B2150" s="51" t="s">
        <v>3610</v>
      </c>
      <c r="C2150" s="52">
        <f>INT(DT!I2150)</f>
        <v>42858</v>
      </c>
      <c r="D2150" s="53">
        <f>DT!I2150-INT(DT!I2150)</f>
        <v>0.14231481481692754</v>
      </c>
      <c r="E2150" s="32" t="s">
        <v>6365</v>
      </c>
      <c r="F2150" s="32">
        <v>1179</v>
      </c>
      <c r="G2150" s="38">
        <f>INT(DT!E2150)</f>
        <v>42858</v>
      </c>
      <c r="H2150" s="39">
        <f>DT!E2150-INT(DT!E2150)</f>
        <v>0.14634259259764804</v>
      </c>
      <c r="I2150" s="32" t="s">
        <v>23</v>
      </c>
      <c r="J2150" s="32" t="s">
        <v>751</v>
      </c>
      <c r="K2150" s="32" t="s">
        <v>263</v>
      </c>
      <c r="L2150" s="42" cm="1">
        <f t="array" ref="L2150">INDEX('D_ SERVICES'!D:F, MATCH(J2150, 'D_ SERVICES'!A:A, 0),
   IF(I2150="Basic", 1, IF(I2150="Standard", 2, IF(I2150="Premium", 3, ""))))</f>
        <v>582</v>
      </c>
      <c r="M2150" s="32">
        <f>L2150*(1-VLOOKUP('F_ ORDERS'!$K2150,D_BUYERS!A:H,8,FALSE))</f>
        <v>552.9</v>
      </c>
      <c r="N2150" s="32">
        <f>IF(VLOOKUP('F_ ORDERS'!$G2150, OrderDate!A:E, 5, FALSE) = 1, 'F_ ORDERS'!$M2150 * (1 - 0.07), 'F_ ORDERS'!$M2150)</f>
        <v>552.9</v>
      </c>
    </row>
    <row r="2151" spans="1:14" x14ac:dyDescent="0.2">
      <c r="A2151" s="51" t="str">
        <f t="shared" si="33"/>
        <v>234.158.230.44|44961|0.134259259262762</v>
      </c>
      <c r="B2151" s="51" t="s">
        <v>2774</v>
      </c>
      <c r="C2151" s="52">
        <f>INT(DT!I2151)</f>
        <v>44961</v>
      </c>
      <c r="D2151" s="53">
        <f>DT!I2151-INT(DT!I2151)</f>
        <v>0.1342592592627625</v>
      </c>
      <c r="E2151" s="32" t="s">
        <v>6366</v>
      </c>
      <c r="F2151" s="32">
        <v>1122</v>
      </c>
      <c r="G2151" s="38">
        <f>INT(DT!E2151)</f>
        <v>44961</v>
      </c>
      <c r="H2151" s="39">
        <f>DT!E2151-INT(DT!E2151)</f>
        <v>0.24181712963036261</v>
      </c>
      <c r="I2151" s="32" t="s">
        <v>23</v>
      </c>
      <c r="J2151" s="32" t="s">
        <v>566</v>
      </c>
      <c r="K2151" s="32" t="s">
        <v>127</v>
      </c>
      <c r="L2151" s="42" cm="1">
        <f t="array" ref="L2151">INDEX('D_ SERVICES'!D:F, MATCH(J2151, 'D_ SERVICES'!A:A, 0),
   IF(I2151="Basic", 1, IF(I2151="Standard", 2, IF(I2151="Premium", 3, ""))))</f>
        <v>538</v>
      </c>
      <c r="M2151" s="32">
        <f>L2151*(1-VLOOKUP('F_ ORDERS'!$K2151,D_BUYERS!A:H,8,FALSE))</f>
        <v>538</v>
      </c>
      <c r="N2151" s="32">
        <f>IF(VLOOKUP('F_ ORDERS'!$G2151, OrderDate!A:E, 5, FALSE) = 1, 'F_ ORDERS'!$M2151 * (1 - 0.07), 'F_ ORDERS'!$M2151)</f>
        <v>500.34</v>
      </c>
    </row>
    <row r="2152" spans="1:14" x14ac:dyDescent="0.2">
      <c r="A2152" s="51" t="str">
        <f t="shared" si="33"/>
        <v>201.79.166.164|45436|0.134166666663077</v>
      </c>
      <c r="B2152" s="51" t="s">
        <v>2314</v>
      </c>
      <c r="C2152" s="52">
        <f>INT(DT!I2152)</f>
        <v>45436</v>
      </c>
      <c r="D2152" s="53">
        <f>DT!I2152-INT(DT!I2152)</f>
        <v>0.13416666666307719</v>
      </c>
      <c r="E2152" s="32" t="s">
        <v>6367</v>
      </c>
      <c r="F2152" s="32">
        <v>1120</v>
      </c>
      <c r="G2152" s="38">
        <f>INT(DT!E2152)</f>
        <v>45436</v>
      </c>
      <c r="H2152" s="39">
        <f>DT!E2152-INT(DT!E2152)</f>
        <v>0.1626504629603005</v>
      </c>
      <c r="I2152" s="32" t="s">
        <v>18</v>
      </c>
      <c r="J2152" s="32" t="s">
        <v>597</v>
      </c>
      <c r="K2152" s="32" t="s">
        <v>248</v>
      </c>
      <c r="L2152" s="42" cm="1">
        <f t="array" ref="L2152">INDEX('D_ SERVICES'!D:F, MATCH(J2152, 'D_ SERVICES'!A:A, 0),
   IF(I2152="Basic", 1, IF(I2152="Standard", 2, IF(I2152="Premium", 3, ""))))</f>
        <v>618</v>
      </c>
      <c r="M2152" s="32">
        <f>L2152*(1-VLOOKUP('F_ ORDERS'!$K2152,D_BUYERS!A:H,8,FALSE))</f>
        <v>587.1</v>
      </c>
      <c r="N2152" s="32">
        <f>IF(VLOOKUP('F_ ORDERS'!$G2152, OrderDate!A:E, 5, FALSE) = 1, 'F_ ORDERS'!$M2152 * (1 - 0.07), 'F_ ORDERS'!$M2152)</f>
        <v>587.1</v>
      </c>
    </row>
    <row r="2153" spans="1:14" x14ac:dyDescent="0.2">
      <c r="A2153" s="51" t="str">
        <f t="shared" si="33"/>
        <v>210.77.26.218|45005|0.299618055556493</v>
      </c>
      <c r="B2153" s="51" t="s">
        <v>2448</v>
      </c>
      <c r="C2153" s="52">
        <f>INT(DT!I2153)</f>
        <v>45005</v>
      </c>
      <c r="D2153" s="53">
        <f>DT!I2153-INT(DT!I2153)</f>
        <v>0.29961805555649335</v>
      </c>
      <c r="E2153" s="32" t="s">
        <v>6368</v>
      </c>
      <c r="F2153" s="32">
        <v>1018</v>
      </c>
      <c r="G2153" s="38">
        <f>INT(DT!E2153)</f>
        <v>45005</v>
      </c>
      <c r="H2153" s="39">
        <f>DT!E2153-INT(DT!E2153)</f>
        <v>0.36040509259328246</v>
      </c>
      <c r="I2153" s="32" t="s">
        <v>12</v>
      </c>
      <c r="J2153" s="32" t="s">
        <v>636</v>
      </c>
      <c r="K2153" s="32" t="s">
        <v>28</v>
      </c>
      <c r="L2153" s="42" cm="1">
        <f t="array" ref="L2153">INDEX('D_ SERVICES'!D:F, MATCH(J2153, 'D_ SERVICES'!A:A, 0),
   IF(I2153="Basic", 1, IF(I2153="Standard", 2, IF(I2153="Premium", 3, ""))))</f>
        <v>785</v>
      </c>
      <c r="M2153" s="32">
        <f>L2153*(1-VLOOKUP('F_ ORDERS'!$K2153,D_BUYERS!A:H,8,FALSE))</f>
        <v>785</v>
      </c>
      <c r="N2153" s="32">
        <f>IF(VLOOKUP('F_ ORDERS'!$G2153, OrderDate!A:E, 5, FALSE) = 1, 'F_ ORDERS'!$M2153 * (1 - 0.07), 'F_ ORDERS'!$M2153)</f>
        <v>785</v>
      </c>
    </row>
    <row r="2154" spans="1:14" x14ac:dyDescent="0.2">
      <c r="A2154" s="51" t="str">
        <f t="shared" si="33"/>
        <v>146.234.251.72|43060|0.123460648137552</v>
      </c>
      <c r="B2154" s="51" t="s">
        <v>1572</v>
      </c>
      <c r="C2154" s="52">
        <f>INT(DT!I2154)</f>
        <v>43060</v>
      </c>
      <c r="D2154" s="53">
        <f>DT!I2154-INT(DT!I2154)</f>
        <v>0.1234606481375522</v>
      </c>
      <c r="E2154" s="32" t="s">
        <v>6369</v>
      </c>
      <c r="F2154" s="32">
        <v>1041</v>
      </c>
      <c r="G2154" s="38">
        <f>INT(DT!E2154)</f>
        <v>43060</v>
      </c>
      <c r="H2154" s="39">
        <f>DT!E2154-INT(DT!E2154)</f>
        <v>0.19614583332440816</v>
      </c>
      <c r="I2154" s="32" t="s">
        <v>18</v>
      </c>
      <c r="J2154" s="32" t="s">
        <v>643</v>
      </c>
      <c r="K2154" s="32" t="s">
        <v>246</v>
      </c>
      <c r="L2154" s="42" cm="1">
        <f t="array" ref="L2154">INDEX('D_ SERVICES'!D:F, MATCH(J2154, 'D_ SERVICES'!A:A, 0),
   IF(I2154="Basic", 1, IF(I2154="Standard", 2, IF(I2154="Premium", 3, ""))))</f>
        <v>413</v>
      </c>
      <c r="M2154" s="32">
        <f>L2154*(1-VLOOKUP('F_ ORDERS'!$K2154,D_BUYERS!A:H,8,FALSE))</f>
        <v>371.7</v>
      </c>
      <c r="N2154" s="32">
        <f>IF(VLOOKUP('F_ ORDERS'!$G2154, OrderDate!A:E, 5, FALSE) = 1, 'F_ ORDERS'!$M2154 * (1 - 0.07), 'F_ ORDERS'!$M2154)</f>
        <v>371.7</v>
      </c>
    </row>
    <row r="2155" spans="1:14" x14ac:dyDescent="0.2">
      <c r="A2155" s="51" t="str">
        <f t="shared" si="33"/>
        <v>175.138.224.157|45384|0.287499999998545</v>
      </c>
      <c r="B2155" s="51" t="s">
        <v>1967</v>
      </c>
      <c r="C2155" s="52">
        <f>INT(DT!I2155)</f>
        <v>45384</v>
      </c>
      <c r="D2155" s="53">
        <f>DT!I2155-INT(DT!I2155)</f>
        <v>0.28749999999854481</v>
      </c>
      <c r="E2155" s="32" t="s">
        <v>6370</v>
      </c>
      <c r="F2155" s="32">
        <v>1034</v>
      </c>
      <c r="G2155" s="38">
        <f>INT(DT!E2155)</f>
        <v>45384</v>
      </c>
      <c r="H2155" s="39">
        <f>DT!E2155-INT(DT!E2155)</f>
        <v>0.330740740741021</v>
      </c>
      <c r="I2155" s="32" t="s">
        <v>23</v>
      </c>
      <c r="J2155" s="32" t="s">
        <v>769</v>
      </c>
      <c r="K2155" s="32" t="s">
        <v>440</v>
      </c>
      <c r="L2155" s="42" cm="1">
        <f t="array" ref="L2155">INDEX('D_ SERVICES'!D:F, MATCH(J2155, 'D_ SERVICES'!A:A, 0),
   IF(I2155="Basic", 1, IF(I2155="Standard", 2, IF(I2155="Premium", 3, ""))))</f>
        <v>954</v>
      </c>
      <c r="M2155" s="32">
        <f>L2155*(1-VLOOKUP('F_ ORDERS'!$K2155,D_BUYERS!A:H,8,FALSE))</f>
        <v>954</v>
      </c>
      <c r="N2155" s="32">
        <f>IF(VLOOKUP('F_ ORDERS'!$G2155, OrderDate!A:E, 5, FALSE) = 1, 'F_ ORDERS'!$M2155 * (1 - 0.07), 'F_ ORDERS'!$M2155)</f>
        <v>954</v>
      </c>
    </row>
    <row r="2156" spans="1:14" x14ac:dyDescent="0.2">
      <c r="A2156" s="51" t="str">
        <f t="shared" si="33"/>
        <v>255.57.95.72|45009|0.939131944447581</v>
      </c>
      <c r="B2156" s="51" t="s">
        <v>3086</v>
      </c>
      <c r="C2156" s="52">
        <f>INT(DT!I2156)</f>
        <v>45009</v>
      </c>
      <c r="D2156" s="53">
        <f>DT!I2156-INT(DT!I2156)</f>
        <v>0.93913194444758119</v>
      </c>
      <c r="E2156" s="32" t="s">
        <v>6371</v>
      </c>
      <c r="F2156" s="32">
        <v>1039</v>
      </c>
      <c r="G2156" s="38">
        <f>INT(DT!E2156)</f>
        <v>45010</v>
      </c>
      <c r="H2156" s="39">
        <f>DT!E2156-INT(DT!E2156)</f>
        <v>3.0590277783630881E-2</v>
      </c>
      <c r="I2156" s="32" t="s">
        <v>18</v>
      </c>
      <c r="J2156" s="32" t="s">
        <v>770</v>
      </c>
      <c r="K2156" s="32" t="s">
        <v>79</v>
      </c>
      <c r="L2156" s="42" cm="1">
        <f t="array" ref="L2156">INDEX('D_ SERVICES'!D:F, MATCH(J2156, 'D_ SERVICES'!A:A, 0),
   IF(I2156="Basic", 1, IF(I2156="Standard", 2, IF(I2156="Premium", 3, ""))))</f>
        <v>543</v>
      </c>
      <c r="M2156" s="32">
        <f>L2156*(1-VLOOKUP('F_ ORDERS'!$K2156,D_BUYERS!A:H,8,FALSE))</f>
        <v>543</v>
      </c>
      <c r="N2156" s="32">
        <f>IF(VLOOKUP('F_ ORDERS'!$G2156, OrderDate!A:E, 5, FALSE) = 1, 'F_ ORDERS'!$M2156 * (1 - 0.07), 'F_ ORDERS'!$M2156)</f>
        <v>504.98999999999995</v>
      </c>
    </row>
    <row r="2157" spans="1:14" x14ac:dyDescent="0.2">
      <c r="A2157" s="51" t="str">
        <f t="shared" si="33"/>
        <v>156.146.133.208|42546|0.170543981483206</v>
      </c>
      <c r="B2157" s="51" t="s">
        <v>1703</v>
      </c>
      <c r="C2157" s="52">
        <f>INT(DT!I2157)</f>
        <v>42546</v>
      </c>
      <c r="D2157" s="53">
        <f>DT!I2157-INT(DT!I2157)</f>
        <v>0.17054398148320615</v>
      </c>
      <c r="E2157" s="32" t="s">
        <v>6372</v>
      </c>
      <c r="F2157" s="32">
        <v>1019</v>
      </c>
      <c r="G2157" s="38">
        <f>INT(DT!E2157)</f>
        <v>42546</v>
      </c>
      <c r="H2157" s="39">
        <f>DT!E2157-INT(DT!E2157)</f>
        <v>0.17812499999854481</v>
      </c>
      <c r="I2157" s="32" t="s">
        <v>12</v>
      </c>
      <c r="J2157" s="32" t="s">
        <v>616</v>
      </c>
      <c r="K2157" s="32" t="s">
        <v>489</v>
      </c>
      <c r="L2157" s="42" cm="1">
        <f t="array" ref="L2157">INDEX('D_ SERVICES'!D:F, MATCH(J2157, 'D_ SERVICES'!A:A, 0),
   IF(I2157="Basic", 1, IF(I2157="Standard", 2, IF(I2157="Premium", 3, ""))))</f>
        <v>901</v>
      </c>
      <c r="M2157" s="32">
        <f>L2157*(1-VLOOKUP('F_ ORDERS'!$K2157,D_BUYERS!A:H,8,FALSE))</f>
        <v>855.94999999999993</v>
      </c>
      <c r="N2157" s="32">
        <f>IF(VLOOKUP('F_ ORDERS'!$G2157, OrderDate!A:E, 5, FALSE) = 1, 'F_ ORDERS'!$M2157 * (1 - 0.07), 'F_ ORDERS'!$M2157)</f>
        <v>796.03349999999989</v>
      </c>
    </row>
    <row r="2158" spans="1:14" x14ac:dyDescent="0.2">
      <c r="A2158" s="51" t="str">
        <f t="shared" si="33"/>
        <v>213.234.54.22|45058|0.113414351850224</v>
      </c>
      <c r="B2158" s="51" t="s">
        <v>2470</v>
      </c>
      <c r="C2158" s="52">
        <f>INT(DT!I2158)</f>
        <v>45058</v>
      </c>
      <c r="D2158" s="53">
        <f>DT!I2158-INT(DT!I2158)</f>
        <v>0.11341435185022419</v>
      </c>
      <c r="E2158" s="32" t="s">
        <v>6373</v>
      </c>
      <c r="F2158" s="32">
        <v>1244</v>
      </c>
      <c r="G2158" s="38">
        <f>INT(DT!E2158)</f>
        <v>45058</v>
      </c>
      <c r="H2158" s="39">
        <f>DT!E2158-INT(DT!E2158)</f>
        <v>0.11393518518161727</v>
      </c>
      <c r="I2158" s="32" t="s">
        <v>23</v>
      </c>
      <c r="J2158" s="32" t="s">
        <v>749</v>
      </c>
      <c r="K2158" s="32" t="s">
        <v>372</v>
      </c>
      <c r="L2158" s="42" cm="1">
        <f t="array" ref="L2158">INDEX('D_ SERVICES'!D:F, MATCH(J2158, 'D_ SERVICES'!A:A, 0),
   IF(I2158="Basic", 1, IF(I2158="Standard", 2, IF(I2158="Premium", 3, ""))))</f>
        <v>598</v>
      </c>
      <c r="M2158" s="32">
        <f>L2158*(1-VLOOKUP('F_ ORDERS'!$K2158,D_BUYERS!A:H,8,FALSE))</f>
        <v>568.1</v>
      </c>
      <c r="N2158" s="32">
        <f>IF(VLOOKUP('F_ ORDERS'!$G2158, OrderDate!A:E, 5, FALSE) = 1, 'F_ ORDERS'!$M2158 * (1 - 0.07), 'F_ ORDERS'!$M2158)</f>
        <v>568.1</v>
      </c>
    </row>
    <row r="2159" spans="1:14" x14ac:dyDescent="0.2">
      <c r="A2159" s="51" t="str">
        <f t="shared" si="33"/>
        <v>204.234.73.245|45177|0.0446874999979627</v>
      </c>
      <c r="B2159" s="51" t="s">
        <v>2353</v>
      </c>
      <c r="C2159" s="52">
        <f>INT(DT!I2159)</f>
        <v>45177</v>
      </c>
      <c r="D2159" s="53">
        <f>DT!I2159-INT(DT!I2159)</f>
        <v>4.4687499997962732E-2</v>
      </c>
      <c r="E2159" s="32" t="s">
        <v>6374</v>
      </c>
      <c r="F2159" s="32">
        <v>1090</v>
      </c>
      <c r="G2159" s="38">
        <f>INT(DT!E2159)</f>
        <v>45177</v>
      </c>
      <c r="H2159" s="39">
        <f>DT!E2159-INT(DT!E2159)</f>
        <v>0.13015046295913635</v>
      </c>
      <c r="I2159" s="32" t="s">
        <v>23</v>
      </c>
      <c r="J2159" s="32" t="s">
        <v>786</v>
      </c>
      <c r="K2159" s="32" t="s">
        <v>268</v>
      </c>
      <c r="L2159" s="42" cm="1">
        <f t="array" ref="L2159">INDEX('D_ SERVICES'!D:F, MATCH(J2159, 'D_ SERVICES'!A:A, 0),
   IF(I2159="Basic", 1, IF(I2159="Standard", 2, IF(I2159="Premium", 3, ""))))</f>
        <v>836</v>
      </c>
      <c r="M2159" s="32">
        <f>L2159*(1-VLOOKUP('F_ ORDERS'!$K2159,D_BUYERS!A:H,8,FALSE))</f>
        <v>752.4</v>
      </c>
      <c r="N2159" s="32">
        <f>IF(VLOOKUP('F_ ORDERS'!$G2159, OrderDate!A:E, 5, FALSE) = 1, 'F_ ORDERS'!$M2159 * (1 - 0.07), 'F_ ORDERS'!$M2159)</f>
        <v>752.4</v>
      </c>
    </row>
    <row r="2160" spans="1:14" x14ac:dyDescent="0.2">
      <c r="A2160" s="51" t="str">
        <f t="shared" si="33"/>
        <v>13.19.18.162|45012|0.620439814818383</v>
      </c>
      <c r="B2160" s="51" t="s">
        <v>1337</v>
      </c>
      <c r="C2160" s="52">
        <f>INT(DT!I2160)</f>
        <v>45012</v>
      </c>
      <c r="D2160" s="53">
        <f>DT!I2160-INT(DT!I2160)</f>
        <v>0.62043981481838273</v>
      </c>
      <c r="E2160" s="32" t="s">
        <v>6375</v>
      </c>
      <c r="F2160" s="32">
        <v>1029</v>
      </c>
      <c r="G2160" s="38">
        <f>INT(DT!E2160)</f>
        <v>45012</v>
      </c>
      <c r="H2160" s="39">
        <f>DT!E2160-INT(DT!E2160)</f>
        <v>0.68473379629722331</v>
      </c>
      <c r="I2160" s="32" t="s">
        <v>12</v>
      </c>
      <c r="J2160" s="32" t="s">
        <v>812</v>
      </c>
      <c r="K2160" s="32" t="s">
        <v>197</v>
      </c>
      <c r="L2160" s="42" cm="1">
        <f t="array" ref="L2160">INDEX('D_ SERVICES'!D:F, MATCH(J2160, 'D_ SERVICES'!A:A, 0),
   IF(I2160="Basic", 1, IF(I2160="Standard", 2, IF(I2160="Premium", 3, ""))))</f>
        <v>991</v>
      </c>
      <c r="M2160" s="32">
        <f>L2160*(1-VLOOKUP('F_ ORDERS'!$K2160,D_BUYERS!A:H,8,FALSE))</f>
        <v>891.9</v>
      </c>
      <c r="N2160" s="32">
        <f>IF(VLOOKUP('F_ ORDERS'!$G2160, OrderDate!A:E, 5, FALSE) = 1, 'F_ ORDERS'!$M2160 * (1 - 0.07), 'F_ ORDERS'!$M2160)</f>
        <v>891.9</v>
      </c>
    </row>
    <row r="2161" spans="1:14" x14ac:dyDescent="0.2">
      <c r="A2161" s="51" t="str">
        <f t="shared" si="33"/>
        <v>205.118.47.108|45118|0.842141203713254</v>
      </c>
      <c r="B2161" s="51" t="s">
        <v>2355</v>
      </c>
      <c r="C2161" s="52">
        <f>INT(DT!I2161)</f>
        <v>45118</v>
      </c>
      <c r="D2161" s="53">
        <f>DT!I2161-INT(DT!I2161)</f>
        <v>0.84214120371325407</v>
      </c>
      <c r="E2161" s="32" t="s">
        <v>6376</v>
      </c>
      <c r="F2161" s="32">
        <v>1098</v>
      </c>
      <c r="G2161" s="38">
        <f>INT(DT!E2161)</f>
        <v>45118</v>
      </c>
      <c r="H2161" s="39">
        <f>DT!E2161-INT(DT!E2161)</f>
        <v>0.88706018519587815</v>
      </c>
      <c r="I2161" s="32" t="s">
        <v>12</v>
      </c>
      <c r="J2161" s="32" t="s">
        <v>801</v>
      </c>
      <c r="K2161" s="32" t="s">
        <v>175</v>
      </c>
      <c r="L2161" s="42" cm="1">
        <f t="array" ref="L2161">INDEX('D_ SERVICES'!D:F, MATCH(J2161, 'D_ SERVICES'!A:A, 0),
   IF(I2161="Basic", 1, IF(I2161="Standard", 2, IF(I2161="Premium", 3, ""))))</f>
        <v>969</v>
      </c>
      <c r="M2161" s="32">
        <f>L2161*(1-VLOOKUP('F_ ORDERS'!$K2161,D_BUYERS!A:H,8,FALSE))</f>
        <v>872.1</v>
      </c>
      <c r="N2161" s="32">
        <f>IF(VLOOKUP('F_ ORDERS'!$G2161, OrderDate!A:E, 5, FALSE) = 1, 'F_ ORDERS'!$M2161 * (1 - 0.07), 'F_ ORDERS'!$M2161)</f>
        <v>872.1</v>
      </c>
    </row>
    <row r="2162" spans="1:14" x14ac:dyDescent="0.2">
      <c r="A2162" s="51" t="str">
        <f t="shared" si="33"/>
        <v>94.101.185.128|45284|0.555196759261889</v>
      </c>
      <c r="B2162" s="51" t="s">
        <v>4116</v>
      </c>
      <c r="C2162" s="52">
        <f>INT(DT!I2162)</f>
        <v>45284</v>
      </c>
      <c r="D2162" s="53">
        <f>DT!I2162-INT(DT!I2162)</f>
        <v>0.55519675926188938</v>
      </c>
      <c r="E2162" s="32" t="s">
        <v>6377</v>
      </c>
      <c r="F2162" s="32">
        <v>1082</v>
      </c>
      <c r="G2162" s="38">
        <f>INT(DT!E2162)</f>
        <v>45284</v>
      </c>
      <c r="H2162" s="39">
        <f>DT!E2162-INT(DT!E2162)</f>
        <v>0.62710648148640757</v>
      </c>
      <c r="I2162" s="32" t="s">
        <v>23</v>
      </c>
      <c r="J2162" s="32" t="s">
        <v>633</v>
      </c>
      <c r="K2162" s="32" t="s">
        <v>270</v>
      </c>
      <c r="L2162" s="42" cm="1">
        <f t="array" ref="L2162">INDEX('D_ SERVICES'!D:F, MATCH(J2162, 'D_ SERVICES'!A:A, 0),
   IF(I2162="Basic", 1, IF(I2162="Standard", 2, IF(I2162="Premium", 3, ""))))</f>
        <v>881</v>
      </c>
      <c r="M2162" s="32">
        <f>L2162*(1-VLOOKUP('F_ ORDERS'!$K2162,D_BUYERS!A:H,8,FALSE))</f>
        <v>836.94999999999993</v>
      </c>
      <c r="N2162" s="32">
        <f>IF(VLOOKUP('F_ ORDERS'!$G2162, OrderDate!A:E, 5, FALSE) = 1, 'F_ ORDERS'!$M2162 * (1 - 0.07), 'F_ ORDERS'!$M2162)</f>
        <v>778.36349999999993</v>
      </c>
    </row>
    <row r="2163" spans="1:14" x14ac:dyDescent="0.2">
      <c r="A2163" s="51" t="str">
        <f t="shared" si="33"/>
        <v>129.153.136.84|44803|0.589699074072996</v>
      </c>
      <c r="B2163" s="51" t="s">
        <v>1324</v>
      </c>
      <c r="C2163" s="52">
        <f>INT(DT!I2163)</f>
        <v>44803</v>
      </c>
      <c r="D2163" s="53">
        <f>DT!I2163-INT(DT!I2163)</f>
        <v>0.58969907407299615</v>
      </c>
      <c r="E2163" s="32" t="s">
        <v>6378</v>
      </c>
      <c r="F2163" s="32">
        <v>1055</v>
      </c>
      <c r="G2163" s="38">
        <f>INT(DT!E2163)</f>
        <v>44803</v>
      </c>
      <c r="H2163" s="39">
        <f>DT!E2163-INT(DT!E2163)</f>
        <v>0.6418981481474475</v>
      </c>
      <c r="I2163" s="32" t="s">
        <v>23</v>
      </c>
      <c r="J2163" s="32" t="s">
        <v>894</v>
      </c>
      <c r="K2163" s="32" t="s">
        <v>166</v>
      </c>
      <c r="L2163" s="42" cm="1">
        <f t="array" ref="L2163">INDEX('D_ SERVICES'!D:F, MATCH(J2163, 'D_ SERVICES'!A:A, 0),
   IF(I2163="Basic", 1, IF(I2163="Standard", 2, IF(I2163="Premium", 3, ""))))</f>
        <v>960</v>
      </c>
      <c r="M2163" s="32">
        <f>L2163*(1-VLOOKUP('F_ ORDERS'!$K2163,D_BUYERS!A:H,8,FALSE))</f>
        <v>960</v>
      </c>
      <c r="N2163" s="32">
        <f>IF(VLOOKUP('F_ ORDERS'!$G2163, OrderDate!A:E, 5, FALSE) = 1, 'F_ ORDERS'!$M2163 * (1 - 0.07), 'F_ ORDERS'!$M2163)</f>
        <v>960</v>
      </c>
    </row>
    <row r="2164" spans="1:14" x14ac:dyDescent="0.2">
      <c r="A2164" s="51" t="str">
        <f t="shared" si="33"/>
        <v>122.126.168.77|45490|0.669062499997381</v>
      </c>
      <c r="B2164" s="51" t="s">
        <v>1229</v>
      </c>
      <c r="C2164" s="52">
        <f>INT(DT!I2164)</f>
        <v>45490</v>
      </c>
      <c r="D2164" s="53">
        <f>DT!I2164-INT(DT!I2164)</f>
        <v>0.66906249999738066</v>
      </c>
      <c r="E2164" s="32" t="s">
        <v>6379</v>
      </c>
      <c r="F2164" s="32">
        <v>1225</v>
      </c>
      <c r="G2164" s="38">
        <f>INT(DT!E2164)</f>
        <v>45490</v>
      </c>
      <c r="H2164" s="39">
        <f>DT!E2164-INT(DT!E2164)</f>
        <v>0.74766203703620704</v>
      </c>
      <c r="I2164" s="32" t="s">
        <v>18</v>
      </c>
      <c r="J2164" s="32" t="s">
        <v>686</v>
      </c>
      <c r="K2164" s="32" t="s">
        <v>439</v>
      </c>
      <c r="L2164" s="42" cm="1">
        <f t="array" ref="L2164">INDEX('D_ SERVICES'!D:F, MATCH(J2164, 'D_ SERVICES'!A:A, 0),
   IF(I2164="Basic", 1, IF(I2164="Standard", 2, IF(I2164="Premium", 3, ""))))</f>
        <v>865</v>
      </c>
      <c r="M2164" s="32">
        <f>L2164*(1-VLOOKUP('F_ ORDERS'!$K2164,D_BUYERS!A:H,8,FALSE))</f>
        <v>865</v>
      </c>
      <c r="N2164" s="32">
        <f>IF(VLOOKUP('F_ ORDERS'!$G2164, OrderDate!A:E, 5, FALSE) = 1, 'F_ ORDERS'!$M2164 * (1 - 0.07), 'F_ ORDERS'!$M2164)</f>
        <v>865</v>
      </c>
    </row>
    <row r="2165" spans="1:14" x14ac:dyDescent="0.2">
      <c r="A2165" s="51" t="str">
        <f t="shared" si="33"/>
        <v>30.123.58.75|45303|0.6578009259174</v>
      </c>
      <c r="B2165" s="51" t="s">
        <v>3165</v>
      </c>
      <c r="C2165" s="52">
        <f>INT(DT!I2165)</f>
        <v>45303</v>
      </c>
      <c r="D2165" s="53">
        <f>DT!I2165-INT(DT!I2165)</f>
        <v>0.65780092591739958</v>
      </c>
      <c r="E2165" s="32" t="s">
        <v>6380</v>
      </c>
      <c r="F2165" s="32">
        <v>1151</v>
      </c>
      <c r="G2165" s="38">
        <f>INT(DT!E2165)</f>
        <v>45303</v>
      </c>
      <c r="H2165" s="39">
        <f>DT!E2165-INT(DT!E2165)</f>
        <v>0.74137731480732327</v>
      </c>
      <c r="I2165" s="32" t="s">
        <v>18</v>
      </c>
      <c r="J2165" s="32" t="s">
        <v>723</v>
      </c>
      <c r="K2165" s="32" t="s">
        <v>270</v>
      </c>
      <c r="L2165" s="42" cm="1">
        <f t="array" ref="L2165">INDEX('D_ SERVICES'!D:F, MATCH(J2165, 'D_ SERVICES'!A:A, 0),
   IF(I2165="Basic", 1, IF(I2165="Standard", 2, IF(I2165="Premium", 3, ""))))</f>
        <v>604</v>
      </c>
      <c r="M2165" s="32">
        <f>L2165*(1-VLOOKUP('F_ ORDERS'!$K2165,D_BUYERS!A:H,8,FALSE))</f>
        <v>573.79999999999995</v>
      </c>
      <c r="N2165" s="32">
        <f>IF(VLOOKUP('F_ ORDERS'!$G2165, OrderDate!A:E, 5, FALSE) = 1, 'F_ ORDERS'!$M2165 * (1 - 0.07), 'F_ ORDERS'!$M2165)</f>
        <v>573.79999999999995</v>
      </c>
    </row>
    <row r="2166" spans="1:14" x14ac:dyDescent="0.2">
      <c r="A2166" s="51" t="str">
        <f t="shared" si="33"/>
        <v>41.170.18.15|45020|0.289386574077071</v>
      </c>
      <c r="B2166" s="51" t="s">
        <v>3350</v>
      </c>
      <c r="C2166" s="52">
        <f>INT(DT!I2166)</f>
        <v>45020</v>
      </c>
      <c r="D2166" s="53">
        <f>DT!I2166-INT(DT!I2166)</f>
        <v>0.28938657407707069</v>
      </c>
      <c r="E2166" s="32" t="s">
        <v>6381</v>
      </c>
      <c r="F2166" s="32">
        <v>1244</v>
      </c>
      <c r="G2166" s="38">
        <f>INT(DT!E2166)</f>
        <v>45020</v>
      </c>
      <c r="H2166" s="39">
        <f>DT!E2166-INT(DT!E2166)</f>
        <v>0.41396990740759065</v>
      </c>
      <c r="I2166" s="32" t="s">
        <v>18</v>
      </c>
      <c r="J2166" s="32" t="s">
        <v>749</v>
      </c>
      <c r="K2166" s="32" t="s">
        <v>133</v>
      </c>
      <c r="L2166" s="42" cm="1">
        <f t="array" ref="L2166">INDEX('D_ SERVICES'!D:F, MATCH(J2166, 'D_ SERVICES'!A:A, 0),
   IF(I2166="Basic", 1, IF(I2166="Standard", 2, IF(I2166="Premium", 3, ""))))</f>
        <v>546</v>
      </c>
      <c r="M2166" s="32">
        <f>L2166*(1-VLOOKUP('F_ ORDERS'!$K2166,D_BUYERS!A:H,8,FALSE))</f>
        <v>518.69999999999993</v>
      </c>
      <c r="N2166" s="32">
        <f>IF(VLOOKUP('F_ ORDERS'!$G2166, OrderDate!A:E, 5, FALSE) = 1, 'F_ ORDERS'!$M2166 * (1 - 0.07), 'F_ ORDERS'!$M2166)</f>
        <v>518.69999999999993</v>
      </c>
    </row>
    <row r="2167" spans="1:14" x14ac:dyDescent="0.2">
      <c r="A2167" s="51" t="str">
        <f t="shared" si="33"/>
        <v>219.82.121.250|45542|0.576712962960301</v>
      </c>
      <c r="B2167" s="51" t="s">
        <v>2555</v>
      </c>
      <c r="C2167" s="52">
        <f>INT(DT!I2167)</f>
        <v>45542</v>
      </c>
      <c r="D2167" s="53">
        <f>DT!I2167-INT(DT!I2167)</f>
        <v>0.5767129629603005</v>
      </c>
      <c r="E2167" s="32" t="s">
        <v>6382</v>
      </c>
      <c r="F2167" s="32">
        <v>1018</v>
      </c>
      <c r="G2167" s="38">
        <f>INT(DT!E2167)</f>
        <v>45542</v>
      </c>
      <c r="H2167" s="39">
        <f>DT!E2167-INT(DT!E2167)</f>
        <v>0.61805555555474712</v>
      </c>
      <c r="I2167" s="32" t="s">
        <v>18</v>
      </c>
      <c r="J2167" s="32" t="s">
        <v>636</v>
      </c>
      <c r="K2167" s="32" t="s">
        <v>335</v>
      </c>
      <c r="L2167" s="42" cm="1">
        <f t="array" ref="L2167">INDEX('D_ SERVICES'!D:F, MATCH(J2167, 'D_ SERVICES'!A:A, 0),
   IF(I2167="Basic", 1, IF(I2167="Standard", 2, IF(I2167="Premium", 3, ""))))</f>
        <v>398</v>
      </c>
      <c r="M2167" s="32">
        <f>L2167*(1-VLOOKUP('F_ ORDERS'!$K2167,D_BUYERS!A:H,8,FALSE))</f>
        <v>358.2</v>
      </c>
      <c r="N2167" s="32">
        <f>IF(VLOOKUP('F_ ORDERS'!$G2167, OrderDate!A:E, 5, FALSE) = 1, 'F_ ORDERS'!$M2167 * (1 - 0.07), 'F_ ORDERS'!$M2167)</f>
        <v>333.12599999999998</v>
      </c>
    </row>
    <row r="2168" spans="1:14" x14ac:dyDescent="0.2">
      <c r="A2168" s="51" t="str">
        <f t="shared" si="33"/>
        <v>230.83.159.54|43988|0.215034722219571</v>
      </c>
      <c r="B2168" s="51" t="s">
        <v>2726</v>
      </c>
      <c r="C2168" s="52">
        <f>INT(DT!I2168)</f>
        <v>43988</v>
      </c>
      <c r="D2168" s="53">
        <f>DT!I2168-INT(DT!I2168)</f>
        <v>0.21503472221957054</v>
      </c>
      <c r="E2168" s="32" t="s">
        <v>6383</v>
      </c>
      <c r="F2168" s="32">
        <v>1036</v>
      </c>
      <c r="G2168" s="38">
        <f>INT(DT!E2168)</f>
        <v>43988</v>
      </c>
      <c r="H2168" s="39">
        <f>DT!E2168-INT(DT!E2168)</f>
        <v>0.22980324074160308</v>
      </c>
      <c r="I2168" s="32" t="s">
        <v>23</v>
      </c>
      <c r="J2168" s="32" t="s">
        <v>719</v>
      </c>
      <c r="K2168" s="32" t="s">
        <v>322</v>
      </c>
      <c r="L2168" s="42" cm="1">
        <f t="array" ref="L2168">INDEX('D_ SERVICES'!D:F, MATCH(J2168, 'D_ SERVICES'!A:A, 0),
   IF(I2168="Basic", 1, IF(I2168="Standard", 2, IF(I2168="Premium", 3, ""))))</f>
        <v>521</v>
      </c>
      <c r="M2168" s="32">
        <f>L2168*(1-VLOOKUP('F_ ORDERS'!$K2168,D_BUYERS!A:H,8,FALSE))</f>
        <v>468.90000000000003</v>
      </c>
      <c r="N2168" s="32">
        <f>IF(VLOOKUP('F_ ORDERS'!$G2168, OrderDate!A:E, 5, FALSE) = 1, 'F_ ORDERS'!$M2168 * (1 - 0.07), 'F_ ORDERS'!$M2168)</f>
        <v>436.077</v>
      </c>
    </row>
    <row r="2169" spans="1:14" x14ac:dyDescent="0.2">
      <c r="A2169" s="51" t="str">
        <f t="shared" si="33"/>
        <v>88.56.115.214|45205|0.563692129631818</v>
      </c>
      <c r="B2169" s="51" t="s">
        <v>4033</v>
      </c>
      <c r="C2169" s="52">
        <f>INT(DT!I2169)</f>
        <v>45205</v>
      </c>
      <c r="D2169" s="53">
        <f>DT!I2169-INT(DT!I2169)</f>
        <v>0.56369212963181781</v>
      </c>
      <c r="E2169" s="32" t="s">
        <v>6384</v>
      </c>
      <c r="F2169" s="32">
        <v>1022</v>
      </c>
      <c r="G2169" s="38">
        <f>INT(DT!E2169)</f>
        <v>45205</v>
      </c>
      <c r="H2169" s="39">
        <f>DT!E2169-INT(DT!E2169)</f>
        <v>0.65193287037254777</v>
      </c>
      <c r="I2169" s="32" t="s">
        <v>18</v>
      </c>
      <c r="J2169" s="32" t="s">
        <v>615</v>
      </c>
      <c r="K2169" s="32" t="s">
        <v>397</v>
      </c>
      <c r="L2169" s="42" cm="1">
        <f t="array" ref="L2169">INDEX('D_ SERVICES'!D:F, MATCH(J2169, 'D_ SERVICES'!A:A, 0),
   IF(I2169="Basic", 1, IF(I2169="Standard", 2, IF(I2169="Premium", 3, ""))))</f>
        <v>804</v>
      </c>
      <c r="M2169" s="32">
        <f>L2169*(1-VLOOKUP('F_ ORDERS'!$K2169,D_BUYERS!A:H,8,FALSE))</f>
        <v>763.8</v>
      </c>
      <c r="N2169" s="32">
        <f>IF(VLOOKUP('F_ ORDERS'!$G2169, OrderDate!A:E, 5, FALSE) = 1, 'F_ ORDERS'!$M2169 * (1 - 0.07), 'F_ ORDERS'!$M2169)</f>
        <v>763.8</v>
      </c>
    </row>
    <row r="2170" spans="1:14" x14ac:dyDescent="0.2">
      <c r="A2170" s="51" t="str">
        <f t="shared" si="33"/>
        <v>168.135.142.119|42323|0.149108796293149</v>
      </c>
      <c r="B2170" s="51" t="s">
        <v>1868</v>
      </c>
      <c r="C2170" s="52">
        <f>INT(DT!I2170)</f>
        <v>42323</v>
      </c>
      <c r="D2170" s="53">
        <f>DT!I2170-INT(DT!I2170)</f>
        <v>0.14910879629314877</v>
      </c>
      <c r="E2170" s="32" t="s">
        <v>6385</v>
      </c>
      <c r="F2170" s="32">
        <v>1013</v>
      </c>
      <c r="G2170" s="38">
        <f>INT(DT!E2170)</f>
        <v>42323</v>
      </c>
      <c r="H2170" s="39">
        <f>DT!E2170-INT(DT!E2170)</f>
        <v>0.18589120369870216</v>
      </c>
      <c r="I2170" s="32" t="s">
        <v>23</v>
      </c>
      <c r="J2170" s="32" t="s">
        <v>764</v>
      </c>
      <c r="K2170" s="32" t="s">
        <v>281</v>
      </c>
      <c r="L2170" s="42" cm="1">
        <f t="array" ref="L2170">INDEX('D_ SERVICES'!D:F, MATCH(J2170, 'D_ SERVICES'!A:A, 0),
   IF(I2170="Basic", 1, IF(I2170="Standard", 2, IF(I2170="Premium", 3, ""))))</f>
        <v>248</v>
      </c>
      <c r="M2170" s="32">
        <f>L2170*(1-VLOOKUP('F_ ORDERS'!$K2170,D_BUYERS!A:H,8,FALSE))</f>
        <v>248</v>
      </c>
      <c r="N2170" s="32">
        <f>IF(VLOOKUP('F_ ORDERS'!$G2170, OrderDate!A:E, 5, FALSE) = 1, 'F_ ORDERS'!$M2170 * (1 - 0.07), 'F_ ORDERS'!$M2170)</f>
        <v>230.64</v>
      </c>
    </row>
    <row r="2171" spans="1:14" x14ac:dyDescent="0.2">
      <c r="A2171" s="51" t="str">
        <f t="shared" si="33"/>
        <v>32.95.107.17|45603|0.986793981479423</v>
      </c>
      <c r="B2171" s="51" t="s">
        <v>3206</v>
      </c>
      <c r="C2171" s="52">
        <f>INT(DT!I2171)</f>
        <v>45603</v>
      </c>
      <c r="D2171" s="53">
        <f>DT!I2171-INT(DT!I2171)</f>
        <v>0.98679398147942265</v>
      </c>
      <c r="E2171" s="32" t="s">
        <v>6386</v>
      </c>
      <c r="F2171" s="32">
        <v>1074</v>
      </c>
      <c r="G2171" s="38">
        <f>INT(DT!E2171)</f>
        <v>45604</v>
      </c>
      <c r="H2171" s="39">
        <f>DT!E2171-INT(DT!E2171)</f>
        <v>1.2233796296641231E-2</v>
      </c>
      <c r="I2171" s="32" t="s">
        <v>23</v>
      </c>
      <c r="J2171" s="32" t="s">
        <v>607</v>
      </c>
      <c r="K2171" s="32" t="s">
        <v>436</v>
      </c>
      <c r="L2171" s="42" cm="1">
        <f t="array" ref="L2171">INDEX('D_ SERVICES'!D:F, MATCH(J2171, 'D_ SERVICES'!A:A, 0),
   IF(I2171="Basic", 1, IF(I2171="Standard", 2, IF(I2171="Premium", 3, ""))))</f>
        <v>911</v>
      </c>
      <c r="M2171" s="32">
        <f>L2171*(1-VLOOKUP('F_ ORDERS'!$K2171,D_BUYERS!A:H,8,FALSE))</f>
        <v>865.44999999999993</v>
      </c>
      <c r="N2171" s="32">
        <f>IF(VLOOKUP('F_ ORDERS'!$G2171, OrderDate!A:E, 5, FALSE) = 1, 'F_ ORDERS'!$M2171 * (1 - 0.07), 'F_ ORDERS'!$M2171)</f>
        <v>865.44999999999993</v>
      </c>
    </row>
    <row r="2172" spans="1:14" x14ac:dyDescent="0.2">
      <c r="A2172" s="51" t="str">
        <f t="shared" si="33"/>
        <v>207.24.11.90|44254|0.0112152777801384</v>
      </c>
      <c r="B2172" s="51" t="s">
        <v>2392</v>
      </c>
      <c r="C2172" s="52">
        <f>INT(DT!I2172)</f>
        <v>44254</v>
      </c>
      <c r="D2172" s="53">
        <f>DT!I2172-INT(DT!I2172)</f>
        <v>1.1215277780138422E-2</v>
      </c>
      <c r="E2172" s="32" t="s">
        <v>6387</v>
      </c>
      <c r="F2172" s="32">
        <v>1147</v>
      </c>
      <c r="G2172" s="38">
        <f>INT(DT!E2172)</f>
        <v>44254</v>
      </c>
      <c r="H2172" s="39">
        <f>DT!E2172-INT(DT!E2172)</f>
        <v>1.6643518523778766E-2</v>
      </c>
      <c r="I2172" s="32" t="s">
        <v>12</v>
      </c>
      <c r="J2172" s="32" t="s">
        <v>842</v>
      </c>
      <c r="K2172" s="32" t="s">
        <v>257</v>
      </c>
      <c r="L2172" s="42" cm="1">
        <f t="array" ref="L2172">INDEX('D_ SERVICES'!D:F, MATCH(J2172, 'D_ SERVICES'!A:A, 0),
   IF(I2172="Basic", 1, IF(I2172="Standard", 2, IF(I2172="Premium", 3, ""))))</f>
        <v>990</v>
      </c>
      <c r="M2172" s="32">
        <f>L2172*(1-VLOOKUP('F_ ORDERS'!$K2172,D_BUYERS!A:H,8,FALSE))</f>
        <v>990</v>
      </c>
      <c r="N2172" s="32">
        <f>IF(VLOOKUP('F_ ORDERS'!$G2172, OrderDate!A:E, 5, FALSE) = 1, 'F_ ORDERS'!$M2172 * (1 - 0.07), 'F_ ORDERS'!$M2172)</f>
        <v>920.69999999999993</v>
      </c>
    </row>
    <row r="2173" spans="1:14" x14ac:dyDescent="0.2">
      <c r="A2173" s="51" t="str">
        <f t="shared" si="33"/>
        <v>58.165.232.161|42973|0.66826388888876</v>
      </c>
      <c r="B2173" s="51" t="s">
        <v>3576</v>
      </c>
      <c r="C2173" s="52">
        <f>INT(DT!I2173)</f>
        <v>42973</v>
      </c>
      <c r="D2173" s="53">
        <f>DT!I2173-INT(DT!I2173)</f>
        <v>0.66826388888875954</v>
      </c>
      <c r="E2173" s="32" t="s">
        <v>6388</v>
      </c>
      <c r="F2173" s="32">
        <v>1031</v>
      </c>
      <c r="G2173" s="38">
        <f>INT(DT!E2173)</f>
        <v>42973</v>
      </c>
      <c r="H2173" s="39">
        <f>DT!E2173-INT(DT!E2173)</f>
        <v>0.75689814814541023</v>
      </c>
      <c r="I2173" s="32" t="s">
        <v>23</v>
      </c>
      <c r="J2173" s="32" t="s">
        <v>765</v>
      </c>
      <c r="K2173" s="32" t="s">
        <v>492</v>
      </c>
      <c r="L2173" s="42" cm="1">
        <f t="array" ref="L2173">INDEX('D_ SERVICES'!D:F, MATCH(J2173, 'D_ SERVICES'!A:A, 0),
   IF(I2173="Basic", 1, IF(I2173="Standard", 2, IF(I2173="Premium", 3, ""))))</f>
        <v>854</v>
      </c>
      <c r="M2173" s="32">
        <f>L2173*(1-VLOOKUP('F_ ORDERS'!$K2173,D_BUYERS!A:H,8,FALSE))</f>
        <v>811.3</v>
      </c>
      <c r="N2173" s="32">
        <f>IF(VLOOKUP('F_ ORDERS'!$G2173, OrderDate!A:E, 5, FALSE) = 1, 'F_ ORDERS'!$M2173 * (1 - 0.07), 'F_ ORDERS'!$M2173)</f>
        <v>754.5089999999999</v>
      </c>
    </row>
    <row r="2174" spans="1:14" x14ac:dyDescent="0.2">
      <c r="A2174" s="51" t="str">
        <f t="shared" si="33"/>
        <v>240.72.68.138|43938|0.966736111113278</v>
      </c>
      <c r="B2174" s="51" t="s">
        <v>2881</v>
      </c>
      <c r="C2174" s="52">
        <f>INT(DT!I2174)</f>
        <v>43938</v>
      </c>
      <c r="D2174" s="53">
        <f>DT!I2174-INT(DT!I2174)</f>
        <v>0.96673611111327773</v>
      </c>
      <c r="E2174" s="32" t="s">
        <v>6389</v>
      </c>
      <c r="F2174" s="32">
        <v>1202</v>
      </c>
      <c r="G2174" s="38">
        <f>INT(DT!E2174)</f>
        <v>43938</v>
      </c>
      <c r="H2174" s="39">
        <f>DT!E2174-INT(DT!E2174)</f>
        <v>0.99565972222626442</v>
      </c>
      <c r="I2174" s="32" t="s">
        <v>18</v>
      </c>
      <c r="J2174" s="32" t="s">
        <v>699</v>
      </c>
      <c r="K2174" s="32" t="s">
        <v>349</v>
      </c>
      <c r="L2174" s="42" cm="1">
        <f t="array" ref="L2174">INDEX('D_ SERVICES'!D:F, MATCH(J2174, 'D_ SERVICES'!A:A, 0),
   IF(I2174="Basic", 1, IF(I2174="Standard", 2, IF(I2174="Premium", 3, ""))))</f>
        <v>66</v>
      </c>
      <c r="M2174" s="32">
        <f>L2174*(1-VLOOKUP('F_ ORDERS'!$K2174,D_BUYERS!A:H,8,FALSE))</f>
        <v>66</v>
      </c>
      <c r="N2174" s="32">
        <f>IF(VLOOKUP('F_ ORDERS'!$G2174, OrderDate!A:E, 5, FALSE) = 1, 'F_ ORDERS'!$M2174 * (1 - 0.07), 'F_ ORDERS'!$M2174)</f>
        <v>66</v>
      </c>
    </row>
    <row r="2175" spans="1:14" x14ac:dyDescent="0.2">
      <c r="A2175" s="51" t="str">
        <f t="shared" si="33"/>
        <v>39.190.198.111|42363|0.826562499998545</v>
      </c>
      <c r="B2175" s="51" t="s">
        <v>3312</v>
      </c>
      <c r="C2175" s="52">
        <f>INT(DT!I2175)</f>
        <v>42363</v>
      </c>
      <c r="D2175" s="53">
        <f>DT!I2175-INT(DT!I2175)</f>
        <v>0.82656249999854481</v>
      </c>
      <c r="E2175" s="32" t="s">
        <v>6390</v>
      </c>
      <c r="F2175" s="32">
        <v>1016</v>
      </c>
      <c r="G2175" s="38">
        <f>INT(DT!E2175)</f>
        <v>42363</v>
      </c>
      <c r="H2175" s="39">
        <f>DT!E2175-INT(DT!E2175)</f>
        <v>0.8763425925935735</v>
      </c>
      <c r="I2175" s="32" t="s">
        <v>23</v>
      </c>
      <c r="J2175" s="32" t="s">
        <v>648</v>
      </c>
      <c r="K2175" s="32" t="s">
        <v>309</v>
      </c>
      <c r="L2175" s="42" cm="1">
        <f t="array" ref="L2175">INDEX('D_ SERVICES'!D:F, MATCH(J2175, 'D_ SERVICES'!A:A, 0),
   IF(I2175="Basic", 1, IF(I2175="Standard", 2, IF(I2175="Premium", 3, ""))))</f>
        <v>976</v>
      </c>
      <c r="M2175" s="32">
        <f>L2175*(1-VLOOKUP('F_ ORDERS'!$K2175,D_BUYERS!A:H,8,FALSE))</f>
        <v>927.19999999999993</v>
      </c>
      <c r="N2175" s="32">
        <f>IF(VLOOKUP('F_ ORDERS'!$G2175, OrderDate!A:E, 5, FALSE) = 1, 'F_ ORDERS'!$M2175 * (1 - 0.07), 'F_ ORDERS'!$M2175)</f>
        <v>927.19999999999993</v>
      </c>
    </row>
    <row r="2176" spans="1:14" x14ac:dyDescent="0.2">
      <c r="A2176" s="51" t="str">
        <f t="shared" si="33"/>
        <v>141.115.207.127|43084|0.912488425929041</v>
      </c>
      <c r="B2176" s="51" t="s">
        <v>1506</v>
      </c>
      <c r="C2176" s="52">
        <f>INT(DT!I2176)</f>
        <v>43084</v>
      </c>
      <c r="D2176" s="53">
        <f>DT!I2176-INT(DT!I2176)</f>
        <v>0.91248842592904111</v>
      </c>
      <c r="E2176" s="32" t="s">
        <v>6391</v>
      </c>
      <c r="F2176" s="32">
        <v>1075</v>
      </c>
      <c r="G2176" s="38">
        <f>INT(DT!E2176)</f>
        <v>43085</v>
      </c>
      <c r="H2176" s="39">
        <f>DT!E2176-INT(DT!E2176)</f>
        <v>2.9305555559403729E-2</v>
      </c>
      <c r="I2176" s="32" t="s">
        <v>18</v>
      </c>
      <c r="J2176" s="32" t="s">
        <v>681</v>
      </c>
      <c r="K2176" s="32" t="s">
        <v>168</v>
      </c>
      <c r="L2176" s="42" cm="1">
        <f t="array" ref="L2176">INDEX('D_ SERVICES'!D:F, MATCH(J2176, 'D_ SERVICES'!A:A, 0),
   IF(I2176="Basic", 1, IF(I2176="Standard", 2, IF(I2176="Premium", 3, ""))))</f>
        <v>140</v>
      </c>
      <c r="M2176" s="32">
        <f>L2176*(1-VLOOKUP('F_ ORDERS'!$K2176,D_BUYERS!A:H,8,FALSE))</f>
        <v>140</v>
      </c>
      <c r="N2176" s="32">
        <f>IF(VLOOKUP('F_ ORDERS'!$G2176, OrderDate!A:E, 5, FALSE) = 1, 'F_ ORDERS'!$M2176 * (1 - 0.07), 'F_ ORDERS'!$M2176)</f>
        <v>130.19999999999999</v>
      </c>
    </row>
    <row r="2177" spans="1:14" x14ac:dyDescent="0.2">
      <c r="A2177" s="51" t="str">
        <f t="shared" si="33"/>
        <v>81.123.60.21|44401|0.231967592590081</v>
      </c>
      <c r="B2177" s="51" t="s">
        <v>3921</v>
      </c>
      <c r="C2177" s="52">
        <f>INT(DT!I2177)</f>
        <v>44401</v>
      </c>
      <c r="D2177" s="53">
        <f>DT!I2177-INT(DT!I2177)</f>
        <v>0.23196759259008104</v>
      </c>
      <c r="E2177" s="32" t="s">
        <v>6392</v>
      </c>
      <c r="F2177" s="32">
        <v>1210</v>
      </c>
      <c r="G2177" s="38">
        <f>INT(DT!E2177)</f>
        <v>44401</v>
      </c>
      <c r="H2177" s="39">
        <f>DT!E2177-INT(DT!E2177)</f>
        <v>0.23734953703387873</v>
      </c>
      <c r="I2177" s="32" t="s">
        <v>23</v>
      </c>
      <c r="J2177" s="32" t="s">
        <v>836</v>
      </c>
      <c r="K2177" s="32" t="s">
        <v>485</v>
      </c>
      <c r="L2177" s="42" cm="1">
        <f t="array" ref="L2177">INDEX('D_ SERVICES'!D:F, MATCH(J2177, 'D_ SERVICES'!A:A, 0),
   IF(I2177="Basic", 1, IF(I2177="Standard", 2, IF(I2177="Premium", 3, ""))))</f>
        <v>602</v>
      </c>
      <c r="M2177" s="32">
        <f>L2177*(1-VLOOKUP('F_ ORDERS'!$K2177,D_BUYERS!A:H,8,FALSE))</f>
        <v>571.9</v>
      </c>
      <c r="N2177" s="32">
        <f>IF(VLOOKUP('F_ ORDERS'!$G2177, OrderDate!A:E, 5, FALSE) = 1, 'F_ ORDERS'!$M2177 * (1 - 0.07), 'F_ ORDERS'!$M2177)</f>
        <v>531.86699999999996</v>
      </c>
    </row>
    <row r="2178" spans="1:14" x14ac:dyDescent="0.2">
      <c r="A2178" s="51" t="str">
        <f t="shared" si="33"/>
        <v>158.47.115.200|43091|0.940023148148612</v>
      </c>
      <c r="B2178" s="51" t="s">
        <v>1735</v>
      </c>
      <c r="C2178" s="52">
        <f>INT(DT!I2178)</f>
        <v>43091</v>
      </c>
      <c r="D2178" s="53">
        <f>DT!I2178-INT(DT!I2178)</f>
        <v>0.94002314814861165</v>
      </c>
      <c r="E2178" s="32" t="s">
        <v>6393</v>
      </c>
      <c r="F2178" s="32">
        <v>1057</v>
      </c>
      <c r="G2178" s="38">
        <f>INT(DT!E2178)</f>
        <v>43092</v>
      </c>
      <c r="H2178" s="39">
        <f>DT!E2178-INT(DT!E2178)</f>
        <v>1.0277777779265307E-2</v>
      </c>
      <c r="I2178" s="32" t="s">
        <v>12</v>
      </c>
      <c r="J2178" s="32" t="s">
        <v>864</v>
      </c>
      <c r="K2178" s="32" t="s">
        <v>157</v>
      </c>
      <c r="L2178" s="42" cm="1">
        <f t="array" ref="L2178">INDEX('D_ SERVICES'!D:F, MATCH(J2178, 'D_ SERVICES'!A:A, 0),
   IF(I2178="Basic", 1, IF(I2178="Standard", 2, IF(I2178="Premium", 3, ""))))</f>
        <v>997</v>
      </c>
      <c r="M2178" s="32">
        <f>L2178*(1-VLOOKUP('F_ ORDERS'!$K2178,D_BUYERS!A:H,8,FALSE))</f>
        <v>897.30000000000007</v>
      </c>
      <c r="N2178" s="32">
        <f>IF(VLOOKUP('F_ ORDERS'!$G2178, OrderDate!A:E, 5, FALSE) = 1, 'F_ ORDERS'!$M2178 * (1 - 0.07), 'F_ ORDERS'!$M2178)</f>
        <v>834.48900000000003</v>
      </c>
    </row>
    <row r="2179" spans="1:14" x14ac:dyDescent="0.2">
      <c r="A2179" s="51" t="str">
        <f t="shared" ref="A2179:A2242" si="34">B2179 &amp; "|" &amp; C2179 &amp; "|" &amp; D2179</f>
        <v>244.209.24.76|45538|0.369861111110367</v>
      </c>
      <c r="B2179" s="51" t="s">
        <v>2932</v>
      </c>
      <c r="C2179" s="52">
        <f>INT(DT!I2179)</f>
        <v>45538</v>
      </c>
      <c r="D2179" s="53">
        <f>DT!I2179-INT(DT!I2179)</f>
        <v>0.36986111111036735</v>
      </c>
      <c r="E2179" s="32" t="s">
        <v>6394</v>
      </c>
      <c r="F2179" s="32">
        <v>1074</v>
      </c>
      <c r="G2179" s="38">
        <f>INT(DT!E2179)</f>
        <v>45538</v>
      </c>
      <c r="H2179" s="39">
        <f>DT!E2179-INT(DT!E2179)</f>
        <v>0.450509259258979</v>
      </c>
      <c r="I2179" s="32" t="s">
        <v>12</v>
      </c>
      <c r="J2179" s="32" t="s">
        <v>630</v>
      </c>
      <c r="K2179" s="32" t="s">
        <v>38</v>
      </c>
      <c r="L2179" s="42" cm="1">
        <f t="array" ref="L2179">INDEX('D_ SERVICES'!D:F, MATCH(J2179, 'D_ SERVICES'!A:A, 0),
   IF(I2179="Basic", 1, IF(I2179="Standard", 2, IF(I2179="Premium", 3, ""))))</f>
        <v>994</v>
      </c>
      <c r="M2179" s="32">
        <f>L2179*(1-VLOOKUP('F_ ORDERS'!$K2179,D_BUYERS!A:H,8,FALSE))</f>
        <v>994</v>
      </c>
      <c r="N2179" s="32">
        <f>IF(VLOOKUP('F_ ORDERS'!$G2179, OrderDate!A:E, 5, FALSE) = 1, 'F_ ORDERS'!$M2179 * (1 - 0.07), 'F_ ORDERS'!$M2179)</f>
        <v>994</v>
      </c>
    </row>
    <row r="2180" spans="1:14" x14ac:dyDescent="0.2">
      <c r="A2180" s="51" t="str">
        <f t="shared" si="34"/>
        <v>59.90.193.79|44183|0.918912037042901</v>
      </c>
      <c r="B2180" s="51" t="s">
        <v>3607</v>
      </c>
      <c r="C2180" s="52">
        <f>INT(DT!I2180)</f>
        <v>44183</v>
      </c>
      <c r="D2180" s="53">
        <f>DT!I2180-INT(DT!I2180)</f>
        <v>0.91891203704290092</v>
      </c>
      <c r="E2180" s="32" t="s">
        <v>6395</v>
      </c>
      <c r="F2180" s="32">
        <v>1244</v>
      </c>
      <c r="G2180" s="38">
        <f>INT(DT!E2180)</f>
        <v>44183</v>
      </c>
      <c r="H2180" s="39">
        <f>DT!E2180-INT(DT!E2180)</f>
        <v>0.93136574074742384</v>
      </c>
      <c r="I2180" s="32" t="s">
        <v>12</v>
      </c>
      <c r="J2180" s="32" t="s">
        <v>787</v>
      </c>
      <c r="K2180" s="32" t="s">
        <v>360</v>
      </c>
      <c r="L2180" s="42" cm="1">
        <f t="array" ref="L2180">INDEX('D_ SERVICES'!D:F, MATCH(J2180, 'D_ SERVICES'!A:A, 0),
   IF(I2180="Basic", 1, IF(I2180="Standard", 2, IF(I2180="Premium", 3, ""))))</f>
        <v>953</v>
      </c>
      <c r="M2180" s="32">
        <f>L2180*(1-VLOOKUP('F_ ORDERS'!$K2180,D_BUYERS!A:H,8,FALSE))</f>
        <v>953</v>
      </c>
      <c r="N2180" s="32">
        <f>IF(VLOOKUP('F_ ORDERS'!$G2180, OrderDate!A:E, 5, FALSE) = 1, 'F_ ORDERS'!$M2180 * (1 - 0.07), 'F_ ORDERS'!$M2180)</f>
        <v>953</v>
      </c>
    </row>
    <row r="2181" spans="1:14" x14ac:dyDescent="0.2">
      <c r="A2181" s="51" t="str">
        <f t="shared" si="34"/>
        <v>31.28.253.108|45154|0.0488657407404389</v>
      </c>
      <c r="B2181" s="51" t="s">
        <v>3187</v>
      </c>
      <c r="C2181" s="52">
        <f>INT(DT!I2181)</f>
        <v>45154</v>
      </c>
      <c r="D2181" s="53">
        <f>DT!I2181-INT(DT!I2181)</f>
        <v>4.8865740740438923E-2</v>
      </c>
      <c r="E2181" s="32" t="s">
        <v>6396</v>
      </c>
      <c r="F2181" s="32">
        <v>1033</v>
      </c>
      <c r="G2181" s="38">
        <f>INT(DT!E2181)</f>
        <v>45154</v>
      </c>
      <c r="H2181" s="39">
        <f>DT!E2181-INT(DT!E2181)</f>
        <v>9.8043981481168885E-2</v>
      </c>
      <c r="I2181" s="32" t="s">
        <v>23</v>
      </c>
      <c r="J2181" s="32" t="s">
        <v>771</v>
      </c>
      <c r="K2181" s="32" t="s">
        <v>273</v>
      </c>
      <c r="L2181" s="42" cm="1">
        <f t="array" ref="L2181">INDEX('D_ SERVICES'!D:F, MATCH(J2181, 'D_ SERVICES'!A:A, 0),
   IF(I2181="Basic", 1, IF(I2181="Standard", 2, IF(I2181="Premium", 3, ""))))</f>
        <v>616</v>
      </c>
      <c r="M2181" s="32">
        <f>L2181*(1-VLOOKUP('F_ ORDERS'!$K2181,D_BUYERS!A:H,8,FALSE))</f>
        <v>616</v>
      </c>
      <c r="N2181" s="32">
        <f>IF(VLOOKUP('F_ ORDERS'!$G2181, OrderDate!A:E, 5, FALSE) = 1, 'F_ ORDERS'!$M2181 * (1 - 0.07), 'F_ ORDERS'!$M2181)</f>
        <v>616</v>
      </c>
    </row>
    <row r="2182" spans="1:14" x14ac:dyDescent="0.2">
      <c r="A2182" s="51" t="str">
        <f t="shared" si="34"/>
        <v>84.121.73.172|44667|0.524699074070668</v>
      </c>
      <c r="B2182" s="51" t="s">
        <v>3975</v>
      </c>
      <c r="C2182" s="52">
        <f>INT(DT!I2182)</f>
        <v>44667</v>
      </c>
      <c r="D2182" s="53">
        <f>DT!I2182-INT(DT!I2182)</f>
        <v>0.52469907407066785</v>
      </c>
      <c r="E2182" s="32" t="s">
        <v>6397</v>
      </c>
      <c r="F2182" s="32">
        <v>1053</v>
      </c>
      <c r="G2182" s="38">
        <f>INT(DT!E2182)</f>
        <v>44667</v>
      </c>
      <c r="H2182" s="39">
        <f>DT!E2182-INT(DT!E2182)</f>
        <v>0.52491898147854954</v>
      </c>
      <c r="I2182" s="32" t="s">
        <v>12</v>
      </c>
      <c r="J2182" s="32" t="s">
        <v>816</v>
      </c>
      <c r="K2182" s="32" t="s">
        <v>363</v>
      </c>
      <c r="L2182" s="42" cm="1">
        <f t="array" ref="L2182">INDEX('D_ SERVICES'!D:F, MATCH(J2182, 'D_ SERVICES'!A:A, 0),
   IF(I2182="Basic", 1, IF(I2182="Standard", 2, IF(I2182="Premium", 3, ""))))</f>
        <v>896</v>
      </c>
      <c r="M2182" s="32">
        <f>L2182*(1-VLOOKUP('F_ ORDERS'!$K2182,D_BUYERS!A:H,8,FALSE))</f>
        <v>896</v>
      </c>
      <c r="N2182" s="32">
        <f>IF(VLOOKUP('F_ ORDERS'!$G2182, OrderDate!A:E, 5, FALSE) = 1, 'F_ ORDERS'!$M2182 * (1 - 0.07), 'F_ ORDERS'!$M2182)</f>
        <v>833.28</v>
      </c>
    </row>
    <row r="2183" spans="1:14" x14ac:dyDescent="0.2">
      <c r="A2183" s="51" t="str">
        <f t="shared" si="34"/>
        <v>29.161.135.216|44094|0.25650462962949</v>
      </c>
      <c r="B2183" s="51" t="s">
        <v>3138</v>
      </c>
      <c r="C2183" s="52">
        <f>INT(DT!I2183)</f>
        <v>44094</v>
      </c>
      <c r="D2183" s="53">
        <f>DT!I2183-INT(DT!I2183)</f>
        <v>0.2565046296294895</v>
      </c>
      <c r="E2183" s="32" t="s">
        <v>6398</v>
      </c>
      <c r="F2183" s="32">
        <v>1121</v>
      </c>
      <c r="G2183" s="38">
        <f>INT(DT!E2183)</f>
        <v>44094</v>
      </c>
      <c r="H2183" s="39">
        <f>DT!E2183-INT(DT!E2183)</f>
        <v>0.36155092592525762</v>
      </c>
      <c r="I2183" s="32" t="s">
        <v>18</v>
      </c>
      <c r="J2183" s="32" t="s">
        <v>903</v>
      </c>
      <c r="K2183" s="32" t="s">
        <v>427</v>
      </c>
      <c r="L2183" s="42" cm="1">
        <f t="array" ref="L2183">INDEX('D_ SERVICES'!D:F, MATCH(J2183, 'D_ SERVICES'!A:A, 0),
   IF(I2183="Basic", 1, IF(I2183="Standard", 2, IF(I2183="Premium", 3, ""))))</f>
        <v>32</v>
      </c>
      <c r="M2183" s="32">
        <f>L2183*(1-VLOOKUP('F_ ORDERS'!$K2183,D_BUYERS!A:H,8,FALSE))</f>
        <v>28.8</v>
      </c>
      <c r="N2183" s="32">
        <f>IF(VLOOKUP('F_ ORDERS'!$G2183, OrderDate!A:E, 5, FALSE) = 1, 'F_ ORDERS'!$M2183 * (1 - 0.07), 'F_ ORDERS'!$M2183)</f>
        <v>26.783999999999999</v>
      </c>
    </row>
    <row r="2184" spans="1:14" x14ac:dyDescent="0.2">
      <c r="A2184" s="51" t="str">
        <f t="shared" si="34"/>
        <v>198.9.101.245|45336|0.696354166670062</v>
      </c>
      <c r="B2184" s="51" t="s">
        <v>2262</v>
      </c>
      <c r="C2184" s="52">
        <f>INT(DT!I2184)</f>
        <v>45336</v>
      </c>
      <c r="D2184" s="53">
        <f>DT!I2184-INT(DT!I2184)</f>
        <v>0.69635416667006211</v>
      </c>
      <c r="E2184" s="32" t="s">
        <v>6399</v>
      </c>
      <c r="F2184" s="32">
        <v>1021</v>
      </c>
      <c r="G2184" s="38">
        <f>INT(DT!E2184)</f>
        <v>45336</v>
      </c>
      <c r="H2184" s="39">
        <f>DT!E2184-INT(DT!E2184)</f>
        <v>0.763287037043483</v>
      </c>
      <c r="I2184" s="32" t="s">
        <v>18</v>
      </c>
      <c r="J2184" s="32" t="s">
        <v>622</v>
      </c>
      <c r="K2184" s="32" t="s">
        <v>145</v>
      </c>
      <c r="L2184" s="42" cm="1">
        <f t="array" ref="L2184">INDEX('D_ SERVICES'!D:F, MATCH(J2184, 'D_ SERVICES'!A:A, 0),
   IF(I2184="Basic", 1, IF(I2184="Standard", 2, IF(I2184="Premium", 3, ""))))</f>
        <v>358</v>
      </c>
      <c r="M2184" s="32">
        <f>L2184*(1-VLOOKUP('F_ ORDERS'!$K2184,D_BUYERS!A:H,8,FALSE))</f>
        <v>340.09999999999997</v>
      </c>
      <c r="N2184" s="32">
        <f>IF(VLOOKUP('F_ ORDERS'!$G2184, OrderDate!A:E, 5, FALSE) = 1, 'F_ ORDERS'!$M2184 * (1 - 0.07), 'F_ ORDERS'!$M2184)</f>
        <v>340.09999999999997</v>
      </c>
    </row>
    <row r="2185" spans="1:14" x14ac:dyDescent="0.2">
      <c r="A2185" s="51" t="str">
        <f t="shared" si="34"/>
        <v>57.171.142.146|43640|0.419942129628907</v>
      </c>
      <c r="B2185" s="51" t="s">
        <v>3565</v>
      </c>
      <c r="C2185" s="52">
        <f>INT(DT!I2185)</f>
        <v>43640</v>
      </c>
      <c r="D2185" s="53">
        <f>DT!I2185-INT(DT!I2185)</f>
        <v>0.41994212962890742</v>
      </c>
      <c r="E2185" s="32" t="s">
        <v>6400</v>
      </c>
      <c r="F2185" s="32">
        <v>1055</v>
      </c>
      <c r="G2185" s="38">
        <f>INT(DT!E2185)</f>
        <v>43640</v>
      </c>
      <c r="H2185" s="39">
        <f>DT!E2185-INT(DT!E2185)</f>
        <v>0.45313657407677965</v>
      </c>
      <c r="I2185" s="32" t="s">
        <v>23</v>
      </c>
      <c r="J2185" s="32" t="s">
        <v>894</v>
      </c>
      <c r="K2185" s="32" t="s">
        <v>398</v>
      </c>
      <c r="L2185" s="42" cm="1">
        <f t="array" ref="L2185">INDEX('D_ SERVICES'!D:F, MATCH(J2185, 'D_ SERVICES'!A:A, 0),
   IF(I2185="Basic", 1, IF(I2185="Standard", 2, IF(I2185="Premium", 3, ""))))</f>
        <v>960</v>
      </c>
      <c r="M2185" s="32">
        <f>L2185*(1-VLOOKUP('F_ ORDERS'!$K2185,D_BUYERS!A:H,8,FALSE))</f>
        <v>960</v>
      </c>
      <c r="N2185" s="32">
        <f>IF(VLOOKUP('F_ ORDERS'!$G2185, OrderDate!A:E, 5, FALSE) = 1, 'F_ ORDERS'!$M2185 * (1 - 0.07), 'F_ ORDERS'!$M2185)</f>
        <v>960</v>
      </c>
    </row>
    <row r="2186" spans="1:14" x14ac:dyDescent="0.2">
      <c r="A2186" s="51" t="str">
        <f t="shared" si="34"/>
        <v>122.90.28.6|44856|0.511168981480296</v>
      </c>
      <c r="B2186" s="51" t="s">
        <v>1244</v>
      </c>
      <c r="C2186" s="52">
        <f>INT(DT!I2186)</f>
        <v>44856</v>
      </c>
      <c r="D2186" s="53">
        <f>DT!I2186-INT(DT!I2186)</f>
        <v>0.51116898148029577</v>
      </c>
      <c r="E2186" s="32" t="s">
        <v>6401</v>
      </c>
      <c r="F2186" s="32">
        <v>1036</v>
      </c>
      <c r="G2186" s="38">
        <f>INT(DT!E2186)</f>
        <v>44856</v>
      </c>
      <c r="H2186" s="39">
        <f>DT!E2186-INT(DT!E2186)</f>
        <v>0.59182870370568708</v>
      </c>
      <c r="I2186" s="32" t="s">
        <v>12</v>
      </c>
      <c r="J2186" s="32" t="s">
        <v>851</v>
      </c>
      <c r="K2186" s="32" t="s">
        <v>218</v>
      </c>
      <c r="L2186" s="42" cm="1">
        <f t="array" ref="L2186">INDEX('D_ SERVICES'!D:F, MATCH(J2186, 'D_ SERVICES'!A:A, 0),
   IF(I2186="Basic", 1, IF(I2186="Standard", 2, IF(I2186="Premium", 3, ""))))</f>
        <v>998</v>
      </c>
      <c r="M2186" s="32">
        <f>L2186*(1-VLOOKUP('F_ ORDERS'!$K2186,D_BUYERS!A:H,8,FALSE))</f>
        <v>898.2</v>
      </c>
      <c r="N2186" s="32">
        <f>IF(VLOOKUP('F_ ORDERS'!$G2186, OrderDate!A:E, 5, FALSE) = 1, 'F_ ORDERS'!$M2186 * (1 - 0.07), 'F_ ORDERS'!$M2186)</f>
        <v>835.32600000000002</v>
      </c>
    </row>
    <row r="2187" spans="1:14" x14ac:dyDescent="0.2">
      <c r="A2187" s="51" t="str">
        <f t="shared" si="34"/>
        <v>34.158.61.73|45319|0.180891203701322</v>
      </c>
      <c r="B2187" s="51" t="s">
        <v>3223</v>
      </c>
      <c r="C2187" s="52">
        <f>INT(DT!I2187)</f>
        <v>45319</v>
      </c>
      <c r="D2187" s="53">
        <f>DT!I2187-INT(DT!I2187)</f>
        <v>0.1808912037013215</v>
      </c>
      <c r="E2187" s="32" t="s">
        <v>6402</v>
      </c>
      <c r="F2187" s="32">
        <v>1085</v>
      </c>
      <c r="G2187" s="38">
        <f>INT(DT!E2187)</f>
        <v>45319</v>
      </c>
      <c r="H2187" s="39">
        <f>DT!E2187-INT(DT!E2187)</f>
        <v>0.22753472221666016</v>
      </c>
      <c r="I2187" s="32" t="s">
        <v>23</v>
      </c>
      <c r="J2187" s="32" t="s">
        <v>793</v>
      </c>
      <c r="K2187" s="32" t="s">
        <v>378</v>
      </c>
      <c r="L2187" s="42" cm="1">
        <f t="array" ref="L2187">INDEX('D_ SERVICES'!D:F, MATCH(J2187, 'D_ SERVICES'!A:A, 0),
   IF(I2187="Basic", 1, IF(I2187="Standard", 2, IF(I2187="Premium", 3, ""))))</f>
        <v>926</v>
      </c>
      <c r="M2187" s="32">
        <f>L2187*(1-VLOOKUP('F_ ORDERS'!$K2187,D_BUYERS!A:H,8,FALSE))</f>
        <v>926</v>
      </c>
      <c r="N2187" s="32">
        <f>IF(VLOOKUP('F_ ORDERS'!$G2187, OrderDate!A:E, 5, FALSE) = 1, 'F_ ORDERS'!$M2187 * (1 - 0.07), 'F_ ORDERS'!$M2187)</f>
        <v>861.18</v>
      </c>
    </row>
    <row r="2188" spans="1:14" x14ac:dyDescent="0.2">
      <c r="A2188" s="51" t="str">
        <f t="shared" si="34"/>
        <v>95.17.186.14|44397|0.462453703701613</v>
      </c>
      <c r="B2188" s="51" t="s">
        <v>4134</v>
      </c>
      <c r="C2188" s="52">
        <f>INT(DT!I2188)</f>
        <v>44397</v>
      </c>
      <c r="D2188" s="53">
        <f>DT!I2188-INT(DT!I2188)</f>
        <v>0.46245370370161254</v>
      </c>
      <c r="E2188" s="32" t="s">
        <v>6403</v>
      </c>
      <c r="F2188" s="32">
        <v>1028</v>
      </c>
      <c r="G2188" s="38">
        <f>INT(DT!E2188)</f>
        <v>44397</v>
      </c>
      <c r="H2188" s="39">
        <f>DT!E2188-INT(DT!E2188)</f>
        <v>0.57125000000087311</v>
      </c>
      <c r="I2188" s="32" t="s">
        <v>18</v>
      </c>
      <c r="J2188" s="32" t="s">
        <v>779</v>
      </c>
      <c r="K2188" s="32" t="s">
        <v>218</v>
      </c>
      <c r="L2188" s="42" cm="1">
        <f t="array" ref="L2188">INDEX('D_ SERVICES'!D:F, MATCH(J2188, 'D_ SERVICES'!A:A, 0),
   IF(I2188="Basic", 1, IF(I2188="Standard", 2, IF(I2188="Premium", 3, ""))))</f>
        <v>994</v>
      </c>
      <c r="M2188" s="32">
        <f>L2188*(1-VLOOKUP('F_ ORDERS'!$K2188,D_BUYERS!A:H,8,FALSE))</f>
        <v>894.6</v>
      </c>
      <c r="N2188" s="32">
        <f>IF(VLOOKUP('F_ ORDERS'!$G2188, OrderDate!A:E, 5, FALSE) = 1, 'F_ ORDERS'!$M2188 * (1 - 0.07), 'F_ ORDERS'!$M2188)</f>
        <v>894.6</v>
      </c>
    </row>
    <row r="2189" spans="1:14" x14ac:dyDescent="0.2">
      <c r="A2189" s="51" t="str">
        <f t="shared" si="34"/>
        <v>115.86.230.175|44263|0.577395833330229</v>
      </c>
      <c r="B2189" s="51" t="s">
        <v>1147</v>
      </c>
      <c r="C2189" s="52">
        <f>INT(DT!I2189)</f>
        <v>44263</v>
      </c>
      <c r="D2189" s="53">
        <f>DT!I2189-INT(DT!I2189)</f>
        <v>0.57739583333022892</v>
      </c>
      <c r="E2189" s="32" t="s">
        <v>6404</v>
      </c>
      <c r="F2189" s="32">
        <v>1183</v>
      </c>
      <c r="G2189" s="38">
        <f>INT(DT!E2189)</f>
        <v>44263</v>
      </c>
      <c r="H2189" s="39">
        <f>DT!E2189-INT(DT!E2189)</f>
        <v>0.66410879629256669</v>
      </c>
      <c r="I2189" s="32" t="s">
        <v>12</v>
      </c>
      <c r="J2189" s="32" t="s">
        <v>755</v>
      </c>
      <c r="K2189" s="32" t="s">
        <v>73</v>
      </c>
      <c r="L2189" s="42" cm="1">
        <f t="array" ref="L2189">INDEX('D_ SERVICES'!D:F, MATCH(J2189, 'D_ SERVICES'!A:A, 0),
   IF(I2189="Basic", 1, IF(I2189="Standard", 2, IF(I2189="Premium", 3, ""))))</f>
        <v>343</v>
      </c>
      <c r="M2189" s="32">
        <f>L2189*(1-VLOOKUP('F_ ORDERS'!$K2189,D_BUYERS!A:H,8,FALSE))</f>
        <v>308.7</v>
      </c>
      <c r="N2189" s="32">
        <f>IF(VLOOKUP('F_ ORDERS'!$G2189, OrderDate!A:E, 5, FALSE) = 1, 'F_ ORDERS'!$M2189 * (1 - 0.07), 'F_ ORDERS'!$M2189)</f>
        <v>308.7</v>
      </c>
    </row>
    <row r="2190" spans="1:14" x14ac:dyDescent="0.2">
      <c r="A2190" s="51" t="str">
        <f t="shared" si="34"/>
        <v>217.138.95.215|42066|0.177627314813435</v>
      </c>
      <c r="B2190" s="51" t="s">
        <v>2514</v>
      </c>
      <c r="C2190" s="52">
        <f>INT(DT!I2190)</f>
        <v>42066</v>
      </c>
      <c r="D2190" s="53">
        <f>DT!I2190-INT(DT!I2190)</f>
        <v>0.17762731481343508</v>
      </c>
      <c r="E2190" s="32" t="s">
        <v>6405</v>
      </c>
      <c r="F2190" s="32">
        <v>1151</v>
      </c>
      <c r="G2190" s="38">
        <f>INT(DT!E2190)</f>
        <v>42066</v>
      </c>
      <c r="H2190" s="39">
        <f>DT!E2190-INT(DT!E2190)</f>
        <v>0.22186342592613073</v>
      </c>
      <c r="I2190" s="32" t="s">
        <v>23</v>
      </c>
      <c r="J2190" s="32" t="s">
        <v>723</v>
      </c>
      <c r="K2190" s="32" t="s">
        <v>90</v>
      </c>
      <c r="L2190" s="42" cm="1">
        <f t="array" ref="L2190">INDEX('D_ SERVICES'!D:F, MATCH(J2190, 'D_ SERVICES'!A:A, 0),
   IF(I2190="Basic", 1, IF(I2190="Standard", 2, IF(I2190="Premium", 3, ""))))</f>
        <v>954</v>
      </c>
      <c r="M2190" s="32">
        <f>L2190*(1-VLOOKUP('F_ ORDERS'!$K2190,D_BUYERS!A:H,8,FALSE))</f>
        <v>858.6</v>
      </c>
      <c r="N2190" s="32">
        <f>IF(VLOOKUP('F_ ORDERS'!$G2190, OrderDate!A:E, 5, FALSE) = 1, 'F_ ORDERS'!$M2190 * (1 - 0.07), 'F_ ORDERS'!$M2190)</f>
        <v>858.6</v>
      </c>
    </row>
    <row r="2191" spans="1:14" x14ac:dyDescent="0.2">
      <c r="A2191" s="51" t="str">
        <f t="shared" si="34"/>
        <v>30.123.58.75|45303|0.6578009259174</v>
      </c>
      <c r="B2191" s="51" t="s">
        <v>3165</v>
      </c>
      <c r="C2191" s="52">
        <f>INT(DT!I2191)</f>
        <v>45303</v>
      </c>
      <c r="D2191" s="53">
        <f>DT!I2191-INT(DT!I2191)</f>
        <v>0.65780092591739958</v>
      </c>
      <c r="E2191" s="32" t="s">
        <v>6406</v>
      </c>
      <c r="F2191" s="32">
        <v>1007</v>
      </c>
      <c r="G2191" s="38">
        <f>INT(DT!E2191)</f>
        <v>45303</v>
      </c>
      <c r="H2191" s="39">
        <f>DT!E2191-INT(DT!E2191)</f>
        <v>0.7796643518449855</v>
      </c>
      <c r="I2191" s="32" t="s">
        <v>23</v>
      </c>
      <c r="J2191" s="32" t="s">
        <v>558</v>
      </c>
      <c r="K2191" s="32" t="s">
        <v>270</v>
      </c>
      <c r="L2191" s="42" cm="1">
        <f t="array" ref="L2191">INDEX('D_ SERVICES'!D:F, MATCH(J2191, 'D_ SERVICES'!A:A, 0),
   IF(I2191="Basic", 1, IF(I2191="Standard", 2, IF(I2191="Premium", 3, ""))))</f>
        <v>764</v>
      </c>
      <c r="M2191" s="32">
        <f>L2191*(1-VLOOKUP('F_ ORDERS'!$K2191,D_BUYERS!A:H,8,FALSE))</f>
        <v>725.8</v>
      </c>
      <c r="N2191" s="32">
        <f>IF(VLOOKUP('F_ ORDERS'!$G2191, OrderDate!A:E, 5, FALSE) = 1, 'F_ ORDERS'!$M2191 * (1 - 0.07), 'F_ ORDERS'!$M2191)</f>
        <v>725.8</v>
      </c>
    </row>
    <row r="2192" spans="1:14" x14ac:dyDescent="0.2">
      <c r="A2192" s="51" t="str">
        <f t="shared" si="34"/>
        <v>18.51.157.13|44439|0.804641203700157</v>
      </c>
      <c r="B2192" s="51" t="s">
        <v>2027</v>
      </c>
      <c r="C2192" s="52">
        <f>INT(DT!I2192)</f>
        <v>44439</v>
      </c>
      <c r="D2192" s="53">
        <f>DT!I2192-INT(DT!I2192)</f>
        <v>0.80464120370015735</v>
      </c>
      <c r="E2192" s="32" t="s">
        <v>6407</v>
      </c>
      <c r="F2192" s="32">
        <v>1232</v>
      </c>
      <c r="G2192" s="38">
        <f>INT(DT!E2192)</f>
        <v>44439</v>
      </c>
      <c r="H2192" s="39">
        <f>DT!E2192-INT(DT!E2192)</f>
        <v>0.82298611111036735</v>
      </c>
      <c r="I2192" s="32" t="s">
        <v>18</v>
      </c>
      <c r="J2192" s="32" t="s">
        <v>838</v>
      </c>
      <c r="K2192" s="32" t="s">
        <v>423</v>
      </c>
      <c r="L2192" s="42" cm="1">
        <f t="array" ref="L2192">INDEX('D_ SERVICES'!D:F, MATCH(J2192, 'D_ SERVICES'!A:A, 0),
   IF(I2192="Basic", 1, IF(I2192="Standard", 2, IF(I2192="Premium", 3, ""))))</f>
        <v>521</v>
      </c>
      <c r="M2192" s="32">
        <f>L2192*(1-VLOOKUP('F_ ORDERS'!$K2192,D_BUYERS!A:H,8,FALSE))</f>
        <v>468.90000000000003</v>
      </c>
      <c r="N2192" s="32">
        <f>IF(VLOOKUP('F_ ORDERS'!$G2192, OrderDate!A:E, 5, FALSE) = 1, 'F_ ORDERS'!$M2192 * (1 - 0.07), 'F_ ORDERS'!$M2192)</f>
        <v>468.90000000000003</v>
      </c>
    </row>
    <row r="2193" spans="1:14" x14ac:dyDescent="0.2">
      <c r="A2193" s="51" t="str">
        <f t="shared" si="34"/>
        <v>148.222.164.57|44729|0.411736111112987</v>
      </c>
      <c r="B2193" s="51" t="s">
        <v>1595</v>
      </c>
      <c r="C2193" s="52">
        <f>INT(DT!I2193)</f>
        <v>44729</v>
      </c>
      <c r="D2193" s="53">
        <f>DT!I2193-INT(DT!I2193)</f>
        <v>0.41173611111298669</v>
      </c>
      <c r="E2193" s="32" t="s">
        <v>6408</v>
      </c>
      <c r="F2193" s="32">
        <v>1121</v>
      </c>
      <c r="G2193" s="38">
        <f>INT(DT!E2193)</f>
        <v>44729</v>
      </c>
      <c r="H2193" s="39">
        <f>DT!E2193-INT(DT!E2193)</f>
        <v>0.43173611110978527</v>
      </c>
      <c r="I2193" s="32" t="s">
        <v>23</v>
      </c>
      <c r="J2193" s="32" t="s">
        <v>536</v>
      </c>
      <c r="K2193" s="32" t="s">
        <v>496</v>
      </c>
      <c r="L2193" s="42" cm="1">
        <f t="array" ref="L2193">INDEX('D_ SERVICES'!D:F, MATCH(J2193, 'D_ SERVICES'!A:A, 0),
   IF(I2193="Basic", 1, IF(I2193="Standard", 2, IF(I2193="Premium", 3, ""))))</f>
        <v>676</v>
      </c>
      <c r="M2193" s="32">
        <f>L2193*(1-VLOOKUP('F_ ORDERS'!$K2193,D_BUYERS!A:H,8,FALSE))</f>
        <v>676</v>
      </c>
      <c r="N2193" s="32">
        <f>IF(VLOOKUP('F_ ORDERS'!$G2193, OrderDate!A:E, 5, FALSE) = 1, 'F_ ORDERS'!$M2193 * (1 - 0.07), 'F_ ORDERS'!$M2193)</f>
        <v>676</v>
      </c>
    </row>
    <row r="2194" spans="1:14" x14ac:dyDescent="0.2">
      <c r="A2194" s="51" t="str">
        <f t="shared" si="34"/>
        <v>58.165.232.161|42973|0.66826388888876</v>
      </c>
      <c r="B2194" s="51" t="s">
        <v>3576</v>
      </c>
      <c r="C2194" s="52">
        <f>INT(DT!I2194)</f>
        <v>42973</v>
      </c>
      <c r="D2194" s="53">
        <f>DT!I2194-INT(DT!I2194)</f>
        <v>0.66826388888875954</v>
      </c>
      <c r="E2194" s="32" t="s">
        <v>6409</v>
      </c>
      <c r="F2194" s="32">
        <v>1124</v>
      </c>
      <c r="G2194" s="38">
        <f>INT(DT!E2194)</f>
        <v>42973</v>
      </c>
      <c r="H2194" s="39">
        <f>DT!E2194-INT(DT!E2194)</f>
        <v>0.73903935185080627</v>
      </c>
      <c r="I2194" s="32" t="s">
        <v>12</v>
      </c>
      <c r="J2194" s="32" t="s">
        <v>682</v>
      </c>
      <c r="K2194" s="32" t="s">
        <v>492</v>
      </c>
      <c r="L2194" s="42" cm="1">
        <f t="array" ref="L2194">INDEX('D_ SERVICES'!D:F, MATCH(J2194, 'D_ SERVICES'!A:A, 0),
   IF(I2194="Basic", 1, IF(I2194="Standard", 2, IF(I2194="Premium", 3, ""))))</f>
        <v>831</v>
      </c>
      <c r="M2194" s="32">
        <f>L2194*(1-VLOOKUP('F_ ORDERS'!$K2194,D_BUYERS!A:H,8,FALSE))</f>
        <v>789.44999999999993</v>
      </c>
      <c r="N2194" s="32">
        <f>IF(VLOOKUP('F_ ORDERS'!$G2194, OrderDate!A:E, 5, FALSE) = 1, 'F_ ORDERS'!$M2194 * (1 - 0.07), 'F_ ORDERS'!$M2194)</f>
        <v>734.18849999999986</v>
      </c>
    </row>
    <row r="2195" spans="1:14" x14ac:dyDescent="0.2">
      <c r="A2195" s="51" t="str">
        <f t="shared" si="34"/>
        <v>247.92.146.152|45592|0.644965277781012</v>
      </c>
      <c r="B2195" s="51" t="s">
        <v>2982</v>
      </c>
      <c r="C2195" s="52">
        <f>INT(DT!I2195)</f>
        <v>45592</v>
      </c>
      <c r="D2195" s="53">
        <f>DT!I2195-INT(DT!I2195)</f>
        <v>0.64496527778101154</v>
      </c>
      <c r="E2195" s="32" t="s">
        <v>6410</v>
      </c>
      <c r="F2195" s="32">
        <v>1076</v>
      </c>
      <c r="G2195" s="38">
        <f>INT(DT!E2195)</f>
        <v>45592</v>
      </c>
      <c r="H2195" s="39">
        <f>DT!E2195-INT(DT!E2195)</f>
        <v>0.76393518519034842</v>
      </c>
      <c r="I2195" s="32" t="s">
        <v>18</v>
      </c>
      <c r="J2195" s="32" t="s">
        <v>690</v>
      </c>
      <c r="K2195" s="32" t="s">
        <v>254</v>
      </c>
      <c r="L2195" s="42" cm="1">
        <f t="array" ref="L2195">INDEX('D_ SERVICES'!D:F, MATCH(J2195, 'D_ SERVICES'!A:A, 0),
   IF(I2195="Basic", 1, IF(I2195="Standard", 2, IF(I2195="Premium", 3, ""))))</f>
        <v>314</v>
      </c>
      <c r="M2195" s="32">
        <f>L2195*(1-VLOOKUP('F_ ORDERS'!$K2195,D_BUYERS!A:H,8,FALSE))</f>
        <v>298.3</v>
      </c>
      <c r="N2195" s="32">
        <f>IF(VLOOKUP('F_ ORDERS'!$G2195, OrderDate!A:E, 5, FALSE) = 1, 'F_ ORDERS'!$M2195 * (1 - 0.07), 'F_ ORDERS'!$M2195)</f>
        <v>277.41899999999998</v>
      </c>
    </row>
    <row r="2196" spans="1:14" x14ac:dyDescent="0.2">
      <c r="A2196" s="51" t="str">
        <f t="shared" si="34"/>
        <v>77.98.240.145|42419|0.138796296298096</v>
      </c>
      <c r="B2196" s="51" t="s">
        <v>3869</v>
      </c>
      <c r="C2196" s="52">
        <f>INT(DT!I2196)</f>
        <v>42419</v>
      </c>
      <c r="D2196" s="53">
        <f>DT!I2196-INT(DT!I2196)</f>
        <v>0.13879629629809642</v>
      </c>
      <c r="E2196" s="32" t="s">
        <v>6411</v>
      </c>
      <c r="F2196" s="32">
        <v>1047</v>
      </c>
      <c r="G2196" s="38">
        <f>INT(DT!E2196)</f>
        <v>42419</v>
      </c>
      <c r="H2196" s="39">
        <f>DT!E2196-INT(DT!E2196)</f>
        <v>0.15282407407357823</v>
      </c>
      <c r="I2196" s="32" t="s">
        <v>18</v>
      </c>
      <c r="J2196" s="32" t="s">
        <v>711</v>
      </c>
      <c r="K2196" s="32" t="s">
        <v>201</v>
      </c>
      <c r="L2196" s="42" cm="1">
        <f t="array" ref="L2196">INDEX('D_ SERVICES'!D:F, MATCH(J2196, 'D_ SERVICES'!A:A, 0),
   IF(I2196="Basic", 1, IF(I2196="Standard", 2, IF(I2196="Premium", 3, ""))))</f>
        <v>602</v>
      </c>
      <c r="M2196" s="32">
        <f>L2196*(1-VLOOKUP('F_ ORDERS'!$K2196,D_BUYERS!A:H,8,FALSE))</f>
        <v>602</v>
      </c>
      <c r="N2196" s="32">
        <f>IF(VLOOKUP('F_ ORDERS'!$G2196, OrderDate!A:E, 5, FALSE) = 1, 'F_ ORDERS'!$M2196 * (1 - 0.07), 'F_ ORDERS'!$M2196)</f>
        <v>602</v>
      </c>
    </row>
    <row r="2197" spans="1:14" x14ac:dyDescent="0.2">
      <c r="A2197" s="51" t="str">
        <f t="shared" si="34"/>
        <v>23.185.127.74|43612|0.554814814822748</v>
      </c>
      <c r="B2197" s="51" t="s">
        <v>2712</v>
      </c>
      <c r="C2197" s="52">
        <f>INT(DT!I2197)</f>
        <v>43612</v>
      </c>
      <c r="D2197" s="53">
        <f>DT!I2197-INT(DT!I2197)</f>
        <v>0.5548148148227483</v>
      </c>
      <c r="E2197" s="32" t="s">
        <v>6412</v>
      </c>
      <c r="F2197" s="32">
        <v>1010</v>
      </c>
      <c r="G2197" s="38">
        <f>INT(DT!E2197)</f>
        <v>43612</v>
      </c>
      <c r="H2197" s="39">
        <f>DT!E2197-INT(DT!E2197)</f>
        <v>0.64880787037691334</v>
      </c>
      <c r="I2197" s="32" t="s">
        <v>12</v>
      </c>
      <c r="J2197" s="32" t="s">
        <v>782</v>
      </c>
      <c r="K2197" s="32" t="s">
        <v>288</v>
      </c>
      <c r="L2197" s="42" cm="1">
        <f t="array" ref="L2197">INDEX('D_ SERVICES'!D:F, MATCH(J2197, 'D_ SERVICES'!A:A, 0),
   IF(I2197="Basic", 1, IF(I2197="Standard", 2, IF(I2197="Premium", 3, ""))))</f>
        <v>983</v>
      </c>
      <c r="M2197" s="32">
        <f>L2197*(1-VLOOKUP('F_ ORDERS'!$K2197,D_BUYERS!A:H,8,FALSE))</f>
        <v>933.84999999999991</v>
      </c>
      <c r="N2197" s="32">
        <f>IF(VLOOKUP('F_ ORDERS'!$G2197, OrderDate!A:E, 5, FALSE) = 1, 'F_ ORDERS'!$M2197 * (1 - 0.07), 'F_ ORDERS'!$M2197)</f>
        <v>933.84999999999991</v>
      </c>
    </row>
    <row r="2198" spans="1:14" x14ac:dyDescent="0.2">
      <c r="A2198" s="51" t="str">
        <f t="shared" si="34"/>
        <v>116.129.150.24|44317|0.589340277780138</v>
      </c>
      <c r="B2198" s="51" t="s">
        <v>1150</v>
      </c>
      <c r="C2198" s="52">
        <f>INT(DT!I2198)</f>
        <v>44317</v>
      </c>
      <c r="D2198" s="53">
        <f>DT!I2198-INT(DT!I2198)</f>
        <v>0.58934027778013842</v>
      </c>
      <c r="E2198" s="32" t="s">
        <v>6413</v>
      </c>
      <c r="F2198" s="32">
        <v>1046</v>
      </c>
      <c r="G2198" s="38">
        <f>INT(DT!E2198)</f>
        <v>44317</v>
      </c>
      <c r="H2198" s="39">
        <f>DT!E2198-INT(DT!E2198)</f>
        <v>0.65863425926363561</v>
      </c>
      <c r="I2198" s="32" t="s">
        <v>12</v>
      </c>
      <c r="J2198" s="32" t="s">
        <v>651</v>
      </c>
      <c r="K2198" s="32" t="s">
        <v>284</v>
      </c>
      <c r="L2198" s="42" cm="1">
        <f t="array" ref="L2198">INDEX('D_ SERVICES'!D:F, MATCH(J2198, 'D_ SERVICES'!A:A, 0),
   IF(I2198="Basic", 1, IF(I2198="Standard", 2, IF(I2198="Premium", 3, ""))))</f>
        <v>956</v>
      </c>
      <c r="M2198" s="32">
        <f>L2198*(1-VLOOKUP('F_ ORDERS'!$K2198,D_BUYERS!A:H,8,FALSE))</f>
        <v>956</v>
      </c>
      <c r="N2198" s="32">
        <f>IF(VLOOKUP('F_ ORDERS'!$G2198, OrderDate!A:E, 5, FALSE) = 1, 'F_ ORDERS'!$M2198 * (1 - 0.07), 'F_ ORDERS'!$M2198)</f>
        <v>889.07999999999993</v>
      </c>
    </row>
    <row r="2199" spans="1:14" x14ac:dyDescent="0.2">
      <c r="A2199" s="51" t="str">
        <f t="shared" si="34"/>
        <v>195.36.109.36|43173|0.483634259260725</v>
      </c>
      <c r="B2199" s="51" t="s">
        <v>2205</v>
      </c>
      <c r="C2199" s="52">
        <f>INT(DT!I2199)</f>
        <v>43173</v>
      </c>
      <c r="D2199" s="53">
        <f>DT!I2199-INT(DT!I2199)</f>
        <v>0.48363425926072523</v>
      </c>
      <c r="E2199" s="32" t="s">
        <v>6414</v>
      </c>
      <c r="F2199" s="32">
        <v>1178</v>
      </c>
      <c r="G2199" s="38">
        <f>INT(DT!E2199)</f>
        <v>43173</v>
      </c>
      <c r="H2199" s="39">
        <f>DT!E2199-INT(DT!E2199)</f>
        <v>0.49871527777577285</v>
      </c>
      <c r="I2199" s="32" t="s">
        <v>12</v>
      </c>
      <c r="J2199" s="32" t="s">
        <v>596</v>
      </c>
      <c r="K2199" s="32" t="s">
        <v>297</v>
      </c>
      <c r="L2199" s="42" cm="1">
        <f t="array" ref="L2199">INDEX('D_ SERVICES'!D:F, MATCH(J2199, 'D_ SERVICES'!A:A, 0),
   IF(I2199="Basic", 1, IF(I2199="Standard", 2, IF(I2199="Premium", 3, ""))))</f>
        <v>919</v>
      </c>
      <c r="M2199" s="32">
        <f>L2199*(1-VLOOKUP('F_ ORDERS'!$K2199,D_BUYERS!A:H,8,FALSE))</f>
        <v>873.05</v>
      </c>
      <c r="N2199" s="32">
        <f>IF(VLOOKUP('F_ ORDERS'!$G2199, OrderDate!A:E, 5, FALSE) = 1, 'F_ ORDERS'!$M2199 * (1 - 0.07), 'F_ ORDERS'!$M2199)</f>
        <v>873.05</v>
      </c>
    </row>
    <row r="2200" spans="1:14" x14ac:dyDescent="0.2">
      <c r="A2200" s="51" t="str">
        <f t="shared" si="34"/>
        <v>73.179.179.170|45092|0.190578703703068</v>
      </c>
      <c r="B2200" s="51" t="s">
        <v>3805</v>
      </c>
      <c r="C2200" s="52">
        <f>INT(DT!I2200)</f>
        <v>45092</v>
      </c>
      <c r="D2200" s="53">
        <f>DT!I2200-INT(DT!I2200)</f>
        <v>0.19057870370306773</v>
      </c>
      <c r="E2200" s="32" t="s">
        <v>6415</v>
      </c>
      <c r="F2200" s="32">
        <v>1193</v>
      </c>
      <c r="G2200" s="38">
        <f>INT(DT!E2200)</f>
        <v>45092</v>
      </c>
      <c r="H2200" s="39">
        <f>DT!E2200-INT(DT!E2200)</f>
        <v>0.28675925925927004</v>
      </c>
      <c r="I2200" s="32" t="s">
        <v>23</v>
      </c>
      <c r="J2200" s="32" t="s">
        <v>835</v>
      </c>
      <c r="K2200" s="32" t="s">
        <v>266</v>
      </c>
      <c r="L2200" s="42" cm="1">
        <f t="array" ref="L2200">INDEX('D_ SERVICES'!D:F, MATCH(J2200, 'D_ SERVICES'!A:A, 0),
   IF(I2200="Basic", 1, IF(I2200="Standard", 2, IF(I2200="Premium", 3, ""))))</f>
        <v>998</v>
      </c>
      <c r="M2200" s="32">
        <f>L2200*(1-VLOOKUP('F_ ORDERS'!$K2200,D_BUYERS!A:H,8,FALSE))</f>
        <v>898.2</v>
      </c>
      <c r="N2200" s="32">
        <f>IF(VLOOKUP('F_ ORDERS'!$G2200, OrderDate!A:E, 5, FALSE) = 1, 'F_ ORDERS'!$M2200 * (1 - 0.07), 'F_ ORDERS'!$M2200)</f>
        <v>898.2</v>
      </c>
    </row>
    <row r="2201" spans="1:14" x14ac:dyDescent="0.2">
      <c r="A2201" s="51" t="str">
        <f t="shared" si="34"/>
        <v>192.164.222.253|45174|0.00325231481838273</v>
      </c>
      <c r="B2201" s="51" t="s">
        <v>2161</v>
      </c>
      <c r="C2201" s="52">
        <f>INT(DT!I2201)</f>
        <v>45174</v>
      </c>
      <c r="D2201" s="53">
        <f>DT!I2201-INT(DT!I2201)</f>
        <v>3.2523148183827288E-3</v>
      </c>
      <c r="E2201" s="32" t="s">
        <v>6416</v>
      </c>
      <c r="F2201" s="32">
        <v>1031</v>
      </c>
      <c r="G2201" s="38">
        <f>INT(DT!E2201)</f>
        <v>45174</v>
      </c>
      <c r="H2201" s="39">
        <f>DT!E2201-INT(DT!E2201)</f>
        <v>0.10012731482129311</v>
      </c>
      <c r="I2201" s="32" t="s">
        <v>23</v>
      </c>
      <c r="J2201" s="32" t="s">
        <v>765</v>
      </c>
      <c r="K2201" s="32" t="s">
        <v>229</v>
      </c>
      <c r="L2201" s="42" cm="1">
        <f t="array" ref="L2201">INDEX('D_ SERVICES'!D:F, MATCH(J2201, 'D_ SERVICES'!A:A, 0),
   IF(I2201="Basic", 1, IF(I2201="Standard", 2, IF(I2201="Premium", 3, ""))))</f>
        <v>854</v>
      </c>
      <c r="M2201" s="32">
        <f>L2201*(1-VLOOKUP('F_ ORDERS'!$K2201,D_BUYERS!A:H,8,FALSE))</f>
        <v>854</v>
      </c>
      <c r="N2201" s="32">
        <f>IF(VLOOKUP('F_ ORDERS'!$G2201, OrderDate!A:E, 5, FALSE) = 1, 'F_ ORDERS'!$M2201 * (1 - 0.07), 'F_ ORDERS'!$M2201)</f>
        <v>854</v>
      </c>
    </row>
    <row r="2202" spans="1:14" x14ac:dyDescent="0.2">
      <c r="A2202" s="51" t="str">
        <f t="shared" si="34"/>
        <v>38.198.107.87|43719|0.763842592590663</v>
      </c>
      <c r="B2202" s="51" t="s">
        <v>3292</v>
      </c>
      <c r="C2202" s="52">
        <f>INT(DT!I2202)</f>
        <v>43719</v>
      </c>
      <c r="D2202" s="53">
        <f>DT!I2202-INT(DT!I2202)</f>
        <v>0.76384259259066312</v>
      </c>
      <c r="E2202" s="32" t="s">
        <v>6417</v>
      </c>
      <c r="F2202" s="32">
        <v>1082</v>
      </c>
      <c r="G2202" s="38">
        <f>INT(DT!E2202)</f>
        <v>43719</v>
      </c>
      <c r="H2202" s="39">
        <f>DT!E2202-INT(DT!E2202)</f>
        <v>0.82119212962425081</v>
      </c>
      <c r="I2202" s="32" t="s">
        <v>12</v>
      </c>
      <c r="J2202" s="32" t="s">
        <v>633</v>
      </c>
      <c r="K2202" s="32" t="s">
        <v>408</v>
      </c>
      <c r="L2202" s="42" cm="1">
        <f t="array" ref="L2202">INDEX('D_ SERVICES'!D:F, MATCH(J2202, 'D_ SERVICES'!A:A, 0),
   IF(I2202="Basic", 1, IF(I2202="Standard", 2, IF(I2202="Premium", 3, ""))))</f>
        <v>984</v>
      </c>
      <c r="M2202" s="32">
        <f>L2202*(1-VLOOKUP('F_ ORDERS'!$K2202,D_BUYERS!A:H,8,FALSE))</f>
        <v>984</v>
      </c>
      <c r="N2202" s="32">
        <f>IF(VLOOKUP('F_ ORDERS'!$G2202, OrderDate!A:E, 5, FALSE) = 1, 'F_ ORDERS'!$M2202 * (1 - 0.07), 'F_ ORDERS'!$M2202)</f>
        <v>984</v>
      </c>
    </row>
    <row r="2203" spans="1:14" x14ac:dyDescent="0.2">
      <c r="A2203" s="51" t="str">
        <f t="shared" si="34"/>
        <v>146.235.76.91|45607|0.646192129628616</v>
      </c>
      <c r="B2203" s="51" t="s">
        <v>1573</v>
      </c>
      <c r="C2203" s="52">
        <f>INT(DT!I2203)</f>
        <v>45607</v>
      </c>
      <c r="D2203" s="53">
        <f>DT!I2203-INT(DT!I2203)</f>
        <v>0.64619212962861639</v>
      </c>
      <c r="E2203" s="32" t="s">
        <v>6418</v>
      </c>
      <c r="F2203" s="32">
        <v>1014</v>
      </c>
      <c r="G2203" s="38">
        <f>INT(DT!E2203)</f>
        <v>45607</v>
      </c>
      <c r="H2203" s="39">
        <f>DT!E2203-INT(DT!E2203)</f>
        <v>0.75474537036643596</v>
      </c>
      <c r="I2203" s="32" t="s">
        <v>12</v>
      </c>
      <c r="J2203" s="32" t="s">
        <v>647</v>
      </c>
      <c r="K2203" s="32" t="s">
        <v>491</v>
      </c>
      <c r="L2203" s="42" cm="1">
        <f t="array" ref="L2203">INDEX('D_ SERVICES'!D:F, MATCH(J2203, 'D_ SERVICES'!A:A, 0),
   IF(I2203="Basic", 1, IF(I2203="Standard", 2, IF(I2203="Premium", 3, ""))))</f>
        <v>859</v>
      </c>
      <c r="M2203" s="32">
        <f>L2203*(1-VLOOKUP('F_ ORDERS'!$K2203,D_BUYERS!A:H,8,FALSE))</f>
        <v>773.1</v>
      </c>
      <c r="N2203" s="32">
        <f>IF(VLOOKUP('F_ ORDERS'!$G2203, OrderDate!A:E, 5, FALSE) = 1, 'F_ ORDERS'!$M2203 * (1 - 0.07), 'F_ ORDERS'!$M2203)</f>
        <v>773.1</v>
      </c>
    </row>
    <row r="2204" spans="1:14" x14ac:dyDescent="0.2">
      <c r="A2204" s="51" t="str">
        <f t="shared" si="34"/>
        <v>12.29.59.216|45300|0.473298611112114</v>
      </c>
      <c r="B2204" s="51" t="s">
        <v>1199</v>
      </c>
      <c r="C2204" s="52">
        <f>INT(DT!I2204)</f>
        <v>45300</v>
      </c>
      <c r="D2204" s="53">
        <f>DT!I2204-INT(DT!I2204)</f>
        <v>0.47329861111211358</v>
      </c>
      <c r="E2204" s="32" t="s">
        <v>6419</v>
      </c>
      <c r="F2204" s="32">
        <v>1162</v>
      </c>
      <c r="G2204" s="38">
        <f>INT(DT!E2204)</f>
        <v>45300</v>
      </c>
      <c r="H2204" s="39">
        <f>DT!E2204-INT(DT!E2204)</f>
        <v>0.54086805555562023</v>
      </c>
      <c r="I2204" s="32" t="s">
        <v>18</v>
      </c>
      <c r="J2204" s="32" t="s">
        <v>706</v>
      </c>
      <c r="K2204" s="32" t="s">
        <v>421</v>
      </c>
      <c r="L2204" s="42" cm="1">
        <f t="array" ref="L2204">INDEX('D_ SERVICES'!D:F, MATCH(J2204, 'D_ SERVICES'!A:A, 0),
   IF(I2204="Basic", 1, IF(I2204="Standard", 2, IF(I2204="Premium", 3, ""))))</f>
        <v>915</v>
      </c>
      <c r="M2204" s="32">
        <f>L2204*(1-VLOOKUP('F_ ORDERS'!$K2204,D_BUYERS!A:H,8,FALSE))</f>
        <v>869.25</v>
      </c>
      <c r="N2204" s="32">
        <f>IF(VLOOKUP('F_ ORDERS'!$G2204, OrderDate!A:E, 5, FALSE) = 1, 'F_ ORDERS'!$M2204 * (1 - 0.07), 'F_ ORDERS'!$M2204)</f>
        <v>869.25</v>
      </c>
    </row>
    <row r="2205" spans="1:14" x14ac:dyDescent="0.2">
      <c r="A2205" s="51" t="str">
        <f t="shared" si="34"/>
        <v>90.18.99.246|42947|0.127731481479714</v>
      </c>
      <c r="B2205" s="51" t="s">
        <v>4071</v>
      </c>
      <c r="C2205" s="52">
        <f>INT(DT!I2205)</f>
        <v>42947</v>
      </c>
      <c r="D2205" s="53">
        <f>DT!I2205-INT(DT!I2205)</f>
        <v>0.12773148147971369</v>
      </c>
      <c r="E2205" s="32" t="s">
        <v>6420</v>
      </c>
      <c r="F2205" s="32">
        <v>1171</v>
      </c>
      <c r="G2205" s="38">
        <f>INT(DT!E2205)</f>
        <v>42947</v>
      </c>
      <c r="H2205" s="39">
        <f>DT!E2205-INT(DT!E2205)</f>
        <v>0.15038194444059627</v>
      </c>
      <c r="I2205" s="32" t="s">
        <v>12</v>
      </c>
      <c r="J2205" s="32" t="s">
        <v>899</v>
      </c>
      <c r="K2205" s="32" t="s">
        <v>281</v>
      </c>
      <c r="L2205" s="42" cm="1">
        <f t="array" ref="L2205">INDEX('D_ SERVICES'!D:F, MATCH(J2205, 'D_ SERVICES'!A:A, 0),
   IF(I2205="Basic", 1, IF(I2205="Standard", 2, IF(I2205="Premium", 3, ""))))</f>
        <v>995</v>
      </c>
      <c r="M2205" s="32">
        <f>L2205*(1-VLOOKUP('F_ ORDERS'!$K2205,D_BUYERS!A:H,8,FALSE))</f>
        <v>995</v>
      </c>
      <c r="N2205" s="32">
        <f>IF(VLOOKUP('F_ ORDERS'!$G2205, OrderDate!A:E, 5, FALSE) = 1, 'F_ ORDERS'!$M2205 * (1 - 0.07), 'F_ ORDERS'!$M2205)</f>
        <v>995</v>
      </c>
    </row>
    <row r="2206" spans="1:14" x14ac:dyDescent="0.2">
      <c r="A2206" s="51" t="str">
        <f t="shared" si="34"/>
        <v>84.83.239.198|44412|0.476377314822457</v>
      </c>
      <c r="B2206" s="51" t="s">
        <v>3987</v>
      </c>
      <c r="C2206" s="52">
        <f>INT(DT!I2206)</f>
        <v>44412</v>
      </c>
      <c r="D2206" s="53">
        <f>DT!I2206-INT(DT!I2206)</f>
        <v>0.47637731482245727</v>
      </c>
      <c r="E2206" s="32" t="s">
        <v>6421</v>
      </c>
      <c r="F2206" s="32">
        <v>1086</v>
      </c>
      <c r="G2206" s="38">
        <f>INT(DT!E2206)</f>
        <v>44412</v>
      </c>
      <c r="H2206" s="39">
        <f>DT!E2206-INT(DT!E2206)</f>
        <v>0.49269675926916534</v>
      </c>
      <c r="I2206" s="32" t="s">
        <v>23</v>
      </c>
      <c r="J2206" s="32" t="s">
        <v>737</v>
      </c>
      <c r="K2206" s="32" t="s">
        <v>90</v>
      </c>
      <c r="L2206" s="42" cm="1">
        <f t="array" ref="L2206">INDEX('D_ SERVICES'!D:F, MATCH(J2206, 'D_ SERVICES'!A:A, 0),
   IF(I2206="Basic", 1, IF(I2206="Standard", 2, IF(I2206="Premium", 3, ""))))</f>
        <v>300</v>
      </c>
      <c r="M2206" s="32">
        <f>L2206*(1-VLOOKUP('F_ ORDERS'!$K2206,D_BUYERS!A:H,8,FALSE))</f>
        <v>270</v>
      </c>
      <c r="N2206" s="32">
        <f>IF(VLOOKUP('F_ ORDERS'!$G2206, OrderDate!A:E, 5, FALSE) = 1, 'F_ ORDERS'!$M2206 * (1 - 0.07), 'F_ ORDERS'!$M2206)</f>
        <v>270</v>
      </c>
    </row>
    <row r="2207" spans="1:14" x14ac:dyDescent="0.2">
      <c r="A2207" s="51" t="str">
        <f t="shared" si="34"/>
        <v>105.230.96.146|43348|0.188379629631527</v>
      </c>
      <c r="B2207" s="51" t="s">
        <v>1004</v>
      </c>
      <c r="C2207" s="52">
        <f>INT(DT!I2207)</f>
        <v>43348</v>
      </c>
      <c r="D2207" s="53">
        <f>DT!I2207-INT(DT!I2207)</f>
        <v>0.18837962963152677</v>
      </c>
      <c r="E2207" s="32" t="s">
        <v>6422</v>
      </c>
      <c r="F2207" s="32">
        <v>1142</v>
      </c>
      <c r="G2207" s="38">
        <f>INT(DT!E2207)</f>
        <v>43348</v>
      </c>
      <c r="H2207" s="39">
        <f>DT!E2207-INT(DT!E2207)</f>
        <v>0.30833333333430346</v>
      </c>
      <c r="I2207" s="32" t="s">
        <v>23</v>
      </c>
      <c r="J2207" s="32" t="s">
        <v>885</v>
      </c>
      <c r="K2207" s="32" t="s">
        <v>402</v>
      </c>
      <c r="L2207" s="42" cm="1">
        <f t="array" ref="L2207">INDEX('D_ SERVICES'!D:F, MATCH(J2207, 'D_ SERVICES'!A:A, 0),
   IF(I2207="Basic", 1, IF(I2207="Standard", 2, IF(I2207="Premium", 3, ""))))</f>
        <v>746</v>
      </c>
      <c r="M2207" s="32">
        <f>L2207*(1-VLOOKUP('F_ ORDERS'!$K2207,D_BUYERS!A:H,8,FALSE))</f>
        <v>746</v>
      </c>
      <c r="N2207" s="32">
        <f>IF(VLOOKUP('F_ ORDERS'!$G2207, OrderDate!A:E, 5, FALSE) = 1, 'F_ ORDERS'!$M2207 * (1 - 0.07), 'F_ ORDERS'!$M2207)</f>
        <v>746</v>
      </c>
    </row>
    <row r="2208" spans="1:14" x14ac:dyDescent="0.2">
      <c r="A2208" s="51" t="str">
        <f t="shared" si="34"/>
        <v>13.184.77.242|42589|0.148124999999709</v>
      </c>
      <c r="B2208" s="51" t="s">
        <v>1336</v>
      </c>
      <c r="C2208" s="52">
        <f>INT(DT!I2208)</f>
        <v>42589</v>
      </c>
      <c r="D2208" s="53">
        <f>DT!I2208-INT(DT!I2208)</f>
        <v>0.14812499999970896</v>
      </c>
      <c r="E2208" s="32" t="s">
        <v>6423</v>
      </c>
      <c r="F2208" s="32">
        <v>1122</v>
      </c>
      <c r="G2208" s="38">
        <f>INT(DT!E2208)</f>
        <v>42589</v>
      </c>
      <c r="H2208" s="39">
        <f>DT!E2208-INT(DT!E2208)</f>
        <v>0.21702546296000946</v>
      </c>
      <c r="I2208" s="32" t="s">
        <v>12</v>
      </c>
      <c r="J2208" s="32" t="s">
        <v>788</v>
      </c>
      <c r="K2208" s="32" t="s">
        <v>326</v>
      </c>
      <c r="L2208" s="42" cm="1">
        <f t="array" ref="L2208">INDEX('D_ SERVICES'!D:F, MATCH(J2208, 'D_ SERVICES'!A:A, 0),
   IF(I2208="Basic", 1, IF(I2208="Standard", 2, IF(I2208="Premium", 3, ""))))</f>
        <v>878</v>
      </c>
      <c r="M2208" s="32">
        <f>L2208*(1-VLOOKUP('F_ ORDERS'!$K2208,D_BUYERS!A:H,8,FALSE))</f>
        <v>834.09999999999991</v>
      </c>
      <c r="N2208" s="32">
        <f>IF(VLOOKUP('F_ ORDERS'!$G2208, OrderDate!A:E, 5, FALSE) = 1, 'F_ ORDERS'!$M2208 * (1 - 0.07), 'F_ ORDERS'!$M2208)</f>
        <v>775.71299999999985</v>
      </c>
    </row>
    <row r="2209" spans="1:14" x14ac:dyDescent="0.2">
      <c r="A2209" s="51" t="str">
        <f t="shared" si="34"/>
        <v>54.154.169.210|42246|0.193194444436813</v>
      </c>
      <c r="B2209" s="51" t="s">
        <v>3529</v>
      </c>
      <c r="C2209" s="52">
        <f>INT(DT!I2209)</f>
        <v>42246</v>
      </c>
      <c r="D2209" s="53">
        <f>DT!I2209-INT(DT!I2209)</f>
        <v>0.19319444443681277</v>
      </c>
      <c r="E2209" s="32" t="s">
        <v>6424</v>
      </c>
      <c r="F2209" s="32">
        <v>1043</v>
      </c>
      <c r="G2209" s="38">
        <f>INT(DT!E2209)</f>
        <v>42246</v>
      </c>
      <c r="H2209" s="39">
        <f>DT!E2209-INT(DT!E2209)</f>
        <v>0.30271990739856847</v>
      </c>
      <c r="I2209" s="32" t="s">
        <v>12</v>
      </c>
      <c r="J2209" s="32" t="s">
        <v>657</v>
      </c>
      <c r="K2209" s="32" t="s">
        <v>205</v>
      </c>
      <c r="L2209" s="42" cm="1">
        <f t="array" ref="L2209">INDEX('D_ SERVICES'!D:F, MATCH(J2209, 'D_ SERVICES'!A:A, 0),
   IF(I2209="Basic", 1, IF(I2209="Standard", 2, IF(I2209="Premium", 3, ""))))</f>
        <v>892</v>
      </c>
      <c r="M2209" s="32">
        <f>L2209*(1-VLOOKUP('F_ ORDERS'!$K2209,D_BUYERS!A:H,8,FALSE))</f>
        <v>802.80000000000007</v>
      </c>
      <c r="N2209" s="32">
        <f>IF(VLOOKUP('F_ ORDERS'!$G2209, OrderDate!A:E, 5, FALSE) = 1, 'F_ ORDERS'!$M2209 * (1 - 0.07), 'F_ ORDERS'!$M2209)</f>
        <v>746.60400000000004</v>
      </c>
    </row>
    <row r="2210" spans="1:14" x14ac:dyDescent="0.2">
      <c r="A2210" s="51" t="str">
        <f t="shared" si="34"/>
        <v>254.47.54.87|44106|0.181643518517376</v>
      </c>
      <c r="B2210" s="51" t="s">
        <v>3068</v>
      </c>
      <c r="C2210" s="52">
        <f>INT(DT!I2210)</f>
        <v>44106</v>
      </c>
      <c r="D2210" s="53">
        <f>DT!I2210-INT(DT!I2210)</f>
        <v>0.18164351851737592</v>
      </c>
      <c r="E2210" s="32" t="s">
        <v>6425</v>
      </c>
      <c r="F2210" s="32">
        <v>1045</v>
      </c>
      <c r="G2210" s="38">
        <f>INT(DT!E2210)</f>
        <v>44106</v>
      </c>
      <c r="H2210" s="39">
        <f>DT!E2210-INT(DT!E2210)</f>
        <v>0.27611111111036735</v>
      </c>
      <c r="I2210" s="32" t="s">
        <v>12</v>
      </c>
      <c r="J2210" s="32" t="s">
        <v>674</v>
      </c>
      <c r="K2210" s="32" t="s">
        <v>135</v>
      </c>
      <c r="L2210" s="42" cm="1">
        <f t="array" ref="L2210">INDEX('D_ SERVICES'!D:F, MATCH(J2210, 'D_ SERVICES'!A:A, 0),
   IF(I2210="Basic", 1, IF(I2210="Standard", 2, IF(I2210="Premium", 3, ""))))</f>
        <v>856</v>
      </c>
      <c r="M2210" s="32">
        <f>L2210*(1-VLOOKUP('F_ ORDERS'!$K2210,D_BUYERS!A:H,8,FALSE))</f>
        <v>856</v>
      </c>
      <c r="N2210" s="32">
        <f>IF(VLOOKUP('F_ ORDERS'!$G2210, OrderDate!A:E, 5, FALSE) = 1, 'F_ ORDERS'!$M2210 * (1 - 0.07), 'F_ ORDERS'!$M2210)</f>
        <v>856</v>
      </c>
    </row>
    <row r="2211" spans="1:14" x14ac:dyDescent="0.2">
      <c r="A2211" s="51" t="str">
        <f t="shared" si="34"/>
        <v>223.65.71.5|45276|0.556342592586589</v>
      </c>
      <c r="B2211" s="51" t="s">
        <v>2622</v>
      </c>
      <c r="C2211" s="52">
        <f>INT(DT!I2211)</f>
        <v>45276</v>
      </c>
      <c r="D2211" s="53">
        <f>DT!I2211-INT(DT!I2211)</f>
        <v>0.55634259258658858</v>
      </c>
      <c r="E2211" s="32" t="s">
        <v>6426</v>
      </c>
      <c r="F2211" s="32">
        <v>1135</v>
      </c>
      <c r="G2211" s="38">
        <f>INT(DT!E2211)</f>
        <v>45276</v>
      </c>
      <c r="H2211" s="39">
        <f>DT!E2211-INT(DT!E2211)</f>
        <v>0.62803240740322508</v>
      </c>
      <c r="I2211" s="32" t="s">
        <v>12</v>
      </c>
      <c r="J2211" s="32" t="s">
        <v>900</v>
      </c>
      <c r="K2211" s="32" t="s">
        <v>266</v>
      </c>
      <c r="L2211" s="42" cm="1">
        <f t="array" ref="L2211">INDEX('D_ SERVICES'!D:F, MATCH(J2211, 'D_ SERVICES'!A:A, 0),
   IF(I2211="Basic", 1, IF(I2211="Standard", 2, IF(I2211="Premium", 3, ""))))</f>
        <v>923</v>
      </c>
      <c r="M2211" s="32">
        <f>L2211*(1-VLOOKUP('F_ ORDERS'!$K2211,D_BUYERS!A:H,8,FALSE))</f>
        <v>830.7</v>
      </c>
      <c r="N2211" s="32">
        <f>IF(VLOOKUP('F_ ORDERS'!$G2211, OrderDate!A:E, 5, FALSE) = 1, 'F_ ORDERS'!$M2211 * (1 - 0.07), 'F_ ORDERS'!$M2211)</f>
        <v>772.55100000000004</v>
      </c>
    </row>
    <row r="2212" spans="1:14" x14ac:dyDescent="0.2">
      <c r="A2212" s="51" t="str">
        <f t="shared" si="34"/>
        <v>184.239.248.118|44272|0.569791666668607</v>
      </c>
      <c r="B2212" s="51" t="s">
        <v>2075</v>
      </c>
      <c r="C2212" s="52">
        <f>INT(DT!I2212)</f>
        <v>44272</v>
      </c>
      <c r="D2212" s="53">
        <f>DT!I2212-INT(DT!I2212)</f>
        <v>0.56979166666860692</v>
      </c>
      <c r="E2212" s="32" t="s">
        <v>6427</v>
      </c>
      <c r="F2212" s="32">
        <v>1052</v>
      </c>
      <c r="G2212" s="38">
        <f>INT(DT!E2212)</f>
        <v>44272</v>
      </c>
      <c r="H2212" s="39">
        <f>DT!E2212-INT(DT!E2212)</f>
        <v>0.58364583333604969</v>
      </c>
      <c r="I2212" s="32" t="s">
        <v>23</v>
      </c>
      <c r="J2212" s="32" t="s">
        <v>774</v>
      </c>
      <c r="K2212" s="32" t="s">
        <v>320</v>
      </c>
      <c r="L2212" s="42" cm="1">
        <f t="array" ref="L2212">INDEX('D_ SERVICES'!D:F, MATCH(J2212, 'D_ SERVICES'!A:A, 0),
   IF(I2212="Basic", 1, IF(I2212="Standard", 2, IF(I2212="Premium", 3, ""))))</f>
        <v>462</v>
      </c>
      <c r="M2212" s="32">
        <f>L2212*(1-VLOOKUP('F_ ORDERS'!$K2212,D_BUYERS!A:H,8,FALSE))</f>
        <v>462</v>
      </c>
      <c r="N2212" s="32">
        <f>IF(VLOOKUP('F_ ORDERS'!$G2212, OrderDate!A:E, 5, FALSE) = 1, 'F_ ORDERS'!$M2212 * (1 - 0.07), 'F_ ORDERS'!$M2212)</f>
        <v>462</v>
      </c>
    </row>
    <row r="2213" spans="1:14" x14ac:dyDescent="0.2">
      <c r="A2213" s="51" t="str">
        <f t="shared" si="34"/>
        <v>165.248.13.196|43401|0.39202546296292</v>
      </c>
      <c r="B2213" s="51" t="s">
        <v>1833</v>
      </c>
      <c r="C2213" s="52">
        <f>INT(DT!I2213)</f>
        <v>43401</v>
      </c>
      <c r="D2213" s="53">
        <f>DT!I2213-INT(DT!I2213)</f>
        <v>0.39202546296291985</v>
      </c>
      <c r="E2213" s="32" t="s">
        <v>6428</v>
      </c>
      <c r="F2213" s="32">
        <v>1035</v>
      </c>
      <c r="G2213" s="38">
        <f>INT(DT!E2213)</f>
        <v>43401</v>
      </c>
      <c r="H2213" s="39">
        <f>DT!E2213-INT(DT!E2213)</f>
        <v>0.44125000000349246</v>
      </c>
      <c r="I2213" s="32" t="s">
        <v>12</v>
      </c>
      <c r="J2213" s="32" t="s">
        <v>811</v>
      </c>
      <c r="K2213" s="32" t="s">
        <v>171</v>
      </c>
      <c r="L2213" s="42" cm="1">
        <f t="array" ref="L2213">INDEX('D_ SERVICES'!D:F, MATCH(J2213, 'D_ SERVICES'!A:A, 0),
   IF(I2213="Basic", 1, IF(I2213="Standard", 2, IF(I2213="Premium", 3, ""))))</f>
        <v>978</v>
      </c>
      <c r="M2213" s="32">
        <f>L2213*(1-VLOOKUP('F_ ORDERS'!$K2213,D_BUYERS!A:H,8,FALSE))</f>
        <v>880.2</v>
      </c>
      <c r="N2213" s="32">
        <f>IF(VLOOKUP('F_ ORDERS'!$G2213, OrderDate!A:E, 5, FALSE) = 1, 'F_ ORDERS'!$M2213 * (1 - 0.07), 'F_ ORDERS'!$M2213)</f>
        <v>818.58600000000001</v>
      </c>
    </row>
    <row r="2214" spans="1:14" x14ac:dyDescent="0.2">
      <c r="A2214" s="51" t="str">
        <f t="shared" si="34"/>
        <v>167.201.72.139|44238|0.200729166666861</v>
      </c>
      <c r="B2214" s="51" t="s">
        <v>1855</v>
      </c>
      <c r="C2214" s="52">
        <f>INT(DT!I2214)</f>
        <v>44238</v>
      </c>
      <c r="D2214" s="53">
        <f>DT!I2214-INT(DT!I2214)</f>
        <v>0.20072916666686069</v>
      </c>
      <c r="E2214" s="32" t="s">
        <v>6429</v>
      </c>
      <c r="F2214" s="32">
        <v>1069</v>
      </c>
      <c r="G2214" s="38">
        <f>INT(DT!E2214)</f>
        <v>44238</v>
      </c>
      <c r="H2214" s="39">
        <f>DT!E2214-INT(DT!E2214)</f>
        <v>0.21648148148233304</v>
      </c>
      <c r="I2214" s="32" t="s">
        <v>18</v>
      </c>
      <c r="J2214" s="32" t="s">
        <v>781</v>
      </c>
      <c r="K2214" s="32" t="s">
        <v>259</v>
      </c>
      <c r="L2214" s="42" cm="1">
        <f t="array" ref="L2214">INDEX('D_ SERVICES'!D:F, MATCH(J2214, 'D_ SERVICES'!A:A, 0),
   IF(I2214="Basic", 1, IF(I2214="Standard", 2, IF(I2214="Premium", 3, ""))))</f>
        <v>337</v>
      </c>
      <c r="M2214" s="32">
        <f>L2214*(1-VLOOKUP('F_ ORDERS'!$K2214,D_BUYERS!A:H,8,FALSE))</f>
        <v>303.3</v>
      </c>
      <c r="N2214" s="32">
        <f>IF(VLOOKUP('F_ ORDERS'!$G2214, OrderDate!A:E, 5, FALSE) = 1, 'F_ ORDERS'!$M2214 * (1 - 0.07), 'F_ ORDERS'!$M2214)</f>
        <v>303.3</v>
      </c>
    </row>
    <row r="2215" spans="1:14" x14ac:dyDescent="0.2">
      <c r="A2215" s="51" t="str">
        <f t="shared" si="34"/>
        <v>252.79.80.46|44312|0.567893518520577</v>
      </c>
      <c r="B2215" s="51" t="s">
        <v>3045</v>
      </c>
      <c r="C2215" s="52">
        <f>INT(DT!I2215)</f>
        <v>44312</v>
      </c>
      <c r="D2215" s="53">
        <f>DT!I2215-INT(DT!I2215)</f>
        <v>0.56789351852057735</v>
      </c>
      <c r="E2215" s="32" t="s">
        <v>6430</v>
      </c>
      <c r="F2215" s="32">
        <v>1044</v>
      </c>
      <c r="G2215" s="38">
        <f>INT(DT!E2215)</f>
        <v>44312</v>
      </c>
      <c r="H2215" s="39">
        <f>DT!E2215-INT(DT!E2215)</f>
        <v>0.59012731481925584</v>
      </c>
      <c r="I2215" s="32" t="s">
        <v>23</v>
      </c>
      <c r="J2215" s="32" t="s">
        <v>775</v>
      </c>
      <c r="K2215" s="32" t="s">
        <v>388</v>
      </c>
      <c r="L2215" s="42" cm="1">
        <f t="array" ref="L2215">INDEX('D_ SERVICES'!D:F, MATCH(J2215, 'D_ SERVICES'!A:A, 0),
   IF(I2215="Basic", 1, IF(I2215="Standard", 2, IF(I2215="Premium", 3, ""))))</f>
        <v>807</v>
      </c>
      <c r="M2215" s="32">
        <f>L2215*(1-VLOOKUP('F_ ORDERS'!$K2215,D_BUYERS!A:H,8,FALSE))</f>
        <v>807</v>
      </c>
      <c r="N2215" s="32">
        <f>IF(VLOOKUP('F_ ORDERS'!$G2215, OrderDate!A:E, 5, FALSE) = 1, 'F_ ORDERS'!$M2215 * (1 - 0.07), 'F_ ORDERS'!$M2215)</f>
        <v>807</v>
      </c>
    </row>
    <row r="2216" spans="1:14" x14ac:dyDescent="0.2">
      <c r="A2216" s="51" t="str">
        <f t="shared" si="34"/>
        <v>47.248.167.53|44297|0.932280092587462</v>
      </c>
      <c r="B2216" s="51" t="s">
        <v>3446</v>
      </c>
      <c r="C2216" s="52">
        <f>INT(DT!I2216)</f>
        <v>44297</v>
      </c>
      <c r="D2216" s="53">
        <f>DT!I2216-INT(DT!I2216)</f>
        <v>0.9322800925874617</v>
      </c>
      <c r="E2216" s="32" t="s">
        <v>6431</v>
      </c>
      <c r="F2216" s="32">
        <v>1090</v>
      </c>
      <c r="G2216" s="38">
        <f>INT(DT!E2216)</f>
        <v>44297</v>
      </c>
      <c r="H2216" s="39">
        <f>DT!E2216-INT(DT!E2216)</f>
        <v>0.95576388888730435</v>
      </c>
      <c r="I2216" s="32" t="s">
        <v>12</v>
      </c>
      <c r="J2216" s="32" t="s">
        <v>786</v>
      </c>
      <c r="K2216" s="32" t="s">
        <v>431</v>
      </c>
      <c r="L2216" s="42" cm="1">
        <f t="array" ref="L2216">INDEX('D_ SERVICES'!D:F, MATCH(J2216, 'D_ SERVICES'!A:A, 0),
   IF(I2216="Basic", 1, IF(I2216="Standard", 2, IF(I2216="Premium", 3, ""))))</f>
        <v>971</v>
      </c>
      <c r="M2216" s="32">
        <f>L2216*(1-VLOOKUP('F_ ORDERS'!$K2216,D_BUYERS!A:H,8,FALSE))</f>
        <v>971</v>
      </c>
      <c r="N2216" s="32">
        <f>IF(VLOOKUP('F_ ORDERS'!$G2216, OrderDate!A:E, 5, FALSE) = 1, 'F_ ORDERS'!$M2216 * (1 - 0.07), 'F_ ORDERS'!$M2216)</f>
        <v>903.03</v>
      </c>
    </row>
    <row r="2217" spans="1:14" x14ac:dyDescent="0.2">
      <c r="A2217" s="51" t="str">
        <f t="shared" si="34"/>
        <v>210.72.79.202|44804|0.107858796298387</v>
      </c>
      <c r="B2217" s="51" t="s">
        <v>2447</v>
      </c>
      <c r="C2217" s="52">
        <f>INT(DT!I2217)</f>
        <v>44804</v>
      </c>
      <c r="D2217" s="53">
        <f>DT!I2217-INT(DT!I2217)</f>
        <v>0.10785879629838746</v>
      </c>
      <c r="E2217" s="32" t="s">
        <v>6432</v>
      </c>
      <c r="F2217" s="32">
        <v>1086</v>
      </c>
      <c r="G2217" s="38">
        <f>INT(DT!E2217)</f>
        <v>44804</v>
      </c>
      <c r="H2217" s="39">
        <f>DT!E2217-INT(DT!E2217)</f>
        <v>0.23328703703737119</v>
      </c>
      <c r="I2217" s="32" t="s">
        <v>23</v>
      </c>
      <c r="J2217" s="32" t="s">
        <v>737</v>
      </c>
      <c r="K2217" s="32" t="s">
        <v>236</v>
      </c>
      <c r="L2217" s="42" cm="1">
        <f t="array" ref="L2217">INDEX('D_ SERVICES'!D:F, MATCH(J2217, 'D_ SERVICES'!A:A, 0),
   IF(I2217="Basic", 1, IF(I2217="Standard", 2, IF(I2217="Premium", 3, ""))))</f>
        <v>300</v>
      </c>
      <c r="M2217" s="32">
        <f>L2217*(1-VLOOKUP('F_ ORDERS'!$K2217,D_BUYERS!A:H,8,FALSE))</f>
        <v>270</v>
      </c>
      <c r="N2217" s="32">
        <f>IF(VLOOKUP('F_ ORDERS'!$G2217, OrderDate!A:E, 5, FALSE) = 1, 'F_ ORDERS'!$M2217 * (1 - 0.07), 'F_ ORDERS'!$M2217)</f>
        <v>270</v>
      </c>
    </row>
    <row r="2218" spans="1:14" x14ac:dyDescent="0.2">
      <c r="A2218" s="51" t="str">
        <f t="shared" si="34"/>
        <v>20.71.10.83|45215|0.45082175925927</v>
      </c>
      <c r="B2218" s="51" t="s">
        <v>2292</v>
      </c>
      <c r="C2218" s="52">
        <f>INT(DT!I2218)</f>
        <v>45215</v>
      </c>
      <c r="D2218" s="53">
        <f>DT!I2218-INT(DT!I2218)</f>
        <v>0.45082175925927004</v>
      </c>
      <c r="E2218" s="32" t="s">
        <v>6433</v>
      </c>
      <c r="F2218" s="32">
        <v>1033</v>
      </c>
      <c r="G2218" s="38">
        <f>INT(DT!E2218)</f>
        <v>45215</v>
      </c>
      <c r="H2218" s="39">
        <f>DT!E2218-INT(DT!E2218)</f>
        <v>0.47186342592613073</v>
      </c>
      <c r="I2218" s="32" t="s">
        <v>23</v>
      </c>
      <c r="J2218" s="32" t="s">
        <v>728</v>
      </c>
      <c r="K2218" s="32" t="s">
        <v>330</v>
      </c>
      <c r="L2218" s="42" cm="1">
        <f t="array" ref="L2218">INDEX('D_ SERVICES'!D:F, MATCH(J2218, 'D_ SERVICES'!A:A, 0),
   IF(I2218="Basic", 1, IF(I2218="Standard", 2, IF(I2218="Premium", 3, ""))))</f>
        <v>112</v>
      </c>
      <c r="M2218" s="32">
        <f>L2218*(1-VLOOKUP('F_ ORDERS'!$K2218,D_BUYERS!A:H,8,FALSE))</f>
        <v>100.8</v>
      </c>
      <c r="N2218" s="32">
        <f>IF(VLOOKUP('F_ ORDERS'!$G2218, OrderDate!A:E, 5, FALSE) = 1, 'F_ ORDERS'!$M2218 * (1 - 0.07), 'F_ ORDERS'!$M2218)</f>
        <v>100.8</v>
      </c>
    </row>
    <row r="2219" spans="1:14" x14ac:dyDescent="0.2">
      <c r="A2219" s="51" t="str">
        <f t="shared" si="34"/>
        <v>59.224.241.93|43677|0.93429398148146</v>
      </c>
      <c r="B2219" s="51" t="s">
        <v>3594</v>
      </c>
      <c r="C2219" s="52">
        <f>INT(DT!I2219)</f>
        <v>43677</v>
      </c>
      <c r="D2219" s="53">
        <f>DT!I2219-INT(DT!I2219)</f>
        <v>0.93429398148145992</v>
      </c>
      <c r="E2219" s="32" t="s">
        <v>6434</v>
      </c>
      <c r="F2219" s="32">
        <v>1173</v>
      </c>
      <c r="G2219" s="38">
        <f>INT(DT!E2219)</f>
        <v>43678</v>
      </c>
      <c r="H2219" s="39">
        <f>DT!E2219-INT(DT!E2219)</f>
        <v>2.6145833333430346E-2</v>
      </c>
      <c r="I2219" s="32" t="s">
        <v>18</v>
      </c>
      <c r="J2219" s="32" t="s">
        <v>588</v>
      </c>
      <c r="K2219" s="32" t="s">
        <v>195</v>
      </c>
      <c r="L2219" s="42" cm="1">
        <f t="array" ref="L2219">INDEX('D_ SERVICES'!D:F, MATCH(J2219, 'D_ SERVICES'!A:A, 0),
   IF(I2219="Basic", 1, IF(I2219="Standard", 2, IF(I2219="Premium", 3, ""))))</f>
        <v>45</v>
      </c>
      <c r="M2219" s="32">
        <f>L2219*(1-VLOOKUP('F_ ORDERS'!$K2219,D_BUYERS!A:H,8,FALSE))</f>
        <v>42.75</v>
      </c>
      <c r="N2219" s="32">
        <f>IF(VLOOKUP('F_ ORDERS'!$G2219, OrderDate!A:E, 5, FALSE) = 1, 'F_ ORDERS'!$M2219 * (1 - 0.07), 'F_ ORDERS'!$M2219)</f>
        <v>42.75</v>
      </c>
    </row>
    <row r="2220" spans="1:14" x14ac:dyDescent="0.2">
      <c r="A2220" s="51" t="str">
        <f t="shared" si="34"/>
        <v>121.73.108.229|43752|0.182743055556784</v>
      </c>
      <c r="B2220" s="51" t="s">
        <v>1227</v>
      </c>
      <c r="C2220" s="52">
        <f>INT(DT!I2220)</f>
        <v>43752</v>
      </c>
      <c r="D2220" s="53">
        <f>DT!I2220-INT(DT!I2220)</f>
        <v>0.18274305555678438</v>
      </c>
      <c r="E2220" s="32" t="s">
        <v>6435</v>
      </c>
      <c r="F2220" s="32">
        <v>1088</v>
      </c>
      <c r="G2220" s="38">
        <f>INT(DT!E2220)</f>
        <v>43752</v>
      </c>
      <c r="H2220" s="39">
        <f>DT!E2220-INT(DT!E2220)</f>
        <v>0.21244212963210884</v>
      </c>
      <c r="I2220" s="32" t="s">
        <v>18</v>
      </c>
      <c r="J2220" s="32" t="s">
        <v>783</v>
      </c>
      <c r="K2220" s="32" t="s">
        <v>288</v>
      </c>
      <c r="L2220" s="42" cm="1">
        <f t="array" ref="L2220">INDEX('D_ SERVICES'!D:F, MATCH(J2220, 'D_ SERVICES'!A:A, 0),
   IF(I2220="Basic", 1, IF(I2220="Standard", 2, IF(I2220="Premium", 3, ""))))</f>
        <v>967</v>
      </c>
      <c r="M2220" s="32">
        <f>L2220*(1-VLOOKUP('F_ ORDERS'!$K2220,D_BUYERS!A:H,8,FALSE))</f>
        <v>918.65</v>
      </c>
      <c r="N2220" s="32">
        <f>IF(VLOOKUP('F_ ORDERS'!$G2220, OrderDate!A:E, 5, FALSE) = 1, 'F_ ORDERS'!$M2220 * (1 - 0.07), 'F_ ORDERS'!$M2220)</f>
        <v>918.65</v>
      </c>
    </row>
    <row r="2221" spans="1:14" x14ac:dyDescent="0.2">
      <c r="A2221" s="51" t="str">
        <f t="shared" si="34"/>
        <v>43.2.157.93|42576|0.408078703701904</v>
      </c>
      <c r="B2221" s="51" t="s">
        <v>3379</v>
      </c>
      <c r="C2221" s="52">
        <f>INT(DT!I2221)</f>
        <v>42576</v>
      </c>
      <c r="D2221" s="53">
        <f>DT!I2221-INT(DT!I2221)</f>
        <v>0.40807870370190358</v>
      </c>
      <c r="E2221" s="32" t="s">
        <v>6436</v>
      </c>
      <c r="F2221" s="32">
        <v>1038</v>
      </c>
      <c r="G2221" s="38">
        <f>INT(DT!E2221)</f>
        <v>42576</v>
      </c>
      <c r="H2221" s="39">
        <f>DT!E2221-INT(DT!E2221)</f>
        <v>0.48937499999738066</v>
      </c>
      <c r="I2221" s="32" t="s">
        <v>18</v>
      </c>
      <c r="J2221" s="32" t="s">
        <v>758</v>
      </c>
      <c r="K2221" s="32" t="s">
        <v>90</v>
      </c>
      <c r="L2221" s="42" cm="1">
        <f t="array" ref="L2221">INDEX('D_ SERVICES'!D:F, MATCH(J2221, 'D_ SERVICES'!A:A, 0),
   IF(I2221="Basic", 1, IF(I2221="Standard", 2, IF(I2221="Premium", 3, ""))))</f>
        <v>953</v>
      </c>
      <c r="M2221" s="32">
        <f>L2221*(1-VLOOKUP('F_ ORDERS'!$K2221,D_BUYERS!A:H,8,FALSE))</f>
        <v>857.7</v>
      </c>
      <c r="N2221" s="32">
        <f>IF(VLOOKUP('F_ ORDERS'!$G2221, OrderDate!A:E, 5, FALSE) = 1, 'F_ ORDERS'!$M2221 * (1 - 0.07), 'F_ ORDERS'!$M2221)</f>
        <v>857.7</v>
      </c>
    </row>
    <row r="2222" spans="1:14" x14ac:dyDescent="0.2">
      <c r="A2222" s="51" t="str">
        <f t="shared" si="34"/>
        <v>7.16.80.149|45154|0.853333333332557</v>
      </c>
      <c r="B2222" s="51" t="s">
        <v>3747</v>
      </c>
      <c r="C2222" s="52">
        <f>INT(DT!I2222)</f>
        <v>45154</v>
      </c>
      <c r="D2222" s="53">
        <f>DT!I2222-INT(DT!I2222)</f>
        <v>0.85333333333255723</v>
      </c>
      <c r="E2222" s="32" t="s">
        <v>6437</v>
      </c>
      <c r="F2222" s="32">
        <v>1074</v>
      </c>
      <c r="G2222" s="38">
        <f>INT(DT!E2222)</f>
        <v>45154</v>
      </c>
      <c r="H2222" s="39">
        <f>DT!E2222-INT(DT!E2222)</f>
        <v>0.9441087962986785</v>
      </c>
      <c r="I2222" s="32" t="s">
        <v>23</v>
      </c>
      <c r="J2222" s="32" t="s">
        <v>630</v>
      </c>
      <c r="K2222" s="32" t="s">
        <v>395</v>
      </c>
      <c r="L2222" s="42" cm="1">
        <f t="array" ref="L2222">INDEX('D_ SERVICES'!D:F, MATCH(J2222, 'D_ SERVICES'!A:A, 0),
   IF(I2222="Basic", 1, IF(I2222="Standard", 2, IF(I2222="Premium", 3, ""))))</f>
        <v>960</v>
      </c>
      <c r="M2222" s="32">
        <f>L2222*(1-VLOOKUP('F_ ORDERS'!$K2222,D_BUYERS!A:H,8,FALSE))</f>
        <v>864</v>
      </c>
      <c r="N2222" s="32">
        <f>IF(VLOOKUP('F_ ORDERS'!$G2222, OrderDate!A:E, 5, FALSE) = 1, 'F_ ORDERS'!$M2222 * (1 - 0.07), 'F_ ORDERS'!$M2222)</f>
        <v>864</v>
      </c>
    </row>
    <row r="2223" spans="1:14" x14ac:dyDescent="0.2">
      <c r="A2223" s="51" t="str">
        <f t="shared" si="34"/>
        <v>247.46.94.246|43633|0.704710648147739</v>
      </c>
      <c r="B2223" s="51" t="s">
        <v>2978</v>
      </c>
      <c r="C2223" s="52">
        <f>INT(DT!I2223)</f>
        <v>43633</v>
      </c>
      <c r="D2223" s="53">
        <f>DT!I2223-INT(DT!I2223)</f>
        <v>0.70471064814773854</v>
      </c>
      <c r="E2223" s="32" t="s">
        <v>6438</v>
      </c>
      <c r="F2223" s="32">
        <v>1025</v>
      </c>
      <c r="G2223" s="38">
        <f>INT(DT!E2223)</f>
        <v>43633</v>
      </c>
      <c r="H2223" s="39">
        <f>DT!E2223-INT(DT!E2223)</f>
        <v>0.71138888888526708</v>
      </c>
      <c r="I2223" s="32" t="s">
        <v>23</v>
      </c>
      <c r="J2223" s="32" t="s">
        <v>773</v>
      </c>
      <c r="K2223" s="32" t="s">
        <v>429</v>
      </c>
      <c r="L2223" s="42" cm="1">
        <f t="array" ref="L2223">INDEX('D_ SERVICES'!D:F, MATCH(J2223, 'D_ SERVICES'!A:A, 0),
   IF(I2223="Basic", 1, IF(I2223="Standard", 2, IF(I2223="Premium", 3, ""))))</f>
        <v>944</v>
      </c>
      <c r="M2223" s="32">
        <f>L2223*(1-VLOOKUP('F_ ORDERS'!$K2223,D_BUYERS!A:H,8,FALSE))</f>
        <v>944</v>
      </c>
      <c r="N2223" s="32">
        <f>IF(VLOOKUP('F_ ORDERS'!$G2223, OrderDate!A:E, 5, FALSE) = 1, 'F_ ORDERS'!$M2223 * (1 - 0.07), 'F_ ORDERS'!$M2223)</f>
        <v>944</v>
      </c>
    </row>
    <row r="2224" spans="1:14" x14ac:dyDescent="0.2">
      <c r="A2224" s="51" t="str">
        <f t="shared" si="34"/>
        <v>55.250.249.79|44312|0.634004629631818</v>
      </c>
      <c r="B2224" s="51" t="s">
        <v>3550</v>
      </c>
      <c r="C2224" s="52">
        <f>INT(DT!I2224)</f>
        <v>44312</v>
      </c>
      <c r="D2224" s="53">
        <f>DT!I2224-INT(DT!I2224)</f>
        <v>0.63400462963181781</v>
      </c>
      <c r="E2224" s="32" t="s">
        <v>6439</v>
      </c>
      <c r="F2224" s="32">
        <v>1003</v>
      </c>
      <c r="G2224" s="38">
        <f>INT(DT!E2224)</f>
        <v>44312</v>
      </c>
      <c r="H2224" s="39">
        <f>DT!E2224-INT(DT!E2224)</f>
        <v>0.71495370370394085</v>
      </c>
      <c r="I2224" s="32" t="s">
        <v>12</v>
      </c>
      <c r="J2224" s="32" t="s">
        <v>766</v>
      </c>
      <c r="K2224" s="32" t="s">
        <v>425</v>
      </c>
      <c r="L2224" s="42" cm="1">
        <f t="array" ref="L2224">INDEX('D_ SERVICES'!D:F, MATCH(J2224, 'D_ SERVICES'!A:A, 0),
   IF(I2224="Basic", 1, IF(I2224="Standard", 2, IF(I2224="Premium", 3, ""))))</f>
        <v>758</v>
      </c>
      <c r="M2224" s="32">
        <f>L2224*(1-VLOOKUP('F_ ORDERS'!$K2224,D_BUYERS!A:H,8,FALSE))</f>
        <v>758</v>
      </c>
      <c r="N2224" s="32">
        <f>IF(VLOOKUP('F_ ORDERS'!$G2224, OrderDate!A:E, 5, FALSE) = 1, 'F_ ORDERS'!$M2224 * (1 - 0.07), 'F_ ORDERS'!$M2224)</f>
        <v>758</v>
      </c>
    </row>
    <row r="2225" spans="1:14" x14ac:dyDescent="0.2">
      <c r="A2225" s="51" t="str">
        <f t="shared" si="34"/>
        <v>64.217.146.43|43275|0.750150462961756</v>
      </c>
      <c r="B2225" s="51" t="s">
        <v>3672</v>
      </c>
      <c r="C2225" s="52">
        <f>INT(DT!I2225)</f>
        <v>43275</v>
      </c>
      <c r="D2225" s="53">
        <f>DT!I2225-INT(DT!I2225)</f>
        <v>0.75015046296175569</v>
      </c>
      <c r="E2225" s="32" t="s">
        <v>6440</v>
      </c>
      <c r="F2225" s="32">
        <v>1080</v>
      </c>
      <c r="G2225" s="38">
        <f>INT(DT!E2225)</f>
        <v>43275</v>
      </c>
      <c r="H2225" s="39">
        <f>DT!E2225-INT(DT!E2225)</f>
        <v>0.75966435184818693</v>
      </c>
      <c r="I2225" s="32" t="s">
        <v>23</v>
      </c>
      <c r="J2225" s="32" t="s">
        <v>784</v>
      </c>
      <c r="K2225" s="32" t="s">
        <v>293</v>
      </c>
      <c r="L2225" s="42" cm="1">
        <f t="array" ref="L2225">INDEX('D_ SERVICES'!D:F, MATCH(J2225, 'D_ SERVICES'!A:A, 0),
   IF(I2225="Basic", 1, IF(I2225="Standard", 2, IF(I2225="Premium", 3, ""))))</f>
        <v>798</v>
      </c>
      <c r="M2225" s="32">
        <f>L2225*(1-VLOOKUP('F_ ORDERS'!$K2225,D_BUYERS!A:H,8,FALSE))</f>
        <v>718.2</v>
      </c>
      <c r="N2225" s="32">
        <f>IF(VLOOKUP('F_ ORDERS'!$G2225, OrderDate!A:E, 5, FALSE) = 1, 'F_ ORDERS'!$M2225 * (1 - 0.07), 'F_ ORDERS'!$M2225)</f>
        <v>667.92600000000004</v>
      </c>
    </row>
    <row r="2226" spans="1:14" x14ac:dyDescent="0.2">
      <c r="A2226" s="51" t="str">
        <f t="shared" si="34"/>
        <v>117.29.74.114|43249|0.476932870369637</v>
      </c>
      <c r="B2226" s="51" t="s">
        <v>1172</v>
      </c>
      <c r="C2226" s="52">
        <f>INT(DT!I2226)</f>
        <v>43249</v>
      </c>
      <c r="D2226" s="53">
        <f>DT!I2226-INT(DT!I2226)</f>
        <v>0.47693287036963739</v>
      </c>
      <c r="E2226" s="32" t="s">
        <v>6441</v>
      </c>
      <c r="F2226" s="32">
        <v>1133</v>
      </c>
      <c r="G2226" s="38">
        <f>INT(DT!E2226)</f>
        <v>43249</v>
      </c>
      <c r="H2226" s="39">
        <f>DT!E2226-INT(DT!E2226)</f>
        <v>0.48778935184964212</v>
      </c>
      <c r="I2226" s="32" t="s">
        <v>18</v>
      </c>
      <c r="J2226" s="32" t="s">
        <v>887</v>
      </c>
      <c r="K2226" s="32" t="s">
        <v>307</v>
      </c>
      <c r="L2226" s="42" cm="1">
        <f t="array" ref="L2226">INDEX('D_ SERVICES'!D:F, MATCH(J2226, 'D_ SERVICES'!A:A, 0),
   IF(I2226="Basic", 1, IF(I2226="Standard", 2, IF(I2226="Premium", 3, ""))))</f>
        <v>915</v>
      </c>
      <c r="M2226" s="32">
        <f>L2226*(1-VLOOKUP('F_ ORDERS'!$K2226,D_BUYERS!A:H,8,FALSE))</f>
        <v>869.25</v>
      </c>
      <c r="N2226" s="32">
        <f>IF(VLOOKUP('F_ ORDERS'!$G2226, OrderDate!A:E, 5, FALSE) = 1, 'F_ ORDERS'!$M2226 * (1 - 0.07), 'F_ ORDERS'!$M2226)</f>
        <v>869.25</v>
      </c>
    </row>
    <row r="2227" spans="1:14" x14ac:dyDescent="0.2">
      <c r="A2227" s="51" t="str">
        <f t="shared" si="34"/>
        <v>175.71.203.142|42865|0.754386574073578</v>
      </c>
      <c r="B2227" s="51" t="s">
        <v>1971</v>
      </c>
      <c r="C2227" s="52">
        <f>INT(DT!I2227)</f>
        <v>42865</v>
      </c>
      <c r="D2227" s="53">
        <f>DT!I2227-INT(DT!I2227)</f>
        <v>0.75438657407357823</v>
      </c>
      <c r="E2227" s="32" t="s">
        <v>6442</v>
      </c>
      <c r="F2227" s="32">
        <v>1039</v>
      </c>
      <c r="G2227" s="38">
        <f>INT(DT!E2227)</f>
        <v>42865</v>
      </c>
      <c r="H2227" s="39">
        <f>DT!E2227-INT(DT!E2227)</f>
        <v>0.80077546296524815</v>
      </c>
      <c r="I2227" s="32" t="s">
        <v>23</v>
      </c>
      <c r="J2227" s="32" t="s">
        <v>770</v>
      </c>
      <c r="K2227" s="32" t="s">
        <v>288</v>
      </c>
      <c r="L2227" s="42" cm="1">
        <f t="array" ref="L2227">INDEX('D_ SERVICES'!D:F, MATCH(J2227, 'D_ SERVICES'!A:A, 0),
   IF(I2227="Basic", 1, IF(I2227="Standard", 2, IF(I2227="Premium", 3, ""))))</f>
        <v>707</v>
      </c>
      <c r="M2227" s="32">
        <f>L2227*(1-VLOOKUP('F_ ORDERS'!$K2227,D_BUYERS!A:H,8,FALSE))</f>
        <v>671.65</v>
      </c>
      <c r="N2227" s="32">
        <f>IF(VLOOKUP('F_ ORDERS'!$G2227, OrderDate!A:E, 5, FALSE) = 1, 'F_ ORDERS'!$M2227 * (1 - 0.07), 'F_ ORDERS'!$M2227)</f>
        <v>671.65</v>
      </c>
    </row>
    <row r="2228" spans="1:14" x14ac:dyDescent="0.2">
      <c r="A2228" s="51" t="str">
        <f t="shared" si="34"/>
        <v>43.68.53.224|45439|0.526550925933407</v>
      </c>
      <c r="B2228" s="51" t="s">
        <v>3388</v>
      </c>
      <c r="C2228" s="52">
        <f>INT(DT!I2228)</f>
        <v>45439</v>
      </c>
      <c r="D2228" s="53">
        <f>DT!I2228-INT(DT!I2228)</f>
        <v>0.52655092593340669</v>
      </c>
      <c r="E2228" s="32" t="s">
        <v>6443</v>
      </c>
      <c r="F2228" s="32">
        <v>1192</v>
      </c>
      <c r="G2228" s="38">
        <f>INT(DT!E2228)</f>
        <v>45439</v>
      </c>
      <c r="H2228" s="39">
        <f>DT!E2228-INT(DT!E2228)</f>
        <v>0.54519675926712807</v>
      </c>
      <c r="I2228" s="32" t="s">
        <v>23</v>
      </c>
      <c r="J2228" s="32" t="s">
        <v>841</v>
      </c>
      <c r="K2228" s="32" t="s">
        <v>51</v>
      </c>
      <c r="L2228" s="42" cm="1">
        <f t="array" ref="L2228">INDEX('D_ SERVICES'!D:F, MATCH(J2228, 'D_ SERVICES'!A:A, 0),
   IF(I2228="Basic", 1, IF(I2228="Standard", 2, IF(I2228="Premium", 3, ""))))</f>
        <v>993</v>
      </c>
      <c r="M2228" s="32">
        <f>L2228*(1-VLOOKUP('F_ ORDERS'!$K2228,D_BUYERS!A:H,8,FALSE))</f>
        <v>943.34999999999991</v>
      </c>
      <c r="N2228" s="32">
        <f>IF(VLOOKUP('F_ ORDERS'!$G2228, OrderDate!A:E, 5, FALSE) = 1, 'F_ ORDERS'!$M2228 * (1 - 0.07), 'F_ ORDERS'!$M2228)</f>
        <v>943.34999999999991</v>
      </c>
    </row>
    <row r="2229" spans="1:14" x14ac:dyDescent="0.2">
      <c r="A2229" s="51" t="str">
        <f t="shared" si="34"/>
        <v>228.126.180.29|45202|0.775578703702195</v>
      </c>
      <c r="B2229" s="51" t="s">
        <v>2681</v>
      </c>
      <c r="C2229" s="52">
        <f>INT(DT!I2229)</f>
        <v>45202</v>
      </c>
      <c r="D2229" s="53">
        <f>DT!I2229-INT(DT!I2229)</f>
        <v>0.77557870370219462</v>
      </c>
      <c r="E2229" s="32" t="s">
        <v>6444</v>
      </c>
      <c r="F2229" s="32">
        <v>1188</v>
      </c>
      <c r="G2229" s="38">
        <f>INT(DT!E2229)</f>
        <v>45202</v>
      </c>
      <c r="H2229" s="39">
        <f>DT!E2229-INT(DT!E2229)</f>
        <v>0.86427083332819166</v>
      </c>
      <c r="I2229" s="32" t="s">
        <v>18</v>
      </c>
      <c r="J2229" s="32" t="s">
        <v>797</v>
      </c>
      <c r="K2229" s="32" t="s">
        <v>41</v>
      </c>
      <c r="L2229" s="42" cm="1">
        <f t="array" ref="L2229">INDEX('D_ SERVICES'!D:F, MATCH(J2229, 'D_ SERVICES'!A:A, 0),
   IF(I2229="Basic", 1, IF(I2229="Standard", 2, IF(I2229="Premium", 3, ""))))</f>
        <v>107</v>
      </c>
      <c r="M2229" s="32">
        <f>L2229*(1-VLOOKUP('F_ ORDERS'!$K2229,D_BUYERS!A:H,8,FALSE))</f>
        <v>96.3</v>
      </c>
      <c r="N2229" s="32">
        <f>IF(VLOOKUP('F_ ORDERS'!$G2229, OrderDate!A:E, 5, FALSE) = 1, 'F_ ORDERS'!$M2229 * (1 - 0.07), 'F_ ORDERS'!$M2229)</f>
        <v>96.3</v>
      </c>
    </row>
    <row r="2230" spans="1:14" x14ac:dyDescent="0.2">
      <c r="A2230" s="51" t="str">
        <f t="shared" si="34"/>
        <v>241.13.167.234|43865|0.182986111110949</v>
      </c>
      <c r="B2230" s="51" t="s">
        <v>2884</v>
      </c>
      <c r="C2230" s="52">
        <f>INT(DT!I2230)</f>
        <v>43865</v>
      </c>
      <c r="D2230" s="53">
        <f>DT!I2230-INT(DT!I2230)</f>
        <v>0.18298611111094942</v>
      </c>
      <c r="E2230" s="32" t="s">
        <v>6445</v>
      </c>
      <c r="F2230" s="32">
        <v>1011</v>
      </c>
      <c r="G2230" s="38">
        <f>INT(DT!E2230)</f>
        <v>43865</v>
      </c>
      <c r="H2230" s="39">
        <f>DT!E2230-INT(DT!E2230)</f>
        <v>0.29693287036934635</v>
      </c>
      <c r="I2230" s="32" t="s">
        <v>18</v>
      </c>
      <c r="J2230" s="32" t="s">
        <v>710</v>
      </c>
      <c r="K2230" s="32" t="s">
        <v>311</v>
      </c>
      <c r="L2230" s="42" cm="1">
        <f t="array" ref="L2230">INDEX('D_ SERVICES'!D:F, MATCH(J2230, 'D_ SERVICES'!A:A, 0),
   IF(I2230="Basic", 1, IF(I2230="Standard", 2, IF(I2230="Premium", 3, ""))))</f>
        <v>535</v>
      </c>
      <c r="M2230" s="32">
        <f>L2230*(1-VLOOKUP('F_ ORDERS'!$K2230,D_BUYERS!A:H,8,FALSE))</f>
        <v>508.25</v>
      </c>
      <c r="N2230" s="32">
        <f>IF(VLOOKUP('F_ ORDERS'!$G2230, OrderDate!A:E, 5, FALSE) = 1, 'F_ ORDERS'!$M2230 * (1 - 0.07), 'F_ ORDERS'!$M2230)</f>
        <v>508.25</v>
      </c>
    </row>
    <row r="2231" spans="1:14" x14ac:dyDescent="0.2">
      <c r="A2231" s="51" t="str">
        <f t="shared" si="34"/>
        <v>41.107.253.76|45040|0.224374999997963</v>
      </c>
      <c r="B2231" s="51" t="s">
        <v>3346</v>
      </c>
      <c r="C2231" s="52">
        <f>INT(DT!I2231)</f>
        <v>45040</v>
      </c>
      <c r="D2231" s="53">
        <f>DT!I2231-INT(DT!I2231)</f>
        <v>0.22437499999796273</v>
      </c>
      <c r="E2231" s="32" t="s">
        <v>6446</v>
      </c>
      <c r="F2231" s="32">
        <v>1039</v>
      </c>
      <c r="G2231" s="38">
        <f>INT(DT!E2231)</f>
        <v>45040</v>
      </c>
      <c r="H2231" s="39">
        <f>DT!E2231-INT(DT!E2231)</f>
        <v>0.30093749999650754</v>
      </c>
      <c r="I2231" s="32" t="s">
        <v>12</v>
      </c>
      <c r="J2231" s="32" t="s">
        <v>770</v>
      </c>
      <c r="K2231" s="32" t="s">
        <v>309</v>
      </c>
      <c r="L2231" s="42" cm="1">
        <f t="array" ref="L2231">INDEX('D_ SERVICES'!D:F, MATCH(J2231, 'D_ SERVICES'!A:A, 0),
   IF(I2231="Basic", 1, IF(I2231="Standard", 2, IF(I2231="Premium", 3, ""))))</f>
        <v>820</v>
      </c>
      <c r="M2231" s="32">
        <f>L2231*(1-VLOOKUP('F_ ORDERS'!$K2231,D_BUYERS!A:H,8,FALSE))</f>
        <v>779</v>
      </c>
      <c r="N2231" s="32">
        <f>IF(VLOOKUP('F_ ORDERS'!$G2231, OrderDate!A:E, 5, FALSE) = 1, 'F_ ORDERS'!$M2231 * (1 - 0.07), 'F_ ORDERS'!$M2231)</f>
        <v>779</v>
      </c>
    </row>
    <row r="2232" spans="1:14" x14ac:dyDescent="0.2">
      <c r="A2232" s="51" t="str">
        <f t="shared" si="34"/>
        <v>59.224.241.93|43677|0.93429398148146</v>
      </c>
      <c r="B2232" s="51" t="s">
        <v>3594</v>
      </c>
      <c r="C2232" s="52">
        <f>INT(DT!I2232)</f>
        <v>43677</v>
      </c>
      <c r="D2232" s="53">
        <f>DT!I2232-INT(DT!I2232)</f>
        <v>0.93429398148145992</v>
      </c>
      <c r="E2232" s="32" t="s">
        <v>6447</v>
      </c>
      <c r="F2232" s="32">
        <v>1081</v>
      </c>
      <c r="G2232" s="38">
        <f>INT(DT!E2232)</f>
        <v>43677</v>
      </c>
      <c r="H2232" s="39">
        <f>DT!E2232-INT(DT!E2232)</f>
        <v>0.94297453703620704</v>
      </c>
      <c r="I2232" s="32" t="s">
        <v>12</v>
      </c>
      <c r="J2232" s="32" t="s">
        <v>735</v>
      </c>
      <c r="K2232" s="32" t="s">
        <v>195</v>
      </c>
      <c r="L2232" s="42" cm="1">
        <f t="array" ref="L2232">INDEX('D_ SERVICES'!D:F, MATCH(J2232, 'D_ SERVICES'!A:A, 0),
   IF(I2232="Basic", 1, IF(I2232="Standard", 2, IF(I2232="Premium", 3, ""))))</f>
        <v>966</v>
      </c>
      <c r="M2232" s="32">
        <f>L2232*(1-VLOOKUP('F_ ORDERS'!$K2232,D_BUYERS!A:H,8,FALSE))</f>
        <v>917.69999999999993</v>
      </c>
      <c r="N2232" s="32">
        <f>IF(VLOOKUP('F_ ORDERS'!$G2232, OrderDate!A:E, 5, FALSE) = 1, 'F_ ORDERS'!$M2232 * (1 - 0.07), 'F_ ORDERS'!$M2232)</f>
        <v>917.69999999999993</v>
      </c>
    </row>
    <row r="2233" spans="1:14" x14ac:dyDescent="0.2">
      <c r="A2233" s="51" t="str">
        <f t="shared" si="34"/>
        <v>51.112.12.179|44121|0.948842592602887</v>
      </c>
      <c r="B2233" s="51" t="s">
        <v>3499</v>
      </c>
      <c r="C2233" s="52">
        <f>INT(DT!I2233)</f>
        <v>44121</v>
      </c>
      <c r="D2233" s="53">
        <f>DT!I2233-INT(DT!I2233)</f>
        <v>0.94884259260288673</v>
      </c>
      <c r="E2233" s="32" t="s">
        <v>6448</v>
      </c>
      <c r="F2233" s="32">
        <v>1023</v>
      </c>
      <c r="G2233" s="38">
        <f>INT(DT!E2233)</f>
        <v>44122</v>
      </c>
      <c r="H2233" s="39">
        <f>DT!E2233-INT(DT!E2233)</f>
        <v>1.6805555562314112E-2</v>
      </c>
      <c r="I2233" s="32" t="s">
        <v>23</v>
      </c>
      <c r="J2233" s="32" t="s">
        <v>680</v>
      </c>
      <c r="K2233" s="32" t="s">
        <v>161</v>
      </c>
      <c r="L2233" s="42" cm="1">
        <f t="array" ref="L2233">INDEX('D_ SERVICES'!D:F, MATCH(J2233, 'D_ SERVICES'!A:A, 0),
   IF(I2233="Basic", 1, IF(I2233="Standard", 2, IF(I2233="Premium", 3, ""))))</f>
        <v>954</v>
      </c>
      <c r="M2233" s="32">
        <f>L2233*(1-VLOOKUP('F_ ORDERS'!$K2233,D_BUYERS!A:H,8,FALSE))</f>
        <v>954</v>
      </c>
      <c r="N2233" s="32">
        <f>IF(VLOOKUP('F_ ORDERS'!$G2233, OrderDate!A:E, 5, FALSE) = 1, 'F_ ORDERS'!$M2233 * (1 - 0.07), 'F_ ORDERS'!$M2233)</f>
        <v>887.21999999999991</v>
      </c>
    </row>
    <row r="2234" spans="1:14" x14ac:dyDescent="0.2">
      <c r="A2234" s="51" t="str">
        <f t="shared" si="34"/>
        <v>228.9.23.245|45568|0.039097222223063</v>
      </c>
      <c r="B2234" s="51" t="s">
        <v>2690</v>
      </c>
      <c r="C2234" s="52">
        <f>INT(DT!I2234)</f>
        <v>45568</v>
      </c>
      <c r="D2234" s="53">
        <f>DT!I2234-INT(DT!I2234)</f>
        <v>3.9097222223063E-2</v>
      </c>
      <c r="E2234" s="32" t="s">
        <v>6449</v>
      </c>
      <c r="F2234" s="32">
        <v>1017</v>
      </c>
      <c r="G2234" s="38">
        <f>INT(DT!E2234)</f>
        <v>45568</v>
      </c>
      <c r="H2234" s="39">
        <f>DT!E2234-INT(DT!E2234)</f>
        <v>0.15372685185138835</v>
      </c>
      <c r="I2234" s="32" t="s">
        <v>23</v>
      </c>
      <c r="J2234" s="32" t="s">
        <v>656</v>
      </c>
      <c r="K2234" s="32" t="s">
        <v>270</v>
      </c>
      <c r="L2234" s="42" cm="1">
        <f t="array" ref="L2234">INDEX('D_ SERVICES'!D:F, MATCH(J2234, 'D_ SERVICES'!A:A, 0),
   IF(I2234="Basic", 1, IF(I2234="Standard", 2, IF(I2234="Premium", 3, ""))))</f>
        <v>754</v>
      </c>
      <c r="M2234" s="32">
        <f>L2234*(1-VLOOKUP('F_ ORDERS'!$K2234,D_BUYERS!A:H,8,FALSE))</f>
        <v>716.3</v>
      </c>
      <c r="N2234" s="32">
        <f>IF(VLOOKUP('F_ ORDERS'!$G2234, OrderDate!A:E, 5, FALSE) = 1, 'F_ ORDERS'!$M2234 * (1 - 0.07), 'F_ ORDERS'!$M2234)</f>
        <v>716.3</v>
      </c>
    </row>
    <row r="2235" spans="1:14" x14ac:dyDescent="0.2">
      <c r="A2235" s="51" t="str">
        <f t="shared" si="34"/>
        <v>118.209.148.157|44571|0.237199074072123</v>
      </c>
      <c r="B2235" s="51" t="s">
        <v>1179</v>
      </c>
      <c r="C2235" s="52">
        <f>INT(DT!I2235)</f>
        <v>44571</v>
      </c>
      <c r="D2235" s="53">
        <f>DT!I2235-INT(DT!I2235)</f>
        <v>0.23719907407212304</v>
      </c>
      <c r="E2235" s="32" t="s">
        <v>6450</v>
      </c>
      <c r="F2235" s="32">
        <v>1207</v>
      </c>
      <c r="G2235" s="38">
        <f>INT(DT!E2235)</f>
        <v>44571</v>
      </c>
      <c r="H2235" s="39">
        <f>DT!E2235-INT(DT!E2235)</f>
        <v>0.286273148143664</v>
      </c>
      <c r="I2235" s="32" t="s">
        <v>23</v>
      </c>
      <c r="J2235" s="32" t="s">
        <v>685</v>
      </c>
      <c r="K2235" s="32" t="s">
        <v>189</v>
      </c>
      <c r="L2235" s="42" cm="1">
        <f t="array" ref="L2235">INDEX('D_ SERVICES'!D:F, MATCH(J2235, 'D_ SERVICES'!A:A, 0),
   IF(I2235="Basic", 1, IF(I2235="Standard", 2, IF(I2235="Premium", 3, ""))))</f>
        <v>855</v>
      </c>
      <c r="M2235" s="32">
        <f>L2235*(1-VLOOKUP('F_ ORDERS'!$K2235,D_BUYERS!A:H,8,FALSE))</f>
        <v>769.5</v>
      </c>
      <c r="N2235" s="32">
        <f>IF(VLOOKUP('F_ ORDERS'!$G2235, OrderDate!A:E, 5, FALSE) = 1, 'F_ ORDERS'!$M2235 * (1 - 0.07), 'F_ ORDERS'!$M2235)</f>
        <v>769.5</v>
      </c>
    </row>
    <row r="2236" spans="1:14" x14ac:dyDescent="0.2">
      <c r="A2236" s="51" t="str">
        <f t="shared" si="34"/>
        <v>112.213.15.38|44132|0.592499999998836</v>
      </c>
      <c r="B2236" s="51" t="s">
        <v>1105</v>
      </c>
      <c r="C2236" s="52">
        <f>INT(DT!I2236)</f>
        <v>44132</v>
      </c>
      <c r="D2236" s="53">
        <f>DT!I2236-INT(DT!I2236)</f>
        <v>0.59249999999883585</v>
      </c>
      <c r="E2236" s="32" t="s">
        <v>6451</v>
      </c>
      <c r="F2236" s="32">
        <v>1118</v>
      </c>
      <c r="G2236" s="38">
        <f>INT(DT!E2236)</f>
        <v>44132</v>
      </c>
      <c r="H2236" s="39">
        <f>DT!E2236-INT(DT!E2236)</f>
        <v>0.61275462962657912</v>
      </c>
      <c r="I2236" s="32" t="s">
        <v>12</v>
      </c>
      <c r="J2236" s="32" t="s">
        <v>721</v>
      </c>
      <c r="K2236" s="32" t="s">
        <v>347</v>
      </c>
      <c r="L2236" s="42" cm="1">
        <f t="array" ref="L2236">INDEX('D_ SERVICES'!D:F, MATCH(J2236, 'D_ SERVICES'!A:A, 0),
   IF(I2236="Basic", 1, IF(I2236="Standard", 2, IF(I2236="Premium", 3, ""))))</f>
        <v>990</v>
      </c>
      <c r="M2236" s="32">
        <f>L2236*(1-VLOOKUP('F_ ORDERS'!$K2236,D_BUYERS!A:H,8,FALSE))</f>
        <v>891</v>
      </c>
      <c r="N2236" s="32">
        <f>IF(VLOOKUP('F_ ORDERS'!$G2236, OrderDate!A:E, 5, FALSE) = 1, 'F_ ORDERS'!$M2236 * (1 - 0.07), 'F_ ORDERS'!$M2236)</f>
        <v>891</v>
      </c>
    </row>
    <row r="2237" spans="1:14" x14ac:dyDescent="0.2">
      <c r="A2237" s="51" t="str">
        <f t="shared" si="34"/>
        <v>98.248.118.88|45054|0.731967592590081</v>
      </c>
      <c r="B2237" s="51" t="s">
        <v>4188</v>
      </c>
      <c r="C2237" s="52">
        <f>INT(DT!I2237)</f>
        <v>45054</v>
      </c>
      <c r="D2237" s="53">
        <f>DT!I2237-INT(DT!I2237)</f>
        <v>0.73196759259008104</v>
      </c>
      <c r="E2237" s="32" t="s">
        <v>6452</v>
      </c>
      <c r="F2237" s="32">
        <v>1109</v>
      </c>
      <c r="G2237" s="38">
        <f>INT(DT!E2237)</f>
        <v>45054</v>
      </c>
      <c r="H2237" s="39">
        <f>DT!E2237-INT(DT!E2237)</f>
        <v>0.77126157407474238</v>
      </c>
      <c r="I2237" s="32" t="s">
        <v>12</v>
      </c>
      <c r="J2237" s="32" t="s">
        <v>671</v>
      </c>
      <c r="K2237" s="32" t="s">
        <v>407</v>
      </c>
      <c r="L2237" s="42" cm="1">
        <f t="array" ref="L2237">INDEX('D_ SERVICES'!D:F, MATCH(J2237, 'D_ SERVICES'!A:A, 0),
   IF(I2237="Basic", 1, IF(I2237="Standard", 2, IF(I2237="Premium", 3, ""))))</f>
        <v>954</v>
      </c>
      <c r="M2237" s="32">
        <f>L2237*(1-VLOOKUP('F_ ORDERS'!$K2237,D_BUYERS!A:H,8,FALSE))</f>
        <v>906.3</v>
      </c>
      <c r="N2237" s="32">
        <f>IF(VLOOKUP('F_ ORDERS'!$G2237, OrderDate!A:E, 5, FALSE) = 1, 'F_ ORDERS'!$M2237 * (1 - 0.07), 'F_ ORDERS'!$M2237)</f>
        <v>906.3</v>
      </c>
    </row>
    <row r="2238" spans="1:14" x14ac:dyDescent="0.2">
      <c r="A2238" s="51" t="str">
        <f t="shared" si="34"/>
        <v>50.150.184.39|43512|0.252083333332848</v>
      </c>
      <c r="B2238" s="51" t="s">
        <v>3488</v>
      </c>
      <c r="C2238" s="52">
        <f>INT(DT!I2238)</f>
        <v>43512</v>
      </c>
      <c r="D2238" s="53">
        <f>DT!I2238-INT(DT!I2238)</f>
        <v>0.25208333333284827</v>
      </c>
      <c r="E2238" s="32" t="s">
        <v>6453</v>
      </c>
      <c r="F2238" s="32">
        <v>1001</v>
      </c>
      <c r="G2238" s="38">
        <f>INT(DT!E2238)</f>
        <v>43512</v>
      </c>
      <c r="H2238" s="39">
        <f>DT!E2238-INT(DT!E2238)</f>
        <v>0.31548611111065838</v>
      </c>
      <c r="I2238" s="32" t="s">
        <v>23</v>
      </c>
      <c r="J2238" s="32" t="s">
        <v>705</v>
      </c>
      <c r="K2238" s="32" t="s">
        <v>159</v>
      </c>
      <c r="L2238" s="42" cm="1">
        <f t="array" ref="L2238">INDEX('D_ SERVICES'!D:F, MATCH(J2238, 'D_ SERVICES'!A:A, 0),
   IF(I2238="Basic", 1, IF(I2238="Standard", 2, IF(I2238="Premium", 3, ""))))</f>
        <v>841</v>
      </c>
      <c r="M2238" s="32">
        <f>L2238*(1-VLOOKUP('F_ ORDERS'!$K2238,D_BUYERS!A:H,8,FALSE))</f>
        <v>756.9</v>
      </c>
      <c r="N2238" s="32">
        <f>IF(VLOOKUP('F_ ORDERS'!$G2238, OrderDate!A:E, 5, FALSE) = 1, 'F_ ORDERS'!$M2238 * (1 - 0.07), 'F_ ORDERS'!$M2238)</f>
        <v>703.91699999999992</v>
      </c>
    </row>
    <row r="2239" spans="1:14" x14ac:dyDescent="0.2">
      <c r="A2239" s="51" t="str">
        <f t="shared" si="34"/>
        <v>12.29.59.216|45300|0.473298611112114</v>
      </c>
      <c r="B2239" s="51" t="s">
        <v>1199</v>
      </c>
      <c r="C2239" s="52">
        <f>INT(DT!I2239)</f>
        <v>45300</v>
      </c>
      <c r="D2239" s="53">
        <f>DT!I2239-INT(DT!I2239)</f>
        <v>0.47329861111211358</v>
      </c>
      <c r="E2239" s="32" t="s">
        <v>6454</v>
      </c>
      <c r="F2239" s="32">
        <v>1033</v>
      </c>
      <c r="G2239" s="38">
        <f>INT(DT!E2239)</f>
        <v>45300</v>
      </c>
      <c r="H2239" s="39">
        <f>DT!E2239-INT(DT!E2239)</f>
        <v>0.57746527777635492</v>
      </c>
      <c r="I2239" s="32" t="s">
        <v>23</v>
      </c>
      <c r="J2239" s="32" t="s">
        <v>771</v>
      </c>
      <c r="K2239" s="32" t="s">
        <v>421</v>
      </c>
      <c r="L2239" s="42" cm="1">
        <f t="array" ref="L2239">INDEX('D_ SERVICES'!D:F, MATCH(J2239, 'D_ SERVICES'!A:A, 0),
   IF(I2239="Basic", 1, IF(I2239="Standard", 2, IF(I2239="Premium", 3, ""))))</f>
        <v>616</v>
      </c>
      <c r="M2239" s="32">
        <f>L2239*(1-VLOOKUP('F_ ORDERS'!$K2239,D_BUYERS!A:H,8,FALSE))</f>
        <v>585.19999999999993</v>
      </c>
      <c r="N2239" s="32">
        <f>IF(VLOOKUP('F_ ORDERS'!$G2239, OrderDate!A:E, 5, FALSE) = 1, 'F_ ORDERS'!$M2239 * (1 - 0.07), 'F_ ORDERS'!$M2239)</f>
        <v>585.19999999999993</v>
      </c>
    </row>
    <row r="2240" spans="1:14" x14ac:dyDescent="0.2">
      <c r="A2240" s="51" t="str">
        <f t="shared" si="34"/>
        <v>17.181.218.253|44810|0.114004629627743</v>
      </c>
      <c r="B2240" s="51" t="s">
        <v>1898</v>
      </c>
      <c r="C2240" s="52">
        <f>INT(DT!I2240)</f>
        <v>44810</v>
      </c>
      <c r="D2240" s="53">
        <f>DT!I2240-INT(DT!I2240)</f>
        <v>0.11400462962774327</v>
      </c>
      <c r="E2240" s="32" t="s">
        <v>6455</v>
      </c>
      <c r="F2240" s="32">
        <v>1216</v>
      </c>
      <c r="G2240" s="38">
        <f>INT(DT!E2240)</f>
        <v>44810</v>
      </c>
      <c r="H2240" s="39">
        <f>DT!E2240-INT(DT!E2240)</f>
        <v>0.19303240740555339</v>
      </c>
      <c r="I2240" s="32" t="s">
        <v>23</v>
      </c>
      <c r="J2240" s="32" t="s">
        <v>873</v>
      </c>
      <c r="K2240" s="32" t="s">
        <v>240</v>
      </c>
      <c r="L2240" s="42" cm="1">
        <f t="array" ref="L2240">INDEX('D_ SERVICES'!D:F, MATCH(J2240, 'D_ SERVICES'!A:A, 0),
   IF(I2240="Basic", 1, IF(I2240="Standard", 2, IF(I2240="Premium", 3, ""))))</f>
        <v>629</v>
      </c>
      <c r="M2240" s="32">
        <f>L2240*(1-VLOOKUP('F_ ORDERS'!$K2240,D_BUYERS!A:H,8,FALSE))</f>
        <v>629</v>
      </c>
      <c r="N2240" s="32">
        <f>IF(VLOOKUP('F_ ORDERS'!$G2240, OrderDate!A:E, 5, FALSE) = 1, 'F_ ORDERS'!$M2240 * (1 - 0.07), 'F_ ORDERS'!$M2240)</f>
        <v>629</v>
      </c>
    </row>
    <row r="2241" spans="1:14" x14ac:dyDescent="0.2">
      <c r="A2241" s="51" t="str">
        <f t="shared" si="34"/>
        <v>109.147.23.195|43694|0.745543981480296</v>
      </c>
      <c r="B2241" s="51" t="s">
        <v>1051</v>
      </c>
      <c r="C2241" s="52">
        <f>INT(DT!I2241)</f>
        <v>43694</v>
      </c>
      <c r="D2241" s="53">
        <f>DT!I2241-INT(DT!I2241)</f>
        <v>0.74554398148029577</v>
      </c>
      <c r="E2241" s="32" t="s">
        <v>6456</v>
      </c>
      <c r="F2241" s="32">
        <v>1035</v>
      </c>
      <c r="G2241" s="38">
        <f>INT(DT!E2241)</f>
        <v>43694</v>
      </c>
      <c r="H2241" s="39">
        <f>DT!E2241-INT(DT!E2241)</f>
        <v>0.81994212963036261</v>
      </c>
      <c r="I2241" s="32" t="s">
        <v>12</v>
      </c>
      <c r="J2241" s="32" t="s">
        <v>811</v>
      </c>
      <c r="K2241" s="32" t="s">
        <v>46</v>
      </c>
      <c r="L2241" s="42" cm="1">
        <f t="array" ref="L2241">INDEX('D_ SERVICES'!D:F, MATCH(J2241, 'D_ SERVICES'!A:A, 0),
   IF(I2241="Basic", 1, IF(I2241="Standard", 2, IF(I2241="Premium", 3, ""))))</f>
        <v>978</v>
      </c>
      <c r="M2241" s="32">
        <f>L2241*(1-VLOOKUP('F_ ORDERS'!$K2241,D_BUYERS!A:H,8,FALSE))</f>
        <v>880.2</v>
      </c>
      <c r="N2241" s="32">
        <f>IF(VLOOKUP('F_ ORDERS'!$G2241, OrderDate!A:E, 5, FALSE) = 1, 'F_ ORDERS'!$M2241 * (1 - 0.07), 'F_ ORDERS'!$M2241)</f>
        <v>818.58600000000001</v>
      </c>
    </row>
    <row r="2242" spans="1:14" x14ac:dyDescent="0.2">
      <c r="A2242" s="51" t="str">
        <f t="shared" si="34"/>
        <v>162.164.27.246|44912|0.373553240737238</v>
      </c>
      <c r="B2242" s="51" t="s">
        <v>1793</v>
      </c>
      <c r="C2242" s="52">
        <f>INT(DT!I2242)</f>
        <v>44912</v>
      </c>
      <c r="D2242" s="53">
        <f>DT!I2242-INT(DT!I2242)</f>
        <v>0.3735532407372375</v>
      </c>
      <c r="E2242" s="32" t="s">
        <v>6457</v>
      </c>
      <c r="F2242" s="32">
        <v>1244</v>
      </c>
      <c r="G2242" s="38">
        <f>INT(DT!E2242)</f>
        <v>44912</v>
      </c>
      <c r="H2242" s="39">
        <f>DT!E2242-INT(DT!E2242)</f>
        <v>0.48092592592001893</v>
      </c>
      <c r="I2242" s="32" t="s">
        <v>12</v>
      </c>
      <c r="J2242" s="32" t="s">
        <v>787</v>
      </c>
      <c r="K2242" s="32" t="s">
        <v>62</v>
      </c>
      <c r="L2242" s="42" cm="1">
        <f t="array" ref="L2242">INDEX('D_ SERVICES'!D:F, MATCH(J2242, 'D_ SERVICES'!A:A, 0),
   IF(I2242="Basic", 1, IF(I2242="Standard", 2, IF(I2242="Premium", 3, ""))))</f>
        <v>953</v>
      </c>
      <c r="M2242" s="32">
        <f>L2242*(1-VLOOKUP('F_ ORDERS'!$K2242,D_BUYERS!A:H,8,FALSE))</f>
        <v>953</v>
      </c>
      <c r="N2242" s="32">
        <f>IF(VLOOKUP('F_ ORDERS'!$G2242, OrderDate!A:E, 5, FALSE) = 1, 'F_ ORDERS'!$M2242 * (1 - 0.07), 'F_ ORDERS'!$M2242)</f>
        <v>886.29</v>
      </c>
    </row>
    <row r="2243" spans="1:14" x14ac:dyDescent="0.2">
      <c r="A2243" s="51" t="str">
        <f t="shared" ref="A2243:A2306" si="35">B2243 &amp; "|" &amp; C2243 &amp; "|" &amp; D2243</f>
        <v>45.115.223.47|43771|0.49274305554718</v>
      </c>
      <c r="B2243" s="51" t="s">
        <v>3403</v>
      </c>
      <c r="C2243" s="52">
        <f>INT(DT!I2243)</f>
        <v>43771</v>
      </c>
      <c r="D2243" s="53">
        <f>DT!I2243-INT(DT!I2243)</f>
        <v>0.49274305554718012</v>
      </c>
      <c r="E2243" s="32" t="s">
        <v>6458</v>
      </c>
      <c r="F2243" s="32">
        <v>1211</v>
      </c>
      <c r="G2243" s="38">
        <f>INT(DT!E2243)</f>
        <v>43771</v>
      </c>
      <c r="H2243" s="39">
        <f>DT!E2243-INT(DT!E2243)</f>
        <v>0.5323148148090695</v>
      </c>
      <c r="I2243" s="32" t="s">
        <v>18</v>
      </c>
      <c r="J2243" s="32" t="s">
        <v>603</v>
      </c>
      <c r="K2243" s="32" t="s">
        <v>360</v>
      </c>
      <c r="L2243" s="42" cm="1">
        <f t="array" ref="L2243">INDEX('D_ SERVICES'!D:F, MATCH(J2243, 'D_ SERVICES'!A:A, 0),
   IF(I2243="Basic", 1, IF(I2243="Standard", 2, IF(I2243="Premium", 3, ""))))</f>
        <v>762</v>
      </c>
      <c r="M2243" s="32">
        <f>L2243*(1-VLOOKUP('F_ ORDERS'!$K2243,D_BUYERS!A:H,8,FALSE))</f>
        <v>762</v>
      </c>
      <c r="N2243" s="32">
        <f>IF(VLOOKUP('F_ ORDERS'!$G2243, OrderDate!A:E, 5, FALSE) = 1, 'F_ ORDERS'!$M2243 * (1 - 0.07), 'F_ ORDERS'!$M2243)</f>
        <v>708.66</v>
      </c>
    </row>
    <row r="2244" spans="1:14" x14ac:dyDescent="0.2">
      <c r="A2244" s="51" t="str">
        <f t="shared" si="35"/>
        <v>87.128.221.200|44472|0.00516203704319196</v>
      </c>
      <c r="B2244" s="51" t="s">
        <v>4013</v>
      </c>
      <c r="C2244" s="52">
        <f>INT(DT!I2244)</f>
        <v>44472</v>
      </c>
      <c r="D2244" s="53">
        <f>DT!I2244-INT(DT!I2244)</f>
        <v>5.1620370431919582E-3</v>
      </c>
      <c r="E2244" s="32" t="s">
        <v>6459</v>
      </c>
      <c r="F2244" s="32">
        <v>1132</v>
      </c>
      <c r="G2244" s="38">
        <f>INT(DT!E2244)</f>
        <v>44472</v>
      </c>
      <c r="H2244" s="39">
        <f>DT!E2244-INT(DT!E2244)</f>
        <v>7.6273148224572651E-3</v>
      </c>
      <c r="I2244" s="32" t="s">
        <v>18</v>
      </c>
      <c r="J2244" s="32" t="s">
        <v>886</v>
      </c>
      <c r="K2244" s="32" t="s">
        <v>79</v>
      </c>
      <c r="L2244" s="42" cm="1">
        <f t="array" ref="L2244">INDEX('D_ SERVICES'!D:F, MATCH(J2244, 'D_ SERVICES'!A:A, 0),
   IF(I2244="Basic", 1, IF(I2244="Standard", 2, IF(I2244="Premium", 3, ""))))</f>
        <v>879</v>
      </c>
      <c r="M2244" s="32">
        <f>L2244*(1-VLOOKUP('F_ ORDERS'!$K2244,D_BUYERS!A:H,8,FALSE))</f>
        <v>879</v>
      </c>
      <c r="N2244" s="32">
        <f>IF(VLOOKUP('F_ ORDERS'!$G2244, OrderDate!A:E, 5, FALSE) = 1, 'F_ ORDERS'!$M2244 * (1 - 0.07), 'F_ ORDERS'!$M2244)</f>
        <v>817.46999999999991</v>
      </c>
    </row>
    <row r="2245" spans="1:14" x14ac:dyDescent="0.2">
      <c r="A2245" s="51" t="str">
        <f t="shared" si="35"/>
        <v>7.189.235.213|43226|0.532974537039991</v>
      </c>
      <c r="B2245" s="51" t="s">
        <v>3751</v>
      </c>
      <c r="C2245" s="52">
        <f>INT(DT!I2245)</f>
        <v>43226</v>
      </c>
      <c r="D2245" s="53">
        <f>DT!I2245-INT(DT!I2245)</f>
        <v>0.53297453703999054</v>
      </c>
      <c r="E2245" s="32" t="s">
        <v>6460</v>
      </c>
      <c r="F2245" s="32">
        <v>1032</v>
      </c>
      <c r="G2245" s="38">
        <f>INT(DT!E2245)</f>
        <v>43226</v>
      </c>
      <c r="H2245" s="39">
        <f>DT!E2245-INT(DT!E2245)</f>
        <v>0.57393518518802011</v>
      </c>
      <c r="I2245" s="32" t="s">
        <v>12</v>
      </c>
      <c r="J2245" s="32" t="s">
        <v>645</v>
      </c>
      <c r="K2245" s="32" t="s">
        <v>326</v>
      </c>
      <c r="L2245" s="42" cm="1">
        <f t="array" ref="L2245">INDEX('D_ SERVICES'!D:F, MATCH(J2245, 'D_ SERVICES'!A:A, 0),
   IF(I2245="Basic", 1, IF(I2245="Standard", 2, IF(I2245="Premium", 3, ""))))</f>
        <v>824</v>
      </c>
      <c r="M2245" s="32">
        <f>L2245*(1-VLOOKUP('F_ ORDERS'!$K2245,D_BUYERS!A:H,8,FALSE))</f>
        <v>782.8</v>
      </c>
      <c r="N2245" s="32">
        <f>IF(VLOOKUP('F_ ORDERS'!$G2245, OrderDate!A:E, 5, FALSE) = 1, 'F_ ORDERS'!$M2245 * (1 - 0.07), 'F_ ORDERS'!$M2245)</f>
        <v>728.00399999999991</v>
      </c>
    </row>
    <row r="2246" spans="1:14" x14ac:dyDescent="0.2">
      <c r="A2246" s="51" t="str">
        <f t="shared" si="35"/>
        <v>0.164.174.217|43555|0.778703703712381</v>
      </c>
      <c r="B2246" s="51" t="s">
        <v>907</v>
      </c>
      <c r="C2246" s="52">
        <f>INT(DT!I2246)</f>
        <v>43555</v>
      </c>
      <c r="D2246" s="53">
        <f>DT!I2246-INT(DT!I2246)</f>
        <v>0.77870370371238096</v>
      </c>
      <c r="E2246" s="32" t="s">
        <v>6461</v>
      </c>
      <c r="F2246" s="32">
        <v>1189</v>
      </c>
      <c r="G2246" s="38">
        <f>INT(DT!E2246)</f>
        <v>43555</v>
      </c>
      <c r="H2246" s="39">
        <f>DT!E2246-INT(DT!E2246)</f>
        <v>0.81761574075062526</v>
      </c>
      <c r="I2246" s="32" t="s">
        <v>18</v>
      </c>
      <c r="J2246" s="32" t="s">
        <v>824</v>
      </c>
      <c r="K2246" s="32" t="s">
        <v>263</v>
      </c>
      <c r="L2246" s="42" cm="1">
        <f t="array" ref="L2246">INDEX('D_ SERVICES'!D:F, MATCH(J2246, 'D_ SERVICES'!A:A, 0),
   IF(I2246="Basic", 1, IF(I2246="Standard", 2, IF(I2246="Premium", 3, ""))))</f>
        <v>71</v>
      </c>
      <c r="M2246" s="32">
        <f>L2246*(1-VLOOKUP('F_ ORDERS'!$K2246,D_BUYERS!A:H,8,FALSE))</f>
        <v>67.45</v>
      </c>
      <c r="N2246" s="32">
        <f>IF(VLOOKUP('F_ ORDERS'!$G2246, OrderDate!A:E, 5, FALSE) = 1, 'F_ ORDERS'!$M2246 * (1 - 0.07), 'F_ ORDERS'!$M2246)</f>
        <v>62.728499999999997</v>
      </c>
    </row>
    <row r="2247" spans="1:14" x14ac:dyDescent="0.2">
      <c r="A2247" s="51" t="str">
        <f t="shared" si="35"/>
        <v>14.52.232.70|42338|0.961238425923511</v>
      </c>
      <c r="B2247" s="51" t="s">
        <v>1495</v>
      </c>
      <c r="C2247" s="52">
        <f>INT(DT!I2247)</f>
        <v>42338</v>
      </c>
      <c r="D2247" s="53">
        <f>DT!I2247-INT(DT!I2247)</f>
        <v>0.96123842592351139</v>
      </c>
      <c r="E2247" s="32" t="s">
        <v>6462</v>
      </c>
      <c r="F2247" s="32">
        <v>1182</v>
      </c>
      <c r="G2247" s="38">
        <f>INT(DT!E2247)</f>
        <v>42339</v>
      </c>
      <c r="H2247" s="39">
        <f>DT!E2247-INT(DT!E2247)</f>
        <v>6.026620369812008E-2</v>
      </c>
      <c r="I2247" s="32" t="s">
        <v>23</v>
      </c>
      <c r="J2247" s="32" t="s">
        <v>594</v>
      </c>
      <c r="K2247" s="32" t="s">
        <v>432</v>
      </c>
      <c r="L2247" s="42" cm="1">
        <f t="array" ref="L2247">INDEX('D_ SERVICES'!D:F, MATCH(J2247, 'D_ SERVICES'!A:A, 0),
   IF(I2247="Basic", 1, IF(I2247="Standard", 2, IF(I2247="Premium", 3, ""))))</f>
        <v>688</v>
      </c>
      <c r="M2247" s="32">
        <f>L2247*(1-VLOOKUP('F_ ORDERS'!$K2247,D_BUYERS!A:H,8,FALSE))</f>
        <v>619.20000000000005</v>
      </c>
      <c r="N2247" s="32">
        <f>IF(VLOOKUP('F_ ORDERS'!$G2247, OrderDate!A:E, 5, FALSE) = 1, 'F_ ORDERS'!$M2247 * (1 - 0.07), 'F_ ORDERS'!$M2247)</f>
        <v>619.20000000000005</v>
      </c>
    </row>
    <row r="2248" spans="1:14" x14ac:dyDescent="0.2">
      <c r="A2248" s="51" t="str">
        <f t="shared" si="35"/>
        <v>32.156.11.17|44720|0.582349537042319</v>
      </c>
      <c r="B2248" s="51" t="s">
        <v>3194</v>
      </c>
      <c r="C2248" s="52">
        <f>INT(DT!I2248)</f>
        <v>44720</v>
      </c>
      <c r="D2248" s="53">
        <f>DT!I2248-INT(DT!I2248)</f>
        <v>0.58234953704231884</v>
      </c>
      <c r="E2248" s="32" t="s">
        <v>6463</v>
      </c>
      <c r="F2248" s="32">
        <v>1231</v>
      </c>
      <c r="G2248" s="38">
        <f>INT(DT!E2248)</f>
        <v>44720</v>
      </c>
      <c r="H2248" s="39">
        <f>DT!E2248-INT(DT!E2248)</f>
        <v>0.66268518519063946</v>
      </c>
      <c r="I2248" s="32" t="s">
        <v>12</v>
      </c>
      <c r="J2248" s="32" t="s">
        <v>713</v>
      </c>
      <c r="K2248" s="32" t="s">
        <v>33</v>
      </c>
      <c r="L2248" s="42" cm="1">
        <f t="array" ref="L2248">INDEX('D_ SERVICES'!D:F, MATCH(J2248, 'D_ SERVICES'!A:A, 0),
   IF(I2248="Basic", 1, IF(I2248="Standard", 2, IF(I2248="Premium", 3, ""))))</f>
        <v>780</v>
      </c>
      <c r="M2248" s="32">
        <f>L2248*(1-VLOOKUP('F_ ORDERS'!$K2248,D_BUYERS!A:H,8,FALSE))</f>
        <v>702</v>
      </c>
      <c r="N2248" s="32">
        <f>IF(VLOOKUP('F_ ORDERS'!$G2248, OrderDate!A:E, 5, FALSE) = 1, 'F_ ORDERS'!$M2248 * (1 - 0.07), 'F_ ORDERS'!$M2248)</f>
        <v>702</v>
      </c>
    </row>
    <row r="2249" spans="1:14" x14ac:dyDescent="0.2">
      <c r="A2249" s="51" t="str">
        <f t="shared" si="35"/>
        <v>20.156.139.226|44717|0.470914351848478</v>
      </c>
      <c r="B2249" s="51" t="s">
        <v>2285</v>
      </c>
      <c r="C2249" s="52">
        <f>INT(DT!I2249)</f>
        <v>44717</v>
      </c>
      <c r="D2249" s="53">
        <f>DT!I2249-INT(DT!I2249)</f>
        <v>0.47091435184847796</v>
      </c>
      <c r="E2249" s="32" t="s">
        <v>6464</v>
      </c>
      <c r="F2249" s="32">
        <v>1006</v>
      </c>
      <c r="G2249" s="38">
        <f>INT(DT!E2249)</f>
        <v>44717</v>
      </c>
      <c r="H2249" s="39">
        <f>DT!E2249-INT(DT!E2249)</f>
        <v>0.50355324073461816</v>
      </c>
      <c r="I2249" s="32" t="s">
        <v>18</v>
      </c>
      <c r="J2249" s="32" t="s">
        <v>618</v>
      </c>
      <c r="K2249" s="32" t="s">
        <v>267</v>
      </c>
      <c r="L2249" s="42" cm="1">
        <f t="array" ref="L2249">INDEX('D_ SERVICES'!D:F, MATCH(J2249, 'D_ SERVICES'!A:A, 0),
   IF(I2249="Basic", 1, IF(I2249="Standard", 2, IF(I2249="Premium", 3, ""))))</f>
        <v>289</v>
      </c>
      <c r="M2249" s="32">
        <f>L2249*(1-VLOOKUP('F_ ORDERS'!$K2249,D_BUYERS!A:H,8,FALSE))</f>
        <v>289</v>
      </c>
      <c r="N2249" s="32">
        <f>IF(VLOOKUP('F_ ORDERS'!$G2249, OrderDate!A:E, 5, FALSE) = 1, 'F_ ORDERS'!$M2249 * (1 - 0.07), 'F_ ORDERS'!$M2249)</f>
        <v>268.77</v>
      </c>
    </row>
    <row r="2250" spans="1:14" x14ac:dyDescent="0.2">
      <c r="A2250" s="51" t="str">
        <f t="shared" si="35"/>
        <v>149.237.39.74|43711|0.597337962957681</v>
      </c>
      <c r="B2250" s="51" t="s">
        <v>1612</v>
      </c>
      <c r="C2250" s="52">
        <f>INT(DT!I2250)</f>
        <v>43711</v>
      </c>
      <c r="D2250" s="53">
        <f>DT!I2250-INT(DT!I2250)</f>
        <v>0.59733796295768116</v>
      </c>
      <c r="E2250" s="32" t="s">
        <v>6465</v>
      </c>
      <c r="F2250" s="32">
        <v>1050</v>
      </c>
      <c r="G2250" s="38">
        <f>INT(DT!E2250)</f>
        <v>43711</v>
      </c>
      <c r="H2250" s="39">
        <f>DT!E2250-INT(DT!E2250)</f>
        <v>0.61069444444001419</v>
      </c>
      <c r="I2250" s="32" t="s">
        <v>12</v>
      </c>
      <c r="J2250" s="32" t="s">
        <v>809</v>
      </c>
      <c r="K2250" s="32" t="s">
        <v>267</v>
      </c>
      <c r="L2250" s="42" cm="1">
        <f t="array" ref="L2250">INDEX('D_ SERVICES'!D:F, MATCH(J2250, 'D_ SERVICES'!A:A, 0),
   IF(I2250="Basic", 1, IF(I2250="Standard", 2, IF(I2250="Premium", 3, ""))))</f>
        <v>998</v>
      </c>
      <c r="M2250" s="32">
        <f>L2250*(1-VLOOKUP('F_ ORDERS'!$K2250,D_BUYERS!A:H,8,FALSE))</f>
        <v>998</v>
      </c>
      <c r="N2250" s="32">
        <f>IF(VLOOKUP('F_ ORDERS'!$G2250, OrderDate!A:E, 5, FALSE) = 1, 'F_ ORDERS'!$M2250 * (1 - 0.07), 'F_ ORDERS'!$M2250)</f>
        <v>998</v>
      </c>
    </row>
    <row r="2251" spans="1:14" x14ac:dyDescent="0.2">
      <c r="A2251" s="51" t="str">
        <f t="shared" si="35"/>
        <v>151.190.129.172|45550|0.0661574073965312</v>
      </c>
      <c r="B2251" s="51" t="s">
        <v>1646</v>
      </c>
      <c r="C2251" s="52">
        <f>INT(DT!I2251)</f>
        <v>45550</v>
      </c>
      <c r="D2251" s="53">
        <f>DT!I2251-INT(DT!I2251)</f>
        <v>6.6157407396531198E-2</v>
      </c>
      <c r="E2251" s="32" t="s">
        <v>6466</v>
      </c>
      <c r="F2251" s="32">
        <v>1029</v>
      </c>
      <c r="G2251" s="38">
        <f>INT(DT!E2251)</f>
        <v>45550</v>
      </c>
      <c r="H2251" s="39">
        <f>DT!E2251-INT(DT!E2251)</f>
        <v>0.10553240739682224</v>
      </c>
      <c r="I2251" s="32" t="s">
        <v>12</v>
      </c>
      <c r="J2251" s="32" t="s">
        <v>796</v>
      </c>
      <c r="K2251" s="32" t="s">
        <v>110</v>
      </c>
      <c r="L2251" s="42" cm="1">
        <f t="array" ref="L2251">INDEX('D_ SERVICES'!D:F, MATCH(J2251, 'D_ SERVICES'!A:A, 0),
   IF(I2251="Basic", 1, IF(I2251="Standard", 2, IF(I2251="Premium", 3, ""))))</f>
        <v>891</v>
      </c>
      <c r="M2251" s="32">
        <f>L2251*(1-VLOOKUP('F_ ORDERS'!$K2251,D_BUYERS!A:H,8,FALSE))</f>
        <v>846.44999999999993</v>
      </c>
      <c r="N2251" s="32">
        <f>IF(VLOOKUP('F_ ORDERS'!$G2251, OrderDate!A:E, 5, FALSE) = 1, 'F_ ORDERS'!$M2251 * (1 - 0.07), 'F_ ORDERS'!$M2251)</f>
        <v>787.19849999999985</v>
      </c>
    </row>
    <row r="2252" spans="1:14" x14ac:dyDescent="0.2">
      <c r="A2252" s="51" t="str">
        <f t="shared" si="35"/>
        <v>152.159.29.96|44684|0.330358796287328</v>
      </c>
      <c r="B2252" s="51" t="s">
        <v>1657</v>
      </c>
      <c r="C2252" s="52">
        <f>INT(DT!I2252)</f>
        <v>44684</v>
      </c>
      <c r="D2252" s="53">
        <f>DT!I2252-INT(DT!I2252)</f>
        <v>0.330358796287328</v>
      </c>
      <c r="E2252" s="32" t="s">
        <v>6467</v>
      </c>
      <c r="F2252" s="32">
        <v>1081</v>
      </c>
      <c r="G2252" s="38">
        <f>INT(DT!E2252)</f>
        <v>44684</v>
      </c>
      <c r="H2252" s="39">
        <f>DT!E2252-INT(DT!E2252)</f>
        <v>0.35937499999272404</v>
      </c>
      <c r="I2252" s="32" t="s">
        <v>23</v>
      </c>
      <c r="J2252" s="32" t="s">
        <v>735</v>
      </c>
      <c r="K2252" s="32" t="s">
        <v>51</v>
      </c>
      <c r="L2252" s="42" cm="1">
        <f t="array" ref="L2252">INDEX('D_ SERVICES'!D:F, MATCH(J2252, 'D_ SERVICES'!A:A, 0),
   IF(I2252="Basic", 1, IF(I2252="Standard", 2, IF(I2252="Premium", 3, ""))))</f>
        <v>924</v>
      </c>
      <c r="M2252" s="32">
        <f>L2252*(1-VLOOKUP('F_ ORDERS'!$K2252,D_BUYERS!A:H,8,FALSE))</f>
        <v>877.8</v>
      </c>
      <c r="N2252" s="32">
        <f>IF(VLOOKUP('F_ ORDERS'!$G2252, OrderDate!A:E, 5, FALSE) = 1, 'F_ ORDERS'!$M2252 * (1 - 0.07), 'F_ ORDERS'!$M2252)</f>
        <v>877.8</v>
      </c>
    </row>
    <row r="2253" spans="1:14" x14ac:dyDescent="0.2">
      <c r="A2253" s="51" t="str">
        <f t="shared" si="35"/>
        <v>230.33.136.52|42363|0.644050925926422</v>
      </c>
      <c r="B2253" s="51" t="s">
        <v>2724</v>
      </c>
      <c r="C2253" s="52">
        <f>INT(DT!I2253)</f>
        <v>42363</v>
      </c>
      <c r="D2253" s="53">
        <f>DT!I2253-INT(DT!I2253)</f>
        <v>0.64405092592642177</v>
      </c>
      <c r="E2253" s="32" t="s">
        <v>6468</v>
      </c>
      <c r="F2253" s="32">
        <v>1012</v>
      </c>
      <c r="G2253" s="38">
        <f>INT(DT!E2253)</f>
        <v>42363</v>
      </c>
      <c r="H2253" s="39">
        <f>DT!E2253-INT(DT!E2253)</f>
        <v>0.65431712962890742</v>
      </c>
      <c r="I2253" s="32" t="s">
        <v>18</v>
      </c>
      <c r="J2253" s="32" t="s">
        <v>688</v>
      </c>
      <c r="K2253" s="32" t="s">
        <v>333</v>
      </c>
      <c r="L2253" s="42" cm="1">
        <f t="array" ref="L2253">INDEX('D_ SERVICES'!D:F, MATCH(J2253, 'D_ SERVICES'!A:A, 0),
   IF(I2253="Basic", 1, IF(I2253="Standard", 2, IF(I2253="Premium", 3, ""))))</f>
        <v>344</v>
      </c>
      <c r="M2253" s="32">
        <f>L2253*(1-VLOOKUP('F_ ORDERS'!$K2253,D_BUYERS!A:H,8,FALSE))</f>
        <v>344</v>
      </c>
      <c r="N2253" s="32">
        <f>IF(VLOOKUP('F_ ORDERS'!$G2253, OrderDate!A:E, 5, FALSE) = 1, 'F_ ORDERS'!$M2253 * (1 - 0.07), 'F_ ORDERS'!$M2253)</f>
        <v>344</v>
      </c>
    </row>
    <row r="2254" spans="1:14" x14ac:dyDescent="0.2">
      <c r="A2254" s="51" t="str">
        <f t="shared" si="35"/>
        <v>243.177.251.212|44228|0.584664351852552</v>
      </c>
      <c r="B2254" s="51" t="s">
        <v>2918</v>
      </c>
      <c r="C2254" s="52">
        <f>INT(DT!I2254)</f>
        <v>44228</v>
      </c>
      <c r="D2254" s="53">
        <f>DT!I2254-INT(DT!I2254)</f>
        <v>0.5846643518525525</v>
      </c>
      <c r="E2254" s="32" t="s">
        <v>6469</v>
      </c>
      <c r="F2254" s="32">
        <v>1033</v>
      </c>
      <c r="G2254" s="38">
        <f>INT(DT!E2254)</f>
        <v>44228</v>
      </c>
      <c r="H2254" s="39">
        <f>DT!E2254-INT(DT!E2254)</f>
        <v>0.69778935185604496</v>
      </c>
      <c r="I2254" s="32" t="s">
        <v>23</v>
      </c>
      <c r="J2254" s="32" t="s">
        <v>771</v>
      </c>
      <c r="K2254" s="32" t="s">
        <v>244</v>
      </c>
      <c r="L2254" s="42" cm="1">
        <f t="array" ref="L2254">INDEX('D_ SERVICES'!D:F, MATCH(J2254, 'D_ SERVICES'!A:A, 0),
   IF(I2254="Basic", 1, IF(I2254="Standard", 2, IF(I2254="Premium", 3, ""))))</f>
        <v>616</v>
      </c>
      <c r="M2254" s="32">
        <f>L2254*(1-VLOOKUP('F_ ORDERS'!$K2254,D_BUYERS!A:H,8,FALSE))</f>
        <v>616</v>
      </c>
      <c r="N2254" s="32">
        <f>IF(VLOOKUP('F_ ORDERS'!$G2254, OrderDate!A:E, 5, FALSE) = 1, 'F_ ORDERS'!$M2254 * (1 - 0.07), 'F_ ORDERS'!$M2254)</f>
        <v>616</v>
      </c>
    </row>
    <row r="2255" spans="1:14" x14ac:dyDescent="0.2">
      <c r="A2255" s="51" t="str">
        <f t="shared" si="35"/>
        <v>247.219.193.236|45375|0.734282407407591</v>
      </c>
      <c r="B2255" s="51" t="s">
        <v>2973</v>
      </c>
      <c r="C2255" s="52">
        <f>INT(DT!I2255)</f>
        <v>45375</v>
      </c>
      <c r="D2255" s="53">
        <f>DT!I2255-INT(DT!I2255)</f>
        <v>0.73428240740759065</v>
      </c>
      <c r="E2255" s="32" t="s">
        <v>6470</v>
      </c>
      <c r="F2255" s="32">
        <v>1051</v>
      </c>
      <c r="G2255" s="38">
        <f>INT(DT!E2255)</f>
        <v>45375</v>
      </c>
      <c r="H2255" s="39">
        <f>DT!E2255-INT(DT!E2255)</f>
        <v>0.80677083333284827</v>
      </c>
      <c r="I2255" s="32" t="s">
        <v>18</v>
      </c>
      <c r="J2255" s="32" t="s">
        <v>859</v>
      </c>
      <c r="K2255" s="32" t="s">
        <v>303</v>
      </c>
      <c r="L2255" s="42" cm="1">
        <f t="array" ref="L2255">INDEX('D_ SERVICES'!D:F, MATCH(J2255, 'D_ SERVICES'!A:A, 0),
   IF(I2255="Basic", 1, IF(I2255="Standard", 2, IF(I2255="Premium", 3, ""))))</f>
        <v>591</v>
      </c>
      <c r="M2255" s="32">
        <f>L2255*(1-VLOOKUP('F_ ORDERS'!$K2255,D_BUYERS!A:H,8,FALSE))</f>
        <v>531.9</v>
      </c>
      <c r="N2255" s="32">
        <f>IF(VLOOKUP('F_ ORDERS'!$G2255, OrderDate!A:E, 5, FALSE) = 1, 'F_ ORDERS'!$M2255 * (1 - 0.07), 'F_ ORDERS'!$M2255)</f>
        <v>494.66699999999997</v>
      </c>
    </row>
    <row r="2256" spans="1:14" x14ac:dyDescent="0.2">
      <c r="A2256" s="51" t="str">
        <f t="shared" si="35"/>
        <v>112.164.199.51|45217|0.756944444452529</v>
      </c>
      <c r="B2256" s="51" t="s">
        <v>1102</v>
      </c>
      <c r="C2256" s="52">
        <f>INT(DT!I2256)</f>
        <v>45217</v>
      </c>
      <c r="D2256" s="53">
        <f>DT!I2256-INT(DT!I2256)</f>
        <v>0.75694444445252884</v>
      </c>
      <c r="E2256" s="32" t="s">
        <v>6471</v>
      </c>
      <c r="F2256" s="32">
        <v>1075</v>
      </c>
      <c r="G2256" s="38">
        <f>INT(DT!E2256)</f>
        <v>45217</v>
      </c>
      <c r="H2256" s="39">
        <f>DT!E2256-INT(DT!E2256)</f>
        <v>0.78038194445252884</v>
      </c>
      <c r="I2256" s="32" t="s">
        <v>18</v>
      </c>
      <c r="J2256" s="32" t="s">
        <v>681</v>
      </c>
      <c r="K2256" s="32" t="s">
        <v>112</v>
      </c>
      <c r="L2256" s="42" cm="1">
        <f t="array" ref="L2256">INDEX('D_ SERVICES'!D:F, MATCH(J2256, 'D_ SERVICES'!A:A, 0),
   IF(I2256="Basic", 1, IF(I2256="Standard", 2, IF(I2256="Premium", 3, ""))))</f>
        <v>140</v>
      </c>
      <c r="M2256" s="32">
        <f>L2256*(1-VLOOKUP('F_ ORDERS'!$K2256,D_BUYERS!A:H,8,FALSE))</f>
        <v>133</v>
      </c>
      <c r="N2256" s="32">
        <f>IF(VLOOKUP('F_ ORDERS'!$G2256, OrderDate!A:E, 5, FALSE) = 1, 'F_ ORDERS'!$M2256 * (1 - 0.07), 'F_ ORDERS'!$M2256)</f>
        <v>133</v>
      </c>
    </row>
    <row r="2257" spans="1:14" x14ac:dyDescent="0.2">
      <c r="A2257" s="51" t="str">
        <f t="shared" si="35"/>
        <v>36.125.85.53|45444|0.999861111107748</v>
      </c>
      <c r="B2257" s="51" t="s">
        <v>3250</v>
      </c>
      <c r="C2257" s="52">
        <f>INT(DT!I2257)</f>
        <v>45444</v>
      </c>
      <c r="D2257" s="53">
        <f>DT!I2257-INT(DT!I2257)</f>
        <v>0.999861111107748</v>
      </c>
      <c r="E2257" s="32" t="s">
        <v>6472</v>
      </c>
      <c r="F2257" s="32">
        <v>1030</v>
      </c>
      <c r="G2257" s="38">
        <f>INT(DT!E2257)</f>
        <v>45445</v>
      </c>
      <c r="H2257" s="39">
        <f>DT!E2257-INT(DT!E2257)</f>
        <v>0.11707175925403135</v>
      </c>
      <c r="I2257" s="32" t="s">
        <v>18</v>
      </c>
      <c r="J2257" s="32" t="s">
        <v>768</v>
      </c>
      <c r="K2257" s="32" t="s">
        <v>436</v>
      </c>
      <c r="L2257" s="42" cm="1">
        <f t="array" ref="L2257">INDEX('D_ SERVICES'!D:F, MATCH(J2257, 'D_ SERVICES'!A:A, 0),
   IF(I2257="Basic", 1, IF(I2257="Standard", 2, IF(I2257="Premium", 3, ""))))</f>
        <v>928</v>
      </c>
      <c r="M2257" s="32">
        <f>L2257*(1-VLOOKUP('F_ ORDERS'!$K2257,D_BUYERS!A:H,8,FALSE))</f>
        <v>881.59999999999991</v>
      </c>
      <c r="N2257" s="32">
        <f>IF(VLOOKUP('F_ ORDERS'!$G2257, OrderDate!A:E, 5, FALSE) = 1, 'F_ ORDERS'!$M2257 * (1 - 0.07), 'F_ ORDERS'!$M2257)</f>
        <v>819.88799999999981</v>
      </c>
    </row>
    <row r="2258" spans="1:14" x14ac:dyDescent="0.2">
      <c r="A2258" s="51" t="str">
        <f t="shared" si="35"/>
        <v>168.185.84.18|43978|0.357025462959427</v>
      </c>
      <c r="B2258" s="51" t="s">
        <v>1871</v>
      </c>
      <c r="C2258" s="52">
        <f>INT(DT!I2258)</f>
        <v>43978</v>
      </c>
      <c r="D2258" s="53">
        <f>DT!I2258-INT(DT!I2258)</f>
        <v>0.35702546295942739</v>
      </c>
      <c r="E2258" s="32" t="s">
        <v>6473</v>
      </c>
      <c r="F2258" s="32">
        <v>1151</v>
      </c>
      <c r="G2258" s="38">
        <f>INT(DT!E2258)</f>
        <v>43978</v>
      </c>
      <c r="H2258" s="39">
        <f>DT!E2258-INT(DT!E2258)</f>
        <v>0.41292824073752854</v>
      </c>
      <c r="I2258" s="32" t="s">
        <v>12</v>
      </c>
      <c r="J2258" s="32" t="s">
        <v>726</v>
      </c>
      <c r="K2258" s="32" t="s">
        <v>449</v>
      </c>
      <c r="L2258" s="42" cm="1">
        <f t="array" ref="L2258">INDEX('D_ SERVICES'!D:F, MATCH(J2258, 'D_ SERVICES'!A:A, 0),
   IF(I2258="Basic", 1, IF(I2258="Standard", 2, IF(I2258="Premium", 3, ""))))</f>
        <v>876</v>
      </c>
      <c r="M2258" s="32">
        <f>L2258*(1-VLOOKUP('F_ ORDERS'!$K2258,D_BUYERS!A:H,8,FALSE))</f>
        <v>876</v>
      </c>
      <c r="N2258" s="32">
        <f>IF(VLOOKUP('F_ ORDERS'!$G2258, OrderDate!A:E, 5, FALSE) = 1, 'F_ ORDERS'!$M2258 * (1 - 0.07), 'F_ ORDERS'!$M2258)</f>
        <v>876</v>
      </c>
    </row>
    <row r="2259" spans="1:14" x14ac:dyDescent="0.2">
      <c r="A2259" s="51" t="str">
        <f t="shared" si="35"/>
        <v>48.26.241.194|45266|0.536782407412829</v>
      </c>
      <c r="B2259" s="51" t="s">
        <v>3455</v>
      </c>
      <c r="C2259" s="52">
        <f>INT(DT!I2259)</f>
        <v>45266</v>
      </c>
      <c r="D2259" s="53">
        <f>DT!I2259-INT(DT!I2259)</f>
        <v>0.53678240741282934</v>
      </c>
      <c r="E2259" s="32" t="s">
        <v>6474</v>
      </c>
      <c r="F2259" s="32">
        <v>1211</v>
      </c>
      <c r="G2259" s="38">
        <f>INT(DT!E2259)</f>
        <v>45266</v>
      </c>
      <c r="H2259" s="39">
        <f>DT!E2259-INT(DT!E2259)</f>
        <v>0.63400462963181781</v>
      </c>
      <c r="I2259" s="32" t="s">
        <v>23</v>
      </c>
      <c r="J2259" s="32" t="s">
        <v>603</v>
      </c>
      <c r="K2259" s="32" t="s">
        <v>298</v>
      </c>
      <c r="L2259" s="42" cm="1">
        <f t="array" ref="L2259">INDEX('D_ SERVICES'!D:F, MATCH(J2259, 'D_ SERVICES'!A:A, 0),
   IF(I2259="Basic", 1, IF(I2259="Standard", 2, IF(I2259="Premium", 3, ""))))</f>
        <v>863</v>
      </c>
      <c r="M2259" s="32">
        <f>L2259*(1-VLOOKUP('F_ ORDERS'!$K2259,D_BUYERS!A:H,8,FALSE))</f>
        <v>863</v>
      </c>
      <c r="N2259" s="32">
        <f>IF(VLOOKUP('F_ ORDERS'!$G2259, OrderDate!A:E, 5, FALSE) = 1, 'F_ ORDERS'!$M2259 * (1 - 0.07), 'F_ ORDERS'!$M2259)</f>
        <v>863</v>
      </c>
    </row>
    <row r="2260" spans="1:14" x14ac:dyDescent="0.2">
      <c r="A2260" s="51" t="str">
        <f t="shared" si="35"/>
        <v>102.205.190.112|45270|0.788333333330229</v>
      </c>
      <c r="B2260" s="51" t="s">
        <v>967</v>
      </c>
      <c r="C2260" s="52">
        <f>INT(DT!I2260)</f>
        <v>45270</v>
      </c>
      <c r="D2260" s="53">
        <f>DT!I2260-INT(DT!I2260)</f>
        <v>0.78833333333022892</v>
      </c>
      <c r="E2260" s="32" t="s">
        <v>6475</v>
      </c>
      <c r="F2260" s="32">
        <v>1097</v>
      </c>
      <c r="G2260" s="38">
        <f>INT(DT!E2260)</f>
        <v>45270</v>
      </c>
      <c r="H2260" s="39">
        <f>DT!E2260-INT(DT!E2260)</f>
        <v>0.82187499999417923</v>
      </c>
      <c r="I2260" s="32" t="s">
        <v>12</v>
      </c>
      <c r="J2260" s="32" t="s">
        <v>854</v>
      </c>
      <c r="K2260" s="32" t="s">
        <v>277</v>
      </c>
      <c r="L2260" s="42" cm="1">
        <f t="array" ref="L2260">INDEX('D_ SERVICES'!D:F, MATCH(J2260, 'D_ SERVICES'!A:A, 0),
   IF(I2260="Basic", 1, IF(I2260="Standard", 2, IF(I2260="Premium", 3, ""))))</f>
        <v>978</v>
      </c>
      <c r="M2260" s="32">
        <f>L2260*(1-VLOOKUP('F_ ORDERS'!$K2260,D_BUYERS!A:H,8,FALSE))</f>
        <v>978</v>
      </c>
      <c r="N2260" s="32">
        <f>IF(VLOOKUP('F_ ORDERS'!$G2260, OrderDate!A:E, 5, FALSE) = 1, 'F_ ORDERS'!$M2260 * (1 - 0.07), 'F_ ORDERS'!$M2260)</f>
        <v>909.54</v>
      </c>
    </row>
    <row r="2261" spans="1:14" x14ac:dyDescent="0.2">
      <c r="A2261" s="51" t="str">
        <f t="shared" si="35"/>
        <v>83.234.87.57|44295|0.54785879629344</v>
      </c>
      <c r="B2261" s="51" t="s">
        <v>3962</v>
      </c>
      <c r="C2261" s="52">
        <f>INT(DT!I2261)</f>
        <v>44295</v>
      </c>
      <c r="D2261" s="53">
        <f>DT!I2261-INT(DT!I2261)</f>
        <v>0.54785879629343981</v>
      </c>
      <c r="E2261" s="32" t="s">
        <v>6476</v>
      </c>
      <c r="F2261" s="32">
        <v>1216</v>
      </c>
      <c r="G2261" s="38">
        <f>INT(DT!E2261)</f>
        <v>44295</v>
      </c>
      <c r="H2261" s="39">
        <f>DT!E2261-INT(DT!E2261)</f>
        <v>0.58548611110745696</v>
      </c>
      <c r="I2261" s="32" t="s">
        <v>12</v>
      </c>
      <c r="J2261" s="32" t="s">
        <v>873</v>
      </c>
      <c r="K2261" s="32" t="s">
        <v>279</v>
      </c>
      <c r="L2261" s="42" cm="1">
        <f t="array" ref="L2261">INDEX('D_ SERVICES'!D:F, MATCH(J2261, 'D_ SERVICES'!A:A, 0),
   IF(I2261="Basic", 1, IF(I2261="Standard", 2, IF(I2261="Premium", 3, ""))))</f>
        <v>800</v>
      </c>
      <c r="M2261" s="32">
        <f>L2261*(1-VLOOKUP('F_ ORDERS'!$K2261,D_BUYERS!A:H,8,FALSE))</f>
        <v>720</v>
      </c>
      <c r="N2261" s="32">
        <f>IF(VLOOKUP('F_ ORDERS'!$G2261, OrderDate!A:E, 5, FALSE) = 1, 'F_ ORDERS'!$M2261 * (1 - 0.07), 'F_ ORDERS'!$M2261)</f>
        <v>720</v>
      </c>
    </row>
    <row r="2262" spans="1:14" x14ac:dyDescent="0.2">
      <c r="A2262" s="51" t="str">
        <f t="shared" si="35"/>
        <v>198.13.61.186|45092|0.53173611110833</v>
      </c>
      <c r="B2262" s="51" t="s">
        <v>2246</v>
      </c>
      <c r="C2262" s="52">
        <f>INT(DT!I2262)</f>
        <v>45092</v>
      </c>
      <c r="D2262" s="53">
        <f>DT!I2262-INT(DT!I2262)</f>
        <v>0.53173611110833008</v>
      </c>
      <c r="E2262" s="32" t="s">
        <v>6477</v>
      </c>
      <c r="F2262" s="32">
        <v>1244</v>
      </c>
      <c r="G2262" s="38">
        <f>INT(DT!E2262)</f>
        <v>45092</v>
      </c>
      <c r="H2262" s="39">
        <f>DT!E2262-INT(DT!E2262)</f>
        <v>0.58312499999738066</v>
      </c>
      <c r="I2262" s="32" t="s">
        <v>12</v>
      </c>
      <c r="J2262" s="32" t="s">
        <v>787</v>
      </c>
      <c r="K2262" s="32" t="s">
        <v>345</v>
      </c>
      <c r="L2262" s="42" cm="1">
        <f t="array" ref="L2262">INDEX('D_ SERVICES'!D:F, MATCH(J2262, 'D_ SERVICES'!A:A, 0),
   IF(I2262="Basic", 1, IF(I2262="Standard", 2, IF(I2262="Premium", 3, ""))))</f>
        <v>953</v>
      </c>
      <c r="M2262" s="32">
        <f>L2262*(1-VLOOKUP('F_ ORDERS'!$K2262,D_BUYERS!A:H,8,FALSE))</f>
        <v>953</v>
      </c>
      <c r="N2262" s="32">
        <f>IF(VLOOKUP('F_ ORDERS'!$G2262, OrderDate!A:E, 5, FALSE) = 1, 'F_ ORDERS'!$M2262 * (1 - 0.07), 'F_ ORDERS'!$M2262)</f>
        <v>953</v>
      </c>
    </row>
    <row r="2263" spans="1:14" x14ac:dyDescent="0.2">
      <c r="A2263" s="51" t="str">
        <f t="shared" si="35"/>
        <v>46.240.239.132|45018|0.878425925926422</v>
      </c>
      <c r="B2263" s="51" t="s">
        <v>3429</v>
      </c>
      <c r="C2263" s="52">
        <f>INT(DT!I2263)</f>
        <v>45018</v>
      </c>
      <c r="D2263" s="53">
        <f>DT!I2263-INT(DT!I2263)</f>
        <v>0.87842592592642177</v>
      </c>
      <c r="E2263" s="32" t="s">
        <v>6478</v>
      </c>
      <c r="F2263" s="32">
        <v>1244</v>
      </c>
      <c r="G2263" s="38">
        <f>INT(DT!E2263)</f>
        <v>45018</v>
      </c>
      <c r="H2263" s="39">
        <f>DT!E2263-INT(DT!E2263)</f>
        <v>0.90481481481401715</v>
      </c>
      <c r="I2263" s="32" t="s">
        <v>18</v>
      </c>
      <c r="J2263" s="32" t="s">
        <v>749</v>
      </c>
      <c r="K2263" s="32" t="s">
        <v>451</v>
      </c>
      <c r="L2263" s="42" cm="1">
        <f t="array" ref="L2263">INDEX('D_ SERVICES'!D:F, MATCH(J2263, 'D_ SERVICES'!A:A, 0),
   IF(I2263="Basic", 1, IF(I2263="Standard", 2, IF(I2263="Premium", 3, ""))))</f>
        <v>546</v>
      </c>
      <c r="M2263" s="32">
        <f>L2263*(1-VLOOKUP('F_ ORDERS'!$K2263,D_BUYERS!A:H,8,FALSE))</f>
        <v>518.69999999999993</v>
      </c>
      <c r="N2263" s="32">
        <f>IF(VLOOKUP('F_ ORDERS'!$G2263, OrderDate!A:E, 5, FALSE) = 1, 'F_ ORDERS'!$M2263 * (1 - 0.07), 'F_ ORDERS'!$M2263)</f>
        <v>482.39099999999991</v>
      </c>
    </row>
    <row r="2264" spans="1:14" x14ac:dyDescent="0.2">
      <c r="A2264" s="51" t="str">
        <f t="shared" si="35"/>
        <v>57.88.36.128|44894|0.883402777777519</v>
      </c>
      <c r="B2264" s="51" t="s">
        <v>3573</v>
      </c>
      <c r="C2264" s="52">
        <f>INT(DT!I2264)</f>
        <v>44894</v>
      </c>
      <c r="D2264" s="53">
        <f>DT!I2264-INT(DT!I2264)</f>
        <v>0.88340277777751908</v>
      </c>
      <c r="E2264" s="32" t="s">
        <v>6479</v>
      </c>
      <c r="F2264" s="32">
        <v>1012</v>
      </c>
      <c r="G2264" s="38">
        <f>INT(DT!E2264)</f>
        <v>44894</v>
      </c>
      <c r="H2264" s="39">
        <f>DT!E2264-INT(DT!E2264)</f>
        <v>0.88353009259299142</v>
      </c>
      <c r="I2264" s="32" t="s">
        <v>12</v>
      </c>
      <c r="J2264" s="32" t="s">
        <v>688</v>
      </c>
      <c r="K2264" s="32" t="s">
        <v>329</v>
      </c>
      <c r="L2264" s="42" cm="1">
        <f t="array" ref="L2264">INDEX('D_ SERVICES'!D:F, MATCH(J2264, 'D_ SERVICES'!A:A, 0),
   IF(I2264="Basic", 1, IF(I2264="Standard", 2, IF(I2264="Premium", 3, ""))))</f>
        <v>549</v>
      </c>
      <c r="M2264" s="32">
        <f>L2264*(1-VLOOKUP('F_ ORDERS'!$K2264,D_BUYERS!A:H,8,FALSE))</f>
        <v>549</v>
      </c>
      <c r="N2264" s="32">
        <f>IF(VLOOKUP('F_ ORDERS'!$G2264, OrderDate!A:E, 5, FALSE) = 1, 'F_ ORDERS'!$M2264 * (1 - 0.07), 'F_ ORDERS'!$M2264)</f>
        <v>549</v>
      </c>
    </row>
    <row r="2265" spans="1:14" x14ac:dyDescent="0.2">
      <c r="A2265" s="51" t="str">
        <f t="shared" si="35"/>
        <v>208.98.252.151|45364|0.767534722217533</v>
      </c>
      <c r="B2265" s="51" t="s">
        <v>2406</v>
      </c>
      <c r="C2265" s="52">
        <f>INT(DT!I2265)</f>
        <v>45364</v>
      </c>
      <c r="D2265" s="53">
        <f>DT!I2265-INT(DT!I2265)</f>
        <v>0.76753472221753327</v>
      </c>
      <c r="E2265" s="32" t="s">
        <v>6480</v>
      </c>
      <c r="F2265" s="32">
        <v>1055</v>
      </c>
      <c r="G2265" s="38">
        <f>INT(DT!E2265)</f>
        <v>45364</v>
      </c>
      <c r="H2265" s="39">
        <f>DT!E2265-INT(DT!E2265)</f>
        <v>0.77975694443739485</v>
      </c>
      <c r="I2265" s="32" t="s">
        <v>12</v>
      </c>
      <c r="J2265" s="32" t="s">
        <v>741</v>
      </c>
      <c r="K2265" s="32" t="s">
        <v>197</v>
      </c>
      <c r="L2265" s="42" cm="1">
        <f t="array" ref="L2265">INDEX('D_ SERVICES'!D:F, MATCH(J2265, 'D_ SERVICES'!A:A, 0),
   IF(I2265="Basic", 1, IF(I2265="Standard", 2, IF(I2265="Premium", 3, ""))))</f>
        <v>818</v>
      </c>
      <c r="M2265" s="32">
        <f>L2265*(1-VLOOKUP('F_ ORDERS'!$K2265,D_BUYERS!A:H,8,FALSE))</f>
        <v>736.2</v>
      </c>
      <c r="N2265" s="32">
        <f>IF(VLOOKUP('F_ ORDERS'!$G2265, OrderDate!A:E, 5, FALSE) = 1, 'F_ ORDERS'!$M2265 * (1 - 0.07), 'F_ ORDERS'!$M2265)</f>
        <v>736.2</v>
      </c>
    </row>
    <row r="2266" spans="1:14" x14ac:dyDescent="0.2">
      <c r="A2266" s="51" t="str">
        <f t="shared" si="35"/>
        <v>124.119.211.223|45378|0.0618981481529772</v>
      </c>
      <c r="B2266" s="51" t="s">
        <v>1266</v>
      </c>
      <c r="C2266" s="52">
        <f>INT(DT!I2266)</f>
        <v>45378</v>
      </c>
      <c r="D2266" s="53">
        <f>DT!I2266-INT(DT!I2266)</f>
        <v>6.1898148152977228E-2</v>
      </c>
      <c r="E2266" s="32" t="s">
        <v>6481</v>
      </c>
      <c r="F2266" s="32">
        <v>1050</v>
      </c>
      <c r="G2266" s="38">
        <f>INT(DT!E2266)</f>
        <v>45378</v>
      </c>
      <c r="H2266" s="39">
        <f>DT!E2266-INT(DT!E2266)</f>
        <v>9.4571759262180422E-2</v>
      </c>
      <c r="I2266" s="32" t="s">
        <v>12</v>
      </c>
      <c r="J2266" s="32" t="s">
        <v>809</v>
      </c>
      <c r="K2266" s="32" t="s">
        <v>83</v>
      </c>
      <c r="L2266" s="42" cm="1">
        <f t="array" ref="L2266">INDEX('D_ SERVICES'!D:F, MATCH(J2266, 'D_ SERVICES'!A:A, 0),
   IF(I2266="Basic", 1, IF(I2266="Standard", 2, IF(I2266="Premium", 3, ""))))</f>
        <v>998</v>
      </c>
      <c r="M2266" s="32">
        <f>L2266*(1-VLOOKUP('F_ ORDERS'!$K2266,D_BUYERS!A:H,8,FALSE))</f>
        <v>998</v>
      </c>
      <c r="N2266" s="32">
        <f>IF(VLOOKUP('F_ ORDERS'!$G2266, OrderDate!A:E, 5, FALSE) = 1, 'F_ ORDERS'!$M2266 * (1 - 0.07), 'F_ ORDERS'!$M2266)</f>
        <v>998</v>
      </c>
    </row>
    <row r="2267" spans="1:14" x14ac:dyDescent="0.2">
      <c r="A2267" s="51" t="str">
        <f t="shared" si="35"/>
        <v>141.159.239.18|45599|0.0817939814805868</v>
      </c>
      <c r="B2267" s="51" t="s">
        <v>1509</v>
      </c>
      <c r="C2267" s="52">
        <f>INT(DT!I2267)</f>
        <v>45599</v>
      </c>
      <c r="D2267" s="53">
        <f>DT!I2267-INT(DT!I2267)</f>
        <v>8.1793981480586808E-2</v>
      </c>
      <c r="E2267" s="32" t="s">
        <v>6482</v>
      </c>
      <c r="F2267" s="32">
        <v>1175</v>
      </c>
      <c r="G2267" s="38">
        <f>INT(DT!E2267)</f>
        <v>45599</v>
      </c>
      <c r="H2267" s="39">
        <f>DT!E2267-INT(DT!E2267)</f>
        <v>0.15565972222248092</v>
      </c>
      <c r="I2267" s="32" t="s">
        <v>12</v>
      </c>
      <c r="J2267" s="32" t="s">
        <v>857</v>
      </c>
      <c r="K2267" s="32" t="s">
        <v>481</v>
      </c>
      <c r="L2267" s="42" cm="1">
        <f t="array" ref="L2267">INDEX('D_ SERVICES'!D:F, MATCH(J2267, 'D_ SERVICES'!A:A, 0),
   IF(I2267="Basic", 1, IF(I2267="Standard", 2, IF(I2267="Premium", 3, ""))))</f>
        <v>934</v>
      </c>
      <c r="M2267" s="32">
        <f>L2267*(1-VLOOKUP('F_ ORDERS'!$K2267,D_BUYERS!A:H,8,FALSE))</f>
        <v>934</v>
      </c>
      <c r="N2267" s="32">
        <f>IF(VLOOKUP('F_ ORDERS'!$G2267, OrderDate!A:E, 5, FALSE) = 1, 'F_ ORDERS'!$M2267 * (1 - 0.07), 'F_ ORDERS'!$M2267)</f>
        <v>868.61999999999989</v>
      </c>
    </row>
    <row r="2268" spans="1:14" x14ac:dyDescent="0.2">
      <c r="A2268" s="51" t="str">
        <f t="shared" si="35"/>
        <v>120.219.57.19|45200|0.735983796286746</v>
      </c>
      <c r="B2268" s="51" t="s">
        <v>1212</v>
      </c>
      <c r="C2268" s="52">
        <f>INT(DT!I2268)</f>
        <v>45200</v>
      </c>
      <c r="D2268" s="53">
        <f>DT!I2268-INT(DT!I2268)</f>
        <v>0.73598379628674593</v>
      </c>
      <c r="E2268" s="32" t="s">
        <v>6483</v>
      </c>
      <c r="F2268" s="32">
        <v>1071</v>
      </c>
      <c r="G2268" s="38">
        <f>INT(DT!E2268)</f>
        <v>45200</v>
      </c>
      <c r="H2268" s="39">
        <f>DT!E2268-INT(DT!E2268)</f>
        <v>0.79901620369491866</v>
      </c>
      <c r="I2268" s="32" t="s">
        <v>12</v>
      </c>
      <c r="J2268" s="32" t="s">
        <v>673</v>
      </c>
      <c r="K2268" s="32" t="s">
        <v>153</v>
      </c>
      <c r="L2268" s="42" cm="1">
        <f t="array" ref="L2268">INDEX('D_ SERVICES'!D:F, MATCH(J2268, 'D_ SERVICES'!A:A, 0),
   IF(I2268="Basic", 1, IF(I2268="Standard", 2, IF(I2268="Premium", 3, ""))))</f>
        <v>981</v>
      </c>
      <c r="M2268" s="32">
        <f>L2268*(1-VLOOKUP('F_ ORDERS'!$K2268,D_BUYERS!A:H,8,FALSE))</f>
        <v>981</v>
      </c>
      <c r="N2268" s="32">
        <f>IF(VLOOKUP('F_ ORDERS'!$G2268, OrderDate!A:E, 5, FALSE) = 1, 'F_ ORDERS'!$M2268 * (1 - 0.07), 'F_ ORDERS'!$M2268)</f>
        <v>912.32999999999993</v>
      </c>
    </row>
    <row r="2269" spans="1:14" x14ac:dyDescent="0.2">
      <c r="A2269" s="51" t="str">
        <f t="shared" si="35"/>
        <v>107.122.236.159|44567|0.776006944441178</v>
      </c>
      <c r="B2269" s="51" t="s">
        <v>1021</v>
      </c>
      <c r="C2269" s="52">
        <f>INT(DT!I2269)</f>
        <v>44567</v>
      </c>
      <c r="D2269" s="53">
        <f>DT!I2269-INT(DT!I2269)</f>
        <v>0.77600694444117835</v>
      </c>
      <c r="E2269" s="32" t="s">
        <v>6484</v>
      </c>
      <c r="F2269" s="32">
        <v>1063</v>
      </c>
      <c r="G2269" s="38">
        <f>INT(DT!E2269)</f>
        <v>44567</v>
      </c>
      <c r="H2269" s="39">
        <f>DT!E2269-INT(DT!E2269)</f>
        <v>0.87252314814395504</v>
      </c>
      <c r="I2269" s="32" t="s">
        <v>23</v>
      </c>
      <c r="J2269" s="32" t="s">
        <v>661</v>
      </c>
      <c r="K2269" s="32" t="s">
        <v>476</v>
      </c>
      <c r="L2269" s="42" cm="1">
        <f t="array" ref="L2269">INDEX('D_ SERVICES'!D:F, MATCH(J2269, 'D_ SERVICES'!A:A, 0),
   IF(I2269="Basic", 1, IF(I2269="Standard", 2, IF(I2269="Premium", 3, ""))))</f>
        <v>529</v>
      </c>
      <c r="M2269" s="32">
        <f>L2269*(1-VLOOKUP('F_ ORDERS'!$K2269,D_BUYERS!A:H,8,FALSE))</f>
        <v>476.1</v>
      </c>
      <c r="N2269" s="32">
        <f>IF(VLOOKUP('F_ ORDERS'!$G2269, OrderDate!A:E, 5, FALSE) = 1, 'F_ ORDERS'!$M2269 * (1 - 0.07), 'F_ ORDERS'!$M2269)</f>
        <v>476.1</v>
      </c>
    </row>
    <row r="2270" spans="1:14" x14ac:dyDescent="0.2">
      <c r="A2270" s="51" t="str">
        <f t="shared" si="35"/>
        <v>109.107.56.130|43516|0.138402777767624</v>
      </c>
      <c r="B2270" s="51" t="s">
        <v>1049</v>
      </c>
      <c r="C2270" s="52">
        <f>INT(DT!I2270)</f>
        <v>43516</v>
      </c>
      <c r="D2270" s="53">
        <f>DT!I2270-INT(DT!I2270)</f>
        <v>0.13840277776762377</v>
      </c>
      <c r="E2270" s="32" t="s">
        <v>6485</v>
      </c>
      <c r="F2270" s="32">
        <v>1018</v>
      </c>
      <c r="G2270" s="38">
        <f>INT(DT!E2270)</f>
        <v>43516</v>
      </c>
      <c r="H2270" s="39">
        <f>DT!E2270-INT(DT!E2270)</f>
        <v>0.2587731481398805</v>
      </c>
      <c r="I2270" s="32" t="s">
        <v>18</v>
      </c>
      <c r="J2270" s="32" t="s">
        <v>636</v>
      </c>
      <c r="K2270" s="32" t="s">
        <v>443</v>
      </c>
      <c r="L2270" s="42" cm="1">
        <f t="array" ref="L2270">INDEX('D_ SERVICES'!D:F, MATCH(J2270, 'D_ SERVICES'!A:A, 0),
   IF(I2270="Basic", 1, IF(I2270="Standard", 2, IF(I2270="Premium", 3, ""))))</f>
        <v>398</v>
      </c>
      <c r="M2270" s="32">
        <f>L2270*(1-VLOOKUP('F_ ORDERS'!$K2270,D_BUYERS!A:H,8,FALSE))</f>
        <v>378.09999999999997</v>
      </c>
      <c r="N2270" s="32">
        <f>IF(VLOOKUP('F_ ORDERS'!$G2270, OrderDate!A:E, 5, FALSE) = 1, 'F_ ORDERS'!$M2270 * (1 - 0.07), 'F_ ORDERS'!$M2270)</f>
        <v>378.09999999999997</v>
      </c>
    </row>
    <row r="2271" spans="1:14" x14ac:dyDescent="0.2">
      <c r="A2271" s="51" t="str">
        <f t="shared" si="35"/>
        <v>237.231.137.237|43130|0.325428240743349</v>
      </c>
      <c r="B2271" s="51" t="s">
        <v>2814</v>
      </c>
      <c r="C2271" s="52">
        <f>INT(DT!I2271)</f>
        <v>43130</v>
      </c>
      <c r="D2271" s="53">
        <f>DT!I2271-INT(DT!I2271)</f>
        <v>0.32542824074334931</v>
      </c>
      <c r="E2271" s="32" t="s">
        <v>6486</v>
      </c>
      <c r="F2271" s="32">
        <v>1101</v>
      </c>
      <c r="G2271" s="38">
        <f>INT(DT!E2271)</f>
        <v>43130</v>
      </c>
      <c r="H2271" s="39">
        <f>DT!E2271-INT(DT!E2271)</f>
        <v>0.39571759259706596</v>
      </c>
      <c r="I2271" s="32" t="s">
        <v>18</v>
      </c>
      <c r="J2271" s="32" t="s">
        <v>853</v>
      </c>
      <c r="K2271" s="32" t="s">
        <v>168</v>
      </c>
      <c r="L2271" s="42" cm="1">
        <f t="array" ref="L2271">INDEX('D_ SERVICES'!D:F, MATCH(J2271, 'D_ SERVICES'!A:A, 0),
   IF(I2271="Basic", 1, IF(I2271="Standard", 2, IF(I2271="Premium", 3, ""))))</f>
        <v>448</v>
      </c>
      <c r="M2271" s="32">
        <f>L2271*(1-VLOOKUP('F_ ORDERS'!$K2271,D_BUYERS!A:H,8,FALSE))</f>
        <v>448</v>
      </c>
      <c r="N2271" s="32">
        <f>IF(VLOOKUP('F_ ORDERS'!$G2271, OrderDate!A:E, 5, FALSE) = 1, 'F_ ORDERS'!$M2271 * (1 - 0.07), 'F_ ORDERS'!$M2271)</f>
        <v>448</v>
      </c>
    </row>
    <row r="2272" spans="1:14" x14ac:dyDescent="0.2">
      <c r="A2272" s="51" t="str">
        <f t="shared" si="35"/>
        <v>199.40.7.52|44000|0.162337962960009</v>
      </c>
      <c r="B2272" s="51" t="s">
        <v>2269</v>
      </c>
      <c r="C2272" s="52">
        <f>INT(DT!I2272)</f>
        <v>44000</v>
      </c>
      <c r="D2272" s="53">
        <f>DT!I2272-INT(DT!I2272)</f>
        <v>0.16233796296000946</v>
      </c>
      <c r="E2272" s="32" t="s">
        <v>6487</v>
      </c>
      <c r="F2272" s="32">
        <v>1027</v>
      </c>
      <c r="G2272" s="38">
        <f>INT(DT!E2272)</f>
        <v>44000</v>
      </c>
      <c r="H2272" s="39">
        <f>DT!E2272-INT(DT!E2272)</f>
        <v>0.26006944444088731</v>
      </c>
      <c r="I2272" s="32" t="s">
        <v>12</v>
      </c>
      <c r="J2272" s="32" t="s">
        <v>669</v>
      </c>
      <c r="K2272" s="32" t="s">
        <v>439</v>
      </c>
      <c r="L2272" s="42" cm="1">
        <f t="array" ref="L2272">INDEX('D_ SERVICES'!D:F, MATCH(J2272, 'D_ SERVICES'!A:A, 0),
   IF(I2272="Basic", 1, IF(I2272="Standard", 2, IF(I2272="Premium", 3, ""))))</f>
        <v>948</v>
      </c>
      <c r="M2272" s="32">
        <f>L2272*(1-VLOOKUP('F_ ORDERS'!$K2272,D_BUYERS!A:H,8,FALSE))</f>
        <v>948</v>
      </c>
      <c r="N2272" s="32">
        <f>IF(VLOOKUP('F_ ORDERS'!$G2272, OrderDate!A:E, 5, FALSE) = 1, 'F_ ORDERS'!$M2272 * (1 - 0.07), 'F_ ORDERS'!$M2272)</f>
        <v>948</v>
      </c>
    </row>
    <row r="2273" spans="1:14" x14ac:dyDescent="0.2">
      <c r="A2273" s="51" t="str">
        <f t="shared" si="35"/>
        <v>145.97.101.20|45063|0.0708333333313931</v>
      </c>
      <c r="B2273" s="51" t="s">
        <v>1563</v>
      </c>
      <c r="C2273" s="52">
        <f>INT(DT!I2273)</f>
        <v>45063</v>
      </c>
      <c r="D2273" s="53">
        <f>DT!I2273-INT(DT!I2273)</f>
        <v>7.0833333331393078E-2</v>
      </c>
      <c r="E2273" s="32" t="s">
        <v>6488</v>
      </c>
      <c r="F2273" s="32">
        <v>1119</v>
      </c>
      <c r="G2273" s="38">
        <f>INT(DT!E2273)</f>
        <v>45063</v>
      </c>
      <c r="H2273" s="39">
        <f>DT!E2273-INT(DT!E2273)</f>
        <v>0.14402777777286246</v>
      </c>
      <c r="I2273" s="32" t="s">
        <v>12</v>
      </c>
      <c r="J2273" s="32" t="s">
        <v>610</v>
      </c>
      <c r="K2273" s="32" t="s">
        <v>51</v>
      </c>
      <c r="L2273" s="42" cm="1">
        <f t="array" ref="L2273">INDEX('D_ SERVICES'!D:F, MATCH(J2273, 'D_ SERVICES'!A:A, 0),
   IF(I2273="Basic", 1, IF(I2273="Standard", 2, IF(I2273="Premium", 3, ""))))</f>
        <v>923</v>
      </c>
      <c r="M2273" s="32">
        <f>L2273*(1-VLOOKUP('F_ ORDERS'!$K2273,D_BUYERS!A:H,8,FALSE))</f>
        <v>876.84999999999991</v>
      </c>
      <c r="N2273" s="32">
        <f>IF(VLOOKUP('F_ ORDERS'!$G2273, OrderDate!A:E, 5, FALSE) = 1, 'F_ ORDERS'!$M2273 * (1 - 0.07), 'F_ ORDERS'!$M2273)</f>
        <v>876.84999999999991</v>
      </c>
    </row>
    <row r="2274" spans="1:14" x14ac:dyDescent="0.2">
      <c r="A2274" s="51" t="str">
        <f t="shared" si="35"/>
        <v>83.84.118.151|44436|0.994606481479423</v>
      </c>
      <c r="B2274" s="51" t="s">
        <v>3970</v>
      </c>
      <c r="C2274" s="52">
        <f>INT(DT!I2274)</f>
        <v>44436</v>
      </c>
      <c r="D2274" s="53">
        <f>DT!I2274-INT(DT!I2274)</f>
        <v>0.99460648147942265</v>
      </c>
      <c r="E2274" s="32" t="s">
        <v>6489</v>
      </c>
      <c r="F2274" s="32">
        <v>1020</v>
      </c>
      <c r="G2274" s="38">
        <f>INT(DT!E2274)</f>
        <v>44437</v>
      </c>
      <c r="H2274" s="39">
        <f>DT!E2274-INT(DT!E2274)</f>
        <v>8.7731481478840578E-2</v>
      </c>
      <c r="I2274" s="32" t="s">
        <v>18</v>
      </c>
      <c r="J2274" s="32" t="s">
        <v>799</v>
      </c>
      <c r="K2274" s="32" t="s">
        <v>407</v>
      </c>
      <c r="L2274" s="42" cm="1">
        <f t="array" ref="L2274">INDEX('D_ SERVICES'!D:F, MATCH(J2274, 'D_ SERVICES'!A:A, 0),
   IF(I2274="Basic", 1, IF(I2274="Standard", 2, IF(I2274="Premium", 3, ""))))</f>
        <v>640</v>
      </c>
      <c r="M2274" s="32">
        <f>L2274*(1-VLOOKUP('F_ ORDERS'!$K2274,D_BUYERS!A:H,8,FALSE))</f>
        <v>608</v>
      </c>
      <c r="N2274" s="32">
        <f>IF(VLOOKUP('F_ ORDERS'!$G2274, OrderDate!A:E, 5, FALSE) = 1, 'F_ ORDERS'!$M2274 * (1 - 0.07), 'F_ ORDERS'!$M2274)</f>
        <v>565.43999999999994</v>
      </c>
    </row>
    <row r="2275" spans="1:14" x14ac:dyDescent="0.2">
      <c r="A2275" s="51" t="str">
        <f t="shared" si="35"/>
        <v>224.54.117.58|45593|0.474363425928459</v>
      </c>
      <c r="B2275" s="51" t="s">
        <v>2631</v>
      </c>
      <c r="C2275" s="52">
        <f>INT(DT!I2275)</f>
        <v>45593</v>
      </c>
      <c r="D2275" s="53">
        <f>DT!I2275-INT(DT!I2275)</f>
        <v>0.47436342592845904</v>
      </c>
      <c r="E2275" s="32" t="s">
        <v>6490</v>
      </c>
      <c r="F2275" s="32">
        <v>1078</v>
      </c>
      <c r="G2275" s="38">
        <f>INT(DT!E2275)</f>
        <v>45593</v>
      </c>
      <c r="H2275" s="39">
        <f>DT!E2275-INT(DT!E2275)</f>
        <v>0.52104166666686069</v>
      </c>
      <c r="I2275" s="32" t="s">
        <v>23</v>
      </c>
      <c r="J2275" s="32" t="s">
        <v>684</v>
      </c>
      <c r="K2275" s="32" t="s">
        <v>242</v>
      </c>
      <c r="L2275" s="42" cm="1">
        <f t="array" ref="L2275">INDEX('D_ SERVICES'!D:F, MATCH(J2275, 'D_ SERVICES'!A:A, 0),
   IF(I2275="Basic", 1, IF(I2275="Standard", 2, IF(I2275="Premium", 3, ""))))</f>
        <v>242</v>
      </c>
      <c r="M2275" s="32">
        <f>L2275*(1-VLOOKUP('F_ ORDERS'!$K2275,D_BUYERS!A:H,8,FALSE))</f>
        <v>217.8</v>
      </c>
      <c r="N2275" s="32">
        <f>IF(VLOOKUP('F_ ORDERS'!$G2275, OrderDate!A:E, 5, FALSE) = 1, 'F_ ORDERS'!$M2275 * (1 - 0.07), 'F_ ORDERS'!$M2275)</f>
        <v>217.8</v>
      </c>
    </row>
    <row r="2276" spans="1:14" x14ac:dyDescent="0.2">
      <c r="A2276" s="51" t="str">
        <f t="shared" si="35"/>
        <v>170.110.168.9|45510|0.454583333332266</v>
      </c>
      <c r="B2276" s="51" t="s">
        <v>1908</v>
      </c>
      <c r="C2276" s="52">
        <f>INT(DT!I2276)</f>
        <v>45510</v>
      </c>
      <c r="D2276" s="53">
        <f>DT!I2276-INT(DT!I2276)</f>
        <v>0.45458333333226619</v>
      </c>
      <c r="E2276" s="32" t="s">
        <v>6491</v>
      </c>
      <c r="F2276" s="32">
        <v>1087</v>
      </c>
      <c r="G2276" s="38">
        <f>INT(DT!E2276)</f>
        <v>45510</v>
      </c>
      <c r="H2276" s="39">
        <f>DT!E2276-INT(DT!E2276)</f>
        <v>0.55910879629664123</v>
      </c>
      <c r="I2276" s="32" t="s">
        <v>12</v>
      </c>
      <c r="J2276" s="32" t="s">
        <v>672</v>
      </c>
      <c r="K2276" s="32" t="s">
        <v>121</v>
      </c>
      <c r="L2276" s="42" cm="1">
        <f t="array" ref="L2276">INDEX('D_ SERVICES'!D:F, MATCH(J2276, 'D_ SERVICES'!A:A, 0),
   IF(I2276="Basic", 1, IF(I2276="Standard", 2, IF(I2276="Premium", 3, ""))))</f>
        <v>1000</v>
      </c>
      <c r="M2276" s="32">
        <f>L2276*(1-VLOOKUP('F_ ORDERS'!$K2276,D_BUYERS!A:H,8,FALSE))</f>
        <v>900</v>
      </c>
      <c r="N2276" s="32">
        <f>IF(VLOOKUP('F_ ORDERS'!$G2276, OrderDate!A:E, 5, FALSE) = 1, 'F_ ORDERS'!$M2276 * (1 - 0.07), 'F_ ORDERS'!$M2276)</f>
        <v>900</v>
      </c>
    </row>
    <row r="2277" spans="1:14" x14ac:dyDescent="0.2">
      <c r="A2277" s="51" t="str">
        <f t="shared" si="35"/>
        <v>7.45.40.53|45126|0.428680555553001</v>
      </c>
      <c r="B2277" s="51" t="s">
        <v>3755</v>
      </c>
      <c r="C2277" s="52">
        <f>INT(DT!I2277)</f>
        <v>45126</v>
      </c>
      <c r="D2277" s="53">
        <f>DT!I2277-INT(DT!I2277)</f>
        <v>0.42868055555300089</v>
      </c>
      <c r="E2277" s="32" t="s">
        <v>6492</v>
      </c>
      <c r="F2277" s="32">
        <v>1222</v>
      </c>
      <c r="G2277" s="38">
        <f>INT(DT!E2277)</f>
        <v>45126</v>
      </c>
      <c r="H2277" s="39">
        <f>DT!E2277-INT(DT!E2277)</f>
        <v>0.47660879629256669</v>
      </c>
      <c r="I2277" s="32" t="s">
        <v>18</v>
      </c>
      <c r="J2277" s="32" t="s">
        <v>827</v>
      </c>
      <c r="K2277" s="32" t="s">
        <v>292</v>
      </c>
      <c r="L2277" s="42" cm="1">
        <f t="array" ref="L2277">INDEX('D_ SERVICES'!D:F, MATCH(J2277, 'D_ SERVICES'!A:A, 0),
   IF(I2277="Basic", 1, IF(I2277="Standard", 2, IF(I2277="Premium", 3, ""))))</f>
        <v>797</v>
      </c>
      <c r="M2277" s="32">
        <f>L2277*(1-VLOOKUP('F_ ORDERS'!$K2277,D_BUYERS!A:H,8,FALSE))</f>
        <v>717.30000000000007</v>
      </c>
      <c r="N2277" s="32">
        <f>IF(VLOOKUP('F_ ORDERS'!$G2277, OrderDate!A:E, 5, FALSE) = 1, 'F_ ORDERS'!$M2277 * (1 - 0.07), 'F_ ORDERS'!$M2277)</f>
        <v>717.30000000000007</v>
      </c>
    </row>
    <row r="2278" spans="1:14" x14ac:dyDescent="0.2">
      <c r="A2278" s="51" t="str">
        <f t="shared" si="35"/>
        <v>60.151.215.17|45317|0.226886574077071</v>
      </c>
      <c r="B2278" s="51" t="s">
        <v>3622</v>
      </c>
      <c r="C2278" s="52">
        <f>INT(DT!I2278)</f>
        <v>45317</v>
      </c>
      <c r="D2278" s="53">
        <f>DT!I2278-INT(DT!I2278)</f>
        <v>0.22688657407707069</v>
      </c>
      <c r="E2278" s="32" t="s">
        <v>6493</v>
      </c>
      <c r="F2278" s="32">
        <v>1178</v>
      </c>
      <c r="G2278" s="38">
        <f>INT(DT!E2278)</f>
        <v>45317</v>
      </c>
      <c r="H2278" s="39">
        <f>DT!E2278-INT(DT!E2278)</f>
        <v>0.24298611111589707</v>
      </c>
      <c r="I2278" s="32" t="s">
        <v>23</v>
      </c>
      <c r="J2278" s="32" t="s">
        <v>596</v>
      </c>
      <c r="K2278" s="32" t="s">
        <v>73</v>
      </c>
      <c r="L2278" s="42" cm="1">
        <f t="array" ref="L2278">INDEX('D_ SERVICES'!D:F, MATCH(J2278, 'D_ SERVICES'!A:A, 0),
   IF(I2278="Basic", 1, IF(I2278="Standard", 2, IF(I2278="Premium", 3, ""))))</f>
        <v>862</v>
      </c>
      <c r="M2278" s="32">
        <f>L2278*(1-VLOOKUP('F_ ORDERS'!$K2278,D_BUYERS!A:H,8,FALSE))</f>
        <v>775.80000000000007</v>
      </c>
      <c r="N2278" s="32">
        <f>IF(VLOOKUP('F_ ORDERS'!$G2278, OrderDate!A:E, 5, FALSE) = 1, 'F_ ORDERS'!$M2278 * (1 - 0.07), 'F_ ORDERS'!$M2278)</f>
        <v>775.80000000000007</v>
      </c>
    </row>
    <row r="2279" spans="1:14" x14ac:dyDescent="0.2">
      <c r="A2279" s="51" t="str">
        <f t="shared" si="35"/>
        <v>54.132.244.145|43925|0.454363425917109</v>
      </c>
      <c r="B2279" s="51" t="s">
        <v>3527</v>
      </c>
      <c r="C2279" s="52">
        <f>INT(DT!I2279)</f>
        <v>43925</v>
      </c>
      <c r="D2279" s="53">
        <f>DT!I2279-INT(DT!I2279)</f>
        <v>0.45436342591710854</v>
      </c>
      <c r="E2279" s="32" t="s">
        <v>6494</v>
      </c>
      <c r="F2279" s="32">
        <v>1102</v>
      </c>
      <c r="G2279" s="38">
        <f>INT(DT!E2279)</f>
        <v>43925</v>
      </c>
      <c r="H2279" s="39">
        <f>DT!E2279-INT(DT!E2279)</f>
        <v>0.56775462962104939</v>
      </c>
      <c r="I2279" s="32" t="s">
        <v>12</v>
      </c>
      <c r="J2279" s="32" t="s">
        <v>724</v>
      </c>
      <c r="K2279" s="32" t="s">
        <v>378</v>
      </c>
      <c r="L2279" s="42" cm="1">
        <f t="array" ref="L2279">INDEX('D_ SERVICES'!D:F, MATCH(J2279, 'D_ SERVICES'!A:A, 0),
   IF(I2279="Basic", 1, IF(I2279="Standard", 2, IF(I2279="Premium", 3, ""))))</f>
        <v>956</v>
      </c>
      <c r="M2279" s="32">
        <f>L2279*(1-VLOOKUP('F_ ORDERS'!$K2279,D_BUYERS!A:H,8,FALSE))</f>
        <v>956</v>
      </c>
      <c r="N2279" s="32">
        <f>IF(VLOOKUP('F_ ORDERS'!$G2279, OrderDate!A:E, 5, FALSE) = 1, 'F_ ORDERS'!$M2279 * (1 - 0.07), 'F_ ORDERS'!$M2279)</f>
        <v>889.07999999999993</v>
      </c>
    </row>
    <row r="2280" spans="1:14" x14ac:dyDescent="0.2">
      <c r="A2280" s="51" t="str">
        <f t="shared" si="35"/>
        <v>82.77.115.140|44729|0.466631944436813</v>
      </c>
      <c r="B2280" s="51" t="s">
        <v>3951</v>
      </c>
      <c r="C2280" s="52">
        <f>INT(DT!I2280)</f>
        <v>44729</v>
      </c>
      <c r="D2280" s="53">
        <f>DT!I2280-INT(DT!I2280)</f>
        <v>0.46663194443681277</v>
      </c>
      <c r="E2280" s="32" t="s">
        <v>6495</v>
      </c>
      <c r="F2280" s="32">
        <v>1041</v>
      </c>
      <c r="G2280" s="38">
        <f>INT(DT!E2280)</f>
        <v>44729</v>
      </c>
      <c r="H2280" s="39">
        <f>DT!E2280-INT(DT!E2280)</f>
        <v>0.50656249999155989</v>
      </c>
      <c r="I2280" s="32" t="s">
        <v>12</v>
      </c>
      <c r="J2280" s="32" t="s">
        <v>643</v>
      </c>
      <c r="K2280" s="32" t="s">
        <v>218</v>
      </c>
      <c r="L2280" s="42" cm="1">
        <f t="array" ref="L2280">INDEX('D_ SERVICES'!D:F, MATCH(J2280, 'D_ SERVICES'!A:A, 0),
   IF(I2280="Basic", 1, IF(I2280="Standard", 2, IF(I2280="Premium", 3, ""))))</f>
        <v>899</v>
      </c>
      <c r="M2280" s="32">
        <f>L2280*(1-VLOOKUP('F_ ORDERS'!$K2280,D_BUYERS!A:H,8,FALSE))</f>
        <v>809.1</v>
      </c>
      <c r="N2280" s="32">
        <f>IF(VLOOKUP('F_ ORDERS'!$G2280, OrderDate!A:E, 5, FALSE) = 1, 'F_ ORDERS'!$M2280 * (1 - 0.07), 'F_ ORDERS'!$M2280)</f>
        <v>809.1</v>
      </c>
    </row>
    <row r="2281" spans="1:14" x14ac:dyDescent="0.2">
      <c r="A2281" s="51" t="str">
        <f t="shared" si="35"/>
        <v>246.12.205.108|43470|0.62172453704261</v>
      </c>
      <c r="B2281" s="51" t="s">
        <v>2952</v>
      </c>
      <c r="C2281" s="52">
        <f>INT(DT!I2281)</f>
        <v>43470</v>
      </c>
      <c r="D2281" s="53">
        <f>DT!I2281-INT(DT!I2281)</f>
        <v>0.62172453704260988</v>
      </c>
      <c r="E2281" s="32" t="s">
        <v>6496</v>
      </c>
      <c r="F2281" s="32">
        <v>1207</v>
      </c>
      <c r="G2281" s="38">
        <f>INT(DT!E2281)</f>
        <v>43470</v>
      </c>
      <c r="H2281" s="39">
        <f>DT!E2281-INT(DT!E2281)</f>
        <v>0.732141203712672</v>
      </c>
      <c r="I2281" s="32" t="s">
        <v>12</v>
      </c>
      <c r="J2281" s="32" t="s">
        <v>704</v>
      </c>
      <c r="K2281" s="32" t="s">
        <v>246</v>
      </c>
      <c r="L2281" s="42" cm="1">
        <f t="array" ref="L2281">INDEX('D_ SERVICES'!D:F, MATCH(J2281, 'D_ SERVICES'!A:A, 0),
   IF(I2281="Basic", 1, IF(I2281="Standard", 2, IF(I2281="Premium", 3, ""))))</f>
        <v>901</v>
      </c>
      <c r="M2281" s="32">
        <f>L2281*(1-VLOOKUP('F_ ORDERS'!$K2281,D_BUYERS!A:H,8,FALSE))</f>
        <v>810.9</v>
      </c>
      <c r="N2281" s="32">
        <f>IF(VLOOKUP('F_ ORDERS'!$G2281, OrderDate!A:E, 5, FALSE) = 1, 'F_ ORDERS'!$M2281 * (1 - 0.07), 'F_ ORDERS'!$M2281)</f>
        <v>754.13699999999994</v>
      </c>
    </row>
    <row r="2282" spans="1:14" x14ac:dyDescent="0.2">
      <c r="A2282" s="51" t="str">
        <f t="shared" si="35"/>
        <v>22.120.34.184|45600|0.503298611110949</v>
      </c>
      <c r="B2282" s="51" t="s">
        <v>2559</v>
      </c>
      <c r="C2282" s="52">
        <f>INT(DT!I2282)</f>
        <v>45600</v>
      </c>
      <c r="D2282" s="53">
        <f>DT!I2282-INT(DT!I2282)</f>
        <v>0.50329861111094942</v>
      </c>
      <c r="E2282" s="32" t="s">
        <v>6497</v>
      </c>
      <c r="F2282" s="32">
        <v>1029</v>
      </c>
      <c r="G2282" s="38">
        <f>INT(DT!E2282)</f>
        <v>45600</v>
      </c>
      <c r="H2282" s="39">
        <f>DT!E2282-INT(DT!E2282)</f>
        <v>0.53699074074393138</v>
      </c>
      <c r="I2282" s="32" t="s">
        <v>18</v>
      </c>
      <c r="J2282" s="32" t="s">
        <v>812</v>
      </c>
      <c r="K2282" s="32" t="s">
        <v>458</v>
      </c>
      <c r="L2282" s="42" cm="1">
        <f t="array" ref="L2282">INDEX('D_ SERVICES'!D:F, MATCH(J2282, 'D_ SERVICES'!A:A, 0),
   IF(I2282="Basic", 1, IF(I2282="Standard", 2, IF(I2282="Premium", 3, ""))))</f>
        <v>930</v>
      </c>
      <c r="M2282" s="32">
        <f>L2282*(1-VLOOKUP('F_ ORDERS'!$K2282,D_BUYERS!A:H,8,FALSE))</f>
        <v>930</v>
      </c>
      <c r="N2282" s="32">
        <f>IF(VLOOKUP('F_ ORDERS'!$G2282, OrderDate!A:E, 5, FALSE) = 1, 'F_ ORDERS'!$M2282 * (1 - 0.07), 'F_ ORDERS'!$M2282)</f>
        <v>930</v>
      </c>
    </row>
    <row r="2283" spans="1:14" x14ac:dyDescent="0.2">
      <c r="A2283" s="51" t="str">
        <f t="shared" si="35"/>
        <v>32.24.86.182|44635|0.458726851851679</v>
      </c>
      <c r="B2283" s="51" t="s">
        <v>3199</v>
      </c>
      <c r="C2283" s="52">
        <f>INT(DT!I2283)</f>
        <v>44635</v>
      </c>
      <c r="D2283" s="53">
        <f>DT!I2283-INT(DT!I2283)</f>
        <v>0.45872685185167938</v>
      </c>
      <c r="E2283" s="32" t="s">
        <v>6498</v>
      </c>
      <c r="F2283" s="32">
        <v>1172</v>
      </c>
      <c r="G2283" s="38">
        <f>INT(DT!E2283)</f>
        <v>44635</v>
      </c>
      <c r="H2283" s="39">
        <f>DT!E2283-INT(DT!E2283)</f>
        <v>0.50192129629431292</v>
      </c>
      <c r="I2283" s="32" t="s">
        <v>23</v>
      </c>
      <c r="J2283" s="32" t="s">
        <v>852</v>
      </c>
      <c r="K2283" s="32" t="s">
        <v>456</v>
      </c>
      <c r="L2283" s="42" cm="1">
        <f t="array" ref="L2283">INDEX('D_ SERVICES'!D:F, MATCH(J2283, 'D_ SERVICES'!A:A, 0),
   IF(I2283="Basic", 1, IF(I2283="Standard", 2, IF(I2283="Premium", 3, ""))))</f>
        <v>927</v>
      </c>
      <c r="M2283" s="32">
        <f>L2283*(1-VLOOKUP('F_ ORDERS'!$K2283,D_BUYERS!A:H,8,FALSE))</f>
        <v>834.30000000000007</v>
      </c>
      <c r="N2283" s="32">
        <f>IF(VLOOKUP('F_ ORDERS'!$G2283, OrderDate!A:E, 5, FALSE) = 1, 'F_ ORDERS'!$M2283 * (1 - 0.07), 'F_ ORDERS'!$M2283)</f>
        <v>834.30000000000007</v>
      </c>
    </row>
    <row r="2284" spans="1:14" x14ac:dyDescent="0.2">
      <c r="A2284" s="51" t="str">
        <f t="shared" si="35"/>
        <v>104.60.237.237|42261|0.218831018522906</v>
      </c>
      <c r="B2284" s="51" t="s">
        <v>993</v>
      </c>
      <c r="C2284" s="52">
        <f>INT(DT!I2284)</f>
        <v>42261</v>
      </c>
      <c r="D2284" s="53">
        <f>DT!I2284-INT(DT!I2284)</f>
        <v>0.21883101852290565</v>
      </c>
      <c r="E2284" s="32" t="s">
        <v>6499</v>
      </c>
      <c r="F2284" s="32">
        <v>1006</v>
      </c>
      <c r="G2284" s="38">
        <f>INT(DT!E2284)</f>
        <v>42261</v>
      </c>
      <c r="H2284" s="39">
        <f>DT!E2284-INT(DT!E2284)</f>
        <v>0.2332060185217415</v>
      </c>
      <c r="I2284" s="32" t="s">
        <v>23</v>
      </c>
      <c r="J2284" s="32" t="s">
        <v>618</v>
      </c>
      <c r="K2284" s="32" t="s">
        <v>218</v>
      </c>
      <c r="L2284" s="42" cm="1">
        <f t="array" ref="L2284">INDEX('D_ SERVICES'!D:F, MATCH(J2284, 'D_ SERVICES'!A:A, 0),
   IF(I2284="Basic", 1, IF(I2284="Standard", 2, IF(I2284="Premium", 3, ""))))</f>
        <v>652</v>
      </c>
      <c r="M2284" s="32">
        <f>L2284*(1-VLOOKUP('F_ ORDERS'!$K2284,D_BUYERS!A:H,8,FALSE))</f>
        <v>586.80000000000007</v>
      </c>
      <c r="N2284" s="32">
        <f>IF(VLOOKUP('F_ ORDERS'!$G2284, OrderDate!A:E, 5, FALSE) = 1, 'F_ ORDERS'!$M2284 * (1 - 0.07), 'F_ ORDERS'!$M2284)</f>
        <v>586.80000000000007</v>
      </c>
    </row>
    <row r="2285" spans="1:14" x14ac:dyDescent="0.2">
      <c r="A2285" s="51" t="str">
        <f t="shared" si="35"/>
        <v>246.223.62.124|44608|0.940995370372548</v>
      </c>
      <c r="B2285" s="51" t="s">
        <v>2956</v>
      </c>
      <c r="C2285" s="52">
        <f>INT(DT!I2285)</f>
        <v>44608</v>
      </c>
      <c r="D2285" s="53">
        <f>DT!I2285-INT(DT!I2285)</f>
        <v>0.94099537037254777</v>
      </c>
      <c r="E2285" s="32" t="s">
        <v>6500</v>
      </c>
      <c r="F2285" s="32">
        <v>1189</v>
      </c>
      <c r="G2285" s="38">
        <f>INT(DT!E2285)</f>
        <v>44609</v>
      </c>
      <c r="H2285" s="39">
        <f>DT!E2285-INT(DT!E2285)</f>
        <v>2.4108796300424729E-2</v>
      </c>
      <c r="I2285" s="32" t="s">
        <v>12</v>
      </c>
      <c r="J2285" s="32" t="s">
        <v>824</v>
      </c>
      <c r="K2285" s="32" t="s">
        <v>373</v>
      </c>
      <c r="L2285" s="42" cm="1">
        <f t="array" ref="L2285">INDEX('D_ SERVICES'!D:F, MATCH(J2285, 'D_ SERVICES'!A:A, 0),
   IF(I2285="Basic", 1, IF(I2285="Standard", 2, IF(I2285="Premium", 3, ""))))</f>
        <v>941</v>
      </c>
      <c r="M2285" s="32">
        <f>L2285*(1-VLOOKUP('F_ ORDERS'!$K2285,D_BUYERS!A:H,8,FALSE))</f>
        <v>893.94999999999993</v>
      </c>
      <c r="N2285" s="32">
        <f>IF(VLOOKUP('F_ ORDERS'!$G2285, OrderDate!A:E, 5, FALSE) = 1, 'F_ ORDERS'!$M2285 * (1 - 0.07), 'F_ ORDERS'!$M2285)</f>
        <v>893.94999999999993</v>
      </c>
    </row>
    <row r="2286" spans="1:14" x14ac:dyDescent="0.2">
      <c r="A2286" s="51" t="str">
        <f t="shared" si="35"/>
        <v>34.243.222.147|44792|0.620717592602887</v>
      </c>
      <c r="B2286" s="51" t="s">
        <v>3225</v>
      </c>
      <c r="C2286" s="52">
        <f>INT(DT!I2286)</f>
        <v>44792</v>
      </c>
      <c r="D2286" s="53">
        <f>DT!I2286-INT(DT!I2286)</f>
        <v>0.62071759260288673</v>
      </c>
      <c r="E2286" s="32" t="s">
        <v>6501</v>
      </c>
      <c r="F2286" s="32">
        <v>1026</v>
      </c>
      <c r="G2286" s="38">
        <f>INT(DT!E2286)</f>
        <v>44792</v>
      </c>
      <c r="H2286" s="39">
        <f>DT!E2286-INT(DT!E2286)</f>
        <v>0.73748842593340669</v>
      </c>
      <c r="I2286" s="32" t="s">
        <v>12</v>
      </c>
      <c r="J2286" s="32" t="s">
        <v>612</v>
      </c>
      <c r="K2286" s="32" t="s">
        <v>171</v>
      </c>
      <c r="L2286" s="42" cm="1">
        <f t="array" ref="L2286">INDEX('D_ SERVICES'!D:F, MATCH(J2286, 'D_ SERVICES'!A:A, 0),
   IF(I2286="Basic", 1, IF(I2286="Standard", 2, IF(I2286="Premium", 3, ""))))</f>
        <v>875</v>
      </c>
      <c r="M2286" s="32">
        <f>L2286*(1-VLOOKUP('F_ ORDERS'!$K2286,D_BUYERS!A:H,8,FALSE))</f>
        <v>787.5</v>
      </c>
      <c r="N2286" s="32">
        <f>IF(VLOOKUP('F_ ORDERS'!$G2286, OrderDate!A:E, 5, FALSE) = 1, 'F_ ORDERS'!$M2286 * (1 - 0.07), 'F_ ORDERS'!$M2286)</f>
        <v>787.5</v>
      </c>
    </row>
    <row r="2287" spans="1:14" x14ac:dyDescent="0.2">
      <c r="A2287" s="51" t="str">
        <f t="shared" si="35"/>
        <v>123.143.247.41|45225|0.612407407410501</v>
      </c>
      <c r="B2287" s="51" t="s">
        <v>1251</v>
      </c>
      <c r="C2287" s="52">
        <f>INT(DT!I2287)</f>
        <v>45225</v>
      </c>
      <c r="D2287" s="53">
        <f>DT!I2287-INT(DT!I2287)</f>
        <v>0.61240740741050104</v>
      </c>
      <c r="E2287" s="32" t="s">
        <v>6502</v>
      </c>
      <c r="F2287" s="32">
        <v>1003</v>
      </c>
      <c r="G2287" s="38">
        <f>INT(DT!E2287)</f>
        <v>45225</v>
      </c>
      <c r="H2287" s="39">
        <f>DT!E2287-INT(DT!E2287)</f>
        <v>0.73466435185400769</v>
      </c>
      <c r="I2287" s="32" t="s">
        <v>23</v>
      </c>
      <c r="J2287" s="32" t="s">
        <v>766</v>
      </c>
      <c r="K2287" s="32" t="s">
        <v>207</v>
      </c>
      <c r="L2287" s="42" cm="1">
        <f t="array" ref="L2287">INDEX('D_ SERVICES'!D:F, MATCH(J2287, 'D_ SERVICES'!A:A, 0),
   IF(I2287="Basic", 1, IF(I2287="Standard", 2, IF(I2287="Premium", 3, ""))))</f>
        <v>622</v>
      </c>
      <c r="M2287" s="32">
        <f>L2287*(1-VLOOKUP('F_ ORDERS'!$K2287,D_BUYERS!A:H,8,FALSE))</f>
        <v>559.80000000000007</v>
      </c>
      <c r="N2287" s="32">
        <f>IF(VLOOKUP('F_ ORDERS'!$G2287, OrderDate!A:E, 5, FALSE) = 1, 'F_ ORDERS'!$M2287 * (1 - 0.07), 'F_ ORDERS'!$M2287)</f>
        <v>559.80000000000007</v>
      </c>
    </row>
    <row r="2288" spans="1:14" x14ac:dyDescent="0.2">
      <c r="A2288" s="51" t="str">
        <f t="shared" si="35"/>
        <v>219.16.177.208|43983|0.470104166663077</v>
      </c>
      <c r="B2288" s="51" t="s">
        <v>2543</v>
      </c>
      <c r="C2288" s="52">
        <f>INT(DT!I2288)</f>
        <v>43983</v>
      </c>
      <c r="D2288" s="53">
        <f>DT!I2288-INT(DT!I2288)</f>
        <v>0.47010416666307719</v>
      </c>
      <c r="E2288" s="32" t="s">
        <v>6503</v>
      </c>
      <c r="F2288" s="32">
        <v>1010</v>
      </c>
      <c r="G2288" s="38">
        <f>INT(DT!E2288)</f>
        <v>43983</v>
      </c>
      <c r="H2288" s="39">
        <f>DT!E2288-INT(DT!E2288)</f>
        <v>0.49187499999970896</v>
      </c>
      <c r="I2288" s="32" t="s">
        <v>18</v>
      </c>
      <c r="J2288" s="32" t="s">
        <v>782</v>
      </c>
      <c r="K2288" s="32" t="s">
        <v>145</v>
      </c>
      <c r="L2288" s="42" cm="1">
        <f t="array" ref="L2288">INDEX('D_ SERVICES'!D:F, MATCH(J2288, 'D_ SERVICES'!A:A, 0),
   IF(I2288="Basic", 1, IF(I2288="Standard", 2, IF(I2288="Premium", 3, ""))))</f>
        <v>510</v>
      </c>
      <c r="M2288" s="32">
        <f>L2288*(1-VLOOKUP('F_ ORDERS'!$K2288,D_BUYERS!A:H,8,FALSE))</f>
        <v>484.5</v>
      </c>
      <c r="N2288" s="32">
        <f>IF(VLOOKUP('F_ ORDERS'!$G2288, OrderDate!A:E, 5, FALSE) = 1, 'F_ ORDERS'!$M2288 * (1 - 0.07), 'F_ ORDERS'!$M2288)</f>
        <v>484.5</v>
      </c>
    </row>
    <row r="2289" spans="1:14" x14ac:dyDescent="0.2">
      <c r="A2289" s="51" t="str">
        <f t="shared" si="35"/>
        <v>9.57.212.28|43814|0.386956018519413</v>
      </c>
      <c r="B2289" s="51" t="s">
        <v>4065</v>
      </c>
      <c r="C2289" s="52">
        <f>INT(DT!I2289)</f>
        <v>43814</v>
      </c>
      <c r="D2289" s="53">
        <f>DT!I2289-INT(DT!I2289)</f>
        <v>0.38695601851941319</v>
      </c>
      <c r="E2289" s="32" t="s">
        <v>6504</v>
      </c>
      <c r="F2289" s="32">
        <v>1210</v>
      </c>
      <c r="G2289" s="38">
        <f>INT(DT!E2289)</f>
        <v>43814</v>
      </c>
      <c r="H2289" s="39">
        <f>DT!E2289-INT(DT!E2289)</f>
        <v>0.40751157407794381</v>
      </c>
      <c r="I2289" s="32" t="s">
        <v>18</v>
      </c>
      <c r="J2289" s="32" t="s">
        <v>836</v>
      </c>
      <c r="K2289" s="32" t="s">
        <v>461</v>
      </c>
      <c r="L2289" s="42" cm="1">
        <f t="array" ref="L2289">INDEX('D_ SERVICES'!D:F, MATCH(J2289, 'D_ SERVICES'!A:A, 0),
   IF(I2289="Basic", 1, IF(I2289="Standard", 2, IF(I2289="Premium", 3, ""))))</f>
        <v>538</v>
      </c>
      <c r="M2289" s="32">
        <f>L2289*(1-VLOOKUP('F_ ORDERS'!$K2289,D_BUYERS!A:H,8,FALSE))</f>
        <v>538</v>
      </c>
      <c r="N2289" s="32">
        <f>IF(VLOOKUP('F_ ORDERS'!$G2289, OrderDate!A:E, 5, FALSE) = 1, 'F_ ORDERS'!$M2289 * (1 - 0.07), 'F_ ORDERS'!$M2289)</f>
        <v>500.34</v>
      </c>
    </row>
    <row r="2290" spans="1:14" x14ac:dyDescent="0.2">
      <c r="A2290" s="51" t="str">
        <f t="shared" si="35"/>
        <v>253.177.181.30|45127|0.731608796297223</v>
      </c>
      <c r="B2290" s="51" t="s">
        <v>3051</v>
      </c>
      <c r="C2290" s="52">
        <f>INT(DT!I2290)</f>
        <v>45127</v>
      </c>
      <c r="D2290" s="53">
        <f>DT!I2290-INT(DT!I2290)</f>
        <v>0.73160879629722331</v>
      </c>
      <c r="E2290" s="32" t="s">
        <v>6505</v>
      </c>
      <c r="F2290" s="32">
        <v>1037</v>
      </c>
      <c r="G2290" s="38">
        <f>INT(DT!E2290)</f>
        <v>45127</v>
      </c>
      <c r="H2290" s="39">
        <f>DT!E2290-INT(DT!E2290)</f>
        <v>0.83209490741137415</v>
      </c>
      <c r="I2290" s="32" t="s">
        <v>23</v>
      </c>
      <c r="J2290" s="32" t="s">
        <v>807</v>
      </c>
      <c r="K2290" s="32" t="s">
        <v>472</v>
      </c>
      <c r="L2290" s="42" cm="1">
        <f t="array" ref="L2290">INDEX('D_ SERVICES'!D:F, MATCH(J2290, 'D_ SERVICES'!A:A, 0),
   IF(I2290="Basic", 1, IF(I2290="Standard", 2, IF(I2290="Premium", 3, ""))))</f>
        <v>808</v>
      </c>
      <c r="M2290" s="32">
        <f>L2290*(1-VLOOKUP('F_ ORDERS'!$K2290,D_BUYERS!A:H,8,FALSE))</f>
        <v>727.2</v>
      </c>
      <c r="N2290" s="32">
        <f>IF(VLOOKUP('F_ ORDERS'!$G2290, OrderDate!A:E, 5, FALSE) = 1, 'F_ ORDERS'!$M2290 * (1 - 0.07), 'F_ ORDERS'!$M2290)</f>
        <v>727.2</v>
      </c>
    </row>
    <row r="2291" spans="1:14" x14ac:dyDescent="0.2">
      <c r="A2291" s="51" t="str">
        <f t="shared" si="35"/>
        <v>71.181.185.70|45101|0.365057870367309</v>
      </c>
      <c r="B2291" s="51" t="s">
        <v>3776</v>
      </c>
      <c r="C2291" s="52">
        <f>INT(DT!I2291)</f>
        <v>45101</v>
      </c>
      <c r="D2291" s="53">
        <f>DT!I2291-INT(DT!I2291)</f>
        <v>0.36505787036730908</v>
      </c>
      <c r="E2291" s="32" t="s">
        <v>6506</v>
      </c>
      <c r="F2291" s="32">
        <v>1187</v>
      </c>
      <c r="G2291" s="38">
        <f>INT(DT!E2291)</f>
        <v>45101</v>
      </c>
      <c r="H2291" s="39">
        <f>DT!E2291-INT(DT!E2291)</f>
        <v>0.41520833333197515</v>
      </c>
      <c r="I2291" s="32" t="s">
        <v>12</v>
      </c>
      <c r="J2291" s="32" t="s">
        <v>862</v>
      </c>
      <c r="K2291" s="32" t="s">
        <v>440</v>
      </c>
      <c r="L2291" s="42" cm="1">
        <f t="array" ref="L2291">INDEX('D_ SERVICES'!D:F, MATCH(J2291, 'D_ SERVICES'!A:A, 0),
   IF(I2291="Basic", 1, IF(I2291="Standard", 2, IF(I2291="Premium", 3, ""))))</f>
        <v>878</v>
      </c>
      <c r="M2291" s="32">
        <f>L2291*(1-VLOOKUP('F_ ORDERS'!$K2291,D_BUYERS!A:H,8,FALSE))</f>
        <v>878</v>
      </c>
      <c r="N2291" s="32">
        <f>IF(VLOOKUP('F_ ORDERS'!$G2291, OrderDate!A:E, 5, FALSE) = 1, 'F_ ORDERS'!$M2291 * (1 - 0.07), 'F_ ORDERS'!$M2291)</f>
        <v>816.54</v>
      </c>
    </row>
    <row r="2292" spans="1:14" x14ac:dyDescent="0.2">
      <c r="A2292" s="51" t="str">
        <f t="shared" si="35"/>
        <v>74.30.116.130|44893|0.709513888890797</v>
      </c>
      <c r="B2292" s="51" t="s">
        <v>3825</v>
      </c>
      <c r="C2292" s="52">
        <f>INT(DT!I2292)</f>
        <v>44893</v>
      </c>
      <c r="D2292" s="53">
        <f>DT!I2292-INT(DT!I2292)</f>
        <v>0.70951388889079681</v>
      </c>
      <c r="E2292" s="32" t="s">
        <v>6507</v>
      </c>
      <c r="F2292" s="32">
        <v>1028</v>
      </c>
      <c r="G2292" s="38">
        <f>INT(DT!E2292)</f>
        <v>44893</v>
      </c>
      <c r="H2292" s="39">
        <f>DT!E2292-INT(DT!E2292)</f>
        <v>0.71406250000291038</v>
      </c>
      <c r="I2292" s="32" t="s">
        <v>12</v>
      </c>
      <c r="J2292" s="32" t="s">
        <v>779</v>
      </c>
      <c r="K2292" s="32" t="s">
        <v>238</v>
      </c>
      <c r="L2292" s="42" cm="1">
        <f t="array" ref="L2292">INDEX('D_ SERVICES'!D:F, MATCH(J2292, 'D_ SERVICES'!A:A, 0),
   IF(I2292="Basic", 1, IF(I2292="Standard", 2, IF(I2292="Premium", 3, ""))))</f>
        <v>1000</v>
      </c>
      <c r="M2292" s="32">
        <f>L2292*(1-VLOOKUP('F_ ORDERS'!$K2292,D_BUYERS!A:H,8,FALSE))</f>
        <v>950</v>
      </c>
      <c r="N2292" s="32">
        <f>IF(VLOOKUP('F_ ORDERS'!$G2292, OrderDate!A:E, 5, FALSE) = 1, 'F_ ORDERS'!$M2292 * (1 - 0.07), 'F_ ORDERS'!$M2292)</f>
        <v>950</v>
      </c>
    </row>
    <row r="2293" spans="1:14" x14ac:dyDescent="0.2">
      <c r="A2293" s="51" t="str">
        <f t="shared" si="35"/>
        <v>167.201.72.139|44238|0.200729166666861</v>
      </c>
      <c r="B2293" s="51" t="s">
        <v>1855</v>
      </c>
      <c r="C2293" s="52">
        <f>INT(DT!I2293)</f>
        <v>44238</v>
      </c>
      <c r="D2293" s="53">
        <f>DT!I2293-INT(DT!I2293)</f>
        <v>0.20072916666686069</v>
      </c>
      <c r="E2293" s="32" t="s">
        <v>6508</v>
      </c>
      <c r="F2293" s="32">
        <v>1083</v>
      </c>
      <c r="G2293" s="38">
        <f>INT(DT!E2293)</f>
        <v>44238</v>
      </c>
      <c r="H2293" s="39">
        <f>DT!E2293-INT(DT!E2293)</f>
        <v>0.22442129629780538</v>
      </c>
      <c r="I2293" s="32" t="s">
        <v>23</v>
      </c>
      <c r="J2293" s="32" t="s">
        <v>800</v>
      </c>
      <c r="K2293" s="32" t="s">
        <v>259</v>
      </c>
      <c r="L2293" s="42" cm="1">
        <f t="array" ref="L2293">INDEX('D_ SERVICES'!D:F, MATCH(J2293, 'D_ SERVICES'!A:A, 0),
   IF(I2293="Basic", 1, IF(I2293="Standard", 2, IF(I2293="Premium", 3, ""))))</f>
        <v>914</v>
      </c>
      <c r="M2293" s="32">
        <f>L2293*(1-VLOOKUP('F_ ORDERS'!$K2293,D_BUYERS!A:H,8,FALSE))</f>
        <v>822.6</v>
      </c>
      <c r="N2293" s="32">
        <f>IF(VLOOKUP('F_ ORDERS'!$G2293, OrderDate!A:E, 5, FALSE) = 1, 'F_ ORDERS'!$M2293 * (1 - 0.07), 'F_ ORDERS'!$M2293)</f>
        <v>822.6</v>
      </c>
    </row>
    <row r="2294" spans="1:14" x14ac:dyDescent="0.2">
      <c r="A2294" s="51" t="str">
        <f t="shared" si="35"/>
        <v>214.222.161.238|45272|0.573159722232958</v>
      </c>
      <c r="B2294" s="51" t="s">
        <v>2484</v>
      </c>
      <c r="C2294" s="52">
        <f>INT(DT!I2294)</f>
        <v>45272</v>
      </c>
      <c r="D2294" s="53">
        <f>DT!I2294-INT(DT!I2294)</f>
        <v>0.5731597222329583</v>
      </c>
      <c r="E2294" s="32" t="s">
        <v>6509</v>
      </c>
      <c r="F2294" s="32">
        <v>1135</v>
      </c>
      <c r="G2294" s="38">
        <f>INT(DT!E2294)</f>
        <v>45272</v>
      </c>
      <c r="H2294" s="39">
        <f>DT!E2294-INT(DT!E2294)</f>
        <v>0.6407870370458113</v>
      </c>
      <c r="I2294" s="32" t="s">
        <v>18</v>
      </c>
      <c r="J2294" s="32" t="s">
        <v>590</v>
      </c>
      <c r="K2294" s="32" t="s">
        <v>311</v>
      </c>
      <c r="L2294" s="42" cm="1">
        <f t="array" ref="L2294">INDEX('D_ SERVICES'!D:F, MATCH(J2294, 'D_ SERVICES'!A:A, 0),
   IF(I2294="Basic", 1, IF(I2294="Standard", 2, IF(I2294="Premium", 3, ""))))</f>
        <v>444</v>
      </c>
      <c r="M2294" s="32">
        <f>L2294*(1-VLOOKUP('F_ ORDERS'!$K2294,D_BUYERS!A:H,8,FALSE))</f>
        <v>421.79999999999995</v>
      </c>
      <c r="N2294" s="32">
        <f>IF(VLOOKUP('F_ ORDERS'!$G2294, OrderDate!A:E, 5, FALSE) = 1, 'F_ ORDERS'!$M2294 * (1 - 0.07), 'F_ ORDERS'!$M2294)</f>
        <v>421.79999999999995</v>
      </c>
    </row>
    <row r="2295" spans="1:14" x14ac:dyDescent="0.2">
      <c r="A2295" s="51" t="str">
        <f t="shared" si="35"/>
        <v>135.230.208.95|43248|0.146863425929041</v>
      </c>
      <c r="B2295" s="51" t="s">
        <v>1432</v>
      </c>
      <c r="C2295" s="52">
        <f>INT(DT!I2295)</f>
        <v>43248</v>
      </c>
      <c r="D2295" s="53">
        <f>DT!I2295-INT(DT!I2295)</f>
        <v>0.14686342592904111</v>
      </c>
      <c r="E2295" s="32" t="s">
        <v>6510</v>
      </c>
      <c r="F2295" s="32">
        <v>1115</v>
      </c>
      <c r="G2295" s="38">
        <f>INT(DT!E2295)</f>
        <v>43248</v>
      </c>
      <c r="H2295" s="39">
        <f>DT!E2295-INT(DT!E2295)</f>
        <v>0.1731828703705105</v>
      </c>
      <c r="I2295" s="32" t="s">
        <v>23</v>
      </c>
      <c r="J2295" s="32" t="s">
        <v>780</v>
      </c>
      <c r="K2295" s="32" t="s">
        <v>455</v>
      </c>
      <c r="L2295" s="42" cm="1">
        <f t="array" ref="L2295">INDEX('D_ SERVICES'!D:F, MATCH(J2295, 'D_ SERVICES'!A:A, 0),
   IF(I2295="Basic", 1, IF(I2295="Standard", 2, IF(I2295="Premium", 3, ""))))</f>
        <v>715</v>
      </c>
      <c r="M2295" s="32">
        <f>L2295*(1-VLOOKUP('F_ ORDERS'!$K2295,D_BUYERS!A:H,8,FALSE))</f>
        <v>643.5</v>
      </c>
      <c r="N2295" s="32">
        <f>IF(VLOOKUP('F_ ORDERS'!$G2295, OrderDate!A:E, 5, FALSE) = 1, 'F_ ORDERS'!$M2295 * (1 - 0.07), 'F_ ORDERS'!$M2295)</f>
        <v>643.5</v>
      </c>
    </row>
    <row r="2296" spans="1:14" x14ac:dyDescent="0.2">
      <c r="A2296" s="51" t="str">
        <f t="shared" si="35"/>
        <v>171.100.60.168|42825|0.278796296297514</v>
      </c>
      <c r="B2296" s="51" t="s">
        <v>1915</v>
      </c>
      <c r="C2296" s="52">
        <f>INT(DT!I2296)</f>
        <v>42825</v>
      </c>
      <c r="D2296" s="53">
        <f>DT!I2296-INT(DT!I2296)</f>
        <v>0.27879629629751435</v>
      </c>
      <c r="E2296" s="32" t="s">
        <v>6511</v>
      </c>
      <c r="F2296" s="32">
        <v>1031</v>
      </c>
      <c r="G2296" s="38">
        <f>INT(DT!E2296)</f>
        <v>42825</v>
      </c>
      <c r="H2296" s="39">
        <f>DT!E2296-INT(DT!E2296)</f>
        <v>0.34771990741137415</v>
      </c>
      <c r="I2296" s="32" t="s">
        <v>12</v>
      </c>
      <c r="J2296" s="32" t="s">
        <v>765</v>
      </c>
      <c r="K2296" s="32" t="s">
        <v>149</v>
      </c>
      <c r="L2296" s="42" cm="1">
        <f t="array" ref="L2296">INDEX('D_ SERVICES'!D:F, MATCH(J2296, 'D_ SERVICES'!A:A, 0),
   IF(I2296="Basic", 1, IF(I2296="Standard", 2, IF(I2296="Premium", 3, ""))))</f>
        <v>878</v>
      </c>
      <c r="M2296" s="32">
        <f>L2296*(1-VLOOKUP('F_ ORDERS'!$K2296,D_BUYERS!A:H,8,FALSE))</f>
        <v>834.09999999999991</v>
      </c>
      <c r="N2296" s="32">
        <f>IF(VLOOKUP('F_ ORDERS'!$G2296, OrderDate!A:E, 5, FALSE) = 1, 'F_ ORDERS'!$M2296 * (1 - 0.07), 'F_ ORDERS'!$M2296)</f>
        <v>834.09999999999991</v>
      </c>
    </row>
    <row r="2297" spans="1:14" x14ac:dyDescent="0.2">
      <c r="A2297" s="51" t="str">
        <f t="shared" si="35"/>
        <v>183.66.94.131|42499|0.0658101851877291</v>
      </c>
      <c r="B2297" s="51" t="s">
        <v>2070</v>
      </c>
      <c r="C2297" s="52">
        <f>INT(DT!I2297)</f>
        <v>42499</v>
      </c>
      <c r="D2297" s="53">
        <f>DT!I2297-INT(DT!I2297)</f>
        <v>6.5810185187729076E-2</v>
      </c>
      <c r="E2297" s="32" t="s">
        <v>6512</v>
      </c>
      <c r="F2297" s="32">
        <v>1031</v>
      </c>
      <c r="G2297" s="38">
        <f>INT(DT!E2297)</f>
        <v>42499</v>
      </c>
      <c r="H2297" s="39">
        <f>DT!E2297-INT(DT!E2297)</f>
        <v>7.4456018519413192E-2</v>
      </c>
      <c r="I2297" s="32" t="s">
        <v>18</v>
      </c>
      <c r="J2297" s="32" t="s">
        <v>765</v>
      </c>
      <c r="K2297" s="32" t="s">
        <v>415</v>
      </c>
      <c r="L2297" s="42" cm="1">
        <f t="array" ref="L2297">INDEX('D_ SERVICES'!D:F, MATCH(J2297, 'D_ SERVICES'!A:A, 0),
   IF(I2297="Basic", 1, IF(I2297="Standard", 2, IF(I2297="Premium", 3, ""))))</f>
        <v>431</v>
      </c>
      <c r="M2297" s="32">
        <f>L2297*(1-VLOOKUP('F_ ORDERS'!$K2297,D_BUYERS!A:H,8,FALSE))</f>
        <v>431</v>
      </c>
      <c r="N2297" s="32">
        <f>IF(VLOOKUP('F_ ORDERS'!$G2297, OrderDate!A:E, 5, FALSE) = 1, 'F_ ORDERS'!$M2297 * (1 - 0.07), 'F_ ORDERS'!$M2297)</f>
        <v>431</v>
      </c>
    </row>
    <row r="2298" spans="1:14" x14ac:dyDescent="0.2">
      <c r="A2298" s="51" t="str">
        <f t="shared" si="35"/>
        <v>247.67.171.212|41779|0.218668981477094</v>
      </c>
      <c r="B2298" s="51" t="s">
        <v>2981</v>
      </c>
      <c r="C2298" s="52">
        <f>INT(DT!I2298)</f>
        <v>41779</v>
      </c>
      <c r="D2298" s="53">
        <f>DT!I2298-INT(DT!I2298)</f>
        <v>0.21866898147709435</v>
      </c>
      <c r="E2298" s="32" t="s">
        <v>6513</v>
      </c>
      <c r="F2298" s="32">
        <v>1080</v>
      </c>
      <c r="G2298" s="38">
        <f>INT(DT!E2298)</f>
        <v>41779</v>
      </c>
      <c r="H2298" s="39">
        <f>DT!E2298-INT(DT!E2298)</f>
        <v>0.23855324073520023</v>
      </c>
      <c r="I2298" s="32" t="s">
        <v>18</v>
      </c>
      <c r="J2298" s="32" t="s">
        <v>784</v>
      </c>
      <c r="K2298" s="32" t="s">
        <v>353</v>
      </c>
      <c r="L2298" s="42" cm="1">
        <f t="array" ref="L2298">INDEX('D_ SERVICES'!D:F, MATCH(J2298, 'D_ SERVICES'!A:A, 0),
   IF(I2298="Basic", 1, IF(I2298="Standard", 2, IF(I2298="Premium", 3, ""))))</f>
        <v>746</v>
      </c>
      <c r="M2298" s="32">
        <f>L2298*(1-VLOOKUP('F_ ORDERS'!$K2298,D_BUYERS!A:H,8,FALSE))</f>
        <v>746</v>
      </c>
      <c r="N2298" s="32">
        <f>IF(VLOOKUP('F_ ORDERS'!$G2298, OrderDate!A:E, 5, FALSE) = 1, 'F_ ORDERS'!$M2298 * (1 - 0.07), 'F_ ORDERS'!$M2298)</f>
        <v>746</v>
      </c>
    </row>
    <row r="2299" spans="1:14" x14ac:dyDescent="0.2">
      <c r="A2299" s="51" t="str">
        <f t="shared" si="35"/>
        <v>75.220.88.152|45074|0.587500000001455</v>
      </c>
      <c r="B2299" s="51" t="s">
        <v>3836</v>
      </c>
      <c r="C2299" s="52">
        <f>INT(DT!I2299)</f>
        <v>45074</v>
      </c>
      <c r="D2299" s="53">
        <f>DT!I2299-INT(DT!I2299)</f>
        <v>0.58750000000145519</v>
      </c>
      <c r="E2299" s="32" t="s">
        <v>6514</v>
      </c>
      <c r="F2299" s="32">
        <v>1015</v>
      </c>
      <c r="G2299" s="38">
        <f>INT(DT!E2299)</f>
        <v>45074</v>
      </c>
      <c r="H2299" s="39">
        <f>DT!E2299-INT(DT!E2299)</f>
        <v>0.67600694444263354</v>
      </c>
      <c r="I2299" s="32" t="s">
        <v>18</v>
      </c>
      <c r="J2299" s="32" t="s">
        <v>644</v>
      </c>
      <c r="K2299" s="32" t="s">
        <v>211</v>
      </c>
      <c r="L2299" s="42" cm="1">
        <f t="array" ref="L2299">INDEX('D_ SERVICES'!D:F, MATCH(J2299, 'D_ SERVICES'!A:A, 0),
   IF(I2299="Basic", 1, IF(I2299="Standard", 2, IF(I2299="Premium", 3, ""))))</f>
        <v>53</v>
      </c>
      <c r="M2299" s="32">
        <f>L2299*(1-VLOOKUP('F_ ORDERS'!$K2299,D_BUYERS!A:H,8,FALSE))</f>
        <v>50.349999999999994</v>
      </c>
      <c r="N2299" s="32">
        <f>IF(VLOOKUP('F_ ORDERS'!$G2299, OrderDate!A:E, 5, FALSE) = 1, 'F_ ORDERS'!$M2299 * (1 - 0.07), 'F_ ORDERS'!$M2299)</f>
        <v>46.825499999999991</v>
      </c>
    </row>
    <row r="2300" spans="1:14" x14ac:dyDescent="0.2">
      <c r="A2300" s="51" t="str">
        <f t="shared" si="35"/>
        <v>226.7.216.53|45351|0.123958333329938</v>
      </c>
      <c r="B2300" s="51" t="s">
        <v>2663</v>
      </c>
      <c r="C2300" s="52">
        <f>INT(DT!I2300)</f>
        <v>45351</v>
      </c>
      <c r="D2300" s="53">
        <f>DT!I2300-INT(DT!I2300)</f>
        <v>0.12395833332993789</v>
      </c>
      <c r="E2300" s="32" t="s">
        <v>6515</v>
      </c>
      <c r="F2300" s="32">
        <v>1180</v>
      </c>
      <c r="G2300" s="38">
        <f>INT(DT!E2300)</f>
        <v>45351</v>
      </c>
      <c r="H2300" s="39">
        <f>DT!E2300-INT(DT!E2300)</f>
        <v>0.23277777777548181</v>
      </c>
      <c r="I2300" s="32" t="s">
        <v>12</v>
      </c>
      <c r="J2300" s="32" t="s">
        <v>778</v>
      </c>
      <c r="K2300" s="32" t="s">
        <v>495</v>
      </c>
      <c r="L2300" s="42" cm="1">
        <f t="array" ref="L2300">INDEX('D_ SERVICES'!D:F, MATCH(J2300, 'D_ SERVICES'!A:A, 0),
   IF(I2300="Basic", 1, IF(I2300="Standard", 2, IF(I2300="Premium", 3, ""))))</f>
        <v>999</v>
      </c>
      <c r="M2300" s="32">
        <f>L2300*(1-VLOOKUP('F_ ORDERS'!$K2300,D_BUYERS!A:H,8,FALSE))</f>
        <v>949.05</v>
      </c>
      <c r="N2300" s="32">
        <f>IF(VLOOKUP('F_ ORDERS'!$G2300, OrderDate!A:E, 5, FALSE) = 1, 'F_ ORDERS'!$M2300 * (1 - 0.07), 'F_ ORDERS'!$M2300)</f>
        <v>949.05</v>
      </c>
    </row>
    <row r="2301" spans="1:14" x14ac:dyDescent="0.2">
      <c r="A2301" s="51" t="str">
        <f t="shared" si="35"/>
        <v>22.253.6.184|43187|0.0417939814797137</v>
      </c>
      <c r="B2301" s="51" t="s">
        <v>2569</v>
      </c>
      <c r="C2301" s="52">
        <f>INT(DT!I2301)</f>
        <v>43187</v>
      </c>
      <c r="D2301" s="53">
        <f>DT!I2301-INT(DT!I2301)</f>
        <v>4.1793981479713693E-2</v>
      </c>
      <c r="E2301" s="32" t="s">
        <v>6516</v>
      </c>
      <c r="F2301" s="32">
        <v>1177</v>
      </c>
      <c r="G2301" s="38">
        <f>INT(DT!E2301)</f>
        <v>43187</v>
      </c>
      <c r="H2301" s="39">
        <f>DT!E2301-INT(DT!E2301)</f>
        <v>6.6481481480877846E-2</v>
      </c>
      <c r="I2301" s="32" t="s">
        <v>12</v>
      </c>
      <c r="J2301" s="32" t="s">
        <v>703</v>
      </c>
      <c r="K2301" s="32" t="s">
        <v>133</v>
      </c>
      <c r="L2301" s="42" cm="1">
        <f t="array" ref="L2301">INDEX('D_ SERVICES'!D:F, MATCH(J2301, 'D_ SERVICES'!A:A, 0),
   IF(I2301="Basic", 1, IF(I2301="Standard", 2, IF(I2301="Premium", 3, ""))))</f>
        <v>970</v>
      </c>
      <c r="M2301" s="32">
        <f>L2301*(1-VLOOKUP('F_ ORDERS'!$K2301,D_BUYERS!A:H,8,FALSE))</f>
        <v>921.5</v>
      </c>
      <c r="N2301" s="32">
        <f>IF(VLOOKUP('F_ ORDERS'!$G2301, OrderDate!A:E, 5, FALSE) = 1, 'F_ ORDERS'!$M2301 * (1 - 0.07), 'F_ ORDERS'!$M2301)</f>
        <v>921.5</v>
      </c>
    </row>
    <row r="2302" spans="1:14" x14ac:dyDescent="0.2">
      <c r="A2302" s="51" t="str">
        <f t="shared" si="35"/>
        <v>215.39.22.63|45573|0.846712962957099</v>
      </c>
      <c r="B2302" s="51" t="s">
        <v>2499</v>
      </c>
      <c r="C2302" s="52">
        <f>INT(DT!I2302)</f>
        <v>45573</v>
      </c>
      <c r="D2302" s="53">
        <f>DT!I2302-INT(DT!I2302)</f>
        <v>0.84671296295709908</v>
      </c>
      <c r="E2302" s="32" t="s">
        <v>6517</v>
      </c>
      <c r="F2302" s="32">
        <v>1045</v>
      </c>
      <c r="G2302" s="38">
        <f>INT(DT!E2302)</f>
        <v>45573</v>
      </c>
      <c r="H2302" s="39">
        <f>DT!E2302-INT(DT!E2302)</f>
        <v>0.86207175925665069</v>
      </c>
      <c r="I2302" s="32" t="s">
        <v>12</v>
      </c>
      <c r="J2302" s="32" t="s">
        <v>674</v>
      </c>
      <c r="K2302" s="32" t="s">
        <v>445</v>
      </c>
      <c r="L2302" s="42" cm="1">
        <f t="array" ref="L2302">INDEX('D_ SERVICES'!D:F, MATCH(J2302, 'D_ SERVICES'!A:A, 0),
   IF(I2302="Basic", 1, IF(I2302="Standard", 2, IF(I2302="Premium", 3, ""))))</f>
        <v>856</v>
      </c>
      <c r="M2302" s="32">
        <f>L2302*(1-VLOOKUP('F_ ORDERS'!$K2302,D_BUYERS!A:H,8,FALSE))</f>
        <v>813.19999999999993</v>
      </c>
      <c r="N2302" s="32">
        <f>IF(VLOOKUP('F_ ORDERS'!$G2302, OrderDate!A:E, 5, FALSE) = 1, 'F_ ORDERS'!$M2302 * (1 - 0.07), 'F_ ORDERS'!$M2302)</f>
        <v>813.19999999999993</v>
      </c>
    </row>
    <row r="2303" spans="1:14" x14ac:dyDescent="0.2">
      <c r="A2303" s="51" t="str">
        <f t="shared" si="35"/>
        <v>142.106.31.255|44336|0.501932870371093</v>
      </c>
      <c r="B2303" s="51" t="s">
        <v>1519</v>
      </c>
      <c r="C2303" s="52">
        <f>INT(DT!I2303)</f>
        <v>44336</v>
      </c>
      <c r="D2303" s="53">
        <f>DT!I2303-INT(DT!I2303)</f>
        <v>0.50193287037109258</v>
      </c>
      <c r="E2303" s="32" t="s">
        <v>6518</v>
      </c>
      <c r="F2303" s="32">
        <v>1021</v>
      </c>
      <c r="G2303" s="38">
        <f>INT(DT!E2303)</f>
        <v>44336</v>
      </c>
      <c r="H2303" s="39">
        <f>DT!E2303-INT(DT!E2303)</f>
        <v>0.57143518518569181</v>
      </c>
      <c r="I2303" s="32" t="s">
        <v>18</v>
      </c>
      <c r="J2303" s="32" t="s">
        <v>622</v>
      </c>
      <c r="K2303" s="32" t="s">
        <v>332</v>
      </c>
      <c r="L2303" s="42" cm="1">
        <f t="array" ref="L2303">INDEX('D_ SERVICES'!D:F, MATCH(J2303, 'D_ SERVICES'!A:A, 0),
   IF(I2303="Basic", 1, IF(I2303="Standard", 2, IF(I2303="Premium", 3, ""))))</f>
        <v>358</v>
      </c>
      <c r="M2303" s="32">
        <f>L2303*(1-VLOOKUP('F_ ORDERS'!$K2303,D_BUYERS!A:H,8,FALSE))</f>
        <v>340.09999999999997</v>
      </c>
      <c r="N2303" s="32">
        <f>IF(VLOOKUP('F_ ORDERS'!$G2303, OrderDate!A:E, 5, FALSE) = 1, 'F_ ORDERS'!$M2303 * (1 - 0.07), 'F_ ORDERS'!$M2303)</f>
        <v>340.09999999999997</v>
      </c>
    </row>
    <row r="2304" spans="1:14" x14ac:dyDescent="0.2">
      <c r="A2304" s="51" t="str">
        <f t="shared" si="35"/>
        <v>254.0.131.49|44018|0.136817129627161</v>
      </c>
      <c r="B2304" s="51" t="s">
        <v>3056</v>
      </c>
      <c r="C2304" s="52">
        <f>INT(DT!I2304)</f>
        <v>44018</v>
      </c>
      <c r="D2304" s="53">
        <f>DT!I2304-INT(DT!I2304)</f>
        <v>0.13681712962716119</v>
      </c>
      <c r="E2304" s="32" t="s">
        <v>6519</v>
      </c>
      <c r="F2304" s="32">
        <v>1028</v>
      </c>
      <c r="G2304" s="38">
        <f>INT(DT!E2304)</f>
        <v>44018</v>
      </c>
      <c r="H2304" s="39">
        <f>DT!E2304-INT(DT!E2304)</f>
        <v>0.24062499999854481</v>
      </c>
      <c r="I2304" s="32" t="s">
        <v>18</v>
      </c>
      <c r="J2304" s="32" t="s">
        <v>779</v>
      </c>
      <c r="K2304" s="32" t="s">
        <v>28</v>
      </c>
      <c r="L2304" s="42" cm="1">
        <f t="array" ref="L2304">INDEX('D_ SERVICES'!D:F, MATCH(J2304, 'D_ SERVICES'!A:A, 0),
   IF(I2304="Basic", 1, IF(I2304="Standard", 2, IF(I2304="Premium", 3, ""))))</f>
        <v>994</v>
      </c>
      <c r="M2304" s="32">
        <f>L2304*(1-VLOOKUP('F_ ORDERS'!$K2304,D_BUYERS!A:H,8,FALSE))</f>
        <v>994</v>
      </c>
      <c r="N2304" s="32">
        <f>IF(VLOOKUP('F_ ORDERS'!$G2304, OrderDate!A:E, 5, FALSE) = 1, 'F_ ORDERS'!$M2304 * (1 - 0.07), 'F_ ORDERS'!$M2304)</f>
        <v>994</v>
      </c>
    </row>
    <row r="2305" spans="1:14" x14ac:dyDescent="0.2">
      <c r="A2305" s="51" t="str">
        <f t="shared" si="35"/>
        <v>4.16.223.95|44329|0.091064814812853</v>
      </c>
      <c r="B2305" s="51" t="s">
        <v>3321</v>
      </c>
      <c r="C2305" s="52">
        <f>INT(DT!I2305)</f>
        <v>44329</v>
      </c>
      <c r="D2305" s="53">
        <f>DT!I2305-INT(DT!I2305)</f>
        <v>9.1064814812853001E-2</v>
      </c>
      <c r="E2305" s="32" t="s">
        <v>6520</v>
      </c>
      <c r="F2305" s="32">
        <v>1099</v>
      </c>
      <c r="G2305" s="38">
        <f>INT(DT!E2305)</f>
        <v>44329</v>
      </c>
      <c r="H2305" s="39">
        <f>DT!E2305-INT(DT!E2305)</f>
        <v>0.12625000000116415</v>
      </c>
      <c r="I2305" s="32" t="s">
        <v>18</v>
      </c>
      <c r="J2305" s="32" t="s">
        <v>802</v>
      </c>
      <c r="K2305" s="32" t="s">
        <v>428</v>
      </c>
      <c r="L2305" s="42" cm="1">
        <f t="array" ref="L2305">INDEX('D_ SERVICES'!D:F, MATCH(J2305, 'D_ SERVICES'!A:A, 0),
   IF(I2305="Basic", 1, IF(I2305="Standard", 2, IF(I2305="Premium", 3, ""))))</f>
        <v>703</v>
      </c>
      <c r="M2305" s="32">
        <f>L2305*(1-VLOOKUP('F_ ORDERS'!$K2305,D_BUYERS!A:H,8,FALSE))</f>
        <v>632.70000000000005</v>
      </c>
      <c r="N2305" s="32">
        <f>IF(VLOOKUP('F_ ORDERS'!$G2305, OrderDate!A:E, 5, FALSE) = 1, 'F_ ORDERS'!$M2305 * (1 - 0.07), 'F_ ORDERS'!$M2305)</f>
        <v>632.70000000000005</v>
      </c>
    </row>
    <row r="2306" spans="1:14" x14ac:dyDescent="0.2">
      <c r="A2306" s="51" t="str">
        <f t="shared" si="35"/>
        <v>150.165.48.57|43995|0.0228240740834735</v>
      </c>
      <c r="B2306" s="51" t="s">
        <v>1637</v>
      </c>
      <c r="C2306" s="52">
        <f>INT(DT!I2306)</f>
        <v>43995</v>
      </c>
      <c r="D2306" s="53">
        <f>DT!I2306-INT(DT!I2306)</f>
        <v>2.2824074083473533E-2</v>
      </c>
      <c r="E2306" s="32" t="s">
        <v>6521</v>
      </c>
      <c r="F2306" s="32">
        <v>1122</v>
      </c>
      <c r="G2306" s="38">
        <f>INT(DT!E2306)</f>
        <v>43995</v>
      </c>
      <c r="H2306" s="39">
        <f>DT!E2306-INT(DT!E2306)</f>
        <v>4.4826388897490688E-2</v>
      </c>
      <c r="I2306" s="32" t="s">
        <v>12</v>
      </c>
      <c r="J2306" s="32" t="s">
        <v>788</v>
      </c>
      <c r="K2306" s="32" t="s">
        <v>495</v>
      </c>
      <c r="L2306" s="42" cm="1">
        <f t="array" ref="L2306">INDEX('D_ SERVICES'!D:F, MATCH(J2306, 'D_ SERVICES'!A:A, 0),
   IF(I2306="Basic", 1, IF(I2306="Standard", 2, IF(I2306="Premium", 3, ""))))</f>
        <v>878</v>
      </c>
      <c r="M2306" s="32">
        <f>L2306*(1-VLOOKUP('F_ ORDERS'!$K2306,D_BUYERS!A:H,8,FALSE))</f>
        <v>834.09999999999991</v>
      </c>
      <c r="N2306" s="32">
        <f>IF(VLOOKUP('F_ ORDERS'!$G2306, OrderDate!A:E, 5, FALSE) = 1, 'F_ ORDERS'!$M2306 * (1 - 0.07), 'F_ ORDERS'!$M2306)</f>
        <v>775.71299999999985</v>
      </c>
    </row>
    <row r="2307" spans="1:14" x14ac:dyDescent="0.2">
      <c r="A2307" s="51" t="str">
        <f t="shared" ref="A2307:A2370" si="36">B2307 &amp; "|" &amp; C2307 &amp; "|" &amp; D2307</f>
        <v>237.250.133.109|45347|0.482164351851679</v>
      </c>
      <c r="B2307" s="51" t="s">
        <v>2818</v>
      </c>
      <c r="C2307" s="52">
        <f>INT(DT!I2307)</f>
        <v>45347</v>
      </c>
      <c r="D2307" s="53">
        <f>DT!I2307-INT(DT!I2307)</f>
        <v>0.48216435185167938</v>
      </c>
      <c r="E2307" s="32" t="s">
        <v>6522</v>
      </c>
      <c r="F2307" s="32">
        <v>1159</v>
      </c>
      <c r="G2307" s="38">
        <f>INT(DT!E2307)</f>
        <v>45347</v>
      </c>
      <c r="H2307" s="39">
        <f>DT!E2307-INT(DT!E2307)</f>
        <v>0.57655092592904111</v>
      </c>
      <c r="I2307" s="32" t="s">
        <v>23</v>
      </c>
      <c r="J2307" s="32" t="s">
        <v>620</v>
      </c>
      <c r="K2307" s="32" t="s">
        <v>313</v>
      </c>
      <c r="L2307" s="42" cm="1">
        <f t="array" ref="L2307">INDEX('D_ SERVICES'!D:F, MATCH(J2307, 'D_ SERVICES'!A:A, 0),
   IF(I2307="Basic", 1, IF(I2307="Standard", 2, IF(I2307="Premium", 3, ""))))</f>
        <v>650</v>
      </c>
      <c r="M2307" s="32">
        <f>L2307*(1-VLOOKUP('F_ ORDERS'!$K2307,D_BUYERS!A:H,8,FALSE))</f>
        <v>585</v>
      </c>
      <c r="N2307" s="32">
        <f>IF(VLOOKUP('F_ ORDERS'!$G2307, OrderDate!A:E, 5, FALSE) = 1, 'F_ ORDERS'!$M2307 * (1 - 0.07), 'F_ ORDERS'!$M2307)</f>
        <v>544.04999999999995</v>
      </c>
    </row>
    <row r="2308" spans="1:14" x14ac:dyDescent="0.2">
      <c r="A2308" s="51" t="str">
        <f t="shared" si="36"/>
        <v>101.52.33.228|45230|0.713379629632982</v>
      </c>
      <c r="B2308" s="51" t="s">
        <v>957</v>
      </c>
      <c r="C2308" s="52">
        <f>INT(DT!I2308)</f>
        <v>45230</v>
      </c>
      <c r="D2308" s="53">
        <f>DT!I2308-INT(DT!I2308)</f>
        <v>0.71337962963298196</v>
      </c>
      <c r="E2308" s="32" t="s">
        <v>6523</v>
      </c>
      <c r="F2308" s="32">
        <v>1232</v>
      </c>
      <c r="G2308" s="38">
        <f>INT(DT!E2308)</f>
        <v>45230</v>
      </c>
      <c r="H2308" s="39">
        <f>DT!E2308-INT(DT!E2308)</f>
        <v>0.77210648148320615</v>
      </c>
      <c r="I2308" s="32" t="s">
        <v>23</v>
      </c>
      <c r="J2308" s="32" t="s">
        <v>838</v>
      </c>
      <c r="K2308" s="32" t="s">
        <v>73</v>
      </c>
      <c r="L2308" s="42" cm="1">
        <f t="array" ref="L2308">INDEX('D_ SERVICES'!D:F, MATCH(J2308, 'D_ SERVICES'!A:A, 0),
   IF(I2308="Basic", 1, IF(I2308="Standard", 2, IF(I2308="Premium", 3, ""))))</f>
        <v>677</v>
      </c>
      <c r="M2308" s="32">
        <f>L2308*(1-VLOOKUP('F_ ORDERS'!$K2308,D_BUYERS!A:H,8,FALSE))</f>
        <v>609.30000000000007</v>
      </c>
      <c r="N2308" s="32">
        <f>IF(VLOOKUP('F_ ORDERS'!$G2308, OrderDate!A:E, 5, FALSE) = 1, 'F_ ORDERS'!$M2308 * (1 - 0.07), 'F_ ORDERS'!$M2308)</f>
        <v>609.30000000000007</v>
      </c>
    </row>
    <row r="2309" spans="1:14" x14ac:dyDescent="0.2">
      <c r="A2309" s="51" t="str">
        <f t="shared" si="36"/>
        <v>27.129.204.28|44575|0.256689814807032</v>
      </c>
      <c r="B2309" s="51" t="s">
        <v>3109</v>
      </c>
      <c r="C2309" s="52">
        <f>INT(DT!I2309)</f>
        <v>44575</v>
      </c>
      <c r="D2309" s="53">
        <f>DT!I2309-INT(DT!I2309)</f>
        <v>0.25668981480703223</v>
      </c>
      <c r="E2309" s="32" t="s">
        <v>6524</v>
      </c>
      <c r="F2309" s="32">
        <v>1085</v>
      </c>
      <c r="G2309" s="38">
        <f>INT(DT!E2309)</f>
        <v>44575</v>
      </c>
      <c r="H2309" s="39">
        <f>DT!E2309-INT(DT!E2309)</f>
        <v>0.32236111110250931</v>
      </c>
      <c r="I2309" s="32" t="s">
        <v>12</v>
      </c>
      <c r="J2309" s="32" t="s">
        <v>793</v>
      </c>
      <c r="K2309" s="32" t="s">
        <v>472</v>
      </c>
      <c r="L2309" s="42" cm="1">
        <f t="array" ref="L2309">INDEX('D_ SERVICES'!D:F, MATCH(J2309, 'D_ SERVICES'!A:A, 0),
   IF(I2309="Basic", 1, IF(I2309="Standard", 2, IF(I2309="Premium", 3, ""))))</f>
        <v>962</v>
      </c>
      <c r="M2309" s="32">
        <f>L2309*(1-VLOOKUP('F_ ORDERS'!$K2309,D_BUYERS!A:H,8,FALSE))</f>
        <v>865.80000000000007</v>
      </c>
      <c r="N2309" s="32">
        <f>IF(VLOOKUP('F_ ORDERS'!$G2309, OrderDate!A:E, 5, FALSE) = 1, 'F_ ORDERS'!$M2309 * (1 - 0.07), 'F_ ORDERS'!$M2309)</f>
        <v>865.80000000000007</v>
      </c>
    </row>
    <row r="2310" spans="1:14" x14ac:dyDescent="0.2">
      <c r="A2310" s="51" t="str">
        <f t="shared" si="36"/>
        <v>21.73.136.0|42077|0.284490740741603</v>
      </c>
      <c r="B2310" s="51" t="s">
        <v>2433</v>
      </c>
      <c r="C2310" s="52">
        <f>INT(DT!I2310)</f>
        <v>42077</v>
      </c>
      <c r="D2310" s="53">
        <f>DT!I2310-INT(DT!I2310)</f>
        <v>0.28449074074160308</v>
      </c>
      <c r="E2310" s="32" t="s">
        <v>6525</v>
      </c>
      <c r="F2310" s="32">
        <v>1143</v>
      </c>
      <c r="G2310" s="38">
        <f>INT(DT!E2310)</f>
        <v>42077</v>
      </c>
      <c r="H2310" s="39">
        <f>DT!E2310-INT(DT!E2310)</f>
        <v>0.31803240740555339</v>
      </c>
      <c r="I2310" s="32" t="s">
        <v>18</v>
      </c>
      <c r="J2310" s="32" t="s">
        <v>687</v>
      </c>
      <c r="K2310" s="32" t="s">
        <v>376</v>
      </c>
      <c r="L2310" s="42" cm="1">
        <f t="array" ref="L2310">INDEX('D_ SERVICES'!D:F, MATCH(J2310, 'D_ SERVICES'!A:A, 0),
   IF(I2310="Basic", 1, IF(I2310="Standard", 2, IF(I2310="Premium", 3, ""))))</f>
        <v>303</v>
      </c>
      <c r="M2310" s="32">
        <f>L2310*(1-VLOOKUP('F_ ORDERS'!$K2310,D_BUYERS!A:H,8,FALSE))</f>
        <v>303</v>
      </c>
      <c r="N2310" s="32">
        <f>IF(VLOOKUP('F_ ORDERS'!$G2310, OrderDate!A:E, 5, FALSE) = 1, 'F_ ORDERS'!$M2310 * (1 - 0.07), 'F_ ORDERS'!$M2310)</f>
        <v>281.78999999999996</v>
      </c>
    </row>
    <row r="2311" spans="1:14" x14ac:dyDescent="0.2">
      <c r="A2311" s="51" t="str">
        <f t="shared" si="36"/>
        <v>16.74.145.120|44014|0.33403935185197</v>
      </c>
      <c r="B2311" s="51" t="s">
        <v>1759</v>
      </c>
      <c r="C2311" s="52">
        <f>INT(DT!I2311)</f>
        <v>44014</v>
      </c>
      <c r="D2311" s="53">
        <f>DT!I2311-INT(DT!I2311)</f>
        <v>0.33403935185197042</v>
      </c>
      <c r="E2311" s="32" t="s">
        <v>6526</v>
      </c>
      <c r="F2311" s="32">
        <v>1014</v>
      </c>
      <c r="G2311" s="38">
        <f>INT(DT!E2311)</f>
        <v>44014</v>
      </c>
      <c r="H2311" s="39">
        <f>DT!E2311-INT(DT!E2311)</f>
        <v>0.41949074074364034</v>
      </c>
      <c r="I2311" s="32" t="s">
        <v>12</v>
      </c>
      <c r="J2311" s="32" t="s">
        <v>647</v>
      </c>
      <c r="K2311" s="32" t="s">
        <v>135</v>
      </c>
      <c r="L2311" s="42" cm="1">
        <f t="array" ref="L2311">INDEX('D_ SERVICES'!D:F, MATCH(J2311, 'D_ SERVICES'!A:A, 0),
   IF(I2311="Basic", 1, IF(I2311="Standard", 2, IF(I2311="Premium", 3, ""))))</f>
        <v>859</v>
      </c>
      <c r="M2311" s="32">
        <f>L2311*(1-VLOOKUP('F_ ORDERS'!$K2311,D_BUYERS!A:H,8,FALSE))</f>
        <v>859</v>
      </c>
      <c r="N2311" s="32">
        <f>IF(VLOOKUP('F_ ORDERS'!$G2311, OrderDate!A:E, 5, FALSE) = 1, 'F_ ORDERS'!$M2311 * (1 - 0.07), 'F_ ORDERS'!$M2311)</f>
        <v>859</v>
      </c>
    </row>
    <row r="2312" spans="1:14" x14ac:dyDescent="0.2">
      <c r="A2312" s="51" t="str">
        <f t="shared" si="36"/>
        <v>242.89.219.154|45529|0.0803125000020373</v>
      </c>
      <c r="B2312" s="51" t="s">
        <v>2910</v>
      </c>
      <c r="C2312" s="52">
        <f>INT(DT!I2312)</f>
        <v>45529</v>
      </c>
      <c r="D2312" s="53">
        <f>DT!I2312-INT(DT!I2312)</f>
        <v>8.0312500002037268E-2</v>
      </c>
      <c r="E2312" s="32" t="s">
        <v>6527</v>
      </c>
      <c r="F2312" s="32">
        <v>1119</v>
      </c>
      <c r="G2312" s="38">
        <f>INT(DT!E2312)</f>
        <v>45529</v>
      </c>
      <c r="H2312" s="39">
        <f>DT!E2312-INT(DT!E2312)</f>
        <v>0.17185185185371665</v>
      </c>
      <c r="I2312" s="32" t="s">
        <v>23</v>
      </c>
      <c r="J2312" s="32" t="s">
        <v>817</v>
      </c>
      <c r="K2312" s="32" t="s">
        <v>107</v>
      </c>
      <c r="L2312" s="42" cm="1">
        <f t="array" ref="L2312">INDEX('D_ SERVICES'!D:F, MATCH(J2312, 'D_ SERVICES'!A:A, 0),
   IF(I2312="Basic", 1, IF(I2312="Standard", 2, IF(I2312="Premium", 3, ""))))</f>
        <v>964</v>
      </c>
      <c r="M2312" s="32">
        <f>L2312*(1-VLOOKUP('F_ ORDERS'!$K2312,D_BUYERS!A:H,8,FALSE))</f>
        <v>964</v>
      </c>
      <c r="N2312" s="32">
        <f>IF(VLOOKUP('F_ ORDERS'!$G2312, OrderDate!A:E, 5, FALSE) = 1, 'F_ ORDERS'!$M2312 * (1 - 0.07), 'F_ ORDERS'!$M2312)</f>
        <v>896.52</v>
      </c>
    </row>
    <row r="2313" spans="1:14" x14ac:dyDescent="0.2">
      <c r="A2313" s="51" t="str">
        <f t="shared" si="36"/>
        <v>21.171.147.117|44046|0.923750000001746</v>
      </c>
      <c r="B2313" s="51" t="s">
        <v>2420</v>
      </c>
      <c r="C2313" s="52">
        <f>INT(DT!I2313)</f>
        <v>44046</v>
      </c>
      <c r="D2313" s="53">
        <f>DT!I2313-INT(DT!I2313)</f>
        <v>0.92375000000174623</v>
      </c>
      <c r="E2313" s="32" t="s">
        <v>6528</v>
      </c>
      <c r="F2313" s="32">
        <v>1120</v>
      </c>
      <c r="G2313" s="38">
        <f>INT(DT!E2313)</f>
        <v>44047</v>
      </c>
      <c r="H2313" s="39">
        <f>DT!E2313-INT(DT!E2313)</f>
        <v>2.0208333335176576E-2</v>
      </c>
      <c r="I2313" s="32" t="s">
        <v>18</v>
      </c>
      <c r="J2313" s="32" t="s">
        <v>897</v>
      </c>
      <c r="K2313" s="32" t="s">
        <v>349</v>
      </c>
      <c r="L2313" s="42" cm="1">
        <f t="array" ref="L2313">INDEX('D_ SERVICES'!D:F, MATCH(J2313, 'D_ SERVICES'!A:A, 0),
   IF(I2313="Basic", 1, IF(I2313="Standard", 2, IF(I2313="Premium", 3, ""))))</f>
        <v>833</v>
      </c>
      <c r="M2313" s="32">
        <f>L2313*(1-VLOOKUP('F_ ORDERS'!$K2313,D_BUYERS!A:H,8,FALSE))</f>
        <v>833</v>
      </c>
      <c r="N2313" s="32">
        <f>IF(VLOOKUP('F_ ORDERS'!$G2313, OrderDate!A:E, 5, FALSE) = 1, 'F_ ORDERS'!$M2313 * (1 - 0.07), 'F_ ORDERS'!$M2313)</f>
        <v>833</v>
      </c>
    </row>
    <row r="2314" spans="1:14" x14ac:dyDescent="0.2">
      <c r="A2314" s="51" t="str">
        <f t="shared" si="36"/>
        <v>225.68.61.51|45081|0.446678240739857</v>
      </c>
      <c r="B2314" s="51" t="s">
        <v>2649</v>
      </c>
      <c r="C2314" s="52">
        <f>INT(DT!I2314)</f>
        <v>45081</v>
      </c>
      <c r="D2314" s="53">
        <f>DT!I2314-INT(DT!I2314)</f>
        <v>0.44667824073985685</v>
      </c>
      <c r="E2314" s="32" t="s">
        <v>6529</v>
      </c>
      <c r="F2314" s="32">
        <v>1026</v>
      </c>
      <c r="G2314" s="38">
        <f>INT(DT!E2314)</f>
        <v>45081</v>
      </c>
      <c r="H2314" s="39">
        <f>DT!E2314-INT(DT!E2314)</f>
        <v>0.45420138888584916</v>
      </c>
      <c r="I2314" s="32" t="s">
        <v>23</v>
      </c>
      <c r="J2314" s="32" t="s">
        <v>612</v>
      </c>
      <c r="K2314" s="32" t="s">
        <v>227</v>
      </c>
      <c r="L2314" s="42" cm="1">
        <f t="array" ref="L2314">INDEX('D_ SERVICES'!D:F, MATCH(J2314, 'D_ SERVICES'!A:A, 0),
   IF(I2314="Basic", 1, IF(I2314="Standard", 2, IF(I2314="Premium", 3, ""))))</f>
        <v>681</v>
      </c>
      <c r="M2314" s="32">
        <f>L2314*(1-VLOOKUP('F_ ORDERS'!$K2314,D_BUYERS!A:H,8,FALSE))</f>
        <v>681</v>
      </c>
      <c r="N2314" s="32">
        <f>IF(VLOOKUP('F_ ORDERS'!$G2314, OrderDate!A:E, 5, FALSE) = 1, 'F_ ORDERS'!$M2314 * (1 - 0.07), 'F_ ORDERS'!$M2314)</f>
        <v>633.32999999999993</v>
      </c>
    </row>
    <row r="2315" spans="1:14" x14ac:dyDescent="0.2">
      <c r="A2315" s="51" t="str">
        <f t="shared" si="36"/>
        <v>219.83.105.177|43991|0.779641203713254</v>
      </c>
      <c r="B2315" s="51" t="s">
        <v>2556</v>
      </c>
      <c r="C2315" s="52">
        <f>INT(DT!I2315)</f>
        <v>43991</v>
      </c>
      <c r="D2315" s="53">
        <f>DT!I2315-INT(DT!I2315)</f>
        <v>0.77964120371325407</v>
      </c>
      <c r="E2315" s="32" t="s">
        <v>6530</v>
      </c>
      <c r="F2315" s="32">
        <v>1106</v>
      </c>
      <c r="G2315" s="38">
        <f>INT(DT!E2315)</f>
        <v>43991</v>
      </c>
      <c r="H2315" s="39">
        <f>DT!E2315-INT(DT!E2315)</f>
        <v>0.8622569444560213</v>
      </c>
      <c r="I2315" s="32" t="s">
        <v>23</v>
      </c>
      <c r="J2315" s="32" t="s">
        <v>575</v>
      </c>
      <c r="K2315" s="32" t="s">
        <v>255</v>
      </c>
      <c r="L2315" s="42" cm="1">
        <f t="array" ref="L2315">INDEX('D_ SERVICES'!D:F, MATCH(J2315, 'D_ SERVICES'!A:A, 0),
   IF(I2315="Basic", 1, IF(I2315="Standard", 2, IF(I2315="Premium", 3, ""))))</f>
        <v>869</v>
      </c>
      <c r="M2315" s="32">
        <f>L2315*(1-VLOOKUP('F_ ORDERS'!$K2315,D_BUYERS!A:H,8,FALSE))</f>
        <v>869</v>
      </c>
      <c r="N2315" s="32">
        <f>IF(VLOOKUP('F_ ORDERS'!$G2315, OrderDate!A:E, 5, FALSE) = 1, 'F_ ORDERS'!$M2315 * (1 - 0.07), 'F_ ORDERS'!$M2315)</f>
        <v>869</v>
      </c>
    </row>
    <row r="2316" spans="1:14" x14ac:dyDescent="0.2">
      <c r="A2316" s="51" t="str">
        <f t="shared" si="36"/>
        <v>254.77.37.44|45538|0.866064814807032</v>
      </c>
      <c r="B2316" s="51" t="s">
        <v>3071</v>
      </c>
      <c r="C2316" s="52">
        <f>INT(DT!I2316)</f>
        <v>45538</v>
      </c>
      <c r="D2316" s="53">
        <f>DT!I2316-INT(DT!I2316)</f>
        <v>0.86606481480703223</v>
      </c>
      <c r="E2316" s="32" t="s">
        <v>6531</v>
      </c>
      <c r="F2316" s="32">
        <v>1090</v>
      </c>
      <c r="G2316" s="38">
        <f>INT(DT!E2316)</f>
        <v>45538</v>
      </c>
      <c r="H2316" s="39">
        <f>DT!E2316-INT(DT!E2316)</f>
        <v>0.93226851851068204</v>
      </c>
      <c r="I2316" s="32" t="s">
        <v>23</v>
      </c>
      <c r="J2316" s="32" t="s">
        <v>786</v>
      </c>
      <c r="K2316" s="32" t="s">
        <v>92</v>
      </c>
      <c r="L2316" s="42" cm="1">
        <f t="array" ref="L2316">INDEX('D_ SERVICES'!D:F, MATCH(J2316, 'D_ SERVICES'!A:A, 0),
   IF(I2316="Basic", 1, IF(I2316="Standard", 2, IF(I2316="Premium", 3, ""))))</f>
        <v>836</v>
      </c>
      <c r="M2316" s="32">
        <f>L2316*(1-VLOOKUP('F_ ORDERS'!$K2316,D_BUYERS!A:H,8,FALSE))</f>
        <v>752.4</v>
      </c>
      <c r="N2316" s="32">
        <f>IF(VLOOKUP('F_ ORDERS'!$G2316, OrderDate!A:E, 5, FALSE) = 1, 'F_ ORDERS'!$M2316 * (1 - 0.07), 'F_ ORDERS'!$M2316)</f>
        <v>752.4</v>
      </c>
    </row>
    <row r="2317" spans="1:14" x14ac:dyDescent="0.2">
      <c r="A2317" s="51" t="str">
        <f t="shared" si="36"/>
        <v>117.163.126.115|43377|0.758877314823621</v>
      </c>
      <c r="B2317" s="51" t="s">
        <v>1165</v>
      </c>
      <c r="C2317" s="52">
        <f>INT(DT!I2317)</f>
        <v>43377</v>
      </c>
      <c r="D2317" s="53">
        <f>DT!I2317-INT(DT!I2317)</f>
        <v>0.75887731482362142</v>
      </c>
      <c r="E2317" s="32" t="s">
        <v>6532</v>
      </c>
      <c r="F2317" s="32">
        <v>1225</v>
      </c>
      <c r="G2317" s="38">
        <f>INT(DT!E2317)</f>
        <v>43377</v>
      </c>
      <c r="H2317" s="39">
        <f>DT!E2317-INT(DT!E2317)</f>
        <v>0.80432870371441822</v>
      </c>
      <c r="I2317" s="32" t="s">
        <v>12</v>
      </c>
      <c r="J2317" s="32" t="s">
        <v>686</v>
      </c>
      <c r="K2317" s="32" t="s">
        <v>112</v>
      </c>
      <c r="L2317" s="42" cm="1">
        <f t="array" ref="L2317">INDEX('D_ SERVICES'!D:F, MATCH(J2317, 'D_ SERVICES'!A:A, 0),
   IF(I2317="Basic", 1, IF(I2317="Standard", 2, IF(I2317="Premium", 3, ""))))</f>
        <v>993</v>
      </c>
      <c r="M2317" s="32">
        <f>L2317*(1-VLOOKUP('F_ ORDERS'!$K2317,D_BUYERS!A:H,8,FALSE))</f>
        <v>943.34999999999991</v>
      </c>
      <c r="N2317" s="32">
        <f>IF(VLOOKUP('F_ ORDERS'!$G2317, OrderDate!A:E, 5, FALSE) = 1, 'F_ ORDERS'!$M2317 * (1 - 0.07), 'F_ ORDERS'!$M2317)</f>
        <v>943.34999999999991</v>
      </c>
    </row>
    <row r="2318" spans="1:14" x14ac:dyDescent="0.2">
      <c r="A2318" s="51" t="str">
        <f t="shared" si="36"/>
        <v>88.166.193.24|44538|0.39474537037313</v>
      </c>
      <c r="B2318" s="51" t="s">
        <v>4023</v>
      </c>
      <c r="C2318" s="52">
        <f>INT(DT!I2318)</f>
        <v>44538</v>
      </c>
      <c r="D2318" s="53">
        <f>DT!I2318-INT(DT!I2318)</f>
        <v>0.39474537037312984</v>
      </c>
      <c r="E2318" s="32" t="s">
        <v>6533</v>
      </c>
      <c r="F2318" s="32">
        <v>1027</v>
      </c>
      <c r="G2318" s="38">
        <f>INT(DT!E2318)</f>
        <v>44538</v>
      </c>
      <c r="H2318" s="39">
        <f>DT!E2318-INT(DT!E2318)</f>
        <v>0.51854166667180834</v>
      </c>
      <c r="I2318" s="32" t="s">
        <v>18</v>
      </c>
      <c r="J2318" s="32" t="s">
        <v>669</v>
      </c>
      <c r="K2318" s="32" t="s">
        <v>384</v>
      </c>
      <c r="L2318" s="42" cm="1">
        <f t="array" ref="L2318">INDEX('D_ SERVICES'!D:F, MATCH(J2318, 'D_ SERVICES'!A:A, 0),
   IF(I2318="Basic", 1, IF(I2318="Standard", 2, IF(I2318="Premium", 3, ""))))</f>
        <v>840</v>
      </c>
      <c r="M2318" s="32">
        <f>L2318*(1-VLOOKUP('F_ ORDERS'!$K2318,D_BUYERS!A:H,8,FALSE))</f>
        <v>840</v>
      </c>
      <c r="N2318" s="32">
        <f>IF(VLOOKUP('F_ ORDERS'!$G2318, OrderDate!A:E, 5, FALSE) = 1, 'F_ ORDERS'!$M2318 * (1 - 0.07), 'F_ ORDERS'!$M2318)</f>
        <v>840</v>
      </c>
    </row>
    <row r="2319" spans="1:14" x14ac:dyDescent="0.2">
      <c r="A2319" s="51" t="str">
        <f t="shared" si="36"/>
        <v>84.121.73.172|44667|0.524699074070668</v>
      </c>
      <c r="B2319" s="51" t="s">
        <v>3975</v>
      </c>
      <c r="C2319" s="52">
        <f>INT(DT!I2319)</f>
        <v>44667</v>
      </c>
      <c r="D2319" s="53">
        <f>DT!I2319-INT(DT!I2319)</f>
        <v>0.52469907407066785</v>
      </c>
      <c r="E2319" s="32" t="s">
        <v>6534</v>
      </c>
      <c r="F2319" s="32">
        <v>1236</v>
      </c>
      <c r="G2319" s="38">
        <f>INT(DT!E2319)</f>
        <v>44667</v>
      </c>
      <c r="H2319" s="39">
        <f>DT!E2319-INT(DT!E2319)</f>
        <v>0.58202546295797219</v>
      </c>
      <c r="I2319" s="32" t="s">
        <v>12</v>
      </c>
      <c r="J2319" s="32" t="s">
        <v>593</v>
      </c>
      <c r="K2319" s="32" t="s">
        <v>363</v>
      </c>
      <c r="L2319" s="42" cm="1">
        <f t="array" ref="L2319">INDEX('D_ SERVICES'!D:F, MATCH(J2319, 'D_ SERVICES'!A:A, 0),
   IF(I2319="Basic", 1, IF(I2319="Standard", 2, IF(I2319="Premium", 3, ""))))</f>
        <v>658</v>
      </c>
      <c r="M2319" s="32">
        <f>L2319*(1-VLOOKUP('F_ ORDERS'!$K2319,D_BUYERS!A:H,8,FALSE))</f>
        <v>658</v>
      </c>
      <c r="N2319" s="32">
        <f>IF(VLOOKUP('F_ ORDERS'!$G2319, OrderDate!A:E, 5, FALSE) = 1, 'F_ ORDERS'!$M2319 * (1 - 0.07), 'F_ ORDERS'!$M2319)</f>
        <v>611.93999999999994</v>
      </c>
    </row>
    <row r="2320" spans="1:14" x14ac:dyDescent="0.2">
      <c r="A2320" s="51" t="str">
        <f t="shared" si="36"/>
        <v>172.157.234.33|42943|0.779953703713545</v>
      </c>
      <c r="B2320" s="51" t="s">
        <v>1932</v>
      </c>
      <c r="C2320" s="52">
        <f>INT(DT!I2320)</f>
        <v>42943</v>
      </c>
      <c r="D2320" s="53">
        <f>DT!I2320-INT(DT!I2320)</f>
        <v>0.77995370371354511</v>
      </c>
      <c r="E2320" s="32" t="s">
        <v>6535</v>
      </c>
      <c r="F2320" s="32">
        <v>1196</v>
      </c>
      <c r="G2320" s="38">
        <f>INT(DT!E2320)</f>
        <v>42943</v>
      </c>
      <c r="H2320" s="39">
        <f>DT!E2320-INT(DT!E2320)</f>
        <v>0.8218981481550145</v>
      </c>
      <c r="I2320" s="32" t="s">
        <v>12</v>
      </c>
      <c r="J2320" s="32" t="s">
        <v>727</v>
      </c>
      <c r="K2320" s="32" t="s">
        <v>83</v>
      </c>
      <c r="L2320" s="42" cm="1">
        <f t="array" ref="L2320">INDEX('D_ SERVICES'!D:F, MATCH(J2320, 'D_ SERVICES'!A:A, 0),
   IF(I2320="Basic", 1, IF(I2320="Standard", 2, IF(I2320="Premium", 3, ""))))</f>
        <v>992</v>
      </c>
      <c r="M2320" s="32">
        <f>L2320*(1-VLOOKUP('F_ ORDERS'!$K2320,D_BUYERS!A:H,8,FALSE))</f>
        <v>992</v>
      </c>
      <c r="N2320" s="32">
        <f>IF(VLOOKUP('F_ ORDERS'!$G2320, OrderDate!A:E, 5, FALSE) = 1, 'F_ ORDERS'!$M2320 * (1 - 0.07), 'F_ ORDERS'!$M2320)</f>
        <v>992</v>
      </c>
    </row>
    <row r="2321" spans="1:14" x14ac:dyDescent="0.2">
      <c r="A2321" s="51" t="str">
        <f t="shared" si="36"/>
        <v>218.89.234.20|42027|0.650694444440887</v>
      </c>
      <c r="B2321" s="51" t="s">
        <v>2538</v>
      </c>
      <c r="C2321" s="52">
        <f>INT(DT!I2321)</f>
        <v>42027</v>
      </c>
      <c r="D2321" s="53">
        <f>DT!I2321-INT(DT!I2321)</f>
        <v>0.65069444444088731</v>
      </c>
      <c r="E2321" s="32" t="s">
        <v>6536</v>
      </c>
      <c r="F2321" s="32">
        <v>1036</v>
      </c>
      <c r="G2321" s="38">
        <f>INT(DT!E2321)</f>
        <v>42027</v>
      </c>
      <c r="H2321" s="39">
        <f>DT!E2321-INT(DT!E2321)</f>
        <v>0.70446759258629754</v>
      </c>
      <c r="I2321" s="32" t="s">
        <v>23</v>
      </c>
      <c r="J2321" s="32" t="s">
        <v>719</v>
      </c>
      <c r="K2321" s="32" t="s">
        <v>154</v>
      </c>
      <c r="L2321" s="42" cm="1">
        <f t="array" ref="L2321">INDEX('D_ SERVICES'!D:F, MATCH(J2321, 'D_ SERVICES'!A:A, 0),
   IF(I2321="Basic", 1, IF(I2321="Standard", 2, IF(I2321="Premium", 3, ""))))</f>
        <v>521</v>
      </c>
      <c r="M2321" s="32">
        <f>L2321*(1-VLOOKUP('F_ ORDERS'!$K2321,D_BUYERS!A:H,8,FALSE))</f>
        <v>494.95</v>
      </c>
      <c r="N2321" s="32">
        <f>IF(VLOOKUP('F_ ORDERS'!$G2321, OrderDate!A:E, 5, FALSE) = 1, 'F_ ORDERS'!$M2321 * (1 - 0.07), 'F_ ORDERS'!$M2321)</f>
        <v>494.95</v>
      </c>
    </row>
    <row r="2322" spans="1:14" x14ac:dyDescent="0.2">
      <c r="A2322" s="51" t="str">
        <f t="shared" si="36"/>
        <v>211.75.199.130|45512|0.228715277778974</v>
      </c>
      <c r="B2322" s="51" t="s">
        <v>2456</v>
      </c>
      <c r="C2322" s="52">
        <f>INT(DT!I2322)</f>
        <v>45512</v>
      </c>
      <c r="D2322" s="53">
        <f>DT!I2322-INT(DT!I2322)</f>
        <v>0.22871527777897427</v>
      </c>
      <c r="E2322" s="32" t="s">
        <v>6537</v>
      </c>
      <c r="F2322" s="32">
        <v>1036</v>
      </c>
      <c r="G2322" s="38">
        <f>INT(DT!E2322)</f>
        <v>45512</v>
      </c>
      <c r="H2322" s="39">
        <f>DT!E2322-INT(DT!E2322)</f>
        <v>0.29637731481489027</v>
      </c>
      <c r="I2322" s="32" t="s">
        <v>12</v>
      </c>
      <c r="J2322" s="32" t="s">
        <v>851</v>
      </c>
      <c r="K2322" s="32" t="s">
        <v>33</v>
      </c>
      <c r="L2322" s="42" cm="1">
        <f t="array" ref="L2322">INDEX('D_ SERVICES'!D:F, MATCH(J2322, 'D_ SERVICES'!A:A, 0),
   IF(I2322="Basic", 1, IF(I2322="Standard", 2, IF(I2322="Premium", 3, ""))))</f>
        <v>998</v>
      </c>
      <c r="M2322" s="32">
        <f>L2322*(1-VLOOKUP('F_ ORDERS'!$K2322,D_BUYERS!A:H,8,FALSE))</f>
        <v>898.2</v>
      </c>
      <c r="N2322" s="32">
        <f>IF(VLOOKUP('F_ ORDERS'!$G2322, OrderDate!A:E, 5, FALSE) = 1, 'F_ ORDERS'!$M2322 * (1 - 0.07), 'F_ ORDERS'!$M2322)</f>
        <v>898.2</v>
      </c>
    </row>
    <row r="2323" spans="1:14" x14ac:dyDescent="0.2">
      <c r="A2323" s="51" t="str">
        <f t="shared" si="36"/>
        <v>120.79.45.100|42896|0.612187500002619</v>
      </c>
      <c r="B2323" s="51" t="s">
        <v>1218</v>
      </c>
      <c r="C2323" s="52">
        <f>INT(DT!I2323)</f>
        <v>42896</v>
      </c>
      <c r="D2323" s="53">
        <f>DT!I2323-INT(DT!I2323)</f>
        <v>0.61218750000261934</v>
      </c>
      <c r="E2323" s="32" t="s">
        <v>6538</v>
      </c>
      <c r="F2323" s="32">
        <v>1009</v>
      </c>
      <c r="G2323" s="38">
        <f>INT(DT!E2323)</f>
        <v>42896</v>
      </c>
      <c r="H2323" s="39">
        <f>DT!E2323-INT(DT!E2323)</f>
        <v>0.65858796296379296</v>
      </c>
      <c r="I2323" s="32" t="s">
        <v>23</v>
      </c>
      <c r="J2323" s="32" t="s">
        <v>692</v>
      </c>
      <c r="K2323" s="32" t="s">
        <v>252</v>
      </c>
      <c r="L2323" s="42" cm="1">
        <f t="array" ref="L2323">INDEX('D_ SERVICES'!D:F, MATCH(J2323, 'D_ SERVICES'!A:A, 0),
   IF(I2323="Basic", 1, IF(I2323="Standard", 2, IF(I2323="Premium", 3, ""))))</f>
        <v>421</v>
      </c>
      <c r="M2323" s="32">
        <f>L2323*(1-VLOOKUP('F_ ORDERS'!$K2323,D_BUYERS!A:H,8,FALSE))</f>
        <v>399.95</v>
      </c>
      <c r="N2323" s="32">
        <f>IF(VLOOKUP('F_ ORDERS'!$G2323, OrderDate!A:E, 5, FALSE) = 1, 'F_ ORDERS'!$M2323 * (1 - 0.07), 'F_ ORDERS'!$M2323)</f>
        <v>371.95349999999996</v>
      </c>
    </row>
    <row r="2324" spans="1:14" x14ac:dyDescent="0.2">
      <c r="A2324" s="51" t="str">
        <f t="shared" si="36"/>
        <v>142.179.212.121|45516|0.644641203696665</v>
      </c>
      <c r="B2324" s="51" t="s">
        <v>1521</v>
      </c>
      <c r="C2324" s="52">
        <f>INT(DT!I2324)</f>
        <v>45516</v>
      </c>
      <c r="D2324" s="53">
        <f>DT!I2324-INT(DT!I2324)</f>
        <v>0.64464120369666489</v>
      </c>
      <c r="E2324" s="32" t="s">
        <v>6539</v>
      </c>
      <c r="F2324" s="32">
        <v>1027</v>
      </c>
      <c r="G2324" s="38">
        <f>INT(DT!E2324)</f>
        <v>45516</v>
      </c>
      <c r="H2324" s="39">
        <f>DT!E2324-INT(DT!E2324)</f>
        <v>0.74453703703329666</v>
      </c>
      <c r="I2324" s="32" t="s">
        <v>18</v>
      </c>
      <c r="J2324" s="32" t="s">
        <v>731</v>
      </c>
      <c r="K2324" s="32" t="s">
        <v>60</v>
      </c>
      <c r="L2324" s="42" cm="1">
        <f t="array" ref="L2324">INDEX('D_ SERVICES'!D:F, MATCH(J2324, 'D_ SERVICES'!A:A, 0),
   IF(I2324="Basic", 1, IF(I2324="Standard", 2, IF(I2324="Premium", 3, ""))))</f>
        <v>333</v>
      </c>
      <c r="M2324" s="32">
        <f>L2324*(1-VLOOKUP('F_ ORDERS'!$K2324,D_BUYERS!A:H,8,FALSE))</f>
        <v>333</v>
      </c>
      <c r="N2324" s="32">
        <f>IF(VLOOKUP('F_ ORDERS'!$G2324, OrderDate!A:E, 5, FALSE) = 1, 'F_ ORDERS'!$M2324 * (1 - 0.07), 'F_ ORDERS'!$M2324)</f>
        <v>333</v>
      </c>
    </row>
    <row r="2325" spans="1:14" x14ac:dyDescent="0.2">
      <c r="A2325" s="51" t="str">
        <f t="shared" si="36"/>
        <v>210.217.59.171|42953|0.389629629629781</v>
      </c>
      <c r="B2325" s="51" t="s">
        <v>2438</v>
      </c>
      <c r="C2325" s="52">
        <f>INT(DT!I2325)</f>
        <v>42953</v>
      </c>
      <c r="D2325" s="53">
        <f>DT!I2325-INT(DT!I2325)</f>
        <v>0.38962962962978054</v>
      </c>
      <c r="E2325" s="32" t="s">
        <v>6540</v>
      </c>
      <c r="F2325" s="32">
        <v>1047</v>
      </c>
      <c r="G2325" s="38">
        <f>INT(DT!E2325)</f>
        <v>42953</v>
      </c>
      <c r="H2325" s="39">
        <f>DT!E2325-INT(DT!E2325)</f>
        <v>0.40273148148116888</v>
      </c>
      <c r="I2325" s="32" t="s">
        <v>12</v>
      </c>
      <c r="J2325" s="32" t="s">
        <v>711</v>
      </c>
      <c r="K2325" s="32" t="s">
        <v>244</v>
      </c>
      <c r="L2325" s="42" cm="1">
        <f t="array" ref="L2325">INDEX('D_ SERVICES'!D:F, MATCH(J2325, 'D_ SERVICES'!A:A, 0),
   IF(I2325="Basic", 1, IF(I2325="Standard", 2, IF(I2325="Premium", 3, ""))))</f>
        <v>794</v>
      </c>
      <c r="M2325" s="32">
        <f>L2325*(1-VLOOKUP('F_ ORDERS'!$K2325,D_BUYERS!A:H,8,FALSE))</f>
        <v>794</v>
      </c>
      <c r="N2325" s="32">
        <f>IF(VLOOKUP('F_ ORDERS'!$G2325, OrderDate!A:E, 5, FALSE) = 1, 'F_ ORDERS'!$M2325 * (1 - 0.07), 'F_ ORDERS'!$M2325)</f>
        <v>738.42</v>
      </c>
    </row>
    <row r="2326" spans="1:14" x14ac:dyDescent="0.2">
      <c r="A2326" s="51" t="str">
        <f t="shared" si="36"/>
        <v>118.9.245.4|43500|0.785682870373421</v>
      </c>
      <c r="B2326" s="51" t="s">
        <v>1184</v>
      </c>
      <c r="C2326" s="52">
        <f>INT(DT!I2326)</f>
        <v>43500</v>
      </c>
      <c r="D2326" s="53">
        <f>DT!I2326-INT(DT!I2326)</f>
        <v>0.78568287037342088</v>
      </c>
      <c r="E2326" s="32" t="s">
        <v>6541</v>
      </c>
      <c r="F2326" s="32">
        <v>1204</v>
      </c>
      <c r="G2326" s="38">
        <f>INT(DT!E2326)</f>
        <v>43500</v>
      </c>
      <c r="H2326" s="39">
        <f>DT!E2326-INT(DT!E2326)</f>
        <v>0.90932870371034369</v>
      </c>
      <c r="I2326" s="32" t="s">
        <v>18</v>
      </c>
      <c r="J2326" s="32" t="s">
        <v>702</v>
      </c>
      <c r="K2326" s="32" t="s">
        <v>205</v>
      </c>
      <c r="L2326" s="42" cm="1">
        <f t="array" ref="L2326">INDEX('D_ SERVICES'!D:F, MATCH(J2326, 'D_ SERVICES'!A:A, 0),
   IF(I2326="Basic", 1, IF(I2326="Standard", 2, IF(I2326="Premium", 3, ""))))</f>
        <v>720</v>
      </c>
      <c r="M2326" s="32">
        <f>L2326*(1-VLOOKUP('F_ ORDERS'!$K2326,D_BUYERS!A:H,8,FALSE))</f>
        <v>648</v>
      </c>
      <c r="N2326" s="32">
        <f>IF(VLOOKUP('F_ ORDERS'!$G2326, OrderDate!A:E, 5, FALSE) = 1, 'F_ ORDERS'!$M2326 * (1 - 0.07), 'F_ ORDERS'!$M2326)</f>
        <v>648</v>
      </c>
    </row>
    <row r="2327" spans="1:14" x14ac:dyDescent="0.2">
      <c r="A2327" s="51" t="str">
        <f t="shared" si="36"/>
        <v>66.158.80.78|43983|0.370520833326736</v>
      </c>
      <c r="B2327" s="51" t="s">
        <v>3688</v>
      </c>
      <c r="C2327" s="52">
        <f>INT(DT!I2327)</f>
        <v>43983</v>
      </c>
      <c r="D2327" s="53">
        <f>DT!I2327-INT(DT!I2327)</f>
        <v>0.37052083332673647</v>
      </c>
      <c r="E2327" s="32" t="s">
        <v>6542</v>
      </c>
      <c r="F2327" s="32">
        <v>1062</v>
      </c>
      <c r="G2327" s="38">
        <f>INT(DT!E2327)</f>
        <v>43983</v>
      </c>
      <c r="H2327" s="39">
        <f>DT!E2327-INT(DT!E2327)</f>
        <v>0.38450231480965158</v>
      </c>
      <c r="I2327" s="32" t="s">
        <v>12</v>
      </c>
      <c r="J2327" s="32" t="s">
        <v>745</v>
      </c>
      <c r="K2327" s="32" t="s">
        <v>342</v>
      </c>
      <c r="L2327" s="42" cm="1">
        <f t="array" ref="L2327">INDEX('D_ SERVICES'!D:F, MATCH(J2327, 'D_ SERVICES'!A:A, 0),
   IF(I2327="Basic", 1, IF(I2327="Standard", 2, IF(I2327="Premium", 3, ""))))</f>
        <v>885</v>
      </c>
      <c r="M2327" s="32">
        <f>L2327*(1-VLOOKUP('F_ ORDERS'!$K2327,D_BUYERS!A:H,8,FALSE))</f>
        <v>840.75</v>
      </c>
      <c r="N2327" s="32">
        <f>IF(VLOOKUP('F_ ORDERS'!$G2327, OrderDate!A:E, 5, FALSE) = 1, 'F_ ORDERS'!$M2327 * (1 - 0.07), 'F_ ORDERS'!$M2327)</f>
        <v>840.75</v>
      </c>
    </row>
    <row r="2328" spans="1:14" x14ac:dyDescent="0.2">
      <c r="A2328" s="51" t="str">
        <f t="shared" si="36"/>
        <v>66.13.215.137|44548|0.254803240743058</v>
      </c>
      <c r="B2328" s="51" t="s">
        <v>3687</v>
      </c>
      <c r="C2328" s="52">
        <f>INT(DT!I2328)</f>
        <v>44548</v>
      </c>
      <c r="D2328" s="53">
        <f>DT!I2328-INT(DT!I2328)</f>
        <v>0.25480324074305827</v>
      </c>
      <c r="E2328" s="32" t="s">
        <v>6543</v>
      </c>
      <c r="F2328" s="32">
        <v>1028</v>
      </c>
      <c r="G2328" s="38">
        <f>INT(DT!E2328)</f>
        <v>44548</v>
      </c>
      <c r="H2328" s="39">
        <f>DT!E2328-INT(DT!E2328)</f>
        <v>0.26076388888759539</v>
      </c>
      <c r="I2328" s="32" t="s">
        <v>23</v>
      </c>
      <c r="J2328" s="32" t="s">
        <v>619</v>
      </c>
      <c r="K2328" s="32" t="s">
        <v>496</v>
      </c>
      <c r="L2328" s="42" cm="1">
        <f t="array" ref="L2328">INDEX('D_ SERVICES'!D:F, MATCH(J2328, 'D_ SERVICES'!A:A, 0),
   IF(I2328="Basic", 1, IF(I2328="Standard", 2, IF(I2328="Premium", 3, ""))))</f>
        <v>970</v>
      </c>
      <c r="M2328" s="32">
        <f>L2328*(1-VLOOKUP('F_ ORDERS'!$K2328,D_BUYERS!A:H,8,FALSE))</f>
        <v>970</v>
      </c>
      <c r="N2328" s="32">
        <f>IF(VLOOKUP('F_ ORDERS'!$G2328, OrderDate!A:E, 5, FALSE) = 1, 'F_ ORDERS'!$M2328 * (1 - 0.07), 'F_ ORDERS'!$M2328)</f>
        <v>902.09999999999991</v>
      </c>
    </row>
    <row r="2329" spans="1:14" x14ac:dyDescent="0.2">
      <c r="A2329" s="51" t="str">
        <f t="shared" si="36"/>
        <v>233.78.129.15|45309|0.37444444445282</v>
      </c>
      <c r="B2329" s="51" t="s">
        <v>2768</v>
      </c>
      <c r="C2329" s="52">
        <f>INT(DT!I2329)</f>
        <v>45309</v>
      </c>
      <c r="D2329" s="53">
        <f>DT!I2329-INT(DT!I2329)</f>
        <v>0.37444444445281988</v>
      </c>
      <c r="E2329" s="32" t="s">
        <v>6544</v>
      </c>
      <c r="F2329" s="32">
        <v>1016</v>
      </c>
      <c r="G2329" s="38">
        <f>INT(DT!E2329)</f>
        <v>45309</v>
      </c>
      <c r="H2329" s="39">
        <f>DT!E2329-INT(DT!E2329)</f>
        <v>0.38120370371325407</v>
      </c>
      <c r="I2329" s="32" t="s">
        <v>12</v>
      </c>
      <c r="J2329" s="32" t="s">
        <v>648</v>
      </c>
      <c r="K2329" s="32" t="s">
        <v>435</v>
      </c>
      <c r="L2329" s="42" cm="1">
        <f t="array" ref="L2329">INDEX('D_ SERVICES'!D:F, MATCH(J2329, 'D_ SERVICES'!A:A, 0),
   IF(I2329="Basic", 1, IF(I2329="Standard", 2, IF(I2329="Premium", 3, ""))))</f>
        <v>983</v>
      </c>
      <c r="M2329" s="32">
        <f>L2329*(1-VLOOKUP('F_ ORDERS'!$K2329,D_BUYERS!A:H,8,FALSE))</f>
        <v>933.84999999999991</v>
      </c>
      <c r="N2329" s="32">
        <f>IF(VLOOKUP('F_ ORDERS'!$G2329, OrderDate!A:E, 5, FALSE) = 1, 'F_ ORDERS'!$M2329 * (1 - 0.07), 'F_ ORDERS'!$M2329)</f>
        <v>933.84999999999991</v>
      </c>
    </row>
    <row r="2330" spans="1:14" x14ac:dyDescent="0.2">
      <c r="A2330" s="51" t="str">
        <f t="shared" si="36"/>
        <v>141.216.4.226|45032|0.978032407409046</v>
      </c>
      <c r="B2330" s="51" t="s">
        <v>1510</v>
      </c>
      <c r="C2330" s="52">
        <f>INT(DT!I2330)</f>
        <v>45032</v>
      </c>
      <c r="D2330" s="53">
        <f>DT!I2330-INT(DT!I2330)</f>
        <v>0.97803240740904585</v>
      </c>
      <c r="E2330" s="32" t="s">
        <v>6545</v>
      </c>
      <c r="F2330" s="32">
        <v>1074</v>
      </c>
      <c r="G2330" s="38">
        <f>INT(DT!E2330)</f>
        <v>45033</v>
      </c>
      <c r="H2330" s="39">
        <f>DT!E2330-INT(DT!E2330)</f>
        <v>4.7256944446417037E-2</v>
      </c>
      <c r="I2330" s="32" t="s">
        <v>23</v>
      </c>
      <c r="J2330" s="32" t="s">
        <v>630</v>
      </c>
      <c r="K2330" s="32" t="s">
        <v>197</v>
      </c>
      <c r="L2330" s="42" cm="1">
        <f t="array" ref="L2330">INDEX('D_ SERVICES'!D:F, MATCH(J2330, 'D_ SERVICES'!A:A, 0),
   IF(I2330="Basic", 1, IF(I2330="Standard", 2, IF(I2330="Premium", 3, ""))))</f>
        <v>960</v>
      </c>
      <c r="M2330" s="32">
        <f>L2330*(1-VLOOKUP('F_ ORDERS'!$K2330,D_BUYERS!A:H,8,FALSE))</f>
        <v>864</v>
      </c>
      <c r="N2330" s="32">
        <f>IF(VLOOKUP('F_ ORDERS'!$G2330, OrderDate!A:E, 5, FALSE) = 1, 'F_ ORDERS'!$M2330 * (1 - 0.07), 'F_ ORDERS'!$M2330)</f>
        <v>864</v>
      </c>
    </row>
    <row r="2331" spans="1:14" x14ac:dyDescent="0.2">
      <c r="A2331" s="51" t="str">
        <f t="shared" si="36"/>
        <v>85.80.73.101|44800|0.553460648152395</v>
      </c>
      <c r="B2331" s="51" t="s">
        <v>4002</v>
      </c>
      <c r="C2331" s="52">
        <f>INT(DT!I2331)</f>
        <v>44800</v>
      </c>
      <c r="D2331" s="53">
        <f>DT!I2331-INT(DT!I2331)</f>
        <v>0.55346064815239515</v>
      </c>
      <c r="E2331" s="32" t="s">
        <v>6546</v>
      </c>
      <c r="F2331" s="32">
        <v>1110</v>
      </c>
      <c r="G2331" s="38">
        <f>INT(DT!E2331)</f>
        <v>44800</v>
      </c>
      <c r="H2331" s="39">
        <f>DT!E2331-INT(DT!E2331)</f>
        <v>0.57802083333808696</v>
      </c>
      <c r="I2331" s="32" t="s">
        <v>12</v>
      </c>
      <c r="J2331" s="32" t="s">
        <v>890</v>
      </c>
      <c r="K2331" s="32" t="s">
        <v>205</v>
      </c>
      <c r="L2331" s="42" cm="1">
        <f t="array" ref="L2331">INDEX('D_ SERVICES'!D:F, MATCH(J2331, 'D_ SERVICES'!A:A, 0),
   IF(I2331="Basic", 1, IF(I2331="Standard", 2, IF(I2331="Premium", 3, ""))))</f>
        <v>912</v>
      </c>
      <c r="M2331" s="32">
        <f>L2331*(1-VLOOKUP('F_ ORDERS'!$K2331,D_BUYERS!A:H,8,FALSE))</f>
        <v>820.80000000000007</v>
      </c>
      <c r="N2331" s="32">
        <f>IF(VLOOKUP('F_ ORDERS'!$G2331, OrderDate!A:E, 5, FALSE) = 1, 'F_ ORDERS'!$M2331 * (1 - 0.07), 'F_ ORDERS'!$M2331)</f>
        <v>763.34400000000005</v>
      </c>
    </row>
    <row r="2332" spans="1:14" x14ac:dyDescent="0.2">
      <c r="A2332" s="51" t="str">
        <f t="shared" si="36"/>
        <v>206.130.111.211|45543|0.94077546295739</v>
      </c>
      <c r="B2332" s="51" t="s">
        <v>2371</v>
      </c>
      <c r="C2332" s="52">
        <f>INT(DT!I2332)</f>
        <v>45543</v>
      </c>
      <c r="D2332" s="53">
        <f>DT!I2332-INT(DT!I2332)</f>
        <v>0.94077546295739012</v>
      </c>
      <c r="E2332" s="32" t="s">
        <v>6547</v>
      </c>
      <c r="F2332" s="32">
        <v>1174</v>
      </c>
      <c r="G2332" s="38">
        <f>INT(DT!E2332)</f>
        <v>45544</v>
      </c>
      <c r="H2332" s="39">
        <f>DT!E2332-INT(DT!E2332)</f>
        <v>5.4641203700157348E-2</v>
      </c>
      <c r="I2332" s="32" t="s">
        <v>18</v>
      </c>
      <c r="J2332" s="32" t="s">
        <v>740</v>
      </c>
      <c r="K2332" s="32" t="s">
        <v>81</v>
      </c>
      <c r="L2332" s="42" cm="1">
        <f t="array" ref="L2332">INDEX('D_ SERVICES'!D:F, MATCH(J2332, 'D_ SERVICES'!A:A, 0),
   IF(I2332="Basic", 1, IF(I2332="Standard", 2, IF(I2332="Premium", 3, ""))))</f>
        <v>300</v>
      </c>
      <c r="M2332" s="32">
        <f>L2332*(1-VLOOKUP('F_ ORDERS'!$K2332,D_BUYERS!A:H,8,FALSE))</f>
        <v>285</v>
      </c>
      <c r="N2332" s="32">
        <f>IF(VLOOKUP('F_ ORDERS'!$G2332, OrderDate!A:E, 5, FALSE) = 1, 'F_ ORDERS'!$M2332 * (1 - 0.07), 'F_ ORDERS'!$M2332)</f>
        <v>285</v>
      </c>
    </row>
    <row r="2333" spans="1:14" x14ac:dyDescent="0.2">
      <c r="A2333" s="51" t="str">
        <f t="shared" si="36"/>
        <v>3.34.187.133|41346|0.242847222216369</v>
      </c>
      <c r="B2333" s="51" t="s">
        <v>3159</v>
      </c>
      <c r="C2333" s="52">
        <f>INT(DT!I2333)</f>
        <v>41346</v>
      </c>
      <c r="D2333" s="53">
        <f>DT!I2333-INT(DT!I2333)</f>
        <v>0.24284722221636912</v>
      </c>
      <c r="E2333" s="32" t="s">
        <v>6548</v>
      </c>
      <c r="F2333" s="32">
        <v>1165</v>
      </c>
      <c r="G2333" s="38">
        <f>INT(DT!E2333)</f>
        <v>41346</v>
      </c>
      <c r="H2333" s="39">
        <f>DT!E2333-INT(DT!E2333)</f>
        <v>0.2485879629603005</v>
      </c>
      <c r="I2333" s="32" t="s">
        <v>18</v>
      </c>
      <c r="J2333" s="32" t="s">
        <v>580</v>
      </c>
      <c r="K2333" s="32" t="s">
        <v>353</v>
      </c>
      <c r="L2333" s="42" cm="1">
        <f t="array" ref="L2333">INDEX('D_ SERVICES'!D:F, MATCH(J2333, 'D_ SERVICES'!A:A, 0),
   IF(I2333="Basic", 1, IF(I2333="Standard", 2, IF(I2333="Premium", 3, ""))))</f>
        <v>581</v>
      </c>
      <c r="M2333" s="32">
        <f>L2333*(1-VLOOKUP('F_ ORDERS'!$K2333,D_BUYERS!A:H,8,FALSE))</f>
        <v>581</v>
      </c>
      <c r="N2333" s="32">
        <f>IF(VLOOKUP('F_ ORDERS'!$G2333, OrderDate!A:E, 5, FALSE) = 1, 'F_ ORDERS'!$M2333 * (1 - 0.07), 'F_ ORDERS'!$M2333)</f>
        <v>581</v>
      </c>
    </row>
    <row r="2334" spans="1:14" x14ac:dyDescent="0.2">
      <c r="A2334" s="51" t="str">
        <f t="shared" si="36"/>
        <v>64.91.84.176|45193|0.585347222222481</v>
      </c>
      <c r="B2334" s="51" t="s">
        <v>3678</v>
      </c>
      <c r="C2334" s="52">
        <f>INT(DT!I2334)</f>
        <v>45193</v>
      </c>
      <c r="D2334" s="53">
        <f>DT!I2334-INT(DT!I2334)</f>
        <v>0.58534722222248092</v>
      </c>
      <c r="E2334" s="32" t="s">
        <v>6549</v>
      </c>
      <c r="F2334" s="32">
        <v>1134</v>
      </c>
      <c r="G2334" s="38">
        <f>INT(DT!E2334)</f>
        <v>45193</v>
      </c>
      <c r="H2334" s="39">
        <f>DT!E2334-INT(DT!E2334)</f>
        <v>0.66857638888905058</v>
      </c>
      <c r="I2334" s="32" t="s">
        <v>23</v>
      </c>
      <c r="J2334" s="32" t="s">
        <v>819</v>
      </c>
      <c r="K2334" s="32" t="s">
        <v>436</v>
      </c>
      <c r="L2334" s="42" cm="1">
        <f t="array" ref="L2334">INDEX('D_ SERVICES'!D:F, MATCH(J2334, 'D_ SERVICES'!A:A, 0),
   IF(I2334="Basic", 1, IF(I2334="Standard", 2, IF(I2334="Premium", 3, ""))))</f>
        <v>946</v>
      </c>
      <c r="M2334" s="32">
        <f>L2334*(1-VLOOKUP('F_ ORDERS'!$K2334,D_BUYERS!A:H,8,FALSE))</f>
        <v>898.69999999999993</v>
      </c>
      <c r="N2334" s="32">
        <f>IF(VLOOKUP('F_ ORDERS'!$G2334, OrderDate!A:E, 5, FALSE) = 1, 'F_ ORDERS'!$M2334 * (1 - 0.07), 'F_ ORDERS'!$M2334)</f>
        <v>835.79099999999983</v>
      </c>
    </row>
    <row r="2335" spans="1:14" x14ac:dyDescent="0.2">
      <c r="A2335" s="51" t="str">
        <f t="shared" si="36"/>
        <v>21.225.219.143|45608|0.471087962956517</v>
      </c>
      <c r="B2335" s="51" t="s">
        <v>2426</v>
      </c>
      <c r="C2335" s="52">
        <f>INT(DT!I2335)</f>
        <v>45608</v>
      </c>
      <c r="D2335" s="53">
        <f>DT!I2335-INT(DT!I2335)</f>
        <v>0.471087962956517</v>
      </c>
      <c r="E2335" s="32" t="s">
        <v>6550</v>
      </c>
      <c r="F2335" s="32">
        <v>1026</v>
      </c>
      <c r="G2335" s="38">
        <f>INT(DT!E2335)</f>
        <v>45608</v>
      </c>
      <c r="H2335" s="39">
        <f>DT!E2335-INT(DT!E2335)</f>
        <v>0.51888888888061047</v>
      </c>
      <c r="I2335" s="32" t="s">
        <v>12</v>
      </c>
      <c r="J2335" s="32" t="s">
        <v>612</v>
      </c>
      <c r="K2335" s="32" t="s">
        <v>270</v>
      </c>
      <c r="L2335" s="42" cm="1">
        <f t="array" ref="L2335">INDEX('D_ SERVICES'!D:F, MATCH(J2335, 'D_ SERVICES'!A:A, 0),
   IF(I2335="Basic", 1, IF(I2335="Standard", 2, IF(I2335="Premium", 3, ""))))</f>
        <v>875</v>
      </c>
      <c r="M2335" s="32">
        <f>L2335*(1-VLOOKUP('F_ ORDERS'!$K2335,D_BUYERS!A:H,8,FALSE))</f>
        <v>831.25</v>
      </c>
      <c r="N2335" s="32">
        <f>IF(VLOOKUP('F_ ORDERS'!$G2335, OrderDate!A:E, 5, FALSE) = 1, 'F_ ORDERS'!$M2335 * (1 - 0.07), 'F_ ORDERS'!$M2335)</f>
        <v>831.25</v>
      </c>
    </row>
    <row r="2336" spans="1:14" x14ac:dyDescent="0.2">
      <c r="A2336" s="51" t="str">
        <f t="shared" si="36"/>
        <v>192.112.242.235|44182|0.733715277783631</v>
      </c>
      <c r="B2336" s="51" t="s">
        <v>2157</v>
      </c>
      <c r="C2336" s="52">
        <f>INT(DT!I2336)</f>
        <v>44182</v>
      </c>
      <c r="D2336" s="53">
        <f>DT!I2336-INT(DT!I2336)</f>
        <v>0.73371527778363088</v>
      </c>
      <c r="E2336" s="32" t="s">
        <v>6551</v>
      </c>
      <c r="F2336" s="32">
        <v>1038</v>
      </c>
      <c r="G2336" s="38">
        <f>INT(DT!E2336)</f>
        <v>44182</v>
      </c>
      <c r="H2336" s="39">
        <f>DT!E2336-INT(DT!E2336)</f>
        <v>0.7957291666753008</v>
      </c>
      <c r="I2336" s="32" t="s">
        <v>12</v>
      </c>
      <c r="J2336" s="32" t="s">
        <v>758</v>
      </c>
      <c r="K2336" s="32" t="s">
        <v>62</v>
      </c>
      <c r="L2336" s="42" cm="1">
        <f t="array" ref="L2336">INDEX('D_ SERVICES'!D:F, MATCH(J2336, 'D_ SERVICES'!A:A, 0),
   IF(I2336="Basic", 1, IF(I2336="Standard", 2, IF(I2336="Premium", 3, ""))))</f>
        <v>989</v>
      </c>
      <c r="M2336" s="32">
        <f>L2336*(1-VLOOKUP('F_ ORDERS'!$K2336,D_BUYERS!A:H,8,FALSE))</f>
        <v>989</v>
      </c>
      <c r="N2336" s="32">
        <f>IF(VLOOKUP('F_ ORDERS'!$G2336, OrderDate!A:E, 5, FALSE) = 1, 'F_ ORDERS'!$M2336 * (1 - 0.07), 'F_ ORDERS'!$M2336)</f>
        <v>989</v>
      </c>
    </row>
    <row r="2337" spans="1:14" x14ac:dyDescent="0.2">
      <c r="A2337" s="51" t="str">
        <f t="shared" si="36"/>
        <v>215.245.74.97|45135|0.970543981478841</v>
      </c>
      <c r="B2337" s="51" t="s">
        <v>2498</v>
      </c>
      <c r="C2337" s="52">
        <f>INT(DT!I2337)</f>
        <v>45135</v>
      </c>
      <c r="D2337" s="53">
        <f>DT!I2337-INT(DT!I2337)</f>
        <v>0.97054398147884058</v>
      </c>
      <c r="E2337" s="32" t="s">
        <v>6552</v>
      </c>
      <c r="F2337" s="32">
        <v>1032</v>
      </c>
      <c r="G2337" s="38">
        <f>INT(DT!E2337)</f>
        <v>45136</v>
      </c>
      <c r="H2337" s="39">
        <f>DT!E2337-INT(DT!E2337)</f>
        <v>2.2337962946039625E-3</v>
      </c>
      <c r="I2337" s="32" t="s">
        <v>23</v>
      </c>
      <c r="J2337" s="32" t="s">
        <v>645</v>
      </c>
      <c r="K2337" s="32" t="s">
        <v>266</v>
      </c>
      <c r="L2337" s="42" cm="1">
        <f t="array" ref="L2337">INDEX('D_ SERVICES'!D:F, MATCH(J2337, 'D_ SERVICES'!A:A, 0),
   IF(I2337="Basic", 1, IF(I2337="Standard", 2, IF(I2337="Premium", 3, ""))))</f>
        <v>686</v>
      </c>
      <c r="M2337" s="32">
        <f>L2337*(1-VLOOKUP('F_ ORDERS'!$K2337,D_BUYERS!A:H,8,FALSE))</f>
        <v>617.4</v>
      </c>
      <c r="N2337" s="32">
        <f>IF(VLOOKUP('F_ ORDERS'!$G2337, OrderDate!A:E, 5, FALSE) = 1, 'F_ ORDERS'!$M2337 * (1 - 0.07), 'F_ ORDERS'!$M2337)</f>
        <v>574.1819999999999</v>
      </c>
    </row>
    <row r="2338" spans="1:14" x14ac:dyDescent="0.2">
      <c r="A2338" s="51" t="str">
        <f t="shared" si="36"/>
        <v>182.15.19.37|45218|0.663599537037953</v>
      </c>
      <c r="B2338" s="51" t="s">
        <v>2054</v>
      </c>
      <c r="C2338" s="52">
        <f>INT(DT!I2338)</f>
        <v>45218</v>
      </c>
      <c r="D2338" s="53">
        <f>DT!I2338-INT(DT!I2338)</f>
        <v>0.66359953703795327</v>
      </c>
      <c r="E2338" s="32" t="s">
        <v>6553</v>
      </c>
      <c r="F2338" s="32">
        <v>1039</v>
      </c>
      <c r="G2338" s="38">
        <f>INT(DT!E2338)</f>
        <v>45218</v>
      </c>
      <c r="H2338" s="39">
        <f>DT!E2338-INT(DT!E2338)</f>
        <v>0.71379629629518604</v>
      </c>
      <c r="I2338" s="32" t="s">
        <v>18</v>
      </c>
      <c r="J2338" s="32" t="s">
        <v>770</v>
      </c>
      <c r="K2338" s="32" t="s">
        <v>164</v>
      </c>
      <c r="L2338" s="42" cm="1">
        <f t="array" ref="L2338">INDEX('D_ SERVICES'!D:F, MATCH(J2338, 'D_ SERVICES'!A:A, 0),
   IF(I2338="Basic", 1, IF(I2338="Standard", 2, IF(I2338="Premium", 3, ""))))</f>
        <v>543</v>
      </c>
      <c r="M2338" s="32">
        <f>L2338*(1-VLOOKUP('F_ ORDERS'!$K2338,D_BUYERS!A:H,8,FALSE))</f>
        <v>543</v>
      </c>
      <c r="N2338" s="32">
        <f>IF(VLOOKUP('F_ ORDERS'!$G2338, OrderDate!A:E, 5, FALSE) = 1, 'F_ ORDERS'!$M2338 * (1 - 0.07), 'F_ ORDERS'!$M2338)</f>
        <v>543</v>
      </c>
    </row>
    <row r="2339" spans="1:14" x14ac:dyDescent="0.2">
      <c r="A2339" s="51" t="str">
        <f t="shared" si="36"/>
        <v>130.181.220.93|44004|0.118356481478259</v>
      </c>
      <c r="B2339" s="51" t="s">
        <v>1350</v>
      </c>
      <c r="C2339" s="52">
        <f>INT(DT!I2339)</f>
        <v>44004</v>
      </c>
      <c r="D2339" s="53">
        <f>DT!I2339-INT(DT!I2339)</f>
        <v>0.1183564814782585</v>
      </c>
      <c r="E2339" s="32" t="s">
        <v>6554</v>
      </c>
      <c r="F2339" s="32">
        <v>1006</v>
      </c>
      <c r="G2339" s="38">
        <f>INT(DT!E2339)</f>
        <v>44004</v>
      </c>
      <c r="H2339" s="39">
        <f>DT!E2339-INT(DT!E2339)</f>
        <v>0.153634259258979</v>
      </c>
      <c r="I2339" s="32" t="s">
        <v>23</v>
      </c>
      <c r="J2339" s="32" t="s">
        <v>618</v>
      </c>
      <c r="K2339" s="32" t="s">
        <v>496</v>
      </c>
      <c r="L2339" s="42" cm="1">
        <f t="array" ref="L2339">INDEX('D_ SERVICES'!D:F, MATCH(J2339, 'D_ SERVICES'!A:A, 0),
   IF(I2339="Basic", 1, IF(I2339="Standard", 2, IF(I2339="Premium", 3, ""))))</f>
        <v>652</v>
      </c>
      <c r="M2339" s="32">
        <f>L2339*(1-VLOOKUP('F_ ORDERS'!$K2339,D_BUYERS!A:H,8,FALSE))</f>
        <v>652</v>
      </c>
      <c r="N2339" s="32">
        <f>IF(VLOOKUP('F_ ORDERS'!$G2339, OrderDate!A:E, 5, FALSE) = 1, 'F_ ORDERS'!$M2339 * (1 - 0.07), 'F_ ORDERS'!$M2339)</f>
        <v>652</v>
      </c>
    </row>
    <row r="2340" spans="1:14" x14ac:dyDescent="0.2">
      <c r="A2340" s="51" t="str">
        <f t="shared" si="36"/>
        <v>218.154.147.71|44350|0.640266203707142</v>
      </c>
      <c r="B2340" s="51" t="s">
        <v>2527</v>
      </c>
      <c r="C2340" s="52">
        <f>INT(DT!I2340)</f>
        <v>44350</v>
      </c>
      <c r="D2340" s="53">
        <f>DT!I2340-INT(DT!I2340)</f>
        <v>0.64026620370714227</v>
      </c>
      <c r="E2340" s="32" t="s">
        <v>6555</v>
      </c>
      <c r="F2340" s="32">
        <v>1197</v>
      </c>
      <c r="G2340" s="38">
        <f>INT(DT!E2340)</f>
        <v>44350</v>
      </c>
      <c r="H2340" s="39">
        <f>DT!E2340-INT(DT!E2340)</f>
        <v>0.74841435185226146</v>
      </c>
      <c r="I2340" s="32" t="s">
        <v>18</v>
      </c>
      <c r="J2340" s="32" t="s">
        <v>549</v>
      </c>
      <c r="K2340" s="32" t="s">
        <v>164</v>
      </c>
      <c r="L2340" s="42" cm="1">
        <f t="array" ref="L2340">INDEX('D_ SERVICES'!D:F, MATCH(J2340, 'D_ SERVICES'!A:A, 0),
   IF(I2340="Basic", 1, IF(I2340="Standard", 2, IF(I2340="Premium", 3, ""))))</f>
        <v>212</v>
      </c>
      <c r="M2340" s="32">
        <f>L2340*(1-VLOOKUP('F_ ORDERS'!$K2340,D_BUYERS!A:H,8,FALSE))</f>
        <v>212</v>
      </c>
      <c r="N2340" s="32">
        <f>IF(VLOOKUP('F_ ORDERS'!$G2340, OrderDate!A:E, 5, FALSE) = 1, 'F_ ORDERS'!$M2340 * (1 - 0.07), 'F_ ORDERS'!$M2340)</f>
        <v>212</v>
      </c>
    </row>
    <row r="2341" spans="1:14" x14ac:dyDescent="0.2">
      <c r="A2341" s="51" t="str">
        <f t="shared" si="36"/>
        <v>188.202.186.234|45161|0.430613425916818</v>
      </c>
      <c r="B2341" s="51" t="s">
        <v>2115</v>
      </c>
      <c r="C2341" s="52">
        <f>INT(DT!I2341)</f>
        <v>45161</v>
      </c>
      <c r="D2341" s="53">
        <f>DT!I2341-INT(DT!I2341)</f>
        <v>0.4306134259168175</v>
      </c>
      <c r="E2341" s="32" t="s">
        <v>6556</v>
      </c>
      <c r="F2341" s="32">
        <v>1040</v>
      </c>
      <c r="G2341" s="38">
        <f>INT(DT!E2341)</f>
        <v>45161</v>
      </c>
      <c r="H2341" s="39">
        <f>DT!E2341-INT(DT!E2341)</f>
        <v>0.50792824073141674</v>
      </c>
      <c r="I2341" s="32" t="s">
        <v>23</v>
      </c>
      <c r="J2341" s="32" t="s">
        <v>772</v>
      </c>
      <c r="K2341" s="32" t="s">
        <v>332</v>
      </c>
      <c r="L2341" s="42" cm="1">
        <f t="array" ref="L2341">INDEX('D_ SERVICES'!D:F, MATCH(J2341, 'D_ SERVICES'!A:A, 0),
   IF(I2341="Basic", 1, IF(I2341="Standard", 2, IF(I2341="Premium", 3, ""))))</f>
        <v>920</v>
      </c>
      <c r="M2341" s="32">
        <f>L2341*(1-VLOOKUP('F_ ORDERS'!$K2341,D_BUYERS!A:H,8,FALSE))</f>
        <v>874</v>
      </c>
      <c r="N2341" s="32">
        <f>IF(VLOOKUP('F_ ORDERS'!$G2341, OrderDate!A:E, 5, FALSE) = 1, 'F_ ORDERS'!$M2341 * (1 - 0.07), 'F_ ORDERS'!$M2341)</f>
        <v>874</v>
      </c>
    </row>
    <row r="2342" spans="1:14" x14ac:dyDescent="0.2">
      <c r="A2342" s="51" t="str">
        <f t="shared" si="36"/>
        <v>62.4.52.79|44618|0.994305555563187</v>
      </c>
      <c r="B2342" s="51" t="s">
        <v>3653</v>
      </c>
      <c r="C2342" s="52">
        <f>INT(DT!I2342)</f>
        <v>44618</v>
      </c>
      <c r="D2342" s="53">
        <f>DT!I2342-INT(DT!I2342)</f>
        <v>0.99430555556318723</v>
      </c>
      <c r="E2342" s="32" t="s">
        <v>6557</v>
      </c>
      <c r="F2342" s="32">
        <v>1018</v>
      </c>
      <c r="G2342" s="38">
        <f>INT(DT!E2342)</f>
        <v>44619</v>
      </c>
      <c r="H2342" s="39">
        <f>DT!E2342-INT(DT!E2342)</f>
        <v>1.3750000005529728E-2</v>
      </c>
      <c r="I2342" s="32" t="s">
        <v>12</v>
      </c>
      <c r="J2342" s="32" t="s">
        <v>762</v>
      </c>
      <c r="K2342" s="32" t="s">
        <v>365</v>
      </c>
      <c r="L2342" s="42" cm="1">
        <f t="array" ref="L2342">INDEX('D_ SERVICES'!D:F, MATCH(J2342, 'D_ SERVICES'!A:A, 0),
   IF(I2342="Basic", 1, IF(I2342="Standard", 2, IF(I2342="Premium", 3, ""))))</f>
        <v>696</v>
      </c>
      <c r="M2342" s="32">
        <f>L2342*(1-VLOOKUP('F_ ORDERS'!$K2342,D_BUYERS!A:H,8,FALSE))</f>
        <v>696</v>
      </c>
      <c r="N2342" s="32">
        <f>IF(VLOOKUP('F_ ORDERS'!$G2342, OrderDate!A:E, 5, FALSE) = 1, 'F_ ORDERS'!$M2342 * (1 - 0.07), 'F_ ORDERS'!$M2342)</f>
        <v>647.28</v>
      </c>
    </row>
    <row r="2343" spans="1:14" x14ac:dyDescent="0.2">
      <c r="A2343" s="51" t="str">
        <f t="shared" si="36"/>
        <v>45.180.60.75|44870|0.898576388892252</v>
      </c>
      <c r="B2343" s="51" t="s">
        <v>3408</v>
      </c>
      <c r="C2343" s="52">
        <f>INT(DT!I2343)</f>
        <v>44870</v>
      </c>
      <c r="D2343" s="53">
        <f>DT!I2343-INT(DT!I2343)</f>
        <v>0.898576388892252</v>
      </c>
      <c r="E2343" s="32" t="s">
        <v>6558</v>
      </c>
      <c r="F2343" s="32">
        <v>1021</v>
      </c>
      <c r="G2343" s="38">
        <f>INT(DT!E2343)</f>
        <v>44870</v>
      </c>
      <c r="H2343" s="39">
        <f>DT!E2343-INT(DT!E2343)</f>
        <v>0.99380787037080154</v>
      </c>
      <c r="I2343" s="32" t="s">
        <v>23</v>
      </c>
      <c r="J2343" s="32" t="s">
        <v>622</v>
      </c>
      <c r="K2343" s="32" t="s">
        <v>485</v>
      </c>
      <c r="L2343" s="42" cm="1">
        <f t="array" ref="L2343">INDEX('D_ SERVICES'!D:F, MATCH(J2343, 'D_ SERVICES'!A:A, 0),
   IF(I2343="Basic", 1, IF(I2343="Standard", 2, IF(I2343="Premium", 3, ""))))</f>
        <v>912</v>
      </c>
      <c r="M2343" s="32">
        <f>L2343*(1-VLOOKUP('F_ ORDERS'!$K2343,D_BUYERS!A:H,8,FALSE))</f>
        <v>866.4</v>
      </c>
      <c r="N2343" s="32">
        <f>IF(VLOOKUP('F_ ORDERS'!$G2343, OrderDate!A:E, 5, FALSE) = 1, 'F_ ORDERS'!$M2343 * (1 - 0.07), 'F_ ORDERS'!$M2343)</f>
        <v>805.75199999999995</v>
      </c>
    </row>
    <row r="2344" spans="1:14" x14ac:dyDescent="0.2">
      <c r="A2344" s="51" t="str">
        <f t="shared" si="36"/>
        <v>169.5.40.184|43536|0.0437268518508063</v>
      </c>
      <c r="B2344" s="51" t="s">
        <v>1885</v>
      </c>
      <c r="C2344" s="52">
        <f>INT(DT!I2344)</f>
        <v>43536</v>
      </c>
      <c r="D2344" s="53">
        <f>DT!I2344-INT(DT!I2344)</f>
        <v>4.372685185080627E-2</v>
      </c>
      <c r="E2344" s="32" t="s">
        <v>6559</v>
      </c>
      <c r="F2344" s="32">
        <v>1229</v>
      </c>
      <c r="G2344" s="38">
        <f>INT(DT!E2344)</f>
        <v>43536</v>
      </c>
      <c r="H2344" s="39">
        <f>DT!E2344-INT(DT!E2344)</f>
        <v>5.9895833335758653E-2</v>
      </c>
      <c r="I2344" s="32" t="s">
        <v>23</v>
      </c>
      <c r="J2344" s="32" t="s">
        <v>589</v>
      </c>
      <c r="K2344" s="32" t="s">
        <v>420</v>
      </c>
      <c r="L2344" s="42" cm="1">
        <f t="array" ref="L2344">INDEX('D_ SERVICES'!D:F, MATCH(J2344, 'D_ SERVICES'!A:A, 0),
   IF(I2344="Basic", 1, IF(I2344="Standard", 2, IF(I2344="Premium", 3, ""))))</f>
        <v>444</v>
      </c>
      <c r="M2344" s="32">
        <f>L2344*(1-VLOOKUP('F_ ORDERS'!$K2344,D_BUYERS!A:H,8,FALSE))</f>
        <v>421.79999999999995</v>
      </c>
      <c r="N2344" s="32">
        <f>IF(VLOOKUP('F_ ORDERS'!$G2344, OrderDate!A:E, 5, FALSE) = 1, 'F_ ORDERS'!$M2344 * (1 - 0.07), 'F_ ORDERS'!$M2344)</f>
        <v>421.79999999999995</v>
      </c>
    </row>
    <row r="2345" spans="1:14" x14ac:dyDescent="0.2">
      <c r="A2345" s="51" t="str">
        <f t="shared" si="36"/>
        <v>232.40.12.143|45155|0.609085648153268</v>
      </c>
      <c r="B2345" s="51" t="s">
        <v>2753</v>
      </c>
      <c r="C2345" s="52">
        <f>INT(DT!I2345)</f>
        <v>45155</v>
      </c>
      <c r="D2345" s="53">
        <f>DT!I2345-INT(DT!I2345)</f>
        <v>0.60908564815326827</v>
      </c>
      <c r="E2345" s="32" t="s">
        <v>6560</v>
      </c>
      <c r="F2345" s="32">
        <v>1037</v>
      </c>
      <c r="G2345" s="38">
        <f>INT(DT!E2345)</f>
        <v>45155</v>
      </c>
      <c r="H2345" s="39">
        <f>DT!E2345-INT(DT!E2345)</f>
        <v>0.6563425925996853</v>
      </c>
      <c r="I2345" s="32" t="s">
        <v>23</v>
      </c>
      <c r="J2345" s="32" t="s">
        <v>807</v>
      </c>
      <c r="K2345" s="32" t="s">
        <v>68</v>
      </c>
      <c r="L2345" s="42" cm="1">
        <f t="array" ref="L2345">INDEX('D_ SERVICES'!D:F, MATCH(J2345, 'D_ SERVICES'!A:A, 0),
   IF(I2345="Basic", 1, IF(I2345="Standard", 2, IF(I2345="Premium", 3, ""))))</f>
        <v>808</v>
      </c>
      <c r="M2345" s="32">
        <f>L2345*(1-VLOOKUP('F_ ORDERS'!$K2345,D_BUYERS!A:H,8,FALSE))</f>
        <v>767.59999999999991</v>
      </c>
      <c r="N2345" s="32">
        <f>IF(VLOOKUP('F_ ORDERS'!$G2345, OrderDate!A:E, 5, FALSE) = 1, 'F_ ORDERS'!$M2345 * (1 - 0.07), 'F_ ORDERS'!$M2345)</f>
        <v>767.59999999999991</v>
      </c>
    </row>
    <row r="2346" spans="1:14" x14ac:dyDescent="0.2">
      <c r="A2346" s="51" t="str">
        <f t="shared" si="36"/>
        <v>81.123.60.21|44401|0.231967592590081</v>
      </c>
      <c r="B2346" s="51" t="s">
        <v>3921</v>
      </c>
      <c r="C2346" s="52">
        <f>INT(DT!I2346)</f>
        <v>44401</v>
      </c>
      <c r="D2346" s="53">
        <f>DT!I2346-INT(DT!I2346)</f>
        <v>0.23196759259008104</v>
      </c>
      <c r="E2346" s="32" t="s">
        <v>6561</v>
      </c>
      <c r="F2346" s="32">
        <v>1187</v>
      </c>
      <c r="G2346" s="38">
        <f>INT(DT!E2346)</f>
        <v>44401</v>
      </c>
      <c r="H2346" s="39">
        <f>DT!E2346-INT(DT!E2346)</f>
        <v>0.28682870369812008</v>
      </c>
      <c r="I2346" s="32" t="s">
        <v>18</v>
      </c>
      <c r="J2346" s="32" t="s">
        <v>862</v>
      </c>
      <c r="K2346" s="32" t="s">
        <v>485</v>
      </c>
      <c r="L2346" s="42" cm="1">
        <f t="array" ref="L2346">INDEX('D_ SERVICES'!D:F, MATCH(J2346, 'D_ SERVICES'!A:A, 0),
   IF(I2346="Basic", 1, IF(I2346="Standard", 2, IF(I2346="Premium", 3, ""))))</f>
        <v>33</v>
      </c>
      <c r="M2346" s="32">
        <f>L2346*(1-VLOOKUP('F_ ORDERS'!$K2346,D_BUYERS!A:H,8,FALSE))</f>
        <v>31.349999999999998</v>
      </c>
      <c r="N2346" s="32">
        <f>IF(VLOOKUP('F_ ORDERS'!$G2346, OrderDate!A:E, 5, FALSE) = 1, 'F_ ORDERS'!$M2346 * (1 - 0.07), 'F_ ORDERS'!$M2346)</f>
        <v>29.155499999999996</v>
      </c>
    </row>
    <row r="2347" spans="1:14" x14ac:dyDescent="0.2">
      <c r="A2347" s="51" t="str">
        <f t="shared" si="36"/>
        <v>83.184.197.114|42777|0.699988425927586</v>
      </c>
      <c r="B2347" s="51" t="s">
        <v>3958</v>
      </c>
      <c r="C2347" s="52">
        <f>INT(DT!I2347)</f>
        <v>42777</v>
      </c>
      <c r="D2347" s="53">
        <f>DT!I2347-INT(DT!I2347)</f>
        <v>0.69998842592758592</v>
      </c>
      <c r="E2347" s="32" t="s">
        <v>6562</v>
      </c>
      <c r="F2347" s="32">
        <v>1106</v>
      </c>
      <c r="G2347" s="38">
        <f>INT(DT!E2347)</f>
        <v>42777</v>
      </c>
      <c r="H2347" s="39">
        <f>DT!E2347-INT(DT!E2347)</f>
        <v>0.72086805555591127</v>
      </c>
      <c r="I2347" s="32" t="s">
        <v>23</v>
      </c>
      <c r="J2347" s="32" t="s">
        <v>730</v>
      </c>
      <c r="K2347" s="32" t="s">
        <v>466</v>
      </c>
      <c r="L2347" s="42" cm="1">
        <f t="array" ref="L2347">INDEX('D_ SERVICES'!D:F, MATCH(J2347, 'D_ SERVICES'!A:A, 0),
   IF(I2347="Basic", 1, IF(I2347="Standard", 2, IF(I2347="Premium", 3, ""))))</f>
        <v>895</v>
      </c>
      <c r="M2347" s="32">
        <f>L2347*(1-VLOOKUP('F_ ORDERS'!$K2347,D_BUYERS!A:H,8,FALSE))</f>
        <v>850.25</v>
      </c>
      <c r="N2347" s="32">
        <f>IF(VLOOKUP('F_ ORDERS'!$G2347, OrderDate!A:E, 5, FALSE) = 1, 'F_ ORDERS'!$M2347 * (1 - 0.07), 'F_ ORDERS'!$M2347)</f>
        <v>790.73249999999996</v>
      </c>
    </row>
    <row r="2348" spans="1:14" x14ac:dyDescent="0.2">
      <c r="A2348" s="51" t="str">
        <f t="shared" si="36"/>
        <v>72.99.177.202|44809|0.564687500002037</v>
      </c>
      <c r="B2348" s="51" t="s">
        <v>3801</v>
      </c>
      <c r="C2348" s="52">
        <f>INT(DT!I2348)</f>
        <v>44809</v>
      </c>
      <c r="D2348" s="53">
        <f>DT!I2348-INT(DT!I2348)</f>
        <v>0.56468750000203727</v>
      </c>
      <c r="E2348" s="32" t="s">
        <v>6563</v>
      </c>
      <c r="F2348" s="32">
        <v>1056</v>
      </c>
      <c r="G2348" s="38">
        <f>INT(DT!E2348)</f>
        <v>44809</v>
      </c>
      <c r="H2348" s="39">
        <f>DT!E2348-INT(DT!E2348)</f>
        <v>0.65668981481576338</v>
      </c>
      <c r="I2348" s="32" t="s">
        <v>18</v>
      </c>
      <c r="J2348" s="32" t="s">
        <v>767</v>
      </c>
      <c r="K2348" s="32" t="s">
        <v>414</v>
      </c>
      <c r="L2348" s="42" cm="1">
        <f t="array" ref="L2348">INDEX('D_ SERVICES'!D:F, MATCH(J2348, 'D_ SERVICES'!A:A, 0),
   IF(I2348="Basic", 1, IF(I2348="Standard", 2, IF(I2348="Premium", 3, ""))))</f>
        <v>300</v>
      </c>
      <c r="M2348" s="32">
        <f>L2348*(1-VLOOKUP('F_ ORDERS'!$K2348,D_BUYERS!A:H,8,FALSE))</f>
        <v>300</v>
      </c>
      <c r="N2348" s="32">
        <f>IF(VLOOKUP('F_ ORDERS'!$G2348, OrderDate!A:E, 5, FALSE) = 1, 'F_ ORDERS'!$M2348 * (1 - 0.07), 'F_ ORDERS'!$M2348)</f>
        <v>300</v>
      </c>
    </row>
    <row r="2349" spans="1:14" x14ac:dyDescent="0.2">
      <c r="A2349" s="51" t="str">
        <f t="shared" si="36"/>
        <v>82.145.243.25|44762|0.72567129629897</v>
      </c>
      <c r="B2349" s="51" t="s">
        <v>3937</v>
      </c>
      <c r="C2349" s="52">
        <f>INT(DT!I2349)</f>
        <v>44762</v>
      </c>
      <c r="D2349" s="53">
        <f>DT!I2349-INT(DT!I2349)</f>
        <v>0.72567129629896954</v>
      </c>
      <c r="E2349" s="32" t="s">
        <v>6564</v>
      </c>
      <c r="F2349" s="32">
        <v>1045</v>
      </c>
      <c r="G2349" s="38">
        <f>INT(DT!E2349)</f>
        <v>44762</v>
      </c>
      <c r="H2349" s="39">
        <f>DT!E2349-INT(DT!E2349)</f>
        <v>0.79256944444932742</v>
      </c>
      <c r="I2349" s="32" t="s">
        <v>23</v>
      </c>
      <c r="J2349" s="32" t="s">
        <v>744</v>
      </c>
      <c r="K2349" s="32" t="s">
        <v>79</v>
      </c>
      <c r="L2349" s="42" cm="1">
        <f t="array" ref="L2349">INDEX('D_ SERVICES'!D:F, MATCH(J2349, 'D_ SERVICES'!A:A, 0),
   IF(I2349="Basic", 1, IF(I2349="Standard", 2, IF(I2349="Premium", 3, ""))))</f>
        <v>958</v>
      </c>
      <c r="M2349" s="32">
        <f>L2349*(1-VLOOKUP('F_ ORDERS'!$K2349,D_BUYERS!A:H,8,FALSE))</f>
        <v>958</v>
      </c>
      <c r="N2349" s="32">
        <f>IF(VLOOKUP('F_ ORDERS'!$G2349, OrderDate!A:E, 5, FALSE) = 1, 'F_ ORDERS'!$M2349 * (1 - 0.07), 'F_ ORDERS'!$M2349)</f>
        <v>958</v>
      </c>
    </row>
    <row r="2350" spans="1:14" x14ac:dyDescent="0.2">
      <c r="A2350" s="51" t="str">
        <f t="shared" si="36"/>
        <v>191.103.240.131|43988|0.181979166656674</v>
      </c>
      <c r="B2350" s="51" t="s">
        <v>2145</v>
      </c>
      <c r="C2350" s="52">
        <f>INT(DT!I2350)</f>
        <v>43988</v>
      </c>
      <c r="D2350" s="53">
        <f>DT!I2350-INT(DT!I2350)</f>
        <v>0.18197916665667435</v>
      </c>
      <c r="E2350" s="32" t="s">
        <v>6565</v>
      </c>
      <c r="F2350" s="32">
        <v>1008</v>
      </c>
      <c r="G2350" s="38">
        <f>INT(DT!E2350)</f>
        <v>43988</v>
      </c>
      <c r="H2350" s="39">
        <f>DT!E2350-INT(DT!E2350)</f>
        <v>0.22049768517172197</v>
      </c>
      <c r="I2350" s="32" t="s">
        <v>23</v>
      </c>
      <c r="J2350" s="32" t="s">
        <v>546</v>
      </c>
      <c r="K2350" s="32" t="s">
        <v>162</v>
      </c>
      <c r="L2350" s="42" cm="1">
        <f t="array" ref="L2350">INDEX('D_ SERVICES'!D:F, MATCH(J2350, 'D_ SERVICES'!A:A, 0),
   IF(I2350="Basic", 1, IF(I2350="Standard", 2, IF(I2350="Premium", 3, ""))))</f>
        <v>622</v>
      </c>
      <c r="M2350" s="32">
        <f>L2350*(1-VLOOKUP('F_ ORDERS'!$K2350,D_BUYERS!A:H,8,FALSE))</f>
        <v>590.9</v>
      </c>
      <c r="N2350" s="32">
        <f>IF(VLOOKUP('F_ ORDERS'!$G2350, OrderDate!A:E, 5, FALSE) = 1, 'F_ ORDERS'!$M2350 * (1 - 0.07), 'F_ ORDERS'!$M2350)</f>
        <v>549.53699999999992</v>
      </c>
    </row>
    <row r="2351" spans="1:14" x14ac:dyDescent="0.2">
      <c r="A2351" s="51" t="str">
        <f t="shared" si="36"/>
        <v>141.47.174.12|41933|0.861527777778974</v>
      </c>
      <c r="B2351" s="51" t="s">
        <v>1513</v>
      </c>
      <c r="C2351" s="52">
        <f>INT(DT!I2351)</f>
        <v>41933</v>
      </c>
      <c r="D2351" s="53">
        <f>DT!I2351-INT(DT!I2351)</f>
        <v>0.86152777777897427</v>
      </c>
      <c r="E2351" s="32" t="s">
        <v>6566</v>
      </c>
      <c r="F2351" s="32">
        <v>1025</v>
      </c>
      <c r="G2351" s="38">
        <f>INT(DT!E2351)</f>
        <v>41933</v>
      </c>
      <c r="H2351" s="39">
        <f>DT!E2351-INT(DT!E2351)</f>
        <v>0.93739583333808696</v>
      </c>
      <c r="I2351" s="32" t="s">
        <v>12</v>
      </c>
      <c r="J2351" s="32" t="s">
        <v>773</v>
      </c>
      <c r="K2351" s="32" t="s">
        <v>97</v>
      </c>
      <c r="L2351" s="42" cm="1">
        <f t="array" ref="L2351">INDEX('D_ SERVICES'!D:F, MATCH(J2351, 'D_ SERVICES'!A:A, 0),
   IF(I2351="Basic", 1, IF(I2351="Standard", 2, IF(I2351="Premium", 3, ""))))</f>
        <v>946</v>
      </c>
      <c r="M2351" s="32">
        <f>L2351*(1-VLOOKUP('F_ ORDERS'!$K2351,D_BUYERS!A:H,8,FALSE))</f>
        <v>898.69999999999993</v>
      </c>
      <c r="N2351" s="32">
        <f>IF(VLOOKUP('F_ ORDERS'!$G2351, OrderDate!A:E, 5, FALSE) = 1, 'F_ ORDERS'!$M2351 * (1 - 0.07), 'F_ ORDERS'!$M2351)</f>
        <v>898.69999999999993</v>
      </c>
    </row>
    <row r="2352" spans="1:14" x14ac:dyDescent="0.2">
      <c r="A2352" s="51" t="str">
        <f t="shared" si="36"/>
        <v>26.198.169.13|44673|0.75836805554718</v>
      </c>
      <c r="B2352" s="51" t="s">
        <v>3098</v>
      </c>
      <c r="C2352" s="52">
        <f>INT(DT!I2352)</f>
        <v>44673</v>
      </c>
      <c r="D2352" s="53">
        <f>DT!I2352-INT(DT!I2352)</f>
        <v>0.75836805554718012</v>
      </c>
      <c r="E2352" s="32" t="s">
        <v>6567</v>
      </c>
      <c r="F2352" s="32">
        <v>1185</v>
      </c>
      <c r="G2352" s="38">
        <f>INT(DT!E2352)</f>
        <v>44673</v>
      </c>
      <c r="H2352" s="39">
        <f>DT!E2352-INT(DT!E2352)</f>
        <v>0.88106481480645016</v>
      </c>
      <c r="I2352" s="32" t="s">
        <v>12</v>
      </c>
      <c r="J2352" s="32" t="s">
        <v>825</v>
      </c>
      <c r="K2352" s="32" t="s">
        <v>181</v>
      </c>
      <c r="L2352" s="42" cm="1">
        <f t="array" ref="L2352">INDEX('D_ SERVICES'!D:F, MATCH(J2352, 'D_ SERVICES'!A:A, 0),
   IF(I2352="Basic", 1, IF(I2352="Standard", 2, IF(I2352="Premium", 3, ""))))</f>
        <v>969</v>
      </c>
      <c r="M2352" s="32">
        <f>L2352*(1-VLOOKUP('F_ ORDERS'!$K2352,D_BUYERS!A:H,8,FALSE))</f>
        <v>920.55</v>
      </c>
      <c r="N2352" s="32">
        <f>IF(VLOOKUP('F_ ORDERS'!$G2352, OrderDate!A:E, 5, FALSE) = 1, 'F_ ORDERS'!$M2352 * (1 - 0.07), 'F_ ORDERS'!$M2352)</f>
        <v>920.55</v>
      </c>
    </row>
    <row r="2353" spans="1:14" x14ac:dyDescent="0.2">
      <c r="A2353" s="51" t="str">
        <f t="shared" si="36"/>
        <v>120.0.79.81|44621|0.15623842592322</v>
      </c>
      <c r="B2353" s="51" t="s">
        <v>1201</v>
      </c>
      <c r="C2353" s="52">
        <f>INT(DT!I2353)</f>
        <v>44621</v>
      </c>
      <c r="D2353" s="53">
        <f>DT!I2353-INT(DT!I2353)</f>
        <v>0.15623842592322035</v>
      </c>
      <c r="E2353" s="32" t="s">
        <v>6568</v>
      </c>
      <c r="F2353" s="32">
        <v>1013</v>
      </c>
      <c r="G2353" s="38">
        <f>INT(DT!E2353)</f>
        <v>44621</v>
      </c>
      <c r="H2353" s="39">
        <f>DT!E2353-INT(DT!E2353)</f>
        <v>0.17788194444437977</v>
      </c>
      <c r="I2353" s="32" t="s">
        <v>18</v>
      </c>
      <c r="J2353" s="32" t="s">
        <v>761</v>
      </c>
      <c r="K2353" s="32" t="s">
        <v>406</v>
      </c>
      <c r="L2353" s="42" cm="1">
        <f t="array" ref="L2353">INDEX('D_ SERVICES'!D:F, MATCH(J2353, 'D_ SERVICES'!A:A, 0),
   IF(I2353="Basic", 1, IF(I2353="Standard", 2, IF(I2353="Premium", 3, ""))))</f>
        <v>99</v>
      </c>
      <c r="M2353" s="32">
        <f>L2353*(1-VLOOKUP('F_ ORDERS'!$K2353,D_BUYERS!A:H,8,FALSE))</f>
        <v>89.100000000000009</v>
      </c>
      <c r="N2353" s="32">
        <f>IF(VLOOKUP('F_ ORDERS'!$G2353, OrderDate!A:E, 5, FALSE) = 1, 'F_ ORDERS'!$M2353 * (1 - 0.07), 'F_ ORDERS'!$M2353)</f>
        <v>89.100000000000009</v>
      </c>
    </row>
    <row r="2354" spans="1:14" x14ac:dyDescent="0.2">
      <c r="A2354" s="51" t="str">
        <f t="shared" si="36"/>
        <v>28.131.203.110|44821|0.43890046296292</v>
      </c>
      <c r="B2354" s="51" t="s">
        <v>3120</v>
      </c>
      <c r="C2354" s="52">
        <f>INT(DT!I2354)</f>
        <v>44821</v>
      </c>
      <c r="D2354" s="53">
        <f>DT!I2354-INT(DT!I2354)</f>
        <v>0.43890046296291985</v>
      </c>
      <c r="E2354" s="32" t="s">
        <v>6569</v>
      </c>
      <c r="F2354" s="32">
        <v>1130</v>
      </c>
      <c r="G2354" s="38">
        <f>INT(DT!E2354)</f>
        <v>44821</v>
      </c>
      <c r="H2354" s="39">
        <f>DT!E2354-INT(DT!E2354)</f>
        <v>0.44167824074247619</v>
      </c>
      <c r="I2354" s="32" t="s">
        <v>23</v>
      </c>
      <c r="J2354" s="32" t="s">
        <v>898</v>
      </c>
      <c r="K2354" s="32" t="s">
        <v>281</v>
      </c>
      <c r="L2354" s="42" cm="1">
        <f t="array" ref="L2354">INDEX('D_ SERVICES'!D:F, MATCH(J2354, 'D_ SERVICES'!A:A, 0),
   IF(I2354="Basic", 1, IF(I2354="Standard", 2, IF(I2354="Premium", 3, ""))))</f>
        <v>958</v>
      </c>
      <c r="M2354" s="32">
        <f>L2354*(1-VLOOKUP('F_ ORDERS'!$K2354,D_BUYERS!A:H,8,FALSE))</f>
        <v>958</v>
      </c>
      <c r="N2354" s="32">
        <f>IF(VLOOKUP('F_ ORDERS'!$G2354, OrderDate!A:E, 5, FALSE) = 1, 'F_ ORDERS'!$M2354 * (1 - 0.07), 'F_ ORDERS'!$M2354)</f>
        <v>890.93999999999994</v>
      </c>
    </row>
    <row r="2355" spans="1:14" x14ac:dyDescent="0.2">
      <c r="A2355" s="51" t="str">
        <f t="shared" si="36"/>
        <v>71.194.137.126|45287|0.157754629632109</v>
      </c>
      <c r="B2355" s="51" t="s">
        <v>3777</v>
      </c>
      <c r="C2355" s="52">
        <f>INT(DT!I2355)</f>
        <v>45287</v>
      </c>
      <c r="D2355" s="53">
        <f>DT!I2355-INT(DT!I2355)</f>
        <v>0.15775462963210884</v>
      </c>
      <c r="E2355" s="32" t="s">
        <v>6570</v>
      </c>
      <c r="F2355" s="32">
        <v>1168</v>
      </c>
      <c r="G2355" s="38">
        <f>INT(DT!E2355)</f>
        <v>45287</v>
      </c>
      <c r="H2355" s="39">
        <f>DT!E2355-INT(DT!E2355)</f>
        <v>0.22817129630129784</v>
      </c>
      <c r="I2355" s="32" t="s">
        <v>23</v>
      </c>
      <c r="J2355" s="32" t="s">
        <v>876</v>
      </c>
      <c r="K2355" s="32" t="s">
        <v>266</v>
      </c>
      <c r="L2355" s="42" cm="1">
        <f t="array" ref="L2355">INDEX('D_ SERVICES'!D:F, MATCH(J2355, 'D_ SERVICES'!A:A, 0),
   IF(I2355="Basic", 1, IF(I2355="Standard", 2, IF(I2355="Premium", 3, ""))))</f>
        <v>609</v>
      </c>
      <c r="M2355" s="32">
        <f>L2355*(1-VLOOKUP('F_ ORDERS'!$K2355,D_BUYERS!A:H,8,FALSE))</f>
        <v>548.1</v>
      </c>
      <c r="N2355" s="32">
        <f>IF(VLOOKUP('F_ ORDERS'!$G2355, OrderDate!A:E, 5, FALSE) = 1, 'F_ ORDERS'!$M2355 * (1 - 0.07), 'F_ ORDERS'!$M2355)</f>
        <v>548.1</v>
      </c>
    </row>
    <row r="2356" spans="1:14" x14ac:dyDescent="0.2">
      <c r="A2356" s="51" t="str">
        <f t="shared" si="36"/>
        <v>75.132.169.73|42312|0.807488425933116</v>
      </c>
      <c r="B2356" s="51" t="s">
        <v>3831</v>
      </c>
      <c r="C2356" s="52">
        <f>INT(DT!I2356)</f>
        <v>42312</v>
      </c>
      <c r="D2356" s="53">
        <f>DT!I2356-INT(DT!I2356)</f>
        <v>0.80748842593311565</v>
      </c>
      <c r="E2356" s="32" t="s">
        <v>6571</v>
      </c>
      <c r="F2356" s="32">
        <v>1122</v>
      </c>
      <c r="G2356" s="38">
        <f>INT(DT!E2356)</f>
        <v>42312</v>
      </c>
      <c r="H2356" s="39">
        <f>DT!E2356-INT(DT!E2356)</f>
        <v>0.83245370371150784</v>
      </c>
      <c r="I2356" s="32" t="s">
        <v>12</v>
      </c>
      <c r="J2356" s="32" t="s">
        <v>788</v>
      </c>
      <c r="K2356" s="32" t="s">
        <v>261</v>
      </c>
      <c r="L2356" s="42" cm="1">
        <f t="array" ref="L2356">INDEX('D_ SERVICES'!D:F, MATCH(J2356, 'D_ SERVICES'!A:A, 0),
   IF(I2356="Basic", 1, IF(I2356="Standard", 2, IF(I2356="Premium", 3, ""))))</f>
        <v>878</v>
      </c>
      <c r="M2356" s="32">
        <f>L2356*(1-VLOOKUP('F_ ORDERS'!$K2356,D_BUYERS!A:H,8,FALSE))</f>
        <v>790.2</v>
      </c>
      <c r="N2356" s="32">
        <f>IF(VLOOKUP('F_ ORDERS'!$G2356, OrderDate!A:E, 5, FALSE) = 1, 'F_ ORDERS'!$M2356 * (1 - 0.07), 'F_ ORDERS'!$M2356)</f>
        <v>790.2</v>
      </c>
    </row>
    <row r="2357" spans="1:14" x14ac:dyDescent="0.2">
      <c r="A2357" s="51" t="str">
        <f t="shared" si="36"/>
        <v>74.87.160.17|43398|0.686932870368764</v>
      </c>
      <c r="B2357" s="51" t="s">
        <v>3829</v>
      </c>
      <c r="C2357" s="52">
        <f>INT(DT!I2357)</f>
        <v>43398</v>
      </c>
      <c r="D2357" s="53">
        <f>DT!I2357-INT(DT!I2357)</f>
        <v>0.68693287036876427</v>
      </c>
      <c r="E2357" s="32" t="s">
        <v>6572</v>
      </c>
      <c r="F2357" s="32">
        <v>1044</v>
      </c>
      <c r="G2357" s="38">
        <f>INT(DT!E2357)</f>
        <v>43398</v>
      </c>
      <c r="H2357" s="39">
        <f>DT!E2357-INT(DT!E2357)</f>
        <v>0.71306712962541496</v>
      </c>
      <c r="I2357" s="32" t="s">
        <v>18</v>
      </c>
      <c r="J2357" s="32" t="s">
        <v>775</v>
      </c>
      <c r="K2357" s="32" t="s">
        <v>293</v>
      </c>
      <c r="L2357" s="42" cm="1">
        <f t="array" ref="L2357">INDEX('D_ SERVICES'!D:F, MATCH(J2357, 'D_ SERVICES'!A:A, 0),
   IF(I2357="Basic", 1, IF(I2357="Standard", 2, IF(I2357="Premium", 3, ""))))</f>
        <v>312</v>
      </c>
      <c r="M2357" s="32">
        <f>L2357*(1-VLOOKUP('F_ ORDERS'!$K2357,D_BUYERS!A:H,8,FALSE))</f>
        <v>280.8</v>
      </c>
      <c r="N2357" s="32">
        <f>IF(VLOOKUP('F_ ORDERS'!$G2357, OrderDate!A:E, 5, FALSE) = 1, 'F_ ORDERS'!$M2357 * (1 - 0.07), 'F_ ORDERS'!$M2357)</f>
        <v>280.8</v>
      </c>
    </row>
    <row r="2358" spans="1:14" x14ac:dyDescent="0.2">
      <c r="A2358" s="51" t="str">
        <f t="shared" si="36"/>
        <v>69.38.69.8|44633|0.599710648137261</v>
      </c>
      <c r="B2358" s="51" t="s">
        <v>3734</v>
      </c>
      <c r="C2358" s="52">
        <f>INT(DT!I2358)</f>
        <v>44633</v>
      </c>
      <c r="D2358" s="53">
        <f>DT!I2358-INT(DT!I2358)</f>
        <v>0.59971064813726116</v>
      </c>
      <c r="E2358" s="32" t="s">
        <v>6573</v>
      </c>
      <c r="F2358" s="32">
        <v>1036</v>
      </c>
      <c r="G2358" s="38">
        <f>INT(DT!E2358)</f>
        <v>44633</v>
      </c>
      <c r="H2358" s="39">
        <f>DT!E2358-INT(DT!E2358)</f>
        <v>0.66724537035770481</v>
      </c>
      <c r="I2358" s="32" t="s">
        <v>12</v>
      </c>
      <c r="J2358" s="32" t="s">
        <v>851</v>
      </c>
      <c r="K2358" s="32" t="s">
        <v>429</v>
      </c>
      <c r="L2358" s="42" cm="1">
        <f t="array" ref="L2358">INDEX('D_ SERVICES'!D:F, MATCH(J2358, 'D_ SERVICES'!A:A, 0),
   IF(I2358="Basic", 1, IF(I2358="Standard", 2, IF(I2358="Premium", 3, ""))))</f>
        <v>998</v>
      </c>
      <c r="M2358" s="32">
        <f>L2358*(1-VLOOKUP('F_ ORDERS'!$K2358,D_BUYERS!A:H,8,FALSE))</f>
        <v>998</v>
      </c>
      <c r="N2358" s="32">
        <f>IF(VLOOKUP('F_ ORDERS'!$G2358, OrderDate!A:E, 5, FALSE) = 1, 'F_ ORDERS'!$M2358 * (1 - 0.07), 'F_ ORDERS'!$M2358)</f>
        <v>928.14</v>
      </c>
    </row>
    <row r="2359" spans="1:14" x14ac:dyDescent="0.2">
      <c r="A2359" s="51" t="str">
        <f t="shared" si="36"/>
        <v>253.134.196.68|43685|0.934328703697247</v>
      </c>
      <c r="B2359" s="51" t="s">
        <v>3050</v>
      </c>
      <c r="C2359" s="52">
        <f>INT(DT!I2359)</f>
        <v>43685</v>
      </c>
      <c r="D2359" s="53">
        <f>DT!I2359-INT(DT!I2359)</f>
        <v>0.93432870369724697</v>
      </c>
      <c r="E2359" s="32" t="s">
        <v>6574</v>
      </c>
      <c r="F2359" s="32">
        <v>1182</v>
      </c>
      <c r="G2359" s="38">
        <f>INT(DT!E2359)</f>
        <v>43685</v>
      </c>
      <c r="H2359" s="39">
        <f>DT!E2359-INT(DT!E2359)</f>
        <v>0.95435185184760485</v>
      </c>
      <c r="I2359" s="32" t="s">
        <v>23</v>
      </c>
      <c r="J2359" s="32" t="s">
        <v>594</v>
      </c>
      <c r="K2359" s="32" t="s">
        <v>429</v>
      </c>
      <c r="L2359" s="42" cm="1">
        <f t="array" ref="L2359">INDEX('D_ SERVICES'!D:F, MATCH(J2359, 'D_ SERVICES'!A:A, 0),
   IF(I2359="Basic", 1, IF(I2359="Standard", 2, IF(I2359="Premium", 3, ""))))</f>
        <v>688</v>
      </c>
      <c r="M2359" s="32">
        <f>L2359*(1-VLOOKUP('F_ ORDERS'!$K2359,D_BUYERS!A:H,8,FALSE))</f>
        <v>688</v>
      </c>
      <c r="N2359" s="32">
        <f>IF(VLOOKUP('F_ ORDERS'!$G2359, OrderDate!A:E, 5, FALSE) = 1, 'F_ ORDERS'!$M2359 * (1 - 0.07), 'F_ ORDERS'!$M2359)</f>
        <v>688</v>
      </c>
    </row>
    <row r="2360" spans="1:14" x14ac:dyDescent="0.2">
      <c r="A2360" s="51" t="str">
        <f t="shared" si="36"/>
        <v>47.214.169.14|45293|0.964594907396531</v>
      </c>
      <c r="B2360" s="51" t="s">
        <v>3444</v>
      </c>
      <c r="C2360" s="52">
        <f>INT(DT!I2360)</f>
        <v>45293</v>
      </c>
      <c r="D2360" s="53">
        <f>DT!I2360-INT(DT!I2360)</f>
        <v>0.9645949073965312</v>
      </c>
      <c r="E2360" s="32" t="s">
        <v>6575</v>
      </c>
      <c r="F2360" s="32">
        <v>1087</v>
      </c>
      <c r="G2360" s="38">
        <f>INT(DT!E2360)</f>
        <v>45294</v>
      </c>
      <c r="H2360" s="39">
        <f>DT!E2360-INT(DT!E2360)</f>
        <v>6.3101851839746814E-2</v>
      </c>
      <c r="I2360" s="32" t="s">
        <v>12</v>
      </c>
      <c r="J2360" s="32" t="s">
        <v>672</v>
      </c>
      <c r="K2360" s="32" t="s">
        <v>186</v>
      </c>
      <c r="L2360" s="42" cm="1">
        <f t="array" ref="L2360">INDEX('D_ SERVICES'!D:F, MATCH(J2360, 'D_ SERVICES'!A:A, 0),
   IF(I2360="Basic", 1, IF(I2360="Standard", 2, IF(I2360="Premium", 3, ""))))</f>
        <v>1000</v>
      </c>
      <c r="M2360" s="32">
        <f>L2360*(1-VLOOKUP('F_ ORDERS'!$K2360,D_BUYERS!A:H,8,FALSE))</f>
        <v>900</v>
      </c>
      <c r="N2360" s="32">
        <f>IF(VLOOKUP('F_ ORDERS'!$G2360, OrderDate!A:E, 5, FALSE) = 1, 'F_ ORDERS'!$M2360 * (1 - 0.07), 'F_ ORDERS'!$M2360)</f>
        <v>900</v>
      </c>
    </row>
    <row r="2361" spans="1:14" x14ac:dyDescent="0.2">
      <c r="A2361" s="51" t="str">
        <f t="shared" si="36"/>
        <v>94.121.157.9|43799|0.456099537026603</v>
      </c>
      <c r="B2361" s="51" t="s">
        <v>4119</v>
      </c>
      <c r="C2361" s="52">
        <f>INT(DT!I2361)</f>
        <v>43799</v>
      </c>
      <c r="D2361" s="53">
        <f>DT!I2361-INT(DT!I2361)</f>
        <v>0.45609953702660277</v>
      </c>
      <c r="E2361" s="32" t="s">
        <v>6576</v>
      </c>
      <c r="F2361" s="32">
        <v>1004</v>
      </c>
      <c r="G2361" s="38">
        <f>INT(DT!E2361)</f>
        <v>43799</v>
      </c>
      <c r="H2361" s="39">
        <f>DT!E2361-INT(DT!E2361)</f>
        <v>0.4931944444324472</v>
      </c>
      <c r="I2361" s="32" t="s">
        <v>23</v>
      </c>
      <c r="J2361" s="32" t="s">
        <v>810</v>
      </c>
      <c r="K2361" s="32" t="s">
        <v>360</v>
      </c>
      <c r="L2361" s="42" cm="1">
        <f t="array" ref="L2361">INDEX('D_ SERVICES'!D:F, MATCH(J2361, 'D_ SERVICES'!A:A, 0),
   IF(I2361="Basic", 1, IF(I2361="Standard", 2, IF(I2361="Premium", 3, ""))))</f>
        <v>909</v>
      </c>
      <c r="M2361" s="32">
        <f>L2361*(1-VLOOKUP('F_ ORDERS'!$K2361,D_BUYERS!A:H,8,FALSE))</f>
        <v>909</v>
      </c>
      <c r="N2361" s="32">
        <f>IF(VLOOKUP('F_ ORDERS'!$G2361, OrderDate!A:E, 5, FALSE) = 1, 'F_ ORDERS'!$M2361 * (1 - 0.07), 'F_ ORDERS'!$M2361)</f>
        <v>845.36999999999989</v>
      </c>
    </row>
    <row r="2362" spans="1:14" x14ac:dyDescent="0.2">
      <c r="A2362" s="51" t="str">
        <f t="shared" si="36"/>
        <v>72.16.125.250|44991|0.745497685187729</v>
      </c>
      <c r="B2362" s="51" t="s">
        <v>3792</v>
      </c>
      <c r="C2362" s="52">
        <f>INT(DT!I2362)</f>
        <v>44991</v>
      </c>
      <c r="D2362" s="53">
        <f>DT!I2362-INT(DT!I2362)</f>
        <v>0.74549768518772908</v>
      </c>
      <c r="E2362" s="32" t="s">
        <v>6577</v>
      </c>
      <c r="F2362" s="32">
        <v>1025</v>
      </c>
      <c r="G2362" s="38">
        <f>INT(DT!E2362)</f>
        <v>44991</v>
      </c>
      <c r="H2362" s="39">
        <f>DT!E2362-INT(DT!E2362)</f>
        <v>0.85972222222335404</v>
      </c>
      <c r="I2362" s="32" t="s">
        <v>23</v>
      </c>
      <c r="J2362" s="32" t="s">
        <v>773</v>
      </c>
      <c r="K2362" s="32" t="s">
        <v>372</v>
      </c>
      <c r="L2362" s="42" cm="1">
        <f t="array" ref="L2362">INDEX('D_ SERVICES'!D:F, MATCH(J2362, 'D_ SERVICES'!A:A, 0),
   IF(I2362="Basic", 1, IF(I2362="Standard", 2, IF(I2362="Premium", 3, ""))))</f>
        <v>944</v>
      </c>
      <c r="M2362" s="32">
        <f>L2362*(1-VLOOKUP('F_ ORDERS'!$K2362,D_BUYERS!A:H,8,FALSE))</f>
        <v>896.8</v>
      </c>
      <c r="N2362" s="32">
        <f>IF(VLOOKUP('F_ ORDERS'!$G2362, OrderDate!A:E, 5, FALSE) = 1, 'F_ ORDERS'!$M2362 * (1 - 0.07), 'F_ ORDERS'!$M2362)</f>
        <v>896.8</v>
      </c>
    </row>
    <row r="2363" spans="1:14" x14ac:dyDescent="0.2">
      <c r="A2363" s="51" t="str">
        <f t="shared" si="36"/>
        <v>95.124.239.182|44558|0.991331018522033</v>
      </c>
      <c r="B2363" s="51" t="s">
        <v>4130</v>
      </c>
      <c r="C2363" s="52">
        <f>INT(DT!I2363)</f>
        <v>44558</v>
      </c>
      <c r="D2363" s="53">
        <f>DT!I2363-INT(DT!I2363)</f>
        <v>0.99133101852203254</v>
      </c>
      <c r="E2363" s="32" t="s">
        <v>6578</v>
      </c>
      <c r="F2363" s="32">
        <v>1047</v>
      </c>
      <c r="G2363" s="38">
        <f>INT(DT!E2363)</f>
        <v>44559</v>
      </c>
      <c r="H2363" s="39">
        <f>DT!E2363-INT(DT!E2363)</f>
        <v>3.0219907413993496E-2</v>
      </c>
      <c r="I2363" s="32" t="s">
        <v>18</v>
      </c>
      <c r="J2363" s="32" t="s">
        <v>711</v>
      </c>
      <c r="K2363" s="32" t="s">
        <v>279</v>
      </c>
      <c r="L2363" s="42" cm="1">
        <f t="array" ref="L2363">INDEX('D_ SERVICES'!D:F, MATCH(J2363, 'D_ SERVICES'!A:A, 0),
   IF(I2363="Basic", 1, IF(I2363="Standard", 2, IF(I2363="Premium", 3, ""))))</f>
        <v>602</v>
      </c>
      <c r="M2363" s="32">
        <f>L2363*(1-VLOOKUP('F_ ORDERS'!$K2363,D_BUYERS!A:H,8,FALSE))</f>
        <v>541.80000000000007</v>
      </c>
      <c r="N2363" s="32">
        <f>IF(VLOOKUP('F_ ORDERS'!$G2363, OrderDate!A:E, 5, FALSE) = 1, 'F_ ORDERS'!$M2363 * (1 - 0.07), 'F_ ORDERS'!$M2363)</f>
        <v>541.80000000000007</v>
      </c>
    </row>
    <row r="2364" spans="1:14" x14ac:dyDescent="0.2">
      <c r="A2364" s="51" t="str">
        <f t="shared" si="36"/>
        <v>53.18.196.231|44021|0.411967592590372</v>
      </c>
      <c r="B2364" s="51" t="s">
        <v>3519</v>
      </c>
      <c r="C2364" s="52">
        <f>INT(DT!I2364)</f>
        <v>44021</v>
      </c>
      <c r="D2364" s="53">
        <f>DT!I2364-INT(DT!I2364)</f>
        <v>0.41196759259037208</v>
      </c>
      <c r="E2364" s="32" t="s">
        <v>6579</v>
      </c>
      <c r="F2364" s="32">
        <v>1044</v>
      </c>
      <c r="G2364" s="38">
        <f>INT(DT!E2364)</f>
        <v>44021</v>
      </c>
      <c r="H2364" s="39">
        <f>DT!E2364-INT(DT!E2364)</f>
        <v>0.43442129629693227</v>
      </c>
      <c r="I2364" s="32" t="s">
        <v>18</v>
      </c>
      <c r="J2364" s="32" t="s">
        <v>722</v>
      </c>
      <c r="K2364" s="32" t="s">
        <v>75</v>
      </c>
      <c r="L2364" s="42" cm="1">
        <f t="array" ref="L2364">INDEX('D_ SERVICES'!D:F, MATCH(J2364, 'D_ SERVICES'!A:A, 0),
   IF(I2364="Basic", 1, IF(I2364="Standard", 2, IF(I2364="Premium", 3, ""))))</f>
        <v>787</v>
      </c>
      <c r="M2364" s="32">
        <f>L2364*(1-VLOOKUP('F_ ORDERS'!$K2364,D_BUYERS!A:H,8,FALSE))</f>
        <v>787</v>
      </c>
      <c r="N2364" s="32">
        <f>IF(VLOOKUP('F_ ORDERS'!$G2364, OrderDate!A:E, 5, FALSE) = 1, 'F_ ORDERS'!$M2364 * (1 - 0.07), 'F_ ORDERS'!$M2364)</f>
        <v>787</v>
      </c>
    </row>
    <row r="2365" spans="1:14" x14ac:dyDescent="0.2">
      <c r="A2365" s="51" t="str">
        <f t="shared" si="36"/>
        <v>195.138.25.235|43561|0.343252314807614</v>
      </c>
      <c r="B2365" s="51" t="s">
        <v>2202</v>
      </c>
      <c r="C2365" s="52">
        <f>INT(DT!I2365)</f>
        <v>43561</v>
      </c>
      <c r="D2365" s="53">
        <f>DT!I2365-INT(DT!I2365)</f>
        <v>0.34325231480761431</v>
      </c>
      <c r="E2365" s="32" t="s">
        <v>6580</v>
      </c>
      <c r="F2365" s="32">
        <v>1029</v>
      </c>
      <c r="G2365" s="38">
        <f>INT(DT!E2365)</f>
        <v>43561</v>
      </c>
      <c r="H2365" s="39">
        <f>DT!E2365-INT(DT!E2365)</f>
        <v>0.45569444443390239</v>
      </c>
      <c r="I2365" s="32" t="s">
        <v>23</v>
      </c>
      <c r="J2365" s="32" t="s">
        <v>812</v>
      </c>
      <c r="K2365" s="32" t="s">
        <v>246</v>
      </c>
      <c r="L2365" s="42" cm="1">
        <f t="array" ref="L2365">INDEX('D_ SERVICES'!D:F, MATCH(J2365, 'D_ SERVICES'!A:A, 0),
   IF(I2365="Basic", 1, IF(I2365="Standard", 2, IF(I2365="Premium", 3, ""))))</f>
        <v>943</v>
      </c>
      <c r="M2365" s="32">
        <f>L2365*(1-VLOOKUP('F_ ORDERS'!$K2365,D_BUYERS!A:H,8,FALSE))</f>
        <v>848.7</v>
      </c>
      <c r="N2365" s="32">
        <f>IF(VLOOKUP('F_ ORDERS'!$G2365, OrderDate!A:E, 5, FALSE) = 1, 'F_ ORDERS'!$M2365 * (1 - 0.07), 'F_ ORDERS'!$M2365)</f>
        <v>789.29099999999994</v>
      </c>
    </row>
    <row r="2366" spans="1:14" x14ac:dyDescent="0.2">
      <c r="A2366" s="51" t="str">
        <f t="shared" si="36"/>
        <v>121.141.120.228|45420|0.866828703707142</v>
      </c>
      <c r="B2366" s="51" t="s">
        <v>1220</v>
      </c>
      <c r="C2366" s="52">
        <f>INT(DT!I2366)</f>
        <v>45420</v>
      </c>
      <c r="D2366" s="53">
        <f>DT!I2366-INT(DT!I2366)</f>
        <v>0.86682870370714227</v>
      </c>
      <c r="E2366" s="32" t="s">
        <v>6581</v>
      </c>
      <c r="F2366" s="32">
        <v>1087</v>
      </c>
      <c r="G2366" s="38">
        <f>INT(DT!E2366)</f>
        <v>45420</v>
      </c>
      <c r="H2366" s="39">
        <f>DT!E2366-INT(DT!E2366)</f>
        <v>0.96968750000087311</v>
      </c>
      <c r="I2366" s="32" t="s">
        <v>23</v>
      </c>
      <c r="J2366" s="32" t="s">
        <v>736</v>
      </c>
      <c r="K2366" s="32" t="s">
        <v>400</v>
      </c>
      <c r="L2366" s="42" cm="1">
        <f t="array" ref="L2366">INDEX('D_ SERVICES'!D:F, MATCH(J2366, 'D_ SERVICES'!A:A, 0),
   IF(I2366="Basic", 1, IF(I2366="Standard", 2, IF(I2366="Premium", 3, ""))))</f>
        <v>905</v>
      </c>
      <c r="M2366" s="32">
        <f>L2366*(1-VLOOKUP('F_ ORDERS'!$K2366,D_BUYERS!A:H,8,FALSE))</f>
        <v>814.5</v>
      </c>
      <c r="N2366" s="32">
        <f>IF(VLOOKUP('F_ ORDERS'!$G2366, OrderDate!A:E, 5, FALSE) = 1, 'F_ ORDERS'!$M2366 * (1 - 0.07), 'F_ ORDERS'!$M2366)</f>
        <v>814.5</v>
      </c>
    </row>
    <row r="2367" spans="1:14" x14ac:dyDescent="0.2">
      <c r="A2367" s="51" t="str">
        <f t="shared" si="36"/>
        <v>148.213.39.236|43500|0.279016203712672</v>
      </c>
      <c r="B2367" s="51" t="s">
        <v>1593</v>
      </c>
      <c r="C2367" s="52">
        <f>INT(DT!I2367)</f>
        <v>43500</v>
      </c>
      <c r="D2367" s="53">
        <f>DT!I2367-INT(DT!I2367)</f>
        <v>0.279016203712672</v>
      </c>
      <c r="E2367" s="32" t="s">
        <v>6582</v>
      </c>
      <c r="F2367" s="32">
        <v>1022</v>
      </c>
      <c r="G2367" s="38">
        <f>INT(DT!E2367)</f>
        <v>43500</v>
      </c>
      <c r="H2367" s="39">
        <f>DT!E2367-INT(DT!E2367)</f>
        <v>0.31421296297048684</v>
      </c>
      <c r="I2367" s="32" t="s">
        <v>18</v>
      </c>
      <c r="J2367" s="32" t="s">
        <v>615</v>
      </c>
      <c r="K2367" s="32" t="s">
        <v>439</v>
      </c>
      <c r="L2367" s="42" cm="1">
        <f t="array" ref="L2367">INDEX('D_ SERVICES'!D:F, MATCH(J2367, 'D_ SERVICES'!A:A, 0),
   IF(I2367="Basic", 1, IF(I2367="Standard", 2, IF(I2367="Premium", 3, ""))))</f>
        <v>804</v>
      </c>
      <c r="M2367" s="32">
        <f>L2367*(1-VLOOKUP('F_ ORDERS'!$K2367,D_BUYERS!A:H,8,FALSE))</f>
        <v>804</v>
      </c>
      <c r="N2367" s="32">
        <f>IF(VLOOKUP('F_ ORDERS'!$G2367, OrderDate!A:E, 5, FALSE) = 1, 'F_ ORDERS'!$M2367 * (1 - 0.07), 'F_ ORDERS'!$M2367)</f>
        <v>804</v>
      </c>
    </row>
    <row r="2368" spans="1:14" x14ac:dyDescent="0.2">
      <c r="A2368" s="51" t="str">
        <f t="shared" si="36"/>
        <v>60.73.162.129|45113|0.643171296287619</v>
      </c>
      <c r="B2368" s="51" t="s">
        <v>3631</v>
      </c>
      <c r="C2368" s="52">
        <f>INT(DT!I2368)</f>
        <v>45113</v>
      </c>
      <c r="D2368" s="53">
        <f>DT!I2368-INT(DT!I2368)</f>
        <v>0.64317129628761904</v>
      </c>
      <c r="E2368" s="32" t="s">
        <v>6583</v>
      </c>
      <c r="F2368" s="32">
        <v>1035</v>
      </c>
      <c r="G2368" s="38">
        <f>INT(DT!E2368)</f>
        <v>45113</v>
      </c>
      <c r="H2368" s="39">
        <f>DT!E2368-INT(DT!E2368)</f>
        <v>0.64733796295331558</v>
      </c>
      <c r="I2368" s="32" t="s">
        <v>12</v>
      </c>
      <c r="J2368" s="32" t="s">
        <v>811</v>
      </c>
      <c r="K2368" s="32" t="s">
        <v>270</v>
      </c>
      <c r="L2368" s="42" cm="1">
        <f t="array" ref="L2368">INDEX('D_ SERVICES'!D:F, MATCH(J2368, 'D_ SERVICES'!A:A, 0),
   IF(I2368="Basic", 1, IF(I2368="Standard", 2, IF(I2368="Premium", 3, ""))))</f>
        <v>978</v>
      </c>
      <c r="M2368" s="32">
        <f>L2368*(1-VLOOKUP('F_ ORDERS'!$K2368,D_BUYERS!A:H,8,FALSE))</f>
        <v>929.09999999999991</v>
      </c>
      <c r="N2368" s="32">
        <f>IF(VLOOKUP('F_ ORDERS'!$G2368, OrderDate!A:E, 5, FALSE) = 1, 'F_ ORDERS'!$M2368 * (1 - 0.07), 'F_ ORDERS'!$M2368)</f>
        <v>929.09999999999991</v>
      </c>
    </row>
    <row r="2369" spans="1:14" x14ac:dyDescent="0.2">
      <c r="A2369" s="51" t="str">
        <f t="shared" si="36"/>
        <v>138.13.251.69|44785|0.27656250000291</v>
      </c>
      <c r="B2369" s="51" t="s">
        <v>1460</v>
      </c>
      <c r="C2369" s="52">
        <f>INT(DT!I2369)</f>
        <v>44785</v>
      </c>
      <c r="D2369" s="53">
        <f>DT!I2369-INT(DT!I2369)</f>
        <v>0.27656250000291038</v>
      </c>
      <c r="E2369" s="32" t="s">
        <v>6584</v>
      </c>
      <c r="F2369" s="32">
        <v>1177</v>
      </c>
      <c r="G2369" s="38">
        <f>INT(DT!E2369)</f>
        <v>44785</v>
      </c>
      <c r="H2369" s="39">
        <f>DT!E2369-INT(DT!E2369)</f>
        <v>0.32202546296321088</v>
      </c>
      <c r="I2369" s="32" t="s">
        <v>23</v>
      </c>
      <c r="J2369" s="32" t="s">
        <v>591</v>
      </c>
      <c r="K2369" s="32" t="s">
        <v>133</v>
      </c>
      <c r="L2369" s="42" cm="1">
        <f t="array" ref="L2369">INDEX('D_ SERVICES'!D:F, MATCH(J2369, 'D_ SERVICES'!A:A, 0),
   IF(I2369="Basic", 1, IF(I2369="Standard", 2, IF(I2369="Premium", 3, ""))))</f>
        <v>831</v>
      </c>
      <c r="M2369" s="32">
        <f>L2369*(1-VLOOKUP('F_ ORDERS'!$K2369,D_BUYERS!A:H,8,FALSE))</f>
        <v>789.44999999999993</v>
      </c>
      <c r="N2369" s="32">
        <f>IF(VLOOKUP('F_ ORDERS'!$G2369, OrderDate!A:E, 5, FALSE) = 1, 'F_ ORDERS'!$M2369 * (1 - 0.07), 'F_ ORDERS'!$M2369)</f>
        <v>789.44999999999993</v>
      </c>
    </row>
    <row r="2370" spans="1:14" x14ac:dyDescent="0.2">
      <c r="A2370" s="51" t="str">
        <f t="shared" si="36"/>
        <v>90.70.10.122|44125|0.143379629633273</v>
      </c>
      <c r="B2370" s="51" t="s">
        <v>4079</v>
      </c>
      <c r="C2370" s="52">
        <f>INT(DT!I2370)</f>
        <v>44125</v>
      </c>
      <c r="D2370" s="53">
        <f>DT!I2370-INT(DT!I2370)</f>
        <v>0.143379629633273</v>
      </c>
      <c r="E2370" s="32" t="s">
        <v>6585</v>
      </c>
      <c r="F2370" s="32">
        <v>1033</v>
      </c>
      <c r="G2370" s="38">
        <f>INT(DT!E2370)</f>
        <v>44125</v>
      </c>
      <c r="H2370" s="39">
        <f>DT!E2370-INT(DT!E2370)</f>
        <v>0.14922453703911742</v>
      </c>
      <c r="I2370" s="32" t="s">
        <v>12</v>
      </c>
      <c r="J2370" s="32" t="s">
        <v>771</v>
      </c>
      <c r="K2370" s="32" t="s">
        <v>215</v>
      </c>
      <c r="L2370" s="42" cm="1">
        <f t="array" ref="L2370">INDEX('D_ SERVICES'!D:F, MATCH(J2370, 'D_ SERVICES'!A:A, 0),
   IF(I2370="Basic", 1, IF(I2370="Standard", 2, IF(I2370="Premium", 3, ""))))</f>
        <v>768</v>
      </c>
      <c r="M2370" s="32">
        <f>L2370*(1-VLOOKUP('F_ ORDERS'!$K2370,D_BUYERS!A:H,8,FALSE))</f>
        <v>768</v>
      </c>
      <c r="N2370" s="32">
        <f>IF(VLOOKUP('F_ ORDERS'!$G2370, OrderDate!A:E, 5, FALSE) = 1, 'F_ ORDERS'!$M2370 * (1 - 0.07), 'F_ ORDERS'!$M2370)</f>
        <v>768</v>
      </c>
    </row>
    <row r="2371" spans="1:14" x14ac:dyDescent="0.2">
      <c r="A2371" s="51" t="str">
        <f t="shared" ref="A2371:A2434" si="37">B2371 &amp; "|" &amp; C2371 &amp; "|" &amp; D2371</f>
        <v>168.131.53.6|44052|0.665902777778683</v>
      </c>
      <c r="B2371" s="51" t="s">
        <v>1867</v>
      </c>
      <c r="C2371" s="52">
        <f>INT(DT!I2371)</f>
        <v>44052</v>
      </c>
      <c r="D2371" s="53">
        <f>DT!I2371-INT(DT!I2371)</f>
        <v>0.66590277777868323</v>
      </c>
      <c r="E2371" s="32" t="s">
        <v>6586</v>
      </c>
      <c r="F2371" s="32">
        <v>1073</v>
      </c>
      <c r="G2371" s="38">
        <f>INT(DT!E2371)</f>
        <v>44052</v>
      </c>
      <c r="H2371" s="39">
        <f>DT!E2371-INT(DT!E2371)</f>
        <v>0.76732638888643123</v>
      </c>
      <c r="I2371" s="32" t="s">
        <v>23</v>
      </c>
      <c r="J2371" s="32" t="s">
        <v>676</v>
      </c>
      <c r="K2371" s="32" t="s">
        <v>102</v>
      </c>
      <c r="L2371" s="42" cm="1">
        <f t="array" ref="L2371">INDEX('D_ SERVICES'!D:F, MATCH(J2371, 'D_ SERVICES'!A:A, 0),
   IF(I2371="Basic", 1, IF(I2371="Standard", 2, IF(I2371="Premium", 3, ""))))</f>
        <v>512</v>
      </c>
      <c r="M2371" s="32">
        <f>L2371*(1-VLOOKUP('F_ ORDERS'!$K2371,D_BUYERS!A:H,8,FALSE))</f>
        <v>486.4</v>
      </c>
      <c r="N2371" s="32">
        <f>IF(VLOOKUP('F_ ORDERS'!$G2371, OrderDate!A:E, 5, FALSE) = 1, 'F_ ORDERS'!$M2371 * (1 - 0.07), 'F_ ORDERS'!$M2371)</f>
        <v>452.35199999999998</v>
      </c>
    </row>
    <row r="2372" spans="1:14" x14ac:dyDescent="0.2">
      <c r="A2372" s="51" t="str">
        <f t="shared" si="37"/>
        <v>19.137.170.41|45330|0.559479166673555</v>
      </c>
      <c r="B2372" s="51" t="s">
        <v>2129</v>
      </c>
      <c r="C2372" s="52">
        <f>INT(DT!I2372)</f>
        <v>45330</v>
      </c>
      <c r="D2372" s="53">
        <f>DT!I2372-INT(DT!I2372)</f>
        <v>0.55947916667355457</v>
      </c>
      <c r="E2372" s="32" t="s">
        <v>6587</v>
      </c>
      <c r="F2372" s="32">
        <v>1002</v>
      </c>
      <c r="G2372" s="38">
        <f>INT(DT!E2372)</f>
        <v>45330</v>
      </c>
      <c r="H2372" s="39">
        <f>DT!E2372-INT(DT!E2372)</f>
        <v>0.65430555555940373</v>
      </c>
      <c r="I2372" s="32" t="s">
        <v>18</v>
      </c>
      <c r="J2372" s="32" t="s">
        <v>803</v>
      </c>
      <c r="K2372" s="32" t="s">
        <v>44</v>
      </c>
      <c r="L2372" s="42" cm="1">
        <f t="array" ref="L2372">INDEX('D_ SERVICES'!D:F, MATCH(J2372, 'D_ SERVICES'!A:A, 0),
   IF(I2372="Basic", 1, IF(I2372="Standard", 2, IF(I2372="Premium", 3, ""))))</f>
        <v>391</v>
      </c>
      <c r="M2372" s="32">
        <f>L2372*(1-VLOOKUP('F_ ORDERS'!$K2372,D_BUYERS!A:H,8,FALSE))</f>
        <v>371.45</v>
      </c>
      <c r="N2372" s="32">
        <f>IF(VLOOKUP('F_ ORDERS'!$G2372, OrderDate!A:E, 5, FALSE) = 1, 'F_ ORDERS'!$M2372 * (1 - 0.07), 'F_ ORDERS'!$M2372)</f>
        <v>371.45</v>
      </c>
    </row>
    <row r="2373" spans="1:14" x14ac:dyDescent="0.2">
      <c r="A2373" s="51" t="str">
        <f t="shared" si="37"/>
        <v>93.182.236.170|45426|0.283194444447872</v>
      </c>
      <c r="B2373" s="51" t="s">
        <v>4106</v>
      </c>
      <c r="C2373" s="52">
        <f>INT(DT!I2373)</f>
        <v>45426</v>
      </c>
      <c r="D2373" s="53">
        <f>DT!I2373-INT(DT!I2373)</f>
        <v>0.28319444444787223</v>
      </c>
      <c r="E2373" s="32" t="s">
        <v>6588</v>
      </c>
      <c r="F2373" s="32">
        <v>1207</v>
      </c>
      <c r="G2373" s="38">
        <f>INT(DT!E2373)</f>
        <v>45426</v>
      </c>
      <c r="H2373" s="39">
        <f>DT!E2373-INT(DT!E2373)</f>
        <v>0.32622685185197042</v>
      </c>
      <c r="I2373" s="32" t="s">
        <v>12</v>
      </c>
      <c r="J2373" s="32" t="s">
        <v>704</v>
      </c>
      <c r="K2373" s="32" t="s">
        <v>266</v>
      </c>
      <c r="L2373" s="42" cm="1">
        <f t="array" ref="L2373">INDEX('D_ SERVICES'!D:F, MATCH(J2373, 'D_ SERVICES'!A:A, 0),
   IF(I2373="Basic", 1, IF(I2373="Standard", 2, IF(I2373="Premium", 3, ""))))</f>
        <v>901</v>
      </c>
      <c r="M2373" s="32">
        <f>L2373*(1-VLOOKUP('F_ ORDERS'!$K2373,D_BUYERS!A:H,8,FALSE))</f>
        <v>810.9</v>
      </c>
      <c r="N2373" s="32">
        <f>IF(VLOOKUP('F_ ORDERS'!$G2373, OrderDate!A:E, 5, FALSE) = 1, 'F_ ORDERS'!$M2373 * (1 - 0.07), 'F_ ORDERS'!$M2373)</f>
        <v>810.9</v>
      </c>
    </row>
    <row r="2374" spans="1:14" x14ac:dyDescent="0.2">
      <c r="A2374" s="51" t="str">
        <f t="shared" si="37"/>
        <v>104.10.129.7|44112|0.479814814818383</v>
      </c>
      <c r="B2374" s="51" t="s">
        <v>983</v>
      </c>
      <c r="C2374" s="52">
        <f>INT(DT!I2374)</f>
        <v>44112</v>
      </c>
      <c r="D2374" s="53">
        <f>DT!I2374-INT(DT!I2374)</f>
        <v>0.47981481481838273</v>
      </c>
      <c r="E2374" s="32" t="s">
        <v>6589</v>
      </c>
      <c r="F2374" s="32">
        <v>1026</v>
      </c>
      <c r="G2374" s="38">
        <f>INT(DT!E2374)</f>
        <v>44112</v>
      </c>
      <c r="H2374" s="39">
        <f>DT!E2374-INT(DT!E2374)</f>
        <v>0.58496527778333984</v>
      </c>
      <c r="I2374" s="32" t="s">
        <v>18</v>
      </c>
      <c r="J2374" s="32" t="s">
        <v>612</v>
      </c>
      <c r="K2374" s="32" t="s">
        <v>329</v>
      </c>
      <c r="L2374" s="42" cm="1">
        <f t="array" ref="L2374">INDEX('D_ SERVICES'!D:F, MATCH(J2374, 'D_ SERVICES'!A:A, 0),
   IF(I2374="Basic", 1, IF(I2374="Standard", 2, IF(I2374="Premium", 3, ""))))</f>
        <v>303</v>
      </c>
      <c r="M2374" s="32">
        <f>L2374*(1-VLOOKUP('F_ ORDERS'!$K2374,D_BUYERS!A:H,8,FALSE))</f>
        <v>303</v>
      </c>
      <c r="N2374" s="32">
        <f>IF(VLOOKUP('F_ ORDERS'!$G2374, OrderDate!A:E, 5, FALSE) = 1, 'F_ ORDERS'!$M2374 * (1 - 0.07), 'F_ ORDERS'!$M2374)</f>
        <v>303</v>
      </c>
    </row>
    <row r="2375" spans="1:14" x14ac:dyDescent="0.2">
      <c r="A2375" s="51" t="str">
        <f t="shared" si="37"/>
        <v>94.86.172.87|44027|0.313506944446999</v>
      </c>
      <c r="B2375" s="51" t="s">
        <v>4128</v>
      </c>
      <c r="C2375" s="52">
        <f>INT(DT!I2375)</f>
        <v>44027</v>
      </c>
      <c r="D2375" s="53">
        <f>DT!I2375-INT(DT!I2375)</f>
        <v>0.31350694444699911</v>
      </c>
      <c r="E2375" s="32" t="s">
        <v>6590</v>
      </c>
      <c r="F2375" s="32">
        <v>1038</v>
      </c>
      <c r="G2375" s="38">
        <f>INT(DT!E2375)</f>
        <v>44027</v>
      </c>
      <c r="H2375" s="39">
        <f>DT!E2375-INT(DT!E2375)</f>
        <v>0.41976851852086838</v>
      </c>
      <c r="I2375" s="32" t="s">
        <v>23</v>
      </c>
      <c r="J2375" s="32" t="s">
        <v>758</v>
      </c>
      <c r="K2375" s="32" t="s">
        <v>70</v>
      </c>
      <c r="L2375" s="42" cm="1">
        <f t="array" ref="L2375">INDEX('D_ SERVICES'!D:F, MATCH(J2375, 'D_ SERVICES'!A:A, 0),
   IF(I2375="Basic", 1, IF(I2375="Standard", 2, IF(I2375="Premium", 3, ""))))</f>
        <v>959</v>
      </c>
      <c r="M2375" s="32">
        <f>L2375*(1-VLOOKUP('F_ ORDERS'!$K2375,D_BUYERS!A:H,8,FALSE))</f>
        <v>911.05</v>
      </c>
      <c r="N2375" s="32">
        <f>IF(VLOOKUP('F_ ORDERS'!$G2375, OrderDate!A:E, 5, FALSE) = 1, 'F_ ORDERS'!$M2375 * (1 - 0.07), 'F_ ORDERS'!$M2375)</f>
        <v>911.05</v>
      </c>
    </row>
    <row r="2376" spans="1:14" x14ac:dyDescent="0.2">
      <c r="A2376" s="51" t="str">
        <f t="shared" si="37"/>
        <v>110.12.155.11|45008|0.387118055557949</v>
      </c>
      <c r="B2376" s="51" t="s">
        <v>1076</v>
      </c>
      <c r="C2376" s="52">
        <f>INT(DT!I2376)</f>
        <v>45008</v>
      </c>
      <c r="D2376" s="53">
        <f>DT!I2376-INT(DT!I2376)</f>
        <v>0.38711805555794854</v>
      </c>
      <c r="E2376" s="32" t="s">
        <v>6591</v>
      </c>
      <c r="F2376" s="32">
        <v>1109</v>
      </c>
      <c r="G2376" s="38">
        <f>INT(DT!E2376)</f>
        <v>45008</v>
      </c>
      <c r="H2376" s="39">
        <f>DT!E2376-INT(DT!E2376)</f>
        <v>0.41571759259386454</v>
      </c>
      <c r="I2376" s="32" t="s">
        <v>18</v>
      </c>
      <c r="J2376" s="32" t="s">
        <v>671</v>
      </c>
      <c r="K2376" s="32" t="s">
        <v>423</v>
      </c>
      <c r="L2376" s="42" cm="1">
        <f t="array" ref="L2376">INDEX('D_ SERVICES'!D:F, MATCH(J2376, 'D_ SERVICES'!A:A, 0),
   IF(I2376="Basic", 1, IF(I2376="Standard", 2, IF(I2376="Premium", 3, ""))))</f>
        <v>472</v>
      </c>
      <c r="M2376" s="32">
        <f>L2376*(1-VLOOKUP('F_ ORDERS'!$K2376,D_BUYERS!A:H,8,FALSE))</f>
        <v>424.8</v>
      </c>
      <c r="N2376" s="32">
        <f>IF(VLOOKUP('F_ ORDERS'!$G2376, OrderDate!A:E, 5, FALSE) = 1, 'F_ ORDERS'!$M2376 * (1 - 0.07), 'F_ ORDERS'!$M2376)</f>
        <v>424.8</v>
      </c>
    </row>
    <row r="2377" spans="1:14" x14ac:dyDescent="0.2">
      <c r="A2377" s="51" t="str">
        <f t="shared" si="37"/>
        <v>228.253.66.253|42099|0.188067129631236</v>
      </c>
      <c r="B2377" s="51" t="s">
        <v>2687</v>
      </c>
      <c r="C2377" s="52">
        <f>INT(DT!I2377)</f>
        <v>42099</v>
      </c>
      <c r="D2377" s="53">
        <f>DT!I2377-INT(DT!I2377)</f>
        <v>0.18806712963123573</v>
      </c>
      <c r="E2377" s="32" t="s">
        <v>6592</v>
      </c>
      <c r="F2377" s="32">
        <v>1175</v>
      </c>
      <c r="G2377" s="38">
        <f>INT(DT!E2377)</f>
        <v>42099</v>
      </c>
      <c r="H2377" s="39">
        <f>DT!E2377-INT(DT!E2377)</f>
        <v>0.20427083333197515</v>
      </c>
      <c r="I2377" s="32" t="s">
        <v>18</v>
      </c>
      <c r="J2377" s="32" t="s">
        <v>857</v>
      </c>
      <c r="K2377" s="32" t="s">
        <v>145</v>
      </c>
      <c r="L2377" s="42" cm="1">
        <f t="array" ref="L2377">INDEX('D_ SERVICES'!D:F, MATCH(J2377, 'D_ SERVICES'!A:A, 0),
   IF(I2377="Basic", 1, IF(I2377="Standard", 2, IF(I2377="Premium", 3, ""))))</f>
        <v>857</v>
      </c>
      <c r="M2377" s="32">
        <f>L2377*(1-VLOOKUP('F_ ORDERS'!$K2377,D_BUYERS!A:H,8,FALSE))</f>
        <v>814.15</v>
      </c>
      <c r="N2377" s="32">
        <f>IF(VLOOKUP('F_ ORDERS'!$G2377, OrderDate!A:E, 5, FALSE) = 1, 'F_ ORDERS'!$M2377 * (1 - 0.07), 'F_ ORDERS'!$M2377)</f>
        <v>757.15949999999998</v>
      </c>
    </row>
    <row r="2378" spans="1:14" x14ac:dyDescent="0.2">
      <c r="A2378" s="51" t="str">
        <f t="shared" si="37"/>
        <v>113.31.26.139|43950|0.19482638889167</v>
      </c>
      <c r="B2378" s="51" t="s">
        <v>1119</v>
      </c>
      <c r="C2378" s="52">
        <f>INT(DT!I2378)</f>
        <v>43950</v>
      </c>
      <c r="D2378" s="53">
        <f>DT!I2378-INT(DT!I2378)</f>
        <v>0.19482638889166992</v>
      </c>
      <c r="E2378" s="32" t="s">
        <v>6593</v>
      </c>
      <c r="F2378" s="32">
        <v>1002</v>
      </c>
      <c r="G2378" s="38">
        <f>INT(DT!E2378)</f>
        <v>43950</v>
      </c>
      <c r="H2378" s="39">
        <f>DT!E2378-INT(DT!E2378)</f>
        <v>0.25469907407386927</v>
      </c>
      <c r="I2378" s="32" t="s">
        <v>18</v>
      </c>
      <c r="J2378" s="32" t="s">
        <v>803</v>
      </c>
      <c r="K2378" s="32" t="s">
        <v>375</v>
      </c>
      <c r="L2378" s="42" cm="1">
        <f t="array" ref="L2378">INDEX('D_ SERVICES'!D:F, MATCH(J2378, 'D_ SERVICES'!A:A, 0),
   IF(I2378="Basic", 1, IF(I2378="Standard", 2, IF(I2378="Premium", 3, ""))))</f>
        <v>391</v>
      </c>
      <c r="M2378" s="32">
        <f>L2378*(1-VLOOKUP('F_ ORDERS'!$K2378,D_BUYERS!A:H,8,FALSE))</f>
        <v>371.45</v>
      </c>
      <c r="N2378" s="32">
        <f>IF(VLOOKUP('F_ ORDERS'!$G2378, OrderDate!A:E, 5, FALSE) = 1, 'F_ ORDERS'!$M2378 * (1 - 0.07), 'F_ ORDERS'!$M2378)</f>
        <v>371.45</v>
      </c>
    </row>
    <row r="2379" spans="1:14" x14ac:dyDescent="0.2">
      <c r="A2379" s="51" t="str">
        <f t="shared" si="37"/>
        <v>185.111.111.117|43333|0.184212962973106</v>
      </c>
      <c r="B2379" s="51" t="s">
        <v>2079</v>
      </c>
      <c r="C2379" s="52">
        <f>INT(DT!I2379)</f>
        <v>43333</v>
      </c>
      <c r="D2379" s="53">
        <f>DT!I2379-INT(DT!I2379)</f>
        <v>0.18421296297310619</v>
      </c>
      <c r="E2379" s="32" t="s">
        <v>6594</v>
      </c>
      <c r="F2379" s="32">
        <v>1001</v>
      </c>
      <c r="G2379" s="38">
        <f>INT(DT!E2379)</f>
        <v>43333</v>
      </c>
      <c r="H2379" s="39">
        <f>DT!E2379-INT(DT!E2379)</f>
        <v>0.26118055556435138</v>
      </c>
      <c r="I2379" s="32" t="s">
        <v>18</v>
      </c>
      <c r="J2379" s="32" t="s">
        <v>705</v>
      </c>
      <c r="K2379" s="32" t="s">
        <v>405</v>
      </c>
      <c r="L2379" s="42" cm="1">
        <f t="array" ref="L2379">INDEX('D_ SERVICES'!D:F, MATCH(J2379, 'D_ SERVICES'!A:A, 0),
   IF(I2379="Basic", 1, IF(I2379="Standard", 2, IF(I2379="Premium", 3, ""))))</f>
        <v>804</v>
      </c>
      <c r="M2379" s="32">
        <f>L2379*(1-VLOOKUP('F_ ORDERS'!$K2379,D_BUYERS!A:H,8,FALSE))</f>
        <v>804</v>
      </c>
      <c r="N2379" s="32">
        <f>IF(VLOOKUP('F_ ORDERS'!$G2379, OrderDate!A:E, 5, FALSE) = 1, 'F_ ORDERS'!$M2379 * (1 - 0.07), 'F_ ORDERS'!$M2379)</f>
        <v>804</v>
      </c>
    </row>
    <row r="2380" spans="1:14" x14ac:dyDescent="0.2">
      <c r="A2380" s="51" t="str">
        <f t="shared" si="37"/>
        <v>30.230.35.221|44637|0.772673611107166</v>
      </c>
      <c r="B2380" s="51" t="s">
        <v>3173</v>
      </c>
      <c r="C2380" s="52">
        <f>INT(DT!I2380)</f>
        <v>44637</v>
      </c>
      <c r="D2380" s="53">
        <f>DT!I2380-INT(DT!I2380)</f>
        <v>0.77267361110716593</v>
      </c>
      <c r="E2380" s="32" t="s">
        <v>6595</v>
      </c>
      <c r="F2380" s="32">
        <v>1208</v>
      </c>
      <c r="G2380" s="38">
        <f>INT(DT!E2380)</f>
        <v>44637</v>
      </c>
      <c r="H2380" s="39">
        <f>DT!E2380-INT(DT!E2380)</f>
        <v>0.788819444438559</v>
      </c>
      <c r="I2380" s="32" t="s">
        <v>23</v>
      </c>
      <c r="J2380" s="32" t="s">
        <v>696</v>
      </c>
      <c r="K2380" s="32" t="s">
        <v>244</v>
      </c>
      <c r="L2380" s="42" cm="1">
        <f t="array" ref="L2380">INDEX('D_ SERVICES'!D:F, MATCH(J2380, 'D_ SERVICES'!A:A, 0),
   IF(I2380="Basic", 1, IF(I2380="Standard", 2, IF(I2380="Premium", 3, ""))))</f>
        <v>989</v>
      </c>
      <c r="M2380" s="32">
        <f>L2380*(1-VLOOKUP('F_ ORDERS'!$K2380,D_BUYERS!A:H,8,FALSE))</f>
        <v>989</v>
      </c>
      <c r="N2380" s="32">
        <f>IF(VLOOKUP('F_ ORDERS'!$G2380, OrderDate!A:E, 5, FALSE) = 1, 'F_ ORDERS'!$M2380 * (1 - 0.07), 'F_ ORDERS'!$M2380)</f>
        <v>989</v>
      </c>
    </row>
    <row r="2381" spans="1:14" x14ac:dyDescent="0.2">
      <c r="A2381" s="51" t="str">
        <f t="shared" si="37"/>
        <v>139.22.212.206|43021|0.381111111113569</v>
      </c>
      <c r="B2381" s="51" t="s">
        <v>1475</v>
      </c>
      <c r="C2381" s="52">
        <f>INT(DT!I2381)</f>
        <v>43021</v>
      </c>
      <c r="D2381" s="53">
        <f>DT!I2381-INT(DT!I2381)</f>
        <v>0.38111111111356877</v>
      </c>
      <c r="E2381" s="32" t="s">
        <v>6596</v>
      </c>
      <c r="F2381" s="32">
        <v>1051</v>
      </c>
      <c r="G2381" s="38">
        <f>INT(DT!E2381)</f>
        <v>43021</v>
      </c>
      <c r="H2381" s="39">
        <f>DT!E2381-INT(DT!E2381)</f>
        <v>0.42341435185517184</v>
      </c>
      <c r="I2381" s="32" t="s">
        <v>18</v>
      </c>
      <c r="J2381" s="32" t="s">
        <v>859</v>
      </c>
      <c r="K2381" s="32" t="s">
        <v>395</v>
      </c>
      <c r="L2381" s="42" cm="1">
        <f t="array" ref="L2381">INDEX('D_ SERVICES'!D:F, MATCH(J2381, 'D_ SERVICES'!A:A, 0),
   IF(I2381="Basic", 1, IF(I2381="Standard", 2, IF(I2381="Premium", 3, ""))))</f>
        <v>591</v>
      </c>
      <c r="M2381" s="32">
        <f>L2381*(1-VLOOKUP('F_ ORDERS'!$K2381,D_BUYERS!A:H,8,FALSE))</f>
        <v>531.9</v>
      </c>
      <c r="N2381" s="32">
        <f>IF(VLOOKUP('F_ ORDERS'!$G2381, OrderDate!A:E, 5, FALSE) = 1, 'F_ ORDERS'!$M2381 * (1 - 0.07), 'F_ ORDERS'!$M2381)</f>
        <v>531.9</v>
      </c>
    </row>
    <row r="2382" spans="1:14" x14ac:dyDescent="0.2">
      <c r="A2382" s="51" t="str">
        <f t="shared" si="37"/>
        <v>230.227.108.191|43330|0.973009259258106</v>
      </c>
      <c r="B2382" s="51" t="s">
        <v>2723</v>
      </c>
      <c r="C2382" s="52">
        <f>INT(DT!I2382)</f>
        <v>43330</v>
      </c>
      <c r="D2382" s="53">
        <f>DT!I2382-INT(DT!I2382)</f>
        <v>0.97300925925810589</v>
      </c>
      <c r="E2382" s="32" t="s">
        <v>6597</v>
      </c>
      <c r="F2382" s="32">
        <v>1007</v>
      </c>
      <c r="G2382" s="38">
        <f>INT(DT!E2382)</f>
        <v>43331</v>
      </c>
      <c r="H2382" s="39">
        <f>DT!E2382-INT(DT!E2382)</f>
        <v>1.6759259255195502E-2</v>
      </c>
      <c r="I2382" s="32" t="s">
        <v>23</v>
      </c>
      <c r="J2382" s="32" t="s">
        <v>789</v>
      </c>
      <c r="K2382" s="32" t="s">
        <v>211</v>
      </c>
      <c r="L2382" s="42" cm="1">
        <f t="array" ref="L2382">INDEX('D_ SERVICES'!D:F, MATCH(J2382, 'D_ SERVICES'!A:A, 0),
   IF(I2382="Basic", 1, IF(I2382="Standard", 2, IF(I2382="Premium", 3, ""))))</f>
        <v>592</v>
      </c>
      <c r="M2382" s="32">
        <f>L2382*(1-VLOOKUP('F_ ORDERS'!$K2382,D_BUYERS!A:H,8,FALSE))</f>
        <v>562.4</v>
      </c>
      <c r="N2382" s="32">
        <f>IF(VLOOKUP('F_ ORDERS'!$G2382, OrderDate!A:E, 5, FALSE) = 1, 'F_ ORDERS'!$M2382 * (1 - 0.07), 'F_ ORDERS'!$M2382)</f>
        <v>523.03199999999993</v>
      </c>
    </row>
    <row r="2383" spans="1:14" x14ac:dyDescent="0.2">
      <c r="A2383" s="51" t="str">
        <f t="shared" si="37"/>
        <v>21.109.44.195|45551|0.289594907408173</v>
      </c>
      <c r="B2383" s="51" t="s">
        <v>2418</v>
      </c>
      <c r="C2383" s="52">
        <f>INT(DT!I2383)</f>
        <v>45551</v>
      </c>
      <c r="D2383" s="53">
        <f>DT!I2383-INT(DT!I2383)</f>
        <v>0.28959490740817273</v>
      </c>
      <c r="E2383" s="32" t="s">
        <v>6598</v>
      </c>
      <c r="F2383" s="32">
        <v>1105</v>
      </c>
      <c r="G2383" s="38">
        <f>INT(DT!E2383)</f>
        <v>45551</v>
      </c>
      <c r="H2383" s="39">
        <f>DT!E2383-INT(DT!E2383)</f>
        <v>0.30975694444350665</v>
      </c>
      <c r="I2383" s="32" t="s">
        <v>23</v>
      </c>
      <c r="J2383" s="32" t="s">
        <v>820</v>
      </c>
      <c r="K2383" s="32" t="s">
        <v>371</v>
      </c>
      <c r="L2383" s="42" cm="1">
        <f t="array" ref="L2383">INDEX('D_ SERVICES'!D:F, MATCH(J2383, 'D_ SERVICES'!A:A, 0),
   IF(I2383="Basic", 1, IF(I2383="Standard", 2, IF(I2383="Premium", 3, ""))))</f>
        <v>561</v>
      </c>
      <c r="M2383" s="32">
        <f>L2383*(1-VLOOKUP('F_ ORDERS'!$K2383,D_BUYERS!A:H,8,FALSE))</f>
        <v>532.94999999999993</v>
      </c>
      <c r="N2383" s="32">
        <f>IF(VLOOKUP('F_ ORDERS'!$G2383, OrderDate!A:E, 5, FALSE) = 1, 'F_ ORDERS'!$M2383 * (1 - 0.07), 'F_ ORDERS'!$M2383)</f>
        <v>532.94999999999993</v>
      </c>
    </row>
    <row r="2384" spans="1:14" x14ac:dyDescent="0.2">
      <c r="A2384" s="51" t="str">
        <f t="shared" si="37"/>
        <v>11.228.233.126|44770|0.950902777767624</v>
      </c>
      <c r="B2384" s="51" t="s">
        <v>1071</v>
      </c>
      <c r="C2384" s="52">
        <f>INT(DT!I2384)</f>
        <v>44770</v>
      </c>
      <c r="D2384" s="53">
        <f>DT!I2384-INT(DT!I2384)</f>
        <v>0.95090277776762377</v>
      </c>
      <c r="E2384" s="32" t="s">
        <v>6599</v>
      </c>
      <c r="F2384" s="32">
        <v>1010</v>
      </c>
      <c r="G2384" s="38">
        <f>INT(DT!E2384)</f>
        <v>44770</v>
      </c>
      <c r="H2384" s="39">
        <f>DT!E2384-INT(DT!E2384)</f>
        <v>0.96428240739624016</v>
      </c>
      <c r="I2384" s="32" t="s">
        <v>23</v>
      </c>
      <c r="J2384" s="32" t="s">
        <v>782</v>
      </c>
      <c r="K2384" s="32" t="s">
        <v>476</v>
      </c>
      <c r="L2384" s="42" cm="1">
        <f t="array" ref="L2384">INDEX('D_ SERVICES'!D:F, MATCH(J2384, 'D_ SERVICES'!A:A, 0),
   IF(I2384="Basic", 1, IF(I2384="Standard", 2, IF(I2384="Premium", 3, ""))))</f>
        <v>792</v>
      </c>
      <c r="M2384" s="32">
        <f>L2384*(1-VLOOKUP('F_ ORDERS'!$K2384,D_BUYERS!A:H,8,FALSE))</f>
        <v>712.80000000000007</v>
      </c>
      <c r="N2384" s="32">
        <f>IF(VLOOKUP('F_ ORDERS'!$G2384, OrderDate!A:E, 5, FALSE) = 1, 'F_ ORDERS'!$M2384 * (1 - 0.07), 'F_ ORDERS'!$M2384)</f>
        <v>712.80000000000007</v>
      </c>
    </row>
    <row r="2385" spans="1:14" x14ac:dyDescent="0.2">
      <c r="A2385" s="51" t="str">
        <f t="shared" si="37"/>
        <v>227.76.178.160|45470|0.067939814813144</v>
      </c>
      <c r="B2385" s="51" t="s">
        <v>2677</v>
      </c>
      <c r="C2385" s="52">
        <f>INT(DT!I2385)</f>
        <v>45470</v>
      </c>
      <c r="D2385" s="53">
        <f>DT!I2385-INT(DT!I2385)</f>
        <v>6.7939814813144039E-2</v>
      </c>
      <c r="E2385" s="32" t="s">
        <v>6600</v>
      </c>
      <c r="F2385" s="32">
        <v>1004</v>
      </c>
      <c r="G2385" s="38">
        <f>INT(DT!E2385)</f>
        <v>45470</v>
      </c>
      <c r="H2385" s="39">
        <f>DT!E2385-INT(DT!E2385)</f>
        <v>0.15005787037080154</v>
      </c>
      <c r="I2385" s="32" t="s">
        <v>23</v>
      </c>
      <c r="J2385" s="32" t="s">
        <v>810</v>
      </c>
      <c r="K2385" s="32" t="s">
        <v>425</v>
      </c>
      <c r="L2385" s="42" cm="1">
        <f t="array" ref="L2385">INDEX('D_ SERVICES'!D:F, MATCH(J2385, 'D_ SERVICES'!A:A, 0),
   IF(I2385="Basic", 1, IF(I2385="Standard", 2, IF(I2385="Premium", 3, ""))))</f>
        <v>909</v>
      </c>
      <c r="M2385" s="32">
        <f>L2385*(1-VLOOKUP('F_ ORDERS'!$K2385,D_BUYERS!A:H,8,FALSE))</f>
        <v>909</v>
      </c>
      <c r="N2385" s="32">
        <f>IF(VLOOKUP('F_ ORDERS'!$G2385, OrderDate!A:E, 5, FALSE) = 1, 'F_ ORDERS'!$M2385 * (1 - 0.07), 'F_ ORDERS'!$M2385)</f>
        <v>909</v>
      </c>
    </row>
    <row r="2386" spans="1:14" x14ac:dyDescent="0.2">
      <c r="A2386" s="51" t="str">
        <f t="shared" si="37"/>
        <v>92.31.229.220|45282|0.31604166667239</v>
      </c>
      <c r="B2386" s="51" t="s">
        <v>4097</v>
      </c>
      <c r="C2386" s="52">
        <f>INT(DT!I2386)</f>
        <v>45282</v>
      </c>
      <c r="D2386" s="53">
        <f>DT!I2386-INT(DT!I2386)</f>
        <v>0.31604166667239042</v>
      </c>
      <c r="E2386" s="32" t="s">
        <v>6601</v>
      </c>
      <c r="F2386" s="32">
        <v>1138</v>
      </c>
      <c r="G2386" s="38">
        <f>INT(DT!E2386)</f>
        <v>45282</v>
      </c>
      <c r="H2386" s="39">
        <f>DT!E2386-INT(DT!E2386)</f>
        <v>0.4141203703766223</v>
      </c>
      <c r="I2386" s="32" t="s">
        <v>23</v>
      </c>
      <c r="J2386" s="32" t="s">
        <v>552</v>
      </c>
      <c r="K2386" s="32" t="s">
        <v>197</v>
      </c>
      <c r="L2386" s="42" cm="1">
        <f t="array" ref="L2386">INDEX('D_ SERVICES'!D:F, MATCH(J2386, 'D_ SERVICES'!A:A, 0),
   IF(I2386="Basic", 1, IF(I2386="Standard", 2, IF(I2386="Premium", 3, ""))))</f>
        <v>995</v>
      </c>
      <c r="M2386" s="32">
        <f>L2386*(1-VLOOKUP('F_ ORDERS'!$K2386,D_BUYERS!A:H,8,FALSE))</f>
        <v>895.5</v>
      </c>
      <c r="N2386" s="32">
        <f>IF(VLOOKUP('F_ ORDERS'!$G2386, OrderDate!A:E, 5, FALSE) = 1, 'F_ ORDERS'!$M2386 * (1 - 0.07), 'F_ ORDERS'!$M2386)</f>
        <v>895.5</v>
      </c>
    </row>
    <row r="2387" spans="1:14" x14ac:dyDescent="0.2">
      <c r="A2387" s="51" t="str">
        <f t="shared" si="37"/>
        <v>75.16.15.196|41949|0.746053240742185</v>
      </c>
      <c r="B2387" s="51" t="s">
        <v>3833</v>
      </c>
      <c r="C2387" s="52">
        <f>INT(DT!I2387)</f>
        <v>41949</v>
      </c>
      <c r="D2387" s="53">
        <f>DT!I2387-INT(DT!I2387)</f>
        <v>0.74605324074218515</v>
      </c>
      <c r="E2387" s="32" t="s">
        <v>6602</v>
      </c>
      <c r="F2387" s="32">
        <v>1044</v>
      </c>
      <c r="G2387" s="38">
        <f>INT(DT!E2387)</f>
        <v>41949</v>
      </c>
      <c r="H2387" s="39">
        <f>DT!E2387-INT(DT!E2387)</f>
        <v>0.83340277778188465</v>
      </c>
      <c r="I2387" s="32" t="s">
        <v>18</v>
      </c>
      <c r="J2387" s="32" t="s">
        <v>722</v>
      </c>
      <c r="K2387" s="32" t="s">
        <v>252</v>
      </c>
      <c r="L2387" s="42" cm="1">
        <f t="array" ref="L2387">INDEX('D_ SERVICES'!D:F, MATCH(J2387, 'D_ SERVICES'!A:A, 0),
   IF(I2387="Basic", 1, IF(I2387="Standard", 2, IF(I2387="Premium", 3, ""))))</f>
        <v>787</v>
      </c>
      <c r="M2387" s="32">
        <f>L2387*(1-VLOOKUP('F_ ORDERS'!$K2387,D_BUYERS!A:H,8,FALSE))</f>
        <v>747.65</v>
      </c>
      <c r="N2387" s="32">
        <f>IF(VLOOKUP('F_ ORDERS'!$G2387, OrderDate!A:E, 5, FALSE) = 1, 'F_ ORDERS'!$M2387 * (1 - 0.07), 'F_ ORDERS'!$M2387)</f>
        <v>747.65</v>
      </c>
    </row>
    <row r="2388" spans="1:14" x14ac:dyDescent="0.2">
      <c r="A2388" s="51" t="str">
        <f t="shared" si="37"/>
        <v>85.110.78.52|44866|0.346701388887595</v>
      </c>
      <c r="B2388" s="51" t="s">
        <v>3990</v>
      </c>
      <c r="C2388" s="52">
        <f>INT(DT!I2388)</f>
        <v>44866</v>
      </c>
      <c r="D2388" s="53">
        <f>DT!I2388-INT(DT!I2388)</f>
        <v>0.34670138888759539</v>
      </c>
      <c r="E2388" s="32" t="s">
        <v>6603</v>
      </c>
      <c r="F2388" s="32">
        <v>1024</v>
      </c>
      <c r="G2388" s="38">
        <f>INT(DT!E2388)</f>
        <v>44866</v>
      </c>
      <c r="H2388" s="39">
        <f>DT!E2388-INT(DT!E2388)</f>
        <v>0.38805555555154569</v>
      </c>
      <c r="I2388" s="32" t="s">
        <v>18</v>
      </c>
      <c r="J2388" s="32" t="s">
        <v>617</v>
      </c>
      <c r="K2388" s="32" t="s">
        <v>353</v>
      </c>
      <c r="L2388" s="42" cm="1">
        <f t="array" ref="L2388">INDEX('D_ SERVICES'!D:F, MATCH(J2388, 'D_ SERVICES'!A:A, 0),
   IF(I2388="Basic", 1, IF(I2388="Standard", 2, IF(I2388="Premium", 3, ""))))</f>
        <v>604</v>
      </c>
      <c r="M2388" s="32">
        <f>L2388*(1-VLOOKUP('F_ ORDERS'!$K2388,D_BUYERS!A:H,8,FALSE))</f>
        <v>604</v>
      </c>
      <c r="N2388" s="32">
        <f>IF(VLOOKUP('F_ ORDERS'!$G2388, OrderDate!A:E, 5, FALSE) = 1, 'F_ ORDERS'!$M2388 * (1 - 0.07), 'F_ ORDERS'!$M2388)</f>
        <v>604</v>
      </c>
    </row>
    <row r="2389" spans="1:14" x14ac:dyDescent="0.2">
      <c r="A2389" s="51" t="str">
        <f t="shared" si="37"/>
        <v>135.44.166.45|44883|0.297511574077362</v>
      </c>
      <c r="B2389" s="51" t="s">
        <v>1434</v>
      </c>
      <c r="C2389" s="52">
        <f>INT(DT!I2389)</f>
        <v>44883</v>
      </c>
      <c r="D2389" s="53">
        <f>DT!I2389-INT(DT!I2389)</f>
        <v>0.29751157407736173</v>
      </c>
      <c r="E2389" s="32" t="s">
        <v>6604</v>
      </c>
      <c r="F2389" s="32">
        <v>1028</v>
      </c>
      <c r="G2389" s="38">
        <f>INT(DT!E2389)</f>
        <v>44883</v>
      </c>
      <c r="H2389" s="39">
        <f>DT!E2389-INT(DT!E2389)</f>
        <v>0.33579861111502396</v>
      </c>
      <c r="I2389" s="32" t="s">
        <v>18</v>
      </c>
      <c r="J2389" s="32" t="s">
        <v>779</v>
      </c>
      <c r="K2389" s="32" t="s">
        <v>460</v>
      </c>
      <c r="L2389" s="42" cm="1">
        <f t="array" ref="L2389">INDEX('D_ SERVICES'!D:F, MATCH(J2389, 'D_ SERVICES'!A:A, 0),
   IF(I2389="Basic", 1, IF(I2389="Standard", 2, IF(I2389="Premium", 3, ""))))</f>
        <v>994</v>
      </c>
      <c r="M2389" s="32">
        <f>L2389*(1-VLOOKUP('F_ ORDERS'!$K2389,D_BUYERS!A:H,8,FALSE))</f>
        <v>944.3</v>
      </c>
      <c r="N2389" s="32">
        <f>IF(VLOOKUP('F_ ORDERS'!$G2389, OrderDate!A:E, 5, FALSE) = 1, 'F_ ORDERS'!$M2389 * (1 - 0.07), 'F_ ORDERS'!$M2389)</f>
        <v>944.3</v>
      </c>
    </row>
    <row r="2390" spans="1:14" x14ac:dyDescent="0.2">
      <c r="A2390" s="51" t="str">
        <f t="shared" si="37"/>
        <v>168.146.153.129|44594|0.114131944443216</v>
      </c>
      <c r="B2390" s="51" t="s">
        <v>1869</v>
      </c>
      <c r="C2390" s="52">
        <f>INT(DT!I2390)</f>
        <v>44594</v>
      </c>
      <c r="D2390" s="53">
        <f>DT!I2390-INT(DT!I2390)</f>
        <v>0.11413194444321562</v>
      </c>
      <c r="E2390" s="32" t="s">
        <v>6605</v>
      </c>
      <c r="F2390" s="32">
        <v>1231</v>
      </c>
      <c r="G2390" s="38">
        <f>INT(DT!E2390)</f>
        <v>44594</v>
      </c>
      <c r="H2390" s="39">
        <f>DT!E2390-INT(DT!E2390)</f>
        <v>0.20292824073840166</v>
      </c>
      <c r="I2390" s="32" t="s">
        <v>12</v>
      </c>
      <c r="J2390" s="32" t="s">
        <v>565</v>
      </c>
      <c r="K2390" s="32" t="s">
        <v>457</v>
      </c>
      <c r="L2390" s="42" cm="1">
        <f t="array" ref="L2390">INDEX('D_ SERVICES'!D:F, MATCH(J2390, 'D_ SERVICES'!A:A, 0),
   IF(I2390="Basic", 1, IF(I2390="Standard", 2, IF(I2390="Premium", 3, ""))))</f>
        <v>667</v>
      </c>
      <c r="M2390" s="32">
        <f>L2390*(1-VLOOKUP('F_ ORDERS'!$K2390,D_BUYERS!A:H,8,FALSE))</f>
        <v>667</v>
      </c>
      <c r="N2390" s="32">
        <f>IF(VLOOKUP('F_ ORDERS'!$G2390, OrderDate!A:E, 5, FALSE) = 1, 'F_ ORDERS'!$M2390 * (1 - 0.07), 'F_ ORDERS'!$M2390)</f>
        <v>667</v>
      </c>
    </row>
    <row r="2391" spans="1:14" x14ac:dyDescent="0.2">
      <c r="A2391" s="51" t="str">
        <f t="shared" si="37"/>
        <v>239.180.185.91|45488|0.325462962966412</v>
      </c>
      <c r="B2391" s="51" t="s">
        <v>2843</v>
      </c>
      <c r="C2391" s="52">
        <f>INT(DT!I2391)</f>
        <v>45488</v>
      </c>
      <c r="D2391" s="53">
        <f>DT!I2391-INT(DT!I2391)</f>
        <v>0.32546296296641231</v>
      </c>
      <c r="E2391" s="32" t="s">
        <v>6606</v>
      </c>
      <c r="F2391" s="32">
        <v>1027</v>
      </c>
      <c r="G2391" s="38">
        <f>INT(DT!E2391)</f>
        <v>45488</v>
      </c>
      <c r="H2391" s="39">
        <f>DT!E2391-INT(DT!E2391)</f>
        <v>0.33212962963443715</v>
      </c>
      <c r="I2391" s="32" t="s">
        <v>12</v>
      </c>
      <c r="J2391" s="32" t="s">
        <v>669</v>
      </c>
      <c r="K2391" s="32" t="s">
        <v>38</v>
      </c>
      <c r="L2391" s="42" cm="1">
        <f t="array" ref="L2391">INDEX('D_ SERVICES'!D:F, MATCH(J2391, 'D_ SERVICES'!A:A, 0),
   IF(I2391="Basic", 1, IF(I2391="Standard", 2, IF(I2391="Premium", 3, ""))))</f>
        <v>948</v>
      </c>
      <c r="M2391" s="32">
        <f>L2391*(1-VLOOKUP('F_ ORDERS'!$K2391,D_BUYERS!A:H,8,FALSE))</f>
        <v>948</v>
      </c>
      <c r="N2391" s="32">
        <f>IF(VLOOKUP('F_ ORDERS'!$G2391, OrderDate!A:E, 5, FALSE) = 1, 'F_ ORDERS'!$M2391 * (1 - 0.07), 'F_ ORDERS'!$M2391)</f>
        <v>948</v>
      </c>
    </row>
    <row r="2392" spans="1:14" x14ac:dyDescent="0.2">
      <c r="A2392" s="51" t="str">
        <f t="shared" si="37"/>
        <v>206.149.111.154|45577|0.0113888888881775</v>
      </c>
      <c r="B2392" s="51" t="s">
        <v>2372</v>
      </c>
      <c r="C2392" s="52">
        <f>INT(DT!I2392)</f>
        <v>45577</v>
      </c>
      <c r="D2392" s="53">
        <f>DT!I2392-INT(DT!I2392)</f>
        <v>1.1388888888177462E-2</v>
      </c>
      <c r="E2392" s="32" t="s">
        <v>6607</v>
      </c>
      <c r="F2392" s="32">
        <v>1197</v>
      </c>
      <c r="G2392" s="38">
        <f>INT(DT!E2392)</f>
        <v>45577</v>
      </c>
      <c r="H2392" s="39">
        <f>DT!E2392-INT(DT!E2392)</f>
        <v>8.0243055555911269E-2</v>
      </c>
      <c r="I2392" s="32" t="s">
        <v>18</v>
      </c>
      <c r="J2392" s="32" t="s">
        <v>549</v>
      </c>
      <c r="K2392" s="32" t="s">
        <v>391</v>
      </c>
      <c r="L2392" s="42" cm="1">
        <f t="array" ref="L2392">INDEX('D_ SERVICES'!D:F, MATCH(J2392, 'D_ SERVICES'!A:A, 0),
   IF(I2392="Basic", 1, IF(I2392="Standard", 2, IF(I2392="Premium", 3, ""))))</f>
        <v>212</v>
      </c>
      <c r="M2392" s="32">
        <f>L2392*(1-VLOOKUP('F_ ORDERS'!$K2392,D_BUYERS!A:H,8,FALSE))</f>
        <v>190.8</v>
      </c>
      <c r="N2392" s="32">
        <f>IF(VLOOKUP('F_ ORDERS'!$G2392, OrderDate!A:E, 5, FALSE) = 1, 'F_ ORDERS'!$M2392 * (1 - 0.07), 'F_ ORDERS'!$M2392)</f>
        <v>177.44399999999999</v>
      </c>
    </row>
    <row r="2393" spans="1:14" x14ac:dyDescent="0.2">
      <c r="A2393" s="51" t="str">
        <f t="shared" si="37"/>
        <v>228.126.180.29|45202|0.775578703702195</v>
      </c>
      <c r="B2393" s="51" t="s">
        <v>2681</v>
      </c>
      <c r="C2393" s="52">
        <f>INT(DT!I2393)</f>
        <v>45202</v>
      </c>
      <c r="D2393" s="53">
        <f>DT!I2393-INT(DT!I2393)</f>
        <v>0.77557870370219462</v>
      </c>
      <c r="E2393" s="32" t="s">
        <v>6608</v>
      </c>
      <c r="F2393" s="32">
        <v>1141</v>
      </c>
      <c r="G2393" s="38">
        <f>INT(DT!E2393)</f>
        <v>45202</v>
      </c>
      <c r="H2393" s="39">
        <f>DT!E2393-INT(DT!E2393)</f>
        <v>0.87096064814977581</v>
      </c>
      <c r="I2393" s="32" t="s">
        <v>23</v>
      </c>
      <c r="J2393" s="32" t="s">
        <v>677</v>
      </c>
      <c r="K2393" s="32" t="s">
        <v>41</v>
      </c>
      <c r="L2393" s="42" cm="1">
        <f t="array" ref="L2393">INDEX('D_ SERVICES'!D:F, MATCH(J2393, 'D_ SERVICES'!A:A, 0),
   IF(I2393="Basic", 1, IF(I2393="Standard", 2, IF(I2393="Premium", 3, ""))))</f>
        <v>800</v>
      </c>
      <c r="M2393" s="32">
        <f>L2393*(1-VLOOKUP('F_ ORDERS'!$K2393,D_BUYERS!A:H,8,FALSE))</f>
        <v>720</v>
      </c>
      <c r="N2393" s="32">
        <f>IF(VLOOKUP('F_ ORDERS'!$G2393, OrderDate!A:E, 5, FALSE) = 1, 'F_ ORDERS'!$M2393 * (1 - 0.07), 'F_ ORDERS'!$M2393)</f>
        <v>720</v>
      </c>
    </row>
    <row r="2394" spans="1:14" x14ac:dyDescent="0.2">
      <c r="A2394" s="51" t="str">
        <f t="shared" si="37"/>
        <v>183.62.60.14|44643|0.890474537038244</v>
      </c>
      <c r="B2394" s="51" t="s">
        <v>2069</v>
      </c>
      <c r="C2394" s="52">
        <f>INT(DT!I2394)</f>
        <v>44643</v>
      </c>
      <c r="D2394" s="53">
        <f>DT!I2394-INT(DT!I2394)</f>
        <v>0.89047453703824431</v>
      </c>
      <c r="E2394" s="32" t="s">
        <v>6609</v>
      </c>
      <c r="F2394" s="32">
        <v>1017</v>
      </c>
      <c r="G2394" s="38">
        <f>INT(DT!E2394)</f>
        <v>44644</v>
      </c>
      <c r="H2394" s="39">
        <f>DT!E2394-INT(DT!E2394)</f>
        <v>7.7314814843703061E-3</v>
      </c>
      <c r="I2394" s="32" t="s">
        <v>12</v>
      </c>
      <c r="J2394" s="32" t="s">
        <v>656</v>
      </c>
      <c r="K2394" s="32" t="s">
        <v>483</v>
      </c>
      <c r="L2394" s="42" cm="1">
        <f t="array" ref="L2394">INDEX('D_ SERVICES'!D:F, MATCH(J2394, 'D_ SERVICES'!A:A, 0),
   IF(I2394="Basic", 1, IF(I2394="Standard", 2, IF(I2394="Premium", 3, ""))))</f>
        <v>793</v>
      </c>
      <c r="M2394" s="32">
        <f>L2394*(1-VLOOKUP('F_ ORDERS'!$K2394,D_BUYERS!A:H,8,FALSE))</f>
        <v>793</v>
      </c>
      <c r="N2394" s="32">
        <f>IF(VLOOKUP('F_ ORDERS'!$G2394, OrderDate!A:E, 5, FALSE) = 1, 'F_ ORDERS'!$M2394 * (1 - 0.07), 'F_ ORDERS'!$M2394)</f>
        <v>793</v>
      </c>
    </row>
    <row r="2395" spans="1:14" x14ac:dyDescent="0.2">
      <c r="A2395" s="51" t="str">
        <f t="shared" si="37"/>
        <v>155.151.161.134|45515|0.822939814817801</v>
      </c>
      <c r="B2395" s="51" t="s">
        <v>1693</v>
      </c>
      <c r="C2395" s="52">
        <f>INT(DT!I2395)</f>
        <v>45515</v>
      </c>
      <c r="D2395" s="53">
        <f>DT!I2395-INT(DT!I2395)</f>
        <v>0.82293981481780065</v>
      </c>
      <c r="E2395" s="32" t="s">
        <v>6610</v>
      </c>
      <c r="F2395" s="32">
        <v>1056</v>
      </c>
      <c r="G2395" s="38">
        <f>INT(DT!E2395)</f>
        <v>45515</v>
      </c>
      <c r="H2395" s="39">
        <f>DT!E2395-INT(DT!E2395)</f>
        <v>0.84108796296641231</v>
      </c>
      <c r="I2395" s="32" t="s">
        <v>12</v>
      </c>
      <c r="J2395" s="32" t="s">
        <v>848</v>
      </c>
      <c r="K2395" s="32" t="s">
        <v>96</v>
      </c>
      <c r="L2395" s="42" cm="1">
        <f t="array" ref="L2395">INDEX('D_ SERVICES'!D:F, MATCH(J2395, 'D_ SERVICES'!A:A, 0),
   IF(I2395="Basic", 1, IF(I2395="Standard", 2, IF(I2395="Premium", 3, ""))))</f>
        <v>924</v>
      </c>
      <c r="M2395" s="32">
        <f>L2395*(1-VLOOKUP('F_ ORDERS'!$K2395,D_BUYERS!A:H,8,FALSE))</f>
        <v>924</v>
      </c>
      <c r="N2395" s="32">
        <f>IF(VLOOKUP('F_ ORDERS'!$G2395, OrderDate!A:E, 5, FALSE) = 1, 'F_ ORDERS'!$M2395 * (1 - 0.07), 'F_ ORDERS'!$M2395)</f>
        <v>859.31999999999994</v>
      </c>
    </row>
    <row r="2396" spans="1:14" x14ac:dyDescent="0.2">
      <c r="A2396" s="51" t="str">
        <f t="shared" si="37"/>
        <v>185.163.229.86|44842|0.148344907407591</v>
      </c>
      <c r="B2396" s="51" t="s">
        <v>2081</v>
      </c>
      <c r="C2396" s="52">
        <f>INT(DT!I2396)</f>
        <v>44842</v>
      </c>
      <c r="D2396" s="53">
        <f>DT!I2396-INT(DT!I2396)</f>
        <v>0.14834490740759065</v>
      </c>
      <c r="E2396" s="32" t="s">
        <v>6611</v>
      </c>
      <c r="F2396" s="32">
        <v>1182</v>
      </c>
      <c r="G2396" s="38">
        <f>INT(DT!E2396)</f>
        <v>44842</v>
      </c>
      <c r="H2396" s="39">
        <f>DT!E2396-INT(DT!E2396)</f>
        <v>0.24944444444554392</v>
      </c>
      <c r="I2396" s="32" t="s">
        <v>23</v>
      </c>
      <c r="J2396" s="32" t="s">
        <v>594</v>
      </c>
      <c r="K2396" s="32" t="s">
        <v>374</v>
      </c>
      <c r="L2396" s="42" cm="1">
        <f t="array" ref="L2396">INDEX('D_ SERVICES'!D:F, MATCH(J2396, 'D_ SERVICES'!A:A, 0),
   IF(I2396="Basic", 1, IF(I2396="Standard", 2, IF(I2396="Premium", 3, ""))))</f>
        <v>688</v>
      </c>
      <c r="M2396" s="32">
        <f>L2396*(1-VLOOKUP('F_ ORDERS'!$K2396,D_BUYERS!A:H,8,FALSE))</f>
        <v>653.6</v>
      </c>
      <c r="N2396" s="32">
        <f>IF(VLOOKUP('F_ ORDERS'!$G2396, OrderDate!A:E, 5, FALSE) = 1, 'F_ ORDERS'!$M2396 * (1 - 0.07), 'F_ ORDERS'!$M2396)</f>
        <v>607.84799999999996</v>
      </c>
    </row>
    <row r="2397" spans="1:14" x14ac:dyDescent="0.2">
      <c r="A2397" s="51" t="str">
        <f t="shared" si="37"/>
        <v>170.125.104.89|44612|0.575567129628325</v>
      </c>
      <c r="B2397" s="51" t="s">
        <v>1909</v>
      </c>
      <c r="C2397" s="52">
        <f>INT(DT!I2397)</f>
        <v>44612</v>
      </c>
      <c r="D2397" s="53">
        <f>DT!I2397-INT(DT!I2397)</f>
        <v>0.57556712962832535</v>
      </c>
      <c r="E2397" s="32" t="s">
        <v>6612</v>
      </c>
      <c r="F2397" s="32">
        <v>1090</v>
      </c>
      <c r="G2397" s="38">
        <f>INT(DT!E2397)</f>
        <v>44612</v>
      </c>
      <c r="H2397" s="39">
        <f>DT!E2397-INT(DT!E2397)</f>
        <v>0.58414351851388346</v>
      </c>
      <c r="I2397" s="32" t="s">
        <v>12</v>
      </c>
      <c r="J2397" s="32" t="s">
        <v>786</v>
      </c>
      <c r="K2397" s="32" t="s">
        <v>393</v>
      </c>
      <c r="L2397" s="42" cm="1">
        <f t="array" ref="L2397">INDEX('D_ SERVICES'!D:F, MATCH(J2397, 'D_ SERVICES'!A:A, 0),
   IF(I2397="Basic", 1, IF(I2397="Standard", 2, IF(I2397="Premium", 3, ""))))</f>
        <v>971</v>
      </c>
      <c r="M2397" s="32">
        <f>L2397*(1-VLOOKUP('F_ ORDERS'!$K2397,D_BUYERS!A:H,8,FALSE))</f>
        <v>922.44999999999993</v>
      </c>
      <c r="N2397" s="32">
        <f>IF(VLOOKUP('F_ ORDERS'!$G2397, OrderDate!A:E, 5, FALSE) = 1, 'F_ ORDERS'!$M2397 * (1 - 0.07), 'F_ ORDERS'!$M2397)</f>
        <v>857.87849999999992</v>
      </c>
    </row>
    <row r="2398" spans="1:14" x14ac:dyDescent="0.2">
      <c r="A2398" s="51" t="str">
        <f t="shared" si="37"/>
        <v>120.196.222.41|43257|0.14381944444176</v>
      </c>
      <c r="B2398" s="51" t="s">
        <v>1211</v>
      </c>
      <c r="C2398" s="52">
        <f>INT(DT!I2398)</f>
        <v>43257</v>
      </c>
      <c r="D2398" s="53">
        <f>DT!I2398-INT(DT!I2398)</f>
        <v>0.14381944444176042</v>
      </c>
      <c r="E2398" s="32" t="s">
        <v>6613</v>
      </c>
      <c r="F2398" s="32">
        <v>1023</v>
      </c>
      <c r="G2398" s="38">
        <f>INT(DT!E2398)</f>
        <v>43257</v>
      </c>
      <c r="H2398" s="39">
        <f>DT!E2398-INT(DT!E2398)</f>
        <v>0.23123842592030996</v>
      </c>
      <c r="I2398" s="32" t="s">
        <v>18</v>
      </c>
      <c r="J2398" s="32" t="s">
        <v>680</v>
      </c>
      <c r="K2398" s="32" t="s">
        <v>394</v>
      </c>
      <c r="L2398" s="42" cm="1">
        <f t="array" ref="L2398">INDEX('D_ SERVICES'!D:F, MATCH(J2398, 'D_ SERVICES'!A:A, 0),
   IF(I2398="Basic", 1, IF(I2398="Standard", 2, IF(I2398="Premium", 3, ""))))</f>
        <v>950</v>
      </c>
      <c r="M2398" s="32">
        <f>L2398*(1-VLOOKUP('F_ ORDERS'!$K2398,D_BUYERS!A:H,8,FALSE))</f>
        <v>855</v>
      </c>
      <c r="N2398" s="32">
        <f>IF(VLOOKUP('F_ ORDERS'!$G2398, OrderDate!A:E, 5, FALSE) = 1, 'F_ ORDERS'!$M2398 * (1 - 0.07), 'F_ ORDERS'!$M2398)</f>
        <v>855</v>
      </c>
    </row>
    <row r="2399" spans="1:14" x14ac:dyDescent="0.2">
      <c r="A2399" s="51" t="str">
        <f t="shared" si="37"/>
        <v>38.158.192.213|42338|0.961412037038826</v>
      </c>
      <c r="B2399" s="51" t="s">
        <v>3289</v>
      </c>
      <c r="C2399" s="52">
        <f>INT(DT!I2399)</f>
        <v>42338</v>
      </c>
      <c r="D2399" s="53">
        <f>DT!I2399-INT(DT!I2399)</f>
        <v>0.96141203703882638</v>
      </c>
      <c r="E2399" s="32" t="s">
        <v>6614</v>
      </c>
      <c r="F2399" s="32">
        <v>1183</v>
      </c>
      <c r="G2399" s="38">
        <f>INT(DT!E2399)</f>
        <v>42339</v>
      </c>
      <c r="H2399" s="39">
        <f>DT!E2399-INT(DT!E2399)</f>
        <v>6.8935185183363501E-2</v>
      </c>
      <c r="I2399" s="32" t="s">
        <v>18</v>
      </c>
      <c r="J2399" s="32" t="s">
        <v>755</v>
      </c>
      <c r="K2399" s="32" t="s">
        <v>328</v>
      </c>
      <c r="L2399" s="42" cm="1">
        <f t="array" ref="L2399">INDEX('D_ SERVICES'!D:F, MATCH(J2399, 'D_ SERVICES'!A:A, 0),
   IF(I2399="Basic", 1, IF(I2399="Standard", 2, IF(I2399="Premium", 3, ""))))</f>
        <v>160</v>
      </c>
      <c r="M2399" s="32">
        <f>L2399*(1-VLOOKUP('F_ ORDERS'!$K2399,D_BUYERS!A:H,8,FALSE))</f>
        <v>152</v>
      </c>
      <c r="N2399" s="32">
        <f>IF(VLOOKUP('F_ ORDERS'!$G2399, OrderDate!A:E, 5, FALSE) = 1, 'F_ ORDERS'!$M2399 * (1 - 0.07), 'F_ ORDERS'!$M2399)</f>
        <v>152</v>
      </c>
    </row>
    <row r="2400" spans="1:14" x14ac:dyDescent="0.2">
      <c r="A2400" s="51" t="str">
        <f t="shared" si="37"/>
        <v>38.138.86.152|41939|0.884606481478841</v>
      </c>
      <c r="B2400" s="51" t="s">
        <v>3286</v>
      </c>
      <c r="C2400" s="52">
        <f>INT(DT!I2400)</f>
        <v>41939</v>
      </c>
      <c r="D2400" s="53">
        <f>DT!I2400-INT(DT!I2400)</f>
        <v>0.88460648147884058</v>
      </c>
      <c r="E2400" s="32" t="s">
        <v>6615</v>
      </c>
      <c r="F2400" s="32">
        <v>1039</v>
      </c>
      <c r="G2400" s="38">
        <f>INT(DT!E2400)</f>
        <v>41939</v>
      </c>
      <c r="H2400" s="39">
        <f>DT!E2400-INT(DT!E2400)</f>
        <v>0.96839120369986631</v>
      </c>
      <c r="I2400" s="32" t="s">
        <v>18</v>
      </c>
      <c r="J2400" s="32" t="s">
        <v>770</v>
      </c>
      <c r="K2400" s="32" t="s">
        <v>221</v>
      </c>
      <c r="L2400" s="42" cm="1">
        <f t="array" ref="L2400">INDEX('D_ SERVICES'!D:F, MATCH(J2400, 'D_ SERVICES'!A:A, 0),
   IF(I2400="Basic", 1, IF(I2400="Standard", 2, IF(I2400="Premium", 3, ""))))</f>
        <v>543</v>
      </c>
      <c r="M2400" s="32">
        <f>L2400*(1-VLOOKUP('F_ ORDERS'!$K2400,D_BUYERS!A:H,8,FALSE))</f>
        <v>515.85</v>
      </c>
      <c r="N2400" s="32">
        <f>IF(VLOOKUP('F_ ORDERS'!$G2400, OrderDate!A:E, 5, FALSE) = 1, 'F_ ORDERS'!$M2400 * (1 - 0.07), 'F_ ORDERS'!$M2400)</f>
        <v>515.85</v>
      </c>
    </row>
    <row r="2401" spans="1:14" x14ac:dyDescent="0.2">
      <c r="A2401" s="51" t="str">
        <f t="shared" si="37"/>
        <v>69.95.121.47|44990|0.589699074072996</v>
      </c>
      <c r="B2401" s="51" t="s">
        <v>3739</v>
      </c>
      <c r="C2401" s="52">
        <f>INT(DT!I2401)</f>
        <v>44990</v>
      </c>
      <c r="D2401" s="53">
        <f>DT!I2401-INT(DT!I2401)</f>
        <v>0.58969907407299615</v>
      </c>
      <c r="E2401" s="32" t="s">
        <v>6616</v>
      </c>
      <c r="F2401" s="32">
        <v>1005</v>
      </c>
      <c r="G2401" s="38">
        <f>INT(DT!E2401)</f>
        <v>44990</v>
      </c>
      <c r="H2401" s="39">
        <f>DT!E2401-INT(DT!E2401)</f>
        <v>0.63296296296175569</v>
      </c>
      <c r="I2401" s="32" t="s">
        <v>18</v>
      </c>
      <c r="J2401" s="32" t="s">
        <v>808</v>
      </c>
      <c r="K2401" s="32" t="s">
        <v>388</v>
      </c>
      <c r="L2401" s="42" cm="1">
        <f t="array" ref="L2401">INDEX('D_ SERVICES'!D:F, MATCH(J2401, 'D_ SERVICES'!A:A, 0),
   IF(I2401="Basic", 1, IF(I2401="Standard", 2, IF(I2401="Premium", 3, ""))))</f>
        <v>758</v>
      </c>
      <c r="M2401" s="32">
        <f>L2401*(1-VLOOKUP('F_ ORDERS'!$K2401,D_BUYERS!A:H,8,FALSE))</f>
        <v>758</v>
      </c>
      <c r="N2401" s="32">
        <f>IF(VLOOKUP('F_ ORDERS'!$G2401, OrderDate!A:E, 5, FALSE) = 1, 'F_ ORDERS'!$M2401 * (1 - 0.07), 'F_ ORDERS'!$M2401)</f>
        <v>704.93999999999994</v>
      </c>
    </row>
    <row r="2402" spans="1:14" x14ac:dyDescent="0.2">
      <c r="A2402" s="51" t="str">
        <f t="shared" si="37"/>
        <v>221.89.113.96|44948|0.259340277778392</v>
      </c>
      <c r="B2402" s="51" t="s">
        <v>2593</v>
      </c>
      <c r="C2402" s="52">
        <f>INT(DT!I2402)</f>
        <v>44948</v>
      </c>
      <c r="D2402" s="53">
        <f>DT!I2402-INT(DT!I2402)</f>
        <v>0.25934027777839219</v>
      </c>
      <c r="E2402" s="32" t="s">
        <v>6617</v>
      </c>
      <c r="F2402" s="32">
        <v>1205</v>
      </c>
      <c r="G2402" s="38">
        <f>INT(DT!E2402)</f>
        <v>44948</v>
      </c>
      <c r="H2402" s="39">
        <f>DT!E2402-INT(DT!E2402)</f>
        <v>0.36946759259444661</v>
      </c>
      <c r="I2402" s="32" t="s">
        <v>18</v>
      </c>
      <c r="J2402" s="32" t="s">
        <v>693</v>
      </c>
      <c r="K2402" s="32" t="s">
        <v>397</v>
      </c>
      <c r="L2402" s="42" cm="1">
        <f t="array" ref="L2402">INDEX('D_ SERVICES'!D:F, MATCH(J2402, 'D_ SERVICES'!A:A, 0),
   IF(I2402="Basic", 1, IF(I2402="Standard", 2, IF(I2402="Premium", 3, ""))))</f>
        <v>856</v>
      </c>
      <c r="M2402" s="32">
        <f>L2402*(1-VLOOKUP('F_ ORDERS'!$K2402,D_BUYERS!A:H,8,FALSE))</f>
        <v>813.19999999999993</v>
      </c>
      <c r="N2402" s="32">
        <f>IF(VLOOKUP('F_ ORDERS'!$G2402, OrderDate!A:E, 5, FALSE) = 1, 'F_ ORDERS'!$M2402 * (1 - 0.07), 'F_ ORDERS'!$M2402)</f>
        <v>756.27599999999984</v>
      </c>
    </row>
    <row r="2403" spans="1:14" x14ac:dyDescent="0.2">
      <c r="A2403" s="51" t="str">
        <f t="shared" si="37"/>
        <v>242.89.219.154|45529|0.0803125000020373</v>
      </c>
      <c r="B2403" s="51" t="s">
        <v>2910</v>
      </c>
      <c r="C2403" s="52">
        <f>INT(DT!I2403)</f>
        <v>45529</v>
      </c>
      <c r="D2403" s="53">
        <f>DT!I2403-INT(DT!I2403)</f>
        <v>8.0312500002037268E-2</v>
      </c>
      <c r="E2403" s="32" t="s">
        <v>6618</v>
      </c>
      <c r="F2403" s="32">
        <v>1175</v>
      </c>
      <c r="G2403" s="38">
        <f>INT(DT!E2403)</f>
        <v>45529</v>
      </c>
      <c r="H2403" s="39">
        <f>DT!E2403-INT(DT!E2403)</f>
        <v>0.20487268518627388</v>
      </c>
      <c r="I2403" s="32" t="s">
        <v>12</v>
      </c>
      <c r="J2403" s="32" t="s">
        <v>857</v>
      </c>
      <c r="K2403" s="32" t="s">
        <v>107</v>
      </c>
      <c r="L2403" s="42" cm="1">
        <f t="array" ref="L2403">INDEX('D_ SERVICES'!D:F, MATCH(J2403, 'D_ SERVICES'!A:A, 0),
   IF(I2403="Basic", 1, IF(I2403="Standard", 2, IF(I2403="Premium", 3, ""))))</f>
        <v>934</v>
      </c>
      <c r="M2403" s="32">
        <f>L2403*(1-VLOOKUP('F_ ORDERS'!$K2403,D_BUYERS!A:H,8,FALSE))</f>
        <v>934</v>
      </c>
      <c r="N2403" s="32">
        <f>IF(VLOOKUP('F_ ORDERS'!$G2403, OrderDate!A:E, 5, FALSE) = 1, 'F_ ORDERS'!$M2403 * (1 - 0.07), 'F_ ORDERS'!$M2403)</f>
        <v>868.61999999999989</v>
      </c>
    </row>
    <row r="2404" spans="1:14" x14ac:dyDescent="0.2">
      <c r="A2404" s="51" t="str">
        <f t="shared" si="37"/>
        <v>143.131.78.85|44706|0.462175925917109</v>
      </c>
      <c r="B2404" s="51" t="s">
        <v>1535</v>
      </c>
      <c r="C2404" s="52">
        <f>INT(DT!I2404)</f>
        <v>44706</v>
      </c>
      <c r="D2404" s="53">
        <f>DT!I2404-INT(DT!I2404)</f>
        <v>0.46217592591710854</v>
      </c>
      <c r="E2404" s="32" t="s">
        <v>6619</v>
      </c>
      <c r="F2404" s="32">
        <v>1135</v>
      </c>
      <c r="G2404" s="38">
        <f>INT(DT!E2404)</f>
        <v>44706</v>
      </c>
      <c r="H2404" s="39">
        <f>DT!E2404-INT(DT!E2404)</f>
        <v>0.56238425925403135</v>
      </c>
      <c r="I2404" s="32" t="s">
        <v>12</v>
      </c>
      <c r="J2404" s="32" t="s">
        <v>900</v>
      </c>
      <c r="K2404" s="32" t="s">
        <v>35</v>
      </c>
      <c r="L2404" s="42" cm="1">
        <f t="array" ref="L2404">INDEX('D_ SERVICES'!D:F, MATCH(J2404, 'D_ SERVICES'!A:A, 0),
   IF(I2404="Basic", 1, IF(I2404="Standard", 2, IF(I2404="Premium", 3, ""))))</f>
        <v>923</v>
      </c>
      <c r="M2404" s="32">
        <f>L2404*(1-VLOOKUP('F_ ORDERS'!$K2404,D_BUYERS!A:H,8,FALSE))</f>
        <v>830.7</v>
      </c>
      <c r="N2404" s="32">
        <f>IF(VLOOKUP('F_ ORDERS'!$G2404, OrderDate!A:E, 5, FALSE) = 1, 'F_ ORDERS'!$M2404 * (1 - 0.07), 'F_ ORDERS'!$M2404)</f>
        <v>830.7</v>
      </c>
    </row>
    <row r="2405" spans="1:14" x14ac:dyDescent="0.2">
      <c r="A2405" s="51" t="str">
        <f t="shared" si="37"/>
        <v>31.190.232.227|44804|0.436087962960301</v>
      </c>
      <c r="B2405" s="51" t="s">
        <v>3183</v>
      </c>
      <c r="C2405" s="52">
        <f>INT(DT!I2405)</f>
        <v>44804</v>
      </c>
      <c r="D2405" s="53">
        <f>DT!I2405-INT(DT!I2405)</f>
        <v>0.4360879629603005</v>
      </c>
      <c r="E2405" s="32" t="s">
        <v>6620</v>
      </c>
      <c r="F2405" s="32">
        <v>1001</v>
      </c>
      <c r="G2405" s="38">
        <f>INT(DT!E2405)</f>
        <v>44804</v>
      </c>
      <c r="H2405" s="39">
        <f>DT!E2405-INT(DT!E2405)</f>
        <v>0.56167824073781958</v>
      </c>
      <c r="I2405" s="32" t="s">
        <v>23</v>
      </c>
      <c r="J2405" s="32" t="s">
        <v>705</v>
      </c>
      <c r="K2405" s="32" t="s">
        <v>496</v>
      </c>
      <c r="L2405" s="42" cm="1">
        <f t="array" ref="L2405">INDEX('D_ SERVICES'!D:F, MATCH(J2405, 'D_ SERVICES'!A:A, 0),
   IF(I2405="Basic", 1, IF(I2405="Standard", 2, IF(I2405="Premium", 3, ""))))</f>
        <v>841</v>
      </c>
      <c r="M2405" s="32">
        <f>L2405*(1-VLOOKUP('F_ ORDERS'!$K2405,D_BUYERS!A:H,8,FALSE))</f>
        <v>841</v>
      </c>
      <c r="N2405" s="32">
        <f>IF(VLOOKUP('F_ ORDERS'!$G2405, OrderDate!A:E, 5, FALSE) = 1, 'F_ ORDERS'!$M2405 * (1 - 0.07), 'F_ ORDERS'!$M2405)</f>
        <v>841</v>
      </c>
    </row>
    <row r="2406" spans="1:14" x14ac:dyDescent="0.2">
      <c r="A2406" s="51" t="str">
        <f t="shared" si="37"/>
        <v>150.116.56.40|44097|0.84020833332761</v>
      </c>
      <c r="B2406" s="51" t="s">
        <v>1636</v>
      </c>
      <c r="C2406" s="52">
        <f>INT(DT!I2406)</f>
        <v>44097</v>
      </c>
      <c r="D2406" s="53">
        <f>DT!I2406-INT(DT!I2406)</f>
        <v>0.84020833332760958</v>
      </c>
      <c r="E2406" s="32" t="s">
        <v>6621</v>
      </c>
      <c r="F2406" s="32">
        <v>1154</v>
      </c>
      <c r="G2406" s="38">
        <f>INT(DT!E2406)</f>
        <v>44097</v>
      </c>
      <c r="H2406" s="39">
        <f>DT!E2406-INT(DT!E2406)</f>
        <v>0.88084490739856847</v>
      </c>
      <c r="I2406" s="32" t="s">
        <v>12</v>
      </c>
      <c r="J2406" s="32" t="s">
        <v>667</v>
      </c>
      <c r="K2406" s="32" t="s">
        <v>493</v>
      </c>
      <c r="L2406" s="42" cm="1">
        <f t="array" ref="L2406">INDEX('D_ SERVICES'!D:F, MATCH(J2406, 'D_ SERVICES'!A:A, 0),
   IF(I2406="Basic", 1, IF(I2406="Standard", 2, IF(I2406="Premium", 3, ""))))</f>
        <v>947</v>
      </c>
      <c r="M2406" s="32">
        <f>L2406*(1-VLOOKUP('F_ ORDERS'!$K2406,D_BUYERS!A:H,8,FALSE))</f>
        <v>899.65</v>
      </c>
      <c r="N2406" s="32">
        <f>IF(VLOOKUP('F_ ORDERS'!$G2406, OrderDate!A:E, 5, FALSE) = 1, 'F_ ORDERS'!$M2406 * (1 - 0.07), 'F_ ORDERS'!$M2406)</f>
        <v>899.65</v>
      </c>
    </row>
    <row r="2407" spans="1:14" x14ac:dyDescent="0.2">
      <c r="A2407" s="51" t="str">
        <f t="shared" si="37"/>
        <v>17.14.19.112|43992|0.961643518523488</v>
      </c>
      <c r="B2407" s="51" t="s">
        <v>1895</v>
      </c>
      <c r="C2407" s="52">
        <f>INT(DT!I2407)</f>
        <v>43992</v>
      </c>
      <c r="D2407" s="53">
        <f>DT!I2407-INT(DT!I2407)</f>
        <v>0.96164351852348773</v>
      </c>
      <c r="E2407" s="32" t="s">
        <v>6622</v>
      </c>
      <c r="F2407" s="32">
        <v>1007</v>
      </c>
      <c r="G2407" s="38">
        <f>INT(DT!E2407)</f>
        <v>43992</v>
      </c>
      <c r="H2407" s="39">
        <f>DT!E2407-INT(DT!E2407)</f>
        <v>0.97113425926363561</v>
      </c>
      <c r="I2407" s="32" t="s">
        <v>12</v>
      </c>
      <c r="J2407" s="32" t="s">
        <v>558</v>
      </c>
      <c r="K2407" s="32" t="s">
        <v>236</v>
      </c>
      <c r="L2407" s="42" cm="1">
        <f t="array" ref="L2407">INDEX('D_ SERVICES'!D:F, MATCH(J2407, 'D_ SERVICES'!A:A, 0),
   IF(I2407="Basic", 1, IF(I2407="Standard", 2, IF(I2407="Premium", 3, ""))))</f>
        <v>845</v>
      </c>
      <c r="M2407" s="32">
        <f>L2407*(1-VLOOKUP('F_ ORDERS'!$K2407,D_BUYERS!A:H,8,FALSE))</f>
        <v>760.5</v>
      </c>
      <c r="N2407" s="32">
        <f>IF(VLOOKUP('F_ ORDERS'!$G2407, OrderDate!A:E, 5, FALSE) = 1, 'F_ ORDERS'!$M2407 * (1 - 0.07), 'F_ ORDERS'!$M2407)</f>
        <v>760.5</v>
      </c>
    </row>
    <row r="2408" spans="1:14" x14ac:dyDescent="0.2">
      <c r="A2408" s="51" t="str">
        <f t="shared" si="37"/>
        <v>179.47.68.54|44840|0.0241550925929914</v>
      </c>
      <c r="B2408" s="51" t="s">
        <v>2018</v>
      </c>
      <c r="C2408" s="52">
        <f>INT(DT!I2408)</f>
        <v>44840</v>
      </c>
      <c r="D2408" s="53">
        <f>DT!I2408-INT(DT!I2408)</f>
        <v>2.4155092592991423E-2</v>
      </c>
      <c r="E2408" s="32" t="s">
        <v>6623</v>
      </c>
      <c r="F2408" s="32">
        <v>1225</v>
      </c>
      <c r="G2408" s="38">
        <f>INT(DT!E2408)</f>
        <v>44840</v>
      </c>
      <c r="H2408" s="39">
        <f>DT!E2408-INT(DT!E2408)</f>
        <v>0.10870370370685123</v>
      </c>
      <c r="I2408" s="32" t="s">
        <v>12</v>
      </c>
      <c r="J2408" s="32" t="s">
        <v>686</v>
      </c>
      <c r="K2408" s="32" t="s">
        <v>121</v>
      </c>
      <c r="L2408" s="42" cm="1">
        <f t="array" ref="L2408">INDEX('D_ SERVICES'!D:F, MATCH(J2408, 'D_ SERVICES'!A:A, 0),
   IF(I2408="Basic", 1, IF(I2408="Standard", 2, IF(I2408="Premium", 3, ""))))</f>
        <v>993</v>
      </c>
      <c r="M2408" s="32">
        <f>L2408*(1-VLOOKUP('F_ ORDERS'!$K2408,D_BUYERS!A:H,8,FALSE))</f>
        <v>893.7</v>
      </c>
      <c r="N2408" s="32">
        <f>IF(VLOOKUP('F_ ORDERS'!$G2408, OrderDate!A:E, 5, FALSE) = 1, 'F_ ORDERS'!$M2408 * (1 - 0.07), 'F_ ORDERS'!$M2408)</f>
        <v>893.7</v>
      </c>
    </row>
    <row r="2409" spans="1:14" x14ac:dyDescent="0.2">
      <c r="A2409" s="51" t="str">
        <f t="shared" si="37"/>
        <v>81.211.156.226|44213|0.324016203696374</v>
      </c>
      <c r="B2409" s="51" t="s">
        <v>3927</v>
      </c>
      <c r="C2409" s="52">
        <f>INT(DT!I2409)</f>
        <v>44213</v>
      </c>
      <c r="D2409" s="53">
        <f>DT!I2409-INT(DT!I2409)</f>
        <v>0.32401620369637385</v>
      </c>
      <c r="E2409" s="32" t="s">
        <v>6624</v>
      </c>
      <c r="F2409" s="32">
        <v>1096</v>
      </c>
      <c r="G2409" s="38">
        <f>INT(DT!E2409)</f>
        <v>44213</v>
      </c>
      <c r="H2409" s="39">
        <f>DT!E2409-INT(DT!E2409)</f>
        <v>0.34666666665725643</v>
      </c>
      <c r="I2409" s="32" t="s">
        <v>18</v>
      </c>
      <c r="J2409" s="32" t="s">
        <v>555</v>
      </c>
      <c r="K2409" s="32" t="s">
        <v>139</v>
      </c>
      <c r="L2409" s="42" cm="1">
        <f t="array" ref="L2409">INDEX('D_ SERVICES'!D:F, MATCH(J2409, 'D_ SERVICES'!A:A, 0),
   IF(I2409="Basic", 1, IF(I2409="Standard", 2, IF(I2409="Premium", 3, ""))))</f>
        <v>809</v>
      </c>
      <c r="M2409" s="32">
        <f>L2409*(1-VLOOKUP('F_ ORDERS'!$K2409,D_BUYERS!A:H,8,FALSE))</f>
        <v>768.55</v>
      </c>
      <c r="N2409" s="32">
        <f>IF(VLOOKUP('F_ ORDERS'!$G2409, OrderDate!A:E, 5, FALSE) = 1, 'F_ ORDERS'!$M2409 * (1 - 0.07), 'F_ ORDERS'!$M2409)</f>
        <v>714.75149999999996</v>
      </c>
    </row>
    <row r="2410" spans="1:14" x14ac:dyDescent="0.2">
      <c r="A2410" s="51" t="str">
        <f t="shared" si="37"/>
        <v>46.161.8.69|44936|0.412361111113569</v>
      </c>
      <c r="B2410" s="51" t="s">
        <v>3421</v>
      </c>
      <c r="C2410" s="52">
        <f>INT(DT!I2410)</f>
        <v>44936</v>
      </c>
      <c r="D2410" s="53">
        <f>DT!I2410-INT(DT!I2410)</f>
        <v>0.41236111111356877</v>
      </c>
      <c r="E2410" s="32" t="s">
        <v>6625</v>
      </c>
      <c r="F2410" s="32">
        <v>1167</v>
      </c>
      <c r="G2410" s="38">
        <f>INT(DT!E2410)</f>
        <v>44936</v>
      </c>
      <c r="H2410" s="39">
        <f>DT!E2410-INT(DT!E2410)</f>
        <v>0.52562500000203727</v>
      </c>
      <c r="I2410" s="32" t="s">
        <v>18</v>
      </c>
      <c r="J2410" s="32" t="s">
        <v>881</v>
      </c>
      <c r="K2410" s="32" t="s">
        <v>429</v>
      </c>
      <c r="L2410" s="42" cm="1">
        <f t="array" ref="L2410">INDEX('D_ SERVICES'!D:F, MATCH(J2410, 'D_ SERVICES'!A:A, 0),
   IF(I2410="Basic", 1, IF(I2410="Standard", 2, IF(I2410="Premium", 3, ""))))</f>
        <v>461</v>
      </c>
      <c r="M2410" s="32">
        <f>L2410*(1-VLOOKUP('F_ ORDERS'!$K2410,D_BUYERS!A:H,8,FALSE))</f>
        <v>461</v>
      </c>
      <c r="N2410" s="32">
        <f>IF(VLOOKUP('F_ ORDERS'!$G2410, OrderDate!A:E, 5, FALSE) = 1, 'F_ ORDERS'!$M2410 * (1 - 0.07), 'F_ ORDERS'!$M2410)</f>
        <v>461</v>
      </c>
    </row>
    <row r="2411" spans="1:14" x14ac:dyDescent="0.2">
      <c r="A2411" s="51" t="str">
        <f t="shared" si="37"/>
        <v>82.206.114.145|44223|0.233668981476512</v>
      </c>
      <c r="B2411" s="51" t="s">
        <v>3944</v>
      </c>
      <c r="C2411" s="52">
        <f>INT(DT!I2411)</f>
        <v>44223</v>
      </c>
      <c r="D2411" s="53">
        <f>DT!I2411-INT(DT!I2411)</f>
        <v>0.23366898147651227</v>
      </c>
      <c r="E2411" s="32" t="s">
        <v>6626</v>
      </c>
      <c r="F2411" s="32">
        <v>1044</v>
      </c>
      <c r="G2411" s="38">
        <f>INT(DT!E2411)</f>
        <v>44223</v>
      </c>
      <c r="H2411" s="39">
        <f>DT!E2411-INT(DT!E2411)</f>
        <v>0.35312499999417923</v>
      </c>
      <c r="I2411" s="32" t="s">
        <v>18</v>
      </c>
      <c r="J2411" s="32" t="s">
        <v>722</v>
      </c>
      <c r="K2411" s="32" t="s">
        <v>14</v>
      </c>
      <c r="L2411" s="42" cm="1">
        <f t="array" ref="L2411">INDEX('D_ SERVICES'!D:F, MATCH(J2411, 'D_ SERVICES'!A:A, 0),
   IF(I2411="Basic", 1, IF(I2411="Standard", 2, IF(I2411="Premium", 3, ""))))</f>
        <v>787</v>
      </c>
      <c r="M2411" s="32">
        <f>L2411*(1-VLOOKUP('F_ ORDERS'!$K2411,D_BUYERS!A:H,8,FALSE))</f>
        <v>787</v>
      </c>
      <c r="N2411" s="32">
        <f>IF(VLOOKUP('F_ ORDERS'!$G2411, OrderDate!A:E, 5, FALSE) = 1, 'F_ ORDERS'!$M2411 * (1 - 0.07), 'F_ ORDERS'!$M2411)</f>
        <v>787</v>
      </c>
    </row>
    <row r="2412" spans="1:14" x14ac:dyDescent="0.2">
      <c r="A2412" s="51" t="str">
        <f t="shared" si="37"/>
        <v>41.9.93.6|44448|0.62172453704261</v>
      </c>
      <c r="B2412" s="51" t="s">
        <v>3362</v>
      </c>
      <c r="C2412" s="52">
        <f>INT(DT!I2412)</f>
        <v>44448</v>
      </c>
      <c r="D2412" s="53">
        <f>DT!I2412-INT(DT!I2412)</f>
        <v>0.62172453704260988</v>
      </c>
      <c r="E2412" s="32" t="s">
        <v>6627</v>
      </c>
      <c r="F2412" s="32">
        <v>1034</v>
      </c>
      <c r="G2412" s="38">
        <f>INT(DT!E2412)</f>
        <v>44448</v>
      </c>
      <c r="H2412" s="39">
        <f>DT!E2412-INT(DT!E2412)</f>
        <v>0.62471064815326827</v>
      </c>
      <c r="I2412" s="32" t="s">
        <v>18</v>
      </c>
      <c r="J2412" s="32" t="s">
        <v>769</v>
      </c>
      <c r="K2412" s="32" t="s">
        <v>60</v>
      </c>
      <c r="L2412" s="42" cm="1">
        <f t="array" ref="L2412">INDEX('D_ SERVICES'!D:F, MATCH(J2412, 'D_ SERVICES'!A:A, 0),
   IF(I2412="Basic", 1, IF(I2412="Standard", 2, IF(I2412="Premium", 3, ""))))</f>
        <v>525</v>
      </c>
      <c r="M2412" s="32">
        <f>L2412*(1-VLOOKUP('F_ ORDERS'!$K2412,D_BUYERS!A:H,8,FALSE))</f>
        <v>525</v>
      </c>
      <c r="N2412" s="32">
        <f>IF(VLOOKUP('F_ ORDERS'!$G2412, OrderDate!A:E, 5, FALSE) = 1, 'F_ ORDERS'!$M2412 * (1 - 0.07), 'F_ ORDERS'!$M2412)</f>
        <v>525</v>
      </c>
    </row>
    <row r="2413" spans="1:14" x14ac:dyDescent="0.2">
      <c r="A2413" s="51" t="str">
        <f t="shared" si="37"/>
        <v>133.228.143.215|44929|0.812303240738402</v>
      </c>
      <c r="B2413" s="51" t="s">
        <v>1404</v>
      </c>
      <c r="C2413" s="52">
        <f>INT(DT!I2413)</f>
        <v>44929</v>
      </c>
      <c r="D2413" s="53">
        <f>DT!I2413-INT(DT!I2413)</f>
        <v>0.81230324073840166</v>
      </c>
      <c r="E2413" s="32" t="s">
        <v>6628</v>
      </c>
      <c r="F2413" s="32">
        <v>1174</v>
      </c>
      <c r="G2413" s="38">
        <f>INT(DT!E2413)</f>
        <v>44929</v>
      </c>
      <c r="H2413" s="39">
        <f>DT!E2413-INT(DT!E2413)</f>
        <v>0.81399305555532919</v>
      </c>
      <c r="I2413" s="32" t="s">
        <v>18</v>
      </c>
      <c r="J2413" s="32" t="s">
        <v>860</v>
      </c>
      <c r="K2413" s="32" t="s">
        <v>450</v>
      </c>
      <c r="L2413" s="42" cm="1">
        <f t="array" ref="L2413">INDEX('D_ SERVICES'!D:F, MATCH(J2413, 'D_ SERVICES'!A:A, 0),
   IF(I2413="Basic", 1, IF(I2413="Standard", 2, IF(I2413="Premium", 3, ""))))</f>
        <v>821</v>
      </c>
      <c r="M2413" s="32">
        <f>L2413*(1-VLOOKUP('F_ ORDERS'!$K2413,D_BUYERS!A:H,8,FALSE))</f>
        <v>738.9</v>
      </c>
      <c r="N2413" s="32">
        <f>IF(VLOOKUP('F_ ORDERS'!$G2413, OrderDate!A:E, 5, FALSE) = 1, 'F_ ORDERS'!$M2413 * (1 - 0.07), 'F_ ORDERS'!$M2413)</f>
        <v>738.9</v>
      </c>
    </row>
    <row r="2414" spans="1:14" x14ac:dyDescent="0.2">
      <c r="A2414" s="51" t="str">
        <f t="shared" si="37"/>
        <v>44.169.204.55|45144|0.68478009258979</v>
      </c>
      <c r="B2414" s="51" t="s">
        <v>3393</v>
      </c>
      <c r="C2414" s="52">
        <f>INT(DT!I2414)</f>
        <v>45144</v>
      </c>
      <c r="D2414" s="53">
        <f>DT!I2414-INT(DT!I2414)</f>
        <v>0.68478009258979</v>
      </c>
      <c r="E2414" s="32" t="s">
        <v>6629</v>
      </c>
      <c r="F2414" s="32">
        <v>1104</v>
      </c>
      <c r="G2414" s="38">
        <f>INT(DT!E2414)</f>
        <v>45144</v>
      </c>
      <c r="H2414" s="39">
        <f>DT!E2414-INT(DT!E2414)</f>
        <v>0.74026620369841112</v>
      </c>
      <c r="I2414" s="32" t="s">
        <v>23</v>
      </c>
      <c r="J2414" s="32" t="s">
        <v>821</v>
      </c>
      <c r="K2414" s="32" t="s">
        <v>96</v>
      </c>
      <c r="L2414" s="42" cm="1">
        <f t="array" ref="L2414">INDEX('D_ SERVICES'!D:F, MATCH(J2414, 'D_ SERVICES'!A:A, 0),
   IF(I2414="Basic", 1, IF(I2414="Standard", 2, IF(I2414="Premium", 3, ""))))</f>
        <v>793</v>
      </c>
      <c r="M2414" s="32">
        <f>L2414*(1-VLOOKUP('F_ ORDERS'!$K2414,D_BUYERS!A:H,8,FALSE))</f>
        <v>793</v>
      </c>
      <c r="N2414" s="32">
        <f>IF(VLOOKUP('F_ ORDERS'!$G2414, OrderDate!A:E, 5, FALSE) = 1, 'F_ ORDERS'!$M2414 * (1 - 0.07), 'F_ ORDERS'!$M2414)</f>
        <v>737.4899999999999</v>
      </c>
    </row>
    <row r="2415" spans="1:14" x14ac:dyDescent="0.2">
      <c r="A2415" s="51" t="str">
        <f t="shared" si="37"/>
        <v>225.69.162.17|44911|0.0400810185165028</v>
      </c>
      <c r="B2415" s="51" t="s">
        <v>2650</v>
      </c>
      <c r="C2415" s="52">
        <f>INT(DT!I2415)</f>
        <v>44911</v>
      </c>
      <c r="D2415" s="53">
        <f>DT!I2415-INT(DT!I2415)</f>
        <v>4.0081018516502809E-2</v>
      </c>
      <c r="E2415" s="32" t="s">
        <v>6630</v>
      </c>
      <c r="F2415" s="32">
        <v>1182</v>
      </c>
      <c r="G2415" s="38">
        <f>INT(DT!E2415)</f>
        <v>44911</v>
      </c>
      <c r="H2415" s="39">
        <f>DT!E2415-INT(DT!E2415)</f>
        <v>0.10540509258862585</v>
      </c>
      <c r="I2415" s="32" t="s">
        <v>23</v>
      </c>
      <c r="J2415" s="32" t="s">
        <v>594</v>
      </c>
      <c r="K2415" s="32" t="s">
        <v>447</v>
      </c>
      <c r="L2415" s="42" cm="1">
        <f t="array" ref="L2415">INDEX('D_ SERVICES'!D:F, MATCH(J2415, 'D_ SERVICES'!A:A, 0),
   IF(I2415="Basic", 1, IF(I2415="Standard", 2, IF(I2415="Premium", 3, ""))))</f>
        <v>688</v>
      </c>
      <c r="M2415" s="32">
        <f>L2415*(1-VLOOKUP('F_ ORDERS'!$K2415,D_BUYERS!A:H,8,FALSE))</f>
        <v>653.6</v>
      </c>
      <c r="N2415" s="32">
        <f>IF(VLOOKUP('F_ ORDERS'!$G2415, OrderDate!A:E, 5, FALSE) = 1, 'F_ ORDERS'!$M2415 * (1 - 0.07), 'F_ ORDERS'!$M2415)</f>
        <v>653.6</v>
      </c>
    </row>
    <row r="2416" spans="1:14" x14ac:dyDescent="0.2">
      <c r="A2416" s="51" t="str">
        <f t="shared" si="37"/>
        <v>200.103.87.111|45393|0.524594907408755</v>
      </c>
      <c r="B2416" s="51" t="s">
        <v>2296</v>
      </c>
      <c r="C2416" s="52">
        <f>INT(DT!I2416)</f>
        <v>45393</v>
      </c>
      <c r="D2416" s="53">
        <f>DT!I2416-INT(DT!I2416)</f>
        <v>0.52459490740875481</v>
      </c>
      <c r="E2416" s="32" t="s">
        <v>6631</v>
      </c>
      <c r="F2416" s="32">
        <v>1011</v>
      </c>
      <c r="G2416" s="38">
        <f>INT(DT!E2416)</f>
        <v>45393</v>
      </c>
      <c r="H2416" s="39">
        <f>DT!E2416-INT(DT!E2416)</f>
        <v>0.62755787037167465</v>
      </c>
      <c r="I2416" s="32" t="s">
        <v>23</v>
      </c>
      <c r="J2416" s="32" t="s">
        <v>710</v>
      </c>
      <c r="K2416" s="32" t="s">
        <v>356</v>
      </c>
      <c r="L2416" s="42" cm="1">
        <f t="array" ref="L2416">INDEX('D_ SERVICES'!D:F, MATCH(J2416, 'D_ SERVICES'!A:A, 0),
   IF(I2416="Basic", 1, IF(I2416="Standard", 2, IF(I2416="Premium", 3, ""))))</f>
        <v>663</v>
      </c>
      <c r="M2416" s="32">
        <f>L2416*(1-VLOOKUP('F_ ORDERS'!$K2416,D_BUYERS!A:H,8,FALSE))</f>
        <v>629.85</v>
      </c>
      <c r="N2416" s="32">
        <f>IF(VLOOKUP('F_ ORDERS'!$G2416, OrderDate!A:E, 5, FALSE) = 1, 'F_ ORDERS'!$M2416 * (1 - 0.07), 'F_ ORDERS'!$M2416)</f>
        <v>629.85</v>
      </c>
    </row>
    <row r="2417" spans="1:14" x14ac:dyDescent="0.2">
      <c r="A2417" s="51" t="str">
        <f t="shared" si="37"/>
        <v>17.114.124.152|45275|0.681354166663368</v>
      </c>
      <c r="B2417" s="51" t="s">
        <v>1891</v>
      </c>
      <c r="C2417" s="52">
        <f>INT(DT!I2417)</f>
        <v>45275</v>
      </c>
      <c r="D2417" s="53">
        <f>DT!I2417-INT(DT!I2417)</f>
        <v>0.68135416666336823</v>
      </c>
      <c r="E2417" s="32" t="s">
        <v>6632</v>
      </c>
      <c r="F2417" s="32">
        <v>1209</v>
      </c>
      <c r="G2417" s="38">
        <f>INT(DT!E2417)</f>
        <v>45275</v>
      </c>
      <c r="H2417" s="39">
        <f>DT!E2417-INT(DT!E2417)</f>
        <v>0.68831018518540077</v>
      </c>
      <c r="I2417" s="32" t="s">
        <v>23</v>
      </c>
      <c r="J2417" s="32" t="s">
        <v>804</v>
      </c>
      <c r="K2417" s="32" t="s">
        <v>468</v>
      </c>
      <c r="L2417" s="42" cm="1">
        <f t="array" ref="L2417">INDEX('D_ SERVICES'!D:F, MATCH(J2417, 'D_ SERVICES'!A:A, 0),
   IF(I2417="Basic", 1, IF(I2417="Standard", 2, IF(I2417="Premium", 3, ""))))</f>
        <v>739</v>
      </c>
      <c r="M2417" s="32">
        <f>L2417*(1-VLOOKUP('F_ ORDERS'!$K2417,D_BUYERS!A:H,8,FALSE))</f>
        <v>702.05</v>
      </c>
      <c r="N2417" s="32">
        <f>IF(VLOOKUP('F_ ORDERS'!$G2417, OrderDate!A:E, 5, FALSE) = 1, 'F_ ORDERS'!$M2417 * (1 - 0.07), 'F_ ORDERS'!$M2417)</f>
        <v>702.05</v>
      </c>
    </row>
    <row r="2418" spans="1:14" x14ac:dyDescent="0.2">
      <c r="A2418" s="51" t="str">
        <f t="shared" si="37"/>
        <v>66.80.152.50|43615|0.495763888888177</v>
      </c>
      <c r="B2418" s="51" t="s">
        <v>3692</v>
      </c>
      <c r="C2418" s="52">
        <f>INT(DT!I2418)</f>
        <v>43615</v>
      </c>
      <c r="D2418" s="53">
        <f>DT!I2418-INT(DT!I2418)</f>
        <v>0.49576388888817746</v>
      </c>
      <c r="E2418" s="32" t="s">
        <v>6633</v>
      </c>
      <c r="F2418" s="32">
        <v>1024</v>
      </c>
      <c r="G2418" s="38">
        <f>INT(DT!E2418)</f>
        <v>43615</v>
      </c>
      <c r="H2418" s="39">
        <f>DT!E2418-INT(DT!E2418)</f>
        <v>0.57493055555823958</v>
      </c>
      <c r="I2418" s="32" t="s">
        <v>23</v>
      </c>
      <c r="J2418" s="32" t="s">
        <v>617</v>
      </c>
      <c r="K2418" s="32" t="s">
        <v>133</v>
      </c>
      <c r="L2418" s="42" cm="1">
        <f t="array" ref="L2418">INDEX('D_ SERVICES'!D:F, MATCH(J2418, 'D_ SERVICES'!A:A, 0),
   IF(I2418="Basic", 1, IF(I2418="Standard", 2, IF(I2418="Premium", 3, ""))))</f>
        <v>906</v>
      </c>
      <c r="M2418" s="32">
        <f>L2418*(1-VLOOKUP('F_ ORDERS'!$K2418,D_BUYERS!A:H,8,FALSE))</f>
        <v>860.69999999999993</v>
      </c>
      <c r="N2418" s="32">
        <f>IF(VLOOKUP('F_ ORDERS'!$G2418, OrderDate!A:E, 5, FALSE) = 1, 'F_ ORDERS'!$M2418 * (1 - 0.07), 'F_ ORDERS'!$M2418)</f>
        <v>860.69999999999993</v>
      </c>
    </row>
    <row r="2419" spans="1:14" x14ac:dyDescent="0.2">
      <c r="A2419" s="51" t="str">
        <f t="shared" si="37"/>
        <v>6.17.27.210|42858|0.142314814816928</v>
      </c>
      <c r="B2419" s="51" t="s">
        <v>3610</v>
      </c>
      <c r="C2419" s="52">
        <f>INT(DT!I2419)</f>
        <v>42858</v>
      </c>
      <c r="D2419" s="53">
        <f>DT!I2419-INT(DT!I2419)</f>
        <v>0.14231481481692754</v>
      </c>
      <c r="E2419" s="32" t="s">
        <v>6634</v>
      </c>
      <c r="F2419" s="32">
        <v>1218</v>
      </c>
      <c r="G2419" s="38">
        <f>INT(DT!E2419)</f>
        <v>42858</v>
      </c>
      <c r="H2419" s="39">
        <f>DT!E2419-INT(DT!E2419)</f>
        <v>0.15303240741195623</v>
      </c>
      <c r="I2419" s="32" t="s">
        <v>23</v>
      </c>
      <c r="J2419" s="32" t="s">
        <v>868</v>
      </c>
      <c r="K2419" s="32" t="s">
        <v>263</v>
      </c>
      <c r="L2419" s="42" cm="1">
        <f t="array" ref="L2419">INDEX('D_ SERVICES'!D:F, MATCH(J2419, 'D_ SERVICES'!A:A, 0),
   IF(I2419="Basic", 1, IF(I2419="Standard", 2, IF(I2419="Premium", 3, ""))))</f>
        <v>507</v>
      </c>
      <c r="M2419" s="32">
        <f>L2419*(1-VLOOKUP('F_ ORDERS'!$K2419,D_BUYERS!A:H,8,FALSE))</f>
        <v>481.65</v>
      </c>
      <c r="N2419" s="32">
        <f>IF(VLOOKUP('F_ ORDERS'!$G2419, OrderDate!A:E, 5, FALSE) = 1, 'F_ ORDERS'!$M2419 * (1 - 0.07), 'F_ ORDERS'!$M2419)</f>
        <v>481.65</v>
      </c>
    </row>
    <row r="2420" spans="1:14" x14ac:dyDescent="0.2">
      <c r="A2420" s="51" t="str">
        <f t="shared" si="37"/>
        <v>104.113.178.132|44462|0.976793981477385</v>
      </c>
      <c r="B2420" s="51" t="s">
        <v>985</v>
      </c>
      <c r="C2420" s="52">
        <f>INT(DT!I2420)</f>
        <v>44462</v>
      </c>
      <c r="D2420" s="53">
        <f>DT!I2420-INT(DT!I2420)</f>
        <v>0.97679398147738539</v>
      </c>
      <c r="E2420" s="32" t="s">
        <v>6635</v>
      </c>
      <c r="F2420" s="32">
        <v>1230</v>
      </c>
      <c r="G2420" s="38">
        <f>INT(DT!E2420)</f>
        <v>44463</v>
      </c>
      <c r="H2420" s="39">
        <f>DT!E2420-INT(DT!E2420)</f>
        <v>5.0185185180453118E-2</v>
      </c>
      <c r="I2420" s="32" t="s">
        <v>18</v>
      </c>
      <c r="J2420" s="32" t="s">
        <v>592</v>
      </c>
      <c r="K2420" s="32" t="s">
        <v>20</v>
      </c>
      <c r="L2420" s="42" cm="1">
        <f t="array" ref="L2420">INDEX('D_ SERVICES'!D:F, MATCH(J2420, 'D_ SERVICES'!A:A, 0),
   IF(I2420="Basic", 1, IF(I2420="Standard", 2, IF(I2420="Premium", 3, ""))))</f>
        <v>950</v>
      </c>
      <c r="M2420" s="32">
        <f>L2420*(1-VLOOKUP('F_ ORDERS'!$K2420,D_BUYERS!A:H,8,FALSE))</f>
        <v>902.5</v>
      </c>
      <c r="N2420" s="32">
        <f>IF(VLOOKUP('F_ ORDERS'!$G2420, OrderDate!A:E, 5, FALSE) = 1, 'F_ ORDERS'!$M2420 * (1 - 0.07), 'F_ ORDERS'!$M2420)</f>
        <v>902.5</v>
      </c>
    </row>
    <row r="2421" spans="1:14" x14ac:dyDescent="0.2">
      <c r="A2421" s="51" t="str">
        <f t="shared" si="37"/>
        <v>77.37.115.215|45387|0.221805555556784</v>
      </c>
      <c r="B2421" s="51" t="s">
        <v>3864</v>
      </c>
      <c r="C2421" s="52">
        <f>INT(DT!I2421)</f>
        <v>45387</v>
      </c>
      <c r="D2421" s="53">
        <f>DT!I2421-INT(DT!I2421)</f>
        <v>0.22180555555678438</v>
      </c>
      <c r="E2421" s="32" t="s">
        <v>6636</v>
      </c>
      <c r="F2421" s="32">
        <v>1033</v>
      </c>
      <c r="G2421" s="38">
        <f>INT(DT!E2421)</f>
        <v>45387</v>
      </c>
      <c r="H2421" s="39">
        <f>DT!E2421-INT(DT!E2421)</f>
        <v>0.31344907407765277</v>
      </c>
      <c r="I2421" s="32" t="s">
        <v>23</v>
      </c>
      <c r="J2421" s="32" t="s">
        <v>728</v>
      </c>
      <c r="K2421" s="32" t="s">
        <v>477</v>
      </c>
      <c r="L2421" s="42" cm="1">
        <f t="array" ref="L2421">INDEX('D_ SERVICES'!D:F, MATCH(J2421, 'D_ SERVICES'!A:A, 0),
   IF(I2421="Basic", 1, IF(I2421="Standard", 2, IF(I2421="Premium", 3, ""))))</f>
        <v>112</v>
      </c>
      <c r="M2421" s="32">
        <f>L2421*(1-VLOOKUP('F_ ORDERS'!$K2421,D_BUYERS!A:H,8,FALSE))</f>
        <v>100.8</v>
      </c>
      <c r="N2421" s="32">
        <f>IF(VLOOKUP('F_ ORDERS'!$G2421, OrderDate!A:E, 5, FALSE) = 1, 'F_ ORDERS'!$M2421 * (1 - 0.07), 'F_ ORDERS'!$M2421)</f>
        <v>100.8</v>
      </c>
    </row>
    <row r="2422" spans="1:14" x14ac:dyDescent="0.2">
      <c r="A2422" s="51" t="str">
        <f t="shared" si="37"/>
        <v>97.186.206.14|42543|0.601944444446417</v>
      </c>
      <c r="B2422" s="51" t="s">
        <v>4163</v>
      </c>
      <c r="C2422" s="52">
        <f>INT(DT!I2422)</f>
        <v>42543</v>
      </c>
      <c r="D2422" s="53">
        <f>DT!I2422-INT(DT!I2422)</f>
        <v>0.60194444444641704</v>
      </c>
      <c r="E2422" s="32" t="s">
        <v>6637</v>
      </c>
      <c r="F2422" s="32">
        <v>1030</v>
      </c>
      <c r="G2422" s="38">
        <f>INT(DT!E2422)</f>
        <v>42543</v>
      </c>
      <c r="H2422" s="39">
        <f>DT!E2422-INT(DT!E2422)</f>
        <v>0.67186342593049631</v>
      </c>
      <c r="I2422" s="32" t="s">
        <v>12</v>
      </c>
      <c r="J2422" s="32" t="s">
        <v>768</v>
      </c>
      <c r="K2422" s="32" t="s">
        <v>149</v>
      </c>
      <c r="L2422" s="42" cm="1">
        <f t="array" ref="L2422">INDEX('D_ SERVICES'!D:F, MATCH(J2422, 'D_ SERVICES'!A:A, 0),
   IF(I2422="Basic", 1, IF(I2422="Standard", 2, IF(I2422="Premium", 3, ""))))</f>
        <v>1000</v>
      </c>
      <c r="M2422" s="32">
        <f>L2422*(1-VLOOKUP('F_ ORDERS'!$K2422,D_BUYERS!A:H,8,FALSE))</f>
        <v>950</v>
      </c>
      <c r="N2422" s="32">
        <f>IF(VLOOKUP('F_ ORDERS'!$G2422, OrderDate!A:E, 5, FALSE) = 1, 'F_ ORDERS'!$M2422 * (1 - 0.07), 'F_ ORDERS'!$M2422)</f>
        <v>950</v>
      </c>
    </row>
    <row r="2423" spans="1:14" x14ac:dyDescent="0.2">
      <c r="A2423" s="51" t="str">
        <f t="shared" si="37"/>
        <v>101.123.34.219|43887|0.66733796295739</v>
      </c>
      <c r="B2423" s="51" t="s">
        <v>952</v>
      </c>
      <c r="C2423" s="52">
        <f>INT(DT!I2423)</f>
        <v>43887</v>
      </c>
      <c r="D2423" s="53">
        <f>DT!I2423-INT(DT!I2423)</f>
        <v>0.66733796295739012</v>
      </c>
      <c r="E2423" s="32" t="s">
        <v>6638</v>
      </c>
      <c r="F2423" s="32">
        <v>1107</v>
      </c>
      <c r="G2423" s="38">
        <f>INT(DT!E2423)</f>
        <v>43887</v>
      </c>
      <c r="H2423" s="39">
        <f>DT!E2423-INT(DT!E2423)</f>
        <v>0.67849537036818219</v>
      </c>
      <c r="I2423" s="32" t="s">
        <v>23</v>
      </c>
      <c r="J2423" s="32" t="s">
        <v>872</v>
      </c>
      <c r="K2423" s="32" t="s">
        <v>207</v>
      </c>
      <c r="L2423" s="42" cm="1">
        <f t="array" ref="L2423">INDEX('D_ SERVICES'!D:F, MATCH(J2423, 'D_ SERVICES'!A:A, 0),
   IF(I2423="Basic", 1, IF(I2423="Standard", 2, IF(I2423="Premium", 3, ""))))</f>
        <v>932</v>
      </c>
      <c r="M2423" s="32">
        <f>L2423*(1-VLOOKUP('F_ ORDERS'!$K2423,D_BUYERS!A:H,8,FALSE))</f>
        <v>838.80000000000007</v>
      </c>
      <c r="N2423" s="32">
        <f>IF(VLOOKUP('F_ ORDERS'!$G2423, OrderDate!A:E, 5, FALSE) = 1, 'F_ ORDERS'!$M2423 * (1 - 0.07), 'F_ ORDERS'!$M2423)</f>
        <v>838.80000000000007</v>
      </c>
    </row>
    <row r="2424" spans="1:14" x14ac:dyDescent="0.2">
      <c r="A2424" s="51" t="str">
        <f t="shared" si="37"/>
        <v>186.58.108.192|45363|0.441724537042319</v>
      </c>
      <c r="B2424" s="51" t="s">
        <v>2093</v>
      </c>
      <c r="C2424" s="52">
        <f>INT(DT!I2424)</f>
        <v>45363</v>
      </c>
      <c r="D2424" s="53">
        <f>DT!I2424-INT(DT!I2424)</f>
        <v>0.44172453704231884</v>
      </c>
      <c r="E2424" s="32" t="s">
        <v>6639</v>
      </c>
      <c r="F2424" s="32">
        <v>1027</v>
      </c>
      <c r="G2424" s="38">
        <f>INT(DT!E2424)</f>
        <v>45363</v>
      </c>
      <c r="H2424" s="39">
        <f>DT!E2424-INT(DT!E2424)</f>
        <v>0.48755787037225673</v>
      </c>
      <c r="I2424" s="32" t="s">
        <v>18</v>
      </c>
      <c r="J2424" s="32" t="s">
        <v>731</v>
      </c>
      <c r="K2424" s="32" t="s">
        <v>255</v>
      </c>
      <c r="L2424" s="42" cm="1">
        <f t="array" ref="L2424">INDEX('D_ SERVICES'!D:F, MATCH(J2424, 'D_ SERVICES'!A:A, 0),
   IF(I2424="Basic", 1, IF(I2424="Standard", 2, IF(I2424="Premium", 3, ""))))</f>
        <v>333</v>
      </c>
      <c r="M2424" s="32">
        <f>L2424*(1-VLOOKUP('F_ ORDERS'!$K2424,D_BUYERS!A:H,8,FALSE))</f>
        <v>333</v>
      </c>
      <c r="N2424" s="32">
        <f>IF(VLOOKUP('F_ ORDERS'!$G2424, OrderDate!A:E, 5, FALSE) = 1, 'F_ ORDERS'!$M2424 * (1 - 0.07), 'F_ ORDERS'!$M2424)</f>
        <v>333</v>
      </c>
    </row>
    <row r="2425" spans="1:14" x14ac:dyDescent="0.2">
      <c r="A2425" s="51" t="str">
        <f t="shared" si="37"/>
        <v>211.69.150.41|44786|0.872673611112987</v>
      </c>
      <c r="B2425" s="51" t="s">
        <v>2455</v>
      </c>
      <c r="C2425" s="52">
        <f>INT(DT!I2425)</f>
        <v>44786</v>
      </c>
      <c r="D2425" s="53">
        <f>DT!I2425-INT(DT!I2425)</f>
        <v>0.87267361111298669</v>
      </c>
      <c r="E2425" s="32" t="s">
        <v>6640</v>
      </c>
      <c r="F2425" s="32">
        <v>1151</v>
      </c>
      <c r="G2425" s="38">
        <f>INT(DT!E2425)</f>
        <v>44786</v>
      </c>
      <c r="H2425" s="39">
        <f>DT!E2425-INT(DT!E2425)</f>
        <v>0.87440972222248092</v>
      </c>
      <c r="I2425" s="32" t="s">
        <v>12</v>
      </c>
      <c r="J2425" s="32" t="s">
        <v>723</v>
      </c>
      <c r="K2425" s="32" t="s">
        <v>227</v>
      </c>
      <c r="L2425" s="42" cm="1">
        <f t="array" ref="L2425">INDEX('D_ SERVICES'!D:F, MATCH(J2425, 'D_ SERVICES'!A:A, 0),
   IF(I2425="Basic", 1, IF(I2425="Standard", 2, IF(I2425="Premium", 3, ""))))</f>
        <v>988</v>
      </c>
      <c r="M2425" s="32">
        <f>L2425*(1-VLOOKUP('F_ ORDERS'!$K2425,D_BUYERS!A:H,8,FALSE))</f>
        <v>988</v>
      </c>
      <c r="N2425" s="32">
        <f>IF(VLOOKUP('F_ ORDERS'!$G2425, OrderDate!A:E, 5, FALSE) = 1, 'F_ ORDERS'!$M2425 * (1 - 0.07), 'F_ ORDERS'!$M2425)</f>
        <v>918.83999999999992</v>
      </c>
    </row>
    <row r="2426" spans="1:14" x14ac:dyDescent="0.2">
      <c r="A2426" s="51" t="str">
        <f t="shared" si="37"/>
        <v>55.163.239.159|44791|0.544108796297223</v>
      </c>
      <c r="B2426" s="51" t="s">
        <v>3544</v>
      </c>
      <c r="C2426" s="52">
        <f>INT(DT!I2426)</f>
        <v>44791</v>
      </c>
      <c r="D2426" s="53">
        <f>DT!I2426-INT(DT!I2426)</f>
        <v>0.54410879629722331</v>
      </c>
      <c r="E2426" s="32" t="s">
        <v>6641</v>
      </c>
      <c r="F2426" s="32">
        <v>1074</v>
      </c>
      <c r="G2426" s="38">
        <f>INT(DT!E2426)</f>
        <v>44791</v>
      </c>
      <c r="H2426" s="39">
        <f>DT!E2426-INT(DT!E2426)</f>
        <v>0.55033564814948477</v>
      </c>
      <c r="I2426" s="32" t="s">
        <v>23</v>
      </c>
      <c r="J2426" s="32" t="s">
        <v>630</v>
      </c>
      <c r="K2426" s="32" t="s">
        <v>373</v>
      </c>
      <c r="L2426" s="42" cm="1">
        <f t="array" ref="L2426">INDEX('D_ SERVICES'!D:F, MATCH(J2426, 'D_ SERVICES'!A:A, 0),
   IF(I2426="Basic", 1, IF(I2426="Standard", 2, IF(I2426="Premium", 3, ""))))</f>
        <v>960</v>
      </c>
      <c r="M2426" s="32">
        <f>L2426*(1-VLOOKUP('F_ ORDERS'!$K2426,D_BUYERS!A:H,8,FALSE))</f>
        <v>912</v>
      </c>
      <c r="N2426" s="32">
        <f>IF(VLOOKUP('F_ ORDERS'!$G2426, OrderDate!A:E, 5, FALSE) = 1, 'F_ ORDERS'!$M2426 * (1 - 0.07), 'F_ ORDERS'!$M2426)</f>
        <v>912</v>
      </c>
    </row>
    <row r="2427" spans="1:14" x14ac:dyDescent="0.2">
      <c r="A2427" s="51" t="str">
        <f t="shared" si="37"/>
        <v>4.253.8.115|45018|0.617777777777519</v>
      </c>
      <c r="B2427" s="51" t="s">
        <v>3326</v>
      </c>
      <c r="C2427" s="52">
        <f>INT(DT!I2427)</f>
        <v>45018</v>
      </c>
      <c r="D2427" s="53">
        <f>DT!I2427-INT(DT!I2427)</f>
        <v>0.61777777777751908</v>
      </c>
      <c r="E2427" s="32" t="s">
        <v>6642</v>
      </c>
      <c r="F2427" s="32">
        <v>1031</v>
      </c>
      <c r="G2427" s="38">
        <f>INT(DT!E2427)</f>
        <v>45018</v>
      </c>
      <c r="H2427" s="39">
        <f>DT!E2427-INT(DT!E2427)</f>
        <v>0.70428240740875481</v>
      </c>
      <c r="I2427" s="32" t="s">
        <v>23</v>
      </c>
      <c r="J2427" s="32" t="s">
        <v>765</v>
      </c>
      <c r="K2427" s="32" t="s">
        <v>468</v>
      </c>
      <c r="L2427" s="42" cm="1">
        <f t="array" ref="L2427">INDEX('D_ SERVICES'!D:F, MATCH(J2427, 'D_ SERVICES'!A:A, 0),
   IF(I2427="Basic", 1, IF(I2427="Standard", 2, IF(I2427="Premium", 3, ""))))</f>
        <v>854</v>
      </c>
      <c r="M2427" s="32">
        <f>L2427*(1-VLOOKUP('F_ ORDERS'!$K2427,D_BUYERS!A:H,8,FALSE))</f>
        <v>811.3</v>
      </c>
      <c r="N2427" s="32">
        <f>IF(VLOOKUP('F_ ORDERS'!$G2427, OrderDate!A:E, 5, FALSE) = 1, 'F_ ORDERS'!$M2427 * (1 - 0.07), 'F_ ORDERS'!$M2427)</f>
        <v>754.5089999999999</v>
      </c>
    </row>
    <row r="2428" spans="1:14" x14ac:dyDescent="0.2">
      <c r="A2428" s="51" t="str">
        <f t="shared" si="37"/>
        <v>65.150.78.51|45020|0.92871527778334</v>
      </c>
      <c r="B2428" s="51" t="s">
        <v>3679</v>
      </c>
      <c r="C2428" s="52">
        <f>INT(DT!I2428)</f>
        <v>45020</v>
      </c>
      <c r="D2428" s="53">
        <f>DT!I2428-INT(DT!I2428)</f>
        <v>0.92871527778333984</v>
      </c>
      <c r="E2428" s="32" t="s">
        <v>6643</v>
      </c>
      <c r="F2428" s="32">
        <v>1178</v>
      </c>
      <c r="G2428" s="38">
        <f>INT(DT!E2428)</f>
        <v>45021</v>
      </c>
      <c r="H2428" s="39">
        <f>DT!E2428-INT(DT!E2428)</f>
        <v>1.3113425928167999E-2</v>
      </c>
      <c r="I2428" s="32" t="s">
        <v>12</v>
      </c>
      <c r="J2428" s="32" t="s">
        <v>596</v>
      </c>
      <c r="K2428" s="32" t="s">
        <v>207</v>
      </c>
      <c r="L2428" s="42" cm="1">
        <f t="array" ref="L2428">INDEX('D_ SERVICES'!D:F, MATCH(J2428, 'D_ SERVICES'!A:A, 0),
   IF(I2428="Basic", 1, IF(I2428="Standard", 2, IF(I2428="Premium", 3, ""))))</f>
        <v>919</v>
      </c>
      <c r="M2428" s="32">
        <f>L2428*(1-VLOOKUP('F_ ORDERS'!$K2428,D_BUYERS!A:H,8,FALSE))</f>
        <v>827.1</v>
      </c>
      <c r="N2428" s="32">
        <f>IF(VLOOKUP('F_ ORDERS'!$G2428, OrderDate!A:E, 5, FALSE) = 1, 'F_ ORDERS'!$M2428 * (1 - 0.07), 'F_ ORDERS'!$M2428)</f>
        <v>827.1</v>
      </c>
    </row>
    <row r="2429" spans="1:14" x14ac:dyDescent="0.2">
      <c r="A2429" s="51" t="str">
        <f t="shared" si="37"/>
        <v>103.139.106.138|45000|0.581770833327028</v>
      </c>
      <c r="B2429" s="51" t="s">
        <v>971</v>
      </c>
      <c r="C2429" s="52">
        <f>INT(DT!I2429)</f>
        <v>45000</v>
      </c>
      <c r="D2429" s="53">
        <f>DT!I2429-INT(DT!I2429)</f>
        <v>0.5817708333270275</v>
      </c>
      <c r="E2429" s="32" t="s">
        <v>6644</v>
      </c>
      <c r="F2429" s="32">
        <v>1002</v>
      </c>
      <c r="G2429" s="38">
        <f>INT(DT!E2429)</f>
        <v>45000</v>
      </c>
      <c r="H2429" s="39">
        <f>DT!E2429-INT(DT!E2429)</f>
        <v>0.66121527777431766</v>
      </c>
      <c r="I2429" s="32" t="s">
        <v>12</v>
      </c>
      <c r="J2429" s="32" t="s">
        <v>803</v>
      </c>
      <c r="K2429" s="32" t="s">
        <v>393</v>
      </c>
      <c r="L2429" s="42" cm="1">
        <f t="array" ref="L2429">INDEX('D_ SERVICES'!D:F, MATCH(J2429, 'D_ SERVICES'!A:A, 0),
   IF(I2429="Basic", 1, IF(I2429="Standard", 2, IF(I2429="Premium", 3, ""))))</f>
        <v>993</v>
      </c>
      <c r="M2429" s="32">
        <f>L2429*(1-VLOOKUP('F_ ORDERS'!$K2429,D_BUYERS!A:H,8,FALSE))</f>
        <v>943.34999999999991</v>
      </c>
      <c r="N2429" s="32">
        <f>IF(VLOOKUP('F_ ORDERS'!$G2429, OrderDate!A:E, 5, FALSE) = 1, 'F_ ORDERS'!$M2429 * (1 - 0.07), 'F_ ORDERS'!$M2429)</f>
        <v>943.34999999999991</v>
      </c>
    </row>
    <row r="2430" spans="1:14" x14ac:dyDescent="0.2">
      <c r="A2430" s="51" t="str">
        <f t="shared" si="37"/>
        <v>84.187.226.170|45007|0.967094907413411</v>
      </c>
      <c r="B2430" s="51" t="s">
        <v>3981</v>
      </c>
      <c r="C2430" s="52">
        <f>INT(DT!I2430)</f>
        <v>45007</v>
      </c>
      <c r="D2430" s="53">
        <f>DT!I2430-INT(DT!I2430)</f>
        <v>0.96709490741341142</v>
      </c>
      <c r="E2430" s="32" t="s">
        <v>6645</v>
      </c>
      <c r="F2430" s="32">
        <v>1102</v>
      </c>
      <c r="G2430" s="38">
        <f>INT(DT!E2430)</f>
        <v>45008</v>
      </c>
      <c r="H2430" s="39">
        <f>DT!E2430-INT(DT!E2430)</f>
        <v>2.6886574079981074E-2</v>
      </c>
      <c r="I2430" s="32" t="s">
        <v>23</v>
      </c>
      <c r="J2430" s="32" t="s">
        <v>724</v>
      </c>
      <c r="K2430" s="32" t="s">
        <v>183</v>
      </c>
      <c r="L2430" s="42" cm="1">
        <f t="array" ref="L2430">INDEX('D_ SERVICES'!D:F, MATCH(J2430, 'D_ SERVICES'!A:A, 0),
   IF(I2430="Basic", 1, IF(I2430="Standard", 2, IF(I2430="Premium", 3, ""))))</f>
        <v>818</v>
      </c>
      <c r="M2430" s="32">
        <f>L2430*(1-VLOOKUP('F_ ORDERS'!$K2430,D_BUYERS!A:H,8,FALSE))</f>
        <v>736.2</v>
      </c>
      <c r="N2430" s="32">
        <f>IF(VLOOKUP('F_ ORDERS'!$G2430, OrderDate!A:E, 5, FALSE) = 1, 'F_ ORDERS'!$M2430 * (1 - 0.07), 'F_ ORDERS'!$M2430)</f>
        <v>736.2</v>
      </c>
    </row>
    <row r="2431" spans="1:14" x14ac:dyDescent="0.2">
      <c r="A2431" s="51" t="str">
        <f t="shared" si="37"/>
        <v>248.232.176.102|42957|0.913252314807323</v>
      </c>
      <c r="B2431" s="51" t="s">
        <v>2989</v>
      </c>
      <c r="C2431" s="52">
        <f>INT(DT!I2431)</f>
        <v>42957</v>
      </c>
      <c r="D2431" s="53">
        <f>DT!I2431-INT(DT!I2431)</f>
        <v>0.91325231480732327</v>
      </c>
      <c r="E2431" s="32" t="s">
        <v>6646</v>
      </c>
      <c r="F2431" s="32">
        <v>1144</v>
      </c>
      <c r="G2431" s="38">
        <f>INT(DT!E2431)</f>
        <v>42957</v>
      </c>
      <c r="H2431" s="39">
        <f>DT!E2431-INT(DT!E2431)</f>
        <v>0.978900462956517</v>
      </c>
      <c r="I2431" s="32" t="s">
        <v>12</v>
      </c>
      <c r="J2431" s="32" t="s">
        <v>753</v>
      </c>
      <c r="K2431" s="32" t="s">
        <v>83</v>
      </c>
      <c r="L2431" s="42" cm="1">
        <f t="array" ref="L2431">INDEX('D_ SERVICES'!D:F, MATCH(J2431, 'D_ SERVICES'!A:A, 0),
   IF(I2431="Basic", 1, IF(I2431="Standard", 2, IF(I2431="Premium", 3, ""))))</f>
        <v>943</v>
      </c>
      <c r="M2431" s="32">
        <f>L2431*(1-VLOOKUP('F_ ORDERS'!$K2431,D_BUYERS!A:H,8,FALSE))</f>
        <v>943</v>
      </c>
      <c r="N2431" s="32">
        <f>IF(VLOOKUP('F_ ORDERS'!$G2431, OrderDate!A:E, 5, FALSE) = 1, 'F_ ORDERS'!$M2431 * (1 - 0.07), 'F_ ORDERS'!$M2431)</f>
        <v>943</v>
      </c>
    </row>
    <row r="2432" spans="1:14" x14ac:dyDescent="0.2">
      <c r="A2432" s="51" t="str">
        <f t="shared" si="37"/>
        <v>102.199.39.243|44905|0.587592592586589</v>
      </c>
      <c r="B2432" s="51" t="s">
        <v>966</v>
      </c>
      <c r="C2432" s="52">
        <f>INT(DT!I2432)</f>
        <v>44905</v>
      </c>
      <c r="D2432" s="53">
        <f>DT!I2432-INT(DT!I2432)</f>
        <v>0.58759259258658858</v>
      </c>
      <c r="E2432" s="32" t="s">
        <v>6647</v>
      </c>
      <c r="F2432" s="32">
        <v>1112</v>
      </c>
      <c r="G2432" s="38">
        <f>INT(DT!E2432)</f>
        <v>44905</v>
      </c>
      <c r="H2432" s="39">
        <f>DT!E2432-INT(DT!E2432)</f>
        <v>0.6676041666578385</v>
      </c>
      <c r="I2432" s="32" t="s">
        <v>12</v>
      </c>
      <c r="J2432" s="32" t="s">
        <v>880</v>
      </c>
      <c r="K2432" s="32" t="s">
        <v>121</v>
      </c>
      <c r="L2432" s="42" cm="1">
        <f t="array" ref="L2432">INDEX('D_ SERVICES'!D:F, MATCH(J2432, 'D_ SERVICES'!A:A, 0),
   IF(I2432="Basic", 1, IF(I2432="Standard", 2, IF(I2432="Premium", 3, ""))))</f>
        <v>910</v>
      </c>
      <c r="M2432" s="32">
        <f>L2432*(1-VLOOKUP('F_ ORDERS'!$K2432,D_BUYERS!A:H,8,FALSE))</f>
        <v>819</v>
      </c>
      <c r="N2432" s="32">
        <f>IF(VLOOKUP('F_ ORDERS'!$G2432, OrderDate!A:E, 5, FALSE) = 1, 'F_ ORDERS'!$M2432 * (1 - 0.07), 'F_ ORDERS'!$M2432)</f>
        <v>761.67</v>
      </c>
    </row>
    <row r="2433" spans="1:14" x14ac:dyDescent="0.2">
      <c r="A2433" s="51" t="str">
        <f t="shared" si="37"/>
        <v>142.98.171.131|45583|0.849270833343326</v>
      </c>
      <c r="B2433" s="51" t="s">
        <v>1533</v>
      </c>
      <c r="C2433" s="52">
        <f>INT(DT!I2433)</f>
        <v>45583</v>
      </c>
      <c r="D2433" s="53">
        <f>DT!I2433-INT(DT!I2433)</f>
        <v>0.84927083334332565</v>
      </c>
      <c r="E2433" s="32" t="s">
        <v>6648</v>
      </c>
      <c r="F2433" s="32">
        <v>1013</v>
      </c>
      <c r="G2433" s="38">
        <f>INT(DT!E2433)</f>
        <v>45583</v>
      </c>
      <c r="H2433" s="39">
        <f>DT!E2433-INT(DT!E2433)</f>
        <v>0.92888888889865484</v>
      </c>
      <c r="I2433" s="32" t="s">
        <v>12</v>
      </c>
      <c r="J2433" s="32" t="s">
        <v>761</v>
      </c>
      <c r="K2433" s="32" t="s">
        <v>28</v>
      </c>
      <c r="L2433" s="42" cm="1">
        <f t="array" ref="L2433">INDEX('D_ SERVICES'!D:F, MATCH(J2433, 'D_ SERVICES'!A:A, 0),
   IF(I2433="Basic", 1, IF(I2433="Standard", 2, IF(I2433="Premium", 3, ""))))</f>
        <v>983</v>
      </c>
      <c r="M2433" s="32">
        <f>L2433*(1-VLOOKUP('F_ ORDERS'!$K2433,D_BUYERS!A:H,8,FALSE))</f>
        <v>983</v>
      </c>
      <c r="N2433" s="32">
        <f>IF(VLOOKUP('F_ ORDERS'!$G2433, OrderDate!A:E, 5, FALSE) = 1, 'F_ ORDERS'!$M2433 * (1 - 0.07), 'F_ ORDERS'!$M2433)</f>
        <v>983</v>
      </c>
    </row>
    <row r="2434" spans="1:14" x14ac:dyDescent="0.2">
      <c r="A2434" s="51" t="str">
        <f t="shared" si="37"/>
        <v>135.228.183.57|44087|0.276122685187147</v>
      </c>
      <c r="B2434" s="51" t="s">
        <v>1431</v>
      </c>
      <c r="C2434" s="52">
        <f>INT(DT!I2434)</f>
        <v>44087</v>
      </c>
      <c r="D2434" s="53">
        <f>DT!I2434-INT(DT!I2434)</f>
        <v>0.276122685187147</v>
      </c>
      <c r="E2434" s="32" t="s">
        <v>6649</v>
      </c>
      <c r="F2434" s="32">
        <v>1070</v>
      </c>
      <c r="G2434" s="38">
        <f>INT(DT!E2434)</f>
        <v>44087</v>
      </c>
      <c r="H2434" s="39">
        <f>DT!E2434-INT(DT!E2434)</f>
        <v>0.3633333333345945</v>
      </c>
      <c r="I2434" s="32" t="s">
        <v>18</v>
      </c>
      <c r="J2434" s="32" t="s">
        <v>691</v>
      </c>
      <c r="K2434" s="32" t="s">
        <v>372</v>
      </c>
      <c r="L2434" s="42" cm="1">
        <f t="array" ref="L2434">INDEX('D_ SERVICES'!D:F, MATCH(J2434, 'D_ SERVICES'!A:A, 0),
   IF(I2434="Basic", 1, IF(I2434="Standard", 2, IF(I2434="Premium", 3, ""))))</f>
        <v>41</v>
      </c>
      <c r="M2434" s="32">
        <f>L2434*(1-VLOOKUP('F_ ORDERS'!$K2434,D_BUYERS!A:H,8,FALSE))</f>
        <v>38.949999999999996</v>
      </c>
      <c r="N2434" s="32">
        <f>IF(VLOOKUP('F_ ORDERS'!$G2434, OrderDate!A:E, 5, FALSE) = 1, 'F_ ORDERS'!$M2434 * (1 - 0.07), 'F_ ORDERS'!$M2434)</f>
        <v>36.223499999999994</v>
      </c>
    </row>
    <row r="2435" spans="1:14" x14ac:dyDescent="0.2">
      <c r="A2435" s="51" t="str">
        <f t="shared" ref="A2435:A2498" si="38">B2435 &amp; "|" &amp; C2435 &amp; "|" &amp; D2435</f>
        <v>245.53.80.204|43895|0.38930555555271</v>
      </c>
      <c r="B2435" s="51" t="s">
        <v>2948</v>
      </c>
      <c r="C2435" s="52">
        <f>INT(DT!I2435)</f>
        <v>43895</v>
      </c>
      <c r="D2435" s="53">
        <f>DT!I2435-INT(DT!I2435)</f>
        <v>0.38930555555270985</v>
      </c>
      <c r="E2435" s="32" t="s">
        <v>6650</v>
      </c>
      <c r="F2435" s="32">
        <v>1206</v>
      </c>
      <c r="G2435" s="38">
        <f>INT(DT!E2435)</f>
        <v>43895</v>
      </c>
      <c r="H2435" s="39">
        <f>DT!E2435-INT(DT!E2435)</f>
        <v>0.39884259259270038</v>
      </c>
      <c r="I2435" s="32" t="s">
        <v>23</v>
      </c>
      <c r="J2435" s="32" t="s">
        <v>756</v>
      </c>
      <c r="K2435" s="32" t="s">
        <v>496</v>
      </c>
      <c r="L2435" s="42" cm="1">
        <f t="array" ref="L2435">INDEX('D_ SERVICES'!D:F, MATCH(J2435, 'D_ SERVICES'!A:A, 0),
   IF(I2435="Basic", 1, IF(I2435="Standard", 2, IF(I2435="Premium", 3, ""))))</f>
        <v>935</v>
      </c>
      <c r="M2435" s="32">
        <f>L2435*(1-VLOOKUP('F_ ORDERS'!$K2435,D_BUYERS!A:H,8,FALSE))</f>
        <v>935</v>
      </c>
      <c r="N2435" s="32">
        <f>IF(VLOOKUP('F_ ORDERS'!$G2435, OrderDate!A:E, 5, FALSE) = 1, 'F_ ORDERS'!$M2435 * (1 - 0.07), 'F_ ORDERS'!$M2435)</f>
        <v>935</v>
      </c>
    </row>
    <row r="2436" spans="1:14" x14ac:dyDescent="0.2">
      <c r="A2436" s="51" t="str">
        <f t="shared" si="38"/>
        <v>133.228.143.215|44929|0.812303240738402</v>
      </c>
      <c r="B2436" s="51" t="s">
        <v>1404</v>
      </c>
      <c r="C2436" s="52">
        <f>INT(DT!I2436)</f>
        <v>44929</v>
      </c>
      <c r="D2436" s="53">
        <f>DT!I2436-INT(DT!I2436)</f>
        <v>0.81230324073840166</v>
      </c>
      <c r="E2436" s="32" t="s">
        <v>6651</v>
      </c>
      <c r="F2436" s="32">
        <v>1019</v>
      </c>
      <c r="G2436" s="38">
        <f>INT(DT!E2436)</f>
        <v>44929</v>
      </c>
      <c r="H2436" s="39">
        <f>DT!E2436-INT(DT!E2436)</f>
        <v>0.82372685184964212</v>
      </c>
      <c r="I2436" s="32" t="s">
        <v>18</v>
      </c>
      <c r="J2436" s="32" t="s">
        <v>616</v>
      </c>
      <c r="K2436" s="32" t="s">
        <v>450</v>
      </c>
      <c r="L2436" s="42" cm="1">
        <f t="array" ref="L2436">INDEX('D_ SERVICES'!D:F, MATCH(J2436, 'D_ SERVICES'!A:A, 0),
   IF(I2436="Basic", 1, IF(I2436="Standard", 2, IF(I2436="Premium", 3, ""))))</f>
        <v>300</v>
      </c>
      <c r="M2436" s="32">
        <f>L2436*(1-VLOOKUP('F_ ORDERS'!$K2436,D_BUYERS!A:H,8,FALSE))</f>
        <v>270</v>
      </c>
      <c r="N2436" s="32">
        <f>IF(VLOOKUP('F_ ORDERS'!$G2436, OrderDate!A:E, 5, FALSE) = 1, 'F_ ORDERS'!$M2436 * (1 - 0.07), 'F_ ORDERS'!$M2436)</f>
        <v>270</v>
      </c>
    </row>
    <row r="2437" spans="1:14" x14ac:dyDescent="0.2">
      <c r="A2437" s="51" t="str">
        <f t="shared" si="38"/>
        <v>225.253.150.168|44848|0.473611111112405</v>
      </c>
      <c r="B2437" s="51" t="s">
        <v>2642</v>
      </c>
      <c r="C2437" s="52">
        <f>INT(DT!I2437)</f>
        <v>44848</v>
      </c>
      <c r="D2437" s="53">
        <f>DT!I2437-INT(DT!I2437)</f>
        <v>0.47361111111240461</v>
      </c>
      <c r="E2437" s="32" t="s">
        <v>6652</v>
      </c>
      <c r="F2437" s="32">
        <v>1030</v>
      </c>
      <c r="G2437" s="38">
        <f>INT(DT!E2437)</f>
        <v>44848</v>
      </c>
      <c r="H2437" s="39">
        <f>DT!E2437-INT(DT!E2437)</f>
        <v>0.53017361111415084</v>
      </c>
      <c r="I2437" s="32" t="s">
        <v>12</v>
      </c>
      <c r="J2437" s="32" t="s">
        <v>768</v>
      </c>
      <c r="K2437" s="32" t="s">
        <v>236</v>
      </c>
      <c r="L2437" s="42" cm="1">
        <f t="array" ref="L2437">INDEX('D_ SERVICES'!D:F, MATCH(J2437, 'D_ SERVICES'!A:A, 0),
   IF(I2437="Basic", 1, IF(I2437="Standard", 2, IF(I2437="Premium", 3, ""))))</f>
        <v>1000</v>
      </c>
      <c r="M2437" s="32">
        <f>L2437*(1-VLOOKUP('F_ ORDERS'!$K2437,D_BUYERS!A:H,8,FALSE))</f>
        <v>900</v>
      </c>
      <c r="N2437" s="32">
        <f>IF(VLOOKUP('F_ ORDERS'!$G2437, OrderDate!A:E, 5, FALSE) = 1, 'F_ ORDERS'!$M2437 * (1 - 0.07), 'F_ ORDERS'!$M2437)</f>
        <v>900</v>
      </c>
    </row>
    <row r="2438" spans="1:14" x14ac:dyDescent="0.2">
      <c r="A2438" s="51" t="str">
        <f t="shared" si="38"/>
        <v>100.102.132.253|44614|0.885347222232667</v>
      </c>
      <c r="B2438" s="51" t="s">
        <v>934</v>
      </c>
      <c r="C2438" s="52">
        <f>INT(DT!I2438)</f>
        <v>44614</v>
      </c>
      <c r="D2438" s="53">
        <f>DT!I2438-INT(DT!I2438)</f>
        <v>0.88534722223266726</v>
      </c>
      <c r="E2438" s="32" t="s">
        <v>6653</v>
      </c>
      <c r="F2438" s="32">
        <v>1197</v>
      </c>
      <c r="G2438" s="38">
        <f>INT(DT!E2438)</f>
        <v>44614</v>
      </c>
      <c r="H2438" s="39">
        <f>DT!E2438-INT(DT!E2438)</f>
        <v>0.99994212963792961</v>
      </c>
      <c r="I2438" s="32" t="s">
        <v>18</v>
      </c>
      <c r="J2438" s="32" t="s">
        <v>660</v>
      </c>
      <c r="K2438" s="32" t="s">
        <v>229</v>
      </c>
      <c r="L2438" s="42" cm="1">
        <f t="array" ref="L2438">INDEX('D_ SERVICES'!D:F, MATCH(J2438, 'D_ SERVICES'!A:A, 0),
   IF(I2438="Basic", 1, IF(I2438="Standard", 2, IF(I2438="Premium", 3, ""))))</f>
        <v>653</v>
      </c>
      <c r="M2438" s="32">
        <f>L2438*(1-VLOOKUP('F_ ORDERS'!$K2438,D_BUYERS!A:H,8,FALSE))</f>
        <v>653</v>
      </c>
      <c r="N2438" s="32">
        <f>IF(VLOOKUP('F_ ORDERS'!$G2438, OrderDate!A:E, 5, FALSE) = 1, 'F_ ORDERS'!$M2438 * (1 - 0.07), 'F_ ORDERS'!$M2438)</f>
        <v>653</v>
      </c>
    </row>
    <row r="2439" spans="1:14" x14ac:dyDescent="0.2">
      <c r="A2439" s="51" t="str">
        <f t="shared" si="38"/>
        <v>209.62.186.247|44980|0.338159722232376</v>
      </c>
      <c r="B2439" s="51" t="s">
        <v>2416</v>
      </c>
      <c r="C2439" s="52">
        <f>INT(DT!I2439)</f>
        <v>44980</v>
      </c>
      <c r="D2439" s="53">
        <f>DT!I2439-INT(DT!I2439)</f>
        <v>0.33815972223237623</v>
      </c>
      <c r="E2439" s="32" t="s">
        <v>6654</v>
      </c>
      <c r="F2439" s="32">
        <v>1156</v>
      </c>
      <c r="G2439" s="38">
        <f>INT(DT!E2439)</f>
        <v>44980</v>
      </c>
      <c r="H2439" s="39">
        <f>DT!E2439-INT(DT!E2439)</f>
        <v>0.36715277779148892</v>
      </c>
      <c r="I2439" s="32" t="s">
        <v>12</v>
      </c>
      <c r="J2439" s="32" t="s">
        <v>543</v>
      </c>
      <c r="K2439" s="32" t="s">
        <v>465</v>
      </c>
      <c r="L2439" s="42" cm="1">
        <f t="array" ref="L2439">INDEX('D_ SERVICES'!D:F, MATCH(J2439, 'D_ SERVICES'!A:A, 0),
   IF(I2439="Basic", 1, IF(I2439="Standard", 2, IF(I2439="Premium", 3, ""))))</f>
        <v>736</v>
      </c>
      <c r="M2439" s="32">
        <f>L2439*(1-VLOOKUP('F_ ORDERS'!$K2439,D_BUYERS!A:H,8,FALSE))</f>
        <v>662.4</v>
      </c>
      <c r="N2439" s="32">
        <f>IF(VLOOKUP('F_ ORDERS'!$G2439, OrderDate!A:E, 5, FALSE) = 1, 'F_ ORDERS'!$M2439 * (1 - 0.07), 'F_ ORDERS'!$M2439)</f>
        <v>662.4</v>
      </c>
    </row>
    <row r="2440" spans="1:14" x14ac:dyDescent="0.2">
      <c r="A2440" s="51" t="str">
        <f t="shared" si="38"/>
        <v>46.240.239.132|45018|0.878425925926422</v>
      </c>
      <c r="B2440" s="51" t="s">
        <v>3429</v>
      </c>
      <c r="C2440" s="52">
        <f>INT(DT!I2440)</f>
        <v>45018</v>
      </c>
      <c r="D2440" s="53">
        <f>DT!I2440-INT(DT!I2440)</f>
        <v>0.87842592592642177</v>
      </c>
      <c r="E2440" s="32" t="s">
        <v>6655</v>
      </c>
      <c r="F2440" s="32">
        <v>1014</v>
      </c>
      <c r="G2440" s="38">
        <f>INT(DT!E2440)</f>
        <v>45018</v>
      </c>
      <c r="H2440" s="39">
        <f>DT!E2440-INT(DT!E2440)</f>
        <v>0.94731481481721858</v>
      </c>
      <c r="I2440" s="32" t="s">
        <v>18</v>
      </c>
      <c r="J2440" s="32" t="s">
        <v>647</v>
      </c>
      <c r="K2440" s="32" t="s">
        <v>451</v>
      </c>
      <c r="L2440" s="42" cm="1">
        <f t="array" ref="L2440">INDEX('D_ SERVICES'!D:F, MATCH(J2440, 'D_ SERVICES'!A:A, 0),
   IF(I2440="Basic", 1, IF(I2440="Standard", 2, IF(I2440="Premium", 3, ""))))</f>
        <v>224</v>
      </c>
      <c r="M2440" s="32">
        <f>L2440*(1-VLOOKUP('F_ ORDERS'!$K2440,D_BUYERS!A:H,8,FALSE))</f>
        <v>212.79999999999998</v>
      </c>
      <c r="N2440" s="32">
        <f>IF(VLOOKUP('F_ ORDERS'!$G2440, OrderDate!A:E, 5, FALSE) = 1, 'F_ ORDERS'!$M2440 * (1 - 0.07), 'F_ ORDERS'!$M2440)</f>
        <v>197.90399999999997</v>
      </c>
    </row>
    <row r="2441" spans="1:14" x14ac:dyDescent="0.2">
      <c r="A2441" s="51" t="str">
        <f t="shared" si="38"/>
        <v>28.38.250.250|41793|0.61406249999709</v>
      </c>
      <c r="B2441" s="51" t="s">
        <v>3132</v>
      </c>
      <c r="C2441" s="52">
        <f>INT(DT!I2441)</f>
        <v>41793</v>
      </c>
      <c r="D2441" s="53">
        <f>DT!I2441-INT(DT!I2441)</f>
        <v>0.61406249999708962</v>
      </c>
      <c r="E2441" s="32" t="s">
        <v>6656</v>
      </c>
      <c r="F2441" s="32">
        <v>1036</v>
      </c>
      <c r="G2441" s="38">
        <f>INT(DT!E2441)</f>
        <v>41793</v>
      </c>
      <c r="H2441" s="39">
        <f>DT!E2441-INT(DT!E2441)</f>
        <v>0.72659722221578704</v>
      </c>
      <c r="I2441" s="32" t="s">
        <v>23</v>
      </c>
      <c r="J2441" s="32" t="s">
        <v>719</v>
      </c>
      <c r="K2441" s="32" t="s">
        <v>297</v>
      </c>
      <c r="L2441" s="42" cm="1">
        <f t="array" ref="L2441">INDEX('D_ SERVICES'!D:F, MATCH(J2441, 'D_ SERVICES'!A:A, 0),
   IF(I2441="Basic", 1, IF(I2441="Standard", 2, IF(I2441="Premium", 3, ""))))</f>
        <v>521</v>
      </c>
      <c r="M2441" s="32">
        <f>L2441*(1-VLOOKUP('F_ ORDERS'!$K2441,D_BUYERS!A:H,8,FALSE))</f>
        <v>494.95</v>
      </c>
      <c r="N2441" s="32">
        <f>IF(VLOOKUP('F_ ORDERS'!$G2441, OrderDate!A:E, 5, FALSE) = 1, 'F_ ORDERS'!$M2441 * (1 - 0.07), 'F_ ORDERS'!$M2441)</f>
        <v>494.95</v>
      </c>
    </row>
    <row r="2442" spans="1:14" x14ac:dyDescent="0.2">
      <c r="A2442" s="51" t="str">
        <f t="shared" si="38"/>
        <v>131.16.101.193|45587|0.805983796286455</v>
      </c>
      <c r="B2442" s="51" t="s">
        <v>1369</v>
      </c>
      <c r="C2442" s="52">
        <f>INT(DT!I2442)</f>
        <v>45587</v>
      </c>
      <c r="D2442" s="53">
        <f>DT!I2442-INT(DT!I2442)</f>
        <v>0.80598379628645489</v>
      </c>
      <c r="E2442" s="32" t="s">
        <v>6657</v>
      </c>
      <c r="F2442" s="32">
        <v>1046</v>
      </c>
      <c r="G2442" s="38">
        <f>INT(DT!E2442)</f>
        <v>45587</v>
      </c>
      <c r="H2442" s="39">
        <f>DT!E2442-INT(DT!E2442)</f>
        <v>0.92846064813784324</v>
      </c>
      <c r="I2442" s="32" t="s">
        <v>23</v>
      </c>
      <c r="J2442" s="32" t="s">
        <v>651</v>
      </c>
      <c r="K2442" s="32" t="s">
        <v>58</v>
      </c>
      <c r="L2442" s="42" cm="1">
        <f t="array" ref="L2442">INDEX('D_ SERVICES'!D:F, MATCH(J2442, 'D_ SERVICES'!A:A, 0),
   IF(I2442="Basic", 1, IF(I2442="Standard", 2, IF(I2442="Premium", 3, ""))))</f>
        <v>704</v>
      </c>
      <c r="M2442" s="32">
        <f>L2442*(1-VLOOKUP('F_ ORDERS'!$K2442,D_BUYERS!A:H,8,FALSE))</f>
        <v>633.6</v>
      </c>
      <c r="N2442" s="32">
        <f>IF(VLOOKUP('F_ ORDERS'!$G2442, OrderDate!A:E, 5, FALSE) = 1, 'F_ ORDERS'!$M2442 * (1 - 0.07), 'F_ ORDERS'!$M2442)</f>
        <v>633.6</v>
      </c>
    </row>
    <row r="2443" spans="1:14" x14ac:dyDescent="0.2">
      <c r="A2443" s="51" t="str">
        <f t="shared" si="38"/>
        <v>105.203.241.101|44507|0.310520833343617</v>
      </c>
      <c r="B2443" s="51" t="s">
        <v>1001</v>
      </c>
      <c r="C2443" s="52">
        <f>INT(DT!I2443)</f>
        <v>44507</v>
      </c>
      <c r="D2443" s="53">
        <f>DT!I2443-INT(DT!I2443)</f>
        <v>0.31052083334361669</v>
      </c>
      <c r="E2443" s="32" t="s">
        <v>6658</v>
      </c>
      <c r="F2443" s="32">
        <v>1176</v>
      </c>
      <c r="G2443" s="38">
        <f>INT(DT!E2443)</f>
        <v>44507</v>
      </c>
      <c r="H2443" s="39">
        <f>DT!E2443-INT(DT!E2443)</f>
        <v>0.40944444445631234</v>
      </c>
      <c r="I2443" s="32" t="s">
        <v>23</v>
      </c>
      <c r="J2443" s="32" t="s">
        <v>828</v>
      </c>
      <c r="K2443" s="32" t="s">
        <v>141</v>
      </c>
      <c r="L2443" s="42" cm="1">
        <f t="array" ref="L2443">INDEX('D_ SERVICES'!D:F, MATCH(J2443, 'D_ SERVICES'!A:A, 0),
   IF(I2443="Basic", 1, IF(I2443="Standard", 2, IF(I2443="Premium", 3, ""))))</f>
        <v>711</v>
      </c>
      <c r="M2443" s="32">
        <f>L2443*(1-VLOOKUP('F_ ORDERS'!$K2443,D_BUYERS!A:H,8,FALSE))</f>
        <v>711</v>
      </c>
      <c r="N2443" s="32">
        <f>IF(VLOOKUP('F_ ORDERS'!$G2443, OrderDate!A:E, 5, FALSE) = 1, 'F_ ORDERS'!$M2443 * (1 - 0.07), 'F_ ORDERS'!$M2443)</f>
        <v>661.2299999999999</v>
      </c>
    </row>
    <row r="2444" spans="1:14" x14ac:dyDescent="0.2">
      <c r="A2444" s="51" t="str">
        <f t="shared" si="38"/>
        <v>235.44.248.192|44066|0.942824074067175</v>
      </c>
      <c r="B2444" s="51" t="s">
        <v>2790</v>
      </c>
      <c r="C2444" s="52">
        <f>INT(DT!I2444)</f>
        <v>44066</v>
      </c>
      <c r="D2444" s="53">
        <f>DT!I2444-INT(DT!I2444)</f>
        <v>0.94282407406717539</v>
      </c>
      <c r="E2444" s="32" t="s">
        <v>6659</v>
      </c>
      <c r="F2444" s="32">
        <v>1047</v>
      </c>
      <c r="G2444" s="38">
        <f>INT(DT!E2444)</f>
        <v>44066</v>
      </c>
      <c r="H2444" s="39">
        <f>DT!E2444-INT(DT!E2444)</f>
        <v>0.94898148147331085</v>
      </c>
      <c r="I2444" s="32" t="s">
        <v>12</v>
      </c>
      <c r="J2444" s="32" t="s">
        <v>711</v>
      </c>
      <c r="K2444" s="32" t="s">
        <v>92</v>
      </c>
      <c r="L2444" s="42" cm="1">
        <f t="array" ref="L2444">INDEX('D_ SERVICES'!D:F, MATCH(J2444, 'D_ SERVICES'!A:A, 0),
   IF(I2444="Basic", 1, IF(I2444="Standard", 2, IF(I2444="Premium", 3, ""))))</f>
        <v>794</v>
      </c>
      <c r="M2444" s="32">
        <f>L2444*(1-VLOOKUP('F_ ORDERS'!$K2444,D_BUYERS!A:H,8,FALSE))</f>
        <v>714.6</v>
      </c>
      <c r="N2444" s="32">
        <f>IF(VLOOKUP('F_ ORDERS'!$G2444, OrderDate!A:E, 5, FALSE) = 1, 'F_ ORDERS'!$M2444 * (1 - 0.07), 'F_ ORDERS'!$M2444)</f>
        <v>664.57799999999997</v>
      </c>
    </row>
    <row r="2445" spans="1:14" x14ac:dyDescent="0.2">
      <c r="A2445" s="51" t="str">
        <f t="shared" si="38"/>
        <v>193.211.46.92|44482|0.0645138888867223</v>
      </c>
      <c r="B2445" s="51" t="s">
        <v>2177</v>
      </c>
      <c r="C2445" s="52">
        <f>INT(DT!I2445)</f>
        <v>44482</v>
      </c>
      <c r="D2445" s="53">
        <f>DT!I2445-INT(DT!I2445)</f>
        <v>6.451388888672227E-2</v>
      </c>
      <c r="E2445" s="32" t="s">
        <v>6660</v>
      </c>
      <c r="F2445" s="32">
        <v>1221</v>
      </c>
      <c r="G2445" s="38">
        <f>INT(DT!E2445)</f>
        <v>44482</v>
      </c>
      <c r="H2445" s="39">
        <f>DT!E2445-INT(DT!E2445)</f>
        <v>0.10728009259037208</v>
      </c>
      <c r="I2445" s="32" t="s">
        <v>12</v>
      </c>
      <c r="J2445" s="32" t="s">
        <v>871</v>
      </c>
      <c r="K2445" s="32" t="s">
        <v>419</v>
      </c>
      <c r="L2445" s="42" cm="1">
        <f t="array" ref="L2445">INDEX('D_ SERVICES'!D:F, MATCH(J2445, 'D_ SERVICES'!A:A, 0),
   IF(I2445="Basic", 1, IF(I2445="Standard", 2, IF(I2445="Premium", 3, ""))))</f>
        <v>995</v>
      </c>
      <c r="M2445" s="32">
        <f>L2445*(1-VLOOKUP('F_ ORDERS'!$K2445,D_BUYERS!A:H,8,FALSE))</f>
        <v>995</v>
      </c>
      <c r="N2445" s="32">
        <f>IF(VLOOKUP('F_ ORDERS'!$G2445, OrderDate!A:E, 5, FALSE) = 1, 'F_ ORDERS'!$M2445 * (1 - 0.07), 'F_ ORDERS'!$M2445)</f>
        <v>995</v>
      </c>
    </row>
    <row r="2446" spans="1:14" x14ac:dyDescent="0.2">
      <c r="A2446" s="51" t="str">
        <f t="shared" si="38"/>
        <v>62.17.18.30|43840|0.777858796296641</v>
      </c>
      <c r="B2446" s="51" t="s">
        <v>3650</v>
      </c>
      <c r="C2446" s="52">
        <f>INT(DT!I2446)</f>
        <v>43840</v>
      </c>
      <c r="D2446" s="53">
        <f>DT!I2446-INT(DT!I2446)</f>
        <v>0.77785879629664123</v>
      </c>
      <c r="E2446" s="32" t="s">
        <v>6661</v>
      </c>
      <c r="F2446" s="32">
        <v>1072</v>
      </c>
      <c r="G2446" s="38">
        <f>INT(DT!E2446)</f>
        <v>43840</v>
      </c>
      <c r="H2446" s="39">
        <f>DT!E2446-INT(DT!E2446)</f>
        <v>0.80440972222277196</v>
      </c>
      <c r="I2446" s="32" t="s">
        <v>12</v>
      </c>
      <c r="J2446" s="32" t="s">
        <v>605</v>
      </c>
      <c r="K2446" s="32" t="s">
        <v>83</v>
      </c>
      <c r="L2446" s="42" cm="1">
        <f t="array" ref="L2446">INDEX('D_ SERVICES'!D:F, MATCH(J2446, 'D_ SERVICES'!A:A, 0),
   IF(I2446="Basic", 1, IF(I2446="Standard", 2, IF(I2446="Premium", 3, ""))))</f>
        <v>952</v>
      </c>
      <c r="M2446" s="32">
        <f>L2446*(1-VLOOKUP('F_ ORDERS'!$K2446,D_BUYERS!A:H,8,FALSE))</f>
        <v>952</v>
      </c>
      <c r="N2446" s="32">
        <f>IF(VLOOKUP('F_ ORDERS'!$G2446, OrderDate!A:E, 5, FALSE) = 1, 'F_ ORDERS'!$M2446 * (1 - 0.07), 'F_ ORDERS'!$M2446)</f>
        <v>952</v>
      </c>
    </row>
    <row r="2447" spans="1:14" x14ac:dyDescent="0.2">
      <c r="A2447" s="51" t="str">
        <f t="shared" si="38"/>
        <v>41.5.229.160|44922|0.344594907408464</v>
      </c>
      <c r="B2447" s="51" t="s">
        <v>3359</v>
      </c>
      <c r="C2447" s="52">
        <f>INT(DT!I2447)</f>
        <v>44922</v>
      </c>
      <c r="D2447" s="53">
        <f>DT!I2447-INT(DT!I2447)</f>
        <v>0.34459490740846377</v>
      </c>
      <c r="E2447" s="32" t="s">
        <v>6662</v>
      </c>
      <c r="F2447" s="32">
        <v>1073</v>
      </c>
      <c r="G2447" s="38">
        <f>INT(DT!E2447)</f>
        <v>44922</v>
      </c>
      <c r="H2447" s="39">
        <f>DT!E2447-INT(DT!E2447)</f>
        <v>0.3711458333345945</v>
      </c>
      <c r="I2447" s="32" t="s">
        <v>12</v>
      </c>
      <c r="J2447" s="32" t="s">
        <v>676</v>
      </c>
      <c r="K2447" s="32" t="s">
        <v>116</v>
      </c>
      <c r="L2447" s="42" cm="1">
        <f t="array" ref="L2447">INDEX('D_ SERVICES'!D:F, MATCH(J2447, 'D_ SERVICES'!A:A, 0),
   IF(I2447="Basic", 1, IF(I2447="Standard", 2, IF(I2447="Premium", 3, ""))))</f>
        <v>952</v>
      </c>
      <c r="M2447" s="32">
        <f>L2447*(1-VLOOKUP('F_ ORDERS'!$K2447,D_BUYERS!A:H,8,FALSE))</f>
        <v>856.80000000000007</v>
      </c>
      <c r="N2447" s="32">
        <f>IF(VLOOKUP('F_ ORDERS'!$G2447, OrderDate!A:E, 5, FALSE) = 1, 'F_ ORDERS'!$M2447 * (1 - 0.07), 'F_ ORDERS'!$M2447)</f>
        <v>856.80000000000007</v>
      </c>
    </row>
    <row r="2448" spans="1:14" x14ac:dyDescent="0.2">
      <c r="A2448" s="51" t="str">
        <f t="shared" si="38"/>
        <v>209.41.153.228|44074|0.349004629628325</v>
      </c>
      <c r="B2448" s="51" t="s">
        <v>2414</v>
      </c>
      <c r="C2448" s="52">
        <f>INT(DT!I2448)</f>
        <v>44074</v>
      </c>
      <c r="D2448" s="53">
        <f>DT!I2448-INT(DT!I2448)</f>
        <v>0.34900462962832535</v>
      </c>
      <c r="E2448" s="32" t="s">
        <v>6663</v>
      </c>
      <c r="F2448" s="32">
        <v>1222</v>
      </c>
      <c r="G2448" s="38">
        <f>INT(DT!E2448)</f>
        <v>44074</v>
      </c>
      <c r="H2448" s="39">
        <f>DT!E2448-INT(DT!E2448)</f>
        <v>0.43914351851708489</v>
      </c>
      <c r="I2448" s="32" t="s">
        <v>18</v>
      </c>
      <c r="J2448" s="32" t="s">
        <v>827</v>
      </c>
      <c r="K2448" s="32" t="s">
        <v>188</v>
      </c>
      <c r="L2448" s="42" cm="1">
        <f t="array" ref="L2448">INDEX('D_ SERVICES'!D:F, MATCH(J2448, 'D_ SERVICES'!A:A, 0),
   IF(I2448="Basic", 1, IF(I2448="Standard", 2, IF(I2448="Premium", 3, ""))))</f>
        <v>797</v>
      </c>
      <c r="M2448" s="32">
        <f>L2448*(1-VLOOKUP('F_ ORDERS'!$K2448,D_BUYERS!A:H,8,FALSE))</f>
        <v>717.30000000000007</v>
      </c>
      <c r="N2448" s="32">
        <f>IF(VLOOKUP('F_ ORDERS'!$G2448, OrderDate!A:E, 5, FALSE) = 1, 'F_ ORDERS'!$M2448 * (1 - 0.07), 'F_ ORDERS'!$M2448)</f>
        <v>717.30000000000007</v>
      </c>
    </row>
    <row r="2449" spans="1:14" x14ac:dyDescent="0.2">
      <c r="A2449" s="51" t="str">
        <f t="shared" si="38"/>
        <v>4.121.166.233|45300|0.539641203700739</v>
      </c>
      <c r="B2449" s="51" t="s">
        <v>3320</v>
      </c>
      <c r="C2449" s="52">
        <f>INT(DT!I2449)</f>
        <v>45300</v>
      </c>
      <c r="D2449" s="53">
        <f>DT!I2449-INT(DT!I2449)</f>
        <v>0.53964120370073942</v>
      </c>
      <c r="E2449" s="32" t="s">
        <v>6664</v>
      </c>
      <c r="F2449" s="32">
        <v>1190</v>
      </c>
      <c r="G2449" s="38">
        <f>INT(DT!E2449)</f>
        <v>45300</v>
      </c>
      <c r="H2449" s="39">
        <f>DT!E2449-INT(DT!E2449)</f>
        <v>0.57612268518278142</v>
      </c>
      <c r="I2449" s="32" t="s">
        <v>23</v>
      </c>
      <c r="J2449" s="32" t="s">
        <v>826</v>
      </c>
      <c r="K2449" s="32" t="s">
        <v>457</v>
      </c>
      <c r="L2449" s="42" cm="1">
        <f t="array" ref="L2449">INDEX('D_ SERVICES'!D:F, MATCH(J2449, 'D_ SERVICES'!A:A, 0),
   IF(I2449="Basic", 1, IF(I2449="Standard", 2, IF(I2449="Premium", 3, ""))))</f>
        <v>846</v>
      </c>
      <c r="M2449" s="32">
        <f>L2449*(1-VLOOKUP('F_ ORDERS'!$K2449,D_BUYERS!A:H,8,FALSE))</f>
        <v>846</v>
      </c>
      <c r="N2449" s="32">
        <f>IF(VLOOKUP('F_ ORDERS'!$G2449, OrderDate!A:E, 5, FALSE) = 1, 'F_ ORDERS'!$M2449 * (1 - 0.07), 'F_ ORDERS'!$M2449)</f>
        <v>846</v>
      </c>
    </row>
    <row r="2450" spans="1:14" x14ac:dyDescent="0.2">
      <c r="A2450" s="51" t="str">
        <f t="shared" si="38"/>
        <v>24.80.38.14|45423|0.302835648137261</v>
      </c>
      <c r="B2450" s="51" t="s">
        <v>2864</v>
      </c>
      <c r="C2450" s="52">
        <f>INT(DT!I2450)</f>
        <v>45423</v>
      </c>
      <c r="D2450" s="53">
        <f>DT!I2450-INT(DT!I2450)</f>
        <v>0.30283564813726116</v>
      </c>
      <c r="E2450" s="32" t="s">
        <v>6665</v>
      </c>
      <c r="F2450" s="32">
        <v>1047</v>
      </c>
      <c r="G2450" s="38">
        <f>INT(DT!E2450)</f>
        <v>45423</v>
      </c>
      <c r="H2450" s="39">
        <f>DT!E2450-INT(DT!E2450)</f>
        <v>0.36697916665434605</v>
      </c>
      <c r="I2450" s="32" t="s">
        <v>18</v>
      </c>
      <c r="J2450" s="32" t="s">
        <v>574</v>
      </c>
      <c r="K2450" s="32" t="s">
        <v>38</v>
      </c>
      <c r="L2450" s="42" cm="1">
        <f t="array" ref="L2450">INDEX('D_ SERVICES'!D:F, MATCH(J2450, 'D_ SERVICES'!A:A, 0),
   IF(I2450="Basic", 1, IF(I2450="Standard", 2, IF(I2450="Premium", 3, ""))))</f>
        <v>284</v>
      </c>
      <c r="M2450" s="32">
        <f>L2450*(1-VLOOKUP('F_ ORDERS'!$K2450,D_BUYERS!A:H,8,FALSE))</f>
        <v>284</v>
      </c>
      <c r="N2450" s="32">
        <f>IF(VLOOKUP('F_ ORDERS'!$G2450, OrderDate!A:E, 5, FALSE) = 1, 'F_ ORDERS'!$M2450 * (1 - 0.07), 'F_ ORDERS'!$M2450)</f>
        <v>264.12</v>
      </c>
    </row>
    <row r="2451" spans="1:14" x14ac:dyDescent="0.2">
      <c r="A2451" s="51" t="str">
        <f t="shared" si="38"/>
        <v>106.106.231.168|44997|0.964050925933407</v>
      </c>
      <c r="B2451" s="51" t="s">
        <v>1010</v>
      </c>
      <c r="C2451" s="52">
        <f>INT(DT!I2451)</f>
        <v>44997</v>
      </c>
      <c r="D2451" s="53">
        <f>DT!I2451-INT(DT!I2451)</f>
        <v>0.96405092593340669</v>
      </c>
      <c r="E2451" s="32" t="s">
        <v>6666</v>
      </c>
      <c r="F2451" s="32">
        <v>1000</v>
      </c>
      <c r="G2451" s="38">
        <f>INT(DT!E2451)</f>
        <v>44998</v>
      </c>
      <c r="H2451" s="39">
        <f>DT!E2451-INT(DT!E2451)</f>
        <v>2.1898148152104113E-2</v>
      </c>
      <c r="I2451" s="32" t="s">
        <v>12</v>
      </c>
      <c r="J2451" s="32" t="s">
        <v>829</v>
      </c>
      <c r="K2451" s="32" t="s">
        <v>241</v>
      </c>
      <c r="L2451" s="42" cm="1">
        <f t="array" ref="L2451">INDEX('D_ SERVICES'!D:F, MATCH(J2451, 'D_ SERVICES'!A:A, 0),
   IF(I2451="Basic", 1, IF(I2451="Standard", 2, IF(I2451="Premium", 3, ""))))</f>
        <v>955</v>
      </c>
      <c r="M2451" s="32">
        <f>L2451*(1-VLOOKUP('F_ ORDERS'!$K2451,D_BUYERS!A:H,8,FALSE))</f>
        <v>955</v>
      </c>
      <c r="N2451" s="32">
        <f>IF(VLOOKUP('F_ ORDERS'!$G2451, OrderDate!A:E, 5, FALSE) = 1, 'F_ ORDERS'!$M2451 * (1 - 0.07), 'F_ ORDERS'!$M2451)</f>
        <v>955</v>
      </c>
    </row>
    <row r="2452" spans="1:14" x14ac:dyDescent="0.2">
      <c r="A2452" s="51" t="str">
        <f t="shared" si="38"/>
        <v>50.114.125.202|44425|0.558796296303626</v>
      </c>
      <c r="B2452" s="51" t="s">
        <v>3486</v>
      </c>
      <c r="C2452" s="52">
        <f>INT(DT!I2452)</f>
        <v>44425</v>
      </c>
      <c r="D2452" s="53">
        <f>DT!I2452-INT(DT!I2452)</f>
        <v>0.55879629630362615</v>
      </c>
      <c r="E2452" s="32" t="s">
        <v>6667</v>
      </c>
      <c r="F2452" s="32">
        <v>1131</v>
      </c>
      <c r="G2452" s="38">
        <f>INT(DT!E2452)</f>
        <v>44425</v>
      </c>
      <c r="H2452" s="39">
        <f>DT!E2452-INT(DT!E2452)</f>
        <v>0.60315972223179415</v>
      </c>
      <c r="I2452" s="32" t="s">
        <v>18</v>
      </c>
      <c r="J2452" s="32" t="s">
        <v>889</v>
      </c>
      <c r="K2452" s="32" t="s">
        <v>402</v>
      </c>
      <c r="L2452" s="42" cm="1">
        <f t="array" ref="L2452">INDEX('D_ SERVICES'!D:F, MATCH(J2452, 'D_ SERVICES'!A:A, 0),
   IF(I2452="Basic", 1, IF(I2452="Standard", 2, IF(I2452="Premium", 3, ""))))</f>
        <v>205</v>
      </c>
      <c r="M2452" s="32">
        <f>L2452*(1-VLOOKUP('F_ ORDERS'!$K2452,D_BUYERS!A:H,8,FALSE))</f>
        <v>205</v>
      </c>
      <c r="N2452" s="32">
        <f>IF(VLOOKUP('F_ ORDERS'!$G2452, OrderDate!A:E, 5, FALSE) = 1, 'F_ ORDERS'!$M2452 * (1 - 0.07), 'F_ ORDERS'!$M2452)</f>
        <v>205</v>
      </c>
    </row>
    <row r="2453" spans="1:14" x14ac:dyDescent="0.2">
      <c r="A2453" s="51" t="str">
        <f t="shared" si="38"/>
        <v>100.236.26.59|45293|0.957847222220153</v>
      </c>
      <c r="B2453" s="51" t="s">
        <v>943</v>
      </c>
      <c r="C2453" s="52">
        <f>INT(DT!I2453)</f>
        <v>45293</v>
      </c>
      <c r="D2453" s="53">
        <f>DT!I2453-INT(DT!I2453)</f>
        <v>0.95784722222015262</v>
      </c>
      <c r="E2453" s="32" t="s">
        <v>6668</v>
      </c>
      <c r="F2453" s="32">
        <v>1181</v>
      </c>
      <c r="G2453" s="38">
        <f>INT(DT!E2453)</f>
        <v>45294</v>
      </c>
      <c r="H2453" s="39">
        <f>DT!E2453-INT(DT!E2453)</f>
        <v>1.7326388886431232E-2</v>
      </c>
      <c r="I2453" s="32" t="s">
        <v>12</v>
      </c>
      <c r="J2453" s="32" t="s">
        <v>750</v>
      </c>
      <c r="K2453" s="32" t="s">
        <v>324</v>
      </c>
      <c r="L2453" s="42" cm="1">
        <f t="array" ref="L2453">INDEX('D_ SERVICES'!D:F, MATCH(J2453, 'D_ SERVICES'!A:A, 0),
   IF(I2453="Basic", 1, IF(I2453="Standard", 2, IF(I2453="Premium", 3, ""))))</f>
        <v>987</v>
      </c>
      <c r="M2453" s="32">
        <f>L2453*(1-VLOOKUP('F_ ORDERS'!$K2453,D_BUYERS!A:H,8,FALSE))</f>
        <v>937.65</v>
      </c>
      <c r="N2453" s="32">
        <f>IF(VLOOKUP('F_ ORDERS'!$G2453, OrderDate!A:E, 5, FALSE) = 1, 'F_ ORDERS'!$M2453 * (1 - 0.07), 'F_ ORDERS'!$M2453)</f>
        <v>937.65</v>
      </c>
    </row>
    <row r="2454" spans="1:14" x14ac:dyDescent="0.2">
      <c r="A2454" s="51" t="str">
        <f t="shared" si="38"/>
        <v>60.1.147.231|44538|0.824884259258397</v>
      </c>
      <c r="B2454" s="51" t="s">
        <v>3618</v>
      </c>
      <c r="C2454" s="52">
        <f>INT(DT!I2454)</f>
        <v>44538</v>
      </c>
      <c r="D2454" s="53">
        <f>DT!I2454-INT(DT!I2454)</f>
        <v>0.82488425925839692</v>
      </c>
      <c r="E2454" s="32" t="s">
        <v>6669</v>
      </c>
      <c r="F2454" s="32">
        <v>1031</v>
      </c>
      <c r="G2454" s="38">
        <f>INT(DT!E2454)</f>
        <v>44538</v>
      </c>
      <c r="H2454" s="39">
        <f>DT!E2454-INT(DT!E2454)</f>
        <v>0.90275462962745223</v>
      </c>
      <c r="I2454" s="32" t="s">
        <v>23</v>
      </c>
      <c r="J2454" s="32" t="s">
        <v>765</v>
      </c>
      <c r="K2454" s="32" t="s">
        <v>252</v>
      </c>
      <c r="L2454" s="42" cm="1">
        <f t="array" ref="L2454">INDEX('D_ SERVICES'!D:F, MATCH(J2454, 'D_ SERVICES'!A:A, 0),
   IF(I2454="Basic", 1, IF(I2454="Standard", 2, IF(I2454="Premium", 3, ""))))</f>
        <v>854</v>
      </c>
      <c r="M2454" s="32">
        <f>L2454*(1-VLOOKUP('F_ ORDERS'!$K2454,D_BUYERS!A:H,8,FALSE))</f>
        <v>811.3</v>
      </c>
      <c r="N2454" s="32">
        <f>IF(VLOOKUP('F_ ORDERS'!$G2454, OrderDate!A:E, 5, FALSE) = 1, 'F_ ORDERS'!$M2454 * (1 - 0.07), 'F_ ORDERS'!$M2454)</f>
        <v>811.3</v>
      </c>
    </row>
    <row r="2455" spans="1:14" x14ac:dyDescent="0.2">
      <c r="A2455" s="51" t="str">
        <f t="shared" si="38"/>
        <v>76.107.170.42|45113|0.656087962961465</v>
      </c>
      <c r="B2455" s="51" t="s">
        <v>3847</v>
      </c>
      <c r="C2455" s="52">
        <f>INT(DT!I2455)</f>
        <v>45113</v>
      </c>
      <c r="D2455" s="53">
        <f>DT!I2455-INT(DT!I2455)</f>
        <v>0.65608796296146465</v>
      </c>
      <c r="E2455" s="32" t="s">
        <v>6670</v>
      </c>
      <c r="F2455" s="32">
        <v>1065</v>
      </c>
      <c r="G2455" s="38">
        <f>INT(DT!E2455)</f>
        <v>45113</v>
      </c>
      <c r="H2455" s="39">
        <f>DT!E2455-INT(DT!E2455)</f>
        <v>0.75927083333226619</v>
      </c>
      <c r="I2455" s="32" t="s">
        <v>12</v>
      </c>
      <c r="J2455" s="32" t="s">
        <v>689</v>
      </c>
      <c r="K2455" s="32" t="s">
        <v>344</v>
      </c>
      <c r="L2455" s="42" cm="1">
        <f t="array" ref="L2455">INDEX('D_ SERVICES'!D:F, MATCH(J2455, 'D_ SERVICES'!A:A, 0),
   IF(I2455="Basic", 1, IF(I2455="Standard", 2, IF(I2455="Premium", 3, ""))))</f>
        <v>863</v>
      </c>
      <c r="M2455" s="32">
        <f>L2455*(1-VLOOKUP('F_ ORDERS'!$K2455,D_BUYERS!A:H,8,FALSE))</f>
        <v>819.84999999999991</v>
      </c>
      <c r="N2455" s="32">
        <f>IF(VLOOKUP('F_ ORDERS'!$G2455, OrderDate!A:E, 5, FALSE) = 1, 'F_ ORDERS'!$M2455 * (1 - 0.07), 'F_ ORDERS'!$M2455)</f>
        <v>819.84999999999991</v>
      </c>
    </row>
    <row r="2456" spans="1:14" x14ac:dyDescent="0.2">
      <c r="A2456" s="51" t="str">
        <f t="shared" si="38"/>
        <v>85.146.211.180|44039|0.498796296298678</v>
      </c>
      <c r="B2456" s="51" t="s">
        <v>3993</v>
      </c>
      <c r="C2456" s="52">
        <f>INT(DT!I2456)</f>
        <v>44039</v>
      </c>
      <c r="D2456" s="53">
        <f>DT!I2456-INT(DT!I2456)</f>
        <v>0.4987962962986785</v>
      </c>
      <c r="E2456" s="32" t="s">
        <v>6671</v>
      </c>
      <c r="F2456" s="32">
        <v>1197</v>
      </c>
      <c r="G2456" s="38">
        <f>INT(DT!E2456)</f>
        <v>44039</v>
      </c>
      <c r="H2456" s="39">
        <f>DT!E2456-INT(DT!E2456)</f>
        <v>0.55554398148524342</v>
      </c>
      <c r="I2456" s="32" t="s">
        <v>23</v>
      </c>
      <c r="J2456" s="32" t="s">
        <v>660</v>
      </c>
      <c r="K2456" s="32" t="s">
        <v>51</v>
      </c>
      <c r="L2456" s="42" cm="1">
        <f t="array" ref="L2456">INDEX('D_ SERVICES'!D:F, MATCH(J2456, 'D_ SERVICES'!A:A, 0),
   IF(I2456="Basic", 1, IF(I2456="Standard", 2, IF(I2456="Premium", 3, ""))))</f>
        <v>709</v>
      </c>
      <c r="M2456" s="32">
        <f>L2456*(1-VLOOKUP('F_ ORDERS'!$K2456,D_BUYERS!A:H,8,FALSE))</f>
        <v>673.55</v>
      </c>
      <c r="N2456" s="32">
        <f>IF(VLOOKUP('F_ ORDERS'!$G2456, OrderDate!A:E, 5, FALSE) = 1, 'F_ ORDERS'!$M2456 * (1 - 0.07), 'F_ ORDERS'!$M2456)</f>
        <v>673.55</v>
      </c>
    </row>
    <row r="2457" spans="1:14" x14ac:dyDescent="0.2">
      <c r="A2457" s="51" t="str">
        <f t="shared" si="38"/>
        <v>102.126.29.179|44966|0.979444444441469</v>
      </c>
      <c r="B2457" s="51" t="s">
        <v>963</v>
      </c>
      <c r="C2457" s="52">
        <f>INT(DT!I2457)</f>
        <v>44966</v>
      </c>
      <c r="D2457" s="53">
        <f>DT!I2457-INT(DT!I2457)</f>
        <v>0.97944444444146939</v>
      </c>
      <c r="E2457" s="32" t="s">
        <v>6672</v>
      </c>
      <c r="F2457" s="32">
        <v>1117</v>
      </c>
      <c r="G2457" s="38">
        <f>INT(DT!E2457)</f>
        <v>44967</v>
      </c>
      <c r="H2457" s="39">
        <f>DT!E2457-INT(DT!E2457)</f>
        <v>3.6018518512719311E-2</v>
      </c>
      <c r="I2457" s="32" t="s">
        <v>12</v>
      </c>
      <c r="J2457" s="32" t="s">
        <v>609</v>
      </c>
      <c r="K2457" s="32" t="s">
        <v>247</v>
      </c>
      <c r="L2457" s="42" cm="1">
        <f t="array" ref="L2457">INDEX('D_ SERVICES'!D:F, MATCH(J2457, 'D_ SERVICES'!A:A, 0),
   IF(I2457="Basic", 1, IF(I2457="Standard", 2, IF(I2457="Premium", 3, ""))))</f>
        <v>980</v>
      </c>
      <c r="M2457" s="32">
        <f>L2457*(1-VLOOKUP('F_ ORDERS'!$K2457,D_BUYERS!A:H,8,FALSE))</f>
        <v>931</v>
      </c>
      <c r="N2457" s="32">
        <f>IF(VLOOKUP('F_ ORDERS'!$G2457, OrderDate!A:E, 5, FALSE) = 1, 'F_ ORDERS'!$M2457 * (1 - 0.07), 'F_ ORDERS'!$M2457)</f>
        <v>931</v>
      </c>
    </row>
    <row r="2458" spans="1:14" x14ac:dyDescent="0.2">
      <c r="A2458" s="51" t="str">
        <f t="shared" si="38"/>
        <v>82.0.83.246|45023|0.877037037040282</v>
      </c>
      <c r="B2458" s="51" t="s">
        <v>3933</v>
      </c>
      <c r="C2458" s="52">
        <f>INT(DT!I2458)</f>
        <v>45023</v>
      </c>
      <c r="D2458" s="53">
        <f>DT!I2458-INT(DT!I2458)</f>
        <v>0.87703703704028158</v>
      </c>
      <c r="E2458" s="32" t="s">
        <v>6673</v>
      </c>
      <c r="F2458" s="32">
        <v>1029</v>
      </c>
      <c r="G2458" s="38">
        <f>INT(DT!E2458)</f>
        <v>45023</v>
      </c>
      <c r="H2458" s="39">
        <f>DT!E2458-INT(DT!E2458)</f>
        <v>0.96277777777868323</v>
      </c>
      <c r="I2458" s="32" t="s">
        <v>23</v>
      </c>
      <c r="J2458" s="32" t="s">
        <v>796</v>
      </c>
      <c r="K2458" s="32" t="s">
        <v>92</v>
      </c>
      <c r="L2458" s="42" cm="1">
        <f t="array" ref="L2458">INDEX('D_ SERVICES'!D:F, MATCH(J2458, 'D_ SERVICES'!A:A, 0),
   IF(I2458="Basic", 1, IF(I2458="Standard", 2, IF(I2458="Premium", 3, ""))))</f>
        <v>864</v>
      </c>
      <c r="M2458" s="32">
        <f>L2458*(1-VLOOKUP('F_ ORDERS'!$K2458,D_BUYERS!A:H,8,FALSE))</f>
        <v>777.6</v>
      </c>
      <c r="N2458" s="32">
        <f>IF(VLOOKUP('F_ ORDERS'!$G2458, OrderDate!A:E, 5, FALSE) = 1, 'F_ ORDERS'!$M2458 * (1 - 0.07), 'F_ ORDERS'!$M2458)</f>
        <v>777.6</v>
      </c>
    </row>
    <row r="2459" spans="1:14" x14ac:dyDescent="0.2">
      <c r="A2459" s="51" t="str">
        <f t="shared" si="38"/>
        <v>29.3.218.111|44328|0.072997685187147</v>
      </c>
      <c r="B2459" s="51" t="s">
        <v>3147</v>
      </c>
      <c r="C2459" s="52">
        <f>INT(DT!I2459)</f>
        <v>44328</v>
      </c>
      <c r="D2459" s="53">
        <f>DT!I2459-INT(DT!I2459)</f>
        <v>7.2997685187146999E-2</v>
      </c>
      <c r="E2459" s="32" t="s">
        <v>6674</v>
      </c>
      <c r="F2459" s="32">
        <v>1184</v>
      </c>
      <c r="G2459" s="38">
        <f>INT(DT!E2459)</f>
        <v>44328</v>
      </c>
      <c r="H2459" s="39">
        <f>DT!E2459-INT(DT!E2459)</f>
        <v>0.13689814815006685</v>
      </c>
      <c r="I2459" s="32" t="s">
        <v>18</v>
      </c>
      <c r="J2459" s="32" t="s">
        <v>668</v>
      </c>
      <c r="K2459" s="32" t="s">
        <v>184</v>
      </c>
      <c r="L2459" s="42" cm="1">
        <f t="array" ref="L2459">INDEX('D_ SERVICES'!D:F, MATCH(J2459, 'D_ SERVICES'!A:A, 0),
   IF(I2459="Basic", 1, IF(I2459="Standard", 2, IF(I2459="Premium", 3, ""))))</f>
        <v>564</v>
      </c>
      <c r="M2459" s="32">
        <f>L2459*(1-VLOOKUP('F_ ORDERS'!$K2459,D_BUYERS!A:H,8,FALSE))</f>
        <v>507.6</v>
      </c>
      <c r="N2459" s="32">
        <f>IF(VLOOKUP('F_ ORDERS'!$G2459, OrderDate!A:E, 5, FALSE) = 1, 'F_ ORDERS'!$M2459 * (1 - 0.07), 'F_ ORDERS'!$M2459)</f>
        <v>507.6</v>
      </c>
    </row>
    <row r="2460" spans="1:14" x14ac:dyDescent="0.2">
      <c r="A2460" s="51" t="str">
        <f t="shared" si="38"/>
        <v>252.6.153.223|43240|0.43165509258688</v>
      </c>
      <c r="B2460" s="51" t="s">
        <v>3044</v>
      </c>
      <c r="C2460" s="52">
        <f>INT(DT!I2460)</f>
        <v>43240</v>
      </c>
      <c r="D2460" s="53">
        <f>DT!I2460-INT(DT!I2460)</f>
        <v>0.43165509258687962</v>
      </c>
      <c r="E2460" s="32" t="s">
        <v>6675</v>
      </c>
      <c r="F2460" s="32">
        <v>1184</v>
      </c>
      <c r="G2460" s="38">
        <f>INT(DT!E2460)</f>
        <v>43240</v>
      </c>
      <c r="H2460" s="39">
        <f>DT!E2460-INT(DT!E2460)</f>
        <v>0.517893518510391</v>
      </c>
      <c r="I2460" s="32" t="s">
        <v>12</v>
      </c>
      <c r="J2460" s="32" t="s">
        <v>668</v>
      </c>
      <c r="K2460" s="32" t="s">
        <v>324</v>
      </c>
      <c r="L2460" s="42" cm="1">
        <f t="array" ref="L2460">INDEX('D_ SERVICES'!D:F, MATCH(J2460, 'D_ SERVICES'!A:A, 0),
   IF(I2460="Basic", 1, IF(I2460="Standard", 2, IF(I2460="Premium", 3, ""))))</f>
        <v>0</v>
      </c>
      <c r="M2460" s="32">
        <f>L2460*(1-VLOOKUP('F_ ORDERS'!$K2460,D_BUYERS!A:H,8,FALSE))</f>
        <v>0</v>
      </c>
      <c r="N2460" s="32">
        <f>IF(VLOOKUP('F_ ORDERS'!$G2460, OrderDate!A:E, 5, FALSE) = 1, 'F_ ORDERS'!$M2460 * (1 - 0.07), 'F_ ORDERS'!$M2460)</f>
        <v>0</v>
      </c>
    </row>
    <row r="2461" spans="1:14" x14ac:dyDescent="0.2">
      <c r="A2461" s="51" t="str">
        <f t="shared" si="38"/>
        <v>95.89.33.196|44728|0.882199074083474</v>
      </c>
      <c r="B2461" s="51" t="s">
        <v>4144</v>
      </c>
      <c r="C2461" s="52">
        <f>INT(DT!I2461)</f>
        <v>44728</v>
      </c>
      <c r="D2461" s="53">
        <f>DT!I2461-INT(DT!I2461)</f>
        <v>0.88219907408347353</v>
      </c>
      <c r="E2461" s="32" t="s">
        <v>6676</v>
      </c>
      <c r="F2461" s="32">
        <v>1163</v>
      </c>
      <c r="G2461" s="38">
        <f>INT(DT!E2461)</f>
        <v>44728</v>
      </c>
      <c r="H2461" s="39">
        <f>DT!E2461-INT(DT!E2461)</f>
        <v>0.95395833334623603</v>
      </c>
      <c r="I2461" s="32" t="s">
        <v>18</v>
      </c>
      <c r="J2461" s="32" t="s">
        <v>621</v>
      </c>
      <c r="K2461" s="32" t="s">
        <v>35</v>
      </c>
      <c r="L2461" s="42" cm="1">
        <f t="array" ref="L2461">INDEX('D_ SERVICES'!D:F, MATCH(J2461, 'D_ SERVICES'!A:A, 0),
   IF(I2461="Basic", 1, IF(I2461="Standard", 2, IF(I2461="Premium", 3, ""))))</f>
        <v>585</v>
      </c>
      <c r="M2461" s="32">
        <f>L2461*(1-VLOOKUP('F_ ORDERS'!$K2461,D_BUYERS!A:H,8,FALSE))</f>
        <v>526.5</v>
      </c>
      <c r="N2461" s="32">
        <f>IF(VLOOKUP('F_ ORDERS'!$G2461, OrderDate!A:E, 5, FALSE) = 1, 'F_ ORDERS'!$M2461 * (1 - 0.07), 'F_ ORDERS'!$M2461)</f>
        <v>526.5</v>
      </c>
    </row>
    <row r="2462" spans="1:14" x14ac:dyDescent="0.2">
      <c r="A2462" s="51" t="str">
        <f t="shared" si="38"/>
        <v>11.228.233.126|44770|0.950902777767624</v>
      </c>
      <c r="B2462" s="51" t="s">
        <v>1071</v>
      </c>
      <c r="C2462" s="52">
        <f>INT(DT!I2462)</f>
        <v>44770</v>
      </c>
      <c r="D2462" s="53">
        <f>DT!I2462-INT(DT!I2462)</f>
        <v>0.95090277776762377</v>
      </c>
      <c r="E2462" s="32" t="s">
        <v>6677</v>
      </c>
      <c r="F2462" s="32">
        <v>1176</v>
      </c>
      <c r="G2462" s="38">
        <f>INT(DT!E2462)</f>
        <v>44770</v>
      </c>
      <c r="H2462" s="39">
        <f>DT!E2462-INT(DT!E2462)</f>
        <v>0.95475694443302928</v>
      </c>
      <c r="I2462" s="32" t="s">
        <v>12</v>
      </c>
      <c r="J2462" s="32" t="s">
        <v>576</v>
      </c>
      <c r="K2462" s="32" t="s">
        <v>476</v>
      </c>
      <c r="L2462" s="42" cm="1">
        <f t="array" ref="L2462">INDEX('D_ SERVICES'!D:F, MATCH(J2462, 'D_ SERVICES'!A:A, 0),
   IF(I2462="Basic", 1, IF(I2462="Standard", 2, IF(I2462="Premium", 3, ""))))</f>
        <v>991</v>
      </c>
      <c r="M2462" s="32">
        <f>L2462*(1-VLOOKUP('F_ ORDERS'!$K2462,D_BUYERS!A:H,8,FALSE))</f>
        <v>891.9</v>
      </c>
      <c r="N2462" s="32">
        <f>IF(VLOOKUP('F_ ORDERS'!$G2462, OrderDate!A:E, 5, FALSE) = 1, 'F_ ORDERS'!$M2462 * (1 - 0.07), 'F_ ORDERS'!$M2462)</f>
        <v>891.9</v>
      </c>
    </row>
    <row r="2463" spans="1:14" x14ac:dyDescent="0.2">
      <c r="A2463" s="51" t="str">
        <f t="shared" si="38"/>
        <v>221.99.115.97|45472|0.354050925932825</v>
      </c>
      <c r="B2463" s="51" t="s">
        <v>2595</v>
      </c>
      <c r="C2463" s="52">
        <f>INT(DT!I2463)</f>
        <v>45472</v>
      </c>
      <c r="D2463" s="53">
        <f>DT!I2463-INT(DT!I2463)</f>
        <v>0.35405092593282461</v>
      </c>
      <c r="E2463" s="32" t="s">
        <v>6678</v>
      </c>
      <c r="F2463" s="32">
        <v>1120</v>
      </c>
      <c r="G2463" s="38">
        <f>INT(DT!E2463)</f>
        <v>45472</v>
      </c>
      <c r="H2463" s="39">
        <f>DT!E2463-INT(DT!E2463)</f>
        <v>0.3726157407509163</v>
      </c>
      <c r="I2463" s="32" t="s">
        <v>12</v>
      </c>
      <c r="J2463" s="32" t="s">
        <v>597</v>
      </c>
      <c r="K2463" s="32" t="s">
        <v>161</v>
      </c>
      <c r="L2463" s="42" cm="1">
        <f t="array" ref="L2463">INDEX('D_ SERVICES'!D:F, MATCH(J2463, 'D_ SERVICES'!A:A, 0),
   IF(I2463="Basic", 1, IF(I2463="Standard", 2, IF(I2463="Premium", 3, ""))))</f>
        <v>950</v>
      </c>
      <c r="M2463" s="32">
        <f>L2463*(1-VLOOKUP('F_ ORDERS'!$K2463,D_BUYERS!A:H,8,FALSE))</f>
        <v>950</v>
      </c>
      <c r="N2463" s="32">
        <f>IF(VLOOKUP('F_ ORDERS'!$G2463, OrderDate!A:E, 5, FALSE) = 1, 'F_ ORDERS'!$M2463 * (1 - 0.07), 'F_ ORDERS'!$M2463)</f>
        <v>883.49999999999989</v>
      </c>
    </row>
    <row r="2464" spans="1:14" x14ac:dyDescent="0.2">
      <c r="A2464" s="51" t="str">
        <f t="shared" si="38"/>
        <v>255.219.139.165|45283|0.138113425928168</v>
      </c>
      <c r="B2464" s="51" t="s">
        <v>3082</v>
      </c>
      <c r="C2464" s="52">
        <f>INT(DT!I2464)</f>
        <v>45283</v>
      </c>
      <c r="D2464" s="53">
        <f>DT!I2464-INT(DT!I2464)</f>
        <v>0.138113425928168</v>
      </c>
      <c r="E2464" s="32" t="s">
        <v>6679</v>
      </c>
      <c r="F2464" s="32">
        <v>1030</v>
      </c>
      <c r="G2464" s="38">
        <f>INT(DT!E2464)</f>
        <v>45283</v>
      </c>
      <c r="H2464" s="39">
        <f>DT!E2464-INT(DT!E2464)</f>
        <v>0.24489583333343035</v>
      </c>
      <c r="I2464" s="32" t="s">
        <v>12</v>
      </c>
      <c r="J2464" s="32" t="s">
        <v>768</v>
      </c>
      <c r="K2464" s="32" t="s">
        <v>459</v>
      </c>
      <c r="L2464" s="42" cm="1">
        <f t="array" ref="L2464">INDEX('D_ SERVICES'!D:F, MATCH(J2464, 'D_ SERVICES'!A:A, 0),
   IF(I2464="Basic", 1, IF(I2464="Standard", 2, IF(I2464="Premium", 3, ""))))</f>
        <v>1000</v>
      </c>
      <c r="M2464" s="32">
        <f>L2464*(1-VLOOKUP('F_ ORDERS'!$K2464,D_BUYERS!A:H,8,FALSE))</f>
        <v>900</v>
      </c>
      <c r="N2464" s="32">
        <f>IF(VLOOKUP('F_ ORDERS'!$G2464, OrderDate!A:E, 5, FALSE) = 1, 'F_ ORDERS'!$M2464 * (1 - 0.07), 'F_ ORDERS'!$M2464)</f>
        <v>837</v>
      </c>
    </row>
    <row r="2465" spans="1:14" x14ac:dyDescent="0.2">
      <c r="A2465" s="51" t="str">
        <f t="shared" si="38"/>
        <v>160.254.220.168|45548|0.874039351852844</v>
      </c>
      <c r="B2465" s="51" t="s">
        <v>1769</v>
      </c>
      <c r="C2465" s="52">
        <f>INT(DT!I2465)</f>
        <v>45548</v>
      </c>
      <c r="D2465" s="53">
        <f>DT!I2465-INT(DT!I2465)</f>
        <v>0.87403935185284354</v>
      </c>
      <c r="E2465" s="32" t="s">
        <v>6680</v>
      </c>
      <c r="F2465" s="32">
        <v>1240</v>
      </c>
      <c r="G2465" s="38">
        <f>INT(DT!E2465)</f>
        <v>45548</v>
      </c>
      <c r="H2465" s="39">
        <f>DT!E2465-INT(DT!E2465)</f>
        <v>0.8946527777807205</v>
      </c>
      <c r="I2465" s="32" t="s">
        <v>12</v>
      </c>
      <c r="J2465" s="32" t="s">
        <v>570</v>
      </c>
      <c r="K2465" s="32" t="s">
        <v>347</v>
      </c>
      <c r="L2465" s="42" cm="1">
        <f t="array" ref="L2465">INDEX('D_ SERVICES'!D:F, MATCH(J2465, 'D_ SERVICES'!A:A, 0),
   IF(I2465="Basic", 1, IF(I2465="Standard", 2, IF(I2465="Premium", 3, ""))))</f>
        <v>863</v>
      </c>
      <c r="M2465" s="32">
        <f>L2465*(1-VLOOKUP('F_ ORDERS'!$K2465,D_BUYERS!A:H,8,FALSE))</f>
        <v>776.7</v>
      </c>
      <c r="N2465" s="32">
        <f>IF(VLOOKUP('F_ ORDERS'!$G2465, OrderDate!A:E, 5, FALSE) = 1, 'F_ ORDERS'!$M2465 * (1 - 0.07), 'F_ ORDERS'!$M2465)</f>
        <v>776.7</v>
      </c>
    </row>
    <row r="2466" spans="1:14" x14ac:dyDescent="0.2">
      <c r="A2466" s="51" t="str">
        <f t="shared" si="38"/>
        <v>142.98.171.131|45583|0.849270833343326</v>
      </c>
      <c r="B2466" s="51" t="s">
        <v>1533</v>
      </c>
      <c r="C2466" s="52">
        <f>INT(DT!I2466)</f>
        <v>45583</v>
      </c>
      <c r="D2466" s="53">
        <f>DT!I2466-INT(DT!I2466)</f>
        <v>0.84927083334332565</v>
      </c>
      <c r="E2466" s="32" t="s">
        <v>6681</v>
      </c>
      <c r="F2466" s="32">
        <v>1004</v>
      </c>
      <c r="G2466" s="38">
        <f>INT(DT!E2466)</f>
        <v>45583</v>
      </c>
      <c r="H2466" s="39">
        <f>DT!E2466-INT(DT!E2466)</f>
        <v>0.86719907408405561</v>
      </c>
      <c r="I2466" s="32" t="s">
        <v>12</v>
      </c>
      <c r="J2466" s="32" t="s">
        <v>810</v>
      </c>
      <c r="K2466" s="32" t="s">
        <v>28</v>
      </c>
      <c r="L2466" s="42" cm="1">
        <f t="array" ref="L2466">INDEX('D_ SERVICES'!D:F, MATCH(J2466, 'D_ SERVICES'!A:A, 0),
   IF(I2466="Basic", 1, IF(I2466="Standard", 2, IF(I2466="Premium", 3, ""))))</f>
        <v>979</v>
      </c>
      <c r="M2466" s="32">
        <f>L2466*(1-VLOOKUP('F_ ORDERS'!$K2466,D_BUYERS!A:H,8,FALSE))</f>
        <v>979</v>
      </c>
      <c r="N2466" s="32">
        <f>IF(VLOOKUP('F_ ORDERS'!$G2466, OrderDate!A:E, 5, FALSE) = 1, 'F_ ORDERS'!$M2466 * (1 - 0.07), 'F_ ORDERS'!$M2466)</f>
        <v>979</v>
      </c>
    </row>
    <row r="2467" spans="1:14" x14ac:dyDescent="0.2">
      <c r="A2467" s="51" t="str">
        <f t="shared" si="38"/>
        <v>41.91.161.204|44260|0.322719907409919</v>
      </c>
      <c r="B2467" s="51" t="s">
        <v>3363</v>
      </c>
      <c r="C2467" s="52">
        <f>INT(DT!I2467)</f>
        <v>44260</v>
      </c>
      <c r="D2467" s="53">
        <f>DT!I2467-INT(DT!I2467)</f>
        <v>0.32271990740991896</v>
      </c>
      <c r="E2467" s="32" t="s">
        <v>6682</v>
      </c>
      <c r="F2467" s="32">
        <v>1148</v>
      </c>
      <c r="G2467" s="38">
        <f>INT(DT!E2467)</f>
        <v>44260</v>
      </c>
      <c r="H2467" s="39">
        <f>DT!E2467-INT(DT!E2467)</f>
        <v>0.43159722222480923</v>
      </c>
      <c r="I2467" s="32" t="s">
        <v>23</v>
      </c>
      <c r="J2467" s="32" t="s">
        <v>718</v>
      </c>
      <c r="K2467" s="32" t="s">
        <v>33</v>
      </c>
      <c r="L2467" s="42" cm="1">
        <f t="array" ref="L2467">INDEX('D_ SERVICES'!D:F, MATCH(J2467, 'D_ SERVICES'!A:A, 0),
   IF(I2467="Basic", 1, IF(I2467="Standard", 2, IF(I2467="Premium", 3, ""))))</f>
        <v>646</v>
      </c>
      <c r="M2467" s="32">
        <f>L2467*(1-VLOOKUP('F_ ORDERS'!$K2467,D_BUYERS!A:H,8,FALSE))</f>
        <v>581.4</v>
      </c>
      <c r="N2467" s="32">
        <f>IF(VLOOKUP('F_ ORDERS'!$G2467, OrderDate!A:E, 5, FALSE) = 1, 'F_ ORDERS'!$M2467 * (1 - 0.07), 'F_ ORDERS'!$M2467)</f>
        <v>581.4</v>
      </c>
    </row>
    <row r="2468" spans="1:14" x14ac:dyDescent="0.2">
      <c r="A2468" s="51" t="str">
        <f t="shared" si="38"/>
        <v>196.226.121.59|45365|0.105219907396531</v>
      </c>
      <c r="B2468" s="51" t="s">
        <v>2222</v>
      </c>
      <c r="C2468" s="52">
        <f>INT(DT!I2468)</f>
        <v>45365</v>
      </c>
      <c r="D2468" s="53">
        <f>DT!I2468-INT(DT!I2468)</f>
        <v>0.1052199073965312</v>
      </c>
      <c r="E2468" s="32" t="s">
        <v>6683</v>
      </c>
      <c r="F2468" s="32">
        <v>1041</v>
      </c>
      <c r="G2468" s="38">
        <f>INT(DT!E2468)</f>
        <v>45365</v>
      </c>
      <c r="H2468" s="39">
        <f>DT!E2468-INT(DT!E2468)</f>
        <v>0.19357638887595385</v>
      </c>
      <c r="I2468" s="32" t="s">
        <v>23</v>
      </c>
      <c r="J2468" s="32" t="s">
        <v>643</v>
      </c>
      <c r="K2468" s="32" t="s">
        <v>207</v>
      </c>
      <c r="L2468" s="42" cm="1">
        <f t="array" ref="L2468">INDEX('D_ SERVICES'!D:F, MATCH(J2468, 'D_ SERVICES'!A:A, 0),
   IF(I2468="Basic", 1, IF(I2468="Standard", 2, IF(I2468="Premium", 3, ""))))</f>
        <v>872</v>
      </c>
      <c r="M2468" s="32">
        <f>L2468*(1-VLOOKUP('F_ ORDERS'!$K2468,D_BUYERS!A:H,8,FALSE))</f>
        <v>784.80000000000007</v>
      </c>
      <c r="N2468" s="32">
        <f>IF(VLOOKUP('F_ ORDERS'!$G2468, OrderDate!A:E, 5, FALSE) = 1, 'F_ ORDERS'!$M2468 * (1 - 0.07), 'F_ ORDERS'!$M2468)</f>
        <v>784.80000000000007</v>
      </c>
    </row>
    <row r="2469" spans="1:14" x14ac:dyDescent="0.2">
      <c r="A2469" s="51" t="str">
        <f t="shared" si="38"/>
        <v>89.185.77.146|43749|0.0664930555576575</v>
      </c>
      <c r="B2469" s="51" t="s">
        <v>4042</v>
      </c>
      <c r="C2469" s="52">
        <f>INT(DT!I2469)</f>
        <v>43749</v>
      </c>
      <c r="D2469" s="53">
        <f>DT!I2469-INT(DT!I2469)</f>
        <v>6.6493055557657499E-2</v>
      </c>
      <c r="E2469" s="32" t="s">
        <v>6684</v>
      </c>
      <c r="F2469" s="32">
        <v>1000</v>
      </c>
      <c r="G2469" s="38">
        <f>INT(DT!E2469)</f>
        <v>43749</v>
      </c>
      <c r="H2469" s="39">
        <f>DT!E2469-INT(DT!E2469)</f>
        <v>0.15030092592496658</v>
      </c>
      <c r="I2469" s="32" t="s">
        <v>12</v>
      </c>
      <c r="J2469" s="32" t="s">
        <v>829</v>
      </c>
      <c r="K2469" s="32" t="s">
        <v>218</v>
      </c>
      <c r="L2469" s="42" cm="1">
        <f t="array" ref="L2469">INDEX('D_ SERVICES'!D:F, MATCH(J2469, 'D_ SERVICES'!A:A, 0),
   IF(I2469="Basic", 1, IF(I2469="Standard", 2, IF(I2469="Premium", 3, ""))))</f>
        <v>955</v>
      </c>
      <c r="M2469" s="32">
        <f>L2469*(1-VLOOKUP('F_ ORDERS'!$K2469,D_BUYERS!A:H,8,FALSE))</f>
        <v>859.5</v>
      </c>
      <c r="N2469" s="32">
        <f>IF(VLOOKUP('F_ ORDERS'!$G2469, OrderDate!A:E, 5, FALSE) = 1, 'F_ ORDERS'!$M2469 * (1 - 0.07), 'F_ ORDERS'!$M2469)</f>
        <v>859.5</v>
      </c>
    </row>
    <row r="2470" spans="1:14" x14ac:dyDescent="0.2">
      <c r="A2470" s="51" t="str">
        <f t="shared" si="38"/>
        <v>233.177.136.51|42499|0.140891203700448</v>
      </c>
      <c r="B2470" s="51" t="s">
        <v>2763</v>
      </c>
      <c r="C2470" s="52">
        <f>INT(DT!I2470)</f>
        <v>42499</v>
      </c>
      <c r="D2470" s="53">
        <f>DT!I2470-INT(DT!I2470)</f>
        <v>0.14089120370044839</v>
      </c>
      <c r="E2470" s="32" t="s">
        <v>6685</v>
      </c>
      <c r="F2470" s="32">
        <v>1246</v>
      </c>
      <c r="G2470" s="38">
        <f>INT(DT!E2470)</f>
        <v>42499</v>
      </c>
      <c r="H2470" s="39">
        <f>DT!E2470-INT(DT!E2470)</f>
        <v>0.14326388888730435</v>
      </c>
      <c r="I2470" s="32" t="s">
        <v>18</v>
      </c>
      <c r="J2470" s="32" t="s">
        <v>830</v>
      </c>
      <c r="K2470" s="32" t="s">
        <v>171</v>
      </c>
      <c r="L2470" s="42" cm="1">
        <f t="array" ref="L2470">INDEX('D_ SERVICES'!D:F, MATCH(J2470, 'D_ SERVICES'!A:A, 0),
   IF(I2470="Basic", 1, IF(I2470="Standard", 2, IF(I2470="Premium", 3, ""))))</f>
        <v>793</v>
      </c>
      <c r="M2470" s="32">
        <f>L2470*(1-VLOOKUP('F_ ORDERS'!$K2470,D_BUYERS!A:H,8,FALSE))</f>
        <v>713.7</v>
      </c>
      <c r="N2470" s="32">
        <f>IF(VLOOKUP('F_ ORDERS'!$G2470, OrderDate!A:E, 5, FALSE) = 1, 'F_ ORDERS'!$M2470 * (1 - 0.07), 'F_ ORDERS'!$M2470)</f>
        <v>713.7</v>
      </c>
    </row>
    <row r="2471" spans="1:14" x14ac:dyDescent="0.2">
      <c r="A2471" s="51" t="str">
        <f t="shared" si="38"/>
        <v>169.78.181.122|42848|0.320173611107748</v>
      </c>
      <c r="B2471" s="51" t="s">
        <v>1889</v>
      </c>
      <c r="C2471" s="52">
        <f>INT(DT!I2471)</f>
        <v>42848</v>
      </c>
      <c r="D2471" s="53">
        <f>DT!I2471-INT(DT!I2471)</f>
        <v>0.320173611107748</v>
      </c>
      <c r="E2471" s="32" t="s">
        <v>6686</v>
      </c>
      <c r="F2471" s="32">
        <v>1174</v>
      </c>
      <c r="G2471" s="38">
        <f>INT(DT!E2471)</f>
        <v>42848</v>
      </c>
      <c r="H2471" s="39">
        <f>DT!E2471-INT(DT!E2471)</f>
        <v>0.35986111110833008</v>
      </c>
      <c r="I2471" s="32" t="s">
        <v>12</v>
      </c>
      <c r="J2471" s="32" t="s">
        <v>539</v>
      </c>
      <c r="K2471" s="32" t="s">
        <v>154</v>
      </c>
      <c r="L2471" s="42" cm="1">
        <f t="array" ref="L2471">INDEX('D_ SERVICES'!D:F, MATCH(J2471, 'D_ SERVICES'!A:A, 0),
   IF(I2471="Basic", 1, IF(I2471="Standard", 2, IF(I2471="Premium", 3, ""))))</f>
        <v>964</v>
      </c>
      <c r="M2471" s="32">
        <f>L2471*(1-VLOOKUP('F_ ORDERS'!$K2471,D_BUYERS!A:H,8,FALSE))</f>
        <v>915.8</v>
      </c>
      <c r="N2471" s="32">
        <f>IF(VLOOKUP('F_ ORDERS'!$G2471, OrderDate!A:E, 5, FALSE) = 1, 'F_ ORDERS'!$M2471 * (1 - 0.07), 'F_ ORDERS'!$M2471)</f>
        <v>851.69399999999985</v>
      </c>
    </row>
    <row r="2472" spans="1:14" x14ac:dyDescent="0.2">
      <c r="A2472" s="51" t="str">
        <f t="shared" si="38"/>
        <v>171.188.39.14|45314|0.8341203703676</v>
      </c>
      <c r="B2472" s="51" t="s">
        <v>1922</v>
      </c>
      <c r="C2472" s="52">
        <f>INT(DT!I2472)</f>
        <v>45314</v>
      </c>
      <c r="D2472" s="53">
        <f>DT!I2472-INT(DT!I2472)</f>
        <v>0.83412037036760012</v>
      </c>
      <c r="E2472" s="32" t="s">
        <v>6687</v>
      </c>
      <c r="F2472" s="32">
        <v>1188</v>
      </c>
      <c r="G2472" s="38">
        <f>INT(DT!E2472)</f>
        <v>45314</v>
      </c>
      <c r="H2472" s="39">
        <f>DT!E2472-INT(DT!E2472)</f>
        <v>0.94968749999679858</v>
      </c>
      <c r="I2472" s="32" t="s">
        <v>12</v>
      </c>
      <c r="J2472" s="32" t="s">
        <v>833</v>
      </c>
      <c r="K2472" s="32" t="s">
        <v>412</v>
      </c>
      <c r="L2472" s="42" cm="1">
        <f t="array" ref="L2472">INDEX('D_ SERVICES'!D:F, MATCH(J2472, 'D_ SERVICES'!A:A, 0),
   IF(I2472="Basic", 1, IF(I2472="Standard", 2, IF(I2472="Premium", 3, ""))))</f>
        <v>628</v>
      </c>
      <c r="M2472" s="32">
        <f>L2472*(1-VLOOKUP('F_ ORDERS'!$K2472,D_BUYERS!A:H,8,FALSE))</f>
        <v>628</v>
      </c>
      <c r="N2472" s="32">
        <f>IF(VLOOKUP('F_ ORDERS'!$G2472, OrderDate!A:E, 5, FALSE) = 1, 'F_ ORDERS'!$M2472 * (1 - 0.07), 'F_ ORDERS'!$M2472)</f>
        <v>628</v>
      </c>
    </row>
    <row r="2473" spans="1:14" x14ac:dyDescent="0.2">
      <c r="A2473" s="51" t="str">
        <f t="shared" si="38"/>
        <v>100.24.148.89|44839|0.429340277776646</v>
      </c>
      <c r="B2473" s="51" t="s">
        <v>945</v>
      </c>
      <c r="C2473" s="52">
        <f>INT(DT!I2473)</f>
        <v>44839</v>
      </c>
      <c r="D2473" s="53">
        <f>DT!I2473-INT(DT!I2473)</f>
        <v>0.42934027777664596</v>
      </c>
      <c r="E2473" s="32" t="s">
        <v>6688</v>
      </c>
      <c r="F2473" s="32">
        <v>1000</v>
      </c>
      <c r="G2473" s="38">
        <f>INT(DT!E2473)</f>
        <v>44839</v>
      </c>
      <c r="H2473" s="39">
        <f>DT!E2473-INT(DT!E2473)</f>
        <v>0.54787037037021946</v>
      </c>
      <c r="I2473" s="32" t="s">
        <v>18</v>
      </c>
      <c r="J2473" s="32" t="s">
        <v>829</v>
      </c>
      <c r="K2473" s="32" t="s">
        <v>234</v>
      </c>
      <c r="L2473" s="42" cm="1">
        <f t="array" ref="L2473">INDEX('D_ SERVICES'!D:F, MATCH(J2473, 'D_ SERVICES'!A:A, 0),
   IF(I2473="Basic", 1, IF(I2473="Standard", 2, IF(I2473="Premium", 3, ""))))</f>
        <v>763</v>
      </c>
      <c r="M2473" s="32">
        <f>L2473*(1-VLOOKUP('F_ ORDERS'!$K2473,D_BUYERS!A:H,8,FALSE))</f>
        <v>724.85</v>
      </c>
      <c r="N2473" s="32">
        <f>IF(VLOOKUP('F_ ORDERS'!$G2473, OrderDate!A:E, 5, FALSE) = 1, 'F_ ORDERS'!$M2473 * (1 - 0.07), 'F_ ORDERS'!$M2473)</f>
        <v>724.85</v>
      </c>
    </row>
    <row r="2474" spans="1:14" x14ac:dyDescent="0.2">
      <c r="A2474" s="51" t="str">
        <f t="shared" si="38"/>
        <v>5.114.88.55|43030|0.26651620370103</v>
      </c>
      <c r="B2474" s="51" t="s">
        <v>3477</v>
      </c>
      <c r="C2474" s="52">
        <f>INT(DT!I2474)</f>
        <v>43030</v>
      </c>
      <c r="D2474" s="53">
        <f>DT!I2474-INT(DT!I2474)</f>
        <v>0.26651620370103046</v>
      </c>
      <c r="E2474" s="32" t="s">
        <v>6689</v>
      </c>
      <c r="F2474" s="32">
        <v>1134</v>
      </c>
      <c r="G2474" s="38">
        <f>INT(DT!E2474)</f>
        <v>43030</v>
      </c>
      <c r="H2474" s="39">
        <f>DT!E2474-INT(DT!E2474)</f>
        <v>0.30410879629198462</v>
      </c>
      <c r="I2474" s="32" t="s">
        <v>12</v>
      </c>
      <c r="J2474" s="32" t="s">
        <v>819</v>
      </c>
      <c r="K2474" s="32" t="s">
        <v>268</v>
      </c>
      <c r="L2474" s="42" cm="1">
        <f t="array" ref="L2474">INDEX('D_ SERVICES'!D:F, MATCH(J2474, 'D_ SERVICES'!A:A, 0),
   IF(I2474="Basic", 1, IF(I2474="Standard", 2, IF(I2474="Premium", 3, ""))))</f>
        <v>961</v>
      </c>
      <c r="M2474" s="32">
        <f>L2474*(1-VLOOKUP('F_ ORDERS'!$K2474,D_BUYERS!A:H,8,FALSE))</f>
        <v>864.9</v>
      </c>
      <c r="N2474" s="32">
        <f>IF(VLOOKUP('F_ ORDERS'!$G2474, OrderDate!A:E, 5, FALSE) = 1, 'F_ ORDERS'!$M2474 * (1 - 0.07), 'F_ ORDERS'!$M2474)</f>
        <v>804.35699999999997</v>
      </c>
    </row>
    <row r="2475" spans="1:14" x14ac:dyDescent="0.2">
      <c r="A2475" s="51" t="str">
        <f t="shared" si="38"/>
        <v>31.190.232.227|44804|0.436087962960301</v>
      </c>
      <c r="B2475" s="51" t="s">
        <v>3183</v>
      </c>
      <c r="C2475" s="52">
        <f>INT(DT!I2475)</f>
        <v>44804</v>
      </c>
      <c r="D2475" s="53">
        <f>DT!I2475-INT(DT!I2475)</f>
        <v>0.4360879629603005</v>
      </c>
      <c r="E2475" s="32" t="s">
        <v>6690</v>
      </c>
      <c r="F2475" s="32">
        <v>1000</v>
      </c>
      <c r="G2475" s="38">
        <f>INT(DT!E2475)</f>
        <v>44804</v>
      </c>
      <c r="H2475" s="39">
        <f>DT!E2475-INT(DT!E2475)</f>
        <v>0.50483796295884531</v>
      </c>
      <c r="I2475" s="32" t="s">
        <v>23</v>
      </c>
      <c r="J2475" s="32" t="s">
        <v>829</v>
      </c>
      <c r="K2475" s="32" t="s">
        <v>496</v>
      </c>
      <c r="L2475" s="42" cm="1">
        <f t="array" ref="L2475">INDEX('D_ SERVICES'!D:F, MATCH(J2475, 'D_ SERVICES'!A:A, 0),
   IF(I2475="Basic", 1, IF(I2475="Standard", 2, IF(I2475="Premium", 3, ""))))</f>
        <v>943</v>
      </c>
      <c r="M2475" s="32">
        <f>L2475*(1-VLOOKUP('F_ ORDERS'!$K2475,D_BUYERS!A:H,8,FALSE))</f>
        <v>943</v>
      </c>
      <c r="N2475" s="32">
        <f>IF(VLOOKUP('F_ ORDERS'!$G2475, OrderDate!A:E, 5, FALSE) = 1, 'F_ ORDERS'!$M2475 * (1 - 0.07), 'F_ ORDERS'!$M2475)</f>
        <v>943</v>
      </c>
    </row>
    <row r="2476" spans="1:14" x14ac:dyDescent="0.2">
      <c r="A2476" s="51" t="str">
        <f t="shared" si="38"/>
        <v>160.134.202.228|42809|0.169120370366727</v>
      </c>
      <c r="B2476" s="51" t="s">
        <v>1762</v>
      </c>
      <c r="C2476" s="52">
        <f>INT(DT!I2476)</f>
        <v>42809</v>
      </c>
      <c r="D2476" s="53">
        <f>DT!I2476-INT(DT!I2476)</f>
        <v>0.169120370366727</v>
      </c>
      <c r="E2476" s="32" t="s">
        <v>6691</v>
      </c>
      <c r="F2476" s="32">
        <v>1203</v>
      </c>
      <c r="G2476" s="38">
        <f>INT(DT!E2476)</f>
        <v>42809</v>
      </c>
      <c r="H2476" s="39">
        <f>DT!E2476-INT(DT!E2476)</f>
        <v>0.24758101851330139</v>
      </c>
      <c r="I2476" s="32" t="s">
        <v>18</v>
      </c>
      <c r="J2476" s="32" t="s">
        <v>698</v>
      </c>
      <c r="K2476" s="32" t="s">
        <v>322</v>
      </c>
      <c r="L2476" s="42" cm="1">
        <f t="array" ref="L2476">INDEX('D_ SERVICES'!D:F, MATCH(J2476, 'D_ SERVICES'!A:A, 0),
   IF(I2476="Basic", 1, IF(I2476="Standard", 2, IF(I2476="Premium", 3, ""))))</f>
        <v>564</v>
      </c>
      <c r="M2476" s="32">
        <f>L2476*(1-VLOOKUP('F_ ORDERS'!$K2476,D_BUYERS!A:H,8,FALSE))</f>
        <v>507.6</v>
      </c>
      <c r="N2476" s="32">
        <f>IF(VLOOKUP('F_ ORDERS'!$G2476, OrderDate!A:E, 5, FALSE) = 1, 'F_ ORDERS'!$M2476 * (1 - 0.07), 'F_ ORDERS'!$M2476)</f>
        <v>507.6</v>
      </c>
    </row>
    <row r="2477" spans="1:14" x14ac:dyDescent="0.2">
      <c r="A2477" s="51" t="str">
        <f t="shared" si="38"/>
        <v>30.33.75.73|45428|0.392986111110076</v>
      </c>
      <c r="B2477" s="51" t="s">
        <v>3174</v>
      </c>
      <c r="C2477" s="52">
        <f>INT(DT!I2477)</f>
        <v>45428</v>
      </c>
      <c r="D2477" s="53">
        <f>DT!I2477-INT(DT!I2477)</f>
        <v>0.39298611111007631</v>
      </c>
      <c r="E2477" s="32" t="s">
        <v>6692</v>
      </c>
      <c r="F2477" s="32">
        <v>1052</v>
      </c>
      <c r="G2477" s="38">
        <f>INT(DT!E2477)</f>
        <v>45428</v>
      </c>
      <c r="H2477" s="39">
        <f>DT!E2477-INT(DT!E2477)</f>
        <v>0.44982638888905058</v>
      </c>
      <c r="I2477" s="32" t="s">
        <v>18</v>
      </c>
      <c r="J2477" s="32" t="s">
        <v>774</v>
      </c>
      <c r="K2477" s="32" t="s">
        <v>374</v>
      </c>
      <c r="L2477" s="42" cm="1">
        <f t="array" ref="L2477">INDEX('D_ SERVICES'!D:F, MATCH(J2477, 'D_ SERVICES'!A:A, 0),
   IF(I2477="Basic", 1, IF(I2477="Standard", 2, IF(I2477="Premium", 3, ""))))</f>
        <v>203</v>
      </c>
      <c r="M2477" s="32">
        <f>L2477*(1-VLOOKUP('F_ ORDERS'!$K2477,D_BUYERS!A:H,8,FALSE))</f>
        <v>192.85</v>
      </c>
      <c r="N2477" s="32">
        <f>IF(VLOOKUP('F_ ORDERS'!$G2477, OrderDate!A:E, 5, FALSE) = 1, 'F_ ORDERS'!$M2477 * (1 - 0.07), 'F_ ORDERS'!$M2477)</f>
        <v>192.85</v>
      </c>
    </row>
    <row r="2478" spans="1:14" x14ac:dyDescent="0.2">
      <c r="A2478" s="51" t="str">
        <f t="shared" si="38"/>
        <v>231.30.70.128|42278|0.747951388890215</v>
      </c>
      <c r="B2478" s="51" t="s">
        <v>2735</v>
      </c>
      <c r="C2478" s="52">
        <f>INT(DT!I2478)</f>
        <v>42278</v>
      </c>
      <c r="D2478" s="53">
        <f>DT!I2478-INT(DT!I2478)</f>
        <v>0.74795138889021473</v>
      </c>
      <c r="E2478" s="32" t="s">
        <v>6693</v>
      </c>
      <c r="F2478" s="32">
        <v>1022</v>
      </c>
      <c r="G2478" s="38">
        <f>INT(DT!E2478)</f>
        <v>42278</v>
      </c>
      <c r="H2478" s="39">
        <f>DT!E2478-INT(DT!E2478)</f>
        <v>0.83273148148145992</v>
      </c>
      <c r="I2478" s="32" t="s">
        <v>23</v>
      </c>
      <c r="J2478" s="32" t="s">
        <v>615</v>
      </c>
      <c r="K2478" s="32" t="s">
        <v>485</v>
      </c>
      <c r="L2478" s="42" cm="1">
        <f t="array" ref="L2478">INDEX('D_ SERVICES'!D:F, MATCH(J2478, 'D_ SERVICES'!A:A, 0),
   IF(I2478="Basic", 1, IF(I2478="Standard", 2, IF(I2478="Premium", 3, ""))))</f>
        <v>889</v>
      </c>
      <c r="M2478" s="32">
        <f>L2478*(1-VLOOKUP('F_ ORDERS'!$K2478,D_BUYERS!A:H,8,FALSE))</f>
        <v>844.55</v>
      </c>
      <c r="N2478" s="32">
        <f>IF(VLOOKUP('F_ ORDERS'!$G2478, OrderDate!A:E, 5, FALSE) = 1, 'F_ ORDERS'!$M2478 * (1 - 0.07), 'F_ ORDERS'!$M2478)</f>
        <v>844.55</v>
      </c>
    </row>
    <row r="2479" spans="1:14" x14ac:dyDescent="0.2">
      <c r="A2479" s="51" t="str">
        <f t="shared" si="38"/>
        <v>7.151.193.109|43020|0.89424768518802</v>
      </c>
      <c r="B2479" s="51" t="s">
        <v>3746</v>
      </c>
      <c r="C2479" s="52">
        <f>INT(DT!I2479)</f>
        <v>43020</v>
      </c>
      <c r="D2479" s="53">
        <f>DT!I2479-INT(DT!I2479)</f>
        <v>0.89424768518802011</v>
      </c>
      <c r="E2479" s="32" t="s">
        <v>6694</v>
      </c>
      <c r="F2479" s="32">
        <v>1027</v>
      </c>
      <c r="G2479" s="38">
        <f>INT(DT!E2479)</f>
        <v>43020</v>
      </c>
      <c r="H2479" s="39">
        <f>DT!E2479-INT(DT!E2479)</f>
        <v>0.95642361111094942</v>
      </c>
      <c r="I2479" s="32" t="s">
        <v>12</v>
      </c>
      <c r="J2479" s="32" t="s">
        <v>669</v>
      </c>
      <c r="K2479" s="32" t="s">
        <v>361</v>
      </c>
      <c r="L2479" s="42" cm="1">
        <f t="array" ref="L2479">INDEX('D_ SERVICES'!D:F, MATCH(J2479, 'D_ SERVICES'!A:A, 0),
   IF(I2479="Basic", 1, IF(I2479="Standard", 2, IF(I2479="Premium", 3, ""))))</f>
        <v>948</v>
      </c>
      <c r="M2479" s="32">
        <f>L2479*(1-VLOOKUP('F_ ORDERS'!$K2479,D_BUYERS!A:H,8,FALSE))</f>
        <v>948</v>
      </c>
      <c r="N2479" s="32">
        <f>IF(VLOOKUP('F_ ORDERS'!$G2479, OrderDate!A:E, 5, FALSE) = 1, 'F_ ORDERS'!$M2479 * (1 - 0.07), 'F_ ORDERS'!$M2479)</f>
        <v>948</v>
      </c>
    </row>
    <row r="2480" spans="1:14" x14ac:dyDescent="0.2">
      <c r="A2480" s="51" t="str">
        <f t="shared" si="38"/>
        <v>13.19.18.162|45012|0.620439814818383</v>
      </c>
      <c r="B2480" s="51" t="s">
        <v>1337</v>
      </c>
      <c r="C2480" s="52">
        <f>INT(DT!I2480)</f>
        <v>45012</v>
      </c>
      <c r="D2480" s="53">
        <f>DT!I2480-INT(DT!I2480)</f>
        <v>0.62043981481838273</v>
      </c>
      <c r="E2480" s="32" t="s">
        <v>6695</v>
      </c>
      <c r="F2480" s="32">
        <v>1016</v>
      </c>
      <c r="G2480" s="38">
        <f>INT(DT!E2480)</f>
        <v>45012</v>
      </c>
      <c r="H2480" s="39">
        <f>DT!E2480-INT(DT!E2480)</f>
        <v>0.63074074074393138</v>
      </c>
      <c r="I2480" s="32" t="s">
        <v>18</v>
      </c>
      <c r="J2480" s="32" t="s">
        <v>648</v>
      </c>
      <c r="K2480" s="32" t="s">
        <v>197</v>
      </c>
      <c r="L2480" s="42" cm="1">
        <f t="array" ref="L2480">INDEX('D_ SERVICES'!D:F, MATCH(J2480, 'D_ SERVICES'!A:A, 0),
   IF(I2480="Basic", 1, IF(I2480="Standard", 2, IF(I2480="Premium", 3, ""))))</f>
        <v>468</v>
      </c>
      <c r="M2480" s="32">
        <f>L2480*(1-VLOOKUP('F_ ORDERS'!$K2480,D_BUYERS!A:H,8,FALSE))</f>
        <v>421.2</v>
      </c>
      <c r="N2480" s="32">
        <f>IF(VLOOKUP('F_ ORDERS'!$G2480, OrderDate!A:E, 5, FALSE) = 1, 'F_ ORDERS'!$M2480 * (1 - 0.07), 'F_ ORDERS'!$M2480)</f>
        <v>421.2</v>
      </c>
    </row>
    <row r="2481" spans="1:14" x14ac:dyDescent="0.2">
      <c r="A2481" s="51" t="str">
        <f t="shared" si="38"/>
        <v>203.218.131.49|44851|0.438692129631818</v>
      </c>
      <c r="B2481" s="51" t="s">
        <v>2338</v>
      </c>
      <c r="C2481" s="52">
        <f>INT(DT!I2481)</f>
        <v>44851</v>
      </c>
      <c r="D2481" s="53">
        <f>DT!I2481-INT(DT!I2481)</f>
        <v>0.43869212963181781</v>
      </c>
      <c r="E2481" s="32" t="s">
        <v>6696</v>
      </c>
      <c r="F2481" s="32">
        <v>1226</v>
      </c>
      <c r="G2481" s="38">
        <f>INT(DT!E2481)</f>
        <v>44851</v>
      </c>
      <c r="H2481" s="39">
        <f>DT!E2481-INT(DT!E2481)</f>
        <v>0.53280092592467554</v>
      </c>
      <c r="I2481" s="32" t="s">
        <v>18</v>
      </c>
      <c r="J2481" s="32" t="s">
        <v>879</v>
      </c>
      <c r="K2481" s="32" t="s">
        <v>451</v>
      </c>
      <c r="L2481" s="42" cm="1">
        <f t="array" ref="L2481">INDEX('D_ SERVICES'!D:F, MATCH(J2481, 'D_ SERVICES'!A:A, 0),
   IF(I2481="Basic", 1, IF(I2481="Standard", 2, IF(I2481="Premium", 3, ""))))</f>
        <v>197</v>
      </c>
      <c r="M2481" s="32">
        <f>L2481*(1-VLOOKUP('F_ ORDERS'!$K2481,D_BUYERS!A:H,8,FALSE))</f>
        <v>187.14999999999998</v>
      </c>
      <c r="N2481" s="32">
        <f>IF(VLOOKUP('F_ ORDERS'!$G2481, OrderDate!A:E, 5, FALSE) = 1, 'F_ ORDERS'!$M2481 * (1 - 0.07), 'F_ ORDERS'!$M2481)</f>
        <v>187.14999999999998</v>
      </c>
    </row>
    <row r="2482" spans="1:14" x14ac:dyDescent="0.2">
      <c r="A2482" s="51" t="str">
        <f t="shared" si="38"/>
        <v>254.248.23.161|45180|0.0645138888867223</v>
      </c>
      <c r="B2482" s="51" t="s">
        <v>3067</v>
      </c>
      <c r="C2482" s="52">
        <f>INT(DT!I2482)</f>
        <v>45180</v>
      </c>
      <c r="D2482" s="53">
        <f>DT!I2482-INT(DT!I2482)</f>
        <v>6.451388888672227E-2</v>
      </c>
      <c r="E2482" s="32" t="s">
        <v>6697</v>
      </c>
      <c r="F2482" s="32">
        <v>1010</v>
      </c>
      <c r="G2482" s="38">
        <f>INT(DT!E2482)</f>
        <v>45180</v>
      </c>
      <c r="H2482" s="39">
        <f>DT!E2482-INT(DT!E2482)</f>
        <v>0.13775462962803431</v>
      </c>
      <c r="I2482" s="32" t="s">
        <v>12</v>
      </c>
      <c r="J2482" s="32" t="s">
        <v>782</v>
      </c>
      <c r="K2482" s="32" t="s">
        <v>121</v>
      </c>
      <c r="L2482" s="42" cm="1">
        <f t="array" ref="L2482">INDEX('D_ SERVICES'!D:F, MATCH(J2482, 'D_ SERVICES'!A:A, 0),
   IF(I2482="Basic", 1, IF(I2482="Standard", 2, IF(I2482="Premium", 3, ""))))</f>
        <v>983</v>
      </c>
      <c r="M2482" s="32">
        <f>L2482*(1-VLOOKUP('F_ ORDERS'!$K2482,D_BUYERS!A:H,8,FALSE))</f>
        <v>884.7</v>
      </c>
      <c r="N2482" s="32">
        <f>IF(VLOOKUP('F_ ORDERS'!$G2482, OrderDate!A:E, 5, FALSE) = 1, 'F_ ORDERS'!$M2482 * (1 - 0.07), 'F_ ORDERS'!$M2482)</f>
        <v>884.7</v>
      </c>
    </row>
    <row r="2483" spans="1:14" x14ac:dyDescent="0.2">
      <c r="A2483" s="51" t="str">
        <f t="shared" si="38"/>
        <v>224.162.225.86|45144|0.547199074077071</v>
      </c>
      <c r="B2483" s="51" t="s">
        <v>2626</v>
      </c>
      <c r="C2483" s="52">
        <f>INT(DT!I2483)</f>
        <v>45144</v>
      </c>
      <c r="D2483" s="53">
        <f>DT!I2483-INT(DT!I2483)</f>
        <v>0.54719907407707069</v>
      </c>
      <c r="E2483" s="32" t="s">
        <v>6698</v>
      </c>
      <c r="F2483" s="32">
        <v>1042</v>
      </c>
      <c r="G2483" s="38">
        <f>INT(DT!E2483)</f>
        <v>45144</v>
      </c>
      <c r="H2483" s="39">
        <f>DT!E2483-INT(DT!E2483)</f>
        <v>0.66231481482100207</v>
      </c>
      <c r="I2483" s="32" t="s">
        <v>23</v>
      </c>
      <c r="J2483" s="32" t="s">
        <v>635</v>
      </c>
      <c r="K2483" s="32" t="s">
        <v>25</v>
      </c>
      <c r="L2483" s="42" cm="1">
        <f t="array" ref="L2483">INDEX('D_ SERVICES'!D:F, MATCH(J2483, 'D_ SERVICES'!A:A, 0),
   IF(I2483="Basic", 1, IF(I2483="Standard", 2, IF(I2483="Premium", 3, ""))))</f>
        <v>917</v>
      </c>
      <c r="M2483" s="32">
        <f>L2483*(1-VLOOKUP('F_ ORDERS'!$K2483,D_BUYERS!A:H,8,FALSE))</f>
        <v>871.15</v>
      </c>
      <c r="N2483" s="32">
        <f>IF(VLOOKUP('F_ ORDERS'!$G2483, OrderDate!A:E, 5, FALSE) = 1, 'F_ ORDERS'!$M2483 * (1 - 0.07), 'F_ ORDERS'!$M2483)</f>
        <v>810.16949999999997</v>
      </c>
    </row>
    <row r="2484" spans="1:14" x14ac:dyDescent="0.2">
      <c r="A2484" s="51" t="str">
        <f t="shared" si="38"/>
        <v>239.211.138.6|43045|0.317615740743349</v>
      </c>
      <c r="B2484" s="51" t="s">
        <v>2845</v>
      </c>
      <c r="C2484" s="52">
        <f>INT(DT!I2484)</f>
        <v>43045</v>
      </c>
      <c r="D2484" s="53">
        <f>DT!I2484-INT(DT!I2484)</f>
        <v>0.31761574074334931</v>
      </c>
      <c r="E2484" s="32" t="s">
        <v>6699</v>
      </c>
      <c r="F2484" s="32">
        <v>1033</v>
      </c>
      <c r="G2484" s="38">
        <f>INT(DT!E2484)</f>
        <v>43045</v>
      </c>
      <c r="H2484" s="39">
        <f>DT!E2484-INT(DT!E2484)</f>
        <v>0.35563657407328719</v>
      </c>
      <c r="I2484" s="32" t="s">
        <v>23</v>
      </c>
      <c r="J2484" s="32" t="s">
        <v>728</v>
      </c>
      <c r="K2484" s="32" t="s">
        <v>97</v>
      </c>
      <c r="L2484" s="42" cm="1">
        <f t="array" ref="L2484">INDEX('D_ SERVICES'!D:F, MATCH(J2484, 'D_ SERVICES'!A:A, 0),
   IF(I2484="Basic", 1, IF(I2484="Standard", 2, IF(I2484="Premium", 3, ""))))</f>
        <v>112</v>
      </c>
      <c r="M2484" s="32">
        <f>L2484*(1-VLOOKUP('F_ ORDERS'!$K2484,D_BUYERS!A:H,8,FALSE))</f>
        <v>106.39999999999999</v>
      </c>
      <c r="N2484" s="32">
        <f>IF(VLOOKUP('F_ ORDERS'!$G2484, OrderDate!A:E, 5, FALSE) = 1, 'F_ ORDERS'!$M2484 * (1 - 0.07), 'F_ ORDERS'!$M2484)</f>
        <v>106.39999999999999</v>
      </c>
    </row>
    <row r="2485" spans="1:14" x14ac:dyDescent="0.2">
      <c r="A2485" s="51" t="str">
        <f t="shared" si="38"/>
        <v>139.155.130.138|44845|0.669108796297223</v>
      </c>
      <c r="B2485" s="51" t="s">
        <v>1472</v>
      </c>
      <c r="C2485" s="52">
        <f>INT(DT!I2485)</f>
        <v>44845</v>
      </c>
      <c r="D2485" s="53">
        <f>DT!I2485-INT(DT!I2485)</f>
        <v>0.66910879629722331</v>
      </c>
      <c r="E2485" s="32" t="s">
        <v>6700</v>
      </c>
      <c r="F2485" s="32">
        <v>1019</v>
      </c>
      <c r="G2485" s="38">
        <f>INT(DT!E2485)</f>
        <v>44845</v>
      </c>
      <c r="H2485" s="39">
        <f>DT!E2485-INT(DT!E2485)</f>
        <v>0.72883101851766696</v>
      </c>
      <c r="I2485" s="32" t="s">
        <v>12</v>
      </c>
      <c r="J2485" s="32" t="s">
        <v>616</v>
      </c>
      <c r="K2485" s="32" t="s">
        <v>209</v>
      </c>
      <c r="L2485" s="42" cm="1">
        <f t="array" ref="L2485">INDEX('D_ SERVICES'!D:F, MATCH(J2485, 'D_ SERVICES'!A:A, 0),
   IF(I2485="Basic", 1, IF(I2485="Standard", 2, IF(I2485="Premium", 3, ""))))</f>
        <v>901</v>
      </c>
      <c r="M2485" s="32">
        <f>L2485*(1-VLOOKUP('F_ ORDERS'!$K2485,D_BUYERS!A:H,8,FALSE))</f>
        <v>901</v>
      </c>
      <c r="N2485" s="32">
        <f>IF(VLOOKUP('F_ ORDERS'!$G2485, OrderDate!A:E, 5, FALSE) = 1, 'F_ ORDERS'!$M2485 * (1 - 0.07), 'F_ ORDERS'!$M2485)</f>
        <v>901</v>
      </c>
    </row>
    <row r="2486" spans="1:14" x14ac:dyDescent="0.2">
      <c r="A2486" s="51" t="str">
        <f t="shared" si="38"/>
        <v>146.29.104.62|45267|0.717083333336632</v>
      </c>
      <c r="B2486" s="51" t="s">
        <v>1575</v>
      </c>
      <c r="C2486" s="52">
        <f>INT(DT!I2486)</f>
        <v>45267</v>
      </c>
      <c r="D2486" s="53">
        <f>DT!I2486-INT(DT!I2486)</f>
        <v>0.71708333333663177</v>
      </c>
      <c r="E2486" s="32" t="s">
        <v>6701</v>
      </c>
      <c r="F2486" s="32">
        <v>1009</v>
      </c>
      <c r="G2486" s="38">
        <f>INT(DT!E2486)</f>
        <v>45267</v>
      </c>
      <c r="H2486" s="39">
        <f>DT!E2486-INT(DT!E2486)</f>
        <v>0.76638888889283407</v>
      </c>
      <c r="I2486" s="32" t="s">
        <v>18</v>
      </c>
      <c r="J2486" s="32" t="s">
        <v>600</v>
      </c>
      <c r="K2486" s="32" t="s">
        <v>121</v>
      </c>
      <c r="L2486" s="42" cm="1">
        <f t="array" ref="L2486">INDEX('D_ SERVICES'!D:F, MATCH(J2486, 'D_ SERVICES'!A:A, 0),
   IF(I2486="Basic", 1, IF(I2486="Standard", 2, IF(I2486="Premium", 3, ""))))</f>
        <v>66</v>
      </c>
      <c r="M2486" s="32">
        <f>L2486*(1-VLOOKUP('F_ ORDERS'!$K2486,D_BUYERS!A:H,8,FALSE))</f>
        <v>59.4</v>
      </c>
      <c r="N2486" s="32">
        <f>IF(VLOOKUP('F_ ORDERS'!$G2486, OrderDate!A:E, 5, FALSE) = 1, 'F_ ORDERS'!$M2486 * (1 - 0.07), 'F_ ORDERS'!$M2486)</f>
        <v>59.4</v>
      </c>
    </row>
    <row r="2487" spans="1:14" x14ac:dyDescent="0.2">
      <c r="A2487" s="51" t="str">
        <f t="shared" si="38"/>
        <v>237.250.133.109|45347|0.482164351851679</v>
      </c>
      <c r="B2487" s="51" t="s">
        <v>2818</v>
      </c>
      <c r="C2487" s="52">
        <f>INT(DT!I2487)</f>
        <v>45347</v>
      </c>
      <c r="D2487" s="53">
        <f>DT!I2487-INT(DT!I2487)</f>
        <v>0.48216435185167938</v>
      </c>
      <c r="E2487" s="32" t="s">
        <v>6702</v>
      </c>
      <c r="F2487" s="32">
        <v>1044</v>
      </c>
      <c r="G2487" s="38">
        <f>INT(DT!E2487)</f>
        <v>45347</v>
      </c>
      <c r="H2487" s="39">
        <f>DT!E2487-INT(DT!E2487)</f>
        <v>0.48656250000203727</v>
      </c>
      <c r="I2487" s="32" t="s">
        <v>18</v>
      </c>
      <c r="J2487" s="32" t="s">
        <v>722</v>
      </c>
      <c r="K2487" s="32" t="s">
        <v>313</v>
      </c>
      <c r="L2487" s="42" cm="1">
        <f t="array" ref="L2487">INDEX('D_ SERVICES'!D:F, MATCH(J2487, 'D_ SERVICES'!A:A, 0),
   IF(I2487="Basic", 1, IF(I2487="Standard", 2, IF(I2487="Premium", 3, ""))))</f>
        <v>787</v>
      </c>
      <c r="M2487" s="32">
        <f>L2487*(1-VLOOKUP('F_ ORDERS'!$K2487,D_BUYERS!A:H,8,FALSE))</f>
        <v>708.30000000000007</v>
      </c>
      <c r="N2487" s="32">
        <f>IF(VLOOKUP('F_ ORDERS'!$G2487, OrderDate!A:E, 5, FALSE) = 1, 'F_ ORDERS'!$M2487 * (1 - 0.07), 'F_ ORDERS'!$M2487)</f>
        <v>658.71900000000005</v>
      </c>
    </row>
    <row r="2488" spans="1:14" x14ac:dyDescent="0.2">
      <c r="A2488" s="51" t="str">
        <f t="shared" si="38"/>
        <v>99.91.9.148|45238|0.678124999998545</v>
      </c>
      <c r="B2488" s="51" t="s">
        <v>4206</v>
      </c>
      <c r="C2488" s="52">
        <f>INT(DT!I2488)</f>
        <v>45238</v>
      </c>
      <c r="D2488" s="53">
        <f>DT!I2488-INT(DT!I2488)</f>
        <v>0.67812499999854481</v>
      </c>
      <c r="E2488" s="32" t="s">
        <v>6703</v>
      </c>
      <c r="F2488" s="32">
        <v>1133</v>
      </c>
      <c r="G2488" s="38">
        <f>INT(DT!E2488)</f>
        <v>45238</v>
      </c>
      <c r="H2488" s="39">
        <f>DT!E2488-INT(DT!E2488)</f>
        <v>0.74050925925985212</v>
      </c>
      <c r="I2488" s="32" t="s">
        <v>12</v>
      </c>
      <c r="J2488" s="32" t="s">
        <v>887</v>
      </c>
      <c r="K2488" s="32" t="s">
        <v>162</v>
      </c>
      <c r="L2488" s="42" cm="1">
        <f t="array" ref="L2488">INDEX('D_ SERVICES'!D:F, MATCH(J2488, 'D_ SERVICES'!A:A, 0),
   IF(I2488="Basic", 1, IF(I2488="Standard", 2, IF(I2488="Premium", 3, ""))))</f>
        <v>984</v>
      </c>
      <c r="M2488" s="32">
        <f>L2488*(1-VLOOKUP('F_ ORDERS'!$K2488,D_BUYERS!A:H,8,FALSE))</f>
        <v>934.8</v>
      </c>
      <c r="N2488" s="32">
        <f>IF(VLOOKUP('F_ ORDERS'!$G2488, OrderDate!A:E, 5, FALSE) = 1, 'F_ ORDERS'!$M2488 * (1 - 0.07), 'F_ ORDERS'!$M2488)</f>
        <v>934.8</v>
      </c>
    </row>
    <row r="2489" spans="1:14" x14ac:dyDescent="0.2">
      <c r="A2489" s="51" t="str">
        <f t="shared" si="38"/>
        <v>31.100.193.234|43680|0.900590277778974</v>
      </c>
      <c r="B2489" s="51" t="s">
        <v>3179</v>
      </c>
      <c r="C2489" s="52">
        <f>INT(DT!I2489)</f>
        <v>43680</v>
      </c>
      <c r="D2489" s="53">
        <f>DT!I2489-INT(DT!I2489)</f>
        <v>0.90059027777897427</v>
      </c>
      <c r="E2489" s="32" t="s">
        <v>6704</v>
      </c>
      <c r="F2489" s="32">
        <v>1177</v>
      </c>
      <c r="G2489" s="38">
        <f>INT(DT!E2489)</f>
        <v>43680</v>
      </c>
      <c r="H2489" s="39">
        <f>DT!E2489-INT(DT!E2489)</f>
        <v>0.94134259259590181</v>
      </c>
      <c r="I2489" s="32" t="s">
        <v>18</v>
      </c>
      <c r="J2489" s="32" t="s">
        <v>591</v>
      </c>
      <c r="K2489" s="32" t="s">
        <v>158</v>
      </c>
      <c r="L2489" s="42" cm="1">
        <f t="array" ref="L2489">INDEX('D_ SERVICES'!D:F, MATCH(J2489, 'D_ SERVICES'!A:A, 0),
   IF(I2489="Basic", 1, IF(I2489="Standard", 2, IF(I2489="Premium", 3, ""))))</f>
        <v>269</v>
      </c>
      <c r="M2489" s="32">
        <f>L2489*(1-VLOOKUP('F_ ORDERS'!$K2489,D_BUYERS!A:H,8,FALSE))</f>
        <v>269</v>
      </c>
      <c r="N2489" s="32">
        <f>IF(VLOOKUP('F_ ORDERS'!$G2489, OrderDate!A:E, 5, FALSE) = 1, 'F_ ORDERS'!$M2489 * (1 - 0.07), 'F_ ORDERS'!$M2489)</f>
        <v>250.17</v>
      </c>
    </row>
    <row r="2490" spans="1:14" x14ac:dyDescent="0.2">
      <c r="A2490" s="51" t="str">
        <f t="shared" si="38"/>
        <v>84.186.232.62|45415|0.333865740736655</v>
      </c>
      <c r="B2490" s="51" t="s">
        <v>3980</v>
      </c>
      <c r="C2490" s="52">
        <f>INT(DT!I2490)</f>
        <v>45415</v>
      </c>
      <c r="D2490" s="53">
        <f>DT!I2490-INT(DT!I2490)</f>
        <v>0.33386574073665543</v>
      </c>
      <c r="E2490" s="32" t="s">
        <v>6705</v>
      </c>
      <c r="F2490" s="32">
        <v>1009</v>
      </c>
      <c r="G2490" s="38">
        <f>INT(DT!E2490)</f>
        <v>45415</v>
      </c>
      <c r="H2490" s="39">
        <f>DT!E2490-INT(DT!E2490)</f>
        <v>0.39196759258629754</v>
      </c>
      <c r="I2490" s="32" t="s">
        <v>12</v>
      </c>
      <c r="J2490" s="32" t="s">
        <v>692</v>
      </c>
      <c r="K2490" s="32" t="s">
        <v>273</v>
      </c>
      <c r="L2490" s="42" cm="1">
        <f t="array" ref="L2490">INDEX('D_ SERVICES'!D:F, MATCH(J2490, 'D_ SERVICES'!A:A, 0),
   IF(I2490="Basic", 1, IF(I2490="Standard", 2, IF(I2490="Premium", 3, ""))))</f>
        <v>433</v>
      </c>
      <c r="M2490" s="32">
        <f>L2490*(1-VLOOKUP('F_ ORDERS'!$K2490,D_BUYERS!A:H,8,FALSE))</f>
        <v>433</v>
      </c>
      <c r="N2490" s="32">
        <f>IF(VLOOKUP('F_ ORDERS'!$G2490, OrderDate!A:E, 5, FALSE) = 1, 'F_ ORDERS'!$M2490 * (1 - 0.07), 'F_ ORDERS'!$M2490)</f>
        <v>433</v>
      </c>
    </row>
    <row r="2491" spans="1:14" x14ac:dyDescent="0.2">
      <c r="A2491" s="51" t="str">
        <f t="shared" si="38"/>
        <v>65.150.78.51|45020|0.92871527778334</v>
      </c>
      <c r="B2491" s="51" t="s">
        <v>3679</v>
      </c>
      <c r="C2491" s="52">
        <f>INT(DT!I2491)</f>
        <v>45020</v>
      </c>
      <c r="D2491" s="53">
        <f>DT!I2491-INT(DT!I2491)</f>
        <v>0.92871527778333984</v>
      </c>
      <c r="E2491" s="32" t="s">
        <v>6706</v>
      </c>
      <c r="F2491" s="32">
        <v>1071</v>
      </c>
      <c r="G2491" s="38">
        <f>INT(DT!E2491)</f>
        <v>45020</v>
      </c>
      <c r="H2491" s="39">
        <f>DT!E2491-INT(DT!E2491)</f>
        <v>0.97833333333983319</v>
      </c>
      <c r="I2491" s="32" t="s">
        <v>12</v>
      </c>
      <c r="J2491" s="32" t="s">
        <v>673</v>
      </c>
      <c r="K2491" s="32" t="s">
        <v>207</v>
      </c>
      <c r="L2491" s="42" cm="1">
        <f t="array" ref="L2491">INDEX('D_ SERVICES'!D:F, MATCH(J2491, 'D_ SERVICES'!A:A, 0),
   IF(I2491="Basic", 1, IF(I2491="Standard", 2, IF(I2491="Premium", 3, ""))))</f>
        <v>981</v>
      </c>
      <c r="M2491" s="32">
        <f>L2491*(1-VLOOKUP('F_ ORDERS'!$K2491,D_BUYERS!A:H,8,FALSE))</f>
        <v>882.9</v>
      </c>
      <c r="N2491" s="32">
        <f>IF(VLOOKUP('F_ ORDERS'!$G2491, OrderDate!A:E, 5, FALSE) = 1, 'F_ ORDERS'!$M2491 * (1 - 0.07), 'F_ ORDERS'!$M2491)</f>
        <v>882.9</v>
      </c>
    </row>
    <row r="2492" spans="1:14" x14ac:dyDescent="0.2">
      <c r="A2492" s="51" t="str">
        <f t="shared" si="38"/>
        <v>27.226.188.93|45278|0.47935185184906</v>
      </c>
      <c r="B2492" s="51" t="s">
        <v>3116</v>
      </c>
      <c r="C2492" s="52">
        <f>INT(DT!I2492)</f>
        <v>45278</v>
      </c>
      <c r="D2492" s="53">
        <f>DT!I2492-INT(DT!I2492)</f>
        <v>0.47935185184906004</v>
      </c>
      <c r="E2492" s="32" t="s">
        <v>6707</v>
      </c>
      <c r="F2492" s="32">
        <v>1211</v>
      </c>
      <c r="G2492" s="38">
        <f>INT(DT!E2492)</f>
        <v>45278</v>
      </c>
      <c r="H2492" s="39">
        <f>DT!E2492-INT(DT!E2492)</f>
        <v>0.51043981481052469</v>
      </c>
      <c r="I2492" s="32" t="s">
        <v>23</v>
      </c>
      <c r="J2492" s="32" t="s">
        <v>695</v>
      </c>
      <c r="K2492" s="32" t="s">
        <v>177</v>
      </c>
      <c r="L2492" s="42" cm="1">
        <f t="array" ref="L2492">INDEX('D_ SERVICES'!D:F, MATCH(J2492, 'D_ SERVICES'!A:A, 0),
   IF(I2492="Basic", 1, IF(I2492="Standard", 2, IF(I2492="Premium", 3, ""))))</f>
        <v>664</v>
      </c>
      <c r="M2492" s="32">
        <f>L2492*(1-VLOOKUP('F_ ORDERS'!$K2492,D_BUYERS!A:H,8,FALSE))</f>
        <v>664</v>
      </c>
      <c r="N2492" s="32">
        <f>IF(VLOOKUP('F_ ORDERS'!$G2492, OrderDate!A:E, 5, FALSE) = 1, 'F_ ORDERS'!$M2492 * (1 - 0.07), 'F_ ORDERS'!$M2492)</f>
        <v>664</v>
      </c>
    </row>
    <row r="2493" spans="1:14" x14ac:dyDescent="0.2">
      <c r="A2493" s="51" t="str">
        <f t="shared" si="38"/>
        <v>26.71.187.210|43302|0.71644675925927</v>
      </c>
      <c r="B2493" s="51" t="s">
        <v>3104</v>
      </c>
      <c r="C2493" s="52">
        <f>INT(DT!I2493)</f>
        <v>43302</v>
      </c>
      <c r="D2493" s="53">
        <f>DT!I2493-INT(DT!I2493)</f>
        <v>0.71644675925927004</v>
      </c>
      <c r="E2493" s="32" t="s">
        <v>6708</v>
      </c>
      <c r="F2493" s="32">
        <v>1231</v>
      </c>
      <c r="G2493" s="38">
        <f>INT(DT!E2493)</f>
        <v>43302</v>
      </c>
      <c r="H2493" s="39">
        <f>DT!E2493-INT(DT!E2493)</f>
        <v>0.83981481481168885</v>
      </c>
      <c r="I2493" s="32" t="s">
        <v>12</v>
      </c>
      <c r="J2493" s="32" t="s">
        <v>713</v>
      </c>
      <c r="K2493" s="32" t="s">
        <v>476</v>
      </c>
      <c r="L2493" s="42" cm="1">
        <f t="array" ref="L2493">INDEX('D_ SERVICES'!D:F, MATCH(J2493, 'D_ SERVICES'!A:A, 0),
   IF(I2493="Basic", 1, IF(I2493="Standard", 2, IF(I2493="Premium", 3, ""))))</f>
        <v>780</v>
      </c>
      <c r="M2493" s="32">
        <f>L2493*(1-VLOOKUP('F_ ORDERS'!$K2493,D_BUYERS!A:H,8,FALSE))</f>
        <v>702</v>
      </c>
      <c r="N2493" s="32">
        <f>IF(VLOOKUP('F_ ORDERS'!$G2493, OrderDate!A:E, 5, FALSE) = 1, 'F_ ORDERS'!$M2493 * (1 - 0.07), 'F_ ORDERS'!$M2493)</f>
        <v>652.8599999999999</v>
      </c>
    </row>
    <row r="2494" spans="1:14" x14ac:dyDescent="0.2">
      <c r="A2494" s="51" t="str">
        <f t="shared" si="38"/>
        <v>18.242.5.144|44426|0.782604166663077</v>
      </c>
      <c r="B2494" s="51" t="s">
        <v>2026</v>
      </c>
      <c r="C2494" s="52">
        <f>INT(DT!I2494)</f>
        <v>44426</v>
      </c>
      <c r="D2494" s="53">
        <f>DT!I2494-INT(DT!I2494)</f>
        <v>0.78260416666307719</v>
      </c>
      <c r="E2494" s="32" t="s">
        <v>6709</v>
      </c>
      <c r="F2494" s="32">
        <v>1198</v>
      </c>
      <c r="G2494" s="38">
        <f>INT(DT!E2494)</f>
        <v>44426</v>
      </c>
      <c r="H2494" s="39">
        <f>DT!E2494-INT(DT!E2494)</f>
        <v>0.87535879629285773</v>
      </c>
      <c r="I2494" s="32" t="s">
        <v>18</v>
      </c>
      <c r="J2494" s="32" t="s">
        <v>813</v>
      </c>
      <c r="K2494" s="32" t="s">
        <v>127</v>
      </c>
      <c r="L2494" s="42" cm="1">
        <f t="array" ref="L2494">INDEX('D_ SERVICES'!D:F, MATCH(J2494, 'D_ SERVICES'!A:A, 0),
   IF(I2494="Basic", 1, IF(I2494="Standard", 2, IF(I2494="Premium", 3, ""))))</f>
        <v>499</v>
      </c>
      <c r="M2494" s="32">
        <f>L2494*(1-VLOOKUP('F_ ORDERS'!$K2494,D_BUYERS!A:H,8,FALSE))</f>
        <v>499</v>
      </c>
      <c r="N2494" s="32">
        <f>IF(VLOOKUP('F_ ORDERS'!$G2494, OrderDate!A:E, 5, FALSE) = 1, 'F_ ORDERS'!$M2494 * (1 - 0.07), 'F_ ORDERS'!$M2494)</f>
        <v>499</v>
      </c>
    </row>
    <row r="2495" spans="1:14" x14ac:dyDescent="0.2">
      <c r="A2495" s="51" t="str">
        <f t="shared" si="38"/>
        <v>44.126.110.103|44864|0.728784722232376</v>
      </c>
      <c r="B2495" s="51" t="s">
        <v>3391</v>
      </c>
      <c r="C2495" s="52">
        <f>INT(DT!I2495)</f>
        <v>44864</v>
      </c>
      <c r="D2495" s="53">
        <f>DT!I2495-INT(DT!I2495)</f>
        <v>0.72878472223237623</v>
      </c>
      <c r="E2495" s="32" t="s">
        <v>6710</v>
      </c>
      <c r="F2495" s="32">
        <v>1114</v>
      </c>
      <c r="G2495" s="38">
        <f>INT(DT!E2495)</f>
        <v>44864</v>
      </c>
      <c r="H2495" s="39">
        <f>DT!E2495-INT(DT!E2495)</f>
        <v>0.84434027778479503</v>
      </c>
      <c r="I2495" s="32" t="s">
        <v>12</v>
      </c>
      <c r="J2495" s="32" t="s">
        <v>720</v>
      </c>
      <c r="K2495" s="32" t="s">
        <v>75</v>
      </c>
      <c r="L2495" s="42" cm="1">
        <f t="array" ref="L2495">INDEX('D_ SERVICES'!D:F, MATCH(J2495, 'D_ SERVICES'!A:A, 0),
   IF(I2495="Basic", 1, IF(I2495="Standard", 2, IF(I2495="Premium", 3, ""))))</f>
        <v>691</v>
      </c>
      <c r="M2495" s="32">
        <f>L2495*(1-VLOOKUP('F_ ORDERS'!$K2495,D_BUYERS!A:H,8,FALSE))</f>
        <v>691</v>
      </c>
      <c r="N2495" s="32">
        <f>IF(VLOOKUP('F_ ORDERS'!$G2495, OrderDate!A:E, 5, FALSE) = 1, 'F_ ORDERS'!$M2495 * (1 - 0.07), 'F_ ORDERS'!$M2495)</f>
        <v>642.63</v>
      </c>
    </row>
    <row r="2496" spans="1:14" x14ac:dyDescent="0.2">
      <c r="A2496" s="51" t="str">
        <f t="shared" si="38"/>
        <v>61.76.164.119|45412|0.459212962960009</v>
      </c>
      <c r="B2496" s="51" t="s">
        <v>3645</v>
      </c>
      <c r="C2496" s="52">
        <f>INT(DT!I2496)</f>
        <v>45412</v>
      </c>
      <c r="D2496" s="53">
        <f>DT!I2496-INT(DT!I2496)</f>
        <v>0.45921296296000946</v>
      </c>
      <c r="E2496" s="32" t="s">
        <v>6711</v>
      </c>
      <c r="F2496" s="32">
        <v>1023</v>
      </c>
      <c r="G2496" s="38">
        <f>INT(DT!E2496)</f>
        <v>45412</v>
      </c>
      <c r="H2496" s="39">
        <f>DT!E2496-INT(DT!E2496)</f>
        <v>0.47400462962832535</v>
      </c>
      <c r="I2496" s="32" t="s">
        <v>18</v>
      </c>
      <c r="J2496" s="32" t="s">
        <v>680</v>
      </c>
      <c r="K2496" s="32" t="s">
        <v>14</v>
      </c>
      <c r="L2496" s="42" cm="1">
        <f t="array" ref="L2496">INDEX('D_ SERVICES'!D:F, MATCH(J2496, 'D_ SERVICES'!A:A, 0),
   IF(I2496="Basic", 1, IF(I2496="Standard", 2, IF(I2496="Premium", 3, ""))))</f>
        <v>950</v>
      </c>
      <c r="M2496" s="32">
        <f>L2496*(1-VLOOKUP('F_ ORDERS'!$K2496,D_BUYERS!A:H,8,FALSE))</f>
        <v>950</v>
      </c>
      <c r="N2496" s="32">
        <f>IF(VLOOKUP('F_ ORDERS'!$G2496, OrderDate!A:E, 5, FALSE) = 1, 'F_ ORDERS'!$M2496 * (1 - 0.07), 'F_ ORDERS'!$M2496)</f>
        <v>950</v>
      </c>
    </row>
    <row r="2497" spans="1:14" x14ac:dyDescent="0.2">
      <c r="A2497" s="51" t="str">
        <f t="shared" si="38"/>
        <v>200.103.87.111|45393|0.524594907408755</v>
      </c>
      <c r="B2497" s="51" t="s">
        <v>2296</v>
      </c>
      <c r="C2497" s="52">
        <f>INT(DT!I2497)</f>
        <v>45393</v>
      </c>
      <c r="D2497" s="53">
        <f>DT!I2497-INT(DT!I2497)</f>
        <v>0.52459490740875481</v>
      </c>
      <c r="E2497" s="32" t="s">
        <v>6712</v>
      </c>
      <c r="F2497" s="32">
        <v>1190</v>
      </c>
      <c r="G2497" s="38">
        <f>INT(DT!E2497)</f>
        <v>45393</v>
      </c>
      <c r="H2497" s="39">
        <f>DT!E2497-INT(DT!E2497)</f>
        <v>0.58978009259590181</v>
      </c>
      <c r="I2497" s="32" t="s">
        <v>12</v>
      </c>
      <c r="J2497" s="32" t="s">
        <v>884</v>
      </c>
      <c r="K2497" s="32" t="s">
        <v>356</v>
      </c>
      <c r="L2497" s="42" cm="1">
        <f t="array" ref="L2497">INDEX('D_ SERVICES'!D:F, MATCH(J2497, 'D_ SERVICES'!A:A, 0),
   IF(I2497="Basic", 1, IF(I2497="Standard", 2, IF(I2497="Premium", 3, ""))))</f>
        <v>167</v>
      </c>
      <c r="M2497" s="32">
        <f>L2497*(1-VLOOKUP('F_ ORDERS'!$K2497,D_BUYERS!A:H,8,FALSE))</f>
        <v>158.65</v>
      </c>
      <c r="N2497" s="32">
        <f>IF(VLOOKUP('F_ ORDERS'!$G2497, OrderDate!A:E, 5, FALSE) = 1, 'F_ ORDERS'!$M2497 * (1 - 0.07), 'F_ ORDERS'!$M2497)</f>
        <v>158.65</v>
      </c>
    </row>
    <row r="2498" spans="1:14" x14ac:dyDescent="0.2">
      <c r="A2498" s="51" t="str">
        <f t="shared" si="38"/>
        <v>100.63.182.171|43144|0.0853124999994179</v>
      </c>
      <c r="B2498" s="51" t="s">
        <v>948</v>
      </c>
      <c r="C2498" s="52">
        <f>INT(DT!I2498)</f>
        <v>43144</v>
      </c>
      <c r="D2498" s="53">
        <f>DT!I2498-INT(DT!I2498)</f>
        <v>8.5312499999417923E-2</v>
      </c>
      <c r="E2498" s="32" t="s">
        <v>6713</v>
      </c>
      <c r="F2498" s="32">
        <v>1187</v>
      </c>
      <c r="G2498" s="38">
        <f>INT(DT!E2498)</f>
        <v>43144</v>
      </c>
      <c r="H2498" s="39">
        <f>DT!E2498-INT(DT!E2498)</f>
        <v>0.17902777777635492</v>
      </c>
      <c r="I2498" s="32" t="s">
        <v>12</v>
      </c>
      <c r="J2498" s="32" t="s">
        <v>862</v>
      </c>
      <c r="K2498" s="32" t="s">
        <v>337</v>
      </c>
      <c r="L2498" s="42" cm="1">
        <f t="array" ref="L2498">INDEX('D_ SERVICES'!D:F, MATCH(J2498, 'D_ SERVICES'!A:A, 0),
   IF(I2498="Basic", 1, IF(I2498="Standard", 2, IF(I2498="Premium", 3, ""))))</f>
        <v>878</v>
      </c>
      <c r="M2498" s="32">
        <f>L2498*(1-VLOOKUP('F_ ORDERS'!$K2498,D_BUYERS!A:H,8,FALSE))</f>
        <v>834.09999999999991</v>
      </c>
      <c r="N2498" s="32">
        <f>IF(VLOOKUP('F_ ORDERS'!$G2498, OrderDate!A:E, 5, FALSE) = 1, 'F_ ORDERS'!$M2498 * (1 - 0.07), 'F_ ORDERS'!$M2498)</f>
        <v>834.09999999999991</v>
      </c>
    </row>
    <row r="2499" spans="1:14" x14ac:dyDescent="0.2">
      <c r="A2499" s="51" t="str">
        <f t="shared" ref="A2499:A2562" si="39">B2499 &amp; "|" &amp; C2499 &amp; "|" &amp; D2499</f>
        <v>238.115.87.245|43429|0.871898148150649</v>
      </c>
      <c r="B2499" s="51" t="s">
        <v>2824</v>
      </c>
      <c r="C2499" s="52">
        <f>INT(DT!I2499)</f>
        <v>43429</v>
      </c>
      <c r="D2499" s="53">
        <f>DT!I2499-INT(DT!I2499)</f>
        <v>0.87189814815064892</v>
      </c>
      <c r="E2499" s="32" t="s">
        <v>6714</v>
      </c>
      <c r="F2499" s="32">
        <v>1158</v>
      </c>
      <c r="G2499" s="38">
        <f>INT(DT!E2499)</f>
        <v>43429</v>
      </c>
      <c r="H2499" s="39">
        <f>DT!E2499-INT(DT!E2499)</f>
        <v>0.95510416667093523</v>
      </c>
      <c r="I2499" s="32" t="s">
        <v>12</v>
      </c>
      <c r="J2499" s="32" t="s">
        <v>734</v>
      </c>
      <c r="K2499" s="32" t="s">
        <v>221</v>
      </c>
      <c r="L2499" s="42" cm="1">
        <f t="array" ref="L2499">INDEX('D_ SERVICES'!D:F, MATCH(J2499, 'D_ SERVICES'!A:A, 0),
   IF(I2499="Basic", 1, IF(I2499="Standard", 2, IF(I2499="Premium", 3, ""))))</f>
        <v>758</v>
      </c>
      <c r="M2499" s="32">
        <f>L2499*(1-VLOOKUP('F_ ORDERS'!$K2499,D_BUYERS!A:H,8,FALSE))</f>
        <v>720.1</v>
      </c>
      <c r="N2499" s="32">
        <f>IF(VLOOKUP('F_ ORDERS'!$G2499, OrderDate!A:E, 5, FALSE) = 1, 'F_ ORDERS'!$M2499 * (1 - 0.07), 'F_ ORDERS'!$M2499)</f>
        <v>669.69299999999998</v>
      </c>
    </row>
    <row r="2500" spans="1:14" x14ac:dyDescent="0.2">
      <c r="A2500" s="51" t="str">
        <f t="shared" si="39"/>
        <v>246.235.102.113|44214|0.857523148137261</v>
      </c>
      <c r="B2500" s="51" t="s">
        <v>2958</v>
      </c>
      <c r="C2500" s="52">
        <f>INT(DT!I2500)</f>
        <v>44214</v>
      </c>
      <c r="D2500" s="53">
        <f>DT!I2500-INT(DT!I2500)</f>
        <v>0.85752314813726116</v>
      </c>
      <c r="E2500" s="32" t="s">
        <v>6715</v>
      </c>
      <c r="F2500" s="32">
        <v>1032</v>
      </c>
      <c r="G2500" s="38">
        <f>INT(DT!E2500)</f>
        <v>44214</v>
      </c>
      <c r="H2500" s="39">
        <f>DT!E2500-INT(DT!E2500)</f>
        <v>0.91504629628616385</v>
      </c>
      <c r="I2500" s="32" t="s">
        <v>23</v>
      </c>
      <c r="J2500" s="32" t="s">
        <v>645</v>
      </c>
      <c r="K2500" s="32" t="s">
        <v>469</v>
      </c>
      <c r="L2500" s="42" cm="1">
        <f t="array" ref="L2500">INDEX('D_ SERVICES'!D:F, MATCH(J2500, 'D_ SERVICES'!A:A, 0),
   IF(I2500="Basic", 1, IF(I2500="Standard", 2, IF(I2500="Premium", 3, ""))))</f>
        <v>686</v>
      </c>
      <c r="M2500" s="32">
        <f>L2500*(1-VLOOKUP('F_ ORDERS'!$K2500,D_BUYERS!A:H,8,FALSE))</f>
        <v>617.4</v>
      </c>
      <c r="N2500" s="32">
        <f>IF(VLOOKUP('F_ ORDERS'!$G2500, OrderDate!A:E, 5, FALSE) = 1, 'F_ ORDERS'!$M2500 * (1 - 0.07), 'F_ ORDERS'!$M2500)</f>
        <v>617.4</v>
      </c>
    </row>
    <row r="2501" spans="1:14" x14ac:dyDescent="0.2">
      <c r="A2501" s="51" t="str">
        <f t="shared" si="39"/>
        <v>239.60.121.222|43280|0.790358796286455</v>
      </c>
      <c r="B2501" s="51" t="s">
        <v>2849</v>
      </c>
      <c r="C2501" s="52">
        <f>INT(DT!I2501)</f>
        <v>43280</v>
      </c>
      <c r="D2501" s="53">
        <f>DT!I2501-INT(DT!I2501)</f>
        <v>0.79035879628645489</v>
      </c>
      <c r="E2501" s="32" t="s">
        <v>6716</v>
      </c>
      <c r="F2501" s="32">
        <v>1217</v>
      </c>
      <c r="G2501" s="38">
        <f>INT(DT!E2501)</f>
        <v>43280</v>
      </c>
      <c r="H2501" s="39">
        <f>DT!E2501-INT(DT!E2501)</f>
        <v>0.84152777776762377</v>
      </c>
      <c r="I2501" s="32" t="s">
        <v>23</v>
      </c>
      <c r="J2501" s="32" t="s">
        <v>738</v>
      </c>
      <c r="K2501" s="32" t="s">
        <v>349</v>
      </c>
      <c r="L2501" s="42" cm="1">
        <f t="array" ref="L2501">INDEX('D_ SERVICES'!D:F, MATCH(J2501, 'D_ SERVICES'!A:A, 0),
   IF(I2501="Basic", 1, IF(I2501="Standard", 2, IF(I2501="Premium", 3, ""))))</f>
        <v>916</v>
      </c>
      <c r="M2501" s="32">
        <f>L2501*(1-VLOOKUP('F_ ORDERS'!$K2501,D_BUYERS!A:H,8,FALSE))</f>
        <v>916</v>
      </c>
      <c r="N2501" s="32">
        <f>IF(VLOOKUP('F_ ORDERS'!$G2501, OrderDate!A:E, 5, FALSE) = 1, 'F_ ORDERS'!$M2501 * (1 - 0.07), 'F_ ORDERS'!$M2501)</f>
        <v>916</v>
      </c>
    </row>
    <row r="2502" spans="1:14" x14ac:dyDescent="0.2">
      <c r="A2502" s="51" t="str">
        <f t="shared" si="39"/>
        <v>66.158.80.78|43983|0.370520833326736</v>
      </c>
      <c r="B2502" s="51" t="s">
        <v>3688</v>
      </c>
      <c r="C2502" s="52">
        <f>INT(DT!I2502)</f>
        <v>43983</v>
      </c>
      <c r="D2502" s="53">
        <f>DT!I2502-INT(DT!I2502)</f>
        <v>0.37052083332673647</v>
      </c>
      <c r="E2502" s="32" t="s">
        <v>6717</v>
      </c>
      <c r="F2502" s="32">
        <v>1013</v>
      </c>
      <c r="G2502" s="38">
        <f>INT(DT!E2502)</f>
        <v>43983</v>
      </c>
      <c r="H2502" s="39">
        <f>DT!E2502-INT(DT!E2502)</f>
        <v>0.43865740740147885</v>
      </c>
      <c r="I2502" s="32" t="s">
        <v>18</v>
      </c>
      <c r="J2502" s="32" t="s">
        <v>764</v>
      </c>
      <c r="K2502" s="32" t="s">
        <v>342</v>
      </c>
      <c r="L2502" s="42" cm="1">
        <f t="array" ref="L2502">INDEX('D_ SERVICES'!D:F, MATCH(J2502, 'D_ SERVICES'!A:A, 0),
   IF(I2502="Basic", 1, IF(I2502="Standard", 2, IF(I2502="Premium", 3, ""))))</f>
        <v>242</v>
      </c>
      <c r="M2502" s="32">
        <f>L2502*(1-VLOOKUP('F_ ORDERS'!$K2502,D_BUYERS!A:H,8,FALSE))</f>
        <v>229.89999999999998</v>
      </c>
      <c r="N2502" s="32">
        <f>IF(VLOOKUP('F_ ORDERS'!$G2502, OrderDate!A:E, 5, FALSE) = 1, 'F_ ORDERS'!$M2502 * (1 - 0.07), 'F_ ORDERS'!$M2502)</f>
        <v>229.89999999999998</v>
      </c>
    </row>
    <row r="2503" spans="1:14" x14ac:dyDescent="0.2">
      <c r="A2503" s="51" t="str">
        <f t="shared" si="39"/>
        <v>203.9.29.110|44673|0.70918981480645</v>
      </c>
      <c r="B2503" s="51" t="s">
        <v>2343</v>
      </c>
      <c r="C2503" s="52">
        <f>INT(DT!I2503)</f>
        <v>44673</v>
      </c>
      <c r="D2503" s="53">
        <f>DT!I2503-INT(DT!I2503)</f>
        <v>0.70918981480645016</v>
      </c>
      <c r="E2503" s="32" t="s">
        <v>6718</v>
      </c>
      <c r="F2503" s="32">
        <v>1177</v>
      </c>
      <c r="G2503" s="38">
        <f>INT(DT!E2503)</f>
        <v>44673</v>
      </c>
      <c r="H2503" s="39">
        <f>DT!E2503-INT(DT!E2503)</f>
        <v>0.73945601851301035</v>
      </c>
      <c r="I2503" s="32" t="s">
        <v>12</v>
      </c>
      <c r="J2503" s="32" t="s">
        <v>584</v>
      </c>
      <c r="K2503" s="32" t="s">
        <v>310</v>
      </c>
      <c r="L2503" s="42" cm="1">
        <f t="array" ref="L2503">INDEX('D_ SERVICES'!D:F, MATCH(J2503, 'D_ SERVICES'!A:A, 0),
   IF(I2503="Basic", 1, IF(I2503="Standard", 2, IF(I2503="Premium", 3, ""))))</f>
        <v>931</v>
      </c>
      <c r="M2503" s="32">
        <f>L2503*(1-VLOOKUP('F_ ORDERS'!$K2503,D_BUYERS!A:H,8,FALSE))</f>
        <v>884.44999999999993</v>
      </c>
      <c r="N2503" s="32">
        <f>IF(VLOOKUP('F_ ORDERS'!$G2503, OrderDate!A:E, 5, FALSE) = 1, 'F_ ORDERS'!$M2503 * (1 - 0.07), 'F_ ORDERS'!$M2503)</f>
        <v>884.44999999999993</v>
      </c>
    </row>
    <row r="2504" spans="1:14" x14ac:dyDescent="0.2">
      <c r="A2504" s="51" t="str">
        <f t="shared" si="39"/>
        <v>36.80.106.177|44200|0.00489583334274357</v>
      </c>
      <c r="B2504" s="51" t="s">
        <v>3263</v>
      </c>
      <c r="C2504" s="52">
        <f>INT(DT!I2504)</f>
        <v>44200</v>
      </c>
      <c r="D2504" s="53">
        <f>DT!I2504-INT(DT!I2504)</f>
        <v>4.8958333427435718E-3</v>
      </c>
      <c r="E2504" s="32" t="s">
        <v>6719</v>
      </c>
      <c r="F2504" s="32">
        <v>1039</v>
      </c>
      <c r="G2504" s="38">
        <f>INT(DT!E2504)</f>
        <v>44200</v>
      </c>
      <c r="H2504" s="39">
        <f>DT!E2504-INT(DT!E2504)</f>
        <v>4.5821759267710149E-2</v>
      </c>
      <c r="I2504" s="32" t="s">
        <v>23</v>
      </c>
      <c r="J2504" s="32" t="s">
        <v>770</v>
      </c>
      <c r="K2504" s="32" t="s">
        <v>143</v>
      </c>
      <c r="L2504" s="42" cm="1">
        <f t="array" ref="L2504">INDEX('D_ SERVICES'!D:F, MATCH(J2504, 'D_ SERVICES'!A:A, 0),
   IF(I2504="Basic", 1, IF(I2504="Standard", 2, IF(I2504="Premium", 3, ""))))</f>
        <v>707</v>
      </c>
      <c r="M2504" s="32">
        <f>L2504*(1-VLOOKUP('F_ ORDERS'!$K2504,D_BUYERS!A:H,8,FALSE))</f>
        <v>636.30000000000007</v>
      </c>
      <c r="N2504" s="32">
        <f>IF(VLOOKUP('F_ ORDERS'!$G2504, OrderDate!A:E, 5, FALSE) = 1, 'F_ ORDERS'!$M2504 * (1 - 0.07), 'F_ ORDERS'!$M2504)</f>
        <v>636.30000000000007</v>
      </c>
    </row>
    <row r="2505" spans="1:14" x14ac:dyDescent="0.2">
      <c r="A2505" s="51" t="str">
        <f t="shared" si="39"/>
        <v>20.81.185.125|42072|0.464027777779847</v>
      </c>
      <c r="B2505" s="51" t="s">
        <v>2294</v>
      </c>
      <c r="C2505" s="52">
        <f>INT(DT!I2505)</f>
        <v>42072</v>
      </c>
      <c r="D2505" s="53">
        <f>DT!I2505-INT(DT!I2505)</f>
        <v>0.46402777777984738</v>
      </c>
      <c r="E2505" s="32" t="s">
        <v>6720</v>
      </c>
      <c r="F2505" s="32">
        <v>1072</v>
      </c>
      <c r="G2505" s="38">
        <f>INT(DT!E2505)</f>
        <v>42072</v>
      </c>
      <c r="H2505" s="39">
        <f>DT!E2505-INT(DT!E2505)</f>
        <v>0.48244212962890742</v>
      </c>
      <c r="I2505" s="32" t="s">
        <v>18</v>
      </c>
      <c r="J2505" s="32" t="s">
        <v>675</v>
      </c>
      <c r="K2505" s="32" t="s">
        <v>56</v>
      </c>
      <c r="L2505" s="42" cm="1">
        <f t="array" ref="L2505">INDEX('D_ SERVICES'!D:F, MATCH(J2505, 'D_ SERVICES'!A:A, 0),
   IF(I2505="Basic", 1, IF(I2505="Standard", 2, IF(I2505="Premium", 3, ""))))</f>
        <v>613</v>
      </c>
      <c r="M2505" s="32">
        <f>L2505*(1-VLOOKUP('F_ ORDERS'!$K2505,D_BUYERS!A:H,8,FALSE))</f>
        <v>582.35</v>
      </c>
      <c r="N2505" s="32">
        <f>IF(VLOOKUP('F_ ORDERS'!$G2505, OrderDate!A:E, 5, FALSE) = 1, 'F_ ORDERS'!$M2505 * (1 - 0.07), 'F_ ORDERS'!$M2505)</f>
        <v>582.35</v>
      </c>
    </row>
    <row r="2506" spans="1:14" x14ac:dyDescent="0.2">
      <c r="A2506" s="51" t="str">
        <f t="shared" si="39"/>
        <v>9.239.212.204|43895|0.0866898148233304</v>
      </c>
      <c r="B2506" s="51" t="s">
        <v>4062</v>
      </c>
      <c r="C2506" s="52">
        <f>INT(DT!I2506)</f>
        <v>43895</v>
      </c>
      <c r="D2506" s="53">
        <f>DT!I2506-INT(DT!I2506)</f>
        <v>8.668981482333038E-2</v>
      </c>
      <c r="E2506" s="32" t="s">
        <v>6721</v>
      </c>
      <c r="F2506" s="32">
        <v>1034</v>
      </c>
      <c r="G2506" s="38">
        <f>INT(DT!E2506)</f>
        <v>43895</v>
      </c>
      <c r="H2506" s="39">
        <f>DT!E2506-INT(DT!E2506)</f>
        <v>0.17663194445049157</v>
      </c>
      <c r="I2506" s="32" t="s">
        <v>12</v>
      </c>
      <c r="J2506" s="32" t="s">
        <v>769</v>
      </c>
      <c r="K2506" s="32" t="s">
        <v>361</v>
      </c>
      <c r="L2506" s="42" cm="1">
        <f t="array" ref="L2506">INDEX('D_ SERVICES'!D:F, MATCH(J2506, 'D_ SERVICES'!A:A, 0),
   IF(I2506="Basic", 1, IF(I2506="Standard", 2, IF(I2506="Premium", 3, ""))))</f>
        <v>987</v>
      </c>
      <c r="M2506" s="32">
        <f>L2506*(1-VLOOKUP('F_ ORDERS'!$K2506,D_BUYERS!A:H,8,FALSE))</f>
        <v>987</v>
      </c>
      <c r="N2506" s="32">
        <f>IF(VLOOKUP('F_ ORDERS'!$G2506, OrderDate!A:E, 5, FALSE) = 1, 'F_ ORDERS'!$M2506 * (1 - 0.07), 'F_ ORDERS'!$M2506)</f>
        <v>987</v>
      </c>
    </row>
    <row r="2507" spans="1:14" x14ac:dyDescent="0.2">
      <c r="A2507" s="51" t="str">
        <f t="shared" si="39"/>
        <v>194.11.22.43|45126|0.214872685188311</v>
      </c>
      <c r="B2507" s="51" t="s">
        <v>2182</v>
      </c>
      <c r="C2507" s="52">
        <f>INT(DT!I2507)</f>
        <v>45126</v>
      </c>
      <c r="D2507" s="53">
        <f>DT!I2507-INT(DT!I2507)</f>
        <v>0.21487268518831115</v>
      </c>
      <c r="E2507" s="32" t="s">
        <v>6722</v>
      </c>
      <c r="F2507" s="32">
        <v>1001</v>
      </c>
      <c r="G2507" s="38">
        <f>INT(DT!E2507)</f>
        <v>45126</v>
      </c>
      <c r="H2507" s="39">
        <f>DT!E2507-INT(DT!E2507)</f>
        <v>0.28980324074655073</v>
      </c>
      <c r="I2507" s="32" t="s">
        <v>23</v>
      </c>
      <c r="J2507" s="32" t="s">
        <v>649</v>
      </c>
      <c r="K2507" s="32" t="s">
        <v>41</v>
      </c>
      <c r="L2507" s="42" cm="1">
        <f t="array" ref="L2507">INDEX('D_ SERVICES'!D:F, MATCH(J2507, 'D_ SERVICES'!A:A, 0),
   IF(I2507="Basic", 1, IF(I2507="Standard", 2, IF(I2507="Premium", 3, ""))))</f>
        <v>882</v>
      </c>
      <c r="M2507" s="32">
        <f>L2507*(1-VLOOKUP('F_ ORDERS'!$K2507,D_BUYERS!A:H,8,FALSE))</f>
        <v>793.80000000000007</v>
      </c>
      <c r="N2507" s="32">
        <f>IF(VLOOKUP('F_ ORDERS'!$G2507, OrderDate!A:E, 5, FALSE) = 1, 'F_ ORDERS'!$M2507 * (1 - 0.07), 'F_ ORDERS'!$M2507)</f>
        <v>793.80000000000007</v>
      </c>
    </row>
    <row r="2508" spans="1:14" x14ac:dyDescent="0.2">
      <c r="A2508" s="51" t="str">
        <f t="shared" si="39"/>
        <v>96.202.67.203|44928|0.543391203696956</v>
      </c>
      <c r="B2508" s="51" t="s">
        <v>4152</v>
      </c>
      <c r="C2508" s="52">
        <f>INT(DT!I2508)</f>
        <v>44928</v>
      </c>
      <c r="D2508" s="53">
        <f>DT!I2508-INT(DT!I2508)</f>
        <v>0.54339120369695593</v>
      </c>
      <c r="E2508" s="32" t="s">
        <v>6723</v>
      </c>
      <c r="F2508" s="32">
        <v>1243</v>
      </c>
      <c r="G2508" s="38">
        <f>INT(DT!E2508)</f>
        <v>44928</v>
      </c>
      <c r="H2508" s="39">
        <f>DT!E2508-INT(DT!E2508)</f>
        <v>0.66741898147301981</v>
      </c>
      <c r="I2508" s="32" t="s">
        <v>18</v>
      </c>
      <c r="J2508" s="32" t="s">
        <v>818</v>
      </c>
      <c r="K2508" s="32" t="s">
        <v>44</v>
      </c>
      <c r="L2508" s="42" cm="1">
        <f t="array" ref="L2508">INDEX('D_ SERVICES'!D:F, MATCH(J2508, 'D_ SERVICES'!A:A, 0),
   IF(I2508="Basic", 1, IF(I2508="Standard", 2, IF(I2508="Premium", 3, ""))))</f>
        <v>582</v>
      </c>
      <c r="M2508" s="32">
        <f>L2508*(1-VLOOKUP('F_ ORDERS'!$K2508,D_BUYERS!A:H,8,FALSE))</f>
        <v>552.9</v>
      </c>
      <c r="N2508" s="32">
        <f>IF(VLOOKUP('F_ ORDERS'!$G2508, OrderDate!A:E, 5, FALSE) = 1, 'F_ ORDERS'!$M2508 * (1 - 0.07), 'F_ ORDERS'!$M2508)</f>
        <v>552.9</v>
      </c>
    </row>
    <row r="2509" spans="1:14" x14ac:dyDescent="0.2">
      <c r="A2509" s="51" t="str">
        <f t="shared" si="39"/>
        <v>204.139.156.220|44180|0.179456018522615</v>
      </c>
      <c r="B2509" s="51" t="s">
        <v>2346</v>
      </c>
      <c r="C2509" s="52">
        <f>INT(DT!I2509)</f>
        <v>44180</v>
      </c>
      <c r="D2509" s="53">
        <f>DT!I2509-INT(DT!I2509)</f>
        <v>0.17945601852261461</v>
      </c>
      <c r="E2509" s="32" t="s">
        <v>6724</v>
      </c>
      <c r="F2509" s="32">
        <v>1087</v>
      </c>
      <c r="G2509" s="38">
        <f>INT(DT!E2509)</f>
        <v>44180</v>
      </c>
      <c r="H2509" s="39">
        <f>DT!E2509-INT(DT!E2509)</f>
        <v>0.21443287037254777</v>
      </c>
      <c r="I2509" s="32" t="s">
        <v>23</v>
      </c>
      <c r="J2509" s="32" t="s">
        <v>672</v>
      </c>
      <c r="K2509" s="32" t="s">
        <v>214</v>
      </c>
      <c r="L2509" s="42" cm="1">
        <f t="array" ref="L2509">INDEX('D_ SERVICES'!D:F, MATCH(J2509, 'D_ SERVICES'!A:A, 0),
   IF(I2509="Basic", 1, IF(I2509="Standard", 2, IF(I2509="Premium", 3, ""))))</f>
        <v>991</v>
      </c>
      <c r="M2509" s="32">
        <f>L2509*(1-VLOOKUP('F_ ORDERS'!$K2509,D_BUYERS!A:H,8,FALSE))</f>
        <v>991</v>
      </c>
      <c r="N2509" s="32">
        <f>IF(VLOOKUP('F_ ORDERS'!$G2509, OrderDate!A:E, 5, FALSE) = 1, 'F_ ORDERS'!$M2509 * (1 - 0.07), 'F_ ORDERS'!$M2509)</f>
        <v>991</v>
      </c>
    </row>
    <row r="2510" spans="1:14" x14ac:dyDescent="0.2">
      <c r="A2510" s="51" t="str">
        <f t="shared" si="39"/>
        <v>83.22.54.21|43422|0.787916666668025</v>
      </c>
      <c r="B2510" s="51" t="s">
        <v>3959</v>
      </c>
      <c r="C2510" s="52">
        <f>INT(DT!I2510)</f>
        <v>43422</v>
      </c>
      <c r="D2510" s="53">
        <f>DT!I2510-INT(DT!I2510)</f>
        <v>0.78791666666802485</v>
      </c>
      <c r="E2510" s="32" t="s">
        <v>6725</v>
      </c>
      <c r="F2510" s="32">
        <v>1045</v>
      </c>
      <c r="G2510" s="38">
        <f>INT(DT!E2510)</f>
        <v>43422</v>
      </c>
      <c r="H2510" s="39">
        <f>DT!E2510-INT(DT!E2510)</f>
        <v>0.82671296296757646</v>
      </c>
      <c r="I2510" s="32" t="s">
        <v>12</v>
      </c>
      <c r="J2510" s="32" t="s">
        <v>674</v>
      </c>
      <c r="K2510" s="32" t="s">
        <v>14</v>
      </c>
      <c r="L2510" s="42" cm="1">
        <f t="array" ref="L2510">INDEX('D_ SERVICES'!D:F, MATCH(J2510, 'D_ SERVICES'!A:A, 0),
   IF(I2510="Basic", 1, IF(I2510="Standard", 2, IF(I2510="Premium", 3, ""))))</f>
        <v>856</v>
      </c>
      <c r="M2510" s="32">
        <f>L2510*(1-VLOOKUP('F_ ORDERS'!$K2510,D_BUYERS!A:H,8,FALSE))</f>
        <v>856</v>
      </c>
      <c r="N2510" s="32">
        <f>IF(VLOOKUP('F_ ORDERS'!$G2510, OrderDate!A:E, 5, FALSE) = 1, 'F_ ORDERS'!$M2510 * (1 - 0.07), 'F_ ORDERS'!$M2510)</f>
        <v>796.07999999999993</v>
      </c>
    </row>
    <row r="2511" spans="1:14" x14ac:dyDescent="0.2">
      <c r="A2511" s="51" t="str">
        <f t="shared" si="39"/>
        <v>223.213.163.58|42882|0.0613194444376859</v>
      </c>
      <c r="B2511" s="51" t="s">
        <v>2613</v>
      </c>
      <c r="C2511" s="52">
        <f>INT(DT!I2511)</f>
        <v>42882</v>
      </c>
      <c r="D2511" s="53">
        <f>DT!I2511-INT(DT!I2511)</f>
        <v>6.1319444437685888E-2</v>
      </c>
      <c r="E2511" s="32" t="s">
        <v>6726</v>
      </c>
      <c r="F2511" s="32">
        <v>1019</v>
      </c>
      <c r="G2511" s="38">
        <f>INT(DT!E2511)</f>
        <v>42882</v>
      </c>
      <c r="H2511" s="39">
        <f>DT!E2511-INT(DT!E2511)</f>
        <v>0.18675925925344927</v>
      </c>
      <c r="I2511" s="32" t="s">
        <v>12</v>
      </c>
      <c r="J2511" s="32" t="s">
        <v>616</v>
      </c>
      <c r="K2511" s="32" t="s">
        <v>203</v>
      </c>
      <c r="L2511" s="42" cm="1">
        <f t="array" ref="L2511">INDEX('D_ SERVICES'!D:F, MATCH(J2511, 'D_ SERVICES'!A:A, 0),
   IF(I2511="Basic", 1, IF(I2511="Standard", 2, IF(I2511="Premium", 3, ""))))</f>
        <v>901</v>
      </c>
      <c r="M2511" s="32">
        <f>L2511*(1-VLOOKUP('F_ ORDERS'!$K2511,D_BUYERS!A:H,8,FALSE))</f>
        <v>810.9</v>
      </c>
      <c r="N2511" s="32">
        <f>IF(VLOOKUP('F_ ORDERS'!$G2511, OrderDate!A:E, 5, FALSE) = 1, 'F_ ORDERS'!$M2511 * (1 - 0.07), 'F_ ORDERS'!$M2511)</f>
        <v>754.13699999999994</v>
      </c>
    </row>
    <row r="2512" spans="1:14" x14ac:dyDescent="0.2">
      <c r="A2512" s="51" t="str">
        <f t="shared" si="39"/>
        <v>241.197.181.229|45228|0.430821759262471</v>
      </c>
      <c r="B2512" s="51" t="s">
        <v>2894</v>
      </c>
      <c r="C2512" s="52">
        <f>INT(DT!I2512)</f>
        <v>45228</v>
      </c>
      <c r="D2512" s="53">
        <f>DT!I2512-INT(DT!I2512)</f>
        <v>0.43082175926247146</v>
      </c>
      <c r="E2512" s="32" t="s">
        <v>6727</v>
      </c>
      <c r="F2512" s="32">
        <v>1002</v>
      </c>
      <c r="G2512" s="38">
        <f>INT(DT!E2512)</f>
        <v>45228</v>
      </c>
      <c r="H2512" s="39">
        <f>DT!E2512-INT(DT!E2512)</f>
        <v>0.47481481482100207</v>
      </c>
      <c r="I2512" s="32" t="s">
        <v>18</v>
      </c>
      <c r="J2512" s="32" t="s">
        <v>803</v>
      </c>
      <c r="K2512" s="32" t="s">
        <v>207</v>
      </c>
      <c r="L2512" s="42" cm="1">
        <f t="array" ref="L2512">INDEX('D_ SERVICES'!D:F, MATCH(J2512, 'D_ SERVICES'!A:A, 0),
   IF(I2512="Basic", 1, IF(I2512="Standard", 2, IF(I2512="Premium", 3, ""))))</f>
        <v>391</v>
      </c>
      <c r="M2512" s="32">
        <f>L2512*(1-VLOOKUP('F_ ORDERS'!$K2512,D_BUYERS!A:H,8,FALSE))</f>
        <v>351.90000000000003</v>
      </c>
      <c r="N2512" s="32">
        <f>IF(VLOOKUP('F_ ORDERS'!$G2512, OrderDate!A:E, 5, FALSE) = 1, 'F_ ORDERS'!$M2512 * (1 - 0.07), 'F_ ORDERS'!$M2512)</f>
        <v>327.267</v>
      </c>
    </row>
    <row r="2513" spans="1:14" x14ac:dyDescent="0.2">
      <c r="A2513" s="51" t="str">
        <f t="shared" si="39"/>
        <v>172.165.9.188|41570|0.908333333332848</v>
      </c>
      <c r="B2513" s="51" t="s">
        <v>1934</v>
      </c>
      <c r="C2513" s="52">
        <f>INT(DT!I2513)</f>
        <v>41570</v>
      </c>
      <c r="D2513" s="53">
        <f>DT!I2513-INT(DT!I2513)</f>
        <v>0.90833333333284827</v>
      </c>
      <c r="E2513" s="32" t="s">
        <v>6728</v>
      </c>
      <c r="F2513" s="32">
        <v>1109</v>
      </c>
      <c r="G2513" s="38">
        <f>INT(DT!E2513)</f>
        <v>41570</v>
      </c>
      <c r="H2513" s="39">
        <f>DT!E2513-INT(DT!E2513)</f>
        <v>0.97581018518394558</v>
      </c>
      <c r="I2513" s="32" t="s">
        <v>23</v>
      </c>
      <c r="J2513" s="32" t="s">
        <v>671</v>
      </c>
      <c r="K2513" s="32" t="s">
        <v>326</v>
      </c>
      <c r="L2513" s="42" cm="1">
        <f t="array" ref="L2513">INDEX('D_ SERVICES'!D:F, MATCH(J2513, 'D_ SERVICES'!A:A, 0),
   IF(I2513="Basic", 1, IF(I2513="Standard", 2, IF(I2513="Premium", 3, ""))))</f>
        <v>893</v>
      </c>
      <c r="M2513" s="32">
        <f>L2513*(1-VLOOKUP('F_ ORDERS'!$K2513,D_BUYERS!A:H,8,FALSE))</f>
        <v>848.34999999999991</v>
      </c>
      <c r="N2513" s="32">
        <f>IF(VLOOKUP('F_ ORDERS'!$G2513, OrderDate!A:E, 5, FALSE) = 1, 'F_ ORDERS'!$M2513 * (1 - 0.07), 'F_ ORDERS'!$M2513)</f>
        <v>848.34999999999991</v>
      </c>
    </row>
    <row r="2514" spans="1:14" x14ac:dyDescent="0.2">
      <c r="A2514" s="51" t="str">
        <f t="shared" si="39"/>
        <v>210.70.44.108|43631|0.508680555547471</v>
      </c>
      <c r="B2514" s="51" t="s">
        <v>2445</v>
      </c>
      <c r="C2514" s="52">
        <f>INT(DT!I2514)</f>
        <v>43631</v>
      </c>
      <c r="D2514" s="53">
        <f>DT!I2514-INT(DT!I2514)</f>
        <v>0.50868055554747116</v>
      </c>
      <c r="E2514" s="32" t="s">
        <v>6729</v>
      </c>
      <c r="F2514" s="32">
        <v>1014</v>
      </c>
      <c r="G2514" s="38">
        <f>INT(DT!E2514)</f>
        <v>43631</v>
      </c>
      <c r="H2514" s="39">
        <f>DT!E2514-INT(DT!E2514)</f>
        <v>0.5909027777670417</v>
      </c>
      <c r="I2514" s="32" t="s">
        <v>23</v>
      </c>
      <c r="J2514" s="32" t="s">
        <v>647</v>
      </c>
      <c r="K2514" s="32" t="s">
        <v>150</v>
      </c>
      <c r="L2514" s="42" cm="1">
        <f t="array" ref="L2514">INDEX('D_ SERVICES'!D:F, MATCH(J2514, 'D_ SERVICES'!A:A, 0),
   IF(I2514="Basic", 1, IF(I2514="Standard", 2, IF(I2514="Premium", 3, ""))))</f>
        <v>729</v>
      </c>
      <c r="M2514" s="32">
        <f>L2514*(1-VLOOKUP('F_ ORDERS'!$K2514,D_BUYERS!A:H,8,FALSE))</f>
        <v>729</v>
      </c>
      <c r="N2514" s="32">
        <f>IF(VLOOKUP('F_ ORDERS'!$G2514, OrderDate!A:E, 5, FALSE) = 1, 'F_ ORDERS'!$M2514 * (1 - 0.07), 'F_ ORDERS'!$M2514)</f>
        <v>677.96999999999991</v>
      </c>
    </row>
    <row r="2515" spans="1:14" x14ac:dyDescent="0.2">
      <c r="A2515" s="51" t="str">
        <f t="shared" si="39"/>
        <v>249.164.40.181|45535|0.00633101852145046</v>
      </c>
      <c r="B2515" s="51" t="s">
        <v>2995</v>
      </c>
      <c r="C2515" s="52">
        <f>INT(DT!I2515)</f>
        <v>45535</v>
      </c>
      <c r="D2515" s="53">
        <f>DT!I2515-INT(DT!I2515)</f>
        <v>6.33101852145046E-3</v>
      </c>
      <c r="E2515" s="32" t="s">
        <v>6730</v>
      </c>
      <c r="F2515" s="32">
        <v>1020</v>
      </c>
      <c r="G2515" s="38">
        <f>INT(DT!E2515)</f>
        <v>45535</v>
      </c>
      <c r="H2515" s="39">
        <f>DT!E2515-INT(DT!E2515)</f>
        <v>0.10365740740962792</v>
      </c>
      <c r="I2515" s="32" t="s">
        <v>23</v>
      </c>
      <c r="J2515" s="32" t="s">
        <v>799</v>
      </c>
      <c r="K2515" s="32" t="s">
        <v>445</v>
      </c>
      <c r="L2515" s="42" cm="1">
        <f t="array" ref="L2515">INDEX('D_ SERVICES'!D:F, MATCH(J2515, 'D_ SERVICES'!A:A, 0),
   IF(I2515="Basic", 1, IF(I2515="Standard", 2, IF(I2515="Premium", 3, ""))))</f>
        <v>967</v>
      </c>
      <c r="M2515" s="32">
        <f>L2515*(1-VLOOKUP('F_ ORDERS'!$K2515,D_BUYERS!A:H,8,FALSE))</f>
        <v>918.65</v>
      </c>
      <c r="N2515" s="32">
        <f>IF(VLOOKUP('F_ ORDERS'!$G2515, OrderDate!A:E, 5, FALSE) = 1, 'F_ ORDERS'!$M2515 * (1 - 0.07), 'F_ ORDERS'!$M2515)</f>
        <v>854.34449999999993</v>
      </c>
    </row>
    <row r="2516" spans="1:14" x14ac:dyDescent="0.2">
      <c r="A2516" s="51" t="str">
        <f t="shared" si="39"/>
        <v>49.59.8.32|45518|0.286620370367018</v>
      </c>
      <c r="B2516" s="51" t="s">
        <v>3472</v>
      </c>
      <c r="C2516" s="52">
        <f>INT(DT!I2516)</f>
        <v>45518</v>
      </c>
      <c r="D2516" s="53">
        <f>DT!I2516-INT(DT!I2516)</f>
        <v>0.28662037036701804</v>
      </c>
      <c r="E2516" s="32" t="s">
        <v>6731</v>
      </c>
      <c r="F2516" s="32">
        <v>1009</v>
      </c>
      <c r="G2516" s="38">
        <f>INT(DT!E2516)</f>
        <v>45518</v>
      </c>
      <c r="H2516" s="39">
        <f>DT!E2516-INT(DT!E2516)</f>
        <v>0.33013888888672227</v>
      </c>
      <c r="I2516" s="32" t="s">
        <v>12</v>
      </c>
      <c r="J2516" s="32" t="s">
        <v>692</v>
      </c>
      <c r="K2516" s="32" t="s">
        <v>270</v>
      </c>
      <c r="L2516" s="42" cm="1">
        <f t="array" ref="L2516">INDEX('D_ SERVICES'!D:F, MATCH(J2516, 'D_ SERVICES'!A:A, 0),
   IF(I2516="Basic", 1, IF(I2516="Standard", 2, IF(I2516="Premium", 3, ""))))</f>
        <v>433</v>
      </c>
      <c r="M2516" s="32">
        <f>L2516*(1-VLOOKUP('F_ ORDERS'!$K2516,D_BUYERS!A:H,8,FALSE))</f>
        <v>411.34999999999997</v>
      </c>
      <c r="N2516" s="32">
        <f>IF(VLOOKUP('F_ ORDERS'!$G2516, OrderDate!A:E, 5, FALSE) = 1, 'F_ ORDERS'!$M2516 * (1 - 0.07), 'F_ ORDERS'!$M2516)</f>
        <v>411.34999999999997</v>
      </c>
    </row>
    <row r="2517" spans="1:14" x14ac:dyDescent="0.2">
      <c r="A2517" s="51" t="str">
        <f t="shared" si="39"/>
        <v>161.56.37.127|45180|0.819305555553001</v>
      </c>
      <c r="B2517" s="51" t="s">
        <v>1786</v>
      </c>
      <c r="C2517" s="52">
        <f>INT(DT!I2517)</f>
        <v>45180</v>
      </c>
      <c r="D2517" s="53">
        <f>DT!I2517-INT(DT!I2517)</f>
        <v>0.81930555555300089</v>
      </c>
      <c r="E2517" s="32" t="s">
        <v>6732</v>
      </c>
      <c r="F2517" s="32">
        <v>1028</v>
      </c>
      <c r="G2517" s="38">
        <f>INT(DT!E2517)</f>
        <v>45180</v>
      </c>
      <c r="H2517" s="39">
        <f>DT!E2517-INT(DT!E2517)</f>
        <v>0.82333333333372138</v>
      </c>
      <c r="I2517" s="32" t="s">
        <v>18</v>
      </c>
      <c r="J2517" s="32" t="s">
        <v>779</v>
      </c>
      <c r="K2517" s="32" t="s">
        <v>121</v>
      </c>
      <c r="L2517" s="42" cm="1">
        <f t="array" ref="L2517">INDEX('D_ SERVICES'!D:F, MATCH(J2517, 'D_ SERVICES'!A:A, 0),
   IF(I2517="Basic", 1, IF(I2517="Standard", 2, IF(I2517="Premium", 3, ""))))</f>
        <v>994</v>
      </c>
      <c r="M2517" s="32">
        <f>L2517*(1-VLOOKUP('F_ ORDERS'!$K2517,D_BUYERS!A:H,8,FALSE))</f>
        <v>894.6</v>
      </c>
      <c r="N2517" s="32">
        <f>IF(VLOOKUP('F_ ORDERS'!$G2517, OrderDate!A:E, 5, FALSE) = 1, 'F_ ORDERS'!$M2517 * (1 - 0.07), 'F_ ORDERS'!$M2517)</f>
        <v>894.6</v>
      </c>
    </row>
    <row r="2518" spans="1:14" x14ac:dyDescent="0.2">
      <c r="A2518" s="51" t="str">
        <f t="shared" si="39"/>
        <v>107.253.12.242|45078|0.597962962972815</v>
      </c>
      <c r="B2518" s="51" t="s">
        <v>1028</v>
      </c>
      <c r="C2518" s="52">
        <f>INT(DT!I2518)</f>
        <v>45078</v>
      </c>
      <c r="D2518" s="53">
        <f>DT!I2518-INT(DT!I2518)</f>
        <v>0.59796296297281515</v>
      </c>
      <c r="E2518" s="32" t="s">
        <v>6733</v>
      </c>
      <c r="F2518" s="32">
        <v>1037</v>
      </c>
      <c r="G2518" s="38">
        <f>INT(DT!E2518)</f>
        <v>45078</v>
      </c>
      <c r="H2518" s="39">
        <f>DT!E2518-INT(DT!E2518)</f>
        <v>0.6239236111214268</v>
      </c>
      <c r="I2518" s="32" t="s">
        <v>18</v>
      </c>
      <c r="J2518" s="32" t="s">
        <v>807</v>
      </c>
      <c r="K2518" s="32" t="s">
        <v>325</v>
      </c>
      <c r="L2518" s="42" cm="1">
        <f t="array" ref="L2518">INDEX('D_ SERVICES'!D:F, MATCH(J2518, 'D_ SERVICES'!A:A, 0),
   IF(I2518="Basic", 1, IF(I2518="Standard", 2, IF(I2518="Premium", 3, ""))))</f>
        <v>442</v>
      </c>
      <c r="M2518" s="32">
        <f>L2518*(1-VLOOKUP('F_ ORDERS'!$K2518,D_BUYERS!A:H,8,FALSE))</f>
        <v>442</v>
      </c>
      <c r="N2518" s="32">
        <f>IF(VLOOKUP('F_ ORDERS'!$G2518, OrderDate!A:E, 5, FALSE) = 1, 'F_ ORDERS'!$M2518 * (1 - 0.07), 'F_ ORDERS'!$M2518)</f>
        <v>442</v>
      </c>
    </row>
    <row r="2519" spans="1:14" x14ac:dyDescent="0.2">
      <c r="A2519" s="51" t="str">
        <f t="shared" si="39"/>
        <v>104.80.231.231|44858|0.553182870367891</v>
      </c>
      <c r="B2519" s="51" t="s">
        <v>995</v>
      </c>
      <c r="C2519" s="52">
        <f>INT(DT!I2519)</f>
        <v>44858</v>
      </c>
      <c r="D2519" s="53">
        <f>DT!I2519-INT(DT!I2519)</f>
        <v>0.55318287036789116</v>
      </c>
      <c r="E2519" s="32" t="s">
        <v>6734</v>
      </c>
      <c r="F2519" s="32">
        <v>1031</v>
      </c>
      <c r="G2519" s="38">
        <f>INT(DT!E2519)</f>
        <v>44858</v>
      </c>
      <c r="H2519" s="39">
        <f>DT!E2519-INT(DT!E2519)</f>
        <v>0.58418981481372612</v>
      </c>
      <c r="I2519" s="32" t="s">
        <v>23</v>
      </c>
      <c r="J2519" s="32" t="s">
        <v>725</v>
      </c>
      <c r="K2519" s="32" t="s">
        <v>393</v>
      </c>
      <c r="L2519" s="42" cm="1">
        <f t="array" ref="L2519">INDEX('D_ SERVICES'!D:F, MATCH(J2519, 'D_ SERVICES'!A:A, 0),
   IF(I2519="Basic", 1, IF(I2519="Standard", 2, IF(I2519="Premium", 3, ""))))</f>
        <v>976</v>
      </c>
      <c r="M2519" s="32">
        <f>L2519*(1-VLOOKUP('F_ ORDERS'!$K2519,D_BUYERS!A:H,8,FALSE))</f>
        <v>927.19999999999993</v>
      </c>
      <c r="N2519" s="32">
        <f>IF(VLOOKUP('F_ ORDERS'!$G2519, OrderDate!A:E, 5, FALSE) = 1, 'F_ ORDERS'!$M2519 * (1 - 0.07), 'F_ ORDERS'!$M2519)</f>
        <v>927.19999999999993</v>
      </c>
    </row>
    <row r="2520" spans="1:14" x14ac:dyDescent="0.2">
      <c r="A2520" s="51" t="str">
        <f t="shared" si="39"/>
        <v>56.203.13.184|45472|0.241562499999418</v>
      </c>
      <c r="B2520" s="51" t="s">
        <v>3557</v>
      </c>
      <c r="C2520" s="52">
        <f>INT(DT!I2520)</f>
        <v>45472</v>
      </c>
      <c r="D2520" s="53">
        <f>DT!I2520-INT(DT!I2520)</f>
        <v>0.24156249999941792</v>
      </c>
      <c r="E2520" s="32" t="s">
        <v>6735</v>
      </c>
      <c r="F2520" s="32">
        <v>1055</v>
      </c>
      <c r="G2520" s="38">
        <f>INT(DT!E2520)</f>
        <v>45472</v>
      </c>
      <c r="H2520" s="39">
        <f>DT!E2520-INT(DT!E2520)</f>
        <v>0.26298611111269565</v>
      </c>
      <c r="I2520" s="32" t="s">
        <v>23</v>
      </c>
      <c r="J2520" s="32" t="s">
        <v>741</v>
      </c>
      <c r="K2520" s="32" t="s">
        <v>462</v>
      </c>
      <c r="L2520" s="42" cm="1">
        <f t="array" ref="L2520">INDEX('D_ SERVICES'!D:F, MATCH(J2520, 'D_ SERVICES'!A:A, 0),
   IF(I2520="Basic", 1, IF(I2520="Standard", 2, IF(I2520="Premium", 3, ""))))</f>
        <v>791</v>
      </c>
      <c r="M2520" s="32">
        <f>L2520*(1-VLOOKUP('F_ ORDERS'!$K2520,D_BUYERS!A:H,8,FALSE))</f>
        <v>711.9</v>
      </c>
      <c r="N2520" s="32">
        <f>IF(VLOOKUP('F_ ORDERS'!$G2520, OrderDate!A:E, 5, FALSE) = 1, 'F_ ORDERS'!$M2520 * (1 - 0.07), 'F_ ORDERS'!$M2520)</f>
        <v>662.06699999999989</v>
      </c>
    </row>
    <row r="2521" spans="1:14" x14ac:dyDescent="0.2">
      <c r="A2521" s="51" t="str">
        <f t="shared" si="39"/>
        <v>247.138.139.247|44565|0.62121527778072</v>
      </c>
      <c r="B2521" s="51" t="s">
        <v>2967</v>
      </c>
      <c r="C2521" s="52">
        <f>INT(DT!I2521)</f>
        <v>44565</v>
      </c>
      <c r="D2521" s="53">
        <f>DT!I2521-INT(DT!I2521)</f>
        <v>0.6212152777807205</v>
      </c>
      <c r="E2521" s="32" t="s">
        <v>6736</v>
      </c>
      <c r="F2521" s="32">
        <v>1143</v>
      </c>
      <c r="G2521" s="38">
        <f>INT(DT!E2521)</f>
        <v>44565</v>
      </c>
      <c r="H2521" s="39">
        <f>DT!E2521-INT(DT!E2521)</f>
        <v>0.73722222222568234</v>
      </c>
      <c r="I2521" s="32" t="s">
        <v>23</v>
      </c>
      <c r="J2521" s="32" t="s">
        <v>895</v>
      </c>
      <c r="K2521" s="32" t="s">
        <v>181</v>
      </c>
      <c r="L2521" s="42" cm="1">
        <f t="array" ref="L2521">INDEX('D_ SERVICES'!D:F, MATCH(J2521, 'D_ SERVICES'!A:A, 0),
   IF(I2521="Basic", 1, IF(I2521="Standard", 2, IF(I2521="Premium", 3, ""))))</f>
        <v>927</v>
      </c>
      <c r="M2521" s="32">
        <f>L2521*(1-VLOOKUP('F_ ORDERS'!$K2521,D_BUYERS!A:H,8,FALSE))</f>
        <v>880.65</v>
      </c>
      <c r="N2521" s="32">
        <f>IF(VLOOKUP('F_ ORDERS'!$G2521, OrderDate!A:E, 5, FALSE) = 1, 'F_ ORDERS'!$M2521 * (1 - 0.07), 'F_ ORDERS'!$M2521)</f>
        <v>880.65</v>
      </c>
    </row>
    <row r="2522" spans="1:14" x14ac:dyDescent="0.2">
      <c r="A2522" s="51" t="str">
        <f t="shared" si="39"/>
        <v>48.137.104.251|43524|0.736296296287037</v>
      </c>
      <c r="B2522" s="51" t="s">
        <v>3450</v>
      </c>
      <c r="C2522" s="52">
        <f>INT(DT!I2522)</f>
        <v>43524</v>
      </c>
      <c r="D2522" s="53">
        <f>DT!I2522-INT(DT!I2522)</f>
        <v>0.73629629628703697</v>
      </c>
      <c r="E2522" s="32" t="s">
        <v>6737</v>
      </c>
      <c r="F2522" s="32">
        <v>1170</v>
      </c>
      <c r="G2522" s="38">
        <f>INT(DT!E2522)</f>
        <v>43524</v>
      </c>
      <c r="H2522" s="39">
        <f>DT!E2522-INT(DT!E2522)</f>
        <v>0.83525462962279562</v>
      </c>
      <c r="I2522" s="32" t="s">
        <v>18</v>
      </c>
      <c r="J2522" s="32" t="s">
        <v>847</v>
      </c>
      <c r="K2522" s="32" t="s">
        <v>474</v>
      </c>
      <c r="L2522" s="42" cm="1">
        <f t="array" ref="L2522">INDEX('D_ SERVICES'!D:F, MATCH(J2522, 'D_ SERVICES'!A:A, 0),
   IF(I2522="Basic", 1, IF(I2522="Standard", 2, IF(I2522="Premium", 3, ""))))</f>
        <v>886</v>
      </c>
      <c r="M2522" s="32">
        <f>L2522*(1-VLOOKUP('F_ ORDERS'!$K2522,D_BUYERS!A:H,8,FALSE))</f>
        <v>841.69999999999993</v>
      </c>
      <c r="N2522" s="32">
        <f>IF(VLOOKUP('F_ ORDERS'!$G2522, OrderDate!A:E, 5, FALSE) = 1, 'F_ ORDERS'!$M2522 * (1 - 0.07), 'F_ ORDERS'!$M2522)</f>
        <v>841.69999999999993</v>
      </c>
    </row>
    <row r="2523" spans="1:14" x14ac:dyDescent="0.2">
      <c r="A2523" s="51" t="str">
        <f t="shared" si="39"/>
        <v>17.55.234.237|44923|0.279178240736655</v>
      </c>
      <c r="B2523" s="51" t="s">
        <v>1904</v>
      </c>
      <c r="C2523" s="52">
        <f>INT(DT!I2523)</f>
        <v>44923</v>
      </c>
      <c r="D2523" s="53">
        <f>DT!I2523-INT(DT!I2523)</f>
        <v>0.27917824073665543</v>
      </c>
      <c r="E2523" s="32" t="s">
        <v>6738</v>
      </c>
      <c r="F2523" s="32">
        <v>1020</v>
      </c>
      <c r="G2523" s="38">
        <f>INT(DT!E2523)</f>
        <v>44923</v>
      </c>
      <c r="H2523" s="39">
        <f>DT!E2523-INT(DT!E2523)</f>
        <v>0.372349537035916</v>
      </c>
      <c r="I2523" s="32" t="s">
        <v>18</v>
      </c>
      <c r="J2523" s="32" t="s">
        <v>799</v>
      </c>
      <c r="K2523" s="32" t="s">
        <v>447</v>
      </c>
      <c r="L2523" s="42" cm="1">
        <f t="array" ref="L2523">INDEX('D_ SERVICES'!D:F, MATCH(J2523, 'D_ SERVICES'!A:A, 0),
   IF(I2523="Basic", 1, IF(I2523="Standard", 2, IF(I2523="Premium", 3, ""))))</f>
        <v>640</v>
      </c>
      <c r="M2523" s="32">
        <f>L2523*(1-VLOOKUP('F_ ORDERS'!$K2523,D_BUYERS!A:H,8,FALSE))</f>
        <v>608</v>
      </c>
      <c r="N2523" s="32">
        <f>IF(VLOOKUP('F_ ORDERS'!$G2523, OrderDate!A:E, 5, FALSE) = 1, 'F_ ORDERS'!$M2523 * (1 - 0.07), 'F_ ORDERS'!$M2523)</f>
        <v>608</v>
      </c>
    </row>
    <row r="2524" spans="1:14" x14ac:dyDescent="0.2">
      <c r="A2524" s="51" t="str">
        <f t="shared" si="39"/>
        <v>54.192.174.107|44798|0.986006944447581</v>
      </c>
      <c r="B2524" s="51" t="s">
        <v>3532</v>
      </c>
      <c r="C2524" s="52">
        <f>INT(DT!I2524)</f>
        <v>44798</v>
      </c>
      <c r="D2524" s="53">
        <f>DT!I2524-INT(DT!I2524)</f>
        <v>0.98600694444758119</v>
      </c>
      <c r="E2524" s="32" t="s">
        <v>6739</v>
      </c>
      <c r="F2524" s="32">
        <v>1031</v>
      </c>
      <c r="G2524" s="38">
        <f>INT(DT!E2524)</f>
        <v>44799</v>
      </c>
      <c r="H2524" s="39">
        <f>DT!E2524-INT(DT!E2524)</f>
        <v>3.4270833333721384E-2</v>
      </c>
      <c r="I2524" s="32" t="s">
        <v>23</v>
      </c>
      <c r="J2524" s="32" t="s">
        <v>765</v>
      </c>
      <c r="K2524" s="32" t="s">
        <v>127</v>
      </c>
      <c r="L2524" s="42" cm="1">
        <f t="array" ref="L2524">INDEX('D_ SERVICES'!D:F, MATCH(J2524, 'D_ SERVICES'!A:A, 0),
   IF(I2524="Basic", 1, IF(I2524="Standard", 2, IF(I2524="Premium", 3, ""))))</f>
        <v>854</v>
      </c>
      <c r="M2524" s="32">
        <f>L2524*(1-VLOOKUP('F_ ORDERS'!$K2524,D_BUYERS!A:H,8,FALSE))</f>
        <v>854</v>
      </c>
      <c r="N2524" s="32">
        <f>IF(VLOOKUP('F_ ORDERS'!$G2524, OrderDate!A:E, 5, FALSE) = 1, 'F_ ORDERS'!$M2524 * (1 - 0.07), 'F_ ORDERS'!$M2524)</f>
        <v>854</v>
      </c>
    </row>
    <row r="2525" spans="1:14" x14ac:dyDescent="0.2">
      <c r="A2525" s="51" t="str">
        <f t="shared" si="39"/>
        <v>157.1.182.41|43088|0.86793981482333</v>
      </c>
      <c r="B2525" s="51" t="s">
        <v>1710</v>
      </c>
      <c r="C2525" s="52">
        <f>INT(DT!I2525)</f>
        <v>43088</v>
      </c>
      <c r="D2525" s="53">
        <f>DT!I2525-INT(DT!I2525)</f>
        <v>0.86793981482333038</v>
      </c>
      <c r="E2525" s="32" t="s">
        <v>6740</v>
      </c>
      <c r="F2525" s="32">
        <v>1021</v>
      </c>
      <c r="G2525" s="38">
        <f>INT(DT!E2525)</f>
        <v>43088</v>
      </c>
      <c r="H2525" s="39">
        <f>DT!E2525-INT(DT!E2525)</f>
        <v>0.88564814815617865</v>
      </c>
      <c r="I2525" s="32" t="s">
        <v>18</v>
      </c>
      <c r="J2525" s="32" t="s">
        <v>622</v>
      </c>
      <c r="K2525" s="32" t="s">
        <v>297</v>
      </c>
      <c r="L2525" s="42" cm="1">
        <f t="array" ref="L2525">INDEX('D_ SERVICES'!D:F, MATCH(J2525, 'D_ SERVICES'!A:A, 0),
   IF(I2525="Basic", 1, IF(I2525="Standard", 2, IF(I2525="Premium", 3, ""))))</f>
        <v>358</v>
      </c>
      <c r="M2525" s="32">
        <f>L2525*(1-VLOOKUP('F_ ORDERS'!$K2525,D_BUYERS!A:H,8,FALSE))</f>
        <v>340.09999999999997</v>
      </c>
      <c r="N2525" s="32">
        <f>IF(VLOOKUP('F_ ORDERS'!$G2525, OrderDate!A:E, 5, FALSE) = 1, 'F_ ORDERS'!$M2525 * (1 - 0.07), 'F_ ORDERS'!$M2525)</f>
        <v>340.09999999999997</v>
      </c>
    </row>
    <row r="2526" spans="1:14" x14ac:dyDescent="0.2">
      <c r="A2526" s="51" t="str">
        <f t="shared" si="39"/>
        <v>93.128.197.91|42864|0.945902777777519</v>
      </c>
      <c r="B2526" s="51" t="s">
        <v>4102</v>
      </c>
      <c r="C2526" s="52">
        <f>INT(DT!I2526)</f>
        <v>42864</v>
      </c>
      <c r="D2526" s="53">
        <f>DT!I2526-INT(DT!I2526)</f>
        <v>0.94590277777751908</v>
      </c>
      <c r="E2526" s="32" t="s">
        <v>6741</v>
      </c>
      <c r="F2526" s="32">
        <v>1056</v>
      </c>
      <c r="G2526" s="38">
        <f>INT(DT!E2526)</f>
        <v>42864</v>
      </c>
      <c r="H2526" s="39">
        <f>DT!E2526-INT(DT!E2526)</f>
        <v>0.98010416666511446</v>
      </c>
      <c r="I2526" s="32" t="s">
        <v>12</v>
      </c>
      <c r="J2526" s="32" t="s">
        <v>848</v>
      </c>
      <c r="K2526" s="32" t="s">
        <v>275</v>
      </c>
      <c r="L2526" s="42" cm="1">
        <f t="array" ref="L2526">INDEX('D_ SERVICES'!D:F, MATCH(J2526, 'D_ SERVICES'!A:A, 0),
   IF(I2526="Basic", 1, IF(I2526="Standard", 2, IF(I2526="Premium", 3, ""))))</f>
        <v>924</v>
      </c>
      <c r="M2526" s="32">
        <f>L2526*(1-VLOOKUP('F_ ORDERS'!$K2526,D_BUYERS!A:H,8,FALSE))</f>
        <v>831.6</v>
      </c>
      <c r="N2526" s="32">
        <f>IF(VLOOKUP('F_ ORDERS'!$G2526, OrderDate!A:E, 5, FALSE) = 1, 'F_ ORDERS'!$M2526 * (1 - 0.07), 'F_ ORDERS'!$M2526)</f>
        <v>831.6</v>
      </c>
    </row>
    <row r="2527" spans="1:14" x14ac:dyDescent="0.2">
      <c r="A2527" s="51" t="str">
        <f t="shared" si="39"/>
        <v>161.233.212.140|44946|0.49358796296292</v>
      </c>
      <c r="B2527" s="51" t="s">
        <v>1781</v>
      </c>
      <c r="C2527" s="52">
        <f>INT(DT!I2527)</f>
        <v>44946</v>
      </c>
      <c r="D2527" s="53">
        <f>DT!I2527-INT(DT!I2527)</f>
        <v>0.49358796296291985</v>
      </c>
      <c r="E2527" s="32" t="s">
        <v>6742</v>
      </c>
      <c r="F2527" s="32">
        <v>1086</v>
      </c>
      <c r="G2527" s="38">
        <f>INT(DT!E2527)</f>
        <v>44946</v>
      </c>
      <c r="H2527" s="39">
        <f>DT!E2527-INT(DT!E2527)</f>
        <v>0.50238425925635966</v>
      </c>
      <c r="I2527" s="32" t="s">
        <v>23</v>
      </c>
      <c r="J2527" s="32" t="s">
        <v>737</v>
      </c>
      <c r="K2527" s="32" t="s">
        <v>183</v>
      </c>
      <c r="L2527" s="42" cm="1">
        <f t="array" ref="L2527">INDEX('D_ SERVICES'!D:F, MATCH(J2527, 'D_ SERVICES'!A:A, 0),
   IF(I2527="Basic", 1, IF(I2527="Standard", 2, IF(I2527="Premium", 3, ""))))</f>
        <v>300</v>
      </c>
      <c r="M2527" s="32">
        <f>L2527*(1-VLOOKUP('F_ ORDERS'!$K2527,D_BUYERS!A:H,8,FALSE))</f>
        <v>270</v>
      </c>
      <c r="N2527" s="32">
        <f>IF(VLOOKUP('F_ ORDERS'!$G2527, OrderDate!A:E, 5, FALSE) = 1, 'F_ ORDERS'!$M2527 * (1 - 0.07), 'F_ ORDERS'!$M2527)</f>
        <v>270</v>
      </c>
    </row>
    <row r="2528" spans="1:14" x14ac:dyDescent="0.2">
      <c r="A2528" s="51" t="str">
        <f t="shared" si="39"/>
        <v>136.244.112.111|43515|0.622777777767624</v>
      </c>
      <c r="B2528" s="51" t="s">
        <v>1447</v>
      </c>
      <c r="C2528" s="52">
        <f>INT(DT!I2528)</f>
        <v>43515</v>
      </c>
      <c r="D2528" s="53">
        <f>DT!I2528-INT(DT!I2528)</f>
        <v>0.62277777776762377</v>
      </c>
      <c r="E2528" s="32" t="s">
        <v>6743</v>
      </c>
      <c r="F2528" s="32">
        <v>1244</v>
      </c>
      <c r="G2528" s="38">
        <f>INT(DT!E2528)</f>
        <v>43515</v>
      </c>
      <c r="H2528" s="39">
        <f>DT!E2528-INT(DT!E2528)</f>
        <v>0.71115740740060573</v>
      </c>
      <c r="I2528" s="32" t="s">
        <v>12</v>
      </c>
      <c r="J2528" s="32" t="s">
        <v>787</v>
      </c>
      <c r="K2528" s="32" t="s">
        <v>203</v>
      </c>
      <c r="L2528" s="42" cm="1">
        <f t="array" ref="L2528">INDEX('D_ SERVICES'!D:F, MATCH(J2528, 'D_ SERVICES'!A:A, 0),
   IF(I2528="Basic", 1, IF(I2528="Standard", 2, IF(I2528="Premium", 3, ""))))</f>
        <v>953</v>
      </c>
      <c r="M2528" s="32">
        <f>L2528*(1-VLOOKUP('F_ ORDERS'!$K2528,D_BUYERS!A:H,8,FALSE))</f>
        <v>857.7</v>
      </c>
      <c r="N2528" s="32">
        <f>IF(VLOOKUP('F_ ORDERS'!$G2528, OrderDate!A:E, 5, FALSE) = 1, 'F_ ORDERS'!$M2528 * (1 - 0.07), 'F_ ORDERS'!$M2528)</f>
        <v>857.7</v>
      </c>
    </row>
    <row r="2529" spans="1:14" x14ac:dyDescent="0.2">
      <c r="A2529" s="51" t="str">
        <f t="shared" si="39"/>
        <v>89.148.181.210|45480|0.192546296297223</v>
      </c>
      <c r="B2529" s="51" t="s">
        <v>4038</v>
      </c>
      <c r="C2529" s="52">
        <f>INT(DT!I2529)</f>
        <v>45480</v>
      </c>
      <c r="D2529" s="53">
        <f>DT!I2529-INT(DT!I2529)</f>
        <v>0.19254629629722331</v>
      </c>
      <c r="E2529" s="32" t="s">
        <v>6744</v>
      </c>
      <c r="F2529" s="32">
        <v>1024</v>
      </c>
      <c r="G2529" s="38">
        <f>INT(DT!E2529)</f>
        <v>45480</v>
      </c>
      <c r="H2529" s="39">
        <f>DT!E2529-INT(DT!E2529)</f>
        <v>0.24944444444554392</v>
      </c>
      <c r="I2529" s="32" t="s">
        <v>23</v>
      </c>
      <c r="J2529" s="32" t="s">
        <v>617</v>
      </c>
      <c r="K2529" s="32" t="s">
        <v>397</v>
      </c>
      <c r="L2529" s="42" cm="1">
        <f t="array" ref="L2529">INDEX('D_ SERVICES'!D:F, MATCH(J2529, 'D_ SERVICES'!A:A, 0),
   IF(I2529="Basic", 1, IF(I2529="Standard", 2, IF(I2529="Premium", 3, ""))))</f>
        <v>906</v>
      </c>
      <c r="M2529" s="32">
        <f>L2529*(1-VLOOKUP('F_ ORDERS'!$K2529,D_BUYERS!A:H,8,FALSE))</f>
        <v>860.69999999999993</v>
      </c>
      <c r="N2529" s="32">
        <f>IF(VLOOKUP('F_ ORDERS'!$G2529, OrderDate!A:E, 5, FALSE) = 1, 'F_ ORDERS'!$M2529 * (1 - 0.07), 'F_ ORDERS'!$M2529)</f>
        <v>800.45099999999991</v>
      </c>
    </row>
    <row r="2530" spans="1:14" x14ac:dyDescent="0.2">
      <c r="A2530" s="51" t="str">
        <f t="shared" si="39"/>
        <v>205.238.223.216|44184|0.433182870372548</v>
      </c>
      <c r="B2530" s="51" t="s">
        <v>2360</v>
      </c>
      <c r="C2530" s="52">
        <f>INT(DT!I2530)</f>
        <v>44184</v>
      </c>
      <c r="D2530" s="53">
        <f>DT!I2530-INT(DT!I2530)</f>
        <v>0.43318287037254777</v>
      </c>
      <c r="E2530" s="32" t="s">
        <v>6745</v>
      </c>
      <c r="F2530" s="32">
        <v>1008</v>
      </c>
      <c r="G2530" s="38">
        <f>INT(DT!E2530)</f>
        <v>44184</v>
      </c>
      <c r="H2530" s="39">
        <f>DT!E2530-INT(DT!E2530)</f>
        <v>0.52523148148611654</v>
      </c>
      <c r="I2530" s="32" t="s">
        <v>18</v>
      </c>
      <c r="J2530" s="32" t="s">
        <v>546</v>
      </c>
      <c r="K2530" s="32" t="s">
        <v>8</v>
      </c>
      <c r="L2530" s="42" cm="1">
        <f t="array" ref="L2530">INDEX('D_ SERVICES'!D:F, MATCH(J2530, 'D_ SERVICES'!A:A, 0),
   IF(I2530="Basic", 1, IF(I2530="Standard", 2, IF(I2530="Premium", 3, ""))))</f>
        <v>466</v>
      </c>
      <c r="M2530" s="32">
        <f>L2530*(1-VLOOKUP('F_ ORDERS'!$K2530,D_BUYERS!A:H,8,FALSE))</f>
        <v>419.40000000000003</v>
      </c>
      <c r="N2530" s="32">
        <f>IF(VLOOKUP('F_ ORDERS'!$G2530, OrderDate!A:E, 5, FALSE) = 1, 'F_ ORDERS'!$M2530 * (1 - 0.07), 'F_ ORDERS'!$M2530)</f>
        <v>390.04200000000003</v>
      </c>
    </row>
    <row r="2531" spans="1:14" x14ac:dyDescent="0.2">
      <c r="A2531" s="51" t="str">
        <f t="shared" si="39"/>
        <v>28.160.151.79|43603|0.96283564814803</v>
      </c>
      <c r="B2531" s="51" t="s">
        <v>3125</v>
      </c>
      <c r="C2531" s="52">
        <f>INT(DT!I2531)</f>
        <v>43603</v>
      </c>
      <c r="D2531" s="53">
        <f>DT!I2531-INT(DT!I2531)</f>
        <v>0.96283564814802958</v>
      </c>
      <c r="E2531" s="32" t="s">
        <v>6746</v>
      </c>
      <c r="F2531" s="32">
        <v>1017</v>
      </c>
      <c r="G2531" s="38">
        <f>INT(DT!E2531)</f>
        <v>43603</v>
      </c>
      <c r="H2531" s="39">
        <f>DT!E2531-INT(DT!E2531)</f>
        <v>0.98449074073869269</v>
      </c>
      <c r="I2531" s="32" t="s">
        <v>23</v>
      </c>
      <c r="J2531" s="32" t="s">
        <v>656</v>
      </c>
      <c r="K2531" s="32" t="s">
        <v>65</v>
      </c>
      <c r="L2531" s="42" cm="1">
        <f t="array" ref="L2531">INDEX('D_ SERVICES'!D:F, MATCH(J2531, 'D_ SERVICES'!A:A, 0),
   IF(I2531="Basic", 1, IF(I2531="Standard", 2, IF(I2531="Premium", 3, ""))))</f>
        <v>754</v>
      </c>
      <c r="M2531" s="32">
        <f>L2531*(1-VLOOKUP('F_ ORDERS'!$K2531,D_BUYERS!A:H,8,FALSE))</f>
        <v>716.3</v>
      </c>
      <c r="N2531" s="32">
        <f>IF(VLOOKUP('F_ ORDERS'!$G2531, OrderDate!A:E, 5, FALSE) = 1, 'F_ ORDERS'!$M2531 * (1 - 0.07), 'F_ ORDERS'!$M2531)</f>
        <v>666.15899999999988</v>
      </c>
    </row>
    <row r="2532" spans="1:14" x14ac:dyDescent="0.2">
      <c r="A2532" s="51" t="str">
        <f t="shared" si="39"/>
        <v>198.248.195.87|43354|0.00990740740962792</v>
      </c>
      <c r="B2532" s="51" t="s">
        <v>2253</v>
      </c>
      <c r="C2532" s="52">
        <f>INT(DT!I2532)</f>
        <v>43354</v>
      </c>
      <c r="D2532" s="53">
        <f>DT!I2532-INT(DT!I2532)</f>
        <v>9.9074074096279219E-3</v>
      </c>
      <c r="E2532" s="32" t="s">
        <v>6747</v>
      </c>
      <c r="F2532" s="32">
        <v>1085</v>
      </c>
      <c r="G2532" s="38">
        <f>INT(DT!E2532)</f>
        <v>43354</v>
      </c>
      <c r="H2532" s="39">
        <f>DT!E2532-INT(DT!E2532)</f>
        <v>0.1239004629678675</v>
      </c>
      <c r="I2532" s="32" t="s">
        <v>23</v>
      </c>
      <c r="J2532" s="32" t="s">
        <v>793</v>
      </c>
      <c r="K2532" s="32" t="s">
        <v>297</v>
      </c>
      <c r="L2532" s="42" cm="1">
        <f t="array" ref="L2532">INDEX('D_ SERVICES'!D:F, MATCH(J2532, 'D_ SERVICES'!A:A, 0),
   IF(I2532="Basic", 1, IF(I2532="Standard", 2, IF(I2532="Premium", 3, ""))))</f>
        <v>926</v>
      </c>
      <c r="M2532" s="32">
        <f>L2532*(1-VLOOKUP('F_ ORDERS'!$K2532,D_BUYERS!A:H,8,FALSE))</f>
        <v>879.69999999999993</v>
      </c>
      <c r="N2532" s="32">
        <f>IF(VLOOKUP('F_ ORDERS'!$G2532, OrderDate!A:E, 5, FALSE) = 1, 'F_ ORDERS'!$M2532 * (1 - 0.07), 'F_ ORDERS'!$M2532)</f>
        <v>879.69999999999993</v>
      </c>
    </row>
    <row r="2533" spans="1:14" x14ac:dyDescent="0.2">
      <c r="A2533" s="51" t="str">
        <f t="shared" si="39"/>
        <v>110.12.155.11|45008|0.387118055557949</v>
      </c>
      <c r="B2533" s="51" t="s">
        <v>1076</v>
      </c>
      <c r="C2533" s="52">
        <f>INT(DT!I2533)</f>
        <v>45008</v>
      </c>
      <c r="D2533" s="53">
        <f>DT!I2533-INT(DT!I2533)</f>
        <v>0.38711805555794854</v>
      </c>
      <c r="E2533" s="32" t="s">
        <v>6748</v>
      </c>
      <c r="F2533" s="32">
        <v>1187</v>
      </c>
      <c r="G2533" s="38">
        <f>INT(DT!E2533)</f>
        <v>45008</v>
      </c>
      <c r="H2533" s="39">
        <f>DT!E2533-INT(DT!E2533)</f>
        <v>0.500243055561441</v>
      </c>
      <c r="I2533" s="32" t="s">
        <v>18</v>
      </c>
      <c r="J2533" s="32" t="s">
        <v>862</v>
      </c>
      <c r="K2533" s="32" t="s">
        <v>423</v>
      </c>
      <c r="L2533" s="42" cm="1">
        <f t="array" ref="L2533">INDEX('D_ SERVICES'!D:F, MATCH(J2533, 'D_ SERVICES'!A:A, 0),
   IF(I2533="Basic", 1, IF(I2533="Standard", 2, IF(I2533="Premium", 3, ""))))</f>
        <v>33</v>
      </c>
      <c r="M2533" s="32">
        <f>L2533*(1-VLOOKUP('F_ ORDERS'!$K2533,D_BUYERS!A:H,8,FALSE))</f>
        <v>29.7</v>
      </c>
      <c r="N2533" s="32">
        <f>IF(VLOOKUP('F_ ORDERS'!$G2533, OrderDate!A:E, 5, FALSE) = 1, 'F_ ORDERS'!$M2533 * (1 - 0.07), 'F_ ORDERS'!$M2533)</f>
        <v>29.7</v>
      </c>
    </row>
    <row r="2534" spans="1:14" x14ac:dyDescent="0.2">
      <c r="A2534" s="51" t="str">
        <f t="shared" si="39"/>
        <v>66.233.243.236|45254|0.799074074071541</v>
      </c>
      <c r="B2534" s="51" t="s">
        <v>3689</v>
      </c>
      <c r="C2534" s="52">
        <f>INT(DT!I2534)</f>
        <v>45254</v>
      </c>
      <c r="D2534" s="53">
        <f>DT!I2534-INT(DT!I2534)</f>
        <v>0.79907407407154096</v>
      </c>
      <c r="E2534" s="32" t="s">
        <v>6749</v>
      </c>
      <c r="F2534" s="32">
        <v>1226</v>
      </c>
      <c r="G2534" s="38">
        <f>INT(DT!E2534)</f>
        <v>45254</v>
      </c>
      <c r="H2534" s="39">
        <f>DT!E2534-INT(DT!E2534)</f>
        <v>0.90567129629198462</v>
      </c>
      <c r="I2534" s="32" t="s">
        <v>12</v>
      </c>
      <c r="J2534" s="32" t="s">
        <v>879</v>
      </c>
      <c r="K2534" s="32" t="s">
        <v>344</v>
      </c>
      <c r="L2534" s="42" cm="1">
        <f t="array" ref="L2534">INDEX('D_ SERVICES'!D:F, MATCH(J2534, 'D_ SERVICES'!A:A, 0),
   IF(I2534="Basic", 1, IF(I2534="Standard", 2, IF(I2534="Premium", 3, ""))))</f>
        <v>798</v>
      </c>
      <c r="M2534" s="32">
        <f>L2534*(1-VLOOKUP('F_ ORDERS'!$K2534,D_BUYERS!A:H,8,FALSE))</f>
        <v>758.09999999999991</v>
      </c>
      <c r="N2534" s="32">
        <f>IF(VLOOKUP('F_ ORDERS'!$G2534, OrderDate!A:E, 5, FALSE) = 1, 'F_ ORDERS'!$M2534 * (1 - 0.07), 'F_ ORDERS'!$M2534)</f>
        <v>758.09999999999991</v>
      </c>
    </row>
    <row r="2535" spans="1:14" x14ac:dyDescent="0.2">
      <c r="A2535" s="51" t="str">
        <f t="shared" si="39"/>
        <v>17.158.203.21|43453|0.406192129630654</v>
      </c>
      <c r="B2535" s="51" t="s">
        <v>1897</v>
      </c>
      <c r="C2535" s="52">
        <f>INT(DT!I2535)</f>
        <v>43453</v>
      </c>
      <c r="D2535" s="53">
        <f>DT!I2535-INT(DT!I2535)</f>
        <v>0.40619212963065365</v>
      </c>
      <c r="E2535" s="32" t="s">
        <v>6750</v>
      </c>
      <c r="F2535" s="32">
        <v>1243</v>
      </c>
      <c r="G2535" s="38">
        <f>INT(DT!E2535)</f>
        <v>43453</v>
      </c>
      <c r="H2535" s="39">
        <f>DT!E2535-INT(DT!E2535)</f>
        <v>0.46282407407852588</v>
      </c>
      <c r="I2535" s="32" t="s">
        <v>23</v>
      </c>
      <c r="J2535" s="32" t="s">
        <v>818</v>
      </c>
      <c r="K2535" s="32" t="s">
        <v>186</v>
      </c>
      <c r="L2535" s="42" cm="1">
        <f t="array" ref="L2535">INDEX('D_ SERVICES'!D:F, MATCH(J2535, 'D_ SERVICES'!A:A, 0),
   IF(I2535="Basic", 1, IF(I2535="Standard", 2, IF(I2535="Premium", 3, ""))))</f>
        <v>631</v>
      </c>
      <c r="M2535" s="32">
        <f>L2535*(1-VLOOKUP('F_ ORDERS'!$K2535,D_BUYERS!A:H,8,FALSE))</f>
        <v>567.9</v>
      </c>
      <c r="N2535" s="32">
        <f>IF(VLOOKUP('F_ ORDERS'!$G2535, OrderDate!A:E, 5, FALSE) = 1, 'F_ ORDERS'!$M2535 * (1 - 0.07), 'F_ ORDERS'!$M2535)</f>
        <v>567.9</v>
      </c>
    </row>
    <row r="2536" spans="1:14" x14ac:dyDescent="0.2">
      <c r="A2536" s="51" t="str">
        <f t="shared" si="39"/>
        <v>108.82.221.140|44659|0.167581018518831</v>
      </c>
      <c r="B2536" s="51" t="s">
        <v>1047</v>
      </c>
      <c r="C2536" s="52">
        <f>INT(DT!I2536)</f>
        <v>44659</v>
      </c>
      <c r="D2536" s="53">
        <f>DT!I2536-INT(DT!I2536)</f>
        <v>0.16758101851883112</v>
      </c>
      <c r="E2536" s="32" t="s">
        <v>6751</v>
      </c>
      <c r="F2536" s="32">
        <v>1060</v>
      </c>
      <c r="G2536" s="38">
        <f>INT(DT!E2536)</f>
        <v>44659</v>
      </c>
      <c r="H2536" s="39">
        <f>DT!E2536-INT(DT!E2536)</f>
        <v>0.18336805555736646</v>
      </c>
      <c r="I2536" s="32" t="s">
        <v>18</v>
      </c>
      <c r="J2536" s="32" t="s">
        <v>815</v>
      </c>
      <c r="K2536" s="32" t="s">
        <v>373</v>
      </c>
      <c r="L2536" s="42" cm="1">
        <f t="array" ref="L2536">INDEX('D_ SERVICES'!D:F, MATCH(J2536, 'D_ SERVICES'!A:A, 0),
   IF(I2536="Basic", 1, IF(I2536="Standard", 2, IF(I2536="Premium", 3, ""))))</f>
        <v>589</v>
      </c>
      <c r="M2536" s="32">
        <f>L2536*(1-VLOOKUP('F_ ORDERS'!$K2536,D_BUYERS!A:H,8,FALSE))</f>
        <v>559.54999999999995</v>
      </c>
      <c r="N2536" s="32">
        <f>IF(VLOOKUP('F_ ORDERS'!$G2536, OrderDate!A:E, 5, FALSE) = 1, 'F_ ORDERS'!$M2536 * (1 - 0.07), 'F_ ORDERS'!$M2536)</f>
        <v>559.54999999999995</v>
      </c>
    </row>
    <row r="2537" spans="1:14" x14ac:dyDescent="0.2">
      <c r="A2537" s="51" t="str">
        <f t="shared" si="39"/>
        <v>219.91.91.12|45318|0.333888888890215</v>
      </c>
      <c r="B2537" s="51" t="s">
        <v>2557</v>
      </c>
      <c r="C2537" s="52">
        <f>INT(DT!I2537)</f>
        <v>45318</v>
      </c>
      <c r="D2537" s="53">
        <f>DT!I2537-INT(DT!I2537)</f>
        <v>0.33388888889021473</v>
      </c>
      <c r="E2537" s="32" t="s">
        <v>6752</v>
      </c>
      <c r="F2537" s="32">
        <v>1074</v>
      </c>
      <c r="G2537" s="38">
        <f>INT(DT!E2537)</f>
        <v>45318</v>
      </c>
      <c r="H2537" s="39">
        <f>DT!E2537-INT(DT!E2537)</f>
        <v>0.34267361111415084</v>
      </c>
      <c r="I2537" s="32" t="s">
        <v>23</v>
      </c>
      <c r="J2537" s="32" t="s">
        <v>630</v>
      </c>
      <c r="K2537" s="32" t="s">
        <v>162</v>
      </c>
      <c r="L2537" s="42" cm="1">
        <f t="array" ref="L2537">INDEX('D_ SERVICES'!D:F, MATCH(J2537, 'D_ SERVICES'!A:A, 0),
   IF(I2537="Basic", 1, IF(I2537="Standard", 2, IF(I2537="Premium", 3, ""))))</f>
        <v>960</v>
      </c>
      <c r="M2537" s="32">
        <f>L2537*(1-VLOOKUP('F_ ORDERS'!$K2537,D_BUYERS!A:H,8,FALSE))</f>
        <v>912</v>
      </c>
      <c r="N2537" s="32">
        <f>IF(VLOOKUP('F_ ORDERS'!$G2537, OrderDate!A:E, 5, FALSE) = 1, 'F_ ORDERS'!$M2537 * (1 - 0.07), 'F_ ORDERS'!$M2537)</f>
        <v>848.16</v>
      </c>
    </row>
    <row r="2538" spans="1:14" x14ac:dyDescent="0.2">
      <c r="A2538" s="51" t="str">
        <f t="shared" si="39"/>
        <v>216.163.136.248|45085|0.100775462960883</v>
      </c>
      <c r="B2538" s="51" t="s">
        <v>2506</v>
      </c>
      <c r="C2538" s="52">
        <f>INT(DT!I2538)</f>
        <v>45085</v>
      </c>
      <c r="D2538" s="53">
        <f>DT!I2538-INT(DT!I2538)</f>
        <v>0.10077546296088258</v>
      </c>
      <c r="E2538" s="32" t="s">
        <v>6753</v>
      </c>
      <c r="F2538" s="32">
        <v>1206</v>
      </c>
      <c r="G2538" s="38">
        <f>INT(DT!E2538)</f>
        <v>45085</v>
      </c>
      <c r="H2538" s="39">
        <f>DT!E2538-INT(DT!E2538)</f>
        <v>0.21833333333051996</v>
      </c>
      <c r="I2538" s="32" t="s">
        <v>23</v>
      </c>
      <c r="J2538" s="32" t="s">
        <v>756</v>
      </c>
      <c r="K2538" s="32" t="s">
        <v>270</v>
      </c>
      <c r="L2538" s="42" cm="1">
        <f t="array" ref="L2538">INDEX('D_ SERVICES'!D:F, MATCH(J2538, 'D_ SERVICES'!A:A, 0),
   IF(I2538="Basic", 1, IF(I2538="Standard", 2, IF(I2538="Premium", 3, ""))))</f>
        <v>935</v>
      </c>
      <c r="M2538" s="32">
        <f>L2538*(1-VLOOKUP('F_ ORDERS'!$K2538,D_BUYERS!A:H,8,FALSE))</f>
        <v>888.25</v>
      </c>
      <c r="N2538" s="32">
        <f>IF(VLOOKUP('F_ ORDERS'!$G2538, OrderDate!A:E, 5, FALSE) = 1, 'F_ ORDERS'!$M2538 * (1 - 0.07), 'F_ ORDERS'!$M2538)</f>
        <v>888.25</v>
      </c>
    </row>
    <row r="2539" spans="1:14" x14ac:dyDescent="0.2">
      <c r="A2539" s="51" t="str">
        <f t="shared" si="39"/>
        <v>25.120.62.29|45051|0.90305555555824</v>
      </c>
      <c r="B2539" s="51" t="s">
        <v>3002</v>
      </c>
      <c r="C2539" s="52">
        <f>INT(DT!I2539)</f>
        <v>45051</v>
      </c>
      <c r="D2539" s="53">
        <f>DT!I2539-INT(DT!I2539)</f>
        <v>0.90305555555823958</v>
      </c>
      <c r="E2539" s="32" t="s">
        <v>6754</v>
      </c>
      <c r="F2539" s="32">
        <v>1076</v>
      </c>
      <c r="G2539" s="38">
        <f>INT(DT!E2539)</f>
        <v>45051</v>
      </c>
      <c r="H2539" s="39">
        <f>DT!E2539-INT(DT!E2539)</f>
        <v>0.9257986111115315</v>
      </c>
      <c r="I2539" s="32" t="s">
        <v>12</v>
      </c>
      <c r="J2539" s="32" t="s">
        <v>863</v>
      </c>
      <c r="K2539" s="32" t="s">
        <v>212</v>
      </c>
      <c r="L2539" s="42" cm="1">
        <f t="array" ref="L2539">INDEX('D_ SERVICES'!D:F, MATCH(J2539, 'D_ SERVICES'!A:A, 0),
   IF(I2539="Basic", 1, IF(I2539="Standard", 2, IF(I2539="Premium", 3, ""))))</f>
        <v>977</v>
      </c>
      <c r="M2539" s="32">
        <f>L2539*(1-VLOOKUP('F_ ORDERS'!$K2539,D_BUYERS!A:H,8,FALSE))</f>
        <v>879.30000000000007</v>
      </c>
      <c r="N2539" s="32">
        <f>IF(VLOOKUP('F_ ORDERS'!$G2539, OrderDate!A:E, 5, FALSE) = 1, 'F_ ORDERS'!$M2539 * (1 - 0.07), 'F_ ORDERS'!$M2539)</f>
        <v>879.30000000000007</v>
      </c>
    </row>
    <row r="2540" spans="1:14" x14ac:dyDescent="0.2">
      <c r="A2540" s="51" t="str">
        <f t="shared" si="39"/>
        <v>22.134.234.67|45196|0.018101851848769</v>
      </c>
      <c r="B2540" s="51" t="s">
        <v>2560</v>
      </c>
      <c r="C2540" s="52">
        <f>INT(DT!I2540)</f>
        <v>45196</v>
      </c>
      <c r="D2540" s="53">
        <f>DT!I2540-INT(DT!I2540)</f>
        <v>1.8101851848769002E-2</v>
      </c>
      <c r="E2540" s="32" t="s">
        <v>6755</v>
      </c>
      <c r="F2540" s="32">
        <v>1039</v>
      </c>
      <c r="G2540" s="38">
        <f>INT(DT!E2540)</f>
        <v>45196</v>
      </c>
      <c r="H2540" s="39">
        <f>DT!E2540-INT(DT!E2540)</f>
        <v>0.12973379628965631</v>
      </c>
      <c r="I2540" s="32" t="s">
        <v>18</v>
      </c>
      <c r="J2540" s="32" t="s">
        <v>770</v>
      </c>
      <c r="K2540" s="32" t="s">
        <v>363</v>
      </c>
      <c r="L2540" s="42" cm="1">
        <f t="array" ref="L2540">INDEX('D_ SERVICES'!D:F, MATCH(J2540, 'D_ SERVICES'!A:A, 0),
   IF(I2540="Basic", 1, IF(I2540="Standard", 2, IF(I2540="Premium", 3, ""))))</f>
        <v>543</v>
      </c>
      <c r="M2540" s="32">
        <f>L2540*(1-VLOOKUP('F_ ORDERS'!$K2540,D_BUYERS!A:H,8,FALSE))</f>
        <v>543</v>
      </c>
      <c r="N2540" s="32">
        <f>IF(VLOOKUP('F_ ORDERS'!$G2540, OrderDate!A:E, 5, FALSE) = 1, 'F_ ORDERS'!$M2540 * (1 - 0.07), 'F_ ORDERS'!$M2540)</f>
        <v>543</v>
      </c>
    </row>
    <row r="2541" spans="1:14" x14ac:dyDescent="0.2">
      <c r="A2541" s="51" t="str">
        <f t="shared" si="39"/>
        <v>104.57.83.110|41925|0.536215277767042</v>
      </c>
      <c r="B2541" s="51" t="s">
        <v>992</v>
      </c>
      <c r="C2541" s="52">
        <f>INT(DT!I2541)</f>
        <v>41925</v>
      </c>
      <c r="D2541" s="53">
        <f>DT!I2541-INT(DT!I2541)</f>
        <v>0.5362152777670417</v>
      </c>
      <c r="E2541" s="32" t="s">
        <v>6756</v>
      </c>
      <c r="F2541" s="32">
        <v>1230</v>
      </c>
      <c r="G2541" s="38">
        <f>INT(DT!E2541)</f>
        <v>41925</v>
      </c>
      <c r="H2541" s="39">
        <f>DT!E2541-INT(DT!E2541)</f>
        <v>0.54569444443040993</v>
      </c>
      <c r="I2541" s="32" t="s">
        <v>12</v>
      </c>
      <c r="J2541" s="32" t="s">
        <v>592</v>
      </c>
      <c r="K2541" s="32" t="s">
        <v>205</v>
      </c>
      <c r="L2541" s="42" cm="1">
        <f t="array" ref="L2541">INDEX('D_ SERVICES'!D:F, MATCH(J2541, 'D_ SERVICES'!A:A, 0),
   IF(I2541="Basic", 1, IF(I2541="Standard", 2, IF(I2541="Premium", 3, ""))))</f>
        <v>973</v>
      </c>
      <c r="M2541" s="32">
        <f>L2541*(1-VLOOKUP('F_ ORDERS'!$K2541,D_BUYERS!A:H,8,FALSE))</f>
        <v>875.7</v>
      </c>
      <c r="N2541" s="32">
        <f>IF(VLOOKUP('F_ ORDERS'!$G2541, OrderDate!A:E, 5, FALSE) = 1, 'F_ ORDERS'!$M2541 * (1 - 0.07), 'F_ ORDERS'!$M2541)</f>
        <v>875.7</v>
      </c>
    </row>
    <row r="2542" spans="1:14" x14ac:dyDescent="0.2">
      <c r="A2542" s="51" t="str">
        <f t="shared" si="39"/>
        <v>81.118.85.62|44878|0.565000000002328</v>
      </c>
      <c r="B2542" s="51" t="s">
        <v>3920</v>
      </c>
      <c r="C2542" s="52">
        <f>INT(DT!I2542)</f>
        <v>44878</v>
      </c>
      <c r="D2542" s="53">
        <f>DT!I2542-INT(DT!I2542)</f>
        <v>0.56500000000232831</v>
      </c>
      <c r="E2542" s="32" t="s">
        <v>6757</v>
      </c>
      <c r="F2542" s="32">
        <v>1018</v>
      </c>
      <c r="G2542" s="38">
        <f>INT(DT!E2542)</f>
        <v>44878</v>
      </c>
      <c r="H2542" s="39">
        <f>DT!E2542-INT(DT!E2542)</f>
        <v>0.66518518518569181</v>
      </c>
      <c r="I2542" s="32" t="s">
        <v>12</v>
      </c>
      <c r="J2542" s="32" t="s">
        <v>636</v>
      </c>
      <c r="K2542" s="32" t="s">
        <v>406</v>
      </c>
      <c r="L2542" s="42" cm="1">
        <f t="array" ref="L2542">INDEX('D_ SERVICES'!D:F, MATCH(J2542, 'D_ SERVICES'!A:A, 0),
   IF(I2542="Basic", 1, IF(I2542="Standard", 2, IF(I2542="Premium", 3, ""))))</f>
        <v>785</v>
      </c>
      <c r="M2542" s="32">
        <f>L2542*(1-VLOOKUP('F_ ORDERS'!$K2542,D_BUYERS!A:H,8,FALSE))</f>
        <v>706.5</v>
      </c>
      <c r="N2542" s="32">
        <f>IF(VLOOKUP('F_ ORDERS'!$G2542, OrderDate!A:E, 5, FALSE) = 1, 'F_ ORDERS'!$M2542 * (1 - 0.07), 'F_ ORDERS'!$M2542)</f>
        <v>657.04499999999996</v>
      </c>
    </row>
    <row r="2543" spans="1:14" x14ac:dyDescent="0.2">
      <c r="A2543" s="51" t="str">
        <f t="shared" si="39"/>
        <v>192.112.242.235|44182|0.733715277783631</v>
      </c>
      <c r="B2543" s="51" t="s">
        <v>2157</v>
      </c>
      <c r="C2543" s="52">
        <f>INT(DT!I2543)</f>
        <v>44182</v>
      </c>
      <c r="D2543" s="53">
        <f>DT!I2543-INT(DT!I2543)</f>
        <v>0.73371527778363088</v>
      </c>
      <c r="E2543" s="32" t="s">
        <v>6758</v>
      </c>
      <c r="F2543" s="32">
        <v>1043</v>
      </c>
      <c r="G2543" s="38">
        <f>INT(DT!E2543)</f>
        <v>44182</v>
      </c>
      <c r="H2543" s="39">
        <f>DT!E2543-INT(DT!E2543)</f>
        <v>0.85668981482012896</v>
      </c>
      <c r="I2543" s="32" t="s">
        <v>12</v>
      </c>
      <c r="J2543" s="32" t="s">
        <v>657</v>
      </c>
      <c r="K2543" s="32" t="s">
        <v>62</v>
      </c>
      <c r="L2543" s="42" cm="1">
        <f t="array" ref="L2543">INDEX('D_ SERVICES'!D:F, MATCH(J2543, 'D_ SERVICES'!A:A, 0),
   IF(I2543="Basic", 1, IF(I2543="Standard", 2, IF(I2543="Premium", 3, ""))))</f>
        <v>892</v>
      </c>
      <c r="M2543" s="32">
        <f>L2543*(1-VLOOKUP('F_ ORDERS'!$K2543,D_BUYERS!A:H,8,FALSE))</f>
        <v>892</v>
      </c>
      <c r="N2543" s="32">
        <f>IF(VLOOKUP('F_ ORDERS'!$G2543, OrderDate!A:E, 5, FALSE) = 1, 'F_ ORDERS'!$M2543 * (1 - 0.07), 'F_ ORDERS'!$M2543)</f>
        <v>892</v>
      </c>
    </row>
    <row r="2544" spans="1:14" x14ac:dyDescent="0.2">
      <c r="A2544" s="51" t="str">
        <f t="shared" si="39"/>
        <v>174.196.115.165|44644|0.442511574066884</v>
      </c>
      <c r="B2544" s="51" t="s">
        <v>1952</v>
      </c>
      <c r="C2544" s="52">
        <f>INT(DT!I2544)</f>
        <v>44644</v>
      </c>
      <c r="D2544" s="53">
        <f>DT!I2544-INT(DT!I2544)</f>
        <v>0.44251157406688435</v>
      </c>
      <c r="E2544" s="32" t="s">
        <v>6759</v>
      </c>
      <c r="F2544" s="32">
        <v>1216</v>
      </c>
      <c r="G2544" s="38">
        <f>INT(DT!E2544)</f>
        <v>44644</v>
      </c>
      <c r="H2544" s="39">
        <f>DT!E2544-INT(DT!E2544)</f>
        <v>0.4933680555477622</v>
      </c>
      <c r="I2544" s="32" t="s">
        <v>23</v>
      </c>
      <c r="J2544" s="32" t="s">
        <v>873</v>
      </c>
      <c r="K2544" s="32" t="s">
        <v>58</v>
      </c>
      <c r="L2544" s="42" cm="1">
        <f t="array" ref="L2544">INDEX('D_ SERVICES'!D:F, MATCH(J2544, 'D_ SERVICES'!A:A, 0),
   IF(I2544="Basic", 1, IF(I2544="Standard", 2, IF(I2544="Premium", 3, ""))))</f>
        <v>629</v>
      </c>
      <c r="M2544" s="32">
        <f>L2544*(1-VLOOKUP('F_ ORDERS'!$K2544,D_BUYERS!A:H,8,FALSE))</f>
        <v>566.1</v>
      </c>
      <c r="N2544" s="32">
        <f>IF(VLOOKUP('F_ ORDERS'!$G2544, OrderDate!A:E, 5, FALSE) = 1, 'F_ ORDERS'!$M2544 * (1 - 0.07), 'F_ ORDERS'!$M2544)</f>
        <v>566.1</v>
      </c>
    </row>
    <row r="2545" spans="1:14" x14ac:dyDescent="0.2">
      <c r="A2545" s="51" t="str">
        <f t="shared" si="39"/>
        <v>126.248.167.249|44636|0.462465277778392</v>
      </c>
      <c r="B2545" s="51" t="s">
        <v>1295</v>
      </c>
      <c r="C2545" s="52">
        <f>INT(DT!I2545)</f>
        <v>44636</v>
      </c>
      <c r="D2545" s="53">
        <f>DT!I2545-INT(DT!I2545)</f>
        <v>0.46246527777839219</v>
      </c>
      <c r="E2545" s="32" t="s">
        <v>6760</v>
      </c>
      <c r="F2545" s="32">
        <v>1198</v>
      </c>
      <c r="G2545" s="38">
        <f>INT(DT!E2545)</f>
        <v>44636</v>
      </c>
      <c r="H2545" s="39">
        <f>DT!E2545-INT(DT!E2545)</f>
        <v>0.53733796296000946</v>
      </c>
      <c r="I2545" s="32" t="s">
        <v>18</v>
      </c>
      <c r="J2545" s="32" t="s">
        <v>813</v>
      </c>
      <c r="K2545" s="32" t="s">
        <v>416</v>
      </c>
      <c r="L2545" s="42" cm="1">
        <f t="array" ref="L2545">INDEX('D_ SERVICES'!D:F, MATCH(J2545, 'D_ SERVICES'!A:A, 0),
   IF(I2545="Basic", 1, IF(I2545="Standard", 2, IF(I2545="Premium", 3, ""))))</f>
        <v>499</v>
      </c>
      <c r="M2545" s="32">
        <f>L2545*(1-VLOOKUP('F_ ORDERS'!$K2545,D_BUYERS!A:H,8,FALSE))</f>
        <v>474.04999999999995</v>
      </c>
      <c r="N2545" s="32">
        <f>IF(VLOOKUP('F_ ORDERS'!$G2545, OrderDate!A:E, 5, FALSE) = 1, 'F_ ORDERS'!$M2545 * (1 - 0.07), 'F_ ORDERS'!$M2545)</f>
        <v>474.04999999999995</v>
      </c>
    </row>
    <row r="2546" spans="1:14" x14ac:dyDescent="0.2">
      <c r="A2546" s="51" t="str">
        <f t="shared" si="39"/>
        <v>223.65.71.5|45276|0.556342592586589</v>
      </c>
      <c r="B2546" s="51" t="s">
        <v>2622</v>
      </c>
      <c r="C2546" s="52">
        <f>INT(DT!I2546)</f>
        <v>45276</v>
      </c>
      <c r="D2546" s="53">
        <f>DT!I2546-INT(DT!I2546)</f>
        <v>0.55634259258658858</v>
      </c>
      <c r="E2546" s="32" t="s">
        <v>6761</v>
      </c>
      <c r="F2546" s="32">
        <v>1028</v>
      </c>
      <c r="G2546" s="38">
        <f>INT(DT!E2546)</f>
        <v>45276</v>
      </c>
      <c r="H2546" s="39">
        <f>DT!E2546-INT(DT!E2546)</f>
        <v>0.58626157406979473</v>
      </c>
      <c r="I2546" s="32" t="s">
        <v>23</v>
      </c>
      <c r="J2546" s="32" t="s">
        <v>619</v>
      </c>
      <c r="K2546" s="32" t="s">
        <v>266</v>
      </c>
      <c r="L2546" s="42" cm="1">
        <f t="array" ref="L2546">INDEX('D_ SERVICES'!D:F, MATCH(J2546, 'D_ SERVICES'!A:A, 0),
   IF(I2546="Basic", 1, IF(I2546="Standard", 2, IF(I2546="Premium", 3, ""))))</f>
        <v>970</v>
      </c>
      <c r="M2546" s="32">
        <f>L2546*(1-VLOOKUP('F_ ORDERS'!$K2546,D_BUYERS!A:H,8,FALSE))</f>
        <v>873</v>
      </c>
      <c r="N2546" s="32">
        <f>IF(VLOOKUP('F_ ORDERS'!$G2546, OrderDate!A:E, 5, FALSE) = 1, 'F_ ORDERS'!$M2546 * (1 - 0.07), 'F_ ORDERS'!$M2546)</f>
        <v>811.89</v>
      </c>
    </row>
    <row r="2547" spans="1:14" x14ac:dyDescent="0.2">
      <c r="A2547" s="51" t="str">
        <f t="shared" si="39"/>
        <v>111.27.207.183|44314|0.755324074067175</v>
      </c>
      <c r="B2547" s="51" t="s">
        <v>1093</v>
      </c>
      <c r="C2547" s="52">
        <f>INT(DT!I2547)</f>
        <v>44314</v>
      </c>
      <c r="D2547" s="53">
        <f>DT!I2547-INT(DT!I2547)</f>
        <v>0.75532407406717539</v>
      </c>
      <c r="E2547" s="32" t="s">
        <v>6762</v>
      </c>
      <c r="F2547" s="32">
        <v>1086</v>
      </c>
      <c r="G2547" s="38">
        <f>INT(DT!E2547)</f>
        <v>44314</v>
      </c>
      <c r="H2547" s="39">
        <f>DT!E2547-INT(DT!E2547)</f>
        <v>0.81703703702805797</v>
      </c>
      <c r="I2547" s="32" t="s">
        <v>12</v>
      </c>
      <c r="J2547" s="32" t="s">
        <v>737</v>
      </c>
      <c r="K2547" s="32" t="s">
        <v>429</v>
      </c>
      <c r="L2547" s="42" cm="1">
        <f t="array" ref="L2547">INDEX('D_ SERVICES'!D:F, MATCH(J2547, 'D_ SERVICES'!A:A, 0),
   IF(I2547="Basic", 1, IF(I2547="Standard", 2, IF(I2547="Premium", 3, ""))))</f>
        <v>798</v>
      </c>
      <c r="M2547" s="32">
        <f>L2547*(1-VLOOKUP('F_ ORDERS'!$K2547,D_BUYERS!A:H,8,FALSE))</f>
        <v>798</v>
      </c>
      <c r="N2547" s="32">
        <f>IF(VLOOKUP('F_ ORDERS'!$G2547, OrderDate!A:E, 5, FALSE) = 1, 'F_ ORDERS'!$M2547 * (1 - 0.07), 'F_ ORDERS'!$M2547)</f>
        <v>798</v>
      </c>
    </row>
    <row r="2548" spans="1:14" x14ac:dyDescent="0.2">
      <c r="A2548" s="51" t="str">
        <f t="shared" si="39"/>
        <v>26.119.144.194|44698|0.475289351852552</v>
      </c>
      <c r="B2548" s="51" t="s">
        <v>3090</v>
      </c>
      <c r="C2548" s="52">
        <f>INT(DT!I2548)</f>
        <v>44698</v>
      </c>
      <c r="D2548" s="53">
        <f>DT!I2548-INT(DT!I2548)</f>
        <v>0.4752893518525525</v>
      </c>
      <c r="E2548" s="32" t="s">
        <v>6763</v>
      </c>
      <c r="F2548" s="32">
        <v>1079</v>
      </c>
      <c r="G2548" s="38">
        <f>INT(DT!E2548)</f>
        <v>44698</v>
      </c>
      <c r="H2548" s="39">
        <f>DT!E2548-INT(DT!E2548)</f>
        <v>0.4961111111115315</v>
      </c>
      <c r="I2548" s="32" t="s">
        <v>12</v>
      </c>
      <c r="J2548" s="32" t="s">
        <v>806</v>
      </c>
      <c r="K2548" s="32" t="s">
        <v>129</v>
      </c>
      <c r="L2548" s="42" cm="1">
        <f t="array" ref="L2548">INDEX('D_ SERVICES'!D:F, MATCH(J2548, 'D_ SERVICES'!A:A, 0),
   IF(I2548="Basic", 1, IF(I2548="Standard", 2, IF(I2548="Premium", 3, ""))))</f>
        <v>913</v>
      </c>
      <c r="M2548" s="32">
        <f>L2548*(1-VLOOKUP('F_ ORDERS'!$K2548,D_BUYERS!A:H,8,FALSE))</f>
        <v>821.7</v>
      </c>
      <c r="N2548" s="32">
        <f>IF(VLOOKUP('F_ ORDERS'!$G2548, OrderDate!A:E, 5, FALSE) = 1, 'F_ ORDERS'!$M2548 * (1 - 0.07), 'F_ ORDERS'!$M2548)</f>
        <v>821.7</v>
      </c>
    </row>
    <row r="2549" spans="1:14" x14ac:dyDescent="0.2">
      <c r="A2549" s="51" t="str">
        <f t="shared" si="39"/>
        <v>237.79.161.107|44643|0.176354166673264</v>
      </c>
      <c r="B2549" s="51" t="s">
        <v>2821</v>
      </c>
      <c r="C2549" s="52">
        <f>INT(DT!I2549)</f>
        <v>44643</v>
      </c>
      <c r="D2549" s="53">
        <f>DT!I2549-INT(DT!I2549)</f>
        <v>0.17635416667326353</v>
      </c>
      <c r="E2549" s="32" t="s">
        <v>6764</v>
      </c>
      <c r="F2549" s="32">
        <v>1021</v>
      </c>
      <c r="G2549" s="38">
        <f>INT(DT!E2549)</f>
        <v>44643</v>
      </c>
      <c r="H2549" s="39">
        <f>DT!E2549-INT(DT!E2549)</f>
        <v>0.203263888892252</v>
      </c>
      <c r="I2549" s="32" t="s">
        <v>18</v>
      </c>
      <c r="J2549" s="32" t="s">
        <v>622</v>
      </c>
      <c r="K2549" s="32" t="s">
        <v>469</v>
      </c>
      <c r="L2549" s="42" cm="1">
        <f t="array" ref="L2549">INDEX('D_ SERVICES'!D:F, MATCH(J2549, 'D_ SERVICES'!A:A, 0),
   IF(I2549="Basic", 1, IF(I2549="Standard", 2, IF(I2549="Premium", 3, ""))))</f>
        <v>358</v>
      </c>
      <c r="M2549" s="32">
        <f>L2549*(1-VLOOKUP('F_ ORDERS'!$K2549,D_BUYERS!A:H,8,FALSE))</f>
        <v>322.2</v>
      </c>
      <c r="N2549" s="32">
        <f>IF(VLOOKUP('F_ ORDERS'!$G2549, OrderDate!A:E, 5, FALSE) = 1, 'F_ ORDERS'!$M2549 * (1 - 0.07), 'F_ ORDERS'!$M2549)</f>
        <v>322.2</v>
      </c>
    </row>
    <row r="2550" spans="1:14" x14ac:dyDescent="0.2">
      <c r="A2550" s="51" t="str">
        <f t="shared" si="39"/>
        <v>77.79.163.147|43280|0.169050925927877</v>
      </c>
      <c r="B2550" s="51" t="s">
        <v>3867</v>
      </c>
      <c r="C2550" s="52">
        <f>INT(DT!I2550)</f>
        <v>43280</v>
      </c>
      <c r="D2550" s="53">
        <f>DT!I2550-INT(DT!I2550)</f>
        <v>0.16905092592787696</v>
      </c>
      <c r="E2550" s="32" t="s">
        <v>6765</v>
      </c>
      <c r="F2550" s="32">
        <v>1006</v>
      </c>
      <c r="G2550" s="38">
        <f>INT(DT!E2550)</f>
        <v>43280</v>
      </c>
      <c r="H2550" s="39">
        <f>DT!E2550-INT(DT!E2550)</f>
        <v>0.20731481481925584</v>
      </c>
      <c r="I2550" s="32" t="s">
        <v>18</v>
      </c>
      <c r="J2550" s="32" t="s">
        <v>618</v>
      </c>
      <c r="K2550" s="32" t="s">
        <v>479</v>
      </c>
      <c r="L2550" s="42" cm="1">
        <f t="array" ref="L2550">INDEX('D_ SERVICES'!D:F, MATCH(J2550, 'D_ SERVICES'!A:A, 0),
   IF(I2550="Basic", 1, IF(I2550="Standard", 2, IF(I2550="Premium", 3, ""))))</f>
        <v>289</v>
      </c>
      <c r="M2550" s="32">
        <f>L2550*(1-VLOOKUP('F_ ORDERS'!$K2550,D_BUYERS!A:H,8,FALSE))</f>
        <v>274.55</v>
      </c>
      <c r="N2550" s="32">
        <f>IF(VLOOKUP('F_ ORDERS'!$G2550, OrderDate!A:E, 5, FALSE) = 1, 'F_ ORDERS'!$M2550 * (1 - 0.07), 'F_ ORDERS'!$M2550)</f>
        <v>274.55</v>
      </c>
    </row>
    <row r="2551" spans="1:14" x14ac:dyDescent="0.2">
      <c r="A2551" s="51" t="str">
        <f t="shared" si="39"/>
        <v>122.23.40.215|42613|0.983124999998836</v>
      </c>
      <c r="B2551" s="51" t="s">
        <v>1235</v>
      </c>
      <c r="C2551" s="52">
        <f>INT(DT!I2551)</f>
        <v>42613</v>
      </c>
      <c r="D2551" s="53">
        <f>DT!I2551-INT(DT!I2551)</f>
        <v>0.98312499999883585</v>
      </c>
      <c r="E2551" s="32" t="s">
        <v>6766</v>
      </c>
      <c r="F2551" s="32">
        <v>1029</v>
      </c>
      <c r="G2551" s="38">
        <f>INT(DT!E2551)</f>
        <v>42614</v>
      </c>
      <c r="H2551" s="39">
        <f>DT!E2551-INT(DT!E2551)</f>
        <v>1.918981481139781E-2</v>
      </c>
      <c r="I2551" s="32" t="s">
        <v>18</v>
      </c>
      <c r="J2551" s="32" t="s">
        <v>812</v>
      </c>
      <c r="K2551" s="32" t="s">
        <v>247</v>
      </c>
      <c r="L2551" s="42" cm="1">
        <f t="array" ref="L2551">INDEX('D_ SERVICES'!D:F, MATCH(J2551, 'D_ SERVICES'!A:A, 0),
   IF(I2551="Basic", 1, IF(I2551="Standard", 2, IF(I2551="Premium", 3, ""))))</f>
        <v>930</v>
      </c>
      <c r="M2551" s="32">
        <f>L2551*(1-VLOOKUP('F_ ORDERS'!$K2551,D_BUYERS!A:H,8,FALSE))</f>
        <v>883.5</v>
      </c>
      <c r="N2551" s="32">
        <f>IF(VLOOKUP('F_ ORDERS'!$G2551, OrderDate!A:E, 5, FALSE) = 1, 'F_ ORDERS'!$M2551 * (1 - 0.07), 'F_ ORDERS'!$M2551)</f>
        <v>883.5</v>
      </c>
    </row>
    <row r="2552" spans="1:14" x14ac:dyDescent="0.2">
      <c r="A2552" s="51" t="str">
        <f t="shared" si="39"/>
        <v>13.229.58.102|45444|0.656122685177252</v>
      </c>
      <c r="B2552" s="51" t="s">
        <v>1341</v>
      </c>
      <c r="C2552" s="52">
        <f>INT(DT!I2552)</f>
        <v>45444</v>
      </c>
      <c r="D2552" s="53">
        <f>DT!I2552-INT(DT!I2552)</f>
        <v>0.6561226851772517</v>
      </c>
      <c r="E2552" s="32" t="s">
        <v>6767</v>
      </c>
      <c r="F2552" s="32">
        <v>1109</v>
      </c>
      <c r="G2552" s="38">
        <f>INT(DT!E2552)</f>
        <v>45444</v>
      </c>
      <c r="H2552" s="39">
        <f>DT!E2552-INT(DT!E2552)</f>
        <v>0.67861111109959893</v>
      </c>
      <c r="I2552" s="32" t="s">
        <v>18</v>
      </c>
      <c r="J2552" s="32" t="s">
        <v>671</v>
      </c>
      <c r="K2552" s="32" t="s">
        <v>212</v>
      </c>
      <c r="L2552" s="42" cm="1">
        <f t="array" ref="L2552">INDEX('D_ SERVICES'!D:F, MATCH(J2552, 'D_ SERVICES'!A:A, 0),
   IF(I2552="Basic", 1, IF(I2552="Standard", 2, IF(I2552="Premium", 3, ""))))</f>
        <v>472</v>
      </c>
      <c r="M2552" s="32">
        <f>L2552*(1-VLOOKUP('F_ ORDERS'!$K2552,D_BUYERS!A:H,8,FALSE))</f>
        <v>424.8</v>
      </c>
      <c r="N2552" s="32">
        <f>IF(VLOOKUP('F_ ORDERS'!$G2552, OrderDate!A:E, 5, FALSE) = 1, 'F_ ORDERS'!$M2552 * (1 - 0.07), 'F_ ORDERS'!$M2552)</f>
        <v>395.06399999999996</v>
      </c>
    </row>
    <row r="2553" spans="1:14" x14ac:dyDescent="0.2">
      <c r="A2553" s="51" t="str">
        <f t="shared" si="39"/>
        <v>254.231.65.17|42628|0.861875000002328</v>
      </c>
      <c r="B2553" s="51" t="s">
        <v>3065</v>
      </c>
      <c r="C2553" s="52">
        <f>INT(DT!I2553)</f>
        <v>42628</v>
      </c>
      <c r="D2553" s="53">
        <f>DT!I2553-INT(DT!I2553)</f>
        <v>0.86187500000232831</v>
      </c>
      <c r="E2553" s="32" t="s">
        <v>6768</v>
      </c>
      <c r="F2553" s="32">
        <v>1177</v>
      </c>
      <c r="G2553" s="38">
        <f>INT(DT!E2553)</f>
        <v>42628</v>
      </c>
      <c r="H2553" s="39">
        <f>DT!E2553-INT(DT!E2553)</f>
        <v>0.95999999999912689</v>
      </c>
      <c r="I2553" s="32" t="s">
        <v>12</v>
      </c>
      <c r="J2553" s="32" t="s">
        <v>703</v>
      </c>
      <c r="K2553" s="32" t="s">
        <v>90</v>
      </c>
      <c r="L2553" s="42" cm="1">
        <f t="array" ref="L2553">INDEX('D_ SERVICES'!D:F, MATCH(J2553, 'D_ SERVICES'!A:A, 0),
   IF(I2553="Basic", 1, IF(I2553="Standard", 2, IF(I2553="Premium", 3, ""))))</f>
        <v>970</v>
      </c>
      <c r="M2553" s="32">
        <f>L2553*(1-VLOOKUP('F_ ORDERS'!$K2553,D_BUYERS!A:H,8,FALSE))</f>
        <v>873</v>
      </c>
      <c r="N2553" s="32">
        <f>IF(VLOOKUP('F_ ORDERS'!$G2553, OrderDate!A:E, 5, FALSE) = 1, 'F_ ORDERS'!$M2553 * (1 - 0.07), 'F_ ORDERS'!$M2553)</f>
        <v>873</v>
      </c>
    </row>
    <row r="2554" spans="1:14" x14ac:dyDescent="0.2">
      <c r="A2554" s="51" t="str">
        <f t="shared" si="39"/>
        <v>252.176.65.99|44772|0.436273148152395</v>
      </c>
      <c r="B2554" s="51" t="s">
        <v>3042</v>
      </c>
      <c r="C2554" s="52">
        <f>INT(DT!I2554)</f>
        <v>44772</v>
      </c>
      <c r="D2554" s="53">
        <f>DT!I2554-INT(DT!I2554)</f>
        <v>0.43627314815239515</v>
      </c>
      <c r="E2554" s="32" t="s">
        <v>6769</v>
      </c>
      <c r="F2554" s="32">
        <v>1044</v>
      </c>
      <c r="G2554" s="38">
        <f>INT(DT!E2554)</f>
        <v>44772</v>
      </c>
      <c r="H2554" s="39">
        <f>DT!E2554-INT(DT!E2554)</f>
        <v>0.45347222222335404</v>
      </c>
      <c r="I2554" s="32" t="s">
        <v>12</v>
      </c>
      <c r="J2554" s="32" t="s">
        <v>722</v>
      </c>
      <c r="K2554" s="32" t="s">
        <v>448</v>
      </c>
      <c r="L2554" s="42" cm="1">
        <f t="array" ref="L2554">INDEX('D_ SERVICES'!D:F, MATCH(J2554, 'D_ SERVICES'!A:A, 0),
   IF(I2554="Basic", 1, IF(I2554="Standard", 2, IF(I2554="Premium", 3, ""))))</f>
        <v>961</v>
      </c>
      <c r="M2554" s="32">
        <f>L2554*(1-VLOOKUP('F_ ORDERS'!$K2554,D_BUYERS!A:H,8,FALSE))</f>
        <v>912.94999999999993</v>
      </c>
      <c r="N2554" s="32">
        <f>IF(VLOOKUP('F_ ORDERS'!$G2554, OrderDate!A:E, 5, FALSE) = 1, 'F_ ORDERS'!$M2554 * (1 - 0.07), 'F_ ORDERS'!$M2554)</f>
        <v>849.04349999999988</v>
      </c>
    </row>
    <row r="2555" spans="1:14" x14ac:dyDescent="0.2">
      <c r="A2555" s="51" t="str">
        <f t="shared" si="39"/>
        <v>148.6.92.110|45536|0.763831018521159</v>
      </c>
      <c r="B2555" s="51" t="s">
        <v>1602</v>
      </c>
      <c r="C2555" s="52">
        <f>INT(DT!I2555)</f>
        <v>45536</v>
      </c>
      <c r="D2555" s="53">
        <f>DT!I2555-INT(DT!I2555)</f>
        <v>0.76383101852115942</v>
      </c>
      <c r="E2555" s="32" t="s">
        <v>6770</v>
      </c>
      <c r="F2555" s="32">
        <v>1026</v>
      </c>
      <c r="G2555" s="38">
        <f>INT(DT!E2555)</f>
        <v>45536</v>
      </c>
      <c r="H2555" s="39">
        <f>DT!E2555-INT(DT!E2555)</f>
        <v>0.84934027778217569</v>
      </c>
      <c r="I2555" s="32" t="s">
        <v>23</v>
      </c>
      <c r="J2555" s="32" t="s">
        <v>612</v>
      </c>
      <c r="K2555" s="32" t="s">
        <v>406</v>
      </c>
      <c r="L2555" s="42" cm="1">
        <f t="array" ref="L2555">INDEX('D_ SERVICES'!D:F, MATCH(J2555, 'D_ SERVICES'!A:A, 0),
   IF(I2555="Basic", 1, IF(I2555="Standard", 2, IF(I2555="Premium", 3, ""))))</f>
        <v>681</v>
      </c>
      <c r="M2555" s="32">
        <f>L2555*(1-VLOOKUP('F_ ORDERS'!$K2555,D_BUYERS!A:H,8,FALSE))</f>
        <v>612.9</v>
      </c>
      <c r="N2555" s="32">
        <f>IF(VLOOKUP('F_ ORDERS'!$G2555, OrderDate!A:E, 5, FALSE) = 1, 'F_ ORDERS'!$M2555 * (1 - 0.07), 'F_ ORDERS'!$M2555)</f>
        <v>569.99699999999996</v>
      </c>
    </row>
    <row r="2556" spans="1:14" x14ac:dyDescent="0.2">
      <c r="A2556" s="51" t="str">
        <f t="shared" si="39"/>
        <v>46.189.90.75|45484|0.783206018517376</v>
      </c>
      <c r="B2556" s="51" t="s">
        <v>3424</v>
      </c>
      <c r="C2556" s="52">
        <f>INT(DT!I2556)</f>
        <v>45484</v>
      </c>
      <c r="D2556" s="53">
        <f>DT!I2556-INT(DT!I2556)</f>
        <v>0.78320601851737592</v>
      </c>
      <c r="E2556" s="32" t="s">
        <v>6771</v>
      </c>
      <c r="F2556" s="32">
        <v>1106</v>
      </c>
      <c r="G2556" s="38">
        <f>INT(DT!E2556)</f>
        <v>45484</v>
      </c>
      <c r="H2556" s="39">
        <f>DT!E2556-INT(DT!E2556)</f>
        <v>0.79383101851999527</v>
      </c>
      <c r="I2556" s="32" t="s">
        <v>18</v>
      </c>
      <c r="J2556" s="32" t="s">
        <v>730</v>
      </c>
      <c r="K2556" s="32" t="s">
        <v>495</v>
      </c>
      <c r="L2556" s="42" cm="1">
        <f t="array" ref="L2556">INDEX('D_ SERVICES'!D:F, MATCH(J2556, 'D_ SERVICES'!A:A, 0),
   IF(I2556="Basic", 1, IF(I2556="Standard", 2, IF(I2556="Premium", 3, ""))))</f>
        <v>700</v>
      </c>
      <c r="M2556" s="32">
        <f>L2556*(1-VLOOKUP('F_ ORDERS'!$K2556,D_BUYERS!A:H,8,FALSE))</f>
        <v>665</v>
      </c>
      <c r="N2556" s="32">
        <f>IF(VLOOKUP('F_ ORDERS'!$G2556, OrderDate!A:E, 5, FALSE) = 1, 'F_ ORDERS'!$M2556 * (1 - 0.07), 'F_ ORDERS'!$M2556)</f>
        <v>665</v>
      </c>
    </row>
    <row r="2557" spans="1:14" x14ac:dyDescent="0.2">
      <c r="A2557" s="51" t="str">
        <f t="shared" si="39"/>
        <v>227.44.128.90|45595|0.673009259262471</v>
      </c>
      <c r="B2557" s="51" t="s">
        <v>2675</v>
      </c>
      <c r="C2557" s="52">
        <f>INT(DT!I2557)</f>
        <v>45595</v>
      </c>
      <c r="D2557" s="53">
        <f>DT!I2557-INT(DT!I2557)</f>
        <v>0.67300925926247146</v>
      </c>
      <c r="E2557" s="32" t="s">
        <v>6772</v>
      </c>
      <c r="F2557" s="32">
        <v>1203</v>
      </c>
      <c r="G2557" s="38">
        <f>INT(DT!E2557)</f>
        <v>45595</v>
      </c>
      <c r="H2557" s="39">
        <f>DT!E2557-INT(DT!E2557)</f>
        <v>0.67859953703737119</v>
      </c>
      <c r="I2557" s="32" t="s">
        <v>23</v>
      </c>
      <c r="J2557" s="32" t="s">
        <v>698</v>
      </c>
      <c r="K2557" s="32" t="s">
        <v>326</v>
      </c>
      <c r="L2557" s="42" cm="1">
        <f t="array" ref="L2557">INDEX('D_ SERVICES'!D:F, MATCH(J2557, 'D_ SERVICES'!A:A, 0),
   IF(I2557="Basic", 1, IF(I2557="Standard", 2, IF(I2557="Premium", 3, ""))))</f>
        <v>681</v>
      </c>
      <c r="M2557" s="32">
        <f>L2557*(1-VLOOKUP('F_ ORDERS'!$K2557,D_BUYERS!A:H,8,FALSE))</f>
        <v>646.94999999999993</v>
      </c>
      <c r="N2557" s="32">
        <f>IF(VLOOKUP('F_ ORDERS'!$G2557, OrderDate!A:E, 5, FALSE) = 1, 'F_ ORDERS'!$M2557 * (1 - 0.07), 'F_ ORDERS'!$M2557)</f>
        <v>646.94999999999993</v>
      </c>
    </row>
    <row r="2558" spans="1:14" x14ac:dyDescent="0.2">
      <c r="A2558" s="51" t="str">
        <f t="shared" si="39"/>
        <v>32.95.107.17|45603|0.986793981479423</v>
      </c>
      <c r="B2558" s="51" t="s">
        <v>3206</v>
      </c>
      <c r="C2558" s="52">
        <f>INT(DT!I2558)</f>
        <v>45603</v>
      </c>
      <c r="D2558" s="53">
        <f>DT!I2558-INT(DT!I2558)</f>
        <v>0.98679398147942265</v>
      </c>
      <c r="E2558" s="32" t="s">
        <v>6773</v>
      </c>
      <c r="F2558" s="32">
        <v>1209</v>
      </c>
      <c r="G2558" s="38">
        <f>INT(DT!E2558)</f>
        <v>45604</v>
      </c>
      <c r="H2558" s="39">
        <f>DT!E2558-INT(DT!E2558)</f>
        <v>0.11214120370277669</v>
      </c>
      <c r="I2558" s="32" t="s">
        <v>23</v>
      </c>
      <c r="J2558" s="32" t="s">
        <v>804</v>
      </c>
      <c r="K2558" s="32" t="s">
        <v>436</v>
      </c>
      <c r="L2558" s="42" cm="1">
        <f t="array" ref="L2558">INDEX('D_ SERVICES'!D:F, MATCH(J2558, 'D_ SERVICES'!A:A, 0),
   IF(I2558="Basic", 1, IF(I2558="Standard", 2, IF(I2558="Premium", 3, ""))))</f>
        <v>739</v>
      </c>
      <c r="M2558" s="32">
        <f>L2558*(1-VLOOKUP('F_ ORDERS'!$K2558,D_BUYERS!A:H,8,FALSE))</f>
        <v>702.05</v>
      </c>
      <c r="N2558" s="32">
        <f>IF(VLOOKUP('F_ ORDERS'!$G2558, OrderDate!A:E, 5, FALSE) = 1, 'F_ ORDERS'!$M2558 * (1 - 0.07), 'F_ ORDERS'!$M2558)</f>
        <v>702.05</v>
      </c>
    </row>
    <row r="2559" spans="1:14" x14ac:dyDescent="0.2">
      <c r="A2559" s="51" t="str">
        <f t="shared" si="39"/>
        <v>84.215.113.4|44374|0.435069444436522</v>
      </c>
      <c r="B2559" s="51" t="s">
        <v>3982</v>
      </c>
      <c r="C2559" s="52">
        <f>INT(DT!I2559)</f>
        <v>44374</v>
      </c>
      <c r="D2559" s="53">
        <f>DT!I2559-INT(DT!I2559)</f>
        <v>0.43506944443652174</v>
      </c>
      <c r="E2559" s="32" t="s">
        <v>6774</v>
      </c>
      <c r="F2559" s="32">
        <v>1113</v>
      </c>
      <c r="G2559" s="38">
        <f>INT(DT!E2559)</f>
        <v>44374</v>
      </c>
      <c r="H2559" s="39">
        <f>DT!E2559-INT(DT!E2559)</f>
        <v>0.52004629628936527</v>
      </c>
      <c r="I2559" s="32" t="s">
        <v>18</v>
      </c>
      <c r="J2559" s="32" t="s">
        <v>874</v>
      </c>
      <c r="K2559" s="32" t="s">
        <v>450</v>
      </c>
      <c r="L2559" s="42" cm="1">
        <f t="array" ref="L2559">INDEX('D_ SERVICES'!D:F, MATCH(J2559, 'D_ SERVICES'!A:A, 0),
   IF(I2559="Basic", 1, IF(I2559="Standard", 2, IF(I2559="Premium", 3, ""))))</f>
        <v>490</v>
      </c>
      <c r="M2559" s="32">
        <f>L2559*(1-VLOOKUP('F_ ORDERS'!$K2559,D_BUYERS!A:H,8,FALSE))</f>
        <v>441</v>
      </c>
      <c r="N2559" s="32">
        <f>IF(VLOOKUP('F_ ORDERS'!$G2559, OrderDate!A:E, 5, FALSE) = 1, 'F_ ORDERS'!$M2559 * (1 - 0.07), 'F_ ORDERS'!$M2559)</f>
        <v>410.13</v>
      </c>
    </row>
    <row r="2560" spans="1:14" x14ac:dyDescent="0.2">
      <c r="A2560" s="51" t="str">
        <f t="shared" si="39"/>
        <v>161.55.220.180|44824|0.159502314818383</v>
      </c>
      <c r="B2560" s="51" t="s">
        <v>1785</v>
      </c>
      <c r="C2560" s="52">
        <f>INT(DT!I2560)</f>
        <v>44824</v>
      </c>
      <c r="D2560" s="53">
        <f>DT!I2560-INT(DT!I2560)</f>
        <v>0.15950231481838273</v>
      </c>
      <c r="E2560" s="32" t="s">
        <v>6775</v>
      </c>
      <c r="F2560" s="32">
        <v>1017</v>
      </c>
      <c r="G2560" s="38">
        <f>INT(DT!E2560)</f>
        <v>44824</v>
      </c>
      <c r="H2560" s="39">
        <f>DT!E2560-INT(DT!E2560)</f>
        <v>0.22163194444874534</v>
      </c>
      <c r="I2560" s="32" t="s">
        <v>18</v>
      </c>
      <c r="J2560" s="32" t="s">
        <v>656</v>
      </c>
      <c r="K2560" s="32" t="s">
        <v>73</v>
      </c>
      <c r="L2560" s="42" cm="1">
        <f t="array" ref="L2560">INDEX('D_ SERVICES'!D:F, MATCH(J2560, 'D_ SERVICES'!A:A, 0),
   IF(I2560="Basic", 1, IF(I2560="Standard", 2, IF(I2560="Premium", 3, ""))))</f>
        <v>536</v>
      </c>
      <c r="M2560" s="32">
        <f>L2560*(1-VLOOKUP('F_ ORDERS'!$K2560,D_BUYERS!A:H,8,FALSE))</f>
        <v>482.40000000000003</v>
      </c>
      <c r="N2560" s="32">
        <f>IF(VLOOKUP('F_ ORDERS'!$G2560, OrderDate!A:E, 5, FALSE) = 1, 'F_ ORDERS'!$M2560 * (1 - 0.07), 'F_ ORDERS'!$M2560)</f>
        <v>482.40000000000003</v>
      </c>
    </row>
    <row r="2561" spans="1:14" x14ac:dyDescent="0.2">
      <c r="A2561" s="51" t="str">
        <f t="shared" si="39"/>
        <v>58.245.236.230|44452|0.110439814823621</v>
      </c>
      <c r="B2561" s="51" t="s">
        <v>3584</v>
      </c>
      <c r="C2561" s="52">
        <f>INT(DT!I2561)</f>
        <v>44452</v>
      </c>
      <c r="D2561" s="53">
        <f>DT!I2561-INT(DT!I2561)</f>
        <v>0.11043981482362142</v>
      </c>
      <c r="E2561" s="32" t="s">
        <v>6776</v>
      </c>
      <c r="F2561" s="32">
        <v>1205</v>
      </c>
      <c r="G2561" s="38">
        <f>INT(DT!E2561)</f>
        <v>44452</v>
      </c>
      <c r="H2561" s="39">
        <f>DT!E2561-INT(DT!E2561)</f>
        <v>0.18923611111677019</v>
      </c>
      <c r="I2561" s="32" t="s">
        <v>23</v>
      </c>
      <c r="J2561" s="32" t="s">
        <v>581</v>
      </c>
      <c r="K2561" s="32" t="s">
        <v>173</v>
      </c>
      <c r="L2561" s="42" cm="1">
        <f t="array" ref="L2561">INDEX('D_ SERVICES'!D:F, MATCH(J2561, 'D_ SERVICES'!A:A, 0),
   IF(I2561="Basic", 1, IF(I2561="Standard", 2, IF(I2561="Premium", 3, ""))))</f>
        <v>922</v>
      </c>
      <c r="M2561" s="32">
        <f>L2561*(1-VLOOKUP('F_ ORDERS'!$K2561,D_BUYERS!A:H,8,FALSE))</f>
        <v>875.9</v>
      </c>
      <c r="N2561" s="32">
        <f>IF(VLOOKUP('F_ ORDERS'!$G2561, OrderDate!A:E, 5, FALSE) = 1, 'F_ ORDERS'!$M2561 * (1 - 0.07), 'F_ ORDERS'!$M2561)</f>
        <v>875.9</v>
      </c>
    </row>
    <row r="2562" spans="1:14" x14ac:dyDescent="0.2">
      <c r="A2562" s="51" t="str">
        <f t="shared" si="39"/>
        <v>38.142.176.88|44416|0.153518518520286</v>
      </c>
      <c r="B2562" s="51" t="s">
        <v>3287</v>
      </c>
      <c r="C2562" s="52">
        <f>INT(DT!I2562)</f>
        <v>44416</v>
      </c>
      <c r="D2562" s="53">
        <f>DT!I2562-INT(DT!I2562)</f>
        <v>0.15351851852028631</v>
      </c>
      <c r="E2562" s="32" t="s">
        <v>6777</v>
      </c>
      <c r="F2562" s="32">
        <v>1006</v>
      </c>
      <c r="G2562" s="38">
        <f>INT(DT!E2562)</f>
        <v>44416</v>
      </c>
      <c r="H2562" s="39">
        <f>DT!E2562-INT(DT!E2562)</f>
        <v>0.25024305555416504</v>
      </c>
      <c r="I2562" s="32" t="s">
        <v>18</v>
      </c>
      <c r="J2562" s="32" t="s">
        <v>618</v>
      </c>
      <c r="K2562" s="32" t="s">
        <v>102</v>
      </c>
      <c r="L2562" s="42" cm="1">
        <f t="array" ref="L2562">INDEX('D_ SERVICES'!D:F, MATCH(J2562, 'D_ SERVICES'!A:A, 0),
   IF(I2562="Basic", 1, IF(I2562="Standard", 2, IF(I2562="Premium", 3, ""))))</f>
        <v>289</v>
      </c>
      <c r="M2562" s="32">
        <f>L2562*(1-VLOOKUP('F_ ORDERS'!$K2562,D_BUYERS!A:H,8,FALSE))</f>
        <v>274.55</v>
      </c>
      <c r="N2562" s="32">
        <f>IF(VLOOKUP('F_ ORDERS'!$G2562, OrderDate!A:E, 5, FALSE) = 1, 'F_ ORDERS'!$M2562 * (1 - 0.07), 'F_ ORDERS'!$M2562)</f>
        <v>255.33150000000001</v>
      </c>
    </row>
    <row r="2563" spans="1:14" x14ac:dyDescent="0.2">
      <c r="A2563" s="51" t="str">
        <f t="shared" ref="A2563:A2626" si="40">B2563 &amp; "|" &amp; C2563 &amp; "|" &amp; D2563</f>
        <v>32.42.185.171|45562|0.479803240741603</v>
      </c>
      <c r="B2563" s="51" t="s">
        <v>3203</v>
      </c>
      <c r="C2563" s="52">
        <f>INT(DT!I2563)</f>
        <v>45562</v>
      </c>
      <c r="D2563" s="53">
        <f>DT!I2563-INT(DT!I2563)</f>
        <v>0.47980324074160308</v>
      </c>
      <c r="E2563" s="32" t="s">
        <v>6778</v>
      </c>
      <c r="F2563" s="32">
        <v>1181</v>
      </c>
      <c r="G2563" s="38">
        <f>INT(DT!E2563)</f>
        <v>45562</v>
      </c>
      <c r="H2563" s="39">
        <f>DT!E2563-INT(DT!E2563)</f>
        <v>0.53409722222568234</v>
      </c>
      <c r="I2563" s="32" t="s">
        <v>12</v>
      </c>
      <c r="J2563" s="32" t="s">
        <v>750</v>
      </c>
      <c r="K2563" s="32" t="s">
        <v>451</v>
      </c>
      <c r="L2563" s="42" cm="1">
        <f t="array" ref="L2563">INDEX('D_ SERVICES'!D:F, MATCH(J2563, 'D_ SERVICES'!A:A, 0),
   IF(I2563="Basic", 1, IF(I2563="Standard", 2, IF(I2563="Premium", 3, ""))))</f>
        <v>987</v>
      </c>
      <c r="M2563" s="32">
        <f>L2563*(1-VLOOKUP('F_ ORDERS'!$K2563,D_BUYERS!A:H,8,FALSE))</f>
        <v>937.65</v>
      </c>
      <c r="N2563" s="32">
        <f>IF(VLOOKUP('F_ ORDERS'!$G2563, OrderDate!A:E, 5, FALSE) = 1, 'F_ ORDERS'!$M2563 * (1 - 0.07), 'F_ ORDERS'!$M2563)</f>
        <v>937.65</v>
      </c>
    </row>
    <row r="2564" spans="1:14" x14ac:dyDescent="0.2">
      <c r="A2564" s="51" t="str">
        <f t="shared" si="40"/>
        <v>33.56.208.59|43733|0.693692129629198</v>
      </c>
      <c r="B2564" s="51" t="s">
        <v>3217</v>
      </c>
      <c r="C2564" s="52">
        <f>INT(DT!I2564)</f>
        <v>43733</v>
      </c>
      <c r="D2564" s="53">
        <f>DT!I2564-INT(DT!I2564)</f>
        <v>0.69369212962919846</v>
      </c>
      <c r="E2564" s="32" t="s">
        <v>6779</v>
      </c>
      <c r="F2564" s="32">
        <v>1012</v>
      </c>
      <c r="G2564" s="38">
        <f>INT(DT!E2564)</f>
        <v>43733</v>
      </c>
      <c r="H2564" s="39">
        <f>DT!E2564-INT(DT!E2564)</f>
        <v>0.80885416666569654</v>
      </c>
      <c r="I2564" s="32" t="s">
        <v>18</v>
      </c>
      <c r="J2564" s="32" t="s">
        <v>688</v>
      </c>
      <c r="K2564" s="32" t="s">
        <v>431</v>
      </c>
      <c r="L2564" s="42" cm="1">
        <f t="array" ref="L2564">INDEX('D_ SERVICES'!D:F, MATCH(J2564, 'D_ SERVICES'!A:A, 0),
   IF(I2564="Basic", 1, IF(I2564="Standard", 2, IF(I2564="Premium", 3, ""))))</f>
        <v>344</v>
      </c>
      <c r="M2564" s="32">
        <f>L2564*(1-VLOOKUP('F_ ORDERS'!$K2564,D_BUYERS!A:H,8,FALSE))</f>
        <v>344</v>
      </c>
      <c r="N2564" s="32">
        <f>IF(VLOOKUP('F_ ORDERS'!$G2564, OrderDate!A:E, 5, FALSE) = 1, 'F_ ORDERS'!$M2564 * (1 - 0.07), 'F_ ORDERS'!$M2564)</f>
        <v>344</v>
      </c>
    </row>
    <row r="2565" spans="1:14" x14ac:dyDescent="0.2">
      <c r="A2565" s="51" t="str">
        <f t="shared" si="40"/>
        <v>199.40.7.52|44000|0.162337962960009</v>
      </c>
      <c r="B2565" s="51" t="s">
        <v>2269</v>
      </c>
      <c r="C2565" s="52">
        <f>INT(DT!I2565)</f>
        <v>44000</v>
      </c>
      <c r="D2565" s="53">
        <f>DT!I2565-INT(DT!I2565)</f>
        <v>0.16233796296000946</v>
      </c>
      <c r="E2565" s="32" t="s">
        <v>6780</v>
      </c>
      <c r="F2565" s="32">
        <v>1210</v>
      </c>
      <c r="G2565" s="38">
        <f>INT(DT!E2565)</f>
        <v>44000</v>
      </c>
      <c r="H2565" s="39">
        <f>DT!E2565-INT(DT!E2565)</f>
        <v>0.27503472221724223</v>
      </c>
      <c r="I2565" s="32" t="s">
        <v>18</v>
      </c>
      <c r="J2565" s="32" t="s">
        <v>892</v>
      </c>
      <c r="K2565" s="32" t="s">
        <v>439</v>
      </c>
      <c r="L2565" s="42" cm="1">
        <f t="array" ref="L2565">INDEX('D_ SERVICES'!D:F, MATCH(J2565, 'D_ SERVICES'!A:A, 0),
   IF(I2565="Basic", 1, IF(I2565="Standard", 2, IF(I2565="Premium", 3, ""))))</f>
        <v>973</v>
      </c>
      <c r="M2565" s="32">
        <f>L2565*(1-VLOOKUP('F_ ORDERS'!$K2565,D_BUYERS!A:H,8,FALSE))</f>
        <v>973</v>
      </c>
      <c r="N2565" s="32">
        <f>IF(VLOOKUP('F_ ORDERS'!$G2565, OrderDate!A:E, 5, FALSE) = 1, 'F_ ORDERS'!$M2565 * (1 - 0.07), 'F_ ORDERS'!$M2565)</f>
        <v>973</v>
      </c>
    </row>
    <row r="2566" spans="1:14" x14ac:dyDescent="0.2">
      <c r="A2566" s="51" t="str">
        <f t="shared" si="40"/>
        <v>85.250.146.36|44937|0.576319444437104</v>
      </c>
      <c r="B2566" s="51" t="s">
        <v>4000</v>
      </c>
      <c r="C2566" s="52">
        <f>INT(DT!I2566)</f>
        <v>44937</v>
      </c>
      <c r="D2566" s="53">
        <f>DT!I2566-INT(DT!I2566)</f>
        <v>0.57631944443710381</v>
      </c>
      <c r="E2566" s="32" t="s">
        <v>6781</v>
      </c>
      <c r="F2566" s="32">
        <v>1185</v>
      </c>
      <c r="G2566" s="38">
        <f>INT(DT!E2566)</f>
        <v>44937</v>
      </c>
      <c r="H2566" s="39">
        <f>DT!E2566-INT(DT!E2566)</f>
        <v>0.57821759258513339</v>
      </c>
      <c r="I2566" s="32" t="s">
        <v>23</v>
      </c>
      <c r="J2566" s="32" t="s">
        <v>825</v>
      </c>
      <c r="K2566" s="32" t="s">
        <v>281</v>
      </c>
      <c r="L2566" s="42" cm="1">
        <f t="array" ref="L2566">INDEX('D_ SERVICES'!D:F, MATCH(J2566, 'D_ SERVICES'!A:A, 0),
   IF(I2566="Basic", 1, IF(I2566="Standard", 2, IF(I2566="Premium", 3, ""))))</f>
        <v>838</v>
      </c>
      <c r="M2566" s="32">
        <f>L2566*(1-VLOOKUP('F_ ORDERS'!$K2566,D_BUYERS!A:H,8,FALSE))</f>
        <v>838</v>
      </c>
      <c r="N2566" s="32">
        <f>IF(VLOOKUP('F_ ORDERS'!$G2566, OrderDate!A:E, 5, FALSE) = 1, 'F_ ORDERS'!$M2566 * (1 - 0.07), 'F_ ORDERS'!$M2566)</f>
        <v>838</v>
      </c>
    </row>
    <row r="2567" spans="1:14" x14ac:dyDescent="0.2">
      <c r="A2567" s="51" t="str">
        <f t="shared" si="40"/>
        <v>124.211.248.99|45006|0.851319444453111</v>
      </c>
      <c r="B2567" s="51" t="s">
        <v>1272</v>
      </c>
      <c r="C2567" s="52">
        <f>INT(DT!I2567)</f>
        <v>45006</v>
      </c>
      <c r="D2567" s="53">
        <f>DT!I2567-INT(DT!I2567)</f>
        <v>0.85131944445311092</v>
      </c>
      <c r="E2567" s="32" t="s">
        <v>6782</v>
      </c>
      <c r="F2567" s="32">
        <v>1134</v>
      </c>
      <c r="G2567" s="38">
        <f>INT(DT!E2567)</f>
        <v>45006</v>
      </c>
      <c r="H2567" s="39">
        <f>DT!E2567-INT(DT!E2567)</f>
        <v>0.94710648149339249</v>
      </c>
      <c r="I2567" s="32" t="s">
        <v>23</v>
      </c>
      <c r="J2567" s="32" t="s">
        <v>819</v>
      </c>
      <c r="K2567" s="32" t="s">
        <v>131</v>
      </c>
      <c r="L2567" s="42" cm="1">
        <f t="array" ref="L2567">INDEX('D_ SERVICES'!D:F, MATCH(J2567, 'D_ SERVICES'!A:A, 0),
   IF(I2567="Basic", 1, IF(I2567="Standard", 2, IF(I2567="Premium", 3, ""))))</f>
        <v>946</v>
      </c>
      <c r="M2567" s="32">
        <f>L2567*(1-VLOOKUP('F_ ORDERS'!$K2567,D_BUYERS!A:H,8,FALSE))</f>
        <v>946</v>
      </c>
      <c r="N2567" s="32">
        <f>IF(VLOOKUP('F_ ORDERS'!$G2567, OrderDate!A:E, 5, FALSE) = 1, 'F_ ORDERS'!$M2567 * (1 - 0.07), 'F_ ORDERS'!$M2567)</f>
        <v>946</v>
      </c>
    </row>
    <row r="2568" spans="1:14" x14ac:dyDescent="0.2">
      <c r="A2568" s="51" t="str">
        <f t="shared" si="40"/>
        <v>109.229.238.118|45434|0.907442129631818</v>
      </c>
      <c r="B2568" s="51" t="s">
        <v>1056</v>
      </c>
      <c r="C2568" s="52">
        <f>INT(DT!I2568)</f>
        <v>45434</v>
      </c>
      <c r="D2568" s="53">
        <f>DT!I2568-INT(DT!I2568)</f>
        <v>0.90744212963181781</v>
      </c>
      <c r="E2568" s="32" t="s">
        <v>6783</v>
      </c>
      <c r="F2568" s="32">
        <v>1051</v>
      </c>
      <c r="G2568" s="38">
        <f>INT(DT!E2568)</f>
        <v>45435</v>
      </c>
      <c r="H2568" s="39">
        <f>DT!E2568-INT(DT!E2568)</f>
        <v>1.8530092595028691E-2</v>
      </c>
      <c r="I2568" s="32" t="s">
        <v>23</v>
      </c>
      <c r="J2568" s="32" t="s">
        <v>859</v>
      </c>
      <c r="K2568" s="32" t="s">
        <v>153</v>
      </c>
      <c r="L2568" s="42" cm="1">
        <f t="array" ref="L2568">INDEX('D_ SERVICES'!D:F, MATCH(J2568, 'D_ SERVICES'!A:A, 0),
   IF(I2568="Basic", 1, IF(I2568="Standard", 2, IF(I2568="Premium", 3, ""))))</f>
        <v>800</v>
      </c>
      <c r="M2568" s="32">
        <f>L2568*(1-VLOOKUP('F_ ORDERS'!$K2568,D_BUYERS!A:H,8,FALSE))</f>
        <v>800</v>
      </c>
      <c r="N2568" s="32">
        <f>IF(VLOOKUP('F_ ORDERS'!$G2568, OrderDate!A:E, 5, FALSE) = 1, 'F_ ORDERS'!$M2568 * (1 - 0.07), 'F_ ORDERS'!$M2568)</f>
        <v>800</v>
      </c>
    </row>
    <row r="2569" spans="1:14" x14ac:dyDescent="0.2">
      <c r="A2569" s="51" t="str">
        <f t="shared" si="40"/>
        <v>38.54.17.154|42811|0.309999999997672</v>
      </c>
      <c r="B2569" s="51" t="s">
        <v>3297</v>
      </c>
      <c r="C2569" s="52">
        <f>INT(DT!I2569)</f>
        <v>42811</v>
      </c>
      <c r="D2569" s="53">
        <f>DT!I2569-INT(DT!I2569)</f>
        <v>0.30999999999767169</v>
      </c>
      <c r="E2569" s="32" t="s">
        <v>6784</v>
      </c>
      <c r="F2569" s="32">
        <v>1189</v>
      </c>
      <c r="G2569" s="38">
        <f>INT(DT!E2569)</f>
        <v>42811</v>
      </c>
      <c r="H2569" s="39">
        <f>DT!E2569-INT(DT!E2569)</f>
        <v>0.41943287036701804</v>
      </c>
      <c r="I2569" s="32" t="s">
        <v>18</v>
      </c>
      <c r="J2569" s="32" t="s">
        <v>824</v>
      </c>
      <c r="K2569" s="32" t="s">
        <v>68</v>
      </c>
      <c r="L2569" s="42" cm="1">
        <f t="array" ref="L2569">INDEX('D_ SERVICES'!D:F, MATCH(J2569, 'D_ SERVICES'!A:A, 0),
   IF(I2569="Basic", 1, IF(I2569="Standard", 2, IF(I2569="Premium", 3, ""))))</f>
        <v>71</v>
      </c>
      <c r="M2569" s="32">
        <f>L2569*(1-VLOOKUP('F_ ORDERS'!$K2569,D_BUYERS!A:H,8,FALSE))</f>
        <v>67.45</v>
      </c>
      <c r="N2569" s="32">
        <f>IF(VLOOKUP('F_ ORDERS'!$G2569, OrderDate!A:E, 5, FALSE) = 1, 'F_ ORDERS'!$M2569 * (1 - 0.07), 'F_ ORDERS'!$M2569)</f>
        <v>67.45</v>
      </c>
    </row>
    <row r="2570" spans="1:14" x14ac:dyDescent="0.2">
      <c r="A2570" s="51" t="str">
        <f t="shared" si="40"/>
        <v>254.184.231.2|43149|0.254374999996799</v>
      </c>
      <c r="B2570" s="51" t="s">
        <v>3060</v>
      </c>
      <c r="C2570" s="52">
        <f>INT(DT!I2570)</f>
        <v>43149</v>
      </c>
      <c r="D2570" s="53">
        <f>DT!I2570-INT(DT!I2570)</f>
        <v>0.25437499999679858</v>
      </c>
      <c r="E2570" s="32" t="s">
        <v>6785</v>
      </c>
      <c r="F2570" s="32">
        <v>1011</v>
      </c>
      <c r="G2570" s="38">
        <f>INT(DT!E2570)</f>
        <v>43149</v>
      </c>
      <c r="H2570" s="39">
        <f>DT!E2570-INT(DT!E2570)</f>
        <v>0.28965277777751908</v>
      </c>
      <c r="I2570" s="32" t="s">
        <v>12</v>
      </c>
      <c r="J2570" s="32" t="s">
        <v>710</v>
      </c>
      <c r="K2570" s="32" t="s">
        <v>335</v>
      </c>
      <c r="L2570" s="42" cm="1">
        <f t="array" ref="L2570">INDEX('D_ SERVICES'!D:F, MATCH(J2570, 'D_ SERVICES'!A:A, 0),
   IF(I2570="Basic", 1, IF(I2570="Standard", 2, IF(I2570="Premium", 3, ""))))</f>
        <v>686</v>
      </c>
      <c r="M2570" s="32">
        <f>L2570*(1-VLOOKUP('F_ ORDERS'!$K2570,D_BUYERS!A:H,8,FALSE))</f>
        <v>617.4</v>
      </c>
      <c r="N2570" s="32">
        <f>IF(VLOOKUP('F_ ORDERS'!$G2570, OrderDate!A:E, 5, FALSE) = 1, 'F_ ORDERS'!$M2570 * (1 - 0.07), 'F_ ORDERS'!$M2570)</f>
        <v>574.1819999999999</v>
      </c>
    </row>
    <row r="2571" spans="1:14" x14ac:dyDescent="0.2">
      <c r="A2571" s="51" t="str">
        <f t="shared" si="40"/>
        <v>233.243.129.43|45435|0.578587962962047</v>
      </c>
      <c r="B2571" s="51" t="s">
        <v>2765</v>
      </c>
      <c r="C2571" s="52">
        <f>INT(DT!I2571)</f>
        <v>45435</v>
      </c>
      <c r="D2571" s="53">
        <f>DT!I2571-INT(DT!I2571)</f>
        <v>0.57858796296204673</v>
      </c>
      <c r="E2571" s="32" t="s">
        <v>6786</v>
      </c>
      <c r="F2571" s="32">
        <v>1207</v>
      </c>
      <c r="G2571" s="38">
        <f>INT(DT!E2571)</f>
        <v>45435</v>
      </c>
      <c r="H2571" s="39">
        <f>DT!E2571-INT(DT!E2571)</f>
        <v>0.69361111111356877</v>
      </c>
      <c r="I2571" s="32" t="s">
        <v>18</v>
      </c>
      <c r="J2571" s="32" t="s">
        <v>685</v>
      </c>
      <c r="K2571" s="32" t="s">
        <v>474</v>
      </c>
      <c r="L2571" s="42" cm="1">
        <f t="array" ref="L2571">INDEX('D_ SERVICES'!D:F, MATCH(J2571, 'D_ SERVICES'!A:A, 0),
   IF(I2571="Basic", 1, IF(I2571="Standard", 2, IF(I2571="Premium", 3, ""))))</f>
        <v>340</v>
      </c>
      <c r="M2571" s="32">
        <f>L2571*(1-VLOOKUP('F_ ORDERS'!$K2571,D_BUYERS!A:H,8,FALSE))</f>
        <v>323</v>
      </c>
      <c r="N2571" s="32">
        <f>IF(VLOOKUP('F_ ORDERS'!$G2571, OrderDate!A:E, 5, FALSE) = 1, 'F_ ORDERS'!$M2571 * (1 - 0.07), 'F_ ORDERS'!$M2571)</f>
        <v>323</v>
      </c>
    </row>
    <row r="2572" spans="1:14" x14ac:dyDescent="0.2">
      <c r="A2572" s="51" t="str">
        <f t="shared" si="40"/>
        <v>95.240.219.62|44912|0.797222222223354</v>
      </c>
      <c r="B2572" s="51" t="s">
        <v>4139</v>
      </c>
      <c r="C2572" s="52">
        <f>INT(DT!I2572)</f>
        <v>44912</v>
      </c>
      <c r="D2572" s="53">
        <f>DT!I2572-INT(DT!I2572)</f>
        <v>0.79722222222335404</v>
      </c>
      <c r="E2572" s="32" t="s">
        <v>6787</v>
      </c>
      <c r="F2572" s="32">
        <v>1006</v>
      </c>
      <c r="G2572" s="38">
        <f>INT(DT!E2572)</f>
        <v>44912</v>
      </c>
      <c r="H2572" s="39">
        <f>DT!E2572-INT(DT!E2572)</f>
        <v>0.89372685184935108</v>
      </c>
      <c r="I2572" s="32" t="s">
        <v>12</v>
      </c>
      <c r="J2572" s="32" t="s">
        <v>618</v>
      </c>
      <c r="K2572" s="32" t="s">
        <v>365</v>
      </c>
      <c r="L2572" s="42" cm="1">
        <f t="array" ref="L2572">INDEX('D_ SERVICES'!D:F, MATCH(J2572, 'D_ SERVICES'!A:A, 0),
   IF(I2572="Basic", 1, IF(I2572="Standard", 2, IF(I2572="Premium", 3, ""))))</f>
        <v>789</v>
      </c>
      <c r="M2572" s="32">
        <f>L2572*(1-VLOOKUP('F_ ORDERS'!$K2572,D_BUYERS!A:H,8,FALSE))</f>
        <v>789</v>
      </c>
      <c r="N2572" s="32">
        <f>IF(VLOOKUP('F_ ORDERS'!$G2572, OrderDate!A:E, 5, FALSE) = 1, 'F_ ORDERS'!$M2572 * (1 - 0.07), 'F_ ORDERS'!$M2572)</f>
        <v>733.77</v>
      </c>
    </row>
    <row r="2573" spans="1:14" x14ac:dyDescent="0.2">
      <c r="A2573" s="51" t="str">
        <f t="shared" si="40"/>
        <v>68.159.223.44|44115|0.328715277777519</v>
      </c>
      <c r="B2573" s="51" t="s">
        <v>3709</v>
      </c>
      <c r="C2573" s="52">
        <f>INT(DT!I2573)</f>
        <v>44115</v>
      </c>
      <c r="D2573" s="53">
        <f>DT!I2573-INT(DT!I2573)</f>
        <v>0.32871527777751908</v>
      </c>
      <c r="E2573" s="32" t="s">
        <v>6788</v>
      </c>
      <c r="F2573" s="32">
        <v>1008</v>
      </c>
      <c r="G2573" s="38">
        <f>INT(DT!E2573)</f>
        <v>44115</v>
      </c>
      <c r="H2573" s="39">
        <f>DT!E2573-INT(DT!E2573)</f>
        <v>0.39105324073898373</v>
      </c>
      <c r="I2573" s="32" t="s">
        <v>12</v>
      </c>
      <c r="J2573" s="32" t="s">
        <v>546</v>
      </c>
      <c r="K2573" s="32" t="s">
        <v>177</v>
      </c>
      <c r="L2573" s="42" cm="1">
        <f t="array" ref="L2573">INDEX('D_ SERVICES'!D:F, MATCH(J2573, 'D_ SERVICES'!A:A, 0),
   IF(I2573="Basic", 1, IF(I2573="Standard", 2, IF(I2573="Premium", 3, ""))))</f>
        <v>746</v>
      </c>
      <c r="M2573" s="32">
        <f>L2573*(1-VLOOKUP('F_ ORDERS'!$K2573,D_BUYERS!A:H,8,FALSE))</f>
        <v>746</v>
      </c>
      <c r="N2573" s="32">
        <f>IF(VLOOKUP('F_ ORDERS'!$G2573, OrderDate!A:E, 5, FALSE) = 1, 'F_ ORDERS'!$M2573 * (1 - 0.07), 'F_ ORDERS'!$M2573)</f>
        <v>693.78</v>
      </c>
    </row>
    <row r="2574" spans="1:14" x14ac:dyDescent="0.2">
      <c r="A2574" s="51" t="str">
        <f t="shared" si="40"/>
        <v>198.127.57.59|42881|0.173310185193259</v>
      </c>
      <c r="B2574" s="51" t="s">
        <v>2245</v>
      </c>
      <c r="C2574" s="52">
        <f>INT(DT!I2574)</f>
        <v>42881</v>
      </c>
      <c r="D2574" s="53">
        <f>DT!I2574-INT(DT!I2574)</f>
        <v>0.1733101851932588</v>
      </c>
      <c r="E2574" s="32" t="s">
        <v>6789</v>
      </c>
      <c r="F2574" s="32">
        <v>1017</v>
      </c>
      <c r="G2574" s="38">
        <f>INT(DT!E2574)</f>
        <v>42881</v>
      </c>
      <c r="H2574" s="39">
        <f>DT!E2574-INT(DT!E2574)</f>
        <v>0.28031250000640284</v>
      </c>
      <c r="I2574" s="32" t="s">
        <v>12</v>
      </c>
      <c r="J2574" s="32" t="s">
        <v>656</v>
      </c>
      <c r="K2574" s="32" t="s">
        <v>252</v>
      </c>
      <c r="L2574" s="42" cm="1">
        <f t="array" ref="L2574">INDEX('D_ SERVICES'!D:F, MATCH(J2574, 'D_ SERVICES'!A:A, 0),
   IF(I2574="Basic", 1, IF(I2574="Standard", 2, IF(I2574="Premium", 3, ""))))</f>
        <v>793</v>
      </c>
      <c r="M2574" s="32">
        <f>L2574*(1-VLOOKUP('F_ ORDERS'!$K2574,D_BUYERS!A:H,8,FALSE))</f>
        <v>753.34999999999991</v>
      </c>
      <c r="N2574" s="32">
        <f>IF(VLOOKUP('F_ ORDERS'!$G2574, OrderDate!A:E, 5, FALSE) = 1, 'F_ ORDERS'!$M2574 * (1 - 0.07), 'F_ ORDERS'!$M2574)</f>
        <v>753.34999999999991</v>
      </c>
    </row>
    <row r="2575" spans="1:14" x14ac:dyDescent="0.2">
      <c r="A2575" s="51" t="str">
        <f t="shared" si="40"/>
        <v>60.115.34.170|45336|0.214178240741603</v>
      </c>
      <c r="B2575" s="51" t="s">
        <v>3621</v>
      </c>
      <c r="C2575" s="52">
        <f>INT(DT!I2575)</f>
        <v>45336</v>
      </c>
      <c r="D2575" s="53">
        <f>DT!I2575-INT(DT!I2575)</f>
        <v>0.21417824074160308</v>
      </c>
      <c r="E2575" s="32" t="s">
        <v>6790</v>
      </c>
      <c r="F2575" s="32">
        <v>1158</v>
      </c>
      <c r="G2575" s="38">
        <f>INT(DT!E2575)</f>
        <v>45336</v>
      </c>
      <c r="H2575" s="39">
        <f>DT!E2575-INT(DT!E2575)</f>
        <v>0.25700231481459923</v>
      </c>
      <c r="I2575" s="32" t="s">
        <v>12</v>
      </c>
      <c r="J2575" s="32" t="s">
        <v>734</v>
      </c>
      <c r="K2575" s="32" t="s">
        <v>246</v>
      </c>
      <c r="L2575" s="42" cm="1">
        <f t="array" ref="L2575">INDEX('D_ SERVICES'!D:F, MATCH(J2575, 'D_ SERVICES'!A:A, 0),
   IF(I2575="Basic", 1, IF(I2575="Standard", 2, IF(I2575="Premium", 3, ""))))</f>
        <v>758</v>
      </c>
      <c r="M2575" s="32">
        <f>L2575*(1-VLOOKUP('F_ ORDERS'!$K2575,D_BUYERS!A:H,8,FALSE))</f>
        <v>682.2</v>
      </c>
      <c r="N2575" s="32">
        <f>IF(VLOOKUP('F_ ORDERS'!$G2575, OrderDate!A:E, 5, FALSE) = 1, 'F_ ORDERS'!$M2575 * (1 - 0.07), 'F_ ORDERS'!$M2575)</f>
        <v>682.2</v>
      </c>
    </row>
    <row r="2576" spans="1:14" x14ac:dyDescent="0.2">
      <c r="A2576" s="51" t="str">
        <f t="shared" si="40"/>
        <v>3.55.210.78|44819|0.809189814812271</v>
      </c>
      <c r="B2576" s="51" t="s">
        <v>3161</v>
      </c>
      <c r="C2576" s="52">
        <f>INT(DT!I2576)</f>
        <v>44819</v>
      </c>
      <c r="D2576" s="53">
        <f>DT!I2576-INT(DT!I2576)</f>
        <v>0.80918981481227092</v>
      </c>
      <c r="E2576" s="32" t="s">
        <v>6791</v>
      </c>
      <c r="F2576" s="32">
        <v>1003</v>
      </c>
      <c r="G2576" s="38">
        <f>INT(DT!E2576)</f>
        <v>44819</v>
      </c>
      <c r="H2576" s="39">
        <f>DT!E2576-INT(DT!E2576)</f>
        <v>0.84208333332935581</v>
      </c>
      <c r="I2576" s="32" t="s">
        <v>23</v>
      </c>
      <c r="J2576" s="32" t="s">
        <v>766</v>
      </c>
      <c r="K2576" s="32" t="s">
        <v>490</v>
      </c>
      <c r="L2576" s="42" cm="1">
        <f t="array" ref="L2576">INDEX('D_ SERVICES'!D:F, MATCH(J2576, 'D_ SERVICES'!A:A, 0),
   IF(I2576="Basic", 1, IF(I2576="Standard", 2, IF(I2576="Premium", 3, ""))))</f>
        <v>622</v>
      </c>
      <c r="M2576" s="32">
        <f>L2576*(1-VLOOKUP('F_ ORDERS'!$K2576,D_BUYERS!A:H,8,FALSE))</f>
        <v>559.80000000000007</v>
      </c>
      <c r="N2576" s="32">
        <f>IF(VLOOKUP('F_ ORDERS'!$G2576, OrderDate!A:E, 5, FALSE) = 1, 'F_ ORDERS'!$M2576 * (1 - 0.07), 'F_ ORDERS'!$M2576)</f>
        <v>559.80000000000007</v>
      </c>
    </row>
    <row r="2577" spans="1:14" x14ac:dyDescent="0.2">
      <c r="A2577" s="51" t="str">
        <f t="shared" si="40"/>
        <v>253.35.121.68|44506|0.543171296303626</v>
      </c>
      <c r="B2577" s="51" t="s">
        <v>3055</v>
      </c>
      <c r="C2577" s="52">
        <f>INT(DT!I2577)</f>
        <v>44506</v>
      </c>
      <c r="D2577" s="53">
        <f>DT!I2577-INT(DT!I2577)</f>
        <v>0.54317129630362615</v>
      </c>
      <c r="E2577" s="32" t="s">
        <v>6792</v>
      </c>
      <c r="F2577" s="32">
        <v>1027</v>
      </c>
      <c r="G2577" s="38">
        <f>INT(DT!E2577)</f>
        <v>44506</v>
      </c>
      <c r="H2577" s="39">
        <f>DT!E2577-INT(DT!E2577)</f>
        <v>0.62995370371208992</v>
      </c>
      <c r="I2577" s="32" t="s">
        <v>23</v>
      </c>
      <c r="J2577" s="32" t="s">
        <v>669</v>
      </c>
      <c r="K2577" s="32" t="s">
        <v>51</v>
      </c>
      <c r="L2577" s="42" cm="1">
        <f t="array" ref="L2577">INDEX('D_ SERVICES'!D:F, MATCH(J2577, 'D_ SERVICES'!A:A, 0),
   IF(I2577="Basic", 1, IF(I2577="Standard", 2, IF(I2577="Premium", 3, ""))))</f>
        <v>920</v>
      </c>
      <c r="M2577" s="32">
        <f>L2577*(1-VLOOKUP('F_ ORDERS'!$K2577,D_BUYERS!A:H,8,FALSE))</f>
        <v>874</v>
      </c>
      <c r="N2577" s="32">
        <f>IF(VLOOKUP('F_ ORDERS'!$G2577, OrderDate!A:E, 5, FALSE) = 1, 'F_ ORDERS'!$M2577 * (1 - 0.07), 'F_ ORDERS'!$M2577)</f>
        <v>812.81999999999994</v>
      </c>
    </row>
    <row r="2578" spans="1:14" x14ac:dyDescent="0.2">
      <c r="A2578" s="51" t="str">
        <f t="shared" si="40"/>
        <v>232.34.166.151|43461|0.641493055547471</v>
      </c>
      <c r="B2578" s="51" t="s">
        <v>2752</v>
      </c>
      <c r="C2578" s="52">
        <f>INT(DT!I2578)</f>
        <v>43461</v>
      </c>
      <c r="D2578" s="53">
        <f>DT!I2578-INT(DT!I2578)</f>
        <v>0.64149305554747116</v>
      </c>
      <c r="E2578" s="32" t="s">
        <v>6793</v>
      </c>
      <c r="F2578" s="32">
        <v>1107</v>
      </c>
      <c r="G2578" s="38">
        <f>INT(DT!E2578)</f>
        <v>43461</v>
      </c>
      <c r="H2578" s="39">
        <f>DT!E2578-INT(DT!E2578)</f>
        <v>0.68391203702776693</v>
      </c>
      <c r="I2578" s="32" t="s">
        <v>23</v>
      </c>
      <c r="J2578" s="32" t="s">
        <v>872</v>
      </c>
      <c r="K2578" s="32" t="s">
        <v>493</v>
      </c>
      <c r="L2578" s="42" cm="1">
        <f t="array" ref="L2578">INDEX('D_ SERVICES'!D:F, MATCH(J2578, 'D_ SERVICES'!A:A, 0),
   IF(I2578="Basic", 1, IF(I2578="Standard", 2, IF(I2578="Premium", 3, ""))))</f>
        <v>932</v>
      </c>
      <c r="M2578" s="32">
        <f>L2578*(1-VLOOKUP('F_ ORDERS'!$K2578,D_BUYERS!A:H,8,FALSE))</f>
        <v>885.4</v>
      </c>
      <c r="N2578" s="32">
        <f>IF(VLOOKUP('F_ ORDERS'!$G2578, OrderDate!A:E, 5, FALSE) = 1, 'F_ ORDERS'!$M2578 * (1 - 0.07), 'F_ ORDERS'!$M2578)</f>
        <v>885.4</v>
      </c>
    </row>
    <row r="2579" spans="1:14" x14ac:dyDescent="0.2">
      <c r="A2579" s="51" t="str">
        <f t="shared" si="40"/>
        <v>168.71.27.118|44322|0.598634259258688</v>
      </c>
      <c r="B2579" s="51" t="s">
        <v>1876</v>
      </c>
      <c r="C2579" s="52">
        <f>INT(DT!I2579)</f>
        <v>44322</v>
      </c>
      <c r="D2579" s="53">
        <f>DT!I2579-INT(DT!I2579)</f>
        <v>0.59863425925868796</v>
      </c>
      <c r="E2579" s="32" t="s">
        <v>6794</v>
      </c>
      <c r="F2579" s="32">
        <v>1242</v>
      </c>
      <c r="G2579" s="38">
        <f>INT(DT!E2579)</f>
        <v>44322</v>
      </c>
      <c r="H2579" s="39">
        <f>DT!E2579-INT(DT!E2579)</f>
        <v>0.72031250000145519</v>
      </c>
      <c r="I2579" s="32" t="s">
        <v>12</v>
      </c>
      <c r="J2579" s="32" t="s">
        <v>652</v>
      </c>
      <c r="K2579" s="32" t="s">
        <v>256</v>
      </c>
      <c r="L2579" s="42" cm="1">
        <f t="array" ref="L2579">INDEX('D_ SERVICES'!D:F, MATCH(J2579, 'D_ SERVICES'!A:A, 0),
   IF(I2579="Basic", 1, IF(I2579="Standard", 2, IF(I2579="Premium", 3, ""))))</f>
        <v>935</v>
      </c>
      <c r="M2579" s="32">
        <f>L2579*(1-VLOOKUP('F_ ORDERS'!$K2579,D_BUYERS!A:H,8,FALSE))</f>
        <v>935</v>
      </c>
      <c r="N2579" s="32">
        <f>IF(VLOOKUP('F_ ORDERS'!$G2579, OrderDate!A:E, 5, FALSE) = 1, 'F_ ORDERS'!$M2579 * (1 - 0.07), 'F_ ORDERS'!$M2579)</f>
        <v>935</v>
      </c>
    </row>
    <row r="2580" spans="1:14" x14ac:dyDescent="0.2">
      <c r="A2580" s="51" t="str">
        <f t="shared" si="40"/>
        <v>21.196.78.147|44839|0.11127314814803</v>
      </c>
      <c r="B2580" s="51" t="s">
        <v>2421</v>
      </c>
      <c r="C2580" s="52">
        <f>INT(DT!I2580)</f>
        <v>44839</v>
      </c>
      <c r="D2580" s="53">
        <f>DT!I2580-INT(DT!I2580)</f>
        <v>0.11127314814802958</v>
      </c>
      <c r="E2580" s="32" t="s">
        <v>6795</v>
      </c>
      <c r="F2580" s="32">
        <v>1044</v>
      </c>
      <c r="G2580" s="38">
        <f>INT(DT!E2580)</f>
        <v>44839</v>
      </c>
      <c r="H2580" s="39">
        <f>DT!E2580-INT(DT!E2580)</f>
        <v>0.12690972222480923</v>
      </c>
      <c r="I2580" s="32" t="s">
        <v>18</v>
      </c>
      <c r="J2580" s="32" t="s">
        <v>722</v>
      </c>
      <c r="K2580" s="32" t="s">
        <v>234</v>
      </c>
      <c r="L2580" s="42" cm="1">
        <f t="array" ref="L2580">INDEX('D_ SERVICES'!D:F, MATCH(J2580, 'D_ SERVICES'!A:A, 0),
   IF(I2580="Basic", 1, IF(I2580="Standard", 2, IF(I2580="Premium", 3, ""))))</f>
        <v>787</v>
      </c>
      <c r="M2580" s="32">
        <f>L2580*(1-VLOOKUP('F_ ORDERS'!$K2580,D_BUYERS!A:H,8,FALSE))</f>
        <v>747.65</v>
      </c>
      <c r="N2580" s="32">
        <f>IF(VLOOKUP('F_ ORDERS'!$G2580, OrderDate!A:E, 5, FALSE) = 1, 'F_ ORDERS'!$M2580 * (1 - 0.07), 'F_ ORDERS'!$M2580)</f>
        <v>747.65</v>
      </c>
    </row>
    <row r="2581" spans="1:14" x14ac:dyDescent="0.2">
      <c r="A2581" s="51" t="str">
        <f t="shared" si="40"/>
        <v>100.63.182.171|43144|0.0853124999994179</v>
      </c>
      <c r="B2581" s="51" t="s">
        <v>948</v>
      </c>
      <c r="C2581" s="52">
        <f>INT(DT!I2581)</f>
        <v>43144</v>
      </c>
      <c r="D2581" s="53">
        <f>DT!I2581-INT(DT!I2581)</f>
        <v>8.5312499999417923E-2</v>
      </c>
      <c r="E2581" s="32" t="s">
        <v>6796</v>
      </c>
      <c r="F2581" s="32">
        <v>1033</v>
      </c>
      <c r="G2581" s="38">
        <f>INT(DT!E2581)</f>
        <v>43144</v>
      </c>
      <c r="H2581" s="39">
        <f>DT!E2581-INT(DT!E2581)</f>
        <v>0.13728009258920792</v>
      </c>
      <c r="I2581" s="32" t="s">
        <v>12</v>
      </c>
      <c r="J2581" s="32" t="s">
        <v>771</v>
      </c>
      <c r="K2581" s="32" t="s">
        <v>337</v>
      </c>
      <c r="L2581" s="42" cm="1">
        <f t="array" ref="L2581">INDEX('D_ SERVICES'!D:F, MATCH(J2581, 'D_ SERVICES'!A:A, 0),
   IF(I2581="Basic", 1, IF(I2581="Standard", 2, IF(I2581="Premium", 3, ""))))</f>
        <v>768</v>
      </c>
      <c r="M2581" s="32">
        <f>L2581*(1-VLOOKUP('F_ ORDERS'!$K2581,D_BUYERS!A:H,8,FALSE))</f>
        <v>729.59999999999991</v>
      </c>
      <c r="N2581" s="32">
        <f>IF(VLOOKUP('F_ ORDERS'!$G2581, OrderDate!A:E, 5, FALSE) = 1, 'F_ ORDERS'!$M2581 * (1 - 0.07), 'F_ ORDERS'!$M2581)</f>
        <v>729.59999999999991</v>
      </c>
    </row>
    <row r="2582" spans="1:14" x14ac:dyDescent="0.2">
      <c r="A2582" s="51" t="str">
        <f t="shared" si="40"/>
        <v>95.240.219.62|44912|0.797222222223354</v>
      </c>
      <c r="B2582" s="51" t="s">
        <v>4139</v>
      </c>
      <c r="C2582" s="52">
        <f>INT(DT!I2582)</f>
        <v>44912</v>
      </c>
      <c r="D2582" s="53">
        <f>DT!I2582-INT(DT!I2582)</f>
        <v>0.79722222222335404</v>
      </c>
      <c r="E2582" s="32" t="s">
        <v>6797</v>
      </c>
      <c r="F2582" s="32">
        <v>1045</v>
      </c>
      <c r="G2582" s="38">
        <f>INT(DT!E2582)</f>
        <v>44912</v>
      </c>
      <c r="H2582" s="39">
        <f>DT!E2582-INT(DT!E2582)</f>
        <v>0.80732638888730435</v>
      </c>
      <c r="I2582" s="32" t="s">
        <v>18</v>
      </c>
      <c r="J2582" s="32" t="s">
        <v>674</v>
      </c>
      <c r="K2582" s="32" t="s">
        <v>365</v>
      </c>
      <c r="L2582" s="42" cm="1">
        <f t="array" ref="L2582">INDEX('D_ SERVICES'!D:F, MATCH(J2582, 'D_ SERVICES'!A:A, 0),
   IF(I2582="Basic", 1, IF(I2582="Standard", 2, IF(I2582="Premium", 3, ""))))</f>
        <v>110</v>
      </c>
      <c r="M2582" s="32">
        <f>L2582*(1-VLOOKUP('F_ ORDERS'!$K2582,D_BUYERS!A:H,8,FALSE))</f>
        <v>110</v>
      </c>
      <c r="N2582" s="32">
        <f>IF(VLOOKUP('F_ ORDERS'!$G2582, OrderDate!A:E, 5, FALSE) = 1, 'F_ ORDERS'!$M2582 * (1 - 0.07), 'F_ ORDERS'!$M2582)</f>
        <v>102.3</v>
      </c>
    </row>
    <row r="2583" spans="1:14" x14ac:dyDescent="0.2">
      <c r="A2583" s="51" t="str">
        <f t="shared" si="40"/>
        <v>204.139.156.220|44180|0.179456018522615</v>
      </c>
      <c r="B2583" s="51" t="s">
        <v>2346</v>
      </c>
      <c r="C2583" s="52">
        <f>INT(DT!I2583)</f>
        <v>44180</v>
      </c>
      <c r="D2583" s="53">
        <f>DT!I2583-INT(DT!I2583)</f>
        <v>0.17945601852261461</v>
      </c>
      <c r="E2583" s="32" t="s">
        <v>6798</v>
      </c>
      <c r="F2583" s="32">
        <v>1032</v>
      </c>
      <c r="G2583" s="38">
        <f>INT(DT!E2583)</f>
        <v>44180</v>
      </c>
      <c r="H2583" s="39">
        <f>DT!E2583-INT(DT!E2583)</f>
        <v>0.17987268519209465</v>
      </c>
      <c r="I2583" s="32" t="s">
        <v>18</v>
      </c>
      <c r="J2583" s="32" t="s">
        <v>645</v>
      </c>
      <c r="K2583" s="32" t="s">
        <v>214</v>
      </c>
      <c r="L2583" s="42" cm="1">
        <f t="array" ref="L2583">INDEX('D_ SERVICES'!D:F, MATCH(J2583, 'D_ SERVICES'!A:A, 0),
   IF(I2583="Basic", 1, IF(I2583="Standard", 2, IF(I2583="Premium", 3, ""))))</f>
        <v>449</v>
      </c>
      <c r="M2583" s="32">
        <f>L2583*(1-VLOOKUP('F_ ORDERS'!$K2583,D_BUYERS!A:H,8,FALSE))</f>
        <v>449</v>
      </c>
      <c r="N2583" s="32">
        <f>IF(VLOOKUP('F_ ORDERS'!$G2583, OrderDate!A:E, 5, FALSE) = 1, 'F_ ORDERS'!$M2583 * (1 - 0.07), 'F_ ORDERS'!$M2583)</f>
        <v>449</v>
      </c>
    </row>
    <row r="2584" spans="1:14" x14ac:dyDescent="0.2">
      <c r="A2584" s="51" t="str">
        <f t="shared" si="40"/>
        <v>180.60.11.141|43600|0.478229166663368</v>
      </c>
      <c r="B2584" s="51" t="s">
        <v>2034</v>
      </c>
      <c r="C2584" s="52">
        <f>INT(DT!I2584)</f>
        <v>43600</v>
      </c>
      <c r="D2584" s="53">
        <f>DT!I2584-INT(DT!I2584)</f>
        <v>0.47822916666336823</v>
      </c>
      <c r="E2584" s="32" t="s">
        <v>6799</v>
      </c>
      <c r="F2584" s="32">
        <v>1196</v>
      </c>
      <c r="G2584" s="38">
        <f>INT(DT!E2584)</f>
        <v>43600</v>
      </c>
      <c r="H2584" s="39">
        <f>DT!E2584-INT(DT!E2584)</f>
        <v>0.56555555554950843</v>
      </c>
      <c r="I2584" s="32" t="s">
        <v>23</v>
      </c>
      <c r="J2584" s="32" t="s">
        <v>727</v>
      </c>
      <c r="K2584" s="32" t="s">
        <v>149</v>
      </c>
      <c r="L2584" s="42" cm="1">
        <f t="array" ref="L2584">INDEX('D_ SERVICES'!D:F, MATCH(J2584, 'D_ SERVICES'!A:A, 0),
   IF(I2584="Basic", 1, IF(I2584="Standard", 2, IF(I2584="Premium", 3, ""))))</f>
        <v>803</v>
      </c>
      <c r="M2584" s="32">
        <f>L2584*(1-VLOOKUP('F_ ORDERS'!$K2584,D_BUYERS!A:H,8,FALSE))</f>
        <v>762.84999999999991</v>
      </c>
      <c r="N2584" s="32">
        <f>IF(VLOOKUP('F_ ORDERS'!$G2584, OrderDate!A:E, 5, FALSE) = 1, 'F_ ORDERS'!$M2584 * (1 - 0.07), 'F_ ORDERS'!$M2584)</f>
        <v>762.84999999999991</v>
      </c>
    </row>
    <row r="2585" spans="1:14" x14ac:dyDescent="0.2">
      <c r="A2585" s="51" t="str">
        <f t="shared" si="40"/>
        <v>38.66.172.219|45383|0.304872685177543</v>
      </c>
      <c r="B2585" s="51" t="s">
        <v>3299</v>
      </c>
      <c r="C2585" s="52">
        <f>INT(DT!I2585)</f>
        <v>45383</v>
      </c>
      <c r="D2585" s="53">
        <f>DT!I2585-INT(DT!I2585)</f>
        <v>0.30487268517754273</v>
      </c>
      <c r="E2585" s="32" t="s">
        <v>6800</v>
      </c>
      <c r="F2585" s="32">
        <v>1201</v>
      </c>
      <c r="G2585" s="38">
        <f>INT(DT!E2585)</f>
        <v>45383</v>
      </c>
      <c r="H2585" s="39">
        <f>DT!E2585-INT(DT!E2585)</f>
        <v>0.33379629629052943</v>
      </c>
      <c r="I2585" s="32" t="s">
        <v>12</v>
      </c>
      <c r="J2585" s="32" t="s">
        <v>606</v>
      </c>
      <c r="K2585" s="32" t="s">
        <v>246</v>
      </c>
      <c r="L2585" s="42" cm="1">
        <f t="array" ref="L2585">INDEX('D_ SERVICES'!D:F, MATCH(J2585, 'D_ SERVICES'!A:A, 0),
   IF(I2585="Basic", 1, IF(I2585="Standard", 2, IF(I2585="Premium", 3, ""))))</f>
        <v>912</v>
      </c>
      <c r="M2585" s="32">
        <f>L2585*(1-VLOOKUP('F_ ORDERS'!$K2585,D_BUYERS!A:H,8,FALSE))</f>
        <v>820.80000000000007</v>
      </c>
      <c r="N2585" s="32">
        <f>IF(VLOOKUP('F_ ORDERS'!$G2585, OrderDate!A:E, 5, FALSE) = 1, 'F_ ORDERS'!$M2585 * (1 - 0.07), 'F_ ORDERS'!$M2585)</f>
        <v>820.80000000000007</v>
      </c>
    </row>
    <row r="2586" spans="1:14" x14ac:dyDescent="0.2">
      <c r="A2586" s="51" t="str">
        <f t="shared" si="40"/>
        <v>215.143.3.203|45210|0.0639467592627625</v>
      </c>
      <c r="B2586" s="51" t="s">
        <v>2493</v>
      </c>
      <c r="C2586" s="52">
        <f>INT(DT!I2586)</f>
        <v>45210</v>
      </c>
      <c r="D2586" s="53">
        <f>DT!I2586-INT(DT!I2586)</f>
        <v>6.3946759262762498E-2</v>
      </c>
      <c r="E2586" s="32" t="s">
        <v>6801</v>
      </c>
      <c r="F2586" s="32">
        <v>1156</v>
      </c>
      <c r="G2586" s="38">
        <f>INT(DT!E2586)</f>
        <v>45210</v>
      </c>
      <c r="H2586" s="39">
        <f>DT!E2586-INT(DT!E2586)</f>
        <v>0.13403935185488081</v>
      </c>
      <c r="I2586" s="32" t="s">
        <v>23</v>
      </c>
      <c r="J2586" s="32" t="s">
        <v>543</v>
      </c>
      <c r="K2586" s="32" t="s">
        <v>193</v>
      </c>
      <c r="L2586" s="42" cm="1">
        <f t="array" ref="L2586">INDEX('D_ SERVICES'!D:F, MATCH(J2586, 'D_ SERVICES'!A:A, 0),
   IF(I2586="Basic", 1, IF(I2586="Standard", 2, IF(I2586="Premium", 3, ""))))</f>
        <v>582</v>
      </c>
      <c r="M2586" s="32">
        <f>L2586*(1-VLOOKUP('F_ ORDERS'!$K2586,D_BUYERS!A:H,8,FALSE))</f>
        <v>552.9</v>
      </c>
      <c r="N2586" s="32">
        <f>IF(VLOOKUP('F_ ORDERS'!$G2586, OrderDate!A:E, 5, FALSE) = 1, 'F_ ORDERS'!$M2586 * (1 - 0.07), 'F_ ORDERS'!$M2586)</f>
        <v>552.9</v>
      </c>
    </row>
    <row r="2587" spans="1:14" x14ac:dyDescent="0.2">
      <c r="A2587" s="51" t="str">
        <f t="shared" si="40"/>
        <v>185.111.111.117|43333|0.184212962973106</v>
      </c>
      <c r="B2587" s="51" t="s">
        <v>2079</v>
      </c>
      <c r="C2587" s="52">
        <f>INT(DT!I2587)</f>
        <v>43333</v>
      </c>
      <c r="D2587" s="53">
        <f>DT!I2587-INT(DT!I2587)</f>
        <v>0.18421296297310619</v>
      </c>
      <c r="E2587" s="32" t="s">
        <v>6802</v>
      </c>
      <c r="F2587" s="32">
        <v>1046</v>
      </c>
      <c r="G2587" s="38">
        <f>INT(DT!E2587)</f>
        <v>43333</v>
      </c>
      <c r="H2587" s="39">
        <f>DT!E2587-INT(DT!E2587)</f>
        <v>0.20939814815938007</v>
      </c>
      <c r="I2587" s="32" t="s">
        <v>18</v>
      </c>
      <c r="J2587" s="32" t="s">
        <v>651</v>
      </c>
      <c r="K2587" s="32" t="s">
        <v>405</v>
      </c>
      <c r="L2587" s="42" cm="1">
        <f t="array" ref="L2587">INDEX('D_ SERVICES'!D:F, MATCH(J2587, 'D_ SERVICES'!A:A, 0),
   IF(I2587="Basic", 1, IF(I2587="Standard", 2, IF(I2587="Premium", 3, ""))))</f>
        <v>479</v>
      </c>
      <c r="M2587" s="32">
        <f>L2587*(1-VLOOKUP('F_ ORDERS'!$K2587,D_BUYERS!A:H,8,FALSE))</f>
        <v>479</v>
      </c>
      <c r="N2587" s="32">
        <f>IF(VLOOKUP('F_ ORDERS'!$G2587, OrderDate!A:E, 5, FALSE) = 1, 'F_ ORDERS'!$M2587 * (1 - 0.07), 'F_ ORDERS'!$M2587)</f>
        <v>479</v>
      </c>
    </row>
    <row r="2588" spans="1:14" x14ac:dyDescent="0.2">
      <c r="A2588" s="51" t="str">
        <f t="shared" si="40"/>
        <v>216.171.22.168|44537|0.822858796287619</v>
      </c>
      <c r="B2588" s="51" t="s">
        <v>2507</v>
      </c>
      <c r="C2588" s="52">
        <f>INT(DT!I2588)</f>
        <v>44537</v>
      </c>
      <c r="D2588" s="53">
        <f>DT!I2588-INT(DT!I2588)</f>
        <v>0.82285879628761904</v>
      </c>
      <c r="E2588" s="32" t="s">
        <v>6803</v>
      </c>
      <c r="F2588" s="32">
        <v>1193</v>
      </c>
      <c r="G2588" s="38">
        <f>INT(DT!E2588)</f>
        <v>44537</v>
      </c>
      <c r="H2588" s="39">
        <f>DT!E2588-INT(DT!E2588)</f>
        <v>0.87380787036090624</v>
      </c>
      <c r="I2588" s="32" t="s">
        <v>12</v>
      </c>
      <c r="J2588" s="32" t="s">
        <v>835</v>
      </c>
      <c r="K2588" s="32" t="s">
        <v>428</v>
      </c>
      <c r="L2588" s="42" cm="1">
        <f t="array" ref="L2588">INDEX('D_ SERVICES'!D:F, MATCH(J2588, 'D_ SERVICES'!A:A, 0),
   IF(I2588="Basic", 1, IF(I2588="Standard", 2, IF(I2588="Premium", 3, ""))))</f>
        <v>998</v>
      </c>
      <c r="M2588" s="32">
        <f>L2588*(1-VLOOKUP('F_ ORDERS'!$K2588,D_BUYERS!A:H,8,FALSE))</f>
        <v>898.2</v>
      </c>
      <c r="N2588" s="32">
        <f>IF(VLOOKUP('F_ ORDERS'!$G2588, OrderDate!A:E, 5, FALSE) = 1, 'F_ ORDERS'!$M2588 * (1 - 0.07), 'F_ ORDERS'!$M2588)</f>
        <v>898.2</v>
      </c>
    </row>
    <row r="2589" spans="1:14" x14ac:dyDescent="0.2">
      <c r="A2589" s="51" t="str">
        <f t="shared" si="40"/>
        <v>36.125.85.53|45444|0.999861111107748</v>
      </c>
      <c r="B2589" s="51" t="s">
        <v>3250</v>
      </c>
      <c r="C2589" s="52">
        <f>INT(DT!I2589)</f>
        <v>45444</v>
      </c>
      <c r="D2589" s="53">
        <f>DT!I2589-INT(DT!I2589)</f>
        <v>0.999861111107748</v>
      </c>
      <c r="E2589" s="32" t="s">
        <v>6804</v>
      </c>
      <c r="F2589" s="32">
        <v>1150</v>
      </c>
      <c r="G2589" s="38">
        <f>INT(DT!E2589)</f>
        <v>45445</v>
      </c>
      <c r="H2589" s="39">
        <f>DT!E2589-INT(DT!E2589)</f>
        <v>5.673611110978527E-2</v>
      </c>
      <c r="I2589" s="32" t="s">
        <v>18</v>
      </c>
      <c r="J2589" s="32" t="s">
        <v>653</v>
      </c>
      <c r="K2589" s="32" t="s">
        <v>436</v>
      </c>
      <c r="L2589" s="42" cm="1">
        <f t="array" ref="L2589">INDEX('D_ SERVICES'!D:F, MATCH(J2589, 'D_ SERVICES'!A:A, 0),
   IF(I2589="Basic", 1, IF(I2589="Standard", 2, IF(I2589="Premium", 3, ""))))</f>
        <v>340</v>
      </c>
      <c r="M2589" s="32">
        <f>L2589*(1-VLOOKUP('F_ ORDERS'!$K2589,D_BUYERS!A:H,8,FALSE))</f>
        <v>323</v>
      </c>
      <c r="N2589" s="32">
        <f>IF(VLOOKUP('F_ ORDERS'!$G2589, OrderDate!A:E, 5, FALSE) = 1, 'F_ ORDERS'!$M2589 * (1 - 0.07), 'F_ ORDERS'!$M2589)</f>
        <v>300.39</v>
      </c>
    </row>
    <row r="2590" spans="1:14" x14ac:dyDescent="0.2">
      <c r="A2590" s="51" t="str">
        <f t="shared" si="40"/>
        <v>25.149.100.252|45286|0.756053240736946</v>
      </c>
      <c r="B2590" s="51" t="s">
        <v>3003</v>
      </c>
      <c r="C2590" s="52">
        <f>INT(DT!I2590)</f>
        <v>45286</v>
      </c>
      <c r="D2590" s="53">
        <f>DT!I2590-INT(DT!I2590)</f>
        <v>0.75605324073694646</v>
      </c>
      <c r="E2590" s="32" t="s">
        <v>6805</v>
      </c>
      <c r="F2590" s="32">
        <v>1086</v>
      </c>
      <c r="G2590" s="38">
        <f>INT(DT!E2590)</f>
        <v>45286</v>
      </c>
      <c r="H2590" s="39">
        <f>DT!E2590-INT(DT!E2590)</f>
        <v>0.87703703703300562</v>
      </c>
      <c r="I2590" s="32" t="s">
        <v>23</v>
      </c>
      <c r="J2590" s="32" t="s">
        <v>579</v>
      </c>
      <c r="K2590" s="32" t="s">
        <v>33</v>
      </c>
      <c r="L2590" s="42" cm="1">
        <f t="array" ref="L2590">INDEX('D_ SERVICES'!D:F, MATCH(J2590, 'D_ SERVICES'!A:A, 0),
   IF(I2590="Basic", 1, IF(I2590="Standard", 2, IF(I2590="Premium", 3, ""))))</f>
        <v>665</v>
      </c>
      <c r="M2590" s="32">
        <f>L2590*(1-VLOOKUP('F_ ORDERS'!$K2590,D_BUYERS!A:H,8,FALSE))</f>
        <v>598.5</v>
      </c>
      <c r="N2590" s="32">
        <f>IF(VLOOKUP('F_ ORDERS'!$G2590, OrderDate!A:E, 5, FALSE) = 1, 'F_ ORDERS'!$M2590 * (1 - 0.07), 'F_ ORDERS'!$M2590)</f>
        <v>598.5</v>
      </c>
    </row>
    <row r="2591" spans="1:14" x14ac:dyDescent="0.2">
      <c r="A2591" s="51" t="str">
        <f t="shared" si="40"/>
        <v>16.82.102.101|44022|0.284074074072123</v>
      </c>
      <c r="B2591" s="51" t="s">
        <v>1760</v>
      </c>
      <c r="C2591" s="52">
        <f>INT(DT!I2591)</f>
        <v>44022</v>
      </c>
      <c r="D2591" s="53">
        <f>DT!I2591-INT(DT!I2591)</f>
        <v>0.28407407407212304</v>
      </c>
      <c r="E2591" s="32" t="s">
        <v>6806</v>
      </c>
      <c r="F2591" s="32">
        <v>1211</v>
      </c>
      <c r="G2591" s="38">
        <f>INT(DT!E2591)</f>
        <v>44022</v>
      </c>
      <c r="H2591" s="39">
        <f>DT!E2591-INT(DT!E2591)</f>
        <v>0.30821759258833481</v>
      </c>
      <c r="I2591" s="32" t="s">
        <v>12</v>
      </c>
      <c r="J2591" s="32" t="s">
        <v>695</v>
      </c>
      <c r="K2591" s="32" t="s">
        <v>365</v>
      </c>
      <c r="L2591" s="42" cm="1">
        <f t="array" ref="L2591">INDEX('D_ SERVICES'!D:F, MATCH(J2591, 'D_ SERVICES'!A:A, 0),
   IF(I2591="Basic", 1, IF(I2591="Standard", 2, IF(I2591="Premium", 3, ""))))</f>
        <v>732</v>
      </c>
      <c r="M2591" s="32">
        <f>L2591*(1-VLOOKUP('F_ ORDERS'!$K2591,D_BUYERS!A:H,8,FALSE))</f>
        <v>732</v>
      </c>
      <c r="N2591" s="32">
        <f>IF(VLOOKUP('F_ ORDERS'!$G2591, OrderDate!A:E, 5, FALSE) = 1, 'F_ ORDERS'!$M2591 * (1 - 0.07), 'F_ ORDERS'!$M2591)</f>
        <v>732</v>
      </c>
    </row>
    <row r="2592" spans="1:14" x14ac:dyDescent="0.2">
      <c r="A2592" s="51" t="str">
        <f t="shared" si="40"/>
        <v>118.37.221.47|43766|0.716458333343326</v>
      </c>
      <c r="B2592" s="51" t="s">
        <v>1181</v>
      </c>
      <c r="C2592" s="52">
        <f>INT(DT!I2592)</f>
        <v>43766</v>
      </c>
      <c r="D2592" s="53">
        <f>DT!I2592-INT(DT!I2592)</f>
        <v>0.71645833334332565</v>
      </c>
      <c r="E2592" s="32" t="s">
        <v>6807</v>
      </c>
      <c r="F2592" s="32">
        <v>1120</v>
      </c>
      <c r="G2592" s="38">
        <f>INT(DT!E2592)</f>
        <v>43766</v>
      </c>
      <c r="H2592" s="39">
        <f>DT!E2592-INT(DT!E2592)</f>
        <v>0.73469907408434665</v>
      </c>
      <c r="I2592" s="32" t="s">
        <v>18</v>
      </c>
      <c r="J2592" s="32" t="s">
        <v>562</v>
      </c>
      <c r="K2592" s="32" t="s">
        <v>244</v>
      </c>
      <c r="L2592" s="42" cm="1">
        <f t="array" ref="L2592">INDEX('D_ SERVICES'!D:F, MATCH(J2592, 'D_ SERVICES'!A:A, 0),
   IF(I2592="Basic", 1, IF(I2592="Standard", 2, IF(I2592="Premium", 3, ""))))</f>
        <v>80</v>
      </c>
      <c r="M2592" s="32">
        <f>L2592*(1-VLOOKUP('F_ ORDERS'!$K2592,D_BUYERS!A:H,8,FALSE))</f>
        <v>80</v>
      </c>
      <c r="N2592" s="32">
        <f>IF(VLOOKUP('F_ ORDERS'!$G2592, OrderDate!A:E, 5, FALSE) = 1, 'F_ ORDERS'!$M2592 * (1 - 0.07), 'F_ ORDERS'!$M2592)</f>
        <v>80</v>
      </c>
    </row>
    <row r="2593" spans="1:14" x14ac:dyDescent="0.2">
      <c r="A2593" s="51" t="str">
        <f t="shared" si="40"/>
        <v>20.110.60.146|45559|0.768877314818383</v>
      </c>
      <c r="B2593" s="51" t="s">
        <v>2283</v>
      </c>
      <c r="C2593" s="52">
        <f>INT(DT!I2593)</f>
        <v>45559</v>
      </c>
      <c r="D2593" s="53">
        <f>DT!I2593-INT(DT!I2593)</f>
        <v>0.76887731481838273</v>
      </c>
      <c r="E2593" s="32" t="s">
        <v>6808</v>
      </c>
      <c r="F2593" s="32">
        <v>1139</v>
      </c>
      <c r="G2593" s="38">
        <f>INT(DT!E2593)</f>
        <v>45559</v>
      </c>
      <c r="H2593" s="39">
        <f>DT!E2593-INT(DT!E2593)</f>
        <v>0.83680555556202307</v>
      </c>
      <c r="I2593" s="32" t="s">
        <v>12</v>
      </c>
      <c r="J2593" s="32" t="s">
        <v>896</v>
      </c>
      <c r="K2593" s="32" t="s">
        <v>129</v>
      </c>
      <c r="L2593" s="42" cm="1">
        <f t="array" ref="L2593">INDEX('D_ SERVICES'!D:F, MATCH(J2593, 'D_ SERVICES'!A:A, 0),
   IF(I2593="Basic", 1, IF(I2593="Standard", 2, IF(I2593="Premium", 3, ""))))</f>
        <v>613</v>
      </c>
      <c r="M2593" s="32">
        <f>L2593*(1-VLOOKUP('F_ ORDERS'!$K2593,D_BUYERS!A:H,8,FALSE))</f>
        <v>551.70000000000005</v>
      </c>
      <c r="N2593" s="32">
        <f>IF(VLOOKUP('F_ ORDERS'!$G2593, OrderDate!A:E, 5, FALSE) = 1, 'F_ ORDERS'!$M2593 * (1 - 0.07), 'F_ ORDERS'!$M2593)</f>
        <v>551.70000000000005</v>
      </c>
    </row>
    <row r="2594" spans="1:14" x14ac:dyDescent="0.2">
      <c r="A2594" s="51" t="str">
        <f t="shared" si="40"/>
        <v>63.90.244.123|45196|0.0981481481503579</v>
      </c>
      <c r="B2594" s="51" t="s">
        <v>3668</v>
      </c>
      <c r="C2594" s="52">
        <f>INT(DT!I2594)</f>
        <v>45196</v>
      </c>
      <c r="D2594" s="53">
        <f>DT!I2594-INT(DT!I2594)</f>
        <v>9.8148148150357883E-2</v>
      </c>
      <c r="E2594" s="32" t="s">
        <v>6809</v>
      </c>
      <c r="F2594" s="32">
        <v>1170</v>
      </c>
      <c r="G2594" s="38">
        <f>INT(DT!E2594)</f>
        <v>45196</v>
      </c>
      <c r="H2594" s="39">
        <f>DT!E2594-INT(DT!E2594)</f>
        <v>0.15092592592554865</v>
      </c>
      <c r="I2594" s="32" t="s">
        <v>18</v>
      </c>
      <c r="J2594" s="32" t="s">
        <v>847</v>
      </c>
      <c r="K2594" s="32" t="s">
        <v>65</v>
      </c>
      <c r="L2594" s="42" cm="1">
        <f t="array" ref="L2594">INDEX('D_ SERVICES'!D:F, MATCH(J2594, 'D_ SERVICES'!A:A, 0),
   IF(I2594="Basic", 1, IF(I2594="Standard", 2, IF(I2594="Premium", 3, ""))))</f>
        <v>886</v>
      </c>
      <c r="M2594" s="32">
        <f>L2594*(1-VLOOKUP('F_ ORDERS'!$K2594,D_BUYERS!A:H,8,FALSE))</f>
        <v>841.69999999999993</v>
      </c>
      <c r="N2594" s="32">
        <f>IF(VLOOKUP('F_ ORDERS'!$G2594, OrderDate!A:E, 5, FALSE) = 1, 'F_ ORDERS'!$M2594 * (1 - 0.07), 'F_ ORDERS'!$M2594)</f>
        <v>841.69999999999993</v>
      </c>
    </row>
    <row r="2595" spans="1:14" x14ac:dyDescent="0.2">
      <c r="A2595" s="51" t="str">
        <f t="shared" si="40"/>
        <v>37.32.41.18|43230|0.613935185181617</v>
      </c>
      <c r="B2595" s="51" t="s">
        <v>3272</v>
      </c>
      <c r="C2595" s="52">
        <f>INT(DT!I2595)</f>
        <v>43230</v>
      </c>
      <c r="D2595" s="53">
        <f>DT!I2595-INT(DT!I2595)</f>
        <v>0.61393518518161727</v>
      </c>
      <c r="E2595" s="32" t="s">
        <v>6810</v>
      </c>
      <c r="F2595" s="32">
        <v>1015</v>
      </c>
      <c r="G2595" s="38">
        <f>INT(DT!E2595)</f>
        <v>43230</v>
      </c>
      <c r="H2595" s="39">
        <f>DT!E2595-INT(DT!E2595)</f>
        <v>0.71806712962279562</v>
      </c>
      <c r="I2595" s="32" t="s">
        <v>12</v>
      </c>
      <c r="J2595" s="32" t="s">
        <v>644</v>
      </c>
      <c r="K2595" s="32" t="s">
        <v>295</v>
      </c>
      <c r="L2595" s="42" cm="1">
        <f t="array" ref="L2595">INDEX('D_ SERVICES'!D:F, MATCH(J2595, 'D_ SERVICES'!A:A, 0),
   IF(I2595="Basic", 1, IF(I2595="Standard", 2, IF(I2595="Premium", 3, ""))))</f>
        <v>722</v>
      </c>
      <c r="M2595" s="32">
        <f>L2595*(1-VLOOKUP('F_ ORDERS'!$K2595,D_BUYERS!A:H,8,FALSE))</f>
        <v>685.9</v>
      </c>
      <c r="N2595" s="32">
        <f>IF(VLOOKUP('F_ ORDERS'!$G2595, OrderDate!A:E, 5, FALSE) = 1, 'F_ ORDERS'!$M2595 * (1 - 0.07), 'F_ ORDERS'!$M2595)</f>
        <v>685.9</v>
      </c>
    </row>
    <row r="2596" spans="1:14" x14ac:dyDescent="0.2">
      <c r="A2596" s="51" t="str">
        <f t="shared" si="40"/>
        <v>25.28.211.176|45217|0.247824074067466</v>
      </c>
      <c r="B2596" s="51" t="s">
        <v>3014</v>
      </c>
      <c r="C2596" s="52">
        <f>INT(DT!I2596)</f>
        <v>45217</v>
      </c>
      <c r="D2596" s="53">
        <f>DT!I2596-INT(DT!I2596)</f>
        <v>0.24782407406746643</v>
      </c>
      <c r="E2596" s="32" t="s">
        <v>6811</v>
      </c>
      <c r="F2596" s="32">
        <v>1007</v>
      </c>
      <c r="G2596" s="38">
        <f>INT(DT!E2596)</f>
        <v>45217</v>
      </c>
      <c r="H2596" s="39">
        <f>DT!E2596-INT(DT!E2596)</f>
        <v>0.26171296295797219</v>
      </c>
      <c r="I2596" s="32" t="s">
        <v>23</v>
      </c>
      <c r="J2596" s="32" t="s">
        <v>558</v>
      </c>
      <c r="K2596" s="32" t="s">
        <v>73</v>
      </c>
      <c r="L2596" s="42" cm="1">
        <f t="array" ref="L2596">INDEX('D_ SERVICES'!D:F, MATCH(J2596, 'D_ SERVICES'!A:A, 0),
   IF(I2596="Basic", 1, IF(I2596="Standard", 2, IF(I2596="Premium", 3, ""))))</f>
        <v>764</v>
      </c>
      <c r="M2596" s="32">
        <f>L2596*(1-VLOOKUP('F_ ORDERS'!$K2596,D_BUYERS!A:H,8,FALSE))</f>
        <v>687.6</v>
      </c>
      <c r="N2596" s="32">
        <f>IF(VLOOKUP('F_ ORDERS'!$G2596, OrderDate!A:E, 5, FALSE) = 1, 'F_ ORDERS'!$M2596 * (1 - 0.07), 'F_ ORDERS'!$M2596)</f>
        <v>687.6</v>
      </c>
    </row>
    <row r="2597" spans="1:14" x14ac:dyDescent="0.2">
      <c r="A2597" s="51" t="str">
        <f t="shared" si="40"/>
        <v>93.171.25.219|45370|0.793217592603469</v>
      </c>
      <c r="B2597" s="51" t="s">
        <v>4103</v>
      </c>
      <c r="C2597" s="52">
        <f>INT(DT!I2597)</f>
        <v>45370</v>
      </c>
      <c r="D2597" s="53">
        <f>DT!I2597-INT(DT!I2597)</f>
        <v>0.7932175926034688</v>
      </c>
      <c r="E2597" s="32" t="s">
        <v>6812</v>
      </c>
      <c r="F2597" s="32">
        <v>1029</v>
      </c>
      <c r="G2597" s="38">
        <f>INT(DT!E2597)</f>
        <v>45370</v>
      </c>
      <c r="H2597" s="39">
        <f>DT!E2597-INT(DT!E2597)</f>
        <v>0.859687500007567</v>
      </c>
      <c r="I2597" s="32" t="s">
        <v>12</v>
      </c>
      <c r="J2597" s="32" t="s">
        <v>812</v>
      </c>
      <c r="K2597" s="32" t="s">
        <v>231</v>
      </c>
      <c r="L2597" s="42" cm="1">
        <f t="array" ref="L2597">INDEX('D_ SERVICES'!D:F, MATCH(J2597, 'D_ SERVICES'!A:A, 0),
   IF(I2597="Basic", 1, IF(I2597="Standard", 2, IF(I2597="Premium", 3, ""))))</f>
        <v>991</v>
      </c>
      <c r="M2597" s="32">
        <f>L2597*(1-VLOOKUP('F_ ORDERS'!$K2597,D_BUYERS!A:H,8,FALSE))</f>
        <v>991</v>
      </c>
      <c r="N2597" s="32">
        <f>IF(VLOOKUP('F_ ORDERS'!$G2597, OrderDate!A:E, 5, FALSE) = 1, 'F_ ORDERS'!$M2597 * (1 - 0.07), 'F_ ORDERS'!$M2597)</f>
        <v>991</v>
      </c>
    </row>
    <row r="2598" spans="1:14" x14ac:dyDescent="0.2">
      <c r="A2598" s="51" t="str">
        <f t="shared" si="40"/>
        <v>222.36.1.247|45058|0.0781365740767797</v>
      </c>
      <c r="B2598" s="51" t="s">
        <v>2602</v>
      </c>
      <c r="C2598" s="52">
        <f>INT(DT!I2598)</f>
        <v>45058</v>
      </c>
      <c r="D2598" s="53">
        <f>DT!I2598-INT(DT!I2598)</f>
        <v>7.8136574076779652E-2</v>
      </c>
      <c r="E2598" s="32" t="s">
        <v>6813</v>
      </c>
      <c r="F2598" s="32">
        <v>1029</v>
      </c>
      <c r="G2598" s="38">
        <f>INT(DT!E2598)</f>
        <v>45058</v>
      </c>
      <c r="H2598" s="39">
        <f>DT!E2598-INT(DT!E2598)</f>
        <v>0.1681944444499095</v>
      </c>
      <c r="I2598" s="32" t="s">
        <v>23</v>
      </c>
      <c r="J2598" s="32" t="s">
        <v>812</v>
      </c>
      <c r="K2598" s="32" t="s">
        <v>445</v>
      </c>
      <c r="L2598" s="42" cm="1">
        <f t="array" ref="L2598">INDEX('D_ SERVICES'!D:F, MATCH(J2598, 'D_ SERVICES'!A:A, 0),
   IF(I2598="Basic", 1, IF(I2598="Standard", 2, IF(I2598="Premium", 3, ""))))</f>
        <v>943</v>
      </c>
      <c r="M2598" s="32">
        <f>L2598*(1-VLOOKUP('F_ ORDERS'!$K2598,D_BUYERS!A:H,8,FALSE))</f>
        <v>895.84999999999991</v>
      </c>
      <c r="N2598" s="32">
        <f>IF(VLOOKUP('F_ ORDERS'!$G2598, OrderDate!A:E, 5, FALSE) = 1, 'F_ ORDERS'!$M2598 * (1 - 0.07), 'F_ ORDERS'!$M2598)</f>
        <v>895.84999999999991</v>
      </c>
    </row>
    <row r="2599" spans="1:14" x14ac:dyDescent="0.2">
      <c r="A2599" s="51" t="str">
        <f t="shared" si="40"/>
        <v>193.90.26.81|44944|0.110636574070668</v>
      </c>
      <c r="B2599" s="51" t="s">
        <v>2181</v>
      </c>
      <c r="C2599" s="52">
        <f>INT(DT!I2599)</f>
        <v>44944</v>
      </c>
      <c r="D2599" s="53">
        <f>DT!I2599-INT(DT!I2599)</f>
        <v>0.11063657407066785</v>
      </c>
      <c r="E2599" s="32" t="s">
        <v>6814</v>
      </c>
      <c r="F2599" s="32">
        <v>1084</v>
      </c>
      <c r="G2599" s="38">
        <f>INT(DT!E2599)</f>
        <v>44944</v>
      </c>
      <c r="H2599" s="39">
        <f>DT!E2599-INT(DT!E2599)</f>
        <v>0.19887731481139781</v>
      </c>
      <c r="I2599" s="32" t="s">
        <v>23</v>
      </c>
      <c r="J2599" s="32" t="s">
        <v>790</v>
      </c>
      <c r="K2599" s="32" t="s">
        <v>297</v>
      </c>
      <c r="L2599" s="42" cm="1">
        <f t="array" ref="L2599">INDEX('D_ SERVICES'!D:F, MATCH(J2599, 'D_ SERVICES'!A:A, 0),
   IF(I2599="Basic", 1, IF(I2599="Standard", 2, IF(I2599="Premium", 3, ""))))</f>
        <v>916</v>
      </c>
      <c r="M2599" s="32">
        <f>L2599*(1-VLOOKUP('F_ ORDERS'!$K2599,D_BUYERS!A:H,8,FALSE))</f>
        <v>870.19999999999993</v>
      </c>
      <c r="N2599" s="32">
        <f>IF(VLOOKUP('F_ ORDERS'!$G2599, OrderDate!A:E, 5, FALSE) = 1, 'F_ ORDERS'!$M2599 * (1 - 0.07), 'F_ ORDERS'!$M2599)</f>
        <v>870.19999999999993</v>
      </c>
    </row>
    <row r="2600" spans="1:14" x14ac:dyDescent="0.2">
      <c r="A2600" s="51" t="str">
        <f t="shared" si="40"/>
        <v>237.192.201.49|45568|0.607037037043483</v>
      </c>
      <c r="B2600" s="51" t="s">
        <v>2809</v>
      </c>
      <c r="C2600" s="52">
        <f>INT(DT!I2600)</f>
        <v>45568</v>
      </c>
      <c r="D2600" s="53">
        <f>DT!I2600-INT(DT!I2600)</f>
        <v>0.607037037043483</v>
      </c>
      <c r="E2600" s="32" t="s">
        <v>6815</v>
      </c>
      <c r="F2600" s="32">
        <v>1002</v>
      </c>
      <c r="G2600" s="38">
        <f>INT(DT!E2600)</f>
        <v>45568</v>
      </c>
      <c r="H2600" s="39">
        <f>DT!E2600-INT(DT!E2600)</f>
        <v>0.68682870370685123</v>
      </c>
      <c r="I2600" s="32" t="s">
        <v>18</v>
      </c>
      <c r="J2600" s="32" t="s">
        <v>803</v>
      </c>
      <c r="K2600" s="32" t="s">
        <v>232</v>
      </c>
      <c r="L2600" s="42" cm="1">
        <f t="array" ref="L2600">INDEX('D_ SERVICES'!D:F, MATCH(J2600, 'D_ SERVICES'!A:A, 0),
   IF(I2600="Basic", 1, IF(I2600="Standard", 2, IF(I2600="Premium", 3, ""))))</f>
        <v>391</v>
      </c>
      <c r="M2600" s="32">
        <f>L2600*(1-VLOOKUP('F_ ORDERS'!$K2600,D_BUYERS!A:H,8,FALSE))</f>
        <v>391</v>
      </c>
      <c r="N2600" s="32">
        <f>IF(VLOOKUP('F_ ORDERS'!$G2600, OrderDate!A:E, 5, FALSE) = 1, 'F_ ORDERS'!$M2600 * (1 - 0.07), 'F_ ORDERS'!$M2600)</f>
        <v>391</v>
      </c>
    </row>
    <row r="2601" spans="1:14" x14ac:dyDescent="0.2">
      <c r="A2601" s="51" t="str">
        <f t="shared" si="40"/>
        <v>202.8.44.125|45388|0.76841435184906</v>
      </c>
      <c r="B2601" s="51" t="s">
        <v>2332</v>
      </c>
      <c r="C2601" s="52">
        <f>INT(DT!I2601)</f>
        <v>45388</v>
      </c>
      <c r="D2601" s="53">
        <f>DT!I2601-INT(DT!I2601)</f>
        <v>0.76841435184906004</v>
      </c>
      <c r="E2601" s="32" t="s">
        <v>6816</v>
      </c>
      <c r="F2601" s="32">
        <v>1029</v>
      </c>
      <c r="G2601" s="38">
        <f>INT(DT!E2601)</f>
        <v>45388</v>
      </c>
      <c r="H2601" s="39">
        <f>DT!E2601-INT(DT!E2601)</f>
        <v>0.84405092592351139</v>
      </c>
      <c r="I2601" s="32" t="s">
        <v>18</v>
      </c>
      <c r="J2601" s="32" t="s">
        <v>812</v>
      </c>
      <c r="K2601" s="32" t="s">
        <v>465</v>
      </c>
      <c r="L2601" s="42" cm="1">
        <f t="array" ref="L2601">INDEX('D_ SERVICES'!D:F, MATCH(J2601, 'D_ SERVICES'!A:A, 0),
   IF(I2601="Basic", 1, IF(I2601="Standard", 2, IF(I2601="Premium", 3, ""))))</f>
        <v>930</v>
      </c>
      <c r="M2601" s="32">
        <f>L2601*(1-VLOOKUP('F_ ORDERS'!$K2601,D_BUYERS!A:H,8,FALSE))</f>
        <v>837</v>
      </c>
      <c r="N2601" s="32">
        <f>IF(VLOOKUP('F_ ORDERS'!$G2601, OrderDate!A:E, 5, FALSE) = 1, 'F_ ORDERS'!$M2601 * (1 - 0.07), 'F_ ORDERS'!$M2601)</f>
        <v>778.41</v>
      </c>
    </row>
    <row r="2602" spans="1:14" x14ac:dyDescent="0.2">
      <c r="A2602" s="51" t="str">
        <f t="shared" si="40"/>
        <v>131.199.76.62|42484|0.652013888888177</v>
      </c>
      <c r="B2602" s="51" t="s">
        <v>1376</v>
      </c>
      <c r="C2602" s="52">
        <f>INT(DT!I2602)</f>
        <v>42484</v>
      </c>
      <c r="D2602" s="53">
        <f>DT!I2602-INT(DT!I2602)</f>
        <v>0.65201388888817746</v>
      </c>
      <c r="E2602" s="32" t="s">
        <v>6817</v>
      </c>
      <c r="F2602" s="32">
        <v>1167</v>
      </c>
      <c r="G2602" s="38">
        <f>INT(DT!E2602)</f>
        <v>42484</v>
      </c>
      <c r="H2602" s="39">
        <f>DT!E2602-INT(DT!E2602)</f>
        <v>0.72620370369986631</v>
      </c>
      <c r="I2602" s="32" t="s">
        <v>18</v>
      </c>
      <c r="J2602" s="32" t="s">
        <v>655</v>
      </c>
      <c r="K2602" s="32" t="s">
        <v>149</v>
      </c>
      <c r="L2602" s="42" cm="1">
        <f t="array" ref="L2602">INDEX('D_ SERVICES'!D:F, MATCH(J2602, 'D_ SERVICES'!A:A, 0),
   IF(I2602="Basic", 1, IF(I2602="Standard", 2, IF(I2602="Premium", 3, ""))))</f>
        <v>696</v>
      </c>
      <c r="M2602" s="32">
        <f>L2602*(1-VLOOKUP('F_ ORDERS'!$K2602,D_BUYERS!A:H,8,FALSE))</f>
        <v>661.19999999999993</v>
      </c>
      <c r="N2602" s="32">
        <f>IF(VLOOKUP('F_ ORDERS'!$G2602, OrderDate!A:E, 5, FALSE) = 1, 'F_ ORDERS'!$M2602 * (1 - 0.07), 'F_ ORDERS'!$M2602)</f>
        <v>614.91599999999994</v>
      </c>
    </row>
    <row r="2603" spans="1:14" x14ac:dyDescent="0.2">
      <c r="A2603" s="51" t="str">
        <f t="shared" si="40"/>
        <v>148.216.212.14|45309|0.936168981483206</v>
      </c>
      <c r="B2603" s="51" t="s">
        <v>1594</v>
      </c>
      <c r="C2603" s="52">
        <f>INT(DT!I2603)</f>
        <v>45309</v>
      </c>
      <c r="D2603" s="53">
        <f>DT!I2603-INT(DT!I2603)</f>
        <v>0.93616898148320615</v>
      </c>
      <c r="E2603" s="32" t="s">
        <v>6818</v>
      </c>
      <c r="F2603" s="32">
        <v>1056</v>
      </c>
      <c r="G2603" s="38">
        <f>INT(DT!E2603)</f>
        <v>45310</v>
      </c>
      <c r="H2603" s="39">
        <f>DT!E2603-INT(DT!E2603)</f>
        <v>2.068287037400296E-2</v>
      </c>
      <c r="I2603" s="32" t="s">
        <v>23</v>
      </c>
      <c r="J2603" s="32" t="s">
        <v>767</v>
      </c>
      <c r="K2603" s="32" t="s">
        <v>162</v>
      </c>
      <c r="L2603" s="42" cm="1">
        <f t="array" ref="L2603">INDEX('D_ SERVICES'!D:F, MATCH(J2603, 'D_ SERVICES'!A:A, 0),
   IF(I2603="Basic", 1, IF(I2603="Standard", 2, IF(I2603="Premium", 3, ""))))</f>
        <v>683</v>
      </c>
      <c r="M2603" s="32">
        <f>L2603*(1-VLOOKUP('F_ ORDERS'!$K2603,D_BUYERS!A:H,8,FALSE))</f>
        <v>648.85</v>
      </c>
      <c r="N2603" s="32">
        <f>IF(VLOOKUP('F_ ORDERS'!$G2603, OrderDate!A:E, 5, FALSE) = 1, 'F_ ORDERS'!$M2603 * (1 - 0.07), 'F_ ORDERS'!$M2603)</f>
        <v>648.85</v>
      </c>
    </row>
    <row r="2604" spans="1:14" x14ac:dyDescent="0.2">
      <c r="A2604" s="51" t="str">
        <f t="shared" si="40"/>
        <v>112.22.105.1|45235|0.392280092586589</v>
      </c>
      <c r="B2604" s="51" t="s">
        <v>1106</v>
      </c>
      <c r="C2604" s="52">
        <f>INT(DT!I2604)</f>
        <v>45235</v>
      </c>
      <c r="D2604" s="53">
        <f>DT!I2604-INT(DT!I2604)</f>
        <v>0.39228009258658858</v>
      </c>
      <c r="E2604" s="32" t="s">
        <v>6819</v>
      </c>
      <c r="F2604" s="32">
        <v>1101</v>
      </c>
      <c r="G2604" s="38">
        <f>INT(DT!E2604)</f>
        <v>45235</v>
      </c>
      <c r="H2604" s="39">
        <f>DT!E2604-INT(DT!E2604)</f>
        <v>0.478865740733454</v>
      </c>
      <c r="I2604" s="32" t="s">
        <v>12</v>
      </c>
      <c r="J2604" s="32" t="s">
        <v>853</v>
      </c>
      <c r="K2604" s="32" t="s">
        <v>490</v>
      </c>
      <c r="L2604" s="42" cm="1">
        <f t="array" ref="L2604">INDEX('D_ SERVICES'!D:F, MATCH(J2604, 'D_ SERVICES'!A:A, 0),
   IF(I2604="Basic", 1, IF(I2604="Standard", 2, IF(I2604="Premium", 3, ""))))</f>
        <v>930</v>
      </c>
      <c r="M2604" s="32">
        <f>L2604*(1-VLOOKUP('F_ ORDERS'!$K2604,D_BUYERS!A:H,8,FALSE))</f>
        <v>837</v>
      </c>
      <c r="N2604" s="32">
        <f>IF(VLOOKUP('F_ ORDERS'!$G2604, OrderDate!A:E, 5, FALSE) = 1, 'F_ ORDERS'!$M2604 * (1 - 0.07), 'F_ ORDERS'!$M2604)</f>
        <v>778.41</v>
      </c>
    </row>
    <row r="2605" spans="1:14" x14ac:dyDescent="0.2">
      <c r="A2605" s="51" t="str">
        <f t="shared" si="40"/>
        <v>247.46.94.246|43633|0.704710648147739</v>
      </c>
      <c r="B2605" s="51" t="s">
        <v>2978</v>
      </c>
      <c r="C2605" s="52">
        <f>INT(DT!I2605)</f>
        <v>43633</v>
      </c>
      <c r="D2605" s="53">
        <f>DT!I2605-INT(DT!I2605)</f>
        <v>0.70471064814773854</v>
      </c>
      <c r="E2605" s="32" t="s">
        <v>6820</v>
      </c>
      <c r="F2605" s="32">
        <v>1107</v>
      </c>
      <c r="G2605" s="38">
        <f>INT(DT!E2605)</f>
        <v>43633</v>
      </c>
      <c r="H2605" s="39">
        <f>DT!E2605-INT(DT!E2605)</f>
        <v>0.74011574074393138</v>
      </c>
      <c r="I2605" s="32" t="s">
        <v>12</v>
      </c>
      <c r="J2605" s="32" t="s">
        <v>540</v>
      </c>
      <c r="K2605" s="32" t="s">
        <v>429</v>
      </c>
      <c r="L2605" s="42" cm="1">
        <f t="array" ref="L2605">INDEX('D_ SERVICES'!D:F, MATCH(J2605, 'D_ SERVICES'!A:A, 0),
   IF(I2605="Basic", 1, IF(I2605="Standard", 2, IF(I2605="Premium", 3, ""))))</f>
        <v>951</v>
      </c>
      <c r="M2605" s="32">
        <f>L2605*(1-VLOOKUP('F_ ORDERS'!$K2605,D_BUYERS!A:H,8,FALSE))</f>
        <v>951</v>
      </c>
      <c r="N2605" s="32">
        <f>IF(VLOOKUP('F_ ORDERS'!$G2605, OrderDate!A:E, 5, FALSE) = 1, 'F_ ORDERS'!$M2605 * (1 - 0.07), 'F_ ORDERS'!$M2605)</f>
        <v>951</v>
      </c>
    </row>
    <row r="2606" spans="1:14" x14ac:dyDescent="0.2">
      <c r="A2606" s="51" t="str">
        <f t="shared" si="40"/>
        <v>70.56.143.127|41671|0.773194444453111</v>
      </c>
      <c r="B2606" s="51" t="s">
        <v>3766</v>
      </c>
      <c r="C2606" s="52">
        <f>INT(DT!I2606)</f>
        <v>41671</v>
      </c>
      <c r="D2606" s="53">
        <f>DT!I2606-INT(DT!I2606)</f>
        <v>0.77319444445311092</v>
      </c>
      <c r="E2606" s="32" t="s">
        <v>6821</v>
      </c>
      <c r="F2606" s="32">
        <v>1035</v>
      </c>
      <c r="G2606" s="38">
        <f>INT(DT!E2606)</f>
        <v>41671</v>
      </c>
      <c r="H2606" s="39">
        <f>DT!E2606-INT(DT!E2606)</f>
        <v>0.86708333334536292</v>
      </c>
      <c r="I2606" s="32" t="s">
        <v>12</v>
      </c>
      <c r="J2606" s="32" t="s">
        <v>811</v>
      </c>
      <c r="K2606" s="32" t="s">
        <v>453</v>
      </c>
      <c r="L2606" s="42" cm="1">
        <f t="array" ref="L2606">INDEX('D_ SERVICES'!D:F, MATCH(J2606, 'D_ SERVICES'!A:A, 0),
   IF(I2606="Basic", 1, IF(I2606="Standard", 2, IF(I2606="Premium", 3, ""))))</f>
        <v>978</v>
      </c>
      <c r="M2606" s="32">
        <f>L2606*(1-VLOOKUP('F_ ORDERS'!$K2606,D_BUYERS!A:H,8,FALSE))</f>
        <v>929.09999999999991</v>
      </c>
      <c r="N2606" s="32">
        <f>IF(VLOOKUP('F_ ORDERS'!$G2606, OrderDate!A:E, 5, FALSE) = 1, 'F_ ORDERS'!$M2606 * (1 - 0.07), 'F_ ORDERS'!$M2606)</f>
        <v>864.06299999999987</v>
      </c>
    </row>
    <row r="2607" spans="1:14" x14ac:dyDescent="0.2">
      <c r="A2607" s="51" t="str">
        <f t="shared" si="40"/>
        <v>76.211.31.150|45374|0.312071759261016</v>
      </c>
      <c r="B2607" s="51" t="s">
        <v>3850</v>
      </c>
      <c r="C2607" s="52">
        <f>INT(DT!I2607)</f>
        <v>45374</v>
      </c>
      <c r="D2607" s="53">
        <f>DT!I2607-INT(DT!I2607)</f>
        <v>0.31207175926101627</v>
      </c>
      <c r="E2607" s="32" t="s">
        <v>6822</v>
      </c>
      <c r="F2607" s="32">
        <v>1196</v>
      </c>
      <c r="G2607" s="38">
        <f>INT(DT!E2607)</f>
        <v>45374</v>
      </c>
      <c r="H2607" s="39">
        <f>DT!E2607-INT(DT!E2607)</f>
        <v>0.41718750000291038</v>
      </c>
      <c r="I2607" s="32" t="s">
        <v>12</v>
      </c>
      <c r="J2607" s="32" t="s">
        <v>727</v>
      </c>
      <c r="K2607" s="32" t="s">
        <v>356</v>
      </c>
      <c r="L2607" s="42" cm="1">
        <f t="array" ref="L2607">INDEX('D_ SERVICES'!D:F, MATCH(J2607, 'D_ SERVICES'!A:A, 0),
   IF(I2607="Basic", 1, IF(I2607="Standard", 2, IF(I2607="Premium", 3, ""))))</f>
        <v>992</v>
      </c>
      <c r="M2607" s="32">
        <f>L2607*(1-VLOOKUP('F_ ORDERS'!$K2607,D_BUYERS!A:H,8,FALSE))</f>
        <v>942.4</v>
      </c>
      <c r="N2607" s="32">
        <f>IF(VLOOKUP('F_ ORDERS'!$G2607, OrderDate!A:E, 5, FALSE) = 1, 'F_ ORDERS'!$M2607 * (1 - 0.07), 'F_ ORDERS'!$M2607)</f>
        <v>876.4319999999999</v>
      </c>
    </row>
    <row r="2608" spans="1:14" x14ac:dyDescent="0.2">
      <c r="A2608" s="51" t="str">
        <f t="shared" si="40"/>
        <v>93.75.208.212|43823|0.587777777778683</v>
      </c>
      <c r="B2608" s="51" t="s">
        <v>4112</v>
      </c>
      <c r="C2608" s="52">
        <f>INT(DT!I2608)</f>
        <v>43823</v>
      </c>
      <c r="D2608" s="53">
        <f>DT!I2608-INT(DT!I2608)</f>
        <v>0.58777777777868323</v>
      </c>
      <c r="E2608" s="32" t="s">
        <v>6823</v>
      </c>
      <c r="F2608" s="32">
        <v>1011</v>
      </c>
      <c r="G2608" s="38">
        <f>INT(DT!E2608)</f>
        <v>43823</v>
      </c>
      <c r="H2608" s="39">
        <f>DT!E2608-INT(DT!E2608)</f>
        <v>0.63208333333750488</v>
      </c>
      <c r="I2608" s="32" t="s">
        <v>23</v>
      </c>
      <c r="J2608" s="32" t="s">
        <v>710</v>
      </c>
      <c r="K2608" s="32" t="s">
        <v>316</v>
      </c>
      <c r="L2608" s="42" cm="1">
        <f t="array" ref="L2608">INDEX('D_ SERVICES'!D:F, MATCH(J2608, 'D_ SERVICES'!A:A, 0),
   IF(I2608="Basic", 1, IF(I2608="Standard", 2, IF(I2608="Premium", 3, ""))))</f>
        <v>663</v>
      </c>
      <c r="M2608" s="32">
        <f>L2608*(1-VLOOKUP('F_ ORDERS'!$K2608,D_BUYERS!A:H,8,FALSE))</f>
        <v>629.85</v>
      </c>
      <c r="N2608" s="32">
        <f>IF(VLOOKUP('F_ ORDERS'!$G2608, OrderDate!A:E, 5, FALSE) = 1, 'F_ ORDERS'!$M2608 * (1 - 0.07), 'F_ ORDERS'!$M2608)</f>
        <v>629.85</v>
      </c>
    </row>
    <row r="2609" spans="1:14" x14ac:dyDescent="0.2">
      <c r="A2609" s="51" t="str">
        <f t="shared" si="40"/>
        <v>218.231.177.239|44491|0.774652777778101</v>
      </c>
      <c r="B2609" s="51" t="s">
        <v>2533</v>
      </c>
      <c r="C2609" s="52">
        <f>INT(DT!I2609)</f>
        <v>44491</v>
      </c>
      <c r="D2609" s="53">
        <f>DT!I2609-INT(DT!I2609)</f>
        <v>0.77465277777810115</v>
      </c>
      <c r="E2609" s="32" t="s">
        <v>6824</v>
      </c>
      <c r="F2609" s="32">
        <v>1047</v>
      </c>
      <c r="G2609" s="38">
        <f>INT(DT!E2609)</f>
        <v>44491</v>
      </c>
      <c r="H2609" s="39">
        <f>DT!E2609-INT(DT!E2609)</f>
        <v>0.82651620370597811</v>
      </c>
      <c r="I2609" s="32" t="s">
        <v>12</v>
      </c>
      <c r="J2609" s="32" t="s">
        <v>574</v>
      </c>
      <c r="K2609" s="32" t="s">
        <v>236</v>
      </c>
      <c r="L2609" s="42" cm="1">
        <f t="array" ref="L2609">INDEX('D_ SERVICES'!D:F, MATCH(J2609, 'D_ SERVICES'!A:A, 0),
   IF(I2609="Basic", 1, IF(I2609="Standard", 2, IF(I2609="Premium", 3, ""))))</f>
        <v>838</v>
      </c>
      <c r="M2609" s="32">
        <f>L2609*(1-VLOOKUP('F_ ORDERS'!$K2609,D_BUYERS!A:H,8,FALSE))</f>
        <v>754.2</v>
      </c>
      <c r="N2609" s="32">
        <f>IF(VLOOKUP('F_ ORDERS'!$G2609, OrderDate!A:E, 5, FALSE) = 1, 'F_ ORDERS'!$M2609 * (1 - 0.07), 'F_ ORDERS'!$M2609)</f>
        <v>754.2</v>
      </c>
    </row>
    <row r="2610" spans="1:14" x14ac:dyDescent="0.2">
      <c r="A2610" s="51" t="str">
        <f t="shared" si="40"/>
        <v>228.107.180.251|45340|0.0488425925868796</v>
      </c>
      <c r="B2610" s="51" t="s">
        <v>2680</v>
      </c>
      <c r="C2610" s="52">
        <f>INT(DT!I2610)</f>
        <v>45340</v>
      </c>
      <c r="D2610" s="53">
        <f>DT!I2610-INT(DT!I2610)</f>
        <v>4.8842592586879618E-2</v>
      </c>
      <c r="E2610" s="32" t="s">
        <v>6825</v>
      </c>
      <c r="F2610" s="32">
        <v>1100</v>
      </c>
      <c r="G2610" s="38">
        <f>INT(DT!E2610)</f>
        <v>45340</v>
      </c>
      <c r="H2610" s="39">
        <f>DT!E2610-INT(DT!E2610)</f>
        <v>0.13576388888031943</v>
      </c>
      <c r="I2610" s="32" t="s">
        <v>18</v>
      </c>
      <c r="J2610" s="32" t="s">
        <v>763</v>
      </c>
      <c r="K2610" s="32" t="s">
        <v>186</v>
      </c>
      <c r="L2610" s="42" cm="1">
        <f t="array" ref="L2610">INDEX('D_ SERVICES'!D:F, MATCH(J2610, 'D_ SERVICES'!A:A, 0),
   IF(I2610="Basic", 1, IF(I2610="Standard", 2, IF(I2610="Premium", 3, ""))))</f>
        <v>534</v>
      </c>
      <c r="M2610" s="32">
        <f>L2610*(1-VLOOKUP('F_ ORDERS'!$K2610,D_BUYERS!A:H,8,FALSE))</f>
        <v>480.6</v>
      </c>
      <c r="N2610" s="32">
        <f>IF(VLOOKUP('F_ ORDERS'!$G2610, OrderDate!A:E, 5, FALSE) = 1, 'F_ ORDERS'!$M2610 * (1 - 0.07), 'F_ ORDERS'!$M2610)</f>
        <v>446.95799999999997</v>
      </c>
    </row>
    <row r="2611" spans="1:14" x14ac:dyDescent="0.2">
      <c r="A2611" s="51" t="str">
        <f t="shared" si="40"/>
        <v>110.59.138.67|45340|0.620775462957681</v>
      </c>
      <c r="B2611" s="51" t="s">
        <v>1085</v>
      </c>
      <c r="C2611" s="52">
        <f>INT(DT!I2611)</f>
        <v>45340</v>
      </c>
      <c r="D2611" s="53">
        <f>DT!I2611-INT(DT!I2611)</f>
        <v>0.62077546295768116</v>
      </c>
      <c r="E2611" s="32" t="s">
        <v>6826</v>
      </c>
      <c r="F2611" s="32">
        <v>1118</v>
      </c>
      <c r="G2611" s="38">
        <f>INT(DT!E2611)</f>
        <v>45340</v>
      </c>
      <c r="H2611" s="39">
        <f>DT!E2611-INT(DT!E2611)</f>
        <v>0.62416666666103993</v>
      </c>
      <c r="I2611" s="32" t="s">
        <v>23</v>
      </c>
      <c r="J2611" s="32" t="s">
        <v>721</v>
      </c>
      <c r="K2611" s="32" t="s">
        <v>456</v>
      </c>
      <c r="L2611" s="42" cm="1">
        <f t="array" ref="L2611">INDEX('D_ SERVICES'!D:F, MATCH(J2611, 'D_ SERVICES'!A:A, 0),
   IF(I2611="Basic", 1, IF(I2611="Standard", 2, IF(I2611="Premium", 3, ""))))</f>
        <v>981</v>
      </c>
      <c r="M2611" s="32">
        <f>L2611*(1-VLOOKUP('F_ ORDERS'!$K2611,D_BUYERS!A:H,8,FALSE))</f>
        <v>882.9</v>
      </c>
      <c r="N2611" s="32">
        <f>IF(VLOOKUP('F_ ORDERS'!$G2611, OrderDate!A:E, 5, FALSE) = 1, 'F_ ORDERS'!$M2611 * (1 - 0.07), 'F_ ORDERS'!$M2611)</f>
        <v>821.09699999999998</v>
      </c>
    </row>
    <row r="2612" spans="1:14" x14ac:dyDescent="0.2">
      <c r="A2612" s="51" t="str">
        <f t="shared" si="40"/>
        <v>68.117.45.41|44695|0.941828703696956</v>
      </c>
      <c r="B2612" s="51" t="s">
        <v>3706</v>
      </c>
      <c r="C2612" s="52">
        <f>INT(DT!I2612)</f>
        <v>44695</v>
      </c>
      <c r="D2612" s="53">
        <f>DT!I2612-INT(DT!I2612)</f>
        <v>0.94182870369695593</v>
      </c>
      <c r="E2612" s="32" t="s">
        <v>6827</v>
      </c>
      <c r="F2612" s="32">
        <v>1001</v>
      </c>
      <c r="G2612" s="38">
        <f>INT(DT!E2612)</f>
        <v>44696</v>
      </c>
      <c r="H2612" s="39">
        <f>DT!E2612-INT(DT!E2612)</f>
        <v>3.7141203698411118E-2</v>
      </c>
      <c r="I2612" s="32" t="s">
        <v>12</v>
      </c>
      <c r="J2612" s="32" t="s">
        <v>649</v>
      </c>
      <c r="K2612" s="32" t="s">
        <v>474</v>
      </c>
      <c r="L2612" s="42" cm="1">
        <f t="array" ref="L2612">INDEX('D_ SERVICES'!D:F, MATCH(J2612, 'D_ SERVICES'!A:A, 0),
   IF(I2612="Basic", 1, IF(I2612="Standard", 2, IF(I2612="Premium", 3, ""))))</f>
        <v>968</v>
      </c>
      <c r="M2612" s="32">
        <f>L2612*(1-VLOOKUP('F_ ORDERS'!$K2612,D_BUYERS!A:H,8,FALSE))</f>
        <v>919.59999999999991</v>
      </c>
      <c r="N2612" s="32">
        <f>IF(VLOOKUP('F_ ORDERS'!$G2612, OrderDate!A:E, 5, FALSE) = 1, 'F_ ORDERS'!$M2612 * (1 - 0.07), 'F_ ORDERS'!$M2612)</f>
        <v>855.22799999999984</v>
      </c>
    </row>
    <row r="2613" spans="1:14" x14ac:dyDescent="0.2">
      <c r="A2613" s="51" t="str">
        <f t="shared" si="40"/>
        <v>125.148.207.226|43324|0.794189814812853</v>
      </c>
      <c r="B2613" s="51" t="s">
        <v>1277</v>
      </c>
      <c r="C2613" s="52">
        <f>INT(DT!I2613)</f>
        <v>43324</v>
      </c>
      <c r="D2613" s="53">
        <f>DT!I2613-INT(DT!I2613)</f>
        <v>0.794189814812853</v>
      </c>
      <c r="E2613" s="32" t="s">
        <v>6828</v>
      </c>
      <c r="F2613" s="32">
        <v>1132</v>
      </c>
      <c r="G2613" s="38">
        <f>INT(DT!E2613)</f>
        <v>43324</v>
      </c>
      <c r="H2613" s="39">
        <f>DT!E2613-INT(DT!E2613)</f>
        <v>0.87776620370277669</v>
      </c>
      <c r="I2613" s="32" t="s">
        <v>23</v>
      </c>
      <c r="J2613" s="32" t="s">
        <v>886</v>
      </c>
      <c r="K2613" s="32" t="s">
        <v>368</v>
      </c>
      <c r="L2613" s="42" cm="1">
        <f t="array" ref="L2613">INDEX('D_ SERVICES'!D:F, MATCH(J2613, 'D_ SERVICES'!A:A, 0),
   IF(I2613="Basic", 1, IF(I2613="Standard", 2, IF(I2613="Premium", 3, ""))))</f>
        <v>896</v>
      </c>
      <c r="M2613" s="32">
        <f>L2613*(1-VLOOKUP('F_ ORDERS'!$K2613,D_BUYERS!A:H,8,FALSE))</f>
        <v>896</v>
      </c>
      <c r="N2613" s="32">
        <f>IF(VLOOKUP('F_ ORDERS'!$G2613, OrderDate!A:E, 5, FALSE) = 1, 'F_ ORDERS'!$M2613 * (1 - 0.07), 'F_ ORDERS'!$M2613)</f>
        <v>833.28</v>
      </c>
    </row>
    <row r="2614" spans="1:14" x14ac:dyDescent="0.2">
      <c r="A2614" s="51" t="str">
        <f t="shared" si="40"/>
        <v>85.194.66.71|43859|0.868622685193259</v>
      </c>
      <c r="B2614" s="51" t="s">
        <v>3996</v>
      </c>
      <c r="C2614" s="52">
        <f>INT(DT!I2614)</f>
        <v>43859</v>
      </c>
      <c r="D2614" s="53">
        <f>DT!I2614-INT(DT!I2614)</f>
        <v>0.8686226851932588</v>
      </c>
      <c r="E2614" s="32" t="s">
        <v>6829</v>
      </c>
      <c r="F2614" s="32">
        <v>1162</v>
      </c>
      <c r="G2614" s="38">
        <f>INT(DT!E2614)</f>
        <v>43859</v>
      </c>
      <c r="H2614" s="39">
        <f>DT!E2614-INT(DT!E2614)</f>
        <v>0.97755787037749542</v>
      </c>
      <c r="I2614" s="32" t="s">
        <v>23</v>
      </c>
      <c r="J2614" s="32" t="s">
        <v>706</v>
      </c>
      <c r="K2614" s="32" t="s">
        <v>51</v>
      </c>
      <c r="L2614" s="42" cm="1">
        <f t="array" ref="L2614">INDEX('D_ SERVICES'!D:F, MATCH(J2614, 'D_ SERVICES'!A:A, 0),
   IF(I2614="Basic", 1, IF(I2614="Standard", 2, IF(I2614="Premium", 3, ""))))</f>
        <v>928</v>
      </c>
      <c r="M2614" s="32">
        <f>L2614*(1-VLOOKUP('F_ ORDERS'!$K2614,D_BUYERS!A:H,8,FALSE))</f>
        <v>881.59999999999991</v>
      </c>
      <c r="N2614" s="32">
        <f>IF(VLOOKUP('F_ ORDERS'!$G2614, OrderDate!A:E, 5, FALSE) = 1, 'F_ ORDERS'!$M2614 * (1 - 0.07), 'F_ ORDERS'!$M2614)</f>
        <v>881.59999999999991</v>
      </c>
    </row>
    <row r="2615" spans="1:14" x14ac:dyDescent="0.2">
      <c r="A2615" s="51" t="str">
        <f t="shared" si="40"/>
        <v>116.36.13.96|45580|0.0982754629731062</v>
      </c>
      <c r="B2615" s="51" t="s">
        <v>1158</v>
      </c>
      <c r="C2615" s="52">
        <f>INT(DT!I2615)</f>
        <v>45580</v>
      </c>
      <c r="D2615" s="53">
        <f>DT!I2615-INT(DT!I2615)</f>
        <v>9.8275462973106187E-2</v>
      </c>
      <c r="E2615" s="32" t="s">
        <v>6830</v>
      </c>
      <c r="F2615" s="32">
        <v>1005</v>
      </c>
      <c r="G2615" s="38">
        <f>INT(DT!E2615)</f>
        <v>45580</v>
      </c>
      <c r="H2615" s="39">
        <f>DT!E2615-INT(DT!E2615)</f>
        <v>0.14019675926829223</v>
      </c>
      <c r="I2615" s="32" t="s">
        <v>23</v>
      </c>
      <c r="J2615" s="32" t="s">
        <v>808</v>
      </c>
      <c r="K2615" s="32" t="s">
        <v>279</v>
      </c>
      <c r="L2615" s="42" cm="1">
        <f t="array" ref="L2615">INDEX('D_ SERVICES'!D:F, MATCH(J2615, 'D_ SERVICES'!A:A, 0),
   IF(I2615="Basic", 1, IF(I2615="Standard", 2, IF(I2615="Premium", 3, ""))))</f>
        <v>948</v>
      </c>
      <c r="M2615" s="32">
        <f>L2615*(1-VLOOKUP('F_ ORDERS'!$K2615,D_BUYERS!A:H,8,FALSE))</f>
        <v>853.2</v>
      </c>
      <c r="N2615" s="32">
        <f>IF(VLOOKUP('F_ ORDERS'!$G2615, OrderDate!A:E, 5, FALSE) = 1, 'F_ ORDERS'!$M2615 * (1 - 0.07), 'F_ ORDERS'!$M2615)</f>
        <v>853.2</v>
      </c>
    </row>
    <row r="2616" spans="1:14" x14ac:dyDescent="0.2">
      <c r="A2616" s="51" t="str">
        <f t="shared" si="40"/>
        <v>215.204.57.25|45593|0.958321759258979</v>
      </c>
      <c r="B2616" s="51" t="s">
        <v>2497</v>
      </c>
      <c r="C2616" s="52">
        <f>INT(DT!I2616)</f>
        <v>45593</v>
      </c>
      <c r="D2616" s="53">
        <f>DT!I2616-INT(DT!I2616)</f>
        <v>0.958321759258979</v>
      </c>
      <c r="E2616" s="32" t="s">
        <v>6831</v>
      </c>
      <c r="F2616" s="32">
        <v>1182</v>
      </c>
      <c r="G2616" s="38">
        <f>INT(DT!E2616)</f>
        <v>45594</v>
      </c>
      <c r="H2616" s="39">
        <f>DT!E2616-INT(DT!E2616)</f>
        <v>2.3379629630653653E-2</v>
      </c>
      <c r="I2616" s="32" t="s">
        <v>23</v>
      </c>
      <c r="J2616" s="32" t="s">
        <v>594</v>
      </c>
      <c r="K2616" s="32" t="s">
        <v>459</v>
      </c>
      <c r="L2616" s="42" cm="1">
        <f t="array" ref="L2616">INDEX('D_ SERVICES'!D:F, MATCH(J2616, 'D_ SERVICES'!A:A, 0),
   IF(I2616="Basic", 1, IF(I2616="Standard", 2, IF(I2616="Premium", 3, ""))))</f>
        <v>688</v>
      </c>
      <c r="M2616" s="32">
        <f>L2616*(1-VLOOKUP('F_ ORDERS'!$K2616,D_BUYERS!A:H,8,FALSE))</f>
        <v>619.20000000000005</v>
      </c>
      <c r="N2616" s="32">
        <f>IF(VLOOKUP('F_ ORDERS'!$G2616, OrderDate!A:E, 5, FALSE) = 1, 'F_ ORDERS'!$M2616 * (1 - 0.07), 'F_ ORDERS'!$M2616)</f>
        <v>619.20000000000005</v>
      </c>
    </row>
    <row r="2617" spans="1:14" x14ac:dyDescent="0.2">
      <c r="A2617" s="51" t="str">
        <f t="shared" si="40"/>
        <v>96.131.186.86|45474|0.0401273148236214</v>
      </c>
      <c r="B2617" s="51" t="s">
        <v>4147</v>
      </c>
      <c r="C2617" s="52">
        <f>INT(DT!I2617)</f>
        <v>45474</v>
      </c>
      <c r="D2617" s="53">
        <f>DT!I2617-INT(DT!I2617)</f>
        <v>4.0127314823621418E-2</v>
      </c>
      <c r="E2617" s="32" t="s">
        <v>6832</v>
      </c>
      <c r="F2617" s="32">
        <v>1011</v>
      </c>
      <c r="G2617" s="38">
        <f>INT(DT!E2617)</f>
        <v>45474</v>
      </c>
      <c r="H2617" s="39">
        <f>DT!E2617-INT(DT!E2617)</f>
        <v>0.11725694445340196</v>
      </c>
      <c r="I2617" s="32" t="s">
        <v>18</v>
      </c>
      <c r="J2617" s="32" t="s">
        <v>710</v>
      </c>
      <c r="K2617" s="32" t="s">
        <v>86</v>
      </c>
      <c r="L2617" s="42" cm="1">
        <f t="array" ref="L2617">INDEX('D_ SERVICES'!D:F, MATCH(J2617, 'D_ SERVICES'!A:A, 0),
   IF(I2617="Basic", 1, IF(I2617="Standard", 2, IF(I2617="Premium", 3, ""))))</f>
        <v>535</v>
      </c>
      <c r="M2617" s="32">
        <f>L2617*(1-VLOOKUP('F_ ORDERS'!$K2617,D_BUYERS!A:H,8,FALSE))</f>
        <v>508.25</v>
      </c>
      <c r="N2617" s="32">
        <f>IF(VLOOKUP('F_ ORDERS'!$G2617, OrderDate!A:E, 5, FALSE) = 1, 'F_ ORDERS'!$M2617 * (1 - 0.07), 'F_ ORDERS'!$M2617)</f>
        <v>508.25</v>
      </c>
    </row>
    <row r="2618" spans="1:14" x14ac:dyDescent="0.2">
      <c r="A2618" s="51" t="str">
        <f t="shared" si="40"/>
        <v>242.229.137.123|43011|0.062361111107748</v>
      </c>
      <c r="B2618" s="51" t="s">
        <v>2904</v>
      </c>
      <c r="C2618" s="52">
        <f>INT(DT!I2618)</f>
        <v>43011</v>
      </c>
      <c r="D2618" s="53">
        <f>DT!I2618-INT(DT!I2618)</f>
        <v>6.2361111107748002E-2</v>
      </c>
      <c r="E2618" s="32" t="s">
        <v>6833</v>
      </c>
      <c r="F2618" s="32">
        <v>1009</v>
      </c>
      <c r="G2618" s="38">
        <f>INT(DT!E2618)</f>
        <v>43011</v>
      </c>
      <c r="H2618" s="39">
        <f>DT!E2618-INT(DT!E2618)</f>
        <v>8.5462962961173616E-2</v>
      </c>
      <c r="I2618" s="32" t="s">
        <v>12</v>
      </c>
      <c r="J2618" s="32" t="s">
        <v>692</v>
      </c>
      <c r="K2618" s="32" t="s">
        <v>349</v>
      </c>
      <c r="L2618" s="42" cm="1">
        <f t="array" ref="L2618">INDEX('D_ SERVICES'!D:F, MATCH(J2618, 'D_ SERVICES'!A:A, 0),
   IF(I2618="Basic", 1, IF(I2618="Standard", 2, IF(I2618="Premium", 3, ""))))</f>
        <v>433</v>
      </c>
      <c r="M2618" s="32">
        <f>L2618*(1-VLOOKUP('F_ ORDERS'!$K2618,D_BUYERS!A:H,8,FALSE))</f>
        <v>433</v>
      </c>
      <c r="N2618" s="32">
        <f>IF(VLOOKUP('F_ ORDERS'!$G2618, OrderDate!A:E, 5, FALSE) = 1, 'F_ ORDERS'!$M2618 * (1 - 0.07), 'F_ ORDERS'!$M2618)</f>
        <v>433</v>
      </c>
    </row>
    <row r="2619" spans="1:14" x14ac:dyDescent="0.2">
      <c r="A2619" s="51" t="str">
        <f t="shared" si="40"/>
        <v>165.78.73.109|44894|0.629525462973106</v>
      </c>
      <c r="B2619" s="51" t="s">
        <v>1838</v>
      </c>
      <c r="C2619" s="52">
        <f>INT(DT!I2619)</f>
        <v>44894</v>
      </c>
      <c r="D2619" s="53">
        <f>DT!I2619-INT(DT!I2619)</f>
        <v>0.62952546297310619</v>
      </c>
      <c r="E2619" s="32" t="s">
        <v>6834</v>
      </c>
      <c r="F2619" s="32">
        <v>1095</v>
      </c>
      <c r="G2619" s="38">
        <f>INT(DT!E2619)</f>
        <v>44894</v>
      </c>
      <c r="H2619" s="39">
        <f>DT!E2619-INT(DT!E2619)</f>
        <v>0.6682175926034688</v>
      </c>
      <c r="I2619" s="32" t="s">
        <v>12</v>
      </c>
      <c r="J2619" s="32" t="s">
        <v>746</v>
      </c>
      <c r="K2619" s="32" t="s">
        <v>33</v>
      </c>
      <c r="L2619" s="42" cm="1">
        <f t="array" ref="L2619">INDEX('D_ SERVICES'!D:F, MATCH(J2619, 'D_ SERVICES'!A:A, 0),
   IF(I2619="Basic", 1, IF(I2619="Standard", 2, IF(I2619="Premium", 3, ""))))</f>
        <v>959</v>
      </c>
      <c r="M2619" s="32">
        <f>L2619*(1-VLOOKUP('F_ ORDERS'!$K2619,D_BUYERS!A:H,8,FALSE))</f>
        <v>863.1</v>
      </c>
      <c r="N2619" s="32">
        <f>IF(VLOOKUP('F_ ORDERS'!$G2619, OrderDate!A:E, 5, FALSE) = 1, 'F_ ORDERS'!$M2619 * (1 - 0.07), 'F_ ORDERS'!$M2619)</f>
        <v>863.1</v>
      </c>
    </row>
    <row r="2620" spans="1:14" x14ac:dyDescent="0.2">
      <c r="A2620" s="51" t="str">
        <f t="shared" si="40"/>
        <v>112.22.105.1|45235|0.392280092586589</v>
      </c>
      <c r="B2620" s="51" t="s">
        <v>1106</v>
      </c>
      <c r="C2620" s="52">
        <f>INT(DT!I2620)</f>
        <v>45235</v>
      </c>
      <c r="D2620" s="53">
        <f>DT!I2620-INT(DT!I2620)</f>
        <v>0.39228009258658858</v>
      </c>
      <c r="E2620" s="32" t="s">
        <v>6835</v>
      </c>
      <c r="F2620" s="32">
        <v>1225</v>
      </c>
      <c r="G2620" s="38">
        <f>INT(DT!E2620)</f>
        <v>45235</v>
      </c>
      <c r="H2620" s="39">
        <f>DT!E2620-INT(DT!E2620)</f>
        <v>0.46615740739798639</v>
      </c>
      <c r="I2620" s="32" t="s">
        <v>12</v>
      </c>
      <c r="J2620" s="32" t="s">
        <v>686</v>
      </c>
      <c r="K2620" s="32" t="s">
        <v>490</v>
      </c>
      <c r="L2620" s="42" cm="1">
        <f t="array" ref="L2620">INDEX('D_ SERVICES'!D:F, MATCH(J2620, 'D_ SERVICES'!A:A, 0),
   IF(I2620="Basic", 1, IF(I2620="Standard", 2, IF(I2620="Premium", 3, ""))))</f>
        <v>993</v>
      </c>
      <c r="M2620" s="32">
        <f>L2620*(1-VLOOKUP('F_ ORDERS'!$K2620,D_BUYERS!A:H,8,FALSE))</f>
        <v>893.7</v>
      </c>
      <c r="N2620" s="32">
        <f>IF(VLOOKUP('F_ ORDERS'!$G2620, OrderDate!A:E, 5, FALSE) = 1, 'F_ ORDERS'!$M2620 * (1 - 0.07), 'F_ ORDERS'!$M2620)</f>
        <v>831.14099999999996</v>
      </c>
    </row>
    <row r="2621" spans="1:14" x14ac:dyDescent="0.2">
      <c r="A2621" s="51" t="str">
        <f t="shared" si="40"/>
        <v>98.143.84.164|45364|0.372094907397695</v>
      </c>
      <c r="B2621" s="51" t="s">
        <v>4176</v>
      </c>
      <c r="C2621" s="52">
        <f>INT(DT!I2621)</f>
        <v>45364</v>
      </c>
      <c r="D2621" s="53">
        <f>DT!I2621-INT(DT!I2621)</f>
        <v>0.37209490739769535</v>
      </c>
      <c r="E2621" s="32" t="s">
        <v>6836</v>
      </c>
      <c r="F2621" s="32">
        <v>1083</v>
      </c>
      <c r="G2621" s="38">
        <f>INT(DT!E2621)</f>
        <v>45364</v>
      </c>
      <c r="H2621" s="39">
        <f>DT!E2621-INT(DT!E2621)</f>
        <v>0.48554398147098254</v>
      </c>
      <c r="I2621" s="32" t="s">
        <v>12</v>
      </c>
      <c r="J2621" s="32" t="s">
        <v>800</v>
      </c>
      <c r="K2621" s="32" t="s">
        <v>114</v>
      </c>
      <c r="L2621" s="42" cm="1">
        <f t="array" ref="L2621">INDEX('D_ SERVICES'!D:F, MATCH(J2621, 'D_ SERVICES'!A:A, 0),
   IF(I2621="Basic", 1, IF(I2621="Standard", 2, IF(I2621="Premium", 3, ""))))</f>
        <v>943</v>
      </c>
      <c r="M2621" s="32">
        <f>L2621*(1-VLOOKUP('F_ ORDERS'!$K2621,D_BUYERS!A:H,8,FALSE))</f>
        <v>895.84999999999991</v>
      </c>
      <c r="N2621" s="32">
        <f>IF(VLOOKUP('F_ ORDERS'!$G2621, OrderDate!A:E, 5, FALSE) = 1, 'F_ ORDERS'!$M2621 * (1 - 0.07), 'F_ ORDERS'!$M2621)</f>
        <v>895.84999999999991</v>
      </c>
    </row>
    <row r="2622" spans="1:14" x14ac:dyDescent="0.2">
      <c r="A2622" s="51" t="str">
        <f t="shared" si="40"/>
        <v>116.163.170.118|45057|0.160775462973106</v>
      </c>
      <c r="B2622" s="51" t="s">
        <v>1153</v>
      </c>
      <c r="C2622" s="52">
        <f>INT(DT!I2622)</f>
        <v>45057</v>
      </c>
      <c r="D2622" s="53">
        <f>DT!I2622-INT(DT!I2622)</f>
        <v>0.16077546297310619</v>
      </c>
      <c r="E2622" s="32" t="s">
        <v>6837</v>
      </c>
      <c r="F2622" s="32">
        <v>1154</v>
      </c>
      <c r="G2622" s="38">
        <f>INT(DT!E2622)</f>
        <v>45057</v>
      </c>
      <c r="H2622" s="39">
        <f>DT!E2622-INT(DT!E2622)</f>
        <v>0.17901620371412719</v>
      </c>
      <c r="I2622" s="32" t="s">
        <v>23</v>
      </c>
      <c r="J2622" s="32" t="s">
        <v>646</v>
      </c>
      <c r="K2622" s="32" t="s">
        <v>310</v>
      </c>
      <c r="L2622" s="42" cm="1">
        <f t="array" ref="L2622">INDEX('D_ SERVICES'!D:F, MATCH(J2622, 'D_ SERVICES'!A:A, 0),
   IF(I2622="Basic", 1, IF(I2622="Standard", 2, IF(I2622="Premium", 3, ""))))</f>
        <v>410</v>
      </c>
      <c r="M2622" s="32">
        <f>L2622*(1-VLOOKUP('F_ ORDERS'!$K2622,D_BUYERS!A:H,8,FALSE))</f>
        <v>389.5</v>
      </c>
      <c r="N2622" s="32">
        <f>IF(VLOOKUP('F_ ORDERS'!$G2622, OrderDate!A:E, 5, FALSE) = 1, 'F_ ORDERS'!$M2622 * (1 - 0.07), 'F_ ORDERS'!$M2622)</f>
        <v>389.5</v>
      </c>
    </row>
    <row r="2623" spans="1:14" x14ac:dyDescent="0.2">
      <c r="A2623" s="51" t="str">
        <f t="shared" si="40"/>
        <v>129.32.14.40|45084|0.362638888887886</v>
      </c>
      <c r="B2623" s="51" t="s">
        <v>1330</v>
      </c>
      <c r="C2623" s="52">
        <f>INT(DT!I2623)</f>
        <v>45084</v>
      </c>
      <c r="D2623" s="53">
        <f>DT!I2623-INT(DT!I2623)</f>
        <v>0.36263888888788642</v>
      </c>
      <c r="E2623" s="32" t="s">
        <v>6838</v>
      </c>
      <c r="F2623" s="32">
        <v>1244</v>
      </c>
      <c r="G2623" s="38">
        <f>INT(DT!E2623)</f>
        <v>45084</v>
      </c>
      <c r="H2623" s="39">
        <f>DT!E2623-INT(DT!E2623)</f>
        <v>0.40572916666860692</v>
      </c>
      <c r="I2623" s="32" t="s">
        <v>18</v>
      </c>
      <c r="J2623" s="32" t="s">
        <v>787</v>
      </c>
      <c r="K2623" s="32" t="s">
        <v>179</v>
      </c>
      <c r="L2623" s="42" cm="1">
        <f t="array" ref="L2623">INDEX('D_ SERVICES'!D:F, MATCH(J2623, 'D_ SERVICES'!A:A, 0),
   IF(I2623="Basic", 1, IF(I2623="Standard", 2, IF(I2623="Premium", 3, ""))))</f>
        <v>524</v>
      </c>
      <c r="M2623" s="32">
        <f>L2623*(1-VLOOKUP('F_ ORDERS'!$K2623,D_BUYERS!A:H,8,FALSE))</f>
        <v>497.79999999999995</v>
      </c>
      <c r="N2623" s="32">
        <f>IF(VLOOKUP('F_ ORDERS'!$G2623, OrderDate!A:E, 5, FALSE) = 1, 'F_ ORDERS'!$M2623 * (1 - 0.07), 'F_ ORDERS'!$M2623)</f>
        <v>497.79999999999995</v>
      </c>
    </row>
    <row r="2624" spans="1:14" x14ac:dyDescent="0.2">
      <c r="A2624" s="51" t="str">
        <f t="shared" si="40"/>
        <v>96.177.53.230|45465|0.55280092592875</v>
      </c>
      <c r="B2624" s="51" t="s">
        <v>4150</v>
      </c>
      <c r="C2624" s="52">
        <f>INT(DT!I2624)</f>
        <v>45465</v>
      </c>
      <c r="D2624" s="53">
        <f>DT!I2624-INT(DT!I2624)</f>
        <v>0.55280092592875008</v>
      </c>
      <c r="E2624" s="32" t="s">
        <v>6839</v>
      </c>
      <c r="F2624" s="32">
        <v>1074</v>
      </c>
      <c r="G2624" s="38">
        <f>INT(DT!E2624)</f>
        <v>45465</v>
      </c>
      <c r="H2624" s="39">
        <f>DT!E2624-INT(DT!E2624)</f>
        <v>0.67185185185371665</v>
      </c>
      <c r="I2624" s="32" t="s">
        <v>12</v>
      </c>
      <c r="J2624" s="32" t="s">
        <v>630</v>
      </c>
      <c r="K2624" s="32" t="s">
        <v>337</v>
      </c>
      <c r="L2624" s="42" cm="1">
        <f t="array" ref="L2624">INDEX('D_ SERVICES'!D:F, MATCH(J2624, 'D_ SERVICES'!A:A, 0),
   IF(I2624="Basic", 1, IF(I2624="Standard", 2, IF(I2624="Premium", 3, ""))))</f>
        <v>994</v>
      </c>
      <c r="M2624" s="32">
        <f>L2624*(1-VLOOKUP('F_ ORDERS'!$K2624,D_BUYERS!A:H,8,FALSE))</f>
        <v>944.3</v>
      </c>
      <c r="N2624" s="32">
        <f>IF(VLOOKUP('F_ ORDERS'!$G2624, OrderDate!A:E, 5, FALSE) = 1, 'F_ ORDERS'!$M2624 * (1 - 0.07), 'F_ ORDERS'!$M2624)</f>
        <v>878.19899999999996</v>
      </c>
    </row>
    <row r="2625" spans="1:14" x14ac:dyDescent="0.2">
      <c r="A2625" s="51" t="str">
        <f t="shared" si="40"/>
        <v>89.148.181.210|45480|0.192546296297223</v>
      </c>
      <c r="B2625" s="51" t="s">
        <v>4038</v>
      </c>
      <c r="C2625" s="52">
        <f>INT(DT!I2625)</f>
        <v>45480</v>
      </c>
      <c r="D2625" s="53">
        <f>DT!I2625-INT(DT!I2625)</f>
        <v>0.19254629629722331</v>
      </c>
      <c r="E2625" s="32" t="s">
        <v>6840</v>
      </c>
      <c r="F2625" s="32">
        <v>1109</v>
      </c>
      <c r="G2625" s="38">
        <f>INT(DT!E2625)</f>
        <v>45480</v>
      </c>
      <c r="H2625" s="39">
        <f>DT!E2625-INT(DT!E2625)</f>
        <v>0.21672453703649808</v>
      </c>
      <c r="I2625" s="32" t="s">
        <v>18</v>
      </c>
      <c r="J2625" s="32" t="s">
        <v>882</v>
      </c>
      <c r="K2625" s="32" t="s">
        <v>397</v>
      </c>
      <c r="L2625" s="42" cm="1">
        <f t="array" ref="L2625">INDEX('D_ SERVICES'!D:F, MATCH(J2625, 'D_ SERVICES'!A:A, 0),
   IF(I2625="Basic", 1, IF(I2625="Standard", 2, IF(I2625="Premium", 3, ""))))</f>
        <v>377</v>
      </c>
      <c r="M2625" s="32">
        <f>L2625*(1-VLOOKUP('F_ ORDERS'!$K2625,D_BUYERS!A:H,8,FALSE))</f>
        <v>358.15</v>
      </c>
      <c r="N2625" s="32">
        <f>IF(VLOOKUP('F_ ORDERS'!$G2625, OrderDate!A:E, 5, FALSE) = 1, 'F_ ORDERS'!$M2625 * (1 - 0.07), 'F_ ORDERS'!$M2625)</f>
        <v>333.07949999999994</v>
      </c>
    </row>
    <row r="2626" spans="1:14" x14ac:dyDescent="0.2">
      <c r="A2626" s="51" t="str">
        <f t="shared" si="40"/>
        <v>11.165.15.45|45612|0.684201388889051</v>
      </c>
      <c r="B2626" s="51" t="s">
        <v>1067</v>
      </c>
      <c r="C2626" s="52">
        <f>INT(DT!I2626)</f>
        <v>45612</v>
      </c>
      <c r="D2626" s="53">
        <f>DT!I2626-INT(DT!I2626)</f>
        <v>0.68420138888905058</v>
      </c>
      <c r="E2626" s="32" t="s">
        <v>6841</v>
      </c>
      <c r="F2626" s="32">
        <v>1026</v>
      </c>
      <c r="G2626" s="38">
        <f>INT(DT!E2626)</f>
        <v>45612</v>
      </c>
      <c r="H2626" s="39">
        <f>DT!E2626-INT(DT!E2626)</f>
        <v>0.729074074071832</v>
      </c>
      <c r="I2626" s="32" t="s">
        <v>12</v>
      </c>
      <c r="J2626" s="32" t="s">
        <v>612</v>
      </c>
      <c r="K2626" s="32" t="s">
        <v>79</v>
      </c>
      <c r="L2626" s="42" cm="1">
        <f t="array" ref="L2626">INDEX('D_ SERVICES'!D:F, MATCH(J2626, 'D_ SERVICES'!A:A, 0),
   IF(I2626="Basic", 1, IF(I2626="Standard", 2, IF(I2626="Premium", 3, ""))))</f>
        <v>875</v>
      </c>
      <c r="M2626" s="32">
        <f>L2626*(1-VLOOKUP('F_ ORDERS'!$K2626,D_BUYERS!A:H,8,FALSE))</f>
        <v>875</v>
      </c>
      <c r="N2626" s="32">
        <f>IF(VLOOKUP('F_ ORDERS'!$G2626, OrderDate!A:E, 5, FALSE) = 1, 'F_ ORDERS'!$M2626 * (1 - 0.07), 'F_ ORDERS'!$M2626)</f>
        <v>813.75</v>
      </c>
    </row>
    <row r="2627" spans="1:14" x14ac:dyDescent="0.2">
      <c r="A2627" s="51" t="str">
        <f t="shared" ref="A2627:A2690" si="41">B2627 &amp; "|" &amp; C2627 &amp; "|" &amp; D2627</f>
        <v>161.233.212.140|44946|0.49358796296292</v>
      </c>
      <c r="B2627" s="51" t="s">
        <v>1781</v>
      </c>
      <c r="C2627" s="52">
        <f>INT(DT!I2627)</f>
        <v>44946</v>
      </c>
      <c r="D2627" s="53">
        <f>DT!I2627-INT(DT!I2627)</f>
        <v>0.49358796296291985</v>
      </c>
      <c r="E2627" s="32" t="s">
        <v>6842</v>
      </c>
      <c r="F2627" s="32">
        <v>1026</v>
      </c>
      <c r="G2627" s="38">
        <f>INT(DT!E2627)</f>
        <v>44946</v>
      </c>
      <c r="H2627" s="39">
        <f>DT!E2627-INT(DT!E2627)</f>
        <v>0.59064814815064892</v>
      </c>
      <c r="I2627" s="32" t="s">
        <v>18</v>
      </c>
      <c r="J2627" s="32" t="s">
        <v>612</v>
      </c>
      <c r="K2627" s="32" t="s">
        <v>183</v>
      </c>
      <c r="L2627" s="42" cm="1">
        <f t="array" ref="L2627">INDEX('D_ SERVICES'!D:F, MATCH(J2627, 'D_ SERVICES'!A:A, 0),
   IF(I2627="Basic", 1, IF(I2627="Standard", 2, IF(I2627="Premium", 3, ""))))</f>
        <v>303</v>
      </c>
      <c r="M2627" s="32">
        <f>L2627*(1-VLOOKUP('F_ ORDERS'!$K2627,D_BUYERS!A:H,8,FALSE))</f>
        <v>272.7</v>
      </c>
      <c r="N2627" s="32">
        <f>IF(VLOOKUP('F_ ORDERS'!$G2627, OrderDate!A:E, 5, FALSE) = 1, 'F_ ORDERS'!$M2627 * (1 - 0.07), 'F_ ORDERS'!$M2627)</f>
        <v>272.7</v>
      </c>
    </row>
    <row r="2628" spans="1:14" x14ac:dyDescent="0.2">
      <c r="A2628" s="51" t="str">
        <f t="shared" si="41"/>
        <v>124.148.61.10|45054|0.531724537038826</v>
      </c>
      <c r="B2628" s="51" t="s">
        <v>1270</v>
      </c>
      <c r="C2628" s="52">
        <f>INT(DT!I2628)</f>
        <v>45054</v>
      </c>
      <c r="D2628" s="53">
        <f>DT!I2628-INT(DT!I2628)</f>
        <v>0.53172453703882638</v>
      </c>
      <c r="E2628" s="32" t="s">
        <v>6843</v>
      </c>
      <c r="F2628" s="32">
        <v>1224</v>
      </c>
      <c r="G2628" s="38">
        <f>INT(DT!E2628)</f>
        <v>45054</v>
      </c>
      <c r="H2628" s="39">
        <f>DT!E2628-INT(DT!E2628)</f>
        <v>0.57269675926363561</v>
      </c>
      <c r="I2628" s="32" t="s">
        <v>23</v>
      </c>
      <c r="J2628" s="32" t="s">
        <v>870</v>
      </c>
      <c r="K2628" s="32" t="s">
        <v>332</v>
      </c>
      <c r="L2628" s="42" cm="1">
        <f t="array" ref="L2628">INDEX('D_ SERVICES'!D:F, MATCH(J2628, 'D_ SERVICES'!A:A, 0),
   IF(I2628="Basic", 1, IF(I2628="Standard", 2, IF(I2628="Premium", 3, ""))))</f>
        <v>889</v>
      </c>
      <c r="M2628" s="32">
        <f>L2628*(1-VLOOKUP('F_ ORDERS'!$K2628,D_BUYERS!A:H,8,FALSE))</f>
        <v>844.55</v>
      </c>
      <c r="N2628" s="32">
        <f>IF(VLOOKUP('F_ ORDERS'!$G2628, OrderDate!A:E, 5, FALSE) = 1, 'F_ ORDERS'!$M2628 * (1 - 0.07), 'F_ ORDERS'!$M2628)</f>
        <v>844.55</v>
      </c>
    </row>
    <row r="2629" spans="1:14" x14ac:dyDescent="0.2">
      <c r="A2629" s="51" t="str">
        <f t="shared" si="41"/>
        <v>87.83.241.18|45452|0.903888888889924</v>
      </c>
      <c r="B2629" s="51" t="s">
        <v>4018</v>
      </c>
      <c r="C2629" s="52">
        <f>INT(DT!I2629)</f>
        <v>45452</v>
      </c>
      <c r="D2629" s="53">
        <f>DT!I2629-INT(DT!I2629)</f>
        <v>0.90388888888992369</v>
      </c>
      <c r="E2629" s="32" t="s">
        <v>6844</v>
      </c>
      <c r="F2629" s="32">
        <v>1210</v>
      </c>
      <c r="G2629" s="38">
        <f>INT(DT!E2629)</f>
        <v>45452</v>
      </c>
      <c r="H2629" s="39">
        <f>DT!E2629-INT(DT!E2629)</f>
        <v>0.99146990740700858</v>
      </c>
      <c r="I2629" s="32" t="s">
        <v>23</v>
      </c>
      <c r="J2629" s="32" t="s">
        <v>892</v>
      </c>
      <c r="K2629" s="32" t="s">
        <v>316</v>
      </c>
      <c r="L2629" s="42" cm="1">
        <f t="array" ref="L2629">INDEX('D_ SERVICES'!D:F, MATCH(J2629, 'D_ SERVICES'!A:A, 0),
   IF(I2629="Basic", 1, IF(I2629="Standard", 2, IF(I2629="Premium", 3, ""))))</f>
        <v>985</v>
      </c>
      <c r="M2629" s="32">
        <f>L2629*(1-VLOOKUP('F_ ORDERS'!$K2629,D_BUYERS!A:H,8,FALSE))</f>
        <v>935.75</v>
      </c>
      <c r="N2629" s="32">
        <f>IF(VLOOKUP('F_ ORDERS'!$G2629, OrderDate!A:E, 5, FALSE) = 1, 'F_ ORDERS'!$M2629 * (1 - 0.07), 'F_ ORDERS'!$M2629)</f>
        <v>870.24749999999995</v>
      </c>
    </row>
    <row r="2630" spans="1:14" x14ac:dyDescent="0.2">
      <c r="A2630" s="51" t="str">
        <f t="shared" si="41"/>
        <v>255.219.139.165|45283|0.138113425928168</v>
      </c>
      <c r="B2630" s="51" t="s">
        <v>3082</v>
      </c>
      <c r="C2630" s="52">
        <f>INT(DT!I2630)</f>
        <v>45283</v>
      </c>
      <c r="D2630" s="53">
        <f>DT!I2630-INT(DT!I2630)</f>
        <v>0.138113425928168</v>
      </c>
      <c r="E2630" s="32" t="s">
        <v>6845</v>
      </c>
      <c r="F2630" s="32">
        <v>1246</v>
      </c>
      <c r="G2630" s="38">
        <f>INT(DT!E2630)</f>
        <v>45283</v>
      </c>
      <c r="H2630" s="39">
        <f>DT!E2630-INT(DT!E2630)</f>
        <v>0.19217592592758592</v>
      </c>
      <c r="I2630" s="32" t="s">
        <v>18</v>
      </c>
      <c r="J2630" s="32" t="s">
        <v>613</v>
      </c>
      <c r="K2630" s="32" t="s">
        <v>459</v>
      </c>
      <c r="L2630" s="42" cm="1">
        <f t="array" ref="L2630">INDEX('D_ SERVICES'!D:F, MATCH(J2630, 'D_ SERVICES'!A:A, 0),
   IF(I2630="Basic", 1, IF(I2630="Standard", 2, IF(I2630="Premium", 3, ""))))</f>
        <v>567</v>
      </c>
      <c r="M2630" s="32">
        <f>L2630*(1-VLOOKUP('F_ ORDERS'!$K2630,D_BUYERS!A:H,8,FALSE))</f>
        <v>510.3</v>
      </c>
      <c r="N2630" s="32">
        <f>IF(VLOOKUP('F_ ORDERS'!$G2630, OrderDate!A:E, 5, FALSE) = 1, 'F_ ORDERS'!$M2630 * (1 - 0.07), 'F_ ORDERS'!$M2630)</f>
        <v>474.57899999999995</v>
      </c>
    </row>
    <row r="2631" spans="1:14" x14ac:dyDescent="0.2">
      <c r="A2631" s="51" t="str">
        <f t="shared" si="41"/>
        <v>35.191.55.191|44849|0.13659722221928</v>
      </c>
      <c r="B2631" s="51" t="s">
        <v>3240</v>
      </c>
      <c r="C2631" s="52">
        <f>INT(DT!I2631)</f>
        <v>44849</v>
      </c>
      <c r="D2631" s="53">
        <f>DT!I2631-INT(DT!I2631)</f>
        <v>0.1365972222192795</v>
      </c>
      <c r="E2631" s="32" t="s">
        <v>6846</v>
      </c>
      <c r="F2631" s="32">
        <v>1044</v>
      </c>
      <c r="G2631" s="38">
        <f>INT(DT!E2631)</f>
        <v>44849</v>
      </c>
      <c r="H2631" s="39">
        <f>DT!E2631-INT(DT!E2631)</f>
        <v>0.18690972222248092</v>
      </c>
      <c r="I2631" s="32" t="s">
        <v>18</v>
      </c>
      <c r="J2631" s="32" t="s">
        <v>722</v>
      </c>
      <c r="K2631" s="32" t="s">
        <v>374</v>
      </c>
      <c r="L2631" s="42" cm="1">
        <f t="array" ref="L2631">INDEX('D_ SERVICES'!D:F, MATCH(J2631, 'D_ SERVICES'!A:A, 0),
   IF(I2631="Basic", 1, IF(I2631="Standard", 2, IF(I2631="Premium", 3, ""))))</f>
        <v>787</v>
      </c>
      <c r="M2631" s="32">
        <f>L2631*(1-VLOOKUP('F_ ORDERS'!$K2631,D_BUYERS!A:H,8,FALSE))</f>
        <v>747.65</v>
      </c>
      <c r="N2631" s="32">
        <f>IF(VLOOKUP('F_ ORDERS'!$G2631, OrderDate!A:E, 5, FALSE) = 1, 'F_ ORDERS'!$M2631 * (1 - 0.07), 'F_ ORDERS'!$M2631)</f>
        <v>695.31449999999995</v>
      </c>
    </row>
    <row r="2632" spans="1:14" x14ac:dyDescent="0.2">
      <c r="A2632" s="51" t="str">
        <f t="shared" si="41"/>
        <v>246.235.102.113|44214|0.857523148137261</v>
      </c>
      <c r="B2632" s="51" t="s">
        <v>2958</v>
      </c>
      <c r="C2632" s="52">
        <f>INT(DT!I2632)</f>
        <v>44214</v>
      </c>
      <c r="D2632" s="53">
        <f>DT!I2632-INT(DT!I2632)</f>
        <v>0.85752314813726116</v>
      </c>
      <c r="E2632" s="32" t="s">
        <v>6847</v>
      </c>
      <c r="F2632" s="32">
        <v>1187</v>
      </c>
      <c r="G2632" s="38">
        <f>INT(DT!E2632)</f>
        <v>44214</v>
      </c>
      <c r="H2632" s="39">
        <f>DT!E2632-INT(DT!E2632)</f>
        <v>0.96605324072879739</v>
      </c>
      <c r="I2632" s="32" t="s">
        <v>12</v>
      </c>
      <c r="J2632" s="32" t="s">
        <v>862</v>
      </c>
      <c r="K2632" s="32" t="s">
        <v>469</v>
      </c>
      <c r="L2632" s="42" cm="1">
        <f t="array" ref="L2632">INDEX('D_ SERVICES'!D:F, MATCH(J2632, 'D_ SERVICES'!A:A, 0),
   IF(I2632="Basic", 1, IF(I2632="Standard", 2, IF(I2632="Premium", 3, ""))))</f>
        <v>878</v>
      </c>
      <c r="M2632" s="32">
        <f>L2632*(1-VLOOKUP('F_ ORDERS'!$K2632,D_BUYERS!A:H,8,FALSE))</f>
        <v>790.2</v>
      </c>
      <c r="N2632" s="32">
        <f>IF(VLOOKUP('F_ ORDERS'!$G2632, OrderDate!A:E, 5, FALSE) = 1, 'F_ ORDERS'!$M2632 * (1 - 0.07), 'F_ ORDERS'!$M2632)</f>
        <v>790.2</v>
      </c>
    </row>
    <row r="2633" spans="1:14" x14ac:dyDescent="0.2">
      <c r="A2633" s="51" t="str">
        <f t="shared" si="41"/>
        <v>207.15.67.109|45400|0.72887731481751</v>
      </c>
      <c r="B2633" s="51" t="s">
        <v>2385</v>
      </c>
      <c r="C2633" s="52">
        <f>INT(DT!I2633)</f>
        <v>45400</v>
      </c>
      <c r="D2633" s="53">
        <f>DT!I2633-INT(DT!I2633)</f>
        <v>0.72887731481750961</v>
      </c>
      <c r="E2633" s="32" t="s">
        <v>6848</v>
      </c>
      <c r="F2633" s="32">
        <v>1150</v>
      </c>
      <c r="G2633" s="38">
        <f>INT(DT!E2633)</f>
        <v>45400</v>
      </c>
      <c r="H2633" s="39">
        <f>DT!E2633-INT(DT!E2633)</f>
        <v>0.73195601852057735</v>
      </c>
      <c r="I2633" s="32" t="s">
        <v>12</v>
      </c>
      <c r="J2633" s="32" t="s">
        <v>653</v>
      </c>
      <c r="K2633" s="32" t="s">
        <v>467</v>
      </c>
      <c r="L2633" s="42" cm="1">
        <f t="array" ref="L2633">INDEX('D_ SERVICES'!D:F, MATCH(J2633, 'D_ SERVICES'!A:A, 0),
   IF(I2633="Basic", 1, IF(I2633="Standard", 2, IF(I2633="Premium", 3, ""))))</f>
        <v>935</v>
      </c>
      <c r="M2633" s="32">
        <f>L2633*(1-VLOOKUP('F_ ORDERS'!$K2633,D_BUYERS!A:H,8,FALSE))</f>
        <v>935</v>
      </c>
      <c r="N2633" s="32">
        <f>IF(VLOOKUP('F_ ORDERS'!$G2633, OrderDate!A:E, 5, FALSE) = 1, 'F_ ORDERS'!$M2633 * (1 - 0.07), 'F_ ORDERS'!$M2633)</f>
        <v>935</v>
      </c>
    </row>
    <row r="2634" spans="1:14" x14ac:dyDescent="0.2">
      <c r="A2634" s="51" t="str">
        <f t="shared" si="41"/>
        <v>19.133.180.186|45207|0.450115740743058</v>
      </c>
      <c r="B2634" s="51" t="s">
        <v>2128</v>
      </c>
      <c r="C2634" s="52">
        <f>INT(DT!I2634)</f>
        <v>45207</v>
      </c>
      <c r="D2634" s="53">
        <f>DT!I2634-INT(DT!I2634)</f>
        <v>0.45011574074305827</v>
      </c>
      <c r="E2634" s="32" t="s">
        <v>6849</v>
      </c>
      <c r="F2634" s="32">
        <v>1036</v>
      </c>
      <c r="G2634" s="38">
        <f>INT(DT!E2634)</f>
        <v>45207</v>
      </c>
      <c r="H2634" s="39">
        <f>DT!E2634-INT(DT!E2634)</f>
        <v>0.55037037037254777</v>
      </c>
      <c r="I2634" s="32" t="s">
        <v>23</v>
      </c>
      <c r="J2634" s="32" t="s">
        <v>719</v>
      </c>
      <c r="K2634" s="32" t="s">
        <v>56</v>
      </c>
      <c r="L2634" s="42" cm="1">
        <f t="array" ref="L2634">INDEX('D_ SERVICES'!D:F, MATCH(J2634, 'D_ SERVICES'!A:A, 0),
   IF(I2634="Basic", 1, IF(I2634="Standard", 2, IF(I2634="Premium", 3, ""))))</f>
        <v>521</v>
      </c>
      <c r="M2634" s="32">
        <f>L2634*(1-VLOOKUP('F_ ORDERS'!$K2634,D_BUYERS!A:H,8,FALSE))</f>
        <v>494.95</v>
      </c>
      <c r="N2634" s="32">
        <f>IF(VLOOKUP('F_ ORDERS'!$G2634, OrderDate!A:E, 5, FALSE) = 1, 'F_ ORDERS'!$M2634 * (1 - 0.07), 'F_ ORDERS'!$M2634)</f>
        <v>460.30349999999999</v>
      </c>
    </row>
    <row r="2635" spans="1:14" x14ac:dyDescent="0.2">
      <c r="A2635" s="51" t="str">
        <f t="shared" si="41"/>
        <v>180.215.14.36|42684|0.100949074083474</v>
      </c>
      <c r="B2635" s="51" t="s">
        <v>2029</v>
      </c>
      <c r="C2635" s="52">
        <f>INT(DT!I2635)</f>
        <v>42684</v>
      </c>
      <c r="D2635" s="53">
        <f>DT!I2635-INT(DT!I2635)</f>
        <v>0.10094907408347353</v>
      </c>
      <c r="E2635" s="32" t="s">
        <v>6850</v>
      </c>
      <c r="F2635" s="32">
        <v>1184</v>
      </c>
      <c r="G2635" s="38">
        <f>INT(DT!E2635)</f>
        <v>42684</v>
      </c>
      <c r="H2635" s="39">
        <f>DT!E2635-INT(DT!E2635)</f>
        <v>0.1474421296370565</v>
      </c>
      <c r="I2635" s="32" t="s">
        <v>23</v>
      </c>
      <c r="J2635" s="32" t="s">
        <v>668</v>
      </c>
      <c r="K2635" s="32" t="s">
        <v>14</v>
      </c>
      <c r="L2635" s="42" cm="1">
        <f t="array" ref="L2635">INDEX('D_ SERVICES'!D:F, MATCH(J2635, 'D_ SERVICES'!A:A, 0),
   IF(I2635="Basic", 1, IF(I2635="Standard", 2, IF(I2635="Premium", 3, ""))))</f>
        <v>0</v>
      </c>
      <c r="M2635" s="32">
        <f>L2635*(1-VLOOKUP('F_ ORDERS'!$K2635,D_BUYERS!A:H,8,FALSE))</f>
        <v>0</v>
      </c>
      <c r="N2635" s="32">
        <f>IF(VLOOKUP('F_ ORDERS'!$G2635, OrderDate!A:E, 5, FALSE) = 1, 'F_ ORDERS'!$M2635 * (1 - 0.07), 'F_ ORDERS'!$M2635)</f>
        <v>0</v>
      </c>
    </row>
    <row r="2636" spans="1:14" x14ac:dyDescent="0.2">
      <c r="A2636" s="51" t="str">
        <f t="shared" si="41"/>
        <v>95.124.239.182|44558|0.991331018522033</v>
      </c>
      <c r="B2636" s="51" t="s">
        <v>4130</v>
      </c>
      <c r="C2636" s="52">
        <f>INT(DT!I2636)</f>
        <v>44558</v>
      </c>
      <c r="D2636" s="53">
        <f>DT!I2636-INT(DT!I2636)</f>
        <v>0.99133101852203254</v>
      </c>
      <c r="E2636" s="32" t="s">
        <v>6851</v>
      </c>
      <c r="F2636" s="32">
        <v>1217</v>
      </c>
      <c r="G2636" s="38">
        <f>INT(DT!E2636)</f>
        <v>44559</v>
      </c>
      <c r="H2636" s="39">
        <f>DT!E2636-INT(DT!E2636)</f>
        <v>0.11427083333546761</v>
      </c>
      <c r="I2636" s="32" t="s">
        <v>12</v>
      </c>
      <c r="J2636" s="32" t="s">
        <v>738</v>
      </c>
      <c r="K2636" s="32" t="s">
        <v>279</v>
      </c>
      <c r="L2636" s="42" cm="1">
        <f t="array" ref="L2636">INDEX('D_ SERVICES'!D:F, MATCH(J2636, 'D_ SERVICES'!A:A, 0),
   IF(I2636="Basic", 1, IF(I2636="Standard", 2, IF(I2636="Premium", 3, ""))))</f>
        <v>977</v>
      </c>
      <c r="M2636" s="32">
        <f>L2636*(1-VLOOKUP('F_ ORDERS'!$K2636,D_BUYERS!A:H,8,FALSE))</f>
        <v>879.30000000000007</v>
      </c>
      <c r="N2636" s="32">
        <f>IF(VLOOKUP('F_ ORDERS'!$G2636, OrderDate!A:E, 5, FALSE) = 1, 'F_ ORDERS'!$M2636 * (1 - 0.07), 'F_ ORDERS'!$M2636)</f>
        <v>879.30000000000007</v>
      </c>
    </row>
    <row r="2637" spans="1:14" x14ac:dyDescent="0.2">
      <c r="A2637" s="51" t="str">
        <f t="shared" si="41"/>
        <v>239.88.63.242|45287|0.529456018521159</v>
      </c>
      <c r="B2637" s="51" t="s">
        <v>2851</v>
      </c>
      <c r="C2637" s="52">
        <f>INT(DT!I2637)</f>
        <v>45287</v>
      </c>
      <c r="D2637" s="53">
        <f>DT!I2637-INT(DT!I2637)</f>
        <v>0.52945601852115942</v>
      </c>
      <c r="E2637" s="32" t="s">
        <v>6852</v>
      </c>
      <c r="F2637" s="32">
        <v>1088</v>
      </c>
      <c r="G2637" s="38">
        <f>INT(DT!E2637)</f>
        <v>45287</v>
      </c>
      <c r="H2637" s="39">
        <f>DT!E2637-INT(DT!E2637)</f>
        <v>0.572997685187147</v>
      </c>
      <c r="I2637" s="32" t="s">
        <v>23</v>
      </c>
      <c r="J2637" s="32" t="s">
        <v>783</v>
      </c>
      <c r="K2637" s="32" t="s">
        <v>164</v>
      </c>
      <c r="L2637" s="42" cm="1">
        <f t="array" ref="L2637">INDEX('D_ SERVICES'!D:F, MATCH(J2637, 'D_ SERVICES'!A:A, 0),
   IF(I2637="Basic", 1, IF(I2637="Standard", 2, IF(I2637="Premium", 3, ""))))</f>
        <v>994</v>
      </c>
      <c r="M2637" s="32">
        <f>L2637*(1-VLOOKUP('F_ ORDERS'!$K2637,D_BUYERS!A:H,8,FALSE))</f>
        <v>994</v>
      </c>
      <c r="N2637" s="32">
        <f>IF(VLOOKUP('F_ ORDERS'!$G2637, OrderDate!A:E, 5, FALSE) = 1, 'F_ ORDERS'!$M2637 * (1 - 0.07), 'F_ ORDERS'!$M2637)</f>
        <v>994</v>
      </c>
    </row>
    <row r="2638" spans="1:14" x14ac:dyDescent="0.2">
      <c r="A2638" s="51" t="str">
        <f t="shared" si="41"/>
        <v>105.172.195.242|43009|0.901689814818383</v>
      </c>
      <c r="B2638" s="51" t="s">
        <v>1000</v>
      </c>
      <c r="C2638" s="52">
        <f>INT(DT!I2638)</f>
        <v>43009</v>
      </c>
      <c r="D2638" s="53">
        <f>DT!I2638-INT(DT!I2638)</f>
        <v>0.90168981481838273</v>
      </c>
      <c r="E2638" s="32" t="s">
        <v>6853</v>
      </c>
      <c r="F2638" s="32">
        <v>1143</v>
      </c>
      <c r="G2638" s="38">
        <f>INT(DT!E2638)</f>
        <v>43010</v>
      </c>
      <c r="H2638" s="39">
        <f>DT!E2638-INT(DT!E2638)</f>
        <v>6.8634259296231903E-3</v>
      </c>
      <c r="I2638" s="32" t="s">
        <v>18</v>
      </c>
      <c r="J2638" s="32" t="s">
        <v>599</v>
      </c>
      <c r="K2638" s="32" t="s">
        <v>361</v>
      </c>
      <c r="L2638" s="42" cm="1">
        <f t="array" ref="L2638">INDEX('D_ SERVICES'!D:F, MATCH(J2638, 'D_ SERVICES'!A:A, 0),
   IF(I2638="Basic", 1, IF(I2638="Standard", 2, IF(I2638="Premium", 3, ""))))</f>
        <v>619</v>
      </c>
      <c r="M2638" s="32">
        <f>L2638*(1-VLOOKUP('F_ ORDERS'!$K2638,D_BUYERS!A:H,8,FALSE))</f>
        <v>619</v>
      </c>
      <c r="N2638" s="32">
        <f>IF(VLOOKUP('F_ ORDERS'!$G2638, OrderDate!A:E, 5, FALSE) = 1, 'F_ ORDERS'!$M2638 * (1 - 0.07), 'F_ ORDERS'!$M2638)</f>
        <v>619</v>
      </c>
    </row>
    <row r="2639" spans="1:14" x14ac:dyDescent="0.2">
      <c r="A2639" s="51" t="str">
        <f t="shared" si="41"/>
        <v>79.195.181.78|43589|0.829641203701613</v>
      </c>
      <c r="B2639" s="51" t="s">
        <v>3882</v>
      </c>
      <c r="C2639" s="52">
        <f>INT(DT!I2639)</f>
        <v>43589</v>
      </c>
      <c r="D2639" s="53">
        <f>DT!I2639-INT(DT!I2639)</f>
        <v>0.82964120370161254</v>
      </c>
      <c r="E2639" s="32" t="s">
        <v>6854</v>
      </c>
      <c r="F2639" s="32">
        <v>1012</v>
      </c>
      <c r="G2639" s="38">
        <f>INT(DT!E2639)</f>
        <v>43589</v>
      </c>
      <c r="H2639" s="39">
        <f>DT!E2639-INT(DT!E2639)</f>
        <v>0.90100694444117835</v>
      </c>
      <c r="I2639" s="32" t="s">
        <v>12</v>
      </c>
      <c r="J2639" s="32" t="s">
        <v>688</v>
      </c>
      <c r="K2639" s="32" t="s">
        <v>305</v>
      </c>
      <c r="L2639" s="42" cm="1">
        <f t="array" ref="L2639">INDEX('D_ SERVICES'!D:F, MATCH(J2639, 'D_ SERVICES'!A:A, 0),
   IF(I2639="Basic", 1, IF(I2639="Standard", 2, IF(I2639="Premium", 3, ""))))</f>
        <v>549</v>
      </c>
      <c r="M2639" s="32">
        <f>L2639*(1-VLOOKUP('F_ ORDERS'!$K2639,D_BUYERS!A:H,8,FALSE))</f>
        <v>521.54999999999995</v>
      </c>
      <c r="N2639" s="32">
        <f>IF(VLOOKUP('F_ ORDERS'!$G2639, OrderDate!A:E, 5, FALSE) = 1, 'F_ ORDERS'!$M2639 * (1 - 0.07), 'F_ ORDERS'!$M2639)</f>
        <v>485.04149999999993</v>
      </c>
    </row>
    <row r="2640" spans="1:14" x14ac:dyDescent="0.2">
      <c r="A2640" s="51" t="str">
        <f t="shared" si="41"/>
        <v>130.0.34.132|43655|0.377997685187438</v>
      </c>
      <c r="B2640" s="51" t="s">
        <v>1346</v>
      </c>
      <c r="C2640" s="52">
        <f>INT(DT!I2640)</f>
        <v>43655</v>
      </c>
      <c r="D2640" s="53">
        <f>DT!I2640-INT(DT!I2640)</f>
        <v>0.37799768518743804</v>
      </c>
      <c r="E2640" s="32" t="s">
        <v>6855</v>
      </c>
      <c r="F2640" s="32">
        <v>1184</v>
      </c>
      <c r="G2640" s="38">
        <f>INT(DT!E2640)</f>
        <v>43655</v>
      </c>
      <c r="H2640" s="39">
        <f>DT!E2640-INT(DT!E2640)</f>
        <v>0.41334490740700858</v>
      </c>
      <c r="I2640" s="32" t="s">
        <v>12</v>
      </c>
      <c r="J2640" s="32" t="s">
        <v>668</v>
      </c>
      <c r="K2640" s="32" t="s">
        <v>170</v>
      </c>
      <c r="L2640" s="42" cm="1">
        <f t="array" ref="L2640">INDEX('D_ SERVICES'!D:F, MATCH(J2640, 'D_ SERVICES'!A:A, 0),
   IF(I2640="Basic", 1, IF(I2640="Standard", 2, IF(I2640="Premium", 3, ""))))</f>
        <v>0</v>
      </c>
      <c r="M2640" s="32">
        <f>L2640*(1-VLOOKUP('F_ ORDERS'!$K2640,D_BUYERS!A:H,8,FALSE))</f>
        <v>0</v>
      </c>
      <c r="N2640" s="32">
        <f>IF(VLOOKUP('F_ ORDERS'!$G2640, OrderDate!A:E, 5, FALSE) = 1, 'F_ ORDERS'!$M2640 * (1 - 0.07), 'F_ ORDERS'!$M2640)</f>
        <v>0</v>
      </c>
    </row>
    <row r="2641" spans="1:14" x14ac:dyDescent="0.2">
      <c r="A2641" s="51" t="str">
        <f t="shared" si="41"/>
        <v>73.130.8.238|44905|0.106238425927586</v>
      </c>
      <c r="B2641" s="51" t="s">
        <v>3803</v>
      </c>
      <c r="C2641" s="52">
        <f>INT(DT!I2641)</f>
        <v>44905</v>
      </c>
      <c r="D2641" s="53">
        <f>DT!I2641-INT(DT!I2641)</f>
        <v>0.10623842592758592</v>
      </c>
      <c r="E2641" s="32" t="s">
        <v>6856</v>
      </c>
      <c r="F2641" s="32">
        <v>1186</v>
      </c>
      <c r="G2641" s="38">
        <f>INT(DT!E2641)</f>
        <v>44905</v>
      </c>
      <c r="H2641" s="39">
        <f>DT!E2641-INT(DT!E2641)</f>
        <v>0.23006944444932742</v>
      </c>
      <c r="I2641" s="32" t="s">
        <v>23</v>
      </c>
      <c r="J2641" s="32" t="s">
        <v>834</v>
      </c>
      <c r="K2641" s="32" t="s">
        <v>234</v>
      </c>
      <c r="L2641" s="42" cm="1">
        <f t="array" ref="L2641">INDEX('D_ SERVICES'!D:F, MATCH(J2641, 'D_ SERVICES'!A:A, 0),
   IF(I2641="Basic", 1, IF(I2641="Standard", 2, IF(I2641="Premium", 3, ""))))</f>
        <v>807</v>
      </c>
      <c r="M2641" s="32">
        <f>L2641*(1-VLOOKUP('F_ ORDERS'!$K2641,D_BUYERS!A:H,8,FALSE))</f>
        <v>766.65</v>
      </c>
      <c r="N2641" s="32">
        <f>IF(VLOOKUP('F_ ORDERS'!$G2641, OrderDate!A:E, 5, FALSE) = 1, 'F_ ORDERS'!$M2641 * (1 - 0.07), 'F_ ORDERS'!$M2641)</f>
        <v>712.98449999999991</v>
      </c>
    </row>
    <row r="2642" spans="1:14" x14ac:dyDescent="0.2">
      <c r="A2642" s="51" t="str">
        <f t="shared" si="41"/>
        <v>216.223.12.255|44926|0.511122685187729</v>
      </c>
      <c r="B2642" s="51" t="s">
        <v>2509</v>
      </c>
      <c r="C2642" s="52">
        <f>INT(DT!I2642)</f>
        <v>44926</v>
      </c>
      <c r="D2642" s="53">
        <f>DT!I2642-INT(DT!I2642)</f>
        <v>0.51112268518772908</v>
      </c>
      <c r="E2642" s="32" t="s">
        <v>6857</v>
      </c>
      <c r="F2642" s="32">
        <v>1064</v>
      </c>
      <c r="G2642" s="38">
        <f>INT(DT!E2642)</f>
        <v>44926</v>
      </c>
      <c r="H2642" s="39">
        <f>DT!E2642-INT(DT!E2642)</f>
        <v>0.60437500000261934</v>
      </c>
      <c r="I2642" s="32" t="s">
        <v>23</v>
      </c>
      <c r="J2642" s="32" t="s">
        <v>663</v>
      </c>
      <c r="K2642" s="32" t="s">
        <v>375</v>
      </c>
      <c r="L2642" s="42" cm="1">
        <f t="array" ref="L2642">INDEX('D_ SERVICES'!D:F, MATCH(J2642, 'D_ SERVICES'!A:A, 0),
   IF(I2642="Basic", 1, IF(I2642="Standard", 2, IF(I2642="Premium", 3, ""))))</f>
        <v>739</v>
      </c>
      <c r="M2642" s="32">
        <f>L2642*(1-VLOOKUP('F_ ORDERS'!$K2642,D_BUYERS!A:H,8,FALSE))</f>
        <v>702.05</v>
      </c>
      <c r="N2642" s="32">
        <f>IF(VLOOKUP('F_ ORDERS'!$G2642, OrderDate!A:E, 5, FALSE) = 1, 'F_ ORDERS'!$M2642 * (1 - 0.07), 'F_ ORDERS'!$M2642)</f>
        <v>652.90649999999994</v>
      </c>
    </row>
    <row r="2643" spans="1:14" x14ac:dyDescent="0.2">
      <c r="A2643" s="51" t="str">
        <f t="shared" si="41"/>
        <v>245.13.2.144|45466|0.794942129628907</v>
      </c>
      <c r="B2643" s="51" t="s">
        <v>2941</v>
      </c>
      <c r="C2643" s="52">
        <f>INT(DT!I2643)</f>
        <v>45466</v>
      </c>
      <c r="D2643" s="53">
        <f>DT!I2643-INT(DT!I2643)</f>
        <v>0.79494212962890742</v>
      </c>
      <c r="E2643" s="32" t="s">
        <v>6858</v>
      </c>
      <c r="F2643" s="32">
        <v>1000</v>
      </c>
      <c r="G2643" s="38">
        <f>INT(DT!E2643)</f>
        <v>45466</v>
      </c>
      <c r="H2643" s="39">
        <f>DT!E2643-INT(DT!E2643)</f>
        <v>0.91167824074364034</v>
      </c>
      <c r="I2643" s="32" t="s">
        <v>23</v>
      </c>
      <c r="J2643" s="32" t="s">
        <v>829</v>
      </c>
      <c r="K2643" s="32" t="s">
        <v>390</v>
      </c>
      <c r="L2643" s="42" cm="1">
        <f t="array" ref="L2643">INDEX('D_ SERVICES'!D:F, MATCH(J2643, 'D_ SERVICES'!A:A, 0),
   IF(I2643="Basic", 1, IF(I2643="Standard", 2, IF(I2643="Premium", 3, ""))))</f>
        <v>943</v>
      </c>
      <c r="M2643" s="32">
        <f>L2643*(1-VLOOKUP('F_ ORDERS'!$K2643,D_BUYERS!A:H,8,FALSE))</f>
        <v>848.7</v>
      </c>
      <c r="N2643" s="32">
        <f>IF(VLOOKUP('F_ ORDERS'!$G2643, OrderDate!A:E, 5, FALSE) = 1, 'F_ ORDERS'!$M2643 * (1 - 0.07), 'F_ ORDERS'!$M2643)</f>
        <v>789.29099999999994</v>
      </c>
    </row>
    <row r="2644" spans="1:14" x14ac:dyDescent="0.2">
      <c r="A2644" s="51" t="str">
        <f t="shared" si="41"/>
        <v>43.211.107.215|44292|0.856412037042901</v>
      </c>
      <c r="B2644" s="51" t="s">
        <v>3381</v>
      </c>
      <c r="C2644" s="52">
        <f>INT(DT!I2644)</f>
        <v>44292</v>
      </c>
      <c r="D2644" s="53">
        <f>DT!I2644-INT(DT!I2644)</f>
        <v>0.85641203704290092</v>
      </c>
      <c r="E2644" s="32" t="s">
        <v>6859</v>
      </c>
      <c r="F2644" s="32">
        <v>1078</v>
      </c>
      <c r="G2644" s="38">
        <f>INT(DT!E2644)</f>
        <v>44292</v>
      </c>
      <c r="H2644" s="39">
        <f>DT!E2644-INT(DT!E2644)</f>
        <v>0.93944444444787223</v>
      </c>
      <c r="I2644" s="32" t="s">
        <v>18</v>
      </c>
      <c r="J2644" s="32" t="s">
        <v>684</v>
      </c>
      <c r="K2644" s="32" t="s">
        <v>313</v>
      </c>
      <c r="L2644" s="42" cm="1">
        <f t="array" ref="L2644">INDEX('D_ SERVICES'!D:F, MATCH(J2644, 'D_ SERVICES'!A:A, 0),
   IF(I2644="Basic", 1, IF(I2644="Standard", 2, IF(I2644="Premium", 3, ""))))</f>
        <v>64</v>
      </c>
      <c r="M2644" s="32">
        <f>L2644*(1-VLOOKUP('F_ ORDERS'!$K2644,D_BUYERS!A:H,8,FALSE))</f>
        <v>57.6</v>
      </c>
      <c r="N2644" s="32">
        <f>IF(VLOOKUP('F_ ORDERS'!$G2644, OrderDate!A:E, 5, FALSE) = 1, 'F_ ORDERS'!$M2644 * (1 - 0.07), 'F_ ORDERS'!$M2644)</f>
        <v>57.6</v>
      </c>
    </row>
    <row r="2645" spans="1:14" x14ac:dyDescent="0.2">
      <c r="A2645" s="51" t="str">
        <f t="shared" si="41"/>
        <v>8.12.79.243|43700|0.372592592590081</v>
      </c>
      <c r="B2645" s="51" t="s">
        <v>3892</v>
      </c>
      <c r="C2645" s="52">
        <f>INT(DT!I2645)</f>
        <v>43700</v>
      </c>
      <c r="D2645" s="53">
        <f>DT!I2645-INT(DT!I2645)</f>
        <v>0.37259259259008104</v>
      </c>
      <c r="E2645" s="32" t="s">
        <v>6860</v>
      </c>
      <c r="F2645" s="32">
        <v>1131</v>
      </c>
      <c r="G2645" s="38">
        <f>INT(DT!E2645)</f>
        <v>43700</v>
      </c>
      <c r="H2645" s="39">
        <f>DT!E2645-INT(DT!E2645)</f>
        <v>0.4594212962911115</v>
      </c>
      <c r="I2645" s="32" t="s">
        <v>12</v>
      </c>
      <c r="J2645" s="32" t="s">
        <v>889</v>
      </c>
      <c r="K2645" s="32" t="s">
        <v>307</v>
      </c>
      <c r="L2645" s="42" cm="1">
        <f t="array" ref="L2645">INDEX('D_ SERVICES'!D:F, MATCH(J2645, 'D_ SERVICES'!A:A, 0),
   IF(I2645="Basic", 1, IF(I2645="Standard", 2, IF(I2645="Premium", 3, ""))))</f>
        <v>841</v>
      </c>
      <c r="M2645" s="32">
        <f>L2645*(1-VLOOKUP('F_ ORDERS'!$K2645,D_BUYERS!A:H,8,FALSE))</f>
        <v>798.94999999999993</v>
      </c>
      <c r="N2645" s="32">
        <f>IF(VLOOKUP('F_ ORDERS'!$G2645, OrderDate!A:E, 5, FALSE) = 1, 'F_ ORDERS'!$M2645 * (1 - 0.07), 'F_ ORDERS'!$M2645)</f>
        <v>798.94999999999993</v>
      </c>
    </row>
    <row r="2646" spans="1:14" x14ac:dyDescent="0.2">
      <c r="A2646" s="51" t="str">
        <f t="shared" si="41"/>
        <v>73.179.179.170|45092|0.190578703703068</v>
      </c>
      <c r="B2646" s="51" t="s">
        <v>3805</v>
      </c>
      <c r="C2646" s="52">
        <f>INT(DT!I2646)</f>
        <v>45092</v>
      </c>
      <c r="D2646" s="53">
        <f>DT!I2646-INT(DT!I2646)</f>
        <v>0.19057870370306773</v>
      </c>
      <c r="E2646" s="32" t="s">
        <v>6861</v>
      </c>
      <c r="F2646" s="32">
        <v>1151</v>
      </c>
      <c r="G2646" s="38">
        <f>INT(DT!E2646)</f>
        <v>45092</v>
      </c>
      <c r="H2646" s="39">
        <f>DT!E2646-INT(DT!E2646)</f>
        <v>0.29459490740555339</v>
      </c>
      <c r="I2646" s="32" t="s">
        <v>18</v>
      </c>
      <c r="J2646" s="32" t="s">
        <v>723</v>
      </c>
      <c r="K2646" s="32" t="s">
        <v>266</v>
      </c>
      <c r="L2646" s="42" cm="1">
        <f t="array" ref="L2646">INDEX('D_ SERVICES'!D:F, MATCH(J2646, 'D_ SERVICES'!A:A, 0),
   IF(I2646="Basic", 1, IF(I2646="Standard", 2, IF(I2646="Premium", 3, ""))))</f>
        <v>604</v>
      </c>
      <c r="M2646" s="32">
        <f>L2646*(1-VLOOKUP('F_ ORDERS'!$K2646,D_BUYERS!A:H,8,FALSE))</f>
        <v>543.6</v>
      </c>
      <c r="N2646" s="32">
        <f>IF(VLOOKUP('F_ ORDERS'!$G2646, OrderDate!A:E, 5, FALSE) = 1, 'F_ ORDERS'!$M2646 * (1 - 0.07), 'F_ ORDERS'!$M2646)</f>
        <v>543.6</v>
      </c>
    </row>
    <row r="2647" spans="1:14" x14ac:dyDescent="0.2">
      <c r="A2647" s="51" t="str">
        <f t="shared" si="41"/>
        <v>136.171.170.153|45090|0.195416666669189</v>
      </c>
      <c r="B2647" s="51" t="s">
        <v>1442</v>
      </c>
      <c r="C2647" s="52">
        <f>INT(DT!I2647)</f>
        <v>45090</v>
      </c>
      <c r="D2647" s="53">
        <f>DT!I2647-INT(DT!I2647)</f>
        <v>0.195416666669189</v>
      </c>
      <c r="E2647" s="32" t="s">
        <v>6862</v>
      </c>
      <c r="F2647" s="32">
        <v>1028</v>
      </c>
      <c r="G2647" s="38">
        <f>INT(DT!E2647)</f>
        <v>45090</v>
      </c>
      <c r="H2647" s="39">
        <f>DT!E2647-INT(DT!E2647)</f>
        <v>0.21303240740962792</v>
      </c>
      <c r="I2647" s="32" t="s">
        <v>12</v>
      </c>
      <c r="J2647" s="32" t="s">
        <v>619</v>
      </c>
      <c r="K2647" s="32" t="s">
        <v>73</v>
      </c>
      <c r="L2647" s="42" cm="1">
        <f t="array" ref="L2647">INDEX('D_ SERVICES'!D:F, MATCH(J2647, 'D_ SERVICES'!A:A, 0),
   IF(I2647="Basic", 1, IF(I2647="Standard", 2, IF(I2647="Premium", 3, ""))))</f>
        <v>996</v>
      </c>
      <c r="M2647" s="32">
        <f>L2647*(1-VLOOKUP('F_ ORDERS'!$K2647,D_BUYERS!A:H,8,FALSE))</f>
        <v>896.4</v>
      </c>
      <c r="N2647" s="32">
        <f>IF(VLOOKUP('F_ ORDERS'!$G2647, OrderDate!A:E, 5, FALSE) = 1, 'F_ ORDERS'!$M2647 * (1 - 0.07), 'F_ ORDERS'!$M2647)</f>
        <v>896.4</v>
      </c>
    </row>
    <row r="2648" spans="1:14" x14ac:dyDescent="0.2">
      <c r="A2648" s="51" t="str">
        <f t="shared" si="41"/>
        <v>203.164.255.235|44898|0.0222337962986785</v>
      </c>
      <c r="B2648" s="51" t="s">
        <v>2335</v>
      </c>
      <c r="C2648" s="52">
        <f>INT(DT!I2648)</f>
        <v>44898</v>
      </c>
      <c r="D2648" s="53">
        <f>DT!I2648-INT(DT!I2648)</f>
        <v>2.2233796298678499E-2</v>
      </c>
      <c r="E2648" s="32" t="s">
        <v>6863</v>
      </c>
      <c r="F2648" s="32">
        <v>1011</v>
      </c>
      <c r="G2648" s="38">
        <f>INT(DT!E2648)</f>
        <v>44898</v>
      </c>
      <c r="H2648" s="39">
        <f>DT!E2648-INT(DT!E2648)</f>
        <v>0.12178240741195623</v>
      </c>
      <c r="I2648" s="32" t="s">
        <v>23</v>
      </c>
      <c r="J2648" s="32" t="s">
        <v>710</v>
      </c>
      <c r="K2648" s="32" t="s">
        <v>250</v>
      </c>
      <c r="L2648" s="42" cm="1">
        <f t="array" ref="L2648">INDEX('D_ SERVICES'!D:F, MATCH(J2648, 'D_ SERVICES'!A:A, 0),
   IF(I2648="Basic", 1, IF(I2648="Standard", 2, IF(I2648="Premium", 3, ""))))</f>
        <v>663</v>
      </c>
      <c r="M2648" s="32">
        <f>L2648*(1-VLOOKUP('F_ ORDERS'!$K2648,D_BUYERS!A:H,8,FALSE))</f>
        <v>629.85</v>
      </c>
      <c r="N2648" s="32">
        <f>IF(VLOOKUP('F_ ORDERS'!$G2648, OrderDate!A:E, 5, FALSE) = 1, 'F_ ORDERS'!$M2648 * (1 - 0.07), 'F_ ORDERS'!$M2648)</f>
        <v>585.76049999999998</v>
      </c>
    </row>
    <row r="2649" spans="1:14" x14ac:dyDescent="0.2">
      <c r="A2649" s="51" t="str">
        <f t="shared" si="41"/>
        <v>11.58.44.103|44743|0.128553240741894</v>
      </c>
      <c r="B2649" s="51" t="s">
        <v>1072</v>
      </c>
      <c r="C2649" s="52">
        <f>INT(DT!I2649)</f>
        <v>44743</v>
      </c>
      <c r="D2649" s="53">
        <f>DT!I2649-INT(DT!I2649)</f>
        <v>0.12855324074189411</v>
      </c>
      <c r="E2649" s="32" t="s">
        <v>6864</v>
      </c>
      <c r="F2649" s="32">
        <v>1166</v>
      </c>
      <c r="G2649" s="38">
        <f>INT(DT!E2649)</f>
        <v>44743</v>
      </c>
      <c r="H2649" s="39">
        <f>DT!E2649-INT(DT!E2649)</f>
        <v>0.16403935185371665</v>
      </c>
      <c r="I2649" s="32" t="s">
        <v>12</v>
      </c>
      <c r="J2649" s="32" t="s">
        <v>856</v>
      </c>
      <c r="K2649" s="32" t="s">
        <v>482</v>
      </c>
      <c r="L2649" s="42" cm="1">
        <f t="array" ref="L2649">INDEX('D_ SERVICES'!D:F, MATCH(J2649, 'D_ SERVICES'!A:A, 0),
   IF(I2649="Basic", 1, IF(I2649="Standard", 2, IF(I2649="Premium", 3, ""))))</f>
        <v>630</v>
      </c>
      <c r="M2649" s="32">
        <f>L2649*(1-VLOOKUP('F_ ORDERS'!$K2649,D_BUYERS!A:H,8,FALSE))</f>
        <v>567</v>
      </c>
      <c r="N2649" s="32">
        <f>IF(VLOOKUP('F_ ORDERS'!$G2649, OrderDate!A:E, 5, FALSE) = 1, 'F_ ORDERS'!$M2649 * (1 - 0.07), 'F_ ORDERS'!$M2649)</f>
        <v>567</v>
      </c>
    </row>
    <row r="2650" spans="1:14" x14ac:dyDescent="0.2">
      <c r="A2650" s="51" t="str">
        <f t="shared" si="41"/>
        <v>139.51.133.251|43693|0.532962962963211</v>
      </c>
      <c r="B2650" s="51" t="s">
        <v>1479</v>
      </c>
      <c r="C2650" s="52">
        <f>INT(DT!I2650)</f>
        <v>43693</v>
      </c>
      <c r="D2650" s="53">
        <f>DT!I2650-INT(DT!I2650)</f>
        <v>0.53296296296321088</v>
      </c>
      <c r="E2650" s="32" t="s">
        <v>6865</v>
      </c>
      <c r="F2650" s="32">
        <v>1167</v>
      </c>
      <c r="G2650" s="38">
        <f>INT(DT!E2650)</f>
        <v>43693</v>
      </c>
      <c r="H2650" s="39">
        <f>DT!E2650-INT(DT!E2650)</f>
        <v>0.54462962962861639</v>
      </c>
      <c r="I2650" s="32" t="s">
        <v>23</v>
      </c>
      <c r="J2650" s="32" t="s">
        <v>881</v>
      </c>
      <c r="K2650" s="32" t="s">
        <v>150</v>
      </c>
      <c r="L2650" s="42" cm="1">
        <f t="array" ref="L2650">INDEX('D_ SERVICES'!D:F, MATCH(J2650, 'D_ SERVICES'!A:A, 0),
   IF(I2650="Basic", 1, IF(I2650="Standard", 2, IF(I2650="Premium", 3, ""))))</f>
        <v>467</v>
      </c>
      <c r="M2650" s="32">
        <f>L2650*(1-VLOOKUP('F_ ORDERS'!$K2650,D_BUYERS!A:H,8,FALSE))</f>
        <v>467</v>
      </c>
      <c r="N2650" s="32">
        <f>IF(VLOOKUP('F_ ORDERS'!$G2650, OrderDate!A:E, 5, FALSE) = 1, 'F_ ORDERS'!$M2650 * (1 - 0.07), 'F_ ORDERS'!$M2650)</f>
        <v>467</v>
      </c>
    </row>
    <row r="2651" spans="1:14" x14ac:dyDescent="0.2">
      <c r="A2651" s="51" t="str">
        <f t="shared" si="41"/>
        <v>105.219.252.51|45280|0.878993055557657</v>
      </c>
      <c r="B2651" s="51" t="s">
        <v>1003</v>
      </c>
      <c r="C2651" s="52">
        <f>INT(DT!I2651)</f>
        <v>45280</v>
      </c>
      <c r="D2651" s="53">
        <f>DT!I2651-INT(DT!I2651)</f>
        <v>0.8789930555576575</v>
      </c>
      <c r="E2651" s="32" t="s">
        <v>6866</v>
      </c>
      <c r="F2651" s="32">
        <v>1026</v>
      </c>
      <c r="G2651" s="38">
        <f>INT(DT!E2651)</f>
        <v>45280</v>
      </c>
      <c r="H2651" s="39">
        <f>DT!E2651-INT(DT!E2651)</f>
        <v>0.97968750000291038</v>
      </c>
      <c r="I2651" s="32" t="s">
        <v>12</v>
      </c>
      <c r="J2651" s="32" t="s">
        <v>612</v>
      </c>
      <c r="K2651" s="32" t="s">
        <v>70</v>
      </c>
      <c r="L2651" s="42" cm="1">
        <f t="array" ref="L2651">INDEX('D_ SERVICES'!D:F, MATCH(J2651, 'D_ SERVICES'!A:A, 0),
   IF(I2651="Basic", 1, IF(I2651="Standard", 2, IF(I2651="Premium", 3, ""))))</f>
        <v>875</v>
      </c>
      <c r="M2651" s="32">
        <f>L2651*(1-VLOOKUP('F_ ORDERS'!$K2651,D_BUYERS!A:H,8,FALSE))</f>
        <v>831.25</v>
      </c>
      <c r="N2651" s="32">
        <f>IF(VLOOKUP('F_ ORDERS'!$G2651, OrderDate!A:E, 5, FALSE) = 1, 'F_ ORDERS'!$M2651 * (1 - 0.07), 'F_ ORDERS'!$M2651)</f>
        <v>831.25</v>
      </c>
    </row>
    <row r="2652" spans="1:14" x14ac:dyDescent="0.2">
      <c r="A2652" s="51" t="str">
        <f t="shared" si="41"/>
        <v>242.229.137.123|43011|0.062361111107748</v>
      </c>
      <c r="B2652" s="51" t="s">
        <v>2904</v>
      </c>
      <c r="C2652" s="52">
        <f>INT(DT!I2652)</f>
        <v>43011</v>
      </c>
      <c r="D2652" s="53">
        <f>DT!I2652-INT(DT!I2652)</f>
        <v>6.2361111107748002E-2</v>
      </c>
      <c r="E2652" s="32" t="s">
        <v>6867</v>
      </c>
      <c r="F2652" s="32">
        <v>1184</v>
      </c>
      <c r="G2652" s="38">
        <f>INT(DT!E2652)</f>
        <v>43011</v>
      </c>
      <c r="H2652" s="39">
        <f>DT!E2652-INT(DT!E2652)</f>
        <v>7.2465277771698311E-2</v>
      </c>
      <c r="I2652" s="32" t="s">
        <v>12</v>
      </c>
      <c r="J2652" s="32" t="s">
        <v>668</v>
      </c>
      <c r="K2652" s="32" t="s">
        <v>349</v>
      </c>
      <c r="L2652" s="42" cm="1">
        <f t="array" ref="L2652">INDEX('D_ SERVICES'!D:F, MATCH(J2652, 'D_ SERVICES'!A:A, 0),
   IF(I2652="Basic", 1, IF(I2652="Standard", 2, IF(I2652="Premium", 3, ""))))</f>
        <v>0</v>
      </c>
      <c r="M2652" s="32">
        <f>L2652*(1-VLOOKUP('F_ ORDERS'!$K2652,D_BUYERS!A:H,8,FALSE))</f>
        <v>0</v>
      </c>
      <c r="N2652" s="32">
        <f>IF(VLOOKUP('F_ ORDERS'!$G2652, OrderDate!A:E, 5, FALSE) = 1, 'F_ ORDERS'!$M2652 * (1 - 0.07), 'F_ ORDERS'!$M2652)</f>
        <v>0</v>
      </c>
    </row>
    <row r="2653" spans="1:14" x14ac:dyDescent="0.2">
      <c r="A2653" s="51" t="str">
        <f t="shared" si="41"/>
        <v>115.66.208.38|44965|0.730671296303626</v>
      </c>
      <c r="B2653" s="51" t="s">
        <v>1144</v>
      </c>
      <c r="C2653" s="52">
        <f>INT(DT!I2653)</f>
        <v>44965</v>
      </c>
      <c r="D2653" s="53">
        <f>DT!I2653-INT(DT!I2653)</f>
        <v>0.73067129630362615</v>
      </c>
      <c r="E2653" s="32" t="s">
        <v>6868</v>
      </c>
      <c r="F2653" s="32">
        <v>1093</v>
      </c>
      <c r="G2653" s="38">
        <f>INT(DT!E2653)</f>
        <v>44965</v>
      </c>
      <c r="H2653" s="39">
        <f>DT!E2653-INT(DT!E2653)</f>
        <v>0.79336805556522449</v>
      </c>
      <c r="I2653" s="32" t="s">
        <v>18</v>
      </c>
      <c r="J2653" s="32" t="s">
        <v>791</v>
      </c>
      <c r="K2653" s="32" t="s">
        <v>398</v>
      </c>
      <c r="L2653" s="42" cm="1">
        <f t="array" ref="L2653">INDEX('D_ SERVICES'!D:F, MATCH(J2653, 'D_ SERVICES'!A:A, 0),
   IF(I2653="Basic", 1, IF(I2653="Standard", 2, IF(I2653="Premium", 3, ""))))</f>
        <v>124</v>
      </c>
      <c r="M2653" s="32">
        <f>L2653*(1-VLOOKUP('F_ ORDERS'!$K2653,D_BUYERS!A:H,8,FALSE))</f>
        <v>124</v>
      </c>
      <c r="N2653" s="32">
        <f>IF(VLOOKUP('F_ ORDERS'!$G2653, OrderDate!A:E, 5, FALSE) = 1, 'F_ ORDERS'!$M2653 * (1 - 0.07), 'F_ ORDERS'!$M2653)</f>
        <v>124</v>
      </c>
    </row>
    <row r="2654" spans="1:14" x14ac:dyDescent="0.2">
      <c r="A2654" s="51" t="str">
        <f t="shared" si="41"/>
        <v>50.9.125.53|44838|0.806516203701904</v>
      </c>
      <c r="B2654" s="51" t="s">
        <v>3498</v>
      </c>
      <c r="C2654" s="52">
        <f>INT(DT!I2654)</f>
        <v>44838</v>
      </c>
      <c r="D2654" s="53">
        <f>DT!I2654-INT(DT!I2654)</f>
        <v>0.80651620370190358</v>
      </c>
      <c r="E2654" s="32" t="s">
        <v>6869</v>
      </c>
      <c r="F2654" s="32">
        <v>1088</v>
      </c>
      <c r="G2654" s="38">
        <f>INT(DT!E2654)</f>
        <v>44838</v>
      </c>
      <c r="H2654" s="39">
        <f>DT!E2654-INT(DT!E2654)</f>
        <v>0.84006944444263354</v>
      </c>
      <c r="I2654" s="32" t="s">
        <v>18</v>
      </c>
      <c r="J2654" s="32" t="s">
        <v>783</v>
      </c>
      <c r="K2654" s="32" t="s">
        <v>457</v>
      </c>
      <c r="L2654" s="42" cm="1">
        <f t="array" ref="L2654">INDEX('D_ SERVICES'!D:F, MATCH(J2654, 'D_ SERVICES'!A:A, 0),
   IF(I2654="Basic", 1, IF(I2654="Standard", 2, IF(I2654="Premium", 3, ""))))</f>
        <v>967</v>
      </c>
      <c r="M2654" s="32">
        <f>L2654*(1-VLOOKUP('F_ ORDERS'!$K2654,D_BUYERS!A:H,8,FALSE))</f>
        <v>967</v>
      </c>
      <c r="N2654" s="32">
        <f>IF(VLOOKUP('F_ ORDERS'!$G2654, OrderDate!A:E, 5, FALSE) = 1, 'F_ ORDERS'!$M2654 * (1 - 0.07), 'F_ ORDERS'!$M2654)</f>
        <v>967</v>
      </c>
    </row>
    <row r="2655" spans="1:14" x14ac:dyDescent="0.2">
      <c r="A2655" s="51" t="str">
        <f t="shared" si="41"/>
        <v>240.186.108.157|45468|0.0934953703690553</v>
      </c>
      <c r="B2655" s="51" t="s">
        <v>2871</v>
      </c>
      <c r="C2655" s="52">
        <f>INT(DT!I2655)</f>
        <v>45468</v>
      </c>
      <c r="D2655" s="53">
        <f>DT!I2655-INT(DT!I2655)</f>
        <v>9.3495370369055308E-2</v>
      </c>
      <c r="E2655" s="32" t="s">
        <v>6870</v>
      </c>
      <c r="F2655" s="32">
        <v>1135</v>
      </c>
      <c r="G2655" s="38">
        <f>INT(DT!E2655)</f>
        <v>45468</v>
      </c>
      <c r="H2655" s="39">
        <f>DT!E2655-INT(DT!E2655)</f>
        <v>0.18645833332993789</v>
      </c>
      <c r="I2655" s="32" t="s">
        <v>23</v>
      </c>
      <c r="J2655" s="32" t="s">
        <v>590</v>
      </c>
      <c r="K2655" s="32" t="s">
        <v>218</v>
      </c>
      <c r="L2655" s="42" cm="1">
        <f t="array" ref="L2655">INDEX('D_ SERVICES'!D:F, MATCH(J2655, 'D_ SERVICES'!A:A, 0),
   IF(I2655="Basic", 1, IF(I2655="Standard", 2, IF(I2655="Premium", 3, ""))))</f>
        <v>834</v>
      </c>
      <c r="M2655" s="32">
        <f>L2655*(1-VLOOKUP('F_ ORDERS'!$K2655,D_BUYERS!A:H,8,FALSE))</f>
        <v>750.6</v>
      </c>
      <c r="N2655" s="32">
        <f>IF(VLOOKUP('F_ ORDERS'!$G2655, OrderDate!A:E, 5, FALSE) = 1, 'F_ ORDERS'!$M2655 * (1 - 0.07), 'F_ ORDERS'!$M2655)</f>
        <v>750.6</v>
      </c>
    </row>
    <row r="2656" spans="1:14" x14ac:dyDescent="0.2">
      <c r="A2656" s="51" t="str">
        <f t="shared" si="41"/>
        <v>166.119.159.243|45414|0.409849537027185</v>
      </c>
      <c r="B2656" s="51" t="s">
        <v>1840</v>
      </c>
      <c r="C2656" s="52">
        <f>INT(DT!I2656)</f>
        <v>45414</v>
      </c>
      <c r="D2656" s="53">
        <f>DT!I2656-INT(DT!I2656)</f>
        <v>0.40984953702718485</v>
      </c>
      <c r="E2656" s="32" t="s">
        <v>6871</v>
      </c>
      <c r="F2656" s="32">
        <v>1128</v>
      </c>
      <c r="G2656" s="38">
        <f>INT(DT!E2656)</f>
        <v>45414</v>
      </c>
      <c r="H2656" s="39">
        <f>DT!E2656-INT(DT!E2656)</f>
        <v>0.49081018517608754</v>
      </c>
      <c r="I2656" s="32" t="s">
        <v>12</v>
      </c>
      <c r="J2656" s="32" t="s">
        <v>878</v>
      </c>
      <c r="K2656" s="32" t="s">
        <v>232</v>
      </c>
      <c r="L2656" s="42" cm="1">
        <f t="array" ref="L2656">INDEX('D_ SERVICES'!D:F, MATCH(J2656, 'D_ SERVICES'!A:A, 0),
   IF(I2656="Basic", 1, IF(I2656="Standard", 2, IF(I2656="Premium", 3, ""))))</f>
        <v>899</v>
      </c>
      <c r="M2656" s="32">
        <f>L2656*(1-VLOOKUP('F_ ORDERS'!$K2656,D_BUYERS!A:H,8,FALSE))</f>
        <v>899</v>
      </c>
      <c r="N2656" s="32">
        <f>IF(VLOOKUP('F_ ORDERS'!$G2656, OrderDate!A:E, 5, FALSE) = 1, 'F_ ORDERS'!$M2656 * (1 - 0.07), 'F_ ORDERS'!$M2656)</f>
        <v>899</v>
      </c>
    </row>
    <row r="2657" spans="1:14" x14ac:dyDescent="0.2">
      <c r="A2657" s="51" t="str">
        <f t="shared" si="41"/>
        <v>84.150.194.154|45052|0.667094907410501</v>
      </c>
      <c r="B2657" s="51" t="s">
        <v>3976</v>
      </c>
      <c r="C2657" s="52">
        <f>INT(DT!I2657)</f>
        <v>45052</v>
      </c>
      <c r="D2657" s="53">
        <f>DT!I2657-INT(DT!I2657)</f>
        <v>0.66709490741050104</v>
      </c>
      <c r="E2657" s="32" t="s">
        <v>6872</v>
      </c>
      <c r="F2657" s="32">
        <v>1045</v>
      </c>
      <c r="G2657" s="38">
        <f>INT(DT!E2657)</f>
        <v>45052</v>
      </c>
      <c r="H2657" s="39">
        <f>DT!E2657-INT(DT!E2657)</f>
        <v>0.68062500000087311</v>
      </c>
      <c r="I2657" s="32" t="s">
        <v>18</v>
      </c>
      <c r="J2657" s="32" t="s">
        <v>744</v>
      </c>
      <c r="K2657" s="32" t="s">
        <v>232</v>
      </c>
      <c r="L2657" s="42" cm="1">
        <f t="array" ref="L2657">INDEX('D_ SERVICES'!D:F, MATCH(J2657, 'D_ SERVICES'!A:A, 0),
   IF(I2657="Basic", 1, IF(I2657="Standard", 2, IF(I2657="Premium", 3, ""))))</f>
        <v>209</v>
      </c>
      <c r="M2657" s="32">
        <f>L2657*(1-VLOOKUP('F_ ORDERS'!$K2657,D_BUYERS!A:H,8,FALSE))</f>
        <v>209</v>
      </c>
      <c r="N2657" s="32">
        <f>IF(VLOOKUP('F_ ORDERS'!$G2657, OrderDate!A:E, 5, FALSE) = 1, 'F_ ORDERS'!$M2657 * (1 - 0.07), 'F_ ORDERS'!$M2657)</f>
        <v>194.36999999999998</v>
      </c>
    </row>
    <row r="2658" spans="1:14" x14ac:dyDescent="0.2">
      <c r="A2658" s="51" t="str">
        <f t="shared" si="41"/>
        <v>224.109.159.230|45001|0.319803240738111</v>
      </c>
      <c r="B2658" s="51" t="s">
        <v>2625</v>
      </c>
      <c r="C2658" s="52">
        <f>INT(DT!I2658)</f>
        <v>45001</v>
      </c>
      <c r="D2658" s="53">
        <f>DT!I2658-INT(DT!I2658)</f>
        <v>0.31980324073811062</v>
      </c>
      <c r="E2658" s="32" t="s">
        <v>6873</v>
      </c>
      <c r="F2658" s="32">
        <v>1206</v>
      </c>
      <c r="G2658" s="38">
        <f>INT(DT!E2658)</f>
        <v>45001</v>
      </c>
      <c r="H2658" s="39">
        <f>DT!E2658-INT(DT!E2658)</f>
        <v>0.39023148147680331</v>
      </c>
      <c r="I2658" s="32" t="s">
        <v>23</v>
      </c>
      <c r="J2658" s="32" t="s">
        <v>756</v>
      </c>
      <c r="K2658" s="32" t="s">
        <v>229</v>
      </c>
      <c r="L2658" s="42" cm="1">
        <f t="array" ref="L2658">INDEX('D_ SERVICES'!D:F, MATCH(J2658, 'D_ SERVICES'!A:A, 0),
   IF(I2658="Basic", 1, IF(I2658="Standard", 2, IF(I2658="Premium", 3, ""))))</f>
        <v>935</v>
      </c>
      <c r="M2658" s="32">
        <f>L2658*(1-VLOOKUP('F_ ORDERS'!$K2658,D_BUYERS!A:H,8,FALSE))</f>
        <v>935</v>
      </c>
      <c r="N2658" s="32">
        <f>IF(VLOOKUP('F_ ORDERS'!$G2658, OrderDate!A:E, 5, FALSE) = 1, 'F_ ORDERS'!$M2658 * (1 - 0.07), 'F_ ORDERS'!$M2658)</f>
        <v>935</v>
      </c>
    </row>
    <row r="2659" spans="1:14" x14ac:dyDescent="0.2">
      <c r="A2659" s="51" t="str">
        <f t="shared" si="41"/>
        <v>210.46.101.151|43041|0.125231481477385</v>
      </c>
      <c r="B2659" s="51" t="s">
        <v>2441</v>
      </c>
      <c r="C2659" s="52">
        <f>INT(DT!I2659)</f>
        <v>43041</v>
      </c>
      <c r="D2659" s="53">
        <f>DT!I2659-INT(DT!I2659)</f>
        <v>0.12523148147738539</v>
      </c>
      <c r="E2659" s="32" t="s">
        <v>6874</v>
      </c>
      <c r="F2659" s="32">
        <v>1008</v>
      </c>
      <c r="G2659" s="38">
        <f>INT(DT!E2659)</f>
        <v>43041</v>
      </c>
      <c r="H2659" s="39">
        <f>DT!E2659-INT(DT!E2659)</f>
        <v>0.1509259259182727</v>
      </c>
      <c r="I2659" s="32" t="s">
        <v>12</v>
      </c>
      <c r="J2659" s="32" t="s">
        <v>546</v>
      </c>
      <c r="K2659" s="32" t="s">
        <v>355</v>
      </c>
      <c r="L2659" s="42" cm="1">
        <f t="array" ref="L2659">INDEX('D_ SERVICES'!D:F, MATCH(J2659, 'D_ SERVICES'!A:A, 0),
   IF(I2659="Basic", 1, IF(I2659="Standard", 2, IF(I2659="Premium", 3, ""))))</f>
        <v>746</v>
      </c>
      <c r="M2659" s="32">
        <f>L2659*(1-VLOOKUP('F_ ORDERS'!$K2659,D_BUYERS!A:H,8,FALSE))</f>
        <v>671.4</v>
      </c>
      <c r="N2659" s="32">
        <f>IF(VLOOKUP('F_ ORDERS'!$G2659, OrderDate!A:E, 5, FALSE) = 1, 'F_ ORDERS'!$M2659 * (1 - 0.07), 'F_ ORDERS'!$M2659)</f>
        <v>671.4</v>
      </c>
    </row>
    <row r="2660" spans="1:14" x14ac:dyDescent="0.2">
      <c r="A2660" s="51" t="str">
        <f t="shared" si="41"/>
        <v>165.238.214.104|43409|0.942002314812271</v>
      </c>
      <c r="B2660" s="51" t="s">
        <v>1832</v>
      </c>
      <c r="C2660" s="52">
        <f>INT(DT!I2660)</f>
        <v>43409</v>
      </c>
      <c r="D2660" s="53">
        <f>DT!I2660-INT(DT!I2660)</f>
        <v>0.94200231481227092</v>
      </c>
      <c r="E2660" s="32" t="s">
        <v>6875</v>
      </c>
      <c r="F2660" s="32">
        <v>1208</v>
      </c>
      <c r="G2660" s="38">
        <f>INT(DT!E2660)</f>
        <v>43410</v>
      </c>
      <c r="H2660" s="39">
        <f>DT!E2660-INT(DT!E2660)</f>
        <v>1.9571759257814847E-2</v>
      </c>
      <c r="I2660" s="32" t="s">
        <v>12</v>
      </c>
      <c r="J2660" s="32" t="s">
        <v>696</v>
      </c>
      <c r="K2660" s="32" t="s">
        <v>195</v>
      </c>
      <c r="L2660" s="42" cm="1">
        <f t="array" ref="L2660">INDEX('D_ SERVICES'!D:F, MATCH(J2660, 'D_ SERVICES'!A:A, 0),
   IF(I2660="Basic", 1, IF(I2660="Standard", 2, IF(I2660="Premium", 3, ""))))</f>
        <v>992</v>
      </c>
      <c r="M2660" s="32">
        <f>L2660*(1-VLOOKUP('F_ ORDERS'!$K2660,D_BUYERS!A:H,8,FALSE))</f>
        <v>942.4</v>
      </c>
      <c r="N2660" s="32">
        <f>IF(VLOOKUP('F_ ORDERS'!$G2660, OrderDate!A:E, 5, FALSE) = 1, 'F_ ORDERS'!$M2660 * (1 - 0.07), 'F_ ORDERS'!$M2660)</f>
        <v>942.4</v>
      </c>
    </row>
    <row r="2661" spans="1:14" x14ac:dyDescent="0.2">
      <c r="A2661" s="51" t="str">
        <f t="shared" si="41"/>
        <v>187.60.252.195|45290|0.948379629633564</v>
      </c>
      <c r="B2661" s="51" t="s">
        <v>2107</v>
      </c>
      <c r="C2661" s="52">
        <f>INT(DT!I2661)</f>
        <v>45290</v>
      </c>
      <c r="D2661" s="53">
        <f>DT!I2661-INT(DT!I2661)</f>
        <v>0.94837962963356404</v>
      </c>
      <c r="E2661" s="32" t="s">
        <v>6876</v>
      </c>
      <c r="F2661" s="32">
        <v>1041</v>
      </c>
      <c r="G2661" s="38">
        <f>INT(DT!E2661)</f>
        <v>45291</v>
      </c>
      <c r="H2661" s="39">
        <f>DT!E2661-INT(DT!E2661)</f>
        <v>9.340277778392192E-3</v>
      </c>
      <c r="I2661" s="32" t="s">
        <v>12</v>
      </c>
      <c r="J2661" s="32" t="s">
        <v>643</v>
      </c>
      <c r="K2661" s="32" t="s">
        <v>284</v>
      </c>
      <c r="L2661" s="42" cm="1">
        <f t="array" ref="L2661">INDEX('D_ SERVICES'!D:F, MATCH(J2661, 'D_ SERVICES'!A:A, 0),
   IF(I2661="Basic", 1, IF(I2661="Standard", 2, IF(I2661="Premium", 3, ""))))</f>
        <v>899</v>
      </c>
      <c r="M2661" s="32">
        <f>L2661*(1-VLOOKUP('F_ ORDERS'!$K2661,D_BUYERS!A:H,8,FALSE))</f>
        <v>899</v>
      </c>
      <c r="N2661" s="32">
        <f>IF(VLOOKUP('F_ ORDERS'!$G2661, OrderDate!A:E, 5, FALSE) = 1, 'F_ ORDERS'!$M2661 * (1 - 0.07), 'F_ ORDERS'!$M2661)</f>
        <v>836.06999999999994</v>
      </c>
    </row>
    <row r="2662" spans="1:14" x14ac:dyDescent="0.2">
      <c r="A2662" s="51" t="str">
        <f t="shared" si="41"/>
        <v>209.62.186.247|44980|0.338159722232376</v>
      </c>
      <c r="B2662" s="51" t="s">
        <v>2416</v>
      </c>
      <c r="C2662" s="52">
        <f>INT(DT!I2662)</f>
        <v>44980</v>
      </c>
      <c r="D2662" s="53">
        <f>DT!I2662-INT(DT!I2662)</f>
        <v>0.33815972223237623</v>
      </c>
      <c r="E2662" s="32" t="s">
        <v>6877</v>
      </c>
      <c r="F2662" s="32">
        <v>1043</v>
      </c>
      <c r="G2662" s="38">
        <f>INT(DT!E2662)</f>
        <v>44980</v>
      </c>
      <c r="H2662" s="39">
        <f>DT!E2662-INT(DT!E2662)</f>
        <v>0.39821759259939427</v>
      </c>
      <c r="I2662" s="32" t="s">
        <v>18</v>
      </c>
      <c r="J2662" s="32" t="s">
        <v>657</v>
      </c>
      <c r="K2662" s="32" t="s">
        <v>465</v>
      </c>
      <c r="L2662" s="42" cm="1">
        <f t="array" ref="L2662">INDEX('D_ SERVICES'!D:F, MATCH(J2662, 'D_ SERVICES'!A:A, 0),
   IF(I2662="Basic", 1, IF(I2662="Standard", 2, IF(I2662="Premium", 3, ""))))</f>
        <v>90</v>
      </c>
      <c r="M2662" s="32">
        <f>L2662*(1-VLOOKUP('F_ ORDERS'!$K2662,D_BUYERS!A:H,8,FALSE))</f>
        <v>81</v>
      </c>
      <c r="N2662" s="32">
        <f>IF(VLOOKUP('F_ ORDERS'!$G2662, OrderDate!A:E, 5, FALSE) = 1, 'F_ ORDERS'!$M2662 * (1 - 0.07), 'F_ ORDERS'!$M2662)</f>
        <v>81</v>
      </c>
    </row>
    <row r="2663" spans="1:14" x14ac:dyDescent="0.2">
      <c r="A2663" s="51" t="str">
        <f t="shared" si="41"/>
        <v>113.202.128.253|42959|0.201736111106584</v>
      </c>
      <c r="B2663" s="51" t="s">
        <v>1115</v>
      </c>
      <c r="C2663" s="52">
        <f>INT(DT!I2663)</f>
        <v>42959</v>
      </c>
      <c r="D2663" s="53">
        <f>DT!I2663-INT(DT!I2663)</f>
        <v>0.20173611110658385</v>
      </c>
      <c r="E2663" s="32" t="s">
        <v>6878</v>
      </c>
      <c r="F2663" s="32">
        <v>1114</v>
      </c>
      <c r="G2663" s="38">
        <f>INT(DT!E2663)</f>
        <v>42959</v>
      </c>
      <c r="H2663" s="39">
        <f>DT!E2663-INT(DT!E2663)</f>
        <v>0.2799074074064265</v>
      </c>
      <c r="I2663" s="32" t="s">
        <v>12</v>
      </c>
      <c r="J2663" s="32" t="s">
        <v>720</v>
      </c>
      <c r="K2663" s="32" t="s">
        <v>244</v>
      </c>
      <c r="L2663" s="42" cm="1">
        <f t="array" ref="L2663">INDEX('D_ SERVICES'!D:F, MATCH(J2663, 'D_ SERVICES'!A:A, 0),
   IF(I2663="Basic", 1, IF(I2663="Standard", 2, IF(I2663="Premium", 3, ""))))</f>
        <v>691</v>
      </c>
      <c r="M2663" s="32">
        <f>L2663*(1-VLOOKUP('F_ ORDERS'!$K2663,D_BUYERS!A:H,8,FALSE))</f>
        <v>691</v>
      </c>
      <c r="N2663" s="32">
        <f>IF(VLOOKUP('F_ ORDERS'!$G2663, OrderDate!A:E, 5, FALSE) = 1, 'F_ ORDERS'!$M2663 * (1 - 0.07), 'F_ ORDERS'!$M2663)</f>
        <v>642.63</v>
      </c>
    </row>
    <row r="2664" spans="1:14" x14ac:dyDescent="0.2">
      <c r="A2664" s="51" t="str">
        <f t="shared" si="41"/>
        <v>243.169.28.102|43804|0.0895717592575238</v>
      </c>
      <c r="B2664" s="51" t="s">
        <v>2916</v>
      </c>
      <c r="C2664" s="52">
        <f>INT(DT!I2664)</f>
        <v>43804</v>
      </c>
      <c r="D2664" s="53">
        <f>DT!I2664-INT(DT!I2664)</f>
        <v>8.9571759257523809E-2</v>
      </c>
      <c r="E2664" s="32" t="s">
        <v>6879</v>
      </c>
      <c r="F2664" s="32">
        <v>1076</v>
      </c>
      <c r="G2664" s="38">
        <f>INT(DT!E2664)</f>
        <v>43804</v>
      </c>
      <c r="H2664" s="39">
        <f>DT!E2664-INT(DT!E2664)</f>
        <v>0.18137731480965158</v>
      </c>
      <c r="I2664" s="32" t="s">
        <v>23</v>
      </c>
      <c r="J2664" s="32" t="s">
        <v>863</v>
      </c>
      <c r="K2664" s="32" t="s">
        <v>281</v>
      </c>
      <c r="L2664" s="42" cm="1">
        <f t="array" ref="L2664">INDEX('D_ SERVICES'!D:F, MATCH(J2664, 'D_ SERVICES'!A:A, 0),
   IF(I2664="Basic", 1, IF(I2664="Standard", 2, IF(I2664="Premium", 3, ""))))</f>
        <v>937</v>
      </c>
      <c r="M2664" s="32">
        <f>L2664*(1-VLOOKUP('F_ ORDERS'!$K2664,D_BUYERS!A:H,8,FALSE))</f>
        <v>937</v>
      </c>
      <c r="N2664" s="32">
        <f>IF(VLOOKUP('F_ ORDERS'!$G2664, OrderDate!A:E, 5, FALSE) = 1, 'F_ ORDERS'!$M2664 * (1 - 0.07), 'F_ ORDERS'!$M2664)</f>
        <v>937</v>
      </c>
    </row>
    <row r="2665" spans="1:14" x14ac:dyDescent="0.2">
      <c r="A2665" s="51" t="str">
        <f t="shared" si="41"/>
        <v>182.13.202.17|45419|0.608425925922347</v>
      </c>
      <c r="B2665" s="51" t="s">
        <v>2052</v>
      </c>
      <c r="C2665" s="52">
        <f>INT(DT!I2665)</f>
        <v>45419</v>
      </c>
      <c r="D2665" s="53">
        <f>DT!I2665-INT(DT!I2665)</f>
        <v>0.60842592592234723</v>
      </c>
      <c r="E2665" s="32" t="s">
        <v>6880</v>
      </c>
      <c r="F2665" s="32">
        <v>1045</v>
      </c>
      <c r="G2665" s="38">
        <f>INT(DT!E2665)</f>
        <v>45419</v>
      </c>
      <c r="H2665" s="39">
        <f>DT!E2665-INT(DT!E2665)</f>
        <v>0.71756944443768589</v>
      </c>
      <c r="I2665" s="32" t="s">
        <v>18</v>
      </c>
      <c r="J2665" s="32" t="s">
        <v>674</v>
      </c>
      <c r="K2665" s="32" t="s">
        <v>164</v>
      </c>
      <c r="L2665" s="42" cm="1">
        <f t="array" ref="L2665">INDEX('D_ SERVICES'!D:F, MATCH(J2665, 'D_ SERVICES'!A:A, 0),
   IF(I2665="Basic", 1, IF(I2665="Standard", 2, IF(I2665="Premium", 3, ""))))</f>
        <v>110</v>
      </c>
      <c r="M2665" s="32">
        <f>L2665*(1-VLOOKUP('F_ ORDERS'!$K2665,D_BUYERS!A:H,8,FALSE))</f>
        <v>110</v>
      </c>
      <c r="N2665" s="32">
        <f>IF(VLOOKUP('F_ ORDERS'!$G2665, OrderDate!A:E, 5, FALSE) = 1, 'F_ ORDERS'!$M2665 * (1 - 0.07), 'F_ ORDERS'!$M2665)</f>
        <v>110</v>
      </c>
    </row>
    <row r="2666" spans="1:14" x14ac:dyDescent="0.2">
      <c r="A2666" s="51" t="str">
        <f t="shared" si="41"/>
        <v>149.56.32.205|45023|0.263819444437104</v>
      </c>
      <c r="B2666" s="51" t="s">
        <v>1616</v>
      </c>
      <c r="C2666" s="52">
        <f>INT(DT!I2666)</f>
        <v>45023</v>
      </c>
      <c r="D2666" s="53">
        <f>DT!I2666-INT(DT!I2666)</f>
        <v>0.26381944443710381</v>
      </c>
      <c r="E2666" s="32" t="s">
        <v>6881</v>
      </c>
      <c r="F2666" s="32">
        <v>1233</v>
      </c>
      <c r="G2666" s="38">
        <f>INT(DT!E2666)</f>
        <v>45023</v>
      </c>
      <c r="H2666" s="39">
        <f>DT!E2666-INT(DT!E2666)</f>
        <v>0.28324074073316297</v>
      </c>
      <c r="I2666" s="32" t="s">
        <v>12</v>
      </c>
      <c r="J2666" s="32" t="s">
        <v>573</v>
      </c>
      <c r="K2666" s="32" t="s">
        <v>493</v>
      </c>
      <c r="L2666" s="42" cm="1">
        <f t="array" ref="L2666">INDEX('D_ SERVICES'!D:F, MATCH(J2666, 'D_ SERVICES'!A:A, 0),
   IF(I2666="Basic", 1, IF(I2666="Standard", 2, IF(I2666="Premium", 3, ""))))</f>
        <v>760</v>
      </c>
      <c r="M2666" s="32">
        <f>L2666*(1-VLOOKUP('F_ ORDERS'!$K2666,D_BUYERS!A:H,8,FALSE))</f>
        <v>722</v>
      </c>
      <c r="N2666" s="32">
        <f>IF(VLOOKUP('F_ ORDERS'!$G2666, OrderDate!A:E, 5, FALSE) = 1, 'F_ ORDERS'!$M2666 * (1 - 0.07), 'F_ ORDERS'!$M2666)</f>
        <v>722</v>
      </c>
    </row>
    <row r="2667" spans="1:14" x14ac:dyDescent="0.2">
      <c r="A2667" s="51" t="str">
        <f t="shared" si="41"/>
        <v>141.69.199.135|44965|0.704803240740148</v>
      </c>
      <c r="B2667" s="51" t="s">
        <v>1514</v>
      </c>
      <c r="C2667" s="52">
        <f>INT(DT!I2667)</f>
        <v>44965</v>
      </c>
      <c r="D2667" s="53">
        <f>DT!I2667-INT(DT!I2667)</f>
        <v>0.70480324074014788</v>
      </c>
      <c r="E2667" s="32" t="s">
        <v>6882</v>
      </c>
      <c r="F2667" s="32">
        <v>1205</v>
      </c>
      <c r="G2667" s="38">
        <f>INT(DT!E2667)</f>
        <v>44965</v>
      </c>
      <c r="H2667" s="39">
        <f>DT!E2667-INT(DT!E2667)</f>
        <v>0.77668981481110677</v>
      </c>
      <c r="I2667" s="32" t="s">
        <v>23</v>
      </c>
      <c r="J2667" s="32" t="s">
        <v>693</v>
      </c>
      <c r="K2667" s="32" t="s">
        <v>116</v>
      </c>
      <c r="L2667" s="42" cm="1">
        <f t="array" ref="L2667">INDEX('D_ SERVICES'!D:F, MATCH(J2667, 'D_ SERVICES'!A:A, 0),
   IF(I2667="Basic", 1, IF(I2667="Standard", 2, IF(I2667="Premium", 3, ""))))</f>
        <v>901</v>
      </c>
      <c r="M2667" s="32">
        <f>L2667*(1-VLOOKUP('F_ ORDERS'!$K2667,D_BUYERS!A:H,8,FALSE))</f>
        <v>810.9</v>
      </c>
      <c r="N2667" s="32">
        <f>IF(VLOOKUP('F_ ORDERS'!$G2667, OrderDate!A:E, 5, FALSE) = 1, 'F_ ORDERS'!$M2667 * (1 - 0.07), 'F_ ORDERS'!$M2667)</f>
        <v>810.9</v>
      </c>
    </row>
    <row r="2668" spans="1:14" x14ac:dyDescent="0.2">
      <c r="A2668" s="51" t="str">
        <f t="shared" si="41"/>
        <v>137.185.72.85|45526|0.785879629627743</v>
      </c>
      <c r="B2668" s="51" t="s">
        <v>1454</v>
      </c>
      <c r="C2668" s="52">
        <f>INT(DT!I2668)</f>
        <v>45526</v>
      </c>
      <c r="D2668" s="53">
        <f>DT!I2668-INT(DT!I2668)</f>
        <v>0.78587962962774327</v>
      </c>
      <c r="E2668" s="32" t="s">
        <v>6883</v>
      </c>
      <c r="F2668" s="32">
        <v>1064</v>
      </c>
      <c r="G2668" s="38">
        <f>INT(DT!E2668)</f>
        <v>45526</v>
      </c>
      <c r="H2668" s="39">
        <f>DT!E2668-INT(DT!E2668)</f>
        <v>0.91063657407357823</v>
      </c>
      <c r="I2668" s="32" t="s">
        <v>23</v>
      </c>
      <c r="J2668" s="32" t="s">
        <v>663</v>
      </c>
      <c r="K2668" s="32" t="s">
        <v>414</v>
      </c>
      <c r="L2668" s="42" cm="1">
        <f t="array" ref="L2668">INDEX('D_ SERVICES'!D:F, MATCH(J2668, 'D_ SERVICES'!A:A, 0),
   IF(I2668="Basic", 1, IF(I2668="Standard", 2, IF(I2668="Premium", 3, ""))))</f>
        <v>739</v>
      </c>
      <c r="M2668" s="32">
        <f>L2668*(1-VLOOKUP('F_ ORDERS'!$K2668,D_BUYERS!A:H,8,FALSE))</f>
        <v>739</v>
      </c>
      <c r="N2668" s="32">
        <f>IF(VLOOKUP('F_ ORDERS'!$G2668, OrderDate!A:E, 5, FALSE) = 1, 'F_ ORDERS'!$M2668 * (1 - 0.07), 'F_ ORDERS'!$M2668)</f>
        <v>739</v>
      </c>
    </row>
    <row r="2669" spans="1:14" x14ac:dyDescent="0.2">
      <c r="A2669" s="51" t="str">
        <f t="shared" si="41"/>
        <v>247.172.184.95|44549|0.887928240743349</v>
      </c>
      <c r="B2669" s="51" t="s">
        <v>2970</v>
      </c>
      <c r="C2669" s="52">
        <f>INT(DT!I2669)</f>
        <v>44549</v>
      </c>
      <c r="D2669" s="53">
        <f>DT!I2669-INT(DT!I2669)</f>
        <v>0.88792824074334931</v>
      </c>
      <c r="E2669" s="32" t="s">
        <v>6884</v>
      </c>
      <c r="F2669" s="32">
        <v>1046</v>
      </c>
      <c r="G2669" s="38">
        <f>INT(DT!E2669)</f>
        <v>44549</v>
      </c>
      <c r="H2669" s="39">
        <f>DT!E2669-INT(DT!E2669)</f>
        <v>0.93430555555823958</v>
      </c>
      <c r="I2669" s="32" t="s">
        <v>18</v>
      </c>
      <c r="J2669" s="32" t="s">
        <v>651</v>
      </c>
      <c r="K2669" s="32" t="s">
        <v>495</v>
      </c>
      <c r="L2669" s="42" cm="1">
        <f t="array" ref="L2669">INDEX('D_ SERVICES'!D:F, MATCH(J2669, 'D_ SERVICES'!A:A, 0),
   IF(I2669="Basic", 1, IF(I2669="Standard", 2, IF(I2669="Premium", 3, ""))))</f>
        <v>479</v>
      </c>
      <c r="M2669" s="32">
        <f>L2669*(1-VLOOKUP('F_ ORDERS'!$K2669,D_BUYERS!A:H,8,FALSE))</f>
        <v>455.04999999999995</v>
      </c>
      <c r="N2669" s="32">
        <f>IF(VLOOKUP('F_ ORDERS'!$G2669, OrderDate!A:E, 5, FALSE) = 1, 'F_ ORDERS'!$M2669 * (1 - 0.07), 'F_ ORDERS'!$M2669)</f>
        <v>423.19649999999996</v>
      </c>
    </row>
    <row r="2670" spans="1:14" x14ac:dyDescent="0.2">
      <c r="A2670" s="51" t="str">
        <f t="shared" si="41"/>
        <v>132.183.103.115|44681|0.5796759259174</v>
      </c>
      <c r="B2670" s="51" t="s">
        <v>1386</v>
      </c>
      <c r="C2670" s="52">
        <f>INT(DT!I2670)</f>
        <v>44681</v>
      </c>
      <c r="D2670" s="53">
        <f>DT!I2670-INT(DT!I2670)</f>
        <v>0.57967592591739958</v>
      </c>
      <c r="E2670" s="32" t="s">
        <v>6885</v>
      </c>
      <c r="F2670" s="32">
        <v>1028</v>
      </c>
      <c r="G2670" s="38">
        <f>INT(DT!E2670)</f>
        <v>44681</v>
      </c>
      <c r="H2670" s="39">
        <f>DT!E2670-INT(DT!E2670)</f>
        <v>0.68531249999068677</v>
      </c>
      <c r="I2670" s="32" t="s">
        <v>12</v>
      </c>
      <c r="J2670" s="32" t="s">
        <v>779</v>
      </c>
      <c r="K2670" s="32" t="s">
        <v>205</v>
      </c>
      <c r="L2670" s="42" cm="1">
        <f t="array" ref="L2670">INDEX('D_ SERVICES'!D:F, MATCH(J2670, 'D_ SERVICES'!A:A, 0),
   IF(I2670="Basic", 1, IF(I2670="Standard", 2, IF(I2670="Premium", 3, ""))))</f>
        <v>1000</v>
      </c>
      <c r="M2670" s="32">
        <f>L2670*(1-VLOOKUP('F_ ORDERS'!$K2670,D_BUYERS!A:H,8,FALSE))</f>
        <v>900</v>
      </c>
      <c r="N2670" s="32">
        <f>IF(VLOOKUP('F_ ORDERS'!$G2670, OrderDate!A:E, 5, FALSE) = 1, 'F_ ORDERS'!$M2670 * (1 - 0.07), 'F_ ORDERS'!$M2670)</f>
        <v>837</v>
      </c>
    </row>
    <row r="2671" spans="1:14" x14ac:dyDescent="0.2">
      <c r="A2671" s="51" t="str">
        <f t="shared" si="41"/>
        <v>23.107.35.93|44305|0.82541666666657</v>
      </c>
      <c r="B2671" s="51" t="s">
        <v>2703</v>
      </c>
      <c r="C2671" s="52">
        <f>INT(DT!I2671)</f>
        <v>44305</v>
      </c>
      <c r="D2671" s="53">
        <f>DT!I2671-INT(DT!I2671)</f>
        <v>0.82541666666656965</v>
      </c>
      <c r="E2671" s="32" t="s">
        <v>6886</v>
      </c>
      <c r="F2671" s="32">
        <v>1020</v>
      </c>
      <c r="G2671" s="38">
        <f>INT(DT!E2671)</f>
        <v>44305</v>
      </c>
      <c r="H2671" s="39">
        <f>DT!E2671-INT(DT!E2671)</f>
        <v>0.91758101851883112</v>
      </c>
      <c r="I2671" s="32" t="s">
        <v>12</v>
      </c>
      <c r="J2671" s="32" t="s">
        <v>799</v>
      </c>
      <c r="K2671" s="32" t="s">
        <v>94</v>
      </c>
      <c r="L2671" s="42" cm="1">
        <f t="array" ref="L2671">INDEX('D_ SERVICES'!D:F, MATCH(J2671, 'D_ SERVICES'!A:A, 0),
   IF(I2671="Basic", 1, IF(I2671="Standard", 2, IF(I2671="Premium", 3, ""))))</f>
        <v>983</v>
      </c>
      <c r="M2671" s="32">
        <f>L2671*(1-VLOOKUP('F_ ORDERS'!$K2671,D_BUYERS!A:H,8,FALSE))</f>
        <v>983</v>
      </c>
      <c r="N2671" s="32">
        <f>IF(VLOOKUP('F_ ORDERS'!$G2671, OrderDate!A:E, 5, FALSE) = 1, 'F_ ORDERS'!$M2671 * (1 - 0.07), 'F_ ORDERS'!$M2671)</f>
        <v>983</v>
      </c>
    </row>
    <row r="2672" spans="1:14" x14ac:dyDescent="0.2">
      <c r="A2672" s="51" t="str">
        <f t="shared" si="41"/>
        <v>224.54.117.58|45593|0.474363425928459</v>
      </c>
      <c r="B2672" s="51" t="s">
        <v>2631</v>
      </c>
      <c r="C2672" s="52">
        <f>INT(DT!I2672)</f>
        <v>45593</v>
      </c>
      <c r="D2672" s="53">
        <f>DT!I2672-INT(DT!I2672)</f>
        <v>0.47436342592845904</v>
      </c>
      <c r="E2672" s="32" t="s">
        <v>6887</v>
      </c>
      <c r="F2672" s="32">
        <v>1106</v>
      </c>
      <c r="G2672" s="38">
        <f>INT(DT!E2672)</f>
        <v>45593</v>
      </c>
      <c r="H2672" s="39">
        <f>DT!E2672-INT(DT!E2672)</f>
        <v>0.552175925928168</v>
      </c>
      <c r="I2672" s="32" t="s">
        <v>18</v>
      </c>
      <c r="J2672" s="32" t="s">
        <v>575</v>
      </c>
      <c r="K2672" s="32" t="s">
        <v>242</v>
      </c>
      <c r="L2672" s="42" cm="1">
        <f t="array" ref="L2672">INDEX('D_ SERVICES'!D:F, MATCH(J2672, 'D_ SERVICES'!A:A, 0),
   IF(I2672="Basic", 1, IF(I2672="Standard", 2, IF(I2672="Premium", 3, ""))))</f>
        <v>604</v>
      </c>
      <c r="M2672" s="32">
        <f>L2672*(1-VLOOKUP('F_ ORDERS'!$K2672,D_BUYERS!A:H,8,FALSE))</f>
        <v>543.6</v>
      </c>
      <c r="N2672" s="32">
        <f>IF(VLOOKUP('F_ ORDERS'!$G2672, OrderDate!A:E, 5, FALSE) = 1, 'F_ ORDERS'!$M2672 * (1 - 0.07), 'F_ ORDERS'!$M2672)</f>
        <v>543.6</v>
      </c>
    </row>
    <row r="2673" spans="1:14" x14ac:dyDescent="0.2">
      <c r="A2673" s="51" t="str">
        <f t="shared" si="41"/>
        <v>35.255.218.253|42074|0.130682870367309</v>
      </c>
      <c r="B2673" s="51" t="s">
        <v>3243</v>
      </c>
      <c r="C2673" s="52">
        <f>INT(DT!I2673)</f>
        <v>42074</v>
      </c>
      <c r="D2673" s="53">
        <f>DT!I2673-INT(DT!I2673)</f>
        <v>0.13068287036730908</v>
      </c>
      <c r="E2673" s="32" t="s">
        <v>6888</v>
      </c>
      <c r="F2673" s="32">
        <v>1028</v>
      </c>
      <c r="G2673" s="38">
        <f>INT(DT!E2673)</f>
        <v>42074</v>
      </c>
      <c r="H2673" s="39">
        <f>DT!E2673-INT(DT!E2673)</f>
        <v>0.23780092592642177</v>
      </c>
      <c r="I2673" s="32" t="s">
        <v>18</v>
      </c>
      <c r="J2673" s="32" t="s">
        <v>619</v>
      </c>
      <c r="K2673" s="32" t="s">
        <v>418</v>
      </c>
      <c r="L2673" s="42" cm="1">
        <f t="array" ref="L2673">INDEX('D_ SERVICES'!D:F, MATCH(J2673, 'D_ SERVICES'!A:A, 0),
   IF(I2673="Basic", 1, IF(I2673="Standard", 2, IF(I2673="Premium", 3, ""))))</f>
        <v>817</v>
      </c>
      <c r="M2673" s="32">
        <f>L2673*(1-VLOOKUP('F_ ORDERS'!$K2673,D_BUYERS!A:H,8,FALSE))</f>
        <v>817</v>
      </c>
      <c r="N2673" s="32">
        <f>IF(VLOOKUP('F_ ORDERS'!$G2673, OrderDate!A:E, 5, FALSE) = 1, 'F_ ORDERS'!$M2673 * (1 - 0.07), 'F_ ORDERS'!$M2673)</f>
        <v>817</v>
      </c>
    </row>
    <row r="2674" spans="1:14" x14ac:dyDescent="0.2">
      <c r="A2674" s="51" t="str">
        <f t="shared" si="41"/>
        <v>107.185.112.61|44458|0.774965277778392</v>
      </c>
      <c r="B2674" s="51" t="s">
        <v>1025</v>
      </c>
      <c r="C2674" s="52">
        <f>INT(DT!I2674)</f>
        <v>44458</v>
      </c>
      <c r="D2674" s="53">
        <f>DT!I2674-INT(DT!I2674)</f>
        <v>0.77496527777839219</v>
      </c>
      <c r="E2674" s="32" t="s">
        <v>6889</v>
      </c>
      <c r="F2674" s="32">
        <v>1018</v>
      </c>
      <c r="G2674" s="38">
        <f>INT(DT!E2674)</f>
        <v>44458</v>
      </c>
      <c r="H2674" s="39">
        <f>DT!E2674-INT(DT!E2674)</f>
        <v>0.88613425925723277</v>
      </c>
      <c r="I2674" s="32" t="s">
        <v>23</v>
      </c>
      <c r="J2674" s="32" t="s">
        <v>636</v>
      </c>
      <c r="K2674" s="32" t="s">
        <v>216</v>
      </c>
      <c r="L2674" s="42" cm="1">
        <f t="array" ref="L2674">INDEX('D_ SERVICES'!D:F, MATCH(J2674, 'D_ SERVICES'!A:A, 0),
   IF(I2674="Basic", 1, IF(I2674="Standard", 2, IF(I2674="Premium", 3, ""))))</f>
        <v>606</v>
      </c>
      <c r="M2674" s="32">
        <f>L2674*(1-VLOOKUP('F_ ORDERS'!$K2674,D_BUYERS!A:H,8,FALSE))</f>
        <v>606</v>
      </c>
      <c r="N2674" s="32">
        <f>IF(VLOOKUP('F_ ORDERS'!$G2674, OrderDate!A:E, 5, FALSE) = 1, 'F_ ORDERS'!$M2674 * (1 - 0.07), 'F_ ORDERS'!$M2674)</f>
        <v>563.57999999999993</v>
      </c>
    </row>
    <row r="2675" spans="1:14" x14ac:dyDescent="0.2">
      <c r="A2675" s="51" t="str">
        <f t="shared" si="41"/>
        <v>138.209.90.78|44252|0.411041666673555</v>
      </c>
      <c r="B2675" s="51" t="s">
        <v>1464</v>
      </c>
      <c r="C2675" s="52">
        <f>INT(DT!I2675)</f>
        <v>44252</v>
      </c>
      <c r="D2675" s="53">
        <f>DT!I2675-INT(DT!I2675)</f>
        <v>0.41104166667355457</v>
      </c>
      <c r="E2675" s="32" t="s">
        <v>6890</v>
      </c>
      <c r="F2675" s="32">
        <v>1004</v>
      </c>
      <c r="G2675" s="38">
        <f>INT(DT!E2675)</f>
        <v>44252</v>
      </c>
      <c r="H2675" s="39">
        <f>DT!E2675-INT(DT!E2675)</f>
        <v>0.46298611111706123</v>
      </c>
      <c r="I2675" s="32" t="s">
        <v>12</v>
      </c>
      <c r="J2675" s="32" t="s">
        <v>810</v>
      </c>
      <c r="K2675" s="32" t="s">
        <v>448</v>
      </c>
      <c r="L2675" s="42" cm="1">
        <f t="array" ref="L2675">INDEX('D_ SERVICES'!D:F, MATCH(J2675, 'D_ SERVICES'!A:A, 0),
   IF(I2675="Basic", 1, IF(I2675="Standard", 2, IF(I2675="Premium", 3, ""))))</f>
        <v>979</v>
      </c>
      <c r="M2675" s="32">
        <f>L2675*(1-VLOOKUP('F_ ORDERS'!$K2675,D_BUYERS!A:H,8,FALSE))</f>
        <v>930.05</v>
      </c>
      <c r="N2675" s="32">
        <f>IF(VLOOKUP('F_ ORDERS'!$G2675, OrderDate!A:E, 5, FALSE) = 1, 'F_ ORDERS'!$M2675 * (1 - 0.07), 'F_ ORDERS'!$M2675)</f>
        <v>930.05</v>
      </c>
    </row>
    <row r="2676" spans="1:14" x14ac:dyDescent="0.2">
      <c r="A2676" s="51" t="str">
        <f t="shared" si="41"/>
        <v>239.170.226.19|43241|0.926307870373421</v>
      </c>
      <c r="B2676" s="51" t="s">
        <v>2841</v>
      </c>
      <c r="C2676" s="52">
        <f>INT(DT!I2676)</f>
        <v>43241</v>
      </c>
      <c r="D2676" s="53">
        <f>DT!I2676-INT(DT!I2676)</f>
        <v>0.92630787037342088</v>
      </c>
      <c r="E2676" s="32" t="s">
        <v>6891</v>
      </c>
      <c r="F2676" s="32">
        <v>1201</v>
      </c>
      <c r="G2676" s="38">
        <f>INT(DT!E2676)</f>
        <v>43242</v>
      </c>
      <c r="H2676" s="39">
        <f>DT!E2676-INT(DT!E2676)</f>
        <v>2.4432870370219462E-2</v>
      </c>
      <c r="I2676" s="32" t="s">
        <v>18</v>
      </c>
      <c r="J2676" s="32" t="s">
        <v>665</v>
      </c>
      <c r="K2676" s="32" t="s">
        <v>157</v>
      </c>
      <c r="L2676" s="42" cm="1">
        <f t="array" ref="L2676">INDEX('D_ SERVICES'!D:F, MATCH(J2676, 'D_ SERVICES'!A:A, 0),
   IF(I2676="Basic", 1, IF(I2676="Standard", 2, IF(I2676="Premium", 3, ""))))</f>
        <v>244</v>
      </c>
      <c r="M2676" s="32">
        <f>L2676*(1-VLOOKUP('F_ ORDERS'!$K2676,D_BUYERS!A:H,8,FALSE))</f>
        <v>219.6</v>
      </c>
      <c r="N2676" s="32">
        <f>IF(VLOOKUP('F_ ORDERS'!$G2676, OrderDate!A:E, 5, FALSE) = 1, 'F_ ORDERS'!$M2676 * (1 - 0.07), 'F_ ORDERS'!$M2676)</f>
        <v>219.6</v>
      </c>
    </row>
    <row r="2677" spans="1:14" x14ac:dyDescent="0.2">
      <c r="A2677" s="51" t="str">
        <f t="shared" si="41"/>
        <v>154.193.32.152|43941|0.891273148146865</v>
      </c>
      <c r="B2677" s="51" t="s">
        <v>1679</v>
      </c>
      <c r="C2677" s="52">
        <f>INT(DT!I2677)</f>
        <v>43941</v>
      </c>
      <c r="D2677" s="53">
        <f>DT!I2677-INT(DT!I2677)</f>
        <v>0.89127314814686542</v>
      </c>
      <c r="E2677" s="32" t="s">
        <v>6892</v>
      </c>
      <c r="F2677" s="32">
        <v>1148</v>
      </c>
      <c r="G2677" s="38">
        <f>INT(DT!E2677)</f>
        <v>43941</v>
      </c>
      <c r="H2677" s="39">
        <f>DT!E2677-INT(DT!E2677)</f>
        <v>0.958425925928168</v>
      </c>
      <c r="I2677" s="32" t="s">
        <v>12</v>
      </c>
      <c r="J2677" s="32" t="s">
        <v>718</v>
      </c>
      <c r="K2677" s="32" t="s">
        <v>173</v>
      </c>
      <c r="L2677" s="42" cm="1">
        <f t="array" ref="L2677">INDEX('D_ SERVICES'!D:F, MATCH(J2677, 'D_ SERVICES'!A:A, 0),
   IF(I2677="Basic", 1, IF(I2677="Standard", 2, IF(I2677="Premium", 3, ""))))</f>
        <v>922</v>
      </c>
      <c r="M2677" s="32">
        <f>L2677*(1-VLOOKUP('F_ ORDERS'!$K2677,D_BUYERS!A:H,8,FALSE))</f>
        <v>875.9</v>
      </c>
      <c r="N2677" s="32">
        <f>IF(VLOOKUP('F_ ORDERS'!$G2677, OrderDate!A:E, 5, FALSE) = 1, 'F_ ORDERS'!$M2677 * (1 - 0.07), 'F_ ORDERS'!$M2677)</f>
        <v>875.9</v>
      </c>
    </row>
    <row r="2678" spans="1:14" x14ac:dyDescent="0.2">
      <c r="A2678" s="51" t="str">
        <f t="shared" si="41"/>
        <v>141.115.207.127|43084|0.912488425929041</v>
      </c>
      <c r="B2678" s="51" t="s">
        <v>1506</v>
      </c>
      <c r="C2678" s="52">
        <f>INT(DT!I2678)</f>
        <v>43084</v>
      </c>
      <c r="D2678" s="53">
        <f>DT!I2678-INT(DT!I2678)</f>
        <v>0.91248842592904111</v>
      </c>
      <c r="E2678" s="32" t="s">
        <v>6893</v>
      </c>
      <c r="F2678" s="32">
        <v>1207</v>
      </c>
      <c r="G2678" s="38">
        <f>INT(DT!E2678)</f>
        <v>43084</v>
      </c>
      <c r="H2678" s="39">
        <f>DT!E2678-INT(DT!E2678)</f>
        <v>0.97734953703911742</v>
      </c>
      <c r="I2678" s="32" t="s">
        <v>23</v>
      </c>
      <c r="J2678" s="32" t="s">
        <v>685</v>
      </c>
      <c r="K2678" s="32" t="s">
        <v>168</v>
      </c>
      <c r="L2678" s="42" cm="1">
        <f t="array" ref="L2678">INDEX('D_ SERVICES'!D:F, MATCH(J2678, 'D_ SERVICES'!A:A, 0),
   IF(I2678="Basic", 1, IF(I2678="Standard", 2, IF(I2678="Premium", 3, ""))))</f>
        <v>855</v>
      </c>
      <c r="M2678" s="32">
        <f>L2678*(1-VLOOKUP('F_ ORDERS'!$K2678,D_BUYERS!A:H,8,FALSE))</f>
        <v>855</v>
      </c>
      <c r="N2678" s="32">
        <f>IF(VLOOKUP('F_ ORDERS'!$G2678, OrderDate!A:E, 5, FALSE) = 1, 'F_ ORDERS'!$M2678 * (1 - 0.07), 'F_ ORDERS'!$M2678)</f>
        <v>855</v>
      </c>
    </row>
    <row r="2679" spans="1:14" x14ac:dyDescent="0.2">
      <c r="A2679" s="51" t="str">
        <f t="shared" si="41"/>
        <v>96.161.50.18|45513|0.0288310185205773</v>
      </c>
      <c r="B2679" s="51" t="s">
        <v>4149</v>
      </c>
      <c r="C2679" s="52">
        <f>INT(DT!I2679)</f>
        <v>45513</v>
      </c>
      <c r="D2679" s="53">
        <f>DT!I2679-INT(DT!I2679)</f>
        <v>2.8831018520577345E-2</v>
      </c>
      <c r="E2679" s="32" t="s">
        <v>6894</v>
      </c>
      <c r="F2679" s="32">
        <v>1106</v>
      </c>
      <c r="G2679" s="38">
        <f>INT(DT!E2679)</f>
        <v>45513</v>
      </c>
      <c r="H2679" s="39">
        <f>DT!E2679-INT(DT!E2679)</f>
        <v>9.4814814816345461E-2</v>
      </c>
      <c r="I2679" s="32" t="s">
        <v>18</v>
      </c>
      <c r="J2679" s="32" t="s">
        <v>730</v>
      </c>
      <c r="K2679" s="32" t="s">
        <v>482</v>
      </c>
      <c r="L2679" s="42" cm="1">
        <f t="array" ref="L2679">INDEX('D_ SERVICES'!D:F, MATCH(J2679, 'D_ SERVICES'!A:A, 0),
   IF(I2679="Basic", 1, IF(I2679="Standard", 2, IF(I2679="Premium", 3, ""))))</f>
        <v>700</v>
      </c>
      <c r="M2679" s="32">
        <f>L2679*(1-VLOOKUP('F_ ORDERS'!$K2679,D_BUYERS!A:H,8,FALSE))</f>
        <v>630</v>
      </c>
      <c r="N2679" s="32">
        <f>IF(VLOOKUP('F_ ORDERS'!$G2679, OrderDate!A:E, 5, FALSE) = 1, 'F_ ORDERS'!$M2679 * (1 - 0.07), 'F_ ORDERS'!$M2679)</f>
        <v>630</v>
      </c>
    </row>
    <row r="2680" spans="1:14" x14ac:dyDescent="0.2">
      <c r="A2680" s="51" t="str">
        <f t="shared" si="41"/>
        <v>53.179.237.157|43759|0.45410879629344</v>
      </c>
      <c r="B2680" s="51" t="s">
        <v>3518</v>
      </c>
      <c r="C2680" s="52">
        <f>INT(DT!I2680)</f>
        <v>43759</v>
      </c>
      <c r="D2680" s="53">
        <f>DT!I2680-INT(DT!I2680)</f>
        <v>0.45410879629343981</v>
      </c>
      <c r="E2680" s="32" t="s">
        <v>6895</v>
      </c>
      <c r="F2680" s="32">
        <v>1011</v>
      </c>
      <c r="G2680" s="38">
        <f>INT(DT!E2680)</f>
        <v>43759</v>
      </c>
      <c r="H2680" s="39">
        <f>DT!E2680-INT(DT!E2680)</f>
        <v>0.51887731481110677</v>
      </c>
      <c r="I2680" s="32" t="s">
        <v>12</v>
      </c>
      <c r="J2680" s="32" t="s">
        <v>710</v>
      </c>
      <c r="K2680" s="32" t="s">
        <v>485</v>
      </c>
      <c r="L2680" s="42" cm="1">
        <f t="array" ref="L2680">INDEX('D_ SERVICES'!D:F, MATCH(J2680, 'D_ SERVICES'!A:A, 0),
   IF(I2680="Basic", 1, IF(I2680="Standard", 2, IF(I2680="Premium", 3, ""))))</f>
        <v>686</v>
      </c>
      <c r="M2680" s="32">
        <f>L2680*(1-VLOOKUP('F_ ORDERS'!$K2680,D_BUYERS!A:H,8,FALSE))</f>
        <v>651.69999999999993</v>
      </c>
      <c r="N2680" s="32">
        <f>IF(VLOOKUP('F_ ORDERS'!$G2680, OrderDate!A:E, 5, FALSE) = 1, 'F_ ORDERS'!$M2680 * (1 - 0.07), 'F_ ORDERS'!$M2680)</f>
        <v>651.69999999999993</v>
      </c>
    </row>
    <row r="2681" spans="1:14" x14ac:dyDescent="0.2">
      <c r="A2681" s="51" t="str">
        <f t="shared" si="41"/>
        <v>254.184.231.2|43149|0.254374999996799</v>
      </c>
      <c r="B2681" s="51" t="s">
        <v>3060</v>
      </c>
      <c r="C2681" s="52">
        <f>INT(DT!I2681)</f>
        <v>43149</v>
      </c>
      <c r="D2681" s="53">
        <f>DT!I2681-INT(DT!I2681)</f>
        <v>0.25437499999679858</v>
      </c>
      <c r="E2681" s="32" t="s">
        <v>6896</v>
      </c>
      <c r="F2681" s="32">
        <v>1013</v>
      </c>
      <c r="G2681" s="38">
        <f>INT(DT!E2681)</f>
        <v>43149</v>
      </c>
      <c r="H2681" s="39">
        <f>DT!E2681-INT(DT!E2681)</f>
        <v>0.29634259259182727</v>
      </c>
      <c r="I2681" s="32" t="s">
        <v>18</v>
      </c>
      <c r="J2681" s="32" t="s">
        <v>761</v>
      </c>
      <c r="K2681" s="32" t="s">
        <v>335</v>
      </c>
      <c r="L2681" s="42" cm="1">
        <f t="array" ref="L2681">INDEX('D_ SERVICES'!D:F, MATCH(J2681, 'D_ SERVICES'!A:A, 0),
   IF(I2681="Basic", 1, IF(I2681="Standard", 2, IF(I2681="Premium", 3, ""))))</f>
        <v>99</v>
      </c>
      <c r="M2681" s="32">
        <f>L2681*(1-VLOOKUP('F_ ORDERS'!$K2681,D_BUYERS!A:H,8,FALSE))</f>
        <v>89.100000000000009</v>
      </c>
      <c r="N2681" s="32">
        <f>IF(VLOOKUP('F_ ORDERS'!$G2681, OrderDate!A:E, 5, FALSE) = 1, 'F_ ORDERS'!$M2681 * (1 - 0.07), 'F_ ORDERS'!$M2681)</f>
        <v>82.863</v>
      </c>
    </row>
    <row r="2682" spans="1:14" x14ac:dyDescent="0.2">
      <c r="A2682" s="51" t="str">
        <f t="shared" si="41"/>
        <v>68.157.243.7|43707|0.42262731482333</v>
      </c>
      <c r="B2682" s="51" t="s">
        <v>3708</v>
      </c>
      <c r="C2682" s="52">
        <f>INT(DT!I2682)</f>
        <v>43707</v>
      </c>
      <c r="D2682" s="53">
        <f>DT!I2682-INT(DT!I2682)</f>
        <v>0.42262731482333038</v>
      </c>
      <c r="E2682" s="32" t="s">
        <v>6897</v>
      </c>
      <c r="F2682" s="32">
        <v>1007</v>
      </c>
      <c r="G2682" s="38">
        <f>INT(DT!E2682)</f>
        <v>43707</v>
      </c>
      <c r="H2682" s="39">
        <f>DT!E2682-INT(DT!E2682)</f>
        <v>0.44527777778421296</v>
      </c>
      <c r="I2682" s="32" t="s">
        <v>12</v>
      </c>
      <c r="J2682" s="32" t="s">
        <v>789</v>
      </c>
      <c r="K2682" s="32" t="s">
        <v>432</v>
      </c>
      <c r="L2682" s="42" cm="1">
        <f t="array" ref="L2682">INDEX('D_ SERVICES'!D:F, MATCH(J2682, 'D_ SERVICES'!A:A, 0),
   IF(I2682="Basic", 1, IF(I2682="Standard", 2, IF(I2682="Premium", 3, ""))))</f>
        <v>833</v>
      </c>
      <c r="M2682" s="32">
        <f>L2682*(1-VLOOKUP('F_ ORDERS'!$K2682,D_BUYERS!A:H,8,FALSE))</f>
        <v>749.7</v>
      </c>
      <c r="N2682" s="32">
        <f>IF(VLOOKUP('F_ ORDERS'!$G2682, OrderDate!A:E, 5, FALSE) = 1, 'F_ ORDERS'!$M2682 * (1 - 0.07), 'F_ ORDERS'!$M2682)</f>
        <v>749.7</v>
      </c>
    </row>
    <row r="2683" spans="1:14" x14ac:dyDescent="0.2">
      <c r="A2683" s="51" t="str">
        <f t="shared" si="41"/>
        <v>151.50.125.88|44107|0.656516203700448</v>
      </c>
      <c r="B2683" s="51" t="s">
        <v>1652</v>
      </c>
      <c r="C2683" s="52">
        <f>INT(DT!I2683)</f>
        <v>44107</v>
      </c>
      <c r="D2683" s="53">
        <f>DT!I2683-INT(DT!I2683)</f>
        <v>0.65651620370044839</v>
      </c>
      <c r="E2683" s="32" t="s">
        <v>6898</v>
      </c>
      <c r="F2683" s="32">
        <v>1176</v>
      </c>
      <c r="G2683" s="38">
        <f>INT(DT!E2683)</f>
        <v>44107</v>
      </c>
      <c r="H2683" s="39">
        <f>DT!E2683-INT(DT!E2683)</f>
        <v>0.75283564814162673</v>
      </c>
      <c r="I2683" s="32" t="s">
        <v>12</v>
      </c>
      <c r="J2683" s="32" t="s">
        <v>576</v>
      </c>
      <c r="K2683" s="32" t="s">
        <v>371</v>
      </c>
      <c r="L2683" s="42" cm="1">
        <f t="array" ref="L2683">INDEX('D_ SERVICES'!D:F, MATCH(J2683, 'D_ SERVICES'!A:A, 0),
   IF(I2683="Basic", 1, IF(I2683="Standard", 2, IF(I2683="Premium", 3, ""))))</f>
        <v>991</v>
      </c>
      <c r="M2683" s="32">
        <f>L2683*(1-VLOOKUP('F_ ORDERS'!$K2683,D_BUYERS!A:H,8,FALSE))</f>
        <v>941.44999999999993</v>
      </c>
      <c r="N2683" s="32">
        <f>IF(VLOOKUP('F_ ORDERS'!$G2683, OrderDate!A:E, 5, FALSE) = 1, 'F_ ORDERS'!$M2683 * (1 - 0.07), 'F_ ORDERS'!$M2683)</f>
        <v>875.54849999999988</v>
      </c>
    </row>
    <row r="2684" spans="1:14" x14ac:dyDescent="0.2">
      <c r="A2684" s="51" t="str">
        <f t="shared" si="41"/>
        <v>9.72.79.132|44653|0.943229166667152</v>
      </c>
      <c r="B2684" s="51" t="s">
        <v>4066</v>
      </c>
      <c r="C2684" s="52">
        <f>INT(DT!I2684)</f>
        <v>44653</v>
      </c>
      <c r="D2684" s="53">
        <f>DT!I2684-INT(DT!I2684)</f>
        <v>0.94322916666715173</v>
      </c>
      <c r="E2684" s="32" t="s">
        <v>6899</v>
      </c>
      <c r="F2684" s="32">
        <v>1131</v>
      </c>
      <c r="G2684" s="38">
        <f>INT(DT!E2684)</f>
        <v>44653</v>
      </c>
      <c r="H2684" s="39">
        <f>DT!E2684-INT(DT!E2684)</f>
        <v>0.97567129629896954</v>
      </c>
      <c r="I2684" s="32" t="s">
        <v>23</v>
      </c>
      <c r="J2684" s="32" t="s">
        <v>564</v>
      </c>
      <c r="K2684" s="32" t="s">
        <v>345</v>
      </c>
      <c r="L2684" s="42" cm="1">
        <f t="array" ref="L2684">INDEX('D_ SERVICES'!D:F, MATCH(J2684, 'D_ SERVICES'!A:A, 0),
   IF(I2684="Basic", 1, IF(I2684="Standard", 2, IF(I2684="Premium", 3, ""))))</f>
        <v>997</v>
      </c>
      <c r="M2684" s="32">
        <f>L2684*(1-VLOOKUP('F_ ORDERS'!$K2684,D_BUYERS!A:H,8,FALSE))</f>
        <v>997</v>
      </c>
      <c r="N2684" s="32">
        <f>IF(VLOOKUP('F_ ORDERS'!$G2684, OrderDate!A:E, 5, FALSE) = 1, 'F_ ORDERS'!$M2684 * (1 - 0.07), 'F_ ORDERS'!$M2684)</f>
        <v>927.20999999999992</v>
      </c>
    </row>
    <row r="2685" spans="1:14" x14ac:dyDescent="0.2">
      <c r="A2685" s="51" t="str">
        <f t="shared" si="41"/>
        <v>115.118.199.126|44472|0.484988425916526</v>
      </c>
      <c r="B2685" s="51" t="s">
        <v>1133</v>
      </c>
      <c r="C2685" s="52">
        <f>INT(DT!I2685)</f>
        <v>44472</v>
      </c>
      <c r="D2685" s="53">
        <f>DT!I2685-INT(DT!I2685)</f>
        <v>0.48498842591652647</v>
      </c>
      <c r="E2685" s="32" t="s">
        <v>6900</v>
      </c>
      <c r="F2685" s="32">
        <v>1091</v>
      </c>
      <c r="G2685" s="38">
        <f>INT(DT!E2685)</f>
        <v>44472</v>
      </c>
      <c r="H2685" s="39">
        <f>DT!E2685-INT(DT!E2685)</f>
        <v>0.48892361110483762</v>
      </c>
      <c r="I2685" s="32" t="s">
        <v>18</v>
      </c>
      <c r="J2685" s="32" t="s">
        <v>785</v>
      </c>
      <c r="K2685" s="32" t="s">
        <v>54</v>
      </c>
      <c r="L2685" s="42" cm="1">
        <f t="array" ref="L2685">INDEX('D_ SERVICES'!D:F, MATCH(J2685, 'D_ SERVICES'!A:A, 0),
   IF(I2685="Basic", 1, IF(I2685="Standard", 2, IF(I2685="Premium", 3, ""))))</f>
        <v>899</v>
      </c>
      <c r="M2685" s="32">
        <f>L2685*(1-VLOOKUP('F_ ORDERS'!$K2685,D_BUYERS!A:H,8,FALSE))</f>
        <v>854.05</v>
      </c>
      <c r="N2685" s="32">
        <f>IF(VLOOKUP('F_ ORDERS'!$G2685, OrderDate!A:E, 5, FALSE) = 1, 'F_ ORDERS'!$M2685 * (1 - 0.07), 'F_ ORDERS'!$M2685)</f>
        <v>794.26649999999995</v>
      </c>
    </row>
    <row r="2686" spans="1:14" x14ac:dyDescent="0.2">
      <c r="A2686" s="51" t="str">
        <f t="shared" si="41"/>
        <v>98.206.190.13|45076|0.0467592592613073</v>
      </c>
      <c r="B2686" s="51" t="s">
        <v>4183</v>
      </c>
      <c r="C2686" s="52">
        <f>INT(DT!I2686)</f>
        <v>45076</v>
      </c>
      <c r="D2686" s="53">
        <f>DT!I2686-INT(DT!I2686)</f>
        <v>4.6759259261307307E-2</v>
      </c>
      <c r="E2686" s="32" t="s">
        <v>6901</v>
      </c>
      <c r="F2686" s="32">
        <v>1074</v>
      </c>
      <c r="G2686" s="38">
        <f>INT(DT!E2686)</f>
        <v>45076</v>
      </c>
      <c r="H2686" s="39">
        <f>DT!E2686-INT(DT!E2686)</f>
        <v>8.1689814818673767E-2</v>
      </c>
      <c r="I2686" s="32" t="s">
        <v>18</v>
      </c>
      <c r="J2686" s="32" t="s">
        <v>792</v>
      </c>
      <c r="K2686" s="32" t="s">
        <v>356</v>
      </c>
      <c r="L2686" s="42" cm="1">
        <f t="array" ref="L2686">INDEX('D_ SERVICES'!D:F, MATCH(J2686, 'D_ SERVICES'!A:A, 0),
   IF(I2686="Basic", 1, IF(I2686="Standard", 2, IF(I2686="Premium", 3, ""))))</f>
        <v>881</v>
      </c>
      <c r="M2686" s="32">
        <f>L2686*(1-VLOOKUP('F_ ORDERS'!$K2686,D_BUYERS!A:H,8,FALSE))</f>
        <v>836.94999999999993</v>
      </c>
      <c r="N2686" s="32">
        <f>IF(VLOOKUP('F_ ORDERS'!$G2686, OrderDate!A:E, 5, FALSE) = 1, 'F_ ORDERS'!$M2686 * (1 - 0.07), 'F_ ORDERS'!$M2686)</f>
        <v>836.94999999999993</v>
      </c>
    </row>
    <row r="2687" spans="1:14" x14ac:dyDescent="0.2">
      <c r="A2687" s="51" t="str">
        <f t="shared" si="41"/>
        <v>129.231.168.37|44746|0.929155092591827</v>
      </c>
      <c r="B2687" s="51" t="s">
        <v>1328</v>
      </c>
      <c r="C2687" s="52">
        <f>INT(DT!I2687)</f>
        <v>44746</v>
      </c>
      <c r="D2687" s="53">
        <f>DT!I2687-INT(DT!I2687)</f>
        <v>0.92915509259182727</v>
      </c>
      <c r="E2687" s="32" t="s">
        <v>6902</v>
      </c>
      <c r="F2687" s="32">
        <v>1118</v>
      </c>
      <c r="G2687" s="38">
        <f>INT(DT!E2687)</f>
        <v>44746</v>
      </c>
      <c r="H2687" s="39">
        <f>DT!E2687-INT(DT!E2687)</f>
        <v>0.93593749999854481</v>
      </c>
      <c r="I2687" s="32" t="s">
        <v>18</v>
      </c>
      <c r="J2687" s="32" t="s">
        <v>721</v>
      </c>
      <c r="K2687" s="32" t="s">
        <v>462</v>
      </c>
      <c r="L2687" s="42" cm="1">
        <f t="array" ref="L2687">INDEX('D_ SERVICES'!D:F, MATCH(J2687, 'D_ SERVICES'!A:A, 0),
   IF(I2687="Basic", 1, IF(I2687="Standard", 2, IF(I2687="Premium", 3, ""))))</f>
        <v>980</v>
      </c>
      <c r="M2687" s="32">
        <f>L2687*(1-VLOOKUP('F_ ORDERS'!$K2687,D_BUYERS!A:H,8,FALSE))</f>
        <v>882</v>
      </c>
      <c r="N2687" s="32">
        <f>IF(VLOOKUP('F_ ORDERS'!$G2687, OrderDate!A:E, 5, FALSE) = 1, 'F_ ORDERS'!$M2687 * (1 - 0.07), 'F_ ORDERS'!$M2687)</f>
        <v>882</v>
      </c>
    </row>
    <row r="2688" spans="1:14" x14ac:dyDescent="0.2">
      <c r="A2688" s="51" t="str">
        <f t="shared" si="41"/>
        <v>87.226.94.199|44740|0.0245949074087548</v>
      </c>
      <c r="B2688" s="51" t="s">
        <v>4016</v>
      </c>
      <c r="C2688" s="52">
        <f>INT(DT!I2688)</f>
        <v>44740</v>
      </c>
      <c r="D2688" s="53">
        <f>DT!I2688-INT(DT!I2688)</f>
        <v>2.4594907408754807E-2</v>
      </c>
      <c r="E2688" s="32" t="s">
        <v>6903</v>
      </c>
      <c r="F2688" s="32">
        <v>1029</v>
      </c>
      <c r="G2688" s="38">
        <f>INT(DT!E2688)</f>
        <v>44740</v>
      </c>
      <c r="H2688" s="39">
        <f>DT!E2688-INT(DT!E2688)</f>
        <v>7.0347222223063E-2</v>
      </c>
      <c r="I2688" s="32" t="s">
        <v>18</v>
      </c>
      <c r="J2688" s="32" t="s">
        <v>812</v>
      </c>
      <c r="K2688" s="32" t="s">
        <v>255</v>
      </c>
      <c r="L2688" s="42" cm="1">
        <f t="array" ref="L2688">INDEX('D_ SERVICES'!D:F, MATCH(J2688, 'D_ SERVICES'!A:A, 0),
   IF(I2688="Basic", 1, IF(I2688="Standard", 2, IF(I2688="Premium", 3, ""))))</f>
        <v>930</v>
      </c>
      <c r="M2688" s="32">
        <f>L2688*(1-VLOOKUP('F_ ORDERS'!$K2688,D_BUYERS!A:H,8,FALSE))</f>
        <v>930</v>
      </c>
      <c r="N2688" s="32">
        <f>IF(VLOOKUP('F_ ORDERS'!$G2688, OrderDate!A:E, 5, FALSE) = 1, 'F_ ORDERS'!$M2688 * (1 - 0.07), 'F_ ORDERS'!$M2688)</f>
        <v>930</v>
      </c>
    </row>
    <row r="2689" spans="1:14" x14ac:dyDescent="0.2">
      <c r="A2689" s="51" t="str">
        <f t="shared" si="41"/>
        <v>58.112.240.19|43313|0.570254629630654</v>
      </c>
      <c r="B2689" s="51" t="s">
        <v>3574</v>
      </c>
      <c r="C2689" s="52">
        <f>INT(DT!I2689)</f>
        <v>43313</v>
      </c>
      <c r="D2689" s="53">
        <f>DT!I2689-INT(DT!I2689)</f>
        <v>0.57025462963065365</v>
      </c>
      <c r="E2689" s="32" t="s">
        <v>6904</v>
      </c>
      <c r="F2689" s="32">
        <v>1072</v>
      </c>
      <c r="G2689" s="38">
        <f>INT(DT!E2689)</f>
        <v>43313</v>
      </c>
      <c r="H2689" s="39">
        <f>DT!E2689-INT(DT!E2689)</f>
        <v>0.69554398148466134</v>
      </c>
      <c r="I2689" s="32" t="s">
        <v>18</v>
      </c>
      <c r="J2689" s="32" t="s">
        <v>675</v>
      </c>
      <c r="K2689" s="32" t="s">
        <v>469</v>
      </c>
      <c r="L2689" s="42" cm="1">
        <f t="array" ref="L2689">INDEX('D_ SERVICES'!D:F, MATCH(J2689, 'D_ SERVICES'!A:A, 0),
   IF(I2689="Basic", 1, IF(I2689="Standard", 2, IF(I2689="Premium", 3, ""))))</f>
        <v>613</v>
      </c>
      <c r="M2689" s="32">
        <f>L2689*(1-VLOOKUP('F_ ORDERS'!$K2689,D_BUYERS!A:H,8,FALSE))</f>
        <v>551.70000000000005</v>
      </c>
      <c r="N2689" s="32">
        <f>IF(VLOOKUP('F_ ORDERS'!$G2689, OrderDate!A:E, 5, FALSE) = 1, 'F_ ORDERS'!$M2689 * (1 - 0.07), 'F_ ORDERS'!$M2689)</f>
        <v>551.70000000000005</v>
      </c>
    </row>
    <row r="2690" spans="1:14" x14ac:dyDescent="0.2">
      <c r="A2690" s="51" t="str">
        <f t="shared" si="41"/>
        <v>170.73.201.223|44525|0.402291666672681</v>
      </c>
      <c r="B2690" s="51" t="s">
        <v>1914</v>
      </c>
      <c r="C2690" s="52">
        <f>INT(DT!I2690)</f>
        <v>44525</v>
      </c>
      <c r="D2690" s="53">
        <f>DT!I2690-INT(DT!I2690)</f>
        <v>0.40229166667268146</v>
      </c>
      <c r="E2690" s="32" t="s">
        <v>6905</v>
      </c>
      <c r="F2690" s="32">
        <v>1087</v>
      </c>
      <c r="G2690" s="38">
        <f>INT(DT!E2690)</f>
        <v>44525</v>
      </c>
      <c r="H2690" s="39">
        <f>DT!E2690-INT(DT!E2690)</f>
        <v>0.44197916667326353</v>
      </c>
      <c r="I2690" s="32" t="s">
        <v>18</v>
      </c>
      <c r="J2690" s="32" t="s">
        <v>736</v>
      </c>
      <c r="K2690" s="32" t="s">
        <v>79</v>
      </c>
      <c r="L2690" s="42" cm="1">
        <f t="array" ref="L2690">INDEX('D_ SERVICES'!D:F, MATCH(J2690, 'D_ SERVICES'!A:A, 0),
   IF(I2690="Basic", 1, IF(I2690="Standard", 2, IF(I2690="Premium", 3, ""))))</f>
        <v>308</v>
      </c>
      <c r="M2690" s="32">
        <f>L2690*(1-VLOOKUP('F_ ORDERS'!$K2690,D_BUYERS!A:H,8,FALSE))</f>
        <v>308</v>
      </c>
      <c r="N2690" s="32">
        <f>IF(VLOOKUP('F_ ORDERS'!$G2690, OrderDate!A:E, 5, FALSE) = 1, 'F_ ORDERS'!$M2690 * (1 - 0.07), 'F_ ORDERS'!$M2690)</f>
        <v>308</v>
      </c>
    </row>
    <row r="2691" spans="1:14" x14ac:dyDescent="0.2">
      <c r="A2691" s="51" t="str">
        <f t="shared" ref="A2691:A2754" si="42">B2691 &amp; "|" &amp; C2691 &amp; "|" &amp; D2691</f>
        <v>32.34.25.237|45577|0.687141203707142</v>
      </c>
      <c r="B2691" s="51" t="s">
        <v>3201</v>
      </c>
      <c r="C2691" s="52">
        <f>INT(DT!I2691)</f>
        <v>45577</v>
      </c>
      <c r="D2691" s="53">
        <f>DT!I2691-INT(DT!I2691)</f>
        <v>0.68714120370714227</v>
      </c>
      <c r="E2691" s="32" t="s">
        <v>6906</v>
      </c>
      <c r="F2691" s="32">
        <v>1032</v>
      </c>
      <c r="G2691" s="38">
        <f>INT(DT!E2691)</f>
        <v>45577</v>
      </c>
      <c r="H2691" s="39">
        <f>DT!E2691-INT(DT!E2691)</f>
        <v>0.76570601852290565</v>
      </c>
      <c r="I2691" s="32" t="s">
        <v>23</v>
      </c>
      <c r="J2691" s="32" t="s">
        <v>645</v>
      </c>
      <c r="K2691" s="32" t="s">
        <v>373</v>
      </c>
      <c r="L2691" s="42" cm="1">
        <f t="array" ref="L2691">INDEX('D_ SERVICES'!D:F, MATCH(J2691, 'D_ SERVICES'!A:A, 0),
   IF(I2691="Basic", 1, IF(I2691="Standard", 2, IF(I2691="Premium", 3, ""))))</f>
        <v>686</v>
      </c>
      <c r="M2691" s="32">
        <f>L2691*(1-VLOOKUP('F_ ORDERS'!$K2691,D_BUYERS!A:H,8,FALSE))</f>
        <v>651.69999999999993</v>
      </c>
      <c r="N2691" s="32">
        <f>IF(VLOOKUP('F_ ORDERS'!$G2691, OrderDate!A:E, 5, FALSE) = 1, 'F_ ORDERS'!$M2691 * (1 - 0.07), 'F_ ORDERS'!$M2691)</f>
        <v>606.0809999999999</v>
      </c>
    </row>
    <row r="2692" spans="1:14" x14ac:dyDescent="0.2">
      <c r="A2692" s="51" t="str">
        <f t="shared" si="42"/>
        <v>107.185.112.61|44458|0.774965277778392</v>
      </c>
      <c r="B2692" s="51" t="s">
        <v>1025</v>
      </c>
      <c r="C2692" s="52">
        <f>INT(DT!I2692)</f>
        <v>44458</v>
      </c>
      <c r="D2692" s="53">
        <f>DT!I2692-INT(DT!I2692)</f>
        <v>0.77496527777839219</v>
      </c>
      <c r="E2692" s="32" t="s">
        <v>6907</v>
      </c>
      <c r="F2692" s="32">
        <v>1000</v>
      </c>
      <c r="G2692" s="38">
        <f>INT(DT!E2692)</f>
        <v>44458</v>
      </c>
      <c r="H2692" s="39">
        <f>DT!E2692-INT(DT!E2692)</f>
        <v>0.85660879629722331</v>
      </c>
      <c r="I2692" s="32" t="s">
        <v>23</v>
      </c>
      <c r="J2692" s="32" t="s">
        <v>829</v>
      </c>
      <c r="K2692" s="32" t="s">
        <v>216</v>
      </c>
      <c r="L2692" s="42" cm="1">
        <f t="array" ref="L2692">INDEX('D_ SERVICES'!D:F, MATCH(J2692, 'D_ SERVICES'!A:A, 0),
   IF(I2692="Basic", 1, IF(I2692="Standard", 2, IF(I2692="Premium", 3, ""))))</f>
        <v>943</v>
      </c>
      <c r="M2692" s="32">
        <f>L2692*(1-VLOOKUP('F_ ORDERS'!$K2692,D_BUYERS!A:H,8,FALSE))</f>
        <v>943</v>
      </c>
      <c r="N2692" s="32">
        <f>IF(VLOOKUP('F_ ORDERS'!$G2692, OrderDate!A:E, 5, FALSE) = 1, 'F_ ORDERS'!$M2692 * (1 - 0.07), 'F_ ORDERS'!$M2692)</f>
        <v>876.9899999999999</v>
      </c>
    </row>
    <row r="2693" spans="1:14" x14ac:dyDescent="0.2">
      <c r="A2693" s="51" t="str">
        <f t="shared" si="42"/>
        <v>161.46.83.255|42413|0.273159722222772</v>
      </c>
      <c r="B2693" s="51" t="s">
        <v>1784</v>
      </c>
      <c r="C2693" s="52">
        <f>INT(DT!I2693)</f>
        <v>42413</v>
      </c>
      <c r="D2693" s="53">
        <f>DT!I2693-INT(DT!I2693)</f>
        <v>0.27315972222277196</v>
      </c>
      <c r="E2693" s="32" t="s">
        <v>6908</v>
      </c>
      <c r="F2693" s="32">
        <v>1135</v>
      </c>
      <c r="G2693" s="38">
        <f>INT(DT!E2693)</f>
        <v>42413</v>
      </c>
      <c r="H2693" s="39">
        <f>DT!E2693-INT(DT!E2693)</f>
        <v>0.36182870370248565</v>
      </c>
      <c r="I2693" s="32" t="s">
        <v>18</v>
      </c>
      <c r="J2693" s="32" t="s">
        <v>590</v>
      </c>
      <c r="K2693" s="32" t="s">
        <v>275</v>
      </c>
      <c r="L2693" s="42" cm="1">
        <f t="array" ref="L2693">INDEX('D_ SERVICES'!D:F, MATCH(J2693, 'D_ SERVICES'!A:A, 0),
   IF(I2693="Basic", 1, IF(I2693="Standard", 2, IF(I2693="Premium", 3, ""))))</f>
        <v>444</v>
      </c>
      <c r="M2693" s="32">
        <f>L2693*(1-VLOOKUP('F_ ORDERS'!$K2693,D_BUYERS!A:H,8,FALSE))</f>
        <v>399.6</v>
      </c>
      <c r="N2693" s="32">
        <f>IF(VLOOKUP('F_ ORDERS'!$G2693, OrderDate!A:E, 5, FALSE) = 1, 'F_ ORDERS'!$M2693 * (1 - 0.07), 'F_ ORDERS'!$M2693)</f>
        <v>371.62799999999999</v>
      </c>
    </row>
    <row r="2694" spans="1:14" x14ac:dyDescent="0.2">
      <c r="A2694" s="51" t="str">
        <f t="shared" si="42"/>
        <v>223.224.69.165|45477|0.972500000003492</v>
      </c>
      <c r="B2694" s="51" t="s">
        <v>2615</v>
      </c>
      <c r="C2694" s="52">
        <f>INT(DT!I2694)</f>
        <v>45477</v>
      </c>
      <c r="D2694" s="53">
        <f>DT!I2694-INT(DT!I2694)</f>
        <v>0.97250000000349246</v>
      </c>
      <c r="E2694" s="32" t="s">
        <v>6909</v>
      </c>
      <c r="F2694" s="32">
        <v>1098</v>
      </c>
      <c r="G2694" s="38">
        <f>INT(DT!E2694)</f>
        <v>45478</v>
      </c>
      <c r="H2694" s="39">
        <f>DT!E2694-INT(DT!E2694)</f>
        <v>7.180555556260515E-2</v>
      </c>
      <c r="I2694" s="32" t="s">
        <v>12</v>
      </c>
      <c r="J2694" s="32" t="s">
        <v>801</v>
      </c>
      <c r="K2694" s="32" t="s">
        <v>437</v>
      </c>
      <c r="L2694" s="42" cm="1">
        <f t="array" ref="L2694">INDEX('D_ SERVICES'!D:F, MATCH(J2694, 'D_ SERVICES'!A:A, 0),
   IF(I2694="Basic", 1, IF(I2694="Standard", 2, IF(I2694="Premium", 3, ""))))</f>
        <v>969</v>
      </c>
      <c r="M2694" s="32">
        <f>L2694*(1-VLOOKUP('F_ ORDERS'!$K2694,D_BUYERS!A:H,8,FALSE))</f>
        <v>920.55</v>
      </c>
      <c r="N2694" s="32">
        <f>IF(VLOOKUP('F_ ORDERS'!$G2694, OrderDate!A:E, 5, FALSE) = 1, 'F_ ORDERS'!$M2694 * (1 - 0.07), 'F_ ORDERS'!$M2694)</f>
        <v>920.55</v>
      </c>
    </row>
    <row r="2695" spans="1:14" x14ac:dyDescent="0.2">
      <c r="A2695" s="51" t="str">
        <f t="shared" si="42"/>
        <v>238.21.16.92|44447|0.447048611109494</v>
      </c>
      <c r="B2695" s="51" t="s">
        <v>2829</v>
      </c>
      <c r="C2695" s="52">
        <f>INT(DT!I2695)</f>
        <v>44447</v>
      </c>
      <c r="D2695" s="53">
        <f>DT!I2695-INT(DT!I2695)</f>
        <v>0.44704861110949423</v>
      </c>
      <c r="E2695" s="32" t="s">
        <v>6910</v>
      </c>
      <c r="F2695" s="32">
        <v>1226</v>
      </c>
      <c r="G2695" s="38">
        <f>INT(DT!E2695)</f>
        <v>44447</v>
      </c>
      <c r="H2695" s="39">
        <f>DT!E2695-INT(DT!E2695)</f>
        <v>0.53127314814628335</v>
      </c>
      <c r="I2695" s="32" t="s">
        <v>23</v>
      </c>
      <c r="J2695" s="32" t="s">
        <v>879</v>
      </c>
      <c r="K2695" s="32" t="s">
        <v>368</v>
      </c>
      <c r="L2695" s="42" cm="1">
        <f t="array" ref="L2695">INDEX('D_ SERVICES'!D:F, MATCH(J2695, 'D_ SERVICES'!A:A, 0),
   IF(I2695="Basic", 1, IF(I2695="Standard", 2, IF(I2695="Premium", 3, ""))))</f>
        <v>674</v>
      </c>
      <c r="M2695" s="32">
        <f>L2695*(1-VLOOKUP('F_ ORDERS'!$K2695,D_BUYERS!A:H,8,FALSE))</f>
        <v>674</v>
      </c>
      <c r="N2695" s="32">
        <f>IF(VLOOKUP('F_ ORDERS'!$G2695, OrderDate!A:E, 5, FALSE) = 1, 'F_ ORDERS'!$M2695 * (1 - 0.07), 'F_ ORDERS'!$M2695)</f>
        <v>674</v>
      </c>
    </row>
    <row r="2696" spans="1:14" x14ac:dyDescent="0.2">
      <c r="A2696" s="51" t="str">
        <f t="shared" si="42"/>
        <v>200.103.87.111|45393|0.524594907408755</v>
      </c>
      <c r="B2696" s="51" t="s">
        <v>2296</v>
      </c>
      <c r="C2696" s="52">
        <f>INT(DT!I2696)</f>
        <v>45393</v>
      </c>
      <c r="D2696" s="53">
        <f>DT!I2696-INT(DT!I2696)</f>
        <v>0.52459490740875481</v>
      </c>
      <c r="E2696" s="32" t="s">
        <v>6911</v>
      </c>
      <c r="F2696" s="32">
        <v>1014</v>
      </c>
      <c r="G2696" s="38">
        <f>INT(DT!E2696)</f>
        <v>45393</v>
      </c>
      <c r="H2696" s="39">
        <f>DT!E2696-INT(DT!E2696)</f>
        <v>0.635601851856336</v>
      </c>
      <c r="I2696" s="32" t="s">
        <v>23</v>
      </c>
      <c r="J2696" s="32" t="s">
        <v>647</v>
      </c>
      <c r="K2696" s="32" t="s">
        <v>356</v>
      </c>
      <c r="L2696" s="42" cm="1">
        <f t="array" ref="L2696">INDEX('D_ SERVICES'!D:F, MATCH(J2696, 'D_ SERVICES'!A:A, 0),
   IF(I2696="Basic", 1, IF(I2696="Standard", 2, IF(I2696="Premium", 3, ""))))</f>
        <v>729</v>
      </c>
      <c r="M2696" s="32">
        <f>L2696*(1-VLOOKUP('F_ ORDERS'!$K2696,D_BUYERS!A:H,8,FALSE))</f>
        <v>692.55</v>
      </c>
      <c r="N2696" s="32">
        <f>IF(VLOOKUP('F_ ORDERS'!$G2696, OrderDate!A:E, 5, FALSE) = 1, 'F_ ORDERS'!$M2696 * (1 - 0.07), 'F_ ORDERS'!$M2696)</f>
        <v>692.55</v>
      </c>
    </row>
    <row r="2697" spans="1:14" x14ac:dyDescent="0.2">
      <c r="A2697" s="51" t="str">
        <f t="shared" si="42"/>
        <v>24.185.43.88|44190|0.385567129633273</v>
      </c>
      <c r="B2697" s="51" t="s">
        <v>2855</v>
      </c>
      <c r="C2697" s="52">
        <f>INT(DT!I2697)</f>
        <v>44190</v>
      </c>
      <c r="D2697" s="53">
        <f>DT!I2697-INT(DT!I2697)</f>
        <v>0.385567129633273</v>
      </c>
      <c r="E2697" s="32" t="s">
        <v>6912</v>
      </c>
      <c r="F2697" s="32">
        <v>1143</v>
      </c>
      <c r="G2697" s="38">
        <f>INT(DT!E2697)</f>
        <v>44190</v>
      </c>
      <c r="H2697" s="39">
        <f>DT!E2697-INT(DT!E2697)</f>
        <v>0.49270833333866904</v>
      </c>
      <c r="I2697" s="32" t="s">
        <v>23</v>
      </c>
      <c r="J2697" s="32" t="s">
        <v>687</v>
      </c>
      <c r="K2697" s="32" t="s">
        <v>286</v>
      </c>
      <c r="L2697" s="42" cm="1">
        <f t="array" ref="L2697">INDEX('D_ SERVICES'!D:F, MATCH(J2697, 'D_ SERVICES'!A:A, 0),
   IF(I2697="Basic", 1, IF(I2697="Standard", 2, IF(I2697="Premium", 3, ""))))</f>
        <v>817</v>
      </c>
      <c r="M2697" s="32">
        <f>L2697*(1-VLOOKUP('F_ ORDERS'!$K2697,D_BUYERS!A:H,8,FALSE))</f>
        <v>817</v>
      </c>
      <c r="N2697" s="32">
        <f>IF(VLOOKUP('F_ ORDERS'!$G2697, OrderDate!A:E, 5, FALSE) = 1, 'F_ ORDERS'!$M2697 * (1 - 0.07), 'F_ ORDERS'!$M2697)</f>
        <v>817</v>
      </c>
    </row>
    <row r="2698" spans="1:14" x14ac:dyDescent="0.2">
      <c r="A2698" s="51" t="str">
        <f t="shared" si="42"/>
        <v>121.73.108.229|43752|0.182743055556784</v>
      </c>
      <c r="B2698" s="51" t="s">
        <v>1227</v>
      </c>
      <c r="C2698" s="52">
        <f>INT(DT!I2698)</f>
        <v>43752</v>
      </c>
      <c r="D2698" s="53">
        <f>DT!I2698-INT(DT!I2698)</f>
        <v>0.18274305555678438</v>
      </c>
      <c r="E2698" s="32" t="s">
        <v>6913</v>
      </c>
      <c r="F2698" s="32">
        <v>1036</v>
      </c>
      <c r="G2698" s="38">
        <f>INT(DT!E2698)</f>
        <v>43752</v>
      </c>
      <c r="H2698" s="39">
        <f>DT!E2698-INT(DT!E2698)</f>
        <v>0.29668981481518131</v>
      </c>
      <c r="I2698" s="32" t="s">
        <v>12</v>
      </c>
      <c r="J2698" s="32" t="s">
        <v>851</v>
      </c>
      <c r="K2698" s="32" t="s">
        <v>288</v>
      </c>
      <c r="L2698" s="42" cm="1">
        <f t="array" ref="L2698">INDEX('D_ SERVICES'!D:F, MATCH(J2698, 'D_ SERVICES'!A:A, 0),
   IF(I2698="Basic", 1, IF(I2698="Standard", 2, IF(I2698="Premium", 3, ""))))</f>
        <v>998</v>
      </c>
      <c r="M2698" s="32">
        <f>L2698*(1-VLOOKUP('F_ ORDERS'!$K2698,D_BUYERS!A:H,8,FALSE))</f>
        <v>948.09999999999991</v>
      </c>
      <c r="N2698" s="32">
        <f>IF(VLOOKUP('F_ ORDERS'!$G2698, OrderDate!A:E, 5, FALSE) = 1, 'F_ ORDERS'!$M2698 * (1 - 0.07), 'F_ ORDERS'!$M2698)</f>
        <v>948.09999999999991</v>
      </c>
    </row>
    <row r="2699" spans="1:14" x14ac:dyDescent="0.2">
      <c r="A2699" s="51" t="str">
        <f t="shared" si="42"/>
        <v>198.101.62.117|44109|0.750347222223354</v>
      </c>
      <c r="B2699" s="51" t="s">
        <v>2244</v>
      </c>
      <c r="C2699" s="52">
        <f>INT(DT!I2699)</f>
        <v>44109</v>
      </c>
      <c r="D2699" s="53">
        <f>DT!I2699-INT(DT!I2699)</f>
        <v>0.75034722222335404</v>
      </c>
      <c r="E2699" s="32" t="s">
        <v>6914</v>
      </c>
      <c r="F2699" s="32">
        <v>1138</v>
      </c>
      <c r="G2699" s="38">
        <f>INT(DT!E2699)</f>
        <v>44109</v>
      </c>
      <c r="H2699" s="39">
        <f>DT!E2699-INT(DT!E2699)</f>
        <v>0.78881944444583496</v>
      </c>
      <c r="I2699" s="32" t="s">
        <v>18</v>
      </c>
      <c r="J2699" s="32" t="s">
        <v>552</v>
      </c>
      <c r="K2699" s="32" t="s">
        <v>159</v>
      </c>
      <c r="L2699" s="42" cm="1">
        <f t="array" ref="L2699">INDEX('D_ SERVICES'!D:F, MATCH(J2699, 'D_ SERVICES'!A:A, 0),
   IF(I2699="Basic", 1, IF(I2699="Standard", 2, IF(I2699="Premium", 3, ""))))</f>
        <v>974</v>
      </c>
      <c r="M2699" s="32">
        <f>L2699*(1-VLOOKUP('F_ ORDERS'!$K2699,D_BUYERS!A:H,8,FALSE))</f>
        <v>876.6</v>
      </c>
      <c r="N2699" s="32">
        <f>IF(VLOOKUP('F_ ORDERS'!$G2699, OrderDate!A:E, 5, FALSE) = 1, 'F_ ORDERS'!$M2699 * (1 - 0.07), 'F_ ORDERS'!$M2699)</f>
        <v>876.6</v>
      </c>
    </row>
    <row r="2700" spans="1:14" x14ac:dyDescent="0.2">
      <c r="A2700" s="51" t="str">
        <f t="shared" si="42"/>
        <v>223.191.80.71|42880|0.115648148137552</v>
      </c>
      <c r="B2700" s="51" t="s">
        <v>2609</v>
      </c>
      <c r="C2700" s="52">
        <f>INT(DT!I2700)</f>
        <v>42880</v>
      </c>
      <c r="D2700" s="53">
        <f>DT!I2700-INT(DT!I2700)</f>
        <v>0.1156481481375522</v>
      </c>
      <c r="E2700" s="32" t="s">
        <v>6915</v>
      </c>
      <c r="F2700" s="32">
        <v>1103</v>
      </c>
      <c r="G2700" s="38">
        <f>INT(DT!E2700)</f>
        <v>42880</v>
      </c>
      <c r="H2700" s="39">
        <f>DT!E2700-INT(DT!E2700)</f>
        <v>0.12892361109697958</v>
      </c>
      <c r="I2700" s="32" t="s">
        <v>23</v>
      </c>
      <c r="J2700" s="32" t="s">
        <v>794</v>
      </c>
      <c r="K2700" s="32" t="s">
        <v>359</v>
      </c>
      <c r="L2700" s="42" cm="1">
        <f t="array" ref="L2700">INDEX('D_ SERVICES'!D:F, MATCH(J2700, 'D_ SERVICES'!A:A, 0),
   IF(I2700="Basic", 1, IF(I2700="Standard", 2, IF(I2700="Premium", 3, ""))))</f>
        <v>1000</v>
      </c>
      <c r="M2700" s="32">
        <f>L2700*(1-VLOOKUP('F_ ORDERS'!$K2700,D_BUYERS!A:H,8,FALSE))</f>
        <v>900</v>
      </c>
      <c r="N2700" s="32">
        <f>IF(VLOOKUP('F_ ORDERS'!$G2700, OrderDate!A:E, 5, FALSE) = 1, 'F_ ORDERS'!$M2700 * (1 - 0.07), 'F_ ORDERS'!$M2700)</f>
        <v>900</v>
      </c>
    </row>
    <row r="2701" spans="1:14" x14ac:dyDescent="0.2">
      <c r="A2701" s="51" t="str">
        <f t="shared" si="42"/>
        <v>57.186.12.194|42470|0.310381944436813</v>
      </c>
      <c r="B2701" s="51" t="s">
        <v>3566</v>
      </c>
      <c r="C2701" s="52">
        <f>INT(DT!I2701)</f>
        <v>42470</v>
      </c>
      <c r="D2701" s="53">
        <f>DT!I2701-INT(DT!I2701)</f>
        <v>0.31038194443681277</v>
      </c>
      <c r="E2701" s="32" t="s">
        <v>6916</v>
      </c>
      <c r="F2701" s="32">
        <v>1209</v>
      </c>
      <c r="G2701" s="38">
        <f>INT(DT!E2701)</f>
        <v>42470</v>
      </c>
      <c r="H2701" s="39">
        <f>DT!E2701-INT(DT!E2701)</f>
        <v>0.4047337962911115</v>
      </c>
      <c r="I2701" s="32" t="s">
        <v>23</v>
      </c>
      <c r="J2701" s="32" t="s">
        <v>804</v>
      </c>
      <c r="K2701" s="32" t="s">
        <v>297</v>
      </c>
      <c r="L2701" s="42" cm="1">
        <f t="array" ref="L2701">INDEX('D_ SERVICES'!D:F, MATCH(J2701, 'D_ SERVICES'!A:A, 0),
   IF(I2701="Basic", 1, IF(I2701="Standard", 2, IF(I2701="Premium", 3, ""))))</f>
        <v>739</v>
      </c>
      <c r="M2701" s="32">
        <f>L2701*(1-VLOOKUP('F_ ORDERS'!$K2701,D_BUYERS!A:H,8,FALSE))</f>
        <v>702.05</v>
      </c>
      <c r="N2701" s="32">
        <f>IF(VLOOKUP('F_ ORDERS'!$G2701, OrderDate!A:E, 5, FALSE) = 1, 'F_ ORDERS'!$M2701 * (1 - 0.07), 'F_ ORDERS'!$M2701)</f>
        <v>652.90649999999994</v>
      </c>
    </row>
    <row r="2702" spans="1:14" x14ac:dyDescent="0.2">
      <c r="A2702" s="51" t="str">
        <f t="shared" si="42"/>
        <v>11.22.157.133|44701|0.510324074071832</v>
      </c>
      <c r="B2702" s="51" t="s">
        <v>1070</v>
      </c>
      <c r="C2702" s="52">
        <f>INT(DT!I2702)</f>
        <v>44701</v>
      </c>
      <c r="D2702" s="53">
        <f>DT!I2702-INT(DT!I2702)</f>
        <v>0.510324074071832</v>
      </c>
      <c r="E2702" s="32" t="s">
        <v>6917</v>
      </c>
      <c r="F2702" s="32">
        <v>1011</v>
      </c>
      <c r="G2702" s="38">
        <f>INT(DT!E2702)</f>
        <v>44701</v>
      </c>
      <c r="H2702" s="39">
        <f>DT!E2702-INT(DT!E2702)</f>
        <v>0.583356481482042</v>
      </c>
      <c r="I2702" s="32" t="s">
        <v>18</v>
      </c>
      <c r="J2702" s="32" t="s">
        <v>710</v>
      </c>
      <c r="K2702" s="32" t="s">
        <v>357</v>
      </c>
      <c r="L2702" s="42" cm="1">
        <f t="array" ref="L2702">INDEX('D_ SERVICES'!D:F, MATCH(J2702, 'D_ SERVICES'!A:A, 0),
   IF(I2702="Basic", 1, IF(I2702="Standard", 2, IF(I2702="Premium", 3, ""))))</f>
        <v>535</v>
      </c>
      <c r="M2702" s="32">
        <f>L2702*(1-VLOOKUP('F_ ORDERS'!$K2702,D_BUYERS!A:H,8,FALSE))</f>
        <v>508.25</v>
      </c>
      <c r="N2702" s="32">
        <f>IF(VLOOKUP('F_ ORDERS'!$G2702, OrderDate!A:E, 5, FALSE) = 1, 'F_ ORDERS'!$M2702 * (1 - 0.07), 'F_ ORDERS'!$M2702)</f>
        <v>508.25</v>
      </c>
    </row>
    <row r="2703" spans="1:14" x14ac:dyDescent="0.2">
      <c r="A2703" s="51" t="str">
        <f t="shared" si="42"/>
        <v>11.20.252.182|44157|0.518217592587462</v>
      </c>
      <c r="B2703" s="51" t="s">
        <v>1068</v>
      </c>
      <c r="C2703" s="52">
        <f>INT(DT!I2703)</f>
        <v>44157</v>
      </c>
      <c r="D2703" s="53">
        <f>DT!I2703-INT(DT!I2703)</f>
        <v>0.5182175925874617</v>
      </c>
      <c r="E2703" s="32" t="s">
        <v>6918</v>
      </c>
      <c r="F2703" s="32">
        <v>1042</v>
      </c>
      <c r="G2703" s="38">
        <f>INT(DT!E2703)</f>
        <v>44157</v>
      </c>
      <c r="H2703" s="39">
        <f>DT!E2703-INT(DT!E2703)</f>
        <v>0.52562499999476131</v>
      </c>
      <c r="I2703" s="32" t="s">
        <v>12</v>
      </c>
      <c r="J2703" s="32" t="s">
        <v>635</v>
      </c>
      <c r="K2703" s="32" t="s">
        <v>125</v>
      </c>
      <c r="L2703" s="42" cm="1">
        <f t="array" ref="L2703">INDEX('D_ SERVICES'!D:F, MATCH(J2703, 'D_ SERVICES'!A:A, 0),
   IF(I2703="Basic", 1, IF(I2703="Standard", 2, IF(I2703="Premium", 3, ""))))</f>
        <v>992</v>
      </c>
      <c r="M2703" s="32">
        <f>L2703*(1-VLOOKUP('F_ ORDERS'!$K2703,D_BUYERS!A:H,8,FALSE))</f>
        <v>942.4</v>
      </c>
      <c r="N2703" s="32">
        <f>IF(VLOOKUP('F_ ORDERS'!$G2703, OrderDate!A:E, 5, FALSE) = 1, 'F_ ORDERS'!$M2703 * (1 - 0.07), 'F_ ORDERS'!$M2703)</f>
        <v>876.4319999999999</v>
      </c>
    </row>
    <row r="2704" spans="1:14" x14ac:dyDescent="0.2">
      <c r="A2704" s="51" t="str">
        <f t="shared" si="42"/>
        <v>100.189.255.27|44737|0.682511574072123</v>
      </c>
      <c r="B2704" s="51" t="s">
        <v>940</v>
      </c>
      <c r="C2704" s="52">
        <f>INT(DT!I2704)</f>
        <v>44737</v>
      </c>
      <c r="D2704" s="53">
        <f>DT!I2704-INT(DT!I2704)</f>
        <v>0.68251157407212304</v>
      </c>
      <c r="E2704" s="32" t="s">
        <v>6919</v>
      </c>
      <c r="F2704" s="32">
        <v>1025</v>
      </c>
      <c r="G2704" s="38">
        <f>INT(DT!E2704)</f>
        <v>44737</v>
      </c>
      <c r="H2704" s="39">
        <f>DT!E2704-INT(DT!E2704)</f>
        <v>0.74888888888381189</v>
      </c>
      <c r="I2704" s="32" t="s">
        <v>12</v>
      </c>
      <c r="J2704" s="32" t="s">
        <v>773</v>
      </c>
      <c r="K2704" s="32" t="s">
        <v>366</v>
      </c>
      <c r="L2704" s="42" cm="1">
        <f t="array" ref="L2704">INDEX('D_ SERVICES'!D:F, MATCH(J2704, 'D_ SERVICES'!A:A, 0),
   IF(I2704="Basic", 1, IF(I2704="Standard", 2, IF(I2704="Premium", 3, ""))))</f>
        <v>946</v>
      </c>
      <c r="M2704" s="32">
        <f>L2704*(1-VLOOKUP('F_ ORDERS'!$K2704,D_BUYERS!A:H,8,FALSE))</f>
        <v>946</v>
      </c>
      <c r="N2704" s="32">
        <f>IF(VLOOKUP('F_ ORDERS'!$G2704, OrderDate!A:E, 5, FALSE) = 1, 'F_ ORDERS'!$M2704 * (1 - 0.07), 'F_ ORDERS'!$M2704)</f>
        <v>879.78</v>
      </c>
    </row>
    <row r="2705" spans="1:14" x14ac:dyDescent="0.2">
      <c r="A2705" s="51" t="str">
        <f t="shared" si="42"/>
        <v>41.197.57.45|44128|0.150057870370802</v>
      </c>
      <c r="B2705" s="51" t="s">
        <v>3355</v>
      </c>
      <c r="C2705" s="52">
        <f>INT(DT!I2705)</f>
        <v>44128</v>
      </c>
      <c r="D2705" s="53">
        <f>DT!I2705-INT(DT!I2705)</f>
        <v>0.15005787037080154</v>
      </c>
      <c r="E2705" s="32" t="s">
        <v>6920</v>
      </c>
      <c r="F2705" s="32">
        <v>1002</v>
      </c>
      <c r="G2705" s="38">
        <f>INT(DT!E2705)</f>
        <v>44128</v>
      </c>
      <c r="H2705" s="39">
        <f>DT!E2705-INT(DT!E2705)</f>
        <v>0.22446759259037208</v>
      </c>
      <c r="I2705" s="32" t="s">
        <v>23</v>
      </c>
      <c r="J2705" s="32" t="s">
        <v>803</v>
      </c>
      <c r="K2705" s="32" t="s">
        <v>494</v>
      </c>
      <c r="L2705" s="42" cm="1">
        <f t="array" ref="L2705">INDEX('D_ SERVICES'!D:F, MATCH(J2705, 'D_ SERVICES'!A:A, 0),
   IF(I2705="Basic", 1, IF(I2705="Standard", 2, IF(I2705="Premium", 3, ""))))</f>
        <v>986</v>
      </c>
      <c r="M2705" s="32">
        <f>L2705*(1-VLOOKUP('F_ ORDERS'!$K2705,D_BUYERS!A:H,8,FALSE))</f>
        <v>887.4</v>
      </c>
      <c r="N2705" s="32">
        <f>IF(VLOOKUP('F_ ORDERS'!$G2705, OrderDate!A:E, 5, FALSE) = 1, 'F_ ORDERS'!$M2705 * (1 - 0.07), 'F_ ORDERS'!$M2705)</f>
        <v>825.28199999999993</v>
      </c>
    </row>
    <row r="2706" spans="1:14" x14ac:dyDescent="0.2">
      <c r="A2706" s="51" t="str">
        <f t="shared" si="42"/>
        <v>63.172.1.18|43783|0.148715277777228</v>
      </c>
      <c r="B2706" s="51" t="s">
        <v>3663</v>
      </c>
      <c r="C2706" s="52">
        <f>INT(DT!I2706)</f>
        <v>43783</v>
      </c>
      <c r="D2706" s="53">
        <f>DT!I2706-INT(DT!I2706)</f>
        <v>0.14871527777722804</v>
      </c>
      <c r="E2706" s="32" t="s">
        <v>6921</v>
      </c>
      <c r="F2706" s="32">
        <v>1129</v>
      </c>
      <c r="G2706" s="38">
        <f>INT(DT!E2706)</f>
        <v>43783</v>
      </c>
      <c r="H2706" s="39">
        <f>DT!E2706-INT(DT!E2706)</f>
        <v>0.22916666666424135</v>
      </c>
      <c r="I2706" s="32" t="s">
        <v>12</v>
      </c>
      <c r="J2706" s="32" t="s">
        <v>877</v>
      </c>
      <c r="K2706" s="32" t="s">
        <v>211</v>
      </c>
      <c r="L2706" s="42" cm="1">
        <f t="array" ref="L2706">INDEX('D_ SERVICES'!D:F, MATCH(J2706, 'D_ SERVICES'!A:A, 0),
   IF(I2706="Basic", 1, IF(I2706="Standard", 2, IF(I2706="Premium", 3, ""))))</f>
        <v>993</v>
      </c>
      <c r="M2706" s="32">
        <f>L2706*(1-VLOOKUP('F_ ORDERS'!$K2706,D_BUYERS!A:H,8,FALSE))</f>
        <v>943.34999999999991</v>
      </c>
      <c r="N2706" s="32">
        <f>IF(VLOOKUP('F_ ORDERS'!$G2706, OrderDate!A:E, 5, FALSE) = 1, 'F_ ORDERS'!$M2706 * (1 - 0.07), 'F_ ORDERS'!$M2706)</f>
        <v>943.34999999999991</v>
      </c>
    </row>
    <row r="2707" spans="1:14" x14ac:dyDescent="0.2">
      <c r="A2707" s="51" t="str">
        <f t="shared" si="42"/>
        <v>107.3.165.201|44125|0.441678240742476</v>
      </c>
      <c r="B2707" s="51" t="s">
        <v>1029</v>
      </c>
      <c r="C2707" s="52">
        <f>INT(DT!I2707)</f>
        <v>44125</v>
      </c>
      <c r="D2707" s="53">
        <f>DT!I2707-INT(DT!I2707)</f>
        <v>0.44167824074247619</v>
      </c>
      <c r="E2707" s="32" t="s">
        <v>6922</v>
      </c>
      <c r="F2707" s="32">
        <v>1008</v>
      </c>
      <c r="G2707" s="38">
        <f>INT(DT!E2707)</f>
        <v>44125</v>
      </c>
      <c r="H2707" s="39">
        <f>DT!E2707-INT(DT!E2707)</f>
        <v>0.55552083333168412</v>
      </c>
      <c r="I2707" s="32" t="s">
        <v>12</v>
      </c>
      <c r="J2707" s="32" t="s">
        <v>546</v>
      </c>
      <c r="K2707" s="32" t="s">
        <v>159</v>
      </c>
      <c r="L2707" s="42" cm="1">
        <f t="array" ref="L2707">INDEX('D_ SERVICES'!D:F, MATCH(J2707, 'D_ SERVICES'!A:A, 0),
   IF(I2707="Basic", 1, IF(I2707="Standard", 2, IF(I2707="Premium", 3, ""))))</f>
        <v>746</v>
      </c>
      <c r="M2707" s="32">
        <f>L2707*(1-VLOOKUP('F_ ORDERS'!$K2707,D_BUYERS!A:H,8,FALSE))</f>
        <v>671.4</v>
      </c>
      <c r="N2707" s="32">
        <f>IF(VLOOKUP('F_ ORDERS'!$G2707, OrderDate!A:E, 5, FALSE) = 1, 'F_ ORDERS'!$M2707 * (1 - 0.07), 'F_ ORDERS'!$M2707)</f>
        <v>671.4</v>
      </c>
    </row>
    <row r="2708" spans="1:14" x14ac:dyDescent="0.2">
      <c r="A2708" s="51" t="str">
        <f t="shared" si="42"/>
        <v>60.151.215.17|45317|0.226886574077071</v>
      </c>
      <c r="B2708" s="51" t="s">
        <v>3622</v>
      </c>
      <c r="C2708" s="52">
        <f>INT(DT!I2708)</f>
        <v>45317</v>
      </c>
      <c r="D2708" s="53">
        <f>DT!I2708-INT(DT!I2708)</f>
        <v>0.22688657407707069</v>
      </c>
      <c r="E2708" s="32" t="s">
        <v>6923</v>
      </c>
      <c r="F2708" s="32">
        <v>1009</v>
      </c>
      <c r="G2708" s="38">
        <f>INT(DT!E2708)</f>
        <v>45317</v>
      </c>
      <c r="H2708" s="39">
        <f>DT!E2708-INT(DT!E2708)</f>
        <v>0.29748842593107838</v>
      </c>
      <c r="I2708" s="32" t="s">
        <v>18</v>
      </c>
      <c r="J2708" s="32" t="s">
        <v>692</v>
      </c>
      <c r="K2708" s="32" t="s">
        <v>73</v>
      </c>
      <c r="L2708" s="42" cm="1">
        <f t="array" ref="L2708">INDEX('D_ SERVICES'!D:F, MATCH(J2708, 'D_ SERVICES'!A:A, 0),
   IF(I2708="Basic", 1, IF(I2708="Standard", 2, IF(I2708="Premium", 3, ""))))</f>
        <v>421</v>
      </c>
      <c r="M2708" s="32">
        <f>L2708*(1-VLOOKUP('F_ ORDERS'!$K2708,D_BUYERS!A:H,8,FALSE))</f>
        <v>378.90000000000003</v>
      </c>
      <c r="N2708" s="32">
        <f>IF(VLOOKUP('F_ ORDERS'!$G2708, OrderDate!A:E, 5, FALSE) = 1, 'F_ ORDERS'!$M2708 * (1 - 0.07), 'F_ ORDERS'!$M2708)</f>
        <v>378.90000000000003</v>
      </c>
    </row>
    <row r="2709" spans="1:14" x14ac:dyDescent="0.2">
      <c r="A2709" s="51" t="str">
        <f t="shared" si="42"/>
        <v>163.140.201.244|42545|0.405798611107457</v>
      </c>
      <c r="B2709" s="51" t="s">
        <v>1806</v>
      </c>
      <c r="C2709" s="52">
        <f>INT(DT!I2709)</f>
        <v>42545</v>
      </c>
      <c r="D2709" s="53">
        <f>DT!I2709-INT(DT!I2709)</f>
        <v>0.40579861110745696</v>
      </c>
      <c r="E2709" s="32" t="s">
        <v>6924</v>
      </c>
      <c r="F2709" s="32">
        <v>1043</v>
      </c>
      <c r="G2709" s="38">
        <f>INT(DT!E2709)</f>
        <v>42545</v>
      </c>
      <c r="H2709" s="39">
        <f>DT!E2709-INT(DT!E2709)</f>
        <v>0.43697916666133096</v>
      </c>
      <c r="I2709" s="32" t="s">
        <v>23</v>
      </c>
      <c r="J2709" s="32" t="s">
        <v>657</v>
      </c>
      <c r="K2709" s="32" t="s">
        <v>96</v>
      </c>
      <c r="L2709" s="42" cm="1">
        <f t="array" ref="L2709">INDEX('D_ SERVICES'!D:F, MATCH(J2709, 'D_ SERVICES'!A:A, 0),
   IF(I2709="Basic", 1, IF(I2709="Standard", 2, IF(I2709="Premium", 3, ""))))</f>
        <v>732</v>
      </c>
      <c r="M2709" s="32">
        <f>L2709*(1-VLOOKUP('F_ ORDERS'!$K2709,D_BUYERS!A:H,8,FALSE))</f>
        <v>732</v>
      </c>
      <c r="N2709" s="32">
        <f>IF(VLOOKUP('F_ ORDERS'!$G2709, OrderDate!A:E, 5, FALSE) = 1, 'F_ ORDERS'!$M2709 * (1 - 0.07), 'F_ ORDERS'!$M2709)</f>
        <v>732</v>
      </c>
    </row>
    <row r="2710" spans="1:14" x14ac:dyDescent="0.2">
      <c r="A2710" s="51" t="str">
        <f t="shared" si="42"/>
        <v>221.35.243.133|44453|0.818969907406427</v>
      </c>
      <c r="B2710" s="51" t="s">
        <v>2591</v>
      </c>
      <c r="C2710" s="52">
        <f>INT(DT!I2710)</f>
        <v>44453</v>
      </c>
      <c r="D2710" s="53">
        <f>DT!I2710-INT(DT!I2710)</f>
        <v>0.8189699074064265</v>
      </c>
      <c r="E2710" s="32" t="s">
        <v>6925</v>
      </c>
      <c r="F2710" s="32">
        <v>1015</v>
      </c>
      <c r="G2710" s="38">
        <f>INT(DT!E2710)</f>
        <v>44453</v>
      </c>
      <c r="H2710" s="39">
        <f>DT!E2710-INT(DT!E2710)</f>
        <v>0.83420138889050577</v>
      </c>
      <c r="I2710" s="32" t="s">
        <v>18</v>
      </c>
      <c r="J2710" s="32" t="s">
        <v>733</v>
      </c>
      <c r="K2710" s="32" t="s">
        <v>212</v>
      </c>
      <c r="L2710" s="42" cm="1">
        <f t="array" ref="L2710">INDEX('D_ SERVICES'!D:F, MATCH(J2710, 'D_ SERVICES'!A:A, 0),
   IF(I2710="Basic", 1, IF(I2710="Standard", 2, IF(I2710="Premium", 3, ""))))</f>
        <v>827</v>
      </c>
      <c r="M2710" s="32">
        <f>L2710*(1-VLOOKUP('F_ ORDERS'!$K2710,D_BUYERS!A:H,8,FALSE))</f>
        <v>744.30000000000007</v>
      </c>
      <c r="N2710" s="32">
        <f>IF(VLOOKUP('F_ ORDERS'!$G2710, OrderDate!A:E, 5, FALSE) = 1, 'F_ ORDERS'!$M2710 * (1 - 0.07), 'F_ ORDERS'!$M2710)</f>
        <v>744.30000000000007</v>
      </c>
    </row>
    <row r="2711" spans="1:14" x14ac:dyDescent="0.2">
      <c r="A2711" s="51" t="str">
        <f t="shared" si="42"/>
        <v>92.119.167.77|45025|0.353148148147739</v>
      </c>
      <c r="B2711" s="51" t="s">
        <v>4091</v>
      </c>
      <c r="C2711" s="52">
        <f>INT(DT!I2711)</f>
        <v>45025</v>
      </c>
      <c r="D2711" s="53">
        <f>DT!I2711-INT(DT!I2711)</f>
        <v>0.35314814814773854</v>
      </c>
      <c r="E2711" s="32" t="s">
        <v>6926</v>
      </c>
      <c r="F2711" s="32">
        <v>1066</v>
      </c>
      <c r="G2711" s="38">
        <f>INT(DT!E2711)</f>
        <v>45025</v>
      </c>
      <c r="H2711" s="39">
        <f>DT!E2711-INT(DT!E2711)</f>
        <v>0.45755787037342088</v>
      </c>
      <c r="I2711" s="32" t="s">
        <v>12</v>
      </c>
      <c r="J2711" s="32" t="s">
        <v>678</v>
      </c>
      <c r="K2711" s="32" t="s">
        <v>383</v>
      </c>
      <c r="L2711" s="42" cm="1">
        <f t="array" ref="L2711">INDEX('D_ SERVICES'!D:F, MATCH(J2711, 'D_ SERVICES'!A:A, 0),
   IF(I2711="Basic", 1, IF(I2711="Standard", 2, IF(I2711="Premium", 3, ""))))</f>
        <v>976</v>
      </c>
      <c r="M2711" s="32">
        <f>L2711*(1-VLOOKUP('F_ ORDERS'!$K2711,D_BUYERS!A:H,8,FALSE))</f>
        <v>927.19999999999993</v>
      </c>
      <c r="N2711" s="32">
        <f>IF(VLOOKUP('F_ ORDERS'!$G2711, OrderDate!A:E, 5, FALSE) = 1, 'F_ ORDERS'!$M2711 * (1 - 0.07), 'F_ ORDERS'!$M2711)</f>
        <v>862.29599999999994</v>
      </c>
    </row>
    <row r="2712" spans="1:14" x14ac:dyDescent="0.2">
      <c r="A2712" s="51" t="str">
        <f t="shared" si="42"/>
        <v>158.47.115.200|43091|0.940023148148612</v>
      </c>
      <c r="B2712" s="51" t="s">
        <v>1735</v>
      </c>
      <c r="C2712" s="52">
        <f>INT(DT!I2712)</f>
        <v>43091</v>
      </c>
      <c r="D2712" s="53">
        <f>DT!I2712-INT(DT!I2712)</f>
        <v>0.94002314814861165</v>
      </c>
      <c r="E2712" s="32" t="s">
        <v>6927</v>
      </c>
      <c r="F2712" s="32">
        <v>1177</v>
      </c>
      <c r="G2712" s="38">
        <f>INT(DT!E2712)</f>
        <v>43091</v>
      </c>
      <c r="H2712" s="39">
        <f>DT!E2712-INT(DT!E2712)</f>
        <v>0.97571759259153623</v>
      </c>
      <c r="I2712" s="32" t="s">
        <v>18</v>
      </c>
      <c r="J2712" s="32" t="s">
        <v>591</v>
      </c>
      <c r="K2712" s="32" t="s">
        <v>157</v>
      </c>
      <c r="L2712" s="42" cm="1">
        <f t="array" ref="L2712">INDEX('D_ SERVICES'!D:F, MATCH(J2712, 'D_ SERVICES'!A:A, 0),
   IF(I2712="Basic", 1, IF(I2712="Standard", 2, IF(I2712="Premium", 3, ""))))</f>
        <v>269</v>
      </c>
      <c r="M2712" s="32">
        <f>L2712*(1-VLOOKUP('F_ ORDERS'!$K2712,D_BUYERS!A:H,8,FALSE))</f>
        <v>242.1</v>
      </c>
      <c r="N2712" s="32">
        <f>IF(VLOOKUP('F_ ORDERS'!$G2712, OrderDate!A:E, 5, FALSE) = 1, 'F_ ORDERS'!$M2712 * (1 - 0.07), 'F_ ORDERS'!$M2712)</f>
        <v>242.1</v>
      </c>
    </row>
    <row r="2713" spans="1:14" x14ac:dyDescent="0.2">
      <c r="A2713" s="51" t="str">
        <f t="shared" si="42"/>
        <v>43.65.118.159|44415|0.374768518522615</v>
      </c>
      <c r="B2713" s="51" t="s">
        <v>3387</v>
      </c>
      <c r="C2713" s="52">
        <f>INT(DT!I2713)</f>
        <v>44415</v>
      </c>
      <c r="D2713" s="53">
        <f>DT!I2713-INT(DT!I2713)</f>
        <v>0.37476851852261461</v>
      </c>
      <c r="E2713" s="32" t="s">
        <v>6928</v>
      </c>
      <c r="F2713" s="32">
        <v>1014</v>
      </c>
      <c r="G2713" s="38">
        <f>INT(DT!E2713)</f>
        <v>44415</v>
      </c>
      <c r="H2713" s="39">
        <f>DT!E2713-INT(DT!E2713)</f>
        <v>0.42289351852377877</v>
      </c>
      <c r="I2713" s="32" t="s">
        <v>23</v>
      </c>
      <c r="J2713" s="32" t="s">
        <v>647</v>
      </c>
      <c r="K2713" s="32" t="s">
        <v>414</v>
      </c>
      <c r="L2713" s="42" cm="1">
        <f t="array" ref="L2713">INDEX('D_ SERVICES'!D:F, MATCH(J2713, 'D_ SERVICES'!A:A, 0),
   IF(I2713="Basic", 1, IF(I2713="Standard", 2, IF(I2713="Premium", 3, ""))))</f>
        <v>729</v>
      </c>
      <c r="M2713" s="32">
        <f>L2713*(1-VLOOKUP('F_ ORDERS'!$K2713,D_BUYERS!A:H,8,FALSE))</f>
        <v>729</v>
      </c>
      <c r="N2713" s="32">
        <f>IF(VLOOKUP('F_ ORDERS'!$G2713, OrderDate!A:E, 5, FALSE) = 1, 'F_ ORDERS'!$M2713 * (1 - 0.07), 'F_ ORDERS'!$M2713)</f>
        <v>677.96999999999991</v>
      </c>
    </row>
    <row r="2714" spans="1:14" x14ac:dyDescent="0.2">
      <c r="A2714" s="51" t="str">
        <f t="shared" si="42"/>
        <v>132.38.46.213|42863|0.949652777781012</v>
      </c>
      <c r="B2714" s="51" t="s">
        <v>1395</v>
      </c>
      <c r="C2714" s="52">
        <f>INT(DT!I2714)</f>
        <v>42863</v>
      </c>
      <c r="D2714" s="53">
        <f>DT!I2714-INT(DT!I2714)</f>
        <v>0.94965277778101154</v>
      </c>
      <c r="E2714" s="32" t="s">
        <v>6929</v>
      </c>
      <c r="F2714" s="32">
        <v>1006</v>
      </c>
      <c r="G2714" s="38">
        <f>INT(DT!E2714)</f>
        <v>42863</v>
      </c>
      <c r="H2714" s="39">
        <f>DT!E2714-INT(DT!E2714)</f>
        <v>0.98821759259590181</v>
      </c>
      <c r="I2714" s="32" t="s">
        <v>18</v>
      </c>
      <c r="J2714" s="32" t="s">
        <v>618</v>
      </c>
      <c r="K2714" s="32" t="s">
        <v>461</v>
      </c>
      <c r="L2714" s="42" cm="1">
        <f t="array" ref="L2714">INDEX('D_ SERVICES'!D:F, MATCH(J2714, 'D_ SERVICES'!A:A, 0),
   IF(I2714="Basic", 1, IF(I2714="Standard", 2, IF(I2714="Premium", 3, ""))))</f>
        <v>289</v>
      </c>
      <c r="M2714" s="32">
        <f>L2714*(1-VLOOKUP('F_ ORDERS'!$K2714,D_BUYERS!A:H,8,FALSE))</f>
        <v>289</v>
      </c>
      <c r="N2714" s="32">
        <f>IF(VLOOKUP('F_ ORDERS'!$G2714, OrderDate!A:E, 5, FALSE) = 1, 'F_ ORDERS'!$M2714 * (1 - 0.07), 'F_ ORDERS'!$M2714)</f>
        <v>289</v>
      </c>
    </row>
    <row r="2715" spans="1:14" x14ac:dyDescent="0.2">
      <c r="A2715" s="51" t="str">
        <f t="shared" si="42"/>
        <v>210.217.59.171|42953|0.389629629629781</v>
      </c>
      <c r="B2715" s="51" t="s">
        <v>2438</v>
      </c>
      <c r="C2715" s="52">
        <f>INT(DT!I2715)</f>
        <v>42953</v>
      </c>
      <c r="D2715" s="53">
        <f>DT!I2715-INT(DT!I2715)</f>
        <v>0.38962962962978054</v>
      </c>
      <c r="E2715" s="32" t="s">
        <v>6930</v>
      </c>
      <c r="F2715" s="32">
        <v>1006</v>
      </c>
      <c r="G2715" s="38">
        <f>INT(DT!E2715)</f>
        <v>42953</v>
      </c>
      <c r="H2715" s="39">
        <f>DT!E2715-INT(DT!E2715)</f>
        <v>0.44680555555532919</v>
      </c>
      <c r="I2715" s="32" t="s">
        <v>18</v>
      </c>
      <c r="J2715" s="32" t="s">
        <v>618</v>
      </c>
      <c r="K2715" s="32" t="s">
        <v>244</v>
      </c>
      <c r="L2715" s="42" cm="1">
        <f t="array" ref="L2715">INDEX('D_ SERVICES'!D:F, MATCH(J2715, 'D_ SERVICES'!A:A, 0),
   IF(I2715="Basic", 1, IF(I2715="Standard", 2, IF(I2715="Premium", 3, ""))))</f>
        <v>289</v>
      </c>
      <c r="M2715" s="32">
        <f>L2715*(1-VLOOKUP('F_ ORDERS'!$K2715,D_BUYERS!A:H,8,FALSE))</f>
        <v>289</v>
      </c>
      <c r="N2715" s="32">
        <f>IF(VLOOKUP('F_ ORDERS'!$G2715, OrderDate!A:E, 5, FALSE) = 1, 'F_ ORDERS'!$M2715 * (1 - 0.07), 'F_ ORDERS'!$M2715)</f>
        <v>268.77</v>
      </c>
    </row>
    <row r="2716" spans="1:14" x14ac:dyDescent="0.2">
      <c r="A2716" s="51" t="str">
        <f t="shared" si="42"/>
        <v>206.149.111.154|45577|0.0113888888881775</v>
      </c>
      <c r="B2716" s="51" t="s">
        <v>2372</v>
      </c>
      <c r="C2716" s="52">
        <f>INT(DT!I2716)</f>
        <v>45577</v>
      </c>
      <c r="D2716" s="53">
        <f>DT!I2716-INT(DT!I2716)</f>
        <v>1.1388888888177462E-2</v>
      </c>
      <c r="E2716" s="32" t="s">
        <v>6931</v>
      </c>
      <c r="F2716" s="32">
        <v>1040</v>
      </c>
      <c r="G2716" s="38">
        <f>INT(DT!E2716)</f>
        <v>45577</v>
      </c>
      <c r="H2716" s="39">
        <f>DT!E2716-INT(DT!E2716)</f>
        <v>0.12148148148116888</v>
      </c>
      <c r="I2716" s="32" t="s">
        <v>23</v>
      </c>
      <c r="J2716" s="32" t="s">
        <v>772</v>
      </c>
      <c r="K2716" s="32" t="s">
        <v>391</v>
      </c>
      <c r="L2716" s="42" cm="1">
        <f t="array" ref="L2716">INDEX('D_ SERVICES'!D:F, MATCH(J2716, 'D_ SERVICES'!A:A, 0),
   IF(I2716="Basic", 1, IF(I2716="Standard", 2, IF(I2716="Premium", 3, ""))))</f>
        <v>920</v>
      </c>
      <c r="M2716" s="32">
        <f>L2716*(1-VLOOKUP('F_ ORDERS'!$K2716,D_BUYERS!A:H,8,FALSE))</f>
        <v>828</v>
      </c>
      <c r="N2716" s="32">
        <f>IF(VLOOKUP('F_ ORDERS'!$G2716, OrderDate!A:E, 5, FALSE) = 1, 'F_ ORDERS'!$M2716 * (1 - 0.07), 'F_ ORDERS'!$M2716)</f>
        <v>770.04</v>
      </c>
    </row>
    <row r="2717" spans="1:14" x14ac:dyDescent="0.2">
      <c r="A2717" s="51" t="str">
        <f t="shared" si="42"/>
        <v>31.100.123.105|44183|0.623611111106584</v>
      </c>
      <c r="B2717" s="51" t="s">
        <v>3178</v>
      </c>
      <c r="C2717" s="52">
        <f>INT(DT!I2717)</f>
        <v>44183</v>
      </c>
      <c r="D2717" s="53">
        <f>DT!I2717-INT(DT!I2717)</f>
        <v>0.62361111110658385</v>
      </c>
      <c r="E2717" s="32" t="s">
        <v>6932</v>
      </c>
      <c r="F2717" s="32">
        <v>1087</v>
      </c>
      <c r="G2717" s="38">
        <f>INT(DT!E2717)</f>
        <v>44183</v>
      </c>
      <c r="H2717" s="39">
        <f>DT!E2717-INT(DT!E2717)</f>
        <v>0.64660879629082046</v>
      </c>
      <c r="I2717" s="32" t="s">
        <v>12</v>
      </c>
      <c r="J2717" s="32" t="s">
        <v>736</v>
      </c>
      <c r="K2717" s="32" t="s">
        <v>330</v>
      </c>
      <c r="L2717" s="42" cm="1">
        <f t="array" ref="L2717">INDEX('D_ SERVICES'!D:F, MATCH(J2717, 'D_ SERVICES'!A:A, 0),
   IF(I2717="Basic", 1, IF(I2717="Standard", 2, IF(I2717="Premium", 3, ""))))</f>
        <v>933</v>
      </c>
      <c r="M2717" s="32">
        <f>L2717*(1-VLOOKUP('F_ ORDERS'!$K2717,D_BUYERS!A:H,8,FALSE))</f>
        <v>839.7</v>
      </c>
      <c r="N2717" s="32">
        <f>IF(VLOOKUP('F_ ORDERS'!$G2717, OrderDate!A:E, 5, FALSE) = 1, 'F_ ORDERS'!$M2717 * (1 - 0.07), 'F_ ORDERS'!$M2717)</f>
        <v>839.7</v>
      </c>
    </row>
    <row r="2718" spans="1:14" x14ac:dyDescent="0.2">
      <c r="A2718" s="51" t="str">
        <f t="shared" si="42"/>
        <v>71.150.159.94|45364|0.654745370367891</v>
      </c>
      <c r="B2718" s="51" t="s">
        <v>3775</v>
      </c>
      <c r="C2718" s="52">
        <f>INT(DT!I2718)</f>
        <v>45364</v>
      </c>
      <c r="D2718" s="53">
        <f>DT!I2718-INT(DT!I2718)</f>
        <v>0.65474537036789116</v>
      </c>
      <c r="E2718" s="32" t="s">
        <v>6933</v>
      </c>
      <c r="F2718" s="32">
        <v>1010</v>
      </c>
      <c r="G2718" s="38">
        <f>INT(DT!E2718)</f>
        <v>45364</v>
      </c>
      <c r="H2718" s="39">
        <f>DT!E2718-INT(DT!E2718)</f>
        <v>0.77751157407328719</v>
      </c>
      <c r="I2718" s="32" t="s">
        <v>18</v>
      </c>
      <c r="J2718" s="32" t="s">
        <v>782</v>
      </c>
      <c r="K2718" s="32" t="s">
        <v>191</v>
      </c>
      <c r="L2718" s="42" cm="1">
        <f t="array" ref="L2718">INDEX('D_ SERVICES'!D:F, MATCH(J2718, 'D_ SERVICES'!A:A, 0),
   IF(I2718="Basic", 1, IF(I2718="Standard", 2, IF(I2718="Premium", 3, ""))))</f>
        <v>510</v>
      </c>
      <c r="M2718" s="32">
        <f>L2718*(1-VLOOKUP('F_ ORDERS'!$K2718,D_BUYERS!A:H,8,FALSE))</f>
        <v>484.5</v>
      </c>
      <c r="N2718" s="32">
        <f>IF(VLOOKUP('F_ ORDERS'!$G2718, OrderDate!A:E, 5, FALSE) = 1, 'F_ ORDERS'!$M2718 * (1 - 0.07), 'F_ ORDERS'!$M2718)</f>
        <v>484.5</v>
      </c>
    </row>
    <row r="2719" spans="1:14" x14ac:dyDescent="0.2">
      <c r="A2719" s="51" t="str">
        <f t="shared" si="42"/>
        <v>242.58.71.34|45052|0.692870370367018</v>
      </c>
      <c r="B2719" s="51" t="s">
        <v>2908</v>
      </c>
      <c r="C2719" s="52">
        <f>INT(DT!I2719)</f>
        <v>45052</v>
      </c>
      <c r="D2719" s="53">
        <f>DT!I2719-INT(DT!I2719)</f>
        <v>0.69287037036701804</v>
      </c>
      <c r="E2719" s="32" t="s">
        <v>6934</v>
      </c>
      <c r="F2719" s="32">
        <v>1185</v>
      </c>
      <c r="G2719" s="38">
        <f>INT(DT!E2719)</f>
        <v>45052</v>
      </c>
      <c r="H2719" s="39">
        <f>DT!E2719-INT(DT!E2719)</f>
        <v>0.70637731481110677</v>
      </c>
      <c r="I2719" s="32" t="s">
        <v>18</v>
      </c>
      <c r="J2719" s="32" t="s">
        <v>825</v>
      </c>
      <c r="K2719" s="32" t="s">
        <v>436</v>
      </c>
      <c r="L2719" s="42" cm="1">
        <f t="array" ref="L2719">INDEX('D_ SERVICES'!D:F, MATCH(J2719, 'D_ SERVICES'!A:A, 0),
   IF(I2719="Basic", 1, IF(I2719="Standard", 2, IF(I2719="Premium", 3, ""))))</f>
        <v>371</v>
      </c>
      <c r="M2719" s="32">
        <f>L2719*(1-VLOOKUP('F_ ORDERS'!$K2719,D_BUYERS!A:H,8,FALSE))</f>
        <v>352.45</v>
      </c>
      <c r="N2719" s="32">
        <f>IF(VLOOKUP('F_ ORDERS'!$G2719, OrderDate!A:E, 5, FALSE) = 1, 'F_ ORDERS'!$M2719 * (1 - 0.07), 'F_ ORDERS'!$M2719)</f>
        <v>327.77849999999995</v>
      </c>
    </row>
    <row r="2720" spans="1:14" x14ac:dyDescent="0.2">
      <c r="A2720" s="51" t="str">
        <f t="shared" si="42"/>
        <v>129.216.121.77|43023|0.523576388892252</v>
      </c>
      <c r="B2720" s="51" t="s">
        <v>1327</v>
      </c>
      <c r="C2720" s="52">
        <f>INT(DT!I2720)</f>
        <v>43023</v>
      </c>
      <c r="D2720" s="53">
        <f>DT!I2720-INT(DT!I2720)</f>
        <v>0.523576388892252</v>
      </c>
      <c r="E2720" s="32" t="s">
        <v>6935</v>
      </c>
      <c r="F2720" s="32">
        <v>1119</v>
      </c>
      <c r="G2720" s="38">
        <f>INT(DT!E2720)</f>
        <v>43023</v>
      </c>
      <c r="H2720" s="39">
        <f>DT!E2720-INT(DT!E2720)</f>
        <v>0.54857638889370719</v>
      </c>
      <c r="I2720" s="32" t="s">
        <v>23</v>
      </c>
      <c r="J2720" s="32" t="s">
        <v>817</v>
      </c>
      <c r="K2720" s="32" t="s">
        <v>412</v>
      </c>
      <c r="L2720" s="42" cm="1">
        <f t="array" ref="L2720">INDEX('D_ SERVICES'!D:F, MATCH(J2720, 'D_ SERVICES'!A:A, 0),
   IF(I2720="Basic", 1, IF(I2720="Standard", 2, IF(I2720="Premium", 3, ""))))</f>
        <v>964</v>
      </c>
      <c r="M2720" s="32">
        <f>L2720*(1-VLOOKUP('F_ ORDERS'!$K2720,D_BUYERS!A:H,8,FALSE))</f>
        <v>964</v>
      </c>
      <c r="N2720" s="32">
        <f>IF(VLOOKUP('F_ ORDERS'!$G2720, OrderDate!A:E, 5, FALSE) = 1, 'F_ ORDERS'!$M2720 * (1 - 0.07), 'F_ ORDERS'!$M2720)</f>
        <v>896.52</v>
      </c>
    </row>
    <row r="2721" spans="1:14" x14ac:dyDescent="0.2">
      <c r="A2721" s="51" t="str">
        <f t="shared" si="42"/>
        <v>116.36.13.96|45580|0.0982754629731062</v>
      </c>
      <c r="B2721" s="51" t="s">
        <v>1158</v>
      </c>
      <c r="C2721" s="52">
        <f>INT(DT!I2721)</f>
        <v>45580</v>
      </c>
      <c r="D2721" s="53">
        <f>DT!I2721-INT(DT!I2721)</f>
        <v>9.8275462973106187E-2</v>
      </c>
      <c r="E2721" s="32" t="s">
        <v>6936</v>
      </c>
      <c r="F2721" s="32">
        <v>1017</v>
      </c>
      <c r="G2721" s="38">
        <f>INT(DT!E2721)</f>
        <v>45580</v>
      </c>
      <c r="H2721" s="39">
        <f>DT!E2721-INT(DT!E2721)</f>
        <v>0.12174768519616919</v>
      </c>
      <c r="I2721" s="32" t="s">
        <v>12</v>
      </c>
      <c r="J2721" s="32" t="s">
        <v>656</v>
      </c>
      <c r="K2721" s="32" t="s">
        <v>279</v>
      </c>
      <c r="L2721" s="42" cm="1">
        <f t="array" ref="L2721">INDEX('D_ SERVICES'!D:F, MATCH(J2721, 'D_ SERVICES'!A:A, 0),
   IF(I2721="Basic", 1, IF(I2721="Standard", 2, IF(I2721="Premium", 3, ""))))</f>
        <v>793</v>
      </c>
      <c r="M2721" s="32">
        <f>L2721*(1-VLOOKUP('F_ ORDERS'!$K2721,D_BUYERS!A:H,8,FALSE))</f>
        <v>713.7</v>
      </c>
      <c r="N2721" s="32">
        <f>IF(VLOOKUP('F_ ORDERS'!$G2721, OrderDate!A:E, 5, FALSE) = 1, 'F_ ORDERS'!$M2721 * (1 - 0.07), 'F_ ORDERS'!$M2721)</f>
        <v>713.7</v>
      </c>
    </row>
    <row r="2722" spans="1:14" x14ac:dyDescent="0.2">
      <c r="A2722" s="51" t="str">
        <f t="shared" si="42"/>
        <v>17.234.143.215|45312|0.736631944440887</v>
      </c>
      <c r="B2722" s="51" t="s">
        <v>1903</v>
      </c>
      <c r="C2722" s="52">
        <f>INT(DT!I2722)</f>
        <v>45312</v>
      </c>
      <c r="D2722" s="53">
        <f>DT!I2722-INT(DT!I2722)</f>
        <v>0.73663194444088731</v>
      </c>
      <c r="E2722" s="32" t="s">
        <v>6937</v>
      </c>
      <c r="F2722" s="32">
        <v>1210</v>
      </c>
      <c r="G2722" s="38">
        <f>INT(DT!E2722)</f>
        <v>45312</v>
      </c>
      <c r="H2722" s="39">
        <f>DT!E2722-INT(DT!E2722)</f>
        <v>0.76697916666307719</v>
      </c>
      <c r="I2722" s="32" t="s">
        <v>18</v>
      </c>
      <c r="J2722" s="32" t="s">
        <v>700</v>
      </c>
      <c r="K2722" s="32" t="s">
        <v>197</v>
      </c>
      <c r="L2722" s="42" cm="1">
        <f t="array" ref="L2722">INDEX('D_ SERVICES'!D:F, MATCH(J2722, 'D_ SERVICES'!A:A, 0),
   IF(I2722="Basic", 1, IF(I2722="Standard", 2, IF(I2722="Premium", 3, ""))))</f>
        <v>606</v>
      </c>
      <c r="M2722" s="32">
        <f>L2722*(1-VLOOKUP('F_ ORDERS'!$K2722,D_BUYERS!A:H,8,FALSE))</f>
        <v>545.4</v>
      </c>
      <c r="N2722" s="32">
        <f>IF(VLOOKUP('F_ ORDERS'!$G2722, OrderDate!A:E, 5, FALSE) = 1, 'F_ ORDERS'!$M2722 * (1 - 0.07), 'F_ ORDERS'!$M2722)</f>
        <v>507.22199999999992</v>
      </c>
    </row>
    <row r="2723" spans="1:14" x14ac:dyDescent="0.2">
      <c r="A2723" s="51" t="str">
        <f t="shared" si="42"/>
        <v>202.189.250.73|42087|0.0682291666671517</v>
      </c>
      <c r="B2723" s="51" t="s">
        <v>2322</v>
      </c>
      <c r="C2723" s="52">
        <f>INT(DT!I2723)</f>
        <v>42087</v>
      </c>
      <c r="D2723" s="53">
        <f>DT!I2723-INT(DT!I2723)</f>
        <v>6.8229166667151731E-2</v>
      </c>
      <c r="E2723" s="32" t="s">
        <v>6938</v>
      </c>
      <c r="F2723" s="32">
        <v>1056</v>
      </c>
      <c r="G2723" s="38">
        <f>INT(DT!E2723)</f>
        <v>42087</v>
      </c>
      <c r="H2723" s="39">
        <f>DT!E2723-INT(DT!E2723)</f>
        <v>0.11052083333197515</v>
      </c>
      <c r="I2723" s="32" t="s">
        <v>12</v>
      </c>
      <c r="J2723" s="32" t="s">
        <v>848</v>
      </c>
      <c r="K2723" s="32" t="s">
        <v>326</v>
      </c>
      <c r="L2723" s="42" cm="1">
        <f t="array" ref="L2723">INDEX('D_ SERVICES'!D:F, MATCH(J2723, 'D_ SERVICES'!A:A, 0),
   IF(I2723="Basic", 1, IF(I2723="Standard", 2, IF(I2723="Premium", 3, ""))))</f>
        <v>924</v>
      </c>
      <c r="M2723" s="32">
        <f>L2723*(1-VLOOKUP('F_ ORDERS'!$K2723,D_BUYERS!A:H,8,FALSE))</f>
        <v>877.8</v>
      </c>
      <c r="N2723" s="32">
        <f>IF(VLOOKUP('F_ ORDERS'!$G2723, OrderDate!A:E, 5, FALSE) = 1, 'F_ ORDERS'!$M2723 * (1 - 0.07), 'F_ ORDERS'!$M2723)</f>
        <v>877.8</v>
      </c>
    </row>
    <row r="2724" spans="1:14" x14ac:dyDescent="0.2">
      <c r="A2724" s="51" t="str">
        <f t="shared" si="42"/>
        <v>26.119.144.194|44698|0.475289351852552</v>
      </c>
      <c r="B2724" s="51" t="s">
        <v>3090</v>
      </c>
      <c r="C2724" s="52">
        <f>INT(DT!I2724)</f>
        <v>44698</v>
      </c>
      <c r="D2724" s="53">
        <f>DT!I2724-INT(DT!I2724)</f>
        <v>0.4752893518525525</v>
      </c>
      <c r="E2724" s="32" t="s">
        <v>6939</v>
      </c>
      <c r="F2724" s="32">
        <v>1076</v>
      </c>
      <c r="G2724" s="38">
        <f>INT(DT!E2724)</f>
        <v>44698</v>
      </c>
      <c r="H2724" s="39">
        <f>DT!E2724-INT(DT!E2724)</f>
        <v>0.54135416666395031</v>
      </c>
      <c r="I2724" s="32" t="s">
        <v>23</v>
      </c>
      <c r="J2724" s="32" t="s">
        <v>690</v>
      </c>
      <c r="K2724" s="32" t="s">
        <v>129</v>
      </c>
      <c r="L2724" s="42" cm="1">
        <f t="array" ref="L2724">INDEX('D_ SERVICES'!D:F, MATCH(J2724, 'D_ SERVICES'!A:A, 0),
   IF(I2724="Basic", 1, IF(I2724="Standard", 2, IF(I2724="Premium", 3, ""))))</f>
        <v>810</v>
      </c>
      <c r="M2724" s="32">
        <f>L2724*(1-VLOOKUP('F_ ORDERS'!$K2724,D_BUYERS!A:H,8,FALSE))</f>
        <v>729</v>
      </c>
      <c r="N2724" s="32">
        <f>IF(VLOOKUP('F_ ORDERS'!$G2724, OrderDate!A:E, 5, FALSE) = 1, 'F_ ORDERS'!$M2724 * (1 - 0.07), 'F_ ORDERS'!$M2724)</f>
        <v>729</v>
      </c>
    </row>
    <row r="2725" spans="1:14" x14ac:dyDescent="0.2">
      <c r="A2725" s="51" t="str">
        <f t="shared" si="42"/>
        <v>31.62.113.216|44754|0.140706018522906</v>
      </c>
      <c r="B2725" s="51" t="s">
        <v>3189</v>
      </c>
      <c r="C2725" s="52">
        <f>INT(DT!I2725)</f>
        <v>44754</v>
      </c>
      <c r="D2725" s="53">
        <f>DT!I2725-INT(DT!I2725)</f>
        <v>0.14070601852290565</v>
      </c>
      <c r="E2725" s="32" t="s">
        <v>6940</v>
      </c>
      <c r="F2725" s="32">
        <v>1039</v>
      </c>
      <c r="G2725" s="38">
        <f>INT(DT!E2725)</f>
        <v>44754</v>
      </c>
      <c r="H2725" s="39">
        <f>DT!E2725-INT(DT!E2725)</f>
        <v>0.23815972222655546</v>
      </c>
      <c r="I2725" s="32" t="s">
        <v>18</v>
      </c>
      <c r="J2725" s="32" t="s">
        <v>770</v>
      </c>
      <c r="K2725" s="32" t="s">
        <v>416</v>
      </c>
      <c r="L2725" s="42" cm="1">
        <f t="array" ref="L2725">INDEX('D_ SERVICES'!D:F, MATCH(J2725, 'D_ SERVICES'!A:A, 0),
   IF(I2725="Basic", 1, IF(I2725="Standard", 2, IF(I2725="Premium", 3, ""))))</f>
        <v>543</v>
      </c>
      <c r="M2725" s="32">
        <f>L2725*(1-VLOOKUP('F_ ORDERS'!$K2725,D_BUYERS!A:H,8,FALSE))</f>
        <v>515.85</v>
      </c>
      <c r="N2725" s="32">
        <f>IF(VLOOKUP('F_ ORDERS'!$G2725, OrderDate!A:E, 5, FALSE) = 1, 'F_ ORDERS'!$M2725 * (1 - 0.07), 'F_ ORDERS'!$M2725)</f>
        <v>515.85</v>
      </c>
    </row>
    <row r="2726" spans="1:14" x14ac:dyDescent="0.2">
      <c r="A2726" s="51" t="str">
        <f t="shared" si="42"/>
        <v>131.10.182.97|44777|0.65680555554718</v>
      </c>
      <c r="B2726" s="51" t="s">
        <v>1366</v>
      </c>
      <c r="C2726" s="52">
        <f>INT(DT!I2726)</f>
        <v>44777</v>
      </c>
      <c r="D2726" s="53">
        <f>DT!I2726-INT(DT!I2726)</f>
        <v>0.65680555554718012</v>
      </c>
      <c r="E2726" s="32" t="s">
        <v>6941</v>
      </c>
      <c r="F2726" s="32">
        <v>1013</v>
      </c>
      <c r="G2726" s="38">
        <f>INT(DT!E2726)</f>
        <v>44777</v>
      </c>
      <c r="H2726" s="39">
        <f>DT!E2726-INT(DT!E2726)</f>
        <v>0.70621527777257143</v>
      </c>
      <c r="I2726" s="32" t="s">
        <v>18</v>
      </c>
      <c r="J2726" s="32" t="s">
        <v>761</v>
      </c>
      <c r="K2726" s="32" t="s">
        <v>41</v>
      </c>
      <c r="L2726" s="42" cm="1">
        <f t="array" ref="L2726">INDEX('D_ SERVICES'!D:F, MATCH(J2726, 'D_ SERVICES'!A:A, 0),
   IF(I2726="Basic", 1, IF(I2726="Standard", 2, IF(I2726="Premium", 3, ""))))</f>
        <v>99</v>
      </c>
      <c r="M2726" s="32">
        <f>L2726*(1-VLOOKUP('F_ ORDERS'!$K2726,D_BUYERS!A:H,8,FALSE))</f>
        <v>89.100000000000009</v>
      </c>
      <c r="N2726" s="32">
        <f>IF(VLOOKUP('F_ ORDERS'!$G2726, OrderDate!A:E, 5, FALSE) = 1, 'F_ ORDERS'!$M2726 * (1 - 0.07), 'F_ ORDERS'!$M2726)</f>
        <v>89.100000000000009</v>
      </c>
    </row>
    <row r="2727" spans="1:14" x14ac:dyDescent="0.2">
      <c r="A2727" s="51" t="str">
        <f t="shared" si="42"/>
        <v>70.74.171.144|43819|0.990046296297805</v>
      </c>
      <c r="B2727" s="51" t="s">
        <v>3770</v>
      </c>
      <c r="C2727" s="52">
        <f>INT(DT!I2727)</f>
        <v>43819</v>
      </c>
      <c r="D2727" s="53">
        <f>DT!I2727-INT(DT!I2727)</f>
        <v>0.99004629629780538</v>
      </c>
      <c r="E2727" s="32" t="s">
        <v>6942</v>
      </c>
      <c r="F2727" s="32">
        <v>1164</v>
      </c>
      <c r="G2727" s="38">
        <f>INT(DT!E2727)</f>
        <v>43820</v>
      </c>
      <c r="H2727" s="39">
        <f>DT!E2727-INT(DT!E2727)</f>
        <v>5.9259259258396924E-2</v>
      </c>
      <c r="I2727" s="32" t="s">
        <v>18</v>
      </c>
      <c r="J2727" s="32" t="s">
        <v>707</v>
      </c>
      <c r="K2727" s="32" t="s">
        <v>96</v>
      </c>
      <c r="L2727" s="42" cm="1">
        <f t="array" ref="L2727">INDEX('D_ SERVICES'!D:F, MATCH(J2727, 'D_ SERVICES'!A:A, 0),
   IF(I2727="Basic", 1, IF(I2727="Standard", 2, IF(I2727="Premium", 3, ""))))</f>
        <v>658</v>
      </c>
      <c r="M2727" s="32">
        <f>L2727*(1-VLOOKUP('F_ ORDERS'!$K2727,D_BUYERS!A:H,8,FALSE))</f>
        <v>658</v>
      </c>
      <c r="N2727" s="32">
        <f>IF(VLOOKUP('F_ ORDERS'!$G2727, OrderDate!A:E, 5, FALSE) = 1, 'F_ ORDERS'!$M2727 * (1 - 0.07), 'F_ ORDERS'!$M2727)</f>
        <v>611.93999999999994</v>
      </c>
    </row>
    <row r="2728" spans="1:14" x14ac:dyDescent="0.2">
      <c r="A2728" s="51" t="str">
        <f t="shared" si="42"/>
        <v>253.12.20.59|43631|0.688125000000582</v>
      </c>
      <c r="B2728" s="51" t="s">
        <v>3048</v>
      </c>
      <c r="C2728" s="52">
        <f>INT(DT!I2728)</f>
        <v>43631</v>
      </c>
      <c r="D2728" s="53">
        <f>DT!I2728-INT(DT!I2728)</f>
        <v>0.68812500000058208</v>
      </c>
      <c r="E2728" s="32" t="s">
        <v>6943</v>
      </c>
      <c r="F2728" s="32">
        <v>1166</v>
      </c>
      <c r="G2728" s="38">
        <f>INT(DT!E2728)</f>
        <v>43631</v>
      </c>
      <c r="H2728" s="39">
        <f>DT!E2728-INT(DT!E2728)</f>
        <v>0.78546296296553919</v>
      </c>
      <c r="I2728" s="32" t="s">
        <v>12</v>
      </c>
      <c r="J2728" s="32" t="s">
        <v>856</v>
      </c>
      <c r="K2728" s="32" t="s">
        <v>14</v>
      </c>
      <c r="L2728" s="42" cm="1">
        <f t="array" ref="L2728">INDEX('D_ SERVICES'!D:F, MATCH(J2728, 'D_ SERVICES'!A:A, 0),
   IF(I2728="Basic", 1, IF(I2728="Standard", 2, IF(I2728="Premium", 3, ""))))</f>
        <v>630</v>
      </c>
      <c r="M2728" s="32">
        <f>L2728*(1-VLOOKUP('F_ ORDERS'!$K2728,D_BUYERS!A:H,8,FALSE))</f>
        <v>630</v>
      </c>
      <c r="N2728" s="32">
        <f>IF(VLOOKUP('F_ ORDERS'!$G2728, OrderDate!A:E, 5, FALSE) = 1, 'F_ ORDERS'!$M2728 * (1 - 0.07), 'F_ ORDERS'!$M2728)</f>
        <v>585.9</v>
      </c>
    </row>
    <row r="2729" spans="1:14" x14ac:dyDescent="0.2">
      <c r="A2729" s="51" t="str">
        <f t="shared" si="42"/>
        <v>231.142.179.128|45292|0.120254629633564</v>
      </c>
      <c r="B2729" s="51" t="s">
        <v>2728</v>
      </c>
      <c r="C2729" s="52">
        <f>INT(DT!I2729)</f>
        <v>45292</v>
      </c>
      <c r="D2729" s="53">
        <f>DT!I2729-INT(DT!I2729)</f>
        <v>0.12025462963356404</v>
      </c>
      <c r="E2729" s="32" t="s">
        <v>6944</v>
      </c>
      <c r="F2729" s="32">
        <v>1058</v>
      </c>
      <c r="G2729" s="38">
        <f>INT(DT!E2729)</f>
        <v>45292</v>
      </c>
      <c r="H2729" s="39">
        <f>DT!E2729-INT(DT!E2729)</f>
        <v>0.13622685185691807</v>
      </c>
      <c r="I2729" s="32" t="s">
        <v>12</v>
      </c>
      <c r="J2729" s="32" t="s">
        <v>654</v>
      </c>
      <c r="K2729" s="32" t="s">
        <v>234</v>
      </c>
      <c r="L2729" s="42" cm="1">
        <f t="array" ref="L2729">INDEX('D_ SERVICES'!D:F, MATCH(J2729, 'D_ SERVICES'!A:A, 0),
   IF(I2729="Basic", 1, IF(I2729="Standard", 2, IF(I2729="Premium", 3, ""))))</f>
        <v>715</v>
      </c>
      <c r="M2729" s="32">
        <f>L2729*(1-VLOOKUP('F_ ORDERS'!$K2729,D_BUYERS!A:H,8,FALSE))</f>
        <v>679.25</v>
      </c>
      <c r="N2729" s="32">
        <f>IF(VLOOKUP('F_ ORDERS'!$G2729, OrderDate!A:E, 5, FALSE) = 1, 'F_ ORDERS'!$M2729 * (1 - 0.07), 'F_ ORDERS'!$M2729)</f>
        <v>679.25</v>
      </c>
    </row>
    <row r="2730" spans="1:14" x14ac:dyDescent="0.2">
      <c r="A2730" s="51" t="str">
        <f t="shared" si="42"/>
        <v>8.148.225.47|42592|0.805925925917109</v>
      </c>
      <c r="B2730" s="51" t="s">
        <v>3893</v>
      </c>
      <c r="C2730" s="52">
        <f>INT(DT!I2730)</f>
        <v>42592</v>
      </c>
      <c r="D2730" s="53">
        <f>DT!I2730-INT(DT!I2730)</f>
        <v>0.80592592591710854</v>
      </c>
      <c r="E2730" s="32" t="s">
        <v>6945</v>
      </c>
      <c r="F2730" s="32">
        <v>1019</v>
      </c>
      <c r="G2730" s="38">
        <f>INT(DT!E2730)</f>
        <v>42592</v>
      </c>
      <c r="H2730" s="39">
        <f>DT!E2730-INT(DT!E2730)</f>
        <v>0.80913194443564862</v>
      </c>
      <c r="I2730" s="32" t="s">
        <v>12</v>
      </c>
      <c r="J2730" s="32" t="s">
        <v>616</v>
      </c>
      <c r="K2730" s="32" t="s">
        <v>153</v>
      </c>
      <c r="L2730" s="42" cm="1">
        <f t="array" ref="L2730">INDEX('D_ SERVICES'!D:F, MATCH(J2730, 'D_ SERVICES'!A:A, 0),
   IF(I2730="Basic", 1, IF(I2730="Standard", 2, IF(I2730="Premium", 3, ""))))</f>
        <v>901</v>
      </c>
      <c r="M2730" s="32">
        <f>L2730*(1-VLOOKUP('F_ ORDERS'!$K2730,D_BUYERS!A:H,8,FALSE))</f>
        <v>901</v>
      </c>
      <c r="N2730" s="32">
        <f>IF(VLOOKUP('F_ ORDERS'!$G2730, OrderDate!A:E, 5, FALSE) = 1, 'F_ ORDERS'!$M2730 * (1 - 0.07), 'F_ ORDERS'!$M2730)</f>
        <v>901</v>
      </c>
    </row>
    <row r="2731" spans="1:14" x14ac:dyDescent="0.2">
      <c r="A2731" s="51" t="str">
        <f t="shared" si="42"/>
        <v>76.90.212.34|42511|0.83042824074073</v>
      </c>
      <c r="B2731" s="51" t="s">
        <v>3852</v>
      </c>
      <c r="C2731" s="52">
        <f>INT(DT!I2731)</f>
        <v>42511</v>
      </c>
      <c r="D2731" s="53">
        <f>DT!I2731-INT(DT!I2731)</f>
        <v>0.83042824074072996</v>
      </c>
      <c r="E2731" s="32" t="s">
        <v>6946</v>
      </c>
      <c r="F2731" s="32">
        <v>1004</v>
      </c>
      <c r="G2731" s="38">
        <f>INT(DT!E2731)</f>
        <v>42511</v>
      </c>
      <c r="H2731" s="39">
        <f>DT!E2731-INT(DT!E2731)</f>
        <v>0.83886574074131204</v>
      </c>
      <c r="I2731" s="32" t="s">
        <v>23</v>
      </c>
      <c r="J2731" s="32" t="s">
        <v>810</v>
      </c>
      <c r="K2731" s="32" t="s">
        <v>463</v>
      </c>
      <c r="L2731" s="42" cm="1">
        <f t="array" ref="L2731">INDEX('D_ SERVICES'!D:F, MATCH(J2731, 'D_ SERVICES'!A:A, 0),
   IF(I2731="Basic", 1, IF(I2731="Standard", 2, IF(I2731="Premium", 3, ""))))</f>
        <v>909</v>
      </c>
      <c r="M2731" s="32">
        <f>L2731*(1-VLOOKUP('F_ ORDERS'!$K2731,D_BUYERS!A:H,8,FALSE))</f>
        <v>909</v>
      </c>
      <c r="N2731" s="32">
        <f>IF(VLOOKUP('F_ ORDERS'!$G2731, OrderDate!A:E, 5, FALSE) = 1, 'F_ ORDERS'!$M2731 * (1 - 0.07), 'F_ ORDERS'!$M2731)</f>
        <v>845.36999999999989</v>
      </c>
    </row>
    <row r="2732" spans="1:14" x14ac:dyDescent="0.2">
      <c r="A2732" s="51" t="str">
        <f t="shared" si="42"/>
        <v>153.20.113.15|43351|0.120405092602596</v>
      </c>
      <c r="B2732" s="51" t="s">
        <v>1664</v>
      </c>
      <c r="C2732" s="52">
        <f>INT(DT!I2732)</f>
        <v>43351</v>
      </c>
      <c r="D2732" s="53">
        <f>DT!I2732-INT(DT!I2732)</f>
        <v>0.12040509260259569</v>
      </c>
      <c r="E2732" s="32" t="s">
        <v>6947</v>
      </c>
      <c r="F2732" s="32">
        <v>1012</v>
      </c>
      <c r="G2732" s="38">
        <f>INT(DT!E2732)</f>
        <v>43351</v>
      </c>
      <c r="H2732" s="39">
        <f>DT!E2732-INT(DT!E2732)</f>
        <v>0.15063657408609288</v>
      </c>
      <c r="I2732" s="32" t="s">
        <v>18</v>
      </c>
      <c r="J2732" s="32" t="s">
        <v>688</v>
      </c>
      <c r="K2732" s="32" t="s">
        <v>316</v>
      </c>
      <c r="L2732" s="42" cm="1">
        <f t="array" ref="L2732">INDEX('D_ SERVICES'!D:F, MATCH(J2732, 'D_ SERVICES'!A:A, 0),
   IF(I2732="Basic", 1, IF(I2732="Standard", 2, IF(I2732="Premium", 3, ""))))</f>
        <v>344</v>
      </c>
      <c r="M2732" s="32">
        <f>L2732*(1-VLOOKUP('F_ ORDERS'!$K2732,D_BUYERS!A:H,8,FALSE))</f>
        <v>326.8</v>
      </c>
      <c r="N2732" s="32">
        <f>IF(VLOOKUP('F_ ORDERS'!$G2732, OrderDate!A:E, 5, FALSE) = 1, 'F_ ORDERS'!$M2732 * (1 - 0.07), 'F_ ORDERS'!$M2732)</f>
        <v>303.92399999999998</v>
      </c>
    </row>
    <row r="2733" spans="1:14" x14ac:dyDescent="0.2">
      <c r="A2733" s="51" t="str">
        <f t="shared" si="42"/>
        <v>213.16.198.20|44971|0.928425925929332</v>
      </c>
      <c r="B2733" s="51" t="s">
        <v>2467</v>
      </c>
      <c r="C2733" s="52">
        <f>INT(DT!I2733)</f>
        <v>44971</v>
      </c>
      <c r="D2733" s="53">
        <f>DT!I2733-INT(DT!I2733)</f>
        <v>0.92842592592933215</v>
      </c>
      <c r="E2733" s="32" t="s">
        <v>6948</v>
      </c>
      <c r="F2733" s="32">
        <v>1031</v>
      </c>
      <c r="G2733" s="38">
        <f>INT(DT!E2733)</f>
        <v>44971</v>
      </c>
      <c r="H2733" s="39">
        <f>DT!E2733-INT(DT!E2733)</f>
        <v>0.94790509259473765</v>
      </c>
      <c r="I2733" s="32" t="s">
        <v>12</v>
      </c>
      <c r="J2733" s="32" t="s">
        <v>765</v>
      </c>
      <c r="K2733" s="32" t="s">
        <v>49</v>
      </c>
      <c r="L2733" s="42" cm="1">
        <f t="array" ref="L2733">INDEX('D_ SERVICES'!D:F, MATCH(J2733, 'D_ SERVICES'!A:A, 0),
   IF(I2733="Basic", 1, IF(I2733="Standard", 2, IF(I2733="Premium", 3, ""))))</f>
        <v>878</v>
      </c>
      <c r="M2733" s="32">
        <f>L2733*(1-VLOOKUP('F_ ORDERS'!$K2733,D_BUYERS!A:H,8,FALSE))</f>
        <v>834.09999999999991</v>
      </c>
      <c r="N2733" s="32">
        <f>IF(VLOOKUP('F_ ORDERS'!$G2733, OrderDate!A:E, 5, FALSE) = 1, 'F_ ORDERS'!$M2733 * (1 - 0.07), 'F_ ORDERS'!$M2733)</f>
        <v>834.09999999999991</v>
      </c>
    </row>
    <row r="2734" spans="1:14" x14ac:dyDescent="0.2">
      <c r="A2734" s="51" t="str">
        <f t="shared" si="42"/>
        <v>3.96.141.207|43944|0.306643518517376</v>
      </c>
      <c r="B2734" s="51" t="s">
        <v>3163</v>
      </c>
      <c r="C2734" s="52">
        <f>INT(DT!I2734)</f>
        <v>43944</v>
      </c>
      <c r="D2734" s="53">
        <f>DT!I2734-INT(DT!I2734)</f>
        <v>0.30664351851737592</v>
      </c>
      <c r="E2734" s="32" t="s">
        <v>6949</v>
      </c>
      <c r="F2734" s="32">
        <v>1244</v>
      </c>
      <c r="G2734" s="38">
        <f>INT(DT!E2734)</f>
        <v>43944</v>
      </c>
      <c r="H2734" s="39">
        <f>DT!E2734-INT(DT!E2734)</f>
        <v>0.31416666666336823</v>
      </c>
      <c r="I2734" s="32" t="s">
        <v>18</v>
      </c>
      <c r="J2734" s="32" t="s">
        <v>754</v>
      </c>
      <c r="K2734" s="32" t="s">
        <v>254</v>
      </c>
      <c r="L2734" s="42" cm="1">
        <f t="array" ref="L2734">INDEX('D_ SERVICES'!D:F, MATCH(J2734, 'D_ SERVICES'!A:A, 0),
   IF(I2734="Basic", 1, IF(I2734="Standard", 2, IF(I2734="Premium", 3, ""))))</f>
        <v>814</v>
      </c>
      <c r="M2734" s="32">
        <f>L2734*(1-VLOOKUP('F_ ORDERS'!$K2734,D_BUYERS!A:H,8,FALSE))</f>
        <v>773.3</v>
      </c>
      <c r="N2734" s="32">
        <f>IF(VLOOKUP('F_ ORDERS'!$G2734, OrderDate!A:E, 5, FALSE) = 1, 'F_ ORDERS'!$M2734 * (1 - 0.07), 'F_ ORDERS'!$M2734)</f>
        <v>773.3</v>
      </c>
    </row>
    <row r="2735" spans="1:14" x14ac:dyDescent="0.2">
      <c r="A2735" s="51" t="str">
        <f t="shared" si="42"/>
        <v>181.113.141.44|45376|0.762106481481169</v>
      </c>
      <c r="B2735" s="51" t="s">
        <v>2039</v>
      </c>
      <c r="C2735" s="52">
        <f>INT(DT!I2735)</f>
        <v>45376</v>
      </c>
      <c r="D2735" s="53">
        <f>DT!I2735-INT(DT!I2735)</f>
        <v>0.76210648148116888</v>
      </c>
      <c r="E2735" s="32" t="s">
        <v>6950</v>
      </c>
      <c r="F2735" s="32">
        <v>1184</v>
      </c>
      <c r="G2735" s="38">
        <f>INT(DT!E2735)</f>
        <v>45376</v>
      </c>
      <c r="H2735" s="39">
        <f>DT!E2735-INT(DT!E2735)</f>
        <v>0.76652777777781012</v>
      </c>
      <c r="I2735" s="32" t="s">
        <v>12</v>
      </c>
      <c r="J2735" s="32" t="s">
        <v>668</v>
      </c>
      <c r="K2735" s="32" t="s">
        <v>374</v>
      </c>
      <c r="L2735" s="42" cm="1">
        <f t="array" ref="L2735">INDEX('D_ SERVICES'!D:F, MATCH(J2735, 'D_ SERVICES'!A:A, 0),
   IF(I2735="Basic", 1, IF(I2735="Standard", 2, IF(I2735="Premium", 3, ""))))</f>
        <v>0</v>
      </c>
      <c r="M2735" s="32">
        <f>L2735*(1-VLOOKUP('F_ ORDERS'!$K2735,D_BUYERS!A:H,8,FALSE))</f>
        <v>0</v>
      </c>
      <c r="N2735" s="32">
        <f>IF(VLOOKUP('F_ ORDERS'!$G2735, OrderDate!A:E, 5, FALSE) = 1, 'F_ ORDERS'!$M2735 * (1 - 0.07), 'F_ ORDERS'!$M2735)</f>
        <v>0</v>
      </c>
    </row>
    <row r="2736" spans="1:14" x14ac:dyDescent="0.2">
      <c r="A2736" s="51" t="str">
        <f t="shared" si="42"/>
        <v>9.197.217.209|44781|0.390671296299843</v>
      </c>
      <c r="B2736" s="51" t="s">
        <v>4056</v>
      </c>
      <c r="C2736" s="52">
        <f>INT(DT!I2736)</f>
        <v>44781</v>
      </c>
      <c r="D2736" s="53">
        <f>DT!I2736-INT(DT!I2736)</f>
        <v>0.39067129629984265</v>
      </c>
      <c r="E2736" s="32" t="s">
        <v>6951</v>
      </c>
      <c r="F2736" s="32">
        <v>1027</v>
      </c>
      <c r="G2736" s="38">
        <f>INT(DT!E2736)</f>
        <v>44781</v>
      </c>
      <c r="H2736" s="39">
        <f>DT!E2736-INT(DT!E2736)</f>
        <v>0.43630787037545815</v>
      </c>
      <c r="I2736" s="32" t="s">
        <v>23</v>
      </c>
      <c r="J2736" s="32" t="s">
        <v>731</v>
      </c>
      <c r="K2736" s="32" t="s">
        <v>366</v>
      </c>
      <c r="L2736" s="42" cm="1">
        <f t="array" ref="L2736">INDEX('D_ SERVICES'!D:F, MATCH(J2736, 'D_ SERVICES'!A:A, 0),
   IF(I2736="Basic", 1, IF(I2736="Standard", 2, IF(I2736="Premium", 3, ""))))</f>
        <v>503</v>
      </c>
      <c r="M2736" s="32">
        <f>L2736*(1-VLOOKUP('F_ ORDERS'!$K2736,D_BUYERS!A:H,8,FALSE))</f>
        <v>503</v>
      </c>
      <c r="N2736" s="32">
        <f>IF(VLOOKUP('F_ ORDERS'!$G2736, OrderDate!A:E, 5, FALSE) = 1, 'F_ ORDERS'!$M2736 * (1 - 0.07), 'F_ ORDERS'!$M2736)</f>
        <v>503</v>
      </c>
    </row>
    <row r="2737" spans="1:14" x14ac:dyDescent="0.2">
      <c r="A2737" s="51" t="str">
        <f t="shared" si="42"/>
        <v>115.4.41.42|45396|0.8745949074073</v>
      </c>
      <c r="B2737" s="51" t="s">
        <v>1143</v>
      </c>
      <c r="C2737" s="52">
        <f>INT(DT!I2737)</f>
        <v>45396</v>
      </c>
      <c r="D2737" s="53">
        <f>DT!I2737-INT(DT!I2737)</f>
        <v>0.87459490740729962</v>
      </c>
      <c r="E2737" s="32" t="s">
        <v>6952</v>
      </c>
      <c r="F2737" s="32">
        <v>1120</v>
      </c>
      <c r="G2737" s="38">
        <f>INT(DT!E2737)</f>
        <v>45396</v>
      </c>
      <c r="H2737" s="39">
        <f>DT!E2737-INT(DT!E2737)</f>
        <v>0.93724537036905531</v>
      </c>
      <c r="I2737" s="32" t="s">
        <v>23</v>
      </c>
      <c r="J2737" s="32" t="s">
        <v>562</v>
      </c>
      <c r="K2737" s="32" t="s">
        <v>283</v>
      </c>
      <c r="L2737" s="42" cm="1">
        <f t="array" ref="L2737">INDEX('D_ SERVICES'!D:F, MATCH(J2737, 'D_ SERVICES'!A:A, 0),
   IF(I2737="Basic", 1, IF(I2737="Standard", 2, IF(I2737="Premium", 3, ""))))</f>
        <v>464</v>
      </c>
      <c r="M2737" s="32">
        <f>L2737*(1-VLOOKUP('F_ ORDERS'!$K2737,D_BUYERS!A:H,8,FALSE))</f>
        <v>417.6</v>
      </c>
      <c r="N2737" s="32">
        <f>IF(VLOOKUP('F_ ORDERS'!$G2737, OrderDate!A:E, 5, FALSE) = 1, 'F_ ORDERS'!$M2737 * (1 - 0.07), 'F_ ORDERS'!$M2737)</f>
        <v>388.36799999999999</v>
      </c>
    </row>
    <row r="2738" spans="1:14" x14ac:dyDescent="0.2">
      <c r="A2738" s="51" t="str">
        <f t="shared" si="42"/>
        <v>22.248.88.0|44972|0.923055555562314</v>
      </c>
      <c r="B2738" s="51" t="s">
        <v>2568</v>
      </c>
      <c r="C2738" s="52">
        <f>INT(DT!I2738)</f>
        <v>44972</v>
      </c>
      <c r="D2738" s="53">
        <f>DT!I2738-INT(DT!I2738)</f>
        <v>0.92305555556231411</v>
      </c>
      <c r="E2738" s="32" t="s">
        <v>6953</v>
      </c>
      <c r="F2738" s="32">
        <v>1091</v>
      </c>
      <c r="G2738" s="38">
        <f>INT(DT!E2738)</f>
        <v>44972</v>
      </c>
      <c r="H2738" s="39">
        <f>DT!E2738-INT(DT!E2738)</f>
        <v>0.93978009260172257</v>
      </c>
      <c r="I2738" s="32" t="s">
        <v>12</v>
      </c>
      <c r="J2738" s="32" t="s">
        <v>785</v>
      </c>
      <c r="K2738" s="32" t="s">
        <v>432</v>
      </c>
      <c r="L2738" s="42" cm="1">
        <f t="array" ref="L2738">INDEX('D_ SERVICES'!D:F, MATCH(J2738, 'D_ SERVICES'!A:A, 0),
   IF(I2738="Basic", 1, IF(I2738="Standard", 2, IF(I2738="Premium", 3, ""))))</f>
        <v>983</v>
      </c>
      <c r="M2738" s="32">
        <f>L2738*(1-VLOOKUP('F_ ORDERS'!$K2738,D_BUYERS!A:H,8,FALSE))</f>
        <v>884.7</v>
      </c>
      <c r="N2738" s="32">
        <f>IF(VLOOKUP('F_ ORDERS'!$G2738, OrderDate!A:E, 5, FALSE) = 1, 'F_ ORDERS'!$M2738 * (1 - 0.07), 'F_ ORDERS'!$M2738)</f>
        <v>884.7</v>
      </c>
    </row>
    <row r="2739" spans="1:14" x14ac:dyDescent="0.2">
      <c r="A2739" s="51" t="str">
        <f t="shared" si="42"/>
        <v>105.234.65.95|45428|0.0970833333267365</v>
      </c>
      <c r="B2739" s="51" t="s">
        <v>1005</v>
      </c>
      <c r="C2739" s="52">
        <f>INT(DT!I2739)</f>
        <v>45428</v>
      </c>
      <c r="D2739" s="53">
        <f>DT!I2739-INT(DT!I2739)</f>
        <v>9.7083333326736465E-2</v>
      </c>
      <c r="E2739" s="32" t="s">
        <v>6954</v>
      </c>
      <c r="F2739" s="32">
        <v>1184</v>
      </c>
      <c r="G2739" s="38">
        <f>INT(DT!E2739)</f>
        <v>45428</v>
      </c>
      <c r="H2739" s="39">
        <f>DT!E2739-INT(DT!E2739)</f>
        <v>0.1728009259168175</v>
      </c>
      <c r="I2739" s="32" t="s">
        <v>12</v>
      </c>
      <c r="J2739" s="32" t="s">
        <v>668</v>
      </c>
      <c r="K2739" s="32" t="s">
        <v>272</v>
      </c>
      <c r="L2739" s="42" cm="1">
        <f t="array" ref="L2739">INDEX('D_ SERVICES'!D:F, MATCH(J2739, 'D_ SERVICES'!A:A, 0),
   IF(I2739="Basic", 1, IF(I2739="Standard", 2, IF(I2739="Premium", 3, ""))))</f>
        <v>0</v>
      </c>
      <c r="M2739" s="32">
        <f>L2739*(1-VLOOKUP('F_ ORDERS'!$K2739,D_BUYERS!A:H,8,FALSE))</f>
        <v>0</v>
      </c>
      <c r="N2739" s="32">
        <f>IF(VLOOKUP('F_ ORDERS'!$G2739, OrderDate!A:E, 5, FALSE) = 1, 'F_ ORDERS'!$M2739 * (1 - 0.07), 'F_ ORDERS'!$M2739)</f>
        <v>0</v>
      </c>
    </row>
    <row r="2740" spans="1:14" x14ac:dyDescent="0.2">
      <c r="A2740" s="51" t="str">
        <f t="shared" si="42"/>
        <v>10.212.34.196|44241|0.574768518519704</v>
      </c>
      <c r="B2740" s="51" t="s">
        <v>925</v>
      </c>
      <c r="C2740" s="52">
        <f>INT(DT!I2740)</f>
        <v>44241</v>
      </c>
      <c r="D2740" s="53">
        <f>DT!I2740-INT(DT!I2740)</f>
        <v>0.57476851851970423</v>
      </c>
      <c r="E2740" s="32" t="s">
        <v>6955</v>
      </c>
      <c r="F2740" s="32">
        <v>1027</v>
      </c>
      <c r="G2740" s="38">
        <f>INT(DT!E2740)</f>
        <v>44241</v>
      </c>
      <c r="H2740" s="39">
        <f>DT!E2740-INT(DT!E2740)</f>
        <v>0.69364583333663177</v>
      </c>
      <c r="I2740" s="32" t="s">
        <v>12</v>
      </c>
      <c r="J2740" s="32" t="s">
        <v>669</v>
      </c>
      <c r="K2740" s="32" t="s">
        <v>240</v>
      </c>
      <c r="L2740" s="42" cm="1">
        <f t="array" ref="L2740">INDEX('D_ SERVICES'!D:F, MATCH(J2740, 'D_ SERVICES'!A:A, 0),
   IF(I2740="Basic", 1, IF(I2740="Standard", 2, IF(I2740="Premium", 3, ""))))</f>
        <v>948</v>
      </c>
      <c r="M2740" s="32">
        <f>L2740*(1-VLOOKUP('F_ ORDERS'!$K2740,D_BUYERS!A:H,8,FALSE))</f>
        <v>948</v>
      </c>
      <c r="N2740" s="32">
        <f>IF(VLOOKUP('F_ ORDERS'!$G2740, OrderDate!A:E, 5, FALSE) = 1, 'F_ ORDERS'!$M2740 * (1 - 0.07), 'F_ ORDERS'!$M2740)</f>
        <v>881.64</v>
      </c>
    </row>
    <row r="2741" spans="1:14" x14ac:dyDescent="0.2">
      <c r="A2741" s="51" t="str">
        <f t="shared" si="42"/>
        <v>213.206.202.205|42195|0.535682870373421</v>
      </c>
      <c r="B2741" s="51" t="s">
        <v>2468</v>
      </c>
      <c r="C2741" s="52">
        <f>INT(DT!I2741)</f>
        <v>42195</v>
      </c>
      <c r="D2741" s="53">
        <f>DT!I2741-INT(DT!I2741)</f>
        <v>0.53568287037342088</v>
      </c>
      <c r="E2741" s="32" t="s">
        <v>6956</v>
      </c>
      <c r="F2741" s="32">
        <v>1041</v>
      </c>
      <c r="G2741" s="38">
        <f>INT(DT!E2741)</f>
        <v>42195</v>
      </c>
      <c r="H2741" s="39">
        <f>DT!E2741-INT(DT!E2741)</f>
        <v>0.64883101852319669</v>
      </c>
      <c r="I2741" s="32" t="s">
        <v>18</v>
      </c>
      <c r="J2741" s="32" t="s">
        <v>732</v>
      </c>
      <c r="K2741" s="32" t="s">
        <v>247</v>
      </c>
      <c r="L2741" s="42" cm="1">
        <f t="array" ref="L2741">INDEX('D_ SERVICES'!D:F, MATCH(J2741, 'D_ SERVICES'!A:A, 0),
   IF(I2741="Basic", 1, IF(I2741="Standard", 2, IF(I2741="Premium", 3, ""))))</f>
        <v>794</v>
      </c>
      <c r="M2741" s="32">
        <f>L2741*(1-VLOOKUP('F_ ORDERS'!$K2741,D_BUYERS!A:H,8,FALSE))</f>
        <v>754.3</v>
      </c>
      <c r="N2741" s="32">
        <f>IF(VLOOKUP('F_ ORDERS'!$G2741, OrderDate!A:E, 5, FALSE) = 1, 'F_ ORDERS'!$M2741 * (1 - 0.07), 'F_ ORDERS'!$M2741)</f>
        <v>754.3</v>
      </c>
    </row>
    <row r="2742" spans="1:14" x14ac:dyDescent="0.2">
      <c r="A2742" s="51" t="str">
        <f t="shared" si="42"/>
        <v>248.184.66.17|44583|0.130752314813435</v>
      </c>
      <c r="B2742" s="51" t="s">
        <v>2987</v>
      </c>
      <c r="C2742" s="52">
        <f>INT(DT!I2742)</f>
        <v>44583</v>
      </c>
      <c r="D2742" s="53">
        <f>DT!I2742-INT(DT!I2742)</f>
        <v>0.13075231481343508</v>
      </c>
      <c r="E2742" s="32" t="s">
        <v>6957</v>
      </c>
      <c r="F2742" s="32">
        <v>1120</v>
      </c>
      <c r="G2742" s="38">
        <f>INT(DT!E2742)</f>
        <v>44583</v>
      </c>
      <c r="H2742" s="39">
        <f>DT!E2742-INT(DT!E2742)</f>
        <v>0.24458333333313931</v>
      </c>
      <c r="I2742" s="32" t="s">
        <v>12</v>
      </c>
      <c r="J2742" s="32" t="s">
        <v>562</v>
      </c>
      <c r="K2742" s="32" t="s">
        <v>275</v>
      </c>
      <c r="L2742" s="42" cm="1">
        <f t="array" ref="L2742">INDEX('D_ SERVICES'!D:F, MATCH(J2742, 'D_ SERVICES'!A:A, 0),
   IF(I2742="Basic", 1, IF(I2742="Standard", 2, IF(I2742="Premium", 3, ""))))</f>
        <v>663</v>
      </c>
      <c r="M2742" s="32">
        <f>L2742*(1-VLOOKUP('F_ ORDERS'!$K2742,D_BUYERS!A:H,8,FALSE))</f>
        <v>596.70000000000005</v>
      </c>
      <c r="N2742" s="32">
        <f>IF(VLOOKUP('F_ ORDERS'!$G2742, OrderDate!A:E, 5, FALSE) = 1, 'F_ ORDERS'!$M2742 * (1 - 0.07), 'F_ ORDERS'!$M2742)</f>
        <v>554.93100000000004</v>
      </c>
    </row>
    <row r="2743" spans="1:14" x14ac:dyDescent="0.2">
      <c r="A2743" s="51" t="str">
        <f t="shared" si="42"/>
        <v>146.20.187.155|43801|0.915509259262762</v>
      </c>
      <c r="B2743" s="51" t="s">
        <v>1570</v>
      </c>
      <c r="C2743" s="52">
        <f>INT(DT!I2743)</f>
        <v>43801</v>
      </c>
      <c r="D2743" s="53">
        <f>DT!I2743-INT(DT!I2743)</f>
        <v>0.9155092592627625</v>
      </c>
      <c r="E2743" s="32" t="s">
        <v>6958</v>
      </c>
      <c r="F2743" s="32">
        <v>1031</v>
      </c>
      <c r="G2743" s="38">
        <f>INT(DT!E2743)</f>
        <v>43801</v>
      </c>
      <c r="H2743" s="39">
        <f>DT!E2743-INT(DT!E2743)</f>
        <v>0.92513888889516238</v>
      </c>
      <c r="I2743" s="32" t="s">
        <v>12</v>
      </c>
      <c r="J2743" s="32" t="s">
        <v>765</v>
      </c>
      <c r="K2743" s="32" t="s">
        <v>398</v>
      </c>
      <c r="L2743" s="42" cm="1">
        <f t="array" ref="L2743">INDEX('D_ SERVICES'!D:F, MATCH(J2743, 'D_ SERVICES'!A:A, 0),
   IF(I2743="Basic", 1, IF(I2743="Standard", 2, IF(I2743="Premium", 3, ""))))</f>
        <v>878</v>
      </c>
      <c r="M2743" s="32">
        <f>L2743*(1-VLOOKUP('F_ ORDERS'!$K2743,D_BUYERS!A:H,8,FALSE))</f>
        <v>878</v>
      </c>
      <c r="N2743" s="32">
        <f>IF(VLOOKUP('F_ ORDERS'!$G2743, OrderDate!A:E, 5, FALSE) = 1, 'F_ ORDERS'!$M2743 * (1 - 0.07), 'F_ ORDERS'!$M2743)</f>
        <v>878</v>
      </c>
    </row>
    <row r="2744" spans="1:14" x14ac:dyDescent="0.2">
      <c r="A2744" s="51" t="str">
        <f t="shared" si="42"/>
        <v>58.190.3.244|44472|0.612523148149194</v>
      </c>
      <c r="B2744" s="51" t="s">
        <v>3578</v>
      </c>
      <c r="C2744" s="52">
        <f>INT(DT!I2744)</f>
        <v>44472</v>
      </c>
      <c r="D2744" s="53">
        <f>DT!I2744-INT(DT!I2744)</f>
        <v>0.61252314814919373</v>
      </c>
      <c r="E2744" s="32" t="s">
        <v>6959</v>
      </c>
      <c r="F2744" s="32">
        <v>1003</v>
      </c>
      <c r="G2744" s="38">
        <f>INT(DT!E2744)</f>
        <v>44472</v>
      </c>
      <c r="H2744" s="39">
        <f>DT!E2744-INT(DT!E2744)</f>
        <v>0.72017361110920319</v>
      </c>
      <c r="I2744" s="32" t="s">
        <v>12</v>
      </c>
      <c r="J2744" s="32" t="s">
        <v>766</v>
      </c>
      <c r="K2744" s="32" t="s">
        <v>386</v>
      </c>
      <c r="L2744" s="42" cm="1">
        <f t="array" ref="L2744">INDEX('D_ SERVICES'!D:F, MATCH(J2744, 'D_ SERVICES'!A:A, 0),
   IF(I2744="Basic", 1, IF(I2744="Standard", 2, IF(I2744="Premium", 3, ""))))</f>
        <v>758</v>
      </c>
      <c r="M2744" s="32">
        <f>L2744*(1-VLOOKUP('F_ ORDERS'!$K2744,D_BUYERS!A:H,8,FALSE))</f>
        <v>758</v>
      </c>
      <c r="N2744" s="32">
        <f>IF(VLOOKUP('F_ ORDERS'!$G2744, OrderDate!A:E, 5, FALSE) = 1, 'F_ ORDERS'!$M2744 * (1 - 0.07), 'F_ ORDERS'!$M2744)</f>
        <v>704.93999999999994</v>
      </c>
    </row>
    <row r="2745" spans="1:14" x14ac:dyDescent="0.2">
      <c r="A2745" s="51" t="str">
        <f t="shared" si="42"/>
        <v>86.32.202.161|44164|0.104641203703068</v>
      </c>
      <c r="B2745" s="51" t="s">
        <v>4009</v>
      </c>
      <c r="C2745" s="52">
        <f>INT(DT!I2745)</f>
        <v>44164</v>
      </c>
      <c r="D2745" s="53">
        <f>DT!I2745-INT(DT!I2745)</f>
        <v>0.10464120370306773</v>
      </c>
      <c r="E2745" s="32" t="s">
        <v>6960</v>
      </c>
      <c r="F2745" s="32">
        <v>1042</v>
      </c>
      <c r="G2745" s="38">
        <f>INT(DT!E2745)</f>
        <v>44164</v>
      </c>
      <c r="H2745" s="39">
        <f>DT!E2745-INT(DT!E2745)</f>
        <v>0.10627314815064892</v>
      </c>
      <c r="I2745" s="32" t="s">
        <v>23</v>
      </c>
      <c r="J2745" s="32" t="s">
        <v>635</v>
      </c>
      <c r="K2745" s="32" t="s">
        <v>244</v>
      </c>
      <c r="L2745" s="42" cm="1">
        <f t="array" ref="L2745">INDEX('D_ SERVICES'!D:F, MATCH(J2745, 'D_ SERVICES'!A:A, 0),
   IF(I2745="Basic", 1, IF(I2745="Standard", 2, IF(I2745="Premium", 3, ""))))</f>
        <v>917</v>
      </c>
      <c r="M2745" s="32">
        <f>L2745*(1-VLOOKUP('F_ ORDERS'!$K2745,D_BUYERS!A:H,8,FALSE))</f>
        <v>917</v>
      </c>
      <c r="N2745" s="32">
        <f>IF(VLOOKUP('F_ ORDERS'!$G2745, OrderDate!A:E, 5, FALSE) = 1, 'F_ ORDERS'!$M2745 * (1 - 0.07), 'F_ ORDERS'!$M2745)</f>
        <v>852.81</v>
      </c>
    </row>
    <row r="2746" spans="1:14" x14ac:dyDescent="0.2">
      <c r="A2746" s="51" t="str">
        <f t="shared" si="42"/>
        <v>159.51.19.200|42679|0.676400462973106</v>
      </c>
      <c r="B2746" s="51" t="s">
        <v>1748</v>
      </c>
      <c r="C2746" s="52">
        <f>INT(DT!I2746)</f>
        <v>42679</v>
      </c>
      <c r="D2746" s="53">
        <f>DT!I2746-INT(DT!I2746)</f>
        <v>0.67640046297310619</v>
      </c>
      <c r="E2746" s="32" t="s">
        <v>6961</v>
      </c>
      <c r="F2746" s="32">
        <v>1008</v>
      </c>
      <c r="G2746" s="38">
        <f>INT(DT!E2746)</f>
        <v>42679</v>
      </c>
      <c r="H2746" s="39">
        <f>DT!E2746-INT(DT!E2746)</f>
        <v>0.7084837963047903</v>
      </c>
      <c r="I2746" s="32" t="s">
        <v>12</v>
      </c>
      <c r="J2746" s="32" t="s">
        <v>546</v>
      </c>
      <c r="K2746" s="32" t="s">
        <v>242</v>
      </c>
      <c r="L2746" s="42" cm="1">
        <f t="array" ref="L2746">INDEX('D_ SERVICES'!D:F, MATCH(J2746, 'D_ SERVICES'!A:A, 0),
   IF(I2746="Basic", 1, IF(I2746="Standard", 2, IF(I2746="Premium", 3, ""))))</f>
        <v>746</v>
      </c>
      <c r="M2746" s="32">
        <f>L2746*(1-VLOOKUP('F_ ORDERS'!$K2746,D_BUYERS!A:H,8,FALSE))</f>
        <v>671.4</v>
      </c>
      <c r="N2746" s="32">
        <f>IF(VLOOKUP('F_ ORDERS'!$G2746, OrderDate!A:E, 5, FALSE) = 1, 'F_ ORDERS'!$M2746 * (1 - 0.07), 'F_ ORDERS'!$M2746)</f>
        <v>624.40199999999993</v>
      </c>
    </row>
    <row r="2747" spans="1:14" x14ac:dyDescent="0.2">
      <c r="A2747" s="51" t="str">
        <f t="shared" si="42"/>
        <v>209.41.153.228|44074|0.349004629628325</v>
      </c>
      <c r="B2747" s="51" t="s">
        <v>2414</v>
      </c>
      <c r="C2747" s="52">
        <f>INT(DT!I2747)</f>
        <v>44074</v>
      </c>
      <c r="D2747" s="53">
        <f>DT!I2747-INT(DT!I2747)</f>
        <v>0.34900462962832535</v>
      </c>
      <c r="E2747" s="32" t="s">
        <v>6962</v>
      </c>
      <c r="F2747" s="32">
        <v>1048</v>
      </c>
      <c r="G2747" s="38">
        <f>INT(DT!E2747)</f>
        <v>44074</v>
      </c>
      <c r="H2747" s="39">
        <f>DT!E2747-INT(DT!E2747)</f>
        <v>0.35843749999912689</v>
      </c>
      <c r="I2747" s="32" t="s">
        <v>23</v>
      </c>
      <c r="J2747" s="32" t="s">
        <v>641</v>
      </c>
      <c r="K2747" s="32" t="s">
        <v>188</v>
      </c>
      <c r="L2747" s="42" cm="1">
        <f t="array" ref="L2747">INDEX('D_ SERVICES'!D:F, MATCH(J2747, 'D_ SERVICES'!A:A, 0),
   IF(I2747="Basic", 1, IF(I2747="Standard", 2, IF(I2747="Premium", 3, ""))))</f>
        <v>77</v>
      </c>
      <c r="M2747" s="32">
        <f>L2747*(1-VLOOKUP('F_ ORDERS'!$K2747,D_BUYERS!A:H,8,FALSE))</f>
        <v>69.3</v>
      </c>
      <c r="N2747" s="32">
        <f>IF(VLOOKUP('F_ ORDERS'!$G2747, OrderDate!A:E, 5, FALSE) = 1, 'F_ ORDERS'!$M2747 * (1 - 0.07), 'F_ ORDERS'!$M2747)</f>
        <v>69.3</v>
      </c>
    </row>
    <row r="2748" spans="1:14" x14ac:dyDescent="0.2">
      <c r="A2748" s="51" t="str">
        <f t="shared" si="42"/>
        <v>93.173.33.50|42787|0.0172685185170849</v>
      </c>
      <c r="B2748" s="51" t="s">
        <v>4105</v>
      </c>
      <c r="C2748" s="52">
        <f>INT(DT!I2748)</f>
        <v>42787</v>
      </c>
      <c r="D2748" s="53">
        <f>DT!I2748-INT(DT!I2748)</f>
        <v>1.7268518517084885E-2</v>
      </c>
      <c r="E2748" s="32" t="s">
        <v>6963</v>
      </c>
      <c r="F2748" s="32">
        <v>1028</v>
      </c>
      <c r="G2748" s="38">
        <f>INT(DT!E2748)</f>
        <v>42787</v>
      </c>
      <c r="H2748" s="39">
        <f>DT!E2748-INT(DT!E2748)</f>
        <v>6.9965277776645962E-2</v>
      </c>
      <c r="I2748" s="32" t="s">
        <v>23</v>
      </c>
      <c r="J2748" s="32" t="s">
        <v>619</v>
      </c>
      <c r="K2748" s="32" t="s">
        <v>143</v>
      </c>
      <c r="L2748" s="42" cm="1">
        <f t="array" ref="L2748">INDEX('D_ SERVICES'!D:F, MATCH(J2748, 'D_ SERVICES'!A:A, 0),
   IF(I2748="Basic", 1, IF(I2748="Standard", 2, IF(I2748="Premium", 3, ""))))</f>
        <v>970</v>
      </c>
      <c r="M2748" s="32">
        <f>L2748*(1-VLOOKUP('F_ ORDERS'!$K2748,D_BUYERS!A:H,8,FALSE))</f>
        <v>873</v>
      </c>
      <c r="N2748" s="32">
        <f>IF(VLOOKUP('F_ ORDERS'!$G2748, OrderDate!A:E, 5, FALSE) = 1, 'F_ ORDERS'!$M2748 * (1 - 0.07), 'F_ ORDERS'!$M2748)</f>
        <v>873</v>
      </c>
    </row>
    <row r="2749" spans="1:14" x14ac:dyDescent="0.2">
      <c r="A2749" s="51" t="str">
        <f t="shared" si="42"/>
        <v>81.223.194.172|43726|0.527754629627452</v>
      </c>
      <c r="B2749" s="51" t="s">
        <v>3928</v>
      </c>
      <c r="C2749" s="52">
        <f>INT(DT!I2749)</f>
        <v>43726</v>
      </c>
      <c r="D2749" s="53">
        <f>DT!I2749-INT(DT!I2749)</f>
        <v>0.52775462962745223</v>
      </c>
      <c r="E2749" s="32" t="s">
        <v>6964</v>
      </c>
      <c r="F2749" s="32">
        <v>1040</v>
      </c>
      <c r="G2749" s="38">
        <f>INT(DT!E2749)</f>
        <v>43726</v>
      </c>
      <c r="H2749" s="39">
        <f>DT!E2749-INT(DT!E2749)</f>
        <v>0.53290509259386454</v>
      </c>
      <c r="I2749" s="32" t="s">
        <v>18</v>
      </c>
      <c r="J2749" s="32" t="s">
        <v>772</v>
      </c>
      <c r="K2749" s="32" t="s">
        <v>212</v>
      </c>
      <c r="L2749" s="42" cm="1">
        <f t="array" ref="L2749">INDEX('D_ SERVICES'!D:F, MATCH(J2749, 'D_ SERVICES'!A:A, 0),
   IF(I2749="Basic", 1, IF(I2749="Standard", 2, IF(I2749="Premium", 3, ""))))</f>
        <v>734</v>
      </c>
      <c r="M2749" s="32">
        <f>L2749*(1-VLOOKUP('F_ ORDERS'!$K2749,D_BUYERS!A:H,8,FALSE))</f>
        <v>660.6</v>
      </c>
      <c r="N2749" s="32">
        <f>IF(VLOOKUP('F_ ORDERS'!$G2749, OrderDate!A:E, 5, FALSE) = 1, 'F_ ORDERS'!$M2749 * (1 - 0.07), 'F_ ORDERS'!$M2749)</f>
        <v>660.6</v>
      </c>
    </row>
    <row r="2750" spans="1:14" x14ac:dyDescent="0.2">
      <c r="A2750" s="51" t="str">
        <f t="shared" si="42"/>
        <v>74.29.175.35|45108|0.241805555553583</v>
      </c>
      <c r="B2750" s="51" t="s">
        <v>3824</v>
      </c>
      <c r="C2750" s="52">
        <f>INT(DT!I2750)</f>
        <v>45108</v>
      </c>
      <c r="D2750" s="53">
        <f>DT!I2750-INT(DT!I2750)</f>
        <v>0.24180555555358296</v>
      </c>
      <c r="E2750" s="32" t="s">
        <v>6965</v>
      </c>
      <c r="F2750" s="32">
        <v>1003</v>
      </c>
      <c r="G2750" s="38">
        <f>INT(DT!E2750)</f>
        <v>45108</v>
      </c>
      <c r="H2750" s="39">
        <f>DT!E2750-INT(DT!E2750)</f>
        <v>0.29401620370481396</v>
      </c>
      <c r="I2750" s="32" t="s">
        <v>18</v>
      </c>
      <c r="J2750" s="32" t="s">
        <v>766</v>
      </c>
      <c r="K2750" s="32" t="s">
        <v>86</v>
      </c>
      <c r="L2750" s="42" cm="1">
        <f t="array" ref="L2750">INDEX('D_ SERVICES'!D:F, MATCH(J2750, 'D_ SERVICES'!A:A, 0),
   IF(I2750="Basic", 1, IF(I2750="Standard", 2, IF(I2750="Premium", 3, ""))))</f>
        <v>275</v>
      </c>
      <c r="M2750" s="32">
        <f>L2750*(1-VLOOKUP('F_ ORDERS'!$K2750,D_BUYERS!A:H,8,FALSE))</f>
        <v>261.25</v>
      </c>
      <c r="N2750" s="32">
        <f>IF(VLOOKUP('F_ ORDERS'!$G2750, OrderDate!A:E, 5, FALSE) = 1, 'F_ ORDERS'!$M2750 * (1 - 0.07), 'F_ ORDERS'!$M2750)</f>
        <v>242.96249999999998</v>
      </c>
    </row>
    <row r="2751" spans="1:14" x14ac:dyDescent="0.2">
      <c r="A2751" s="51" t="str">
        <f t="shared" si="42"/>
        <v>3.128.158.79|45161|0.16488425926218</v>
      </c>
      <c r="B2751" s="51" t="s">
        <v>3152</v>
      </c>
      <c r="C2751" s="52">
        <f>INT(DT!I2751)</f>
        <v>45161</v>
      </c>
      <c r="D2751" s="53">
        <f>DT!I2751-INT(DT!I2751)</f>
        <v>0.16488425926218042</v>
      </c>
      <c r="E2751" s="32" t="s">
        <v>6966</v>
      </c>
      <c r="F2751" s="32">
        <v>1005</v>
      </c>
      <c r="G2751" s="38">
        <f>INT(DT!E2751)</f>
        <v>45161</v>
      </c>
      <c r="H2751" s="39">
        <f>DT!E2751-INT(DT!E2751)</f>
        <v>0.17099537037574919</v>
      </c>
      <c r="I2751" s="32" t="s">
        <v>12</v>
      </c>
      <c r="J2751" s="32" t="s">
        <v>808</v>
      </c>
      <c r="K2751" s="32" t="s">
        <v>292</v>
      </c>
      <c r="L2751" s="42" cm="1">
        <f t="array" ref="L2751">INDEX('D_ SERVICES'!D:F, MATCH(J2751, 'D_ SERVICES'!A:A, 0),
   IF(I2751="Basic", 1, IF(I2751="Standard", 2, IF(I2751="Premium", 3, ""))))</f>
        <v>977</v>
      </c>
      <c r="M2751" s="32">
        <f>L2751*(1-VLOOKUP('F_ ORDERS'!$K2751,D_BUYERS!A:H,8,FALSE))</f>
        <v>879.30000000000007</v>
      </c>
      <c r="N2751" s="32">
        <f>IF(VLOOKUP('F_ ORDERS'!$G2751, OrderDate!A:E, 5, FALSE) = 1, 'F_ ORDERS'!$M2751 * (1 - 0.07), 'F_ ORDERS'!$M2751)</f>
        <v>879.30000000000007</v>
      </c>
    </row>
    <row r="2752" spans="1:14" x14ac:dyDescent="0.2">
      <c r="A2752" s="51" t="str">
        <f t="shared" si="42"/>
        <v>255.26.194.9|45194|0.38783564815094</v>
      </c>
      <c r="B2752" s="51" t="s">
        <v>3084</v>
      </c>
      <c r="C2752" s="52">
        <f>INT(DT!I2752)</f>
        <v>45194</v>
      </c>
      <c r="D2752" s="53">
        <f>DT!I2752-INT(DT!I2752)</f>
        <v>0.38783564815093996</v>
      </c>
      <c r="E2752" s="32" t="s">
        <v>6967</v>
      </c>
      <c r="F2752" s="32">
        <v>1161</v>
      </c>
      <c r="G2752" s="38">
        <f>INT(DT!E2752)</f>
        <v>45194</v>
      </c>
      <c r="H2752" s="39">
        <f>DT!E2752-INT(DT!E2752)</f>
        <v>0.46481481481896481</v>
      </c>
      <c r="I2752" s="32" t="s">
        <v>18</v>
      </c>
      <c r="J2752" s="32" t="s">
        <v>708</v>
      </c>
      <c r="K2752" s="32" t="s">
        <v>58</v>
      </c>
      <c r="L2752" s="42" cm="1">
        <f t="array" ref="L2752">INDEX('D_ SERVICES'!D:F, MATCH(J2752, 'D_ SERVICES'!A:A, 0),
   IF(I2752="Basic", 1, IF(I2752="Standard", 2, IF(I2752="Premium", 3, ""))))</f>
        <v>57</v>
      </c>
      <c r="M2752" s="32">
        <f>L2752*(1-VLOOKUP('F_ ORDERS'!$K2752,D_BUYERS!A:H,8,FALSE))</f>
        <v>51.300000000000004</v>
      </c>
      <c r="N2752" s="32">
        <f>IF(VLOOKUP('F_ ORDERS'!$G2752, OrderDate!A:E, 5, FALSE) = 1, 'F_ ORDERS'!$M2752 * (1 - 0.07), 'F_ ORDERS'!$M2752)</f>
        <v>51.300000000000004</v>
      </c>
    </row>
    <row r="2753" spans="1:14" x14ac:dyDescent="0.2">
      <c r="A2753" s="51" t="str">
        <f t="shared" si="42"/>
        <v>54.246.207.22|42196|0.589201388887886</v>
      </c>
      <c r="B2753" s="51" t="s">
        <v>3535</v>
      </c>
      <c r="C2753" s="52">
        <f>INT(DT!I2753)</f>
        <v>42196</v>
      </c>
      <c r="D2753" s="53">
        <f>DT!I2753-INT(DT!I2753)</f>
        <v>0.58920138888788642</v>
      </c>
      <c r="E2753" s="32" t="s">
        <v>6968</v>
      </c>
      <c r="F2753" s="32">
        <v>1135</v>
      </c>
      <c r="G2753" s="38">
        <f>INT(DT!E2753)</f>
        <v>42196</v>
      </c>
      <c r="H2753" s="39">
        <f>DT!E2753-INT(DT!E2753)</f>
        <v>0.60081018518394558</v>
      </c>
      <c r="I2753" s="32" t="s">
        <v>23</v>
      </c>
      <c r="J2753" s="32" t="s">
        <v>590</v>
      </c>
      <c r="K2753" s="32" t="s">
        <v>326</v>
      </c>
      <c r="L2753" s="42" cm="1">
        <f t="array" ref="L2753">INDEX('D_ SERVICES'!D:F, MATCH(J2753, 'D_ SERVICES'!A:A, 0),
   IF(I2753="Basic", 1, IF(I2753="Standard", 2, IF(I2753="Premium", 3, ""))))</f>
        <v>834</v>
      </c>
      <c r="M2753" s="32">
        <f>L2753*(1-VLOOKUP('F_ ORDERS'!$K2753,D_BUYERS!A:H,8,FALSE))</f>
        <v>792.3</v>
      </c>
      <c r="N2753" s="32">
        <f>IF(VLOOKUP('F_ ORDERS'!$G2753, OrderDate!A:E, 5, FALSE) = 1, 'F_ ORDERS'!$M2753 * (1 - 0.07), 'F_ ORDERS'!$M2753)</f>
        <v>736.83899999999994</v>
      </c>
    </row>
    <row r="2754" spans="1:14" x14ac:dyDescent="0.2">
      <c r="A2754" s="51" t="str">
        <f t="shared" si="42"/>
        <v>120.178.57.174|43490|0.878715277780429</v>
      </c>
      <c r="B2754" s="51" t="s">
        <v>1209</v>
      </c>
      <c r="C2754" s="52">
        <f>INT(DT!I2754)</f>
        <v>43490</v>
      </c>
      <c r="D2754" s="53">
        <f>DT!I2754-INT(DT!I2754)</f>
        <v>0.87871527778042946</v>
      </c>
      <c r="E2754" s="32" t="s">
        <v>6969</v>
      </c>
      <c r="F2754" s="32">
        <v>1039</v>
      </c>
      <c r="G2754" s="38">
        <f>INT(DT!E2754)</f>
        <v>43490</v>
      </c>
      <c r="H2754" s="39">
        <f>DT!E2754-INT(DT!E2754)</f>
        <v>0.97957175926421769</v>
      </c>
      <c r="I2754" s="32" t="s">
        <v>18</v>
      </c>
      <c r="J2754" s="32" t="s">
        <v>770</v>
      </c>
      <c r="K2754" s="32" t="s">
        <v>446</v>
      </c>
      <c r="L2754" s="42" cm="1">
        <f t="array" ref="L2754">INDEX('D_ SERVICES'!D:F, MATCH(J2754, 'D_ SERVICES'!A:A, 0),
   IF(I2754="Basic", 1, IF(I2754="Standard", 2, IF(I2754="Premium", 3, ""))))</f>
        <v>543</v>
      </c>
      <c r="M2754" s="32">
        <f>L2754*(1-VLOOKUP('F_ ORDERS'!$K2754,D_BUYERS!A:H,8,FALSE))</f>
        <v>515.85</v>
      </c>
      <c r="N2754" s="32">
        <f>IF(VLOOKUP('F_ ORDERS'!$G2754, OrderDate!A:E, 5, FALSE) = 1, 'F_ ORDERS'!$M2754 * (1 - 0.07), 'F_ ORDERS'!$M2754)</f>
        <v>515.85</v>
      </c>
    </row>
    <row r="2755" spans="1:14" x14ac:dyDescent="0.2">
      <c r="A2755" s="51" t="str">
        <f t="shared" ref="A2755:A2818" si="43">B2755 &amp; "|" &amp; C2755 &amp; "|" &amp; D2755</f>
        <v>209.112.176.127|45123|0.302141203712381</v>
      </c>
      <c r="B2755" s="51" t="s">
        <v>2408</v>
      </c>
      <c r="C2755" s="52">
        <f>INT(DT!I2755)</f>
        <v>45123</v>
      </c>
      <c r="D2755" s="53">
        <f>DT!I2755-INT(DT!I2755)</f>
        <v>0.30214120371238096</v>
      </c>
      <c r="E2755" s="32" t="s">
        <v>6970</v>
      </c>
      <c r="F2755" s="32">
        <v>1034</v>
      </c>
      <c r="G2755" s="38">
        <f>INT(DT!E2755)</f>
        <v>45123</v>
      </c>
      <c r="H2755" s="39">
        <f>DT!E2755-INT(DT!E2755)</f>
        <v>0.32387731482594972</v>
      </c>
      <c r="I2755" s="32" t="s">
        <v>18</v>
      </c>
      <c r="J2755" s="32" t="s">
        <v>769</v>
      </c>
      <c r="K2755" s="32" t="s">
        <v>365</v>
      </c>
      <c r="L2755" s="42" cm="1">
        <f t="array" ref="L2755">INDEX('D_ SERVICES'!D:F, MATCH(J2755, 'D_ SERVICES'!A:A, 0),
   IF(I2755="Basic", 1, IF(I2755="Standard", 2, IF(I2755="Premium", 3, ""))))</f>
        <v>525</v>
      </c>
      <c r="M2755" s="32">
        <f>L2755*(1-VLOOKUP('F_ ORDERS'!$K2755,D_BUYERS!A:H,8,FALSE))</f>
        <v>525</v>
      </c>
      <c r="N2755" s="32">
        <f>IF(VLOOKUP('F_ ORDERS'!$G2755, OrderDate!A:E, 5, FALSE) = 1, 'F_ ORDERS'!$M2755 * (1 - 0.07), 'F_ ORDERS'!$M2755)</f>
        <v>488.24999999999994</v>
      </c>
    </row>
    <row r="2756" spans="1:14" x14ac:dyDescent="0.2">
      <c r="A2756" s="51" t="str">
        <f t="shared" si="43"/>
        <v>186.32.134.1|44413|0.786087962973397</v>
      </c>
      <c r="B2756" s="51" t="s">
        <v>2091</v>
      </c>
      <c r="C2756" s="52">
        <f>INT(DT!I2756)</f>
        <v>44413</v>
      </c>
      <c r="D2756" s="53">
        <f>DT!I2756-INT(DT!I2756)</f>
        <v>0.78608796297339723</v>
      </c>
      <c r="E2756" s="32" t="s">
        <v>6971</v>
      </c>
      <c r="F2756" s="32">
        <v>1013</v>
      </c>
      <c r="G2756" s="38">
        <f>INT(DT!E2756)</f>
        <v>44413</v>
      </c>
      <c r="H2756" s="39">
        <f>DT!E2756-INT(DT!E2756)</f>
        <v>0.8388888889021473</v>
      </c>
      <c r="I2756" s="32" t="s">
        <v>23</v>
      </c>
      <c r="J2756" s="32" t="s">
        <v>764</v>
      </c>
      <c r="K2756" s="32" t="s">
        <v>485</v>
      </c>
      <c r="L2756" s="42" cm="1">
        <f t="array" ref="L2756">INDEX('D_ SERVICES'!D:F, MATCH(J2756, 'D_ SERVICES'!A:A, 0),
   IF(I2756="Basic", 1, IF(I2756="Standard", 2, IF(I2756="Premium", 3, ""))))</f>
        <v>248</v>
      </c>
      <c r="M2756" s="32">
        <f>L2756*(1-VLOOKUP('F_ ORDERS'!$K2756,D_BUYERS!A:H,8,FALSE))</f>
        <v>235.6</v>
      </c>
      <c r="N2756" s="32">
        <f>IF(VLOOKUP('F_ ORDERS'!$G2756, OrderDate!A:E, 5, FALSE) = 1, 'F_ ORDERS'!$M2756 * (1 - 0.07), 'F_ ORDERS'!$M2756)</f>
        <v>235.6</v>
      </c>
    </row>
    <row r="2757" spans="1:14" x14ac:dyDescent="0.2">
      <c r="A2757" s="51" t="str">
        <f t="shared" si="43"/>
        <v>12.101.190.84|42446|0.22195601851854</v>
      </c>
      <c r="B2757" s="51" t="s">
        <v>1195</v>
      </c>
      <c r="C2757" s="52">
        <f>INT(DT!I2757)</f>
        <v>42446</v>
      </c>
      <c r="D2757" s="53">
        <f>DT!I2757-INT(DT!I2757)</f>
        <v>0.22195601851854008</v>
      </c>
      <c r="E2757" s="32" t="s">
        <v>6972</v>
      </c>
      <c r="F2757" s="32">
        <v>1037</v>
      </c>
      <c r="G2757" s="38">
        <f>INT(DT!E2757)</f>
        <v>42446</v>
      </c>
      <c r="H2757" s="39">
        <f>DT!E2757-INT(DT!E2757)</f>
        <v>0.31222222222277196</v>
      </c>
      <c r="I2757" s="32" t="s">
        <v>18</v>
      </c>
      <c r="J2757" s="32" t="s">
        <v>807</v>
      </c>
      <c r="K2757" s="32" t="s">
        <v>90</v>
      </c>
      <c r="L2757" s="42" cm="1">
        <f t="array" ref="L2757">INDEX('D_ SERVICES'!D:F, MATCH(J2757, 'D_ SERVICES'!A:A, 0),
   IF(I2757="Basic", 1, IF(I2757="Standard", 2, IF(I2757="Premium", 3, ""))))</f>
        <v>442</v>
      </c>
      <c r="M2757" s="32">
        <f>L2757*(1-VLOOKUP('F_ ORDERS'!$K2757,D_BUYERS!A:H,8,FALSE))</f>
        <v>397.8</v>
      </c>
      <c r="N2757" s="32">
        <f>IF(VLOOKUP('F_ ORDERS'!$G2757, OrderDate!A:E, 5, FALSE) = 1, 'F_ ORDERS'!$M2757 * (1 - 0.07), 'F_ ORDERS'!$M2757)</f>
        <v>397.8</v>
      </c>
    </row>
    <row r="2758" spans="1:14" x14ac:dyDescent="0.2">
      <c r="A2758" s="51" t="str">
        <f t="shared" si="43"/>
        <v>124.21.40.29|42795|0.946956018517085</v>
      </c>
      <c r="B2758" s="51" t="s">
        <v>1271</v>
      </c>
      <c r="C2758" s="52">
        <f>INT(DT!I2758)</f>
        <v>42795</v>
      </c>
      <c r="D2758" s="53">
        <f>DT!I2758-INT(DT!I2758)</f>
        <v>0.94695601851708489</v>
      </c>
      <c r="E2758" s="32" t="s">
        <v>6973</v>
      </c>
      <c r="F2758" s="32">
        <v>1159</v>
      </c>
      <c r="G2758" s="38">
        <f>INT(DT!E2758)</f>
        <v>42796</v>
      </c>
      <c r="H2758" s="39">
        <f>DT!E2758-INT(DT!E2758)</f>
        <v>3.0520833330228925E-2</v>
      </c>
      <c r="I2758" s="32" t="s">
        <v>12</v>
      </c>
      <c r="J2758" s="32" t="s">
        <v>620</v>
      </c>
      <c r="K2758" s="32" t="s">
        <v>449</v>
      </c>
      <c r="L2758" s="42" cm="1">
        <f t="array" ref="L2758">INDEX('D_ SERVICES'!D:F, MATCH(J2758, 'D_ SERVICES'!A:A, 0),
   IF(I2758="Basic", 1, IF(I2758="Standard", 2, IF(I2758="Premium", 3, ""))))</f>
        <v>680</v>
      </c>
      <c r="M2758" s="32">
        <f>L2758*(1-VLOOKUP('F_ ORDERS'!$K2758,D_BUYERS!A:H,8,FALSE))</f>
        <v>680</v>
      </c>
      <c r="N2758" s="32">
        <f>IF(VLOOKUP('F_ ORDERS'!$G2758, OrderDate!A:E, 5, FALSE) = 1, 'F_ ORDERS'!$M2758 * (1 - 0.07), 'F_ ORDERS'!$M2758)</f>
        <v>680</v>
      </c>
    </row>
    <row r="2759" spans="1:14" x14ac:dyDescent="0.2">
      <c r="A2759" s="51" t="str">
        <f t="shared" si="43"/>
        <v>120.222.197.88|44828|0.801574074066593</v>
      </c>
      <c r="B2759" s="51" t="s">
        <v>1213</v>
      </c>
      <c r="C2759" s="52">
        <f>INT(DT!I2759)</f>
        <v>44828</v>
      </c>
      <c r="D2759" s="53">
        <f>DT!I2759-INT(DT!I2759)</f>
        <v>0.80157407406659331</v>
      </c>
      <c r="E2759" s="32" t="s">
        <v>6974</v>
      </c>
      <c r="F2759" s="32">
        <v>1125</v>
      </c>
      <c r="G2759" s="38">
        <f>INT(DT!E2759)</f>
        <v>44828</v>
      </c>
      <c r="H2759" s="39">
        <f>DT!E2759-INT(DT!E2759)</f>
        <v>0.80984953702864004</v>
      </c>
      <c r="I2759" s="32" t="s">
        <v>23</v>
      </c>
      <c r="J2759" s="32" t="s">
        <v>760</v>
      </c>
      <c r="K2759" s="32" t="s">
        <v>81</v>
      </c>
      <c r="L2759" s="42" cm="1">
        <f t="array" ref="L2759">INDEX('D_ SERVICES'!D:F, MATCH(J2759, 'D_ SERVICES'!A:A, 0),
   IF(I2759="Basic", 1, IF(I2759="Standard", 2, IF(I2759="Premium", 3, ""))))</f>
        <v>998</v>
      </c>
      <c r="M2759" s="32">
        <f>L2759*(1-VLOOKUP('F_ ORDERS'!$K2759,D_BUYERS!A:H,8,FALSE))</f>
        <v>948.09999999999991</v>
      </c>
      <c r="N2759" s="32">
        <f>IF(VLOOKUP('F_ ORDERS'!$G2759, OrderDate!A:E, 5, FALSE) = 1, 'F_ ORDERS'!$M2759 * (1 - 0.07), 'F_ ORDERS'!$M2759)</f>
        <v>881.73299999999983</v>
      </c>
    </row>
    <row r="2760" spans="1:14" x14ac:dyDescent="0.2">
      <c r="A2760" s="51" t="str">
        <f t="shared" si="43"/>
        <v>224.196.162.166|42542|0.420069444437104</v>
      </c>
      <c r="B2760" s="51" t="s">
        <v>2627</v>
      </c>
      <c r="C2760" s="52">
        <f>INT(DT!I2760)</f>
        <v>42542</v>
      </c>
      <c r="D2760" s="53">
        <f>DT!I2760-INT(DT!I2760)</f>
        <v>0.42006944443710381</v>
      </c>
      <c r="E2760" s="32" t="s">
        <v>6975</v>
      </c>
      <c r="F2760" s="32">
        <v>1006</v>
      </c>
      <c r="G2760" s="38">
        <f>INT(DT!E2760)</f>
        <v>42542</v>
      </c>
      <c r="H2760" s="39">
        <f>DT!E2760-INT(DT!E2760)</f>
        <v>0.49623842591972789</v>
      </c>
      <c r="I2760" s="32" t="s">
        <v>23</v>
      </c>
      <c r="J2760" s="32" t="s">
        <v>618</v>
      </c>
      <c r="K2760" s="32" t="s">
        <v>328</v>
      </c>
      <c r="L2760" s="42" cm="1">
        <f t="array" ref="L2760">INDEX('D_ SERVICES'!D:F, MATCH(J2760, 'D_ SERVICES'!A:A, 0),
   IF(I2760="Basic", 1, IF(I2760="Standard", 2, IF(I2760="Premium", 3, ""))))</f>
        <v>652</v>
      </c>
      <c r="M2760" s="32">
        <f>L2760*(1-VLOOKUP('F_ ORDERS'!$K2760,D_BUYERS!A:H,8,FALSE))</f>
        <v>619.4</v>
      </c>
      <c r="N2760" s="32">
        <f>IF(VLOOKUP('F_ ORDERS'!$G2760, OrderDate!A:E, 5, FALSE) = 1, 'F_ ORDERS'!$M2760 * (1 - 0.07), 'F_ ORDERS'!$M2760)</f>
        <v>619.4</v>
      </c>
    </row>
    <row r="2761" spans="1:14" x14ac:dyDescent="0.2">
      <c r="A2761" s="51" t="str">
        <f t="shared" si="43"/>
        <v>6.181.149.122|42850|0.835902777776937</v>
      </c>
      <c r="B2761" s="51" t="s">
        <v>3611</v>
      </c>
      <c r="C2761" s="52">
        <f>INT(DT!I2761)</f>
        <v>42850</v>
      </c>
      <c r="D2761" s="53">
        <f>DT!I2761-INT(DT!I2761)</f>
        <v>0.835902777776937</v>
      </c>
      <c r="E2761" s="32" t="s">
        <v>6976</v>
      </c>
      <c r="F2761" s="32">
        <v>1033</v>
      </c>
      <c r="G2761" s="38">
        <f>INT(DT!E2761)</f>
        <v>42850</v>
      </c>
      <c r="H2761" s="39">
        <f>DT!E2761-INT(DT!E2761)</f>
        <v>0.9490624999962165</v>
      </c>
      <c r="I2761" s="32" t="s">
        <v>18</v>
      </c>
      <c r="J2761" s="32" t="s">
        <v>771</v>
      </c>
      <c r="K2761" s="32" t="s">
        <v>489</v>
      </c>
      <c r="L2761" s="42" cm="1">
        <f t="array" ref="L2761">INDEX('D_ SERVICES'!D:F, MATCH(J2761, 'D_ SERVICES'!A:A, 0),
   IF(I2761="Basic", 1, IF(I2761="Standard", 2, IF(I2761="Premium", 3, ""))))</f>
        <v>298</v>
      </c>
      <c r="M2761" s="32">
        <f>L2761*(1-VLOOKUP('F_ ORDERS'!$K2761,D_BUYERS!A:H,8,FALSE))</f>
        <v>283.09999999999997</v>
      </c>
      <c r="N2761" s="32">
        <f>IF(VLOOKUP('F_ ORDERS'!$G2761, OrderDate!A:E, 5, FALSE) = 1, 'F_ ORDERS'!$M2761 * (1 - 0.07), 'F_ ORDERS'!$M2761)</f>
        <v>283.09999999999997</v>
      </c>
    </row>
    <row r="2762" spans="1:14" x14ac:dyDescent="0.2">
      <c r="A2762" s="51" t="str">
        <f t="shared" si="43"/>
        <v>170.213.239.58|45496|0.794733796297805</v>
      </c>
      <c r="B2762" s="51" t="s">
        <v>1910</v>
      </c>
      <c r="C2762" s="52">
        <f>INT(DT!I2762)</f>
        <v>45496</v>
      </c>
      <c r="D2762" s="53">
        <f>DT!I2762-INT(DT!I2762)</f>
        <v>0.79473379629780538</v>
      </c>
      <c r="E2762" s="32" t="s">
        <v>6977</v>
      </c>
      <c r="F2762" s="32">
        <v>1023</v>
      </c>
      <c r="G2762" s="38">
        <f>INT(DT!E2762)</f>
        <v>45496</v>
      </c>
      <c r="H2762" s="39">
        <f>DT!E2762-INT(DT!E2762)</f>
        <v>0.89225694444758119</v>
      </c>
      <c r="I2762" s="32" t="s">
        <v>12</v>
      </c>
      <c r="J2762" s="32" t="s">
        <v>680</v>
      </c>
      <c r="K2762" s="32" t="s">
        <v>166</v>
      </c>
      <c r="L2762" s="42" cm="1">
        <f t="array" ref="L2762">INDEX('D_ SERVICES'!D:F, MATCH(J2762, 'D_ SERVICES'!A:A, 0),
   IF(I2762="Basic", 1, IF(I2762="Standard", 2, IF(I2762="Premium", 3, ""))))</f>
        <v>970</v>
      </c>
      <c r="M2762" s="32">
        <f>L2762*(1-VLOOKUP('F_ ORDERS'!$K2762,D_BUYERS!A:H,8,FALSE))</f>
        <v>970</v>
      </c>
      <c r="N2762" s="32">
        <f>IF(VLOOKUP('F_ ORDERS'!$G2762, OrderDate!A:E, 5, FALSE) = 1, 'F_ ORDERS'!$M2762 * (1 - 0.07), 'F_ ORDERS'!$M2762)</f>
        <v>970</v>
      </c>
    </row>
    <row r="2763" spans="1:14" x14ac:dyDescent="0.2">
      <c r="A2763" s="51" t="str">
        <f t="shared" si="43"/>
        <v>182.219.24.125|44821|0.473692129628034</v>
      </c>
      <c r="B2763" s="51" t="s">
        <v>2056</v>
      </c>
      <c r="C2763" s="52">
        <f>INT(DT!I2763)</f>
        <v>44821</v>
      </c>
      <c r="D2763" s="53">
        <f>DT!I2763-INT(DT!I2763)</f>
        <v>0.47369212962803431</v>
      </c>
      <c r="E2763" s="32" t="s">
        <v>6978</v>
      </c>
      <c r="F2763" s="32">
        <v>1011</v>
      </c>
      <c r="G2763" s="38">
        <f>INT(DT!E2763)</f>
        <v>44821</v>
      </c>
      <c r="H2763" s="39">
        <f>DT!E2763-INT(DT!E2763)</f>
        <v>0.48731481481081573</v>
      </c>
      <c r="I2763" s="32" t="s">
        <v>23</v>
      </c>
      <c r="J2763" s="32" t="s">
        <v>710</v>
      </c>
      <c r="K2763" s="32" t="s">
        <v>325</v>
      </c>
      <c r="L2763" s="42" cm="1">
        <f t="array" ref="L2763">INDEX('D_ SERVICES'!D:F, MATCH(J2763, 'D_ SERVICES'!A:A, 0),
   IF(I2763="Basic", 1, IF(I2763="Standard", 2, IF(I2763="Premium", 3, ""))))</f>
        <v>663</v>
      </c>
      <c r="M2763" s="32">
        <f>L2763*(1-VLOOKUP('F_ ORDERS'!$K2763,D_BUYERS!A:H,8,FALSE))</f>
        <v>663</v>
      </c>
      <c r="N2763" s="32">
        <f>IF(VLOOKUP('F_ ORDERS'!$G2763, OrderDate!A:E, 5, FALSE) = 1, 'F_ ORDERS'!$M2763 * (1 - 0.07), 'F_ ORDERS'!$M2763)</f>
        <v>616.58999999999992</v>
      </c>
    </row>
    <row r="2764" spans="1:14" x14ac:dyDescent="0.2">
      <c r="A2764" s="51" t="str">
        <f t="shared" si="43"/>
        <v>195.70.24.156|44669|0.571307870370219</v>
      </c>
      <c r="B2764" s="51" t="s">
        <v>2207</v>
      </c>
      <c r="C2764" s="52">
        <f>INT(DT!I2764)</f>
        <v>44669</v>
      </c>
      <c r="D2764" s="53">
        <f>DT!I2764-INT(DT!I2764)</f>
        <v>0.57130787037021946</v>
      </c>
      <c r="E2764" s="32" t="s">
        <v>6979</v>
      </c>
      <c r="F2764" s="32">
        <v>1024</v>
      </c>
      <c r="G2764" s="38">
        <f>INT(DT!E2764)</f>
        <v>44669</v>
      </c>
      <c r="H2764" s="39">
        <f>DT!E2764-INT(DT!E2764)</f>
        <v>0.62950231481227092</v>
      </c>
      <c r="I2764" s="32" t="s">
        <v>18</v>
      </c>
      <c r="J2764" s="32" t="s">
        <v>617</v>
      </c>
      <c r="K2764" s="32" t="s">
        <v>496</v>
      </c>
      <c r="L2764" s="42" cm="1">
        <f t="array" ref="L2764">INDEX('D_ SERVICES'!D:F, MATCH(J2764, 'D_ SERVICES'!A:A, 0),
   IF(I2764="Basic", 1, IF(I2764="Standard", 2, IF(I2764="Premium", 3, ""))))</f>
        <v>604</v>
      </c>
      <c r="M2764" s="32">
        <f>L2764*(1-VLOOKUP('F_ ORDERS'!$K2764,D_BUYERS!A:H,8,FALSE))</f>
        <v>604</v>
      </c>
      <c r="N2764" s="32">
        <f>IF(VLOOKUP('F_ ORDERS'!$G2764, OrderDate!A:E, 5, FALSE) = 1, 'F_ ORDERS'!$M2764 * (1 - 0.07), 'F_ ORDERS'!$M2764)</f>
        <v>604</v>
      </c>
    </row>
    <row r="2765" spans="1:14" x14ac:dyDescent="0.2">
      <c r="A2765" s="51" t="str">
        <f t="shared" si="43"/>
        <v>238.11.219.75|43803|0.956921296303335</v>
      </c>
      <c r="B2765" s="51" t="s">
        <v>2823</v>
      </c>
      <c r="C2765" s="52">
        <f>INT(DT!I2765)</f>
        <v>43803</v>
      </c>
      <c r="D2765" s="53">
        <f>DT!I2765-INT(DT!I2765)</f>
        <v>0.95692129630333511</v>
      </c>
      <c r="E2765" s="32" t="s">
        <v>6980</v>
      </c>
      <c r="F2765" s="32">
        <v>1228</v>
      </c>
      <c r="G2765" s="38">
        <f>INT(DT!E2765)</f>
        <v>43804</v>
      </c>
      <c r="H2765" s="39">
        <f>DT!E2765-INT(DT!E2765)</f>
        <v>8.1898148157051764E-2</v>
      </c>
      <c r="I2765" s="32" t="s">
        <v>18</v>
      </c>
      <c r="J2765" s="32" t="s">
        <v>583</v>
      </c>
      <c r="K2765" s="32" t="s">
        <v>479</v>
      </c>
      <c r="L2765" s="42" cm="1">
        <f t="array" ref="L2765">INDEX('D_ SERVICES'!D:F, MATCH(J2765, 'D_ SERVICES'!A:A, 0),
   IF(I2765="Basic", 1, IF(I2765="Standard", 2, IF(I2765="Premium", 3, ""))))</f>
        <v>67</v>
      </c>
      <c r="M2765" s="32">
        <f>L2765*(1-VLOOKUP('F_ ORDERS'!$K2765,D_BUYERS!A:H,8,FALSE))</f>
        <v>63.65</v>
      </c>
      <c r="N2765" s="32">
        <f>IF(VLOOKUP('F_ ORDERS'!$G2765, OrderDate!A:E, 5, FALSE) = 1, 'F_ ORDERS'!$M2765 * (1 - 0.07), 'F_ ORDERS'!$M2765)</f>
        <v>63.65</v>
      </c>
    </row>
    <row r="2766" spans="1:14" x14ac:dyDescent="0.2">
      <c r="A2766" s="51" t="str">
        <f t="shared" si="43"/>
        <v>120.219.57.19|45200|0.735983796286746</v>
      </c>
      <c r="B2766" s="51" t="s">
        <v>1212</v>
      </c>
      <c r="C2766" s="52">
        <f>INT(DT!I2766)</f>
        <v>45200</v>
      </c>
      <c r="D2766" s="53">
        <f>DT!I2766-INT(DT!I2766)</f>
        <v>0.73598379628674593</v>
      </c>
      <c r="E2766" s="32" t="s">
        <v>6981</v>
      </c>
      <c r="F2766" s="32">
        <v>1244</v>
      </c>
      <c r="G2766" s="38">
        <f>INT(DT!E2766)</f>
        <v>45200</v>
      </c>
      <c r="H2766" s="39">
        <f>DT!E2766-INT(DT!E2766)</f>
        <v>0.82837962962366873</v>
      </c>
      <c r="I2766" s="32" t="s">
        <v>12</v>
      </c>
      <c r="J2766" s="32" t="s">
        <v>754</v>
      </c>
      <c r="K2766" s="32" t="s">
        <v>153</v>
      </c>
      <c r="L2766" s="42" cm="1">
        <f t="array" ref="L2766">INDEX('D_ SERVICES'!D:F, MATCH(J2766, 'D_ SERVICES'!A:A, 0),
   IF(I2766="Basic", 1, IF(I2766="Standard", 2, IF(I2766="Premium", 3, ""))))</f>
        <v>986</v>
      </c>
      <c r="M2766" s="32">
        <f>L2766*(1-VLOOKUP('F_ ORDERS'!$K2766,D_BUYERS!A:H,8,FALSE))</f>
        <v>986</v>
      </c>
      <c r="N2766" s="32">
        <f>IF(VLOOKUP('F_ ORDERS'!$G2766, OrderDate!A:E, 5, FALSE) = 1, 'F_ ORDERS'!$M2766 * (1 - 0.07), 'F_ ORDERS'!$M2766)</f>
        <v>916.9799999999999</v>
      </c>
    </row>
    <row r="2767" spans="1:14" x14ac:dyDescent="0.2">
      <c r="A2767" s="51" t="str">
        <f t="shared" si="43"/>
        <v>10.202.218.35|44437|0.169548611112987</v>
      </c>
      <c r="B2767" s="51" t="s">
        <v>924</v>
      </c>
      <c r="C2767" s="52">
        <f>INT(DT!I2767)</f>
        <v>44437</v>
      </c>
      <c r="D2767" s="53">
        <f>DT!I2767-INT(DT!I2767)</f>
        <v>0.16954861111298669</v>
      </c>
      <c r="E2767" s="32" t="s">
        <v>6982</v>
      </c>
      <c r="F2767" s="32">
        <v>1014</v>
      </c>
      <c r="G2767" s="38">
        <f>INT(DT!E2767)</f>
        <v>44437</v>
      </c>
      <c r="H2767" s="39">
        <f>DT!E2767-INT(DT!E2767)</f>
        <v>0.29166666667151731</v>
      </c>
      <c r="I2767" s="32" t="s">
        <v>18</v>
      </c>
      <c r="J2767" s="32" t="s">
        <v>647</v>
      </c>
      <c r="K2767" s="32" t="s">
        <v>459</v>
      </c>
      <c r="L2767" s="42" cm="1">
        <f t="array" ref="L2767">INDEX('D_ SERVICES'!D:F, MATCH(J2767, 'D_ SERVICES'!A:A, 0),
   IF(I2767="Basic", 1, IF(I2767="Standard", 2, IF(I2767="Premium", 3, ""))))</f>
        <v>224</v>
      </c>
      <c r="M2767" s="32">
        <f>L2767*(1-VLOOKUP('F_ ORDERS'!$K2767,D_BUYERS!A:H,8,FALSE))</f>
        <v>201.6</v>
      </c>
      <c r="N2767" s="32">
        <f>IF(VLOOKUP('F_ ORDERS'!$G2767, OrderDate!A:E, 5, FALSE) = 1, 'F_ ORDERS'!$M2767 * (1 - 0.07), 'F_ ORDERS'!$M2767)</f>
        <v>187.48799999999997</v>
      </c>
    </row>
    <row r="2768" spans="1:14" x14ac:dyDescent="0.2">
      <c r="A2768" s="51" t="str">
        <f t="shared" si="43"/>
        <v>199.134.177.91|43470|0.015659722223063</v>
      </c>
      <c r="B2768" s="51" t="s">
        <v>2263</v>
      </c>
      <c r="C2768" s="52">
        <f>INT(DT!I2768)</f>
        <v>43470</v>
      </c>
      <c r="D2768" s="53">
        <f>DT!I2768-INT(DT!I2768)</f>
        <v>1.5659722223063E-2</v>
      </c>
      <c r="E2768" s="32" t="s">
        <v>6983</v>
      </c>
      <c r="F2768" s="32">
        <v>1225</v>
      </c>
      <c r="G2768" s="38">
        <f>INT(DT!E2768)</f>
        <v>43470</v>
      </c>
      <c r="H2768" s="39">
        <f>DT!E2768-INT(DT!E2768)</f>
        <v>4.7141203707724344E-2</v>
      </c>
      <c r="I2768" s="32" t="s">
        <v>23</v>
      </c>
      <c r="J2768" s="32" t="s">
        <v>686</v>
      </c>
      <c r="K2768" s="32" t="s">
        <v>419</v>
      </c>
      <c r="L2768" s="42" cm="1">
        <f t="array" ref="L2768">INDEX('D_ SERVICES'!D:F, MATCH(J2768, 'D_ SERVICES'!A:A, 0),
   IF(I2768="Basic", 1, IF(I2768="Standard", 2, IF(I2768="Premium", 3, ""))))</f>
        <v>970</v>
      </c>
      <c r="M2768" s="32">
        <f>L2768*(1-VLOOKUP('F_ ORDERS'!$K2768,D_BUYERS!A:H,8,FALSE))</f>
        <v>970</v>
      </c>
      <c r="N2768" s="32">
        <f>IF(VLOOKUP('F_ ORDERS'!$G2768, OrderDate!A:E, 5, FALSE) = 1, 'F_ ORDERS'!$M2768 * (1 - 0.07), 'F_ ORDERS'!$M2768)</f>
        <v>902.09999999999991</v>
      </c>
    </row>
    <row r="2769" spans="1:14" x14ac:dyDescent="0.2">
      <c r="A2769" s="51" t="str">
        <f t="shared" si="43"/>
        <v>29.161.135.216|44094|0.25650462962949</v>
      </c>
      <c r="B2769" s="51" t="s">
        <v>3138</v>
      </c>
      <c r="C2769" s="52">
        <f>INT(DT!I2769)</f>
        <v>44094</v>
      </c>
      <c r="D2769" s="53">
        <f>DT!I2769-INT(DT!I2769)</f>
        <v>0.2565046296294895</v>
      </c>
      <c r="E2769" s="32" t="s">
        <v>6984</v>
      </c>
      <c r="F2769" s="32">
        <v>1029</v>
      </c>
      <c r="G2769" s="38">
        <f>INT(DT!E2769)</f>
        <v>44094</v>
      </c>
      <c r="H2769" s="39">
        <f>DT!E2769-INT(DT!E2769)</f>
        <v>0.29743055555445608</v>
      </c>
      <c r="I2769" s="32" t="s">
        <v>12</v>
      </c>
      <c r="J2769" s="32" t="s">
        <v>812</v>
      </c>
      <c r="K2769" s="32" t="s">
        <v>427</v>
      </c>
      <c r="L2769" s="42" cm="1">
        <f t="array" ref="L2769">INDEX('D_ SERVICES'!D:F, MATCH(J2769, 'D_ SERVICES'!A:A, 0),
   IF(I2769="Basic", 1, IF(I2769="Standard", 2, IF(I2769="Premium", 3, ""))))</f>
        <v>991</v>
      </c>
      <c r="M2769" s="32">
        <f>L2769*(1-VLOOKUP('F_ ORDERS'!$K2769,D_BUYERS!A:H,8,FALSE))</f>
        <v>891.9</v>
      </c>
      <c r="N2769" s="32">
        <f>IF(VLOOKUP('F_ ORDERS'!$G2769, OrderDate!A:E, 5, FALSE) = 1, 'F_ ORDERS'!$M2769 * (1 - 0.07), 'F_ ORDERS'!$M2769)</f>
        <v>829.46699999999987</v>
      </c>
    </row>
    <row r="2770" spans="1:14" x14ac:dyDescent="0.2">
      <c r="A2770" s="51" t="str">
        <f t="shared" si="43"/>
        <v>239.46.214.60|43796|0.884583333332557</v>
      </c>
      <c r="B2770" s="51" t="s">
        <v>2848</v>
      </c>
      <c r="C2770" s="52">
        <f>INT(DT!I2770)</f>
        <v>43796</v>
      </c>
      <c r="D2770" s="53">
        <f>DT!I2770-INT(DT!I2770)</f>
        <v>0.88458333333255723</v>
      </c>
      <c r="E2770" s="32" t="s">
        <v>6985</v>
      </c>
      <c r="F2770" s="32">
        <v>1031</v>
      </c>
      <c r="G2770" s="38">
        <f>INT(DT!E2770)</f>
        <v>43796</v>
      </c>
      <c r="H2770" s="39">
        <f>DT!E2770-INT(DT!E2770)</f>
        <v>0.93077546296262881</v>
      </c>
      <c r="I2770" s="32" t="s">
        <v>18</v>
      </c>
      <c r="J2770" s="32" t="s">
        <v>725</v>
      </c>
      <c r="K2770" s="32" t="s">
        <v>268</v>
      </c>
      <c r="L2770" s="42" cm="1">
        <f t="array" ref="L2770">INDEX('D_ SERVICES'!D:F, MATCH(J2770, 'D_ SERVICES'!A:A, 0),
   IF(I2770="Basic", 1, IF(I2770="Standard", 2, IF(I2770="Premium", 3, ""))))</f>
        <v>897</v>
      </c>
      <c r="M2770" s="32">
        <f>L2770*(1-VLOOKUP('F_ ORDERS'!$K2770,D_BUYERS!A:H,8,FALSE))</f>
        <v>807.30000000000007</v>
      </c>
      <c r="N2770" s="32">
        <f>IF(VLOOKUP('F_ ORDERS'!$G2770, OrderDate!A:E, 5, FALSE) = 1, 'F_ ORDERS'!$M2770 * (1 - 0.07), 'F_ ORDERS'!$M2770)</f>
        <v>807.30000000000007</v>
      </c>
    </row>
    <row r="2771" spans="1:14" x14ac:dyDescent="0.2">
      <c r="A2771" s="51" t="str">
        <f t="shared" si="43"/>
        <v>23.107.35.93|44305|0.82541666666657</v>
      </c>
      <c r="B2771" s="51" t="s">
        <v>2703</v>
      </c>
      <c r="C2771" s="52">
        <f>INT(DT!I2771)</f>
        <v>44305</v>
      </c>
      <c r="D2771" s="53">
        <f>DT!I2771-INT(DT!I2771)</f>
        <v>0.82541666666656965</v>
      </c>
      <c r="E2771" s="32" t="s">
        <v>6986</v>
      </c>
      <c r="F2771" s="32">
        <v>1031</v>
      </c>
      <c r="G2771" s="38">
        <f>INT(DT!E2771)</f>
        <v>44305</v>
      </c>
      <c r="H2771" s="39">
        <f>DT!E2771-INT(DT!E2771)</f>
        <v>0.92606481481197989</v>
      </c>
      <c r="I2771" s="32" t="s">
        <v>18</v>
      </c>
      <c r="J2771" s="32" t="s">
        <v>725</v>
      </c>
      <c r="K2771" s="32" t="s">
        <v>94</v>
      </c>
      <c r="L2771" s="42" cm="1">
        <f t="array" ref="L2771">INDEX('D_ SERVICES'!D:F, MATCH(J2771, 'D_ SERVICES'!A:A, 0),
   IF(I2771="Basic", 1, IF(I2771="Standard", 2, IF(I2771="Premium", 3, ""))))</f>
        <v>897</v>
      </c>
      <c r="M2771" s="32">
        <f>L2771*(1-VLOOKUP('F_ ORDERS'!$K2771,D_BUYERS!A:H,8,FALSE))</f>
        <v>897</v>
      </c>
      <c r="N2771" s="32">
        <f>IF(VLOOKUP('F_ ORDERS'!$G2771, OrderDate!A:E, 5, FALSE) = 1, 'F_ ORDERS'!$M2771 * (1 - 0.07), 'F_ ORDERS'!$M2771)</f>
        <v>897</v>
      </c>
    </row>
    <row r="2772" spans="1:14" x14ac:dyDescent="0.2">
      <c r="A2772" s="51" t="str">
        <f t="shared" si="43"/>
        <v>100.67.195.78|45148|0.84702546295739</v>
      </c>
      <c r="B2772" s="51" t="s">
        <v>949</v>
      </c>
      <c r="C2772" s="52">
        <f>INT(DT!I2772)</f>
        <v>45148</v>
      </c>
      <c r="D2772" s="53">
        <f>DT!I2772-INT(DT!I2772)</f>
        <v>0.84702546295739012</v>
      </c>
      <c r="E2772" s="32" t="s">
        <v>6987</v>
      </c>
      <c r="F2772" s="32">
        <v>1100</v>
      </c>
      <c r="G2772" s="38">
        <f>INT(DT!E2772)</f>
        <v>45148</v>
      </c>
      <c r="H2772" s="39">
        <f>DT!E2772-INT(DT!E2772)</f>
        <v>0.96835648147680331</v>
      </c>
      <c r="I2772" s="32" t="s">
        <v>23</v>
      </c>
      <c r="J2772" s="32" t="s">
        <v>855</v>
      </c>
      <c r="K2772" s="32" t="s">
        <v>168</v>
      </c>
      <c r="L2772" s="42" cm="1">
        <f t="array" ref="L2772">INDEX('D_ SERVICES'!D:F, MATCH(J2772, 'D_ SERVICES'!A:A, 0),
   IF(I2772="Basic", 1, IF(I2772="Standard", 2, IF(I2772="Premium", 3, ""))))</f>
        <v>927</v>
      </c>
      <c r="M2772" s="32">
        <f>L2772*(1-VLOOKUP('F_ ORDERS'!$K2772,D_BUYERS!A:H,8,FALSE))</f>
        <v>927</v>
      </c>
      <c r="N2772" s="32">
        <f>IF(VLOOKUP('F_ ORDERS'!$G2772, OrderDate!A:E, 5, FALSE) = 1, 'F_ ORDERS'!$M2772 * (1 - 0.07), 'F_ ORDERS'!$M2772)</f>
        <v>927</v>
      </c>
    </row>
    <row r="2773" spans="1:14" x14ac:dyDescent="0.2">
      <c r="A2773" s="51" t="str">
        <f t="shared" si="43"/>
        <v>77.130.215.228|45464|0.8184953703676</v>
      </c>
      <c r="B2773" s="51" t="s">
        <v>3857</v>
      </c>
      <c r="C2773" s="52">
        <f>INT(DT!I2773)</f>
        <v>45464</v>
      </c>
      <c r="D2773" s="53">
        <f>DT!I2773-INT(DT!I2773)</f>
        <v>0.81849537036760012</v>
      </c>
      <c r="E2773" s="32" t="s">
        <v>6988</v>
      </c>
      <c r="F2773" s="32">
        <v>1158</v>
      </c>
      <c r="G2773" s="38">
        <f>INT(DT!E2773)</f>
        <v>45464</v>
      </c>
      <c r="H2773" s="39">
        <f>DT!E2773-INT(DT!E2773)</f>
        <v>0.89385416666482342</v>
      </c>
      <c r="I2773" s="32" t="s">
        <v>18</v>
      </c>
      <c r="J2773" s="32" t="s">
        <v>734</v>
      </c>
      <c r="K2773" s="32" t="s">
        <v>184</v>
      </c>
      <c r="L2773" s="42" cm="1">
        <f t="array" ref="L2773">INDEX('D_ SERVICES'!D:F, MATCH(J2773, 'D_ SERVICES'!A:A, 0),
   IF(I2773="Basic", 1, IF(I2773="Standard", 2, IF(I2773="Premium", 3, ""))))</f>
        <v>640</v>
      </c>
      <c r="M2773" s="32">
        <f>L2773*(1-VLOOKUP('F_ ORDERS'!$K2773,D_BUYERS!A:H,8,FALSE))</f>
        <v>576</v>
      </c>
      <c r="N2773" s="32">
        <f>IF(VLOOKUP('F_ ORDERS'!$G2773, OrderDate!A:E, 5, FALSE) = 1, 'F_ ORDERS'!$M2773 * (1 - 0.07), 'F_ ORDERS'!$M2773)</f>
        <v>576</v>
      </c>
    </row>
    <row r="2774" spans="1:14" x14ac:dyDescent="0.2">
      <c r="A2774" s="51" t="str">
        <f t="shared" si="43"/>
        <v>90.188.106.14|44467|0.351041666668607</v>
      </c>
      <c r="B2774" s="51" t="s">
        <v>4074</v>
      </c>
      <c r="C2774" s="52">
        <f>INT(DT!I2774)</f>
        <v>44467</v>
      </c>
      <c r="D2774" s="53">
        <f>DT!I2774-INT(DT!I2774)</f>
        <v>0.35104166666860692</v>
      </c>
      <c r="E2774" s="32" t="s">
        <v>6989</v>
      </c>
      <c r="F2774" s="32">
        <v>1110</v>
      </c>
      <c r="G2774" s="38">
        <f>INT(DT!E2774)</f>
        <v>44467</v>
      </c>
      <c r="H2774" s="39">
        <f>DT!E2774-INT(DT!E2774)</f>
        <v>0.45987268518365454</v>
      </c>
      <c r="I2774" s="32" t="s">
        <v>18</v>
      </c>
      <c r="J2774" s="32" t="s">
        <v>890</v>
      </c>
      <c r="K2774" s="32" t="s">
        <v>240</v>
      </c>
      <c r="L2774" s="42" cm="1">
        <f t="array" ref="L2774">INDEX('D_ SERVICES'!D:F, MATCH(J2774, 'D_ SERVICES'!A:A, 0),
   IF(I2774="Basic", 1, IF(I2774="Standard", 2, IF(I2774="Premium", 3, ""))))</f>
        <v>201</v>
      </c>
      <c r="M2774" s="32">
        <f>L2774*(1-VLOOKUP('F_ ORDERS'!$K2774,D_BUYERS!A:H,8,FALSE))</f>
        <v>201</v>
      </c>
      <c r="N2774" s="32">
        <f>IF(VLOOKUP('F_ ORDERS'!$G2774, OrderDate!A:E, 5, FALSE) = 1, 'F_ ORDERS'!$M2774 * (1 - 0.07), 'F_ ORDERS'!$M2774)</f>
        <v>201</v>
      </c>
    </row>
    <row r="2775" spans="1:14" x14ac:dyDescent="0.2">
      <c r="A2775" s="51" t="str">
        <f t="shared" si="43"/>
        <v>138.21.157.194|45045|0.642731481479132</v>
      </c>
      <c r="B2775" s="51" t="s">
        <v>1465</v>
      </c>
      <c r="C2775" s="52">
        <f>INT(DT!I2775)</f>
        <v>45045</v>
      </c>
      <c r="D2775" s="53">
        <f>DT!I2775-INT(DT!I2775)</f>
        <v>0.64273148147913162</v>
      </c>
      <c r="E2775" s="32" t="s">
        <v>6990</v>
      </c>
      <c r="F2775" s="32">
        <v>1176</v>
      </c>
      <c r="G2775" s="38">
        <f>INT(DT!E2775)</f>
        <v>45045</v>
      </c>
      <c r="H2775" s="39">
        <f>DT!E2775-INT(DT!E2775)</f>
        <v>0.70900462962890742</v>
      </c>
      <c r="I2775" s="32" t="s">
        <v>23</v>
      </c>
      <c r="J2775" s="32" t="s">
        <v>576</v>
      </c>
      <c r="K2775" s="32" t="s">
        <v>345</v>
      </c>
      <c r="L2775" s="42" cm="1">
        <f t="array" ref="L2775">INDEX('D_ SERVICES'!D:F, MATCH(J2775, 'D_ SERVICES'!A:A, 0),
   IF(I2775="Basic", 1, IF(I2775="Standard", 2, IF(I2775="Premium", 3, ""))))</f>
        <v>825</v>
      </c>
      <c r="M2775" s="32">
        <f>L2775*(1-VLOOKUP('F_ ORDERS'!$K2775,D_BUYERS!A:H,8,FALSE))</f>
        <v>825</v>
      </c>
      <c r="N2775" s="32">
        <f>IF(VLOOKUP('F_ ORDERS'!$G2775, OrderDate!A:E, 5, FALSE) = 1, 'F_ ORDERS'!$M2775 * (1 - 0.07), 'F_ ORDERS'!$M2775)</f>
        <v>767.25</v>
      </c>
    </row>
    <row r="2776" spans="1:14" x14ac:dyDescent="0.2">
      <c r="A2776" s="51" t="str">
        <f t="shared" si="43"/>
        <v>83.14.223.167|43336|0.46512731481198</v>
      </c>
      <c r="B2776" s="51" t="s">
        <v>3952</v>
      </c>
      <c r="C2776" s="52">
        <f>INT(DT!I2776)</f>
        <v>43336</v>
      </c>
      <c r="D2776" s="53">
        <f>DT!I2776-INT(DT!I2776)</f>
        <v>0.46512731481197989</v>
      </c>
      <c r="E2776" s="32" t="s">
        <v>6991</v>
      </c>
      <c r="F2776" s="32">
        <v>1040</v>
      </c>
      <c r="G2776" s="38">
        <f>INT(DT!E2776)</f>
        <v>43336</v>
      </c>
      <c r="H2776" s="39">
        <f>DT!E2776-INT(DT!E2776)</f>
        <v>0.59020833332760958</v>
      </c>
      <c r="I2776" s="32" t="s">
        <v>23</v>
      </c>
      <c r="J2776" s="32" t="s">
        <v>772</v>
      </c>
      <c r="K2776" s="32" t="s">
        <v>316</v>
      </c>
      <c r="L2776" s="42" cm="1">
        <f t="array" ref="L2776">INDEX('D_ SERVICES'!D:F, MATCH(J2776, 'D_ SERVICES'!A:A, 0),
   IF(I2776="Basic", 1, IF(I2776="Standard", 2, IF(I2776="Premium", 3, ""))))</f>
        <v>920</v>
      </c>
      <c r="M2776" s="32">
        <f>L2776*(1-VLOOKUP('F_ ORDERS'!$K2776,D_BUYERS!A:H,8,FALSE))</f>
        <v>874</v>
      </c>
      <c r="N2776" s="32">
        <f>IF(VLOOKUP('F_ ORDERS'!$G2776, OrderDate!A:E, 5, FALSE) = 1, 'F_ ORDERS'!$M2776 * (1 - 0.07), 'F_ ORDERS'!$M2776)</f>
        <v>874</v>
      </c>
    </row>
    <row r="2777" spans="1:14" x14ac:dyDescent="0.2">
      <c r="A2777" s="51" t="str">
        <f t="shared" si="43"/>
        <v>31.190.232.227|44804|0.436087962960301</v>
      </c>
      <c r="B2777" s="51" t="s">
        <v>3183</v>
      </c>
      <c r="C2777" s="52">
        <f>INT(DT!I2777)</f>
        <v>44804</v>
      </c>
      <c r="D2777" s="53">
        <f>DT!I2777-INT(DT!I2777)</f>
        <v>0.4360879629603005</v>
      </c>
      <c r="E2777" s="32" t="s">
        <v>6992</v>
      </c>
      <c r="F2777" s="32">
        <v>1188</v>
      </c>
      <c r="G2777" s="38">
        <f>INT(DT!E2777)</f>
        <v>44804</v>
      </c>
      <c r="H2777" s="39">
        <f>DT!E2777-INT(DT!E2777)</f>
        <v>0.510393518517958</v>
      </c>
      <c r="I2777" s="32" t="s">
        <v>12</v>
      </c>
      <c r="J2777" s="32" t="s">
        <v>833</v>
      </c>
      <c r="K2777" s="32" t="s">
        <v>496</v>
      </c>
      <c r="L2777" s="42" cm="1">
        <f t="array" ref="L2777">INDEX('D_ SERVICES'!D:F, MATCH(J2777, 'D_ SERVICES'!A:A, 0),
   IF(I2777="Basic", 1, IF(I2777="Standard", 2, IF(I2777="Premium", 3, ""))))</f>
        <v>628</v>
      </c>
      <c r="M2777" s="32">
        <f>L2777*(1-VLOOKUP('F_ ORDERS'!$K2777,D_BUYERS!A:H,8,FALSE))</f>
        <v>628</v>
      </c>
      <c r="N2777" s="32">
        <f>IF(VLOOKUP('F_ ORDERS'!$G2777, OrderDate!A:E, 5, FALSE) = 1, 'F_ ORDERS'!$M2777 * (1 - 0.07), 'F_ ORDERS'!$M2777)</f>
        <v>628</v>
      </c>
    </row>
    <row r="2778" spans="1:14" x14ac:dyDescent="0.2">
      <c r="A2778" s="51" t="str">
        <f t="shared" si="43"/>
        <v>39.253.32.252|45321|0.860416666670062</v>
      </c>
      <c r="B2778" s="51" t="s">
        <v>3317</v>
      </c>
      <c r="C2778" s="52">
        <f>INT(DT!I2778)</f>
        <v>45321</v>
      </c>
      <c r="D2778" s="53">
        <f>DT!I2778-INT(DT!I2778)</f>
        <v>0.86041666667006211</v>
      </c>
      <c r="E2778" s="32" t="s">
        <v>6993</v>
      </c>
      <c r="F2778" s="32">
        <v>1081</v>
      </c>
      <c r="G2778" s="38">
        <f>INT(DT!E2778)</f>
        <v>45321</v>
      </c>
      <c r="H2778" s="39">
        <f>DT!E2778-INT(DT!E2778)</f>
        <v>0.91879629629693227</v>
      </c>
      <c r="I2778" s="32" t="s">
        <v>12</v>
      </c>
      <c r="J2778" s="32" t="s">
        <v>735</v>
      </c>
      <c r="K2778" s="32" t="s">
        <v>73</v>
      </c>
      <c r="L2778" s="42" cm="1">
        <f t="array" ref="L2778">INDEX('D_ SERVICES'!D:F, MATCH(J2778, 'D_ SERVICES'!A:A, 0),
   IF(I2778="Basic", 1, IF(I2778="Standard", 2, IF(I2778="Premium", 3, ""))))</f>
        <v>966</v>
      </c>
      <c r="M2778" s="32">
        <f>L2778*(1-VLOOKUP('F_ ORDERS'!$K2778,D_BUYERS!A:H,8,FALSE))</f>
        <v>869.4</v>
      </c>
      <c r="N2778" s="32">
        <f>IF(VLOOKUP('F_ ORDERS'!$G2778, OrderDate!A:E, 5, FALSE) = 1, 'F_ ORDERS'!$M2778 * (1 - 0.07), 'F_ ORDERS'!$M2778)</f>
        <v>869.4</v>
      </c>
    </row>
    <row r="2779" spans="1:14" x14ac:dyDescent="0.2">
      <c r="A2779" s="51" t="str">
        <f t="shared" si="43"/>
        <v>134.132.182.39|43816|0.718923611108039</v>
      </c>
      <c r="B2779" s="51" t="s">
        <v>1413</v>
      </c>
      <c r="C2779" s="52">
        <f>INT(DT!I2779)</f>
        <v>43816</v>
      </c>
      <c r="D2779" s="53">
        <f>DT!I2779-INT(DT!I2779)</f>
        <v>0.71892361110803904</v>
      </c>
      <c r="E2779" s="32" t="s">
        <v>6994</v>
      </c>
      <c r="F2779" s="32">
        <v>1074</v>
      </c>
      <c r="G2779" s="38">
        <f>INT(DT!E2779)</f>
        <v>43816</v>
      </c>
      <c r="H2779" s="39">
        <f>DT!E2779-INT(DT!E2779)</f>
        <v>0.81841435185197042</v>
      </c>
      <c r="I2779" s="32" t="s">
        <v>18</v>
      </c>
      <c r="J2779" s="32" t="s">
        <v>792</v>
      </c>
      <c r="K2779" s="32" t="s">
        <v>162</v>
      </c>
      <c r="L2779" s="42" cm="1">
        <f t="array" ref="L2779">INDEX('D_ SERVICES'!D:F, MATCH(J2779, 'D_ SERVICES'!A:A, 0),
   IF(I2779="Basic", 1, IF(I2779="Standard", 2, IF(I2779="Premium", 3, ""))))</f>
        <v>881</v>
      </c>
      <c r="M2779" s="32">
        <f>L2779*(1-VLOOKUP('F_ ORDERS'!$K2779,D_BUYERS!A:H,8,FALSE))</f>
        <v>836.94999999999993</v>
      </c>
      <c r="N2779" s="32">
        <f>IF(VLOOKUP('F_ ORDERS'!$G2779, OrderDate!A:E, 5, FALSE) = 1, 'F_ ORDERS'!$M2779 * (1 - 0.07), 'F_ ORDERS'!$M2779)</f>
        <v>836.94999999999993</v>
      </c>
    </row>
    <row r="2780" spans="1:14" x14ac:dyDescent="0.2">
      <c r="A2780" s="51" t="str">
        <f t="shared" si="43"/>
        <v>206.69.26.202|43778|0.586504629631236</v>
      </c>
      <c r="B2780" s="51" t="s">
        <v>2378</v>
      </c>
      <c r="C2780" s="52">
        <f>INT(DT!I2780)</f>
        <v>43778</v>
      </c>
      <c r="D2780" s="53">
        <f>DT!I2780-INT(DT!I2780)</f>
        <v>0.58650462963123573</v>
      </c>
      <c r="E2780" s="32" t="s">
        <v>6995</v>
      </c>
      <c r="F2780" s="32">
        <v>1017</v>
      </c>
      <c r="G2780" s="38">
        <f>INT(DT!E2780)</f>
        <v>43778</v>
      </c>
      <c r="H2780" s="39">
        <f>DT!E2780-INT(DT!E2780)</f>
        <v>0.70817129629722331</v>
      </c>
      <c r="I2780" s="32" t="s">
        <v>18</v>
      </c>
      <c r="J2780" s="32" t="s">
        <v>656</v>
      </c>
      <c r="K2780" s="32" t="s">
        <v>382</v>
      </c>
      <c r="L2780" s="42" cm="1">
        <f t="array" ref="L2780">INDEX('D_ SERVICES'!D:F, MATCH(J2780, 'D_ SERVICES'!A:A, 0),
   IF(I2780="Basic", 1, IF(I2780="Standard", 2, IF(I2780="Premium", 3, ""))))</f>
        <v>536</v>
      </c>
      <c r="M2780" s="32">
        <f>L2780*(1-VLOOKUP('F_ ORDERS'!$K2780,D_BUYERS!A:H,8,FALSE))</f>
        <v>509.2</v>
      </c>
      <c r="N2780" s="32">
        <f>IF(VLOOKUP('F_ ORDERS'!$G2780, OrderDate!A:E, 5, FALSE) = 1, 'F_ ORDERS'!$M2780 * (1 - 0.07), 'F_ ORDERS'!$M2780)</f>
        <v>473.55599999999998</v>
      </c>
    </row>
    <row r="2781" spans="1:14" x14ac:dyDescent="0.2">
      <c r="A2781" s="51" t="str">
        <f t="shared" si="43"/>
        <v>157.202.134.119|43779|0.888391203712672</v>
      </c>
      <c r="B2781" s="51" t="s">
        <v>1715</v>
      </c>
      <c r="C2781" s="52">
        <f>INT(DT!I2781)</f>
        <v>43779</v>
      </c>
      <c r="D2781" s="53">
        <f>DT!I2781-INT(DT!I2781)</f>
        <v>0.888391203712672</v>
      </c>
      <c r="E2781" s="32" t="s">
        <v>6996</v>
      </c>
      <c r="F2781" s="32">
        <v>1246</v>
      </c>
      <c r="G2781" s="38">
        <f>INT(DT!E2781)</f>
        <v>43779</v>
      </c>
      <c r="H2781" s="39">
        <f>DT!E2781-INT(DT!E2781)</f>
        <v>0.95295138889923692</v>
      </c>
      <c r="I2781" s="32" t="s">
        <v>12</v>
      </c>
      <c r="J2781" s="32" t="s">
        <v>830</v>
      </c>
      <c r="K2781" s="32" t="s">
        <v>418</v>
      </c>
      <c r="L2781" s="42" cm="1">
        <f t="array" ref="L2781">INDEX('D_ SERVICES'!D:F, MATCH(J2781, 'D_ SERVICES'!A:A, 0),
   IF(I2781="Basic", 1, IF(I2781="Standard", 2, IF(I2781="Premium", 3, ""))))</f>
        <v>904</v>
      </c>
      <c r="M2781" s="32">
        <f>L2781*(1-VLOOKUP('F_ ORDERS'!$K2781,D_BUYERS!A:H,8,FALSE))</f>
        <v>904</v>
      </c>
      <c r="N2781" s="32">
        <f>IF(VLOOKUP('F_ ORDERS'!$G2781, OrderDate!A:E, 5, FALSE) = 1, 'F_ ORDERS'!$M2781 * (1 - 0.07), 'F_ ORDERS'!$M2781)</f>
        <v>840.71999999999991</v>
      </c>
    </row>
    <row r="2782" spans="1:14" x14ac:dyDescent="0.2">
      <c r="A2782" s="51" t="str">
        <f t="shared" si="43"/>
        <v>222.180.6.120|42155|0.148796296292858</v>
      </c>
      <c r="B2782" s="51" t="s">
        <v>2598</v>
      </c>
      <c r="C2782" s="52">
        <f>INT(DT!I2782)</f>
        <v>42155</v>
      </c>
      <c r="D2782" s="53">
        <f>DT!I2782-INT(DT!I2782)</f>
        <v>0.14879629629285773</v>
      </c>
      <c r="E2782" s="32" t="s">
        <v>6997</v>
      </c>
      <c r="F2782" s="32">
        <v>1189</v>
      </c>
      <c r="G2782" s="38">
        <f>INT(DT!E2782)</f>
        <v>42155</v>
      </c>
      <c r="H2782" s="39">
        <f>DT!E2782-INT(DT!E2782)</f>
        <v>0.16299768518365454</v>
      </c>
      <c r="I2782" s="32" t="s">
        <v>23</v>
      </c>
      <c r="J2782" s="32" t="s">
        <v>824</v>
      </c>
      <c r="K2782" s="32" t="s">
        <v>297</v>
      </c>
      <c r="L2782" s="42" cm="1">
        <f t="array" ref="L2782">INDEX('D_ SERVICES'!D:F, MATCH(J2782, 'D_ SERVICES'!A:A, 0),
   IF(I2782="Basic", 1, IF(I2782="Standard", 2, IF(I2782="Premium", 3, ""))))</f>
        <v>919</v>
      </c>
      <c r="M2782" s="32">
        <f>L2782*(1-VLOOKUP('F_ ORDERS'!$K2782,D_BUYERS!A:H,8,FALSE))</f>
        <v>873.05</v>
      </c>
      <c r="N2782" s="32">
        <f>IF(VLOOKUP('F_ ORDERS'!$G2782, OrderDate!A:E, 5, FALSE) = 1, 'F_ ORDERS'!$M2782 * (1 - 0.07), 'F_ ORDERS'!$M2782)</f>
        <v>811.93649999999991</v>
      </c>
    </row>
    <row r="2783" spans="1:14" x14ac:dyDescent="0.2">
      <c r="A2783" s="51" t="str">
        <f t="shared" si="43"/>
        <v>42.215.19.199|42935|0.874270833330229</v>
      </c>
      <c r="B2783" s="51" t="s">
        <v>3367</v>
      </c>
      <c r="C2783" s="52">
        <f>INT(DT!I2783)</f>
        <v>42935</v>
      </c>
      <c r="D2783" s="53">
        <f>DT!I2783-INT(DT!I2783)</f>
        <v>0.87427083333022892</v>
      </c>
      <c r="E2783" s="32" t="s">
        <v>6998</v>
      </c>
      <c r="F2783" s="32">
        <v>1044</v>
      </c>
      <c r="G2783" s="38">
        <f>INT(DT!E2783)</f>
        <v>42935</v>
      </c>
      <c r="H2783" s="39">
        <f>DT!E2783-INT(DT!E2783)</f>
        <v>0.9544328703705105</v>
      </c>
      <c r="I2783" s="32" t="s">
        <v>23</v>
      </c>
      <c r="J2783" s="32" t="s">
        <v>775</v>
      </c>
      <c r="K2783" s="32" t="s">
        <v>437</v>
      </c>
      <c r="L2783" s="42" cm="1">
        <f t="array" ref="L2783">INDEX('D_ SERVICES'!D:F, MATCH(J2783, 'D_ SERVICES'!A:A, 0),
   IF(I2783="Basic", 1, IF(I2783="Standard", 2, IF(I2783="Premium", 3, ""))))</f>
        <v>807</v>
      </c>
      <c r="M2783" s="32">
        <f>L2783*(1-VLOOKUP('F_ ORDERS'!$K2783,D_BUYERS!A:H,8,FALSE))</f>
        <v>766.65</v>
      </c>
      <c r="N2783" s="32">
        <f>IF(VLOOKUP('F_ ORDERS'!$G2783, OrderDate!A:E, 5, FALSE) = 1, 'F_ ORDERS'!$M2783 * (1 - 0.07), 'F_ ORDERS'!$M2783)</f>
        <v>766.65</v>
      </c>
    </row>
    <row r="2784" spans="1:14" x14ac:dyDescent="0.2">
      <c r="A2784" s="51" t="str">
        <f t="shared" si="43"/>
        <v>183.227.164.115|44704|0.1622453703676</v>
      </c>
      <c r="B2784" s="51" t="s">
        <v>2067</v>
      </c>
      <c r="C2784" s="52">
        <f>INT(DT!I2784)</f>
        <v>44704</v>
      </c>
      <c r="D2784" s="53">
        <f>DT!I2784-INT(DT!I2784)</f>
        <v>0.16224537036760012</v>
      </c>
      <c r="E2784" s="32" t="s">
        <v>6999</v>
      </c>
      <c r="F2784" s="32">
        <v>1068</v>
      </c>
      <c r="G2784" s="38">
        <f>INT(DT!E2784)</f>
        <v>44704</v>
      </c>
      <c r="H2784" s="39">
        <f>DT!E2784-INT(DT!E2784)</f>
        <v>0.16858796295855427</v>
      </c>
      <c r="I2784" s="32" t="s">
        <v>18</v>
      </c>
      <c r="J2784" s="32" t="s">
        <v>670</v>
      </c>
      <c r="K2784" s="32" t="s">
        <v>442</v>
      </c>
      <c r="L2784" s="42" cm="1">
        <f t="array" ref="L2784">INDEX('D_ SERVICES'!D:F, MATCH(J2784, 'D_ SERVICES'!A:A, 0),
   IF(I2784="Basic", 1, IF(I2784="Standard", 2, IF(I2784="Premium", 3, ""))))</f>
        <v>758</v>
      </c>
      <c r="M2784" s="32">
        <f>L2784*(1-VLOOKUP('F_ ORDERS'!$K2784,D_BUYERS!A:H,8,FALSE))</f>
        <v>758</v>
      </c>
      <c r="N2784" s="32">
        <f>IF(VLOOKUP('F_ ORDERS'!$G2784, OrderDate!A:E, 5, FALSE) = 1, 'F_ ORDERS'!$M2784 * (1 - 0.07), 'F_ ORDERS'!$M2784)</f>
        <v>758</v>
      </c>
    </row>
    <row r="2785" spans="1:14" x14ac:dyDescent="0.2">
      <c r="A2785" s="51" t="str">
        <f t="shared" si="43"/>
        <v>136.189.43.167|44207|0.139432870368182</v>
      </c>
      <c r="B2785" s="51" t="s">
        <v>1443</v>
      </c>
      <c r="C2785" s="52">
        <f>INT(DT!I2785)</f>
        <v>44207</v>
      </c>
      <c r="D2785" s="53">
        <f>DT!I2785-INT(DT!I2785)</f>
        <v>0.13943287036818219</v>
      </c>
      <c r="E2785" s="32" t="s">
        <v>7000</v>
      </c>
      <c r="F2785" s="32">
        <v>1036</v>
      </c>
      <c r="G2785" s="38">
        <f>INT(DT!E2785)</f>
        <v>44207</v>
      </c>
      <c r="H2785" s="39">
        <f>DT!E2785-INT(DT!E2785)</f>
        <v>0.26211805555067258</v>
      </c>
      <c r="I2785" s="32" t="s">
        <v>12</v>
      </c>
      <c r="J2785" s="32" t="s">
        <v>719</v>
      </c>
      <c r="K2785" s="32" t="s">
        <v>241</v>
      </c>
      <c r="L2785" s="42" cm="1">
        <f t="array" ref="L2785">INDEX('D_ SERVICES'!D:F, MATCH(J2785, 'D_ SERVICES'!A:A, 0),
   IF(I2785="Basic", 1, IF(I2785="Standard", 2, IF(I2785="Premium", 3, ""))))</f>
        <v>632</v>
      </c>
      <c r="M2785" s="32">
        <f>L2785*(1-VLOOKUP('F_ ORDERS'!$K2785,D_BUYERS!A:H,8,FALSE))</f>
        <v>632</v>
      </c>
      <c r="N2785" s="32">
        <f>IF(VLOOKUP('F_ ORDERS'!$G2785, OrderDate!A:E, 5, FALSE) = 1, 'F_ ORDERS'!$M2785 * (1 - 0.07), 'F_ ORDERS'!$M2785)</f>
        <v>632</v>
      </c>
    </row>
    <row r="2786" spans="1:14" x14ac:dyDescent="0.2">
      <c r="A2786" s="51" t="str">
        <f t="shared" si="43"/>
        <v>160.134.202.228|42809|0.169120370366727</v>
      </c>
      <c r="B2786" s="51" t="s">
        <v>1762</v>
      </c>
      <c r="C2786" s="52">
        <f>INT(DT!I2786)</f>
        <v>42809</v>
      </c>
      <c r="D2786" s="53">
        <f>DT!I2786-INT(DT!I2786)</f>
        <v>0.169120370366727</v>
      </c>
      <c r="E2786" s="32" t="s">
        <v>7001</v>
      </c>
      <c r="F2786" s="32">
        <v>1004</v>
      </c>
      <c r="G2786" s="38">
        <f>INT(DT!E2786)</f>
        <v>42809</v>
      </c>
      <c r="H2786" s="39">
        <f>DT!E2786-INT(DT!E2786)</f>
        <v>0.23509259258571547</v>
      </c>
      <c r="I2786" s="32" t="s">
        <v>23</v>
      </c>
      <c r="J2786" s="32" t="s">
        <v>810</v>
      </c>
      <c r="K2786" s="32" t="s">
        <v>322</v>
      </c>
      <c r="L2786" s="42" cm="1">
        <f t="array" ref="L2786">INDEX('D_ SERVICES'!D:F, MATCH(J2786, 'D_ SERVICES'!A:A, 0),
   IF(I2786="Basic", 1, IF(I2786="Standard", 2, IF(I2786="Premium", 3, ""))))</f>
        <v>909</v>
      </c>
      <c r="M2786" s="32">
        <f>L2786*(1-VLOOKUP('F_ ORDERS'!$K2786,D_BUYERS!A:H,8,FALSE))</f>
        <v>818.1</v>
      </c>
      <c r="N2786" s="32">
        <f>IF(VLOOKUP('F_ ORDERS'!$G2786, OrderDate!A:E, 5, FALSE) = 1, 'F_ ORDERS'!$M2786 * (1 - 0.07), 'F_ ORDERS'!$M2786)</f>
        <v>818.1</v>
      </c>
    </row>
    <row r="2787" spans="1:14" x14ac:dyDescent="0.2">
      <c r="A2787" s="51" t="str">
        <f t="shared" si="43"/>
        <v>65.152.251.237|44902|0.0475578703699284</v>
      </c>
      <c r="B2787" s="51" t="s">
        <v>3680</v>
      </c>
      <c r="C2787" s="52">
        <f>INT(DT!I2787)</f>
        <v>44902</v>
      </c>
      <c r="D2787" s="53">
        <f>DT!I2787-INT(DT!I2787)</f>
        <v>4.7557870369928423E-2</v>
      </c>
      <c r="E2787" s="32" t="s">
        <v>7002</v>
      </c>
      <c r="F2787" s="32">
        <v>1083</v>
      </c>
      <c r="G2787" s="38">
        <f>INT(DT!E2787)</f>
        <v>44902</v>
      </c>
      <c r="H2787" s="39">
        <f>DT!E2787-INT(DT!E2787)</f>
        <v>0.16646990740991896</v>
      </c>
      <c r="I2787" s="32" t="s">
        <v>18</v>
      </c>
      <c r="J2787" s="32" t="s">
        <v>800</v>
      </c>
      <c r="K2787" s="32" t="s">
        <v>391</v>
      </c>
      <c r="L2787" s="42" cm="1">
        <f t="array" ref="L2787">INDEX('D_ SERVICES'!D:F, MATCH(J2787, 'D_ SERVICES'!A:A, 0),
   IF(I2787="Basic", 1, IF(I2787="Standard", 2, IF(I2787="Premium", 3, ""))))</f>
        <v>819</v>
      </c>
      <c r="M2787" s="32">
        <f>L2787*(1-VLOOKUP('F_ ORDERS'!$K2787,D_BUYERS!A:H,8,FALSE))</f>
        <v>737.1</v>
      </c>
      <c r="N2787" s="32">
        <f>IF(VLOOKUP('F_ ORDERS'!$G2787, OrderDate!A:E, 5, FALSE) = 1, 'F_ ORDERS'!$M2787 * (1 - 0.07), 'F_ ORDERS'!$M2787)</f>
        <v>737.1</v>
      </c>
    </row>
    <row r="2788" spans="1:14" x14ac:dyDescent="0.2">
      <c r="A2788" s="51" t="str">
        <f t="shared" si="43"/>
        <v>16.72.71.6|45346|0.886689814811689</v>
      </c>
      <c r="B2788" s="51" t="s">
        <v>1758</v>
      </c>
      <c r="C2788" s="52">
        <f>INT(DT!I2788)</f>
        <v>45346</v>
      </c>
      <c r="D2788" s="53">
        <f>DT!I2788-INT(DT!I2788)</f>
        <v>0.88668981481168885</v>
      </c>
      <c r="E2788" s="32" t="s">
        <v>7003</v>
      </c>
      <c r="F2788" s="32">
        <v>1228</v>
      </c>
      <c r="G2788" s="38">
        <f>INT(DT!E2788)</f>
        <v>45347</v>
      </c>
      <c r="H2788" s="39">
        <f>DT!E2788-INT(DT!E2788)</f>
        <v>1.0300925860065036E-3</v>
      </c>
      <c r="I2788" s="32" t="s">
        <v>12</v>
      </c>
      <c r="J2788" s="32" t="s">
        <v>583</v>
      </c>
      <c r="K2788" s="32" t="s">
        <v>313</v>
      </c>
      <c r="L2788" s="42" cm="1">
        <f t="array" ref="L2788">INDEX('D_ SERVICES'!D:F, MATCH(J2788, 'D_ SERVICES'!A:A, 0),
   IF(I2788="Basic", 1, IF(I2788="Standard", 2, IF(I2788="Premium", 3, ""))))</f>
        <v>981</v>
      </c>
      <c r="M2788" s="32">
        <f>L2788*(1-VLOOKUP('F_ ORDERS'!$K2788,D_BUYERS!A:H,8,FALSE))</f>
        <v>882.9</v>
      </c>
      <c r="N2788" s="32">
        <f>IF(VLOOKUP('F_ ORDERS'!$G2788, OrderDate!A:E, 5, FALSE) = 1, 'F_ ORDERS'!$M2788 * (1 - 0.07), 'F_ ORDERS'!$M2788)</f>
        <v>821.09699999999998</v>
      </c>
    </row>
    <row r="2789" spans="1:14" x14ac:dyDescent="0.2">
      <c r="A2789" s="51" t="str">
        <f t="shared" si="43"/>
        <v>135.83.213.140|42614|0.626122685192968</v>
      </c>
      <c r="B2789" s="51" t="s">
        <v>1437</v>
      </c>
      <c r="C2789" s="52">
        <f>INT(DT!I2789)</f>
        <v>42614</v>
      </c>
      <c r="D2789" s="53">
        <f>DT!I2789-INT(DT!I2789)</f>
        <v>0.62612268519296777</v>
      </c>
      <c r="E2789" s="32" t="s">
        <v>7004</v>
      </c>
      <c r="F2789" s="32">
        <v>1114</v>
      </c>
      <c r="G2789" s="38">
        <f>INT(DT!E2789)</f>
        <v>42614</v>
      </c>
      <c r="H2789" s="39">
        <f>DT!E2789-INT(DT!E2789)</f>
        <v>0.71717592593631707</v>
      </c>
      <c r="I2789" s="32" t="s">
        <v>18</v>
      </c>
      <c r="J2789" s="32" t="s">
        <v>720</v>
      </c>
      <c r="K2789" s="32" t="s">
        <v>68</v>
      </c>
      <c r="L2789" s="42" cm="1">
        <f t="array" ref="L2789">INDEX('D_ SERVICES'!D:F, MATCH(J2789, 'D_ SERVICES'!A:A, 0),
   IF(I2789="Basic", 1, IF(I2789="Standard", 2, IF(I2789="Premium", 3, ""))))</f>
        <v>331</v>
      </c>
      <c r="M2789" s="32">
        <f>L2789*(1-VLOOKUP('F_ ORDERS'!$K2789,D_BUYERS!A:H,8,FALSE))</f>
        <v>314.45</v>
      </c>
      <c r="N2789" s="32">
        <f>IF(VLOOKUP('F_ ORDERS'!$G2789, OrderDate!A:E, 5, FALSE) = 1, 'F_ ORDERS'!$M2789 * (1 - 0.07), 'F_ ORDERS'!$M2789)</f>
        <v>314.45</v>
      </c>
    </row>
    <row r="2790" spans="1:14" x14ac:dyDescent="0.2">
      <c r="A2790" s="51" t="str">
        <f t="shared" si="43"/>
        <v>212.217.203.190|44284|0.60059027778334</v>
      </c>
      <c r="B2790" s="51" t="s">
        <v>2462</v>
      </c>
      <c r="C2790" s="52">
        <f>INT(DT!I2790)</f>
        <v>44284</v>
      </c>
      <c r="D2790" s="53">
        <f>DT!I2790-INT(DT!I2790)</f>
        <v>0.60059027778333984</v>
      </c>
      <c r="E2790" s="32" t="s">
        <v>7005</v>
      </c>
      <c r="F2790" s="32">
        <v>1108</v>
      </c>
      <c r="G2790" s="38">
        <f>INT(DT!E2790)</f>
        <v>44284</v>
      </c>
      <c r="H2790" s="39">
        <f>DT!E2790-INT(DT!E2790)</f>
        <v>0.64035879629955161</v>
      </c>
      <c r="I2790" s="32" t="s">
        <v>23</v>
      </c>
      <c r="J2790" s="32" t="s">
        <v>875</v>
      </c>
      <c r="K2790" s="32" t="s">
        <v>345</v>
      </c>
      <c r="L2790" s="42" cm="1">
        <f t="array" ref="L2790">INDEX('D_ SERVICES'!D:F, MATCH(J2790, 'D_ SERVICES'!A:A, 0),
   IF(I2790="Basic", 1, IF(I2790="Standard", 2, IF(I2790="Premium", 3, ""))))</f>
        <v>605</v>
      </c>
      <c r="M2790" s="32">
        <f>L2790*(1-VLOOKUP('F_ ORDERS'!$K2790,D_BUYERS!A:H,8,FALSE))</f>
        <v>605</v>
      </c>
      <c r="N2790" s="32">
        <f>IF(VLOOKUP('F_ ORDERS'!$G2790, OrderDate!A:E, 5, FALSE) = 1, 'F_ ORDERS'!$M2790 * (1 - 0.07), 'F_ ORDERS'!$M2790)</f>
        <v>605</v>
      </c>
    </row>
    <row r="2791" spans="1:14" x14ac:dyDescent="0.2">
      <c r="A2791" s="51" t="str">
        <f t="shared" si="43"/>
        <v>176.34.74.205|43939|0.978483796287037</v>
      </c>
      <c r="B2791" s="51" t="s">
        <v>1981</v>
      </c>
      <c r="C2791" s="52">
        <f>INT(DT!I2791)</f>
        <v>43939</v>
      </c>
      <c r="D2791" s="53">
        <f>DT!I2791-INT(DT!I2791)</f>
        <v>0.97848379628703697</v>
      </c>
      <c r="E2791" s="32" t="s">
        <v>7006</v>
      </c>
      <c r="F2791" s="32">
        <v>1109</v>
      </c>
      <c r="G2791" s="38">
        <f>INT(DT!E2791)</f>
        <v>43939</v>
      </c>
      <c r="H2791" s="39">
        <f>DT!E2791-INT(DT!E2791)</f>
        <v>0.99899305554572493</v>
      </c>
      <c r="I2791" s="32" t="s">
        <v>23</v>
      </c>
      <c r="J2791" s="32" t="s">
        <v>671</v>
      </c>
      <c r="K2791" s="32" t="s">
        <v>375</v>
      </c>
      <c r="L2791" s="42" cm="1">
        <f t="array" ref="L2791">INDEX('D_ SERVICES'!D:F, MATCH(J2791, 'D_ SERVICES'!A:A, 0),
   IF(I2791="Basic", 1, IF(I2791="Standard", 2, IF(I2791="Premium", 3, ""))))</f>
        <v>893</v>
      </c>
      <c r="M2791" s="32">
        <f>L2791*(1-VLOOKUP('F_ ORDERS'!$K2791,D_BUYERS!A:H,8,FALSE))</f>
        <v>848.34999999999991</v>
      </c>
      <c r="N2791" s="32">
        <f>IF(VLOOKUP('F_ ORDERS'!$G2791, OrderDate!A:E, 5, FALSE) = 1, 'F_ ORDERS'!$M2791 * (1 - 0.07), 'F_ ORDERS'!$M2791)</f>
        <v>788.96549999999991</v>
      </c>
    </row>
    <row r="2792" spans="1:14" x14ac:dyDescent="0.2">
      <c r="A2792" s="51" t="str">
        <f t="shared" si="43"/>
        <v>138.235.43.181|42708|0.49910879629897</v>
      </c>
      <c r="B2792" s="51" t="s">
        <v>1467</v>
      </c>
      <c r="C2792" s="52">
        <f>INT(DT!I2792)</f>
        <v>42708</v>
      </c>
      <c r="D2792" s="53">
        <f>DT!I2792-INT(DT!I2792)</f>
        <v>0.49910879629896954</v>
      </c>
      <c r="E2792" s="32" t="s">
        <v>7007</v>
      </c>
      <c r="F2792" s="32">
        <v>1022</v>
      </c>
      <c r="G2792" s="38">
        <f>INT(DT!E2792)</f>
        <v>42708</v>
      </c>
      <c r="H2792" s="39">
        <f>DT!E2792-INT(DT!E2792)</f>
        <v>0.52832175925868796</v>
      </c>
      <c r="I2792" s="32" t="s">
        <v>18</v>
      </c>
      <c r="J2792" s="32" t="s">
        <v>615</v>
      </c>
      <c r="K2792" s="32" t="s">
        <v>250</v>
      </c>
      <c r="L2792" s="42" cm="1">
        <f t="array" ref="L2792">INDEX('D_ SERVICES'!D:F, MATCH(J2792, 'D_ SERVICES'!A:A, 0),
   IF(I2792="Basic", 1, IF(I2792="Standard", 2, IF(I2792="Premium", 3, ""))))</f>
        <v>804</v>
      </c>
      <c r="M2792" s="32">
        <f>L2792*(1-VLOOKUP('F_ ORDERS'!$K2792,D_BUYERS!A:H,8,FALSE))</f>
        <v>763.8</v>
      </c>
      <c r="N2792" s="32">
        <f>IF(VLOOKUP('F_ ORDERS'!$G2792, OrderDate!A:E, 5, FALSE) = 1, 'F_ ORDERS'!$M2792 * (1 - 0.07), 'F_ ORDERS'!$M2792)</f>
        <v>710.33399999999995</v>
      </c>
    </row>
    <row r="2793" spans="1:14" x14ac:dyDescent="0.2">
      <c r="A2793" s="51" t="str">
        <f t="shared" si="43"/>
        <v>249.228.138.228|43463|0.59694444444176</v>
      </c>
      <c r="B2793" s="51" t="s">
        <v>2998</v>
      </c>
      <c r="C2793" s="52">
        <f>INT(DT!I2793)</f>
        <v>43463</v>
      </c>
      <c r="D2793" s="53">
        <f>DT!I2793-INT(DT!I2793)</f>
        <v>0.59694444444176042</v>
      </c>
      <c r="E2793" s="32" t="s">
        <v>7008</v>
      </c>
      <c r="F2793" s="32">
        <v>1022</v>
      </c>
      <c r="G2793" s="38">
        <f>INT(DT!E2793)</f>
        <v>43463</v>
      </c>
      <c r="H2793" s="39">
        <f>DT!E2793-INT(DT!E2793)</f>
        <v>0.64141203703184146</v>
      </c>
      <c r="I2793" s="32" t="s">
        <v>12</v>
      </c>
      <c r="J2793" s="32" t="s">
        <v>615</v>
      </c>
      <c r="K2793" s="32" t="s">
        <v>376</v>
      </c>
      <c r="L2793" s="42" cm="1">
        <f t="array" ref="L2793">INDEX('D_ SERVICES'!D:F, MATCH(J2793, 'D_ SERVICES'!A:A, 0),
   IF(I2793="Basic", 1, IF(I2793="Standard", 2, IF(I2793="Premium", 3, ""))))</f>
        <v>914</v>
      </c>
      <c r="M2793" s="32">
        <f>L2793*(1-VLOOKUP('F_ ORDERS'!$K2793,D_BUYERS!A:H,8,FALSE))</f>
        <v>914</v>
      </c>
      <c r="N2793" s="32">
        <f>IF(VLOOKUP('F_ ORDERS'!$G2793, OrderDate!A:E, 5, FALSE) = 1, 'F_ ORDERS'!$M2793 * (1 - 0.07), 'F_ ORDERS'!$M2793)</f>
        <v>850.02</v>
      </c>
    </row>
    <row r="2794" spans="1:14" x14ac:dyDescent="0.2">
      <c r="A2794" s="51" t="str">
        <f t="shared" si="43"/>
        <v>124.21.40.29|42795|0.946956018517085</v>
      </c>
      <c r="B2794" s="51" t="s">
        <v>1271</v>
      </c>
      <c r="C2794" s="52">
        <f>INT(DT!I2794)</f>
        <v>42795</v>
      </c>
      <c r="D2794" s="53">
        <f>DT!I2794-INT(DT!I2794)</f>
        <v>0.94695601851708489</v>
      </c>
      <c r="E2794" s="32" t="s">
        <v>7009</v>
      </c>
      <c r="F2794" s="32">
        <v>1042</v>
      </c>
      <c r="G2794" s="38">
        <f>INT(DT!E2794)</f>
        <v>42796</v>
      </c>
      <c r="H2794" s="39">
        <f>DT!E2794-INT(DT!E2794)</f>
        <v>5.8587962957972195E-2</v>
      </c>
      <c r="I2794" s="32" t="s">
        <v>23</v>
      </c>
      <c r="J2794" s="32" t="s">
        <v>635</v>
      </c>
      <c r="K2794" s="32" t="s">
        <v>449</v>
      </c>
      <c r="L2794" s="42" cm="1">
        <f t="array" ref="L2794">INDEX('D_ SERVICES'!D:F, MATCH(J2794, 'D_ SERVICES'!A:A, 0),
   IF(I2794="Basic", 1, IF(I2794="Standard", 2, IF(I2794="Premium", 3, ""))))</f>
        <v>917</v>
      </c>
      <c r="M2794" s="32">
        <f>L2794*(1-VLOOKUP('F_ ORDERS'!$K2794,D_BUYERS!A:H,8,FALSE))</f>
        <v>917</v>
      </c>
      <c r="N2794" s="32">
        <f>IF(VLOOKUP('F_ ORDERS'!$G2794, OrderDate!A:E, 5, FALSE) = 1, 'F_ ORDERS'!$M2794 * (1 - 0.07), 'F_ ORDERS'!$M2794)</f>
        <v>917</v>
      </c>
    </row>
    <row r="2795" spans="1:14" x14ac:dyDescent="0.2">
      <c r="A2795" s="51" t="str">
        <f t="shared" si="43"/>
        <v>61.31.47.162|43630|0.870659722218988</v>
      </c>
      <c r="B2795" s="51" t="s">
        <v>3642</v>
      </c>
      <c r="C2795" s="52">
        <f>INT(DT!I2795)</f>
        <v>43630</v>
      </c>
      <c r="D2795" s="53">
        <f>DT!I2795-INT(DT!I2795)</f>
        <v>0.87065972221898846</v>
      </c>
      <c r="E2795" s="32" t="s">
        <v>7010</v>
      </c>
      <c r="F2795" s="32">
        <v>1002</v>
      </c>
      <c r="G2795" s="38">
        <f>INT(DT!E2795)</f>
        <v>43630</v>
      </c>
      <c r="H2795" s="39">
        <f>DT!E2795-INT(DT!E2795)</f>
        <v>0.92212962962366873</v>
      </c>
      <c r="I2795" s="32" t="s">
        <v>23</v>
      </c>
      <c r="J2795" s="32" t="s">
        <v>803</v>
      </c>
      <c r="K2795" s="32" t="s">
        <v>380</v>
      </c>
      <c r="L2795" s="42" cm="1">
        <f t="array" ref="L2795">INDEX('D_ SERVICES'!D:F, MATCH(J2795, 'D_ SERVICES'!A:A, 0),
   IF(I2795="Basic", 1, IF(I2795="Standard", 2, IF(I2795="Premium", 3, ""))))</f>
        <v>986</v>
      </c>
      <c r="M2795" s="32">
        <f>L2795*(1-VLOOKUP('F_ ORDERS'!$K2795,D_BUYERS!A:H,8,FALSE))</f>
        <v>887.4</v>
      </c>
      <c r="N2795" s="32">
        <f>IF(VLOOKUP('F_ ORDERS'!$G2795, OrderDate!A:E, 5, FALSE) = 1, 'F_ ORDERS'!$M2795 * (1 - 0.07), 'F_ ORDERS'!$M2795)</f>
        <v>887.4</v>
      </c>
    </row>
    <row r="2796" spans="1:14" x14ac:dyDescent="0.2">
      <c r="A2796" s="51" t="str">
        <f t="shared" si="43"/>
        <v>182.32.54.122|45164|0.0113310185188311</v>
      </c>
      <c r="B2796" s="51" t="s">
        <v>2059</v>
      </c>
      <c r="C2796" s="52">
        <f>INT(DT!I2796)</f>
        <v>45164</v>
      </c>
      <c r="D2796" s="53">
        <f>DT!I2796-INT(DT!I2796)</f>
        <v>1.1331018518831115E-2</v>
      </c>
      <c r="E2796" s="32" t="s">
        <v>7011</v>
      </c>
      <c r="F2796" s="32">
        <v>1185</v>
      </c>
      <c r="G2796" s="38">
        <f>INT(DT!E2796)</f>
        <v>45164</v>
      </c>
      <c r="H2796" s="39">
        <f>DT!E2796-INT(DT!E2796)</f>
        <v>5.3344907406426501E-2</v>
      </c>
      <c r="I2796" s="32" t="s">
        <v>18</v>
      </c>
      <c r="J2796" s="32" t="s">
        <v>825</v>
      </c>
      <c r="K2796" s="32" t="s">
        <v>468</v>
      </c>
      <c r="L2796" s="42" cm="1">
        <f t="array" ref="L2796">INDEX('D_ SERVICES'!D:F, MATCH(J2796, 'D_ SERVICES'!A:A, 0),
   IF(I2796="Basic", 1, IF(I2796="Standard", 2, IF(I2796="Premium", 3, ""))))</f>
        <v>371</v>
      </c>
      <c r="M2796" s="32">
        <f>L2796*(1-VLOOKUP('F_ ORDERS'!$K2796,D_BUYERS!A:H,8,FALSE))</f>
        <v>352.45</v>
      </c>
      <c r="N2796" s="32">
        <f>IF(VLOOKUP('F_ ORDERS'!$G2796, OrderDate!A:E, 5, FALSE) = 1, 'F_ ORDERS'!$M2796 * (1 - 0.07), 'F_ ORDERS'!$M2796)</f>
        <v>327.77849999999995</v>
      </c>
    </row>
    <row r="2797" spans="1:14" x14ac:dyDescent="0.2">
      <c r="A2797" s="51" t="str">
        <f t="shared" si="43"/>
        <v>91.146.74.151|43791|0.972696759257815</v>
      </c>
      <c r="B2797" s="51" t="s">
        <v>4083</v>
      </c>
      <c r="C2797" s="52">
        <f>INT(DT!I2797)</f>
        <v>43791</v>
      </c>
      <c r="D2797" s="53">
        <f>DT!I2797-INT(DT!I2797)</f>
        <v>0.97269675925781485</v>
      </c>
      <c r="E2797" s="32" t="s">
        <v>7012</v>
      </c>
      <c r="F2797" s="32">
        <v>1082</v>
      </c>
      <c r="G2797" s="38">
        <f>INT(DT!E2797)</f>
        <v>43792</v>
      </c>
      <c r="H2797" s="39">
        <f>DT!E2797-INT(DT!E2797)</f>
        <v>1.1053240741603076E-2</v>
      </c>
      <c r="I2797" s="32" t="s">
        <v>18</v>
      </c>
      <c r="J2797" s="32" t="s">
        <v>757</v>
      </c>
      <c r="K2797" s="32" t="s">
        <v>366</v>
      </c>
      <c r="L2797" s="42" cm="1">
        <f t="array" ref="L2797">INDEX('D_ SERVICES'!D:F, MATCH(J2797, 'D_ SERVICES'!A:A, 0),
   IF(I2797="Basic", 1, IF(I2797="Standard", 2, IF(I2797="Premium", 3, ""))))</f>
        <v>730</v>
      </c>
      <c r="M2797" s="32">
        <f>L2797*(1-VLOOKUP('F_ ORDERS'!$K2797,D_BUYERS!A:H,8,FALSE))</f>
        <v>730</v>
      </c>
      <c r="N2797" s="32">
        <f>IF(VLOOKUP('F_ ORDERS'!$G2797, OrderDate!A:E, 5, FALSE) = 1, 'F_ ORDERS'!$M2797 * (1 - 0.07), 'F_ ORDERS'!$M2797)</f>
        <v>678.9</v>
      </c>
    </row>
    <row r="2798" spans="1:14" x14ac:dyDescent="0.2">
      <c r="A2798" s="51" t="str">
        <f t="shared" si="43"/>
        <v>117.169.47.130|44307|0.0835532407363644</v>
      </c>
      <c r="B2798" s="51" t="s">
        <v>1166</v>
      </c>
      <c r="C2798" s="52">
        <f>INT(DT!I2798)</f>
        <v>44307</v>
      </c>
      <c r="D2798" s="53">
        <f>DT!I2798-INT(DT!I2798)</f>
        <v>8.3553240736364387E-2</v>
      </c>
      <c r="E2798" s="32" t="s">
        <v>7013</v>
      </c>
      <c r="F2798" s="32">
        <v>1184</v>
      </c>
      <c r="G2798" s="38">
        <f>INT(DT!E2798)</f>
        <v>44307</v>
      </c>
      <c r="H2798" s="39">
        <f>DT!E2798-INT(DT!E2798)</f>
        <v>0.18668981480732327</v>
      </c>
      <c r="I2798" s="32" t="s">
        <v>12</v>
      </c>
      <c r="J2798" s="32" t="s">
        <v>823</v>
      </c>
      <c r="K2798" s="32" t="s">
        <v>400</v>
      </c>
      <c r="L2798" s="42" cm="1">
        <f t="array" ref="L2798">INDEX('D_ SERVICES'!D:F, MATCH(J2798, 'D_ SERVICES'!A:A, 0),
   IF(I2798="Basic", 1, IF(I2798="Standard", 2, IF(I2798="Premium", 3, ""))))</f>
        <v>996</v>
      </c>
      <c r="M2798" s="32">
        <f>L2798*(1-VLOOKUP('F_ ORDERS'!$K2798,D_BUYERS!A:H,8,FALSE))</f>
        <v>896.4</v>
      </c>
      <c r="N2798" s="32">
        <f>IF(VLOOKUP('F_ ORDERS'!$G2798, OrderDate!A:E, 5, FALSE) = 1, 'F_ ORDERS'!$M2798 * (1 - 0.07), 'F_ ORDERS'!$M2798)</f>
        <v>896.4</v>
      </c>
    </row>
    <row r="2799" spans="1:14" x14ac:dyDescent="0.2">
      <c r="A2799" s="51" t="str">
        <f t="shared" si="43"/>
        <v>158.112.248.209|45430|0.72385416666657</v>
      </c>
      <c r="B2799" s="51" t="s">
        <v>1724</v>
      </c>
      <c r="C2799" s="52">
        <f>INT(DT!I2799)</f>
        <v>45430</v>
      </c>
      <c r="D2799" s="53">
        <f>DT!I2799-INT(DT!I2799)</f>
        <v>0.72385416666656965</v>
      </c>
      <c r="E2799" s="32" t="s">
        <v>7014</v>
      </c>
      <c r="F2799" s="32">
        <v>1100</v>
      </c>
      <c r="G2799" s="38">
        <f>INT(DT!E2799)</f>
        <v>45430</v>
      </c>
      <c r="H2799" s="39">
        <f>DT!E2799-INT(DT!E2799)</f>
        <v>0.76034722222539131</v>
      </c>
      <c r="I2799" s="32" t="s">
        <v>23</v>
      </c>
      <c r="J2799" s="32" t="s">
        <v>763</v>
      </c>
      <c r="K2799" s="32" t="s">
        <v>317</v>
      </c>
      <c r="L2799" s="42" cm="1">
        <f t="array" ref="L2799">INDEX('D_ SERVICES'!D:F, MATCH(J2799, 'D_ SERVICES'!A:A, 0),
   IF(I2799="Basic", 1, IF(I2799="Standard", 2, IF(I2799="Premium", 3, ""))))</f>
        <v>848</v>
      </c>
      <c r="M2799" s="32">
        <f>L2799*(1-VLOOKUP('F_ ORDERS'!$K2799,D_BUYERS!A:H,8,FALSE))</f>
        <v>848</v>
      </c>
      <c r="N2799" s="32">
        <f>IF(VLOOKUP('F_ ORDERS'!$G2799, OrderDate!A:E, 5, FALSE) = 1, 'F_ ORDERS'!$M2799 * (1 - 0.07), 'F_ ORDERS'!$M2799)</f>
        <v>788.64</v>
      </c>
    </row>
    <row r="2800" spans="1:14" x14ac:dyDescent="0.2">
      <c r="A2800" s="51" t="str">
        <f t="shared" si="43"/>
        <v>252.152.120.61|43743|0.622766203712672</v>
      </c>
      <c r="B2800" s="51" t="s">
        <v>3040</v>
      </c>
      <c r="C2800" s="52">
        <f>INT(DT!I2800)</f>
        <v>43743</v>
      </c>
      <c r="D2800" s="53">
        <f>DT!I2800-INT(DT!I2800)</f>
        <v>0.622766203712672</v>
      </c>
      <c r="E2800" s="32" t="s">
        <v>7015</v>
      </c>
      <c r="F2800" s="32">
        <v>1023</v>
      </c>
      <c r="G2800" s="38">
        <f>INT(DT!E2800)</f>
        <v>43743</v>
      </c>
      <c r="H2800" s="39">
        <f>DT!E2800-INT(DT!E2800)</f>
        <v>0.64646990741312038</v>
      </c>
      <c r="I2800" s="32" t="s">
        <v>18</v>
      </c>
      <c r="J2800" s="32" t="s">
        <v>680</v>
      </c>
      <c r="K2800" s="32" t="s">
        <v>133</v>
      </c>
      <c r="L2800" s="42" cm="1">
        <f t="array" ref="L2800">INDEX('D_ SERVICES'!D:F, MATCH(J2800, 'D_ SERVICES'!A:A, 0),
   IF(I2800="Basic", 1, IF(I2800="Standard", 2, IF(I2800="Premium", 3, ""))))</f>
        <v>950</v>
      </c>
      <c r="M2800" s="32">
        <f>L2800*(1-VLOOKUP('F_ ORDERS'!$K2800,D_BUYERS!A:H,8,FALSE))</f>
        <v>902.5</v>
      </c>
      <c r="N2800" s="32">
        <f>IF(VLOOKUP('F_ ORDERS'!$G2800, OrderDate!A:E, 5, FALSE) = 1, 'F_ ORDERS'!$M2800 * (1 - 0.07), 'F_ ORDERS'!$M2800)</f>
        <v>839.32499999999993</v>
      </c>
    </row>
    <row r="2801" spans="1:14" x14ac:dyDescent="0.2">
      <c r="A2801" s="51" t="str">
        <f t="shared" si="43"/>
        <v>109.213.252.191|44653|0.10204861110833</v>
      </c>
      <c r="B2801" s="51" t="s">
        <v>1055</v>
      </c>
      <c r="C2801" s="52">
        <f>INT(DT!I2801)</f>
        <v>44653</v>
      </c>
      <c r="D2801" s="53">
        <f>DT!I2801-INT(DT!I2801)</f>
        <v>0.10204861110833008</v>
      </c>
      <c r="E2801" s="32" t="s">
        <v>7016</v>
      </c>
      <c r="F2801" s="32">
        <v>1201</v>
      </c>
      <c r="G2801" s="38">
        <f>INT(DT!E2801)</f>
        <v>44653</v>
      </c>
      <c r="H2801" s="39">
        <f>DT!E2801-INT(DT!E2801)</f>
        <v>0.21843749999970896</v>
      </c>
      <c r="I2801" s="32" t="s">
        <v>18</v>
      </c>
      <c r="J2801" s="32" t="s">
        <v>665</v>
      </c>
      <c r="K2801" s="32" t="s">
        <v>313</v>
      </c>
      <c r="L2801" s="42" cm="1">
        <f t="array" ref="L2801">INDEX('D_ SERVICES'!D:F, MATCH(J2801, 'D_ SERVICES'!A:A, 0),
   IF(I2801="Basic", 1, IF(I2801="Standard", 2, IF(I2801="Premium", 3, ""))))</f>
        <v>244</v>
      </c>
      <c r="M2801" s="32">
        <f>L2801*(1-VLOOKUP('F_ ORDERS'!$K2801,D_BUYERS!A:H,8,FALSE))</f>
        <v>219.6</v>
      </c>
      <c r="N2801" s="32">
        <f>IF(VLOOKUP('F_ ORDERS'!$G2801, OrderDate!A:E, 5, FALSE) = 1, 'F_ ORDERS'!$M2801 * (1 - 0.07), 'F_ ORDERS'!$M2801)</f>
        <v>204.22799999999998</v>
      </c>
    </row>
    <row r="2802" spans="1:14" x14ac:dyDescent="0.2">
      <c r="A2802" s="51" t="str">
        <f t="shared" si="43"/>
        <v>180.82.190.143|45121|0.592106481482915</v>
      </c>
      <c r="B2802" s="51" t="s">
        <v>2037</v>
      </c>
      <c r="C2802" s="52">
        <f>INT(DT!I2802)</f>
        <v>45121</v>
      </c>
      <c r="D2802" s="53">
        <f>DT!I2802-INT(DT!I2802)</f>
        <v>0.59210648148291511</v>
      </c>
      <c r="E2802" s="32" t="s">
        <v>7017</v>
      </c>
      <c r="F2802" s="32">
        <v>1028</v>
      </c>
      <c r="G2802" s="38">
        <f>INT(DT!E2802)</f>
        <v>45121</v>
      </c>
      <c r="H2802" s="39">
        <f>DT!E2802-INT(DT!E2802)</f>
        <v>0.61365740741166519</v>
      </c>
      <c r="I2802" s="32" t="s">
        <v>18</v>
      </c>
      <c r="J2802" s="32" t="s">
        <v>619</v>
      </c>
      <c r="K2802" s="32" t="s">
        <v>425</v>
      </c>
      <c r="L2802" s="42" cm="1">
        <f t="array" ref="L2802">INDEX('D_ SERVICES'!D:F, MATCH(J2802, 'D_ SERVICES'!A:A, 0),
   IF(I2802="Basic", 1, IF(I2802="Standard", 2, IF(I2802="Premium", 3, ""))))</f>
        <v>817</v>
      </c>
      <c r="M2802" s="32">
        <f>L2802*(1-VLOOKUP('F_ ORDERS'!$K2802,D_BUYERS!A:H,8,FALSE))</f>
        <v>817</v>
      </c>
      <c r="N2802" s="32">
        <f>IF(VLOOKUP('F_ ORDERS'!$G2802, OrderDate!A:E, 5, FALSE) = 1, 'F_ ORDERS'!$M2802 * (1 - 0.07), 'F_ ORDERS'!$M2802)</f>
        <v>817</v>
      </c>
    </row>
    <row r="2803" spans="1:14" x14ac:dyDescent="0.2">
      <c r="A2803" s="51" t="str">
        <f t="shared" si="43"/>
        <v>200.194.164.109|45079|0.761539351849933</v>
      </c>
      <c r="B2803" s="51" t="s">
        <v>2301</v>
      </c>
      <c r="C2803" s="52">
        <f>INT(DT!I2803)</f>
        <v>45079</v>
      </c>
      <c r="D2803" s="53">
        <f>DT!I2803-INT(DT!I2803)</f>
        <v>0.76153935184993315</v>
      </c>
      <c r="E2803" s="32" t="s">
        <v>7018</v>
      </c>
      <c r="F2803" s="32">
        <v>1038</v>
      </c>
      <c r="G2803" s="38">
        <f>INT(DT!E2803)</f>
        <v>45079</v>
      </c>
      <c r="H2803" s="39">
        <f>DT!E2803-INT(DT!E2803)</f>
        <v>0.82457175925810589</v>
      </c>
      <c r="I2803" s="32" t="s">
        <v>18</v>
      </c>
      <c r="J2803" s="32" t="s">
        <v>758</v>
      </c>
      <c r="K2803" s="32" t="s">
        <v>119</v>
      </c>
      <c r="L2803" s="42" cm="1">
        <f t="array" ref="L2803">INDEX('D_ SERVICES'!D:F, MATCH(J2803, 'D_ SERVICES'!A:A, 0),
   IF(I2803="Basic", 1, IF(I2803="Standard", 2, IF(I2803="Premium", 3, ""))))</f>
        <v>953</v>
      </c>
      <c r="M2803" s="32">
        <f>L2803*(1-VLOOKUP('F_ ORDERS'!$K2803,D_BUYERS!A:H,8,FALSE))</f>
        <v>857.7</v>
      </c>
      <c r="N2803" s="32">
        <f>IF(VLOOKUP('F_ ORDERS'!$G2803, OrderDate!A:E, 5, FALSE) = 1, 'F_ ORDERS'!$M2803 * (1 - 0.07), 'F_ ORDERS'!$M2803)</f>
        <v>857.7</v>
      </c>
    </row>
    <row r="2804" spans="1:14" x14ac:dyDescent="0.2">
      <c r="A2804" s="51" t="str">
        <f t="shared" si="43"/>
        <v>255.37.118.130|45491|0.239594907412538</v>
      </c>
      <c r="B2804" s="51" t="s">
        <v>3085</v>
      </c>
      <c r="C2804" s="52">
        <f>INT(DT!I2804)</f>
        <v>45491</v>
      </c>
      <c r="D2804" s="53">
        <f>DT!I2804-INT(DT!I2804)</f>
        <v>0.2395949074125383</v>
      </c>
      <c r="E2804" s="32" t="s">
        <v>7019</v>
      </c>
      <c r="F2804" s="32">
        <v>1002</v>
      </c>
      <c r="G2804" s="38">
        <f>INT(DT!E2804)</f>
        <v>45491</v>
      </c>
      <c r="H2804" s="39">
        <f>DT!E2804-INT(DT!E2804)</f>
        <v>0.34712962963385507</v>
      </c>
      <c r="I2804" s="32" t="s">
        <v>12</v>
      </c>
      <c r="J2804" s="32" t="s">
        <v>803</v>
      </c>
      <c r="K2804" s="32" t="s">
        <v>299</v>
      </c>
      <c r="L2804" s="42" cm="1">
        <f t="array" ref="L2804">INDEX('D_ SERVICES'!D:F, MATCH(J2804, 'D_ SERVICES'!A:A, 0),
   IF(I2804="Basic", 1, IF(I2804="Standard", 2, IF(I2804="Premium", 3, ""))))</f>
        <v>993</v>
      </c>
      <c r="M2804" s="32">
        <f>L2804*(1-VLOOKUP('F_ ORDERS'!$K2804,D_BUYERS!A:H,8,FALSE))</f>
        <v>943.34999999999991</v>
      </c>
      <c r="N2804" s="32">
        <f>IF(VLOOKUP('F_ ORDERS'!$G2804, OrderDate!A:E, 5, FALSE) = 1, 'F_ ORDERS'!$M2804 * (1 - 0.07), 'F_ ORDERS'!$M2804)</f>
        <v>943.34999999999991</v>
      </c>
    </row>
    <row r="2805" spans="1:14" x14ac:dyDescent="0.2">
      <c r="A2805" s="51" t="str">
        <f t="shared" si="43"/>
        <v>34.203.2.65|45076|0.865578703713254</v>
      </c>
      <c r="B2805" s="51" t="s">
        <v>3224</v>
      </c>
      <c r="C2805" s="52">
        <f>INT(DT!I2805)</f>
        <v>45076</v>
      </c>
      <c r="D2805" s="53">
        <f>DT!I2805-INT(DT!I2805)</f>
        <v>0.86557870371325407</v>
      </c>
      <c r="E2805" s="32" t="s">
        <v>7020</v>
      </c>
      <c r="F2805" s="32">
        <v>1084</v>
      </c>
      <c r="G2805" s="38">
        <f>INT(DT!E2805)</f>
        <v>45076</v>
      </c>
      <c r="H2805" s="39">
        <f>DT!E2805-INT(DT!E2805)</f>
        <v>0.93668981482187519</v>
      </c>
      <c r="I2805" s="32" t="s">
        <v>18</v>
      </c>
      <c r="J2805" s="32" t="s">
        <v>790</v>
      </c>
      <c r="K2805" s="32" t="s">
        <v>65</v>
      </c>
      <c r="L2805" s="42" cm="1">
        <f t="array" ref="L2805">INDEX('D_ SERVICES'!D:F, MATCH(J2805, 'D_ SERVICES'!A:A, 0),
   IF(I2805="Basic", 1, IF(I2805="Standard", 2, IF(I2805="Premium", 3, ""))))</f>
        <v>901</v>
      </c>
      <c r="M2805" s="32">
        <f>L2805*(1-VLOOKUP('F_ ORDERS'!$K2805,D_BUYERS!A:H,8,FALSE))</f>
        <v>855.94999999999993</v>
      </c>
      <c r="N2805" s="32">
        <f>IF(VLOOKUP('F_ ORDERS'!$G2805, OrderDate!A:E, 5, FALSE) = 1, 'F_ ORDERS'!$M2805 * (1 - 0.07), 'F_ ORDERS'!$M2805)</f>
        <v>855.94999999999993</v>
      </c>
    </row>
    <row r="2806" spans="1:14" x14ac:dyDescent="0.2">
      <c r="A2806" s="51" t="str">
        <f t="shared" si="43"/>
        <v>191.47.204.98|44560|0.155636574083474</v>
      </c>
      <c r="B2806" s="51" t="s">
        <v>2155</v>
      </c>
      <c r="C2806" s="52">
        <f>INT(DT!I2806)</f>
        <v>44560</v>
      </c>
      <c r="D2806" s="53">
        <f>DT!I2806-INT(DT!I2806)</f>
        <v>0.15563657408347353</v>
      </c>
      <c r="E2806" s="32" t="s">
        <v>7021</v>
      </c>
      <c r="F2806" s="32">
        <v>1202</v>
      </c>
      <c r="G2806" s="38">
        <f>INT(DT!E2806)</f>
        <v>44560</v>
      </c>
      <c r="H2806" s="39">
        <f>DT!E2806-INT(DT!E2806)</f>
        <v>0.172256944453693</v>
      </c>
      <c r="I2806" s="32" t="s">
        <v>23</v>
      </c>
      <c r="J2806" s="32" t="s">
        <v>699</v>
      </c>
      <c r="K2806" s="32" t="s">
        <v>440</v>
      </c>
      <c r="L2806" s="42" cm="1">
        <f t="array" ref="L2806">INDEX('D_ SERVICES'!D:F, MATCH(J2806, 'D_ SERVICES'!A:A, 0),
   IF(I2806="Basic", 1, IF(I2806="Standard", 2, IF(I2806="Premium", 3, ""))))</f>
        <v>826</v>
      </c>
      <c r="M2806" s="32">
        <f>L2806*(1-VLOOKUP('F_ ORDERS'!$K2806,D_BUYERS!A:H,8,FALSE))</f>
        <v>826</v>
      </c>
      <c r="N2806" s="32">
        <f>IF(VLOOKUP('F_ ORDERS'!$G2806, OrderDate!A:E, 5, FALSE) = 1, 'F_ ORDERS'!$M2806 * (1 - 0.07), 'F_ ORDERS'!$M2806)</f>
        <v>826</v>
      </c>
    </row>
    <row r="2807" spans="1:14" x14ac:dyDescent="0.2">
      <c r="A2807" s="51" t="str">
        <f t="shared" si="43"/>
        <v>244.144.15.124|44455|0.89942129629344</v>
      </c>
      <c r="B2807" s="51" t="s">
        <v>2931</v>
      </c>
      <c r="C2807" s="52">
        <f>INT(DT!I2807)</f>
        <v>44455</v>
      </c>
      <c r="D2807" s="53">
        <f>DT!I2807-INT(DT!I2807)</f>
        <v>0.89942129629343981</v>
      </c>
      <c r="E2807" s="32" t="s">
        <v>7022</v>
      </c>
      <c r="F2807" s="32">
        <v>1044</v>
      </c>
      <c r="G2807" s="38">
        <f>INT(DT!E2807)</f>
        <v>44455</v>
      </c>
      <c r="H2807" s="39">
        <f>DT!E2807-INT(DT!E2807)</f>
        <v>0.9699189814782585</v>
      </c>
      <c r="I2807" s="32" t="s">
        <v>12</v>
      </c>
      <c r="J2807" s="32" t="s">
        <v>775</v>
      </c>
      <c r="K2807" s="32" t="s">
        <v>211</v>
      </c>
      <c r="L2807" s="42" cm="1">
        <f t="array" ref="L2807">INDEX('D_ SERVICES'!D:F, MATCH(J2807, 'D_ SERVICES'!A:A, 0),
   IF(I2807="Basic", 1, IF(I2807="Standard", 2, IF(I2807="Premium", 3, ""))))</f>
        <v>879</v>
      </c>
      <c r="M2807" s="32">
        <f>L2807*(1-VLOOKUP('F_ ORDERS'!$K2807,D_BUYERS!A:H,8,FALSE))</f>
        <v>835.05</v>
      </c>
      <c r="N2807" s="32">
        <f>IF(VLOOKUP('F_ ORDERS'!$G2807, OrderDate!A:E, 5, FALSE) = 1, 'F_ ORDERS'!$M2807 * (1 - 0.07), 'F_ ORDERS'!$M2807)</f>
        <v>835.05</v>
      </c>
    </row>
    <row r="2808" spans="1:14" x14ac:dyDescent="0.2">
      <c r="A2808" s="51" t="str">
        <f t="shared" si="43"/>
        <v>29.192.134.50|44252|0.0277546296274522</v>
      </c>
      <c r="B2808" s="51" t="s">
        <v>3141</v>
      </c>
      <c r="C2808" s="52">
        <f>INT(DT!I2808)</f>
        <v>44252</v>
      </c>
      <c r="D2808" s="53">
        <f>DT!I2808-INT(DT!I2808)</f>
        <v>2.7754629627452232E-2</v>
      </c>
      <c r="E2808" s="32" t="s">
        <v>7023</v>
      </c>
      <c r="F2808" s="32">
        <v>1022</v>
      </c>
      <c r="G2808" s="38">
        <f>INT(DT!E2808)</f>
        <v>44252</v>
      </c>
      <c r="H2808" s="39">
        <f>DT!E2808-INT(DT!E2808)</f>
        <v>0.14736111110687489</v>
      </c>
      <c r="I2808" s="32" t="s">
        <v>23</v>
      </c>
      <c r="J2808" s="32" t="s">
        <v>615</v>
      </c>
      <c r="K2808" s="32" t="s">
        <v>216</v>
      </c>
      <c r="L2808" s="42" cm="1">
        <f t="array" ref="L2808">INDEX('D_ SERVICES'!D:F, MATCH(J2808, 'D_ SERVICES'!A:A, 0),
   IF(I2808="Basic", 1, IF(I2808="Standard", 2, IF(I2808="Premium", 3, ""))))</f>
        <v>889</v>
      </c>
      <c r="M2808" s="32">
        <f>L2808*(1-VLOOKUP('F_ ORDERS'!$K2808,D_BUYERS!A:H,8,FALSE))</f>
        <v>889</v>
      </c>
      <c r="N2808" s="32">
        <f>IF(VLOOKUP('F_ ORDERS'!$G2808, OrderDate!A:E, 5, FALSE) = 1, 'F_ ORDERS'!$M2808 * (1 - 0.07), 'F_ ORDERS'!$M2808)</f>
        <v>889</v>
      </c>
    </row>
    <row r="2809" spans="1:14" x14ac:dyDescent="0.2">
      <c r="A2809" s="51" t="str">
        <f t="shared" si="43"/>
        <v>228.75.36.218|45619|0.976886574077071</v>
      </c>
      <c r="B2809" s="51" t="s">
        <v>2689</v>
      </c>
      <c r="C2809" s="52">
        <f>INT(DT!I2809)</f>
        <v>45619</v>
      </c>
      <c r="D2809" s="53">
        <f>DT!I2809-INT(DT!I2809)</f>
        <v>0.97688657407707069</v>
      </c>
      <c r="E2809" s="32" t="s">
        <v>7024</v>
      </c>
      <c r="F2809" s="32">
        <v>1117</v>
      </c>
      <c r="G2809" s="38">
        <f>INT(DT!E2809)</f>
        <v>45619</v>
      </c>
      <c r="H2809" s="39">
        <f>DT!E2809-INT(DT!E2809)</f>
        <v>0.98688657407910796</v>
      </c>
      <c r="I2809" s="32" t="s">
        <v>18</v>
      </c>
      <c r="J2809" s="32" t="s">
        <v>609</v>
      </c>
      <c r="K2809" s="32" t="s">
        <v>326</v>
      </c>
      <c r="L2809" s="42" cm="1">
        <f t="array" ref="L2809">INDEX('D_ SERVICES'!D:F, MATCH(J2809, 'D_ SERVICES'!A:A, 0),
   IF(I2809="Basic", 1, IF(I2809="Standard", 2, IF(I2809="Premium", 3, ""))))</f>
        <v>806</v>
      </c>
      <c r="M2809" s="32">
        <f>L2809*(1-VLOOKUP('F_ ORDERS'!$K2809,D_BUYERS!A:H,8,FALSE))</f>
        <v>765.69999999999993</v>
      </c>
      <c r="N2809" s="32">
        <f>IF(VLOOKUP('F_ ORDERS'!$G2809, OrderDate!A:E, 5, FALSE) = 1, 'F_ ORDERS'!$M2809 * (1 - 0.07), 'F_ ORDERS'!$M2809)</f>
        <v>712.10099999999989</v>
      </c>
    </row>
    <row r="2810" spans="1:14" x14ac:dyDescent="0.2">
      <c r="A2810" s="51" t="str">
        <f t="shared" si="43"/>
        <v>34.109.128.245|45457|0.60707175925927</v>
      </c>
      <c r="B2810" s="51" t="s">
        <v>3221</v>
      </c>
      <c r="C2810" s="52">
        <f>INT(DT!I2810)</f>
        <v>45457</v>
      </c>
      <c r="D2810" s="53">
        <f>DT!I2810-INT(DT!I2810)</f>
        <v>0.60707175925927004</v>
      </c>
      <c r="E2810" s="32" t="s">
        <v>7025</v>
      </c>
      <c r="F2810" s="32">
        <v>1017</v>
      </c>
      <c r="G2810" s="38">
        <f>INT(DT!E2810)</f>
        <v>45457</v>
      </c>
      <c r="H2810" s="39">
        <f>DT!E2810-INT(DT!E2810)</f>
        <v>0.63423611110920319</v>
      </c>
      <c r="I2810" s="32" t="s">
        <v>12</v>
      </c>
      <c r="J2810" s="32" t="s">
        <v>656</v>
      </c>
      <c r="K2810" s="32" t="s">
        <v>143</v>
      </c>
      <c r="L2810" s="42" cm="1">
        <f t="array" ref="L2810">INDEX('D_ SERVICES'!D:F, MATCH(J2810, 'D_ SERVICES'!A:A, 0),
   IF(I2810="Basic", 1, IF(I2810="Standard", 2, IF(I2810="Premium", 3, ""))))</f>
        <v>793</v>
      </c>
      <c r="M2810" s="32">
        <f>L2810*(1-VLOOKUP('F_ ORDERS'!$K2810,D_BUYERS!A:H,8,FALSE))</f>
        <v>713.7</v>
      </c>
      <c r="N2810" s="32">
        <f>IF(VLOOKUP('F_ ORDERS'!$G2810, OrderDate!A:E, 5, FALSE) = 1, 'F_ ORDERS'!$M2810 * (1 - 0.07), 'F_ ORDERS'!$M2810)</f>
        <v>713.7</v>
      </c>
    </row>
    <row r="2811" spans="1:14" x14ac:dyDescent="0.2">
      <c r="A2811" s="51" t="str">
        <f t="shared" si="43"/>
        <v>201.10.48.126|45060|0.25319444444176</v>
      </c>
      <c r="B2811" s="51" t="s">
        <v>2307</v>
      </c>
      <c r="C2811" s="52">
        <f>INT(DT!I2811)</f>
        <v>45060</v>
      </c>
      <c r="D2811" s="53">
        <f>DT!I2811-INT(DT!I2811)</f>
        <v>0.25319444444176042</v>
      </c>
      <c r="E2811" s="32" t="s">
        <v>7026</v>
      </c>
      <c r="F2811" s="32">
        <v>1004</v>
      </c>
      <c r="G2811" s="38">
        <f>INT(DT!E2811)</f>
        <v>45060</v>
      </c>
      <c r="H2811" s="39">
        <f>DT!E2811-INT(DT!E2811)</f>
        <v>0.35363425925606862</v>
      </c>
      <c r="I2811" s="32" t="s">
        <v>23</v>
      </c>
      <c r="J2811" s="32" t="s">
        <v>810</v>
      </c>
      <c r="K2811" s="32" t="s">
        <v>92</v>
      </c>
      <c r="L2811" s="42" cm="1">
        <f t="array" ref="L2811">INDEX('D_ SERVICES'!D:F, MATCH(J2811, 'D_ SERVICES'!A:A, 0),
   IF(I2811="Basic", 1, IF(I2811="Standard", 2, IF(I2811="Premium", 3, ""))))</f>
        <v>909</v>
      </c>
      <c r="M2811" s="32">
        <f>L2811*(1-VLOOKUP('F_ ORDERS'!$K2811,D_BUYERS!A:H,8,FALSE))</f>
        <v>818.1</v>
      </c>
      <c r="N2811" s="32">
        <f>IF(VLOOKUP('F_ ORDERS'!$G2811, OrderDate!A:E, 5, FALSE) = 1, 'F_ ORDERS'!$M2811 * (1 - 0.07), 'F_ ORDERS'!$M2811)</f>
        <v>760.83299999999997</v>
      </c>
    </row>
    <row r="2812" spans="1:14" x14ac:dyDescent="0.2">
      <c r="A2812" s="51" t="str">
        <f t="shared" si="43"/>
        <v>95.20.182.52|42954|0.135856481480005</v>
      </c>
      <c r="B2812" s="51" t="s">
        <v>4137</v>
      </c>
      <c r="C2812" s="52">
        <f>INT(DT!I2812)</f>
        <v>42954</v>
      </c>
      <c r="D2812" s="53">
        <f>DT!I2812-INT(DT!I2812)</f>
        <v>0.13585648148000473</v>
      </c>
      <c r="E2812" s="32" t="s">
        <v>7027</v>
      </c>
      <c r="F2812" s="32">
        <v>1035</v>
      </c>
      <c r="G2812" s="38">
        <f>INT(DT!E2812)</f>
        <v>42954</v>
      </c>
      <c r="H2812" s="39">
        <f>DT!E2812-INT(DT!E2812)</f>
        <v>0.21055555555358296</v>
      </c>
      <c r="I2812" s="32" t="s">
        <v>23</v>
      </c>
      <c r="J2812" s="32" t="s">
        <v>811</v>
      </c>
      <c r="K2812" s="32" t="s">
        <v>133</v>
      </c>
      <c r="L2812" s="42" cm="1">
        <f t="array" ref="L2812">INDEX('D_ SERVICES'!D:F, MATCH(J2812, 'D_ SERVICES'!A:A, 0),
   IF(I2812="Basic", 1, IF(I2812="Standard", 2, IF(I2812="Premium", 3, ""))))</f>
        <v>909</v>
      </c>
      <c r="M2812" s="32">
        <f>L2812*(1-VLOOKUP('F_ ORDERS'!$K2812,D_BUYERS!A:H,8,FALSE))</f>
        <v>863.55</v>
      </c>
      <c r="N2812" s="32">
        <f>IF(VLOOKUP('F_ ORDERS'!$G2812, OrderDate!A:E, 5, FALSE) = 1, 'F_ ORDERS'!$M2812 * (1 - 0.07), 'F_ ORDERS'!$M2812)</f>
        <v>863.55</v>
      </c>
    </row>
    <row r="2813" spans="1:14" x14ac:dyDescent="0.2">
      <c r="A2813" s="51" t="str">
        <f t="shared" si="43"/>
        <v>190.242.192.228|45078|0.867280092592409</v>
      </c>
      <c r="B2813" s="51" t="s">
        <v>2143</v>
      </c>
      <c r="C2813" s="52">
        <f>INT(DT!I2813)</f>
        <v>45078</v>
      </c>
      <c r="D2813" s="53">
        <f>DT!I2813-INT(DT!I2813)</f>
        <v>0.86728009259240935</v>
      </c>
      <c r="E2813" s="32" t="s">
        <v>7028</v>
      </c>
      <c r="F2813" s="32">
        <v>1003</v>
      </c>
      <c r="G2813" s="38">
        <f>INT(DT!E2813)</f>
        <v>45078</v>
      </c>
      <c r="H2813" s="39">
        <f>DT!E2813-INT(DT!E2813)</f>
        <v>0.92682870370481396</v>
      </c>
      <c r="I2813" s="32" t="s">
        <v>23</v>
      </c>
      <c r="J2813" s="32" t="s">
        <v>766</v>
      </c>
      <c r="K2813" s="32" t="s">
        <v>209</v>
      </c>
      <c r="L2813" s="42" cm="1">
        <f t="array" ref="L2813">INDEX('D_ SERVICES'!D:F, MATCH(J2813, 'D_ SERVICES'!A:A, 0),
   IF(I2813="Basic", 1, IF(I2813="Standard", 2, IF(I2813="Premium", 3, ""))))</f>
        <v>622</v>
      </c>
      <c r="M2813" s="32">
        <f>L2813*(1-VLOOKUP('F_ ORDERS'!$K2813,D_BUYERS!A:H,8,FALSE))</f>
        <v>622</v>
      </c>
      <c r="N2813" s="32">
        <f>IF(VLOOKUP('F_ ORDERS'!$G2813, OrderDate!A:E, 5, FALSE) = 1, 'F_ ORDERS'!$M2813 * (1 - 0.07), 'F_ ORDERS'!$M2813)</f>
        <v>622</v>
      </c>
    </row>
    <row r="2814" spans="1:14" x14ac:dyDescent="0.2">
      <c r="A2814" s="51" t="str">
        <f t="shared" si="43"/>
        <v>255.199.181.120|44888|0.397106481483206</v>
      </c>
      <c r="B2814" s="51" t="s">
        <v>3079</v>
      </c>
      <c r="C2814" s="52">
        <f>INT(DT!I2814)</f>
        <v>44888</v>
      </c>
      <c r="D2814" s="53">
        <f>DT!I2814-INT(DT!I2814)</f>
        <v>0.39710648148320615</v>
      </c>
      <c r="E2814" s="32" t="s">
        <v>7029</v>
      </c>
      <c r="F2814" s="32">
        <v>1120</v>
      </c>
      <c r="G2814" s="38">
        <f>INT(DT!E2814)</f>
        <v>44888</v>
      </c>
      <c r="H2814" s="39">
        <f>DT!E2814-INT(DT!E2814)</f>
        <v>0.50046296296204673</v>
      </c>
      <c r="I2814" s="32" t="s">
        <v>18</v>
      </c>
      <c r="J2814" s="32" t="s">
        <v>897</v>
      </c>
      <c r="K2814" s="32" t="s">
        <v>373</v>
      </c>
      <c r="L2814" s="42" cm="1">
        <f t="array" ref="L2814">INDEX('D_ SERVICES'!D:F, MATCH(J2814, 'D_ SERVICES'!A:A, 0),
   IF(I2814="Basic", 1, IF(I2814="Standard", 2, IF(I2814="Premium", 3, ""))))</f>
        <v>833</v>
      </c>
      <c r="M2814" s="32">
        <f>L2814*(1-VLOOKUP('F_ ORDERS'!$K2814,D_BUYERS!A:H,8,FALSE))</f>
        <v>791.34999999999991</v>
      </c>
      <c r="N2814" s="32">
        <f>IF(VLOOKUP('F_ ORDERS'!$G2814, OrderDate!A:E, 5, FALSE) = 1, 'F_ ORDERS'!$M2814 * (1 - 0.07), 'F_ ORDERS'!$M2814)</f>
        <v>791.34999999999991</v>
      </c>
    </row>
    <row r="2815" spans="1:14" x14ac:dyDescent="0.2">
      <c r="A2815" s="51" t="str">
        <f t="shared" si="43"/>
        <v>121.73.108.229|43752|0.182743055556784</v>
      </c>
      <c r="B2815" s="51" t="s">
        <v>1227</v>
      </c>
      <c r="C2815" s="52">
        <f>INT(DT!I2815)</f>
        <v>43752</v>
      </c>
      <c r="D2815" s="53">
        <f>DT!I2815-INT(DT!I2815)</f>
        <v>0.18274305555678438</v>
      </c>
      <c r="E2815" s="32" t="s">
        <v>7030</v>
      </c>
      <c r="F2815" s="32">
        <v>1019</v>
      </c>
      <c r="G2815" s="38">
        <f>INT(DT!E2815)</f>
        <v>43752</v>
      </c>
      <c r="H2815" s="39">
        <f>DT!E2815-INT(DT!E2815)</f>
        <v>0.22509259259095415</v>
      </c>
      <c r="I2815" s="32" t="s">
        <v>12</v>
      </c>
      <c r="J2815" s="32" t="s">
        <v>616</v>
      </c>
      <c r="K2815" s="32" t="s">
        <v>288</v>
      </c>
      <c r="L2815" s="42" cm="1">
        <f t="array" ref="L2815">INDEX('D_ SERVICES'!D:F, MATCH(J2815, 'D_ SERVICES'!A:A, 0),
   IF(I2815="Basic", 1, IF(I2815="Standard", 2, IF(I2815="Premium", 3, ""))))</f>
        <v>901</v>
      </c>
      <c r="M2815" s="32">
        <f>L2815*(1-VLOOKUP('F_ ORDERS'!$K2815,D_BUYERS!A:H,8,FALSE))</f>
        <v>855.94999999999993</v>
      </c>
      <c r="N2815" s="32">
        <f>IF(VLOOKUP('F_ ORDERS'!$G2815, OrderDate!A:E, 5, FALSE) = 1, 'F_ ORDERS'!$M2815 * (1 - 0.07), 'F_ ORDERS'!$M2815)</f>
        <v>855.94999999999993</v>
      </c>
    </row>
    <row r="2816" spans="1:14" x14ac:dyDescent="0.2">
      <c r="A2816" s="51" t="str">
        <f t="shared" si="43"/>
        <v>6.195.124.114|44560|0.102500000000873</v>
      </c>
      <c r="B2816" s="51" t="s">
        <v>3612</v>
      </c>
      <c r="C2816" s="52">
        <f>INT(DT!I2816)</f>
        <v>44560</v>
      </c>
      <c r="D2816" s="53">
        <f>DT!I2816-INT(DT!I2816)</f>
        <v>0.10250000000087311</v>
      </c>
      <c r="E2816" s="32" t="s">
        <v>7031</v>
      </c>
      <c r="F2816" s="32">
        <v>1032</v>
      </c>
      <c r="G2816" s="38">
        <f>INT(DT!E2816)</f>
        <v>44560</v>
      </c>
      <c r="H2816" s="39">
        <f>DT!E2816-INT(DT!E2816)</f>
        <v>0.19428240740671754</v>
      </c>
      <c r="I2816" s="32" t="s">
        <v>23</v>
      </c>
      <c r="J2816" s="32" t="s">
        <v>645</v>
      </c>
      <c r="K2816" s="32" t="s">
        <v>421</v>
      </c>
      <c r="L2816" s="42" cm="1">
        <f t="array" ref="L2816">INDEX('D_ SERVICES'!D:F, MATCH(J2816, 'D_ SERVICES'!A:A, 0),
   IF(I2816="Basic", 1, IF(I2816="Standard", 2, IF(I2816="Premium", 3, ""))))</f>
        <v>686</v>
      </c>
      <c r="M2816" s="32">
        <f>L2816*(1-VLOOKUP('F_ ORDERS'!$K2816,D_BUYERS!A:H,8,FALSE))</f>
        <v>651.69999999999993</v>
      </c>
      <c r="N2816" s="32">
        <f>IF(VLOOKUP('F_ ORDERS'!$G2816, OrderDate!A:E, 5, FALSE) = 1, 'F_ ORDERS'!$M2816 * (1 - 0.07), 'F_ ORDERS'!$M2816)</f>
        <v>651.69999999999993</v>
      </c>
    </row>
    <row r="2817" spans="1:14" x14ac:dyDescent="0.2">
      <c r="A2817" s="51" t="str">
        <f t="shared" si="43"/>
        <v>63.157.171.211|44313|0.156342592592409</v>
      </c>
      <c r="B2817" s="51" t="s">
        <v>3662</v>
      </c>
      <c r="C2817" s="52">
        <f>INT(DT!I2817)</f>
        <v>44313</v>
      </c>
      <c r="D2817" s="53">
        <f>DT!I2817-INT(DT!I2817)</f>
        <v>0.15634259259240935</v>
      </c>
      <c r="E2817" s="32" t="s">
        <v>7032</v>
      </c>
      <c r="F2817" s="32">
        <v>1107</v>
      </c>
      <c r="G2817" s="38">
        <f>INT(DT!E2817)</f>
        <v>44313</v>
      </c>
      <c r="H2817" s="39">
        <f>DT!E2817-INT(DT!E2817)</f>
        <v>0.25143518518598285</v>
      </c>
      <c r="I2817" s="32" t="s">
        <v>12</v>
      </c>
      <c r="J2817" s="32" t="s">
        <v>540</v>
      </c>
      <c r="K2817" s="32" t="s">
        <v>363</v>
      </c>
      <c r="L2817" s="42" cm="1">
        <f t="array" ref="L2817">INDEX('D_ SERVICES'!D:F, MATCH(J2817, 'D_ SERVICES'!A:A, 0),
   IF(I2817="Basic", 1, IF(I2817="Standard", 2, IF(I2817="Premium", 3, ""))))</f>
        <v>951</v>
      </c>
      <c r="M2817" s="32">
        <f>L2817*(1-VLOOKUP('F_ ORDERS'!$K2817,D_BUYERS!A:H,8,FALSE))</f>
        <v>951</v>
      </c>
      <c r="N2817" s="32">
        <f>IF(VLOOKUP('F_ ORDERS'!$G2817, OrderDate!A:E, 5, FALSE) = 1, 'F_ ORDERS'!$M2817 * (1 - 0.07), 'F_ ORDERS'!$M2817)</f>
        <v>951</v>
      </c>
    </row>
    <row r="2818" spans="1:14" x14ac:dyDescent="0.2">
      <c r="A2818" s="51" t="str">
        <f t="shared" si="43"/>
        <v>55.162.8.78|41999|0.781122685177252</v>
      </c>
      <c r="B2818" s="51" t="s">
        <v>3543</v>
      </c>
      <c r="C2818" s="52">
        <f>INT(DT!I2818)</f>
        <v>41999</v>
      </c>
      <c r="D2818" s="53">
        <f>DT!I2818-INT(DT!I2818)</f>
        <v>0.7811226851772517</v>
      </c>
      <c r="E2818" s="32" t="s">
        <v>7033</v>
      </c>
      <c r="F2818" s="32">
        <v>1041</v>
      </c>
      <c r="G2818" s="38">
        <f>INT(DT!E2818)</f>
        <v>41999</v>
      </c>
      <c r="H2818" s="39">
        <f>DT!E2818-INT(DT!E2818)</f>
        <v>0.84839120369724697</v>
      </c>
      <c r="I2818" s="32" t="s">
        <v>23</v>
      </c>
      <c r="J2818" s="32" t="s">
        <v>643</v>
      </c>
      <c r="K2818" s="32" t="s">
        <v>221</v>
      </c>
      <c r="L2818" s="42" cm="1">
        <f t="array" ref="L2818">INDEX('D_ SERVICES'!D:F, MATCH(J2818, 'D_ SERVICES'!A:A, 0),
   IF(I2818="Basic", 1, IF(I2818="Standard", 2, IF(I2818="Premium", 3, ""))))</f>
        <v>872</v>
      </c>
      <c r="M2818" s="32">
        <f>L2818*(1-VLOOKUP('F_ ORDERS'!$K2818,D_BUYERS!A:H,8,FALSE))</f>
        <v>828.4</v>
      </c>
      <c r="N2818" s="32">
        <f>IF(VLOOKUP('F_ ORDERS'!$G2818, OrderDate!A:E, 5, FALSE) = 1, 'F_ ORDERS'!$M2818 * (1 - 0.07), 'F_ ORDERS'!$M2818)</f>
        <v>828.4</v>
      </c>
    </row>
    <row r="2819" spans="1:14" x14ac:dyDescent="0.2">
      <c r="A2819" s="51" t="str">
        <f t="shared" ref="A2819:A2882" si="44">B2819 &amp; "|" &amp; C2819 &amp; "|" &amp; D2819</f>
        <v>245.84.170.116|44055|0.483854166668607</v>
      </c>
      <c r="B2819" s="51" t="s">
        <v>2949</v>
      </c>
      <c r="C2819" s="52">
        <f>INT(DT!I2819)</f>
        <v>44055</v>
      </c>
      <c r="D2819" s="53">
        <f>DT!I2819-INT(DT!I2819)</f>
        <v>0.48385416666860692</v>
      </c>
      <c r="E2819" s="32" t="s">
        <v>7034</v>
      </c>
      <c r="F2819" s="32">
        <v>1172</v>
      </c>
      <c r="G2819" s="38">
        <f>INT(DT!E2819)</f>
        <v>44055</v>
      </c>
      <c r="H2819" s="39">
        <f>DT!E2819-INT(DT!E2819)</f>
        <v>0.52053240741224727</v>
      </c>
      <c r="I2819" s="32" t="s">
        <v>12</v>
      </c>
      <c r="J2819" s="32" t="s">
        <v>852</v>
      </c>
      <c r="K2819" s="32" t="s">
        <v>161</v>
      </c>
      <c r="L2819" s="42" cm="1">
        <f t="array" ref="L2819">INDEX('D_ SERVICES'!D:F, MATCH(J2819, 'D_ SERVICES'!A:A, 0),
   IF(I2819="Basic", 1, IF(I2819="Standard", 2, IF(I2819="Premium", 3, ""))))</f>
        <v>960</v>
      </c>
      <c r="M2819" s="32">
        <f>L2819*(1-VLOOKUP('F_ ORDERS'!$K2819,D_BUYERS!A:H,8,FALSE))</f>
        <v>960</v>
      </c>
      <c r="N2819" s="32">
        <f>IF(VLOOKUP('F_ ORDERS'!$G2819, OrderDate!A:E, 5, FALSE) = 1, 'F_ ORDERS'!$M2819 * (1 - 0.07), 'F_ ORDERS'!$M2819)</f>
        <v>960</v>
      </c>
    </row>
    <row r="2820" spans="1:14" x14ac:dyDescent="0.2">
      <c r="A2820" s="51" t="str">
        <f t="shared" si="44"/>
        <v>73.248.72.184|44890|0.0774074074070086</v>
      </c>
      <c r="B2820" s="51" t="s">
        <v>3810</v>
      </c>
      <c r="C2820" s="52">
        <f>INT(DT!I2820)</f>
        <v>44890</v>
      </c>
      <c r="D2820" s="53">
        <f>DT!I2820-INT(DT!I2820)</f>
        <v>7.7407407407008577E-2</v>
      </c>
      <c r="E2820" s="32" t="s">
        <v>7035</v>
      </c>
      <c r="F2820" s="32">
        <v>1015</v>
      </c>
      <c r="G2820" s="38">
        <f>INT(DT!E2820)</f>
        <v>44890</v>
      </c>
      <c r="H2820" s="39">
        <f>DT!E2820-INT(DT!E2820)</f>
        <v>0.19493055555358296</v>
      </c>
      <c r="I2820" s="32" t="s">
        <v>23</v>
      </c>
      <c r="J2820" s="32" t="s">
        <v>733</v>
      </c>
      <c r="K2820" s="32" t="s">
        <v>14</v>
      </c>
      <c r="L2820" s="42" cm="1">
        <f t="array" ref="L2820">INDEX('D_ SERVICES'!D:F, MATCH(J2820, 'D_ SERVICES'!A:A, 0),
   IF(I2820="Basic", 1, IF(I2820="Standard", 2, IF(I2820="Premium", 3, ""))))</f>
        <v>887</v>
      </c>
      <c r="M2820" s="32">
        <f>L2820*(1-VLOOKUP('F_ ORDERS'!$K2820,D_BUYERS!A:H,8,FALSE))</f>
        <v>887</v>
      </c>
      <c r="N2820" s="32">
        <f>IF(VLOOKUP('F_ ORDERS'!$G2820, OrderDate!A:E, 5, FALSE) = 1, 'F_ ORDERS'!$M2820 * (1 - 0.07), 'F_ ORDERS'!$M2820)</f>
        <v>887</v>
      </c>
    </row>
    <row r="2821" spans="1:14" x14ac:dyDescent="0.2">
      <c r="A2821" s="51" t="str">
        <f t="shared" si="44"/>
        <v>199.40.7.52|44000|0.162337962960009</v>
      </c>
      <c r="B2821" s="51" t="s">
        <v>2269</v>
      </c>
      <c r="C2821" s="52">
        <f>INT(DT!I2821)</f>
        <v>44000</v>
      </c>
      <c r="D2821" s="53">
        <f>DT!I2821-INT(DT!I2821)</f>
        <v>0.16233796296000946</v>
      </c>
      <c r="E2821" s="32" t="s">
        <v>7036</v>
      </c>
      <c r="F2821" s="32">
        <v>1064</v>
      </c>
      <c r="G2821" s="38">
        <f>INT(DT!E2821)</f>
        <v>44000</v>
      </c>
      <c r="H2821" s="39">
        <f>DT!E2821-INT(DT!E2821)</f>
        <v>0.27203703703708015</v>
      </c>
      <c r="I2821" s="32" t="s">
        <v>23</v>
      </c>
      <c r="J2821" s="32" t="s">
        <v>623</v>
      </c>
      <c r="K2821" s="32" t="s">
        <v>439</v>
      </c>
      <c r="L2821" s="42" cm="1">
        <f t="array" ref="L2821">INDEX('D_ SERVICES'!D:F, MATCH(J2821, 'D_ SERVICES'!A:A, 0),
   IF(I2821="Basic", 1, IF(I2821="Standard", 2, IF(I2821="Premium", 3, ""))))</f>
        <v>210</v>
      </c>
      <c r="M2821" s="32">
        <f>L2821*(1-VLOOKUP('F_ ORDERS'!$K2821,D_BUYERS!A:H,8,FALSE))</f>
        <v>210</v>
      </c>
      <c r="N2821" s="32">
        <f>IF(VLOOKUP('F_ ORDERS'!$G2821, OrderDate!A:E, 5, FALSE) = 1, 'F_ ORDERS'!$M2821 * (1 - 0.07), 'F_ ORDERS'!$M2821)</f>
        <v>210</v>
      </c>
    </row>
    <row r="2822" spans="1:14" x14ac:dyDescent="0.2">
      <c r="A2822" s="51" t="str">
        <f t="shared" si="44"/>
        <v>14.140.110.48|43992|0.719467592592991</v>
      </c>
      <c r="B2822" s="51" t="s">
        <v>1485</v>
      </c>
      <c r="C2822" s="52">
        <f>INT(DT!I2822)</f>
        <v>43992</v>
      </c>
      <c r="D2822" s="53">
        <f>DT!I2822-INT(DT!I2822)</f>
        <v>0.71946759259299142</v>
      </c>
      <c r="E2822" s="32" t="s">
        <v>7037</v>
      </c>
      <c r="F2822" s="32">
        <v>1112</v>
      </c>
      <c r="G2822" s="38">
        <f>INT(DT!E2822)</f>
        <v>43992</v>
      </c>
      <c r="H2822" s="39">
        <f>DT!E2822-INT(DT!E2822)</f>
        <v>0.830810185187147</v>
      </c>
      <c r="I2822" s="32" t="s">
        <v>23</v>
      </c>
      <c r="J2822" s="32" t="s">
        <v>880</v>
      </c>
      <c r="K2822" s="32" t="s">
        <v>368</v>
      </c>
      <c r="L2822" s="42" cm="1">
        <f t="array" ref="L2822">INDEX('D_ SERVICES'!D:F, MATCH(J2822, 'D_ SERVICES'!A:A, 0),
   IF(I2822="Basic", 1, IF(I2822="Standard", 2, IF(I2822="Premium", 3, ""))))</f>
        <v>816</v>
      </c>
      <c r="M2822" s="32">
        <f>L2822*(1-VLOOKUP('F_ ORDERS'!$K2822,D_BUYERS!A:H,8,FALSE))</f>
        <v>816</v>
      </c>
      <c r="N2822" s="32">
        <f>IF(VLOOKUP('F_ ORDERS'!$G2822, OrderDate!A:E, 5, FALSE) = 1, 'F_ ORDERS'!$M2822 * (1 - 0.07), 'F_ ORDERS'!$M2822)</f>
        <v>816</v>
      </c>
    </row>
    <row r="2823" spans="1:14" x14ac:dyDescent="0.2">
      <c r="A2823" s="51" t="str">
        <f t="shared" si="44"/>
        <v>238.31.6.216|45377|0.660682870373421</v>
      </c>
      <c r="B2823" s="51" t="s">
        <v>2833</v>
      </c>
      <c r="C2823" s="52">
        <f>INT(DT!I2823)</f>
        <v>45377</v>
      </c>
      <c r="D2823" s="53">
        <f>DT!I2823-INT(DT!I2823)</f>
        <v>0.66068287037342088</v>
      </c>
      <c r="E2823" s="32" t="s">
        <v>7038</v>
      </c>
      <c r="F2823" s="32">
        <v>1167</v>
      </c>
      <c r="G2823" s="38">
        <f>INT(DT!E2823)</f>
        <v>45377</v>
      </c>
      <c r="H2823" s="39">
        <f>DT!E2823-INT(DT!E2823)</f>
        <v>0.74938657407619758</v>
      </c>
      <c r="I2823" s="32" t="s">
        <v>12</v>
      </c>
      <c r="J2823" s="32" t="s">
        <v>655</v>
      </c>
      <c r="K2823" s="32" t="s">
        <v>310</v>
      </c>
      <c r="L2823" s="42" cm="1">
        <f t="array" ref="L2823">INDEX('D_ SERVICES'!D:F, MATCH(J2823, 'D_ SERVICES'!A:A, 0),
   IF(I2823="Basic", 1, IF(I2823="Standard", 2, IF(I2823="Premium", 3, ""))))</f>
        <v>996</v>
      </c>
      <c r="M2823" s="32">
        <f>L2823*(1-VLOOKUP('F_ ORDERS'!$K2823,D_BUYERS!A:H,8,FALSE))</f>
        <v>946.19999999999993</v>
      </c>
      <c r="N2823" s="32">
        <f>IF(VLOOKUP('F_ ORDERS'!$G2823, OrderDate!A:E, 5, FALSE) = 1, 'F_ ORDERS'!$M2823 * (1 - 0.07), 'F_ ORDERS'!$M2823)</f>
        <v>946.19999999999993</v>
      </c>
    </row>
    <row r="2824" spans="1:14" x14ac:dyDescent="0.2">
      <c r="A2824" s="51" t="str">
        <f t="shared" si="44"/>
        <v>218.156.81.113|45431|0.899803240739857</v>
      </c>
      <c r="B2824" s="51" t="s">
        <v>2528</v>
      </c>
      <c r="C2824" s="52">
        <f>INT(DT!I2824)</f>
        <v>45431</v>
      </c>
      <c r="D2824" s="53">
        <f>DT!I2824-INT(DT!I2824)</f>
        <v>0.89980324073985685</v>
      </c>
      <c r="E2824" s="32" t="s">
        <v>7039</v>
      </c>
      <c r="F2824" s="32">
        <v>1032</v>
      </c>
      <c r="G2824" s="38">
        <f>INT(DT!E2824)</f>
        <v>45432</v>
      </c>
      <c r="H2824" s="39">
        <f>DT!E2824-INT(DT!E2824)</f>
        <v>5.9606481445371173E-3</v>
      </c>
      <c r="I2824" s="32" t="s">
        <v>12</v>
      </c>
      <c r="J2824" s="32" t="s">
        <v>645</v>
      </c>
      <c r="K2824" s="32" t="s">
        <v>458</v>
      </c>
      <c r="L2824" s="42" cm="1">
        <f t="array" ref="L2824">INDEX('D_ SERVICES'!D:F, MATCH(J2824, 'D_ SERVICES'!A:A, 0),
   IF(I2824="Basic", 1, IF(I2824="Standard", 2, IF(I2824="Premium", 3, ""))))</f>
        <v>824</v>
      </c>
      <c r="M2824" s="32">
        <f>L2824*(1-VLOOKUP('F_ ORDERS'!$K2824,D_BUYERS!A:H,8,FALSE))</f>
        <v>824</v>
      </c>
      <c r="N2824" s="32">
        <f>IF(VLOOKUP('F_ ORDERS'!$G2824, OrderDate!A:E, 5, FALSE) = 1, 'F_ ORDERS'!$M2824 * (1 - 0.07), 'F_ ORDERS'!$M2824)</f>
        <v>824</v>
      </c>
    </row>
    <row r="2825" spans="1:14" x14ac:dyDescent="0.2">
      <c r="A2825" s="51" t="str">
        <f t="shared" si="44"/>
        <v>92.19.153.180|44672|0.657615740739857</v>
      </c>
      <c r="B2825" s="51" t="s">
        <v>4093</v>
      </c>
      <c r="C2825" s="52">
        <f>INT(DT!I2825)</f>
        <v>44672</v>
      </c>
      <c r="D2825" s="53">
        <f>DT!I2825-INT(DT!I2825)</f>
        <v>0.65761574073985685</v>
      </c>
      <c r="E2825" s="32" t="s">
        <v>7040</v>
      </c>
      <c r="F2825" s="32">
        <v>1143</v>
      </c>
      <c r="G2825" s="38">
        <f>INT(DT!E2825)</f>
        <v>44672</v>
      </c>
      <c r="H2825" s="39">
        <f>DT!E2825-INT(DT!E2825)</f>
        <v>0.73181712962832535</v>
      </c>
      <c r="I2825" s="32" t="s">
        <v>23</v>
      </c>
      <c r="J2825" s="32" t="s">
        <v>895</v>
      </c>
      <c r="K2825" s="32" t="s">
        <v>77</v>
      </c>
      <c r="L2825" s="42" cm="1">
        <f t="array" ref="L2825">INDEX('D_ SERVICES'!D:F, MATCH(J2825, 'D_ SERVICES'!A:A, 0),
   IF(I2825="Basic", 1, IF(I2825="Standard", 2, IF(I2825="Premium", 3, ""))))</f>
        <v>927</v>
      </c>
      <c r="M2825" s="32">
        <f>L2825*(1-VLOOKUP('F_ ORDERS'!$K2825,D_BUYERS!A:H,8,FALSE))</f>
        <v>834.30000000000007</v>
      </c>
      <c r="N2825" s="32">
        <f>IF(VLOOKUP('F_ ORDERS'!$G2825, OrderDate!A:E, 5, FALSE) = 1, 'F_ ORDERS'!$M2825 * (1 - 0.07), 'F_ ORDERS'!$M2825)</f>
        <v>834.30000000000007</v>
      </c>
    </row>
    <row r="2826" spans="1:14" x14ac:dyDescent="0.2">
      <c r="A2826" s="51" t="str">
        <f t="shared" si="44"/>
        <v>46.161.234.53|44352|0.656574074077071</v>
      </c>
      <c r="B2826" s="51" t="s">
        <v>3420</v>
      </c>
      <c r="C2826" s="52">
        <f>INT(DT!I2826)</f>
        <v>44352</v>
      </c>
      <c r="D2826" s="53">
        <f>DT!I2826-INT(DT!I2826)</f>
        <v>0.65657407407707069</v>
      </c>
      <c r="E2826" s="32" t="s">
        <v>7041</v>
      </c>
      <c r="F2826" s="32">
        <v>1005</v>
      </c>
      <c r="G2826" s="38">
        <f>INT(DT!E2826)</f>
        <v>44352</v>
      </c>
      <c r="H2826" s="39">
        <f>DT!E2826-INT(DT!E2826)</f>
        <v>0.67402777777897427</v>
      </c>
      <c r="I2826" s="32" t="s">
        <v>12</v>
      </c>
      <c r="J2826" s="32" t="s">
        <v>808</v>
      </c>
      <c r="K2826" s="32" t="s">
        <v>275</v>
      </c>
      <c r="L2826" s="42" cm="1">
        <f t="array" ref="L2826">INDEX('D_ SERVICES'!D:F, MATCH(J2826, 'D_ SERVICES'!A:A, 0),
   IF(I2826="Basic", 1, IF(I2826="Standard", 2, IF(I2826="Premium", 3, ""))))</f>
        <v>977</v>
      </c>
      <c r="M2826" s="32">
        <f>L2826*(1-VLOOKUP('F_ ORDERS'!$K2826,D_BUYERS!A:H,8,FALSE))</f>
        <v>879.30000000000007</v>
      </c>
      <c r="N2826" s="32">
        <f>IF(VLOOKUP('F_ ORDERS'!$G2826, OrderDate!A:E, 5, FALSE) = 1, 'F_ ORDERS'!$M2826 * (1 - 0.07), 'F_ ORDERS'!$M2826)</f>
        <v>817.74900000000002</v>
      </c>
    </row>
    <row r="2827" spans="1:14" x14ac:dyDescent="0.2">
      <c r="A2827" s="51" t="str">
        <f t="shared" si="44"/>
        <v>225.207.84.134|45447|0.649664351847605</v>
      </c>
      <c r="B2827" s="51" t="s">
        <v>2637</v>
      </c>
      <c r="C2827" s="52">
        <f>INT(DT!I2827)</f>
        <v>45447</v>
      </c>
      <c r="D2827" s="53">
        <f>DT!I2827-INT(DT!I2827)</f>
        <v>0.64966435184760485</v>
      </c>
      <c r="E2827" s="32" t="s">
        <v>7042</v>
      </c>
      <c r="F2827" s="32">
        <v>1160</v>
      </c>
      <c r="G2827" s="38">
        <f>INT(DT!E2827)</f>
        <v>45447</v>
      </c>
      <c r="H2827" s="39">
        <f>DT!E2827-INT(DT!E2827)</f>
        <v>0.65707175925490446</v>
      </c>
      <c r="I2827" s="32" t="s">
        <v>23</v>
      </c>
      <c r="J2827" s="32" t="s">
        <v>709</v>
      </c>
      <c r="K2827" s="32" t="s">
        <v>373</v>
      </c>
      <c r="L2827" s="42" cm="1">
        <f t="array" ref="L2827">INDEX('D_ SERVICES'!D:F, MATCH(J2827, 'D_ SERVICES'!A:A, 0),
   IF(I2827="Basic", 1, IF(I2827="Standard", 2, IF(I2827="Premium", 3, ""))))</f>
        <v>925</v>
      </c>
      <c r="M2827" s="32">
        <f>L2827*(1-VLOOKUP('F_ ORDERS'!$K2827,D_BUYERS!A:H,8,FALSE))</f>
        <v>878.75</v>
      </c>
      <c r="N2827" s="32">
        <f>IF(VLOOKUP('F_ ORDERS'!$G2827, OrderDate!A:E, 5, FALSE) = 1, 'F_ ORDERS'!$M2827 * (1 - 0.07), 'F_ ORDERS'!$M2827)</f>
        <v>878.75</v>
      </c>
    </row>
    <row r="2828" spans="1:14" x14ac:dyDescent="0.2">
      <c r="A2828" s="51" t="str">
        <f t="shared" si="44"/>
        <v>200.194.164.109|45079|0.761539351849933</v>
      </c>
      <c r="B2828" s="51" t="s">
        <v>2301</v>
      </c>
      <c r="C2828" s="52">
        <f>INT(DT!I2828)</f>
        <v>45079</v>
      </c>
      <c r="D2828" s="53">
        <f>DT!I2828-INT(DT!I2828)</f>
        <v>0.76153935184993315</v>
      </c>
      <c r="E2828" s="32" t="s">
        <v>7043</v>
      </c>
      <c r="F2828" s="32">
        <v>1058</v>
      </c>
      <c r="G2828" s="38">
        <f>INT(DT!E2828)</f>
        <v>45079</v>
      </c>
      <c r="H2828" s="39">
        <f>DT!E2828-INT(DT!E2828)</f>
        <v>0.88685185185022419</v>
      </c>
      <c r="I2828" s="32" t="s">
        <v>23</v>
      </c>
      <c r="J2828" s="32" t="s">
        <v>654</v>
      </c>
      <c r="K2828" s="32" t="s">
        <v>119</v>
      </c>
      <c r="L2828" s="42" cm="1">
        <f t="array" ref="L2828">INDEX('D_ SERVICES'!D:F, MATCH(J2828, 'D_ SERVICES'!A:A, 0),
   IF(I2828="Basic", 1, IF(I2828="Standard", 2, IF(I2828="Premium", 3, ""))))</f>
        <v>660</v>
      </c>
      <c r="M2828" s="32">
        <f>L2828*(1-VLOOKUP('F_ ORDERS'!$K2828,D_BUYERS!A:H,8,FALSE))</f>
        <v>594</v>
      </c>
      <c r="N2828" s="32">
        <f>IF(VLOOKUP('F_ ORDERS'!$G2828, OrderDate!A:E, 5, FALSE) = 1, 'F_ ORDERS'!$M2828 * (1 - 0.07), 'F_ ORDERS'!$M2828)</f>
        <v>594</v>
      </c>
    </row>
    <row r="2829" spans="1:14" x14ac:dyDescent="0.2">
      <c r="A2829" s="51" t="str">
        <f t="shared" si="44"/>
        <v>210.204.7.206|43856|0.73634259258688</v>
      </c>
      <c r="B2829" s="51" t="s">
        <v>2437</v>
      </c>
      <c r="C2829" s="52">
        <f>INT(DT!I2829)</f>
        <v>43856</v>
      </c>
      <c r="D2829" s="53">
        <f>DT!I2829-INT(DT!I2829)</f>
        <v>0.73634259258687962</v>
      </c>
      <c r="E2829" s="32" t="s">
        <v>7044</v>
      </c>
      <c r="F2829" s="32">
        <v>1212</v>
      </c>
      <c r="G2829" s="38">
        <f>INT(DT!E2829)</f>
        <v>43856</v>
      </c>
      <c r="H2829" s="39">
        <f>DT!E2829-INT(DT!E2829)</f>
        <v>0.84614583332586335</v>
      </c>
      <c r="I2829" s="32" t="s">
        <v>18</v>
      </c>
      <c r="J2829" s="32" t="s">
        <v>627</v>
      </c>
      <c r="K2829" s="32" t="s">
        <v>487</v>
      </c>
      <c r="L2829" s="42" cm="1">
        <f t="array" ref="L2829">INDEX('D_ SERVICES'!D:F, MATCH(J2829, 'D_ SERVICES'!A:A, 0),
   IF(I2829="Basic", 1, IF(I2829="Standard", 2, IF(I2829="Premium", 3, ""))))</f>
        <v>930</v>
      </c>
      <c r="M2829" s="32">
        <f>L2829*(1-VLOOKUP('F_ ORDERS'!$K2829,D_BUYERS!A:H,8,FALSE))</f>
        <v>837</v>
      </c>
      <c r="N2829" s="32">
        <f>IF(VLOOKUP('F_ ORDERS'!$G2829, OrderDate!A:E, 5, FALSE) = 1, 'F_ ORDERS'!$M2829 * (1 - 0.07), 'F_ ORDERS'!$M2829)</f>
        <v>778.41</v>
      </c>
    </row>
    <row r="2830" spans="1:14" x14ac:dyDescent="0.2">
      <c r="A2830" s="51" t="str">
        <f t="shared" si="44"/>
        <v>225.213.105.75|44506|0.863425925927004</v>
      </c>
      <c r="B2830" s="51" t="s">
        <v>2638</v>
      </c>
      <c r="C2830" s="52">
        <f>INT(DT!I2830)</f>
        <v>44506</v>
      </c>
      <c r="D2830" s="53">
        <f>DT!I2830-INT(DT!I2830)</f>
        <v>0.86342592592700385</v>
      </c>
      <c r="E2830" s="32" t="s">
        <v>7045</v>
      </c>
      <c r="F2830" s="32">
        <v>1001</v>
      </c>
      <c r="G2830" s="38">
        <f>INT(DT!E2830)</f>
        <v>44506</v>
      </c>
      <c r="H2830" s="39">
        <f>DT!E2830-INT(DT!E2830)</f>
        <v>0.90150462963356404</v>
      </c>
      <c r="I2830" s="32" t="s">
        <v>12</v>
      </c>
      <c r="J2830" s="32" t="s">
        <v>705</v>
      </c>
      <c r="K2830" s="32" t="s">
        <v>493</v>
      </c>
      <c r="L2830" s="42" cm="1">
        <f t="array" ref="L2830">INDEX('D_ SERVICES'!D:F, MATCH(J2830, 'D_ SERVICES'!A:A, 0),
   IF(I2830="Basic", 1, IF(I2830="Standard", 2, IF(I2830="Premium", 3, ""))))</f>
        <v>848</v>
      </c>
      <c r="M2830" s="32">
        <f>L2830*(1-VLOOKUP('F_ ORDERS'!$K2830,D_BUYERS!A:H,8,FALSE))</f>
        <v>805.59999999999991</v>
      </c>
      <c r="N2830" s="32">
        <f>IF(VLOOKUP('F_ ORDERS'!$G2830, OrderDate!A:E, 5, FALSE) = 1, 'F_ ORDERS'!$M2830 * (1 - 0.07), 'F_ ORDERS'!$M2830)</f>
        <v>749.20799999999986</v>
      </c>
    </row>
    <row r="2831" spans="1:14" x14ac:dyDescent="0.2">
      <c r="A2831" s="51" t="str">
        <f t="shared" si="44"/>
        <v>204.139.156.220|44180|0.179456018522615</v>
      </c>
      <c r="B2831" s="51" t="s">
        <v>2346</v>
      </c>
      <c r="C2831" s="52">
        <f>INT(DT!I2831)</f>
        <v>44180</v>
      </c>
      <c r="D2831" s="53">
        <f>DT!I2831-INT(DT!I2831)</f>
        <v>0.17945601852261461</v>
      </c>
      <c r="E2831" s="32" t="s">
        <v>7046</v>
      </c>
      <c r="F2831" s="32">
        <v>1013</v>
      </c>
      <c r="G2831" s="38">
        <f>INT(DT!E2831)</f>
        <v>44180</v>
      </c>
      <c r="H2831" s="39">
        <f>DT!E2831-INT(DT!E2831)</f>
        <v>0.18414351851970423</v>
      </c>
      <c r="I2831" s="32" t="s">
        <v>18</v>
      </c>
      <c r="J2831" s="32" t="s">
        <v>764</v>
      </c>
      <c r="K2831" s="32" t="s">
        <v>214</v>
      </c>
      <c r="L2831" s="42" cm="1">
        <f t="array" ref="L2831">INDEX('D_ SERVICES'!D:F, MATCH(J2831, 'D_ SERVICES'!A:A, 0),
   IF(I2831="Basic", 1, IF(I2831="Standard", 2, IF(I2831="Premium", 3, ""))))</f>
        <v>242</v>
      </c>
      <c r="M2831" s="32">
        <f>L2831*(1-VLOOKUP('F_ ORDERS'!$K2831,D_BUYERS!A:H,8,FALSE))</f>
        <v>242</v>
      </c>
      <c r="N2831" s="32">
        <f>IF(VLOOKUP('F_ ORDERS'!$G2831, OrderDate!A:E, 5, FALSE) = 1, 'F_ ORDERS'!$M2831 * (1 - 0.07), 'F_ ORDERS'!$M2831)</f>
        <v>242</v>
      </c>
    </row>
    <row r="2832" spans="1:14" x14ac:dyDescent="0.2">
      <c r="A2832" s="51" t="str">
        <f t="shared" si="44"/>
        <v>200.103.87.111|45393|0.524594907408755</v>
      </c>
      <c r="B2832" s="51" t="s">
        <v>2296</v>
      </c>
      <c r="C2832" s="52">
        <f>INT(DT!I2832)</f>
        <v>45393</v>
      </c>
      <c r="D2832" s="53">
        <f>DT!I2832-INT(DT!I2832)</f>
        <v>0.52459490740875481</v>
      </c>
      <c r="E2832" s="32" t="s">
        <v>7047</v>
      </c>
      <c r="F2832" s="32">
        <v>1043</v>
      </c>
      <c r="G2832" s="38">
        <f>INT(DT!E2832)</f>
        <v>45393</v>
      </c>
      <c r="H2832" s="39">
        <f>DT!E2832-INT(DT!E2832)</f>
        <v>0.5978125000037835</v>
      </c>
      <c r="I2832" s="32" t="s">
        <v>18</v>
      </c>
      <c r="J2832" s="32" t="s">
        <v>657</v>
      </c>
      <c r="K2832" s="32" t="s">
        <v>356</v>
      </c>
      <c r="L2832" s="42" cm="1">
        <f t="array" ref="L2832">INDEX('D_ SERVICES'!D:F, MATCH(J2832, 'D_ SERVICES'!A:A, 0),
   IF(I2832="Basic", 1, IF(I2832="Standard", 2, IF(I2832="Premium", 3, ""))))</f>
        <v>90</v>
      </c>
      <c r="M2832" s="32">
        <f>L2832*(1-VLOOKUP('F_ ORDERS'!$K2832,D_BUYERS!A:H,8,FALSE))</f>
        <v>85.5</v>
      </c>
      <c r="N2832" s="32">
        <f>IF(VLOOKUP('F_ ORDERS'!$G2832, OrderDate!A:E, 5, FALSE) = 1, 'F_ ORDERS'!$M2832 * (1 - 0.07), 'F_ ORDERS'!$M2832)</f>
        <v>85.5</v>
      </c>
    </row>
    <row r="2833" spans="1:14" x14ac:dyDescent="0.2">
      <c r="A2833" s="51" t="str">
        <f t="shared" si="44"/>
        <v>168.213.248.222|45135|0.890474537038244</v>
      </c>
      <c r="B2833" s="51" t="s">
        <v>1873</v>
      </c>
      <c r="C2833" s="52">
        <f>INT(DT!I2833)</f>
        <v>45135</v>
      </c>
      <c r="D2833" s="53">
        <f>DT!I2833-INT(DT!I2833)</f>
        <v>0.89047453703824431</v>
      </c>
      <c r="E2833" s="32" t="s">
        <v>7048</v>
      </c>
      <c r="F2833" s="32">
        <v>1028</v>
      </c>
      <c r="G2833" s="38">
        <f>INT(DT!E2833)</f>
        <v>45135</v>
      </c>
      <c r="H2833" s="39">
        <f>DT!E2833-INT(DT!E2833)</f>
        <v>0.94957175925810589</v>
      </c>
      <c r="I2833" s="32" t="s">
        <v>23</v>
      </c>
      <c r="J2833" s="32" t="s">
        <v>779</v>
      </c>
      <c r="K2833" s="32" t="s">
        <v>408</v>
      </c>
      <c r="L2833" s="42" cm="1">
        <f t="array" ref="L2833">INDEX('D_ SERVICES'!D:F, MATCH(J2833, 'D_ SERVICES'!A:A, 0),
   IF(I2833="Basic", 1, IF(I2833="Standard", 2, IF(I2833="Premium", 3, ""))))</f>
        <v>998</v>
      </c>
      <c r="M2833" s="32">
        <f>L2833*(1-VLOOKUP('F_ ORDERS'!$K2833,D_BUYERS!A:H,8,FALSE))</f>
        <v>998</v>
      </c>
      <c r="N2833" s="32">
        <f>IF(VLOOKUP('F_ ORDERS'!$G2833, OrderDate!A:E, 5, FALSE) = 1, 'F_ ORDERS'!$M2833 * (1 - 0.07), 'F_ ORDERS'!$M2833)</f>
        <v>998</v>
      </c>
    </row>
    <row r="2834" spans="1:14" x14ac:dyDescent="0.2">
      <c r="A2834" s="51" t="str">
        <f t="shared" si="44"/>
        <v>40.2.106.57|42545|0.864050925927586</v>
      </c>
      <c r="B2834" s="51" t="s">
        <v>3339</v>
      </c>
      <c r="C2834" s="52">
        <f>INT(DT!I2834)</f>
        <v>42545</v>
      </c>
      <c r="D2834" s="53">
        <f>DT!I2834-INT(DT!I2834)</f>
        <v>0.86405092592758592</v>
      </c>
      <c r="E2834" s="32" t="s">
        <v>7049</v>
      </c>
      <c r="F2834" s="32">
        <v>1042</v>
      </c>
      <c r="G2834" s="38">
        <f>INT(DT!E2834)</f>
        <v>42545</v>
      </c>
      <c r="H2834" s="39">
        <f>DT!E2834-INT(DT!E2834)</f>
        <v>0.91739583333401242</v>
      </c>
      <c r="I2834" s="32" t="s">
        <v>18</v>
      </c>
      <c r="J2834" s="32" t="s">
        <v>635</v>
      </c>
      <c r="K2834" s="32" t="s">
        <v>288</v>
      </c>
      <c r="L2834" s="42" cm="1">
        <f t="array" ref="L2834">INDEX('D_ SERVICES'!D:F, MATCH(J2834, 'D_ SERVICES'!A:A, 0),
   IF(I2834="Basic", 1, IF(I2834="Standard", 2, IF(I2834="Premium", 3, ""))))</f>
        <v>635</v>
      </c>
      <c r="M2834" s="32">
        <f>L2834*(1-VLOOKUP('F_ ORDERS'!$K2834,D_BUYERS!A:H,8,FALSE))</f>
        <v>603.25</v>
      </c>
      <c r="N2834" s="32">
        <f>IF(VLOOKUP('F_ ORDERS'!$G2834, OrderDate!A:E, 5, FALSE) = 1, 'F_ ORDERS'!$M2834 * (1 - 0.07), 'F_ ORDERS'!$M2834)</f>
        <v>603.25</v>
      </c>
    </row>
    <row r="2835" spans="1:14" x14ac:dyDescent="0.2">
      <c r="A2835" s="51" t="str">
        <f t="shared" si="44"/>
        <v>254.170.110.65|44184|0.121608796296641</v>
      </c>
      <c r="B2835" s="51" t="s">
        <v>3059</v>
      </c>
      <c r="C2835" s="52">
        <f>INT(DT!I2835)</f>
        <v>44184</v>
      </c>
      <c r="D2835" s="53">
        <f>DT!I2835-INT(DT!I2835)</f>
        <v>0.12160879629664123</v>
      </c>
      <c r="E2835" s="32" t="s">
        <v>7050</v>
      </c>
      <c r="F2835" s="32">
        <v>1161</v>
      </c>
      <c r="G2835" s="38">
        <f>INT(DT!E2835)</f>
        <v>44184</v>
      </c>
      <c r="H2835" s="39">
        <f>DT!E2835-INT(DT!E2835)</f>
        <v>0.15090277777926531</v>
      </c>
      <c r="I2835" s="32" t="s">
        <v>23</v>
      </c>
      <c r="J2835" s="32" t="s">
        <v>708</v>
      </c>
      <c r="K2835" s="32" t="s">
        <v>392</v>
      </c>
      <c r="L2835" s="42" cm="1">
        <f t="array" ref="L2835">INDEX('D_ SERVICES'!D:F, MATCH(J2835, 'D_ SERVICES'!A:A, 0),
   IF(I2835="Basic", 1, IF(I2835="Standard", 2, IF(I2835="Premium", 3, ""))))</f>
        <v>184</v>
      </c>
      <c r="M2835" s="32">
        <f>L2835*(1-VLOOKUP('F_ ORDERS'!$K2835,D_BUYERS!A:H,8,FALSE))</f>
        <v>174.79999999999998</v>
      </c>
      <c r="N2835" s="32">
        <f>IF(VLOOKUP('F_ ORDERS'!$G2835, OrderDate!A:E, 5, FALSE) = 1, 'F_ ORDERS'!$M2835 * (1 - 0.07), 'F_ ORDERS'!$M2835)</f>
        <v>162.56399999999996</v>
      </c>
    </row>
    <row r="2836" spans="1:14" x14ac:dyDescent="0.2">
      <c r="A2836" s="51" t="str">
        <f t="shared" si="44"/>
        <v>88.239.159.154|44421|0.545520833336923</v>
      </c>
      <c r="B2836" s="51" t="s">
        <v>4029</v>
      </c>
      <c r="C2836" s="52">
        <f>INT(DT!I2836)</f>
        <v>44421</v>
      </c>
      <c r="D2836" s="53">
        <f>DT!I2836-INT(DT!I2836)</f>
        <v>0.54552083333692281</v>
      </c>
      <c r="E2836" s="32" t="s">
        <v>7051</v>
      </c>
      <c r="F2836" s="32">
        <v>1185</v>
      </c>
      <c r="G2836" s="38">
        <f>INT(DT!E2836)</f>
        <v>44421</v>
      </c>
      <c r="H2836" s="39">
        <f>DT!E2836-INT(DT!E2836)</f>
        <v>0.61130787037109258</v>
      </c>
      <c r="I2836" s="32" t="s">
        <v>18</v>
      </c>
      <c r="J2836" s="32" t="s">
        <v>825</v>
      </c>
      <c r="K2836" s="32" t="s">
        <v>203</v>
      </c>
      <c r="L2836" s="42" cm="1">
        <f t="array" ref="L2836">INDEX('D_ SERVICES'!D:F, MATCH(J2836, 'D_ SERVICES'!A:A, 0),
   IF(I2836="Basic", 1, IF(I2836="Standard", 2, IF(I2836="Premium", 3, ""))))</f>
        <v>371</v>
      </c>
      <c r="M2836" s="32">
        <f>L2836*(1-VLOOKUP('F_ ORDERS'!$K2836,D_BUYERS!A:H,8,FALSE))</f>
        <v>333.90000000000003</v>
      </c>
      <c r="N2836" s="32">
        <f>IF(VLOOKUP('F_ ORDERS'!$G2836, OrderDate!A:E, 5, FALSE) = 1, 'F_ ORDERS'!$M2836 * (1 - 0.07), 'F_ ORDERS'!$M2836)</f>
        <v>333.90000000000003</v>
      </c>
    </row>
    <row r="2837" spans="1:14" x14ac:dyDescent="0.2">
      <c r="A2837" s="51" t="str">
        <f t="shared" si="44"/>
        <v>52.83.126.44|44102|0.982303240736655</v>
      </c>
      <c r="B2837" s="51" t="s">
        <v>3517</v>
      </c>
      <c r="C2837" s="52">
        <f>INT(DT!I2837)</f>
        <v>44102</v>
      </c>
      <c r="D2837" s="53">
        <f>DT!I2837-INT(DT!I2837)</f>
        <v>0.98230324073665543</v>
      </c>
      <c r="E2837" s="32" t="s">
        <v>7052</v>
      </c>
      <c r="F2837" s="32">
        <v>1205</v>
      </c>
      <c r="G2837" s="38">
        <f>INT(DT!E2837)</f>
        <v>44103</v>
      </c>
      <c r="H2837" s="39">
        <f>DT!E2837-INT(DT!E2837)</f>
        <v>8.7349537032423541E-2</v>
      </c>
      <c r="I2837" s="32" t="s">
        <v>18</v>
      </c>
      <c r="J2837" s="32" t="s">
        <v>581</v>
      </c>
      <c r="K2837" s="32" t="s">
        <v>358</v>
      </c>
      <c r="L2837" s="42" cm="1">
        <f t="array" ref="L2837">INDEX('D_ SERVICES'!D:F, MATCH(J2837, 'D_ SERVICES'!A:A, 0),
   IF(I2837="Basic", 1, IF(I2837="Standard", 2, IF(I2837="Premium", 3, ""))))</f>
        <v>590</v>
      </c>
      <c r="M2837" s="32">
        <f>L2837*(1-VLOOKUP('F_ ORDERS'!$K2837,D_BUYERS!A:H,8,FALSE))</f>
        <v>560.5</v>
      </c>
      <c r="N2837" s="32">
        <f>IF(VLOOKUP('F_ ORDERS'!$G2837, OrderDate!A:E, 5, FALSE) = 1, 'F_ ORDERS'!$M2837 * (1 - 0.07), 'F_ ORDERS'!$M2837)</f>
        <v>560.5</v>
      </c>
    </row>
    <row r="2838" spans="1:14" x14ac:dyDescent="0.2">
      <c r="A2838" s="51" t="str">
        <f t="shared" si="44"/>
        <v>139.53.222.234|44411|0.88791666666657</v>
      </c>
      <c r="B2838" s="51" t="s">
        <v>1480</v>
      </c>
      <c r="C2838" s="52">
        <f>INT(DT!I2838)</f>
        <v>44411</v>
      </c>
      <c r="D2838" s="53">
        <f>DT!I2838-INT(DT!I2838)</f>
        <v>0.88791666666656965</v>
      </c>
      <c r="E2838" s="32" t="s">
        <v>7053</v>
      </c>
      <c r="F2838" s="32">
        <v>1244</v>
      </c>
      <c r="G2838" s="38">
        <f>INT(DT!E2838)</f>
        <v>44412</v>
      </c>
      <c r="H2838" s="39">
        <f>DT!E2838-INT(DT!E2838)</f>
        <v>5.1157407433493063E-3</v>
      </c>
      <c r="I2838" s="32" t="s">
        <v>23</v>
      </c>
      <c r="J2838" s="32" t="s">
        <v>787</v>
      </c>
      <c r="K2838" s="32" t="s">
        <v>89</v>
      </c>
      <c r="L2838" s="42" cm="1">
        <f t="array" ref="L2838">INDEX('D_ SERVICES'!D:F, MATCH(J2838, 'D_ SERVICES'!A:A, 0),
   IF(I2838="Basic", 1, IF(I2838="Standard", 2, IF(I2838="Premium", 3, ""))))</f>
        <v>861</v>
      </c>
      <c r="M2838" s="32">
        <f>L2838*(1-VLOOKUP('F_ ORDERS'!$K2838,D_BUYERS!A:H,8,FALSE))</f>
        <v>774.9</v>
      </c>
      <c r="N2838" s="32">
        <f>IF(VLOOKUP('F_ ORDERS'!$G2838, OrderDate!A:E, 5, FALSE) = 1, 'F_ ORDERS'!$M2838 * (1 - 0.07), 'F_ ORDERS'!$M2838)</f>
        <v>774.9</v>
      </c>
    </row>
    <row r="2839" spans="1:14" x14ac:dyDescent="0.2">
      <c r="A2839" s="51" t="str">
        <f t="shared" si="44"/>
        <v>235.44.248.192|44066|0.942824074067175</v>
      </c>
      <c r="B2839" s="51" t="s">
        <v>2790</v>
      </c>
      <c r="C2839" s="52">
        <f>INT(DT!I2839)</f>
        <v>44066</v>
      </c>
      <c r="D2839" s="53">
        <f>DT!I2839-INT(DT!I2839)</f>
        <v>0.94282407406717539</v>
      </c>
      <c r="E2839" s="32" t="s">
        <v>7054</v>
      </c>
      <c r="F2839" s="32">
        <v>1037</v>
      </c>
      <c r="G2839" s="38">
        <f>INT(DT!E2839)</f>
        <v>44067</v>
      </c>
      <c r="H2839" s="39">
        <f>DT!E2839-INT(DT!E2839)</f>
        <v>3.8009259253158234E-2</v>
      </c>
      <c r="I2839" s="32" t="s">
        <v>12</v>
      </c>
      <c r="J2839" s="32" t="s">
        <v>807</v>
      </c>
      <c r="K2839" s="32" t="s">
        <v>92</v>
      </c>
      <c r="L2839" s="42" cm="1">
        <f t="array" ref="L2839">INDEX('D_ SERVICES'!D:F, MATCH(J2839, 'D_ SERVICES'!A:A, 0),
   IF(I2839="Basic", 1, IF(I2839="Standard", 2, IF(I2839="Premium", 3, ""))))</f>
        <v>870</v>
      </c>
      <c r="M2839" s="32">
        <f>L2839*(1-VLOOKUP('F_ ORDERS'!$K2839,D_BUYERS!A:H,8,FALSE))</f>
        <v>783</v>
      </c>
      <c r="N2839" s="32">
        <f>IF(VLOOKUP('F_ ORDERS'!$G2839, OrderDate!A:E, 5, FALSE) = 1, 'F_ ORDERS'!$M2839 * (1 - 0.07), 'F_ ORDERS'!$M2839)</f>
        <v>783</v>
      </c>
    </row>
    <row r="2840" spans="1:14" x14ac:dyDescent="0.2">
      <c r="A2840" s="51" t="str">
        <f t="shared" si="44"/>
        <v>193.211.46.92|44482|0.0645138888867223</v>
      </c>
      <c r="B2840" s="51" t="s">
        <v>2177</v>
      </c>
      <c r="C2840" s="52">
        <f>INT(DT!I2840)</f>
        <v>44482</v>
      </c>
      <c r="D2840" s="53">
        <f>DT!I2840-INT(DT!I2840)</f>
        <v>6.451388888672227E-2</v>
      </c>
      <c r="E2840" s="32" t="s">
        <v>7055</v>
      </c>
      <c r="F2840" s="32">
        <v>1101</v>
      </c>
      <c r="G2840" s="38">
        <f>INT(DT!E2840)</f>
        <v>44482</v>
      </c>
      <c r="H2840" s="39">
        <f>DT!E2840-INT(DT!E2840)</f>
        <v>8.7268518516793847E-2</v>
      </c>
      <c r="I2840" s="32" t="s">
        <v>12</v>
      </c>
      <c r="J2840" s="32" t="s">
        <v>625</v>
      </c>
      <c r="K2840" s="32" t="s">
        <v>419</v>
      </c>
      <c r="L2840" s="42" cm="1">
        <f t="array" ref="L2840">INDEX('D_ SERVICES'!D:F, MATCH(J2840, 'D_ SERVICES'!A:A, 0),
   IF(I2840="Basic", 1, IF(I2840="Standard", 2, IF(I2840="Premium", 3, ""))))</f>
        <v>783</v>
      </c>
      <c r="M2840" s="32">
        <f>L2840*(1-VLOOKUP('F_ ORDERS'!$K2840,D_BUYERS!A:H,8,FALSE))</f>
        <v>783</v>
      </c>
      <c r="N2840" s="32">
        <f>IF(VLOOKUP('F_ ORDERS'!$G2840, OrderDate!A:E, 5, FALSE) = 1, 'F_ ORDERS'!$M2840 * (1 - 0.07), 'F_ ORDERS'!$M2840)</f>
        <v>783</v>
      </c>
    </row>
    <row r="2841" spans="1:14" x14ac:dyDescent="0.2">
      <c r="A2841" s="51" t="str">
        <f t="shared" si="44"/>
        <v>69.253.115.34|43575|0.865729166667734</v>
      </c>
      <c r="B2841" s="51" t="s">
        <v>3731</v>
      </c>
      <c r="C2841" s="52">
        <f>INT(DT!I2841)</f>
        <v>43575</v>
      </c>
      <c r="D2841" s="53">
        <f>DT!I2841-INT(DT!I2841)</f>
        <v>0.86572916666773381</v>
      </c>
      <c r="E2841" s="32" t="s">
        <v>7056</v>
      </c>
      <c r="F2841" s="32">
        <v>1016</v>
      </c>
      <c r="G2841" s="38">
        <f>INT(DT!E2841)</f>
        <v>43575</v>
      </c>
      <c r="H2841" s="39">
        <f>DT!E2841-INT(DT!E2841)</f>
        <v>0.91107638888934162</v>
      </c>
      <c r="I2841" s="32" t="s">
        <v>23</v>
      </c>
      <c r="J2841" s="32" t="s">
        <v>648</v>
      </c>
      <c r="K2841" s="32" t="s">
        <v>158</v>
      </c>
      <c r="L2841" s="42" cm="1">
        <f t="array" ref="L2841">INDEX('D_ SERVICES'!D:F, MATCH(J2841, 'D_ SERVICES'!A:A, 0),
   IF(I2841="Basic", 1, IF(I2841="Standard", 2, IF(I2841="Premium", 3, ""))))</f>
        <v>976</v>
      </c>
      <c r="M2841" s="32">
        <f>L2841*(1-VLOOKUP('F_ ORDERS'!$K2841,D_BUYERS!A:H,8,FALSE))</f>
        <v>976</v>
      </c>
      <c r="N2841" s="32">
        <f>IF(VLOOKUP('F_ ORDERS'!$G2841, OrderDate!A:E, 5, FALSE) = 1, 'F_ ORDERS'!$M2841 * (1 - 0.07), 'F_ ORDERS'!$M2841)</f>
        <v>907.68</v>
      </c>
    </row>
    <row r="2842" spans="1:14" x14ac:dyDescent="0.2">
      <c r="A2842" s="51" t="str">
        <f t="shared" si="44"/>
        <v>182.241.203.57|45453|0.07310185184906</v>
      </c>
      <c r="B2842" s="51" t="s">
        <v>2057</v>
      </c>
      <c r="C2842" s="52">
        <f>INT(DT!I2842)</f>
        <v>45453</v>
      </c>
      <c r="D2842" s="53">
        <f>DT!I2842-INT(DT!I2842)</f>
        <v>7.310185184906004E-2</v>
      </c>
      <c r="E2842" s="32" t="s">
        <v>7057</v>
      </c>
      <c r="F2842" s="32">
        <v>1023</v>
      </c>
      <c r="G2842" s="38">
        <f>INT(DT!E2842)</f>
        <v>45453</v>
      </c>
      <c r="H2842" s="39">
        <f>DT!E2842-INT(DT!E2842)</f>
        <v>0.18730324073840166</v>
      </c>
      <c r="I2842" s="32" t="s">
        <v>18</v>
      </c>
      <c r="J2842" s="32" t="s">
        <v>680</v>
      </c>
      <c r="K2842" s="32" t="s">
        <v>197</v>
      </c>
      <c r="L2842" s="42" cm="1">
        <f t="array" ref="L2842">INDEX('D_ SERVICES'!D:F, MATCH(J2842, 'D_ SERVICES'!A:A, 0),
   IF(I2842="Basic", 1, IF(I2842="Standard", 2, IF(I2842="Premium", 3, ""))))</f>
        <v>950</v>
      </c>
      <c r="M2842" s="32">
        <f>L2842*(1-VLOOKUP('F_ ORDERS'!$K2842,D_BUYERS!A:H,8,FALSE))</f>
        <v>855</v>
      </c>
      <c r="N2842" s="32">
        <f>IF(VLOOKUP('F_ ORDERS'!$G2842, OrderDate!A:E, 5, FALSE) = 1, 'F_ ORDERS'!$M2842 * (1 - 0.07), 'F_ ORDERS'!$M2842)</f>
        <v>855</v>
      </c>
    </row>
    <row r="2843" spans="1:14" x14ac:dyDescent="0.2">
      <c r="A2843" s="51" t="str">
        <f t="shared" si="44"/>
        <v>38.145.27.232|44423|0.661828703712672</v>
      </c>
      <c r="B2843" s="51" t="s">
        <v>3288</v>
      </c>
      <c r="C2843" s="52">
        <f>INT(DT!I2843)</f>
        <v>44423</v>
      </c>
      <c r="D2843" s="53">
        <f>DT!I2843-INT(DT!I2843)</f>
        <v>0.661828703712672</v>
      </c>
      <c r="E2843" s="32" t="s">
        <v>7058</v>
      </c>
      <c r="F2843" s="32">
        <v>1201</v>
      </c>
      <c r="G2843" s="38">
        <f>INT(DT!E2843)</f>
        <v>44423</v>
      </c>
      <c r="H2843" s="39">
        <f>DT!E2843-INT(DT!E2843)</f>
        <v>0.73813657408027211</v>
      </c>
      <c r="I2843" s="32" t="s">
        <v>12</v>
      </c>
      <c r="J2843" s="32" t="s">
        <v>665</v>
      </c>
      <c r="K2843" s="32" t="s">
        <v>407</v>
      </c>
      <c r="L2843" s="42" cm="1">
        <f t="array" ref="L2843">INDEX('D_ SERVICES'!D:F, MATCH(J2843, 'D_ SERVICES'!A:A, 0),
   IF(I2843="Basic", 1, IF(I2843="Standard", 2, IF(I2843="Premium", 3, ""))))</f>
        <v>462</v>
      </c>
      <c r="M2843" s="32">
        <f>L2843*(1-VLOOKUP('F_ ORDERS'!$K2843,D_BUYERS!A:H,8,FALSE))</f>
        <v>438.9</v>
      </c>
      <c r="N2843" s="32">
        <f>IF(VLOOKUP('F_ ORDERS'!$G2843, OrderDate!A:E, 5, FALSE) = 1, 'F_ ORDERS'!$M2843 * (1 - 0.07), 'F_ ORDERS'!$M2843)</f>
        <v>408.17699999999996</v>
      </c>
    </row>
    <row r="2844" spans="1:14" x14ac:dyDescent="0.2">
      <c r="A2844" s="51" t="str">
        <f t="shared" si="44"/>
        <v>229.35.142.46|43779|0.883935185192968</v>
      </c>
      <c r="B2844" s="51" t="s">
        <v>2699</v>
      </c>
      <c r="C2844" s="52">
        <f>INT(DT!I2844)</f>
        <v>43779</v>
      </c>
      <c r="D2844" s="53">
        <f>DT!I2844-INT(DT!I2844)</f>
        <v>0.88393518519296777</v>
      </c>
      <c r="E2844" s="32" t="s">
        <v>7059</v>
      </c>
      <c r="F2844" s="32">
        <v>1242</v>
      </c>
      <c r="G2844" s="38">
        <f>INT(DT!E2844)</f>
        <v>43779</v>
      </c>
      <c r="H2844" s="39">
        <f>DT!E2844-INT(DT!E2844)</f>
        <v>0.91512731482362142</v>
      </c>
      <c r="I2844" s="32" t="s">
        <v>12</v>
      </c>
      <c r="J2844" s="32" t="s">
        <v>652</v>
      </c>
      <c r="K2844" s="32" t="s">
        <v>247</v>
      </c>
      <c r="L2844" s="42" cm="1">
        <f t="array" ref="L2844">INDEX('D_ SERVICES'!D:F, MATCH(J2844, 'D_ SERVICES'!A:A, 0),
   IF(I2844="Basic", 1, IF(I2844="Standard", 2, IF(I2844="Premium", 3, ""))))</f>
        <v>935</v>
      </c>
      <c r="M2844" s="32">
        <f>L2844*(1-VLOOKUP('F_ ORDERS'!$K2844,D_BUYERS!A:H,8,FALSE))</f>
        <v>888.25</v>
      </c>
      <c r="N2844" s="32">
        <f>IF(VLOOKUP('F_ ORDERS'!$G2844, OrderDate!A:E, 5, FALSE) = 1, 'F_ ORDERS'!$M2844 * (1 - 0.07), 'F_ ORDERS'!$M2844)</f>
        <v>826.07249999999999</v>
      </c>
    </row>
    <row r="2845" spans="1:14" x14ac:dyDescent="0.2">
      <c r="A2845" s="51" t="str">
        <f t="shared" si="44"/>
        <v>112.59.234.65|45012|0.741388888891379</v>
      </c>
      <c r="B2845" s="51" t="s">
        <v>1109</v>
      </c>
      <c r="C2845" s="52">
        <f>INT(DT!I2845)</f>
        <v>45012</v>
      </c>
      <c r="D2845" s="53">
        <f>DT!I2845-INT(DT!I2845)</f>
        <v>0.74138888889137888</v>
      </c>
      <c r="E2845" s="32" t="s">
        <v>7060</v>
      </c>
      <c r="F2845" s="32">
        <v>1030</v>
      </c>
      <c r="G2845" s="38">
        <f>INT(DT!E2845)</f>
        <v>45012</v>
      </c>
      <c r="H2845" s="39">
        <f>DT!E2845-INT(DT!E2845)</f>
        <v>0.84071759259677492</v>
      </c>
      <c r="I2845" s="32" t="s">
        <v>12</v>
      </c>
      <c r="J2845" s="32" t="s">
        <v>768</v>
      </c>
      <c r="K2845" s="32" t="s">
        <v>195</v>
      </c>
      <c r="L2845" s="42" cm="1">
        <f t="array" ref="L2845">INDEX('D_ SERVICES'!D:F, MATCH(J2845, 'D_ SERVICES'!A:A, 0),
   IF(I2845="Basic", 1, IF(I2845="Standard", 2, IF(I2845="Premium", 3, ""))))</f>
        <v>1000</v>
      </c>
      <c r="M2845" s="32">
        <f>L2845*(1-VLOOKUP('F_ ORDERS'!$K2845,D_BUYERS!A:H,8,FALSE))</f>
        <v>950</v>
      </c>
      <c r="N2845" s="32">
        <f>IF(VLOOKUP('F_ ORDERS'!$G2845, OrderDate!A:E, 5, FALSE) = 1, 'F_ ORDERS'!$M2845 * (1 - 0.07), 'F_ ORDERS'!$M2845)</f>
        <v>950</v>
      </c>
    </row>
    <row r="2846" spans="1:14" x14ac:dyDescent="0.2">
      <c r="A2846" s="51" t="str">
        <f t="shared" si="44"/>
        <v>69.199.54.26|45033|0.359803240738984</v>
      </c>
      <c r="B2846" s="51" t="s">
        <v>3727</v>
      </c>
      <c r="C2846" s="52">
        <f>INT(DT!I2846)</f>
        <v>45033</v>
      </c>
      <c r="D2846" s="53">
        <f>DT!I2846-INT(DT!I2846)</f>
        <v>0.35980324073898373</v>
      </c>
      <c r="E2846" s="32" t="s">
        <v>7061</v>
      </c>
      <c r="F2846" s="32">
        <v>1001</v>
      </c>
      <c r="G2846" s="38">
        <f>INT(DT!E2846)</f>
        <v>45033</v>
      </c>
      <c r="H2846" s="39">
        <f>DT!E2846-INT(DT!E2846)</f>
        <v>0.47385416666656965</v>
      </c>
      <c r="I2846" s="32" t="s">
        <v>12</v>
      </c>
      <c r="J2846" s="32" t="s">
        <v>705</v>
      </c>
      <c r="K2846" s="32" t="s">
        <v>31</v>
      </c>
      <c r="L2846" s="42" cm="1">
        <f t="array" ref="L2846">INDEX('D_ SERVICES'!D:F, MATCH(J2846, 'D_ SERVICES'!A:A, 0),
   IF(I2846="Basic", 1, IF(I2846="Standard", 2, IF(I2846="Premium", 3, ""))))</f>
        <v>848</v>
      </c>
      <c r="M2846" s="32">
        <f>L2846*(1-VLOOKUP('F_ ORDERS'!$K2846,D_BUYERS!A:H,8,FALSE))</f>
        <v>805.59999999999991</v>
      </c>
      <c r="N2846" s="32">
        <f>IF(VLOOKUP('F_ ORDERS'!$G2846, OrderDate!A:E, 5, FALSE) = 1, 'F_ ORDERS'!$M2846 * (1 - 0.07), 'F_ ORDERS'!$M2846)</f>
        <v>805.59999999999991</v>
      </c>
    </row>
    <row r="2847" spans="1:14" x14ac:dyDescent="0.2">
      <c r="A2847" s="51" t="str">
        <f t="shared" si="44"/>
        <v>99.188.119.245|43955|0.773726851846732</v>
      </c>
      <c r="B2847" s="51" t="s">
        <v>4193</v>
      </c>
      <c r="C2847" s="52">
        <f>INT(DT!I2847)</f>
        <v>43955</v>
      </c>
      <c r="D2847" s="53">
        <f>DT!I2847-INT(DT!I2847)</f>
        <v>0.77372685184673173</v>
      </c>
      <c r="E2847" s="32" t="s">
        <v>7062</v>
      </c>
      <c r="F2847" s="32">
        <v>1190</v>
      </c>
      <c r="G2847" s="38">
        <f>INT(DT!E2847)</f>
        <v>43955</v>
      </c>
      <c r="H2847" s="39">
        <f>DT!E2847-INT(DT!E2847)</f>
        <v>0.80081018518103519</v>
      </c>
      <c r="I2847" s="32" t="s">
        <v>18</v>
      </c>
      <c r="J2847" s="32" t="s">
        <v>884</v>
      </c>
      <c r="K2847" s="32" t="s">
        <v>295</v>
      </c>
      <c r="L2847" s="42" cm="1">
        <f t="array" ref="L2847">INDEX('D_ SERVICES'!D:F, MATCH(J2847, 'D_ SERVICES'!A:A, 0),
   IF(I2847="Basic", 1, IF(I2847="Standard", 2, IF(I2847="Premium", 3, ""))))</f>
        <v>10</v>
      </c>
      <c r="M2847" s="32">
        <f>L2847*(1-VLOOKUP('F_ ORDERS'!$K2847,D_BUYERS!A:H,8,FALSE))</f>
        <v>9.5</v>
      </c>
      <c r="N2847" s="32">
        <f>IF(VLOOKUP('F_ ORDERS'!$G2847, OrderDate!A:E, 5, FALSE) = 1, 'F_ ORDERS'!$M2847 * (1 - 0.07), 'F_ ORDERS'!$M2847)</f>
        <v>9.5</v>
      </c>
    </row>
    <row r="2848" spans="1:14" x14ac:dyDescent="0.2">
      <c r="A2848" s="51" t="str">
        <f t="shared" si="44"/>
        <v>236.104.50.202|44165|0.473541666673555</v>
      </c>
      <c r="B2848" s="51" t="s">
        <v>2794</v>
      </c>
      <c r="C2848" s="52">
        <f>INT(DT!I2848)</f>
        <v>44165</v>
      </c>
      <c r="D2848" s="53">
        <f>DT!I2848-INT(DT!I2848)</f>
        <v>0.47354166667355457</v>
      </c>
      <c r="E2848" s="32" t="s">
        <v>7063</v>
      </c>
      <c r="F2848" s="32">
        <v>1120</v>
      </c>
      <c r="G2848" s="38">
        <f>INT(DT!E2848)</f>
        <v>44165</v>
      </c>
      <c r="H2848" s="39">
        <f>DT!E2848-INT(DT!E2848)</f>
        <v>0.52788194445020054</v>
      </c>
      <c r="I2848" s="32" t="s">
        <v>18</v>
      </c>
      <c r="J2848" s="32" t="s">
        <v>897</v>
      </c>
      <c r="K2848" s="32" t="s">
        <v>449</v>
      </c>
      <c r="L2848" s="42" cm="1">
        <f t="array" ref="L2848">INDEX('D_ SERVICES'!D:F, MATCH(J2848, 'D_ SERVICES'!A:A, 0),
   IF(I2848="Basic", 1, IF(I2848="Standard", 2, IF(I2848="Premium", 3, ""))))</f>
        <v>833</v>
      </c>
      <c r="M2848" s="32">
        <f>L2848*(1-VLOOKUP('F_ ORDERS'!$K2848,D_BUYERS!A:H,8,FALSE))</f>
        <v>833</v>
      </c>
      <c r="N2848" s="32">
        <f>IF(VLOOKUP('F_ ORDERS'!$G2848, OrderDate!A:E, 5, FALSE) = 1, 'F_ ORDERS'!$M2848 * (1 - 0.07), 'F_ ORDERS'!$M2848)</f>
        <v>833</v>
      </c>
    </row>
    <row r="2849" spans="1:14" x14ac:dyDescent="0.2">
      <c r="A2849" s="51" t="str">
        <f t="shared" si="44"/>
        <v>253.13.25.58|45120|0.318078703712672</v>
      </c>
      <c r="B2849" s="51" t="s">
        <v>3049</v>
      </c>
      <c r="C2849" s="52">
        <f>INT(DT!I2849)</f>
        <v>45120</v>
      </c>
      <c r="D2849" s="53">
        <f>DT!I2849-INT(DT!I2849)</f>
        <v>0.318078703712672</v>
      </c>
      <c r="E2849" s="32" t="s">
        <v>7064</v>
      </c>
      <c r="F2849" s="32">
        <v>1096</v>
      </c>
      <c r="G2849" s="38">
        <f>INT(DT!E2849)</f>
        <v>45120</v>
      </c>
      <c r="H2849" s="39">
        <f>DT!E2849-INT(DT!E2849)</f>
        <v>0.34899305556609761</v>
      </c>
      <c r="I2849" s="32" t="s">
        <v>18</v>
      </c>
      <c r="J2849" s="32" t="s">
        <v>555</v>
      </c>
      <c r="K2849" s="32" t="s">
        <v>445</v>
      </c>
      <c r="L2849" s="42" cm="1">
        <f t="array" ref="L2849">INDEX('D_ SERVICES'!D:F, MATCH(J2849, 'D_ SERVICES'!A:A, 0),
   IF(I2849="Basic", 1, IF(I2849="Standard", 2, IF(I2849="Premium", 3, ""))))</f>
        <v>809</v>
      </c>
      <c r="M2849" s="32">
        <f>L2849*(1-VLOOKUP('F_ ORDERS'!$K2849,D_BUYERS!A:H,8,FALSE))</f>
        <v>768.55</v>
      </c>
      <c r="N2849" s="32">
        <f>IF(VLOOKUP('F_ ORDERS'!$G2849, OrderDate!A:E, 5, FALSE) = 1, 'F_ ORDERS'!$M2849 * (1 - 0.07), 'F_ ORDERS'!$M2849)</f>
        <v>768.55</v>
      </c>
    </row>
    <row r="2850" spans="1:14" x14ac:dyDescent="0.2">
      <c r="A2850" s="51" t="str">
        <f t="shared" si="44"/>
        <v>108.171.185.22|44085|0.623541666667734</v>
      </c>
      <c r="B2850" s="51" t="s">
        <v>1039</v>
      </c>
      <c r="C2850" s="52">
        <f>INT(DT!I2850)</f>
        <v>44085</v>
      </c>
      <c r="D2850" s="53">
        <f>DT!I2850-INT(DT!I2850)</f>
        <v>0.62354166666773381</v>
      </c>
      <c r="E2850" s="32" t="s">
        <v>7065</v>
      </c>
      <c r="F2850" s="32">
        <v>1177</v>
      </c>
      <c r="G2850" s="38">
        <f>INT(DT!E2850)</f>
        <v>44085</v>
      </c>
      <c r="H2850" s="39">
        <f>DT!E2850-INT(DT!E2850)</f>
        <v>0.68571759259066312</v>
      </c>
      <c r="I2850" s="32" t="s">
        <v>23</v>
      </c>
      <c r="J2850" s="32" t="s">
        <v>703</v>
      </c>
      <c r="K2850" s="32" t="s">
        <v>405</v>
      </c>
      <c r="L2850" s="42" cm="1">
        <f t="array" ref="L2850">INDEX('D_ SERVICES'!D:F, MATCH(J2850, 'D_ SERVICES'!A:A, 0),
   IF(I2850="Basic", 1, IF(I2850="Standard", 2, IF(I2850="Premium", 3, ""))))</f>
        <v>955</v>
      </c>
      <c r="M2850" s="32">
        <f>L2850*(1-VLOOKUP('F_ ORDERS'!$K2850,D_BUYERS!A:H,8,FALSE))</f>
        <v>955</v>
      </c>
      <c r="N2850" s="32">
        <f>IF(VLOOKUP('F_ ORDERS'!$G2850, OrderDate!A:E, 5, FALSE) = 1, 'F_ ORDERS'!$M2850 * (1 - 0.07), 'F_ ORDERS'!$M2850)</f>
        <v>955</v>
      </c>
    </row>
    <row r="2851" spans="1:14" x14ac:dyDescent="0.2">
      <c r="A2851" s="51" t="str">
        <f t="shared" si="44"/>
        <v>19.75.25.100|44516|0.268263888887304</v>
      </c>
      <c r="B2851" s="51" t="s">
        <v>2137</v>
      </c>
      <c r="C2851" s="52">
        <f>INT(DT!I2851)</f>
        <v>44516</v>
      </c>
      <c r="D2851" s="53">
        <f>DT!I2851-INT(DT!I2851)</f>
        <v>0.26826388888730435</v>
      </c>
      <c r="E2851" s="32" t="s">
        <v>7066</v>
      </c>
      <c r="F2851" s="32">
        <v>1031</v>
      </c>
      <c r="G2851" s="38">
        <f>INT(DT!E2851)</f>
        <v>44516</v>
      </c>
      <c r="H2851" s="39">
        <f>DT!E2851-INT(DT!E2851)</f>
        <v>0.35340277777868323</v>
      </c>
      <c r="I2851" s="32" t="s">
        <v>23</v>
      </c>
      <c r="J2851" s="32" t="s">
        <v>765</v>
      </c>
      <c r="K2851" s="32" t="s">
        <v>423</v>
      </c>
      <c r="L2851" s="42" cm="1">
        <f t="array" ref="L2851">INDEX('D_ SERVICES'!D:F, MATCH(J2851, 'D_ SERVICES'!A:A, 0),
   IF(I2851="Basic", 1, IF(I2851="Standard", 2, IF(I2851="Premium", 3, ""))))</f>
        <v>854</v>
      </c>
      <c r="M2851" s="32">
        <f>L2851*(1-VLOOKUP('F_ ORDERS'!$K2851,D_BUYERS!A:H,8,FALSE))</f>
        <v>768.6</v>
      </c>
      <c r="N2851" s="32">
        <f>IF(VLOOKUP('F_ ORDERS'!$G2851, OrderDate!A:E, 5, FALSE) = 1, 'F_ ORDERS'!$M2851 * (1 - 0.07), 'F_ ORDERS'!$M2851)</f>
        <v>768.6</v>
      </c>
    </row>
    <row r="2852" spans="1:14" x14ac:dyDescent="0.2">
      <c r="A2852" s="51" t="str">
        <f t="shared" si="44"/>
        <v>119.101.183.65|45117|0.709293981482915</v>
      </c>
      <c r="B2852" s="51" t="s">
        <v>1185</v>
      </c>
      <c r="C2852" s="52">
        <f>INT(DT!I2852)</f>
        <v>45117</v>
      </c>
      <c r="D2852" s="53">
        <f>DT!I2852-INT(DT!I2852)</f>
        <v>0.70929398148291511</v>
      </c>
      <c r="E2852" s="32" t="s">
        <v>7067</v>
      </c>
      <c r="F2852" s="32">
        <v>1030</v>
      </c>
      <c r="G2852" s="38">
        <f>INT(DT!E2852)</f>
        <v>45117</v>
      </c>
      <c r="H2852" s="39">
        <f>DT!E2852-INT(DT!E2852)</f>
        <v>0.74733796296641231</v>
      </c>
      <c r="I2852" s="32" t="s">
        <v>18</v>
      </c>
      <c r="J2852" s="32" t="s">
        <v>768</v>
      </c>
      <c r="K2852" s="32" t="s">
        <v>277</v>
      </c>
      <c r="L2852" s="42" cm="1">
        <f t="array" ref="L2852">INDEX('D_ SERVICES'!D:F, MATCH(J2852, 'D_ SERVICES'!A:A, 0),
   IF(I2852="Basic", 1, IF(I2852="Standard", 2, IF(I2852="Premium", 3, ""))))</f>
        <v>928</v>
      </c>
      <c r="M2852" s="32">
        <f>L2852*(1-VLOOKUP('F_ ORDERS'!$K2852,D_BUYERS!A:H,8,FALSE))</f>
        <v>928</v>
      </c>
      <c r="N2852" s="32">
        <f>IF(VLOOKUP('F_ ORDERS'!$G2852, OrderDate!A:E, 5, FALSE) = 1, 'F_ ORDERS'!$M2852 * (1 - 0.07), 'F_ ORDERS'!$M2852)</f>
        <v>928</v>
      </c>
    </row>
    <row r="2853" spans="1:14" x14ac:dyDescent="0.2">
      <c r="A2853" s="51" t="str">
        <f t="shared" si="44"/>
        <v>218.89.232.217|42580|0.405324074083182</v>
      </c>
      <c r="B2853" s="51" t="s">
        <v>2537</v>
      </c>
      <c r="C2853" s="52">
        <f>INT(DT!I2853)</f>
        <v>42580</v>
      </c>
      <c r="D2853" s="53">
        <f>DT!I2853-INT(DT!I2853)</f>
        <v>0.4053240740831825</v>
      </c>
      <c r="E2853" s="32" t="s">
        <v>7068</v>
      </c>
      <c r="F2853" s="32">
        <v>1034</v>
      </c>
      <c r="G2853" s="38">
        <f>INT(DT!E2853)</f>
        <v>42580</v>
      </c>
      <c r="H2853" s="39">
        <f>DT!E2853-INT(DT!E2853)</f>
        <v>0.45479166667792015</v>
      </c>
      <c r="I2853" s="32" t="s">
        <v>23</v>
      </c>
      <c r="J2853" s="32" t="s">
        <v>769</v>
      </c>
      <c r="K2853" s="32" t="s">
        <v>171</v>
      </c>
      <c r="L2853" s="42" cm="1">
        <f t="array" ref="L2853">INDEX('D_ SERVICES'!D:F, MATCH(J2853, 'D_ SERVICES'!A:A, 0),
   IF(I2853="Basic", 1, IF(I2853="Standard", 2, IF(I2853="Premium", 3, ""))))</f>
        <v>954</v>
      </c>
      <c r="M2853" s="32">
        <f>L2853*(1-VLOOKUP('F_ ORDERS'!$K2853,D_BUYERS!A:H,8,FALSE))</f>
        <v>858.6</v>
      </c>
      <c r="N2853" s="32">
        <f>IF(VLOOKUP('F_ ORDERS'!$G2853, OrderDate!A:E, 5, FALSE) = 1, 'F_ ORDERS'!$M2853 * (1 - 0.07), 'F_ ORDERS'!$M2853)</f>
        <v>858.6</v>
      </c>
    </row>
    <row r="2854" spans="1:14" x14ac:dyDescent="0.2">
      <c r="A2854" s="51" t="str">
        <f t="shared" si="44"/>
        <v>224.68.175.169|45546|0.949282407396822</v>
      </c>
      <c r="B2854" s="51" t="s">
        <v>2632</v>
      </c>
      <c r="C2854" s="52">
        <f>INT(DT!I2854)</f>
        <v>45546</v>
      </c>
      <c r="D2854" s="53">
        <f>DT!I2854-INT(DT!I2854)</f>
        <v>0.94928240739682224</v>
      </c>
      <c r="E2854" s="32" t="s">
        <v>7069</v>
      </c>
      <c r="F2854" s="32">
        <v>1121</v>
      </c>
      <c r="G2854" s="38">
        <f>INT(DT!E2854)</f>
        <v>45547</v>
      </c>
      <c r="H2854" s="39">
        <f>DT!E2854-INT(DT!E2854)</f>
        <v>4.1666666584205814E-3</v>
      </c>
      <c r="I2854" s="32" t="s">
        <v>12</v>
      </c>
      <c r="J2854" s="32" t="s">
        <v>903</v>
      </c>
      <c r="K2854" s="32" t="s">
        <v>46</v>
      </c>
      <c r="L2854" s="42" cm="1">
        <f t="array" ref="L2854">INDEX('D_ SERVICES'!D:F, MATCH(J2854, 'D_ SERVICES'!A:A, 0),
   IF(I2854="Basic", 1, IF(I2854="Standard", 2, IF(I2854="Premium", 3, ""))))</f>
        <v>922</v>
      </c>
      <c r="M2854" s="32">
        <f>L2854*(1-VLOOKUP('F_ ORDERS'!$K2854,D_BUYERS!A:H,8,FALSE))</f>
        <v>829.80000000000007</v>
      </c>
      <c r="N2854" s="32">
        <f>IF(VLOOKUP('F_ ORDERS'!$G2854, OrderDate!A:E, 5, FALSE) = 1, 'F_ ORDERS'!$M2854 * (1 - 0.07), 'F_ ORDERS'!$M2854)</f>
        <v>829.80000000000007</v>
      </c>
    </row>
    <row r="2855" spans="1:14" x14ac:dyDescent="0.2">
      <c r="A2855" s="51" t="str">
        <f t="shared" si="44"/>
        <v>120.155.7.7|44502|0.875254629630945</v>
      </c>
      <c r="B2855" s="51" t="s">
        <v>1206</v>
      </c>
      <c r="C2855" s="52">
        <f>INT(DT!I2855)</f>
        <v>44502</v>
      </c>
      <c r="D2855" s="53">
        <f>DT!I2855-INT(DT!I2855)</f>
        <v>0.87525462963094469</v>
      </c>
      <c r="E2855" s="32" t="s">
        <v>7070</v>
      </c>
      <c r="F2855" s="32">
        <v>1031</v>
      </c>
      <c r="G2855" s="38">
        <f>INT(DT!E2855)</f>
        <v>44502</v>
      </c>
      <c r="H2855" s="39">
        <f>DT!E2855-INT(DT!E2855)</f>
        <v>0.91046296296553919</v>
      </c>
      <c r="I2855" s="32" t="s">
        <v>18</v>
      </c>
      <c r="J2855" s="32" t="s">
        <v>765</v>
      </c>
      <c r="K2855" s="32" t="s">
        <v>386</v>
      </c>
      <c r="L2855" s="42" cm="1">
        <f t="array" ref="L2855">INDEX('D_ SERVICES'!D:F, MATCH(J2855, 'D_ SERVICES'!A:A, 0),
   IF(I2855="Basic", 1, IF(I2855="Standard", 2, IF(I2855="Premium", 3, ""))))</f>
        <v>431</v>
      </c>
      <c r="M2855" s="32">
        <f>L2855*(1-VLOOKUP('F_ ORDERS'!$K2855,D_BUYERS!A:H,8,FALSE))</f>
        <v>431</v>
      </c>
      <c r="N2855" s="32">
        <f>IF(VLOOKUP('F_ ORDERS'!$G2855, OrderDate!A:E, 5, FALSE) = 1, 'F_ ORDERS'!$M2855 * (1 - 0.07), 'F_ ORDERS'!$M2855)</f>
        <v>431</v>
      </c>
    </row>
    <row r="2856" spans="1:14" x14ac:dyDescent="0.2">
      <c r="A2856" s="51" t="str">
        <f t="shared" si="44"/>
        <v>237.192.201.49|45568|0.607037037043483</v>
      </c>
      <c r="B2856" s="51" t="s">
        <v>2809</v>
      </c>
      <c r="C2856" s="52">
        <f>INT(DT!I2856)</f>
        <v>45568</v>
      </c>
      <c r="D2856" s="53">
        <f>DT!I2856-INT(DT!I2856)</f>
        <v>0.607037037043483</v>
      </c>
      <c r="E2856" s="32" t="s">
        <v>7071</v>
      </c>
      <c r="F2856" s="32">
        <v>1161</v>
      </c>
      <c r="G2856" s="38">
        <f>INT(DT!E2856)</f>
        <v>45568</v>
      </c>
      <c r="H2856" s="39">
        <f>DT!E2856-INT(DT!E2856)</f>
        <v>0.729456018525525</v>
      </c>
      <c r="I2856" s="32" t="s">
        <v>23</v>
      </c>
      <c r="J2856" s="32" t="s">
        <v>708</v>
      </c>
      <c r="K2856" s="32" t="s">
        <v>232</v>
      </c>
      <c r="L2856" s="42" cm="1">
        <f t="array" ref="L2856">INDEX('D_ SERVICES'!D:F, MATCH(J2856, 'D_ SERVICES'!A:A, 0),
   IF(I2856="Basic", 1, IF(I2856="Standard", 2, IF(I2856="Premium", 3, ""))))</f>
        <v>184</v>
      </c>
      <c r="M2856" s="32">
        <f>L2856*(1-VLOOKUP('F_ ORDERS'!$K2856,D_BUYERS!A:H,8,FALSE))</f>
        <v>184</v>
      </c>
      <c r="N2856" s="32">
        <f>IF(VLOOKUP('F_ ORDERS'!$G2856, OrderDate!A:E, 5, FALSE) = 1, 'F_ ORDERS'!$M2856 * (1 - 0.07), 'F_ ORDERS'!$M2856)</f>
        <v>184</v>
      </c>
    </row>
    <row r="2857" spans="1:14" x14ac:dyDescent="0.2">
      <c r="A2857" s="51" t="str">
        <f t="shared" si="44"/>
        <v>244.129.176.210|41615|0.43289351851854</v>
      </c>
      <c r="B2857" s="51" t="s">
        <v>2929</v>
      </c>
      <c r="C2857" s="52">
        <f>INT(DT!I2857)</f>
        <v>41615</v>
      </c>
      <c r="D2857" s="53">
        <f>DT!I2857-INT(DT!I2857)</f>
        <v>0.43289351851854008</v>
      </c>
      <c r="E2857" s="32" t="s">
        <v>7072</v>
      </c>
      <c r="F2857" s="32">
        <v>1126</v>
      </c>
      <c r="G2857" s="38">
        <f>INT(DT!E2857)</f>
        <v>41615</v>
      </c>
      <c r="H2857" s="39">
        <f>DT!E2857-INT(DT!E2857)</f>
        <v>0.4701967592627625</v>
      </c>
      <c r="I2857" s="32" t="s">
        <v>23</v>
      </c>
      <c r="J2857" s="32" t="s">
        <v>904</v>
      </c>
      <c r="K2857" s="32" t="s">
        <v>145</v>
      </c>
      <c r="L2857" s="42" cm="1">
        <f t="array" ref="L2857">INDEX('D_ SERVICES'!D:F, MATCH(J2857, 'D_ SERVICES'!A:A, 0),
   IF(I2857="Basic", 1, IF(I2857="Standard", 2, IF(I2857="Premium", 3, ""))))</f>
        <v>405</v>
      </c>
      <c r="M2857" s="32">
        <f>L2857*(1-VLOOKUP('F_ ORDERS'!$K2857,D_BUYERS!A:H,8,FALSE))</f>
        <v>384.75</v>
      </c>
      <c r="N2857" s="32">
        <f>IF(VLOOKUP('F_ ORDERS'!$G2857, OrderDate!A:E, 5, FALSE) = 1, 'F_ ORDERS'!$M2857 * (1 - 0.07), 'F_ ORDERS'!$M2857)</f>
        <v>357.8175</v>
      </c>
    </row>
    <row r="2858" spans="1:14" x14ac:dyDescent="0.2">
      <c r="A2858" s="51" t="str">
        <f t="shared" si="44"/>
        <v>31.100.123.105|44183|0.623611111106584</v>
      </c>
      <c r="B2858" s="51" t="s">
        <v>3178</v>
      </c>
      <c r="C2858" s="52">
        <f>INT(DT!I2858)</f>
        <v>44183</v>
      </c>
      <c r="D2858" s="53">
        <f>DT!I2858-INT(DT!I2858)</f>
        <v>0.62361111110658385</v>
      </c>
      <c r="E2858" s="32" t="s">
        <v>7073</v>
      </c>
      <c r="F2858" s="32">
        <v>1179</v>
      </c>
      <c r="G2858" s="38">
        <f>INT(DT!E2858)</f>
        <v>44183</v>
      </c>
      <c r="H2858" s="39">
        <f>DT!E2858-INT(DT!E2858)</f>
        <v>0.65166666666482342</v>
      </c>
      <c r="I2858" s="32" t="s">
        <v>18</v>
      </c>
      <c r="J2858" s="32" t="s">
        <v>751</v>
      </c>
      <c r="K2858" s="32" t="s">
        <v>330</v>
      </c>
      <c r="L2858" s="42" cm="1">
        <f t="array" ref="L2858">INDEX('D_ SERVICES'!D:F, MATCH(J2858, 'D_ SERVICES'!A:A, 0),
   IF(I2858="Basic", 1, IF(I2858="Standard", 2, IF(I2858="Premium", 3, ""))))</f>
        <v>456</v>
      </c>
      <c r="M2858" s="32">
        <f>L2858*(1-VLOOKUP('F_ ORDERS'!$K2858,D_BUYERS!A:H,8,FALSE))</f>
        <v>410.40000000000003</v>
      </c>
      <c r="N2858" s="32">
        <f>IF(VLOOKUP('F_ ORDERS'!$G2858, OrderDate!A:E, 5, FALSE) = 1, 'F_ ORDERS'!$M2858 * (1 - 0.07), 'F_ ORDERS'!$M2858)</f>
        <v>410.40000000000003</v>
      </c>
    </row>
    <row r="2859" spans="1:14" x14ac:dyDescent="0.2">
      <c r="A2859" s="51" t="str">
        <f t="shared" si="44"/>
        <v>219.212.103.165|44896|0.370752314811398</v>
      </c>
      <c r="B2859" s="51" t="s">
        <v>2549</v>
      </c>
      <c r="C2859" s="52">
        <f>INT(DT!I2859)</f>
        <v>44896</v>
      </c>
      <c r="D2859" s="53">
        <f>DT!I2859-INT(DT!I2859)</f>
        <v>0.37075231481139781</v>
      </c>
      <c r="E2859" s="32" t="s">
        <v>7074</v>
      </c>
      <c r="F2859" s="32">
        <v>1020</v>
      </c>
      <c r="G2859" s="38">
        <f>INT(DT!E2859)</f>
        <v>44896</v>
      </c>
      <c r="H2859" s="39">
        <f>DT!E2859-INT(DT!E2859)</f>
        <v>0.44511574073840166</v>
      </c>
      <c r="I2859" s="32" t="s">
        <v>23</v>
      </c>
      <c r="J2859" s="32" t="s">
        <v>799</v>
      </c>
      <c r="K2859" s="32" t="s">
        <v>65</v>
      </c>
      <c r="L2859" s="42" cm="1">
        <f t="array" ref="L2859">INDEX('D_ SERVICES'!D:F, MATCH(J2859, 'D_ SERVICES'!A:A, 0),
   IF(I2859="Basic", 1, IF(I2859="Standard", 2, IF(I2859="Premium", 3, ""))))</f>
        <v>967</v>
      </c>
      <c r="M2859" s="32">
        <f>L2859*(1-VLOOKUP('F_ ORDERS'!$K2859,D_BUYERS!A:H,8,FALSE))</f>
        <v>918.65</v>
      </c>
      <c r="N2859" s="32">
        <f>IF(VLOOKUP('F_ ORDERS'!$G2859, OrderDate!A:E, 5, FALSE) = 1, 'F_ ORDERS'!$M2859 * (1 - 0.07), 'F_ ORDERS'!$M2859)</f>
        <v>918.65</v>
      </c>
    </row>
    <row r="2860" spans="1:14" x14ac:dyDescent="0.2">
      <c r="A2860" s="51" t="str">
        <f t="shared" si="44"/>
        <v>172.178.180.152|44902|0.574606481481169</v>
      </c>
      <c r="B2860" s="51" t="s">
        <v>1936</v>
      </c>
      <c r="C2860" s="52">
        <f>INT(DT!I2860)</f>
        <v>44902</v>
      </c>
      <c r="D2860" s="53">
        <f>DT!I2860-INT(DT!I2860)</f>
        <v>0.57460648148116888</v>
      </c>
      <c r="E2860" s="32" t="s">
        <v>7075</v>
      </c>
      <c r="F2860" s="32">
        <v>1214</v>
      </c>
      <c r="G2860" s="38">
        <f>INT(DT!E2860)</f>
        <v>44902</v>
      </c>
      <c r="H2860" s="39">
        <f>DT!E2860-INT(DT!E2860)</f>
        <v>0.61585648148320615</v>
      </c>
      <c r="I2860" s="32" t="s">
        <v>12</v>
      </c>
      <c r="J2860" s="32" t="s">
        <v>694</v>
      </c>
      <c r="K2860" s="32" t="s">
        <v>100</v>
      </c>
      <c r="L2860" s="42" cm="1">
        <f t="array" ref="L2860">INDEX('D_ SERVICES'!D:F, MATCH(J2860, 'D_ SERVICES'!A:A, 0),
   IF(I2860="Basic", 1, IF(I2860="Standard", 2, IF(I2860="Premium", 3, ""))))</f>
        <v>964</v>
      </c>
      <c r="M2860" s="32">
        <f>L2860*(1-VLOOKUP('F_ ORDERS'!$K2860,D_BUYERS!A:H,8,FALSE))</f>
        <v>964</v>
      </c>
      <c r="N2860" s="32">
        <f>IF(VLOOKUP('F_ ORDERS'!$G2860, OrderDate!A:E, 5, FALSE) = 1, 'F_ ORDERS'!$M2860 * (1 - 0.07), 'F_ ORDERS'!$M2860)</f>
        <v>964</v>
      </c>
    </row>
    <row r="2861" spans="1:14" x14ac:dyDescent="0.2">
      <c r="A2861" s="51" t="str">
        <f t="shared" si="44"/>
        <v>45.149.63.107|45087|0.885636574072123</v>
      </c>
      <c r="B2861" s="51" t="s">
        <v>3405</v>
      </c>
      <c r="C2861" s="52">
        <f>INT(DT!I2861)</f>
        <v>45087</v>
      </c>
      <c r="D2861" s="53">
        <f>DT!I2861-INT(DT!I2861)</f>
        <v>0.88563657407212304</v>
      </c>
      <c r="E2861" s="32" t="s">
        <v>7076</v>
      </c>
      <c r="F2861" s="32">
        <v>1184</v>
      </c>
      <c r="G2861" s="38">
        <f>INT(DT!E2861)</f>
        <v>45087</v>
      </c>
      <c r="H2861" s="39">
        <f>DT!E2861-INT(DT!E2861)</f>
        <v>0.89601851851330139</v>
      </c>
      <c r="I2861" s="32" t="s">
        <v>12</v>
      </c>
      <c r="J2861" s="32" t="s">
        <v>823</v>
      </c>
      <c r="K2861" s="32" t="s">
        <v>407</v>
      </c>
      <c r="L2861" s="42" cm="1">
        <f t="array" ref="L2861">INDEX('D_ SERVICES'!D:F, MATCH(J2861, 'D_ SERVICES'!A:A, 0),
   IF(I2861="Basic", 1, IF(I2861="Standard", 2, IF(I2861="Premium", 3, ""))))</f>
        <v>996</v>
      </c>
      <c r="M2861" s="32">
        <f>L2861*(1-VLOOKUP('F_ ORDERS'!$K2861,D_BUYERS!A:H,8,FALSE))</f>
        <v>946.19999999999993</v>
      </c>
      <c r="N2861" s="32">
        <f>IF(VLOOKUP('F_ ORDERS'!$G2861, OrderDate!A:E, 5, FALSE) = 1, 'F_ ORDERS'!$M2861 * (1 - 0.07), 'F_ ORDERS'!$M2861)</f>
        <v>879.96599999999989</v>
      </c>
    </row>
    <row r="2862" spans="1:14" x14ac:dyDescent="0.2">
      <c r="A2862" s="51" t="str">
        <f t="shared" si="44"/>
        <v>134.163.97.183|42566|0.759236111109203</v>
      </c>
      <c r="B2862" s="51" t="s">
        <v>1417</v>
      </c>
      <c r="C2862" s="52">
        <f>INT(DT!I2862)</f>
        <v>42566</v>
      </c>
      <c r="D2862" s="53">
        <f>DT!I2862-INT(DT!I2862)</f>
        <v>0.75923611110920319</v>
      </c>
      <c r="E2862" s="32" t="s">
        <v>7077</v>
      </c>
      <c r="F2862" s="32">
        <v>1045</v>
      </c>
      <c r="G2862" s="38">
        <f>INT(DT!E2862)</f>
        <v>42566</v>
      </c>
      <c r="H2862" s="39">
        <f>DT!E2862-INT(DT!E2862)</f>
        <v>0.87211805555125466</v>
      </c>
      <c r="I2862" s="32" t="s">
        <v>12</v>
      </c>
      <c r="J2862" s="32" t="s">
        <v>674</v>
      </c>
      <c r="K2862" s="32" t="s">
        <v>461</v>
      </c>
      <c r="L2862" s="42" cm="1">
        <f t="array" ref="L2862">INDEX('D_ SERVICES'!D:F, MATCH(J2862, 'D_ SERVICES'!A:A, 0),
   IF(I2862="Basic", 1, IF(I2862="Standard", 2, IF(I2862="Premium", 3, ""))))</f>
        <v>856</v>
      </c>
      <c r="M2862" s="32">
        <f>L2862*(1-VLOOKUP('F_ ORDERS'!$K2862,D_BUYERS!A:H,8,FALSE))</f>
        <v>856</v>
      </c>
      <c r="N2862" s="32">
        <f>IF(VLOOKUP('F_ ORDERS'!$G2862, OrderDate!A:E, 5, FALSE) = 1, 'F_ ORDERS'!$M2862 * (1 - 0.07), 'F_ ORDERS'!$M2862)</f>
        <v>856</v>
      </c>
    </row>
    <row r="2863" spans="1:14" x14ac:dyDescent="0.2">
      <c r="A2863" s="51" t="str">
        <f t="shared" si="44"/>
        <v>72.96.131.46|42937|0.023159722222772</v>
      </c>
      <c r="B2863" s="51" t="s">
        <v>3800</v>
      </c>
      <c r="C2863" s="52">
        <f>INT(DT!I2863)</f>
        <v>42937</v>
      </c>
      <c r="D2863" s="53">
        <f>DT!I2863-INT(DT!I2863)</f>
        <v>2.3159722222771961E-2</v>
      </c>
      <c r="E2863" s="32" t="s">
        <v>7078</v>
      </c>
      <c r="F2863" s="32">
        <v>1140</v>
      </c>
      <c r="G2863" s="38">
        <f>INT(DT!E2863)</f>
        <v>42937</v>
      </c>
      <c r="H2863" s="39">
        <f>DT!E2863-INT(DT!E2863)</f>
        <v>0.10692129629751435</v>
      </c>
      <c r="I2863" s="32" t="s">
        <v>23</v>
      </c>
      <c r="J2863" s="32" t="s">
        <v>712</v>
      </c>
      <c r="K2863" s="32" t="s">
        <v>150</v>
      </c>
      <c r="L2863" s="42" cm="1">
        <f t="array" ref="L2863">INDEX('D_ SERVICES'!D:F, MATCH(J2863, 'D_ SERVICES'!A:A, 0),
   IF(I2863="Basic", 1, IF(I2863="Standard", 2, IF(I2863="Premium", 3, ""))))</f>
        <v>215</v>
      </c>
      <c r="M2863" s="32">
        <f>L2863*(1-VLOOKUP('F_ ORDERS'!$K2863,D_BUYERS!A:H,8,FALSE))</f>
        <v>215</v>
      </c>
      <c r="N2863" s="32">
        <f>IF(VLOOKUP('F_ ORDERS'!$G2863, OrderDate!A:E, 5, FALSE) = 1, 'F_ ORDERS'!$M2863 * (1 - 0.07), 'F_ ORDERS'!$M2863)</f>
        <v>215</v>
      </c>
    </row>
    <row r="2864" spans="1:14" x14ac:dyDescent="0.2">
      <c r="A2864" s="51" t="str">
        <f t="shared" si="44"/>
        <v>5.3.125.192|45520|0.837465277778392</v>
      </c>
      <c r="B2864" s="51" t="s">
        <v>3483</v>
      </c>
      <c r="C2864" s="52">
        <f>INT(DT!I2864)</f>
        <v>45520</v>
      </c>
      <c r="D2864" s="53">
        <f>DT!I2864-INT(DT!I2864)</f>
        <v>0.83746527777839219</v>
      </c>
      <c r="E2864" s="32" t="s">
        <v>7079</v>
      </c>
      <c r="F2864" s="32">
        <v>1013</v>
      </c>
      <c r="G2864" s="38">
        <f>INT(DT!E2864)</f>
        <v>45520</v>
      </c>
      <c r="H2864" s="39">
        <f>DT!E2864-INT(DT!E2864)</f>
        <v>0.89982638888614019</v>
      </c>
      <c r="I2864" s="32" t="s">
        <v>12</v>
      </c>
      <c r="J2864" s="32" t="s">
        <v>764</v>
      </c>
      <c r="K2864" s="32" t="s">
        <v>445</v>
      </c>
      <c r="L2864" s="42" cm="1">
        <f t="array" ref="L2864">INDEX('D_ SERVICES'!D:F, MATCH(J2864, 'D_ SERVICES'!A:A, 0),
   IF(I2864="Basic", 1, IF(I2864="Standard", 2, IF(I2864="Premium", 3, ""))))</f>
        <v>644</v>
      </c>
      <c r="M2864" s="32">
        <f>L2864*(1-VLOOKUP('F_ ORDERS'!$K2864,D_BUYERS!A:H,8,FALSE))</f>
        <v>611.79999999999995</v>
      </c>
      <c r="N2864" s="32">
        <f>IF(VLOOKUP('F_ ORDERS'!$G2864, OrderDate!A:E, 5, FALSE) = 1, 'F_ ORDERS'!$M2864 * (1 - 0.07), 'F_ ORDERS'!$M2864)</f>
        <v>611.79999999999995</v>
      </c>
    </row>
    <row r="2865" spans="1:14" x14ac:dyDescent="0.2">
      <c r="A2865" s="51" t="str">
        <f t="shared" si="44"/>
        <v>138.199.142.220|44984|0.613229166672681</v>
      </c>
      <c r="B2865" s="51" t="s">
        <v>1463</v>
      </c>
      <c r="C2865" s="52">
        <f>INT(DT!I2865)</f>
        <v>44984</v>
      </c>
      <c r="D2865" s="53">
        <f>DT!I2865-INT(DT!I2865)</f>
        <v>0.61322916667268146</v>
      </c>
      <c r="E2865" s="32" t="s">
        <v>7080</v>
      </c>
      <c r="F2865" s="32">
        <v>1016</v>
      </c>
      <c r="G2865" s="38">
        <f>INT(DT!E2865)</f>
        <v>44984</v>
      </c>
      <c r="H2865" s="39">
        <f>DT!E2865-INT(DT!E2865)</f>
        <v>0.71901620370772434</v>
      </c>
      <c r="I2865" s="32" t="s">
        <v>18</v>
      </c>
      <c r="J2865" s="32" t="s">
        <v>648</v>
      </c>
      <c r="K2865" s="32" t="s">
        <v>313</v>
      </c>
      <c r="L2865" s="42" cm="1">
        <f t="array" ref="L2865">INDEX('D_ SERVICES'!D:F, MATCH(J2865, 'D_ SERVICES'!A:A, 0),
   IF(I2865="Basic", 1, IF(I2865="Standard", 2, IF(I2865="Premium", 3, ""))))</f>
        <v>468</v>
      </c>
      <c r="M2865" s="32">
        <f>L2865*(1-VLOOKUP('F_ ORDERS'!$K2865,D_BUYERS!A:H,8,FALSE))</f>
        <v>421.2</v>
      </c>
      <c r="N2865" s="32">
        <f>IF(VLOOKUP('F_ ORDERS'!$G2865, OrderDate!A:E, 5, FALSE) = 1, 'F_ ORDERS'!$M2865 * (1 - 0.07), 'F_ ORDERS'!$M2865)</f>
        <v>421.2</v>
      </c>
    </row>
    <row r="2866" spans="1:14" x14ac:dyDescent="0.2">
      <c r="A2866" s="51" t="str">
        <f t="shared" si="44"/>
        <v>20.156.139.226|44717|0.470914351848478</v>
      </c>
      <c r="B2866" s="51" t="s">
        <v>2285</v>
      </c>
      <c r="C2866" s="52">
        <f>INT(DT!I2866)</f>
        <v>44717</v>
      </c>
      <c r="D2866" s="53">
        <f>DT!I2866-INT(DT!I2866)</f>
        <v>0.47091435184847796</v>
      </c>
      <c r="E2866" s="32" t="s">
        <v>7081</v>
      </c>
      <c r="F2866" s="32">
        <v>1117</v>
      </c>
      <c r="G2866" s="38">
        <f>INT(DT!E2866)</f>
        <v>44717</v>
      </c>
      <c r="H2866" s="39">
        <f>DT!E2866-INT(DT!E2866)</f>
        <v>0.47946759258775273</v>
      </c>
      <c r="I2866" s="32" t="s">
        <v>12</v>
      </c>
      <c r="J2866" s="32" t="s">
        <v>609</v>
      </c>
      <c r="K2866" s="32" t="s">
        <v>267</v>
      </c>
      <c r="L2866" s="42" cm="1">
        <f t="array" ref="L2866">INDEX('D_ SERVICES'!D:F, MATCH(J2866, 'D_ SERVICES'!A:A, 0),
   IF(I2866="Basic", 1, IF(I2866="Standard", 2, IF(I2866="Premium", 3, ""))))</f>
        <v>980</v>
      </c>
      <c r="M2866" s="32">
        <f>L2866*(1-VLOOKUP('F_ ORDERS'!$K2866,D_BUYERS!A:H,8,FALSE))</f>
        <v>980</v>
      </c>
      <c r="N2866" s="32">
        <f>IF(VLOOKUP('F_ ORDERS'!$G2866, OrderDate!A:E, 5, FALSE) = 1, 'F_ ORDERS'!$M2866 * (1 - 0.07), 'F_ ORDERS'!$M2866)</f>
        <v>911.4</v>
      </c>
    </row>
    <row r="2867" spans="1:14" x14ac:dyDescent="0.2">
      <c r="A2867" s="51" t="str">
        <f t="shared" si="44"/>
        <v>128.158.69.91|44371|0.237407407410501</v>
      </c>
      <c r="B2867" s="51" t="s">
        <v>1314</v>
      </c>
      <c r="C2867" s="52">
        <f>INT(DT!I2867)</f>
        <v>44371</v>
      </c>
      <c r="D2867" s="53">
        <f>DT!I2867-INT(DT!I2867)</f>
        <v>0.23740740741050104</v>
      </c>
      <c r="E2867" s="32" t="s">
        <v>7082</v>
      </c>
      <c r="F2867" s="32">
        <v>1184</v>
      </c>
      <c r="G2867" s="38">
        <f>INT(DT!E2867)</f>
        <v>44371</v>
      </c>
      <c r="H2867" s="39">
        <f>DT!E2867-INT(DT!E2867)</f>
        <v>0.24259259259270038</v>
      </c>
      <c r="I2867" s="32" t="s">
        <v>23</v>
      </c>
      <c r="J2867" s="32" t="s">
        <v>823</v>
      </c>
      <c r="K2867" s="32" t="s">
        <v>450</v>
      </c>
      <c r="L2867" s="42" cm="1">
        <f t="array" ref="L2867">INDEX('D_ SERVICES'!D:F, MATCH(J2867, 'D_ SERVICES'!A:A, 0),
   IF(I2867="Basic", 1, IF(I2867="Standard", 2, IF(I2867="Premium", 3, ""))))</f>
        <v>232</v>
      </c>
      <c r="M2867" s="32">
        <f>L2867*(1-VLOOKUP('F_ ORDERS'!$K2867,D_BUYERS!A:H,8,FALSE))</f>
        <v>208.8</v>
      </c>
      <c r="N2867" s="32">
        <f>IF(VLOOKUP('F_ ORDERS'!$G2867, OrderDate!A:E, 5, FALSE) = 1, 'F_ ORDERS'!$M2867 * (1 - 0.07), 'F_ ORDERS'!$M2867)</f>
        <v>208.8</v>
      </c>
    </row>
    <row r="2868" spans="1:14" x14ac:dyDescent="0.2">
      <c r="A2868" s="51" t="str">
        <f t="shared" si="44"/>
        <v>235.45.72.90|45603|0.641886574070668</v>
      </c>
      <c r="B2868" s="51" t="s">
        <v>2791</v>
      </c>
      <c r="C2868" s="52">
        <f>INT(DT!I2868)</f>
        <v>45603</v>
      </c>
      <c r="D2868" s="53">
        <f>DT!I2868-INT(DT!I2868)</f>
        <v>0.64188657407066785</v>
      </c>
      <c r="E2868" s="32" t="s">
        <v>7083</v>
      </c>
      <c r="F2868" s="32">
        <v>1189</v>
      </c>
      <c r="G2868" s="38">
        <f>INT(DT!E2868)</f>
        <v>45603</v>
      </c>
      <c r="H2868" s="39">
        <f>DT!E2868-INT(DT!E2868)</f>
        <v>0.76722222221724223</v>
      </c>
      <c r="I2868" s="32" t="s">
        <v>18</v>
      </c>
      <c r="J2868" s="32" t="s">
        <v>824</v>
      </c>
      <c r="K2868" s="32" t="s">
        <v>450</v>
      </c>
      <c r="L2868" s="42" cm="1">
        <f t="array" ref="L2868">INDEX('D_ SERVICES'!D:F, MATCH(J2868, 'D_ SERVICES'!A:A, 0),
   IF(I2868="Basic", 1, IF(I2868="Standard", 2, IF(I2868="Premium", 3, ""))))</f>
        <v>71</v>
      </c>
      <c r="M2868" s="32">
        <f>L2868*(1-VLOOKUP('F_ ORDERS'!$K2868,D_BUYERS!A:H,8,FALSE))</f>
        <v>63.9</v>
      </c>
      <c r="N2868" s="32">
        <f>IF(VLOOKUP('F_ ORDERS'!$G2868, OrderDate!A:E, 5, FALSE) = 1, 'F_ ORDERS'!$M2868 * (1 - 0.07), 'F_ ORDERS'!$M2868)</f>
        <v>63.9</v>
      </c>
    </row>
    <row r="2869" spans="1:14" x14ac:dyDescent="0.2">
      <c r="A2869" s="51" t="str">
        <f t="shared" si="44"/>
        <v>179.19.115.177|45071|0.934282407397404</v>
      </c>
      <c r="B2869" s="51" t="s">
        <v>2014</v>
      </c>
      <c r="C2869" s="52">
        <f>INT(DT!I2869)</f>
        <v>45071</v>
      </c>
      <c r="D2869" s="53">
        <f>DT!I2869-INT(DT!I2869)</f>
        <v>0.93428240739740431</v>
      </c>
      <c r="E2869" s="32" t="s">
        <v>7084</v>
      </c>
      <c r="F2869" s="32">
        <v>1008</v>
      </c>
      <c r="G2869" s="38">
        <f>INT(DT!E2869)</f>
        <v>45072</v>
      </c>
      <c r="H2869" s="39">
        <f>DT!E2869-INT(DT!E2869)</f>
        <v>4.0162037024856545E-2</v>
      </c>
      <c r="I2869" s="32" t="s">
        <v>12</v>
      </c>
      <c r="J2869" s="32" t="s">
        <v>546</v>
      </c>
      <c r="K2869" s="32" t="s">
        <v>451</v>
      </c>
      <c r="L2869" s="42" cm="1">
        <f t="array" ref="L2869">INDEX('D_ SERVICES'!D:F, MATCH(J2869, 'D_ SERVICES'!A:A, 0),
   IF(I2869="Basic", 1, IF(I2869="Standard", 2, IF(I2869="Premium", 3, ""))))</f>
        <v>746</v>
      </c>
      <c r="M2869" s="32">
        <f>L2869*(1-VLOOKUP('F_ ORDERS'!$K2869,D_BUYERS!A:H,8,FALSE))</f>
        <v>708.69999999999993</v>
      </c>
      <c r="N2869" s="32">
        <f>IF(VLOOKUP('F_ ORDERS'!$G2869, OrderDate!A:E, 5, FALSE) = 1, 'F_ ORDERS'!$M2869 * (1 - 0.07), 'F_ ORDERS'!$M2869)</f>
        <v>708.69999999999993</v>
      </c>
    </row>
    <row r="2870" spans="1:14" x14ac:dyDescent="0.2">
      <c r="A2870" s="51" t="str">
        <f t="shared" si="44"/>
        <v>248.23.82.214|44362|0.904965277783049</v>
      </c>
      <c r="B2870" s="51" t="s">
        <v>2988</v>
      </c>
      <c r="C2870" s="52">
        <f>INT(DT!I2870)</f>
        <v>44362</v>
      </c>
      <c r="D2870" s="53">
        <f>DT!I2870-INT(DT!I2870)</f>
        <v>0.9049652777830488</v>
      </c>
      <c r="E2870" s="32" t="s">
        <v>7085</v>
      </c>
      <c r="F2870" s="32">
        <v>1106</v>
      </c>
      <c r="G2870" s="38">
        <f>INT(DT!E2870)</f>
        <v>44362</v>
      </c>
      <c r="H2870" s="39">
        <f>DT!E2870-INT(DT!E2870)</f>
        <v>0.97001157407794381</v>
      </c>
      <c r="I2870" s="32" t="s">
        <v>12</v>
      </c>
      <c r="J2870" s="32" t="s">
        <v>837</v>
      </c>
      <c r="K2870" s="32" t="s">
        <v>388</v>
      </c>
      <c r="L2870" s="42" cm="1">
        <f t="array" ref="L2870">INDEX('D_ SERVICES'!D:F, MATCH(J2870, 'D_ SERVICES'!A:A, 0),
   IF(I2870="Basic", 1, IF(I2870="Standard", 2, IF(I2870="Premium", 3, ""))))</f>
        <v>863</v>
      </c>
      <c r="M2870" s="32">
        <f>L2870*(1-VLOOKUP('F_ ORDERS'!$K2870,D_BUYERS!A:H,8,FALSE))</f>
        <v>863</v>
      </c>
      <c r="N2870" s="32">
        <f>IF(VLOOKUP('F_ ORDERS'!$G2870, OrderDate!A:E, 5, FALSE) = 1, 'F_ ORDERS'!$M2870 * (1 - 0.07), 'F_ ORDERS'!$M2870)</f>
        <v>863</v>
      </c>
    </row>
    <row r="2871" spans="1:14" x14ac:dyDescent="0.2">
      <c r="A2871" s="51" t="str">
        <f t="shared" si="44"/>
        <v>237.231.137.237|43130|0.325428240743349</v>
      </c>
      <c r="B2871" s="51" t="s">
        <v>2814</v>
      </c>
      <c r="C2871" s="52">
        <f>INT(DT!I2871)</f>
        <v>43130</v>
      </c>
      <c r="D2871" s="53">
        <f>DT!I2871-INT(DT!I2871)</f>
        <v>0.32542824074334931</v>
      </c>
      <c r="E2871" s="32" t="s">
        <v>7086</v>
      </c>
      <c r="F2871" s="32">
        <v>1076</v>
      </c>
      <c r="G2871" s="38">
        <f>INT(DT!E2871)</f>
        <v>43130</v>
      </c>
      <c r="H2871" s="39">
        <f>DT!E2871-INT(DT!E2871)</f>
        <v>0.38954861111415084</v>
      </c>
      <c r="I2871" s="32" t="s">
        <v>23</v>
      </c>
      <c r="J2871" s="32" t="s">
        <v>690</v>
      </c>
      <c r="K2871" s="32" t="s">
        <v>168</v>
      </c>
      <c r="L2871" s="42" cm="1">
        <f t="array" ref="L2871">INDEX('D_ SERVICES'!D:F, MATCH(J2871, 'D_ SERVICES'!A:A, 0),
   IF(I2871="Basic", 1, IF(I2871="Standard", 2, IF(I2871="Premium", 3, ""))))</f>
        <v>810</v>
      </c>
      <c r="M2871" s="32">
        <f>L2871*(1-VLOOKUP('F_ ORDERS'!$K2871,D_BUYERS!A:H,8,FALSE))</f>
        <v>810</v>
      </c>
      <c r="N2871" s="32">
        <f>IF(VLOOKUP('F_ ORDERS'!$G2871, OrderDate!A:E, 5, FALSE) = 1, 'F_ ORDERS'!$M2871 * (1 - 0.07), 'F_ ORDERS'!$M2871)</f>
        <v>810</v>
      </c>
    </row>
    <row r="2872" spans="1:14" x14ac:dyDescent="0.2">
      <c r="A2872" s="51" t="str">
        <f t="shared" si="44"/>
        <v>177.26.210.94|44704|0.0451273148064502</v>
      </c>
      <c r="B2872" s="51" t="s">
        <v>1992</v>
      </c>
      <c r="C2872" s="52">
        <f>INT(DT!I2872)</f>
        <v>44704</v>
      </c>
      <c r="D2872" s="53">
        <f>DT!I2872-INT(DT!I2872)</f>
        <v>4.5127314806450158E-2</v>
      </c>
      <c r="E2872" s="32" t="s">
        <v>7087</v>
      </c>
      <c r="F2872" s="32">
        <v>1063</v>
      </c>
      <c r="G2872" s="38">
        <f>INT(DT!E2872)</f>
        <v>44704</v>
      </c>
      <c r="H2872" s="39">
        <f>DT!E2872-INT(DT!E2872)</f>
        <v>9.1504629621340428E-2</v>
      </c>
      <c r="I2872" s="32" t="s">
        <v>18</v>
      </c>
      <c r="J2872" s="32" t="s">
        <v>661</v>
      </c>
      <c r="K2872" s="32" t="s">
        <v>425</v>
      </c>
      <c r="L2872" s="42" cm="1">
        <f t="array" ref="L2872">INDEX('D_ SERVICES'!D:F, MATCH(J2872, 'D_ SERVICES'!A:A, 0),
   IF(I2872="Basic", 1, IF(I2872="Standard", 2, IF(I2872="Premium", 3, ""))))</f>
        <v>368</v>
      </c>
      <c r="M2872" s="32">
        <f>L2872*(1-VLOOKUP('F_ ORDERS'!$K2872,D_BUYERS!A:H,8,FALSE))</f>
        <v>368</v>
      </c>
      <c r="N2872" s="32">
        <f>IF(VLOOKUP('F_ ORDERS'!$G2872, OrderDate!A:E, 5, FALSE) = 1, 'F_ ORDERS'!$M2872 * (1 - 0.07), 'F_ ORDERS'!$M2872)</f>
        <v>368</v>
      </c>
    </row>
    <row r="2873" spans="1:14" x14ac:dyDescent="0.2">
      <c r="A2873" s="51" t="str">
        <f t="shared" si="44"/>
        <v>128.121.254.88|44292|0.232048611112987</v>
      </c>
      <c r="B2873" s="51" t="s">
        <v>1313</v>
      </c>
      <c r="C2873" s="52">
        <f>INT(DT!I2873)</f>
        <v>44292</v>
      </c>
      <c r="D2873" s="53">
        <f>DT!I2873-INT(DT!I2873)</f>
        <v>0.23204861111298669</v>
      </c>
      <c r="E2873" s="32" t="s">
        <v>7088</v>
      </c>
      <c r="F2873" s="32">
        <v>1177</v>
      </c>
      <c r="G2873" s="38">
        <f>INT(DT!E2873)</f>
        <v>44292</v>
      </c>
      <c r="H2873" s="39">
        <f>DT!E2873-INT(DT!E2873)</f>
        <v>0.32130787037021946</v>
      </c>
      <c r="I2873" s="32" t="s">
        <v>18</v>
      </c>
      <c r="J2873" s="32" t="s">
        <v>591</v>
      </c>
      <c r="K2873" s="32" t="s">
        <v>279</v>
      </c>
      <c r="L2873" s="42" cm="1">
        <f t="array" ref="L2873">INDEX('D_ SERVICES'!D:F, MATCH(J2873, 'D_ SERVICES'!A:A, 0),
   IF(I2873="Basic", 1, IF(I2873="Standard", 2, IF(I2873="Premium", 3, ""))))</f>
        <v>269</v>
      </c>
      <c r="M2873" s="32">
        <f>L2873*(1-VLOOKUP('F_ ORDERS'!$K2873,D_BUYERS!A:H,8,FALSE))</f>
        <v>242.1</v>
      </c>
      <c r="N2873" s="32">
        <f>IF(VLOOKUP('F_ ORDERS'!$G2873, OrderDate!A:E, 5, FALSE) = 1, 'F_ ORDERS'!$M2873 * (1 - 0.07), 'F_ ORDERS'!$M2873)</f>
        <v>242.1</v>
      </c>
    </row>
    <row r="2874" spans="1:14" x14ac:dyDescent="0.2">
      <c r="A2874" s="51" t="str">
        <f t="shared" si="44"/>
        <v>130.121.85.179|44238|0.236782407409919</v>
      </c>
      <c r="B2874" s="51" t="s">
        <v>1348</v>
      </c>
      <c r="C2874" s="52">
        <f>INT(DT!I2874)</f>
        <v>44238</v>
      </c>
      <c r="D2874" s="53">
        <f>DT!I2874-INT(DT!I2874)</f>
        <v>0.23678240740991896</v>
      </c>
      <c r="E2874" s="32" t="s">
        <v>7089</v>
      </c>
      <c r="F2874" s="32">
        <v>1223</v>
      </c>
      <c r="G2874" s="38">
        <f>INT(DT!E2874)</f>
        <v>44238</v>
      </c>
      <c r="H2874" s="39">
        <f>DT!E2874-INT(DT!E2874)</f>
        <v>0.24743055555882165</v>
      </c>
      <c r="I2874" s="32" t="s">
        <v>12</v>
      </c>
      <c r="J2874" s="32" t="s">
        <v>869</v>
      </c>
      <c r="K2874" s="32" t="s">
        <v>201</v>
      </c>
      <c r="L2874" s="42" cm="1">
        <f t="array" ref="L2874">INDEX('D_ SERVICES'!D:F, MATCH(J2874, 'D_ SERVICES'!A:A, 0),
   IF(I2874="Basic", 1, IF(I2874="Standard", 2, IF(I2874="Premium", 3, ""))))</f>
        <v>981</v>
      </c>
      <c r="M2874" s="32">
        <f>L2874*(1-VLOOKUP('F_ ORDERS'!$K2874,D_BUYERS!A:H,8,FALSE))</f>
        <v>981</v>
      </c>
      <c r="N2874" s="32">
        <f>IF(VLOOKUP('F_ ORDERS'!$G2874, OrderDate!A:E, 5, FALSE) = 1, 'F_ ORDERS'!$M2874 * (1 - 0.07), 'F_ ORDERS'!$M2874)</f>
        <v>981</v>
      </c>
    </row>
    <row r="2875" spans="1:14" x14ac:dyDescent="0.2">
      <c r="A2875" s="51" t="str">
        <f t="shared" si="44"/>
        <v>52.141.9.1|43272|0.744803240741021</v>
      </c>
      <c r="B2875" s="51" t="s">
        <v>3509</v>
      </c>
      <c r="C2875" s="52">
        <f>INT(DT!I2875)</f>
        <v>43272</v>
      </c>
      <c r="D2875" s="53">
        <f>DT!I2875-INT(DT!I2875)</f>
        <v>0.744803240741021</v>
      </c>
      <c r="E2875" s="32" t="s">
        <v>7090</v>
      </c>
      <c r="F2875" s="32">
        <v>1101</v>
      </c>
      <c r="G2875" s="38">
        <f>INT(DT!E2875)</f>
        <v>43272</v>
      </c>
      <c r="H2875" s="39">
        <f>DT!E2875-INT(DT!E2875)</f>
        <v>0.81681712962745223</v>
      </c>
      <c r="I2875" s="32" t="s">
        <v>12</v>
      </c>
      <c r="J2875" s="32" t="s">
        <v>853</v>
      </c>
      <c r="K2875" s="32" t="s">
        <v>137</v>
      </c>
      <c r="L2875" s="42" cm="1">
        <f t="array" ref="L2875">INDEX('D_ SERVICES'!D:F, MATCH(J2875, 'D_ SERVICES'!A:A, 0),
   IF(I2875="Basic", 1, IF(I2875="Standard", 2, IF(I2875="Premium", 3, ""))))</f>
        <v>930</v>
      </c>
      <c r="M2875" s="32">
        <f>L2875*(1-VLOOKUP('F_ ORDERS'!$K2875,D_BUYERS!A:H,8,FALSE))</f>
        <v>883.5</v>
      </c>
      <c r="N2875" s="32">
        <f>IF(VLOOKUP('F_ ORDERS'!$G2875, OrderDate!A:E, 5, FALSE) = 1, 'F_ ORDERS'!$M2875 * (1 - 0.07), 'F_ ORDERS'!$M2875)</f>
        <v>883.5</v>
      </c>
    </row>
    <row r="2876" spans="1:14" x14ac:dyDescent="0.2">
      <c r="A2876" s="51" t="str">
        <f t="shared" si="44"/>
        <v>19.183.111.25|44710|0.738796296296641</v>
      </c>
      <c r="B2876" s="51" t="s">
        <v>2132</v>
      </c>
      <c r="C2876" s="52">
        <f>INT(DT!I2876)</f>
        <v>44710</v>
      </c>
      <c r="D2876" s="53">
        <f>DT!I2876-INT(DT!I2876)</f>
        <v>0.73879629629664123</v>
      </c>
      <c r="E2876" s="32" t="s">
        <v>7091</v>
      </c>
      <c r="F2876" s="32">
        <v>1040</v>
      </c>
      <c r="G2876" s="38">
        <f>INT(DT!E2876)</f>
        <v>44710</v>
      </c>
      <c r="H2876" s="39">
        <f>DT!E2876-INT(DT!E2876)</f>
        <v>0.76785879629460396</v>
      </c>
      <c r="I2876" s="32" t="s">
        <v>23</v>
      </c>
      <c r="J2876" s="32" t="s">
        <v>772</v>
      </c>
      <c r="K2876" s="32" t="s">
        <v>215</v>
      </c>
      <c r="L2876" s="42" cm="1">
        <f t="array" ref="L2876">INDEX('D_ SERVICES'!D:F, MATCH(J2876, 'D_ SERVICES'!A:A, 0),
   IF(I2876="Basic", 1, IF(I2876="Standard", 2, IF(I2876="Premium", 3, ""))))</f>
        <v>920</v>
      </c>
      <c r="M2876" s="32">
        <f>L2876*(1-VLOOKUP('F_ ORDERS'!$K2876,D_BUYERS!A:H,8,FALSE))</f>
        <v>920</v>
      </c>
      <c r="N2876" s="32">
        <f>IF(VLOOKUP('F_ ORDERS'!$G2876, OrderDate!A:E, 5, FALSE) = 1, 'F_ ORDERS'!$M2876 * (1 - 0.07), 'F_ ORDERS'!$M2876)</f>
        <v>855.59999999999991</v>
      </c>
    </row>
    <row r="2877" spans="1:14" x14ac:dyDescent="0.2">
      <c r="A2877" s="51" t="str">
        <f t="shared" si="44"/>
        <v>74.232.151.213|45423|0.385798611110658</v>
      </c>
      <c r="B2877" s="51" t="s">
        <v>3821</v>
      </c>
      <c r="C2877" s="52">
        <f>INT(DT!I2877)</f>
        <v>45423</v>
      </c>
      <c r="D2877" s="53">
        <f>DT!I2877-INT(DT!I2877)</f>
        <v>0.38579861111065838</v>
      </c>
      <c r="E2877" s="32" t="s">
        <v>7092</v>
      </c>
      <c r="F2877" s="32">
        <v>1023</v>
      </c>
      <c r="G2877" s="38">
        <f>INT(DT!E2877)</f>
        <v>45423</v>
      </c>
      <c r="H2877" s="39">
        <f>DT!E2877-INT(DT!E2877)</f>
        <v>0.40067129629460396</v>
      </c>
      <c r="I2877" s="32" t="s">
        <v>12</v>
      </c>
      <c r="J2877" s="32" t="s">
        <v>680</v>
      </c>
      <c r="K2877" s="32" t="s">
        <v>397</v>
      </c>
      <c r="L2877" s="42" cm="1">
        <f t="array" ref="L2877">INDEX('D_ SERVICES'!D:F, MATCH(J2877, 'D_ SERVICES'!A:A, 0),
   IF(I2877="Basic", 1, IF(I2877="Standard", 2, IF(I2877="Premium", 3, ""))))</f>
        <v>970</v>
      </c>
      <c r="M2877" s="32">
        <f>L2877*(1-VLOOKUP('F_ ORDERS'!$K2877,D_BUYERS!A:H,8,FALSE))</f>
        <v>921.5</v>
      </c>
      <c r="N2877" s="32">
        <f>IF(VLOOKUP('F_ ORDERS'!$G2877, OrderDate!A:E, 5, FALSE) = 1, 'F_ ORDERS'!$M2877 * (1 - 0.07), 'F_ ORDERS'!$M2877)</f>
        <v>856.99499999999989</v>
      </c>
    </row>
    <row r="2878" spans="1:14" x14ac:dyDescent="0.2">
      <c r="A2878" s="51" t="str">
        <f t="shared" si="44"/>
        <v>120.0.79.81|44621|0.15623842592322</v>
      </c>
      <c r="B2878" s="51" t="s">
        <v>1201</v>
      </c>
      <c r="C2878" s="52">
        <f>INT(DT!I2878)</f>
        <v>44621</v>
      </c>
      <c r="D2878" s="53">
        <f>DT!I2878-INT(DT!I2878)</f>
        <v>0.15623842592322035</v>
      </c>
      <c r="E2878" s="32" t="s">
        <v>7093</v>
      </c>
      <c r="F2878" s="32">
        <v>1167</v>
      </c>
      <c r="G2878" s="38">
        <f>INT(DT!E2878)</f>
        <v>44621</v>
      </c>
      <c r="H2878" s="39">
        <f>DT!E2878-INT(DT!E2878)</f>
        <v>0.25086805555474712</v>
      </c>
      <c r="I2878" s="32" t="s">
        <v>18</v>
      </c>
      <c r="J2878" s="32" t="s">
        <v>655</v>
      </c>
      <c r="K2878" s="32" t="s">
        <v>406</v>
      </c>
      <c r="L2878" s="42" cm="1">
        <f t="array" ref="L2878">INDEX('D_ SERVICES'!D:F, MATCH(J2878, 'D_ SERVICES'!A:A, 0),
   IF(I2878="Basic", 1, IF(I2878="Standard", 2, IF(I2878="Premium", 3, ""))))</f>
        <v>696</v>
      </c>
      <c r="M2878" s="32">
        <f>L2878*(1-VLOOKUP('F_ ORDERS'!$K2878,D_BUYERS!A:H,8,FALSE))</f>
        <v>626.4</v>
      </c>
      <c r="N2878" s="32">
        <f>IF(VLOOKUP('F_ ORDERS'!$G2878, OrderDate!A:E, 5, FALSE) = 1, 'F_ ORDERS'!$M2878 * (1 - 0.07), 'F_ ORDERS'!$M2878)</f>
        <v>626.4</v>
      </c>
    </row>
    <row r="2879" spans="1:14" x14ac:dyDescent="0.2">
      <c r="A2879" s="51" t="str">
        <f t="shared" si="44"/>
        <v>112.59.234.65|45012|0.741388888891379</v>
      </c>
      <c r="B2879" s="51" t="s">
        <v>1109</v>
      </c>
      <c r="C2879" s="52">
        <f>INT(DT!I2879)</f>
        <v>45012</v>
      </c>
      <c r="D2879" s="53">
        <f>DT!I2879-INT(DT!I2879)</f>
        <v>0.74138888889137888</v>
      </c>
      <c r="E2879" s="32" t="s">
        <v>7094</v>
      </c>
      <c r="F2879" s="32">
        <v>1045</v>
      </c>
      <c r="G2879" s="38">
        <f>INT(DT!E2879)</f>
        <v>45012</v>
      </c>
      <c r="H2879" s="39">
        <f>DT!E2879-INT(DT!E2879)</f>
        <v>0.85114583333779592</v>
      </c>
      <c r="I2879" s="32" t="s">
        <v>23</v>
      </c>
      <c r="J2879" s="32" t="s">
        <v>674</v>
      </c>
      <c r="K2879" s="32" t="s">
        <v>195</v>
      </c>
      <c r="L2879" s="42" cm="1">
        <f t="array" ref="L2879">INDEX('D_ SERVICES'!D:F, MATCH(J2879, 'D_ SERVICES'!A:A, 0),
   IF(I2879="Basic", 1, IF(I2879="Standard", 2, IF(I2879="Premium", 3, ""))))</f>
        <v>771</v>
      </c>
      <c r="M2879" s="32">
        <f>L2879*(1-VLOOKUP('F_ ORDERS'!$K2879,D_BUYERS!A:H,8,FALSE))</f>
        <v>732.44999999999993</v>
      </c>
      <c r="N2879" s="32">
        <f>IF(VLOOKUP('F_ ORDERS'!$G2879, OrderDate!A:E, 5, FALSE) = 1, 'F_ ORDERS'!$M2879 * (1 - 0.07), 'F_ ORDERS'!$M2879)</f>
        <v>732.44999999999993</v>
      </c>
    </row>
    <row r="2880" spans="1:14" x14ac:dyDescent="0.2">
      <c r="A2880" s="51" t="str">
        <f t="shared" si="44"/>
        <v>238.11.219.75|43803|0.956921296303335</v>
      </c>
      <c r="B2880" s="51" t="s">
        <v>2823</v>
      </c>
      <c r="C2880" s="52">
        <f>INT(DT!I2880)</f>
        <v>43803</v>
      </c>
      <c r="D2880" s="53">
        <f>DT!I2880-INT(DT!I2880)</f>
        <v>0.95692129630333511</v>
      </c>
      <c r="E2880" s="32" t="s">
        <v>7095</v>
      </c>
      <c r="F2880" s="32">
        <v>1074</v>
      </c>
      <c r="G2880" s="38">
        <f>INT(DT!E2880)</f>
        <v>43803</v>
      </c>
      <c r="H2880" s="39">
        <f>DT!E2880-INT(DT!E2880)</f>
        <v>0.97996527778741438</v>
      </c>
      <c r="I2880" s="32" t="s">
        <v>12</v>
      </c>
      <c r="J2880" s="32" t="s">
        <v>607</v>
      </c>
      <c r="K2880" s="32" t="s">
        <v>479</v>
      </c>
      <c r="L2880" s="42" cm="1">
        <f t="array" ref="L2880">INDEX('D_ SERVICES'!D:F, MATCH(J2880, 'D_ SERVICES'!A:A, 0),
   IF(I2880="Basic", 1, IF(I2880="Standard", 2, IF(I2880="Premium", 3, ""))))</f>
        <v>922</v>
      </c>
      <c r="M2880" s="32">
        <f>L2880*(1-VLOOKUP('F_ ORDERS'!$K2880,D_BUYERS!A:H,8,FALSE))</f>
        <v>875.9</v>
      </c>
      <c r="N2880" s="32">
        <f>IF(VLOOKUP('F_ ORDERS'!$G2880, OrderDate!A:E, 5, FALSE) = 1, 'F_ ORDERS'!$M2880 * (1 - 0.07), 'F_ ORDERS'!$M2880)</f>
        <v>875.9</v>
      </c>
    </row>
    <row r="2881" spans="1:14" x14ac:dyDescent="0.2">
      <c r="A2881" s="51" t="str">
        <f t="shared" si="44"/>
        <v>99.221.206.112|45591|0.362939814811398</v>
      </c>
      <c r="B2881" s="51" t="s">
        <v>4197</v>
      </c>
      <c r="C2881" s="52">
        <f>INT(DT!I2881)</f>
        <v>45591</v>
      </c>
      <c r="D2881" s="53">
        <f>DT!I2881-INT(DT!I2881)</f>
        <v>0.36293981481139781</v>
      </c>
      <c r="E2881" s="32" t="s">
        <v>7096</v>
      </c>
      <c r="F2881" s="32">
        <v>1143</v>
      </c>
      <c r="G2881" s="38">
        <f>INT(DT!E2881)</f>
        <v>45591</v>
      </c>
      <c r="H2881" s="39">
        <f>DT!E2881-INT(DT!E2881)</f>
        <v>0.40637731480819639</v>
      </c>
      <c r="I2881" s="32" t="s">
        <v>23</v>
      </c>
      <c r="J2881" s="32" t="s">
        <v>895</v>
      </c>
      <c r="K2881" s="32" t="s">
        <v>177</v>
      </c>
      <c r="L2881" s="42" cm="1">
        <f t="array" ref="L2881">INDEX('D_ SERVICES'!D:F, MATCH(J2881, 'D_ SERVICES'!A:A, 0),
   IF(I2881="Basic", 1, IF(I2881="Standard", 2, IF(I2881="Premium", 3, ""))))</f>
        <v>927</v>
      </c>
      <c r="M2881" s="32">
        <f>L2881*(1-VLOOKUP('F_ ORDERS'!$K2881,D_BUYERS!A:H,8,FALSE))</f>
        <v>927</v>
      </c>
      <c r="N2881" s="32">
        <f>IF(VLOOKUP('F_ ORDERS'!$G2881, OrderDate!A:E, 5, FALSE) = 1, 'F_ ORDERS'!$M2881 * (1 - 0.07), 'F_ ORDERS'!$M2881)</f>
        <v>862.1099999999999</v>
      </c>
    </row>
    <row r="2882" spans="1:14" x14ac:dyDescent="0.2">
      <c r="A2882" s="51" t="str">
        <f t="shared" si="44"/>
        <v>61.61.191.18|42811|0.993356481478259</v>
      </c>
      <c r="B2882" s="51" t="s">
        <v>3643</v>
      </c>
      <c r="C2882" s="52">
        <f>INT(DT!I2882)</f>
        <v>42811</v>
      </c>
      <c r="D2882" s="53">
        <f>DT!I2882-INT(DT!I2882)</f>
        <v>0.9933564814782585</v>
      </c>
      <c r="E2882" s="32" t="s">
        <v>7097</v>
      </c>
      <c r="F2882" s="32">
        <v>1188</v>
      </c>
      <c r="G2882" s="38">
        <f>INT(DT!E2882)</f>
        <v>42812</v>
      </c>
      <c r="H2882" s="39">
        <f>DT!E2882-INT(DT!E2882)</f>
        <v>0.10569444444263354</v>
      </c>
      <c r="I2882" s="32" t="s">
        <v>18</v>
      </c>
      <c r="J2882" s="32" t="s">
        <v>833</v>
      </c>
      <c r="K2882" s="32" t="s">
        <v>97</v>
      </c>
      <c r="L2882" s="42" cm="1">
        <f t="array" ref="L2882">INDEX('D_ SERVICES'!D:F, MATCH(J2882, 'D_ SERVICES'!A:A, 0),
   IF(I2882="Basic", 1, IF(I2882="Standard", 2, IF(I2882="Premium", 3, ""))))</f>
        <v>316</v>
      </c>
      <c r="M2882" s="32">
        <f>L2882*(1-VLOOKUP('F_ ORDERS'!$K2882,D_BUYERS!A:H,8,FALSE))</f>
        <v>300.2</v>
      </c>
      <c r="N2882" s="32">
        <f>IF(VLOOKUP('F_ ORDERS'!$G2882, OrderDate!A:E, 5, FALSE) = 1, 'F_ ORDERS'!$M2882 * (1 - 0.07), 'F_ ORDERS'!$M2882)</f>
        <v>279.18599999999998</v>
      </c>
    </row>
    <row r="2883" spans="1:14" x14ac:dyDescent="0.2">
      <c r="A2883" s="51" t="str">
        <f t="shared" ref="A2883:A2946" si="45">B2883 &amp; "|" &amp; C2883 &amp; "|" &amp; D2883</f>
        <v>14.44.209.241|45390|0.0333101851865649</v>
      </c>
      <c r="B2883" s="51" t="s">
        <v>1493</v>
      </c>
      <c r="C2883" s="52">
        <f>INT(DT!I2883)</f>
        <v>45390</v>
      </c>
      <c r="D2883" s="53">
        <f>DT!I2883-INT(DT!I2883)</f>
        <v>3.3310185186564922E-2</v>
      </c>
      <c r="E2883" s="32" t="s">
        <v>7098</v>
      </c>
      <c r="F2883" s="32">
        <v>1038</v>
      </c>
      <c r="G2883" s="38">
        <f>INT(DT!E2883)</f>
        <v>45390</v>
      </c>
      <c r="H2883" s="39">
        <f>DT!E2883-INT(DT!E2883)</f>
        <v>0.11670138889166992</v>
      </c>
      <c r="I2883" s="32" t="s">
        <v>12</v>
      </c>
      <c r="J2883" s="32" t="s">
        <v>758</v>
      </c>
      <c r="K2883" s="32" t="s">
        <v>299</v>
      </c>
      <c r="L2883" s="42" cm="1">
        <f t="array" ref="L2883">INDEX('D_ SERVICES'!D:F, MATCH(J2883, 'D_ SERVICES'!A:A, 0),
   IF(I2883="Basic", 1, IF(I2883="Standard", 2, IF(I2883="Premium", 3, ""))))</f>
        <v>989</v>
      </c>
      <c r="M2883" s="32">
        <f>L2883*(1-VLOOKUP('F_ ORDERS'!$K2883,D_BUYERS!A:H,8,FALSE))</f>
        <v>939.55</v>
      </c>
      <c r="N2883" s="32">
        <f>IF(VLOOKUP('F_ ORDERS'!$G2883, OrderDate!A:E, 5, FALSE) = 1, 'F_ ORDERS'!$M2883 * (1 - 0.07), 'F_ ORDERS'!$M2883)</f>
        <v>939.55</v>
      </c>
    </row>
    <row r="2884" spans="1:14" x14ac:dyDescent="0.2">
      <c r="A2884" s="51" t="str">
        <f t="shared" si="45"/>
        <v>67.9.46.199|45345|0.099224537043483</v>
      </c>
      <c r="B2884" s="51" t="s">
        <v>3704</v>
      </c>
      <c r="C2884" s="52">
        <f>INT(DT!I2884)</f>
        <v>45345</v>
      </c>
      <c r="D2884" s="53">
        <f>DT!I2884-INT(DT!I2884)</f>
        <v>9.9224537043482997E-2</v>
      </c>
      <c r="E2884" s="32" t="s">
        <v>7099</v>
      </c>
      <c r="F2884" s="32">
        <v>1007</v>
      </c>
      <c r="G2884" s="38">
        <f>INT(DT!E2884)</f>
        <v>45345</v>
      </c>
      <c r="H2884" s="39">
        <f>DT!E2884-INT(DT!E2884)</f>
        <v>0.14025462963763857</v>
      </c>
      <c r="I2884" s="32" t="s">
        <v>18</v>
      </c>
      <c r="J2884" s="32" t="s">
        <v>789</v>
      </c>
      <c r="K2884" s="32" t="s">
        <v>418</v>
      </c>
      <c r="L2884" s="42" cm="1">
        <f t="array" ref="L2884">INDEX('D_ SERVICES'!D:F, MATCH(J2884, 'D_ SERVICES'!A:A, 0),
   IF(I2884="Basic", 1, IF(I2884="Standard", 2, IF(I2884="Premium", 3, ""))))</f>
        <v>507</v>
      </c>
      <c r="M2884" s="32">
        <f>L2884*(1-VLOOKUP('F_ ORDERS'!$K2884,D_BUYERS!A:H,8,FALSE))</f>
        <v>507</v>
      </c>
      <c r="N2884" s="32">
        <f>IF(VLOOKUP('F_ ORDERS'!$G2884, OrderDate!A:E, 5, FALSE) = 1, 'F_ ORDERS'!$M2884 * (1 - 0.07), 'F_ ORDERS'!$M2884)</f>
        <v>507</v>
      </c>
    </row>
    <row r="2885" spans="1:14" x14ac:dyDescent="0.2">
      <c r="A2885" s="51" t="str">
        <f t="shared" si="45"/>
        <v>191.103.240.131|43988|0.181979166656674</v>
      </c>
      <c r="B2885" s="51" t="s">
        <v>2145</v>
      </c>
      <c r="C2885" s="52">
        <f>INT(DT!I2885)</f>
        <v>43988</v>
      </c>
      <c r="D2885" s="53">
        <f>DT!I2885-INT(DT!I2885)</f>
        <v>0.18197916665667435</v>
      </c>
      <c r="E2885" s="32" t="s">
        <v>7100</v>
      </c>
      <c r="F2885" s="32">
        <v>1015</v>
      </c>
      <c r="G2885" s="38">
        <f>INT(DT!E2885)</f>
        <v>43988</v>
      </c>
      <c r="H2885" s="39">
        <f>DT!E2885-INT(DT!E2885)</f>
        <v>0.23570601850951789</v>
      </c>
      <c r="I2885" s="32" t="s">
        <v>12</v>
      </c>
      <c r="J2885" s="32" t="s">
        <v>644</v>
      </c>
      <c r="K2885" s="32" t="s">
        <v>162</v>
      </c>
      <c r="L2885" s="42" cm="1">
        <f t="array" ref="L2885">INDEX('D_ SERVICES'!D:F, MATCH(J2885, 'D_ SERVICES'!A:A, 0),
   IF(I2885="Basic", 1, IF(I2885="Standard", 2, IF(I2885="Premium", 3, ""))))</f>
        <v>722</v>
      </c>
      <c r="M2885" s="32">
        <f>L2885*(1-VLOOKUP('F_ ORDERS'!$K2885,D_BUYERS!A:H,8,FALSE))</f>
        <v>685.9</v>
      </c>
      <c r="N2885" s="32">
        <f>IF(VLOOKUP('F_ ORDERS'!$G2885, OrderDate!A:E, 5, FALSE) = 1, 'F_ ORDERS'!$M2885 * (1 - 0.07), 'F_ ORDERS'!$M2885)</f>
        <v>637.88699999999994</v>
      </c>
    </row>
    <row r="2886" spans="1:14" x14ac:dyDescent="0.2">
      <c r="A2886" s="51" t="str">
        <f t="shared" si="45"/>
        <v>69.250.52.95|44908|0.801331018519704</v>
      </c>
      <c r="B2886" s="51" t="s">
        <v>3730</v>
      </c>
      <c r="C2886" s="52">
        <f>INT(DT!I2886)</f>
        <v>44908</v>
      </c>
      <c r="D2886" s="53">
        <f>DT!I2886-INT(DT!I2886)</f>
        <v>0.80133101851970423</v>
      </c>
      <c r="E2886" s="32" t="s">
        <v>7101</v>
      </c>
      <c r="F2886" s="32">
        <v>1179</v>
      </c>
      <c r="G2886" s="38">
        <f>INT(DT!E2886)</f>
        <v>44908</v>
      </c>
      <c r="H2886" s="39">
        <f>DT!E2886-INT(DT!E2886)</f>
        <v>0.86621527777606389</v>
      </c>
      <c r="I2886" s="32" t="s">
        <v>23</v>
      </c>
      <c r="J2886" s="32" t="s">
        <v>751</v>
      </c>
      <c r="K2886" s="32" t="s">
        <v>73</v>
      </c>
      <c r="L2886" s="42" cm="1">
        <f t="array" ref="L2886">INDEX('D_ SERVICES'!D:F, MATCH(J2886, 'D_ SERVICES'!A:A, 0),
   IF(I2886="Basic", 1, IF(I2886="Standard", 2, IF(I2886="Premium", 3, ""))))</f>
        <v>582</v>
      </c>
      <c r="M2886" s="32">
        <f>L2886*(1-VLOOKUP('F_ ORDERS'!$K2886,D_BUYERS!A:H,8,FALSE))</f>
        <v>523.80000000000007</v>
      </c>
      <c r="N2886" s="32">
        <f>IF(VLOOKUP('F_ ORDERS'!$G2886, OrderDate!A:E, 5, FALSE) = 1, 'F_ ORDERS'!$M2886 * (1 - 0.07), 'F_ ORDERS'!$M2886)</f>
        <v>523.80000000000007</v>
      </c>
    </row>
    <row r="2887" spans="1:14" x14ac:dyDescent="0.2">
      <c r="A2887" s="51" t="str">
        <f t="shared" si="45"/>
        <v>13.184.77.242|42589|0.148124999999709</v>
      </c>
      <c r="B2887" s="51" t="s">
        <v>1336</v>
      </c>
      <c r="C2887" s="52">
        <f>INT(DT!I2887)</f>
        <v>42589</v>
      </c>
      <c r="D2887" s="53">
        <f>DT!I2887-INT(DT!I2887)</f>
        <v>0.14812499999970896</v>
      </c>
      <c r="E2887" s="32" t="s">
        <v>7102</v>
      </c>
      <c r="F2887" s="32">
        <v>1029</v>
      </c>
      <c r="G2887" s="38">
        <f>INT(DT!E2887)</f>
        <v>42589</v>
      </c>
      <c r="H2887" s="39">
        <f>DT!E2887-INT(DT!E2887)</f>
        <v>0.26245370370452292</v>
      </c>
      <c r="I2887" s="32" t="s">
        <v>12</v>
      </c>
      <c r="J2887" s="32" t="s">
        <v>812</v>
      </c>
      <c r="K2887" s="32" t="s">
        <v>326</v>
      </c>
      <c r="L2887" s="42" cm="1">
        <f t="array" ref="L2887">INDEX('D_ SERVICES'!D:F, MATCH(J2887, 'D_ SERVICES'!A:A, 0),
   IF(I2887="Basic", 1, IF(I2887="Standard", 2, IF(I2887="Premium", 3, ""))))</f>
        <v>991</v>
      </c>
      <c r="M2887" s="32">
        <f>L2887*(1-VLOOKUP('F_ ORDERS'!$K2887,D_BUYERS!A:H,8,FALSE))</f>
        <v>941.44999999999993</v>
      </c>
      <c r="N2887" s="32">
        <f>IF(VLOOKUP('F_ ORDERS'!$G2887, OrderDate!A:E, 5, FALSE) = 1, 'F_ ORDERS'!$M2887 * (1 - 0.07), 'F_ ORDERS'!$M2887)</f>
        <v>875.54849999999988</v>
      </c>
    </row>
    <row r="2888" spans="1:14" x14ac:dyDescent="0.2">
      <c r="A2888" s="51" t="str">
        <f t="shared" si="45"/>
        <v>231.1.196.177|44530|0.228935185186856</v>
      </c>
      <c r="B2888" s="51" t="s">
        <v>2727</v>
      </c>
      <c r="C2888" s="52">
        <f>INT(DT!I2888)</f>
        <v>44530</v>
      </c>
      <c r="D2888" s="53">
        <f>DT!I2888-INT(DT!I2888)</f>
        <v>0.22893518518685596</v>
      </c>
      <c r="E2888" s="32" t="s">
        <v>7103</v>
      </c>
      <c r="F2888" s="32">
        <v>1206</v>
      </c>
      <c r="G2888" s="38">
        <f>INT(DT!E2888)</f>
        <v>44530</v>
      </c>
      <c r="H2888" s="39">
        <f>DT!E2888-INT(DT!E2888)</f>
        <v>0.27991898148320615</v>
      </c>
      <c r="I2888" s="32" t="s">
        <v>12</v>
      </c>
      <c r="J2888" s="32" t="s">
        <v>756</v>
      </c>
      <c r="K2888" s="32" t="s">
        <v>186</v>
      </c>
      <c r="L2888" s="42" cm="1">
        <f t="array" ref="L2888">INDEX('D_ SERVICES'!D:F, MATCH(J2888, 'D_ SERVICES'!A:A, 0),
   IF(I2888="Basic", 1, IF(I2888="Standard", 2, IF(I2888="Premium", 3, ""))))</f>
        <v>940</v>
      </c>
      <c r="M2888" s="32">
        <f>L2888*(1-VLOOKUP('F_ ORDERS'!$K2888,D_BUYERS!A:H,8,FALSE))</f>
        <v>846</v>
      </c>
      <c r="N2888" s="32">
        <f>IF(VLOOKUP('F_ ORDERS'!$G2888, OrderDate!A:E, 5, FALSE) = 1, 'F_ ORDERS'!$M2888 * (1 - 0.07), 'F_ ORDERS'!$M2888)</f>
        <v>846</v>
      </c>
    </row>
    <row r="2889" spans="1:14" x14ac:dyDescent="0.2">
      <c r="A2889" s="51" t="str">
        <f t="shared" si="45"/>
        <v>6.228.156.131|45365|0.511793981480878</v>
      </c>
      <c r="B2889" s="51" t="s">
        <v>3613</v>
      </c>
      <c r="C2889" s="52">
        <f>INT(DT!I2889)</f>
        <v>45365</v>
      </c>
      <c r="D2889" s="53">
        <f>DT!I2889-INT(DT!I2889)</f>
        <v>0.51179398148087785</v>
      </c>
      <c r="E2889" s="32" t="s">
        <v>7104</v>
      </c>
      <c r="F2889" s="32">
        <v>1163</v>
      </c>
      <c r="G2889" s="38">
        <f>INT(DT!E2889)</f>
        <v>45365</v>
      </c>
      <c r="H2889" s="39">
        <f>DT!E2889-INT(DT!E2889)</f>
        <v>0.54954861111036735</v>
      </c>
      <c r="I2889" s="32" t="s">
        <v>18</v>
      </c>
      <c r="J2889" s="32" t="s">
        <v>621</v>
      </c>
      <c r="K2889" s="32" t="s">
        <v>325</v>
      </c>
      <c r="L2889" s="42" cm="1">
        <f t="array" ref="L2889">INDEX('D_ SERVICES'!D:F, MATCH(J2889, 'D_ SERVICES'!A:A, 0),
   IF(I2889="Basic", 1, IF(I2889="Standard", 2, IF(I2889="Premium", 3, ""))))</f>
        <v>585</v>
      </c>
      <c r="M2889" s="32">
        <f>L2889*(1-VLOOKUP('F_ ORDERS'!$K2889,D_BUYERS!A:H,8,FALSE))</f>
        <v>585</v>
      </c>
      <c r="N2889" s="32">
        <f>IF(VLOOKUP('F_ ORDERS'!$G2889, OrderDate!A:E, 5, FALSE) = 1, 'F_ ORDERS'!$M2889 * (1 - 0.07), 'F_ ORDERS'!$M2889)</f>
        <v>585</v>
      </c>
    </row>
    <row r="2890" spans="1:14" x14ac:dyDescent="0.2">
      <c r="A2890" s="51" t="str">
        <f t="shared" si="45"/>
        <v>2.120.112.68|44906|0.96324074074073</v>
      </c>
      <c r="B2890" s="51" t="s">
        <v>2274</v>
      </c>
      <c r="C2890" s="52">
        <f>INT(DT!I2890)</f>
        <v>44906</v>
      </c>
      <c r="D2890" s="53">
        <f>DT!I2890-INT(DT!I2890)</f>
        <v>0.96324074074072996</v>
      </c>
      <c r="E2890" s="32" t="s">
        <v>7105</v>
      </c>
      <c r="F2890" s="32">
        <v>1044</v>
      </c>
      <c r="G2890" s="38">
        <f>INT(DT!E2890)</f>
        <v>44906</v>
      </c>
      <c r="H2890" s="39">
        <f>DT!E2890-INT(DT!E2890)</f>
        <v>0.97817129629402189</v>
      </c>
      <c r="I2890" s="32" t="s">
        <v>18</v>
      </c>
      <c r="J2890" s="32" t="s">
        <v>722</v>
      </c>
      <c r="K2890" s="32" t="s">
        <v>107</v>
      </c>
      <c r="L2890" s="42" cm="1">
        <f t="array" ref="L2890">INDEX('D_ SERVICES'!D:F, MATCH(J2890, 'D_ SERVICES'!A:A, 0),
   IF(I2890="Basic", 1, IF(I2890="Standard", 2, IF(I2890="Premium", 3, ""))))</f>
        <v>787</v>
      </c>
      <c r="M2890" s="32">
        <f>L2890*(1-VLOOKUP('F_ ORDERS'!$K2890,D_BUYERS!A:H,8,FALSE))</f>
        <v>787</v>
      </c>
      <c r="N2890" s="32">
        <f>IF(VLOOKUP('F_ ORDERS'!$G2890, OrderDate!A:E, 5, FALSE) = 1, 'F_ ORDERS'!$M2890 * (1 - 0.07), 'F_ ORDERS'!$M2890)</f>
        <v>731.91</v>
      </c>
    </row>
    <row r="2891" spans="1:14" x14ac:dyDescent="0.2">
      <c r="A2891" s="51" t="str">
        <f t="shared" si="45"/>
        <v>116.36.13.96|45580|0.0982754629731062</v>
      </c>
      <c r="B2891" s="51" t="s">
        <v>1158</v>
      </c>
      <c r="C2891" s="52">
        <f>INT(DT!I2891)</f>
        <v>45580</v>
      </c>
      <c r="D2891" s="53">
        <f>DT!I2891-INT(DT!I2891)</f>
        <v>9.8275462973106187E-2</v>
      </c>
      <c r="E2891" s="32" t="s">
        <v>7106</v>
      </c>
      <c r="F2891" s="32">
        <v>1141</v>
      </c>
      <c r="G2891" s="38">
        <f>INT(DT!E2891)</f>
        <v>45580</v>
      </c>
      <c r="H2891" s="39">
        <f>DT!E2891-INT(DT!E2891)</f>
        <v>0.11034722223121207</v>
      </c>
      <c r="I2891" s="32" t="s">
        <v>18</v>
      </c>
      <c r="J2891" s="32" t="s">
        <v>677</v>
      </c>
      <c r="K2891" s="32" t="s">
        <v>279</v>
      </c>
      <c r="L2891" s="42" cm="1">
        <f t="array" ref="L2891">INDEX('D_ SERVICES'!D:F, MATCH(J2891, 'D_ SERVICES'!A:A, 0),
   IF(I2891="Basic", 1, IF(I2891="Standard", 2, IF(I2891="Premium", 3, ""))))</f>
        <v>388</v>
      </c>
      <c r="M2891" s="32">
        <f>L2891*(1-VLOOKUP('F_ ORDERS'!$K2891,D_BUYERS!A:H,8,FALSE))</f>
        <v>349.2</v>
      </c>
      <c r="N2891" s="32">
        <f>IF(VLOOKUP('F_ ORDERS'!$G2891, OrderDate!A:E, 5, FALSE) = 1, 'F_ ORDERS'!$M2891 * (1 - 0.07), 'F_ ORDERS'!$M2891)</f>
        <v>349.2</v>
      </c>
    </row>
    <row r="2892" spans="1:14" x14ac:dyDescent="0.2">
      <c r="A2892" s="51" t="str">
        <f t="shared" si="45"/>
        <v>172.165.9.188|41570|0.908333333332848</v>
      </c>
      <c r="B2892" s="51" t="s">
        <v>1934</v>
      </c>
      <c r="C2892" s="52">
        <f>INT(DT!I2892)</f>
        <v>41570</v>
      </c>
      <c r="D2892" s="53">
        <f>DT!I2892-INT(DT!I2892)</f>
        <v>0.90833333333284827</v>
      </c>
      <c r="E2892" s="32" t="s">
        <v>7107</v>
      </c>
      <c r="F2892" s="32">
        <v>1013</v>
      </c>
      <c r="G2892" s="38">
        <f>INT(DT!E2892)</f>
        <v>41570</v>
      </c>
      <c r="H2892" s="39">
        <f>DT!E2892-INT(DT!E2892)</f>
        <v>0.94761574074072996</v>
      </c>
      <c r="I2892" s="32" t="s">
        <v>12</v>
      </c>
      <c r="J2892" s="32" t="s">
        <v>764</v>
      </c>
      <c r="K2892" s="32" t="s">
        <v>326</v>
      </c>
      <c r="L2892" s="42" cm="1">
        <f t="array" ref="L2892">INDEX('D_ SERVICES'!D:F, MATCH(J2892, 'D_ SERVICES'!A:A, 0),
   IF(I2892="Basic", 1, IF(I2892="Standard", 2, IF(I2892="Premium", 3, ""))))</f>
        <v>644</v>
      </c>
      <c r="M2892" s="32">
        <f>L2892*(1-VLOOKUP('F_ ORDERS'!$K2892,D_BUYERS!A:H,8,FALSE))</f>
        <v>611.79999999999995</v>
      </c>
      <c r="N2892" s="32">
        <f>IF(VLOOKUP('F_ ORDERS'!$G2892, OrderDate!A:E, 5, FALSE) = 1, 'F_ ORDERS'!$M2892 * (1 - 0.07), 'F_ ORDERS'!$M2892)</f>
        <v>611.79999999999995</v>
      </c>
    </row>
    <row r="2893" spans="1:14" x14ac:dyDescent="0.2">
      <c r="A2893" s="51" t="str">
        <f t="shared" si="45"/>
        <v>234.62.217.45|45496|0.638622685182781</v>
      </c>
      <c r="B2893" s="51" t="s">
        <v>2780</v>
      </c>
      <c r="C2893" s="52">
        <f>INT(DT!I2893)</f>
        <v>45496</v>
      </c>
      <c r="D2893" s="53">
        <f>DT!I2893-INT(DT!I2893)</f>
        <v>0.63862268518278142</v>
      </c>
      <c r="E2893" s="32" t="s">
        <v>7108</v>
      </c>
      <c r="F2893" s="32">
        <v>1232</v>
      </c>
      <c r="G2893" s="38">
        <f>INT(DT!E2893)</f>
        <v>45496</v>
      </c>
      <c r="H2893" s="39">
        <f>DT!E2893-INT(DT!E2893)</f>
        <v>0.67908564814570127</v>
      </c>
      <c r="I2893" s="32" t="s">
        <v>12</v>
      </c>
      <c r="J2893" s="32" t="s">
        <v>838</v>
      </c>
      <c r="K2893" s="32" t="s">
        <v>281</v>
      </c>
      <c r="L2893" s="42" cm="1">
        <f t="array" ref="L2893">INDEX('D_ SERVICES'!D:F, MATCH(J2893, 'D_ SERVICES'!A:A, 0),
   IF(I2893="Basic", 1, IF(I2893="Standard", 2, IF(I2893="Premium", 3, ""))))</f>
        <v>735</v>
      </c>
      <c r="M2893" s="32">
        <f>L2893*(1-VLOOKUP('F_ ORDERS'!$K2893,D_BUYERS!A:H,8,FALSE))</f>
        <v>735</v>
      </c>
      <c r="N2893" s="32">
        <f>IF(VLOOKUP('F_ ORDERS'!$G2893, OrderDate!A:E, 5, FALSE) = 1, 'F_ ORDERS'!$M2893 * (1 - 0.07), 'F_ ORDERS'!$M2893)</f>
        <v>735</v>
      </c>
    </row>
    <row r="2894" spans="1:14" x14ac:dyDescent="0.2">
      <c r="A2894" s="51" t="str">
        <f t="shared" si="45"/>
        <v>12.181.137.156|44669|0.837523148147739</v>
      </c>
      <c r="B2894" s="51" t="s">
        <v>1198</v>
      </c>
      <c r="C2894" s="52">
        <f>INT(DT!I2894)</f>
        <v>44669</v>
      </c>
      <c r="D2894" s="53">
        <f>DT!I2894-INT(DT!I2894)</f>
        <v>0.83752314814773854</v>
      </c>
      <c r="E2894" s="32" t="s">
        <v>7109</v>
      </c>
      <c r="F2894" s="32">
        <v>1004</v>
      </c>
      <c r="G2894" s="38">
        <f>INT(DT!E2894)</f>
        <v>44669</v>
      </c>
      <c r="H2894" s="39">
        <f>DT!E2894-INT(DT!E2894)</f>
        <v>0.91234953703678912</v>
      </c>
      <c r="I2894" s="32" t="s">
        <v>18</v>
      </c>
      <c r="J2894" s="32" t="s">
        <v>810</v>
      </c>
      <c r="K2894" s="32" t="s">
        <v>277</v>
      </c>
      <c r="L2894" s="42" cm="1">
        <f t="array" ref="L2894">INDEX('D_ SERVICES'!D:F, MATCH(J2894, 'D_ SERVICES'!A:A, 0),
   IF(I2894="Basic", 1, IF(I2894="Standard", 2, IF(I2894="Premium", 3, ""))))</f>
        <v>663</v>
      </c>
      <c r="M2894" s="32">
        <f>L2894*(1-VLOOKUP('F_ ORDERS'!$K2894,D_BUYERS!A:H,8,FALSE))</f>
        <v>663</v>
      </c>
      <c r="N2894" s="32">
        <f>IF(VLOOKUP('F_ ORDERS'!$G2894, OrderDate!A:E, 5, FALSE) = 1, 'F_ ORDERS'!$M2894 * (1 - 0.07), 'F_ ORDERS'!$M2894)</f>
        <v>663</v>
      </c>
    </row>
    <row r="2895" spans="1:14" x14ac:dyDescent="0.2">
      <c r="A2895" s="51" t="str">
        <f t="shared" si="45"/>
        <v>4.51.20.85|42715|0.990416666667443</v>
      </c>
      <c r="B2895" s="51" t="s">
        <v>3328</v>
      </c>
      <c r="C2895" s="52">
        <f>INT(DT!I2895)</f>
        <v>42715</v>
      </c>
      <c r="D2895" s="53">
        <f>DT!I2895-INT(DT!I2895)</f>
        <v>0.99041666666744277</v>
      </c>
      <c r="E2895" s="32" t="s">
        <v>7110</v>
      </c>
      <c r="F2895" s="32">
        <v>1100</v>
      </c>
      <c r="G2895" s="38">
        <f>INT(DT!E2895)</f>
        <v>42716</v>
      </c>
      <c r="H2895" s="39">
        <f>DT!E2895-INT(DT!E2895)</f>
        <v>4.1435185194131918E-3</v>
      </c>
      <c r="I2895" s="32" t="s">
        <v>23</v>
      </c>
      <c r="J2895" s="32" t="s">
        <v>763</v>
      </c>
      <c r="K2895" s="32" t="s">
        <v>347</v>
      </c>
      <c r="L2895" s="42" cm="1">
        <f t="array" ref="L2895">INDEX('D_ SERVICES'!D:F, MATCH(J2895, 'D_ SERVICES'!A:A, 0),
   IF(I2895="Basic", 1, IF(I2895="Standard", 2, IF(I2895="Premium", 3, ""))))</f>
        <v>848</v>
      </c>
      <c r="M2895" s="32">
        <f>L2895*(1-VLOOKUP('F_ ORDERS'!$K2895,D_BUYERS!A:H,8,FALSE))</f>
        <v>763.2</v>
      </c>
      <c r="N2895" s="32">
        <f>IF(VLOOKUP('F_ ORDERS'!$G2895, OrderDate!A:E, 5, FALSE) = 1, 'F_ ORDERS'!$M2895 * (1 - 0.07), 'F_ ORDERS'!$M2895)</f>
        <v>763.2</v>
      </c>
    </row>
    <row r="2896" spans="1:14" x14ac:dyDescent="0.2">
      <c r="A2896" s="51" t="str">
        <f t="shared" si="45"/>
        <v>85.184.251.36|45252|0.474652777782467</v>
      </c>
      <c r="B2896" s="51" t="s">
        <v>3995</v>
      </c>
      <c r="C2896" s="52">
        <f>INT(DT!I2896)</f>
        <v>45252</v>
      </c>
      <c r="D2896" s="53">
        <f>DT!I2896-INT(DT!I2896)</f>
        <v>0.47465277778246673</v>
      </c>
      <c r="E2896" s="32" t="s">
        <v>7111</v>
      </c>
      <c r="F2896" s="32">
        <v>1174</v>
      </c>
      <c r="G2896" s="38">
        <f>INT(DT!E2896)</f>
        <v>45252</v>
      </c>
      <c r="H2896" s="39">
        <f>DT!E2896-INT(DT!E2896)</f>
        <v>0.53109953703824431</v>
      </c>
      <c r="I2896" s="32" t="s">
        <v>18</v>
      </c>
      <c r="J2896" s="32" t="s">
        <v>740</v>
      </c>
      <c r="K2896" s="32" t="s">
        <v>388</v>
      </c>
      <c r="L2896" s="42" cm="1">
        <f t="array" ref="L2896">INDEX('D_ SERVICES'!D:F, MATCH(J2896, 'D_ SERVICES'!A:A, 0),
   IF(I2896="Basic", 1, IF(I2896="Standard", 2, IF(I2896="Premium", 3, ""))))</f>
        <v>300</v>
      </c>
      <c r="M2896" s="32">
        <f>L2896*(1-VLOOKUP('F_ ORDERS'!$K2896,D_BUYERS!A:H,8,FALSE))</f>
        <v>300</v>
      </c>
      <c r="N2896" s="32">
        <f>IF(VLOOKUP('F_ ORDERS'!$G2896, OrderDate!A:E, 5, FALSE) = 1, 'F_ ORDERS'!$M2896 * (1 - 0.07), 'F_ ORDERS'!$M2896)</f>
        <v>300</v>
      </c>
    </row>
    <row r="2897" spans="1:14" x14ac:dyDescent="0.2">
      <c r="A2897" s="51" t="str">
        <f t="shared" si="45"/>
        <v>121.48.147.13|45587|0.201354166667443</v>
      </c>
      <c r="B2897" s="51" t="s">
        <v>1225</v>
      </c>
      <c r="C2897" s="52">
        <f>INT(DT!I2897)</f>
        <v>45587</v>
      </c>
      <c r="D2897" s="53">
        <f>DT!I2897-INT(DT!I2897)</f>
        <v>0.20135416666744277</v>
      </c>
      <c r="E2897" s="32" t="s">
        <v>7112</v>
      </c>
      <c r="F2897" s="32">
        <v>1016</v>
      </c>
      <c r="G2897" s="38">
        <f>INT(DT!E2897)</f>
        <v>45587</v>
      </c>
      <c r="H2897" s="39">
        <f>DT!E2897-INT(DT!E2897)</f>
        <v>0.20546296296379296</v>
      </c>
      <c r="I2897" s="32" t="s">
        <v>23</v>
      </c>
      <c r="J2897" s="32" t="s">
        <v>648</v>
      </c>
      <c r="K2897" s="32" t="s">
        <v>359</v>
      </c>
      <c r="L2897" s="42" cm="1">
        <f t="array" ref="L2897">INDEX('D_ SERVICES'!D:F, MATCH(J2897, 'D_ SERVICES'!A:A, 0),
   IF(I2897="Basic", 1, IF(I2897="Standard", 2, IF(I2897="Premium", 3, ""))))</f>
        <v>976</v>
      </c>
      <c r="M2897" s="32">
        <f>L2897*(1-VLOOKUP('F_ ORDERS'!$K2897,D_BUYERS!A:H,8,FALSE))</f>
        <v>878.4</v>
      </c>
      <c r="N2897" s="32">
        <f>IF(VLOOKUP('F_ ORDERS'!$G2897, OrderDate!A:E, 5, FALSE) = 1, 'F_ ORDERS'!$M2897 * (1 - 0.07), 'F_ ORDERS'!$M2897)</f>
        <v>878.4</v>
      </c>
    </row>
    <row r="2898" spans="1:14" x14ac:dyDescent="0.2">
      <c r="A2898" s="51" t="str">
        <f t="shared" si="45"/>
        <v>144.72.142.82|42837|0.235069444446708</v>
      </c>
      <c r="B2898" s="51" t="s">
        <v>1547</v>
      </c>
      <c r="C2898" s="52">
        <f>INT(DT!I2898)</f>
        <v>42837</v>
      </c>
      <c r="D2898" s="53">
        <f>DT!I2898-INT(DT!I2898)</f>
        <v>0.23506944444670808</v>
      </c>
      <c r="E2898" s="32" t="s">
        <v>7113</v>
      </c>
      <c r="F2898" s="32">
        <v>1131</v>
      </c>
      <c r="G2898" s="38">
        <f>INT(DT!E2898)</f>
        <v>42837</v>
      </c>
      <c r="H2898" s="39">
        <f>DT!E2898-INT(DT!E2898)</f>
        <v>0.34303240740700858</v>
      </c>
      <c r="I2898" s="32" t="s">
        <v>18</v>
      </c>
      <c r="J2898" s="32" t="s">
        <v>564</v>
      </c>
      <c r="K2898" s="32" t="s">
        <v>305</v>
      </c>
      <c r="L2898" s="42" cm="1">
        <f t="array" ref="L2898">INDEX('D_ SERVICES'!D:F, MATCH(J2898, 'D_ SERVICES'!A:A, 0),
   IF(I2898="Basic", 1, IF(I2898="Standard", 2, IF(I2898="Premium", 3, ""))))</f>
        <v>574</v>
      </c>
      <c r="M2898" s="32">
        <f>L2898*(1-VLOOKUP('F_ ORDERS'!$K2898,D_BUYERS!A:H,8,FALSE))</f>
        <v>545.29999999999995</v>
      </c>
      <c r="N2898" s="32">
        <f>IF(VLOOKUP('F_ ORDERS'!$G2898, OrderDate!A:E, 5, FALSE) = 1, 'F_ ORDERS'!$M2898 * (1 - 0.07), 'F_ ORDERS'!$M2898)</f>
        <v>545.29999999999995</v>
      </c>
    </row>
    <row r="2899" spans="1:14" x14ac:dyDescent="0.2">
      <c r="A2899" s="51" t="str">
        <f t="shared" si="45"/>
        <v>151.213.255.162|45149|0.274953703701613</v>
      </c>
      <c r="B2899" s="51" t="s">
        <v>1647</v>
      </c>
      <c r="C2899" s="52">
        <f>INT(DT!I2899)</f>
        <v>45149</v>
      </c>
      <c r="D2899" s="53">
        <f>DT!I2899-INT(DT!I2899)</f>
        <v>0.27495370370161254</v>
      </c>
      <c r="E2899" s="32" t="s">
        <v>7114</v>
      </c>
      <c r="F2899" s="32">
        <v>1219</v>
      </c>
      <c r="G2899" s="38">
        <f>INT(DT!E2899)</f>
        <v>45149</v>
      </c>
      <c r="H2899" s="39">
        <f>DT!E2899-INT(DT!E2899)</f>
        <v>0.29232638888788642</v>
      </c>
      <c r="I2899" s="32" t="s">
        <v>23</v>
      </c>
      <c r="J2899" s="32" t="s">
        <v>776</v>
      </c>
      <c r="K2899" s="32" t="s">
        <v>214</v>
      </c>
      <c r="L2899" s="42" cm="1">
        <f t="array" ref="L2899">INDEX('D_ SERVICES'!D:F, MATCH(J2899, 'D_ SERVICES'!A:A, 0),
   IF(I2899="Basic", 1, IF(I2899="Standard", 2, IF(I2899="Premium", 3, ""))))</f>
        <v>942</v>
      </c>
      <c r="M2899" s="32">
        <f>L2899*(1-VLOOKUP('F_ ORDERS'!$K2899,D_BUYERS!A:H,8,FALSE))</f>
        <v>942</v>
      </c>
      <c r="N2899" s="32">
        <f>IF(VLOOKUP('F_ ORDERS'!$G2899, OrderDate!A:E, 5, FALSE) = 1, 'F_ ORDERS'!$M2899 * (1 - 0.07), 'F_ ORDERS'!$M2899)</f>
        <v>942</v>
      </c>
    </row>
    <row r="2900" spans="1:14" x14ac:dyDescent="0.2">
      <c r="A2900" s="51" t="str">
        <f t="shared" si="45"/>
        <v>202.39.236.12|45113|0.818587962960009</v>
      </c>
      <c r="B2900" s="51" t="s">
        <v>2329</v>
      </c>
      <c r="C2900" s="52">
        <f>INT(DT!I2900)</f>
        <v>45113</v>
      </c>
      <c r="D2900" s="53">
        <f>DT!I2900-INT(DT!I2900)</f>
        <v>0.81858796296000946</v>
      </c>
      <c r="E2900" s="32" t="s">
        <v>7115</v>
      </c>
      <c r="F2900" s="32">
        <v>1094</v>
      </c>
      <c r="G2900" s="38">
        <f>INT(DT!E2900)</f>
        <v>45113</v>
      </c>
      <c r="H2900" s="39">
        <f>DT!E2900-INT(DT!E2900)</f>
        <v>0.88737268518161727</v>
      </c>
      <c r="I2900" s="32" t="s">
        <v>12</v>
      </c>
      <c r="J2900" s="32" t="s">
        <v>747</v>
      </c>
      <c r="K2900" s="32" t="s">
        <v>380</v>
      </c>
      <c r="L2900" s="42" cm="1">
        <f t="array" ref="L2900">INDEX('D_ SERVICES'!D:F, MATCH(J2900, 'D_ SERVICES'!A:A, 0),
   IF(I2900="Basic", 1, IF(I2900="Standard", 2, IF(I2900="Premium", 3, ""))))</f>
        <v>990</v>
      </c>
      <c r="M2900" s="32">
        <f>L2900*(1-VLOOKUP('F_ ORDERS'!$K2900,D_BUYERS!A:H,8,FALSE))</f>
        <v>891</v>
      </c>
      <c r="N2900" s="32">
        <f>IF(VLOOKUP('F_ ORDERS'!$G2900, OrderDate!A:E, 5, FALSE) = 1, 'F_ ORDERS'!$M2900 * (1 - 0.07), 'F_ ORDERS'!$M2900)</f>
        <v>891</v>
      </c>
    </row>
    <row r="2901" spans="1:14" x14ac:dyDescent="0.2">
      <c r="A2901" s="51" t="str">
        <f t="shared" si="45"/>
        <v>210.72.242.102|44499|0.961898148147156</v>
      </c>
      <c r="B2901" s="51" t="s">
        <v>2446</v>
      </c>
      <c r="C2901" s="52">
        <f>INT(DT!I2901)</f>
        <v>44499</v>
      </c>
      <c r="D2901" s="53">
        <f>DT!I2901-INT(DT!I2901)</f>
        <v>0.96189814814715646</v>
      </c>
      <c r="E2901" s="32" t="s">
        <v>7116</v>
      </c>
      <c r="F2901" s="32">
        <v>1034</v>
      </c>
      <c r="G2901" s="38">
        <f>INT(DT!E2901)</f>
        <v>44499</v>
      </c>
      <c r="H2901" s="39">
        <f>DT!E2901-INT(DT!E2901)</f>
        <v>0.97586805555329192</v>
      </c>
      <c r="I2901" s="32" t="s">
        <v>12</v>
      </c>
      <c r="J2901" s="32" t="s">
        <v>769</v>
      </c>
      <c r="K2901" s="32" t="s">
        <v>418</v>
      </c>
      <c r="L2901" s="42" cm="1">
        <f t="array" ref="L2901">INDEX('D_ SERVICES'!D:F, MATCH(J2901, 'D_ SERVICES'!A:A, 0),
   IF(I2901="Basic", 1, IF(I2901="Standard", 2, IF(I2901="Premium", 3, ""))))</f>
        <v>987</v>
      </c>
      <c r="M2901" s="32">
        <f>L2901*(1-VLOOKUP('F_ ORDERS'!$K2901,D_BUYERS!A:H,8,FALSE))</f>
        <v>987</v>
      </c>
      <c r="N2901" s="32">
        <f>IF(VLOOKUP('F_ ORDERS'!$G2901, OrderDate!A:E, 5, FALSE) = 1, 'F_ ORDERS'!$M2901 * (1 - 0.07), 'F_ ORDERS'!$M2901)</f>
        <v>917.91</v>
      </c>
    </row>
    <row r="2902" spans="1:14" x14ac:dyDescent="0.2">
      <c r="A2902" s="51" t="str">
        <f t="shared" si="45"/>
        <v>147.16.202.49|42178|0.593217592591827</v>
      </c>
      <c r="B2902" s="51" t="s">
        <v>1581</v>
      </c>
      <c r="C2902" s="52">
        <f>INT(DT!I2902)</f>
        <v>42178</v>
      </c>
      <c r="D2902" s="53">
        <f>DT!I2902-INT(DT!I2902)</f>
        <v>0.59321759259182727</v>
      </c>
      <c r="E2902" s="32" t="s">
        <v>7117</v>
      </c>
      <c r="F2902" s="32">
        <v>1121</v>
      </c>
      <c r="G2902" s="38">
        <f>INT(DT!E2902)</f>
        <v>42178</v>
      </c>
      <c r="H2902" s="39">
        <f>DT!E2902-INT(DT!E2902)</f>
        <v>0.68598379629838746</v>
      </c>
      <c r="I2902" s="32" t="s">
        <v>23</v>
      </c>
      <c r="J2902" s="32" t="s">
        <v>536</v>
      </c>
      <c r="K2902" s="32" t="s">
        <v>394</v>
      </c>
      <c r="L2902" s="42" cm="1">
        <f t="array" ref="L2902">INDEX('D_ SERVICES'!D:F, MATCH(J2902, 'D_ SERVICES'!A:A, 0),
   IF(I2902="Basic", 1, IF(I2902="Standard", 2, IF(I2902="Premium", 3, ""))))</f>
        <v>676</v>
      </c>
      <c r="M2902" s="32">
        <f>L2902*(1-VLOOKUP('F_ ORDERS'!$K2902,D_BUYERS!A:H,8,FALSE))</f>
        <v>608.4</v>
      </c>
      <c r="N2902" s="32">
        <f>IF(VLOOKUP('F_ ORDERS'!$G2902, OrderDate!A:E, 5, FALSE) = 1, 'F_ ORDERS'!$M2902 * (1 - 0.07), 'F_ ORDERS'!$M2902)</f>
        <v>608.4</v>
      </c>
    </row>
    <row r="2903" spans="1:14" x14ac:dyDescent="0.2">
      <c r="A2903" s="51" t="str">
        <f t="shared" si="45"/>
        <v>168.103.86.4|44659|0.19300925925927</v>
      </c>
      <c r="B2903" s="51" t="s">
        <v>1865</v>
      </c>
      <c r="C2903" s="52">
        <f>INT(DT!I2903)</f>
        <v>44659</v>
      </c>
      <c r="D2903" s="53">
        <f>DT!I2903-INT(DT!I2903)</f>
        <v>0.19300925925927004</v>
      </c>
      <c r="E2903" s="32" t="s">
        <v>7118</v>
      </c>
      <c r="F2903" s="32">
        <v>1013</v>
      </c>
      <c r="G2903" s="38">
        <f>INT(DT!E2903)</f>
        <v>44659</v>
      </c>
      <c r="H2903" s="39">
        <f>DT!E2903-INT(DT!E2903)</f>
        <v>0.20106481481343508</v>
      </c>
      <c r="I2903" s="32" t="s">
        <v>23</v>
      </c>
      <c r="J2903" s="32" t="s">
        <v>764</v>
      </c>
      <c r="K2903" s="32" t="s">
        <v>345</v>
      </c>
      <c r="L2903" s="42" cm="1">
        <f t="array" ref="L2903">INDEX('D_ SERVICES'!D:F, MATCH(J2903, 'D_ SERVICES'!A:A, 0),
   IF(I2903="Basic", 1, IF(I2903="Standard", 2, IF(I2903="Premium", 3, ""))))</f>
        <v>248</v>
      </c>
      <c r="M2903" s="32">
        <f>L2903*(1-VLOOKUP('F_ ORDERS'!$K2903,D_BUYERS!A:H,8,FALSE))</f>
        <v>248</v>
      </c>
      <c r="N2903" s="32">
        <f>IF(VLOOKUP('F_ ORDERS'!$G2903, OrderDate!A:E, 5, FALSE) = 1, 'F_ ORDERS'!$M2903 * (1 - 0.07), 'F_ ORDERS'!$M2903)</f>
        <v>248</v>
      </c>
    </row>
    <row r="2904" spans="1:14" x14ac:dyDescent="0.2">
      <c r="A2904" s="51" t="str">
        <f t="shared" si="45"/>
        <v>97.8.28.169|44640|0.867974537039117</v>
      </c>
      <c r="B2904" s="51" t="s">
        <v>4173</v>
      </c>
      <c r="C2904" s="52">
        <f>INT(DT!I2904)</f>
        <v>44640</v>
      </c>
      <c r="D2904" s="53">
        <f>DT!I2904-INT(DT!I2904)</f>
        <v>0.86797453703911742</v>
      </c>
      <c r="E2904" s="32" t="s">
        <v>7119</v>
      </c>
      <c r="F2904" s="32">
        <v>1042</v>
      </c>
      <c r="G2904" s="38">
        <f>INT(DT!E2904)</f>
        <v>44640</v>
      </c>
      <c r="H2904" s="39">
        <f>DT!E2904-INT(DT!E2904)</f>
        <v>0.89798611111473292</v>
      </c>
      <c r="I2904" s="32" t="s">
        <v>18</v>
      </c>
      <c r="J2904" s="32" t="s">
        <v>635</v>
      </c>
      <c r="K2904" s="32" t="s">
        <v>236</v>
      </c>
      <c r="L2904" s="42" cm="1">
        <f t="array" ref="L2904">INDEX('D_ SERVICES'!D:F, MATCH(J2904, 'D_ SERVICES'!A:A, 0),
   IF(I2904="Basic", 1, IF(I2904="Standard", 2, IF(I2904="Premium", 3, ""))))</f>
        <v>635</v>
      </c>
      <c r="M2904" s="32">
        <f>L2904*(1-VLOOKUP('F_ ORDERS'!$K2904,D_BUYERS!A:H,8,FALSE))</f>
        <v>571.5</v>
      </c>
      <c r="N2904" s="32">
        <f>IF(VLOOKUP('F_ ORDERS'!$G2904, OrderDate!A:E, 5, FALSE) = 1, 'F_ ORDERS'!$M2904 * (1 - 0.07), 'F_ ORDERS'!$M2904)</f>
        <v>531.495</v>
      </c>
    </row>
    <row r="2905" spans="1:14" x14ac:dyDescent="0.2">
      <c r="A2905" s="51" t="str">
        <f t="shared" si="45"/>
        <v>95.4.106.175|42589|0.0815046296265791</v>
      </c>
      <c r="B2905" s="51" t="s">
        <v>4141</v>
      </c>
      <c r="C2905" s="52">
        <f>INT(DT!I2905)</f>
        <v>42589</v>
      </c>
      <c r="D2905" s="53">
        <f>DT!I2905-INT(DT!I2905)</f>
        <v>8.1504629626579117E-2</v>
      </c>
      <c r="E2905" s="32" t="s">
        <v>7120</v>
      </c>
      <c r="F2905" s="32">
        <v>1102</v>
      </c>
      <c r="G2905" s="38">
        <f>INT(DT!E2905)</f>
        <v>42589</v>
      </c>
      <c r="H2905" s="39">
        <f>DT!E2905-INT(DT!E2905)</f>
        <v>0.20552083333313931</v>
      </c>
      <c r="I2905" s="32" t="s">
        <v>12</v>
      </c>
      <c r="J2905" s="32" t="s">
        <v>724</v>
      </c>
      <c r="K2905" s="32" t="s">
        <v>322</v>
      </c>
      <c r="L2905" s="42" cm="1">
        <f t="array" ref="L2905">INDEX('D_ SERVICES'!D:F, MATCH(J2905, 'D_ SERVICES'!A:A, 0),
   IF(I2905="Basic", 1, IF(I2905="Standard", 2, IF(I2905="Premium", 3, ""))))</f>
        <v>956</v>
      </c>
      <c r="M2905" s="32">
        <f>L2905*(1-VLOOKUP('F_ ORDERS'!$K2905,D_BUYERS!A:H,8,FALSE))</f>
        <v>860.4</v>
      </c>
      <c r="N2905" s="32">
        <f>IF(VLOOKUP('F_ ORDERS'!$G2905, OrderDate!A:E, 5, FALSE) = 1, 'F_ ORDERS'!$M2905 * (1 - 0.07), 'F_ ORDERS'!$M2905)</f>
        <v>800.17199999999991</v>
      </c>
    </row>
    <row r="2906" spans="1:14" x14ac:dyDescent="0.2">
      <c r="A2906" s="51" t="str">
        <f t="shared" si="45"/>
        <v>192.127.143.134|44681|0.343287037037953</v>
      </c>
      <c r="B2906" s="51" t="s">
        <v>2158</v>
      </c>
      <c r="C2906" s="52">
        <f>INT(DT!I2906)</f>
        <v>44681</v>
      </c>
      <c r="D2906" s="53">
        <f>DT!I2906-INT(DT!I2906)</f>
        <v>0.34328703703795327</v>
      </c>
      <c r="E2906" s="32" t="s">
        <v>7121</v>
      </c>
      <c r="F2906" s="32">
        <v>1034</v>
      </c>
      <c r="G2906" s="38">
        <f>INT(DT!E2906)</f>
        <v>44681</v>
      </c>
      <c r="H2906" s="39">
        <f>DT!E2906-INT(DT!E2906)</f>
        <v>0.35428240741021</v>
      </c>
      <c r="I2906" s="32" t="s">
        <v>12</v>
      </c>
      <c r="J2906" s="32" t="s">
        <v>769</v>
      </c>
      <c r="K2906" s="32" t="s">
        <v>49</v>
      </c>
      <c r="L2906" s="42" cm="1">
        <f t="array" ref="L2906">INDEX('D_ SERVICES'!D:F, MATCH(J2906, 'D_ SERVICES'!A:A, 0),
   IF(I2906="Basic", 1, IF(I2906="Standard", 2, IF(I2906="Premium", 3, ""))))</f>
        <v>987</v>
      </c>
      <c r="M2906" s="32">
        <f>L2906*(1-VLOOKUP('F_ ORDERS'!$K2906,D_BUYERS!A:H,8,FALSE))</f>
        <v>937.65</v>
      </c>
      <c r="N2906" s="32">
        <f>IF(VLOOKUP('F_ ORDERS'!$G2906, OrderDate!A:E, 5, FALSE) = 1, 'F_ ORDERS'!$M2906 * (1 - 0.07), 'F_ ORDERS'!$M2906)</f>
        <v>872.01449999999988</v>
      </c>
    </row>
    <row r="2907" spans="1:14" x14ac:dyDescent="0.2">
      <c r="A2907" s="51" t="str">
        <f t="shared" si="45"/>
        <v>13.79.2.112|44759|0.272997685176961</v>
      </c>
      <c r="B2907" s="51" t="s">
        <v>1345</v>
      </c>
      <c r="C2907" s="52">
        <f>INT(DT!I2907)</f>
        <v>44759</v>
      </c>
      <c r="D2907" s="53">
        <f>DT!I2907-INT(DT!I2907)</f>
        <v>0.27299768517696066</v>
      </c>
      <c r="E2907" s="32" t="s">
        <v>7122</v>
      </c>
      <c r="F2907" s="32">
        <v>1206</v>
      </c>
      <c r="G2907" s="38">
        <f>INT(DT!E2907)</f>
        <v>44759</v>
      </c>
      <c r="H2907" s="39">
        <f>DT!E2907-INT(DT!E2907)</f>
        <v>0.32577546295215143</v>
      </c>
      <c r="I2907" s="32" t="s">
        <v>12</v>
      </c>
      <c r="J2907" s="32" t="s">
        <v>701</v>
      </c>
      <c r="K2907" s="32" t="s">
        <v>119</v>
      </c>
      <c r="L2907" s="42" cm="1">
        <f t="array" ref="L2907">INDEX('D_ SERVICES'!D:F, MATCH(J2907, 'D_ SERVICES'!A:A, 0),
   IF(I2907="Basic", 1, IF(I2907="Standard", 2, IF(I2907="Premium", 3, ""))))</f>
        <v>988</v>
      </c>
      <c r="M2907" s="32">
        <f>L2907*(1-VLOOKUP('F_ ORDERS'!$K2907,D_BUYERS!A:H,8,FALSE))</f>
        <v>889.2</v>
      </c>
      <c r="N2907" s="32">
        <f>IF(VLOOKUP('F_ ORDERS'!$G2907, OrderDate!A:E, 5, FALSE) = 1, 'F_ ORDERS'!$M2907 * (1 - 0.07), 'F_ ORDERS'!$M2907)</f>
        <v>826.95600000000002</v>
      </c>
    </row>
    <row r="2908" spans="1:14" x14ac:dyDescent="0.2">
      <c r="A2908" s="51" t="str">
        <f t="shared" si="45"/>
        <v>43.184.249.200|45102|0.394976851850515</v>
      </c>
      <c r="B2908" s="51" t="s">
        <v>3378</v>
      </c>
      <c r="C2908" s="52">
        <f>INT(DT!I2908)</f>
        <v>45102</v>
      </c>
      <c r="D2908" s="53">
        <f>DT!I2908-INT(DT!I2908)</f>
        <v>0.39497685185051523</v>
      </c>
      <c r="E2908" s="32" t="s">
        <v>7123</v>
      </c>
      <c r="F2908" s="32">
        <v>1149</v>
      </c>
      <c r="G2908" s="38">
        <f>INT(DT!E2908)</f>
        <v>45102</v>
      </c>
      <c r="H2908" s="39">
        <f>DT!E2908-INT(DT!E2908)</f>
        <v>0.43046296296233777</v>
      </c>
      <c r="I2908" s="32" t="s">
        <v>18</v>
      </c>
      <c r="J2908" s="32" t="s">
        <v>814</v>
      </c>
      <c r="K2908" s="32" t="s">
        <v>427</v>
      </c>
      <c r="L2908" s="42" cm="1">
        <f t="array" ref="L2908">INDEX('D_ SERVICES'!D:F, MATCH(J2908, 'D_ SERVICES'!A:A, 0),
   IF(I2908="Basic", 1, IF(I2908="Standard", 2, IF(I2908="Premium", 3, ""))))</f>
        <v>908</v>
      </c>
      <c r="M2908" s="32">
        <f>L2908*(1-VLOOKUP('F_ ORDERS'!$K2908,D_BUYERS!A:H,8,FALSE))</f>
        <v>817.2</v>
      </c>
      <c r="N2908" s="32">
        <f>IF(VLOOKUP('F_ ORDERS'!$G2908, OrderDate!A:E, 5, FALSE) = 1, 'F_ ORDERS'!$M2908 * (1 - 0.07), 'F_ ORDERS'!$M2908)</f>
        <v>759.99599999999998</v>
      </c>
    </row>
    <row r="2909" spans="1:14" x14ac:dyDescent="0.2">
      <c r="A2909" s="51" t="str">
        <f t="shared" si="45"/>
        <v>94.46.164.82|45094|0.642824074071541</v>
      </c>
      <c r="B2909" s="51" t="s">
        <v>4126</v>
      </c>
      <c r="C2909" s="52">
        <f>INT(DT!I2909)</f>
        <v>45094</v>
      </c>
      <c r="D2909" s="53">
        <f>DT!I2909-INT(DT!I2909)</f>
        <v>0.64282407407154096</v>
      </c>
      <c r="E2909" s="32" t="s">
        <v>7124</v>
      </c>
      <c r="F2909" s="32">
        <v>1014</v>
      </c>
      <c r="G2909" s="38">
        <f>INT(DT!E2909)</f>
        <v>45094</v>
      </c>
      <c r="H2909" s="39">
        <f>DT!E2909-INT(DT!E2909)</f>
        <v>0.68358796295797219</v>
      </c>
      <c r="I2909" s="32" t="s">
        <v>12</v>
      </c>
      <c r="J2909" s="32" t="s">
        <v>647</v>
      </c>
      <c r="K2909" s="32" t="s">
        <v>388</v>
      </c>
      <c r="L2909" s="42" cm="1">
        <f t="array" ref="L2909">INDEX('D_ SERVICES'!D:F, MATCH(J2909, 'D_ SERVICES'!A:A, 0),
   IF(I2909="Basic", 1, IF(I2909="Standard", 2, IF(I2909="Premium", 3, ""))))</f>
        <v>859</v>
      </c>
      <c r="M2909" s="32">
        <f>L2909*(1-VLOOKUP('F_ ORDERS'!$K2909,D_BUYERS!A:H,8,FALSE))</f>
        <v>859</v>
      </c>
      <c r="N2909" s="32">
        <f>IF(VLOOKUP('F_ ORDERS'!$G2909, OrderDate!A:E, 5, FALSE) = 1, 'F_ ORDERS'!$M2909 * (1 - 0.07), 'F_ ORDERS'!$M2909)</f>
        <v>798.86999999999989</v>
      </c>
    </row>
    <row r="2910" spans="1:14" x14ac:dyDescent="0.2">
      <c r="A2910" s="51" t="str">
        <f t="shared" si="45"/>
        <v>104.252.107.237|42896|0.150972222232667</v>
      </c>
      <c r="B2910" s="51" t="s">
        <v>990</v>
      </c>
      <c r="C2910" s="52">
        <f>INT(DT!I2910)</f>
        <v>42896</v>
      </c>
      <c r="D2910" s="53">
        <f>DT!I2910-INT(DT!I2910)</f>
        <v>0.15097222223266726</v>
      </c>
      <c r="E2910" s="32" t="s">
        <v>7125</v>
      </c>
      <c r="F2910" s="32">
        <v>1134</v>
      </c>
      <c r="G2910" s="38">
        <f>INT(DT!E2910)</f>
        <v>42896</v>
      </c>
      <c r="H2910" s="39">
        <f>DT!E2910-INT(DT!E2910)</f>
        <v>0.22262731482624076</v>
      </c>
      <c r="I2910" s="32" t="s">
        <v>12</v>
      </c>
      <c r="J2910" s="32" t="s">
        <v>819</v>
      </c>
      <c r="K2910" s="32" t="s">
        <v>211</v>
      </c>
      <c r="L2910" s="42" cm="1">
        <f t="array" ref="L2910">INDEX('D_ SERVICES'!D:F, MATCH(J2910, 'D_ SERVICES'!A:A, 0),
   IF(I2910="Basic", 1, IF(I2910="Standard", 2, IF(I2910="Premium", 3, ""))))</f>
        <v>961</v>
      </c>
      <c r="M2910" s="32">
        <f>L2910*(1-VLOOKUP('F_ ORDERS'!$K2910,D_BUYERS!A:H,8,FALSE))</f>
        <v>912.94999999999993</v>
      </c>
      <c r="N2910" s="32">
        <f>IF(VLOOKUP('F_ ORDERS'!$G2910, OrderDate!A:E, 5, FALSE) = 1, 'F_ ORDERS'!$M2910 * (1 - 0.07), 'F_ ORDERS'!$M2910)</f>
        <v>849.04349999999988</v>
      </c>
    </row>
    <row r="2911" spans="1:14" x14ac:dyDescent="0.2">
      <c r="A2911" s="51" t="str">
        <f t="shared" si="45"/>
        <v>39.95.210.130|42168|0.296574074076489</v>
      </c>
      <c r="B2911" s="51" t="s">
        <v>3319</v>
      </c>
      <c r="C2911" s="52">
        <f>INT(DT!I2911)</f>
        <v>42168</v>
      </c>
      <c r="D2911" s="53">
        <f>DT!I2911-INT(DT!I2911)</f>
        <v>0.29657407407648861</v>
      </c>
      <c r="E2911" s="32" t="s">
        <v>7126</v>
      </c>
      <c r="F2911" s="32">
        <v>1193</v>
      </c>
      <c r="G2911" s="38">
        <f>INT(DT!E2911)</f>
        <v>42168</v>
      </c>
      <c r="H2911" s="39">
        <f>DT!E2911-INT(DT!E2911)</f>
        <v>0.38555555555649335</v>
      </c>
      <c r="I2911" s="32" t="s">
        <v>12</v>
      </c>
      <c r="J2911" s="32" t="s">
        <v>835</v>
      </c>
      <c r="K2911" s="32" t="s">
        <v>443</v>
      </c>
      <c r="L2911" s="42" cm="1">
        <f t="array" ref="L2911">INDEX('D_ SERVICES'!D:F, MATCH(J2911, 'D_ SERVICES'!A:A, 0),
   IF(I2911="Basic", 1, IF(I2911="Standard", 2, IF(I2911="Premium", 3, ""))))</f>
        <v>998</v>
      </c>
      <c r="M2911" s="32">
        <f>L2911*(1-VLOOKUP('F_ ORDERS'!$K2911,D_BUYERS!A:H,8,FALSE))</f>
        <v>948.09999999999991</v>
      </c>
      <c r="N2911" s="32">
        <f>IF(VLOOKUP('F_ ORDERS'!$G2911, OrderDate!A:E, 5, FALSE) = 1, 'F_ ORDERS'!$M2911 * (1 - 0.07), 'F_ ORDERS'!$M2911)</f>
        <v>881.73299999999983</v>
      </c>
    </row>
    <row r="2912" spans="1:14" x14ac:dyDescent="0.2">
      <c r="A2912" s="51" t="str">
        <f t="shared" si="45"/>
        <v>27.110.103.88|45341|0.108148148152395</v>
      </c>
      <c r="B2912" s="51" t="s">
        <v>3107</v>
      </c>
      <c r="C2912" s="52">
        <f>INT(DT!I2912)</f>
        <v>45341</v>
      </c>
      <c r="D2912" s="53">
        <f>DT!I2912-INT(DT!I2912)</f>
        <v>0.10814814815239515</v>
      </c>
      <c r="E2912" s="32" t="s">
        <v>7127</v>
      </c>
      <c r="F2912" s="32">
        <v>1109</v>
      </c>
      <c r="G2912" s="38">
        <f>INT(DT!E2912)</f>
        <v>45341</v>
      </c>
      <c r="H2912" s="39">
        <f>DT!E2912-INT(DT!E2912)</f>
        <v>0.14579861111269565</v>
      </c>
      <c r="I2912" s="32" t="s">
        <v>12</v>
      </c>
      <c r="J2912" s="32" t="s">
        <v>671</v>
      </c>
      <c r="K2912" s="32" t="s">
        <v>316</v>
      </c>
      <c r="L2912" s="42" cm="1">
        <f t="array" ref="L2912">INDEX('D_ SERVICES'!D:F, MATCH(J2912, 'D_ SERVICES'!A:A, 0),
   IF(I2912="Basic", 1, IF(I2912="Standard", 2, IF(I2912="Premium", 3, ""))))</f>
        <v>954</v>
      </c>
      <c r="M2912" s="32">
        <f>L2912*(1-VLOOKUP('F_ ORDERS'!$K2912,D_BUYERS!A:H,8,FALSE))</f>
        <v>906.3</v>
      </c>
      <c r="N2912" s="32">
        <f>IF(VLOOKUP('F_ ORDERS'!$G2912, OrderDate!A:E, 5, FALSE) = 1, 'F_ ORDERS'!$M2912 * (1 - 0.07), 'F_ ORDERS'!$M2912)</f>
        <v>906.3</v>
      </c>
    </row>
    <row r="2913" spans="1:14" x14ac:dyDescent="0.2">
      <c r="A2913" s="51" t="str">
        <f t="shared" si="45"/>
        <v>99.72.8.27|44726|0.730983796296641</v>
      </c>
      <c r="B2913" s="51" t="s">
        <v>4204</v>
      </c>
      <c r="C2913" s="52">
        <f>INT(DT!I2913)</f>
        <v>44726</v>
      </c>
      <c r="D2913" s="53">
        <f>DT!I2913-INT(DT!I2913)</f>
        <v>0.73098379629664123</v>
      </c>
      <c r="E2913" s="32" t="s">
        <v>7128</v>
      </c>
      <c r="F2913" s="32">
        <v>1096</v>
      </c>
      <c r="G2913" s="38">
        <f>INT(DT!E2913)</f>
        <v>44726</v>
      </c>
      <c r="H2913" s="39">
        <f>DT!E2913-INT(DT!E2913)</f>
        <v>0.83445601852145046</v>
      </c>
      <c r="I2913" s="32" t="s">
        <v>12</v>
      </c>
      <c r="J2913" s="32" t="s">
        <v>555</v>
      </c>
      <c r="K2913" s="32" t="s">
        <v>31</v>
      </c>
      <c r="L2913" s="42" cm="1">
        <f t="array" ref="L2913">INDEX('D_ SERVICES'!D:F, MATCH(J2913, 'D_ SERVICES'!A:A, 0),
   IF(I2913="Basic", 1, IF(I2913="Standard", 2, IF(I2913="Premium", 3, ""))))</f>
        <v>900</v>
      </c>
      <c r="M2913" s="32">
        <f>L2913*(1-VLOOKUP('F_ ORDERS'!$K2913,D_BUYERS!A:H,8,FALSE))</f>
        <v>855</v>
      </c>
      <c r="N2913" s="32">
        <f>IF(VLOOKUP('F_ ORDERS'!$G2913, OrderDate!A:E, 5, FALSE) = 1, 'F_ ORDERS'!$M2913 * (1 - 0.07), 'F_ ORDERS'!$M2913)</f>
        <v>855</v>
      </c>
    </row>
    <row r="2914" spans="1:14" x14ac:dyDescent="0.2">
      <c r="A2914" s="51" t="str">
        <f t="shared" si="45"/>
        <v>104.252.107.237|42896|0.150972222232667</v>
      </c>
      <c r="B2914" s="51" t="s">
        <v>990</v>
      </c>
      <c r="C2914" s="52">
        <f>INT(DT!I2914)</f>
        <v>42896</v>
      </c>
      <c r="D2914" s="53">
        <f>DT!I2914-INT(DT!I2914)</f>
        <v>0.15097222223266726</v>
      </c>
      <c r="E2914" s="32" t="s">
        <v>7129</v>
      </c>
      <c r="F2914" s="32">
        <v>1107</v>
      </c>
      <c r="G2914" s="38">
        <f>INT(DT!E2914)</f>
        <v>42896</v>
      </c>
      <c r="H2914" s="39">
        <f>DT!E2914-INT(DT!E2914)</f>
        <v>0.25239583334041527</v>
      </c>
      <c r="I2914" s="32" t="s">
        <v>23</v>
      </c>
      <c r="J2914" s="32" t="s">
        <v>540</v>
      </c>
      <c r="K2914" s="32" t="s">
        <v>211</v>
      </c>
      <c r="L2914" s="42" cm="1">
        <f t="array" ref="L2914">INDEX('D_ SERVICES'!D:F, MATCH(J2914, 'D_ SERVICES'!A:A, 0),
   IF(I2914="Basic", 1, IF(I2914="Standard", 2, IF(I2914="Premium", 3, ""))))</f>
        <v>750</v>
      </c>
      <c r="M2914" s="32">
        <f>L2914*(1-VLOOKUP('F_ ORDERS'!$K2914,D_BUYERS!A:H,8,FALSE))</f>
        <v>712.5</v>
      </c>
      <c r="N2914" s="32">
        <f>IF(VLOOKUP('F_ ORDERS'!$G2914, OrderDate!A:E, 5, FALSE) = 1, 'F_ ORDERS'!$M2914 * (1 - 0.07), 'F_ ORDERS'!$M2914)</f>
        <v>662.625</v>
      </c>
    </row>
    <row r="2915" spans="1:14" x14ac:dyDescent="0.2">
      <c r="A2915" s="51" t="str">
        <f t="shared" si="45"/>
        <v>120.219.57.19|45200|0.735983796286746</v>
      </c>
      <c r="B2915" s="51" t="s">
        <v>1212</v>
      </c>
      <c r="C2915" s="52">
        <f>INT(DT!I2915)</f>
        <v>45200</v>
      </c>
      <c r="D2915" s="53">
        <f>DT!I2915-INT(DT!I2915)</f>
        <v>0.73598379628674593</v>
      </c>
      <c r="E2915" s="32" t="s">
        <v>7130</v>
      </c>
      <c r="F2915" s="32">
        <v>1178</v>
      </c>
      <c r="G2915" s="38">
        <f>INT(DT!E2915)</f>
        <v>45200</v>
      </c>
      <c r="H2915" s="39">
        <f>DT!E2915-INT(DT!E2915)</f>
        <v>0.81004629629023839</v>
      </c>
      <c r="I2915" s="32" t="s">
        <v>23</v>
      </c>
      <c r="J2915" s="32" t="s">
        <v>596</v>
      </c>
      <c r="K2915" s="32" t="s">
        <v>153</v>
      </c>
      <c r="L2915" s="42" cm="1">
        <f t="array" ref="L2915">INDEX('D_ SERVICES'!D:F, MATCH(J2915, 'D_ SERVICES'!A:A, 0),
   IF(I2915="Basic", 1, IF(I2915="Standard", 2, IF(I2915="Premium", 3, ""))))</f>
        <v>862</v>
      </c>
      <c r="M2915" s="32">
        <f>L2915*(1-VLOOKUP('F_ ORDERS'!$K2915,D_BUYERS!A:H,8,FALSE))</f>
        <v>862</v>
      </c>
      <c r="N2915" s="32">
        <f>IF(VLOOKUP('F_ ORDERS'!$G2915, OrderDate!A:E, 5, FALSE) = 1, 'F_ ORDERS'!$M2915 * (1 - 0.07), 'F_ ORDERS'!$M2915)</f>
        <v>801.66</v>
      </c>
    </row>
    <row r="2916" spans="1:14" x14ac:dyDescent="0.2">
      <c r="A2916" s="51" t="str">
        <f t="shared" si="45"/>
        <v>232.205.244.13|45167|0.644907407397113</v>
      </c>
      <c r="B2916" s="51" t="s">
        <v>2747</v>
      </c>
      <c r="C2916" s="52">
        <f>INT(DT!I2916)</f>
        <v>45167</v>
      </c>
      <c r="D2916" s="53">
        <f>DT!I2916-INT(DT!I2916)</f>
        <v>0.64490740739711327</v>
      </c>
      <c r="E2916" s="32" t="s">
        <v>7131</v>
      </c>
      <c r="F2916" s="32">
        <v>1106</v>
      </c>
      <c r="G2916" s="38">
        <f>INT(DT!E2916)</f>
        <v>45167</v>
      </c>
      <c r="H2916" s="39">
        <f>DT!E2916-INT(DT!E2916)</f>
        <v>0.73440972220851108</v>
      </c>
      <c r="I2916" s="32" t="s">
        <v>18</v>
      </c>
      <c r="J2916" s="32" t="s">
        <v>730</v>
      </c>
      <c r="K2916" s="32" t="s">
        <v>51</v>
      </c>
      <c r="L2916" s="42" cm="1">
        <f t="array" ref="L2916">INDEX('D_ SERVICES'!D:F, MATCH(J2916, 'D_ SERVICES'!A:A, 0),
   IF(I2916="Basic", 1, IF(I2916="Standard", 2, IF(I2916="Premium", 3, ""))))</f>
        <v>700</v>
      </c>
      <c r="M2916" s="32">
        <f>L2916*(1-VLOOKUP('F_ ORDERS'!$K2916,D_BUYERS!A:H,8,FALSE))</f>
        <v>665</v>
      </c>
      <c r="N2916" s="32">
        <f>IF(VLOOKUP('F_ ORDERS'!$G2916, OrderDate!A:E, 5, FALSE) = 1, 'F_ ORDERS'!$M2916 * (1 - 0.07), 'F_ ORDERS'!$M2916)</f>
        <v>665</v>
      </c>
    </row>
    <row r="2917" spans="1:14" x14ac:dyDescent="0.2">
      <c r="A2917" s="51" t="str">
        <f t="shared" si="45"/>
        <v>41.52.189.232|44104|0.36447916666657</v>
      </c>
      <c r="B2917" s="51" t="s">
        <v>3360</v>
      </c>
      <c r="C2917" s="52">
        <f>INT(DT!I2917)</f>
        <v>44104</v>
      </c>
      <c r="D2917" s="53">
        <f>DT!I2917-INT(DT!I2917)</f>
        <v>0.36447916666656965</v>
      </c>
      <c r="E2917" s="32" t="s">
        <v>7132</v>
      </c>
      <c r="F2917" s="32">
        <v>1223</v>
      </c>
      <c r="G2917" s="38">
        <f>INT(DT!E2917)</f>
        <v>44104</v>
      </c>
      <c r="H2917" s="39">
        <f>DT!E2917-INT(DT!E2917)</f>
        <v>0.39958333333197515</v>
      </c>
      <c r="I2917" s="32" t="s">
        <v>23</v>
      </c>
      <c r="J2917" s="32" t="s">
        <v>869</v>
      </c>
      <c r="K2917" s="32" t="s">
        <v>205</v>
      </c>
      <c r="L2917" s="42" cm="1">
        <f t="array" ref="L2917">INDEX('D_ SERVICES'!D:F, MATCH(J2917, 'D_ SERVICES'!A:A, 0),
   IF(I2917="Basic", 1, IF(I2917="Standard", 2, IF(I2917="Premium", 3, ""))))</f>
        <v>952</v>
      </c>
      <c r="M2917" s="32">
        <f>L2917*(1-VLOOKUP('F_ ORDERS'!$K2917,D_BUYERS!A:H,8,FALSE))</f>
        <v>856.80000000000007</v>
      </c>
      <c r="N2917" s="32">
        <f>IF(VLOOKUP('F_ ORDERS'!$G2917, OrderDate!A:E, 5, FALSE) = 1, 'F_ ORDERS'!$M2917 * (1 - 0.07), 'F_ ORDERS'!$M2917)</f>
        <v>856.80000000000007</v>
      </c>
    </row>
    <row r="2918" spans="1:14" x14ac:dyDescent="0.2">
      <c r="A2918" s="51" t="str">
        <f t="shared" si="45"/>
        <v>132.246.228.51|45428|0.90262731481198</v>
      </c>
      <c r="B2918" s="51" t="s">
        <v>1392</v>
      </c>
      <c r="C2918" s="52">
        <f>INT(DT!I2918)</f>
        <v>45428</v>
      </c>
      <c r="D2918" s="53">
        <f>DT!I2918-INT(DT!I2918)</f>
        <v>0.90262731481197989</v>
      </c>
      <c r="E2918" s="32" t="s">
        <v>7133</v>
      </c>
      <c r="F2918" s="32">
        <v>1160</v>
      </c>
      <c r="G2918" s="38">
        <f>INT(DT!E2918)</f>
        <v>45428</v>
      </c>
      <c r="H2918" s="39">
        <f>DT!E2918-INT(DT!E2918)</f>
        <v>0.9750462962911115</v>
      </c>
      <c r="I2918" s="32" t="s">
        <v>23</v>
      </c>
      <c r="J2918" s="32" t="s">
        <v>709</v>
      </c>
      <c r="K2918" s="32" t="s">
        <v>246</v>
      </c>
      <c r="L2918" s="42" cm="1">
        <f t="array" ref="L2918">INDEX('D_ SERVICES'!D:F, MATCH(J2918, 'D_ SERVICES'!A:A, 0),
   IF(I2918="Basic", 1, IF(I2918="Standard", 2, IF(I2918="Premium", 3, ""))))</f>
        <v>925</v>
      </c>
      <c r="M2918" s="32">
        <f>L2918*(1-VLOOKUP('F_ ORDERS'!$K2918,D_BUYERS!A:H,8,FALSE))</f>
        <v>832.5</v>
      </c>
      <c r="N2918" s="32">
        <f>IF(VLOOKUP('F_ ORDERS'!$G2918, OrderDate!A:E, 5, FALSE) = 1, 'F_ ORDERS'!$M2918 * (1 - 0.07), 'F_ ORDERS'!$M2918)</f>
        <v>832.5</v>
      </c>
    </row>
    <row r="2919" spans="1:14" x14ac:dyDescent="0.2">
      <c r="A2919" s="51" t="str">
        <f t="shared" si="45"/>
        <v>13.184.77.242|42589|0.148124999999709</v>
      </c>
      <c r="B2919" s="51" t="s">
        <v>1336</v>
      </c>
      <c r="C2919" s="52">
        <f>INT(DT!I2919)</f>
        <v>42589</v>
      </c>
      <c r="D2919" s="53">
        <f>DT!I2919-INT(DT!I2919)</f>
        <v>0.14812499999970896</v>
      </c>
      <c r="E2919" s="32" t="s">
        <v>7134</v>
      </c>
      <c r="F2919" s="32">
        <v>1016</v>
      </c>
      <c r="G2919" s="38">
        <f>INT(DT!E2919)</f>
        <v>42589</v>
      </c>
      <c r="H2919" s="39">
        <f>DT!E2919-INT(DT!E2919)</f>
        <v>0.22488425925985212</v>
      </c>
      <c r="I2919" s="32" t="s">
        <v>18</v>
      </c>
      <c r="J2919" s="32" t="s">
        <v>648</v>
      </c>
      <c r="K2919" s="32" t="s">
        <v>326</v>
      </c>
      <c r="L2919" s="42" cm="1">
        <f t="array" ref="L2919">INDEX('D_ SERVICES'!D:F, MATCH(J2919, 'D_ SERVICES'!A:A, 0),
   IF(I2919="Basic", 1, IF(I2919="Standard", 2, IF(I2919="Premium", 3, ""))))</f>
        <v>468</v>
      </c>
      <c r="M2919" s="32">
        <f>L2919*(1-VLOOKUP('F_ ORDERS'!$K2919,D_BUYERS!A:H,8,FALSE))</f>
        <v>444.59999999999997</v>
      </c>
      <c r="N2919" s="32">
        <f>IF(VLOOKUP('F_ ORDERS'!$G2919, OrderDate!A:E, 5, FALSE) = 1, 'F_ ORDERS'!$M2919 * (1 - 0.07), 'F_ ORDERS'!$M2919)</f>
        <v>413.47799999999995</v>
      </c>
    </row>
    <row r="2920" spans="1:14" x14ac:dyDescent="0.2">
      <c r="A2920" s="51" t="str">
        <f t="shared" si="45"/>
        <v>115.66.208.38|44965|0.730671296303626</v>
      </c>
      <c r="B2920" s="51" t="s">
        <v>1144</v>
      </c>
      <c r="C2920" s="52">
        <f>INT(DT!I2920)</f>
        <v>44965</v>
      </c>
      <c r="D2920" s="53">
        <f>DT!I2920-INT(DT!I2920)</f>
        <v>0.73067129630362615</v>
      </c>
      <c r="E2920" s="32" t="s">
        <v>7135</v>
      </c>
      <c r="F2920" s="32">
        <v>1087</v>
      </c>
      <c r="G2920" s="38">
        <f>INT(DT!E2920)</f>
        <v>44965</v>
      </c>
      <c r="H2920" s="39">
        <f>DT!E2920-INT(DT!E2920)</f>
        <v>0.83605324074596865</v>
      </c>
      <c r="I2920" s="32" t="s">
        <v>23</v>
      </c>
      <c r="J2920" s="32" t="s">
        <v>672</v>
      </c>
      <c r="K2920" s="32" t="s">
        <v>398</v>
      </c>
      <c r="L2920" s="42" cm="1">
        <f t="array" ref="L2920">INDEX('D_ SERVICES'!D:F, MATCH(J2920, 'D_ SERVICES'!A:A, 0),
   IF(I2920="Basic", 1, IF(I2920="Standard", 2, IF(I2920="Premium", 3, ""))))</f>
        <v>991</v>
      </c>
      <c r="M2920" s="32">
        <f>L2920*(1-VLOOKUP('F_ ORDERS'!$K2920,D_BUYERS!A:H,8,FALSE))</f>
        <v>991</v>
      </c>
      <c r="N2920" s="32">
        <f>IF(VLOOKUP('F_ ORDERS'!$G2920, OrderDate!A:E, 5, FALSE) = 1, 'F_ ORDERS'!$M2920 * (1 - 0.07), 'F_ ORDERS'!$M2920)</f>
        <v>991</v>
      </c>
    </row>
    <row r="2921" spans="1:14" x14ac:dyDescent="0.2">
      <c r="A2921" s="51" t="str">
        <f t="shared" si="45"/>
        <v>183.92.239.130|44011|0.948356481480005</v>
      </c>
      <c r="B2921" s="51" t="s">
        <v>2072</v>
      </c>
      <c r="C2921" s="52">
        <f>INT(DT!I2921)</f>
        <v>44011</v>
      </c>
      <c r="D2921" s="53">
        <f>DT!I2921-INT(DT!I2921)</f>
        <v>0.94835648148000473</v>
      </c>
      <c r="E2921" s="32" t="s">
        <v>7136</v>
      </c>
      <c r="F2921" s="32">
        <v>1049</v>
      </c>
      <c r="G2921" s="38">
        <f>INT(DT!E2921)</f>
        <v>44012</v>
      </c>
      <c r="H2921" s="39">
        <f>DT!E2921-INT(DT!E2921)</f>
        <v>5.7905092588043772E-2</v>
      </c>
      <c r="I2921" s="32" t="s">
        <v>12</v>
      </c>
      <c r="J2921" s="32" t="s">
        <v>805</v>
      </c>
      <c r="K2921" s="32" t="s">
        <v>408</v>
      </c>
      <c r="L2921" s="42" cm="1">
        <f t="array" ref="L2921">INDEX('D_ SERVICES'!D:F, MATCH(J2921, 'D_ SERVICES'!A:A, 0),
   IF(I2921="Basic", 1, IF(I2921="Standard", 2, IF(I2921="Premium", 3, ""))))</f>
        <v>674</v>
      </c>
      <c r="M2921" s="32">
        <f>L2921*(1-VLOOKUP('F_ ORDERS'!$K2921,D_BUYERS!A:H,8,FALSE))</f>
        <v>674</v>
      </c>
      <c r="N2921" s="32">
        <f>IF(VLOOKUP('F_ ORDERS'!$G2921, OrderDate!A:E, 5, FALSE) = 1, 'F_ ORDERS'!$M2921 * (1 - 0.07), 'F_ ORDERS'!$M2921)</f>
        <v>674</v>
      </c>
    </row>
    <row r="2922" spans="1:14" x14ac:dyDescent="0.2">
      <c r="A2922" s="51" t="str">
        <f t="shared" si="45"/>
        <v>112.164.199.51|45217|0.756944444452529</v>
      </c>
      <c r="B2922" s="51" t="s">
        <v>1102</v>
      </c>
      <c r="C2922" s="52">
        <f>INT(DT!I2922)</f>
        <v>45217</v>
      </c>
      <c r="D2922" s="53">
        <f>DT!I2922-INT(DT!I2922)</f>
        <v>0.75694444445252884</v>
      </c>
      <c r="E2922" s="32" t="s">
        <v>7137</v>
      </c>
      <c r="F2922" s="32">
        <v>1038</v>
      </c>
      <c r="G2922" s="38">
        <f>INT(DT!E2922)</f>
        <v>45217</v>
      </c>
      <c r="H2922" s="39">
        <f>DT!E2922-INT(DT!E2922)</f>
        <v>0.78050925926800119</v>
      </c>
      <c r="I2922" s="32" t="s">
        <v>23</v>
      </c>
      <c r="J2922" s="32" t="s">
        <v>758</v>
      </c>
      <c r="K2922" s="32" t="s">
        <v>112</v>
      </c>
      <c r="L2922" s="42" cm="1">
        <f t="array" ref="L2922">INDEX('D_ SERVICES'!D:F, MATCH(J2922, 'D_ SERVICES'!A:A, 0),
   IF(I2922="Basic", 1, IF(I2922="Standard", 2, IF(I2922="Premium", 3, ""))))</f>
        <v>959</v>
      </c>
      <c r="M2922" s="32">
        <f>L2922*(1-VLOOKUP('F_ ORDERS'!$K2922,D_BUYERS!A:H,8,FALSE))</f>
        <v>911.05</v>
      </c>
      <c r="N2922" s="32">
        <f>IF(VLOOKUP('F_ ORDERS'!$G2922, OrderDate!A:E, 5, FALSE) = 1, 'F_ ORDERS'!$M2922 * (1 - 0.07), 'F_ ORDERS'!$M2922)</f>
        <v>911.05</v>
      </c>
    </row>
    <row r="2923" spans="1:14" x14ac:dyDescent="0.2">
      <c r="A2923" s="51" t="str">
        <f t="shared" si="45"/>
        <v>14.201.5.187|45441|0.201412037036789</v>
      </c>
      <c r="B2923" s="51" t="s">
        <v>1489</v>
      </c>
      <c r="C2923" s="52">
        <f>INT(DT!I2923)</f>
        <v>45441</v>
      </c>
      <c r="D2923" s="53">
        <f>DT!I2923-INT(DT!I2923)</f>
        <v>0.20141203703678912</v>
      </c>
      <c r="E2923" s="32" t="s">
        <v>7138</v>
      </c>
      <c r="F2923" s="32">
        <v>1021</v>
      </c>
      <c r="G2923" s="38">
        <f>INT(DT!E2923)</f>
        <v>45441</v>
      </c>
      <c r="H2923" s="39">
        <f>DT!E2923-INT(DT!E2923)</f>
        <v>0.27024305555823958</v>
      </c>
      <c r="I2923" s="32" t="s">
        <v>18</v>
      </c>
      <c r="J2923" s="32" t="s">
        <v>622</v>
      </c>
      <c r="K2923" s="32" t="s">
        <v>417</v>
      </c>
      <c r="L2923" s="42" cm="1">
        <f t="array" ref="L2923">INDEX('D_ SERVICES'!D:F, MATCH(J2923, 'D_ SERVICES'!A:A, 0),
   IF(I2923="Basic", 1, IF(I2923="Standard", 2, IF(I2923="Premium", 3, ""))))</f>
        <v>358</v>
      </c>
      <c r="M2923" s="32">
        <f>L2923*(1-VLOOKUP('F_ ORDERS'!$K2923,D_BUYERS!A:H,8,FALSE))</f>
        <v>358</v>
      </c>
      <c r="N2923" s="32">
        <f>IF(VLOOKUP('F_ ORDERS'!$G2923, OrderDate!A:E, 5, FALSE) = 1, 'F_ ORDERS'!$M2923 * (1 - 0.07), 'F_ ORDERS'!$M2923)</f>
        <v>358</v>
      </c>
    </row>
    <row r="2924" spans="1:14" x14ac:dyDescent="0.2">
      <c r="A2924" s="51" t="str">
        <f t="shared" si="45"/>
        <v>141.78.39.252|45141|0.436736111107166</v>
      </c>
      <c r="B2924" s="51" t="s">
        <v>1515</v>
      </c>
      <c r="C2924" s="52">
        <f>INT(DT!I2924)</f>
        <v>45141</v>
      </c>
      <c r="D2924" s="53">
        <f>DT!I2924-INT(DT!I2924)</f>
        <v>0.43673611110716593</v>
      </c>
      <c r="E2924" s="32" t="s">
        <v>7139</v>
      </c>
      <c r="F2924" s="32">
        <v>1025</v>
      </c>
      <c r="G2924" s="38">
        <f>INT(DT!E2924)</f>
        <v>45141</v>
      </c>
      <c r="H2924" s="39">
        <f>DT!E2924-INT(DT!E2924)</f>
        <v>0.47700231480848743</v>
      </c>
      <c r="I2924" s="32" t="s">
        <v>18</v>
      </c>
      <c r="J2924" s="32" t="s">
        <v>773</v>
      </c>
      <c r="K2924" s="32" t="s">
        <v>70</v>
      </c>
      <c r="L2924" s="42" cm="1">
        <f t="array" ref="L2924">INDEX('D_ SERVICES'!D:F, MATCH(J2924, 'D_ SERVICES'!A:A, 0),
   IF(I2924="Basic", 1, IF(I2924="Standard", 2, IF(I2924="Premium", 3, ""))))</f>
        <v>833</v>
      </c>
      <c r="M2924" s="32">
        <f>L2924*(1-VLOOKUP('F_ ORDERS'!$K2924,D_BUYERS!A:H,8,FALSE))</f>
        <v>791.34999999999991</v>
      </c>
      <c r="N2924" s="32">
        <f>IF(VLOOKUP('F_ ORDERS'!$G2924, OrderDate!A:E, 5, FALSE) = 1, 'F_ ORDERS'!$M2924 * (1 - 0.07), 'F_ ORDERS'!$M2924)</f>
        <v>791.34999999999991</v>
      </c>
    </row>
    <row r="2925" spans="1:14" x14ac:dyDescent="0.2">
      <c r="A2925" s="51" t="str">
        <f t="shared" si="45"/>
        <v>206.45.183.125|44978|0.418495370373421</v>
      </c>
      <c r="B2925" s="51" t="s">
        <v>2377</v>
      </c>
      <c r="C2925" s="52">
        <f>INT(DT!I2925)</f>
        <v>44978</v>
      </c>
      <c r="D2925" s="53">
        <f>DT!I2925-INT(DT!I2925)</f>
        <v>0.41849537037342088</v>
      </c>
      <c r="E2925" s="32" t="s">
        <v>7140</v>
      </c>
      <c r="F2925" s="32">
        <v>1035</v>
      </c>
      <c r="G2925" s="38">
        <f>INT(DT!E2925)</f>
        <v>44978</v>
      </c>
      <c r="H2925" s="39">
        <f>DT!E2925-INT(DT!E2925)</f>
        <v>0.53998842593136942</v>
      </c>
      <c r="I2925" s="32" t="s">
        <v>23</v>
      </c>
      <c r="J2925" s="32" t="s">
        <v>811</v>
      </c>
      <c r="K2925" s="32" t="s">
        <v>73</v>
      </c>
      <c r="L2925" s="42" cm="1">
        <f t="array" ref="L2925">INDEX('D_ SERVICES'!D:F, MATCH(J2925, 'D_ SERVICES'!A:A, 0),
   IF(I2925="Basic", 1, IF(I2925="Standard", 2, IF(I2925="Premium", 3, ""))))</f>
        <v>909</v>
      </c>
      <c r="M2925" s="32">
        <f>L2925*(1-VLOOKUP('F_ ORDERS'!$K2925,D_BUYERS!A:H,8,FALSE))</f>
        <v>818.1</v>
      </c>
      <c r="N2925" s="32">
        <f>IF(VLOOKUP('F_ ORDERS'!$G2925, OrderDate!A:E, 5, FALSE) = 1, 'F_ ORDERS'!$M2925 * (1 - 0.07), 'F_ ORDERS'!$M2925)</f>
        <v>818.1</v>
      </c>
    </row>
    <row r="2926" spans="1:14" x14ac:dyDescent="0.2">
      <c r="A2926" s="51" t="str">
        <f t="shared" si="45"/>
        <v>20.21.1.206|43125|0.765243055553583</v>
      </c>
      <c r="B2926" s="51" t="s">
        <v>2288</v>
      </c>
      <c r="C2926" s="52">
        <f>INT(DT!I2926)</f>
        <v>43125</v>
      </c>
      <c r="D2926" s="53">
        <f>DT!I2926-INT(DT!I2926)</f>
        <v>0.76524305555358296</v>
      </c>
      <c r="E2926" s="32" t="s">
        <v>7141</v>
      </c>
      <c r="F2926" s="32">
        <v>1186</v>
      </c>
      <c r="G2926" s="38">
        <f>INT(DT!E2926)</f>
        <v>43125</v>
      </c>
      <c r="H2926" s="39">
        <f>DT!E2926-INT(DT!E2926)</f>
        <v>0.83105324074131204</v>
      </c>
      <c r="I2926" s="32" t="s">
        <v>18</v>
      </c>
      <c r="J2926" s="32" t="s">
        <v>834</v>
      </c>
      <c r="K2926" s="32" t="s">
        <v>125</v>
      </c>
      <c r="L2926" s="42" cm="1">
        <f t="array" ref="L2926">INDEX('D_ SERVICES'!D:F, MATCH(J2926, 'D_ SERVICES'!A:A, 0),
   IF(I2926="Basic", 1, IF(I2926="Standard", 2, IF(I2926="Premium", 3, ""))))</f>
        <v>749</v>
      </c>
      <c r="M2926" s="32">
        <f>L2926*(1-VLOOKUP('F_ ORDERS'!$K2926,D_BUYERS!A:H,8,FALSE))</f>
        <v>711.55</v>
      </c>
      <c r="N2926" s="32">
        <f>IF(VLOOKUP('F_ ORDERS'!$G2926, OrderDate!A:E, 5, FALSE) = 1, 'F_ ORDERS'!$M2926 * (1 - 0.07), 'F_ ORDERS'!$M2926)</f>
        <v>711.55</v>
      </c>
    </row>
    <row r="2927" spans="1:14" x14ac:dyDescent="0.2">
      <c r="A2927" s="51" t="str">
        <f t="shared" si="45"/>
        <v>237.112.23.64|43950|0.91726851851854</v>
      </c>
      <c r="B2927" s="51" t="s">
        <v>2803</v>
      </c>
      <c r="C2927" s="52">
        <f>INT(DT!I2927)</f>
        <v>43950</v>
      </c>
      <c r="D2927" s="53">
        <f>DT!I2927-INT(DT!I2927)</f>
        <v>0.91726851851854008</v>
      </c>
      <c r="E2927" s="32" t="s">
        <v>7142</v>
      </c>
      <c r="F2927" s="32">
        <v>1174</v>
      </c>
      <c r="G2927" s="38">
        <f>INT(DT!E2927)</f>
        <v>43951</v>
      </c>
      <c r="H2927" s="39">
        <f>DT!E2927-INT(DT!E2927)</f>
        <v>1.710648147854954E-2</v>
      </c>
      <c r="I2927" s="32" t="s">
        <v>12</v>
      </c>
      <c r="J2927" s="32" t="s">
        <v>539</v>
      </c>
      <c r="K2927" s="32" t="s">
        <v>349</v>
      </c>
      <c r="L2927" s="42" cm="1">
        <f t="array" ref="L2927">INDEX('D_ SERVICES'!D:F, MATCH(J2927, 'D_ SERVICES'!A:A, 0),
   IF(I2927="Basic", 1, IF(I2927="Standard", 2, IF(I2927="Premium", 3, ""))))</f>
        <v>964</v>
      </c>
      <c r="M2927" s="32">
        <f>L2927*(1-VLOOKUP('F_ ORDERS'!$K2927,D_BUYERS!A:H,8,FALSE))</f>
        <v>964</v>
      </c>
      <c r="N2927" s="32">
        <f>IF(VLOOKUP('F_ ORDERS'!$G2927, OrderDate!A:E, 5, FALSE) = 1, 'F_ ORDERS'!$M2927 * (1 - 0.07), 'F_ ORDERS'!$M2927)</f>
        <v>964</v>
      </c>
    </row>
    <row r="2928" spans="1:14" x14ac:dyDescent="0.2">
      <c r="A2928" s="51" t="str">
        <f t="shared" si="45"/>
        <v>214.222.161.238|45272|0.573159722232958</v>
      </c>
      <c r="B2928" s="51" t="s">
        <v>2484</v>
      </c>
      <c r="C2928" s="52">
        <f>INT(DT!I2928)</f>
        <v>45272</v>
      </c>
      <c r="D2928" s="53">
        <f>DT!I2928-INT(DT!I2928)</f>
        <v>0.5731597222329583</v>
      </c>
      <c r="E2928" s="32" t="s">
        <v>7143</v>
      </c>
      <c r="F2928" s="32">
        <v>1210</v>
      </c>
      <c r="G2928" s="38">
        <f>INT(DT!E2928)</f>
        <v>45272</v>
      </c>
      <c r="H2928" s="39">
        <f>DT!E2928-INT(DT!E2928)</f>
        <v>0.62940972223441349</v>
      </c>
      <c r="I2928" s="32" t="s">
        <v>18</v>
      </c>
      <c r="J2928" s="32" t="s">
        <v>892</v>
      </c>
      <c r="K2928" s="32" t="s">
        <v>311</v>
      </c>
      <c r="L2928" s="42" cm="1">
        <f t="array" ref="L2928">INDEX('D_ SERVICES'!D:F, MATCH(J2928, 'D_ SERVICES'!A:A, 0),
   IF(I2928="Basic", 1, IF(I2928="Standard", 2, IF(I2928="Premium", 3, ""))))</f>
        <v>973</v>
      </c>
      <c r="M2928" s="32">
        <f>L2928*(1-VLOOKUP('F_ ORDERS'!$K2928,D_BUYERS!A:H,8,FALSE))</f>
        <v>924.34999999999991</v>
      </c>
      <c r="N2928" s="32">
        <f>IF(VLOOKUP('F_ ORDERS'!$G2928, OrderDate!A:E, 5, FALSE) = 1, 'F_ ORDERS'!$M2928 * (1 - 0.07), 'F_ ORDERS'!$M2928)</f>
        <v>924.34999999999991</v>
      </c>
    </row>
    <row r="2929" spans="1:14" x14ac:dyDescent="0.2">
      <c r="A2929" s="51" t="str">
        <f t="shared" si="45"/>
        <v>76.14.181.206|45424|0.581053240741312</v>
      </c>
      <c r="B2929" s="51" t="s">
        <v>3848</v>
      </c>
      <c r="C2929" s="52">
        <f>INT(DT!I2929)</f>
        <v>45424</v>
      </c>
      <c r="D2929" s="53">
        <f>DT!I2929-INT(DT!I2929)</f>
        <v>0.58105324074131204</v>
      </c>
      <c r="E2929" s="32" t="s">
        <v>7144</v>
      </c>
      <c r="F2929" s="32">
        <v>1022</v>
      </c>
      <c r="G2929" s="38">
        <f>INT(DT!E2929)</f>
        <v>45424</v>
      </c>
      <c r="H2929" s="39">
        <f>DT!E2929-INT(DT!E2929)</f>
        <v>0.65858796296379296</v>
      </c>
      <c r="I2929" s="32" t="s">
        <v>23</v>
      </c>
      <c r="J2929" s="32" t="s">
        <v>615</v>
      </c>
      <c r="K2929" s="32" t="s">
        <v>363</v>
      </c>
      <c r="L2929" s="42" cm="1">
        <f t="array" ref="L2929">INDEX('D_ SERVICES'!D:F, MATCH(J2929, 'D_ SERVICES'!A:A, 0),
   IF(I2929="Basic", 1, IF(I2929="Standard", 2, IF(I2929="Premium", 3, ""))))</f>
        <v>889</v>
      </c>
      <c r="M2929" s="32">
        <f>L2929*(1-VLOOKUP('F_ ORDERS'!$K2929,D_BUYERS!A:H,8,FALSE))</f>
        <v>889</v>
      </c>
      <c r="N2929" s="32">
        <f>IF(VLOOKUP('F_ ORDERS'!$G2929, OrderDate!A:E, 5, FALSE) = 1, 'F_ ORDERS'!$M2929 * (1 - 0.07), 'F_ ORDERS'!$M2929)</f>
        <v>826.77</v>
      </c>
    </row>
    <row r="2930" spans="1:14" x14ac:dyDescent="0.2">
      <c r="A2930" s="51" t="str">
        <f t="shared" si="45"/>
        <v>223.167.92.68|45496|0.372499999997672</v>
      </c>
      <c r="B2930" s="51" t="s">
        <v>2607</v>
      </c>
      <c r="C2930" s="52">
        <f>INT(DT!I2930)</f>
        <v>45496</v>
      </c>
      <c r="D2930" s="53">
        <f>DT!I2930-INT(DT!I2930)</f>
        <v>0.37249999999767169</v>
      </c>
      <c r="E2930" s="32" t="s">
        <v>7145</v>
      </c>
      <c r="F2930" s="32">
        <v>1220</v>
      </c>
      <c r="G2930" s="38">
        <f>INT(DT!E2930)</f>
        <v>45496</v>
      </c>
      <c r="H2930" s="39">
        <f>DT!E2930-INT(DT!E2930)</f>
        <v>0.3866666666654055</v>
      </c>
      <c r="I2930" s="32" t="s">
        <v>23</v>
      </c>
      <c r="J2930" s="32" t="s">
        <v>867</v>
      </c>
      <c r="K2930" s="32" t="s">
        <v>474</v>
      </c>
      <c r="L2930" s="42" cm="1">
        <f t="array" ref="L2930">INDEX('D_ SERVICES'!D:F, MATCH(J2930, 'D_ SERVICES'!A:A, 0),
   IF(I2930="Basic", 1, IF(I2930="Standard", 2, IF(I2930="Premium", 3, ""))))</f>
        <v>592</v>
      </c>
      <c r="M2930" s="32">
        <f>L2930*(1-VLOOKUP('F_ ORDERS'!$K2930,D_BUYERS!A:H,8,FALSE))</f>
        <v>562.4</v>
      </c>
      <c r="N2930" s="32">
        <f>IF(VLOOKUP('F_ ORDERS'!$G2930, OrderDate!A:E, 5, FALSE) = 1, 'F_ ORDERS'!$M2930 * (1 - 0.07), 'F_ ORDERS'!$M2930)</f>
        <v>562.4</v>
      </c>
    </row>
    <row r="2931" spans="1:14" x14ac:dyDescent="0.2">
      <c r="A2931" s="51" t="str">
        <f t="shared" si="45"/>
        <v>118.216.103.50|45209|0.847731481480878</v>
      </c>
      <c r="B2931" s="51" t="s">
        <v>1180</v>
      </c>
      <c r="C2931" s="52">
        <f>INT(DT!I2931)</f>
        <v>45209</v>
      </c>
      <c r="D2931" s="53">
        <f>DT!I2931-INT(DT!I2931)</f>
        <v>0.84773148148087785</v>
      </c>
      <c r="E2931" s="32" t="s">
        <v>7146</v>
      </c>
      <c r="F2931" s="32">
        <v>1242</v>
      </c>
      <c r="G2931" s="38">
        <f>INT(DT!E2931)</f>
        <v>45209</v>
      </c>
      <c r="H2931" s="39">
        <f>DT!E2931-INT(DT!E2931)</f>
        <v>0.89401620370335877</v>
      </c>
      <c r="I2931" s="32" t="s">
        <v>18</v>
      </c>
      <c r="J2931" s="32" t="s">
        <v>652</v>
      </c>
      <c r="K2931" s="32" t="s">
        <v>393</v>
      </c>
      <c r="L2931" s="42" cm="1">
        <f t="array" ref="L2931">INDEX('D_ SERVICES'!D:F, MATCH(J2931, 'D_ SERVICES'!A:A, 0),
   IF(I2931="Basic", 1, IF(I2931="Standard", 2, IF(I2931="Premium", 3, ""))))</f>
        <v>243</v>
      </c>
      <c r="M2931" s="32">
        <f>L2931*(1-VLOOKUP('F_ ORDERS'!$K2931,D_BUYERS!A:H,8,FALSE))</f>
        <v>230.85</v>
      </c>
      <c r="N2931" s="32">
        <f>IF(VLOOKUP('F_ ORDERS'!$G2931, OrderDate!A:E, 5, FALSE) = 1, 'F_ ORDERS'!$M2931 * (1 - 0.07), 'F_ ORDERS'!$M2931)</f>
        <v>230.85</v>
      </c>
    </row>
    <row r="2932" spans="1:14" x14ac:dyDescent="0.2">
      <c r="A2932" s="51" t="str">
        <f t="shared" si="45"/>
        <v>8.12.79.243|43700|0.372592592590081</v>
      </c>
      <c r="B2932" s="51" t="s">
        <v>3892</v>
      </c>
      <c r="C2932" s="52">
        <f>INT(DT!I2932)</f>
        <v>43700</v>
      </c>
      <c r="D2932" s="53">
        <f>DT!I2932-INT(DT!I2932)</f>
        <v>0.37259259259008104</v>
      </c>
      <c r="E2932" s="32" t="s">
        <v>7147</v>
      </c>
      <c r="F2932" s="32">
        <v>1088</v>
      </c>
      <c r="G2932" s="38">
        <f>INT(DT!E2932)</f>
        <v>43700</v>
      </c>
      <c r="H2932" s="39">
        <f>DT!E2932-INT(DT!E2932)</f>
        <v>0.45458333333226619</v>
      </c>
      <c r="I2932" s="32" t="s">
        <v>18</v>
      </c>
      <c r="J2932" s="32" t="s">
        <v>783</v>
      </c>
      <c r="K2932" s="32" t="s">
        <v>307</v>
      </c>
      <c r="L2932" s="42" cm="1">
        <f t="array" ref="L2932">INDEX('D_ SERVICES'!D:F, MATCH(J2932, 'D_ SERVICES'!A:A, 0),
   IF(I2932="Basic", 1, IF(I2932="Standard", 2, IF(I2932="Premium", 3, ""))))</f>
        <v>967</v>
      </c>
      <c r="M2932" s="32">
        <f>L2932*(1-VLOOKUP('F_ ORDERS'!$K2932,D_BUYERS!A:H,8,FALSE))</f>
        <v>918.65</v>
      </c>
      <c r="N2932" s="32">
        <f>IF(VLOOKUP('F_ ORDERS'!$G2932, OrderDate!A:E, 5, FALSE) = 1, 'F_ ORDERS'!$M2932 * (1 - 0.07), 'F_ ORDERS'!$M2932)</f>
        <v>918.65</v>
      </c>
    </row>
    <row r="2933" spans="1:14" x14ac:dyDescent="0.2">
      <c r="A2933" s="51" t="str">
        <f t="shared" si="45"/>
        <v>15.130.226.189|41860|0.58864583333343</v>
      </c>
      <c r="B2933" s="51" t="s">
        <v>1620</v>
      </c>
      <c r="C2933" s="52">
        <f>INT(DT!I2933)</f>
        <v>41860</v>
      </c>
      <c r="D2933" s="53">
        <f>DT!I2933-INT(DT!I2933)</f>
        <v>0.58864583333343035</v>
      </c>
      <c r="E2933" s="32" t="s">
        <v>7148</v>
      </c>
      <c r="F2933" s="32">
        <v>1031</v>
      </c>
      <c r="G2933" s="38">
        <f>INT(DT!E2933)</f>
        <v>41860</v>
      </c>
      <c r="H2933" s="39">
        <f>DT!E2933-INT(DT!E2933)</f>
        <v>0.69336805555212777</v>
      </c>
      <c r="I2933" s="32" t="s">
        <v>23</v>
      </c>
      <c r="J2933" s="32" t="s">
        <v>725</v>
      </c>
      <c r="K2933" s="32" t="s">
        <v>297</v>
      </c>
      <c r="L2933" s="42" cm="1">
        <f t="array" ref="L2933">INDEX('D_ SERVICES'!D:F, MATCH(J2933, 'D_ SERVICES'!A:A, 0),
   IF(I2933="Basic", 1, IF(I2933="Standard", 2, IF(I2933="Premium", 3, ""))))</f>
        <v>976</v>
      </c>
      <c r="M2933" s="32">
        <f>L2933*(1-VLOOKUP('F_ ORDERS'!$K2933,D_BUYERS!A:H,8,FALSE))</f>
        <v>927.19999999999993</v>
      </c>
      <c r="N2933" s="32">
        <f>IF(VLOOKUP('F_ ORDERS'!$G2933, OrderDate!A:E, 5, FALSE) = 1, 'F_ ORDERS'!$M2933 * (1 - 0.07), 'F_ ORDERS'!$M2933)</f>
        <v>862.29599999999994</v>
      </c>
    </row>
    <row r="2934" spans="1:14" x14ac:dyDescent="0.2">
      <c r="A2934" s="51" t="str">
        <f t="shared" si="45"/>
        <v>226.74.36.162|43549|0.453923611108621</v>
      </c>
      <c r="B2934" s="51" t="s">
        <v>2665</v>
      </c>
      <c r="C2934" s="52">
        <f>INT(DT!I2934)</f>
        <v>43549</v>
      </c>
      <c r="D2934" s="53">
        <f>DT!I2934-INT(DT!I2934)</f>
        <v>0.45392361110862112</v>
      </c>
      <c r="E2934" s="32" t="s">
        <v>7149</v>
      </c>
      <c r="F2934" s="32">
        <v>1005</v>
      </c>
      <c r="G2934" s="38">
        <f>INT(DT!E2934)</f>
        <v>43549</v>
      </c>
      <c r="H2934" s="39">
        <f>DT!E2934-INT(DT!E2934)</f>
        <v>0.53530092592700385</v>
      </c>
      <c r="I2934" s="32" t="s">
        <v>23</v>
      </c>
      <c r="J2934" s="32" t="s">
        <v>808</v>
      </c>
      <c r="K2934" s="32" t="s">
        <v>201</v>
      </c>
      <c r="L2934" s="42" cm="1">
        <f t="array" ref="L2934">INDEX('D_ SERVICES'!D:F, MATCH(J2934, 'D_ SERVICES'!A:A, 0),
   IF(I2934="Basic", 1, IF(I2934="Standard", 2, IF(I2934="Premium", 3, ""))))</f>
        <v>948</v>
      </c>
      <c r="M2934" s="32">
        <f>L2934*(1-VLOOKUP('F_ ORDERS'!$K2934,D_BUYERS!A:H,8,FALSE))</f>
        <v>948</v>
      </c>
      <c r="N2934" s="32">
        <f>IF(VLOOKUP('F_ ORDERS'!$G2934, OrderDate!A:E, 5, FALSE) = 1, 'F_ ORDERS'!$M2934 * (1 - 0.07), 'F_ ORDERS'!$M2934)</f>
        <v>948</v>
      </c>
    </row>
    <row r="2935" spans="1:14" x14ac:dyDescent="0.2">
      <c r="A2935" s="51" t="str">
        <f t="shared" si="45"/>
        <v>239.173.8.35|44892|0.433993055557949</v>
      </c>
      <c r="B2935" s="51" t="s">
        <v>2842</v>
      </c>
      <c r="C2935" s="52">
        <f>INT(DT!I2935)</f>
        <v>44892</v>
      </c>
      <c r="D2935" s="53">
        <f>DT!I2935-INT(DT!I2935)</f>
        <v>0.43399305555794854</v>
      </c>
      <c r="E2935" s="32" t="s">
        <v>7150</v>
      </c>
      <c r="F2935" s="32">
        <v>1017</v>
      </c>
      <c r="G2935" s="38">
        <f>INT(DT!E2935)</f>
        <v>44892</v>
      </c>
      <c r="H2935" s="39">
        <f>DT!E2935-INT(DT!E2935)</f>
        <v>0.4987615740756155</v>
      </c>
      <c r="I2935" s="32" t="s">
        <v>23</v>
      </c>
      <c r="J2935" s="32" t="s">
        <v>656</v>
      </c>
      <c r="K2935" s="32" t="s">
        <v>281</v>
      </c>
      <c r="L2935" s="42" cm="1">
        <f t="array" ref="L2935">INDEX('D_ SERVICES'!D:F, MATCH(J2935, 'D_ SERVICES'!A:A, 0),
   IF(I2935="Basic", 1, IF(I2935="Standard", 2, IF(I2935="Premium", 3, ""))))</f>
        <v>754</v>
      </c>
      <c r="M2935" s="32">
        <f>L2935*(1-VLOOKUP('F_ ORDERS'!$K2935,D_BUYERS!A:H,8,FALSE))</f>
        <v>754</v>
      </c>
      <c r="N2935" s="32">
        <f>IF(VLOOKUP('F_ ORDERS'!$G2935, OrderDate!A:E, 5, FALSE) = 1, 'F_ ORDERS'!$M2935 * (1 - 0.07), 'F_ ORDERS'!$M2935)</f>
        <v>701.21999999999991</v>
      </c>
    </row>
    <row r="2936" spans="1:14" x14ac:dyDescent="0.2">
      <c r="A2936" s="51" t="str">
        <f t="shared" si="45"/>
        <v>127.122.162.75|44701|0.751192129631818</v>
      </c>
      <c r="B2936" s="51" t="s">
        <v>1301</v>
      </c>
      <c r="C2936" s="52">
        <f>INT(DT!I2936)</f>
        <v>44701</v>
      </c>
      <c r="D2936" s="53">
        <f>DT!I2936-INT(DT!I2936)</f>
        <v>0.75119212963181781</v>
      </c>
      <c r="E2936" s="32" t="s">
        <v>7151</v>
      </c>
      <c r="F2936" s="32">
        <v>1036</v>
      </c>
      <c r="G2936" s="38">
        <f>INT(DT!E2936)</f>
        <v>44701</v>
      </c>
      <c r="H2936" s="39">
        <f>DT!E2936-INT(DT!E2936)</f>
        <v>0.83516203703766223</v>
      </c>
      <c r="I2936" s="32" t="s">
        <v>18</v>
      </c>
      <c r="J2936" s="32" t="s">
        <v>719</v>
      </c>
      <c r="K2936" s="32" t="s">
        <v>348</v>
      </c>
      <c r="L2936" s="42" cm="1">
        <f t="array" ref="L2936">INDEX('D_ SERVICES'!D:F, MATCH(J2936, 'D_ SERVICES'!A:A, 0),
   IF(I2936="Basic", 1, IF(I2936="Standard", 2, IF(I2936="Premium", 3, ""))))</f>
        <v>380</v>
      </c>
      <c r="M2936" s="32">
        <f>L2936*(1-VLOOKUP('F_ ORDERS'!$K2936,D_BUYERS!A:H,8,FALSE))</f>
        <v>380</v>
      </c>
      <c r="N2936" s="32">
        <f>IF(VLOOKUP('F_ ORDERS'!$G2936, OrderDate!A:E, 5, FALSE) = 1, 'F_ ORDERS'!$M2936 * (1 - 0.07), 'F_ ORDERS'!$M2936)</f>
        <v>380</v>
      </c>
    </row>
    <row r="2937" spans="1:14" x14ac:dyDescent="0.2">
      <c r="A2937" s="51" t="str">
        <f t="shared" si="45"/>
        <v>198.9.101.245|45336|0.696354166670062</v>
      </c>
      <c r="B2937" s="51" t="s">
        <v>2262</v>
      </c>
      <c r="C2937" s="52">
        <f>INT(DT!I2937)</f>
        <v>45336</v>
      </c>
      <c r="D2937" s="53">
        <f>DT!I2937-INT(DT!I2937)</f>
        <v>0.69635416667006211</v>
      </c>
      <c r="E2937" s="32" t="s">
        <v>7152</v>
      </c>
      <c r="F2937" s="32">
        <v>1000</v>
      </c>
      <c r="G2937" s="38">
        <f>INT(DT!E2937)</f>
        <v>45336</v>
      </c>
      <c r="H2937" s="39">
        <f>DT!E2937-INT(DT!E2937)</f>
        <v>0.79616898148378823</v>
      </c>
      <c r="I2937" s="32" t="s">
        <v>12</v>
      </c>
      <c r="J2937" s="32" t="s">
        <v>829</v>
      </c>
      <c r="K2937" s="32" t="s">
        <v>145</v>
      </c>
      <c r="L2937" s="42" cm="1">
        <f t="array" ref="L2937">INDEX('D_ SERVICES'!D:F, MATCH(J2937, 'D_ SERVICES'!A:A, 0),
   IF(I2937="Basic", 1, IF(I2937="Standard", 2, IF(I2937="Premium", 3, ""))))</f>
        <v>955</v>
      </c>
      <c r="M2937" s="32">
        <f>L2937*(1-VLOOKUP('F_ ORDERS'!$K2937,D_BUYERS!A:H,8,FALSE))</f>
        <v>907.25</v>
      </c>
      <c r="N2937" s="32">
        <f>IF(VLOOKUP('F_ ORDERS'!$G2937, OrderDate!A:E, 5, FALSE) = 1, 'F_ ORDERS'!$M2937 * (1 - 0.07), 'F_ ORDERS'!$M2937)</f>
        <v>907.25</v>
      </c>
    </row>
    <row r="2938" spans="1:14" x14ac:dyDescent="0.2">
      <c r="A2938" s="51" t="str">
        <f t="shared" si="45"/>
        <v>146.180.153.227|43261|0.514571759260434</v>
      </c>
      <c r="B2938" s="51" t="s">
        <v>1569</v>
      </c>
      <c r="C2938" s="52">
        <f>INT(DT!I2938)</f>
        <v>43261</v>
      </c>
      <c r="D2938" s="53">
        <f>DT!I2938-INT(DT!I2938)</f>
        <v>0.51457175926043419</v>
      </c>
      <c r="E2938" s="32" t="s">
        <v>7153</v>
      </c>
      <c r="F2938" s="32">
        <v>1018</v>
      </c>
      <c r="G2938" s="38">
        <f>INT(DT!E2938)</f>
        <v>43261</v>
      </c>
      <c r="H2938" s="39">
        <f>DT!E2938-INT(DT!E2938)</f>
        <v>0.57473379629664123</v>
      </c>
      <c r="I2938" s="32" t="s">
        <v>23</v>
      </c>
      <c r="J2938" s="32" t="s">
        <v>762</v>
      </c>
      <c r="K2938" s="32" t="s">
        <v>329</v>
      </c>
      <c r="L2938" s="42" cm="1">
        <f t="array" ref="L2938">INDEX('D_ SERVICES'!D:F, MATCH(J2938, 'D_ SERVICES'!A:A, 0),
   IF(I2938="Basic", 1, IF(I2938="Standard", 2, IF(I2938="Premium", 3, ""))))</f>
        <v>441</v>
      </c>
      <c r="M2938" s="32">
        <f>L2938*(1-VLOOKUP('F_ ORDERS'!$K2938,D_BUYERS!A:H,8,FALSE))</f>
        <v>441</v>
      </c>
      <c r="N2938" s="32">
        <f>IF(VLOOKUP('F_ ORDERS'!$G2938, OrderDate!A:E, 5, FALSE) = 1, 'F_ ORDERS'!$M2938 * (1 - 0.07), 'F_ ORDERS'!$M2938)</f>
        <v>410.13</v>
      </c>
    </row>
    <row r="2939" spans="1:14" x14ac:dyDescent="0.2">
      <c r="A2939" s="51" t="str">
        <f t="shared" si="45"/>
        <v>79.15.254.146|44801|0.8203125</v>
      </c>
      <c r="B2939" s="51" t="s">
        <v>3879</v>
      </c>
      <c r="C2939" s="52">
        <f>INT(DT!I2939)</f>
        <v>44801</v>
      </c>
      <c r="D2939" s="53">
        <f>DT!I2939-INT(DT!I2939)</f>
        <v>0.8203125</v>
      </c>
      <c r="E2939" s="32" t="s">
        <v>7154</v>
      </c>
      <c r="F2939" s="32">
        <v>1053</v>
      </c>
      <c r="G2939" s="38">
        <f>INT(DT!E2939)</f>
        <v>44801</v>
      </c>
      <c r="H2939" s="39">
        <f>DT!E2939-INT(DT!E2939)</f>
        <v>0.854108796294895</v>
      </c>
      <c r="I2939" s="32" t="s">
        <v>12</v>
      </c>
      <c r="J2939" s="32" t="s">
        <v>816</v>
      </c>
      <c r="K2939" s="32" t="s">
        <v>468</v>
      </c>
      <c r="L2939" s="42" cm="1">
        <f t="array" ref="L2939">INDEX('D_ SERVICES'!D:F, MATCH(J2939, 'D_ SERVICES'!A:A, 0),
   IF(I2939="Basic", 1, IF(I2939="Standard", 2, IF(I2939="Premium", 3, ""))))</f>
        <v>896</v>
      </c>
      <c r="M2939" s="32">
        <f>L2939*(1-VLOOKUP('F_ ORDERS'!$K2939,D_BUYERS!A:H,8,FALSE))</f>
        <v>851.19999999999993</v>
      </c>
      <c r="N2939" s="32">
        <f>IF(VLOOKUP('F_ ORDERS'!$G2939, OrderDate!A:E, 5, FALSE) = 1, 'F_ ORDERS'!$M2939 * (1 - 0.07), 'F_ ORDERS'!$M2939)</f>
        <v>791.61599999999987</v>
      </c>
    </row>
    <row r="2940" spans="1:14" x14ac:dyDescent="0.2">
      <c r="A2940" s="51" t="str">
        <f t="shared" si="45"/>
        <v>213.16.198.20|44971|0.928425925929332</v>
      </c>
      <c r="B2940" s="51" t="s">
        <v>2467</v>
      </c>
      <c r="C2940" s="52">
        <f>INT(DT!I2940)</f>
        <v>44971</v>
      </c>
      <c r="D2940" s="53">
        <f>DT!I2940-INT(DT!I2940)</f>
        <v>0.92842592592933215</v>
      </c>
      <c r="E2940" s="32" t="s">
        <v>7155</v>
      </c>
      <c r="F2940" s="32">
        <v>1121</v>
      </c>
      <c r="G2940" s="38">
        <f>INT(DT!E2940)</f>
        <v>44972</v>
      </c>
      <c r="H2940" s="39">
        <f>DT!E2940-INT(DT!E2940)</f>
        <v>6.0185185429872945E-4</v>
      </c>
      <c r="I2940" s="32" t="s">
        <v>23</v>
      </c>
      <c r="J2940" s="32" t="s">
        <v>536</v>
      </c>
      <c r="K2940" s="32" t="s">
        <v>49</v>
      </c>
      <c r="L2940" s="42" cm="1">
        <f t="array" ref="L2940">INDEX('D_ SERVICES'!D:F, MATCH(J2940, 'D_ SERVICES'!A:A, 0),
   IF(I2940="Basic", 1, IF(I2940="Standard", 2, IF(I2940="Premium", 3, ""))))</f>
        <v>676</v>
      </c>
      <c r="M2940" s="32">
        <f>L2940*(1-VLOOKUP('F_ ORDERS'!$K2940,D_BUYERS!A:H,8,FALSE))</f>
        <v>642.19999999999993</v>
      </c>
      <c r="N2940" s="32">
        <f>IF(VLOOKUP('F_ ORDERS'!$G2940, OrderDate!A:E, 5, FALSE) = 1, 'F_ ORDERS'!$M2940 * (1 - 0.07), 'F_ ORDERS'!$M2940)</f>
        <v>642.19999999999993</v>
      </c>
    </row>
    <row r="2941" spans="1:14" x14ac:dyDescent="0.2">
      <c r="A2941" s="51" t="str">
        <f t="shared" si="45"/>
        <v>207.222.10.248|45242|0.920173611113569</v>
      </c>
      <c r="B2941" s="51" t="s">
        <v>2390</v>
      </c>
      <c r="C2941" s="52">
        <f>INT(DT!I2941)</f>
        <v>45242</v>
      </c>
      <c r="D2941" s="53">
        <f>DT!I2941-INT(DT!I2941)</f>
        <v>0.92017361111356877</v>
      </c>
      <c r="E2941" s="32" t="s">
        <v>7156</v>
      </c>
      <c r="F2941" s="32">
        <v>1012</v>
      </c>
      <c r="G2941" s="38">
        <f>INT(DT!E2941)</f>
        <v>45242</v>
      </c>
      <c r="H2941" s="39">
        <f>DT!E2941-INT(DT!E2941)</f>
        <v>0.9882986111115315</v>
      </c>
      <c r="I2941" s="32" t="s">
        <v>23</v>
      </c>
      <c r="J2941" s="32" t="s">
        <v>688</v>
      </c>
      <c r="K2941" s="32" t="s">
        <v>382</v>
      </c>
      <c r="L2941" s="42" cm="1">
        <f t="array" ref="L2941">INDEX('D_ SERVICES'!D:F, MATCH(J2941, 'D_ SERVICES'!A:A, 0),
   IF(I2941="Basic", 1, IF(I2941="Standard", 2, IF(I2941="Premium", 3, ""))))</f>
        <v>527</v>
      </c>
      <c r="M2941" s="32">
        <f>L2941*(1-VLOOKUP('F_ ORDERS'!$K2941,D_BUYERS!A:H,8,FALSE))</f>
        <v>500.65</v>
      </c>
      <c r="N2941" s="32">
        <f>IF(VLOOKUP('F_ ORDERS'!$G2941, OrderDate!A:E, 5, FALSE) = 1, 'F_ ORDERS'!$M2941 * (1 - 0.07), 'F_ ORDERS'!$M2941)</f>
        <v>465.60449999999997</v>
      </c>
    </row>
    <row r="2942" spans="1:14" x14ac:dyDescent="0.2">
      <c r="A2942" s="51" t="str">
        <f t="shared" si="45"/>
        <v>35.167.238.191|44541|0.272048611106584</v>
      </c>
      <c r="B2942" s="51" t="s">
        <v>3239</v>
      </c>
      <c r="C2942" s="52">
        <f>INT(DT!I2942)</f>
        <v>44541</v>
      </c>
      <c r="D2942" s="53">
        <f>DT!I2942-INT(DT!I2942)</f>
        <v>0.27204861110658385</v>
      </c>
      <c r="E2942" s="32" t="s">
        <v>7157</v>
      </c>
      <c r="F2942" s="32">
        <v>1102</v>
      </c>
      <c r="G2942" s="38">
        <f>INT(DT!E2942)</f>
        <v>44541</v>
      </c>
      <c r="H2942" s="39">
        <f>DT!E2942-INT(DT!E2942)</f>
        <v>0.38201388888410293</v>
      </c>
      <c r="I2942" s="32" t="s">
        <v>23</v>
      </c>
      <c r="J2942" s="32" t="s">
        <v>724</v>
      </c>
      <c r="K2942" s="32" t="s">
        <v>427</v>
      </c>
      <c r="L2942" s="42" cm="1">
        <f t="array" ref="L2942">INDEX('D_ SERVICES'!D:F, MATCH(J2942, 'D_ SERVICES'!A:A, 0),
   IF(I2942="Basic", 1, IF(I2942="Standard", 2, IF(I2942="Premium", 3, ""))))</f>
        <v>818</v>
      </c>
      <c r="M2942" s="32">
        <f>L2942*(1-VLOOKUP('F_ ORDERS'!$K2942,D_BUYERS!A:H,8,FALSE))</f>
        <v>736.2</v>
      </c>
      <c r="N2942" s="32">
        <f>IF(VLOOKUP('F_ ORDERS'!$G2942, OrderDate!A:E, 5, FALSE) = 1, 'F_ ORDERS'!$M2942 * (1 - 0.07), 'F_ ORDERS'!$M2942)</f>
        <v>684.66599999999994</v>
      </c>
    </row>
    <row r="2943" spans="1:14" x14ac:dyDescent="0.2">
      <c r="A2943" s="51" t="str">
        <f t="shared" si="45"/>
        <v>43.2.157.93|42576|0.408078703701904</v>
      </c>
      <c r="B2943" s="51" t="s">
        <v>3379</v>
      </c>
      <c r="C2943" s="52">
        <f>INT(DT!I2943)</f>
        <v>42576</v>
      </c>
      <c r="D2943" s="53">
        <f>DT!I2943-INT(DT!I2943)</f>
        <v>0.40807870370190358</v>
      </c>
      <c r="E2943" s="32" t="s">
        <v>7158</v>
      </c>
      <c r="F2943" s="32">
        <v>1190</v>
      </c>
      <c r="G2943" s="38">
        <f>INT(DT!E2943)</f>
        <v>42576</v>
      </c>
      <c r="H2943" s="39">
        <f>DT!E2943-INT(DT!E2943)</f>
        <v>0.51043981481052469</v>
      </c>
      <c r="I2943" s="32" t="s">
        <v>18</v>
      </c>
      <c r="J2943" s="32" t="s">
        <v>826</v>
      </c>
      <c r="K2943" s="32" t="s">
        <v>90</v>
      </c>
      <c r="L2943" s="42" cm="1">
        <f t="array" ref="L2943">INDEX('D_ SERVICES'!D:F, MATCH(J2943, 'D_ SERVICES'!A:A, 0),
   IF(I2943="Basic", 1, IF(I2943="Standard", 2, IF(I2943="Premium", 3, ""))))</f>
        <v>814</v>
      </c>
      <c r="M2943" s="32">
        <f>L2943*(1-VLOOKUP('F_ ORDERS'!$K2943,D_BUYERS!A:H,8,FALSE))</f>
        <v>732.6</v>
      </c>
      <c r="N2943" s="32">
        <f>IF(VLOOKUP('F_ ORDERS'!$G2943, OrderDate!A:E, 5, FALSE) = 1, 'F_ ORDERS'!$M2943 * (1 - 0.07), 'F_ ORDERS'!$M2943)</f>
        <v>732.6</v>
      </c>
    </row>
    <row r="2944" spans="1:14" x14ac:dyDescent="0.2">
      <c r="A2944" s="51" t="str">
        <f t="shared" si="45"/>
        <v>123.3.20.196|43521|0.206828703696374</v>
      </c>
      <c r="B2944" s="51" t="s">
        <v>1260</v>
      </c>
      <c r="C2944" s="52">
        <f>INT(DT!I2944)</f>
        <v>43521</v>
      </c>
      <c r="D2944" s="53">
        <f>DT!I2944-INT(DT!I2944)</f>
        <v>0.20682870369637385</v>
      </c>
      <c r="E2944" s="32" t="s">
        <v>7159</v>
      </c>
      <c r="F2944" s="32">
        <v>1120</v>
      </c>
      <c r="G2944" s="38">
        <f>INT(DT!E2944)</f>
        <v>43521</v>
      </c>
      <c r="H2944" s="39">
        <f>DT!E2944-INT(DT!E2944)</f>
        <v>0.24998842591594439</v>
      </c>
      <c r="I2944" s="32" t="s">
        <v>18</v>
      </c>
      <c r="J2944" s="32" t="s">
        <v>597</v>
      </c>
      <c r="K2944" s="32" t="s">
        <v>90</v>
      </c>
      <c r="L2944" s="42" cm="1">
        <f t="array" ref="L2944">INDEX('D_ SERVICES'!D:F, MATCH(J2944, 'D_ SERVICES'!A:A, 0),
   IF(I2944="Basic", 1, IF(I2944="Standard", 2, IF(I2944="Premium", 3, ""))))</f>
        <v>618</v>
      </c>
      <c r="M2944" s="32">
        <f>L2944*(1-VLOOKUP('F_ ORDERS'!$K2944,D_BUYERS!A:H,8,FALSE))</f>
        <v>556.20000000000005</v>
      </c>
      <c r="N2944" s="32">
        <f>IF(VLOOKUP('F_ ORDERS'!$G2944, OrderDate!A:E, 5, FALSE) = 1, 'F_ ORDERS'!$M2944 * (1 - 0.07), 'F_ ORDERS'!$M2944)</f>
        <v>556.20000000000005</v>
      </c>
    </row>
    <row r="2945" spans="1:14" x14ac:dyDescent="0.2">
      <c r="A2945" s="51" t="str">
        <f t="shared" si="45"/>
        <v>16.82.102.101|44022|0.284074074072123</v>
      </c>
      <c r="B2945" s="51" t="s">
        <v>1760</v>
      </c>
      <c r="C2945" s="52">
        <f>INT(DT!I2945)</f>
        <v>44022</v>
      </c>
      <c r="D2945" s="53">
        <f>DT!I2945-INT(DT!I2945)</f>
        <v>0.28407407407212304</v>
      </c>
      <c r="E2945" s="32" t="s">
        <v>7160</v>
      </c>
      <c r="F2945" s="32">
        <v>1166</v>
      </c>
      <c r="G2945" s="38">
        <f>INT(DT!E2945)</f>
        <v>44022</v>
      </c>
      <c r="H2945" s="39">
        <f>DT!E2945-INT(DT!E2945)</f>
        <v>0.38142361110658385</v>
      </c>
      <c r="I2945" s="32" t="s">
        <v>23</v>
      </c>
      <c r="J2945" s="32" t="s">
        <v>856</v>
      </c>
      <c r="K2945" s="32" t="s">
        <v>365</v>
      </c>
      <c r="L2945" s="42" cm="1">
        <f t="array" ref="L2945">INDEX('D_ SERVICES'!D:F, MATCH(J2945, 'D_ SERVICES'!A:A, 0),
   IF(I2945="Basic", 1, IF(I2945="Standard", 2, IF(I2945="Premium", 3, ""))))</f>
        <v>485</v>
      </c>
      <c r="M2945" s="32">
        <f>L2945*(1-VLOOKUP('F_ ORDERS'!$K2945,D_BUYERS!A:H,8,FALSE))</f>
        <v>485</v>
      </c>
      <c r="N2945" s="32">
        <f>IF(VLOOKUP('F_ ORDERS'!$G2945, OrderDate!A:E, 5, FALSE) = 1, 'F_ ORDERS'!$M2945 * (1 - 0.07), 'F_ ORDERS'!$M2945)</f>
        <v>485</v>
      </c>
    </row>
    <row r="2946" spans="1:14" x14ac:dyDescent="0.2">
      <c r="A2946" s="51" t="str">
        <f t="shared" si="45"/>
        <v>88.239.159.154|44421|0.545520833336923</v>
      </c>
      <c r="B2946" s="51" t="s">
        <v>4029</v>
      </c>
      <c r="C2946" s="52">
        <f>INT(DT!I2946)</f>
        <v>44421</v>
      </c>
      <c r="D2946" s="53">
        <f>DT!I2946-INT(DT!I2946)</f>
        <v>0.54552083333692281</v>
      </c>
      <c r="E2946" s="32" t="s">
        <v>7161</v>
      </c>
      <c r="F2946" s="32">
        <v>1024</v>
      </c>
      <c r="G2946" s="38">
        <f>INT(DT!E2946)</f>
        <v>44421</v>
      </c>
      <c r="H2946" s="39">
        <f>DT!E2946-INT(DT!E2946)</f>
        <v>0.57696759259852115</v>
      </c>
      <c r="I2946" s="32" t="s">
        <v>18</v>
      </c>
      <c r="J2946" s="32" t="s">
        <v>617</v>
      </c>
      <c r="K2946" s="32" t="s">
        <v>203</v>
      </c>
      <c r="L2946" s="42" cm="1">
        <f t="array" ref="L2946">INDEX('D_ SERVICES'!D:F, MATCH(J2946, 'D_ SERVICES'!A:A, 0),
   IF(I2946="Basic", 1, IF(I2946="Standard", 2, IF(I2946="Premium", 3, ""))))</f>
        <v>604</v>
      </c>
      <c r="M2946" s="32">
        <f>L2946*(1-VLOOKUP('F_ ORDERS'!$K2946,D_BUYERS!A:H,8,FALSE))</f>
        <v>543.6</v>
      </c>
      <c r="N2946" s="32">
        <f>IF(VLOOKUP('F_ ORDERS'!$G2946, OrderDate!A:E, 5, FALSE) = 1, 'F_ ORDERS'!$M2946 * (1 - 0.07), 'F_ ORDERS'!$M2946)</f>
        <v>543.6</v>
      </c>
    </row>
    <row r="2947" spans="1:14" x14ac:dyDescent="0.2">
      <c r="A2947" s="51" t="str">
        <f t="shared" ref="A2947:A2998" si="46">B2947 &amp; "|" &amp; C2947 &amp; "|" &amp; D2947</f>
        <v>85.250.146.36|44937|0.576319444437104</v>
      </c>
      <c r="B2947" s="51" t="s">
        <v>4000</v>
      </c>
      <c r="C2947" s="52">
        <f>INT(DT!I2947)</f>
        <v>44937</v>
      </c>
      <c r="D2947" s="53">
        <f>DT!I2947-INT(DT!I2947)</f>
        <v>0.57631944443710381</v>
      </c>
      <c r="E2947" s="32" t="s">
        <v>7162</v>
      </c>
      <c r="F2947" s="32">
        <v>1018</v>
      </c>
      <c r="G2947" s="38">
        <f>INT(DT!E2947)</f>
        <v>44937</v>
      </c>
      <c r="H2947" s="39">
        <f>DT!E2947-INT(DT!E2947)</f>
        <v>0.60137731480790535</v>
      </c>
      <c r="I2947" s="32" t="s">
        <v>12</v>
      </c>
      <c r="J2947" s="32" t="s">
        <v>636</v>
      </c>
      <c r="K2947" s="32" t="s">
        <v>281</v>
      </c>
      <c r="L2947" s="42" cm="1">
        <f t="array" ref="L2947">INDEX('D_ SERVICES'!D:F, MATCH(J2947, 'D_ SERVICES'!A:A, 0),
   IF(I2947="Basic", 1, IF(I2947="Standard", 2, IF(I2947="Premium", 3, ""))))</f>
        <v>785</v>
      </c>
      <c r="M2947" s="32">
        <f>L2947*(1-VLOOKUP('F_ ORDERS'!$K2947,D_BUYERS!A:H,8,FALSE))</f>
        <v>785</v>
      </c>
      <c r="N2947" s="32">
        <f>IF(VLOOKUP('F_ ORDERS'!$G2947, OrderDate!A:E, 5, FALSE) = 1, 'F_ ORDERS'!$M2947 * (1 - 0.07), 'F_ ORDERS'!$M2947)</f>
        <v>785</v>
      </c>
    </row>
    <row r="2948" spans="1:14" x14ac:dyDescent="0.2">
      <c r="A2948" s="51" t="str">
        <f t="shared" si="46"/>
        <v>34.95.148.45|44471|0.55557870370103</v>
      </c>
      <c r="B2948" s="51" t="s">
        <v>3231</v>
      </c>
      <c r="C2948" s="52">
        <f>INT(DT!I2948)</f>
        <v>44471</v>
      </c>
      <c r="D2948" s="53">
        <f>DT!I2948-INT(DT!I2948)</f>
        <v>0.55557870370103046</v>
      </c>
      <c r="E2948" s="32" t="s">
        <v>7163</v>
      </c>
      <c r="F2948" s="32">
        <v>1106</v>
      </c>
      <c r="G2948" s="38">
        <f>INT(DT!E2948)</f>
        <v>44471</v>
      </c>
      <c r="H2948" s="39">
        <f>DT!E2948-INT(DT!E2948)</f>
        <v>0.62311342592147412</v>
      </c>
      <c r="I2948" s="32" t="s">
        <v>12</v>
      </c>
      <c r="J2948" s="32" t="s">
        <v>730</v>
      </c>
      <c r="K2948" s="32" t="s">
        <v>298</v>
      </c>
      <c r="L2948" s="42" cm="1">
        <f t="array" ref="L2948">INDEX('D_ SERVICES'!D:F, MATCH(J2948, 'D_ SERVICES'!A:A, 0),
   IF(I2948="Basic", 1, IF(I2948="Standard", 2, IF(I2948="Premium", 3, ""))))</f>
        <v>995</v>
      </c>
      <c r="M2948" s="32">
        <f>L2948*(1-VLOOKUP('F_ ORDERS'!$K2948,D_BUYERS!A:H,8,FALSE))</f>
        <v>995</v>
      </c>
      <c r="N2948" s="32">
        <f>IF(VLOOKUP('F_ ORDERS'!$G2948, OrderDate!A:E, 5, FALSE) = 1, 'F_ ORDERS'!$M2948 * (1 - 0.07), 'F_ ORDERS'!$M2948)</f>
        <v>925.34999999999991</v>
      </c>
    </row>
    <row r="2949" spans="1:14" x14ac:dyDescent="0.2">
      <c r="A2949" s="51" t="str">
        <f t="shared" si="46"/>
        <v>134.44.56.40|43694|0.403356481481751</v>
      </c>
      <c r="B2949" s="51" t="s">
        <v>1421</v>
      </c>
      <c r="C2949" s="52">
        <f>INT(DT!I2949)</f>
        <v>43694</v>
      </c>
      <c r="D2949" s="53">
        <f>DT!I2949-INT(DT!I2949)</f>
        <v>0.40335648148175096</v>
      </c>
      <c r="E2949" s="32" t="s">
        <v>7164</v>
      </c>
      <c r="F2949" s="32">
        <v>1000</v>
      </c>
      <c r="G2949" s="38">
        <f>INT(DT!E2949)</f>
        <v>43694</v>
      </c>
      <c r="H2949" s="39">
        <f>DT!E2949-INT(DT!E2949)</f>
        <v>0.46005787036847323</v>
      </c>
      <c r="I2949" s="32" t="s">
        <v>12</v>
      </c>
      <c r="J2949" s="32" t="s">
        <v>829</v>
      </c>
      <c r="K2949" s="32" t="s">
        <v>20</v>
      </c>
      <c r="L2949" s="42" cm="1">
        <f t="array" ref="L2949">INDEX('D_ SERVICES'!D:F, MATCH(J2949, 'D_ SERVICES'!A:A, 0),
   IF(I2949="Basic", 1, IF(I2949="Standard", 2, IF(I2949="Premium", 3, ""))))</f>
        <v>955</v>
      </c>
      <c r="M2949" s="32">
        <f>L2949*(1-VLOOKUP('F_ ORDERS'!$K2949,D_BUYERS!A:H,8,FALSE))</f>
        <v>907.25</v>
      </c>
      <c r="N2949" s="32">
        <f>IF(VLOOKUP('F_ ORDERS'!$G2949, OrderDate!A:E, 5, FALSE) = 1, 'F_ ORDERS'!$M2949 * (1 - 0.07), 'F_ ORDERS'!$M2949)</f>
        <v>843.74249999999995</v>
      </c>
    </row>
    <row r="2950" spans="1:14" x14ac:dyDescent="0.2">
      <c r="A2950" s="51" t="str">
        <f t="shared" si="46"/>
        <v>77.64.157.82|45277|0.597118055557075</v>
      </c>
      <c r="B2950" s="51" t="s">
        <v>3865</v>
      </c>
      <c r="C2950" s="52">
        <f>INT(DT!I2950)</f>
        <v>45277</v>
      </c>
      <c r="D2950" s="53">
        <f>DT!I2950-INT(DT!I2950)</f>
        <v>0.59711805555707542</v>
      </c>
      <c r="E2950" s="32" t="s">
        <v>7165</v>
      </c>
      <c r="F2950" s="32">
        <v>1033</v>
      </c>
      <c r="G2950" s="38">
        <f>INT(DT!E2950)</f>
        <v>45277</v>
      </c>
      <c r="H2950" s="39">
        <f>DT!E2950-INT(DT!E2950)</f>
        <v>0.63240740740729962</v>
      </c>
      <c r="I2950" s="32" t="s">
        <v>18</v>
      </c>
      <c r="J2950" s="32" t="s">
        <v>771</v>
      </c>
      <c r="K2950" s="32" t="s">
        <v>342</v>
      </c>
      <c r="L2950" s="42" cm="1">
        <f t="array" ref="L2950">INDEX('D_ SERVICES'!D:F, MATCH(J2950, 'D_ SERVICES'!A:A, 0),
   IF(I2950="Basic", 1, IF(I2950="Standard", 2, IF(I2950="Premium", 3, ""))))</f>
        <v>298</v>
      </c>
      <c r="M2950" s="32">
        <f>L2950*(1-VLOOKUP('F_ ORDERS'!$K2950,D_BUYERS!A:H,8,FALSE))</f>
        <v>283.09999999999997</v>
      </c>
      <c r="N2950" s="32">
        <f>IF(VLOOKUP('F_ ORDERS'!$G2950, OrderDate!A:E, 5, FALSE) = 1, 'F_ ORDERS'!$M2950 * (1 - 0.07), 'F_ ORDERS'!$M2950)</f>
        <v>263.28299999999996</v>
      </c>
    </row>
    <row r="2951" spans="1:14" x14ac:dyDescent="0.2">
      <c r="A2951" s="51" t="str">
        <f t="shared" si="46"/>
        <v>10.101.250.87|43094|0.61298611111124</v>
      </c>
      <c r="B2951" s="51" t="s">
        <v>922</v>
      </c>
      <c r="C2951" s="52">
        <f>INT(DT!I2951)</f>
        <v>43094</v>
      </c>
      <c r="D2951" s="53">
        <f>DT!I2951-INT(DT!I2951)</f>
        <v>0.61298611111124046</v>
      </c>
      <c r="E2951" s="32" t="s">
        <v>7166</v>
      </c>
      <c r="F2951" s="32">
        <v>1089</v>
      </c>
      <c r="G2951" s="38">
        <f>INT(DT!E2951)</f>
        <v>43094</v>
      </c>
      <c r="H2951" s="39">
        <f>DT!E2951-INT(DT!E2951)</f>
        <v>0.64866898148466134</v>
      </c>
      <c r="I2951" s="32" t="s">
        <v>12</v>
      </c>
      <c r="J2951" s="32" t="s">
        <v>822</v>
      </c>
      <c r="K2951" s="32" t="s">
        <v>358</v>
      </c>
      <c r="L2951" s="42" cm="1">
        <f t="array" ref="L2951">INDEX('D_ SERVICES'!D:F, MATCH(J2951, 'D_ SERVICES'!A:A, 0),
   IF(I2951="Basic", 1, IF(I2951="Standard", 2, IF(I2951="Premium", 3, ""))))</f>
        <v>903</v>
      </c>
      <c r="M2951" s="32">
        <f>L2951*(1-VLOOKUP('F_ ORDERS'!$K2951,D_BUYERS!A:H,8,FALSE))</f>
        <v>857.84999999999991</v>
      </c>
      <c r="N2951" s="32">
        <f>IF(VLOOKUP('F_ ORDERS'!$G2951, OrderDate!A:E, 5, FALSE) = 1, 'F_ ORDERS'!$M2951 * (1 - 0.07), 'F_ ORDERS'!$M2951)</f>
        <v>857.84999999999991</v>
      </c>
    </row>
    <row r="2952" spans="1:14" x14ac:dyDescent="0.2">
      <c r="A2952" s="51" t="str">
        <f t="shared" si="46"/>
        <v>140.202.125.179|45478|0.919050925927877</v>
      </c>
      <c r="B2952" s="51" t="s">
        <v>1502</v>
      </c>
      <c r="C2952" s="52">
        <f>INT(DT!I2952)</f>
        <v>45478</v>
      </c>
      <c r="D2952" s="53">
        <f>DT!I2952-INT(DT!I2952)</f>
        <v>0.91905092592787696</v>
      </c>
      <c r="E2952" s="32" t="s">
        <v>7167</v>
      </c>
      <c r="F2952" s="32">
        <v>1184</v>
      </c>
      <c r="G2952" s="38">
        <f>INT(DT!E2952)</f>
        <v>45478</v>
      </c>
      <c r="H2952" s="39">
        <f>DT!E2952-INT(DT!E2952)</f>
        <v>0.93042824073927477</v>
      </c>
      <c r="I2952" s="32" t="s">
        <v>12</v>
      </c>
      <c r="J2952" s="32" t="s">
        <v>823</v>
      </c>
      <c r="K2952" s="32" t="s">
        <v>199</v>
      </c>
      <c r="L2952" s="42" cm="1">
        <f t="array" ref="L2952">INDEX('D_ SERVICES'!D:F, MATCH(J2952, 'D_ SERVICES'!A:A, 0),
   IF(I2952="Basic", 1, IF(I2952="Standard", 2, IF(I2952="Premium", 3, ""))))</f>
        <v>996</v>
      </c>
      <c r="M2952" s="32">
        <f>L2952*(1-VLOOKUP('F_ ORDERS'!$K2952,D_BUYERS!A:H,8,FALSE))</f>
        <v>996</v>
      </c>
      <c r="N2952" s="32">
        <f>IF(VLOOKUP('F_ ORDERS'!$G2952, OrderDate!A:E, 5, FALSE) = 1, 'F_ ORDERS'!$M2952 * (1 - 0.07), 'F_ ORDERS'!$M2952)</f>
        <v>996</v>
      </c>
    </row>
    <row r="2953" spans="1:14" x14ac:dyDescent="0.2">
      <c r="A2953" s="51" t="str">
        <f t="shared" si="46"/>
        <v>38.145.27.232|44423|0.661828703712672</v>
      </c>
      <c r="B2953" s="51" t="s">
        <v>3288</v>
      </c>
      <c r="C2953" s="52">
        <f>INT(DT!I2953)</f>
        <v>44423</v>
      </c>
      <c r="D2953" s="53">
        <f>DT!I2953-INT(DT!I2953)</f>
        <v>0.661828703712672</v>
      </c>
      <c r="E2953" s="32" t="s">
        <v>7168</v>
      </c>
      <c r="F2953" s="32">
        <v>1060</v>
      </c>
      <c r="G2953" s="38">
        <f>INT(DT!E2953)</f>
        <v>44423</v>
      </c>
      <c r="H2953" s="39">
        <f>DT!E2953-INT(DT!E2953)</f>
        <v>0.78100694445311092</v>
      </c>
      <c r="I2953" s="32" t="s">
        <v>18</v>
      </c>
      <c r="J2953" s="32" t="s">
        <v>815</v>
      </c>
      <c r="K2953" s="32" t="s">
        <v>407</v>
      </c>
      <c r="L2953" s="42" cm="1">
        <f t="array" ref="L2953">INDEX('D_ SERVICES'!D:F, MATCH(J2953, 'D_ SERVICES'!A:A, 0),
   IF(I2953="Basic", 1, IF(I2953="Standard", 2, IF(I2953="Premium", 3, ""))))</f>
        <v>589</v>
      </c>
      <c r="M2953" s="32">
        <f>L2953*(1-VLOOKUP('F_ ORDERS'!$K2953,D_BUYERS!A:H,8,FALSE))</f>
        <v>559.54999999999995</v>
      </c>
      <c r="N2953" s="32">
        <f>IF(VLOOKUP('F_ ORDERS'!$G2953, OrderDate!A:E, 5, FALSE) = 1, 'F_ ORDERS'!$M2953 * (1 - 0.07), 'F_ ORDERS'!$M2953)</f>
        <v>520.38149999999996</v>
      </c>
    </row>
    <row r="2954" spans="1:14" x14ac:dyDescent="0.2">
      <c r="A2954" s="51" t="str">
        <f t="shared" si="46"/>
        <v>207.253.180.115|44473|0.901550925933407</v>
      </c>
      <c r="B2954" s="51" t="s">
        <v>2394</v>
      </c>
      <c r="C2954" s="52">
        <f>INT(DT!I2954)</f>
        <v>44473</v>
      </c>
      <c r="D2954" s="53">
        <f>DT!I2954-INT(DT!I2954)</f>
        <v>0.90155092593340669</v>
      </c>
      <c r="E2954" s="32" t="s">
        <v>7169</v>
      </c>
      <c r="F2954" s="32">
        <v>1040</v>
      </c>
      <c r="G2954" s="38">
        <f>INT(DT!E2954)</f>
        <v>44473</v>
      </c>
      <c r="H2954" s="39">
        <f>DT!E2954-INT(DT!E2954)</f>
        <v>0.91576388889370719</v>
      </c>
      <c r="I2954" s="32" t="s">
        <v>23</v>
      </c>
      <c r="J2954" s="32" t="s">
        <v>772</v>
      </c>
      <c r="K2954" s="32" t="s">
        <v>131</v>
      </c>
      <c r="L2954" s="42" cm="1">
        <f t="array" ref="L2954">INDEX('D_ SERVICES'!D:F, MATCH(J2954, 'D_ SERVICES'!A:A, 0),
   IF(I2954="Basic", 1, IF(I2954="Standard", 2, IF(I2954="Premium", 3, ""))))</f>
        <v>920</v>
      </c>
      <c r="M2954" s="32">
        <f>L2954*(1-VLOOKUP('F_ ORDERS'!$K2954,D_BUYERS!A:H,8,FALSE))</f>
        <v>920</v>
      </c>
      <c r="N2954" s="32">
        <f>IF(VLOOKUP('F_ ORDERS'!$G2954, OrderDate!A:E, 5, FALSE) = 1, 'F_ ORDERS'!$M2954 * (1 - 0.07), 'F_ ORDERS'!$M2954)</f>
        <v>920</v>
      </c>
    </row>
    <row r="2955" spans="1:14" x14ac:dyDescent="0.2">
      <c r="A2955" s="51" t="str">
        <f t="shared" si="46"/>
        <v>184.239.248.118|44272|0.569791666668607</v>
      </c>
      <c r="B2955" s="51" t="s">
        <v>2075</v>
      </c>
      <c r="C2955" s="52">
        <f>INT(DT!I2955)</f>
        <v>44272</v>
      </c>
      <c r="D2955" s="53">
        <f>DT!I2955-INT(DT!I2955)</f>
        <v>0.56979166666860692</v>
      </c>
      <c r="E2955" s="32" t="s">
        <v>7170</v>
      </c>
      <c r="F2955" s="32">
        <v>1005</v>
      </c>
      <c r="G2955" s="38">
        <f>INT(DT!E2955)</f>
        <v>44272</v>
      </c>
      <c r="H2955" s="39">
        <f>DT!E2955-INT(DT!E2955)</f>
        <v>0.67346064814773854</v>
      </c>
      <c r="I2955" s="32" t="s">
        <v>23</v>
      </c>
      <c r="J2955" s="32" t="s">
        <v>808</v>
      </c>
      <c r="K2955" s="32" t="s">
        <v>320</v>
      </c>
      <c r="L2955" s="42" cm="1">
        <f t="array" ref="L2955">INDEX('D_ SERVICES'!D:F, MATCH(J2955, 'D_ SERVICES'!A:A, 0),
   IF(I2955="Basic", 1, IF(I2955="Standard", 2, IF(I2955="Premium", 3, ""))))</f>
        <v>948</v>
      </c>
      <c r="M2955" s="32">
        <f>L2955*(1-VLOOKUP('F_ ORDERS'!$K2955,D_BUYERS!A:H,8,FALSE))</f>
        <v>948</v>
      </c>
      <c r="N2955" s="32">
        <f>IF(VLOOKUP('F_ ORDERS'!$G2955, OrderDate!A:E, 5, FALSE) = 1, 'F_ ORDERS'!$M2955 * (1 - 0.07), 'F_ ORDERS'!$M2955)</f>
        <v>948</v>
      </c>
    </row>
    <row r="2956" spans="1:14" x14ac:dyDescent="0.2">
      <c r="A2956" s="51" t="str">
        <f t="shared" si="46"/>
        <v>63.90.244.123|45196|0.0981481481503579</v>
      </c>
      <c r="B2956" s="51" t="s">
        <v>3668</v>
      </c>
      <c r="C2956" s="52">
        <f>INT(DT!I2956)</f>
        <v>45196</v>
      </c>
      <c r="D2956" s="53">
        <f>DT!I2956-INT(DT!I2956)</f>
        <v>9.8148148150357883E-2</v>
      </c>
      <c r="E2956" s="32" t="s">
        <v>7171</v>
      </c>
      <c r="F2956" s="32">
        <v>1033</v>
      </c>
      <c r="G2956" s="38">
        <f>INT(DT!E2956)</f>
        <v>45196</v>
      </c>
      <c r="H2956" s="39">
        <f>DT!E2956-INT(DT!E2956)</f>
        <v>0.10690972222801065</v>
      </c>
      <c r="I2956" s="32" t="s">
        <v>18</v>
      </c>
      <c r="J2956" s="32" t="s">
        <v>771</v>
      </c>
      <c r="K2956" s="32" t="s">
        <v>65</v>
      </c>
      <c r="L2956" s="42" cm="1">
        <f t="array" ref="L2956">INDEX('D_ SERVICES'!D:F, MATCH(J2956, 'D_ SERVICES'!A:A, 0),
   IF(I2956="Basic", 1, IF(I2956="Standard", 2, IF(I2956="Premium", 3, ""))))</f>
        <v>298</v>
      </c>
      <c r="M2956" s="32">
        <f>L2956*(1-VLOOKUP('F_ ORDERS'!$K2956,D_BUYERS!A:H,8,FALSE))</f>
        <v>283.09999999999997</v>
      </c>
      <c r="N2956" s="32">
        <f>IF(VLOOKUP('F_ ORDERS'!$G2956, OrderDate!A:E, 5, FALSE) = 1, 'F_ ORDERS'!$M2956 * (1 - 0.07), 'F_ ORDERS'!$M2956)</f>
        <v>283.09999999999997</v>
      </c>
    </row>
    <row r="2957" spans="1:14" x14ac:dyDescent="0.2">
      <c r="A2957" s="51" t="str">
        <f t="shared" si="46"/>
        <v>124.119.211.223|45378|0.0618981481529772</v>
      </c>
      <c r="B2957" s="51" t="s">
        <v>1266</v>
      </c>
      <c r="C2957" s="52">
        <f>INT(DT!I2957)</f>
        <v>45378</v>
      </c>
      <c r="D2957" s="53">
        <f>DT!I2957-INT(DT!I2957)</f>
        <v>6.1898148152977228E-2</v>
      </c>
      <c r="E2957" s="32" t="s">
        <v>7172</v>
      </c>
      <c r="F2957" s="32">
        <v>1008</v>
      </c>
      <c r="G2957" s="38">
        <f>INT(DT!E2957)</f>
        <v>45378</v>
      </c>
      <c r="H2957" s="39">
        <f>DT!E2957-INT(DT!E2957)</f>
        <v>0.17609953704231884</v>
      </c>
      <c r="I2957" s="32" t="s">
        <v>23</v>
      </c>
      <c r="J2957" s="32" t="s">
        <v>546</v>
      </c>
      <c r="K2957" s="32" t="s">
        <v>83</v>
      </c>
      <c r="L2957" s="42" cm="1">
        <f t="array" ref="L2957">INDEX('D_ SERVICES'!D:F, MATCH(J2957, 'D_ SERVICES'!A:A, 0),
   IF(I2957="Basic", 1, IF(I2957="Standard", 2, IF(I2957="Premium", 3, ""))))</f>
        <v>622</v>
      </c>
      <c r="M2957" s="32">
        <f>L2957*(1-VLOOKUP('F_ ORDERS'!$K2957,D_BUYERS!A:H,8,FALSE))</f>
        <v>622</v>
      </c>
      <c r="N2957" s="32">
        <f>IF(VLOOKUP('F_ ORDERS'!$G2957, OrderDate!A:E, 5, FALSE) = 1, 'F_ ORDERS'!$M2957 * (1 - 0.07), 'F_ ORDERS'!$M2957)</f>
        <v>622</v>
      </c>
    </row>
    <row r="2958" spans="1:14" x14ac:dyDescent="0.2">
      <c r="A2958" s="51" t="str">
        <f t="shared" si="46"/>
        <v>155.138.35.238|45519|0.718680555546598</v>
      </c>
      <c r="B2958" s="51" t="s">
        <v>1692</v>
      </c>
      <c r="C2958" s="52">
        <f>INT(DT!I2958)</f>
        <v>45519</v>
      </c>
      <c r="D2958" s="53">
        <f>DT!I2958-INT(DT!I2958)</f>
        <v>0.71868055554659804</v>
      </c>
      <c r="E2958" s="32" t="s">
        <v>7173</v>
      </c>
      <c r="F2958" s="32">
        <v>1054</v>
      </c>
      <c r="G2958" s="38">
        <f>INT(DT!E2958)</f>
        <v>45519</v>
      </c>
      <c r="H2958" s="39">
        <f>DT!E2958-INT(DT!E2958)</f>
        <v>0.73953703702864004</v>
      </c>
      <c r="I2958" s="32" t="s">
        <v>23</v>
      </c>
      <c r="J2958" s="32" t="s">
        <v>865</v>
      </c>
      <c r="K2958" s="32" t="s">
        <v>468</v>
      </c>
      <c r="L2958" s="42" cm="1">
        <f t="array" ref="L2958">INDEX('D_ SERVICES'!D:F, MATCH(J2958, 'D_ SERVICES'!A:A, 0),
   IF(I2958="Basic", 1, IF(I2958="Standard", 2, IF(I2958="Premium", 3, ""))))</f>
        <v>906</v>
      </c>
      <c r="M2958" s="32">
        <f>L2958*(1-VLOOKUP('F_ ORDERS'!$K2958,D_BUYERS!A:H,8,FALSE))</f>
        <v>860.69999999999993</v>
      </c>
      <c r="N2958" s="32">
        <f>IF(VLOOKUP('F_ ORDERS'!$G2958, OrderDate!A:E, 5, FALSE) = 1, 'F_ ORDERS'!$M2958 * (1 - 0.07), 'F_ ORDERS'!$M2958)</f>
        <v>860.69999999999993</v>
      </c>
    </row>
    <row r="2959" spans="1:14" x14ac:dyDescent="0.2">
      <c r="A2959" s="51" t="str">
        <f t="shared" si="46"/>
        <v>157.1.182.41|43088|0.86793981482333</v>
      </c>
      <c r="B2959" s="51" t="s">
        <v>1710</v>
      </c>
      <c r="C2959" s="52">
        <f>INT(DT!I2959)</f>
        <v>43088</v>
      </c>
      <c r="D2959" s="53">
        <f>DT!I2959-INT(DT!I2959)</f>
        <v>0.86793981482333038</v>
      </c>
      <c r="E2959" s="32" t="s">
        <v>7174</v>
      </c>
      <c r="F2959" s="32">
        <v>1221</v>
      </c>
      <c r="G2959" s="38">
        <f>INT(DT!E2959)</f>
        <v>43088</v>
      </c>
      <c r="H2959" s="39">
        <f>DT!E2959-INT(DT!E2959)</f>
        <v>0.98789351852610707</v>
      </c>
      <c r="I2959" s="32" t="s">
        <v>23</v>
      </c>
      <c r="J2959" s="32" t="s">
        <v>871</v>
      </c>
      <c r="K2959" s="32" t="s">
        <v>297</v>
      </c>
      <c r="L2959" s="42" cm="1">
        <f t="array" ref="L2959">INDEX('D_ SERVICES'!D:F, MATCH(J2959, 'D_ SERVICES'!A:A, 0),
   IF(I2959="Basic", 1, IF(I2959="Standard", 2, IF(I2959="Premium", 3, ""))))</f>
        <v>941</v>
      </c>
      <c r="M2959" s="32">
        <f>L2959*(1-VLOOKUP('F_ ORDERS'!$K2959,D_BUYERS!A:H,8,FALSE))</f>
        <v>893.94999999999993</v>
      </c>
      <c r="N2959" s="32">
        <f>IF(VLOOKUP('F_ ORDERS'!$G2959, OrderDate!A:E, 5, FALSE) = 1, 'F_ ORDERS'!$M2959 * (1 - 0.07), 'F_ ORDERS'!$M2959)</f>
        <v>893.94999999999993</v>
      </c>
    </row>
    <row r="2960" spans="1:14" x14ac:dyDescent="0.2">
      <c r="A2960" s="51" t="str">
        <f t="shared" si="46"/>
        <v>41.183.253.210|44842|0.136030092602596</v>
      </c>
      <c r="B2960" s="51" t="s">
        <v>3352</v>
      </c>
      <c r="C2960" s="52">
        <f>INT(DT!I2960)</f>
        <v>44842</v>
      </c>
      <c r="D2960" s="53">
        <f>DT!I2960-INT(DT!I2960)</f>
        <v>0.13603009260259569</v>
      </c>
      <c r="E2960" s="32" t="s">
        <v>7175</v>
      </c>
      <c r="F2960" s="32">
        <v>1088</v>
      </c>
      <c r="G2960" s="38">
        <f>INT(DT!E2960)</f>
        <v>44842</v>
      </c>
      <c r="H2960" s="39">
        <f>DT!E2960-INT(DT!E2960)</f>
        <v>0.26054398149426561</v>
      </c>
      <c r="I2960" s="32" t="s">
        <v>18</v>
      </c>
      <c r="J2960" s="32" t="s">
        <v>783</v>
      </c>
      <c r="K2960" s="32" t="s">
        <v>189</v>
      </c>
      <c r="L2960" s="42" cm="1">
        <f t="array" ref="L2960">INDEX('D_ SERVICES'!D:F, MATCH(J2960, 'D_ SERVICES'!A:A, 0),
   IF(I2960="Basic", 1, IF(I2960="Standard", 2, IF(I2960="Premium", 3, ""))))</f>
        <v>967</v>
      </c>
      <c r="M2960" s="32">
        <f>L2960*(1-VLOOKUP('F_ ORDERS'!$K2960,D_BUYERS!A:H,8,FALSE))</f>
        <v>870.30000000000007</v>
      </c>
      <c r="N2960" s="32">
        <f>IF(VLOOKUP('F_ ORDERS'!$G2960, OrderDate!A:E, 5, FALSE) = 1, 'F_ ORDERS'!$M2960 * (1 - 0.07), 'F_ ORDERS'!$M2960)</f>
        <v>809.37900000000002</v>
      </c>
    </row>
    <row r="2961" spans="1:14" x14ac:dyDescent="0.2">
      <c r="A2961" s="51" t="str">
        <f t="shared" si="46"/>
        <v>45.113.48.82|44415|0.189421296287037</v>
      </c>
      <c r="B2961" s="51" t="s">
        <v>3402</v>
      </c>
      <c r="C2961" s="52">
        <f>INT(DT!I2961)</f>
        <v>44415</v>
      </c>
      <c r="D2961" s="53">
        <f>DT!I2961-INT(DT!I2961)</f>
        <v>0.18942129628703697</v>
      </c>
      <c r="E2961" s="32" t="s">
        <v>7176</v>
      </c>
      <c r="F2961" s="32">
        <v>1229</v>
      </c>
      <c r="G2961" s="38">
        <f>INT(DT!E2961)</f>
        <v>44415</v>
      </c>
      <c r="H2961" s="39">
        <f>DT!E2961-INT(DT!E2961)</f>
        <v>0.24891203703009523</v>
      </c>
      <c r="I2961" s="32" t="s">
        <v>12</v>
      </c>
      <c r="J2961" s="32" t="s">
        <v>589</v>
      </c>
      <c r="K2961" s="32" t="s">
        <v>384</v>
      </c>
      <c r="L2961" s="42" cm="1">
        <f t="array" ref="L2961">INDEX('D_ SERVICES'!D:F, MATCH(J2961, 'D_ SERVICES'!A:A, 0),
   IF(I2961="Basic", 1, IF(I2961="Standard", 2, IF(I2961="Premium", 3, ""))))</f>
        <v>868</v>
      </c>
      <c r="M2961" s="32">
        <f>L2961*(1-VLOOKUP('F_ ORDERS'!$K2961,D_BUYERS!A:H,8,FALSE))</f>
        <v>868</v>
      </c>
      <c r="N2961" s="32">
        <f>IF(VLOOKUP('F_ ORDERS'!$G2961, OrderDate!A:E, 5, FALSE) = 1, 'F_ ORDERS'!$M2961 * (1 - 0.07), 'F_ ORDERS'!$M2961)</f>
        <v>807.2399999999999</v>
      </c>
    </row>
    <row r="2962" spans="1:14" x14ac:dyDescent="0.2">
      <c r="A2962" s="51" t="str">
        <f t="shared" si="46"/>
        <v>35.255.218.253|42074|0.130682870367309</v>
      </c>
      <c r="B2962" s="51" t="s">
        <v>3243</v>
      </c>
      <c r="C2962" s="52">
        <f>INT(DT!I2962)</f>
        <v>42074</v>
      </c>
      <c r="D2962" s="53">
        <f>DT!I2962-INT(DT!I2962)</f>
        <v>0.13068287036730908</v>
      </c>
      <c r="E2962" s="32" t="s">
        <v>7177</v>
      </c>
      <c r="F2962" s="32">
        <v>1061</v>
      </c>
      <c r="G2962" s="38">
        <f>INT(DT!E2962)</f>
        <v>42074</v>
      </c>
      <c r="H2962" s="39">
        <f>DT!E2962-INT(DT!E2962)</f>
        <v>0.21759259259124519</v>
      </c>
      <c r="I2962" s="32" t="s">
        <v>23</v>
      </c>
      <c r="J2962" s="32" t="s">
        <v>639</v>
      </c>
      <c r="K2962" s="32" t="s">
        <v>418</v>
      </c>
      <c r="L2962" s="42" cm="1">
        <f t="array" ref="L2962">INDEX('D_ SERVICES'!D:F, MATCH(J2962, 'D_ SERVICES'!A:A, 0),
   IF(I2962="Basic", 1, IF(I2962="Standard", 2, IF(I2962="Premium", 3, ""))))</f>
        <v>802</v>
      </c>
      <c r="M2962" s="32">
        <f>L2962*(1-VLOOKUP('F_ ORDERS'!$K2962,D_BUYERS!A:H,8,FALSE))</f>
        <v>802</v>
      </c>
      <c r="N2962" s="32">
        <f>IF(VLOOKUP('F_ ORDERS'!$G2962, OrderDate!A:E, 5, FALSE) = 1, 'F_ ORDERS'!$M2962 * (1 - 0.07), 'F_ ORDERS'!$M2962)</f>
        <v>802</v>
      </c>
    </row>
    <row r="2963" spans="1:14" x14ac:dyDescent="0.2">
      <c r="A2963" s="51" t="str">
        <f t="shared" si="46"/>
        <v>120.79.10.172|43057|0.99393518519355</v>
      </c>
      <c r="B2963" s="51" t="s">
        <v>1217</v>
      </c>
      <c r="C2963" s="52">
        <f>INT(DT!I2963)</f>
        <v>43057</v>
      </c>
      <c r="D2963" s="53">
        <f>DT!I2963-INT(DT!I2963)</f>
        <v>0.99393518519354984</v>
      </c>
      <c r="E2963" s="32" t="s">
        <v>7178</v>
      </c>
      <c r="F2963" s="32">
        <v>1100</v>
      </c>
      <c r="G2963" s="38">
        <f>INT(DT!E2963)</f>
        <v>43058</v>
      </c>
      <c r="H2963" s="39">
        <f>DT!E2963-INT(DT!E2963)</f>
        <v>2.4733796308282763E-2</v>
      </c>
      <c r="I2963" s="32" t="s">
        <v>12</v>
      </c>
      <c r="J2963" s="32" t="s">
        <v>855</v>
      </c>
      <c r="K2963" s="32" t="s">
        <v>171</v>
      </c>
      <c r="L2963" s="42" cm="1">
        <f t="array" ref="L2963">INDEX('D_ SERVICES'!D:F, MATCH(J2963, 'D_ SERVICES'!A:A, 0),
   IF(I2963="Basic", 1, IF(I2963="Standard", 2, IF(I2963="Premium", 3, ""))))</f>
        <v>966</v>
      </c>
      <c r="M2963" s="32">
        <f>L2963*(1-VLOOKUP('F_ ORDERS'!$K2963,D_BUYERS!A:H,8,FALSE))</f>
        <v>869.4</v>
      </c>
      <c r="N2963" s="32">
        <f>IF(VLOOKUP('F_ ORDERS'!$G2963, OrderDate!A:E, 5, FALSE) = 1, 'F_ ORDERS'!$M2963 * (1 - 0.07), 'F_ ORDERS'!$M2963)</f>
        <v>808.54199999999992</v>
      </c>
    </row>
    <row r="2964" spans="1:14" x14ac:dyDescent="0.2">
      <c r="A2964" s="51" t="str">
        <f t="shared" si="46"/>
        <v>235.11.130.78|43620|0.0838888888902147</v>
      </c>
      <c r="B2964" s="51" t="s">
        <v>2784</v>
      </c>
      <c r="C2964" s="52">
        <f>INT(DT!I2964)</f>
        <v>43620</v>
      </c>
      <c r="D2964" s="53">
        <f>DT!I2964-INT(DT!I2964)</f>
        <v>8.388888889021473E-2</v>
      </c>
      <c r="E2964" s="32" t="s">
        <v>7179</v>
      </c>
      <c r="F2964" s="32">
        <v>1100</v>
      </c>
      <c r="G2964" s="38">
        <f>INT(DT!E2964)</f>
        <v>43620</v>
      </c>
      <c r="H2964" s="39">
        <f>DT!E2964-INT(DT!E2964)</f>
        <v>0.17907407407619758</v>
      </c>
      <c r="I2964" s="32" t="s">
        <v>18</v>
      </c>
      <c r="J2964" s="32" t="s">
        <v>763</v>
      </c>
      <c r="K2964" s="32" t="s">
        <v>309</v>
      </c>
      <c r="L2964" s="42" cm="1">
        <f t="array" ref="L2964">INDEX('D_ SERVICES'!D:F, MATCH(J2964, 'D_ SERVICES'!A:A, 0),
   IF(I2964="Basic", 1, IF(I2964="Standard", 2, IF(I2964="Premium", 3, ""))))</f>
        <v>534</v>
      </c>
      <c r="M2964" s="32">
        <f>L2964*(1-VLOOKUP('F_ ORDERS'!$K2964,D_BUYERS!A:H,8,FALSE))</f>
        <v>507.29999999999995</v>
      </c>
      <c r="N2964" s="32">
        <f>IF(VLOOKUP('F_ ORDERS'!$G2964, OrderDate!A:E, 5, FALSE) = 1, 'F_ ORDERS'!$M2964 * (1 - 0.07), 'F_ ORDERS'!$M2964)</f>
        <v>507.29999999999995</v>
      </c>
    </row>
    <row r="2965" spans="1:14" x14ac:dyDescent="0.2">
      <c r="A2965" s="51" t="str">
        <f t="shared" si="46"/>
        <v>61.135.156.125|44765|0.832951388889342</v>
      </c>
      <c r="B2965" s="51" t="s">
        <v>3635</v>
      </c>
      <c r="C2965" s="52">
        <f>INT(DT!I2965)</f>
        <v>44765</v>
      </c>
      <c r="D2965" s="53">
        <f>DT!I2965-INT(DT!I2965)</f>
        <v>0.83295138888934162</v>
      </c>
      <c r="E2965" s="32" t="s">
        <v>7180</v>
      </c>
      <c r="F2965" s="32">
        <v>1009</v>
      </c>
      <c r="G2965" s="38">
        <f>INT(DT!E2965)</f>
        <v>44765</v>
      </c>
      <c r="H2965" s="39">
        <f>DT!E2965-INT(DT!E2965)</f>
        <v>0.92064814814511919</v>
      </c>
      <c r="I2965" s="32" t="s">
        <v>23</v>
      </c>
      <c r="J2965" s="32" t="s">
        <v>692</v>
      </c>
      <c r="K2965" s="32" t="s">
        <v>288</v>
      </c>
      <c r="L2965" s="42" cm="1">
        <f t="array" ref="L2965">INDEX('D_ SERVICES'!D:F, MATCH(J2965, 'D_ SERVICES'!A:A, 0),
   IF(I2965="Basic", 1, IF(I2965="Standard", 2, IF(I2965="Premium", 3, ""))))</f>
        <v>421</v>
      </c>
      <c r="M2965" s="32">
        <f>L2965*(1-VLOOKUP('F_ ORDERS'!$K2965,D_BUYERS!A:H,8,FALSE))</f>
        <v>399.95</v>
      </c>
      <c r="N2965" s="32">
        <f>IF(VLOOKUP('F_ ORDERS'!$G2965, OrderDate!A:E, 5, FALSE) = 1, 'F_ ORDERS'!$M2965 * (1 - 0.07), 'F_ ORDERS'!$M2965)</f>
        <v>371.95349999999996</v>
      </c>
    </row>
    <row r="2966" spans="1:14" x14ac:dyDescent="0.2">
      <c r="A2966" s="51" t="str">
        <f t="shared" si="46"/>
        <v>33.189.73.86|44595|0.250370370369637</v>
      </c>
      <c r="B2966" s="51" t="s">
        <v>3210</v>
      </c>
      <c r="C2966" s="52">
        <f>INT(DT!I2966)</f>
        <v>44595</v>
      </c>
      <c r="D2966" s="53">
        <f>DT!I2966-INT(DT!I2966)</f>
        <v>0.25037037036963739</v>
      </c>
      <c r="E2966" s="32" t="s">
        <v>7181</v>
      </c>
      <c r="F2966" s="32">
        <v>1028</v>
      </c>
      <c r="G2966" s="38">
        <f>INT(DT!E2966)</f>
        <v>44595</v>
      </c>
      <c r="H2966" s="39">
        <f>DT!E2966-INT(DT!E2966)</f>
        <v>0.32849537036963739</v>
      </c>
      <c r="I2966" s="32" t="s">
        <v>12</v>
      </c>
      <c r="J2966" s="32" t="s">
        <v>619</v>
      </c>
      <c r="K2966" s="32" t="s">
        <v>49</v>
      </c>
      <c r="L2966" s="42" cm="1">
        <f t="array" ref="L2966">INDEX('D_ SERVICES'!D:F, MATCH(J2966, 'D_ SERVICES'!A:A, 0),
   IF(I2966="Basic", 1, IF(I2966="Standard", 2, IF(I2966="Premium", 3, ""))))</f>
        <v>996</v>
      </c>
      <c r="M2966" s="32">
        <f>L2966*(1-VLOOKUP('F_ ORDERS'!$K2966,D_BUYERS!A:H,8,FALSE))</f>
        <v>946.19999999999993</v>
      </c>
      <c r="N2966" s="32">
        <f>IF(VLOOKUP('F_ ORDERS'!$G2966, OrderDate!A:E, 5, FALSE) = 1, 'F_ ORDERS'!$M2966 * (1 - 0.07), 'F_ ORDERS'!$M2966)</f>
        <v>946.19999999999993</v>
      </c>
    </row>
    <row r="2967" spans="1:14" x14ac:dyDescent="0.2">
      <c r="A2967" s="51" t="str">
        <f t="shared" si="46"/>
        <v>226.251.141.14|43485|0.53961805554718</v>
      </c>
      <c r="B2967" s="51" t="s">
        <v>2658</v>
      </c>
      <c r="C2967" s="52">
        <f>INT(DT!I2967)</f>
        <v>43485</v>
      </c>
      <c r="D2967" s="53">
        <f>DT!I2967-INT(DT!I2967)</f>
        <v>0.53961805554718012</v>
      </c>
      <c r="E2967" s="32" t="s">
        <v>7182</v>
      </c>
      <c r="F2967" s="32">
        <v>1210</v>
      </c>
      <c r="G2967" s="38">
        <f>INT(DT!E2967)</f>
        <v>43485</v>
      </c>
      <c r="H2967" s="39">
        <f>DT!E2967-INT(DT!E2967)</f>
        <v>0.55414351850777166</v>
      </c>
      <c r="I2967" s="32" t="s">
        <v>18</v>
      </c>
      <c r="J2967" s="32" t="s">
        <v>700</v>
      </c>
      <c r="K2967" s="32" t="s">
        <v>359</v>
      </c>
      <c r="L2967" s="42" cm="1">
        <f t="array" ref="L2967">INDEX('D_ SERVICES'!D:F, MATCH(J2967, 'D_ SERVICES'!A:A, 0),
   IF(I2967="Basic", 1, IF(I2967="Standard", 2, IF(I2967="Premium", 3, ""))))</f>
        <v>606</v>
      </c>
      <c r="M2967" s="32">
        <f>L2967*(1-VLOOKUP('F_ ORDERS'!$K2967,D_BUYERS!A:H,8,FALSE))</f>
        <v>545.4</v>
      </c>
      <c r="N2967" s="32">
        <f>IF(VLOOKUP('F_ ORDERS'!$G2967, OrderDate!A:E, 5, FALSE) = 1, 'F_ ORDERS'!$M2967 * (1 - 0.07), 'F_ ORDERS'!$M2967)</f>
        <v>507.22199999999992</v>
      </c>
    </row>
    <row r="2968" spans="1:14" x14ac:dyDescent="0.2">
      <c r="A2968" s="51" t="str">
        <f t="shared" si="46"/>
        <v>37.97.75.70|44371|0.7734375</v>
      </c>
      <c r="B2968" s="51" t="s">
        <v>3280</v>
      </c>
      <c r="C2968" s="52">
        <f>INT(DT!I2968)</f>
        <v>44371</v>
      </c>
      <c r="D2968" s="53">
        <f>DT!I2968-INT(DT!I2968)</f>
        <v>0.7734375</v>
      </c>
      <c r="E2968" s="32" t="s">
        <v>7183</v>
      </c>
      <c r="F2968" s="32">
        <v>1013</v>
      </c>
      <c r="G2968" s="38">
        <f>INT(DT!E2968)</f>
        <v>44371</v>
      </c>
      <c r="H2968" s="39">
        <f>DT!E2968-INT(DT!E2968)</f>
        <v>0.79888888888672227</v>
      </c>
      <c r="I2968" s="32" t="s">
        <v>18</v>
      </c>
      <c r="J2968" s="32" t="s">
        <v>642</v>
      </c>
      <c r="K2968" s="32" t="s">
        <v>181</v>
      </c>
      <c r="L2968" s="42" cm="1">
        <f t="array" ref="L2968">INDEX('D_ SERVICES'!D:F, MATCH(J2968, 'D_ SERVICES'!A:A, 0),
   IF(I2968="Basic", 1, IF(I2968="Standard", 2, IF(I2968="Premium", 3, ""))))</f>
        <v>883</v>
      </c>
      <c r="M2968" s="32">
        <f>L2968*(1-VLOOKUP('F_ ORDERS'!$K2968,D_BUYERS!A:H,8,FALSE))</f>
        <v>838.84999999999991</v>
      </c>
      <c r="N2968" s="32">
        <f>IF(VLOOKUP('F_ ORDERS'!$G2968, OrderDate!A:E, 5, FALSE) = 1, 'F_ ORDERS'!$M2968 * (1 - 0.07), 'F_ ORDERS'!$M2968)</f>
        <v>838.84999999999991</v>
      </c>
    </row>
    <row r="2969" spans="1:14" x14ac:dyDescent="0.2">
      <c r="A2969" s="51" t="str">
        <f t="shared" si="46"/>
        <v>225.216.113.53|43365|0.720694444447872</v>
      </c>
      <c r="B2969" s="51" t="s">
        <v>2640</v>
      </c>
      <c r="C2969" s="52">
        <f>INT(DT!I2969)</f>
        <v>43365</v>
      </c>
      <c r="D2969" s="53">
        <f>DT!I2969-INT(DT!I2969)</f>
        <v>0.72069444444787223</v>
      </c>
      <c r="E2969" s="32" t="s">
        <v>7184</v>
      </c>
      <c r="F2969" s="32">
        <v>1063</v>
      </c>
      <c r="G2969" s="38">
        <f>INT(DT!E2969)</f>
        <v>43365</v>
      </c>
      <c r="H2969" s="39">
        <f>DT!E2969-INT(DT!E2969)</f>
        <v>0.73587962963210884</v>
      </c>
      <c r="I2969" s="32" t="s">
        <v>18</v>
      </c>
      <c r="J2969" s="32" t="s">
        <v>661</v>
      </c>
      <c r="K2969" s="32" t="s">
        <v>358</v>
      </c>
      <c r="L2969" s="42" cm="1">
        <f t="array" ref="L2969">INDEX('D_ SERVICES'!D:F, MATCH(J2969, 'D_ SERVICES'!A:A, 0),
   IF(I2969="Basic", 1, IF(I2969="Standard", 2, IF(I2969="Premium", 3, ""))))</f>
        <v>368</v>
      </c>
      <c r="M2969" s="32">
        <f>L2969*(1-VLOOKUP('F_ ORDERS'!$K2969,D_BUYERS!A:H,8,FALSE))</f>
        <v>349.59999999999997</v>
      </c>
      <c r="N2969" s="32">
        <f>IF(VLOOKUP('F_ ORDERS'!$G2969, OrderDate!A:E, 5, FALSE) = 1, 'F_ ORDERS'!$M2969 * (1 - 0.07), 'F_ ORDERS'!$M2969)</f>
        <v>325.12799999999993</v>
      </c>
    </row>
    <row r="2970" spans="1:14" x14ac:dyDescent="0.2">
      <c r="A2970" s="51" t="str">
        <f t="shared" si="46"/>
        <v>154.193.32.152|43941|0.891273148146865</v>
      </c>
      <c r="B2970" s="51" t="s">
        <v>1679</v>
      </c>
      <c r="C2970" s="52">
        <f>INT(DT!I2970)</f>
        <v>43941</v>
      </c>
      <c r="D2970" s="53">
        <f>DT!I2970-INT(DT!I2970)</f>
        <v>0.89127314814686542</v>
      </c>
      <c r="E2970" s="32" t="s">
        <v>7185</v>
      </c>
      <c r="F2970" s="32">
        <v>1174</v>
      </c>
      <c r="G2970" s="38">
        <f>INT(DT!E2970)</f>
        <v>43941</v>
      </c>
      <c r="H2970" s="39">
        <f>DT!E2970-INT(DT!E2970)</f>
        <v>0.96496527777344454</v>
      </c>
      <c r="I2970" s="32" t="s">
        <v>12</v>
      </c>
      <c r="J2970" s="32" t="s">
        <v>539</v>
      </c>
      <c r="K2970" s="32" t="s">
        <v>173</v>
      </c>
      <c r="L2970" s="42" cm="1">
        <f t="array" ref="L2970">INDEX('D_ SERVICES'!D:F, MATCH(J2970, 'D_ SERVICES'!A:A, 0),
   IF(I2970="Basic", 1, IF(I2970="Standard", 2, IF(I2970="Premium", 3, ""))))</f>
        <v>964</v>
      </c>
      <c r="M2970" s="32">
        <f>L2970*(1-VLOOKUP('F_ ORDERS'!$K2970,D_BUYERS!A:H,8,FALSE))</f>
        <v>915.8</v>
      </c>
      <c r="N2970" s="32">
        <f>IF(VLOOKUP('F_ ORDERS'!$G2970, OrderDate!A:E, 5, FALSE) = 1, 'F_ ORDERS'!$M2970 * (1 - 0.07), 'F_ ORDERS'!$M2970)</f>
        <v>915.8</v>
      </c>
    </row>
    <row r="2971" spans="1:14" x14ac:dyDescent="0.2">
      <c r="A2971" s="51" t="str">
        <f t="shared" si="46"/>
        <v>111.25.10.178|41603|0.284085648148903</v>
      </c>
      <c r="B2971" s="51" t="s">
        <v>1092</v>
      </c>
      <c r="C2971" s="52">
        <f>INT(DT!I2971)</f>
        <v>41603</v>
      </c>
      <c r="D2971" s="53">
        <f>DT!I2971-INT(DT!I2971)</f>
        <v>0.28408564814890269</v>
      </c>
      <c r="E2971" s="32" t="s">
        <v>7186</v>
      </c>
      <c r="F2971" s="32">
        <v>1022</v>
      </c>
      <c r="G2971" s="38">
        <f>INT(DT!E2971)</f>
        <v>41603</v>
      </c>
      <c r="H2971" s="39">
        <f>DT!E2971-INT(DT!E2971)</f>
        <v>0.37611111110891216</v>
      </c>
      <c r="I2971" s="32" t="s">
        <v>12</v>
      </c>
      <c r="J2971" s="32" t="s">
        <v>615</v>
      </c>
      <c r="K2971" s="32" t="s">
        <v>171</v>
      </c>
      <c r="L2971" s="42" cm="1">
        <f t="array" ref="L2971">INDEX('D_ SERVICES'!D:F, MATCH(J2971, 'D_ SERVICES'!A:A, 0),
   IF(I2971="Basic", 1, IF(I2971="Standard", 2, IF(I2971="Premium", 3, ""))))</f>
        <v>914</v>
      </c>
      <c r="M2971" s="32">
        <f>L2971*(1-VLOOKUP('F_ ORDERS'!$K2971,D_BUYERS!A:H,8,FALSE))</f>
        <v>822.6</v>
      </c>
      <c r="N2971" s="32">
        <f>IF(VLOOKUP('F_ ORDERS'!$G2971, OrderDate!A:E, 5, FALSE) = 1, 'F_ ORDERS'!$M2971 * (1 - 0.07), 'F_ ORDERS'!$M2971)</f>
        <v>822.6</v>
      </c>
    </row>
    <row r="2972" spans="1:14" x14ac:dyDescent="0.2">
      <c r="A2972" s="51" t="str">
        <f t="shared" si="46"/>
        <v>107.185.112.61|44458|0.774965277778392</v>
      </c>
      <c r="B2972" s="51" t="s">
        <v>1025</v>
      </c>
      <c r="C2972" s="52">
        <f>INT(DT!I2972)</f>
        <v>44458</v>
      </c>
      <c r="D2972" s="53">
        <f>DT!I2972-INT(DT!I2972)</f>
        <v>0.77496527777839219</v>
      </c>
      <c r="E2972" s="32" t="s">
        <v>7187</v>
      </c>
      <c r="F2972" s="32">
        <v>1026</v>
      </c>
      <c r="G2972" s="38">
        <f>INT(DT!E2972)</f>
        <v>44458</v>
      </c>
      <c r="H2972" s="39">
        <f>DT!E2972-INT(DT!E2972)</f>
        <v>0.80836805555736646</v>
      </c>
      <c r="I2972" s="32" t="s">
        <v>23</v>
      </c>
      <c r="J2972" s="32" t="s">
        <v>612</v>
      </c>
      <c r="K2972" s="32" t="s">
        <v>216</v>
      </c>
      <c r="L2972" s="42" cm="1">
        <f t="array" ref="L2972">INDEX('D_ SERVICES'!D:F, MATCH(J2972, 'D_ SERVICES'!A:A, 0),
   IF(I2972="Basic", 1, IF(I2972="Standard", 2, IF(I2972="Premium", 3, ""))))</f>
        <v>681</v>
      </c>
      <c r="M2972" s="32">
        <f>L2972*(1-VLOOKUP('F_ ORDERS'!$K2972,D_BUYERS!A:H,8,FALSE))</f>
        <v>681</v>
      </c>
      <c r="N2972" s="32">
        <f>IF(VLOOKUP('F_ ORDERS'!$G2972, OrderDate!A:E, 5, FALSE) = 1, 'F_ ORDERS'!$M2972 * (1 - 0.07), 'F_ ORDERS'!$M2972)</f>
        <v>633.32999999999993</v>
      </c>
    </row>
    <row r="2973" spans="1:14" x14ac:dyDescent="0.2">
      <c r="A2973" s="51" t="str">
        <f t="shared" si="46"/>
        <v>182.241.203.57|45453|0.07310185184906</v>
      </c>
      <c r="B2973" s="51" t="s">
        <v>2057</v>
      </c>
      <c r="C2973" s="52">
        <f>INT(DT!I2973)</f>
        <v>45453</v>
      </c>
      <c r="D2973" s="53">
        <f>DT!I2973-INT(DT!I2973)</f>
        <v>7.310185184906004E-2</v>
      </c>
      <c r="E2973" s="32" t="s">
        <v>7188</v>
      </c>
      <c r="F2973" s="32">
        <v>1207</v>
      </c>
      <c r="G2973" s="38">
        <f>INT(DT!E2973)</f>
        <v>45453</v>
      </c>
      <c r="H2973" s="39">
        <f>DT!E2973-INT(DT!E2973)</f>
        <v>0.12478009259211831</v>
      </c>
      <c r="I2973" s="32" t="s">
        <v>18</v>
      </c>
      <c r="J2973" s="32" t="s">
        <v>704</v>
      </c>
      <c r="K2973" s="32" t="s">
        <v>197</v>
      </c>
      <c r="L2973" s="42" cm="1">
        <f t="array" ref="L2973">INDEX('D_ SERVICES'!D:F, MATCH(J2973, 'D_ SERVICES'!A:A, 0),
   IF(I2973="Basic", 1, IF(I2973="Standard", 2, IF(I2973="Premium", 3, ""))))</f>
        <v>139</v>
      </c>
      <c r="M2973" s="32">
        <f>L2973*(1-VLOOKUP('F_ ORDERS'!$K2973,D_BUYERS!A:H,8,FALSE))</f>
        <v>125.10000000000001</v>
      </c>
      <c r="N2973" s="32">
        <f>IF(VLOOKUP('F_ ORDERS'!$G2973, OrderDate!A:E, 5, FALSE) = 1, 'F_ ORDERS'!$M2973 * (1 - 0.07), 'F_ ORDERS'!$M2973)</f>
        <v>125.10000000000001</v>
      </c>
    </row>
    <row r="2974" spans="1:14" x14ac:dyDescent="0.2">
      <c r="A2974" s="51" t="str">
        <f t="shared" si="46"/>
        <v>203.88.87.243|45248|0.819224537037371</v>
      </c>
      <c r="B2974" s="51" t="s">
        <v>2342</v>
      </c>
      <c r="C2974" s="52">
        <f>INT(DT!I2974)</f>
        <v>45248</v>
      </c>
      <c r="D2974" s="53">
        <f>DT!I2974-INT(DT!I2974)</f>
        <v>0.81922453703737119</v>
      </c>
      <c r="E2974" s="32" t="s">
        <v>7189</v>
      </c>
      <c r="F2974" s="32">
        <v>1246</v>
      </c>
      <c r="G2974" s="38">
        <f>INT(DT!E2974)</f>
        <v>45248</v>
      </c>
      <c r="H2974" s="39">
        <f>DT!E2974-INT(DT!E2974)</f>
        <v>0.91820601851941319</v>
      </c>
      <c r="I2974" s="32" t="s">
        <v>12</v>
      </c>
      <c r="J2974" s="32" t="s">
        <v>613</v>
      </c>
      <c r="K2974" s="32" t="s">
        <v>348</v>
      </c>
      <c r="L2974" s="42" cm="1">
        <f t="array" ref="L2974">INDEX('D_ SERVICES'!D:F, MATCH(J2974, 'D_ SERVICES'!A:A, 0),
   IF(I2974="Basic", 1, IF(I2974="Standard", 2, IF(I2974="Premium", 3, ""))))</f>
        <v>0</v>
      </c>
      <c r="M2974" s="32">
        <f>L2974*(1-VLOOKUP('F_ ORDERS'!$K2974,D_BUYERS!A:H,8,FALSE))</f>
        <v>0</v>
      </c>
      <c r="N2974" s="32">
        <f>IF(VLOOKUP('F_ ORDERS'!$G2974, OrderDate!A:E, 5, FALSE) = 1, 'F_ ORDERS'!$M2974 * (1 - 0.07), 'F_ ORDERS'!$M2974)</f>
        <v>0</v>
      </c>
    </row>
    <row r="2975" spans="1:14" x14ac:dyDescent="0.2">
      <c r="A2975" s="51" t="str">
        <f t="shared" si="46"/>
        <v>76.90.212.34|42511|0.83042824074073</v>
      </c>
      <c r="B2975" s="51" t="s">
        <v>3852</v>
      </c>
      <c r="C2975" s="52">
        <f>INT(DT!I2975)</f>
        <v>42511</v>
      </c>
      <c r="D2975" s="53">
        <f>DT!I2975-INT(DT!I2975)</f>
        <v>0.83042824074072996</v>
      </c>
      <c r="E2975" s="32" t="s">
        <v>7190</v>
      </c>
      <c r="F2975" s="32">
        <v>1091</v>
      </c>
      <c r="G2975" s="38">
        <f>INT(DT!E2975)</f>
        <v>42511</v>
      </c>
      <c r="H2975" s="39">
        <f>DT!E2975-INT(DT!E2975)</f>
        <v>0.84450231481605442</v>
      </c>
      <c r="I2975" s="32" t="s">
        <v>12</v>
      </c>
      <c r="J2975" s="32" t="s">
        <v>785</v>
      </c>
      <c r="K2975" s="32" t="s">
        <v>463</v>
      </c>
      <c r="L2975" s="42" cm="1">
        <f t="array" ref="L2975">INDEX('D_ SERVICES'!D:F, MATCH(J2975, 'D_ SERVICES'!A:A, 0),
   IF(I2975="Basic", 1, IF(I2975="Standard", 2, IF(I2975="Premium", 3, ""))))</f>
        <v>983</v>
      </c>
      <c r="M2975" s="32">
        <f>L2975*(1-VLOOKUP('F_ ORDERS'!$K2975,D_BUYERS!A:H,8,FALSE))</f>
        <v>983</v>
      </c>
      <c r="N2975" s="32">
        <f>IF(VLOOKUP('F_ ORDERS'!$G2975, OrderDate!A:E, 5, FALSE) = 1, 'F_ ORDERS'!$M2975 * (1 - 0.07), 'F_ ORDERS'!$M2975)</f>
        <v>914.18999999999994</v>
      </c>
    </row>
    <row r="2976" spans="1:14" x14ac:dyDescent="0.2">
      <c r="A2976" s="51" t="str">
        <f t="shared" si="46"/>
        <v>233.89.218.181|45495|0.504722222220153</v>
      </c>
      <c r="B2976" s="51" t="s">
        <v>2770</v>
      </c>
      <c r="C2976" s="52">
        <f>INT(DT!I2976)</f>
        <v>45495</v>
      </c>
      <c r="D2976" s="53">
        <f>DT!I2976-INT(DT!I2976)</f>
        <v>0.50472222222015262</v>
      </c>
      <c r="E2976" s="32" t="s">
        <v>7191</v>
      </c>
      <c r="F2976" s="32">
        <v>1244</v>
      </c>
      <c r="G2976" s="38">
        <f>INT(DT!E2976)</f>
        <v>45495</v>
      </c>
      <c r="H2976" s="39">
        <f>DT!E2976-INT(DT!E2976)</f>
        <v>0.59687499999563443</v>
      </c>
      <c r="I2976" s="32" t="s">
        <v>18</v>
      </c>
      <c r="J2976" s="32" t="s">
        <v>787</v>
      </c>
      <c r="K2976" s="32" t="s">
        <v>121</v>
      </c>
      <c r="L2976" s="42" cm="1">
        <f t="array" ref="L2976">INDEX('D_ SERVICES'!D:F, MATCH(J2976, 'D_ SERVICES'!A:A, 0),
   IF(I2976="Basic", 1, IF(I2976="Standard", 2, IF(I2976="Premium", 3, ""))))</f>
        <v>524</v>
      </c>
      <c r="M2976" s="32">
        <f>L2976*(1-VLOOKUP('F_ ORDERS'!$K2976,D_BUYERS!A:H,8,FALSE))</f>
        <v>471.6</v>
      </c>
      <c r="N2976" s="32">
        <f>IF(VLOOKUP('F_ ORDERS'!$G2976, OrderDate!A:E, 5, FALSE) = 1, 'F_ ORDERS'!$M2976 * (1 - 0.07), 'F_ ORDERS'!$M2976)</f>
        <v>471.6</v>
      </c>
    </row>
    <row r="2977" spans="1:14" x14ac:dyDescent="0.2">
      <c r="A2977" s="51" t="str">
        <f t="shared" si="46"/>
        <v>141.89.215.60|43877|0.399826388893416</v>
      </c>
      <c r="B2977" s="51" t="s">
        <v>1517</v>
      </c>
      <c r="C2977" s="52">
        <f>INT(DT!I2977)</f>
        <v>43877</v>
      </c>
      <c r="D2977" s="53">
        <f>DT!I2977-INT(DT!I2977)</f>
        <v>0.39982638889341615</v>
      </c>
      <c r="E2977" s="32" t="s">
        <v>7192</v>
      </c>
      <c r="F2977" s="32">
        <v>1015</v>
      </c>
      <c r="G2977" s="38">
        <f>INT(DT!E2977)</f>
        <v>43877</v>
      </c>
      <c r="H2977" s="39">
        <f>DT!E2977-INT(DT!E2977)</f>
        <v>0.46625000000494765</v>
      </c>
      <c r="I2977" s="32" t="s">
        <v>12</v>
      </c>
      <c r="J2977" s="32" t="s">
        <v>644</v>
      </c>
      <c r="K2977" s="32" t="s">
        <v>428</v>
      </c>
      <c r="L2977" s="42" cm="1">
        <f t="array" ref="L2977">INDEX('D_ SERVICES'!D:F, MATCH(J2977, 'D_ SERVICES'!A:A, 0),
   IF(I2977="Basic", 1, IF(I2977="Standard", 2, IF(I2977="Premium", 3, ""))))</f>
        <v>722</v>
      </c>
      <c r="M2977" s="32">
        <f>L2977*(1-VLOOKUP('F_ ORDERS'!$K2977,D_BUYERS!A:H,8,FALSE))</f>
        <v>649.80000000000007</v>
      </c>
      <c r="N2977" s="32">
        <f>IF(VLOOKUP('F_ ORDERS'!$G2977, OrderDate!A:E, 5, FALSE) = 1, 'F_ ORDERS'!$M2977 * (1 - 0.07), 'F_ ORDERS'!$M2977)</f>
        <v>604.31400000000008</v>
      </c>
    </row>
    <row r="2978" spans="1:14" x14ac:dyDescent="0.2">
      <c r="A2978" s="51" t="str">
        <f t="shared" si="46"/>
        <v>165.78.73.109|44894|0.629525462973106</v>
      </c>
      <c r="B2978" s="51" t="s">
        <v>1838</v>
      </c>
      <c r="C2978" s="52">
        <f>INT(DT!I2978)</f>
        <v>44894</v>
      </c>
      <c r="D2978" s="53">
        <f>DT!I2978-INT(DT!I2978)</f>
        <v>0.62952546297310619</v>
      </c>
      <c r="E2978" s="32" t="s">
        <v>7193</v>
      </c>
      <c r="F2978" s="32">
        <v>1084</v>
      </c>
      <c r="G2978" s="38">
        <f>INT(DT!E2978)</f>
        <v>44894</v>
      </c>
      <c r="H2978" s="39">
        <f>DT!E2978-INT(DT!E2978)</f>
        <v>0.71136574075353565</v>
      </c>
      <c r="I2978" s="32" t="s">
        <v>23</v>
      </c>
      <c r="J2978" s="32" t="s">
        <v>790</v>
      </c>
      <c r="K2978" s="32" t="s">
        <v>33</v>
      </c>
      <c r="L2978" s="42" cm="1">
        <f t="array" ref="L2978">INDEX('D_ SERVICES'!D:F, MATCH(J2978, 'D_ SERVICES'!A:A, 0),
   IF(I2978="Basic", 1, IF(I2978="Standard", 2, IF(I2978="Premium", 3, ""))))</f>
        <v>916</v>
      </c>
      <c r="M2978" s="32">
        <f>L2978*(1-VLOOKUP('F_ ORDERS'!$K2978,D_BUYERS!A:H,8,FALSE))</f>
        <v>824.4</v>
      </c>
      <c r="N2978" s="32">
        <f>IF(VLOOKUP('F_ ORDERS'!$G2978, OrderDate!A:E, 5, FALSE) = 1, 'F_ ORDERS'!$M2978 * (1 - 0.07), 'F_ ORDERS'!$M2978)</f>
        <v>824.4</v>
      </c>
    </row>
    <row r="2979" spans="1:14" x14ac:dyDescent="0.2">
      <c r="A2979" s="51" t="str">
        <f t="shared" si="46"/>
        <v>118.209.148.157|44571|0.237199074072123</v>
      </c>
      <c r="B2979" s="51" t="s">
        <v>1179</v>
      </c>
      <c r="C2979" s="52">
        <f>INT(DT!I2979)</f>
        <v>44571</v>
      </c>
      <c r="D2979" s="53">
        <f>DT!I2979-INT(DT!I2979)</f>
        <v>0.23719907407212304</v>
      </c>
      <c r="E2979" s="32" t="s">
        <v>7194</v>
      </c>
      <c r="F2979" s="32">
        <v>1013</v>
      </c>
      <c r="G2979" s="38">
        <f>INT(DT!E2979)</f>
        <v>44571</v>
      </c>
      <c r="H2979" s="39">
        <f>DT!E2979-INT(DT!E2979)</f>
        <v>0.25291666666453239</v>
      </c>
      <c r="I2979" s="32" t="s">
        <v>23</v>
      </c>
      <c r="J2979" s="32" t="s">
        <v>764</v>
      </c>
      <c r="K2979" s="32" t="s">
        <v>189</v>
      </c>
      <c r="L2979" s="42" cm="1">
        <f t="array" ref="L2979">INDEX('D_ SERVICES'!D:F, MATCH(J2979, 'D_ SERVICES'!A:A, 0),
   IF(I2979="Basic", 1, IF(I2979="Standard", 2, IF(I2979="Premium", 3, ""))))</f>
        <v>248</v>
      </c>
      <c r="M2979" s="32">
        <f>L2979*(1-VLOOKUP('F_ ORDERS'!$K2979,D_BUYERS!A:H,8,FALSE))</f>
        <v>223.20000000000002</v>
      </c>
      <c r="N2979" s="32">
        <f>IF(VLOOKUP('F_ ORDERS'!$G2979, OrderDate!A:E, 5, FALSE) = 1, 'F_ ORDERS'!$M2979 * (1 - 0.07), 'F_ ORDERS'!$M2979)</f>
        <v>223.20000000000002</v>
      </c>
    </row>
    <row r="2980" spans="1:14" x14ac:dyDescent="0.2">
      <c r="A2980" s="51" t="str">
        <f t="shared" si="46"/>
        <v>109.139.96.139|45134|0.850312499998836</v>
      </c>
      <c r="B2980" s="51" t="s">
        <v>1050</v>
      </c>
      <c r="C2980" s="52">
        <f>INT(DT!I2980)</f>
        <v>45134</v>
      </c>
      <c r="D2980" s="53">
        <f>DT!I2980-INT(DT!I2980)</f>
        <v>0.85031249999883585</v>
      </c>
      <c r="E2980" s="32" t="s">
        <v>7195</v>
      </c>
      <c r="F2980" s="32">
        <v>1207</v>
      </c>
      <c r="G2980" s="38">
        <f>INT(DT!E2980)</f>
        <v>45134</v>
      </c>
      <c r="H2980" s="39">
        <f>DT!E2980-INT(DT!E2980)</f>
        <v>0.93666666666831588</v>
      </c>
      <c r="I2980" s="32" t="s">
        <v>23</v>
      </c>
      <c r="J2980" s="32" t="s">
        <v>704</v>
      </c>
      <c r="K2980" s="32" t="s">
        <v>8</v>
      </c>
      <c r="L2980" s="42" cm="1">
        <f t="array" ref="L2980">INDEX('D_ SERVICES'!D:F, MATCH(J2980, 'D_ SERVICES'!A:A, 0),
   IF(I2980="Basic", 1, IF(I2980="Standard", 2, IF(I2980="Premium", 3, ""))))</f>
        <v>532</v>
      </c>
      <c r="M2980" s="32">
        <f>L2980*(1-VLOOKUP('F_ ORDERS'!$K2980,D_BUYERS!A:H,8,FALSE))</f>
        <v>478.8</v>
      </c>
      <c r="N2980" s="32">
        <f>IF(VLOOKUP('F_ ORDERS'!$G2980, OrderDate!A:E, 5, FALSE) = 1, 'F_ ORDERS'!$M2980 * (1 - 0.07), 'F_ ORDERS'!$M2980)</f>
        <v>478.8</v>
      </c>
    </row>
    <row r="2981" spans="1:14" x14ac:dyDescent="0.2">
      <c r="A2981" s="51" t="str">
        <f t="shared" si="46"/>
        <v>32.24.86.182|44635|0.458726851851679</v>
      </c>
      <c r="B2981" s="51" t="s">
        <v>3199</v>
      </c>
      <c r="C2981" s="52">
        <f>INT(DT!I2981)</f>
        <v>44635</v>
      </c>
      <c r="D2981" s="53">
        <f>DT!I2981-INT(DT!I2981)</f>
        <v>0.45872685185167938</v>
      </c>
      <c r="E2981" s="32" t="s">
        <v>7196</v>
      </c>
      <c r="F2981" s="32">
        <v>1203</v>
      </c>
      <c r="G2981" s="38">
        <f>INT(DT!E2981)</f>
        <v>44635</v>
      </c>
      <c r="H2981" s="39">
        <f>DT!E2981-INT(DT!E2981)</f>
        <v>0.56425925925577758</v>
      </c>
      <c r="I2981" s="32" t="s">
        <v>12</v>
      </c>
      <c r="J2981" s="32" t="s">
        <v>698</v>
      </c>
      <c r="K2981" s="32" t="s">
        <v>456</v>
      </c>
      <c r="L2981" s="42" cm="1">
        <f t="array" ref="L2981">INDEX('D_ SERVICES'!D:F, MATCH(J2981, 'D_ SERVICES'!A:A, 0),
   IF(I2981="Basic", 1, IF(I2981="Standard", 2, IF(I2981="Premium", 3, ""))))</f>
        <v>798</v>
      </c>
      <c r="M2981" s="32">
        <f>L2981*(1-VLOOKUP('F_ ORDERS'!$K2981,D_BUYERS!A:H,8,FALSE))</f>
        <v>718.2</v>
      </c>
      <c r="N2981" s="32">
        <f>IF(VLOOKUP('F_ ORDERS'!$G2981, OrderDate!A:E, 5, FALSE) = 1, 'F_ ORDERS'!$M2981 * (1 - 0.07), 'F_ ORDERS'!$M2981)</f>
        <v>718.2</v>
      </c>
    </row>
    <row r="2982" spans="1:14" x14ac:dyDescent="0.2">
      <c r="A2982" s="51" t="str">
        <f t="shared" si="46"/>
        <v>89.16.133.208|44905|0.610046296293149</v>
      </c>
      <c r="B2982" s="51" t="s">
        <v>4039</v>
      </c>
      <c r="C2982" s="52">
        <f>INT(DT!I2982)</f>
        <v>44905</v>
      </c>
      <c r="D2982" s="53">
        <f>DT!I2982-INT(DT!I2982)</f>
        <v>0.61004629629314877</v>
      </c>
      <c r="E2982" s="32" t="s">
        <v>7197</v>
      </c>
      <c r="F2982" s="32">
        <v>1009</v>
      </c>
      <c r="G2982" s="38">
        <f>INT(DT!E2982)</f>
        <v>44905</v>
      </c>
      <c r="H2982" s="39">
        <f>DT!E2982-INT(DT!E2982)</f>
        <v>0.6588078703643987</v>
      </c>
      <c r="I2982" s="32" t="s">
        <v>18</v>
      </c>
      <c r="J2982" s="32" t="s">
        <v>692</v>
      </c>
      <c r="K2982" s="32" t="s">
        <v>79</v>
      </c>
      <c r="L2982" s="42" cm="1">
        <f t="array" ref="L2982">INDEX('D_ SERVICES'!D:F, MATCH(J2982, 'D_ SERVICES'!A:A, 0),
   IF(I2982="Basic", 1, IF(I2982="Standard", 2, IF(I2982="Premium", 3, ""))))</f>
        <v>421</v>
      </c>
      <c r="M2982" s="32">
        <f>L2982*(1-VLOOKUP('F_ ORDERS'!$K2982,D_BUYERS!A:H,8,FALSE))</f>
        <v>421</v>
      </c>
      <c r="N2982" s="32">
        <f>IF(VLOOKUP('F_ ORDERS'!$G2982, OrderDate!A:E, 5, FALSE) = 1, 'F_ ORDERS'!$M2982 * (1 - 0.07), 'F_ ORDERS'!$M2982)</f>
        <v>391.53</v>
      </c>
    </row>
    <row r="2983" spans="1:14" x14ac:dyDescent="0.2">
      <c r="A2983" s="51" t="str">
        <f t="shared" si="46"/>
        <v>13.195.176.214|42051|0.507766203700157</v>
      </c>
      <c r="B2983" s="51" t="s">
        <v>1338</v>
      </c>
      <c r="C2983" s="52">
        <f>INT(DT!I2983)</f>
        <v>42051</v>
      </c>
      <c r="D2983" s="53">
        <f>DT!I2983-INT(DT!I2983)</f>
        <v>0.50776620370015735</v>
      </c>
      <c r="E2983" s="32" t="s">
        <v>7198</v>
      </c>
      <c r="F2983" s="32">
        <v>1120</v>
      </c>
      <c r="G2983" s="38">
        <f>INT(DT!E2983)</f>
        <v>42051</v>
      </c>
      <c r="H2983" s="39">
        <f>DT!E2983-INT(DT!E2983)</f>
        <v>0.52607638888730435</v>
      </c>
      <c r="I2983" s="32" t="s">
        <v>12</v>
      </c>
      <c r="J2983" s="32" t="s">
        <v>597</v>
      </c>
      <c r="K2983" s="32" t="s">
        <v>392</v>
      </c>
      <c r="L2983" s="42" cm="1">
        <f t="array" ref="L2983">INDEX('D_ SERVICES'!D:F, MATCH(J2983, 'D_ SERVICES'!A:A, 0),
   IF(I2983="Basic", 1, IF(I2983="Standard", 2, IF(I2983="Premium", 3, ""))))</f>
        <v>950</v>
      </c>
      <c r="M2983" s="32">
        <f>L2983*(1-VLOOKUP('F_ ORDERS'!$K2983,D_BUYERS!A:H,8,FALSE))</f>
        <v>902.5</v>
      </c>
      <c r="N2983" s="32">
        <f>IF(VLOOKUP('F_ ORDERS'!$G2983, OrderDate!A:E, 5, FALSE) = 1, 'F_ ORDERS'!$M2983 * (1 - 0.07), 'F_ ORDERS'!$M2983)</f>
        <v>902.5</v>
      </c>
    </row>
    <row r="2984" spans="1:14" x14ac:dyDescent="0.2">
      <c r="A2984" s="51" t="str">
        <f t="shared" si="46"/>
        <v>22.248.88.0|44972|0.923055555562314</v>
      </c>
      <c r="B2984" s="51" t="s">
        <v>2568</v>
      </c>
      <c r="C2984" s="52">
        <f>INT(DT!I2984)</f>
        <v>44972</v>
      </c>
      <c r="D2984" s="53">
        <f>DT!I2984-INT(DT!I2984)</f>
        <v>0.92305555556231411</v>
      </c>
      <c r="E2984" s="32" t="s">
        <v>7199</v>
      </c>
      <c r="F2984" s="32">
        <v>1003</v>
      </c>
      <c r="G2984" s="38">
        <f>INT(DT!E2984)</f>
        <v>44973</v>
      </c>
      <c r="H2984" s="39">
        <f>DT!E2984-INT(DT!E2984)</f>
        <v>9.6180555628961883E-3</v>
      </c>
      <c r="I2984" s="32" t="s">
        <v>18</v>
      </c>
      <c r="J2984" s="32" t="s">
        <v>766</v>
      </c>
      <c r="K2984" s="32" t="s">
        <v>432</v>
      </c>
      <c r="L2984" s="42" cm="1">
        <f t="array" ref="L2984">INDEX('D_ SERVICES'!D:F, MATCH(J2984, 'D_ SERVICES'!A:A, 0),
   IF(I2984="Basic", 1, IF(I2984="Standard", 2, IF(I2984="Premium", 3, ""))))</f>
        <v>275</v>
      </c>
      <c r="M2984" s="32">
        <f>L2984*(1-VLOOKUP('F_ ORDERS'!$K2984,D_BUYERS!A:H,8,FALSE))</f>
        <v>247.5</v>
      </c>
      <c r="N2984" s="32">
        <f>IF(VLOOKUP('F_ ORDERS'!$G2984, OrderDate!A:E, 5, FALSE) = 1, 'F_ ORDERS'!$M2984 * (1 - 0.07), 'F_ ORDERS'!$M2984)</f>
        <v>247.5</v>
      </c>
    </row>
    <row r="2985" spans="1:14" x14ac:dyDescent="0.2">
      <c r="A2985" s="51" t="str">
        <f t="shared" si="46"/>
        <v>125.96.25.188|43989|0.905798611107457</v>
      </c>
      <c r="B2985" s="51" t="s">
        <v>1287</v>
      </c>
      <c r="C2985" s="52">
        <f>INT(DT!I2985)</f>
        <v>43989</v>
      </c>
      <c r="D2985" s="53">
        <f>DT!I2985-INT(DT!I2985)</f>
        <v>0.90579861110745696</v>
      </c>
      <c r="E2985" s="32" t="s">
        <v>7200</v>
      </c>
      <c r="F2985" s="32">
        <v>1030</v>
      </c>
      <c r="G2985" s="38">
        <f>INT(DT!E2985)</f>
        <v>43989</v>
      </c>
      <c r="H2985" s="39">
        <f>DT!E2985-INT(DT!E2985)</f>
        <v>0.93314814814220881</v>
      </c>
      <c r="I2985" s="32" t="s">
        <v>18</v>
      </c>
      <c r="J2985" s="32" t="s">
        <v>768</v>
      </c>
      <c r="K2985" s="32" t="s">
        <v>139</v>
      </c>
      <c r="L2985" s="42" cm="1">
        <f t="array" ref="L2985">INDEX('D_ SERVICES'!D:F, MATCH(J2985, 'D_ SERVICES'!A:A, 0),
   IF(I2985="Basic", 1, IF(I2985="Standard", 2, IF(I2985="Premium", 3, ""))))</f>
        <v>928</v>
      </c>
      <c r="M2985" s="32">
        <f>L2985*(1-VLOOKUP('F_ ORDERS'!$K2985,D_BUYERS!A:H,8,FALSE))</f>
        <v>881.59999999999991</v>
      </c>
      <c r="N2985" s="32">
        <f>IF(VLOOKUP('F_ ORDERS'!$G2985, OrderDate!A:E, 5, FALSE) = 1, 'F_ ORDERS'!$M2985 * (1 - 0.07), 'F_ ORDERS'!$M2985)</f>
        <v>819.88799999999981</v>
      </c>
    </row>
    <row r="2986" spans="1:14" x14ac:dyDescent="0.2">
      <c r="A2986" s="51" t="str">
        <f t="shared" si="46"/>
        <v>255.37.118.130|45491|0.239594907412538</v>
      </c>
      <c r="B2986" s="51" t="s">
        <v>3085</v>
      </c>
      <c r="C2986" s="52">
        <f>INT(DT!I2986)</f>
        <v>45491</v>
      </c>
      <c r="D2986" s="53">
        <f>DT!I2986-INT(DT!I2986)</f>
        <v>0.2395949074125383</v>
      </c>
      <c r="E2986" s="32" t="s">
        <v>7201</v>
      </c>
      <c r="F2986" s="32">
        <v>1226</v>
      </c>
      <c r="G2986" s="38">
        <f>INT(DT!E2986)</f>
        <v>45491</v>
      </c>
      <c r="H2986" s="39">
        <f>DT!E2986-INT(DT!E2986)</f>
        <v>0.34190972222859273</v>
      </c>
      <c r="I2986" s="32" t="s">
        <v>18</v>
      </c>
      <c r="J2986" s="32" t="s">
        <v>879</v>
      </c>
      <c r="K2986" s="32" t="s">
        <v>299</v>
      </c>
      <c r="L2986" s="42" cm="1">
        <f t="array" ref="L2986">INDEX('D_ SERVICES'!D:F, MATCH(J2986, 'D_ SERVICES'!A:A, 0),
   IF(I2986="Basic", 1, IF(I2986="Standard", 2, IF(I2986="Premium", 3, ""))))</f>
        <v>197</v>
      </c>
      <c r="M2986" s="32">
        <f>L2986*(1-VLOOKUP('F_ ORDERS'!$K2986,D_BUYERS!A:H,8,FALSE))</f>
        <v>187.14999999999998</v>
      </c>
      <c r="N2986" s="32">
        <f>IF(VLOOKUP('F_ ORDERS'!$G2986, OrderDate!A:E, 5, FALSE) = 1, 'F_ ORDERS'!$M2986 * (1 - 0.07), 'F_ ORDERS'!$M2986)</f>
        <v>187.14999999999998</v>
      </c>
    </row>
    <row r="2987" spans="1:14" x14ac:dyDescent="0.2">
      <c r="A2987" s="51" t="str">
        <f t="shared" si="46"/>
        <v>65.152.251.237|44902|0.0475578703699284</v>
      </c>
      <c r="B2987" s="51" t="s">
        <v>3680</v>
      </c>
      <c r="C2987" s="52">
        <f>INT(DT!I2987)</f>
        <v>44902</v>
      </c>
      <c r="D2987" s="53">
        <f>DT!I2987-INT(DT!I2987)</f>
        <v>4.7557870369928423E-2</v>
      </c>
      <c r="E2987" s="32" t="s">
        <v>7202</v>
      </c>
      <c r="F2987" s="32">
        <v>1045</v>
      </c>
      <c r="G2987" s="38">
        <f>INT(DT!E2987)</f>
        <v>44902</v>
      </c>
      <c r="H2987" s="39">
        <f>DT!E2987-INT(DT!E2987)</f>
        <v>0.12652777777839219</v>
      </c>
      <c r="I2987" s="32" t="s">
        <v>18</v>
      </c>
      <c r="J2987" s="32" t="s">
        <v>674</v>
      </c>
      <c r="K2987" s="32" t="s">
        <v>391</v>
      </c>
      <c r="L2987" s="42" cm="1">
        <f t="array" ref="L2987">INDEX('D_ SERVICES'!D:F, MATCH(J2987, 'D_ SERVICES'!A:A, 0),
   IF(I2987="Basic", 1, IF(I2987="Standard", 2, IF(I2987="Premium", 3, ""))))</f>
        <v>110</v>
      </c>
      <c r="M2987" s="32">
        <f>L2987*(1-VLOOKUP('F_ ORDERS'!$K2987,D_BUYERS!A:H,8,FALSE))</f>
        <v>99</v>
      </c>
      <c r="N2987" s="32">
        <f>IF(VLOOKUP('F_ ORDERS'!$G2987, OrderDate!A:E, 5, FALSE) = 1, 'F_ ORDERS'!$M2987 * (1 - 0.07), 'F_ ORDERS'!$M2987)</f>
        <v>99</v>
      </c>
    </row>
    <row r="2988" spans="1:14" x14ac:dyDescent="0.2">
      <c r="A2988" s="51" t="str">
        <f t="shared" si="46"/>
        <v>202.189.250.73|42087|0.0682291666671517</v>
      </c>
      <c r="B2988" s="51" t="s">
        <v>2322</v>
      </c>
      <c r="C2988" s="52">
        <f>INT(DT!I2988)</f>
        <v>42087</v>
      </c>
      <c r="D2988" s="53">
        <f>DT!I2988-INT(DT!I2988)</f>
        <v>6.8229166667151731E-2</v>
      </c>
      <c r="E2988" s="32" t="s">
        <v>7203</v>
      </c>
      <c r="F2988" s="32">
        <v>1176</v>
      </c>
      <c r="G2988" s="38">
        <f>INT(DT!E2988)</f>
        <v>42087</v>
      </c>
      <c r="H2988" s="39">
        <f>DT!E2988-INT(DT!E2988)</f>
        <v>0.122349537035916</v>
      </c>
      <c r="I2988" s="32" t="s">
        <v>23</v>
      </c>
      <c r="J2988" s="32" t="s">
        <v>576</v>
      </c>
      <c r="K2988" s="32" t="s">
        <v>326</v>
      </c>
      <c r="L2988" s="42" cm="1">
        <f t="array" ref="L2988">INDEX('D_ SERVICES'!D:F, MATCH(J2988, 'D_ SERVICES'!A:A, 0),
   IF(I2988="Basic", 1, IF(I2988="Standard", 2, IF(I2988="Premium", 3, ""))))</f>
        <v>825</v>
      </c>
      <c r="M2988" s="32">
        <f>L2988*(1-VLOOKUP('F_ ORDERS'!$K2988,D_BUYERS!A:H,8,FALSE))</f>
        <v>783.75</v>
      </c>
      <c r="N2988" s="32">
        <f>IF(VLOOKUP('F_ ORDERS'!$G2988, OrderDate!A:E, 5, FALSE) = 1, 'F_ ORDERS'!$M2988 * (1 - 0.07), 'F_ ORDERS'!$M2988)</f>
        <v>783.75</v>
      </c>
    </row>
    <row r="2989" spans="1:14" x14ac:dyDescent="0.2">
      <c r="A2989" s="51" t="str">
        <f t="shared" si="46"/>
        <v>29.150.205.254|43529|0.411018518519995</v>
      </c>
      <c r="B2989" s="51" t="s">
        <v>3136</v>
      </c>
      <c r="C2989" s="52">
        <f>INT(DT!I2989)</f>
        <v>43529</v>
      </c>
      <c r="D2989" s="53">
        <f>DT!I2989-INT(DT!I2989)</f>
        <v>0.41101851851999527</v>
      </c>
      <c r="E2989" s="32" t="s">
        <v>7204</v>
      </c>
      <c r="F2989" s="32">
        <v>1046</v>
      </c>
      <c r="G2989" s="38">
        <f>INT(DT!E2989)</f>
        <v>43529</v>
      </c>
      <c r="H2989" s="39">
        <f>DT!E2989-INT(DT!E2989)</f>
        <v>0.51716435185517184</v>
      </c>
      <c r="I2989" s="32" t="s">
        <v>18</v>
      </c>
      <c r="J2989" s="32" t="s">
        <v>651</v>
      </c>
      <c r="K2989" s="32" t="s">
        <v>492</v>
      </c>
      <c r="L2989" s="42" cm="1">
        <f t="array" ref="L2989">INDEX('D_ SERVICES'!D:F, MATCH(J2989, 'D_ SERVICES'!A:A, 0),
   IF(I2989="Basic", 1, IF(I2989="Standard", 2, IF(I2989="Premium", 3, ""))))</f>
        <v>479</v>
      </c>
      <c r="M2989" s="32">
        <f>L2989*(1-VLOOKUP('F_ ORDERS'!$K2989,D_BUYERS!A:H,8,FALSE))</f>
        <v>455.04999999999995</v>
      </c>
      <c r="N2989" s="32">
        <f>IF(VLOOKUP('F_ ORDERS'!$G2989, OrderDate!A:E, 5, FALSE) = 1, 'F_ ORDERS'!$M2989 * (1 - 0.07), 'F_ ORDERS'!$M2989)</f>
        <v>455.04999999999995</v>
      </c>
    </row>
    <row r="2990" spans="1:14" x14ac:dyDescent="0.2">
      <c r="A2990" s="51" t="str">
        <f t="shared" si="46"/>
        <v>243.169.28.102|43804|0.0895717592575238</v>
      </c>
      <c r="B2990" s="51" t="s">
        <v>2916</v>
      </c>
      <c r="C2990" s="52">
        <f>INT(DT!I2990)</f>
        <v>43804</v>
      </c>
      <c r="D2990" s="53">
        <f>DT!I2990-INT(DT!I2990)</f>
        <v>8.9571759257523809E-2</v>
      </c>
      <c r="E2990" s="32" t="s">
        <v>7205</v>
      </c>
      <c r="F2990" s="32">
        <v>1174</v>
      </c>
      <c r="G2990" s="38">
        <f>INT(DT!E2990)</f>
        <v>43804</v>
      </c>
      <c r="H2990" s="39">
        <f>DT!E2990-INT(DT!E2990)</f>
        <v>0.14618055555183673</v>
      </c>
      <c r="I2990" s="32" t="s">
        <v>23</v>
      </c>
      <c r="J2990" s="32" t="s">
        <v>539</v>
      </c>
      <c r="K2990" s="32" t="s">
        <v>281</v>
      </c>
      <c r="L2990" s="42" cm="1">
        <f t="array" ref="L2990">INDEX('D_ SERVICES'!D:F, MATCH(J2990, 'D_ SERVICES'!A:A, 0),
   IF(I2990="Basic", 1, IF(I2990="Standard", 2, IF(I2990="Premium", 3, ""))))</f>
        <v>883</v>
      </c>
      <c r="M2990" s="32">
        <f>L2990*(1-VLOOKUP('F_ ORDERS'!$K2990,D_BUYERS!A:H,8,FALSE))</f>
        <v>883</v>
      </c>
      <c r="N2990" s="32">
        <f>IF(VLOOKUP('F_ ORDERS'!$G2990, OrderDate!A:E, 5, FALSE) = 1, 'F_ ORDERS'!$M2990 * (1 - 0.07), 'F_ ORDERS'!$M2990)</f>
        <v>883</v>
      </c>
    </row>
    <row r="2991" spans="1:14" x14ac:dyDescent="0.2">
      <c r="A2991" s="51" t="str">
        <f t="shared" si="46"/>
        <v>120.79.10.172|43057|0.99393518519355</v>
      </c>
      <c r="B2991" s="51" t="s">
        <v>1217</v>
      </c>
      <c r="C2991" s="52">
        <f>INT(DT!I2991)</f>
        <v>43057</v>
      </c>
      <c r="D2991" s="53">
        <f>DT!I2991-INT(DT!I2991)</f>
        <v>0.99393518519354984</v>
      </c>
      <c r="E2991" s="32" t="s">
        <v>7206</v>
      </c>
      <c r="F2991" s="32">
        <v>1063</v>
      </c>
      <c r="G2991" s="38">
        <f>INT(DT!E2991)</f>
        <v>43058</v>
      </c>
      <c r="H2991" s="39">
        <f>DT!E2991-INT(DT!E2991)</f>
        <v>0.11268518519500503</v>
      </c>
      <c r="I2991" s="32" t="s">
        <v>18</v>
      </c>
      <c r="J2991" s="32" t="s">
        <v>661</v>
      </c>
      <c r="K2991" s="32" t="s">
        <v>171</v>
      </c>
      <c r="L2991" s="42" cm="1">
        <f t="array" ref="L2991">INDEX('D_ SERVICES'!D:F, MATCH(J2991, 'D_ SERVICES'!A:A, 0),
   IF(I2991="Basic", 1, IF(I2991="Standard", 2, IF(I2991="Premium", 3, ""))))</f>
        <v>368</v>
      </c>
      <c r="M2991" s="32">
        <f>L2991*(1-VLOOKUP('F_ ORDERS'!$K2991,D_BUYERS!A:H,8,FALSE))</f>
        <v>331.2</v>
      </c>
      <c r="N2991" s="32">
        <f>IF(VLOOKUP('F_ ORDERS'!$G2991, OrderDate!A:E, 5, FALSE) = 1, 'F_ ORDERS'!$M2991 * (1 - 0.07), 'F_ ORDERS'!$M2991)</f>
        <v>308.01599999999996</v>
      </c>
    </row>
    <row r="2992" spans="1:14" x14ac:dyDescent="0.2">
      <c r="A2992" s="51" t="str">
        <f t="shared" si="46"/>
        <v>234.251.8.233|44256|0.904374999998254</v>
      </c>
      <c r="B2992" s="51" t="s">
        <v>2778</v>
      </c>
      <c r="C2992" s="52">
        <f>INT(DT!I2992)</f>
        <v>44256</v>
      </c>
      <c r="D2992" s="53">
        <f>DT!I2992-INT(DT!I2992)</f>
        <v>0.90437499999825377</v>
      </c>
      <c r="E2992" s="32" t="s">
        <v>7207</v>
      </c>
      <c r="F2992" s="32">
        <v>1127</v>
      </c>
      <c r="G2992" s="38">
        <f>INT(DT!E2992)</f>
        <v>44256</v>
      </c>
      <c r="H2992" s="39">
        <f>DT!E2992-INT(DT!E2992)</f>
        <v>0.92386574074043892</v>
      </c>
      <c r="I2992" s="32" t="s">
        <v>23</v>
      </c>
      <c r="J2992" s="32" t="s">
        <v>883</v>
      </c>
      <c r="K2992" s="32" t="s">
        <v>327</v>
      </c>
      <c r="L2992" s="42" cm="1">
        <f t="array" ref="L2992">INDEX('D_ SERVICES'!D:F, MATCH(J2992, 'D_ SERVICES'!A:A, 0),
   IF(I2992="Basic", 1, IF(I2992="Standard", 2, IF(I2992="Premium", 3, ""))))</f>
        <v>993</v>
      </c>
      <c r="M2992" s="32">
        <f>L2992*(1-VLOOKUP('F_ ORDERS'!$K2992,D_BUYERS!A:H,8,FALSE))</f>
        <v>943.34999999999991</v>
      </c>
      <c r="N2992" s="32">
        <f>IF(VLOOKUP('F_ ORDERS'!$G2992, OrderDate!A:E, 5, FALSE) = 1, 'F_ ORDERS'!$M2992 * (1 - 0.07), 'F_ ORDERS'!$M2992)</f>
        <v>943.34999999999991</v>
      </c>
    </row>
    <row r="2993" spans="1:14" x14ac:dyDescent="0.2">
      <c r="A2993" s="51" t="str">
        <f t="shared" si="46"/>
        <v>52.232.59.219|45217|0.548159722216951</v>
      </c>
      <c r="B2993" s="51" t="s">
        <v>3515</v>
      </c>
      <c r="C2993" s="52">
        <f>INT(DT!I2993)</f>
        <v>45217</v>
      </c>
      <c r="D2993" s="53">
        <f>DT!I2993-INT(DT!I2993)</f>
        <v>0.5481597222169512</v>
      </c>
      <c r="E2993" s="32" t="s">
        <v>7208</v>
      </c>
      <c r="F2993" s="32">
        <v>1184</v>
      </c>
      <c r="G2993" s="38">
        <f>INT(DT!E2993)</f>
        <v>45217</v>
      </c>
      <c r="H2993" s="39">
        <f>DT!E2993-INT(DT!E2993)</f>
        <v>0.63311342592351139</v>
      </c>
      <c r="I2993" s="32" t="s">
        <v>12</v>
      </c>
      <c r="J2993" s="32" t="s">
        <v>823</v>
      </c>
      <c r="K2993" s="32" t="s">
        <v>181</v>
      </c>
      <c r="L2993" s="42" cm="1">
        <f t="array" ref="L2993">INDEX('D_ SERVICES'!D:F, MATCH(J2993, 'D_ SERVICES'!A:A, 0),
   IF(I2993="Basic", 1, IF(I2993="Standard", 2, IF(I2993="Premium", 3, ""))))</f>
        <v>996</v>
      </c>
      <c r="M2993" s="32">
        <f>L2993*(1-VLOOKUP('F_ ORDERS'!$K2993,D_BUYERS!A:H,8,FALSE))</f>
        <v>946.19999999999993</v>
      </c>
      <c r="N2993" s="32">
        <f>IF(VLOOKUP('F_ ORDERS'!$G2993, OrderDate!A:E, 5, FALSE) = 1, 'F_ ORDERS'!$M2993 * (1 - 0.07), 'F_ ORDERS'!$M2993)</f>
        <v>946.19999999999993</v>
      </c>
    </row>
    <row r="2994" spans="1:14" x14ac:dyDescent="0.2">
      <c r="A2994" s="51" t="str">
        <f t="shared" si="46"/>
        <v>10.101.250.87|43094|0.61298611111124</v>
      </c>
      <c r="B2994" s="51" t="s">
        <v>922</v>
      </c>
      <c r="C2994" s="52">
        <f>INT(DT!I2994)</f>
        <v>43094</v>
      </c>
      <c r="D2994" s="53">
        <f>DT!I2994-INT(DT!I2994)</f>
        <v>0.61298611111124046</v>
      </c>
      <c r="E2994" s="32" t="s">
        <v>7209</v>
      </c>
      <c r="F2994" s="32">
        <v>1045</v>
      </c>
      <c r="G2994" s="38">
        <f>INT(DT!E2994)</f>
        <v>43094</v>
      </c>
      <c r="H2994" s="39">
        <f>DT!E2994-INT(DT!E2994)</f>
        <v>0.70118055555212777</v>
      </c>
      <c r="I2994" s="32" t="s">
        <v>23</v>
      </c>
      <c r="J2994" s="32" t="s">
        <v>744</v>
      </c>
      <c r="K2994" s="32" t="s">
        <v>358</v>
      </c>
      <c r="L2994" s="42" cm="1">
        <f t="array" ref="L2994">INDEX('D_ SERVICES'!D:F, MATCH(J2994, 'D_ SERVICES'!A:A, 0),
   IF(I2994="Basic", 1, IF(I2994="Standard", 2, IF(I2994="Premium", 3, ""))))</f>
        <v>958</v>
      </c>
      <c r="M2994" s="32">
        <f>L2994*(1-VLOOKUP('F_ ORDERS'!$K2994,D_BUYERS!A:H,8,FALSE))</f>
        <v>910.09999999999991</v>
      </c>
      <c r="N2994" s="32">
        <f>IF(VLOOKUP('F_ ORDERS'!$G2994, OrderDate!A:E, 5, FALSE) = 1, 'F_ ORDERS'!$M2994 * (1 - 0.07), 'F_ ORDERS'!$M2994)</f>
        <v>910.09999999999991</v>
      </c>
    </row>
    <row r="2995" spans="1:14" x14ac:dyDescent="0.2">
      <c r="A2995" s="51" t="str">
        <f t="shared" si="46"/>
        <v>131.194.224.254|44792|0.0533680555527098</v>
      </c>
      <c r="B2995" s="51" t="s">
        <v>1374</v>
      </c>
      <c r="C2995" s="52">
        <f>INT(DT!I2995)</f>
        <v>44792</v>
      </c>
      <c r="D2995" s="53">
        <f>DT!I2995-INT(DT!I2995)</f>
        <v>5.3368055552709848E-2</v>
      </c>
      <c r="E2995" s="32" t="s">
        <v>7210</v>
      </c>
      <c r="F2995" s="32">
        <v>1008</v>
      </c>
      <c r="G2995" s="38">
        <f>INT(DT!E2995)</f>
        <v>44792</v>
      </c>
      <c r="H2995" s="39">
        <f>DT!E2995-INT(DT!E2995)</f>
        <v>8.2326388888759539E-2</v>
      </c>
      <c r="I2995" s="32" t="s">
        <v>12</v>
      </c>
      <c r="J2995" s="32" t="s">
        <v>546</v>
      </c>
      <c r="K2995" s="32" t="s">
        <v>156</v>
      </c>
      <c r="L2995" s="42" cm="1">
        <f t="array" ref="L2995">INDEX('D_ SERVICES'!D:F, MATCH(J2995, 'D_ SERVICES'!A:A, 0),
   IF(I2995="Basic", 1, IF(I2995="Standard", 2, IF(I2995="Premium", 3, ""))))</f>
        <v>746</v>
      </c>
      <c r="M2995" s="32">
        <f>L2995*(1-VLOOKUP('F_ ORDERS'!$K2995,D_BUYERS!A:H,8,FALSE))</f>
        <v>708.69999999999993</v>
      </c>
      <c r="N2995" s="32">
        <f>IF(VLOOKUP('F_ ORDERS'!$G2995, OrderDate!A:E, 5, FALSE) = 1, 'F_ ORDERS'!$M2995 * (1 - 0.07), 'F_ ORDERS'!$M2995)</f>
        <v>708.69999999999993</v>
      </c>
    </row>
    <row r="2996" spans="1:14" x14ac:dyDescent="0.2">
      <c r="A2996" s="51" t="str">
        <f t="shared" si="46"/>
        <v>95.132.10.120|43255|0.290312500001164</v>
      </c>
      <c r="B2996" s="51" t="s">
        <v>4131</v>
      </c>
      <c r="C2996" s="52">
        <f>INT(DT!I2996)</f>
        <v>43255</v>
      </c>
      <c r="D2996" s="53">
        <f>DT!I2996-INT(DT!I2996)</f>
        <v>0.29031250000116415</v>
      </c>
      <c r="E2996" s="32" t="s">
        <v>7211</v>
      </c>
      <c r="F2996" s="32">
        <v>1196</v>
      </c>
      <c r="G2996" s="38">
        <f>INT(DT!E2996)</f>
        <v>43255</v>
      </c>
      <c r="H2996" s="39">
        <f>DT!E2996-INT(DT!E2996)</f>
        <v>0.40074074074072996</v>
      </c>
      <c r="I2996" s="32" t="s">
        <v>23</v>
      </c>
      <c r="J2996" s="32" t="s">
        <v>727</v>
      </c>
      <c r="K2996" s="32" t="s">
        <v>424</v>
      </c>
      <c r="L2996" s="42" cm="1">
        <f t="array" ref="L2996">INDEX('D_ SERVICES'!D:F, MATCH(J2996, 'D_ SERVICES'!A:A, 0),
   IF(I2996="Basic", 1, IF(I2996="Standard", 2, IF(I2996="Premium", 3, ""))))</f>
        <v>803</v>
      </c>
      <c r="M2996" s="32">
        <f>L2996*(1-VLOOKUP('F_ ORDERS'!$K2996,D_BUYERS!A:H,8,FALSE))</f>
        <v>722.7</v>
      </c>
      <c r="N2996" s="32">
        <f>IF(VLOOKUP('F_ ORDERS'!$G2996, OrderDate!A:E, 5, FALSE) = 1, 'F_ ORDERS'!$M2996 * (1 - 0.07), 'F_ ORDERS'!$M2996)</f>
        <v>722.7</v>
      </c>
    </row>
    <row r="2997" spans="1:14" x14ac:dyDescent="0.2">
      <c r="A2997" s="51" t="str">
        <f t="shared" si="46"/>
        <v>34.46.219.173|45327|0.111412037040282</v>
      </c>
      <c r="B2997" s="51" t="s">
        <v>3228</v>
      </c>
      <c r="C2997" s="52">
        <f>INT(DT!I2997)</f>
        <v>45327</v>
      </c>
      <c r="D2997" s="53">
        <f>DT!I2997-INT(DT!I2997)</f>
        <v>0.11141203704028158</v>
      </c>
      <c r="E2997" s="32" t="s">
        <v>7212</v>
      </c>
      <c r="F2997" s="32">
        <v>1135</v>
      </c>
      <c r="G2997" s="38">
        <f>INT(DT!E2997)</f>
        <v>45327</v>
      </c>
      <c r="H2997" s="39">
        <f>DT!E2997-INT(DT!E2997)</f>
        <v>0.12725694444816327</v>
      </c>
      <c r="I2997" s="32" t="s">
        <v>18</v>
      </c>
      <c r="J2997" s="32" t="s">
        <v>590</v>
      </c>
      <c r="K2997" s="32" t="s">
        <v>320</v>
      </c>
      <c r="L2997" s="42" cm="1">
        <f t="array" ref="L2997">INDEX('D_ SERVICES'!D:F, MATCH(J2997, 'D_ SERVICES'!A:A, 0),
   IF(I2997="Basic", 1, IF(I2997="Standard", 2, IF(I2997="Premium", 3, ""))))</f>
        <v>444</v>
      </c>
      <c r="M2997" s="32">
        <f>L2997*(1-VLOOKUP('F_ ORDERS'!$K2997,D_BUYERS!A:H,8,FALSE))</f>
        <v>444</v>
      </c>
      <c r="N2997" s="32">
        <f>IF(VLOOKUP('F_ ORDERS'!$G2997, OrderDate!A:E, 5, FALSE) = 1, 'F_ ORDERS'!$M2997 * (1 - 0.07), 'F_ ORDERS'!$M2997)</f>
        <v>444</v>
      </c>
    </row>
    <row r="2998" spans="1:14" x14ac:dyDescent="0.2">
      <c r="A2998" s="51" t="str">
        <f t="shared" si="46"/>
        <v>120.76.222.111|45427|0.93798611110833</v>
      </c>
      <c r="B2998" s="51" t="s">
        <v>1216</v>
      </c>
      <c r="C2998" s="52">
        <f>INT(DT!I2998)</f>
        <v>45427</v>
      </c>
      <c r="D2998" s="53">
        <f>DT!I2998-INT(DT!I2998)</f>
        <v>0.93798611110833008</v>
      </c>
      <c r="E2998" s="32" t="s">
        <v>7213</v>
      </c>
      <c r="F2998" s="32">
        <v>1062</v>
      </c>
      <c r="G2998" s="38">
        <f>INT(DT!E2998)</f>
        <v>45428</v>
      </c>
      <c r="H2998" s="39">
        <f>DT!E2998-INT(DT!E2998)</f>
        <v>3.3819444441178348E-2</v>
      </c>
      <c r="I2998" s="32" t="s">
        <v>23</v>
      </c>
      <c r="J2998" s="32" t="s">
        <v>745</v>
      </c>
      <c r="K2998" s="32" t="s">
        <v>303</v>
      </c>
      <c r="L2998" s="42" cm="1">
        <f t="array" ref="L2998">INDEX('D_ SERVICES'!D:F, MATCH(J2998, 'D_ SERVICES'!A:A, 0),
   IF(I2998="Basic", 1, IF(I2998="Standard", 2, IF(I2998="Premium", 3, ""))))</f>
        <v>878</v>
      </c>
      <c r="M2998" s="32">
        <f>L2998*(1-VLOOKUP('F_ ORDERS'!$K2998,D_BUYERS!A:H,8,FALSE))</f>
        <v>790.2</v>
      </c>
      <c r="N2998" s="32">
        <f>IF(VLOOKUP('F_ ORDERS'!$G2998, OrderDate!A:E, 5, FALSE) = 1, 'F_ ORDERS'!$M2998 * (1 - 0.07), 'F_ ORDERS'!$M2998)</f>
        <v>790.2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04F18-C712-4419-B6BC-979F7F0B4917}">
  <sheetPr>
    <tabColor rgb="FFFFFF00"/>
  </sheetPr>
  <dimension ref="A1:I3586"/>
  <sheetViews>
    <sheetView workbookViewId="0">
      <selection activeCell="G8" sqref="G8"/>
    </sheetView>
  </sheetViews>
  <sheetFormatPr defaultRowHeight="14.25" x14ac:dyDescent="0.2"/>
  <cols>
    <col min="1" max="1" width="17.625" style="14" customWidth="1"/>
    <col min="3" max="3" width="17.625" style="21" bestFit="1" customWidth="1"/>
    <col min="5" max="5" width="17.625" style="21" bestFit="1" customWidth="1"/>
    <col min="7" max="7" width="24.625" customWidth="1"/>
    <col min="9" max="9" width="20.625" style="14" bestFit="1" customWidth="1"/>
  </cols>
  <sheetData>
    <row r="1" spans="1:9" ht="15" x14ac:dyDescent="0.25">
      <c r="A1" s="19" t="s">
        <v>906</v>
      </c>
      <c r="C1" s="19" t="s">
        <v>7224</v>
      </c>
      <c r="E1" s="17" t="s">
        <v>4215</v>
      </c>
      <c r="G1" s="23" t="s">
        <v>7232</v>
      </c>
      <c r="I1" s="15" t="s">
        <v>7225</v>
      </c>
    </row>
    <row r="2" spans="1:9" x14ac:dyDescent="0.2">
      <c r="A2" s="13">
        <v>43555.778703703712</v>
      </c>
      <c r="C2" s="21">
        <v>45521.434803240736</v>
      </c>
      <c r="E2" s="21">
        <v>45476.287858796291</v>
      </c>
      <c r="G2" s="21">
        <v>45516.760914351849</v>
      </c>
      <c r="I2" s="13">
        <v>45476.203773148147</v>
      </c>
    </row>
    <row r="3" spans="1:9" x14ac:dyDescent="0.2">
      <c r="A3" s="13">
        <v>43612.428356481483</v>
      </c>
      <c r="C3" s="21">
        <v>44418.600902777776</v>
      </c>
      <c r="E3" s="21">
        <v>43149.307789351849</v>
      </c>
      <c r="G3" s="21">
        <v>44416.07775462963</v>
      </c>
      <c r="I3" s="13">
        <v>43149.254374999997</v>
      </c>
    </row>
    <row r="4" spans="1:9" x14ac:dyDescent="0.2">
      <c r="A4" s="13">
        <v>43547.291585648149</v>
      </c>
      <c r="C4" s="21">
        <v>45516.499652777784</v>
      </c>
      <c r="E4" s="21">
        <v>45461.604421296295</v>
      </c>
      <c r="G4" s="21">
        <v>45513.028831018521</v>
      </c>
      <c r="I4" s="13">
        <v>45461.548125000001</v>
      </c>
    </row>
    <row r="5" spans="1:9" x14ac:dyDescent="0.2">
      <c r="A5" s="13">
        <v>42904.941365740742</v>
      </c>
      <c r="C5" s="21">
        <v>44960.943078703698</v>
      </c>
      <c r="E5" s="21">
        <v>43882.739583333328</v>
      </c>
      <c r="G5" s="21">
        <v>44956.351736111108</v>
      </c>
      <c r="I5" s="13">
        <v>43882.620833333327</v>
      </c>
    </row>
    <row r="6" spans="1:9" x14ac:dyDescent="0.2">
      <c r="A6" s="13">
        <v>41976.781412037039</v>
      </c>
      <c r="C6" s="21">
        <v>45517.638171296305</v>
      </c>
      <c r="E6" s="21">
        <v>45311.279965277776</v>
      </c>
      <c r="G6" s="21">
        <v>45513.028831018521</v>
      </c>
      <c r="I6" s="13">
        <v>45311.235648148147</v>
      </c>
    </row>
    <row r="7" spans="1:9" x14ac:dyDescent="0.2">
      <c r="A7" s="13">
        <v>44700.793541666673</v>
      </c>
      <c r="C7" s="21">
        <v>44418.803587962961</v>
      </c>
      <c r="E7" s="21">
        <v>45512.854884259265</v>
      </c>
      <c r="G7" s="21">
        <v>44416.07775462963</v>
      </c>
      <c r="I7" s="13">
        <v>45512.817615740743</v>
      </c>
    </row>
    <row r="8" spans="1:9" x14ac:dyDescent="0.2">
      <c r="A8" s="13">
        <v>44887.391527777778</v>
      </c>
      <c r="C8" s="21">
        <v>45401.513784722214</v>
      </c>
      <c r="E8" s="21">
        <v>44583.221863425926</v>
      </c>
      <c r="G8" s="21">
        <v>45398.034907407397</v>
      </c>
      <c r="I8" s="13">
        <v>44583.130752314813</v>
      </c>
    </row>
    <row r="9" spans="1:9" x14ac:dyDescent="0.2">
      <c r="A9" s="13">
        <v>43693.572442129633</v>
      </c>
      <c r="C9" s="21">
        <v>45402.759143518502</v>
      </c>
      <c r="E9" s="21">
        <v>41512.992164351854</v>
      </c>
      <c r="G9" s="21">
        <v>45398.034907407397</v>
      </c>
      <c r="I9" s="13">
        <v>41512.899467592593</v>
      </c>
    </row>
    <row r="10" spans="1:9" x14ac:dyDescent="0.2">
      <c r="A10" s="13">
        <v>41975.419745370367</v>
      </c>
      <c r="C10" s="21">
        <v>45401.590428240728</v>
      </c>
      <c r="E10" s="21">
        <v>45562.569953703707</v>
      </c>
      <c r="G10" s="21">
        <v>45398.034907407397</v>
      </c>
      <c r="I10" s="13">
        <v>45562.528541666667</v>
      </c>
    </row>
    <row r="11" spans="1:9" x14ac:dyDescent="0.2">
      <c r="A11" s="13">
        <v>44967.535995370366</v>
      </c>
      <c r="C11" s="21">
        <v>44959.963275462964</v>
      </c>
      <c r="E11" s="21">
        <v>44429.156319444432</v>
      </c>
      <c r="G11" s="21">
        <v>44956.351736111108</v>
      </c>
      <c r="I11" s="13">
        <v>44429.035532407397</v>
      </c>
    </row>
    <row r="12" spans="1:9" x14ac:dyDescent="0.2">
      <c r="A12" s="13">
        <v>45368.368969907409</v>
      </c>
      <c r="C12" s="21">
        <v>44747.583726851859</v>
      </c>
      <c r="E12" s="21">
        <v>43968.160034722227</v>
      </c>
      <c r="G12" s="21">
        <v>44743.128553240742</v>
      </c>
      <c r="I12" s="13">
        <v>43968.129120370373</v>
      </c>
    </row>
    <row r="13" spans="1:9" x14ac:dyDescent="0.2">
      <c r="A13" s="13">
        <v>43556.602916666663</v>
      </c>
      <c r="C13" s="21">
        <v>44959.851261574076</v>
      </c>
      <c r="E13" s="21">
        <v>45218.574131944442</v>
      </c>
      <c r="G13" s="21">
        <v>44956.351736111108</v>
      </c>
      <c r="I13" s="13">
        <v>45218.46570601852</v>
      </c>
    </row>
    <row r="14" spans="1:9" x14ac:dyDescent="0.2">
      <c r="A14" s="13">
        <v>44726.242650462962</v>
      </c>
      <c r="C14" s="21">
        <v>44960.967835648145</v>
      </c>
      <c r="E14" s="21">
        <v>44229.405451388891</v>
      </c>
      <c r="G14" s="21">
        <v>44956.351736111108</v>
      </c>
      <c r="I14" s="13">
        <v>44229.337280092594</v>
      </c>
    </row>
    <row r="15" spans="1:9" x14ac:dyDescent="0.2">
      <c r="A15" s="13">
        <v>44648.281435185178</v>
      </c>
      <c r="C15" s="21">
        <v>45470.485532407401</v>
      </c>
      <c r="E15" s="21">
        <v>44443.398784722223</v>
      </c>
      <c r="G15" s="21">
        <v>45464.818495370368</v>
      </c>
      <c r="I15" s="13">
        <v>44443.34033564815</v>
      </c>
    </row>
    <row r="16" spans="1:9" x14ac:dyDescent="0.2">
      <c r="A16" s="13">
        <v>45467.602916666663</v>
      </c>
      <c r="C16" s="21">
        <v>44628.926712962966</v>
      </c>
      <c r="E16" s="21">
        <v>45351.145497685182</v>
      </c>
      <c r="G16" s="21">
        <v>44625.330474537041</v>
      </c>
      <c r="I16" s="13">
        <v>45351.12395833333</v>
      </c>
    </row>
    <row r="17" spans="1:9" x14ac:dyDescent="0.2">
      <c r="A17" s="13">
        <v>43094.612986111111</v>
      </c>
      <c r="C17" s="21">
        <v>44331.629479166666</v>
      </c>
      <c r="E17" s="21">
        <v>42845.866203703707</v>
      </c>
      <c r="G17" s="21">
        <v>44328.072997685187</v>
      </c>
      <c r="I17" s="13">
        <v>42845.764224537037</v>
      </c>
    </row>
    <row r="18" spans="1:9" x14ac:dyDescent="0.2">
      <c r="A18" s="13">
        <v>42497.83326388889</v>
      </c>
      <c r="C18" s="21">
        <v>44332.627789351849</v>
      </c>
      <c r="E18" s="21">
        <v>45129.832395833328</v>
      </c>
      <c r="G18" s="21">
        <v>44328.072997685187</v>
      </c>
      <c r="I18" s="13">
        <v>45129.750289351847</v>
      </c>
    </row>
    <row r="19" spans="1:9" x14ac:dyDescent="0.2">
      <c r="A19" s="13">
        <v>44437.169548611113</v>
      </c>
      <c r="C19" s="21">
        <v>44630.993784722225</v>
      </c>
      <c r="E19" s="21">
        <v>42885.614340277782</v>
      </c>
      <c r="G19" s="21">
        <v>44625.330474537041</v>
      </c>
      <c r="I19" s="13">
        <v>42885.525254629632</v>
      </c>
    </row>
    <row r="20" spans="1:9" x14ac:dyDescent="0.2">
      <c r="A20" s="13">
        <v>44241.57476851852</v>
      </c>
      <c r="C20" s="21">
        <v>45341.664212962969</v>
      </c>
      <c r="E20" s="21">
        <v>45304.896087962967</v>
      </c>
      <c r="G20" s="21">
        <v>45339.117685185192</v>
      </c>
      <c r="I20" s="13">
        <v>45304.894062500003</v>
      </c>
    </row>
    <row r="21" spans="1:9" x14ac:dyDescent="0.2">
      <c r="A21" s="13">
        <v>44597.133356481478</v>
      </c>
      <c r="C21" s="21">
        <v>44505.463229166679</v>
      </c>
      <c r="E21" s="21">
        <v>44726.315752314811</v>
      </c>
      <c r="G21" s="21">
        <v>44500.779016203713</v>
      </c>
      <c r="I21" s="13">
        <v>44726.242650462962</v>
      </c>
    </row>
    <row r="22" spans="1:9" x14ac:dyDescent="0.2">
      <c r="A22" s="13">
        <v>44433.325057870366</v>
      </c>
      <c r="C22" s="21">
        <v>43325.584363425929</v>
      </c>
      <c r="E22" s="21">
        <v>44726.85491898148</v>
      </c>
      <c r="G22" s="21">
        <v>43321.999328703707</v>
      </c>
      <c r="I22" s="13">
        <v>44726.730983796297</v>
      </c>
    </row>
    <row r="23" spans="1:9" x14ac:dyDescent="0.2">
      <c r="A23" s="13">
        <v>43929.55773148148</v>
      </c>
      <c r="C23" s="21">
        <v>45553.911180555559</v>
      </c>
      <c r="E23" s="21">
        <v>44661.986736111117</v>
      </c>
      <c r="G23" s="21">
        <v>45551.289594907408</v>
      </c>
      <c r="I23" s="13">
        <v>44661.866261574083</v>
      </c>
    </row>
    <row r="24" spans="1:9" x14ac:dyDescent="0.2">
      <c r="A24" s="13">
        <v>42434.74015046296</v>
      </c>
      <c r="C24" s="21">
        <v>44113.326932870368</v>
      </c>
      <c r="E24" s="21">
        <v>45314.871712962959</v>
      </c>
      <c r="G24" s="21">
        <v>44107.6565162037</v>
      </c>
      <c r="I24" s="13">
        <v>45314.834120370368</v>
      </c>
    </row>
    <row r="25" spans="1:9" x14ac:dyDescent="0.2">
      <c r="A25" s="13">
        <v>43619.790717592587</v>
      </c>
      <c r="C25" s="21">
        <v>42836.319282407407</v>
      </c>
      <c r="E25" s="21">
        <v>44328.146655092598</v>
      </c>
      <c r="G25" s="21">
        <v>42830.774375000001</v>
      </c>
      <c r="I25" s="13">
        <v>44328.072997685187</v>
      </c>
    </row>
    <row r="26" spans="1:9" x14ac:dyDescent="0.2">
      <c r="A26" s="13">
        <v>44735.985567129632</v>
      </c>
      <c r="C26" s="21">
        <v>41922.750891203701</v>
      </c>
      <c r="E26" s="21">
        <v>45025.368969907409</v>
      </c>
      <c r="G26" s="21">
        <v>41917.114675925928</v>
      </c>
      <c r="I26" s="13">
        <v>45025.353148148148</v>
      </c>
    </row>
    <row r="27" spans="1:9" x14ac:dyDescent="0.2">
      <c r="A27" s="13">
        <v>44593.677824074082</v>
      </c>
      <c r="C27" s="21">
        <v>45349.747511574082</v>
      </c>
      <c r="E27" s="21">
        <v>45161.863356481488</v>
      </c>
      <c r="G27" s="21">
        <v>45345.099224537043</v>
      </c>
      <c r="I27" s="13">
        <v>45161.85229166667</v>
      </c>
    </row>
    <row r="28" spans="1:9" x14ac:dyDescent="0.2">
      <c r="A28" s="13">
        <v>45481.90861111111</v>
      </c>
      <c r="C28" s="21">
        <v>42566.175150462972</v>
      </c>
      <c r="E28" s="21">
        <v>45397.548125000001</v>
      </c>
      <c r="G28" s="21">
        <v>42561.661145833343</v>
      </c>
      <c r="I28" s="13">
        <v>45397.457303240742</v>
      </c>
    </row>
    <row r="29" spans="1:9" x14ac:dyDescent="0.2">
      <c r="A29" s="13">
        <v>44614.885347222233</v>
      </c>
      <c r="C29" s="21">
        <v>43783.441412037049</v>
      </c>
      <c r="E29" s="21">
        <v>44745.918784722213</v>
      </c>
      <c r="G29" s="21">
        <v>43779.888391203713</v>
      </c>
      <c r="I29" s="13">
        <v>44745.814733796287</v>
      </c>
    </row>
    <row r="30" spans="1:9" x14ac:dyDescent="0.2">
      <c r="A30" s="13">
        <v>42515.607847222222</v>
      </c>
      <c r="C30" s="21">
        <v>42079.584004629629</v>
      </c>
      <c r="E30" s="21">
        <v>44416.20762731482</v>
      </c>
      <c r="G30" s="21">
        <v>42074.130682870367</v>
      </c>
      <c r="I30" s="13">
        <v>44416.15351851852</v>
      </c>
    </row>
    <row r="31" spans="1:9" x14ac:dyDescent="0.2">
      <c r="A31" s="13">
        <v>41820.628564814811</v>
      </c>
      <c r="C31" s="21">
        <v>44502.28869212963</v>
      </c>
      <c r="E31" s="21">
        <v>45242.787777777776</v>
      </c>
      <c r="G31" s="21">
        <v>44499.961898148147</v>
      </c>
      <c r="I31" s="13">
        <v>45242.670740740738</v>
      </c>
    </row>
    <row r="32" spans="1:9" x14ac:dyDescent="0.2">
      <c r="A32" s="13">
        <v>45043.233055555553</v>
      </c>
      <c r="C32" s="21">
        <v>42077.584282407406</v>
      </c>
      <c r="E32" s="21">
        <v>44674.033032407409</v>
      </c>
      <c r="G32" s="21">
        <v>42074.130682870367</v>
      </c>
      <c r="I32" s="13">
        <v>44673.927361111113</v>
      </c>
    </row>
    <row r="33" spans="1:9" x14ac:dyDescent="0.2">
      <c r="A33" s="13">
        <v>44235.292141203703</v>
      </c>
      <c r="C33" s="21">
        <v>43785.412199074082</v>
      </c>
      <c r="E33" s="21">
        <v>44840.777106481481</v>
      </c>
      <c r="G33" s="21">
        <v>43779.888391203713</v>
      </c>
      <c r="I33" s="13">
        <v>44840.677928240737</v>
      </c>
    </row>
    <row r="34" spans="1:9" x14ac:dyDescent="0.2">
      <c r="A34" s="13">
        <v>45417.861527777779</v>
      </c>
      <c r="C34" s="21">
        <v>45349.621215277781</v>
      </c>
      <c r="E34" s="21">
        <v>45215.459548611114</v>
      </c>
      <c r="G34" s="21">
        <v>45345.099224537043</v>
      </c>
      <c r="I34" s="13">
        <v>45215.393692129634</v>
      </c>
    </row>
    <row r="35" spans="1:9" x14ac:dyDescent="0.2">
      <c r="A35" s="13">
        <v>44737.682511574072</v>
      </c>
      <c r="C35" s="21">
        <v>42634.348645833335</v>
      </c>
      <c r="E35" s="21">
        <v>42413.34202546296</v>
      </c>
      <c r="G35" s="21">
        <v>42628.861875000002</v>
      </c>
      <c r="I35" s="13">
        <v>42413.273159722223</v>
      </c>
    </row>
    <row r="36" spans="1:9" x14ac:dyDescent="0.2">
      <c r="A36" s="13">
        <v>44742.616296296299</v>
      </c>
      <c r="C36" s="21">
        <v>42070.59814814815</v>
      </c>
      <c r="E36" s="21">
        <v>42195.941342592589</v>
      </c>
      <c r="G36" s="21">
        <v>42066.177627314813</v>
      </c>
      <c r="I36" s="13">
        <v>42195.824583333328</v>
      </c>
    </row>
    <row r="37" spans="1:9" x14ac:dyDescent="0.2">
      <c r="A37" s="13">
        <v>44286.383888888893</v>
      </c>
      <c r="C37" s="21">
        <v>42448.808240740742</v>
      </c>
      <c r="E37" s="21">
        <v>44692.18813657407</v>
      </c>
      <c r="G37" s="21">
        <v>42446.221956018519</v>
      </c>
      <c r="I37" s="13">
        <v>44692.06591435185</v>
      </c>
    </row>
    <row r="38" spans="1:9" x14ac:dyDescent="0.2">
      <c r="A38" s="13">
        <v>45293.95784722222</v>
      </c>
      <c r="C38" s="21">
        <v>42634.354166666672</v>
      </c>
      <c r="E38" s="21">
        <v>44240.854988425926</v>
      </c>
      <c r="G38" s="21">
        <v>42628.861875000002</v>
      </c>
      <c r="I38" s="13">
        <v>44240.840451388889</v>
      </c>
    </row>
    <row r="39" spans="1:9" x14ac:dyDescent="0.2">
      <c r="A39" s="13">
        <v>45593.618460648147</v>
      </c>
      <c r="C39" s="21">
        <v>42486.68</v>
      </c>
      <c r="E39" s="21">
        <v>43884.915023148147</v>
      </c>
      <c r="G39" s="21">
        <v>42482.229189814818</v>
      </c>
      <c r="I39" s="13">
        <v>43884.909803240742</v>
      </c>
    </row>
    <row r="40" spans="1:9" x14ac:dyDescent="0.2">
      <c r="A40" s="13">
        <v>44839.429340277777</v>
      </c>
      <c r="C40" s="21">
        <v>43863.371840277774</v>
      </c>
      <c r="E40" s="21">
        <v>45141.466423611106</v>
      </c>
      <c r="G40" s="21">
        <v>43858.72148148148</v>
      </c>
      <c r="I40" s="13">
        <v>45141.436736111107</v>
      </c>
    </row>
    <row r="41" spans="1:9" x14ac:dyDescent="0.2">
      <c r="A41" s="13">
        <v>42749.915138888893</v>
      </c>
      <c r="C41" s="21">
        <v>43862.25577546296</v>
      </c>
      <c r="E41" s="21">
        <v>44866.522210648152</v>
      </c>
      <c r="G41" s="21">
        <v>43858.72148148148</v>
      </c>
      <c r="I41" s="13">
        <v>44866.433171296303</v>
      </c>
    </row>
    <row r="42" spans="1:9" x14ac:dyDescent="0.2">
      <c r="A42" s="13">
        <v>43680.584456018521</v>
      </c>
      <c r="C42" s="21">
        <v>43913.174629629626</v>
      </c>
      <c r="E42" s="21">
        <v>44728.895219907419</v>
      </c>
      <c r="G42" s="21">
        <v>43908.636944444443</v>
      </c>
      <c r="I42" s="13">
        <v>44728.882199074083</v>
      </c>
    </row>
    <row r="43" spans="1:9" x14ac:dyDescent="0.2">
      <c r="A43" s="13">
        <v>43144.085312499999</v>
      </c>
      <c r="C43" s="21">
        <v>43525.755497685182</v>
      </c>
      <c r="E43" s="21">
        <v>44226.429652777784</v>
      </c>
      <c r="G43" s="21">
        <v>43521.206828703696</v>
      </c>
      <c r="I43" s="13">
        <v>44226.390451388892</v>
      </c>
    </row>
    <row r="44" spans="1:9" x14ac:dyDescent="0.2">
      <c r="A44" s="13">
        <v>45148.847025462957</v>
      </c>
      <c r="C44" s="21">
        <v>42581.958657407406</v>
      </c>
      <c r="E44" s="21">
        <v>44371.173530092594</v>
      </c>
      <c r="G44" s="21">
        <v>42576.408078703702</v>
      </c>
      <c r="I44" s="13">
        <v>44371.060601851852</v>
      </c>
    </row>
    <row r="45" spans="1:9" x14ac:dyDescent="0.2">
      <c r="A45" s="13">
        <v>44791.843449074076</v>
      </c>
      <c r="C45" s="21">
        <v>42579.929386574069</v>
      </c>
      <c r="E45" s="21">
        <v>44705.458020833328</v>
      </c>
      <c r="G45" s="21">
        <v>42576.408078703702</v>
      </c>
      <c r="I45" s="13">
        <v>44705.38077546296</v>
      </c>
    </row>
    <row r="46" spans="1:9" x14ac:dyDescent="0.2">
      <c r="A46" s="13">
        <v>43820.408391203702</v>
      </c>
      <c r="C46" s="21">
        <v>42634.500231481485</v>
      </c>
      <c r="E46" s="21">
        <v>45198.285162037035</v>
      </c>
      <c r="G46" s="21">
        <v>42628.861875000002</v>
      </c>
      <c r="I46" s="13">
        <v>45198.266365740739</v>
      </c>
    </row>
    <row r="47" spans="1:9" x14ac:dyDescent="0.2">
      <c r="A47" s="13">
        <v>43887.667337962957</v>
      </c>
      <c r="C47" s="21">
        <v>42070.775300925925</v>
      </c>
      <c r="E47" s="21">
        <v>44248.279652777768</v>
      </c>
      <c r="G47" s="21">
        <v>42066.177627314813</v>
      </c>
      <c r="I47" s="13">
        <v>44248.255277777767</v>
      </c>
    </row>
    <row r="48" spans="1:9" x14ac:dyDescent="0.2">
      <c r="A48" s="13">
        <v>44881.03229166667</v>
      </c>
      <c r="C48" s="21">
        <v>44415.197303240748</v>
      </c>
      <c r="E48" s="21">
        <v>45546.115972222229</v>
      </c>
      <c r="G48" s="21">
        <v>44412.476377314822</v>
      </c>
      <c r="I48" s="13">
        <v>45546.052453703713</v>
      </c>
    </row>
    <row r="49" spans="1:9" x14ac:dyDescent="0.2">
      <c r="A49" s="13">
        <v>42231.916805555556</v>
      </c>
      <c r="C49" s="21">
        <v>45583.855983796304</v>
      </c>
      <c r="E49" s="21">
        <v>43429.89612268519</v>
      </c>
      <c r="G49" s="21">
        <v>45578.406956018523</v>
      </c>
      <c r="I49" s="13">
        <v>43429.871898148151</v>
      </c>
    </row>
    <row r="50" spans="1:9" x14ac:dyDescent="0.2">
      <c r="A50" s="13">
        <v>43800.469143518523</v>
      </c>
      <c r="C50" s="21">
        <v>45451.514502314822</v>
      </c>
      <c r="E50" s="21">
        <v>45215.403449074081</v>
      </c>
      <c r="G50" s="21">
        <v>45449.045949074083</v>
      </c>
      <c r="I50" s="13">
        <v>45215.318703703713</v>
      </c>
    </row>
    <row r="51" spans="1:9" x14ac:dyDescent="0.2">
      <c r="A51" s="13">
        <v>41987.820439814823</v>
      </c>
      <c r="C51" s="21">
        <v>45078.215937499997</v>
      </c>
      <c r="E51" s="21">
        <v>43625.345185185186</v>
      </c>
      <c r="G51" s="21">
        <v>45072.681030092594</v>
      </c>
      <c r="I51" s="13">
        <v>43625.273715277777</v>
      </c>
    </row>
    <row r="52" spans="1:9" x14ac:dyDescent="0.2">
      <c r="A52" s="13">
        <v>45230.713379629633</v>
      </c>
      <c r="C52" s="21">
        <v>44598.667928240742</v>
      </c>
      <c r="E52" s="21">
        <v>44905.634409722217</v>
      </c>
      <c r="G52" s="21">
        <v>44594.114131944443</v>
      </c>
      <c r="I52" s="13">
        <v>44905.610046296293</v>
      </c>
    </row>
    <row r="53" spans="1:9" x14ac:dyDescent="0.2">
      <c r="A53" s="13">
        <v>43844.874201388891</v>
      </c>
      <c r="C53" s="21">
        <v>45306.025393518517</v>
      </c>
      <c r="E53" s="21">
        <v>44673.954270833332</v>
      </c>
      <c r="G53" s="21">
        <v>45300.539641203701</v>
      </c>
      <c r="I53" s="13">
        <v>44673.927361111113</v>
      </c>
    </row>
    <row r="54" spans="1:9" x14ac:dyDescent="0.2">
      <c r="A54" s="13">
        <v>44510.081435185188</v>
      </c>
      <c r="C54" s="21">
        <v>44842.21361111111</v>
      </c>
      <c r="E54" s="21">
        <v>45489.04409722222</v>
      </c>
      <c r="G54" s="21">
        <v>44838.806516203702</v>
      </c>
      <c r="I54" s="13">
        <v>45488.949733796297</v>
      </c>
    </row>
    <row r="55" spans="1:9" x14ac:dyDescent="0.2">
      <c r="A55" s="13">
        <v>43107.404456018521</v>
      </c>
      <c r="C55" s="21">
        <v>44651.779641203699</v>
      </c>
      <c r="E55" s="21">
        <v>44914.240347222221</v>
      </c>
      <c r="G55" s="21">
        <v>44646.217499999999</v>
      </c>
      <c r="I55" s="13">
        <v>44914.212094907409</v>
      </c>
    </row>
    <row r="56" spans="1:9" x14ac:dyDescent="0.2">
      <c r="A56" s="13">
        <v>44943.253020833326</v>
      </c>
      <c r="C56" s="21">
        <v>44649.821875000001</v>
      </c>
      <c r="E56" s="21">
        <v>44065.232939814814</v>
      </c>
      <c r="G56" s="21">
        <v>44646.217499999999</v>
      </c>
      <c r="I56" s="13">
        <v>44065.191851851851</v>
      </c>
    </row>
    <row r="57" spans="1:9" x14ac:dyDescent="0.2">
      <c r="A57" s="13">
        <v>45385.006666666668</v>
      </c>
      <c r="C57" s="21">
        <v>45305.098321759258</v>
      </c>
      <c r="E57" s="21">
        <v>45575.799560185187</v>
      </c>
      <c r="G57" s="21">
        <v>45300.539641203701</v>
      </c>
      <c r="I57" s="13">
        <v>45575.750844907408</v>
      </c>
    </row>
    <row r="58" spans="1:9" x14ac:dyDescent="0.2">
      <c r="A58" s="13">
        <v>44966.979444444441</v>
      </c>
      <c r="C58" s="21">
        <v>44648.725069444437</v>
      </c>
      <c r="E58" s="21">
        <v>43940.074641203697</v>
      </c>
      <c r="G58" s="21">
        <v>44646.217499999999</v>
      </c>
      <c r="I58" s="13">
        <v>43939.978483796287</v>
      </c>
    </row>
    <row r="59" spans="1:9" x14ac:dyDescent="0.2">
      <c r="A59" s="13">
        <v>43423.456747685188</v>
      </c>
      <c r="C59" s="21">
        <v>44095.783344907402</v>
      </c>
      <c r="E59" s="21">
        <v>44594.087384259248</v>
      </c>
      <c r="G59" s="21">
        <v>44092.095451388886</v>
      </c>
      <c r="I59" s="13">
        <v>44594.034537037027</v>
      </c>
    </row>
    <row r="60" spans="1:9" x14ac:dyDescent="0.2">
      <c r="A60" s="13">
        <v>45565.587013888893</v>
      </c>
      <c r="C60" s="21">
        <v>44986.272986111115</v>
      </c>
      <c r="E60" s="21">
        <v>41844.67668981482</v>
      </c>
      <c r="G60" s="21">
        <v>44980.811851851853</v>
      </c>
      <c r="I60" s="13">
        <v>41844.614675925928</v>
      </c>
    </row>
    <row r="61" spans="1:9" x14ac:dyDescent="0.2">
      <c r="A61" s="13">
        <v>44905.587592592587</v>
      </c>
      <c r="C61" s="21">
        <v>43687.191921296304</v>
      </c>
      <c r="E61" s="21">
        <v>44782.001192129632</v>
      </c>
      <c r="G61" s="21">
        <v>43683.657685185193</v>
      </c>
      <c r="I61" s="13">
        <v>44781.990486111114</v>
      </c>
    </row>
    <row r="62" spans="1:9" x14ac:dyDescent="0.2">
      <c r="A62" s="13">
        <v>45270.78833333333</v>
      </c>
      <c r="C62" s="21">
        <v>44818.724594907406</v>
      </c>
      <c r="E62" s="21">
        <v>44943.530914351861</v>
      </c>
      <c r="G62" s="21">
        <v>44815.223101851851</v>
      </c>
      <c r="I62" s="13">
        <v>44943.466469907413</v>
      </c>
    </row>
    <row r="63" spans="1:9" x14ac:dyDescent="0.2">
      <c r="A63" s="13">
        <v>44959.318923611107</v>
      </c>
      <c r="C63" s="21">
        <v>43532.44899305555</v>
      </c>
      <c r="E63" s="21">
        <v>44908.834421296298</v>
      </c>
      <c r="G63" s="21">
        <v>43529.933055555557</v>
      </c>
      <c r="I63" s="13">
        <v>44908.80133101852</v>
      </c>
    </row>
    <row r="64" spans="1:9" x14ac:dyDescent="0.2">
      <c r="A64" s="13">
        <v>41718.759571759263</v>
      </c>
      <c r="C64" s="21">
        <v>44706.594942129632</v>
      </c>
      <c r="E64" s="21">
        <v>43371.749340277776</v>
      </c>
      <c r="G64" s="21">
        <v>44704.162245370368</v>
      </c>
      <c r="I64" s="13">
        <v>43371.641979166663</v>
      </c>
    </row>
    <row r="65" spans="1:9" x14ac:dyDescent="0.2">
      <c r="A65" s="13">
        <v>43900.978831018518</v>
      </c>
      <c r="C65" s="21">
        <v>43533.380347222228</v>
      </c>
      <c r="E65" s="21">
        <v>45388.791759259257</v>
      </c>
      <c r="G65" s="21">
        <v>43529.933055555557</v>
      </c>
      <c r="I65" s="13">
        <v>45388.768414351849</v>
      </c>
    </row>
    <row r="66" spans="1:9" x14ac:dyDescent="0.2">
      <c r="A66" s="13">
        <v>45000.581770833327</v>
      </c>
      <c r="C66" s="21">
        <v>44938.385324074072</v>
      </c>
      <c r="E66" s="21">
        <v>45085.694282407407</v>
      </c>
      <c r="G66" s="21">
        <v>44935.99763888889</v>
      </c>
      <c r="I66" s="13">
        <v>45085.664652777778</v>
      </c>
    </row>
    <row r="67" spans="1:9" x14ac:dyDescent="0.2">
      <c r="A67" s="13">
        <v>45390.950960648152</v>
      </c>
      <c r="C67" s="21">
        <v>44941.441377314819</v>
      </c>
      <c r="E67" s="21">
        <v>44130.196319444447</v>
      </c>
      <c r="G67" s="21">
        <v>44935.99763888889</v>
      </c>
      <c r="I67" s="13">
        <v>44130.088773148149</v>
      </c>
    </row>
    <row r="68" spans="1:9" x14ac:dyDescent="0.2">
      <c r="A68" s="13">
        <v>41924.519733796304</v>
      </c>
      <c r="C68" s="21">
        <v>45285.895370370366</v>
      </c>
      <c r="E68" s="21">
        <v>45319.522627314815</v>
      </c>
      <c r="G68" s="21">
        <v>45281.355925925927</v>
      </c>
      <c r="I68" s="13">
        <v>45319.415208333332</v>
      </c>
    </row>
    <row r="69" spans="1:9" x14ac:dyDescent="0.2">
      <c r="A69" s="13">
        <v>45173.861539351848</v>
      </c>
      <c r="C69" s="21">
        <v>43990.691759259251</v>
      </c>
      <c r="E69" s="21">
        <v>44567.825497685182</v>
      </c>
      <c r="G69" s="21">
        <v>43988.181979166657</v>
      </c>
      <c r="I69" s="13">
        <v>44567.776006944441</v>
      </c>
    </row>
    <row r="70" spans="1:9" x14ac:dyDescent="0.2">
      <c r="A70" s="13">
        <v>44227.835763888892</v>
      </c>
      <c r="C70" s="21">
        <v>43993.809606481467</v>
      </c>
      <c r="E70" s="21">
        <v>44921.346585648142</v>
      </c>
      <c r="G70" s="21">
        <v>43988.181979166657</v>
      </c>
      <c r="I70" s="13">
        <v>44921.264131944437</v>
      </c>
    </row>
    <row r="71" spans="1:9" x14ac:dyDescent="0.2">
      <c r="A71" s="13">
        <v>42986.542847222219</v>
      </c>
      <c r="C71" s="21">
        <v>43176.365405092591</v>
      </c>
      <c r="E71" s="21">
        <v>45005.478391203702</v>
      </c>
      <c r="G71" s="21">
        <v>43173.787222222221</v>
      </c>
      <c r="I71" s="13">
        <v>45005.354398148149</v>
      </c>
    </row>
    <row r="72" spans="1:9" x14ac:dyDescent="0.2">
      <c r="A72" s="13">
        <v>45548.095185185193</v>
      </c>
      <c r="C72" s="21">
        <v>43177.530439814815</v>
      </c>
      <c r="E72" s="21">
        <v>44174.659131944449</v>
      </c>
      <c r="G72" s="21">
        <v>43173.787222222221</v>
      </c>
      <c r="I72" s="13">
        <v>44174.629305555558</v>
      </c>
    </row>
    <row r="73" spans="1:9" x14ac:dyDescent="0.2">
      <c r="A73" s="13">
        <v>44733.024768518517</v>
      </c>
      <c r="C73" s="21">
        <v>45364.467986111114</v>
      </c>
      <c r="E73" s="21">
        <v>44392.263831018514</v>
      </c>
      <c r="G73" s="21">
        <v>45359.933611111112</v>
      </c>
      <c r="I73" s="13">
        <v>44392.154872685183</v>
      </c>
    </row>
    <row r="74" spans="1:9" x14ac:dyDescent="0.2">
      <c r="A74" s="13">
        <v>43741.539004629631</v>
      </c>
      <c r="C74" s="21">
        <v>43176.116122685184</v>
      </c>
      <c r="E74" s="21">
        <v>44853.467916666661</v>
      </c>
      <c r="G74" s="21">
        <v>43173.787222222221</v>
      </c>
      <c r="I74" s="13">
        <v>44853.35497685185</v>
      </c>
    </row>
    <row r="75" spans="1:9" x14ac:dyDescent="0.2">
      <c r="A75" s="13">
        <v>44605.653692129628</v>
      </c>
      <c r="C75" s="21">
        <v>45273.088530092587</v>
      </c>
      <c r="E75" s="21">
        <v>44718.322696759264</v>
      </c>
      <c r="G75" s="21">
        <v>45270.623530092591</v>
      </c>
      <c r="I75" s="13">
        <v>44718.247048611112</v>
      </c>
    </row>
    <row r="76" spans="1:9" x14ac:dyDescent="0.2">
      <c r="A76" s="13">
        <v>44213.956782407397</v>
      </c>
      <c r="C76" s="21">
        <v>43993.682002314803</v>
      </c>
      <c r="E76" s="21">
        <v>44305.589479166665</v>
      </c>
      <c r="G76" s="21">
        <v>43988.181979166657</v>
      </c>
      <c r="I76" s="13">
        <v>44305.52921296296</v>
      </c>
    </row>
    <row r="77" spans="1:9" x14ac:dyDescent="0.2">
      <c r="A77" s="13">
        <v>44005.739837962959</v>
      </c>
      <c r="C77" s="21">
        <v>44470.031018518515</v>
      </c>
      <c r="E77" s="21">
        <v>44821.634606481479</v>
      </c>
      <c r="G77" s="21">
        <v>44465.520300925928</v>
      </c>
      <c r="I77" s="13">
        <v>44821.59233796296</v>
      </c>
    </row>
    <row r="78" spans="1:9" x14ac:dyDescent="0.2">
      <c r="A78" s="13">
        <v>44112.479814814818</v>
      </c>
      <c r="C78" s="21">
        <v>44469.138842592598</v>
      </c>
      <c r="E78" s="21">
        <v>44796.625671296293</v>
      </c>
      <c r="G78" s="21">
        <v>44465.520300925928</v>
      </c>
      <c r="I78" s="13">
        <v>44796.587025462963</v>
      </c>
    </row>
    <row r="79" spans="1:9" x14ac:dyDescent="0.2">
      <c r="A79" s="13">
        <v>45334.717638888891</v>
      </c>
      <c r="C79" s="21">
        <v>45241.221585648149</v>
      </c>
      <c r="E79" s="21">
        <v>44396.282141203708</v>
      </c>
      <c r="G79" s="21">
        <v>45238.678124999999</v>
      </c>
      <c r="I79" s="13">
        <v>44396.210023148153</v>
      </c>
    </row>
    <row r="80" spans="1:9" x14ac:dyDescent="0.2">
      <c r="A80" s="13">
        <v>44462.976793981477</v>
      </c>
      <c r="C80" s="21">
        <v>45315.463773148149</v>
      </c>
      <c r="E80" s="21">
        <v>45557.114386574074</v>
      </c>
      <c r="G80" s="21">
        <v>45309.936168981483</v>
      </c>
      <c r="I80" s="13">
        <v>45557.103506944448</v>
      </c>
    </row>
    <row r="81" spans="1:9" x14ac:dyDescent="0.2">
      <c r="A81" s="13">
        <v>44270.888703703713</v>
      </c>
      <c r="C81" s="21">
        <v>43819.239942129621</v>
      </c>
      <c r="E81" s="21">
        <v>44536.096770833334</v>
      </c>
      <c r="G81" s="21">
        <v>43816.718923611108</v>
      </c>
      <c r="I81" s="13">
        <v>44536.013784722221</v>
      </c>
    </row>
    <row r="82" spans="1:9" x14ac:dyDescent="0.2">
      <c r="A82" s="13">
        <v>43916.380335648151</v>
      </c>
      <c r="C82" s="21">
        <v>45322.967164351852</v>
      </c>
      <c r="E82" s="21">
        <v>45202.212395833332</v>
      </c>
      <c r="G82" s="21">
        <v>45318.33388888889</v>
      </c>
      <c r="I82" s="13">
        <v>45202.1096412037</v>
      </c>
    </row>
    <row r="83" spans="1:9" x14ac:dyDescent="0.2">
      <c r="A83" s="13">
        <v>43069.457696759258</v>
      </c>
      <c r="C83" s="21">
        <v>43820.36824074074</v>
      </c>
      <c r="E83" s="21">
        <v>44944.138472222221</v>
      </c>
      <c r="G83" s="21">
        <v>43816.718923611108</v>
      </c>
      <c r="I83" s="13">
        <v>44944.110636574071</v>
      </c>
    </row>
    <row r="84" spans="1:9" x14ac:dyDescent="0.2">
      <c r="A84" s="13">
        <v>45275.820625</v>
      </c>
      <c r="C84" s="21">
        <v>44881.769409722212</v>
      </c>
      <c r="E84" s="21">
        <v>44219.170046296298</v>
      </c>
      <c r="G84" s="21">
        <v>44877.269224537027</v>
      </c>
      <c r="I84" s="13">
        <v>44219.091168981482</v>
      </c>
    </row>
    <row r="85" spans="1:9" x14ac:dyDescent="0.2">
      <c r="A85" s="13">
        <v>42896.150972222233</v>
      </c>
      <c r="C85" s="21">
        <v>43165.257372685184</v>
      </c>
      <c r="E85" s="21">
        <v>44165.515810185192</v>
      </c>
      <c r="G85" s="21">
        <v>43160.860694444447</v>
      </c>
      <c r="I85" s="13">
        <v>44165.473541666674</v>
      </c>
    </row>
    <row r="86" spans="1:9" x14ac:dyDescent="0.2">
      <c r="A86" s="13">
        <v>43905.235937500001</v>
      </c>
      <c r="C86" s="21">
        <v>45613.138935185183</v>
      </c>
      <c r="E86" s="21">
        <v>44412.233483796299</v>
      </c>
      <c r="G86" s="21">
        <v>45607.646192129629</v>
      </c>
      <c r="I86" s="13">
        <v>44412.192118055558</v>
      </c>
    </row>
    <row r="87" spans="1:9" x14ac:dyDescent="0.2">
      <c r="A87" s="13">
        <v>41925.536215277767</v>
      </c>
      <c r="C87" s="21">
        <v>43741.489745370374</v>
      </c>
      <c r="E87" s="21">
        <v>45393.118194444454</v>
      </c>
      <c r="G87" s="21">
        <v>43738.979733796303</v>
      </c>
      <c r="I87" s="13">
        <v>45393.096284722233</v>
      </c>
    </row>
    <row r="88" spans="1:9" x14ac:dyDescent="0.2">
      <c r="A88" s="13">
        <v>42261.218831018523</v>
      </c>
      <c r="C88" s="21">
        <v>45613.058888888889</v>
      </c>
      <c r="E88" s="21">
        <v>45033.621736111112</v>
      </c>
      <c r="G88" s="21">
        <v>45607.646192129629</v>
      </c>
      <c r="I88" s="13">
        <v>45033.589189814818</v>
      </c>
    </row>
    <row r="89" spans="1:9" x14ac:dyDescent="0.2">
      <c r="A89" s="13">
        <v>44838.031215277777</v>
      </c>
      <c r="C89" s="21">
        <v>42824.052175925928</v>
      </c>
      <c r="E89" s="21">
        <v>44791.802291666667</v>
      </c>
      <c r="G89" s="21">
        <v>42818.507395833331</v>
      </c>
      <c r="I89" s="13">
        <v>44791.77412037037</v>
      </c>
    </row>
    <row r="90" spans="1:9" x14ac:dyDescent="0.2">
      <c r="A90" s="13">
        <v>44858.553182870368</v>
      </c>
      <c r="C90" s="21">
        <v>42618.529976851845</v>
      </c>
      <c r="E90" s="21">
        <v>44764.392430555556</v>
      </c>
      <c r="G90" s="21">
        <v>42613.983124999999</v>
      </c>
      <c r="I90" s="13">
        <v>44764.36074074074</v>
      </c>
    </row>
    <row r="91" spans="1:9" x14ac:dyDescent="0.2">
      <c r="A91" s="13">
        <v>43943.024594907409</v>
      </c>
      <c r="C91" s="21">
        <v>43784.445543981492</v>
      </c>
      <c r="E91" s="21">
        <v>45409.073738425919</v>
      </c>
      <c r="G91" s="21">
        <v>43779.883935185193</v>
      </c>
      <c r="I91" s="13">
        <v>45409.053981481477</v>
      </c>
    </row>
    <row r="92" spans="1:9" x14ac:dyDescent="0.2">
      <c r="A92" s="13">
        <v>45519.019490740742</v>
      </c>
      <c r="C92" s="21">
        <v>44970.620578703703</v>
      </c>
      <c r="E92" s="21">
        <v>42973.480254629634</v>
      </c>
      <c r="G92" s="21">
        <v>44966.979444444441</v>
      </c>
      <c r="I92" s="13">
        <v>42973.416215277779</v>
      </c>
    </row>
    <row r="93" spans="1:9" x14ac:dyDescent="0.2">
      <c r="A93" s="13">
        <v>43316.88753472222</v>
      </c>
      <c r="C93" s="21">
        <v>42199.011099537041</v>
      </c>
      <c r="E93" s="21">
        <v>43530.052106481482</v>
      </c>
      <c r="G93" s="21">
        <v>42195.535682870373</v>
      </c>
      <c r="I93" s="13">
        <v>43529.933055555557</v>
      </c>
    </row>
    <row r="94" spans="1:9" x14ac:dyDescent="0.2">
      <c r="A94" s="13">
        <v>42246.811249999999</v>
      </c>
      <c r="C94" s="21">
        <v>42824.065104166664</v>
      </c>
      <c r="E94" s="21">
        <v>45377.696701388893</v>
      </c>
      <c r="G94" s="21">
        <v>42818.507395833331</v>
      </c>
      <c r="I94" s="13">
        <v>45377.660682870373</v>
      </c>
    </row>
    <row r="95" spans="1:9" x14ac:dyDescent="0.2">
      <c r="A95" s="13">
        <v>43009.901689814818</v>
      </c>
      <c r="C95" s="21">
        <v>43783.618310185193</v>
      </c>
      <c r="E95" s="21">
        <v>45449.402731481481</v>
      </c>
      <c r="G95" s="21">
        <v>43779.883935185193</v>
      </c>
      <c r="I95" s="13">
        <v>45449.290798611109</v>
      </c>
    </row>
    <row r="96" spans="1:9" x14ac:dyDescent="0.2">
      <c r="A96" s="13">
        <v>44507.310520833344</v>
      </c>
      <c r="C96" s="21">
        <v>43521.799745370357</v>
      </c>
      <c r="E96" s="21">
        <v>43791.107951388898</v>
      </c>
      <c r="G96" s="21">
        <v>43516.138402777768</v>
      </c>
      <c r="I96" s="13">
        <v>43791.058229166672</v>
      </c>
    </row>
    <row r="97" spans="1:9" x14ac:dyDescent="0.2">
      <c r="A97" s="13">
        <v>45013.026273148149</v>
      </c>
      <c r="C97" s="21">
        <v>42170.893807870372</v>
      </c>
      <c r="E97" s="21">
        <v>44700.81899305556</v>
      </c>
      <c r="G97" s="21">
        <v>42168.296574074076</v>
      </c>
      <c r="I97" s="13">
        <v>44700.793541666673</v>
      </c>
    </row>
    <row r="98" spans="1:9" x14ac:dyDescent="0.2">
      <c r="A98" s="13">
        <v>45280.878993055558</v>
      </c>
      <c r="C98" s="21">
        <v>41823.107060185182</v>
      </c>
      <c r="E98" s="21">
        <v>44782.44091435185</v>
      </c>
      <c r="G98" s="21">
        <v>41820.628564814811</v>
      </c>
      <c r="I98" s="13">
        <v>44782.435659722221</v>
      </c>
    </row>
    <row r="99" spans="1:9" x14ac:dyDescent="0.2">
      <c r="A99" s="13">
        <v>43348.188379629632</v>
      </c>
      <c r="C99" s="21">
        <v>43605.489386574067</v>
      </c>
      <c r="E99" s="21">
        <v>42425.449444444435</v>
      </c>
      <c r="G99" s="21">
        <v>43602.731631944444</v>
      </c>
      <c r="I99" s="13">
        <v>42425.435011574067</v>
      </c>
    </row>
    <row r="100" spans="1:9" x14ac:dyDescent="0.2">
      <c r="A100" s="13">
        <v>45428.097083333327</v>
      </c>
      <c r="C100" s="21">
        <v>43517.986631944434</v>
      </c>
      <c r="E100" s="21">
        <v>43963.179375</v>
      </c>
      <c r="G100" s="21">
        <v>43514.511458333327</v>
      </c>
      <c r="I100" s="13">
        <v>43963.174432870372</v>
      </c>
    </row>
    <row r="101" spans="1:9" x14ac:dyDescent="0.2">
      <c r="A101" s="13">
        <v>43030.880428240736</v>
      </c>
      <c r="C101" s="21">
        <v>43520.261099537034</v>
      </c>
      <c r="E101" s="21">
        <v>43858.773599537039</v>
      </c>
      <c r="G101" s="21">
        <v>43514.511458333327</v>
      </c>
      <c r="I101" s="13">
        <v>43858.72148148148</v>
      </c>
    </row>
    <row r="102" spans="1:9" x14ac:dyDescent="0.2">
      <c r="A102" s="13">
        <v>45047.019317129627</v>
      </c>
      <c r="C102" s="21">
        <v>43520.088472222218</v>
      </c>
      <c r="E102" s="21">
        <v>44415.396678240744</v>
      </c>
      <c r="G102" s="21">
        <v>43514.511458333327</v>
      </c>
      <c r="I102" s="13">
        <v>44415.374768518523</v>
      </c>
    </row>
    <row r="103" spans="1:9" x14ac:dyDescent="0.2">
      <c r="A103" s="13">
        <v>45096.075810185182</v>
      </c>
      <c r="C103" s="21">
        <v>43521.802685185168</v>
      </c>
      <c r="E103" s="21">
        <v>45113.646504629622</v>
      </c>
      <c r="G103" s="21">
        <v>43516.138402777768</v>
      </c>
      <c r="I103" s="13">
        <v>45113.643171296288</v>
      </c>
    </row>
    <row r="104" spans="1:9" x14ac:dyDescent="0.2">
      <c r="A104" s="13">
        <v>43489.72142361111</v>
      </c>
      <c r="C104" s="21">
        <v>42173.955150462964</v>
      </c>
      <c r="E104" s="21">
        <v>42231.972442129634</v>
      </c>
      <c r="G104" s="21">
        <v>42168.296574074076</v>
      </c>
      <c r="I104" s="13">
        <v>42231.916805555556</v>
      </c>
    </row>
    <row r="105" spans="1:9" x14ac:dyDescent="0.2">
      <c r="A105" s="13">
        <v>44997.964050925933</v>
      </c>
      <c r="C105" s="21">
        <v>44881.738854166681</v>
      </c>
      <c r="E105" s="21">
        <v>43357.878587962965</v>
      </c>
      <c r="G105" s="21">
        <v>44878.954664351862</v>
      </c>
      <c r="I105" s="13">
        <v>43357.772662037038</v>
      </c>
    </row>
    <row r="106" spans="1:9" x14ac:dyDescent="0.2">
      <c r="A106" s="13">
        <v>45445.998460648138</v>
      </c>
      <c r="C106" s="21">
        <v>43608.331979166665</v>
      </c>
      <c r="E106" s="21">
        <v>43922.543946759266</v>
      </c>
      <c r="G106" s="21">
        <v>43602.731631944444</v>
      </c>
      <c r="I106" s="13">
        <v>43922.542129629634</v>
      </c>
    </row>
    <row r="107" spans="1:9" x14ac:dyDescent="0.2">
      <c r="A107" s="13">
        <v>43923.201967592591</v>
      </c>
      <c r="C107" s="21">
        <v>44881.446342592601</v>
      </c>
      <c r="E107" s="21">
        <v>45094.733912037038</v>
      </c>
      <c r="G107" s="21">
        <v>44878.954664351862</v>
      </c>
      <c r="I107" s="13">
        <v>45094.642824074072</v>
      </c>
    </row>
    <row r="108" spans="1:9" x14ac:dyDescent="0.2">
      <c r="A108" s="13">
        <v>44997.537488425929</v>
      </c>
      <c r="C108" s="21">
        <v>43519.686458333323</v>
      </c>
      <c r="E108" s="21">
        <v>45579.798472222217</v>
      </c>
      <c r="G108" s="21">
        <v>43516.138402777768</v>
      </c>
      <c r="I108" s="13">
        <v>45579.782673611109</v>
      </c>
    </row>
    <row r="109" spans="1:9" x14ac:dyDescent="0.2">
      <c r="A109" s="13">
        <v>44416.443148148152</v>
      </c>
      <c r="C109" s="21">
        <v>45341.259594907409</v>
      </c>
      <c r="E109" s="21">
        <v>43648.896284722214</v>
      </c>
      <c r="G109" s="21">
        <v>45336.69635416667</v>
      </c>
      <c r="I109" s="13">
        <v>43648.839895833327</v>
      </c>
    </row>
    <row r="110" spans="1:9" x14ac:dyDescent="0.2">
      <c r="A110" s="13">
        <v>43094.630914351852</v>
      </c>
      <c r="C110" s="21">
        <v>45339.272199074076</v>
      </c>
      <c r="E110" s="21">
        <v>44673.326319444444</v>
      </c>
      <c r="G110" s="21">
        <v>45336.69635416667</v>
      </c>
      <c r="I110" s="13">
        <v>44673.27988425926</v>
      </c>
    </row>
    <row r="111" spans="1:9" x14ac:dyDescent="0.2">
      <c r="A111" s="13">
        <v>44054.017511574071</v>
      </c>
      <c r="C111" s="21">
        <v>44392.105069444457</v>
      </c>
      <c r="E111" s="21">
        <v>44733.067025462959</v>
      </c>
      <c r="G111" s="21">
        <v>44387.496712962973</v>
      </c>
      <c r="I111" s="13">
        <v>44733.024768518517</v>
      </c>
    </row>
    <row r="112" spans="1:9" x14ac:dyDescent="0.2">
      <c r="A112" s="13">
        <v>44650.901898148149</v>
      </c>
      <c r="C112" s="21">
        <v>43989.007893518516</v>
      </c>
      <c r="E112" s="21">
        <v>45221.835775462961</v>
      </c>
      <c r="G112" s="21">
        <v>43983.470104166663</v>
      </c>
      <c r="I112" s="13">
        <v>45221.743761574071</v>
      </c>
    </row>
    <row r="113" spans="1:9" x14ac:dyDescent="0.2">
      <c r="A113" s="13">
        <v>42551.161273148151</v>
      </c>
      <c r="C113" s="21">
        <v>45342.190625000003</v>
      </c>
      <c r="E113" s="21">
        <v>42538.123136574075</v>
      </c>
      <c r="G113" s="21">
        <v>45336.69635416667</v>
      </c>
      <c r="I113" s="13">
        <v>42538.003148148149</v>
      </c>
    </row>
    <row r="114" spans="1:9" x14ac:dyDescent="0.2">
      <c r="A114" s="13">
        <v>44381.851724537039</v>
      </c>
      <c r="C114" s="21">
        <v>41993.368923611117</v>
      </c>
      <c r="E114" s="21">
        <v>44673.77843749999</v>
      </c>
      <c r="G114" s="21">
        <v>41987.820439814823</v>
      </c>
      <c r="I114" s="13">
        <v>44673.709189814806</v>
      </c>
    </row>
    <row r="115" spans="1:9" x14ac:dyDescent="0.2">
      <c r="A115" s="13">
        <v>45389.019988425927</v>
      </c>
      <c r="C115" s="21">
        <v>45342.216631944451</v>
      </c>
      <c r="E115" s="21">
        <v>44739.358599537038</v>
      </c>
      <c r="G115" s="21">
        <v>45336.69635416667</v>
      </c>
      <c r="I115" s="13">
        <v>44739.332418981481</v>
      </c>
    </row>
    <row r="116" spans="1:9" x14ac:dyDescent="0.2">
      <c r="A116" s="13">
        <v>44567.776006944441</v>
      </c>
      <c r="C116" s="21">
        <v>41993.321782407416</v>
      </c>
      <c r="E116" s="21">
        <v>44713.99181712963</v>
      </c>
      <c r="G116" s="21">
        <v>41987.820439814823</v>
      </c>
      <c r="I116" s="13">
        <v>44713.908518518518</v>
      </c>
    </row>
    <row r="117" spans="1:9" x14ac:dyDescent="0.2">
      <c r="A117" s="13">
        <v>42847.651284722233</v>
      </c>
      <c r="C117" s="21">
        <v>41991.391284722231</v>
      </c>
      <c r="E117" s="21">
        <v>43908.644594907404</v>
      </c>
      <c r="G117" s="21">
        <v>41987.820439814823</v>
      </c>
      <c r="I117" s="13">
        <v>43908.636944444443</v>
      </c>
    </row>
    <row r="118" spans="1:9" x14ac:dyDescent="0.2">
      <c r="A118" s="13">
        <v>41772.504594907397</v>
      </c>
      <c r="C118" s="21">
        <v>41617.965231481481</v>
      </c>
      <c r="E118" s="21">
        <v>44625.417129629634</v>
      </c>
      <c r="G118" s="21">
        <v>41615.432893518519</v>
      </c>
      <c r="I118" s="13">
        <v>44625.330474537041</v>
      </c>
    </row>
    <row r="119" spans="1:9" x14ac:dyDescent="0.2">
      <c r="A119" s="13">
        <v>44370.811979166669</v>
      </c>
      <c r="C119" s="21">
        <v>43989.047847222217</v>
      </c>
      <c r="E119" s="21">
        <v>44947.653020833335</v>
      </c>
      <c r="G119" s="21">
        <v>43983.470104166663</v>
      </c>
      <c r="I119" s="13">
        <v>44947.643564814818</v>
      </c>
    </row>
    <row r="120" spans="1:9" x14ac:dyDescent="0.2">
      <c r="A120" s="13">
        <v>44458.774965277778</v>
      </c>
      <c r="C120" s="21">
        <v>42102.62604166667</v>
      </c>
      <c r="E120" s="21">
        <v>45422.127743055556</v>
      </c>
      <c r="G120" s="21">
        <v>42099.188067129631</v>
      </c>
      <c r="I120" s="13">
        <v>45422.028101851851</v>
      </c>
    </row>
    <row r="121" spans="1:9" x14ac:dyDescent="0.2">
      <c r="A121" s="13">
        <v>44026.026805555557</v>
      </c>
      <c r="C121" s="21">
        <v>45339.482800925929</v>
      </c>
      <c r="E121" s="21">
        <v>45550.701041666674</v>
      </c>
      <c r="G121" s="21">
        <v>45336.69635416667</v>
      </c>
      <c r="I121" s="13">
        <v>45550.643796296303</v>
      </c>
    </row>
    <row r="122" spans="1:9" x14ac:dyDescent="0.2">
      <c r="A122" s="13">
        <v>44464.30804398148</v>
      </c>
      <c r="C122" s="21">
        <v>41777.069606481469</v>
      </c>
      <c r="E122" s="21">
        <v>43788.679224537031</v>
      </c>
      <c r="G122" s="21">
        <v>41772.504594907397</v>
      </c>
      <c r="I122" s="13">
        <v>43788.570173611108</v>
      </c>
    </row>
    <row r="123" spans="1:9" x14ac:dyDescent="0.2">
      <c r="A123" s="13">
        <v>45078.597962962973</v>
      </c>
      <c r="C123" s="21">
        <v>43597.594768518524</v>
      </c>
      <c r="E123" s="21">
        <v>45538.833622685197</v>
      </c>
      <c r="G123" s="21">
        <v>43592.041990740741</v>
      </c>
      <c r="I123" s="13">
        <v>45538.790127314824</v>
      </c>
    </row>
    <row r="124" spans="1:9" x14ac:dyDescent="0.2">
      <c r="A124" s="13">
        <v>44125.441678240742</v>
      </c>
      <c r="C124" s="21">
        <v>44628.844502314809</v>
      </c>
      <c r="E124" s="21">
        <v>43532.903969907406</v>
      </c>
      <c r="G124" s="21">
        <v>44623.475439814807</v>
      </c>
      <c r="I124" s="13">
        <v>43532.824201388888</v>
      </c>
    </row>
    <row r="125" spans="1:9" x14ac:dyDescent="0.2">
      <c r="A125" s="13">
        <v>43394.498171296298</v>
      </c>
      <c r="C125" s="21">
        <v>45395.022719907407</v>
      </c>
      <c r="E125" s="21">
        <v>43492.114293981482</v>
      </c>
      <c r="G125" s="21">
        <v>45389.308321759258</v>
      </c>
      <c r="I125" s="13">
        <v>43492.000162037039</v>
      </c>
    </row>
    <row r="126" spans="1:9" x14ac:dyDescent="0.2">
      <c r="A126" s="13">
        <v>44369.462094907409</v>
      </c>
      <c r="C126" s="21">
        <v>44627.111319444441</v>
      </c>
      <c r="E126" s="21">
        <v>43438.187060185192</v>
      </c>
      <c r="G126" s="21">
        <v>44623.475439814807</v>
      </c>
      <c r="I126" s="13">
        <v>43438.087569444448</v>
      </c>
    </row>
    <row r="127" spans="1:9" x14ac:dyDescent="0.2">
      <c r="A127" s="13">
        <v>45620.526261574072</v>
      </c>
      <c r="C127" s="21">
        <v>44868.400810185194</v>
      </c>
      <c r="E127" s="21">
        <v>45413.681620370371</v>
      </c>
      <c r="G127" s="21">
        <v>44864.728784722232</v>
      </c>
      <c r="I127" s="13">
        <v>45413.620196759257</v>
      </c>
    </row>
    <row r="128" spans="1:9" x14ac:dyDescent="0.2">
      <c r="A128" s="13">
        <v>44754.078344907408</v>
      </c>
      <c r="C128" s="21">
        <v>44024.927743055552</v>
      </c>
      <c r="E128" s="21">
        <v>44728.677754629629</v>
      </c>
      <c r="G128" s="21">
        <v>44021.41196759259</v>
      </c>
      <c r="I128" s="13">
        <v>44728.617349537039</v>
      </c>
    </row>
    <row r="129" spans="1:9" x14ac:dyDescent="0.2">
      <c r="A129" s="13">
        <v>45059.574247685188</v>
      </c>
      <c r="C129" s="21">
        <v>44586.4450462963</v>
      </c>
      <c r="E129" s="21">
        <v>45009.968391203707</v>
      </c>
      <c r="G129" s="21">
        <v>44582.920555555553</v>
      </c>
      <c r="I129" s="13">
        <v>45009.939131944448</v>
      </c>
    </row>
    <row r="130" spans="1:9" x14ac:dyDescent="0.2">
      <c r="A130" s="13">
        <v>44143.272083333337</v>
      </c>
      <c r="C130" s="21">
        <v>43265.339918981481</v>
      </c>
      <c r="E130" s="21">
        <v>45552.738969907412</v>
      </c>
      <c r="G130" s="21">
        <v>43262.718807870369</v>
      </c>
      <c r="I130" s="13">
        <v>45552.647291666668</v>
      </c>
    </row>
    <row r="131" spans="1:9" x14ac:dyDescent="0.2">
      <c r="A131" s="13">
        <v>45548.861909722233</v>
      </c>
      <c r="C131" s="21">
        <v>44588.455277777779</v>
      </c>
      <c r="E131" s="21">
        <v>44937.675324074065</v>
      </c>
      <c r="G131" s="21">
        <v>44582.920555555553</v>
      </c>
      <c r="I131" s="13">
        <v>44937.576319444437</v>
      </c>
    </row>
    <row r="132" spans="1:9" x14ac:dyDescent="0.2">
      <c r="A132" s="13">
        <v>43847.607951388891</v>
      </c>
      <c r="C132" s="21">
        <v>44587.562430555554</v>
      </c>
      <c r="E132" s="21">
        <v>43029.695081018523</v>
      </c>
      <c r="G132" s="21">
        <v>44582.920555555553</v>
      </c>
      <c r="I132" s="13">
        <v>43029.636354166672</v>
      </c>
    </row>
    <row r="133" spans="1:9" x14ac:dyDescent="0.2">
      <c r="A133" s="13">
        <v>45372.443773148138</v>
      </c>
      <c r="C133" s="21">
        <v>44869.487581018533</v>
      </c>
      <c r="E133" s="21">
        <v>43017.473032407412</v>
      </c>
      <c r="G133" s="21">
        <v>44864.728784722232</v>
      </c>
      <c r="I133" s="13">
        <v>43017.421354166669</v>
      </c>
    </row>
    <row r="134" spans="1:9" x14ac:dyDescent="0.2">
      <c r="A134" s="13">
        <v>44085.623541666668</v>
      </c>
      <c r="C134" s="21">
        <v>44585.464236111104</v>
      </c>
      <c r="E134" s="21">
        <v>42261.246967592597</v>
      </c>
      <c r="G134" s="21">
        <v>44582.920555555553</v>
      </c>
      <c r="I134" s="13">
        <v>42261.218831018523</v>
      </c>
    </row>
    <row r="135" spans="1:9" x14ac:dyDescent="0.2">
      <c r="A135" s="13">
        <v>45430.318368055552</v>
      </c>
      <c r="C135" s="21">
        <v>44868.461226851861</v>
      </c>
      <c r="E135" s="21">
        <v>44645.626990740748</v>
      </c>
      <c r="G135" s="21">
        <v>44864.728784722232</v>
      </c>
      <c r="I135" s="13">
        <v>44645.625138888892</v>
      </c>
    </row>
    <row r="136" spans="1:9" x14ac:dyDescent="0.2">
      <c r="A136" s="13">
        <v>44241.741261574083</v>
      </c>
      <c r="C136" s="21">
        <v>45115.242314814815</v>
      </c>
      <c r="E136" s="21">
        <v>43601.464085648142</v>
      </c>
      <c r="G136" s="21">
        <v>45110.825798611113</v>
      </c>
      <c r="I136" s="13">
        <v>43601.351747685178</v>
      </c>
    </row>
    <row r="137" spans="1:9" x14ac:dyDescent="0.2">
      <c r="A137" s="13">
        <v>44647.111597222232</v>
      </c>
      <c r="C137" s="21">
        <v>45424.603981481479</v>
      </c>
      <c r="E137" s="21">
        <v>44952.585381944446</v>
      </c>
      <c r="G137" s="21">
        <v>45422.028101851851</v>
      </c>
      <c r="I137" s="13">
        <v>44952.49863425926</v>
      </c>
    </row>
    <row r="138" spans="1:9" x14ac:dyDescent="0.2">
      <c r="A138" s="13">
        <v>42527.91269675926</v>
      </c>
      <c r="C138" s="21">
        <v>44849.433055555557</v>
      </c>
      <c r="E138" s="21">
        <v>44997.609791666669</v>
      </c>
      <c r="G138" s="21">
        <v>44844.815983796303</v>
      </c>
      <c r="I138" s="13">
        <v>44997.537488425929</v>
      </c>
    </row>
    <row r="139" spans="1:9" x14ac:dyDescent="0.2">
      <c r="A139" s="13">
        <v>43945.418773148151</v>
      </c>
      <c r="C139" s="21">
        <v>44847.34996527779</v>
      </c>
      <c r="E139" s="21">
        <v>43278.806770833333</v>
      </c>
      <c r="G139" s="21">
        <v>44844.815983796303</v>
      </c>
      <c r="I139" s="13">
        <v>43278.729027777779</v>
      </c>
    </row>
    <row r="140" spans="1:9" x14ac:dyDescent="0.2">
      <c r="A140" s="13">
        <v>42266.131469907406</v>
      </c>
      <c r="C140" s="21">
        <v>45357.060115740736</v>
      </c>
      <c r="E140" s="21">
        <v>43027.512037037042</v>
      </c>
      <c r="G140" s="21">
        <v>45354.436006944437</v>
      </c>
      <c r="I140" s="13">
        <v>43027.389641203707</v>
      </c>
    </row>
    <row r="141" spans="1:9" x14ac:dyDescent="0.2">
      <c r="A141" s="13">
        <v>44082.665277777778</v>
      </c>
      <c r="C141" s="21">
        <v>45531.11627314816</v>
      </c>
      <c r="E141" s="21">
        <v>45278.416909722218</v>
      </c>
      <c r="G141" s="21">
        <v>45525.556226851862</v>
      </c>
      <c r="I141" s="13">
        <v>45278.394918981481</v>
      </c>
    </row>
    <row r="142" spans="1:9" x14ac:dyDescent="0.2">
      <c r="A142" s="13">
        <v>44659.167581018519</v>
      </c>
      <c r="C142" s="21">
        <v>44848.529351851859</v>
      </c>
      <c r="E142" s="21">
        <v>44696.179814814808</v>
      </c>
      <c r="G142" s="21">
        <v>44844.815983796303</v>
      </c>
      <c r="I142" s="13">
        <v>44696.105474537027</v>
      </c>
    </row>
    <row r="143" spans="1:9" x14ac:dyDescent="0.2">
      <c r="A143" s="13">
        <v>45311.070277777777</v>
      </c>
      <c r="C143" s="21">
        <v>44850.497569444451</v>
      </c>
      <c r="E143" s="21">
        <v>44391.895185185182</v>
      </c>
      <c r="G143" s="21">
        <v>44844.815983796303</v>
      </c>
      <c r="I143" s="13">
        <v>44391.852835648147</v>
      </c>
    </row>
    <row r="144" spans="1:9" x14ac:dyDescent="0.2">
      <c r="A144" s="13">
        <v>43516.138402777768</v>
      </c>
      <c r="C144" s="21">
        <v>44201.931030092594</v>
      </c>
      <c r="E144" s="21">
        <v>45535.679155092592</v>
      </c>
      <c r="G144" s="21">
        <v>44199.36414351852</v>
      </c>
      <c r="I144" s="13">
        <v>45535.562881944446</v>
      </c>
    </row>
    <row r="145" spans="1:9" x14ac:dyDescent="0.2">
      <c r="A145" s="13">
        <v>45134.850312499999</v>
      </c>
      <c r="C145" s="21">
        <v>44694.558217592596</v>
      </c>
      <c r="E145" s="21">
        <v>45084.03061342593</v>
      </c>
      <c r="G145" s="21">
        <v>44690.890532407408</v>
      </c>
      <c r="I145" s="13">
        <v>45083.928229166668</v>
      </c>
    </row>
    <row r="146" spans="1:9" x14ac:dyDescent="0.2">
      <c r="A146" s="13">
        <v>43694.74554398148</v>
      </c>
      <c r="C146" s="21">
        <v>44289.968599537038</v>
      </c>
      <c r="E146" s="21">
        <v>44194.651273148149</v>
      </c>
      <c r="G146" s="21">
        <v>44284.600590277783</v>
      </c>
      <c r="I146" s="13">
        <v>44194.640081018522</v>
      </c>
    </row>
    <row r="147" spans="1:9" x14ac:dyDescent="0.2">
      <c r="A147" s="13">
        <v>44482.137627314813</v>
      </c>
      <c r="C147" s="21">
        <v>44662.742314814815</v>
      </c>
      <c r="E147" s="21">
        <v>43923.228981481479</v>
      </c>
      <c r="G147" s="21">
        <v>44659.193009259259</v>
      </c>
      <c r="I147" s="13">
        <v>43923.201967592591</v>
      </c>
    </row>
    <row r="148" spans="1:9" x14ac:dyDescent="0.2">
      <c r="A148" s="13">
        <v>45044.562303240738</v>
      </c>
      <c r="C148" s="21">
        <v>45451.68918981481</v>
      </c>
      <c r="E148" s="21">
        <v>41999.81518518518</v>
      </c>
      <c r="G148" s="21">
        <v>45445.998460648138</v>
      </c>
      <c r="I148" s="13">
        <v>41999.781122685177</v>
      </c>
    </row>
    <row r="149" spans="1:9" x14ac:dyDescent="0.2">
      <c r="A149" s="13">
        <v>44944.049108796287</v>
      </c>
      <c r="C149" s="21">
        <v>45450.589942129613</v>
      </c>
      <c r="E149" s="21">
        <v>43693.649131944447</v>
      </c>
      <c r="G149" s="21">
        <v>45445.998460648138</v>
      </c>
      <c r="I149" s="13">
        <v>43693.532962962963</v>
      </c>
    </row>
    <row r="150" spans="1:9" x14ac:dyDescent="0.2">
      <c r="A150" s="13">
        <v>44653.102048611108</v>
      </c>
      <c r="C150" s="21">
        <v>45051.263564814813</v>
      </c>
      <c r="E150" s="21">
        <v>44654.020416666659</v>
      </c>
      <c r="G150" s="21">
        <v>45045.642731481479</v>
      </c>
      <c r="I150" s="13">
        <v>44653.968981481477</v>
      </c>
    </row>
    <row r="151" spans="1:9" x14ac:dyDescent="0.2">
      <c r="A151" s="13">
        <v>45434.907442129632</v>
      </c>
      <c r="C151" s="21">
        <v>45051.13858796296</v>
      </c>
      <c r="E151" s="21">
        <v>45485.655590277776</v>
      </c>
      <c r="G151" s="21">
        <v>45045.642731481479</v>
      </c>
      <c r="I151" s="13">
        <v>45485.531828703701</v>
      </c>
    </row>
    <row r="152" spans="1:9" x14ac:dyDescent="0.2">
      <c r="A152" s="13">
        <v>43875.518263888887</v>
      </c>
      <c r="C152" s="21">
        <v>44656.567361111112</v>
      </c>
      <c r="E152" s="21">
        <v>43487.554791666662</v>
      </c>
      <c r="G152" s="21">
        <v>44653.943229166667</v>
      </c>
      <c r="I152" s="13">
        <v>43487.512627314813</v>
      </c>
    </row>
    <row r="153" spans="1:9" x14ac:dyDescent="0.2">
      <c r="A153" s="13">
        <v>44495.121666666673</v>
      </c>
      <c r="C153" s="21">
        <v>45378.081342592595</v>
      </c>
      <c r="E153" s="21">
        <v>44771.004814814805</v>
      </c>
      <c r="G153" s="21">
        <v>45373.541805555556</v>
      </c>
      <c r="I153" s="13">
        <v>44770.950902777768</v>
      </c>
    </row>
    <row r="154" spans="1:9" x14ac:dyDescent="0.2">
      <c r="A154" s="13">
        <v>45494.941562499997</v>
      </c>
      <c r="C154" s="21">
        <v>45097.124224537038</v>
      </c>
      <c r="E154" s="21">
        <v>44933.555763888893</v>
      </c>
      <c r="G154" s="21">
        <v>45092.531736111108</v>
      </c>
      <c r="I154" s="13">
        <v>44933.551215277781</v>
      </c>
    </row>
    <row r="155" spans="1:9" x14ac:dyDescent="0.2">
      <c r="A155" s="13">
        <v>44336.673819444448</v>
      </c>
      <c r="C155" s="21">
        <v>44479.936481481483</v>
      </c>
      <c r="E155" s="21">
        <v>44844.833055555566</v>
      </c>
      <c r="G155" s="21">
        <v>44474.414409722223</v>
      </c>
      <c r="I155" s="13">
        <v>44844.815983796303</v>
      </c>
    </row>
    <row r="156" spans="1:9" x14ac:dyDescent="0.2">
      <c r="A156" s="13">
        <v>45577.741898148153</v>
      </c>
      <c r="C156" s="21">
        <v>45051.064155092594</v>
      </c>
      <c r="E156" s="21">
        <v>45098.402592592589</v>
      </c>
      <c r="G156" s="21">
        <v>45045.642731481479</v>
      </c>
      <c r="I156" s="13">
        <v>45098.393287037034</v>
      </c>
    </row>
    <row r="157" spans="1:9" x14ac:dyDescent="0.2">
      <c r="A157" s="13">
        <v>45272.452627314808</v>
      </c>
      <c r="C157" s="21">
        <v>44864.460104166668</v>
      </c>
      <c r="E157" s="21">
        <v>45007.197766203702</v>
      </c>
      <c r="G157" s="21">
        <v>44859.874351851853</v>
      </c>
      <c r="I157" s="13">
        <v>45007.181851851848</v>
      </c>
    </row>
    <row r="158" spans="1:9" x14ac:dyDescent="0.2">
      <c r="A158" s="13">
        <v>45214.979444444441</v>
      </c>
      <c r="C158" s="21">
        <v>44789.396655092598</v>
      </c>
      <c r="E158" s="21">
        <v>45364.088136574086</v>
      </c>
      <c r="G158" s="21">
        <v>44786.872673611113</v>
      </c>
      <c r="I158" s="13">
        <v>45363.982766203713</v>
      </c>
    </row>
    <row r="159" spans="1:9" x14ac:dyDescent="0.2">
      <c r="A159" s="13">
        <v>43584.472916666673</v>
      </c>
      <c r="C159" s="21">
        <v>44323.526053240734</v>
      </c>
      <c r="E159" s="21">
        <v>44840.506053240744</v>
      </c>
      <c r="G159" s="21">
        <v>44317.932662037027</v>
      </c>
      <c r="I159" s="13">
        <v>44840.43482638889</v>
      </c>
    </row>
    <row r="160" spans="1:9" x14ac:dyDescent="0.2">
      <c r="A160" s="13">
        <v>44782.435659722221</v>
      </c>
      <c r="C160" s="21">
        <v>45214.421041666661</v>
      </c>
      <c r="E160" s="21">
        <v>43249.591435185182</v>
      </c>
      <c r="G160" s="21">
        <v>45210.847384259258</v>
      </c>
      <c r="I160" s="13">
        <v>43249.47693287037</v>
      </c>
    </row>
    <row r="161" spans="1:9" x14ac:dyDescent="0.2">
      <c r="A161" s="13">
        <v>43225.859270833331</v>
      </c>
      <c r="C161" s="21">
        <v>43820.795219907406</v>
      </c>
      <c r="E161" s="21">
        <v>44934.559849537029</v>
      </c>
      <c r="G161" s="21">
        <v>43816.159884259258</v>
      </c>
      <c r="I161" s="13">
        <v>44934.478530092587</v>
      </c>
    </row>
    <row r="162" spans="1:9" x14ac:dyDescent="0.2">
      <c r="A162" s="13">
        <v>45612.684201388889</v>
      </c>
      <c r="C162" s="21">
        <v>44790.37403935186</v>
      </c>
      <c r="E162" s="21">
        <v>45460.659108796295</v>
      </c>
      <c r="G162" s="21">
        <v>44786.872673611113</v>
      </c>
      <c r="I162" s="13">
        <v>45460.650902777779</v>
      </c>
    </row>
    <row r="163" spans="1:9" x14ac:dyDescent="0.2">
      <c r="A163" s="13">
        <v>44157.518217592587</v>
      </c>
      <c r="C163" s="21">
        <v>44791.463645833333</v>
      </c>
      <c r="E163" s="21">
        <v>44737.800636574073</v>
      </c>
      <c r="G163" s="21">
        <v>44786.872673611113</v>
      </c>
      <c r="I163" s="13">
        <v>44737.682511574072</v>
      </c>
    </row>
    <row r="164" spans="1:9" x14ac:dyDescent="0.2">
      <c r="A164" s="13">
        <v>44286.170613425929</v>
      </c>
      <c r="C164" s="21">
        <v>45085.780115740745</v>
      </c>
      <c r="E164" s="21">
        <v>44582.973923611105</v>
      </c>
      <c r="G164" s="21">
        <v>45081.44667824074</v>
      </c>
      <c r="I164" s="13">
        <v>44582.920555555553</v>
      </c>
    </row>
    <row r="165" spans="1:9" x14ac:dyDescent="0.2">
      <c r="A165" s="13">
        <v>44701.510324074072</v>
      </c>
      <c r="C165" s="21">
        <v>43819.678263888884</v>
      </c>
      <c r="E165" s="21">
        <v>45092.222870370373</v>
      </c>
      <c r="G165" s="21">
        <v>43816.159884259258</v>
      </c>
      <c r="I165" s="13">
        <v>45092.190578703703</v>
      </c>
    </row>
    <row r="166" spans="1:9" x14ac:dyDescent="0.2">
      <c r="A166" s="13">
        <v>44770.950902777768</v>
      </c>
      <c r="C166" s="21">
        <v>44605.072743055556</v>
      </c>
      <c r="E166" s="21">
        <v>44696.020787037029</v>
      </c>
      <c r="G166" s="21">
        <v>44599.425868055558</v>
      </c>
      <c r="I166" s="13">
        <v>44695.941828703697</v>
      </c>
    </row>
    <row r="167" spans="1:9" x14ac:dyDescent="0.2">
      <c r="A167" s="13">
        <v>44743.128553240742</v>
      </c>
      <c r="C167" s="21">
        <v>45081.130439814828</v>
      </c>
      <c r="E167" s="21">
        <v>44933.674351851856</v>
      </c>
      <c r="G167" s="21">
        <v>45078.597962962973</v>
      </c>
      <c r="I167" s="13">
        <v>44933.551215277781</v>
      </c>
    </row>
    <row r="168" spans="1:9" x14ac:dyDescent="0.2">
      <c r="A168" s="13">
        <v>43461.408518518518</v>
      </c>
      <c r="C168" s="21">
        <v>44803.82984953704</v>
      </c>
      <c r="E168" s="21">
        <v>45562.64099537037</v>
      </c>
      <c r="G168" s="21">
        <v>44801.254363425927</v>
      </c>
      <c r="I168" s="13">
        <v>45562.528541666667</v>
      </c>
    </row>
    <row r="169" spans="1:9" x14ac:dyDescent="0.2">
      <c r="A169" s="13">
        <v>44803.736307870371</v>
      </c>
      <c r="C169" s="21">
        <v>45457.510150462971</v>
      </c>
      <c r="E169" s="21">
        <v>45071.290127314809</v>
      </c>
      <c r="G169" s="21">
        <v>45452.131574074083</v>
      </c>
      <c r="I169" s="13">
        <v>45071.280925925923</v>
      </c>
    </row>
    <row r="170" spans="1:9" x14ac:dyDescent="0.2">
      <c r="A170" s="13">
        <v>44270.521655092591</v>
      </c>
      <c r="C170" s="21">
        <v>45151.884097222224</v>
      </c>
      <c r="E170" s="21">
        <v>42484.665833333333</v>
      </c>
      <c r="G170" s="21">
        <v>45146.432893518519</v>
      </c>
      <c r="I170" s="13">
        <v>42484.652013888888</v>
      </c>
    </row>
    <row r="171" spans="1:9" x14ac:dyDescent="0.2">
      <c r="A171" s="13">
        <v>45008.387118055558</v>
      </c>
      <c r="C171" s="21">
        <v>44832.04609953703</v>
      </c>
      <c r="E171" s="21">
        <v>42813.777500000011</v>
      </c>
      <c r="G171" s="21">
        <v>44829.560069444437</v>
      </c>
      <c r="I171" s="13">
        <v>42813.729780092603</v>
      </c>
    </row>
    <row r="172" spans="1:9" x14ac:dyDescent="0.2">
      <c r="A172" s="13">
        <v>43433.091898148137</v>
      </c>
      <c r="C172" s="21">
        <v>45515.200995370375</v>
      </c>
      <c r="E172" s="21">
        <v>43631.71297453704</v>
      </c>
      <c r="G172" s="21">
        <v>45512.817615740743</v>
      </c>
      <c r="I172" s="13">
        <v>43631.688125000001</v>
      </c>
    </row>
    <row r="173" spans="1:9" x14ac:dyDescent="0.2">
      <c r="A173" s="13">
        <v>44977.204143518517</v>
      </c>
      <c r="C173" s="21">
        <v>45371.241203703699</v>
      </c>
      <c r="E173" s="21">
        <v>45594.401168981472</v>
      </c>
      <c r="G173" s="21">
        <v>45365.511793981481</v>
      </c>
      <c r="I173" s="13">
        <v>45594.351747685178</v>
      </c>
    </row>
    <row r="174" spans="1:9" x14ac:dyDescent="0.2">
      <c r="A174" s="13">
        <v>44353.037928240738</v>
      </c>
      <c r="C174" s="21">
        <v>45518.324988425928</v>
      </c>
      <c r="E174" s="21">
        <v>44163.586539351847</v>
      </c>
      <c r="G174" s="21">
        <v>45512.817615740743</v>
      </c>
      <c r="I174" s="13">
        <v>44163.544756944437</v>
      </c>
    </row>
    <row r="175" spans="1:9" x14ac:dyDescent="0.2">
      <c r="A175" s="13">
        <v>43826.6796412037</v>
      </c>
      <c r="C175" s="21">
        <v>45368.012604166666</v>
      </c>
      <c r="E175" s="21">
        <v>41754.772129629629</v>
      </c>
      <c r="G175" s="21">
        <v>45365.511793981481</v>
      </c>
      <c r="I175" s="13">
        <v>41754.726203703707</v>
      </c>
    </row>
    <row r="176" spans="1:9" x14ac:dyDescent="0.2">
      <c r="A176" s="13">
        <v>45530.326273148137</v>
      </c>
      <c r="C176" s="21">
        <v>44834.098761574067</v>
      </c>
      <c r="E176" s="21">
        <v>44623.536874999991</v>
      </c>
      <c r="G176" s="21">
        <v>44829.560069444437</v>
      </c>
      <c r="I176" s="13">
        <v>44623.475439814807</v>
      </c>
    </row>
    <row r="177" spans="1:9" x14ac:dyDescent="0.2">
      <c r="A177" s="13">
        <v>43644.465324074074</v>
      </c>
      <c r="C177" s="21">
        <v>44825.151770833327</v>
      </c>
      <c r="E177" s="21">
        <v>43500.888125000005</v>
      </c>
      <c r="G177" s="21">
        <v>44821.473692129628</v>
      </c>
      <c r="I177" s="13">
        <v>43500.785682870373</v>
      </c>
    </row>
    <row r="178" spans="1:9" x14ac:dyDescent="0.2">
      <c r="A178" s="13">
        <v>44442.752002314817</v>
      </c>
      <c r="C178" s="21">
        <v>45152.33175925925</v>
      </c>
      <c r="E178" s="21">
        <v>42432.432905092603</v>
      </c>
      <c r="G178" s="21">
        <v>45149.707719907397</v>
      </c>
      <c r="I178" s="13">
        <v>42432.312256944453</v>
      </c>
    </row>
    <row r="179" spans="1:9" x14ac:dyDescent="0.2">
      <c r="A179" s="13">
        <v>42136.522048611107</v>
      </c>
      <c r="C179" s="21">
        <v>44707.207592592596</v>
      </c>
      <c r="E179" s="21">
        <v>42628.909039351856</v>
      </c>
      <c r="G179" s="21">
        <v>44701.510324074072</v>
      </c>
      <c r="I179" s="13">
        <v>42628.861875000002</v>
      </c>
    </row>
    <row r="180" spans="1:9" x14ac:dyDescent="0.2">
      <c r="A180" s="13">
        <v>45340.620775462958</v>
      </c>
      <c r="C180" s="21">
        <v>44323.986192129625</v>
      </c>
      <c r="E180" s="21">
        <v>44305.907951388886</v>
      </c>
      <c r="G180" s="21">
        <v>44319.45171296296</v>
      </c>
      <c r="I180" s="13">
        <v>44305.825416666667</v>
      </c>
    </row>
    <row r="181" spans="1:9" x14ac:dyDescent="0.2">
      <c r="A181" s="13">
        <v>44947.643564814818</v>
      </c>
      <c r="C181" s="21">
        <v>44707.088831018511</v>
      </c>
      <c r="E181" s="21">
        <v>43404.585567129623</v>
      </c>
      <c r="G181" s="21">
        <v>44701.510324074072</v>
      </c>
      <c r="I181" s="13">
        <v>43404.487650462957</v>
      </c>
    </row>
    <row r="182" spans="1:9" x14ac:dyDescent="0.2">
      <c r="A182" s="13">
        <v>44599.338113425933</v>
      </c>
      <c r="C182" s="21">
        <v>45155.326122685176</v>
      </c>
      <c r="E182" s="21">
        <v>44379.5475925926</v>
      </c>
      <c r="G182" s="21">
        <v>45149.707719907397</v>
      </c>
      <c r="I182" s="13">
        <v>44379.484131944453</v>
      </c>
    </row>
    <row r="183" spans="1:9" x14ac:dyDescent="0.2">
      <c r="A183" s="13">
        <v>44705.38077546296</v>
      </c>
      <c r="C183" s="21">
        <v>43654.883240740739</v>
      </c>
      <c r="E183" s="21">
        <v>44901.135428240741</v>
      </c>
      <c r="G183" s="21">
        <v>43649.199236111112</v>
      </c>
      <c r="I183" s="13">
        <v>44901.028194444443</v>
      </c>
    </row>
    <row r="184" spans="1:9" x14ac:dyDescent="0.2">
      <c r="A184" s="13">
        <v>43849.682696759257</v>
      </c>
      <c r="C184" s="21">
        <v>44939.98372685186</v>
      </c>
      <c r="E184" s="21">
        <v>45585.857835648145</v>
      </c>
      <c r="G184" s="21">
        <v>44936.412361111114</v>
      </c>
      <c r="I184" s="13">
        <v>45585.814837962957</v>
      </c>
    </row>
    <row r="185" spans="1:9" x14ac:dyDescent="0.2">
      <c r="A185" s="13">
        <v>44608.202870370369</v>
      </c>
      <c r="C185" s="21">
        <v>43454.374537037038</v>
      </c>
      <c r="E185" s="21">
        <v>45351.174178240741</v>
      </c>
      <c r="G185" s="21">
        <v>43449.812997685192</v>
      </c>
      <c r="I185" s="13">
        <v>45351.12395833333</v>
      </c>
    </row>
    <row r="186" spans="1:9" x14ac:dyDescent="0.2">
      <c r="A186" s="13">
        <v>45110.524340277778</v>
      </c>
      <c r="C186" s="21">
        <v>44338.494756944441</v>
      </c>
      <c r="E186" s="21">
        <v>43615.531747685185</v>
      </c>
      <c r="G186" s="21">
        <v>44334.886076388888</v>
      </c>
      <c r="I186" s="13">
        <v>43615.495763888888</v>
      </c>
    </row>
    <row r="187" spans="1:9" x14ac:dyDescent="0.2">
      <c r="A187" s="13">
        <v>41603.284085648149</v>
      </c>
      <c r="C187" s="21">
        <v>44941.025219907409</v>
      </c>
      <c r="E187" s="21">
        <v>43488.624097222229</v>
      </c>
      <c r="G187" s="21">
        <v>44936.412361111114</v>
      </c>
      <c r="I187" s="13">
        <v>43488.576516203713</v>
      </c>
    </row>
    <row r="188" spans="1:9" x14ac:dyDescent="0.2">
      <c r="A188" s="13">
        <v>44314.755324074067</v>
      </c>
      <c r="C188" s="21">
        <v>44637.051689814805</v>
      </c>
      <c r="E188" s="21">
        <v>44519.780474537038</v>
      </c>
      <c r="G188" s="21">
        <v>44633.599710648137</v>
      </c>
      <c r="I188" s="13">
        <v>44519.769826388889</v>
      </c>
    </row>
    <row r="189" spans="1:9" x14ac:dyDescent="0.2">
      <c r="A189" s="13">
        <v>45572.052662037036</v>
      </c>
      <c r="C189" s="21">
        <v>45478.211273148147</v>
      </c>
      <c r="E189" s="21">
        <v>44426.802743055552</v>
      </c>
      <c r="G189" s="21">
        <v>45472.571388888893</v>
      </c>
      <c r="I189" s="13">
        <v>44426.782604166663</v>
      </c>
    </row>
    <row r="190" spans="1:9" x14ac:dyDescent="0.2">
      <c r="A190" s="13">
        <v>45080.966006944444</v>
      </c>
      <c r="C190" s="21">
        <v>44317.282395833325</v>
      </c>
      <c r="E190" s="21">
        <v>44107.54582175926</v>
      </c>
      <c r="G190" s="21">
        <v>44314.755324074067</v>
      </c>
      <c r="I190" s="13">
        <v>44107.529907407406</v>
      </c>
    </row>
    <row r="191" spans="1:9" x14ac:dyDescent="0.2">
      <c r="A191" s="13">
        <v>45392.012511574067</v>
      </c>
      <c r="C191" s="21">
        <v>43690.588472222218</v>
      </c>
      <c r="E191" s="21">
        <v>44531.072766203702</v>
      </c>
      <c r="G191" s="21">
        <v>43685.934328703697</v>
      </c>
      <c r="I191" s="13">
        <v>44530.951018518521</v>
      </c>
    </row>
    <row r="192" spans="1:9" x14ac:dyDescent="0.2">
      <c r="A192" s="13">
        <v>44210.283576388887</v>
      </c>
      <c r="C192" s="21">
        <v>44792.928877314815</v>
      </c>
      <c r="E192" s="21">
        <v>44617.321435185186</v>
      </c>
      <c r="G192" s="21">
        <v>44789.527974537043</v>
      </c>
      <c r="I192" s="13">
        <v>44617.233206018522</v>
      </c>
    </row>
    <row r="193" spans="1:9" x14ac:dyDescent="0.2">
      <c r="A193" s="13">
        <v>43702.783472222232</v>
      </c>
      <c r="C193" s="21">
        <v>43651.741516203707</v>
      </c>
      <c r="E193" s="21">
        <v>45446.110300925917</v>
      </c>
      <c r="G193" s="21">
        <v>43649.199236111112</v>
      </c>
      <c r="I193" s="13">
        <v>45445.998460648138</v>
      </c>
    </row>
    <row r="194" spans="1:9" x14ac:dyDescent="0.2">
      <c r="A194" s="13">
        <v>45194.797071759262</v>
      </c>
      <c r="C194" s="21">
        <v>43889.279108796298</v>
      </c>
      <c r="E194" s="21">
        <v>42432.3910763889</v>
      </c>
      <c r="G194" s="21">
        <v>43884.909803240742</v>
      </c>
      <c r="I194" s="13">
        <v>42432.312256944453</v>
      </c>
    </row>
    <row r="195" spans="1:9" x14ac:dyDescent="0.2">
      <c r="A195" s="13">
        <v>44640.765706018523</v>
      </c>
      <c r="C195" s="21">
        <v>44638.259791666656</v>
      </c>
      <c r="E195" s="21">
        <v>44358.331250000003</v>
      </c>
      <c r="G195" s="21">
        <v>44633.599710648137</v>
      </c>
      <c r="I195" s="13">
        <v>44358.275127314817</v>
      </c>
    </row>
    <row r="196" spans="1:9" x14ac:dyDescent="0.2">
      <c r="A196" s="13">
        <v>45599.451736111107</v>
      </c>
      <c r="C196" s="21">
        <v>43443.696701388893</v>
      </c>
      <c r="E196" s="21">
        <v>45049.266863425932</v>
      </c>
      <c r="G196" s="21">
        <v>43440.206469907411</v>
      </c>
      <c r="I196" s="13">
        <v>45049.250069444453</v>
      </c>
    </row>
    <row r="197" spans="1:9" x14ac:dyDescent="0.2">
      <c r="A197" s="13">
        <v>45217.756944444453</v>
      </c>
      <c r="C197" s="21">
        <v>43638.200196759259</v>
      </c>
      <c r="E197" s="21">
        <v>45551.443194444444</v>
      </c>
      <c r="G197" s="21">
        <v>43633.704710648148</v>
      </c>
      <c r="I197" s="13">
        <v>45551.38585648148</v>
      </c>
    </row>
    <row r="198" spans="1:9" x14ac:dyDescent="0.2">
      <c r="A198" s="13">
        <v>42161.143159722233</v>
      </c>
      <c r="C198" s="21">
        <v>43444.760960648156</v>
      </c>
      <c r="E198" s="21">
        <v>44484.207141203704</v>
      </c>
      <c r="G198" s="21">
        <v>43440.206469907411</v>
      </c>
      <c r="I198" s="13">
        <v>44484.169710648152</v>
      </c>
    </row>
    <row r="199" spans="1:9" x14ac:dyDescent="0.2">
      <c r="A199" s="13">
        <v>43803.731874999998</v>
      </c>
      <c r="C199" s="21">
        <v>44319.258206018516</v>
      </c>
      <c r="E199" s="21">
        <v>42131.739456018513</v>
      </c>
      <c r="G199" s="21">
        <v>44314.755324074067</v>
      </c>
      <c r="I199" s="13">
        <v>42131.665925925918</v>
      </c>
    </row>
    <row r="200" spans="1:9" x14ac:dyDescent="0.2">
      <c r="A200" s="13">
        <v>44132.592499999999</v>
      </c>
      <c r="C200" s="21">
        <v>43638.370486111111</v>
      </c>
      <c r="E200" s="21">
        <v>45512.702025462961</v>
      </c>
      <c r="G200" s="21">
        <v>43633.704710648148</v>
      </c>
      <c r="I200" s="13">
        <v>45512.660509259258</v>
      </c>
    </row>
    <row r="201" spans="1:9" x14ac:dyDescent="0.2">
      <c r="A201" s="13">
        <v>45235.392280092587</v>
      </c>
      <c r="C201" s="21">
        <v>44844.684259259258</v>
      </c>
      <c r="E201" s="21">
        <v>43470.708148148144</v>
      </c>
      <c r="G201" s="21">
        <v>44842.148344907408</v>
      </c>
      <c r="I201" s="13">
        <v>43470.707499999997</v>
      </c>
    </row>
    <row r="202" spans="1:9" x14ac:dyDescent="0.2">
      <c r="A202" s="13">
        <v>44071.386180555557</v>
      </c>
      <c r="C202" s="21">
        <v>45294.280613425915</v>
      </c>
      <c r="E202" s="21">
        <v>45126.429085648146</v>
      </c>
      <c r="G202" s="21">
        <v>45290.715844907398</v>
      </c>
      <c r="I202" s="13">
        <v>45126.428680555553</v>
      </c>
    </row>
    <row r="203" spans="1:9" x14ac:dyDescent="0.2">
      <c r="A203" s="13">
        <v>44067.677847222221</v>
      </c>
      <c r="C203" s="21">
        <v>44844.715277777774</v>
      </c>
      <c r="E203" s="21">
        <v>45577.049837962964</v>
      </c>
      <c r="G203" s="21">
        <v>44842.148344907408</v>
      </c>
      <c r="I203" s="13">
        <v>45577.011388888888</v>
      </c>
    </row>
    <row r="204" spans="1:9" x14ac:dyDescent="0.2">
      <c r="A204" s="13">
        <v>45012.741388888891</v>
      </c>
      <c r="C204" s="21">
        <v>45379.342083333337</v>
      </c>
      <c r="E204" s="21">
        <v>41688.862939814819</v>
      </c>
      <c r="G204" s="21">
        <v>45376.762106481481</v>
      </c>
      <c r="I204" s="13">
        <v>41688.770740740743</v>
      </c>
    </row>
    <row r="205" spans="1:9" x14ac:dyDescent="0.2">
      <c r="A205" s="13">
        <v>44155.3203125</v>
      </c>
      <c r="C205" s="21">
        <v>44707.882013888884</v>
      </c>
      <c r="E205" s="21">
        <v>42989.363842592596</v>
      </c>
      <c r="G205" s="21">
        <v>44705.38077546296</v>
      </c>
      <c r="I205" s="13">
        <v>42989.29482638889</v>
      </c>
    </row>
    <row r="206" spans="1:9" x14ac:dyDescent="0.2">
      <c r="A206" s="13">
        <v>43071.070416666669</v>
      </c>
      <c r="C206" s="21">
        <v>44116.708865740744</v>
      </c>
      <c r="E206" s="21">
        <v>44213.35755787036</v>
      </c>
      <c r="G206" s="21">
        <v>44111.104502314818</v>
      </c>
      <c r="I206" s="13">
        <v>44213.324016203696</v>
      </c>
    </row>
    <row r="207" spans="1:9" x14ac:dyDescent="0.2">
      <c r="A207" s="13">
        <v>43764.921319444453</v>
      </c>
      <c r="C207" s="21">
        <v>44917.242604166662</v>
      </c>
      <c r="E207" s="21">
        <v>45317.304166666669</v>
      </c>
      <c r="G207" s="21">
        <v>44911.548159722217</v>
      </c>
      <c r="I207" s="13">
        <v>45317.226886574077</v>
      </c>
    </row>
    <row r="208" spans="1:9" x14ac:dyDescent="0.2">
      <c r="A208" s="13">
        <v>44086.398344907408</v>
      </c>
      <c r="C208" s="21">
        <v>45381.562337962969</v>
      </c>
      <c r="E208" s="21">
        <v>44864.919733796298</v>
      </c>
      <c r="G208" s="21">
        <v>45376.762106481481</v>
      </c>
      <c r="I208" s="13">
        <v>44864.833148148151</v>
      </c>
    </row>
    <row r="209" spans="1:9" x14ac:dyDescent="0.2">
      <c r="A209" s="13">
        <v>42493.806585648148</v>
      </c>
      <c r="C209" s="21">
        <v>44113.640416666676</v>
      </c>
      <c r="E209" s="21">
        <v>43100.492048611108</v>
      </c>
      <c r="G209" s="21">
        <v>44111.104502314818</v>
      </c>
      <c r="I209" s="13">
        <v>43100.47347222222</v>
      </c>
    </row>
    <row r="210" spans="1:9" x14ac:dyDescent="0.2">
      <c r="A210" s="13">
        <v>42959.201736111107</v>
      </c>
      <c r="C210" s="21">
        <v>45554.334097222221</v>
      </c>
      <c r="E210" s="21">
        <v>45587.870914351843</v>
      </c>
      <c r="G210" s="21">
        <v>45550.925243055557</v>
      </c>
      <c r="I210" s="13">
        <v>45587.805983796286</v>
      </c>
    </row>
    <row r="211" spans="1:9" x14ac:dyDescent="0.2">
      <c r="A211" s="13">
        <v>41668.156678240739</v>
      </c>
      <c r="C211" s="21">
        <v>45430.81517361111</v>
      </c>
      <c r="E211" s="21">
        <v>44661.896365740751</v>
      </c>
      <c r="G211" s="21">
        <v>45428.39298611111</v>
      </c>
      <c r="I211" s="13">
        <v>44661.866261574083</v>
      </c>
    </row>
    <row r="212" spans="1:9" x14ac:dyDescent="0.2">
      <c r="A212" s="13">
        <v>43297.672858796293</v>
      </c>
      <c r="C212" s="21">
        <v>44851.638148148144</v>
      </c>
      <c r="E212" s="21">
        <v>43376.301979166659</v>
      </c>
      <c r="G212" s="21">
        <v>44849.136597222219</v>
      </c>
      <c r="I212" s="13">
        <v>43376.281226851846</v>
      </c>
    </row>
    <row r="213" spans="1:9" x14ac:dyDescent="0.2">
      <c r="A213" s="13">
        <v>45269.196759259263</v>
      </c>
      <c r="C213" s="21">
        <v>44748.22210648148</v>
      </c>
      <c r="E213" s="21">
        <v>44332.504432870359</v>
      </c>
      <c r="G213" s="21">
        <v>44742.617152777777</v>
      </c>
      <c r="I213" s="13">
        <v>44332.385787037027</v>
      </c>
    </row>
    <row r="214" spans="1:9" x14ac:dyDescent="0.2">
      <c r="A214" s="13">
        <v>43950.194826388892</v>
      </c>
      <c r="C214" s="21">
        <v>44526.246134259258</v>
      </c>
      <c r="E214" s="21">
        <v>44984.561377314807</v>
      </c>
      <c r="G214" s="21">
        <v>44523.691504629627</v>
      </c>
      <c r="I214" s="13">
        <v>44984.490798611107</v>
      </c>
    </row>
    <row r="215" spans="1:9" x14ac:dyDescent="0.2">
      <c r="A215" s="13">
        <v>44496.728738425933</v>
      </c>
      <c r="C215" s="21">
        <v>44796.687974537032</v>
      </c>
      <c r="E215" s="21">
        <v>45349.74127314816</v>
      </c>
      <c r="G215" s="21">
        <v>44792.053368055553</v>
      </c>
      <c r="I215" s="13">
        <v>45349.669583333343</v>
      </c>
    </row>
    <row r="216" spans="1:9" x14ac:dyDescent="0.2">
      <c r="A216" s="13">
        <v>44913.995046296302</v>
      </c>
      <c r="C216" s="21">
        <v>44529.255381944437</v>
      </c>
      <c r="E216" s="21">
        <v>44111.205972222226</v>
      </c>
      <c r="G216" s="21">
        <v>44523.691504629627</v>
      </c>
      <c r="I216" s="13">
        <v>44111.104502314818</v>
      </c>
    </row>
    <row r="217" spans="1:9" x14ac:dyDescent="0.2">
      <c r="A217" s="13">
        <v>45332.568148148152</v>
      </c>
      <c r="C217" s="21">
        <v>44907.062199074076</v>
      </c>
      <c r="E217" s="21">
        <v>43893.443240740737</v>
      </c>
      <c r="G217" s="21">
        <v>44903.500717592593</v>
      </c>
      <c r="I217" s="13">
        <v>43893.442280092589</v>
      </c>
    </row>
    <row r="218" spans="1:9" x14ac:dyDescent="0.2">
      <c r="A218" s="13">
        <v>43832.319363425922</v>
      </c>
      <c r="C218" s="21">
        <v>44771.231747685197</v>
      </c>
      <c r="E218" s="21">
        <v>44815.276377314811</v>
      </c>
      <c r="G218" s="21">
        <v>44768.792604166672</v>
      </c>
      <c r="I218" s="13">
        <v>44815.223101851851</v>
      </c>
    </row>
    <row r="219" spans="1:9" x14ac:dyDescent="0.2">
      <c r="A219" s="13">
        <v>43751.360289351847</v>
      </c>
      <c r="C219" s="21">
        <v>44623.911759259274</v>
      </c>
      <c r="E219" s="21">
        <v>44684.354490740734</v>
      </c>
      <c r="G219" s="21">
        <v>44621.428449074083</v>
      </c>
      <c r="I219" s="13">
        <v>44684.330358796287</v>
      </c>
    </row>
    <row r="220" spans="1:9" x14ac:dyDescent="0.2">
      <c r="A220" s="13">
        <v>43027.389641203707</v>
      </c>
      <c r="C220" s="21">
        <v>43465.125983796286</v>
      </c>
      <c r="E220" s="21">
        <v>43008.674652777787</v>
      </c>
      <c r="G220" s="21">
        <v>43461.641493055547</v>
      </c>
      <c r="I220" s="13">
        <v>43008.668912037043</v>
      </c>
    </row>
    <row r="221" spans="1:9" x14ac:dyDescent="0.2">
      <c r="A221" s="13">
        <v>44559.904351851852</v>
      </c>
      <c r="C221" s="21">
        <v>44512.481099537035</v>
      </c>
      <c r="E221" s="21">
        <v>45398.132974537024</v>
      </c>
      <c r="G221" s="21">
        <v>44506.863425925927</v>
      </c>
      <c r="I221" s="13">
        <v>45398.034907407397</v>
      </c>
    </row>
    <row r="222" spans="1:9" x14ac:dyDescent="0.2">
      <c r="A222" s="13">
        <v>43304.571331018517</v>
      </c>
      <c r="C222" s="21">
        <v>43466.063310185171</v>
      </c>
      <c r="E222" s="21">
        <v>43153.308541666665</v>
      </c>
      <c r="G222" s="21">
        <v>43461.641493055547</v>
      </c>
      <c r="I222" s="13">
        <v>43153.263668981483</v>
      </c>
    </row>
    <row r="223" spans="1:9" x14ac:dyDescent="0.2">
      <c r="A223" s="13">
        <v>45509.819907407407</v>
      </c>
      <c r="C223" s="21">
        <v>45220.731423611112</v>
      </c>
      <c r="E223" s="21">
        <v>42353.339247685188</v>
      </c>
      <c r="G223" s="21">
        <v>45215.087500000001</v>
      </c>
      <c r="I223" s="13">
        <v>42353.23914351852</v>
      </c>
    </row>
    <row r="224" spans="1:9" x14ac:dyDescent="0.2">
      <c r="A224" s="13">
        <v>42879.78769675926</v>
      </c>
      <c r="C224" s="21">
        <v>44806.770405092582</v>
      </c>
      <c r="E224" s="21">
        <v>43230.071643518517</v>
      </c>
      <c r="G224" s="21">
        <v>44803.236967592587</v>
      </c>
      <c r="I224" s="13">
        <v>43229.963090277779</v>
      </c>
    </row>
    <row r="225" spans="1:9" x14ac:dyDescent="0.2">
      <c r="A225" s="13">
        <v>44426.753159722219</v>
      </c>
      <c r="C225" s="21">
        <v>45025.821006944439</v>
      </c>
      <c r="E225" s="21">
        <v>44493.631805555553</v>
      </c>
      <c r="G225" s="21">
        <v>45023.263819444437</v>
      </c>
      <c r="I225" s="13">
        <v>44493.555428240739</v>
      </c>
    </row>
    <row r="226" spans="1:9" x14ac:dyDescent="0.2">
      <c r="A226" s="13">
        <v>44451.395381944443</v>
      </c>
      <c r="C226" s="21">
        <v>44100.424861111103</v>
      </c>
      <c r="E226" s="21">
        <v>43989.417627314819</v>
      </c>
      <c r="G226" s="21">
        <v>44097.840208333328</v>
      </c>
      <c r="I226" s="13">
        <v>43989.29277777778</v>
      </c>
    </row>
    <row r="227" spans="1:9" x14ac:dyDescent="0.2">
      <c r="A227" s="13">
        <v>44904.38175925926</v>
      </c>
      <c r="C227" s="21">
        <v>45027.817199074067</v>
      </c>
      <c r="E227" s="21">
        <v>42316.719259259255</v>
      </c>
      <c r="G227" s="21">
        <v>45023.263819444437</v>
      </c>
      <c r="I227" s="13">
        <v>42316.59710648148</v>
      </c>
    </row>
    <row r="228" spans="1:9" x14ac:dyDescent="0.2">
      <c r="A228" s="13">
        <v>44472.484988425917</v>
      </c>
      <c r="C228" s="21">
        <v>44228.30740740741</v>
      </c>
      <c r="E228" s="21">
        <v>45108.185474537029</v>
      </c>
      <c r="G228" s="21">
        <v>44225.76871527778</v>
      </c>
      <c r="I228" s="13">
        <v>45108.175474537027</v>
      </c>
    </row>
    <row r="229" spans="1:9" x14ac:dyDescent="0.2">
      <c r="A229" s="13">
        <v>42039.375011574077</v>
      </c>
      <c r="C229" s="21">
        <v>45217.763831018521</v>
      </c>
      <c r="E229" s="21">
        <v>44643.92737268519</v>
      </c>
      <c r="G229" s="21">
        <v>45215.087500000001</v>
      </c>
      <c r="I229" s="13">
        <v>44643.890474537038</v>
      </c>
    </row>
    <row r="230" spans="1:9" x14ac:dyDescent="0.2">
      <c r="A230" s="13">
        <v>42195.824583333328</v>
      </c>
      <c r="C230" s="21">
        <v>44394.727858796294</v>
      </c>
      <c r="E230" s="21">
        <v>45085.182627314811</v>
      </c>
      <c r="G230" s="21">
        <v>44392.154872685183</v>
      </c>
      <c r="I230" s="13">
        <v>45085.100775462961</v>
      </c>
    </row>
    <row r="231" spans="1:9" x14ac:dyDescent="0.2">
      <c r="A231" s="13">
        <v>44860.405844907407</v>
      </c>
      <c r="C231" s="21">
        <v>44801.528749999998</v>
      </c>
      <c r="E231" s="21">
        <v>44436.636180555557</v>
      </c>
      <c r="G231" s="21">
        <v>44798.885428240741</v>
      </c>
      <c r="I231" s="13">
        <v>44436.592222222222</v>
      </c>
    </row>
    <row r="232" spans="1:9" x14ac:dyDescent="0.2">
      <c r="A232" s="13">
        <v>44827.646747685183</v>
      </c>
      <c r="C232" s="21">
        <v>45553.881064814814</v>
      </c>
      <c r="E232" s="21">
        <v>43060.210347222215</v>
      </c>
      <c r="G232" s="21">
        <v>45551.38585648148</v>
      </c>
      <c r="I232" s="13">
        <v>43060.123460648138</v>
      </c>
    </row>
    <row r="233" spans="1:9" x14ac:dyDescent="0.2">
      <c r="A233" s="13">
        <v>42629.330891203703</v>
      </c>
      <c r="C233" s="21">
        <v>45203.12726851851</v>
      </c>
      <c r="E233" s="21">
        <v>44879.621435185189</v>
      </c>
      <c r="G233" s="21">
        <v>45197.688113425917</v>
      </c>
      <c r="I233" s="13">
        <v>44879.556585648148</v>
      </c>
    </row>
    <row r="234" spans="1:9" x14ac:dyDescent="0.2">
      <c r="A234" s="13">
        <v>44291.891261574077</v>
      </c>
      <c r="C234" s="21">
        <v>45555.100023148145</v>
      </c>
      <c r="E234" s="21">
        <v>43669.652719907404</v>
      </c>
      <c r="G234" s="21">
        <v>45551.38585648148</v>
      </c>
      <c r="I234" s="13">
        <v>43669.613634259258</v>
      </c>
    </row>
    <row r="235" spans="1:9" x14ac:dyDescent="0.2">
      <c r="A235" s="13">
        <v>45486.392476851863</v>
      </c>
      <c r="C235" s="21">
        <v>44340.122662037043</v>
      </c>
      <c r="E235" s="21">
        <v>44139.918449074074</v>
      </c>
      <c r="G235" s="21">
        <v>44336.575648148151</v>
      </c>
      <c r="I235" s="13">
        <v>44139.822442129633</v>
      </c>
    </row>
    <row r="236" spans="1:9" x14ac:dyDescent="0.2">
      <c r="A236" s="13">
        <v>42725.879965277767</v>
      </c>
      <c r="C236" s="21">
        <v>44395.771296296291</v>
      </c>
      <c r="E236" s="21">
        <v>44905.640104166661</v>
      </c>
      <c r="G236" s="21">
        <v>44392.154872685183</v>
      </c>
      <c r="I236" s="13">
        <v>44905.610046296293</v>
      </c>
    </row>
    <row r="237" spans="1:9" x14ac:dyDescent="0.2">
      <c r="A237" s="13">
        <v>45182.444074074083</v>
      </c>
      <c r="C237" s="21">
        <v>44188.311076388898</v>
      </c>
      <c r="E237" s="21">
        <v>45405.263067129636</v>
      </c>
      <c r="G237" s="21">
        <v>44182.733715277784</v>
      </c>
      <c r="I237" s="13">
        <v>45405.179085648153</v>
      </c>
    </row>
    <row r="238" spans="1:9" x14ac:dyDescent="0.2">
      <c r="A238" s="13">
        <v>45396.874594907407</v>
      </c>
      <c r="C238" s="21">
        <v>42198.930428240739</v>
      </c>
      <c r="E238" s="21">
        <v>44965.749884259261</v>
      </c>
      <c r="G238" s="21">
        <v>42196.378518518519</v>
      </c>
      <c r="I238" s="13">
        <v>44965.70480324074</v>
      </c>
    </row>
    <row r="239" spans="1:9" x14ac:dyDescent="0.2">
      <c r="A239" s="13">
        <v>44965.730671296304</v>
      </c>
      <c r="C239" s="21">
        <v>44915.947141203702</v>
      </c>
      <c r="E239" s="21">
        <v>45425.655844907407</v>
      </c>
      <c r="G239" s="21">
        <v>44912.373553240737</v>
      </c>
      <c r="I239" s="13">
        <v>45425.623067129629</v>
      </c>
    </row>
    <row r="240" spans="1:9" x14ac:dyDescent="0.2">
      <c r="A240" s="13">
        <v>44712.038854166669</v>
      </c>
      <c r="C240" s="21">
        <v>43375.35465277778</v>
      </c>
      <c r="E240" s="21">
        <v>42215.932962962965</v>
      </c>
      <c r="G240" s="21">
        <v>43371.641979166663</v>
      </c>
      <c r="I240" s="13">
        <v>42215.913541666669</v>
      </c>
    </row>
    <row r="241" spans="1:9" x14ac:dyDescent="0.2">
      <c r="A241" s="13">
        <v>44596.901469907411</v>
      </c>
      <c r="C241" s="21">
        <v>43815.196875000001</v>
      </c>
      <c r="E241" s="21">
        <v>45594.071712962963</v>
      </c>
      <c r="G241" s="21">
        <v>43812.578344907408</v>
      </c>
      <c r="I241" s="13">
        <v>45593.958321759259</v>
      </c>
    </row>
    <row r="242" spans="1:9" x14ac:dyDescent="0.2">
      <c r="A242" s="13">
        <v>44263.57739583333</v>
      </c>
      <c r="C242" s="21">
        <v>43748.158240740733</v>
      </c>
      <c r="E242" s="21">
        <v>45025.477233796293</v>
      </c>
      <c r="G242" s="21">
        <v>43744.722407407397</v>
      </c>
      <c r="I242" s="13">
        <v>45025.353148148148</v>
      </c>
    </row>
    <row r="243" spans="1:9" x14ac:dyDescent="0.2">
      <c r="A243" s="13">
        <v>43021.488252314812</v>
      </c>
      <c r="C243" s="21">
        <v>44187.325405092597</v>
      </c>
      <c r="E243" s="21">
        <v>45068.445081018515</v>
      </c>
      <c r="G243" s="21">
        <v>44182.733715277784</v>
      </c>
      <c r="I243" s="13">
        <v>45068.419409722221</v>
      </c>
    </row>
    <row r="244" spans="1:9" x14ac:dyDescent="0.2">
      <c r="A244" s="13">
        <v>44450.121296296304</v>
      </c>
      <c r="C244" s="21">
        <v>43806.218645833331</v>
      </c>
      <c r="E244" s="21">
        <v>44959.50209490741</v>
      </c>
      <c r="G244" s="21">
        <v>43803.731874999998</v>
      </c>
      <c r="I244" s="13">
        <v>44959.408645833333</v>
      </c>
    </row>
    <row r="245" spans="1:9" x14ac:dyDescent="0.2">
      <c r="A245" s="13">
        <v>44317.58934027778</v>
      </c>
      <c r="C245" s="21">
        <v>45156.697129629625</v>
      </c>
      <c r="E245" s="21">
        <v>45138.454363425924</v>
      </c>
      <c r="G245" s="21">
        <v>45151.24554398148</v>
      </c>
      <c r="I245" s="13">
        <v>45138.41333333333</v>
      </c>
    </row>
    <row r="246" spans="1:9" x14ac:dyDescent="0.2">
      <c r="A246" s="13">
        <v>45199.985601851848</v>
      </c>
      <c r="C246" s="21">
        <v>45220.443287037036</v>
      </c>
      <c r="E246" s="21">
        <v>44943.36269675925</v>
      </c>
      <c r="G246" s="21">
        <v>45214.887789351851</v>
      </c>
      <c r="I246" s="13">
        <v>44943.253020833326</v>
      </c>
    </row>
    <row r="247" spans="1:9" x14ac:dyDescent="0.2">
      <c r="A247" s="13">
        <v>43504.802337962959</v>
      </c>
      <c r="C247" s="21">
        <v>44817.960462962968</v>
      </c>
      <c r="E247" s="21">
        <v>44803.848946759259</v>
      </c>
      <c r="G247" s="21">
        <v>44813.432627314818</v>
      </c>
      <c r="I247" s="13">
        <v>44803.736307870371</v>
      </c>
    </row>
    <row r="248" spans="1:9" x14ac:dyDescent="0.2">
      <c r="A248" s="13">
        <v>45057.160775462973</v>
      </c>
      <c r="C248" s="21">
        <v>45289.739664351844</v>
      </c>
      <c r="E248" s="21">
        <v>45001.856342592589</v>
      </c>
      <c r="G248" s="21">
        <v>45285.142199074071</v>
      </c>
      <c r="I248" s="13">
        <v>45001.759606481479</v>
      </c>
    </row>
    <row r="249" spans="1:9" x14ac:dyDescent="0.2">
      <c r="A249" s="13">
        <v>45102.80195601852</v>
      </c>
      <c r="C249" s="21">
        <v>45289.657037037032</v>
      </c>
      <c r="E249" s="21">
        <v>44867.759479166663</v>
      </c>
      <c r="G249" s="21">
        <v>45285.142199074071</v>
      </c>
      <c r="I249" s="13">
        <v>44867.724664351852</v>
      </c>
    </row>
    <row r="250" spans="1:9" x14ac:dyDescent="0.2">
      <c r="A250" s="13">
        <v>45613.538460648153</v>
      </c>
      <c r="C250" s="21">
        <v>45218.397557870376</v>
      </c>
      <c r="E250" s="21">
        <v>45297.580023148148</v>
      </c>
      <c r="G250" s="21">
        <v>45214.887789351851</v>
      </c>
      <c r="I250" s="13">
        <v>45297.521620370368</v>
      </c>
    </row>
    <row r="251" spans="1:9" x14ac:dyDescent="0.2">
      <c r="A251" s="13">
        <v>43298.196203703701</v>
      </c>
      <c r="C251" s="21">
        <v>45582.694409722222</v>
      </c>
      <c r="E251" s="21">
        <v>42208.320937500001</v>
      </c>
      <c r="G251" s="21">
        <v>45579.989201388889</v>
      </c>
      <c r="I251" s="13">
        <v>42208.294687499998</v>
      </c>
    </row>
    <row r="252" spans="1:9" x14ac:dyDescent="0.2">
      <c r="A252" s="13">
        <v>45085.018611111111</v>
      </c>
      <c r="C252" s="21">
        <v>44978.573726851842</v>
      </c>
      <c r="E252" s="21">
        <v>45279.521203703698</v>
      </c>
      <c r="G252" s="21">
        <v>44974.064479166656</v>
      </c>
      <c r="I252" s="13">
        <v>45279.404178240737</v>
      </c>
    </row>
    <row r="253" spans="1:9" x14ac:dyDescent="0.2">
      <c r="A253" s="13">
        <v>45580.098275462973</v>
      </c>
      <c r="C253" s="21">
        <v>44672.189305555556</v>
      </c>
      <c r="E253" s="21">
        <v>45215.048182870378</v>
      </c>
      <c r="G253" s="21">
        <v>44667.86515046296</v>
      </c>
      <c r="I253" s="13">
        <v>45214.953888888893</v>
      </c>
    </row>
    <row r="254" spans="1:9" x14ac:dyDescent="0.2">
      <c r="A254" s="13">
        <v>45592.563437500001</v>
      </c>
      <c r="C254" s="21">
        <v>44919.767581018525</v>
      </c>
      <c r="E254" s="21">
        <v>44859.928229166668</v>
      </c>
      <c r="G254" s="21">
        <v>44914.212094907409</v>
      </c>
      <c r="I254" s="13">
        <v>44859.874351851853</v>
      </c>
    </row>
    <row r="255" spans="1:9" x14ac:dyDescent="0.2">
      <c r="A255" s="13">
        <v>45550.602789351848</v>
      </c>
      <c r="C255" s="21">
        <v>45212.167164351849</v>
      </c>
      <c r="E255" s="21">
        <v>44349.461516203708</v>
      </c>
      <c r="G255" s="21">
        <v>45207.491099537037</v>
      </c>
      <c r="I255" s="13">
        <v>44349.455752314818</v>
      </c>
    </row>
    <row r="256" spans="1:9" x14ac:dyDescent="0.2">
      <c r="A256" s="13">
        <v>45222.124513888892</v>
      </c>
      <c r="C256" s="21">
        <v>44559.214432870373</v>
      </c>
      <c r="E256" s="21">
        <v>44191.238611111112</v>
      </c>
      <c r="G256" s="21">
        <v>44553.572395833333</v>
      </c>
      <c r="I256" s="13">
        <v>44191.23710648148</v>
      </c>
    </row>
    <row r="257" spans="1:9" x14ac:dyDescent="0.2">
      <c r="A257" s="13">
        <v>45376.863692129627</v>
      </c>
      <c r="C257" s="21">
        <v>44557.112800925926</v>
      </c>
      <c r="E257" s="21">
        <v>43907.842847222222</v>
      </c>
      <c r="G257" s="21">
        <v>44553.572395833333</v>
      </c>
      <c r="I257" s="13">
        <v>43907.766400462962</v>
      </c>
    </row>
    <row r="258" spans="1:9" x14ac:dyDescent="0.2">
      <c r="A258" s="13">
        <v>44210.63484953704</v>
      </c>
      <c r="C258" s="21">
        <v>45604.608159722222</v>
      </c>
      <c r="E258" s="21">
        <v>43325.341388888883</v>
      </c>
      <c r="G258" s="21">
        <v>45599.081793981481</v>
      </c>
      <c r="I258" s="13">
        <v>43325.255428240736</v>
      </c>
    </row>
    <row r="259" spans="1:9" x14ac:dyDescent="0.2">
      <c r="A259" s="13">
        <v>45405.616388888891</v>
      </c>
      <c r="C259" s="21">
        <v>45368.262222222213</v>
      </c>
      <c r="E259" s="21">
        <v>44256.906157407408</v>
      </c>
      <c r="G259" s="21">
        <v>45362.718622685177</v>
      </c>
      <c r="I259" s="13">
        <v>44256.904374999998</v>
      </c>
    </row>
    <row r="260" spans="1:9" x14ac:dyDescent="0.2">
      <c r="A260" s="13">
        <v>43377.758877314824</v>
      </c>
      <c r="C260" s="21">
        <v>43026.591874999998</v>
      </c>
      <c r="E260" s="21">
        <v>45188.53707175926</v>
      </c>
      <c r="G260" s="21">
        <v>43020.894247685188</v>
      </c>
      <c r="I260" s="13">
        <v>45188.496238425927</v>
      </c>
    </row>
    <row r="261" spans="1:9" x14ac:dyDescent="0.2">
      <c r="A261" s="13">
        <v>44307.083553240736</v>
      </c>
      <c r="C261" s="21">
        <v>43858.466203703698</v>
      </c>
      <c r="E261" s="21">
        <v>43197.448611111111</v>
      </c>
      <c r="G261" s="21">
        <v>43855.810601851852</v>
      </c>
      <c r="I261" s="13">
        <v>43197.432453703703</v>
      </c>
    </row>
    <row r="262" spans="1:9" x14ac:dyDescent="0.2">
      <c r="A262" s="13">
        <v>45292.607743055552</v>
      </c>
      <c r="C262" s="21">
        <v>43012.444502314815</v>
      </c>
      <c r="E262" s="21">
        <v>43622.313287037039</v>
      </c>
      <c r="G262" s="21">
        <v>43009.901689814818</v>
      </c>
      <c r="I262" s="13">
        <v>43622.290821759263</v>
      </c>
    </row>
    <row r="263" spans="1:9" x14ac:dyDescent="0.2">
      <c r="A263" s="13">
        <v>44991.802789351852</v>
      </c>
      <c r="C263" s="21">
        <v>44318.180138888893</v>
      </c>
      <c r="E263" s="21">
        <v>43988.218368055546</v>
      </c>
      <c r="G263" s="21">
        <v>44313.643842592603</v>
      </c>
      <c r="I263" s="13">
        <v>43988.181979166657</v>
      </c>
    </row>
    <row r="264" spans="1:9" x14ac:dyDescent="0.2">
      <c r="A264" s="13">
        <v>45538.683113425926</v>
      </c>
      <c r="C264" s="21">
        <v>43026.436458333337</v>
      </c>
      <c r="E264" s="21">
        <v>44474.019664351858</v>
      </c>
      <c r="G264" s="21">
        <v>43020.894247685188</v>
      </c>
      <c r="I264" s="13">
        <v>44473.901550925933</v>
      </c>
    </row>
    <row r="265" spans="1:9" x14ac:dyDescent="0.2">
      <c r="A265" s="13">
        <v>44853.35497685185</v>
      </c>
      <c r="C265" s="21">
        <v>43013.475775462968</v>
      </c>
      <c r="E265" s="21">
        <v>44358.347303240742</v>
      </c>
      <c r="G265" s="21">
        <v>43009.901689814818</v>
      </c>
      <c r="I265" s="13">
        <v>44358.275127314817</v>
      </c>
    </row>
    <row r="266" spans="1:9" x14ac:dyDescent="0.2">
      <c r="A266" s="13">
        <v>45196.205358796287</v>
      </c>
      <c r="C266" s="21">
        <v>43796.636342592603</v>
      </c>
      <c r="E266" s="21">
        <v>44844.904108796305</v>
      </c>
      <c r="G266" s="21">
        <v>43791.058229166672</v>
      </c>
      <c r="I266" s="13">
        <v>44844.815983796303</v>
      </c>
    </row>
    <row r="267" spans="1:9" x14ac:dyDescent="0.2">
      <c r="A267" s="13">
        <v>43249.47693287037</v>
      </c>
      <c r="C267" s="21">
        <v>43897.821122685193</v>
      </c>
      <c r="E267" s="21">
        <v>45449.322835648149</v>
      </c>
      <c r="G267" s="21">
        <v>43895.086689814823</v>
      </c>
      <c r="I267" s="13">
        <v>45449.290798611109</v>
      </c>
    </row>
    <row r="268" spans="1:9" x14ac:dyDescent="0.2">
      <c r="A268" s="13">
        <v>42771.941620370373</v>
      </c>
      <c r="C268" s="21">
        <v>43014.3910300926</v>
      </c>
      <c r="E268" s="21">
        <v>43929.57644675926</v>
      </c>
      <c r="G268" s="21">
        <v>43009.901689814818</v>
      </c>
      <c r="I268" s="13">
        <v>43929.55773148148</v>
      </c>
    </row>
    <row r="269" spans="1:9" x14ac:dyDescent="0.2">
      <c r="A269" s="13">
        <v>42761.714282407411</v>
      </c>
      <c r="C269" s="21">
        <v>43793.631099537037</v>
      </c>
      <c r="E269" s="21">
        <v>45620.347233796288</v>
      </c>
      <c r="G269" s="21">
        <v>43791.058229166672</v>
      </c>
      <c r="I269" s="13">
        <v>45620.232627314806</v>
      </c>
    </row>
    <row r="270" spans="1:9" x14ac:dyDescent="0.2">
      <c r="A270" s="13">
        <v>43671.306400462963</v>
      </c>
      <c r="C270" s="21">
        <v>43481.485150462962</v>
      </c>
      <c r="E270" s="21">
        <v>44645.108634259261</v>
      </c>
      <c r="G270" s="21">
        <v>43475.89638888889</v>
      </c>
      <c r="I270" s="13">
        <v>44645.066840277781</v>
      </c>
    </row>
    <row r="271" spans="1:9" x14ac:dyDescent="0.2">
      <c r="A271" s="13">
        <v>45060.462175925917</v>
      </c>
      <c r="C271" s="21">
        <v>42551.822164351855</v>
      </c>
      <c r="E271" s="21">
        <v>44197.73810185185</v>
      </c>
      <c r="G271" s="21">
        <v>42546.170543981483</v>
      </c>
      <c r="I271" s="13">
        <v>44197.710462962961</v>
      </c>
    </row>
    <row r="272" spans="1:9" x14ac:dyDescent="0.2">
      <c r="A272" s="13">
        <v>45483.256921296299</v>
      </c>
      <c r="C272" s="21">
        <v>43801.202939814815</v>
      </c>
      <c r="E272" s="21">
        <v>45098.498703703699</v>
      </c>
      <c r="G272" s="21">
        <v>43795.538425925923</v>
      </c>
      <c r="I272" s="13">
        <v>45098.393287037034</v>
      </c>
    </row>
    <row r="273" spans="1:9" x14ac:dyDescent="0.2">
      <c r="A273" s="13">
        <v>43400.3278125</v>
      </c>
      <c r="C273" s="21">
        <v>42067.325046296297</v>
      </c>
      <c r="E273" s="21">
        <v>43434.276087962957</v>
      </c>
      <c r="G273" s="21">
        <v>42062.893784722219</v>
      </c>
      <c r="I273" s="13">
        <v>43434.248252314806</v>
      </c>
    </row>
    <row r="274" spans="1:9" x14ac:dyDescent="0.2">
      <c r="A274" s="13">
        <v>44571.237199074072</v>
      </c>
      <c r="C274" s="21">
        <v>45485.794085648151</v>
      </c>
      <c r="E274" s="21">
        <v>44473.864699074082</v>
      </c>
      <c r="G274" s="21">
        <v>45483.256921296299</v>
      </c>
      <c r="I274" s="13">
        <v>44473.823159722233</v>
      </c>
    </row>
    <row r="275" spans="1:9" x14ac:dyDescent="0.2">
      <c r="A275" s="13">
        <v>45209.847731481481</v>
      </c>
      <c r="C275" s="21">
        <v>45487.864687500005</v>
      </c>
      <c r="E275" s="21">
        <v>45092.39030092593</v>
      </c>
      <c r="G275" s="21">
        <v>45483.256921296299</v>
      </c>
      <c r="I275" s="13">
        <v>45092.344143518523</v>
      </c>
    </row>
    <row r="276" spans="1:9" x14ac:dyDescent="0.2">
      <c r="A276" s="13">
        <v>43766.716458333343</v>
      </c>
      <c r="C276" s="21">
        <v>43382.630659722214</v>
      </c>
      <c r="E276" s="21">
        <v>43824.512534722227</v>
      </c>
      <c r="G276" s="21">
        <v>43379.071979166663</v>
      </c>
      <c r="I276" s="13">
        <v>43824.44121527778</v>
      </c>
    </row>
    <row r="277" spans="1:9" x14ac:dyDescent="0.2">
      <c r="A277" s="13">
        <v>45427.658182870371</v>
      </c>
      <c r="C277" s="21">
        <v>42854.38212962963</v>
      </c>
      <c r="E277" s="21">
        <v>42557.183865740742</v>
      </c>
      <c r="G277" s="21">
        <v>42850.835902777777</v>
      </c>
      <c r="I277" s="13">
        <v>42557.169664351852</v>
      </c>
    </row>
    <row r="278" spans="1:9" x14ac:dyDescent="0.2">
      <c r="A278" s="13">
        <v>45019.727372685193</v>
      </c>
      <c r="C278" s="21">
        <v>42855.511574074073</v>
      </c>
      <c r="E278" s="21">
        <v>44553.614259259259</v>
      </c>
      <c r="G278" s="21">
        <v>42850.835902777777</v>
      </c>
      <c r="I278" s="13">
        <v>44553.572395833333</v>
      </c>
    </row>
    <row r="279" spans="1:9" x14ac:dyDescent="0.2">
      <c r="A279" s="13">
        <v>43500.785682870373</v>
      </c>
      <c r="C279" s="21">
        <v>44814.652199074073</v>
      </c>
      <c r="E279" s="21">
        <v>44467.865381944444</v>
      </c>
      <c r="G279" s="21">
        <v>44810.114004629628</v>
      </c>
      <c r="I279" s="13">
        <v>44467.795891203707</v>
      </c>
    </row>
    <row r="280" spans="1:9" x14ac:dyDescent="0.2">
      <c r="A280" s="13">
        <v>45117.709293981483</v>
      </c>
      <c r="C280" s="21">
        <v>44471.747986111113</v>
      </c>
      <c r="E280" s="21">
        <v>45074.902974537043</v>
      </c>
      <c r="G280" s="21">
        <v>44467.351041666669</v>
      </c>
      <c r="I280" s="13">
        <v>45074.778599537043</v>
      </c>
    </row>
    <row r="281" spans="1:9" x14ac:dyDescent="0.2">
      <c r="A281" s="13">
        <v>45599.037754629629</v>
      </c>
      <c r="C281" s="21">
        <v>44244.170740740745</v>
      </c>
      <c r="E281" s="21">
        <v>42593.024108796293</v>
      </c>
      <c r="G281" s="21">
        <v>44241.57476851852</v>
      </c>
      <c r="I281" s="13">
        <v>42592.942685185182</v>
      </c>
    </row>
    <row r="282" spans="1:9" x14ac:dyDescent="0.2">
      <c r="A282" s="13">
        <v>45558.806840277779</v>
      </c>
      <c r="C282" s="21">
        <v>44247.132731481484</v>
      </c>
      <c r="E282" s="21">
        <v>44732.728460648148</v>
      </c>
      <c r="G282" s="21">
        <v>44241.57476851852</v>
      </c>
      <c r="I282" s="13">
        <v>44732.684675925928</v>
      </c>
    </row>
    <row r="283" spans="1:9" x14ac:dyDescent="0.2">
      <c r="A283" s="13">
        <v>45504.391712962963</v>
      </c>
      <c r="C283" s="21">
        <v>44244.206620370373</v>
      </c>
      <c r="E283" s="21">
        <v>45575.23469907407</v>
      </c>
      <c r="G283" s="21">
        <v>44241.57476851852</v>
      </c>
      <c r="I283" s="13">
        <v>45575.174976851849</v>
      </c>
    </row>
    <row r="284" spans="1:9" x14ac:dyDescent="0.2">
      <c r="A284" s="13">
        <v>44603.319918981477</v>
      </c>
      <c r="C284" s="21">
        <v>44399.831053240734</v>
      </c>
      <c r="E284" s="21">
        <v>44392.273622685185</v>
      </c>
      <c r="G284" s="21">
        <v>44395.265914351847</v>
      </c>
      <c r="I284" s="13">
        <v>44392.154872685183</v>
      </c>
    </row>
    <row r="285" spans="1:9" x14ac:dyDescent="0.2">
      <c r="A285" s="13">
        <v>43226.717870370368</v>
      </c>
      <c r="C285" s="21">
        <v>44397.82876157407</v>
      </c>
      <c r="E285" s="21">
        <v>44172.232222222221</v>
      </c>
      <c r="G285" s="21">
        <v>44395.265914351847</v>
      </c>
      <c r="I285" s="13">
        <v>44172.144004629627</v>
      </c>
    </row>
    <row r="286" spans="1:9" x14ac:dyDescent="0.2">
      <c r="A286" s="13">
        <v>44612.626909722218</v>
      </c>
      <c r="C286" s="21">
        <v>44815.876423611109</v>
      </c>
      <c r="E286" s="21">
        <v>44207.64266203704</v>
      </c>
      <c r="G286" s="21">
        <v>44810.114004629628</v>
      </c>
      <c r="I286" s="13">
        <v>44207.563634259262</v>
      </c>
    </row>
    <row r="287" spans="1:9" x14ac:dyDescent="0.2">
      <c r="A287" s="13">
        <v>44391.949421296304</v>
      </c>
      <c r="C287" s="21">
        <v>45319.492337962962</v>
      </c>
      <c r="E287" s="21">
        <v>45084.457905092589</v>
      </c>
      <c r="G287" s="21">
        <v>45314.834120370368</v>
      </c>
      <c r="I287" s="13">
        <v>45084.362638888888</v>
      </c>
    </row>
    <row r="288" spans="1:9" x14ac:dyDescent="0.2">
      <c r="A288" s="13">
        <v>43659.298101851848</v>
      </c>
      <c r="C288" s="21">
        <v>44429.119780092587</v>
      </c>
      <c r="E288" s="21">
        <v>44118.336863425939</v>
      </c>
      <c r="G288" s="21">
        <v>44426.753159722219</v>
      </c>
      <c r="I288" s="13">
        <v>44118.253900462973</v>
      </c>
    </row>
    <row r="289" spans="1:9" x14ac:dyDescent="0.2">
      <c r="A289" s="13">
        <v>45301.337719907409</v>
      </c>
      <c r="C289" s="21">
        <v>43314.406817129631</v>
      </c>
      <c r="E289" s="21">
        <v>45336.731921296298</v>
      </c>
      <c r="G289" s="21">
        <v>43308.994884259257</v>
      </c>
      <c r="I289" s="13">
        <v>45336.69635416667</v>
      </c>
    </row>
    <row r="290" spans="1:9" x14ac:dyDescent="0.2">
      <c r="A290" s="13">
        <v>42446.221956018519</v>
      </c>
      <c r="C290" s="21">
        <v>43504.960127314822</v>
      </c>
      <c r="E290" s="21">
        <v>45233.055578703701</v>
      </c>
      <c r="G290" s="21">
        <v>43500.552361111113</v>
      </c>
      <c r="I290" s="13">
        <v>45233.000173611108</v>
      </c>
    </row>
    <row r="291" spans="1:9" x14ac:dyDescent="0.2">
      <c r="A291" s="13">
        <v>43657.605081018519</v>
      </c>
      <c r="C291" s="21">
        <v>43292.889733796299</v>
      </c>
      <c r="E291" s="21">
        <v>45108.244120370364</v>
      </c>
      <c r="G291" s="21">
        <v>43287.264791666668</v>
      </c>
      <c r="I291" s="13">
        <v>45108.175474537027</v>
      </c>
    </row>
    <row r="292" spans="1:9" x14ac:dyDescent="0.2">
      <c r="A292" s="13">
        <v>43858.714699074073</v>
      </c>
      <c r="C292" s="21">
        <v>42867.023460648154</v>
      </c>
      <c r="E292" s="21">
        <v>44549.997071759259</v>
      </c>
      <c r="G292" s="21">
        <v>42862.375474537039</v>
      </c>
      <c r="I292" s="13">
        <v>44549.887928240743</v>
      </c>
    </row>
    <row r="293" spans="1:9" x14ac:dyDescent="0.2">
      <c r="A293" s="13">
        <v>44669.837523148148</v>
      </c>
      <c r="C293" s="21">
        <v>44315.245486111126</v>
      </c>
      <c r="E293" s="21">
        <v>45215.184490740743</v>
      </c>
      <c r="G293" s="21">
        <v>44309.707962962973</v>
      </c>
      <c r="I293" s="13">
        <v>45215.087500000001</v>
      </c>
    </row>
    <row r="294" spans="1:9" x14ac:dyDescent="0.2">
      <c r="A294" s="13">
        <v>45300.473298611112</v>
      </c>
      <c r="C294" s="21">
        <v>44315.261516203711</v>
      </c>
      <c r="E294" s="21">
        <v>44774.227372685185</v>
      </c>
      <c r="G294" s="21">
        <v>44309.707962962973</v>
      </c>
      <c r="I294" s="13">
        <v>44774.141053240739</v>
      </c>
    </row>
    <row r="295" spans="1:9" x14ac:dyDescent="0.2">
      <c r="A295" s="13">
        <v>44602.961168981477</v>
      </c>
      <c r="C295" s="21">
        <v>45318.435740740737</v>
      </c>
      <c r="E295" s="21">
        <v>45033.608078703706</v>
      </c>
      <c r="G295" s="21">
        <v>45314.834120370368</v>
      </c>
      <c r="I295" s="13">
        <v>45033.605497685188</v>
      </c>
    </row>
    <row r="296" spans="1:9" x14ac:dyDescent="0.2">
      <c r="A296" s="13">
        <v>44621.156238425923</v>
      </c>
      <c r="C296" s="21">
        <v>43027.106423611112</v>
      </c>
      <c r="E296" s="21">
        <v>43160.963043981479</v>
      </c>
      <c r="G296" s="21">
        <v>43023.523576388892</v>
      </c>
      <c r="I296" s="13">
        <v>43160.931712962964</v>
      </c>
    </row>
    <row r="297" spans="1:9" x14ac:dyDescent="0.2">
      <c r="A297" s="13">
        <v>45016.858900462961</v>
      </c>
      <c r="C297" s="21">
        <v>43028.12709490741</v>
      </c>
      <c r="E297" s="21">
        <v>44074.394131944442</v>
      </c>
      <c r="G297" s="21">
        <v>43023.523576388892</v>
      </c>
      <c r="I297" s="13">
        <v>44074.349004629628</v>
      </c>
    </row>
    <row r="298" spans="1:9" x14ac:dyDescent="0.2">
      <c r="A298" s="13">
        <v>42797.601886574077</v>
      </c>
      <c r="C298" s="21">
        <v>43302.073761574073</v>
      </c>
      <c r="E298" s="21">
        <v>42973.566956018527</v>
      </c>
      <c r="G298" s="21">
        <v>43299.551076388889</v>
      </c>
      <c r="I298" s="13">
        <v>42973.488900462973</v>
      </c>
    </row>
    <row r="299" spans="1:9" x14ac:dyDescent="0.2">
      <c r="A299" s="13">
        <v>43142.192962962959</v>
      </c>
      <c r="C299" s="21">
        <v>45485.806296296294</v>
      </c>
      <c r="E299" s="21">
        <v>44947.734953703708</v>
      </c>
      <c r="G299" s="21">
        <v>45480.192546296297</v>
      </c>
      <c r="I299" s="13">
        <v>44947.643564814818</v>
      </c>
    </row>
    <row r="300" spans="1:9" x14ac:dyDescent="0.2">
      <c r="A300" s="13">
        <v>43793.02721064815</v>
      </c>
      <c r="C300" s="21">
        <v>45473.162083333329</v>
      </c>
      <c r="E300" s="21">
        <v>43362.459189814814</v>
      </c>
      <c r="G300" s="21">
        <v>45467.602916666663</v>
      </c>
      <c r="I300" s="13">
        <v>43362.417245370372</v>
      </c>
    </row>
    <row r="301" spans="1:9" x14ac:dyDescent="0.2">
      <c r="A301" s="13">
        <v>44502.875254629631</v>
      </c>
      <c r="C301" s="21">
        <v>44950.924305555556</v>
      </c>
      <c r="E301" s="21">
        <v>43775.759618055556</v>
      </c>
      <c r="G301" s="21">
        <v>44948.259340277778</v>
      </c>
      <c r="I301" s="13">
        <v>43775.733495370368</v>
      </c>
    </row>
    <row r="302" spans="1:9" x14ac:dyDescent="0.2">
      <c r="A302" s="13">
        <v>44856.61577546296</v>
      </c>
      <c r="C302" s="21">
        <v>45482.861817129633</v>
      </c>
      <c r="E302" s="21">
        <v>43060.233564814807</v>
      </c>
      <c r="G302" s="21">
        <v>45480.192546296297</v>
      </c>
      <c r="I302" s="13">
        <v>43060.123460648138</v>
      </c>
    </row>
    <row r="303" spans="1:9" x14ac:dyDescent="0.2">
      <c r="A303" s="13">
        <v>44330.171469907407</v>
      </c>
      <c r="C303" s="21">
        <v>45397.742118055561</v>
      </c>
      <c r="E303" s="21">
        <v>45017.977060185185</v>
      </c>
      <c r="G303" s="21">
        <v>45393.133032407408</v>
      </c>
      <c r="I303" s="13">
        <v>45017.944004629629</v>
      </c>
    </row>
    <row r="304" spans="1:9" x14ac:dyDescent="0.2">
      <c r="A304" s="13">
        <v>43490.87871527778</v>
      </c>
      <c r="C304" s="21">
        <v>45209.153506944444</v>
      </c>
      <c r="E304" s="21">
        <v>43958.889872685184</v>
      </c>
      <c r="G304" s="21">
        <v>45205.563692129632</v>
      </c>
      <c r="I304" s="13">
        <v>43958.878819444442</v>
      </c>
    </row>
    <row r="305" spans="1:9" x14ac:dyDescent="0.2">
      <c r="A305" s="13">
        <v>44240.840451388889</v>
      </c>
      <c r="C305" s="21">
        <v>45211.113692129635</v>
      </c>
      <c r="E305" s="21">
        <v>44214.863553240728</v>
      </c>
      <c r="G305" s="21">
        <v>45205.563692129632</v>
      </c>
      <c r="I305" s="13">
        <v>44214.857523148137</v>
      </c>
    </row>
    <row r="306" spans="1:9" x14ac:dyDescent="0.2">
      <c r="A306" s="13">
        <v>43257.143819444442</v>
      </c>
      <c r="C306" s="21">
        <v>44953.928379629629</v>
      </c>
      <c r="E306" s="21">
        <v>45438.452905092592</v>
      </c>
      <c r="G306" s="21">
        <v>44948.259340277778</v>
      </c>
      <c r="I306" s="13">
        <v>45438.428356481483</v>
      </c>
    </row>
    <row r="307" spans="1:9" x14ac:dyDescent="0.2">
      <c r="A307" s="13">
        <v>45200.735983796287</v>
      </c>
      <c r="C307" s="21">
        <v>45427.978831018518</v>
      </c>
      <c r="E307" s="21">
        <v>43822.958101851851</v>
      </c>
      <c r="G307" s="21">
        <v>45423.385798611111</v>
      </c>
      <c r="I307" s="13">
        <v>43822.885949074072</v>
      </c>
    </row>
    <row r="308" spans="1:9" x14ac:dyDescent="0.2">
      <c r="A308" s="13">
        <v>44828.801574074067</v>
      </c>
      <c r="C308" s="21">
        <v>45210.063043981485</v>
      </c>
      <c r="E308" s="21">
        <v>44613.578344907408</v>
      </c>
      <c r="G308" s="21">
        <v>45205.563692129632</v>
      </c>
      <c r="I308" s="13">
        <v>44613.550185185188</v>
      </c>
    </row>
    <row r="309" spans="1:9" x14ac:dyDescent="0.2">
      <c r="A309" s="13">
        <v>42862.375474537039</v>
      </c>
      <c r="C309" s="21">
        <v>45111.793969907398</v>
      </c>
      <c r="E309" s="21">
        <v>43433.170173611099</v>
      </c>
      <c r="G309" s="21">
        <v>45108.175474537027</v>
      </c>
      <c r="I309" s="13">
        <v>43433.091898148137</v>
      </c>
    </row>
    <row r="310" spans="1:9" x14ac:dyDescent="0.2">
      <c r="A310" s="13">
        <v>43893.442280092589</v>
      </c>
      <c r="C310" s="21">
        <v>45112.777685185174</v>
      </c>
      <c r="E310" s="21">
        <v>44540.815196759264</v>
      </c>
      <c r="G310" s="21">
        <v>45108.175474537027</v>
      </c>
      <c r="I310" s="13">
        <v>44540.778738425928</v>
      </c>
    </row>
    <row r="311" spans="1:9" x14ac:dyDescent="0.2">
      <c r="A311" s="13">
        <v>45427.937986111108</v>
      </c>
      <c r="C311" s="21">
        <v>45113.776747685173</v>
      </c>
      <c r="E311" s="21">
        <v>44103.826539351852</v>
      </c>
      <c r="G311" s="21">
        <v>45108.175474537027</v>
      </c>
      <c r="I311" s="13">
        <v>44103.73636574074</v>
      </c>
    </row>
    <row r="312" spans="1:9" x14ac:dyDescent="0.2">
      <c r="A312" s="13">
        <v>43057.993935185194</v>
      </c>
      <c r="C312" s="21">
        <v>45038.007662037038</v>
      </c>
      <c r="E312" s="21">
        <v>43604.132627314815</v>
      </c>
      <c r="G312" s="21">
        <v>45033.359803240739</v>
      </c>
      <c r="I312" s="13">
        <v>43604.031053240738</v>
      </c>
    </row>
    <row r="313" spans="1:9" x14ac:dyDescent="0.2">
      <c r="A313" s="13">
        <v>42896.612187500003</v>
      </c>
      <c r="C313" s="21">
        <v>44783.907164351862</v>
      </c>
      <c r="E313" s="21">
        <v>45162.343298611115</v>
      </c>
      <c r="G313" s="21">
        <v>44780.243368055562</v>
      </c>
      <c r="I313" s="13">
        <v>45162.309479166674</v>
      </c>
    </row>
    <row r="314" spans="1:9" x14ac:dyDescent="0.2">
      <c r="A314" s="13">
        <v>44748.074907407397</v>
      </c>
      <c r="C314" s="21">
        <v>45247.11990740741</v>
      </c>
      <c r="E314" s="21">
        <v>45223.283576388887</v>
      </c>
      <c r="G314" s="21">
        <v>45244.62703703704</v>
      </c>
      <c r="I314" s="13">
        <v>45223.214201388888</v>
      </c>
    </row>
    <row r="315" spans="1:9" x14ac:dyDescent="0.2">
      <c r="A315" s="13">
        <v>45420.866828703707</v>
      </c>
      <c r="C315" s="21">
        <v>44731.407893518524</v>
      </c>
      <c r="E315" s="21">
        <v>44613.531412037039</v>
      </c>
      <c r="G315" s="21">
        <v>44726.730983796297</v>
      </c>
      <c r="I315" s="13">
        <v>44613.513055555559</v>
      </c>
    </row>
    <row r="316" spans="1:9" x14ac:dyDescent="0.2">
      <c r="A316" s="13">
        <v>44421.590590277781</v>
      </c>
      <c r="C316" s="21">
        <v>44730.333321759259</v>
      </c>
      <c r="E316" s="21">
        <v>45151.403634259259</v>
      </c>
      <c r="G316" s="21">
        <v>44726.730983796297</v>
      </c>
      <c r="I316" s="13">
        <v>45151.287268518521</v>
      </c>
    </row>
    <row r="317" spans="1:9" x14ac:dyDescent="0.2">
      <c r="A317" s="13">
        <v>44813.707800925928</v>
      </c>
      <c r="C317" s="21">
        <v>44723.779328703706</v>
      </c>
      <c r="E317" s="21">
        <v>42066.179131944446</v>
      </c>
      <c r="G317" s="21">
        <v>44719.249513888892</v>
      </c>
      <c r="I317" s="13">
        <v>42066.177627314813</v>
      </c>
    </row>
    <row r="318" spans="1:9" x14ac:dyDescent="0.2">
      <c r="A318" s="13">
        <v>45606.159074074072</v>
      </c>
      <c r="C318" s="21">
        <v>45037.127407407403</v>
      </c>
      <c r="E318" s="21">
        <v>45496.844259259262</v>
      </c>
      <c r="G318" s="21">
        <v>45033.359803240739</v>
      </c>
      <c r="I318" s="13">
        <v>45496.794733796298</v>
      </c>
    </row>
    <row r="319" spans="1:9" x14ac:dyDescent="0.2">
      <c r="A319" s="13">
        <v>43249.281388888892</v>
      </c>
      <c r="C319" s="21">
        <v>44785.842245370375</v>
      </c>
      <c r="E319" s="21">
        <v>45368.557835648142</v>
      </c>
      <c r="G319" s="21">
        <v>44780.243368055562</v>
      </c>
      <c r="I319" s="13">
        <v>45368.511689814812</v>
      </c>
    </row>
    <row r="320" spans="1:9" x14ac:dyDescent="0.2">
      <c r="A320" s="13">
        <v>45587.201354166667</v>
      </c>
      <c r="C320" s="21">
        <v>44803.298171296301</v>
      </c>
      <c r="E320" s="21">
        <v>45177.133773148147</v>
      </c>
      <c r="G320" s="21">
        <v>44800.553460648152</v>
      </c>
      <c r="I320" s="13">
        <v>45177.117650462962</v>
      </c>
    </row>
    <row r="321" spans="1:9" x14ac:dyDescent="0.2">
      <c r="A321" s="13">
        <v>44911.255208333343</v>
      </c>
      <c r="C321" s="21">
        <v>43506.326354166675</v>
      </c>
      <c r="E321" s="21">
        <v>45319.493715277778</v>
      </c>
      <c r="G321" s="21">
        <v>43500.785682870373</v>
      </c>
      <c r="I321" s="13">
        <v>45319.415208333332</v>
      </c>
    </row>
    <row r="322" spans="1:9" x14ac:dyDescent="0.2">
      <c r="A322" s="13">
        <v>43752.182743055557</v>
      </c>
      <c r="C322" s="21">
        <v>41849.182581018518</v>
      </c>
      <c r="E322" s="21">
        <v>44412.381122685183</v>
      </c>
      <c r="G322" s="21">
        <v>41844.614675925928</v>
      </c>
      <c r="I322" s="13">
        <v>44412.281365740739</v>
      </c>
    </row>
    <row r="323" spans="1:9" x14ac:dyDescent="0.2">
      <c r="A323" s="13">
        <v>45258.794953703713</v>
      </c>
      <c r="C323" s="21">
        <v>42250.717430555545</v>
      </c>
      <c r="E323" s="21">
        <v>44199.473900462966</v>
      </c>
      <c r="G323" s="21">
        <v>42246.193194444437</v>
      </c>
      <c r="I323" s="13">
        <v>44199.36414351852</v>
      </c>
    </row>
    <row r="324" spans="1:9" x14ac:dyDescent="0.2">
      <c r="A324" s="13">
        <v>45490.669062499997</v>
      </c>
      <c r="C324" s="21">
        <v>43506.389768518522</v>
      </c>
      <c r="E324" s="21">
        <v>44149.372731481482</v>
      </c>
      <c r="G324" s="21">
        <v>43500.785682870373</v>
      </c>
      <c r="I324" s="13">
        <v>44149.359525462962</v>
      </c>
    </row>
    <row r="325" spans="1:9" x14ac:dyDescent="0.2">
      <c r="A325" s="13">
        <v>44032.750150462962</v>
      </c>
      <c r="C325" s="21">
        <v>44106.972048611111</v>
      </c>
      <c r="E325" s="21">
        <v>44667.892083333332</v>
      </c>
      <c r="G325" s="21">
        <v>44104.364479166667</v>
      </c>
      <c r="I325" s="13">
        <v>44667.86515046296</v>
      </c>
    </row>
    <row r="326" spans="1:9" x14ac:dyDescent="0.2">
      <c r="A326" s="13">
        <v>43601.351747685178</v>
      </c>
      <c r="C326" s="21">
        <v>41928.075439814798</v>
      </c>
      <c r="E326" s="21">
        <v>45248.043043981481</v>
      </c>
      <c r="G326" s="21">
        <v>41925.536215277767</v>
      </c>
      <c r="I326" s="13">
        <v>45247.920358796298</v>
      </c>
    </row>
    <row r="327" spans="1:9" x14ac:dyDescent="0.2">
      <c r="A327" s="13">
        <v>43673.663425925923</v>
      </c>
      <c r="C327" s="21">
        <v>41850.124976851854</v>
      </c>
      <c r="E327" s="21">
        <v>44891.278368055566</v>
      </c>
      <c r="G327" s="21">
        <v>41844.614675925928</v>
      </c>
      <c r="I327" s="13">
        <v>44891.239641203712</v>
      </c>
    </row>
    <row r="328" spans="1:9" x14ac:dyDescent="0.2">
      <c r="A328" s="13">
        <v>44730.788171296299</v>
      </c>
      <c r="C328" s="21">
        <v>44685.115821759246</v>
      </c>
      <c r="E328" s="21">
        <v>45389.053749999999</v>
      </c>
      <c r="G328" s="21">
        <v>44681.579675925917</v>
      </c>
      <c r="I328" s="13">
        <v>45389.019988425927</v>
      </c>
    </row>
    <row r="329" spans="1:9" x14ac:dyDescent="0.2">
      <c r="A329" s="13">
        <v>44955.089745370373</v>
      </c>
      <c r="C329" s="21">
        <v>45090.492662037039</v>
      </c>
      <c r="E329" s="21">
        <v>44716.178449074076</v>
      </c>
      <c r="G329" s="21">
        <v>45087.885636574072</v>
      </c>
      <c r="I329" s="13">
        <v>44716.136076388888</v>
      </c>
    </row>
    <row r="330" spans="1:9" x14ac:dyDescent="0.2">
      <c r="A330" s="13">
        <v>42613.983124999999</v>
      </c>
      <c r="C330" s="21">
        <v>44427.241423611114</v>
      </c>
      <c r="E330" s="21">
        <v>43592.133414351854</v>
      </c>
      <c r="G330" s="21">
        <v>44423.661828703713</v>
      </c>
      <c r="I330" s="13">
        <v>43592.041990740741</v>
      </c>
    </row>
    <row r="331" spans="1:9" x14ac:dyDescent="0.2">
      <c r="A331" s="13">
        <v>45264.298877314817</v>
      </c>
      <c r="C331" s="21">
        <v>45438.187604166669</v>
      </c>
      <c r="E331" s="21">
        <v>44054.288229166668</v>
      </c>
      <c r="G331" s="21">
        <v>45432.603379629632</v>
      </c>
      <c r="I331" s="13">
        <v>44054.237407407411</v>
      </c>
    </row>
    <row r="332" spans="1:9" x14ac:dyDescent="0.2">
      <c r="A332" s="13">
        <v>44652.623819444438</v>
      </c>
      <c r="C332" s="21">
        <v>44427.272673611122</v>
      </c>
      <c r="E332" s="21">
        <v>44654.035706018512</v>
      </c>
      <c r="G332" s="21">
        <v>44423.661828703713</v>
      </c>
      <c r="I332" s="13">
        <v>44653.968981481477</v>
      </c>
    </row>
    <row r="333" spans="1:9" x14ac:dyDescent="0.2">
      <c r="A333" s="13">
        <v>42349.795428240737</v>
      </c>
      <c r="C333" s="21">
        <v>44439.514687499999</v>
      </c>
      <c r="E333" s="21">
        <v>42155.345567129625</v>
      </c>
      <c r="G333" s="21">
        <v>44436.994606481479</v>
      </c>
      <c r="I333" s="13">
        <v>42155.247002314813</v>
      </c>
    </row>
    <row r="334" spans="1:9" x14ac:dyDescent="0.2">
      <c r="A334" s="13">
        <v>42388.096400462957</v>
      </c>
      <c r="C334" s="21">
        <v>44447.296377314815</v>
      </c>
      <c r="E334" s="21">
        <v>45325.071157407408</v>
      </c>
      <c r="G334" s="21">
        <v>44441.821932870371</v>
      </c>
      <c r="I334" s="13">
        <v>45325.000150462962</v>
      </c>
    </row>
    <row r="335" spans="1:9" x14ac:dyDescent="0.2">
      <c r="A335" s="13">
        <v>45598.899930555563</v>
      </c>
      <c r="C335" s="21">
        <v>42780.185520833322</v>
      </c>
      <c r="E335" s="21">
        <v>43744.802025462952</v>
      </c>
      <c r="G335" s="21">
        <v>42777.397997685177</v>
      </c>
      <c r="I335" s="13">
        <v>43744.722407407397</v>
      </c>
    </row>
    <row r="336" spans="1:9" x14ac:dyDescent="0.2">
      <c r="A336" s="13">
        <v>44611.679409722223</v>
      </c>
      <c r="C336" s="21">
        <v>44429.075960648159</v>
      </c>
      <c r="E336" s="21">
        <v>44241.690752314818</v>
      </c>
      <c r="G336" s="21">
        <v>44423.661828703713</v>
      </c>
      <c r="I336" s="13">
        <v>44241.57476851852</v>
      </c>
    </row>
    <row r="337" spans="1:9" x14ac:dyDescent="0.2">
      <c r="A337" s="13">
        <v>44300.908715277779</v>
      </c>
      <c r="C337" s="21">
        <v>44447.28052083333</v>
      </c>
      <c r="E337" s="21">
        <v>43209.027453703704</v>
      </c>
      <c r="G337" s="21">
        <v>44441.821932870371</v>
      </c>
      <c r="I337" s="13">
        <v>43208.955439814818</v>
      </c>
    </row>
    <row r="338" spans="1:9" x14ac:dyDescent="0.2">
      <c r="A338" s="13">
        <v>44901.390775462962</v>
      </c>
      <c r="C338" s="21">
        <v>45059.21539351852</v>
      </c>
      <c r="E338" s="21">
        <v>45120.283634259249</v>
      </c>
      <c r="G338" s="21">
        <v>45054.73196759259</v>
      </c>
      <c r="I338" s="13">
        <v>45120.177256944437</v>
      </c>
    </row>
    <row r="339" spans="1:9" x14ac:dyDescent="0.2">
      <c r="A339" s="13">
        <v>44856.51116898148</v>
      </c>
      <c r="C339" s="21">
        <v>43245.627175925918</v>
      </c>
      <c r="E339" s="21">
        <v>44430.058796296296</v>
      </c>
      <c r="G339" s="21">
        <v>43240.044699074067</v>
      </c>
      <c r="I339" s="13">
        <v>44430.019513888888</v>
      </c>
    </row>
    <row r="340" spans="1:9" x14ac:dyDescent="0.2">
      <c r="A340" s="13">
        <v>44209.59784722222</v>
      </c>
      <c r="C340" s="21">
        <v>45058.31722222222</v>
      </c>
      <c r="E340" s="21">
        <v>41413.646203703698</v>
      </c>
      <c r="G340" s="21">
        <v>45054.73196759259</v>
      </c>
      <c r="I340" s="13">
        <v>41413.569236111107</v>
      </c>
    </row>
    <row r="341" spans="1:9" x14ac:dyDescent="0.2">
      <c r="A341" s="13">
        <v>45384.736898148149</v>
      </c>
      <c r="C341" s="21">
        <v>44766.054976851854</v>
      </c>
      <c r="E341" s="21">
        <v>44034.448564814826</v>
      </c>
      <c r="G341" s="21">
        <v>44761.499722222223</v>
      </c>
      <c r="I341" s="13">
        <v>44034.424722222233</v>
      </c>
    </row>
    <row r="342" spans="1:9" x14ac:dyDescent="0.2">
      <c r="A342" s="13">
        <v>45243.475937499999</v>
      </c>
      <c r="C342" s="21">
        <v>45563.413993055561</v>
      </c>
      <c r="E342" s="21">
        <v>45264.327986111115</v>
      </c>
      <c r="G342" s="21">
        <v>45558.806840277779</v>
      </c>
      <c r="I342" s="13">
        <v>45264.269062500003</v>
      </c>
    </row>
    <row r="343" spans="1:9" x14ac:dyDescent="0.2">
      <c r="A343" s="13">
        <v>45465.64739583333</v>
      </c>
      <c r="C343" s="21">
        <v>45405.033796296302</v>
      </c>
      <c r="E343" s="21">
        <v>44054.097303240735</v>
      </c>
      <c r="G343" s="21">
        <v>45399.553414351853</v>
      </c>
      <c r="I343" s="13">
        <v>44054.017511574071</v>
      </c>
    </row>
    <row r="344" spans="1:9" x14ac:dyDescent="0.2">
      <c r="A344" s="13">
        <v>45353.95584490741</v>
      </c>
      <c r="C344" s="21">
        <v>45414.031238425916</v>
      </c>
      <c r="E344" s="21">
        <v>43655.454375000001</v>
      </c>
      <c r="G344" s="21">
        <v>45408.706712962958</v>
      </c>
      <c r="I344" s="13">
        <v>43655.377997685187</v>
      </c>
    </row>
    <row r="345" spans="1:9" x14ac:dyDescent="0.2">
      <c r="A345" s="13">
        <v>44917.991296296299</v>
      </c>
      <c r="C345" s="21">
        <v>44174.682662037034</v>
      </c>
      <c r="E345" s="21">
        <v>45398.612754629627</v>
      </c>
      <c r="G345" s="21">
        <v>44172.144004629627</v>
      </c>
      <c r="I345" s="13">
        <v>45398.526423611111</v>
      </c>
    </row>
    <row r="346" spans="1:9" x14ac:dyDescent="0.2">
      <c r="A346" s="13">
        <v>45225.612407407411</v>
      </c>
      <c r="C346" s="21">
        <v>43807.561840277784</v>
      </c>
      <c r="E346" s="21">
        <v>44948.736215277786</v>
      </c>
      <c r="G346" s="21">
        <v>43801.915509259263</v>
      </c>
      <c r="I346" s="13">
        <v>44948.668275462973</v>
      </c>
    </row>
    <row r="347" spans="1:9" x14ac:dyDescent="0.2">
      <c r="A347" s="13">
        <v>43376.869270833333</v>
      </c>
      <c r="C347" s="21">
        <v>43557.743946759263</v>
      </c>
      <c r="E347" s="21">
        <v>43514.574652777774</v>
      </c>
      <c r="G347" s="21">
        <v>43553.333356481482</v>
      </c>
      <c r="I347" s="13">
        <v>43514.511458333327</v>
      </c>
    </row>
    <row r="348" spans="1:9" x14ac:dyDescent="0.2">
      <c r="A348" s="13">
        <v>43321.999328703707</v>
      </c>
      <c r="C348" s="21">
        <v>44281.700868055559</v>
      </c>
      <c r="E348" s="21">
        <v>44984.614178240736</v>
      </c>
      <c r="G348" s="21">
        <v>44279.031458333331</v>
      </c>
      <c r="I348" s="13">
        <v>44984.490798611107</v>
      </c>
    </row>
    <row r="349" spans="1:9" x14ac:dyDescent="0.2">
      <c r="A349" s="13">
        <v>45204.71539351852</v>
      </c>
      <c r="C349" s="21">
        <v>44776.742939814809</v>
      </c>
      <c r="E349" s="21">
        <v>44727.50949074074</v>
      </c>
      <c r="G349" s="21">
        <v>44774.247824074067</v>
      </c>
      <c r="I349" s="13">
        <v>44727.4371875</v>
      </c>
    </row>
    <row r="350" spans="1:9" x14ac:dyDescent="0.2">
      <c r="A350" s="13">
        <v>43902.957199074073</v>
      </c>
      <c r="C350" s="21">
        <v>44632.684270833335</v>
      </c>
      <c r="E350" s="21">
        <v>44036.154097222221</v>
      </c>
      <c r="G350" s="21">
        <v>44630.097175925926</v>
      </c>
      <c r="I350" s="13">
        <v>44036.083807870367</v>
      </c>
    </row>
    <row r="351" spans="1:9" x14ac:dyDescent="0.2">
      <c r="A351" s="13">
        <v>44957.724074074067</v>
      </c>
      <c r="C351" s="21">
        <v>45165.381990740745</v>
      </c>
      <c r="E351" s="21">
        <v>42705.283518518518</v>
      </c>
      <c r="G351" s="21">
        <v>45161.85229166667</v>
      </c>
      <c r="I351" s="13">
        <v>42705.178726851853</v>
      </c>
    </row>
    <row r="352" spans="1:9" x14ac:dyDescent="0.2">
      <c r="A352" s="13">
        <v>44894.678113425929</v>
      </c>
      <c r="C352" s="21">
        <v>44970.246840277781</v>
      </c>
      <c r="E352" s="21">
        <v>44571.076585648159</v>
      </c>
      <c r="G352" s="21">
        <v>44965.730671296304</v>
      </c>
      <c r="I352" s="13">
        <v>44571.075208333343</v>
      </c>
    </row>
    <row r="353" spans="1:9" x14ac:dyDescent="0.2">
      <c r="A353" s="13">
        <v>43911.617592592593</v>
      </c>
      <c r="C353" s="21">
        <v>44779.842465277768</v>
      </c>
      <c r="E353" s="21">
        <v>43440.225474537037</v>
      </c>
      <c r="G353" s="21">
        <v>44774.247824074067</v>
      </c>
      <c r="I353" s="13">
        <v>43440.206469907411</v>
      </c>
    </row>
    <row r="354" spans="1:9" x14ac:dyDescent="0.2">
      <c r="A354" s="13">
        <v>44799.071469907409</v>
      </c>
      <c r="C354" s="21">
        <v>43807.518495370379</v>
      </c>
      <c r="E354" s="21">
        <v>43881.832314814819</v>
      </c>
      <c r="G354" s="21">
        <v>43801.915509259263</v>
      </c>
      <c r="I354" s="13">
        <v>43881.744930555556</v>
      </c>
    </row>
    <row r="355" spans="1:9" x14ac:dyDescent="0.2">
      <c r="A355" s="13">
        <v>43521.206828703696</v>
      </c>
      <c r="C355" s="21">
        <v>45402.150451388887</v>
      </c>
      <c r="E355" s="21">
        <v>45598.449421296296</v>
      </c>
      <c r="G355" s="21">
        <v>45399.553414351853</v>
      </c>
      <c r="I355" s="13">
        <v>45598.358587962961</v>
      </c>
    </row>
    <row r="356" spans="1:9" x14ac:dyDescent="0.2">
      <c r="A356" s="13">
        <v>44941.138738425929</v>
      </c>
      <c r="C356" s="21">
        <v>44971.39916666667</v>
      </c>
      <c r="E356" s="21">
        <v>43726.636076388888</v>
      </c>
      <c r="G356" s="21">
        <v>44965.730671296304</v>
      </c>
      <c r="I356" s="13">
        <v>43726.527754629627</v>
      </c>
    </row>
    <row r="357" spans="1:9" x14ac:dyDescent="0.2">
      <c r="A357" s="13">
        <v>45249.653148148151</v>
      </c>
      <c r="C357" s="21">
        <v>44281.588750000003</v>
      </c>
      <c r="E357" s="21">
        <v>41793.738078703704</v>
      </c>
      <c r="G357" s="21">
        <v>44279.031458333331</v>
      </c>
      <c r="I357" s="13">
        <v>41793.614062499997</v>
      </c>
    </row>
    <row r="358" spans="1:9" x14ac:dyDescent="0.2">
      <c r="A358" s="13">
        <v>44858.825995370367</v>
      </c>
      <c r="C358" s="21">
        <v>43643.98777777778</v>
      </c>
      <c r="E358" s="21">
        <v>44329.858113425937</v>
      </c>
      <c r="G358" s="21">
        <v>43640.419942129629</v>
      </c>
      <c r="I358" s="13">
        <v>44329.755949074082</v>
      </c>
    </row>
    <row r="359" spans="1:9" x14ac:dyDescent="0.2">
      <c r="A359" s="13">
        <v>44959.808993055558</v>
      </c>
      <c r="C359" s="21">
        <v>44634.733159722222</v>
      </c>
      <c r="E359" s="21">
        <v>43882.659791666665</v>
      </c>
      <c r="G359" s="21">
        <v>44630.097175925926</v>
      </c>
      <c r="I359" s="13">
        <v>43882.59233796296</v>
      </c>
    </row>
    <row r="360" spans="1:9" x14ac:dyDescent="0.2">
      <c r="A360" s="13">
        <v>45571.257800925923</v>
      </c>
      <c r="C360" s="21">
        <v>44910.308773148143</v>
      </c>
      <c r="E360" s="21">
        <v>42978.166921296295</v>
      </c>
      <c r="G360" s="21">
        <v>44905.587592592587</v>
      </c>
      <c r="I360" s="13">
        <v>42978.104641203703</v>
      </c>
    </row>
    <row r="361" spans="1:9" x14ac:dyDescent="0.2">
      <c r="A361" s="13">
        <v>45378.061898148153</v>
      </c>
      <c r="C361" s="21">
        <v>45163.061990740731</v>
      </c>
      <c r="E361" s="21">
        <v>43240.087928240733</v>
      </c>
      <c r="G361" s="21">
        <v>45158.527719907397</v>
      </c>
      <c r="I361" s="13">
        <v>43240.044699074067</v>
      </c>
    </row>
    <row r="362" spans="1:9" x14ac:dyDescent="0.2">
      <c r="A362" s="13">
        <v>44795.865960648152</v>
      </c>
      <c r="C362" s="21">
        <v>45051.792685185188</v>
      </c>
      <c r="E362" s="21">
        <v>44947.770416666666</v>
      </c>
      <c r="G362" s="21">
        <v>45049.250069444453</v>
      </c>
      <c r="I362" s="13">
        <v>44947.76898148148</v>
      </c>
    </row>
    <row r="363" spans="1:9" x14ac:dyDescent="0.2">
      <c r="A363" s="13">
        <v>44841.186863425923</v>
      </c>
      <c r="C363" s="21">
        <v>45345.013009259252</v>
      </c>
      <c r="E363" s="21">
        <v>44210.119988425919</v>
      </c>
      <c r="G363" s="21">
        <v>45340.470613425918</v>
      </c>
      <c r="I363" s="13">
        <v>44210.101168981477</v>
      </c>
    </row>
    <row r="364" spans="1:9" x14ac:dyDescent="0.2">
      <c r="A364" s="13">
        <v>45517.398900462962</v>
      </c>
      <c r="C364" s="21">
        <v>45272.261967592596</v>
      </c>
      <c r="E364" s="21">
        <v>44762.815254629633</v>
      </c>
      <c r="G364" s="21">
        <v>45267.717083333337</v>
      </c>
      <c r="I364" s="13">
        <v>44762.725671296299</v>
      </c>
    </row>
    <row r="365" spans="1:9" x14ac:dyDescent="0.2">
      <c r="A365" s="13">
        <v>45054.531724537039</v>
      </c>
      <c r="C365" s="21">
        <v>44952.790451388886</v>
      </c>
      <c r="E365" s="21">
        <v>43248.48682870371</v>
      </c>
      <c r="G365" s="21">
        <v>44949.254606481481</v>
      </c>
      <c r="I365" s="13">
        <v>43248.404594907413</v>
      </c>
    </row>
    <row r="366" spans="1:9" x14ac:dyDescent="0.2">
      <c r="A366" s="13">
        <v>42795.946956018517</v>
      </c>
      <c r="C366" s="21">
        <v>45514.11546296296</v>
      </c>
      <c r="E366" s="21">
        <v>45460.659212962964</v>
      </c>
      <c r="G366" s="21">
        <v>45510.454583333332</v>
      </c>
      <c r="I366" s="13">
        <v>45460.650902777779</v>
      </c>
    </row>
    <row r="367" spans="1:9" x14ac:dyDescent="0.2">
      <c r="A367" s="13">
        <v>45006.851319444453</v>
      </c>
      <c r="C367" s="21">
        <v>44845.626481481486</v>
      </c>
      <c r="E367" s="21">
        <v>44450.144664351858</v>
      </c>
      <c r="G367" s="21">
        <v>44840.024155092593</v>
      </c>
      <c r="I367" s="13">
        <v>44450.121296296304</v>
      </c>
    </row>
    <row r="368" spans="1:9" x14ac:dyDescent="0.2">
      <c r="A368" s="13">
        <v>43916.701874999999</v>
      </c>
      <c r="C368" s="21">
        <v>45498.060185185182</v>
      </c>
      <c r="E368" s="21">
        <v>44501.673460648148</v>
      </c>
      <c r="G368" s="21">
        <v>45495.50472222222</v>
      </c>
      <c r="I368" s="13">
        <v>44501.580011574071</v>
      </c>
    </row>
    <row r="369" spans="1:9" x14ac:dyDescent="0.2">
      <c r="A369" s="13">
        <v>44341.71361111111</v>
      </c>
      <c r="C369" s="21">
        <v>45572.688900462963</v>
      </c>
      <c r="E369" s="21">
        <v>43467.524502314816</v>
      </c>
      <c r="G369" s="21">
        <v>45567.118263888893</v>
      </c>
      <c r="I369" s="13">
        <v>43467.511631944442</v>
      </c>
    </row>
    <row r="370" spans="1:9" x14ac:dyDescent="0.2">
      <c r="A370" s="13">
        <v>42227.958298611113</v>
      </c>
      <c r="C370" s="21">
        <v>45184.332789351851</v>
      </c>
      <c r="E370" s="21">
        <v>44965.289733796293</v>
      </c>
      <c r="G370" s="21">
        <v>45180.819305555553</v>
      </c>
      <c r="I370" s="13">
        <v>44965.245856481481</v>
      </c>
    </row>
    <row r="371" spans="1:9" x14ac:dyDescent="0.2">
      <c r="A371" s="13">
        <v>43810.433194444442</v>
      </c>
      <c r="C371" s="21">
        <v>44910.210798611108</v>
      </c>
      <c r="E371" s="21">
        <v>45285.49655092592</v>
      </c>
      <c r="G371" s="21">
        <v>44905.587592592587</v>
      </c>
      <c r="I371" s="13">
        <v>45285.426655092589</v>
      </c>
    </row>
    <row r="372" spans="1:9" x14ac:dyDescent="0.2">
      <c r="A372" s="13">
        <v>43324.794189814813</v>
      </c>
      <c r="C372" s="21">
        <v>44844.678472222229</v>
      </c>
      <c r="E372" s="21">
        <v>45538.944803240731</v>
      </c>
      <c r="G372" s="21">
        <v>44840.024155092593</v>
      </c>
      <c r="I372" s="13">
        <v>45538.866064814807</v>
      </c>
    </row>
    <row r="373" spans="1:9" x14ac:dyDescent="0.2">
      <c r="A373" s="13">
        <v>42068.381828703707</v>
      </c>
      <c r="C373" s="21">
        <v>44908.142881944434</v>
      </c>
      <c r="E373" s="21">
        <v>45584.368449074071</v>
      </c>
      <c r="G373" s="21">
        <v>44905.587592592587</v>
      </c>
      <c r="I373" s="13">
        <v>45584.345150462963</v>
      </c>
    </row>
    <row r="374" spans="1:9" x14ac:dyDescent="0.2">
      <c r="A374" s="13">
        <v>42892.244895833333</v>
      </c>
      <c r="C374" s="21">
        <v>45100.582453703704</v>
      </c>
      <c r="E374" s="21">
        <v>44456.711932870377</v>
      </c>
      <c r="G374" s="21">
        <v>45096.075810185182</v>
      </c>
      <c r="I374" s="13">
        <v>44456.709016203713</v>
      </c>
    </row>
    <row r="375" spans="1:9" x14ac:dyDescent="0.2">
      <c r="A375" s="13">
        <v>43444.817708333343</v>
      </c>
      <c r="C375" s="21">
        <v>44997.255023148151</v>
      </c>
      <c r="E375" s="21">
        <v>45294.04483796296</v>
      </c>
      <c r="G375" s="21">
        <v>44992.685474537036</v>
      </c>
      <c r="I375" s="13">
        <v>45293.95784722222</v>
      </c>
    </row>
    <row r="376" spans="1:9" x14ac:dyDescent="0.2">
      <c r="A376" s="13">
        <v>45187.750486111108</v>
      </c>
      <c r="C376" s="21">
        <v>45185.783703703702</v>
      </c>
      <c r="E376" s="21">
        <v>44480.253275462965</v>
      </c>
      <c r="G376" s="21">
        <v>45180.064513888887</v>
      </c>
      <c r="I376" s="13">
        <v>44480.135682870372</v>
      </c>
    </row>
    <row r="377" spans="1:9" x14ac:dyDescent="0.2">
      <c r="A377" s="13">
        <v>43201.691990740743</v>
      </c>
      <c r="C377" s="21">
        <v>44844.559328703705</v>
      </c>
      <c r="E377" s="21">
        <v>45472.14195601851</v>
      </c>
      <c r="G377" s="21">
        <v>44840.024155092593</v>
      </c>
      <c r="I377" s="13">
        <v>45472.136099537027</v>
      </c>
    </row>
    <row r="378" spans="1:9" x14ac:dyDescent="0.2">
      <c r="A378" s="13">
        <v>45577.850891203707</v>
      </c>
      <c r="C378" s="21">
        <v>45513.205312499995</v>
      </c>
      <c r="E378" s="21">
        <v>44593.765416666676</v>
      </c>
      <c r="G378" s="21">
        <v>45510.454583333332</v>
      </c>
      <c r="I378" s="13">
        <v>44593.677824074082</v>
      </c>
    </row>
    <row r="379" spans="1:9" x14ac:dyDescent="0.2">
      <c r="A379" s="13">
        <v>45282.200138888889</v>
      </c>
      <c r="C379" s="21">
        <v>43338.874236111107</v>
      </c>
      <c r="E379" s="21">
        <v>45467.952361111114</v>
      </c>
      <c r="G379" s="21">
        <v>43336.465127314812</v>
      </c>
      <c r="I379" s="13">
        <v>45467.850289351853</v>
      </c>
    </row>
    <row r="380" spans="1:9" x14ac:dyDescent="0.2">
      <c r="A380" s="13">
        <v>45328.795648148152</v>
      </c>
      <c r="C380" s="21">
        <v>45346.828506944446</v>
      </c>
      <c r="E380" s="21">
        <v>42742.308333333327</v>
      </c>
      <c r="G380" s="21">
        <v>45341.108148148152</v>
      </c>
      <c r="I380" s="13">
        <v>42742.219351851847</v>
      </c>
    </row>
    <row r="381" spans="1:9" x14ac:dyDescent="0.2">
      <c r="A381" s="13">
        <v>44727.4371875</v>
      </c>
      <c r="C381" s="21">
        <v>43436.655613425915</v>
      </c>
      <c r="E381" s="21">
        <v>45464.88821759259</v>
      </c>
      <c r="G381" s="21">
        <v>43434.248252314806</v>
      </c>
      <c r="I381" s="13">
        <v>45464.817685185182</v>
      </c>
    </row>
    <row r="382" spans="1:9" x14ac:dyDescent="0.2">
      <c r="A382" s="13">
        <v>43989.905798611107</v>
      </c>
      <c r="C382" s="21">
        <v>43340.163784722223</v>
      </c>
      <c r="E382" s="21">
        <v>44674.920428240745</v>
      </c>
      <c r="G382" s="21">
        <v>43336.465127314812</v>
      </c>
      <c r="I382" s="13">
        <v>44674.796284722222</v>
      </c>
    </row>
    <row r="383" spans="1:9" x14ac:dyDescent="0.2">
      <c r="A383" s="13">
        <v>44078.612951388888</v>
      </c>
      <c r="C383" s="21">
        <v>43354.70688657408</v>
      </c>
      <c r="E383" s="21">
        <v>44278.38866898149</v>
      </c>
      <c r="G383" s="21">
        <v>43351.120405092603</v>
      </c>
      <c r="I383" s="13">
        <v>44278.361180555563</v>
      </c>
    </row>
    <row r="384" spans="1:9" x14ac:dyDescent="0.2">
      <c r="A384" s="13">
        <v>43593.68949074074</v>
      </c>
      <c r="C384" s="21">
        <v>44734.400601851848</v>
      </c>
      <c r="E384" s="21">
        <v>45399.574930555558</v>
      </c>
      <c r="G384" s="21">
        <v>44728.617349537039</v>
      </c>
      <c r="I384" s="13">
        <v>45399.553414351853</v>
      </c>
    </row>
    <row r="385" spans="1:9" x14ac:dyDescent="0.2">
      <c r="A385" s="13">
        <v>44801.254363425927</v>
      </c>
      <c r="C385" s="21">
        <v>43355.507314814822</v>
      </c>
      <c r="E385" s="21">
        <v>43916.475694444445</v>
      </c>
      <c r="G385" s="21">
        <v>43351.120405092603</v>
      </c>
      <c r="I385" s="13">
        <v>43916.380335648151</v>
      </c>
    </row>
    <row r="386" spans="1:9" x14ac:dyDescent="0.2">
      <c r="A386" s="13">
        <v>44403.953032407408</v>
      </c>
      <c r="C386" s="21">
        <v>44734.030902777777</v>
      </c>
      <c r="E386" s="21">
        <v>45313.277754629627</v>
      </c>
      <c r="G386" s="21">
        <v>44728.617349537039</v>
      </c>
      <c r="I386" s="13">
        <v>45313.210532407407</v>
      </c>
    </row>
    <row r="387" spans="1:9" x14ac:dyDescent="0.2">
      <c r="A387" s="13">
        <v>45384.786481481482</v>
      </c>
      <c r="C387" s="21">
        <v>43295.612928240742</v>
      </c>
      <c r="E387" s="21">
        <v>44696.112708333327</v>
      </c>
      <c r="G387" s="21">
        <v>43291.942418981482</v>
      </c>
      <c r="I387" s="13">
        <v>44696.105474537027</v>
      </c>
    </row>
    <row r="388" spans="1:9" x14ac:dyDescent="0.2">
      <c r="A388" s="13">
        <v>45378.884027777778</v>
      </c>
      <c r="C388" s="21">
        <v>43828.966018518513</v>
      </c>
      <c r="E388" s="21">
        <v>42157.420462962968</v>
      </c>
      <c r="G388" s="21">
        <v>43823.587777777779</v>
      </c>
      <c r="I388" s="13">
        <v>42157.384305555563</v>
      </c>
    </row>
    <row r="389" spans="1:9" x14ac:dyDescent="0.2">
      <c r="A389" s="13">
        <v>44219.091168981482</v>
      </c>
      <c r="C389" s="21">
        <v>45457.527650462966</v>
      </c>
      <c r="E389" s="21">
        <v>44939.15111111111</v>
      </c>
      <c r="G389" s="21">
        <v>45452.90388888889</v>
      </c>
      <c r="I389" s="13">
        <v>44939.109409722223</v>
      </c>
    </row>
    <row r="390" spans="1:9" x14ac:dyDescent="0.2">
      <c r="A390" s="13">
        <v>44636.462465277778</v>
      </c>
      <c r="C390" s="21">
        <v>43662.883495370363</v>
      </c>
      <c r="E390" s="21">
        <v>44687.814166666671</v>
      </c>
      <c r="G390" s="21">
        <v>43659.298101851848</v>
      </c>
      <c r="I390" s="13">
        <v>44687.729004629633</v>
      </c>
    </row>
    <row r="391" spans="1:9" x14ac:dyDescent="0.2">
      <c r="A391" s="13">
        <v>43890.464942129627</v>
      </c>
      <c r="C391" s="21">
        <v>44797.420543981483</v>
      </c>
      <c r="E391" s="21">
        <v>45349.894687499989</v>
      </c>
      <c r="G391" s="21">
        <v>44791.77412037037</v>
      </c>
      <c r="I391" s="13">
        <v>45349.798796296287</v>
      </c>
    </row>
    <row r="392" spans="1:9" x14ac:dyDescent="0.2">
      <c r="A392" s="13">
        <v>45486.828379629631</v>
      </c>
      <c r="C392" s="21">
        <v>45456.48300925926</v>
      </c>
      <c r="E392" s="21">
        <v>44997.576863425929</v>
      </c>
      <c r="G392" s="21">
        <v>45452.90388888889</v>
      </c>
      <c r="I392" s="13">
        <v>44997.537488425929</v>
      </c>
    </row>
    <row r="393" spans="1:9" x14ac:dyDescent="0.2">
      <c r="A393" s="13">
        <v>45302.763807870368</v>
      </c>
      <c r="C393" s="21">
        <v>43799.740740740745</v>
      </c>
      <c r="E393" s="21">
        <v>44905.623495370368</v>
      </c>
      <c r="G393" s="21">
        <v>43797.323067129633</v>
      </c>
      <c r="I393" s="13">
        <v>44905.587592592587</v>
      </c>
    </row>
    <row r="394" spans="1:9" x14ac:dyDescent="0.2">
      <c r="A394" s="13">
        <v>45474.680925925917</v>
      </c>
      <c r="C394" s="21">
        <v>43825.018958333334</v>
      </c>
      <c r="E394" s="21">
        <v>45177.069374999999</v>
      </c>
      <c r="G394" s="21">
        <v>43820.540833333333</v>
      </c>
      <c r="I394" s="13">
        <v>45177.044687499998</v>
      </c>
    </row>
    <row r="395" spans="1:9" x14ac:dyDescent="0.2">
      <c r="A395" s="13">
        <v>44687.729004629633</v>
      </c>
      <c r="C395" s="21">
        <v>44734.094884259262</v>
      </c>
      <c r="E395" s="21">
        <v>45471.807534722218</v>
      </c>
      <c r="G395" s="21">
        <v>44728.617349537039</v>
      </c>
      <c r="I395" s="13">
        <v>45471.706134259257</v>
      </c>
    </row>
    <row r="396" spans="1:9" x14ac:dyDescent="0.2">
      <c r="A396" s="13">
        <v>44701.751192129632</v>
      </c>
      <c r="C396" s="21">
        <v>45455.572696759264</v>
      </c>
      <c r="E396" s="21">
        <v>44283.65089120371</v>
      </c>
      <c r="G396" s="21">
        <v>45452.90388888889</v>
      </c>
      <c r="I396" s="13">
        <v>44283.618680555563</v>
      </c>
    </row>
    <row r="397" spans="1:9" x14ac:dyDescent="0.2">
      <c r="A397" s="13">
        <v>43807.73537037037</v>
      </c>
      <c r="C397" s="21">
        <v>42884.769780092596</v>
      </c>
      <c r="E397" s="21">
        <v>45416.097847222212</v>
      </c>
      <c r="G397" s="21">
        <v>42881.173310185193</v>
      </c>
      <c r="I397" s="13">
        <v>45416.035844907397</v>
      </c>
    </row>
    <row r="398" spans="1:9" x14ac:dyDescent="0.2">
      <c r="A398" s="13">
        <v>44329.755949074082</v>
      </c>
      <c r="C398" s="21">
        <v>44542.42732638889</v>
      </c>
      <c r="E398" s="21">
        <v>44864.904270833336</v>
      </c>
      <c r="G398" s="21">
        <v>44538.824884259258</v>
      </c>
      <c r="I398" s="13">
        <v>44864.833148148151</v>
      </c>
    </row>
    <row r="399" spans="1:9" x14ac:dyDescent="0.2">
      <c r="A399" s="13">
        <v>44976.756793981483</v>
      </c>
      <c r="C399" s="21">
        <v>42901.198078703703</v>
      </c>
      <c r="E399" s="21">
        <v>44697.717280092584</v>
      </c>
      <c r="G399" s="21">
        <v>42896.612187500003</v>
      </c>
      <c r="I399" s="13">
        <v>44697.635046296287</v>
      </c>
    </row>
    <row r="400" spans="1:9" x14ac:dyDescent="0.2">
      <c r="A400" s="13">
        <v>43315.265127314808</v>
      </c>
      <c r="C400" s="21">
        <v>41953.414930555555</v>
      </c>
      <c r="E400" s="21">
        <v>45466.323969907404</v>
      </c>
      <c r="G400" s="21">
        <v>41949.746053240742</v>
      </c>
      <c r="I400" s="13">
        <v>45466.260266203702</v>
      </c>
    </row>
    <row r="401" spans="1:9" x14ac:dyDescent="0.2">
      <c r="A401" s="13">
        <v>45337.44290509259</v>
      </c>
      <c r="C401" s="21">
        <v>42883.826388888898</v>
      </c>
      <c r="E401" s="21">
        <v>45117.758831018517</v>
      </c>
      <c r="G401" s="21">
        <v>42881.173310185193</v>
      </c>
      <c r="I401" s="13">
        <v>45117.709293981483</v>
      </c>
    </row>
    <row r="402" spans="1:9" x14ac:dyDescent="0.2">
      <c r="A402" s="13">
        <v>45441.736296296287</v>
      </c>
      <c r="C402" s="21">
        <v>44542.274988425925</v>
      </c>
      <c r="E402" s="21">
        <v>45079.842557870361</v>
      </c>
      <c r="G402" s="21">
        <v>44538.824884259258</v>
      </c>
      <c r="I402" s="13">
        <v>45079.823645833327</v>
      </c>
    </row>
    <row r="403" spans="1:9" x14ac:dyDescent="0.2">
      <c r="A403" s="13">
        <v>45546.052453703713</v>
      </c>
      <c r="C403" s="21">
        <v>42793.536956018528</v>
      </c>
      <c r="E403" s="21">
        <v>44694.033587962964</v>
      </c>
      <c r="G403" s="21">
        <v>42789.829513888893</v>
      </c>
      <c r="I403" s="13">
        <v>44693.995324074072</v>
      </c>
    </row>
    <row r="404" spans="1:9" x14ac:dyDescent="0.2">
      <c r="A404" s="13">
        <v>44630.097175925926</v>
      </c>
      <c r="C404" s="21">
        <v>45332.939918981487</v>
      </c>
      <c r="E404" s="21">
        <v>43385.410624999997</v>
      </c>
      <c r="G404" s="21">
        <v>45329.394930555558</v>
      </c>
      <c r="I404" s="13">
        <v>43385.376967592587</v>
      </c>
    </row>
    <row r="405" spans="1:9" x14ac:dyDescent="0.2">
      <c r="A405" s="13">
        <v>43325.255428240736</v>
      </c>
      <c r="C405" s="21">
        <v>45122.553923611114</v>
      </c>
      <c r="E405" s="21">
        <v>43905.328298611115</v>
      </c>
      <c r="G405" s="21">
        <v>45118.842141203713</v>
      </c>
      <c r="I405" s="13">
        <v>43905.235937500001</v>
      </c>
    </row>
    <row r="406" spans="1:9" x14ac:dyDescent="0.2">
      <c r="A406" s="13">
        <v>44801.61346064815</v>
      </c>
      <c r="C406" s="21">
        <v>45122.338530092602</v>
      </c>
      <c r="E406" s="21">
        <v>44762.225775462961</v>
      </c>
      <c r="G406" s="21">
        <v>45118.842141203713</v>
      </c>
      <c r="I406" s="13">
        <v>44762.188958333332</v>
      </c>
    </row>
    <row r="407" spans="1:9" x14ac:dyDescent="0.2">
      <c r="A407" s="13">
        <v>42388.028761574067</v>
      </c>
      <c r="C407" s="21">
        <v>45079.625081018523</v>
      </c>
      <c r="E407" s="21">
        <v>44944.249513888884</v>
      </c>
      <c r="G407" s="21">
        <v>45076.107476851852</v>
      </c>
      <c r="I407" s="13">
        <v>44944.207569444443</v>
      </c>
    </row>
    <row r="408" spans="1:9" x14ac:dyDescent="0.2">
      <c r="A408" s="13">
        <v>44292.232048611113</v>
      </c>
      <c r="C408" s="21">
        <v>45559.571331018517</v>
      </c>
      <c r="E408" s="21">
        <v>44860.516250000001</v>
      </c>
      <c r="G408" s="21">
        <v>45557.103506944448</v>
      </c>
      <c r="I408" s="13">
        <v>44860.438634259262</v>
      </c>
    </row>
    <row r="409" spans="1:9" x14ac:dyDescent="0.2">
      <c r="A409" s="13">
        <v>44371.237407407411</v>
      </c>
      <c r="C409" s="21">
        <v>45560.688275462962</v>
      </c>
      <c r="E409" s="21">
        <v>43010.020196759266</v>
      </c>
      <c r="G409" s="21">
        <v>45557.103506944448</v>
      </c>
      <c r="I409" s="13">
        <v>43009.901689814818</v>
      </c>
    </row>
    <row r="410" spans="1:9" x14ac:dyDescent="0.2">
      <c r="A410" s="13">
        <v>44613.513055555559</v>
      </c>
      <c r="C410" s="21">
        <v>45089.355057870373</v>
      </c>
      <c r="E410" s="21">
        <v>45551.02548611111</v>
      </c>
      <c r="G410" s="21">
        <v>45085.664652777778</v>
      </c>
      <c r="I410" s="13">
        <v>45550.925243055557</v>
      </c>
    </row>
    <row r="411" spans="1:9" x14ac:dyDescent="0.2">
      <c r="A411" s="13">
        <v>43990.715868055559</v>
      </c>
      <c r="C411" s="21">
        <v>45332.863692129635</v>
      </c>
      <c r="E411" s="21">
        <v>44632.974212962959</v>
      </c>
      <c r="G411" s="21">
        <v>45329.394930555558</v>
      </c>
      <c r="I411" s="13">
        <v>44632.973564814813</v>
      </c>
    </row>
    <row r="412" spans="1:9" x14ac:dyDescent="0.2">
      <c r="A412" s="13">
        <v>43764.720289351862</v>
      </c>
      <c r="C412" s="21">
        <v>45089.295127314814</v>
      </c>
      <c r="E412" s="21">
        <v>43888.388576388883</v>
      </c>
      <c r="G412" s="21">
        <v>45085.664652777778</v>
      </c>
      <c r="I412" s="13">
        <v>43888.273043981477</v>
      </c>
    </row>
    <row r="413" spans="1:9" x14ac:dyDescent="0.2">
      <c r="A413" s="13">
        <v>45043.443090277768</v>
      </c>
      <c r="C413" s="21">
        <v>44005.617222222223</v>
      </c>
      <c r="E413" s="21">
        <v>44369.595046296301</v>
      </c>
      <c r="G413" s="21">
        <v>44000.16233796296</v>
      </c>
      <c r="I413" s="13">
        <v>44369.532013888893</v>
      </c>
    </row>
    <row r="414" spans="1:9" x14ac:dyDescent="0.2">
      <c r="A414" s="13">
        <v>43823.808703703697</v>
      </c>
      <c r="C414" s="21">
        <v>45494.361296296294</v>
      </c>
      <c r="E414" s="21">
        <v>45383.383807870363</v>
      </c>
      <c r="G414" s="21">
        <v>45490.669062499997</v>
      </c>
      <c r="I414" s="13">
        <v>45383.304872685178</v>
      </c>
    </row>
    <row r="415" spans="1:9" x14ac:dyDescent="0.2">
      <c r="A415" s="13">
        <v>45222.830659722233</v>
      </c>
      <c r="C415" s="21">
        <v>44003.571516203701</v>
      </c>
      <c r="E415" s="21">
        <v>44248.276736111104</v>
      </c>
      <c r="G415" s="21">
        <v>44000.16233796296</v>
      </c>
      <c r="I415" s="13">
        <v>44248.255277777767</v>
      </c>
    </row>
    <row r="416" spans="1:9" x14ac:dyDescent="0.2">
      <c r="A416" s="13">
        <v>42208.294687499998</v>
      </c>
      <c r="C416" s="21">
        <v>43504.850509259268</v>
      </c>
      <c r="E416" s="21">
        <v>44742.770578703705</v>
      </c>
      <c r="G416" s="21">
        <v>43500.279016203713</v>
      </c>
      <c r="I416" s="13">
        <v>44742.723356481481</v>
      </c>
    </row>
    <row r="417" spans="1:9" x14ac:dyDescent="0.2">
      <c r="A417" s="13">
        <v>45448.551203703697</v>
      </c>
      <c r="C417" s="21">
        <v>44005.758252314816</v>
      </c>
      <c r="E417" s="21">
        <v>45478.529652777775</v>
      </c>
      <c r="G417" s="21">
        <v>44000.16233796296</v>
      </c>
      <c r="I417" s="13">
        <v>45478.494340277779</v>
      </c>
    </row>
    <row r="418" spans="1:9" x14ac:dyDescent="0.2">
      <c r="A418" s="13">
        <v>44253.400104166663</v>
      </c>
      <c r="C418" s="21">
        <v>43599.296851851854</v>
      </c>
      <c r="E418" s="21">
        <v>45161.26289351852</v>
      </c>
      <c r="G418" s="21">
        <v>43593.68949074074</v>
      </c>
      <c r="I418" s="13">
        <v>45161.164884259262</v>
      </c>
    </row>
    <row r="419" spans="1:9" x14ac:dyDescent="0.2">
      <c r="A419" s="13">
        <v>44803.589699074073</v>
      </c>
      <c r="C419" s="21">
        <v>45357.396284722221</v>
      </c>
      <c r="E419" s="21">
        <v>43296.903356481474</v>
      </c>
      <c r="G419" s="21">
        <v>45353.95584490741</v>
      </c>
      <c r="I419" s="13">
        <v>43296.862291666657</v>
      </c>
    </row>
    <row r="420" spans="1:9" x14ac:dyDescent="0.2">
      <c r="A420" s="13">
        <v>45366.866701388892</v>
      </c>
      <c r="C420" s="21">
        <v>44259.536087962966</v>
      </c>
      <c r="E420" s="21">
        <v>43297.785717592589</v>
      </c>
      <c r="G420" s="21">
        <v>44256.904374999998</v>
      </c>
      <c r="I420" s="13">
        <v>43297.672858796293</v>
      </c>
    </row>
    <row r="421" spans="1:9" x14ac:dyDescent="0.2">
      <c r="A421" s="13">
        <v>45580.415752314817</v>
      </c>
      <c r="C421" s="21">
        <v>44649.494155092594</v>
      </c>
      <c r="E421" s="21">
        <v>44439.881701388884</v>
      </c>
      <c r="G421" s="21">
        <v>44645.066840277781</v>
      </c>
      <c r="I421" s="13">
        <v>44439.8046412037</v>
      </c>
    </row>
    <row r="422" spans="1:9" x14ac:dyDescent="0.2">
      <c r="A422" s="13">
        <v>43023.523576388892</v>
      </c>
      <c r="C422" s="21">
        <v>45375.003229166658</v>
      </c>
      <c r="E422" s="21">
        <v>44528.084374999999</v>
      </c>
      <c r="G422" s="21">
        <v>45372.443773148138</v>
      </c>
      <c r="I422" s="13">
        <v>44528.076932870368</v>
      </c>
    </row>
    <row r="423" spans="1:9" x14ac:dyDescent="0.2">
      <c r="A423" s="13">
        <v>44746.929155092592</v>
      </c>
      <c r="C423" s="21">
        <v>43473.03837962963</v>
      </c>
      <c r="E423" s="21">
        <v>45568.631388888898</v>
      </c>
      <c r="G423" s="21">
        <v>43467.511631944442</v>
      </c>
      <c r="I423" s="13">
        <v>45568.607037037043</v>
      </c>
    </row>
    <row r="424" spans="1:9" x14ac:dyDescent="0.2">
      <c r="A424" s="13">
        <v>44278.361180555563</v>
      </c>
      <c r="C424" s="21">
        <v>44260.671956018516</v>
      </c>
      <c r="E424" s="21">
        <v>44614.916932870379</v>
      </c>
      <c r="G424" s="21">
        <v>44256.904374999998</v>
      </c>
      <c r="I424" s="13">
        <v>44614.885347222233</v>
      </c>
    </row>
    <row r="425" spans="1:9" x14ac:dyDescent="0.2">
      <c r="A425" s="13">
        <v>45084.362638888888</v>
      </c>
      <c r="C425" s="21">
        <v>44139.627187500002</v>
      </c>
      <c r="E425" s="21">
        <v>45311.359108796292</v>
      </c>
      <c r="G425" s="21">
        <v>44134.070324074077</v>
      </c>
      <c r="I425" s="13">
        <v>45311.235648148147</v>
      </c>
    </row>
    <row r="426" spans="1:9" x14ac:dyDescent="0.2">
      <c r="A426" s="13">
        <v>44468.801585648151</v>
      </c>
      <c r="C426" s="21">
        <v>42064.183298611104</v>
      </c>
      <c r="E426" s="21">
        <v>45444.590601851858</v>
      </c>
      <c r="G426" s="21">
        <v>42061.783414351848</v>
      </c>
      <c r="I426" s="13">
        <v>45444.539456018523</v>
      </c>
    </row>
    <row r="427" spans="1:9" x14ac:dyDescent="0.2">
      <c r="A427" s="13">
        <v>41692.785081018519</v>
      </c>
      <c r="C427" s="21">
        <v>44650.605254629634</v>
      </c>
      <c r="E427" s="21">
        <v>41688.892407407409</v>
      </c>
      <c r="G427" s="21">
        <v>44645.066840277781</v>
      </c>
      <c r="I427" s="13">
        <v>41688.770740740743</v>
      </c>
    </row>
    <row r="428" spans="1:9" x14ac:dyDescent="0.2">
      <c r="A428" s="13">
        <v>44509.216284722221</v>
      </c>
      <c r="C428" s="21">
        <v>41978.154652777775</v>
      </c>
      <c r="E428" s="21">
        <v>44429.87026620371</v>
      </c>
      <c r="G428" s="21">
        <v>41974.670497685183</v>
      </c>
      <c r="I428" s="13">
        <v>44429.807592592602</v>
      </c>
    </row>
    <row r="429" spans="1:9" x14ac:dyDescent="0.2">
      <c r="A429" s="13">
        <v>44590.015428240738</v>
      </c>
      <c r="C429" s="21">
        <v>44317.599212962959</v>
      </c>
      <c r="E429" s="21">
        <v>45126.502152777772</v>
      </c>
      <c r="G429" s="21">
        <v>44313.156342592592</v>
      </c>
      <c r="I429" s="13">
        <v>45126.428680555553</v>
      </c>
    </row>
    <row r="430" spans="1:9" x14ac:dyDescent="0.2">
      <c r="A430" s="13">
        <v>44909.015393518523</v>
      </c>
      <c r="C430" s="21">
        <v>45199.728402777779</v>
      </c>
      <c r="E430" s="21">
        <v>43032.927997685183</v>
      </c>
      <c r="G430" s="21">
        <v>45196.018101851849</v>
      </c>
      <c r="I430" s="13">
        <v>43032.848310185182</v>
      </c>
    </row>
    <row r="431" spans="1:9" x14ac:dyDescent="0.2">
      <c r="A431" s="13">
        <v>42589.148125</v>
      </c>
      <c r="C431" s="21">
        <v>45201.465451388882</v>
      </c>
      <c r="E431" s="21">
        <v>45486.87096064815</v>
      </c>
      <c r="G431" s="21">
        <v>45196.018101851849</v>
      </c>
      <c r="I431" s="13">
        <v>45486.828379629631</v>
      </c>
    </row>
    <row r="432" spans="1:9" x14ac:dyDescent="0.2">
      <c r="A432" s="13">
        <v>45012.620439814818</v>
      </c>
      <c r="C432" s="21">
        <v>44536.024606481493</v>
      </c>
      <c r="E432" s="21">
        <v>45217.95309027777</v>
      </c>
      <c r="G432" s="21">
        <v>44531.435520833344</v>
      </c>
      <c r="I432" s="13">
        <v>45217.904861111107</v>
      </c>
    </row>
    <row r="433" spans="1:9" x14ac:dyDescent="0.2">
      <c r="A433" s="13">
        <v>42051.5077662037</v>
      </c>
      <c r="C433" s="21">
        <v>44394.458298611113</v>
      </c>
      <c r="E433" s="21">
        <v>45375.831666666665</v>
      </c>
      <c r="G433" s="21">
        <v>44391.852835648147</v>
      </c>
      <c r="I433" s="13">
        <v>45375.734282407408</v>
      </c>
    </row>
    <row r="434" spans="1:9" x14ac:dyDescent="0.2">
      <c r="A434" s="13">
        <v>45591.686331018522</v>
      </c>
      <c r="C434" s="21">
        <v>42850.303263888884</v>
      </c>
      <c r="E434" s="21">
        <v>43858.415590277778</v>
      </c>
      <c r="G434" s="21">
        <v>42845.764224537037</v>
      </c>
      <c r="I434" s="13">
        <v>43858.298298611109</v>
      </c>
    </row>
    <row r="435" spans="1:9" x14ac:dyDescent="0.2">
      <c r="A435" s="13">
        <v>44497.997557870367</v>
      </c>
      <c r="C435" s="21">
        <v>42980.697835648141</v>
      </c>
      <c r="E435" s="21">
        <v>44006.458148148136</v>
      </c>
      <c r="G435" s="21">
        <v>42978.104641203703</v>
      </c>
      <c r="I435" s="13">
        <v>44006.345671296287</v>
      </c>
    </row>
    <row r="436" spans="1:9" x14ac:dyDescent="0.2">
      <c r="A436" s="13">
        <v>45444.656122685177</v>
      </c>
      <c r="C436" s="21">
        <v>44671.229131944441</v>
      </c>
      <c r="E436" s="21">
        <v>44785.290682870371</v>
      </c>
      <c r="G436" s="21">
        <v>44667.524699074071</v>
      </c>
      <c r="I436" s="13">
        <v>44785.276562500003</v>
      </c>
    </row>
    <row r="437" spans="1:9" x14ac:dyDescent="0.2">
      <c r="A437" s="13">
        <v>44798.885428240741</v>
      </c>
      <c r="C437" s="21">
        <v>44844.6875925926</v>
      </c>
      <c r="E437" s="21">
        <v>43812.617395833331</v>
      </c>
      <c r="G437" s="21">
        <v>44839.144421296303</v>
      </c>
      <c r="I437" s="13">
        <v>43812.578344907408</v>
      </c>
    </row>
    <row r="438" spans="1:9" x14ac:dyDescent="0.2">
      <c r="A438" s="13">
        <v>45285.523449074077</v>
      </c>
      <c r="C438" s="21">
        <v>44670.069849537038</v>
      </c>
      <c r="E438" s="21">
        <v>44007.646504629629</v>
      </c>
      <c r="G438" s="21">
        <v>44667.524699074071</v>
      </c>
      <c r="I438" s="13">
        <v>44007.56454861111</v>
      </c>
    </row>
    <row r="439" spans="1:9" x14ac:dyDescent="0.2">
      <c r="A439" s="13">
        <v>44023.458668981482</v>
      </c>
      <c r="C439" s="21">
        <v>45552.672002314823</v>
      </c>
      <c r="E439" s="21">
        <v>43905.343831018523</v>
      </c>
      <c r="G439" s="21">
        <v>45547.097187500003</v>
      </c>
      <c r="I439" s="13">
        <v>43905.235937500001</v>
      </c>
    </row>
    <row r="440" spans="1:9" x14ac:dyDescent="0.2">
      <c r="A440" s="13">
        <v>44759.272997685177</v>
      </c>
      <c r="C440" s="21">
        <v>45429.17701388889</v>
      </c>
      <c r="E440" s="21">
        <v>44232.431458333333</v>
      </c>
      <c r="G440" s="21">
        <v>45424.581053240741</v>
      </c>
      <c r="I440" s="13">
        <v>44232.412604166668</v>
      </c>
    </row>
    <row r="441" spans="1:9" x14ac:dyDescent="0.2">
      <c r="A441" s="13">
        <v>43655.377997685187</v>
      </c>
      <c r="C441" s="21">
        <v>44396.394409722219</v>
      </c>
      <c r="E441" s="21">
        <v>44674.880104166667</v>
      </c>
      <c r="G441" s="21">
        <v>44391.852835648147</v>
      </c>
      <c r="I441" s="13">
        <v>44674.796284722222</v>
      </c>
    </row>
    <row r="442" spans="1:9" x14ac:dyDescent="0.2">
      <c r="A442" s="13">
        <v>44053.218900462962</v>
      </c>
      <c r="C442" s="21">
        <v>43862.776736111104</v>
      </c>
      <c r="E442" s="21">
        <v>43173.84101851852</v>
      </c>
      <c r="G442" s="21">
        <v>43858.298298611109</v>
      </c>
      <c r="I442" s="13">
        <v>43173.787222222221</v>
      </c>
    </row>
    <row r="443" spans="1:9" x14ac:dyDescent="0.2">
      <c r="A443" s="13">
        <v>44238.23678240741</v>
      </c>
      <c r="C443" s="21">
        <v>45198.628634259258</v>
      </c>
      <c r="E443" s="21">
        <v>44299.858449074076</v>
      </c>
      <c r="G443" s="21">
        <v>45196.018101851849</v>
      </c>
      <c r="I443" s="13">
        <v>44299.799432870372</v>
      </c>
    </row>
    <row r="444" spans="1:9" x14ac:dyDescent="0.2">
      <c r="A444" s="13">
        <v>45446.222094907411</v>
      </c>
      <c r="C444" s="21">
        <v>44532.780856481477</v>
      </c>
      <c r="E444" s="21">
        <v>44829.649374999994</v>
      </c>
      <c r="G444" s="21">
        <v>44530.228935185187</v>
      </c>
      <c r="I444" s="13">
        <v>44829.560069444437</v>
      </c>
    </row>
    <row r="445" spans="1:9" x14ac:dyDescent="0.2">
      <c r="A445" s="13">
        <v>44004.118356481478</v>
      </c>
      <c r="C445" s="21">
        <v>44441.183634259258</v>
      </c>
      <c r="E445" s="21">
        <v>43351.188703703716</v>
      </c>
      <c r="G445" s="21">
        <v>44436.592222222222</v>
      </c>
      <c r="I445" s="13">
        <v>43351.120405092603</v>
      </c>
    </row>
    <row r="446" spans="1:9" x14ac:dyDescent="0.2">
      <c r="A446" s="13">
        <v>43683.555173611108</v>
      </c>
      <c r="C446" s="21">
        <v>44440.954340277778</v>
      </c>
      <c r="E446" s="21">
        <v>45230.808831018519</v>
      </c>
      <c r="G446" s="21">
        <v>44436.592222222222</v>
      </c>
      <c r="I446" s="13">
        <v>45230.713379629633</v>
      </c>
    </row>
    <row r="447" spans="1:9" x14ac:dyDescent="0.2">
      <c r="A447" s="13">
        <v>43987.497627314813</v>
      </c>
      <c r="C447" s="21">
        <v>43457.993611111116</v>
      </c>
      <c r="E447" s="21">
        <v>45620.569374999999</v>
      </c>
      <c r="G447" s="21">
        <v>43453.406192129631</v>
      </c>
      <c r="I447" s="13">
        <v>45620.526261574072</v>
      </c>
    </row>
    <row r="448" spans="1:9" x14ac:dyDescent="0.2">
      <c r="A448" s="13">
        <v>44025.172662037039</v>
      </c>
      <c r="C448" s="21">
        <v>43458.725682870376</v>
      </c>
      <c r="E448" s="21">
        <v>45538.411030092589</v>
      </c>
      <c r="G448" s="21">
        <v>43453.406192129631</v>
      </c>
      <c r="I448" s="13">
        <v>45538.36986111111</v>
      </c>
    </row>
    <row r="449" spans="1:9" x14ac:dyDescent="0.2">
      <c r="A449" s="13">
        <v>45054.779444444437</v>
      </c>
      <c r="C449" s="21">
        <v>43442.715185185189</v>
      </c>
      <c r="E449" s="21">
        <v>45008.505706018521</v>
      </c>
      <c r="G449" s="21">
        <v>43438.087569444448</v>
      </c>
      <c r="I449" s="13">
        <v>45008.387118055558</v>
      </c>
    </row>
    <row r="450" spans="1:9" x14ac:dyDescent="0.2">
      <c r="A450" s="13">
        <v>44748.681134259263</v>
      </c>
      <c r="C450" s="21">
        <v>45343.6629861111</v>
      </c>
      <c r="E450" s="21">
        <v>43968.12204861112</v>
      </c>
      <c r="G450" s="21">
        <v>45340.048842592587</v>
      </c>
      <c r="I450" s="13">
        <v>43968.013657407413</v>
      </c>
    </row>
    <row r="451" spans="1:9" x14ac:dyDescent="0.2">
      <c r="A451" s="13">
        <v>44360.984768518523</v>
      </c>
      <c r="C451" s="21">
        <v>45296.59638888888</v>
      </c>
      <c r="E451" s="21">
        <v>43014.844224537032</v>
      </c>
      <c r="G451" s="21">
        <v>45293.964594907397</v>
      </c>
      <c r="I451" s="13">
        <v>43014.739699074067</v>
      </c>
    </row>
    <row r="452" spans="1:9" x14ac:dyDescent="0.2">
      <c r="A452" s="13">
        <v>44429.807592592602</v>
      </c>
      <c r="C452" s="21">
        <v>45299.541979166657</v>
      </c>
      <c r="E452" s="21">
        <v>43848.856307870359</v>
      </c>
      <c r="G452" s="21">
        <v>45293.964594907397</v>
      </c>
      <c r="I452" s="13">
        <v>43848.775358796287</v>
      </c>
    </row>
    <row r="453" spans="1:9" x14ac:dyDescent="0.2">
      <c r="A453" s="13">
        <v>44311.82440972222</v>
      </c>
      <c r="C453" s="21">
        <v>45165.889976851846</v>
      </c>
      <c r="E453" s="21">
        <v>45478.567523148151</v>
      </c>
      <c r="G453" s="21">
        <v>45161.430613425917</v>
      </c>
      <c r="I453" s="13">
        <v>45478.494340277779</v>
      </c>
    </row>
    <row r="454" spans="1:9" x14ac:dyDescent="0.2">
      <c r="A454" s="13">
        <v>45015.942395833343</v>
      </c>
      <c r="C454" s="21">
        <v>45164.027430555543</v>
      </c>
      <c r="E454" s="21">
        <v>43943.102372685185</v>
      </c>
      <c r="G454" s="21">
        <v>45161.430613425917</v>
      </c>
      <c r="I454" s="13">
        <v>43943.024594907409</v>
      </c>
    </row>
    <row r="455" spans="1:9" x14ac:dyDescent="0.2">
      <c r="A455" s="13">
        <v>45483.36178240741</v>
      </c>
      <c r="C455" s="21">
        <v>44338.9772800926</v>
      </c>
      <c r="E455" s="21">
        <v>44341.810717592591</v>
      </c>
      <c r="G455" s="21">
        <v>44336.501932870371</v>
      </c>
      <c r="I455" s="13">
        <v>44341.71361111111</v>
      </c>
    </row>
    <row r="456" spans="1:9" x14ac:dyDescent="0.2">
      <c r="A456" s="13">
        <v>44224.168310185189</v>
      </c>
      <c r="C456" s="21">
        <v>43110.023831018523</v>
      </c>
      <c r="E456" s="21">
        <v>44669.846261574072</v>
      </c>
      <c r="G456" s="21">
        <v>43107.404456018521</v>
      </c>
      <c r="I456" s="13">
        <v>44669.823263888888</v>
      </c>
    </row>
    <row r="457" spans="1:9" x14ac:dyDescent="0.2">
      <c r="A457" s="13">
        <v>43017.421354166669</v>
      </c>
      <c r="C457" s="21">
        <v>44340.113877314812</v>
      </c>
      <c r="E457" s="21">
        <v>44780.318368055559</v>
      </c>
      <c r="G457" s="21">
        <v>44336.501932870371</v>
      </c>
      <c r="I457" s="13">
        <v>44780.243368055562</v>
      </c>
    </row>
    <row r="458" spans="1:9" x14ac:dyDescent="0.2">
      <c r="A458" s="13">
        <v>45615.369513888887</v>
      </c>
      <c r="C458" s="21">
        <v>44040.004861111127</v>
      </c>
      <c r="E458" s="21">
        <v>45539.868263888886</v>
      </c>
      <c r="G458" s="21">
        <v>44034.424722222233</v>
      </c>
      <c r="I458" s="13">
        <v>45539.825266203698</v>
      </c>
    </row>
    <row r="459" spans="1:9" x14ac:dyDescent="0.2">
      <c r="A459" s="13">
        <v>44184.485625000001</v>
      </c>
      <c r="C459" s="21">
        <v>45165.036747685175</v>
      </c>
      <c r="E459" s="21">
        <v>44001.989305555566</v>
      </c>
      <c r="G459" s="21">
        <v>45161.430613425917</v>
      </c>
      <c r="I459" s="13">
        <v>44001.952256944453</v>
      </c>
    </row>
    <row r="460" spans="1:9" x14ac:dyDescent="0.2">
      <c r="A460" s="13">
        <v>44776.384120370371</v>
      </c>
      <c r="C460" s="21">
        <v>45059.090578703705</v>
      </c>
      <c r="E460" s="21">
        <v>42554.479537037048</v>
      </c>
      <c r="G460" s="21">
        <v>45054.531724537039</v>
      </c>
      <c r="I460" s="13">
        <v>42554.374444444453</v>
      </c>
    </row>
    <row r="461" spans="1:9" x14ac:dyDescent="0.2">
      <c r="A461" s="13">
        <v>44777.656805555547</v>
      </c>
      <c r="C461" s="21">
        <v>45376.410706018534</v>
      </c>
      <c r="E461" s="21">
        <v>43865.193229166667</v>
      </c>
      <c r="G461" s="21">
        <v>45370.793217592603</v>
      </c>
      <c r="I461" s="13">
        <v>43865.182986111111</v>
      </c>
    </row>
    <row r="462" spans="1:9" x14ac:dyDescent="0.2">
      <c r="A462" s="13">
        <v>44192.695474537039</v>
      </c>
      <c r="C462" s="21">
        <v>45375.291689814825</v>
      </c>
      <c r="E462" s="21">
        <v>45417.923483796294</v>
      </c>
      <c r="G462" s="21">
        <v>45370.793217592603</v>
      </c>
      <c r="I462" s="13">
        <v>45417.861527777779</v>
      </c>
    </row>
    <row r="463" spans="1:9" x14ac:dyDescent="0.2">
      <c r="A463" s="13">
        <v>44674.543854166674</v>
      </c>
      <c r="C463" s="21">
        <v>45586.853298611109</v>
      </c>
      <c r="E463" s="21">
        <v>43743.679247685192</v>
      </c>
      <c r="G463" s="21">
        <v>45584.345150462963</v>
      </c>
      <c r="I463" s="13">
        <v>43743.622766203713</v>
      </c>
    </row>
    <row r="464" spans="1:9" x14ac:dyDescent="0.2">
      <c r="A464" s="13">
        <v>45587.805983796286</v>
      </c>
      <c r="C464" s="21">
        <v>45588.970439814817</v>
      </c>
      <c r="E464" s="21">
        <v>44905.646840277775</v>
      </c>
      <c r="G464" s="21">
        <v>45584.345150462963</v>
      </c>
      <c r="I464" s="13">
        <v>44905.610046296293</v>
      </c>
    </row>
    <row r="465" spans="1:9" x14ac:dyDescent="0.2">
      <c r="A465" s="13">
        <v>43206.536851851852</v>
      </c>
      <c r="C465" s="21">
        <v>45472.308298611111</v>
      </c>
      <c r="E465" s="21">
        <v>44959.483634259253</v>
      </c>
      <c r="G465" s="21">
        <v>45466.794942129629</v>
      </c>
      <c r="I465" s="13">
        <v>44959.445671296293</v>
      </c>
    </row>
    <row r="466" spans="1:9" x14ac:dyDescent="0.2">
      <c r="A466" s="13">
        <v>44618.397013888891</v>
      </c>
      <c r="C466" s="21">
        <v>45500.109432870369</v>
      </c>
      <c r="E466" s="21">
        <v>44589.494212962956</v>
      </c>
      <c r="G466" s="21">
        <v>45495.446111111109</v>
      </c>
      <c r="I466" s="13">
        <v>44589.429548611108</v>
      </c>
    </row>
    <row r="467" spans="1:9" x14ac:dyDescent="0.2">
      <c r="A467" s="13">
        <v>43515.692696759259</v>
      </c>
      <c r="C467" s="21">
        <v>45087.604270833333</v>
      </c>
      <c r="E467" s="21">
        <v>44465.563530092593</v>
      </c>
      <c r="G467" s="21">
        <v>45085.018611111111</v>
      </c>
      <c r="I467" s="13">
        <v>44465.520300925928</v>
      </c>
    </row>
    <row r="468" spans="1:9" x14ac:dyDescent="0.2">
      <c r="A468" s="13">
        <v>44413.32130787037</v>
      </c>
      <c r="C468" s="21">
        <v>45499.953634259255</v>
      </c>
      <c r="E468" s="21">
        <v>43010.007222222222</v>
      </c>
      <c r="G468" s="21">
        <v>45495.446111111109</v>
      </c>
      <c r="I468" s="13">
        <v>43009.901689814818</v>
      </c>
    </row>
    <row r="469" spans="1:9" x14ac:dyDescent="0.2">
      <c r="A469" s="13">
        <v>44792.053368055553</v>
      </c>
      <c r="C469" s="21">
        <v>45492.142974537033</v>
      </c>
      <c r="E469" s="21">
        <v>43993.018437500003</v>
      </c>
      <c r="G469" s="21">
        <v>45486.577476851853</v>
      </c>
      <c r="I469" s="13">
        <v>43992.961643518523</v>
      </c>
    </row>
    <row r="470" spans="1:9" x14ac:dyDescent="0.2">
      <c r="A470" s="13">
        <v>43952.80369212963</v>
      </c>
      <c r="C470" s="21">
        <v>43626.905324074083</v>
      </c>
      <c r="E470" s="21">
        <v>45364.061469907414</v>
      </c>
      <c r="G470" s="21">
        <v>43622.290821759263</v>
      </c>
      <c r="I470" s="13">
        <v>45363.982766203713</v>
      </c>
    </row>
    <row r="471" spans="1:9" x14ac:dyDescent="0.2">
      <c r="A471" s="13">
        <v>42484.652013888888</v>
      </c>
      <c r="C471" s="21">
        <v>44597.585462962954</v>
      </c>
      <c r="E471" s="21">
        <v>45496.361643518525</v>
      </c>
      <c r="G471" s="21">
        <v>44594.034537037027</v>
      </c>
      <c r="I471" s="13">
        <v>45496.309618055559</v>
      </c>
    </row>
    <row r="472" spans="1:9" x14ac:dyDescent="0.2">
      <c r="A472" s="13">
        <v>45488.949733796297</v>
      </c>
      <c r="C472" s="21">
        <v>44334.713749999995</v>
      </c>
      <c r="E472" s="21">
        <v>44092.339664351857</v>
      </c>
      <c r="G472" s="21">
        <v>44329.091064814813</v>
      </c>
      <c r="I472" s="13">
        <v>44092.301180555558</v>
      </c>
    </row>
    <row r="473" spans="1:9" x14ac:dyDescent="0.2">
      <c r="A473" s="13">
        <v>44960.644282407397</v>
      </c>
      <c r="C473" s="21">
        <v>43705.214953703704</v>
      </c>
      <c r="E473" s="21">
        <v>45432.726504629631</v>
      </c>
      <c r="G473" s="21">
        <v>43700.699652777781</v>
      </c>
      <c r="I473" s="13">
        <v>45432.603379629632</v>
      </c>
    </row>
    <row r="474" spans="1:9" x14ac:dyDescent="0.2">
      <c r="A474" s="13">
        <v>45619.125254629631</v>
      </c>
      <c r="C474" s="21">
        <v>44635.198240740741</v>
      </c>
      <c r="E474" s="21">
        <v>45155.269421296296</v>
      </c>
      <c r="G474" s="21">
        <v>44632.658599537041</v>
      </c>
      <c r="I474" s="13">
        <v>45155.208587962959</v>
      </c>
    </row>
    <row r="475" spans="1:9" x14ac:dyDescent="0.2">
      <c r="A475" s="13">
        <v>44092.301180555558</v>
      </c>
      <c r="C475" s="21">
        <v>45491.144097222219</v>
      </c>
      <c r="E475" s="21">
        <v>44896.977488425924</v>
      </c>
      <c r="G475" s="21">
        <v>45486.577476851853</v>
      </c>
      <c r="I475" s="13">
        <v>44896.91138888889</v>
      </c>
    </row>
    <row r="476" spans="1:9" x14ac:dyDescent="0.2">
      <c r="A476" s="13">
        <v>44934.634560185194</v>
      </c>
      <c r="C476" s="21">
        <v>44333.674756944441</v>
      </c>
      <c r="E476" s="21">
        <v>45429.621527777774</v>
      </c>
      <c r="G476" s="21">
        <v>44329.091064814813</v>
      </c>
      <c r="I476" s="13">
        <v>45429.572650462957</v>
      </c>
    </row>
    <row r="477" spans="1:9" x14ac:dyDescent="0.2">
      <c r="A477" s="13">
        <v>44997.753668981481</v>
      </c>
      <c r="C477" s="21">
        <v>44541.381898148138</v>
      </c>
      <c r="E477" s="21">
        <v>45519.122442129628</v>
      </c>
      <c r="G477" s="21">
        <v>44537.822858796288</v>
      </c>
      <c r="I477" s="13">
        <v>45519.019490740742</v>
      </c>
    </row>
    <row r="478" spans="1:9" x14ac:dyDescent="0.2">
      <c r="A478" s="13">
        <v>45095.504560185182</v>
      </c>
      <c r="C478" s="21">
        <v>44332.832754629628</v>
      </c>
      <c r="E478" s="21">
        <v>44800.021099537036</v>
      </c>
      <c r="G478" s="21">
        <v>44329.091064814813</v>
      </c>
      <c r="I478" s="13">
        <v>44800.005879629629</v>
      </c>
    </row>
    <row r="479" spans="1:9" x14ac:dyDescent="0.2">
      <c r="A479" s="13">
        <v>45462.584247685183</v>
      </c>
      <c r="C479" s="21">
        <v>44599.651215277772</v>
      </c>
      <c r="E479" s="21">
        <v>43230.704768518517</v>
      </c>
      <c r="G479" s="21">
        <v>44594.034537037027</v>
      </c>
      <c r="I479" s="13">
        <v>43230.613935185182</v>
      </c>
    </row>
    <row r="480" spans="1:9" x14ac:dyDescent="0.2">
      <c r="A480" s="13">
        <v>44762.188958333332</v>
      </c>
      <c r="C480" s="21">
        <v>45370.998055555552</v>
      </c>
      <c r="E480" s="21">
        <v>45101.359131944446</v>
      </c>
      <c r="G480" s="21">
        <v>45367.547152777777</v>
      </c>
      <c r="I480" s="13">
        <v>45101.261180555557</v>
      </c>
    </row>
    <row r="481" spans="1:9" x14ac:dyDescent="0.2">
      <c r="A481" s="13">
        <v>44681.579675925917</v>
      </c>
      <c r="C481" s="21">
        <v>44738.482488425936</v>
      </c>
      <c r="E481" s="21">
        <v>42422.5081712963</v>
      </c>
      <c r="G481" s="21">
        <v>44735.969872685193</v>
      </c>
      <c r="I481" s="13">
        <v>42422.444108796299</v>
      </c>
    </row>
    <row r="482" spans="1:9" x14ac:dyDescent="0.2">
      <c r="A482" s="13">
        <v>44259.254733796297</v>
      </c>
      <c r="C482" s="21">
        <v>45491.125243055561</v>
      </c>
      <c r="E482" s="21">
        <v>45018.900960648149</v>
      </c>
      <c r="G482" s="21">
        <v>45486.577476851853</v>
      </c>
      <c r="I482" s="13">
        <v>45018.878425925926</v>
      </c>
    </row>
    <row r="483" spans="1:9" x14ac:dyDescent="0.2">
      <c r="A483" s="13">
        <v>43623.360393518517</v>
      </c>
      <c r="C483" s="21">
        <v>43879.941643518519</v>
      </c>
      <c r="E483" s="21">
        <v>44092.139432870368</v>
      </c>
      <c r="G483" s="21">
        <v>43877.399826388893</v>
      </c>
      <c r="I483" s="13">
        <v>44092.095451388886</v>
      </c>
    </row>
    <row r="484" spans="1:9" x14ac:dyDescent="0.2">
      <c r="A484" s="13">
        <v>43576.690879629627</v>
      </c>
      <c r="C484" s="21">
        <v>43165.494837962957</v>
      </c>
      <c r="E484" s="21">
        <v>43824.442245370374</v>
      </c>
      <c r="G484" s="21">
        <v>43161.060439814813</v>
      </c>
      <c r="I484" s="13">
        <v>43824.44121527778</v>
      </c>
    </row>
    <row r="485" spans="1:9" x14ac:dyDescent="0.2">
      <c r="A485" s="13">
        <v>42022.452789351853</v>
      </c>
      <c r="C485" s="21">
        <v>43476.29924768518</v>
      </c>
      <c r="E485" s="21">
        <v>44107.614421296297</v>
      </c>
      <c r="G485" s="21">
        <v>43470.707499999997</v>
      </c>
      <c r="I485" s="13">
        <v>44107.529907407406</v>
      </c>
    </row>
    <row r="486" spans="1:9" x14ac:dyDescent="0.2">
      <c r="A486" s="13">
        <v>43874.259189814817</v>
      </c>
      <c r="C486" s="21">
        <v>43437.678344907399</v>
      </c>
      <c r="E486" s="21">
        <v>44711.254201388889</v>
      </c>
      <c r="G486" s="21">
        <v>43433.091898148137</v>
      </c>
      <c r="I486" s="13">
        <v>44711.139351851853</v>
      </c>
    </row>
    <row r="487" spans="1:9" x14ac:dyDescent="0.2">
      <c r="A487" s="13">
        <v>45428.902627314812</v>
      </c>
      <c r="C487" s="21">
        <v>43616.108796296299</v>
      </c>
      <c r="E487" s="21">
        <v>45573.310266203698</v>
      </c>
      <c r="G487" s="21">
        <v>43612.428356481483</v>
      </c>
      <c r="I487" s="13">
        <v>45573.251550925917</v>
      </c>
    </row>
    <row r="488" spans="1:9" x14ac:dyDescent="0.2">
      <c r="A488" s="13">
        <v>45281.355925925927</v>
      </c>
      <c r="C488" s="21">
        <v>44026.728425925925</v>
      </c>
      <c r="E488" s="21">
        <v>43593.729675925926</v>
      </c>
      <c r="G488" s="21">
        <v>44022.284074074072</v>
      </c>
      <c r="I488" s="13">
        <v>43593.68949074074</v>
      </c>
    </row>
    <row r="489" spans="1:9" x14ac:dyDescent="0.2">
      <c r="A489" s="13">
        <v>43091.510787037027</v>
      </c>
      <c r="C489" s="21">
        <v>44026.806539351855</v>
      </c>
      <c r="E489" s="21">
        <v>44883.923298611109</v>
      </c>
      <c r="G489" s="21">
        <v>44022.284074074072</v>
      </c>
      <c r="I489" s="13">
        <v>44883.887592592589</v>
      </c>
    </row>
    <row r="490" spans="1:9" x14ac:dyDescent="0.2">
      <c r="A490" s="13">
        <v>42863.949652777781</v>
      </c>
      <c r="C490" s="21">
        <v>45125.851689814823</v>
      </c>
      <c r="E490" s="21">
        <v>44804.481493055551</v>
      </c>
      <c r="G490" s="21">
        <v>45123.302141203712</v>
      </c>
      <c r="I490" s="13">
        <v>44804.43608796296</v>
      </c>
    </row>
    <row r="491" spans="1:9" x14ac:dyDescent="0.2">
      <c r="A491" s="13">
        <v>43780.767245370371</v>
      </c>
      <c r="C491" s="21">
        <v>44916.451550925922</v>
      </c>
      <c r="E491" s="21">
        <v>41811.381805555553</v>
      </c>
      <c r="G491" s="21">
        <v>44912.797222222223</v>
      </c>
      <c r="I491" s="13">
        <v>41811.37263888889</v>
      </c>
    </row>
    <row r="492" spans="1:9" x14ac:dyDescent="0.2">
      <c r="A492" s="13">
        <v>44784.43478009259</v>
      </c>
      <c r="C492" s="21">
        <v>44622.458344907413</v>
      </c>
      <c r="E492" s="21">
        <v>42138.183368055557</v>
      </c>
      <c r="G492" s="21">
        <v>44618.994305555563</v>
      </c>
      <c r="I492" s="13">
        <v>42138.061898148153</v>
      </c>
    </row>
    <row r="493" spans="1:9" x14ac:dyDescent="0.2">
      <c r="A493" s="13">
        <v>44935.99763888889</v>
      </c>
      <c r="C493" s="21">
        <v>45219.534050925926</v>
      </c>
      <c r="E493" s="21">
        <v>45466.357974537037</v>
      </c>
      <c r="G493" s="21">
        <v>45214.953888888893</v>
      </c>
      <c r="I493" s="13">
        <v>45466.260266203702</v>
      </c>
    </row>
    <row r="494" spans="1:9" x14ac:dyDescent="0.2">
      <c r="A494" s="13">
        <v>42246.331921296303</v>
      </c>
      <c r="C494" s="21">
        <v>45220.576226851852</v>
      </c>
      <c r="E494" s="21">
        <v>44311.953425925924</v>
      </c>
      <c r="G494" s="21">
        <v>45214.953888888893</v>
      </c>
      <c r="I494" s="13">
        <v>44311.888935185183</v>
      </c>
    </row>
    <row r="495" spans="1:9" x14ac:dyDescent="0.2">
      <c r="A495" s="13">
        <v>43434.248252314806</v>
      </c>
      <c r="C495" s="21">
        <v>44794.716921296298</v>
      </c>
      <c r="E495" s="21">
        <v>45432.014756944445</v>
      </c>
      <c r="G495" s="21">
        <v>44791.229456018518</v>
      </c>
      <c r="I495" s="13">
        <v>45431.994259259263</v>
      </c>
    </row>
    <row r="496" spans="1:9" x14ac:dyDescent="0.2">
      <c r="A496" s="13">
        <v>42150.876759259263</v>
      </c>
      <c r="C496" s="21">
        <v>44918.271354166667</v>
      </c>
      <c r="E496" s="21">
        <v>44023.148946759262</v>
      </c>
      <c r="G496" s="21">
        <v>44912.797222222223</v>
      </c>
      <c r="I496" s="13">
        <v>44023.033518518518</v>
      </c>
    </row>
    <row r="497" spans="1:9" x14ac:dyDescent="0.2">
      <c r="A497" s="13">
        <v>43655.734155092592</v>
      </c>
      <c r="C497" s="21">
        <v>43032.994305555556</v>
      </c>
      <c r="E497" s="21">
        <v>44132.609814814816</v>
      </c>
      <c r="G497" s="21">
        <v>43027.389641203707</v>
      </c>
      <c r="I497" s="13">
        <v>44132.592499999999</v>
      </c>
    </row>
    <row r="498" spans="1:9" x14ac:dyDescent="0.2">
      <c r="A498" s="13">
        <v>43815.717476851853</v>
      </c>
      <c r="C498" s="21">
        <v>43882.535358796304</v>
      </c>
      <c r="E498" s="21">
        <v>41976.80096064815</v>
      </c>
      <c r="G498" s="21">
        <v>43876.997395833343</v>
      </c>
      <c r="I498" s="13">
        <v>41976.781412037039</v>
      </c>
    </row>
    <row r="499" spans="1:9" x14ac:dyDescent="0.2">
      <c r="A499" s="13">
        <v>44929.812303240738</v>
      </c>
      <c r="C499" s="21">
        <v>45591.763912037037</v>
      </c>
      <c r="E499" s="21">
        <v>43822.955868055556</v>
      </c>
      <c r="G499" s="21">
        <v>45587.201354166667</v>
      </c>
      <c r="I499" s="13">
        <v>43822.885949074072</v>
      </c>
    </row>
    <row r="500" spans="1:9" x14ac:dyDescent="0.2">
      <c r="A500" s="13">
        <v>45240.295486111107</v>
      </c>
      <c r="C500" s="21">
        <v>42883.757453703693</v>
      </c>
      <c r="E500" s="21">
        <v>43945.287905092591</v>
      </c>
      <c r="G500" s="21">
        <v>42880.115648148138</v>
      </c>
      <c r="I500" s="13">
        <v>43945.211967592593</v>
      </c>
    </row>
    <row r="501" spans="1:9" x14ac:dyDescent="0.2">
      <c r="A501" s="13">
        <v>44599.905914351853</v>
      </c>
      <c r="C501" s="21">
        <v>45591.843032407407</v>
      </c>
      <c r="E501" s="21">
        <v>44244.731342592597</v>
      </c>
      <c r="G501" s="21">
        <v>45587.201354166667</v>
      </c>
      <c r="I501" s="13">
        <v>44244.644456018519</v>
      </c>
    </row>
    <row r="502" spans="1:9" x14ac:dyDescent="0.2">
      <c r="A502" s="13">
        <v>43447.877418981479</v>
      </c>
      <c r="C502" s="21">
        <v>44345.4920949074</v>
      </c>
      <c r="E502" s="21">
        <v>44929.903206018513</v>
      </c>
      <c r="G502" s="21">
        <v>44340.937743055547</v>
      </c>
      <c r="I502" s="13">
        <v>44929.812303240738</v>
      </c>
    </row>
    <row r="503" spans="1:9" x14ac:dyDescent="0.2">
      <c r="A503" s="13">
        <v>45065.278506944444</v>
      </c>
      <c r="C503" s="21">
        <v>43490.117430555547</v>
      </c>
      <c r="E503" s="21">
        <v>45235.427789351852</v>
      </c>
      <c r="G503" s="21">
        <v>43485.539618055547</v>
      </c>
      <c r="I503" s="13">
        <v>45235.33326388889</v>
      </c>
    </row>
    <row r="504" spans="1:9" x14ac:dyDescent="0.2">
      <c r="A504" s="13">
        <v>43874.432453703703</v>
      </c>
      <c r="C504" s="21">
        <v>44886.413657407407</v>
      </c>
      <c r="E504" s="21">
        <v>42777.466041666659</v>
      </c>
      <c r="G504" s="21">
        <v>44883.887592592589</v>
      </c>
      <c r="I504" s="13">
        <v>42777.397997685177</v>
      </c>
    </row>
    <row r="505" spans="1:9" x14ac:dyDescent="0.2">
      <c r="A505" s="13">
        <v>45048.849108796298</v>
      </c>
      <c r="C505" s="21">
        <v>44008.782060185178</v>
      </c>
      <c r="E505" s="21">
        <v>45620.407534722232</v>
      </c>
      <c r="G505" s="21">
        <v>44003.224710648137</v>
      </c>
      <c r="I505" s="13">
        <v>45620.389965277784</v>
      </c>
    </row>
    <row r="506" spans="1:9" x14ac:dyDescent="0.2">
      <c r="A506" s="13">
        <v>42993.510972222219</v>
      </c>
      <c r="C506" s="21">
        <v>44661.208634259267</v>
      </c>
      <c r="E506" s="21">
        <v>44094.285381944443</v>
      </c>
      <c r="G506" s="21">
        <v>44655.575162037043</v>
      </c>
      <c r="I506" s="13">
        <v>44094.256504629629</v>
      </c>
    </row>
    <row r="507" spans="1:9" x14ac:dyDescent="0.2">
      <c r="A507" s="13">
        <v>44881.87158564815</v>
      </c>
      <c r="C507" s="21">
        <v>43652.335960648139</v>
      </c>
      <c r="E507" s="21">
        <v>44956.393611111111</v>
      </c>
      <c r="G507" s="21">
        <v>43648.839895833327</v>
      </c>
      <c r="I507" s="13">
        <v>44956.351736111108</v>
      </c>
    </row>
    <row r="508" spans="1:9" x14ac:dyDescent="0.2">
      <c r="A508" s="13">
        <v>43816.718923611108</v>
      </c>
      <c r="C508" s="21">
        <v>44964.723287037043</v>
      </c>
      <c r="E508" s="21">
        <v>45352.678252314814</v>
      </c>
      <c r="G508" s="21">
        <v>44961.134259259263</v>
      </c>
      <c r="I508" s="13">
        <v>45352.562847222223</v>
      </c>
    </row>
    <row r="509" spans="1:9" x14ac:dyDescent="0.2">
      <c r="A509" s="13">
        <v>45451.608344907407</v>
      </c>
      <c r="C509" s="21">
        <v>43653.414502314816</v>
      </c>
      <c r="E509" s="21">
        <v>42353.31144675926</v>
      </c>
      <c r="G509" s="21">
        <v>43648.839895833327</v>
      </c>
      <c r="I509" s="13">
        <v>42353.23914351852</v>
      </c>
    </row>
    <row r="510" spans="1:9" x14ac:dyDescent="0.2">
      <c r="A510" s="13">
        <v>41415.145937499998</v>
      </c>
      <c r="C510" s="21">
        <v>44281.82307870371</v>
      </c>
      <c r="E510" s="21">
        <v>41704.59983796296</v>
      </c>
      <c r="G510" s="21">
        <v>44278.361180555563</v>
      </c>
      <c r="I510" s="13">
        <v>41704.488761574074</v>
      </c>
    </row>
    <row r="511" spans="1:9" x14ac:dyDescent="0.2">
      <c r="A511" s="13">
        <v>43667.558819444443</v>
      </c>
      <c r="C511" s="21">
        <v>44617.023888888885</v>
      </c>
      <c r="E511" s="21">
        <v>43257.185868055552</v>
      </c>
      <c r="G511" s="21">
        <v>44611.454386574071</v>
      </c>
      <c r="I511" s="13">
        <v>43257.143819444442</v>
      </c>
    </row>
    <row r="512" spans="1:9" x14ac:dyDescent="0.2">
      <c r="A512" s="13">
        <v>42566.759236111109</v>
      </c>
      <c r="C512" s="21">
        <v>44432.24318287037</v>
      </c>
      <c r="E512" s="21">
        <v>43881.755011574074</v>
      </c>
      <c r="G512" s="21">
        <v>44426.782604166663</v>
      </c>
      <c r="I512" s="13">
        <v>43881.744930555556</v>
      </c>
    </row>
    <row r="513" spans="1:9" x14ac:dyDescent="0.2">
      <c r="A513" s="13">
        <v>44921.270914351851</v>
      </c>
      <c r="C513" s="21">
        <v>44912.292731481481</v>
      </c>
      <c r="E513" s="21">
        <v>44697.351122685192</v>
      </c>
      <c r="G513" s="21">
        <v>44906.707696759258</v>
      </c>
      <c r="I513" s="13">
        <v>44697.335694444453</v>
      </c>
    </row>
    <row r="514" spans="1:9" x14ac:dyDescent="0.2">
      <c r="A514" s="13">
        <v>44424.7731712963</v>
      </c>
      <c r="C514" s="21">
        <v>44911.345393518517</v>
      </c>
      <c r="E514" s="21">
        <v>44949.258414351847</v>
      </c>
      <c r="G514" s="21">
        <v>44906.707696759258</v>
      </c>
      <c r="I514" s="13">
        <v>44949.189953703702</v>
      </c>
    </row>
    <row r="515" spans="1:9" x14ac:dyDescent="0.2">
      <c r="A515" s="13">
        <v>45425.792916666673</v>
      </c>
      <c r="C515" s="21">
        <v>44430.308252314811</v>
      </c>
      <c r="E515" s="21">
        <v>45021.288668981484</v>
      </c>
      <c r="G515" s="21">
        <v>44426.782604166663</v>
      </c>
      <c r="I515" s="13">
        <v>45021.283379629633</v>
      </c>
    </row>
    <row r="516" spans="1:9" x14ac:dyDescent="0.2">
      <c r="A516" s="13">
        <v>43694.403356481482</v>
      </c>
      <c r="C516" s="21">
        <v>44803.573437500003</v>
      </c>
      <c r="E516" s="21">
        <v>43516.229386574065</v>
      </c>
      <c r="G516" s="21">
        <v>44798.986006944448</v>
      </c>
      <c r="I516" s="13">
        <v>43516.138402777768</v>
      </c>
    </row>
    <row r="517" spans="1:9" x14ac:dyDescent="0.2">
      <c r="A517" s="13">
        <v>45017.944004629629</v>
      </c>
      <c r="C517" s="21">
        <v>43885.183229166665</v>
      </c>
      <c r="E517" s="21">
        <v>44500.553969907407</v>
      </c>
      <c r="G517" s="21">
        <v>43882.59233796296</v>
      </c>
      <c r="I517" s="13">
        <v>44500.506354166668</v>
      </c>
    </row>
    <row r="518" spans="1:9" x14ac:dyDescent="0.2">
      <c r="A518" s="13">
        <v>45215.393692129634</v>
      </c>
      <c r="C518" s="21">
        <v>44964.722696759265</v>
      </c>
      <c r="E518" s="21">
        <v>43429.954212962963</v>
      </c>
      <c r="G518" s="21">
        <v>44961.134259259263</v>
      </c>
      <c r="I518" s="13">
        <v>43429.871898148151</v>
      </c>
    </row>
    <row r="519" spans="1:9" x14ac:dyDescent="0.2">
      <c r="A519" s="13">
        <v>45449.290798611109</v>
      </c>
      <c r="C519" s="21">
        <v>44735.68650462963</v>
      </c>
      <c r="E519" s="21">
        <v>43953.6569212963</v>
      </c>
      <c r="G519" s="21">
        <v>44733.024768518517</v>
      </c>
      <c r="I519" s="13">
        <v>43953.556527777779</v>
      </c>
    </row>
    <row r="520" spans="1:9" x14ac:dyDescent="0.2">
      <c r="A520" s="13">
        <v>44427.070335648154</v>
      </c>
      <c r="C520" s="21">
        <v>44128.740960648152</v>
      </c>
      <c r="E520" s="21">
        <v>44269.17528935185</v>
      </c>
      <c r="G520" s="21">
        <v>44125.143379629633</v>
      </c>
      <c r="I520" s="13">
        <v>44269.160196759258</v>
      </c>
    </row>
    <row r="521" spans="1:9" x14ac:dyDescent="0.2">
      <c r="A521" s="13">
        <v>42831.849745370368</v>
      </c>
      <c r="C521" s="21">
        <v>45476.646851851845</v>
      </c>
      <c r="E521" s="21">
        <v>42966.611608796295</v>
      </c>
      <c r="G521" s="21">
        <v>45472.136099537027</v>
      </c>
      <c r="I521" s="13">
        <v>42966.589768518519</v>
      </c>
    </row>
    <row r="522" spans="1:9" x14ac:dyDescent="0.2">
      <c r="A522" s="13">
        <v>44392.03638888889</v>
      </c>
      <c r="C522" s="21">
        <v>44127.489594907405</v>
      </c>
      <c r="E522" s="21">
        <v>43773.38185185186</v>
      </c>
      <c r="G522" s="21">
        <v>44125.143379629633</v>
      </c>
      <c r="I522" s="13">
        <v>43773.354050925933</v>
      </c>
    </row>
    <row r="523" spans="1:9" x14ac:dyDescent="0.2">
      <c r="A523" s="13">
        <v>45526.633761574078</v>
      </c>
      <c r="C523" s="21">
        <v>44714.417615740742</v>
      </c>
      <c r="E523" s="21">
        <v>43179.280856481484</v>
      </c>
      <c r="G523" s="21">
        <v>44710.738796296297</v>
      </c>
      <c r="I523" s="13">
        <v>43179.174143518518</v>
      </c>
    </row>
    <row r="524" spans="1:9" x14ac:dyDescent="0.2">
      <c r="A524" s="13">
        <v>45326.599236111113</v>
      </c>
      <c r="C524" s="21">
        <v>44536.434733796297</v>
      </c>
      <c r="E524" s="21">
        <v>43258.983888888884</v>
      </c>
      <c r="G524" s="21">
        <v>44533.825312499997</v>
      </c>
      <c r="I524" s="13">
        <v>43258.974409722221</v>
      </c>
    </row>
    <row r="525" spans="1:9" x14ac:dyDescent="0.2">
      <c r="A525" s="13">
        <v>43229.182256944441</v>
      </c>
      <c r="C525" s="21">
        <v>44716.235925925925</v>
      </c>
      <c r="E525" s="21">
        <v>45474.093773148154</v>
      </c>
      <c r="G525" s="21">
        <v>44710.738796296297</v>
      </c>
      <c r="I525" s="13">
        <v>45474.040127314824</v>
      </c>
    </row>
    <row r="526" spans="1:9" x14ac:dyDescent="0.2">
      <c r="A526" s="13">
        <v>44087.276122685187</v>
      </c>
      <c r="C526" s="21">
        <v>44899.69085648148</v>
      </c>
      <c r="E526" s="21">
        <v>45235.398321759254</v>
      </c>
      <c r="G526" s="21">
        <v>44894.139097222222</v>
      </c>
      <c r="I526" s="13">
        <v>45235.392280092587</v>
      </c>
    </row>
    <row r="527" spans="1:9" x14ac:dyDescent="0.2">
      <c r="A527" s="13">
        <v>43248.146863425929</v>
      </c>
      <c r="C527" s="21">
        <v>44108.600243055553</v>
      </c>
      <c r="E527" s="21">
        <v>44224.645138888889</v>
      </c>
      <c r="G527" s="21">
        <v>44106.03402777778</v>
      </c>
      <c r="I527" s="13">
        <v>44224.607708333337</v>
      </c>
    </row>
    <row r="528" spans="1:9" x14ac:dyDescent="0.2">
      <c r="A528" s="13">
        <v>44984.18372685185</v>
      </c>
      <c r="C528" s="21">
        <v>45351.571562500001</v>
      </c>
      <c r="E528" s="21">
        <v>44078.733935185184</v>
      </c>
      <c r="G528" s="21">
        <v>45346.886689814812</v>
      </c>
      <c r="I528" s="13">
        <v>44078.612951388888</v>
      </c>
    </row>
    <row r="529" spans="1:9" x14ac:dyDescent="0.2">
      <c r="A529" s="13">
        <v>44883.297511574077</v>
      </c>
      <c r="C529" s="21">
        <v>44657.596180555556</v>
      </c>
      <c r="E529" s="21">
        <v>44413.443831018521</v>
      </c>
      <c r="G529" s="21">
        <v>44653.102048611108</v>
      </c>
      <c r="I529" s="13">
        <v>44413.32130787037</v>
      </c>
    </row>
    <row r="530" spans="1:9" x14ac:dyDescent="0.2">
      <c r="A530" s="13">
        <v>45390.659942129627</v>
      </c>
      <c r="C530" s="21">
        <v>44656.840011574073</v>
      </c>
      <c r="E530" s="21">
        <v>44673.817407407398</v>
      </c>
      <c r="G530" s="21">
        <v>44653.373854166668</v>
      </c>
      <c r="I530" s="13">
        <v>44673.758368055547</v>
      </c>
    </row>
    <row r="531" spans="1:9" x14ac:dyDescent="0.2">
      <c r="A531" s="13">
        <v>44697.635046296287</v>
      </c>
      <c r="C531" s="21">
        <v>44656.663078703699</v>
      </c>
      <c r="E531" s="21">
        <v>42053.130960648152</v>
      </c>
      <c r="G531" s="21">
        <v>44653.102048611108</v>
      </c>
      <c r="I531" s="13">
        <v>42053.030960648153</v>
      </c>
    </row>
    <row r="532" spans="1:9" x14ac:dyDescent="0.2">
      <c r="A532" s="13">
        <v>42614.626122685193</v>
      </c>
      <c r="C532" s="21">
        <v>44656.713518518511</v>
      </c>
      <c r="E532" s="21">
        <v>44299.618981481486</v>
      </c>
      <c r="G532" s="21">
        <v>44653.102048611108</v>
      </c>
      <c r="I532" s="13">
        <v>44299.585069444453</v>
      </c>
    </row>
    <row r="533" spans="1:9" x14ac:dyDescent="0.2">
      <c r="A533" s="13">
        <v>41645.592395833337</v>
      </c>
      <c r="C533" s="21">
        <v>44297.442569444451</v>
      </c>
      <c r="E533" s="21">
        <v>44650.269155092596</v>
      </c>
      <c r="G533" s="21">
        <v>44292.856412037043</v>
      </c>
      <c r="I533" s="13">
        <v>44650.156956018523</v>
      </c>
    </row>
    <row r="534" spans="1:9" x14ac:dyDescent="0.2">
      <c r="A534" s="13">
        <v>45477.862175925933</v>
      </c>
      <c r="C534" s="21">
        <v>44988.2819212963</v>
      </c>
      <c r="E534" s="21">
        <v>41958.576018518521</v>
      </c>
      <c r="G534" s="21">
        <v>44984.613229166673</v>
      </c>
      <c r="I534" s="13">
        <v>41958.514340277783</v>
      </c>
    </row>
    <row r="535" spans="1:9" x14ac:dyDescent="0.2">
      <c r="A535" s="13">
        <v>44935.796886574077</v>
      </c>
      <c r="C535" s="21">
        <v>44990.278171296304</v>
      </c>
      <c r="E535" s="21">
        <v>45086.741689814815</v>
      </c>
      <c r="G535" s="21">
        <v>44984.613229166673</v>
      </c>
      <c r="I535" s="13">
        <v>45086.695486111108</v>
      </c>
    </row>
    <row r="536" spans="1:9" x14ac:dyDescent="0.2">
      <c r="A536" s="13">
        <v>43357.498993055553</v>
      </c>
      <c r="C536" s="21">
        <v>44658.046076388884</v>
      </c>
      <c r="E536" s="21">
        <v>44589.537106481475</v>
      </c>
      <c r="G536" s="21">
        <v>44653.373854166668</v>
      </c>
      <c r="I536" s="13">
        <v>44589.429548611108</v>
      </c>
    </row>
    <row r="537" spans="1:9" x14ac:dyDescent="0.2">
      <c r="A537" s="13">
        <v>45090.195416666669</v>
      </c>
      <c r="C537" s="21">
        <v>45349.979988425926</v>
      </c>
      <c r="E537" s="21">
        <v>44531.452939814822</v>
      </c>
      <c r="G537" s="21">
        <v>45347.482164351852</v>
      </c>
      <c r="I537" s="13">
        <v>44531.435520833344</v>
      </c>
    </row>
    <row r="538" spans="1:9" x14ac:dyDescent="0.2">
      <c r="A538" s="13">
        <v>44207.139432870368</v>
      </c>
      <c r="C538" s="21">
        <v>45350.036712962959</v>
      </c>
      <c r="E538" s="21">
        <v>43820.572256944441</v>
      </c>
      <c r="G538" s="21">
        <v>45347.482164351852</v>
      </c>
      <c r="I538" s="13">
        <v>43820.540833333333</v>
      </c>
    </row>
    <row r="539" spans="1:9" x14ac:dyDescent="0.2">
      <c r="A539" s="13">
        <v>44828.843495370369</v>
      </c>
      <c r="C539" s="21">
        <v>44910.757071759261</v>
      </c>
      <c r="E539" s="21">
        <v>42422.131122685183</v>
      </c>
      <c r="G539" s="21">
        <v>44905.106238425928</v>
      </c>
      <c r="I539" s="13">
        <v>42422.13040509259</v>
      </c>
    </row>
    <row r="540" spans="1:9" x14ac:dyDescent="0.2">
      <c r="A540" s="13">
        <v>45132.927974537037</v>
      </c>
      <c r="C540" s="21">
        <v>44843.737870370373</v>
      </c>
      <c r="E540" s="21">
        <v>44078.129467592596</v>
      </c>
      <c r="G540" s="21">
        <v>44839.111273148148</v>
      </c>
      <c r="I540" s="13">
        <v>44078.117905092593</v>
      </c>
    </row>
    <row r="541" spans="1:9" x14ac:dyDescent="0.2">
      <c r="A541" s="13">
        <v>45476.696261574078</v>
      </c>
      <c r="C541" s="21">
        <v>44844.899907407402</v>
      </c>
      <c r="E541" s="21">
        <v>45346.945543981477</v>
      </c>
      <c r="G541" s="21">
        <v>44839.429340277777</v>
      </c>
      <c r="I541" s="13">
        <v>45346.901203703703</v>
      </c>
    </row>
    <row r="542" spans="1:9" x14ac:dyDescent="0.2">
      <c r="A542" s="13">
        <v>43515.622777777768</v>
      </c>
      <c r="C542" s="21">
        <v>44736.167962962965</v>
      </c>
      <c r="E542" s="21">
        <v>44538.885289351849</v>
      </c>
      <c r="G542" s="21">
        <v>44732.684675925928</v>
      </c>
      <c r="I542" s="13">
        <v>44538.824884259258</v>
      </c>
    </row>
    <row r="543" spans="1:9" x14ac:dyDescent="0.2">
      <c r="A543" s="13">
        <v>42869.793252314812</v>
      </c>
      <c r="C543" s="21">
        <v>45295.53738425926</v>
      </c>
      <c r="E543" s="21">
        <v>45513.634363425925</v>
      </c>
      <c r="G543" s="21">
        <v>45292.120254629634</v>
      </c>
      <c r="I543" s="13">
        <v>45513.517465277779</v>
      </c>
    </row>
    <row r="544" spans="1:9" x14ac:dyDescent="0.2">
      <c r="A544" s="13">
        <v>45284.238402777781</v>
      </c>
      <c r="C544" s="21">
        <v>45296.520000000004</v>
      </c>
      <c r="E544" s="21">
        <v>45439.553182870375</v>
      </c>
      <c r="G544" s="21">
        <v>45292.120254629634</v>
      </c>
      <c r="I544" s="13">
        <v>45439.526550925933</v>
      </c>
    </row>
    <row r="545" spans="1:9" x14ac:dyDescent="0.2">
      <c r="A545" s="13">
        <v>42251.435474537036</v>
      </c>
      <c r="C545" s="21">
        <v>45148.648645833331</v>
      </c>
      <c r="E545" s="21">
        <v>44522.632349537038</v>
      </c>
      <c r="G545" s="21">
        <v>45144.007094907407</v>
      </c>
      <c r="I545" s="13">
        <v>44522.56417824074</v>
      </c>
    </row>
    <row r="546" spans="1:9" x14ac:dyDescent="0.2">
      <c r="A546" s="13">
        <v>44915.67114583333</v>
      </c>
      <c r="C546" s="21">
        <v>44834.653912037036</v>
      </c>
      <c r="E546" s="21">
        <v>43941.937256944446</v>
      </c>
      <c r="G546" s="21">
        <v>44831.971805555557</v>
      </c>
      <c r="I546" s="13">
        <v>43941.891273148147</v>
      </c>
    </row>
    <row r="547" spans="1:9" x14ac:dyDescent="0.2">
      <c r="A547" s="13">
        <v>44904.037962962961</v>
      </c>
      <c r="C547" s="21">
        <v>44827.63116898149</v>
      </c>
      <c r="E547" s="21">
        <v>44781.996099537042</v>
      </c>
      <c r="G547" s="21">
        <v>44822.293680555558</v>
      </c>
      <c r="I547" s="13">
        <v>44781.990486111114</v>
      </c>
    </row>
    <row r="548" spans="1:9" x14ac:dyDescent="0.2">
      <c r="A548" s="13">
        <v>43454.27065972222</v>
      </c>
      <c r="C548" s="21">
        <v>42368.387962962966</v>
      </c>
      <c r="E548" s="21">
        <v>45303.775416666656</v>
      </c>
      <c r="G548" s="21">
        <v>42363.826562499999</v>
      </c>
      <c r="I548" s="13">
        <v>45303.657800925917</v>
      </c>
    </row>
    <row r="549" spans="1:9" x14ac:dyDescent="0.2">
      <c r="A549" s="13">
        <v>45526.785879629628</v>
      </c>
      <c r="C549" s="21">
        <v>43623.794733796298</v>
      </c>
      <c r="E549" s="21">
        <v>43584.304942129631</v>
      </c>
      <c r="G549" s="21">
        <v>43620.08388888889</v>
      </c>
      <c r="I549" s="13">
        <v>43584.284143518518</v>
      </c>
    </row>
    <row r="550" spans="1:9" x14ac:dyDescent="0.2">
      <c r="A550" s="13">
        <v>45339.117685185192</v>
      </c>
      <c r="C550" s="21">
        <v>42368.51293981482</v>
      </c>
      <c r="E550" s="21">
        <v>42737.548680555556</v>
      </c>
      <c r="G550" s="21">
        <v>42363.826562499999</v>
      </c>
      <c r="I550" s="13">
        <v>42737.429062499999</v>
      </c>
    </row>
    <row r="551" spans="1:9" x14ac:dyDescent="0.2">
      <c r="A551" s="13">
        <v>43760.304560185177</v>
      </c>
      <c r="C551" s="21">
        <v>45044.780196759253</v>
      </c>
      <c r="E551" s="21">
        <v>44901.030844907407</v>
      </c>
      <c r="G551" s="21">
        <v>45040.224374999998</v>
      </c>
      <c r="I551" s="13">
        <v>44901.028194444443</v>
      </c>
    </row>
    <row r="552" spans="1:9" x14ac:dyDescent="0.2">
      <c r="A552" s="13">
        <v>43876.997395833343</v>
      </c>
      <c r="C552" s="21">
        <v>44462.297615740747</v>
      </c>
      <c r="E552" s="21">
        <v>45376.782777777778</v>
      </c>
      <c r="G552" s="21">
        <v>44456.914456018523</v>
      </c>
      <c r="I552" s="13">
        <v>45376.762106481481</v>
      </c>
    </row>
    <row r="553" spans="1:9" x14ac:dyDescent="0.2">
      <c r="A553" s="13">
        <v>43600.175324074073</v>
      </c>
      <c r="C553" s="21">
        <v>45221.307986111111</v>
      </c>
      <c r="E553" s="21">
        <v>44998.501273148147</v>
      </c>
      <c r="G553" s="21">
        <v>45218.663599537038</v>
      </c>
      <c r="I553" s="13">
        <v>44998.42900462963</v>
      </c>
    </row>
    <row r="554" spans="1:9" x14ac:dyDescent="0.2">
      <c r="A554" s="13">
        <v>44805.512071759258</v>
      </c>
      <c r="C554" s="21">
        <v>44356.146365740744</v>
      </c>
      <c r="E554" s="21">
        <v>42522.141574074078</v>
      </c>
      <c r="G554" s="21">
        <v>44350.640266203707</v>
      </c>
      <c r="I554" s="13">
        <v>42522.135520833333</v>
      </c>
    </row>
    <row r="555" spans="1:9" x14ac:dyDescent="0.2">
      <c r="A555" s="13">
        <v>44785.276562500003</v>
      </c>
      <c r="C555" s="21">
        <v>45424.221608796288</v>
      </c>
      <c r="E555" s="21">
        <v>45136.669386574074</v>
      </c>
      <c r="G555" s="21">
        <v>45419.608425925922</v>
      </c>
      <c r="I555" s="13">
        <v>45136.58425925926</v>
      </c>
    </row>
    <row r="556" spans="1:9" x14ac:dyDescent="0.2">
      <c r="A556" s="13">
        <v>42436.100659722222</v>
      </c>
      <c r="C556" s="21">
        <v>44148.141550925931</v>
      </c>
      <c r="E556" s="21">
        <v>45587.219594907408</v>
      </c>
      <c r="G556" s="21">
        <v>44144.559479166674</v>
      </c>
      <c r="I556" s="13">
        <v>45587.201354166667</v>
      </c>
    </row>
    <row r="557" spans="1:9" x14ac:dyDescent="0.2">
      <c r="A557" s="13">
        <v>45620.232627314806</v>
      </c>
      <c r="C557" s="21">
        <v>45224.247372685189</v>
      </c>
      <c r="E557" s="21">
        <v>44611.488854166666</v>
      </c>
      <c r="G557" s="21">
        <v>45218.663599537038</v>
      </c>
      <c r="I557" s="13">
        <v>44611.454386574071</v>
      </c>
    </row>
    <row r="558" spans="1:9" x14ac:dyDescent="0.2">
      <c r="A558" s="13">
        <v>44984.613229166673</v>
      </c>
      <c r="C558" s="21">
        <v>44140.323553240749</v>
      </c>
      <c r="E558" s="21">
        <v>44192.773310185185</v>
      </c>
      <c r="G558" s="21">
        <v>44135.711377314823</v>
      </c>
      <c r="I558" s="13">
        <v>44192.695474537039</v>
      </c>
    </row>
    <row r="559" spans="1:9" x14ac:dyDescent="0.2">
      <c r="A559" s="13">
        <v>44252.411041666674</v>
      </c>
      <c r="C559" s="21">
        <v>45422.106446759259</v>
      </c>
      <c r="E559" s="21">
        <v>44292.314513888894</v>
      </c>
      <c r="G559" s="21">
        <v>45419.608425925922</v>
      </c>
      <c r="I559" s="13">
        <v>44292.232048611113</v>
      </c>
    </row>
    <row r="560" spans="1:9" x14ac:dyDescent="0.2">
      <c r="A560" s="13">
        <v>45045.642731481479</v>
      </c>
      <c r="C560" s="21">
        <v>45293.071180555555</v>
      </c>
      <c r="E560" s="21">
        <v>43679.651770833341</v>
      </c>
      <c r="G560" s="21">
        <v>45287.529456018521</v>
      </c>
      <c r="I560" s="13">
        <v>43679.597233796303</v>
      </c>
    </row>
    <row r="561" spans="1:9" x14ac:dyDescent="0.2">
      <c r="A561" s="13">
        <v>44149.359525462962</v>
      </c>
      <c r="C561" s="21">
        <v>45290.230833333335</v>
      </c>
      <c r="E561" s="21">
        <v>42389.737997685188</v>
      </c>
      <c r="G561" s="21">
        <v>45287.529456018521</v>
      </c>
      <c r="I561" s="13">
        <v>42389.637789351851</v>
      </c>
    </row>
    <row r="562" spans="1:9" x14ac:dyDescent="0.2">
      <c r="A562" s="13">
        <v>42708.499108796299</v>
      </c>
      <c r="C562" s="21">
        <v>44138.32890046297</v>
      </c>
      <c r="E562" s="21">
        <v>41530.988993055551</v>
      </c>
      <c r="G562" s="21">
        <v>44135.711377314823</v>
      </c>
      <c r="I562" s="13">
        <v>41530.974444444437</v>
      </c>
    </row>
    <row r="563" spans="1:9" x14ac:dyDescent="0.2">
      <c r="A563" s="13">
        <v>44225.76871527778</v>
      </c>
      <c r="C563" s="21">
        <v>44068.815902777773</v>
      </c>
      <c r="E563" s="21">
        <v>44194.672291666669</v>
      </c>
      <c r="G563" s="21">
        <v>44065.191851851851</v>
      </c>
      <c r="I563" s="13">
        <v>44194.640081018522</v>
      </c>
    </row>
    <row r="564" spans="1:9" x14ac:dyDescent="0.2">
      <c r="A564" s="13">
        <v>44518.499421296299</v>
      </c>
      <c r="C564" s="21">
        <v>44070.806967592587</v>
      </c>
      <c r="E564" s="21">
        <v>45575.245856481481</v>
      </c>
      <c r="G564" s="21">
        <v>44065.191851851851</v>
      </c>
      <c r="I564" s="13">
        <v>45575.174976851849</v>
      </c>
    </row>
    <row r="565" spans="1:9" x14ac:dyDescent="0.2">
      <c r="A565" s="13">
        <v>44768.135682870372</v>
      </c>
      <c r="C565" s="21">
        <v>45423.214108796288</v>
      </c>
      <c r="E565" s="21">
        <v>44896.439907407403</v>
      </c>
      <c r="G565" s="21">
        <v>45419.608425925922</v>
      </c>
      <c r="I565" s="13">
        <v>44896.370752314811</v>
      </c>
    </row>
    <row r="566" spans="1:9" x14ac:dyDescent="0.2">
      <c r="A566" s="13">
        <v>44613.550185185188</v>
      </c>
      <c r="C566" s="21">
        <v>43232.43953703704</v>
      </c>
      <c r="E566" s="21">
        <v>45369.785694444436</v>
      </c>
      <c r="G566" s="21">
        <v>43229.963090277779</v>
      </c>
      <c r="I566" s="13">
        <v>45369.681979166657</v>
      </c>
    </row>
    <row r="567" spans="1:9" x14ac:dyDescent="0.2">
      <c r="A567" s="13">
        <v>44845.669108796297</v>
      </c>
      <c r="C567" s="21">
        <v>43096.534004629626</v>
      </c>
      <c r="E567" s="21">
        <v>43447.889398148145</v>
      </c>
      <c r="G567" s="21">
        <v>43091.940023148149</v>
      </c>
      <c r="I567" s="13">
        <v>43447.877418981479</v>
      </c>
    </row>
    <row r="568" spans="1:9" x14ac:dyDescent="0.2">
      <c r="A568" s="13">
        <v>42174.978009259263</v>
      </c>
      <c r="C568" s="21">
        <v>43235.520879629628</v>
      </c>
      <c r="E568" s="21">
        <v>45233.878240740734</v>
      </c>
      <c r="G568" s="21">
        <v>43229.963090277779</v>
      </c>
      <c r="I568" s="13">
        <v>45233.786030092589</v>
      </c>
    </row>
    <row r="569" spans="1:9" x14ac:dyDescent="0.2">
      <c r="A569" s="13">
        <v>43284.771064814813</v>
      </c>
      <c r="C569" s="21">
        <v>44624.148125</v>
      </c>
      <c r="E569" s="21">
        <v>45000.588877314811</v>
      </c>
      <c r="G569" s="21">
        <v>44620.605798611112</v>
      </c>
      <c r="I569" s="13">
        <v>45000.581770833327</v>
      </c>
    </row>
    <row r="570" spans="1:9" x14ac:dyDescent="0.2">
      <c r="A570" s="13">
        <v>43021.381111111114</v>
      </c>
      <c r="C570" s="21">
        <v>43213.542291666665</v>
      </c>
      <c r="E570" s="21">
        <v>43743.634942129633</v>
      </c>
      <c r="G570" s="21">
        <v>43208.955439814818</v>
      </c>
      <c r="I570" s="13">
        <v>43743.625949074078</v>
      </c>
    </row>
    <row r="571" spans="1:9" x14ac:dyDescent="0.2">
      <c r="A571" s="13">
        <v>44784.795173611114</v>
      </c>
      <c r="C571" s="21">
        <v>45576.806423611102</v>
      </c>
      <c r="E571" s="21">
        <v>43489.735648148147</v>
      </c>
      <c r="G571" s="21">
        <v>45573.251550925917</v>
      </c>
      <c r="I571" s="13">
        <v>43489.72142361111</v>
      </c>
    </row>
    <row r="572" spans="1:9" x14ac:dyDescent="0.2">
      <c r="A572" s="13">
        <v>42855.86142361111</v>
      </c>
      <c r="C572" s="21">
        <v>43212.388275462967</v>
      </c>
      <c r="E572" s="21">
        <v>45349.809340277767</v>
      </c>
      <c r="G572" s="21">
        <v>43208.955439814818</v>
      </c>
      <c r="I572" s="13">
        <v>45349.798796296287</v>
      </c>
    </row>
    <row r="573" spans="1:9" x14ac:dyDescent="0.2">
      <c r="A573" s="13">
        <v>43989.29277777778</v>
      </c>
      <c r="C573" s="21">
        <v>43246.596886574072</v>
      </c>
      <c r="E573" s="21">
        <v>44663.337881944441</v>
      </c>
      <c r="G573" s="21">
        <v>43241.926307870373</v>
      </c>
      <c r="I573" s="13">
        <v>44663.21534722222</v>
      </c>
    </row>
    <row r="574" spans="1:9" x14ac:dyDescent="0.2">
      <c r="A574" s="13">
        <v>43693.532962962963</v>
      </c>
      <c r="C574" s="21">
        <v>43094.515844907408</v>
      </c>
      <c r="E574" s="21">
        <v>44347.41002314815</v>
      </c>
      <c r="G574" s="21">
        <v>43091.940023148149</v>
      </c>
      <c r="I574" s="13">
        <v>44347.289259259262</v>
      </c>
    </row>
    <row r="575" spans="1:9" x14ac:dyDescent="0.2">
      <c r="A575" s="13">
        <v>44411.887916666667</v>
      </c>
      <c r="C575" s="21">
        <v>43627.866585648146</v>
      </c>
      <c r="E575" s="21">
        <v>43741.539560185185</v>
      </c>
      <c r="G575" s="21">
        <v>43625.273715277777</v>
      </c>
      <c r="I575" s="13">
        <v>43741.539004629631</v>
      </c>
    </row>
    <row r="576" spans="1:9" x14ac:dyDescent="0.2">
      <c r="A576" s="13">
        <v>44711.139351851853</v>
      </c>
      <c r="C576" s="21">
        <v>43935.481030092582</v>
      </c>
      <c r="E576" s="21">
        <v>45247.343240740745</v>
      </c>
      <c r="G576" s="21">
        <v>43929.814467592587</v>
      </c>
      <c r="I576" s="13">
        <v>45247.305138888893</v>
      </c>
    </row>
    <row r="577" spans="1:9" x14ac:dyDescent="0.2">
      <c r="A577" s="13">
        <v>44340.63554398148</v>
      </c>
      <c r="C577" s="21">
        <v>43234.993946759256</v>
      </c>
      <c r="E577" s="21">
        <v>44307.22002314814</v>
      </c>
      <c r="G577" s="21">
        <v>43230.613935185182</v>
      </c>
      <c r="I577" s="13">
        <v>44307.134097222217</v>
      </c>
    </row>
    <row r="578" spans="1:9" x14ac:dyDescent="0.2">
      <c r="A578" s="13">
        <v>43885.432962962957</v>
      </c>
      <c r="C578" s="21">
        <v>45522.680601851855</v>
      </c>
      <c r="E578" s="21">
        <v>44109.812326388892</v>
      </c>
      <c r="G578" s="21">
        <v>45519.019490740742</v>
      </c>
      <c r="I578" s="13">
        <v>44109.750347222223</v>
      </c>
    </row>
    <row r="579" spans="1:9" x14ac:dyDescent="0.2">
      <c r="A579" s="13">
        <v>42888.470104166663</v>
      </c>
      <c r="C579" s="21">
        <v>44722.22151620371</v>
      </c>
      <c r="E579" s="21">
        <v>43173.947291666664</v>
      </c>
      <c r="G579" s="21">
        <v>44718.596967592603</v>
      </c>
      <c r="I579" s="13">
        <v>43173.864745370367</v>
      </c>
    </row>
    <row r="580" spans="1:9" x14ac:dyDescent="0.2">
      <c r="A580" s="13">
        <v>43992.719467592593</v>
      </c>
      <c r="C580" s="21">
        <v>44383.949884259266</v>
      </c>
      <c r="E580" s="21">
        <v>44298.398518518523</v>
      </c>
      <c r="G580" s="21">
        <v>44379.484131944453</v>
      </c>
      <c r="I580" s="13">
        <v>44298.347118055557</v>
      </c>
    </row>
    <row r="581" spans="1:9" x14ac:dyDescent="0.2">
      <c r="A581" s="13">
        <v>43191.906469907408</v>
      </c>
      <c r="C581" s="21">
        <v>43960.203495370362</v>
      </c>
      <c r="E581" s="21">
        <v>44903.562962962962</v>
      </c>
      <c r="G581" s="21">
        <v>43955.773726851847</v>
      </c>
      <c r="I581" s="13">
        <v>44903.500717592593</v>
      </c>
    </row>
    <row r="582" spans="1:9" x14ac:dyDescent="0.2">
      <c r="A582" s="13">
        <v>44465.520300925928</v>
      </c>
      <c r="C582" s="21">
        <v>43319.435173611113</v>
      </c>
      <c r="E582" s="21">
        <v>44078.705393518518</v>
      </c>
      <c r="G582" s="21">
        <v>43316.913229166668</v>
      </c>
      <c r="I582" s="13">
        <v>44078.612951388888</v>
      </c>
    </row>
    <row r="583" spans="1:9" x14ac:dyDescent="0.2">
      <c r="A583" s="13">
        <v>44767.459166666667</v>
      </c>
      <c r="C583" s="21">
        <v>45523.562314814815</v>
      </c>
      <c r="E583" s="21">
        <v>43226.587337962963</v>
      </c>
      <c r="G583" s="21">
        <v>45519.019490740742</v>
      </c>
      <c r="I583" s="13">
        <v>43226.53297453704</v>
      </c>
    </row>
    <row r="584" spans="1:9" x14ac:dyDescent="0.2">
      <c r="A584" s="13">
        <v>45441.201412037037</v>
      </c>
      <c r="C584" s="21">
        <v>44842.849594907406</v>
      </c>
      <c r="E584" s="21">
        <v>44118.341608796305</v>
      </c>
      <c r="G584" s="21">
        <v>44837.239814814813</v>
      </c>
      <c r="I584" s="13">
        <v>44118.253900462973</v>
      </c>
    </row>
    <row r="585" spans="1:9" x14ac:dyDescent="0.2">
      <c r="A585" s="13">
        <v>43842.564270833333</v>
      </c>
      <c r="C585" s="21">
        <v>43319.566250000003</v>
      </c>
      <c r="E585" s="21">
        <v>43956.051770833335</v>
      </c>
      <c r="G585" s="21">
        <v>43316.913229166668</v>
      </c>
      <c r="I585" s="13">
        <v>43955.952280092592</v>
      </c>
    </row>
    <row r="586" spans="1:9" x14ac:dyDescent="0.2">
      <c r="A586" s="13">
        <v>45330.233981481477</v>
      </c>
      <c r="C586" s="21">
        <v>44723.086574074085</v>
      </c>
      <c r="E586" s="21">
        <v>44173.200613425928</v>
      </c>
      <c r="G586" s="21">
        <v>44718.596967592603</v>
      </c>
      <c r="I586" s="13">
        <v>44173.09207175926</v>
      </c>
    </row>
    <row r="587" spans="1:9" x14ac:dyDescent="0.2">
      <c r="A587" s="13">
        <v>44456.709016203713</v>
      </c>
      <c r="C587" s="21">
        <v>43236.245486111111</v>
      </c>
      <c r="E587" s="21">
        <v>44208.161643518513</v>
      </c>
      <c r="G587" s="21">
        <v>43230.613935185182</v>
      </c>
      <c r="I587" s="13">
        <v>44208.061319444438</v>
      </c>
    </row>
    <row r="588" spans="1:9" x14ac:dyDescent="0.2">
      <c r="A588" s="13">
        <v>45390.033310185187</v>
      </c>
      <c r="C588" s="21">
        <v>43012.151481481487</v>
      </c>
      <c r="E588" s="21">
        <v>44109.371793981481</v>
      </c>
      <c r="G588" s="21">
        <v>43008.668912037043</v>
      </c>
      <c r="I588" s="13">
        <v>44109.261493055557</v>
      </c>
    </row>
    <row r="589" spans="1:9" x14ac:dyDescent="0.2">
      <c r="A589" s="13">
        <v>42522.135520833333</v>
      </c>
      <c r="C589" s="21">
        <v>43012.251377314824</v>
      </c>
      <c r="E589" s="21">
        <v>44161.179212962968</v>
      </c>
      <c r="G589" s="21">
        <v>43008.668912037043</v>
      </c>
      <c r="I589" s="13">
        <v>44161.076215277782</v>
      </c>
    </row>
    <row r="590" spans="1:9" x14ac:dyDescent="0.2">
      <c r="A590" s="13">
        <v>42338.961238425924</v>
      </c>
      <c r="C590" s="21">
        <v>42954.875868055555</v>
      </c>
      <c r="E590" s="21">
        <v>45263.211030092592</v>
      </c>
      <c r="G590" s="21">
        <v>42949.407650462963</v>
      </c>
      <c r="I590" s="13">
        <v>45263.107222222221</v>
      </c>
    </row>
    <row r="591" spans="1:9" x14ac:dyDescent="0.2">
      <c r="A591" s="13">
        <v>44289.306192129632</v>
      </c>
      <c r="C591" s="21">
        <v>45390.785231481481</v>
      </c>
      <c r="E591" s="21">
        <v>44813.715416666666</v>
      </c>
      <c r="G591" s="21">
        <v>45387.221805555557</v>
      </c>
      <c r="I591" s="13">
        <v>44813.707800925928</v>
      </c>
    </row>
    <row r="592" spans="1:9" x14ac:dyDescent="0.2">
      <c r="A592" s="13">
        <v>42818.507395833331</v>
      </c>
      <c r="C592" s="21">
        <v>44650.104004629633</v>
      </c>
      <c r="E592" s="21">
        <v>45304.747499999998</v>
      </c>
      <c r="G592" s="21">
        <v>44645.625138888892</v>
      </c>
      <c r="I592" s="13">
        <v>45304.673888888887</v>
      </c>
    </row>
    <row r="593" spans="1:9" x14ac:dyDescent="0.2">
      <c r="A593" s="13">
        <v>44939.109409722223</v>
      </c>
      <c r="C593" s="21">
        <v>43954.925347222219</v>
      </c>
      <c r="E593" s="21">
        <v>45230.187534722223</v>
      </c>
      <c r="G593" s="21">
        <v>43951.201435185183</v>
      </c>
      <c r="I593" s="13">
        <v>45230.115451388891</v>
      </c>
    </row>
    <row r="594" spans="1:9" x14ac:dyDescent="0.2">
      <c r="A594" s="13">
        <v>45346.02715277778</v>
      </c>
      <c r="C594" s="21">
        <v>44649.110347222224</v>
      </c>
      <c r="E594" s="21">
        <v>43777.067858796298</v>
      </c>
      <c r="G594" s="21">
        <v>44645.625138888892</v>
      </c>
      <c r="I594" s="13">
        <v>43777.065810185188</v>
      </c>
    </row>
    <row r="595" spans="1:9" x14ac:dyDescent="0.2">
      <c r="A595" s="13">
        <v>45192.673009259262</v>
      </c>
      <c r="C595" s="21">
        <v>43954.860995370364</v>
      </c>
      <c r="E595" s="21">
        <v>42994.828564814816</v>
      </c>
      <c r="G595" s="21">
        <v>43951.201435185183</v>
      </c>
      <c r="I595" s="13">
        <v>42994.705474537041</v>
      </c>
    </row>
    <row r="596" spans="1:9" x14ac:dyDescent="0.2">
      <c r="A596" s="13">
        <v>45415.476284722223</v>
      </c>
      <c r="C596" s="21">
        <v>43866.882372685184</v>
      </c>
      <c r="E596" s="21">
        <v>43709.707685185189</v>
      </c>
      <c r="G596" s="21">
        <v>43861.276250000003</v>
      </c>
      <c r="I596" s="13">
        <v>43709.588645833333</v>
      </c>
    </row>
    <row r="597" spans="1:9" x14ac:dyDescent="0.2">
      <c r="A597" s="13">
        <v>45478.919050925928</v>
      </c>
      <c r="C597" s="21">
        <v>44648.200949074082</v>
      </c>
      <c r="E597" s="21">
        <v>45074.693402777782</v>
      </c>
      <c r="G597" s="21">
        <v>44645.625138888892</v>
      </c>
      <c r="I597" s="13">
        <v>45074.587500000001</v>
      </c>
    </row>
    <row r="598" spans="1:9" x14ac:dyDescent="0.2">
      <c r="A598" s="13">
        <v>42763.342488425929</v>
      </c>
      <c r="C598" s="21">
        <v>43866.847048611118</v>
      </c>
      <c r="E598" s="21">
        <v>44039.73641203704</v>
      </c>
      <c r="G598" s="21">
        <v>43861.276250000003</v>
      </c>
      <c r="I598" s="13">
        <v>44039.719201388893</v>
      </c>
    </row>
    <row r="599" spans="1:9" x14ac:dyDescent="0.2">
      <c r="A599" s="13">
        <v>44332.385787037027</v>
      </c>
      <c r="C599" s="21">
        <v>43261.558124999996</v>
      </c>
      <c r="E599" s="21">
        <v>42356.550115740742</v>
      </c>
      <c r="G599" s="21">
        <v>43257.143819444442</v>
      </c>
      <c r="I599" s="13">
        <v>42356.543819444443</v>
      </c>
    </row>
    <row r="600" spans="1:9" x14ac:dyDescent="0.2">
      <c r="A600" s="13">
        <v>44974.192199074067</v>
      </c>
      <c r="C600" s="21">
        <v>42181.24832175926</v>
      </c>
      <c r="E600" s="21">
        <v>45326.639791666668</v>
      </c>
      <c r="G600" s="21">
        <v>42178.593217592592</v>
      </c>
      <c r="I600" s="13">
        <v>45326.599236111113</v>
      </c>
    </row>
    <row r="601" spans="1:9" x14ac:dyDescent="0.2">
      <c r="A601" s="13">
        <v>43084.912488425929</v>
      </c>
      <c r="C601" s="21">
        <v>43259.619155092594</v>
      </c>
      <c r="E601" s="21">
        <v>45287.674074074072</v>
      </c>
      <c r="G601" s="21">
        <v>43257.143819444442</v>
      </c>
      <c r="I601" s="13">
        <v>45287.632361111107</v>
      </c>
    </row>
    <row r="602" spans="1:9" x14ac:dyDescent="0.2">
      <c r="A602" s="13">
        <v>44044.456006944441</v>
      </c>
      <c r="C602" s="21">
        <v>44515.86578703703</v>
      </c>
      <c r="E602" s="21">
        <v>44007.585868055554</v>
      </c>
      <c r="G602" s="21">
        <v>44513.2577662037</v>
      </c>
      <c r="I602" s="13">
        <v>44007.56454861111</v>
      </c>
    </row>
    <row r="603" spans="1:9" x14ac:dyDescent="0.2">
      <c r="A603" s="13">
        <v>42738.232418981483</v>
      </c>
      <c r="C603" s="21">
        <v>43302.503379629627</v>
      </c>
      <c r="E603" s="21">
        <v>45374.346585648149</v>
      </c>
      <c r="G603" s="21">
        <v>43297.672858796293</v>
      </c>
      <c r="I603" s="13">
        <v>45374.27920138889</v>
      </c>
    </row>
    <row r="604" spans="1:9" x14ac:dyDescent="0.2">
      <c r="A604" s="13">
        <v>45599.081793981481</v>
      </c>
      <c r="C604" s="21">
        <v>44386.405671296299</v>
      </c>
      <c r="E604" s="21">
        <v>45485.879166666666</v>
      </c>
      <c r="G604" s="21">
        <v>44381.77412037037</v>
      </c>
      <c r="I604" s="13">
        <v>45485.786608796298</v>
      </c>
    </row>
    <row r="605" spans="1:9" x14ac:dyDescent="0.2">
      <c r="A605" s="13">
        <v>45032.978032407409</v>
      </c>
      <c r="C605" s="21">
        <v>42184.235532407409</v>
      </c>
      <c r="E605" s="21">
        <v>45149.285300925927</v>
      </c>
      <c r="G605" s="21">
        <v>42178.593217592592</v>
      </c>
      <c r="I605" s="13">
        <v>45149.274953703702</v>
      </c>
    </row>
    <row r="606" spans="1:9" x14ac:dyDescent="0.2">
      <c r="A606" s="13">
        <v>44930.86314814815</v>
      </c>
      <c r="C606" s="21">
        <v>44570.120509259257</v>
      </c>
      <c r="E606" s="21">
        <v>45603.664444444439</v>
      </c>
      <c r="G606" s="21">
        <v>44565.621215277781</v>
      </c>
      <c r="I606" s="13">
        <v>45603.641886574071</v>
      </c>
    </row>
    <row r="607" spans="1:9" x14ac:dyDescent="0.2">
      <c r="A607" s="13">
        <v>44821.117939814823</v>
      </c>
      <c r="C607" s="21">
        <v>45371.990115740729</v>
      </c>
      <c r="E607" s="21">
        <v>43801.53842592593</v>
      </c>
      <c r="G607" s="21">
        <v>45369.681979166657</v>
      </c>
      <c r="I607" s="13">
        <v>43801.50340277778</v>
      </c>
    </row>
    <row r="608" spans="1:9" x14ac:dyDescent="0.2">
      <c r="A608" s="13">
        <v>41933.861527777779</v>
      </c>
      <c r="C608" s="21">
        <v>45220.240694444445</v>
      </c>
      <c r="E608" s="21">
        <v>44471.519803240742</v>
      </c>
      <c r="G608" s="21">
        <v>45217.548159722217</v>
      </c>
      <c r="I608" s="13">
        <v>44471.43068287037</v>
      </c>
    </row>
    <row r="609" spans="1:9" x14ac:dyDescent="0.2">
      <c r="A609" s="13">
        <v>44965.70480324074</v>
      </c>
      <c r="C609" s="21">
        <v>44377.39912037037</v>
      </c>
      <c r="E609" s="21">
        <v>44990.65552083333</v>
      </c>
      <c r="G609" s="21">
        <v>44371.7734375</v>
      </c>
      <c r="I609" s="13">
        <v>44990.589699074073</v>
      </c>
    </row>
    <row r="610" spans="1:9" x14ac:dyDescent="0.2">
      <c r="A610" s="13">
        <v>45141.436736111107</v>
      </c>
      <c r="C610" s="21">
        <v>44374.332152777773</v>
      </c>
      <c r="E610" s="21">
        <v>45120.344039351861</v>
      </c>
      <c r="G610" s="21">
        <v>44371.7734375</v>
      </c>
      <c r="I610" s="13">
        <v>45120.318078703713</v>
      </c>
    </row>
    <row r="611" spans="1:9" x14ac:dyDescent="0.2">
      <c r="A611" s="13">
        <v>44563.064988425933</v>
      </c>
      <c r="C611" s="21">
        <v>44677.371446759251</v>
      </c>
      <c r="E611" s="21">
        <v>45204.777013888888</v>
      </c>
      <c r="G611" s="21">
        <v>44673.758368055547</v>
      </c>
      <c r="I611" s="13">
        <v>45204.71539351852</v>
      </c>
    </row>
    <row r="612" spans="1:9" x14ac:dyDescent="0.2">
      <c r="A612" s="13">
        <v>43877.399826388893</v>
      </c>
      <c r="C612" s="21">
        <v>45269.999560185192</v>
      </c>
      <c r="E612" s="21">
        <v>44899.739525462959</v>
      </c>
      <c r="G612" s="21">
        <v>45264.298877314817</v>
      </c>
      <c r="I612" s="13">
        <v>44899.718356481477</v>
      </c>
    </row>
    <row r="613" spans="1:9" x14ac:dyDescent="0.2">
      <c r="A613" s="13">
        <v>45392.522951388892</v>
      </c>
      <c r="C613" s="21">
        <v>44800.172048611115</v>
      </c>
      <c r="E613" s="21">
        <v>43752.295659722222</v>
      </c>
      <c r="G613" s="21">
        <v>44796.587025462963</v>
      </c>
      <c r="I613" s="13">
        <v>43752.182743055557</v>
      </c>
    </row>
    <row r="614" spans="1:9" x14ac:dyDescent="0.2">
      <c r="A614" s="13">
        <v>44336.501932870371</v>
      </c>
      <c r="C614" s="21">
        <v>44677.214351851842</v>
      </c>
      <c r="E614" s="21">
        <v>45176.041666666672</v>
      </c>
      <c r="G614" s="21">
        <v>44673.758368055547</v>
      </c>
      <c r="I614" s="13">
        <v>45175.942523148151</v>
      </c>
    </row>
    <row r="615" spans="1:9" x14ac:dyDescent="0.2">
      <c r="A615" s="13">
        <v>44719.249513888892</v>
      </c>
      <c r="C615" s="21">
        <v>43261.546481481484</v>
      </c>
      <c r="E615" s="21">
        <v>44792.872916666667</v>
      </c>
      <c r="G615" s="21">
        <v>43258.974409722221</v>
      </c>
      <c r="I615" s="13">
        <v>44792.808113425926</v>
      </c>
    </row>
    <row r="616" spans="1:9" x14ac:dyDescent="0.2">
      <c r="A616" s="13">
        <v>45516.644641203697</v>
      </c>
      <c r="C616" s="21">
        <v>44010.270752314813</v>
      </c>
      <c r="E616" s="21">
        <v>44502.87740740741</v>
      </c>
      <c r="G616" s="21">
        <v>44007.56454861111</v>
      </c>
      <c r="I616" s="13">
        <v>44502.875254629631</v>
      </c>
    </row>
    <row r="617" spans="1:9" x14ac:dyDescent="0.2">
      <c r="A617" s="13">
        <v>45567.118263888893</v>
      </c>
      <c r="C617" s="21">
        <v>43261.478773148148</v>
      </c>
      <c r="E617" s="21">
        <v>43052.091805555552</v>
      </c>
      <c r="G617" s="21">
        <v>43258.974409722221</v>
      </c>
      <c r="I617" s="13">
        <v>43052.058379629627</v>
      </c>
    </row>
    <row r="618" spans="1:9" x14ac:dyDescent="0.2">
      <c r="A618" s="13">
        <v>44867.724664351852</v>
      </c>
      <c r="C618" s="21">
        <v>44010.158344907402</v>
      </c>
      <c r="E618" s="21">
        <v>45036.518437500003</v>
      </c>
      <c r="G618" s="21">
        <v>44007.56454861111</v>
      </c>
      <c r="I618" s="13">
        <v>45036.502060185187</v>
      </c>
    </row>
    <row r="619" spans="1:9" x14ac:dyDescent="0.2">
      <c r="A619" s="13">
        <v>43622.733159722222</v>
      </c>
      <c r="C619" s="21">
        <v>44256.481342592589</v>
      </c>
      <c r="E619" s="21">
        <v>44991.780740740745</v>
      </c>
      <c r="G619" s="21">
        <v>44254.01121527778</v>
      </c>
      <c r="I619" s="13">
        <v>44991.745497685188</v>
      </c>
    </row>
    <row r="620" spans="1:9" x14ac:dyDescent="0.2">
      <c r="A620" s="13">
        <v>42363.130428240736</v>
      </c>
      <c r="C620" s="21">
        <v>44293.222349537034</v>
      </c>
      <c r="E620" s="21">
        <v>44248.280601851839</v>
      </c>
      <c r="G620" s="21">
        <v>44288.58252314815</v>
      </c>
      <c r="I620" s="13">
        <v>44248.255277777767</v>
      </c>
    </row>
    <row r="621" spans="1:9" x14ac:dyDescent="0.2">
      <c r="A621" s="13">
        <v>45223.214201388888</v>
      </c>
      <c r="C621" s="21">
        <v>43432.55914351852</v>
      </c>
      <c r="E621" s="21">
        <v>44292.299664351856</v>
      </c>
      <c r="G621" s="21">
        <v>43429.871898148151</v>
      </c>
      <c r="I621" s="13">
        <v>44292.232048611113</v>
      </c>
    </row>
    <row r="622" spans="1:9" x14ac:dyDescent="0.2">
      <c r="A622" s="13">
        <v>44936.16988425926</v>
      </c>
      <c r="C622" s="21">
        <v>41533.551076388881</v>
      </c>
      <c r="E622" s="21">
        <v>43584.389537037037</v>
      </c>
      <c r="G622" s="21">
        <v>41530.974444444437</v>
      </c>
      <c r="I622" s="13">
        <v>43584.284143518518</v>
      </c>
    </row>
    <row r="623" spans="1:9" x14ac:dyDescent="0.2">
      <c r="A623" s="13">
        <v>45257.110451388893</v>
      </c>
      <c r="C623" s="21">
        <v>43433.466921296298</v>
      </c>
      <c r="E623" s="21">
        <v>45354.499525462968</v>
      </c>
      <c r="G623" s="21">
        <v>43429.871898148151</v>
      </c>
      <c r="I623" s="13">
        <v>45354.419768518521</v>
      </c>
    </row>
    <row r="624" spans="1:9" x14ac:dyDescent="0.2">
      <c r="A624" s="13">
        <v>45030.093518518523</v>
      </c>
      <c r="C624" s="21">
        <v>42004.256909722215</v>
      </c>
      <c r="E624" s="21">
        <v>45109.663553240738</v>
      </c>
      <c r="G624" s="21">
        <v>41999.781122685177</v>
      </c>
      <c r="I624" s="13">
        <v>45109.5703125</v>
      </c>
    </row>
    <row r="625" spans="1:9" x14ac:dyDescent="0.2">
      <c r="A625" s="13">
        <v>44381.77412037037</v>
      </c>
      <c r="C625" s="21">
        <v>42004.317430555544</v>
      </c>
      <c r="E625" s="21">
        <v>44439.734398148154</v>
      </c>
      <c r="G625" s="21">
        <v>41999.781122685177</v>
      </c>
      <c r="I625" s="13">
        <v>44439.734166666669</v>
      </c>
    </row>
    <row r="626" spans="1:9" x14ac:dyDescent="0.2">
      <c r="A626" s="13">
        <v>45595.798796296287</v>
      </c>
      <c r="C626" s="21">
        <v>42252.037812500013</v>
      </c>
      <c r="E626" s="21">
        <v>45504.45449074074</v>
      </c>
      <c r="G626" s="21">
        <v>42246.331921296303</v>
      </c>
      <c r="I626" s="13">
        <v>45504.391712962963</v>
      </c>
    </row>
    <row r="627" spans="1:9" x14ac:dyDescent="0.2">
      <c r="A627" s="13">
        <v>45151.287268518521</v>
      </c>
      <c r="C627" s="21">
        <v>42003.270706018513</v>
      </c>
      <c r="E627" s="21">
        <v>44741.848298611105</v>
      </c>
      <c r="G627" s="21">
        <v>41999.781122685177</v>
      </c>
      <c r="I627" s="13">
        <v>44741.723807870367</v>
      </c>
    </row>
    <row r="628" spans="1:9" x14ac:dyDescent="0.2">
      <c r="A628" s="13">
        <v>45583.849270833343</v>
      </c>
      <c r="C628" s="21">
        <v>41535.641655092586</v>
      </c>
      <c r="E628" s="21">
        <v>45447.047777777771</v>
      </c>
      <c r="G628" s="21">
        <v>41530.974444444437</v>
      </c>
      <c r="I628" s="13">
        <v>45447.031793981478</v>
      </c>
    </row>
    <row r="629" spans="1:9" x14ac:dyDescent="0.2">
      <c r="A629" s="13">
        <v>43888.273043981477</v>
      </c>
      <c r="C629" s="21">
        <v>41944.580034722218</v>
      </c>
      <c r="E629" s="21">
        <v>43816.830949074072</v>
      </c>
      <c r="G629" s="21">
        <v>41939.884606481479</v>
      </c>
      <c r="I629" s="13">
        <v>43816.718923611108</v>
      </c>
    </row>
    <row r="630" spans="1:9" x14ac:dyDescent="0.2">
      <c r="A630" s="13">
        <v>44706.462175925917</v>
      </c>
      <c r="C630" s="21">
        <v>44286.268622685187</v>
      </c>
      <c r="E630" s="21">
        <v>44135.829641203709</v>
      </c>
      <c r="G630" s="21">
        <v>44283.618680555563</v>
      </c>
      <c r="I630" s="13">
        <v>44135.711377314823</v>
      </c>
    </row>
    <row r="631" spans="1:9" x14ac:dyDescent="0.2">
      <c r="A631" s="13">
        <v>44594.034537037027</v>
      </c>
      <c r="C631" s="21">
        <v>45220.424699074072</v>
      </c>
      <c r="E631" s="21">
        <v>45242.981296296297</v>
      </c>
      <c r="G631" s="21">
        <v>45217.904861111107</v>
      </c>
      <c r="I631" s="13">
        <v>45242.920173611114</v>
      </c>
    </row>
    <row r="632" spans="1:9" x14ac:dyDescent="0.2">
      <c r="A632" s="13">
        <v>43604.031053240738</v>
      </c>
      <c r="C632" s="21">
        <v>44286.199097222227</v>
      </c>
      <c r="E632" s="21">
        <v>43702.908854166679</v>
      </c>
      <c r="G632" s="21">
        <v>44283.618680555563</v>
      </c>
      <c r="I632" s="13">
        <v>43702.783472222232</v>
      </c>
    </row>
    <row r="633" spans="1:9" x14ac:dyDescent="0.2">
      <c r="A633" s="13">
        <v>45431.655601851853</v>
      </c>
      <c r="C633" s="21">
        <v>42637.987638888895</v>
      </c>
      <c r="E633" s="21">
        <v>45037.064247685186</v>
      </c>
      <c r="G633" s="21">
        <v>42634.373668981483</v>
      </c>
      <c r="I633" s="13">
        <v>45037.035960648151</v>
      </c>
    </row>
    <row r="634" spans="1:9" x14ac:dyDescent="0.2">
      <c r="A634" s="13">
        <v>44836.36546296296</v>
      </c>
      <c r="C634" s="21">
        <v>41943.284722222219</v>
      </c>
      <c r="E634" s="21">
        <v>44423.666446759271</v>
      </c>
      <c r="G634" s="21">
        <v>41939.884606481479</v>
      </c>
      <c r="I634" s="13">
        <v>44423.661828703713</v>
      </c>
    </row>
    <row r="635" spans="1:9" x14ac:dyDescent="0.2">
      <c r="A635" s="13">
        <v>45364.48369212963</v>
      </c>
      <c r="C635" s="21">
        <v>41534.508692129624</v>
      </c>
      <c r="E635" s="21">
        <v>45300.535520833335</v>
      </c>
      <c r="G635" s="21">
        <v>41530.974444444437</v>
      </c>
      <c r="I635" s="13">
        <v>45300.473298611112</v>
      </c>
    </row>
    <row r="636" spans="1:9" x14ac:dyDescent="0.2">
      <c r="A636" s="13">
        <v>45180.480624999997</v>
      </c>
      <c r="C636" s="21">
        <v>43435.507048611114</v>
      </c>
      <c r="E636" s="21">
        <v>42848.415821759256</v>
      </c>
      <c r="G636" s="21">
        <v>43429.871898148151</v>
      </c>
      <c r="I636" s="13">
        <v>42848.320173611108</v>
      </c>
    </row>
    <row r="637" spans="1:9" x14ac:dyDescent="0.2">
      <c r="A637" s="13">
        <v>45288.208113425928</v>
      </c>
      <c r="C637" s="21">
        <v>43994.325960648159</v>
      </c>
      <c r="E637" s="21">
        <v>44183.693888888884</v>
      </c>
      <c r="G637" s="21">
        <v>43991.779641203713</v>
      </c>
      <c r="I637" s="13">
        <v>44183.623611111107</v>
      </c>
    </row>
    <row r="638" spans="1:9" x14ac:dyDescent="0.2">
      <c r="A638" s="13">
        <v>44742.162939814807</v>
      </c>
      <c r="C638" s="21">
        <v>43928.052268518521</v>
      </c>
      <c r="E638" s="21">
        <v>45383.355995370366</v>
      </c>
      <c r="G638" s="21">
        <v>43922.542129629634</v>
      </c>
      <c r="I638" s="13">
        <v>45383.304872685178</v>
      </c>
    </row>
    <row r="639" spans="1:9" x14ac:dyDescent="0.2">
      <c r="A639" s="13">
        <v>45534.483564814807</v>
      </c>
      <c r="C639" s="21">
        <v>45115.231620370367</v>
      </c>
      <c r="E639" s="21">
        <v>44066.791793981487</v>
      </c>
      <c r="G639" s="21">
        <v>45109.5703125</v>
      </c>
      <c r="I639" s="13">
        <v>44066.666446759264</v>
      </c>
    </row>
    <row r="640" spans="1:9" x14ac:dyDescent="0.2">
      <c r="A640" s="13">
        <v>45147.797974537039</v>
      </c>
      <c r="C640" s="21">
        <v>45112.010127314818</v>
      </c>
      <c r="E640" s="21">
        <v>45359.975821759261</v>
      </c>
      <c r="G640" s="21">
        <v>45109.5703125</v>
      </c>
      <c r="I640" s="13">
        <v>45359.933611111112</v>
      </c>
    </row>
    <row r="641" spans="1:9" x14ac:dyDescent="0.2">
      <c r="A641" s="13">
        <v>45158.677175925928</v>
      </c>
      <c r="C641" s="21">
        <v>43926.056504629632</v>
      </c>
      <c r="E641" s="21">
        <v>45059.69094907408</v>
      </c>
      <c r="G641" s="21">
        <v>43922.542129629634</v>
      </c>
      <c r="I641" s="13">
        <v>45059.574247685188</v>
      </c>
    </row>
    <row r="642" spans="1:9" x14ac:dyDescent="0.2">
      <c r="A642" s="13">
        <v>42837.235069444447</v>
      </c>
      <c r="C642" s="21">
        <v>45366.993437500001</v>
      </c>
      <c r="E642" s="21">
        <v>43246.487777777773</v>
      </c>
      <c r="G642" s="21">
        <v>45363.441724537042</v>
      </c>
      <c r="I642" s="13">
        <v>43246.392638888887</v>
      </c>
    </row>
    <row r="643" spans="1:9" x14ac:dyDescent="0.2">
      <c r="A643" s="13">
        <v>45393.096284722233</v>
      </c>
      <c r="C643" s="21">
        <v>44743.605092592588</v>
      </c>
      <c r="E643" s="21">
        <v>44396.327129629637</v>
      </c>
      <c r="G643" s="21">
        <v>44740.024594907409</v>
      </c>
      <c r="I643" s="13">
        <v>44396.210023148153</v>
      </c>
    </row>
    <row r="644" spans="1:9" x14ac:dyDescent="0.2">
      <c r="A644" s="13">
        <v>44197.710462962961</v>
      </c>
      <c r="C644" s="21">
        <v>45367.94604166667</v>
      </c>
      <c r="E644" s="21">
        <v>45158.219085648154</v>
      </c>
      <c r="G644" s="21">
        <v>45363.441724537042</v>
      </c>
      <c r="I644" s="13">
        <v>45158.158055555563</v>
      </c>
    </row>
    <row r="645" spans="1:9" x14ac:dyDescent="0.2">
      <c r="A645" s="13">
        <v>43522.539039351846</v>
      </c>
      <c r="C645" s="21">
        <v>44591.974305555552</v>
      </c>
      <c r="E645" s="21">
        <v>43506.689305555556</v>
      </c>
      <c r="G645" s="21">
        <v>44589.429548611108</v>
      </c>
      <c r="I645" s="13">
        <v>43506.573148148149</v>
      </c>
    </row>
    <row r="646" spans="1:9" x14ac:dyDescent="0.2">
      <c r="A646" s="13">
        <v>44947.462731481479</v>
      </c>
      <c r="C646" s="21">
        <v>44887.029155092598</v>
      </c>
      <c r="E646" s="21">
        <v>43184.141736111116</v>
      </c>
      <c r="G646" s="21">
        <v>44883.297511574077</v>
      </c>
      <c r="I646" s="13">
        <v>43184.03496527778</v>
      </c>
    </row>
    <row r="647" spans="1:9" x14ac:dyDescent="0.2">
      <c r="A647" s="13">
        <v>43506.602175925917</v>
      </c>
      <c r="C647" s="21">
        <v>44592.873564814814</v>
      </c>
      <c r="E647" s="21">
        <v>45398.047824074063</v>
      </c>
      <c r="G647" s="21">
        <v>44589.429548611108</v>
      </c>
      <c r="I647" s="13">
        <v>45398.034907407397</v>
      </c>
    </row>
    <row r="648" spans="1:9" x14ac:dyDescent="0.2">
      <c r="A648" s="13">
        <v>42402.833865740737</v>
      </c>
      <c r="C648" s="21">
        <v>44887.939444444448</v>
      </c>
      <c r="E648" s="21">
        <v>44562.670162037037</v>
      </c>
      <c r="G648" s="21">
        <v>44883.297511574077</v>
      </c>
      <c r="I648" s="13">
        <v>44562.607372685183</v>
      </c>
    </row>
    <row r="649" spans="1:9" x14ac:dyDescent="0.2">
      <c r="A649" s="13">
        <v>45065.906898148147</v>
      </c>
      <c r="C649" s="21">
        <v>44593.9290162037</v>
      </c>
      <c r="E649" s="21">
        <v>42131.773252314808</v>
      </c>
      <c r="G649" s="21">
        <v>44589.429548611108</v>
      </c>
      <c r="I649" s="13">
        <v>42131.665925925918</v>
      </c>
    </row>
    <row r="650" spans="1:9" x14ac:dyDescent="0.2">
      <c r="A650" s="13">
        <v>44702.85732638889</v>
      </c>
      <c r="C650" s="21">
        <v>44593.825787037036</v>
      </c>
      <c r="E650" s="21">
        <v>44416.188958333332</v>
      </c>
      <c r="G650" s="21">
        <v>44589.429548611108</v>
      </c>
      <c r="I650" s="13">
        <v>44416.07775462963</v>
      </c>
    </row>
    <row r="651" spans="1:9" x14ac:dyDescent="0.2">
      <c r="A651" s="13">
        <v>41995.207418981481</v>
      </c>
      <c r="C651" s="21">
        <v>45064.785729166666</v>
      </c>
      <c r="E651" s="21">
        <v>45225.086689814816</v>
      </c>
      <c r="G651" s="21">
        <v>45062.427789351852</v>
      </c>
      <c r="I651" s="13">
        <v>45225.082326388889</v>
      </c>
    </row>
    <row r="652" spans="1:9" x14ac:dyDescent="0.2">
      <c r="A652" s="13">
        <v>43721.94059027778</v>
      </c>
      <c r="C652" s="21">
        <v>44733.446886574086</v>
      </c>
      <c r="E652" s="21">
        <v>45102.451620370368</v>
      </c>
      <c r="G652" s="21">
        <v>44728.882199074083</v>
      </c>
      <c r="I652" s="13">
        <v>45102.394976851851</v>
      </c>
    </row>
    <row r="653" spans="1:9" x14ac:dyDescent="0.2">
      <c r="A653" s="13">
        <v>45448.016458333332</v>
      </c>
      <c r="C653" s="21">
        <v>44733.502870370379</v>
      </c>
      <c r="E653" s="21">
        <v>44132.604398148149</v>
      </c>
      <c r="G653" s="21">
        <v>44728.882199074083</v>
      </c>
      <c r="I653" s="13">
        <v>44132.592499999999</v>
      </c>
    </row>
    <row r="654" spans="1:9" x14ac:dyDescent="0.2">
      <c r="A654" s="13">
        <v>43625.273715277777</v>
      </c>
      <c r="C654" s="21">
        <v>45486.097453703704</v>
      </c>
      <c r="E654" s="21">
        <v>44441.930324074077</v>
      </c>
      <c r="G654" s="21">
        <v>45483.36178240741</v>
      </c>
      <c r="I654" s="13">
        <v>44441.821932870371</v>
      </c>
    </row>
    <row r="655" spans="1:9" x14ac:dyDescent="0.2">
      <c r="A655" s="13">
        <v>44028.222349537027</v>
      </c>
      <c r="C655" s="21">
        <v>44710.968599537031</v>
      </c>
      <c r="E655" s="21">
        <v>43801.751701388894</v>
      </c>
      <c r="G655" s="21">
        <v>44706.462175925917</v>
      </c>
      <c r="I655" s="13">
        <v>43801.648263888892</v>
      </c>
    </row>
    <row r="656" spans="1:9" x14ac:dyDescent="0.2">
      <c r="A656" s="13">
        <v>43822.885949074072</v>
      </c>
      <c r="C656" s="21">
        <v>44474.870219907411</v>
      </c>
      <c r="E656" s="21">
        <v>45281.333634259259</v>
      </c>
      <c r="G656" s="21">
        <v>44471.43068287037</v>
      </c>
      <c r="I656" s="13">
        <v>45281.260254629633</v>
      </c>
    </row>
    <row r="657" spans="1:9" x14ac:dyDescent="0.2">
      <c r="A657" s="13">
        <v>42845.764224537037</v>
      </c>
      <c r="C657" s="21">
        <v>44874.773043981484</v>
      </c>
      <c r="E657" s="21">
        <v>45292.374201388884</v>
      </c>
      <c r="G657" s="21">
        <v>44870.189814814818</v>
      </c>
      <c r="I657" s="13">
        <v>45292.349444444437</v>
      </c>
    </row>
    <row r="658" spans="1:9" x14ac:dyDescent="0.2">
      <c r="A658" s="13">
        <v>45063.070833333331</v>
      </c>
      <c r="C658" s="21">
        <v>43692.167337962965</v>
      </c>
      <c r="E658" s="21">
        <v>45178.252974537034</v>
      </c>
      <c r="G658" s="21">
        <v>43687.640104166669</v>
      </c>
      <c r="I658" s="13">
        <v>45178.220960648148</v>
      </c>
    </row>
    <row r="659" spans="1:9" x14ac:dyDescent="0.2">
      <c r="A659" s="13">
        <v>44862.489548611113</v>
      </c>
      <c r="C659" s="21">
        <v>44496.302499999998</v>
      </c>
      <c r="E659" s="21">
        <v>43655.845949074072</v>
      </c>
      <c r="G659" s="21">
        <v>44491.774652777778</v>
      </c>
      <c r="I659" s="13">
        <v>43655.734155092592</v>
      </c>
    </row>
    <row r="660" spans="1:9" x14ac:dyDescent="0.2">
      <c r="A660" s="13">
        <v>45043.271238425928</v>
      </c>
      <c r="C660" s="21">
        <v>45600.793472222227</v>
      </c>
      <c r="E660" s="21">
        <v>44260.361122685186</v>
      </c>
      <c r="G660" s="21">
        <v>45598.16064814815</v>
      </c>
      <c r="I660" s="13">
        <v>44260.32271990741</v>
      </c>
    </row>
    <row r="661" spans="1:9" x14ac:dyDescent="0.2">
      <c r="A661" s="13">
        <v>45476.061747685177</v>
      </c>
      <c r="C661" s="21">
        <v>44437.955648148141</v>
      </c>
      <c r="E661" s="21">
        <v>44765.834606481483</v>
      </c>
      <c r="G661" s="21">
        <v>44433.325057870366</v>
      </c>
      <c r="I661" s="13">
        <v>44765.832951388889</v>
      </c>
    </row>
    <row r="662" spans="1:9" x14ac:dyDescent="0.2">
      <c r="A662" s="13">
        <v>45032.030925925923</v>
      </c>
      <c r="C662" s="21">
        <v>43995.354780092595</v>
      </c>
      <c r="E662" s="21">
        <v>44803.829155092593</v>
      </c>
      <c r="G662" s="21">
        <v>43992.961643518523</v>
      </c>
      <c r="I662" s="13">
        <v>44803.736307870371</v>
      </c>
    </row>
    <row r="663" spans="1:9" x14ac:dyDescent="0.2">
      <c r="A663" s="13">
        <v>43475.89638888889</v>
      </c>
      <c r="C663" s="21">
        <v>44308.066319444442</v>
      </c>
      <c r="E663" s="21">
        <v>44189.497175925928</v>
      </c>
      <c r="G663" s="21">
        <v>44305.52921296296</v>
      </c>
      <c r="I663" s="13">
        <v>44189.372210648151</v>
      </c>
    </row>
    <row r="664" spans="1:9" x14ac:dyDescent="0.2">
      <c r="A664" s="13">
        <v>43261.51457175926</v>
      </c>
      <c r="C664" s="21">
        <v>44309.045011574075</v>
      </c>
      <c r="E664" s="21">
        <v>44553.65152777778</v>
      </c>
      <c r="G664" s="21">
        <v>44305.52921296296</v>
      </c>
      <c r="I664" s="13">
        <v>44553.589826388888</v>
      </c>
    </row>
    <row r="665" spans="1:9" x14ac:dyDescent="0.2">
      <c r="A665" s="13">
        <v>43801.915509259263</v>
      </c>
      <c r="C665" s="21">
        <v>44808.71171296297</v>
      </c>
      <c r="E665" s="21">
        <v>44854.17042824073</v>
      </c>
      <c r="G665" s="21">
        <v>44804.107858796298</v>
      </c>
      <c r="I665" s="13">
        <v>44854.053564814807</v>
      </c>
    </row>
    <row r="666" spans="1:9" x14ac:dyDescent="0.2">
      <c r="A666" s="13">
        <v>44623.475439814807</v>
      </c>
      <c r="C666" s="21">
        <v>44310.983599537038</v>
      </c>
      <c r="E666" s="21">
        <v>45392.089872685181</v>
      </c>
      <c r="G666" s="21">
        <v>44305.52921296296</v>
      </c>
      <c r="I666" s="13">
        <v>45392.012511574067</v>
      </c>
    </row>
    <row r="667" spans="1:9" x14ac:dyDescent="0.2">
      <c r="A667" s="13">
        <v>43060.123460648138</v>
      </c>
      <c r="C667" s="21">
        <v>44354.944513888891</v>
      </c>
      <c r="E667" s="21">
        <v>42935.997928240737</v>
      </c>
      <c r="G667" s="21">
        <v>44349.455752314818</v>
      </c>
      <c r="I667" s="13">
        <v>42935.87427083333</v>
      </c>
    </row>
    <row r="668" spans="1:9" x14ac:dyDescent="0.2">
      <c r="A668" s="13">
        <v>45607.646192129629</v>
      </c>
      <c r="C668" s="21">
        <v>44310.014861111107</v>
      </c>
      <c r="E668" s="21">
        <v>45486.680613425924</v>
      </c>
      <c r="G668" s="21">
        <v>44305.52921296296</v>
      </c>
      <c r="I668" s="13">
        <v>45486.577476851853</v>
      </c>
    </row>
    <row r="669" spans="1:9" x14ac:dyDescent="0.2">
      <c r="A669" s="13">
        <v>45214.953888888893</v>
      </c>
      <c r="C669" s="21">
        <v>44497.358032407406</v>
      </c>
      <c r="E669" s="21">
        <v>42881.298796296302</v>
      </c>
      <c r="G669" s="21">
        <v>44491.774652777778</v>
      </c>
      <c r="I669" s="13">
        <v>42881.173310185193</v>
      </c>
    </row>
    <row r="670" spans="1:9" x14ac:dyDescent="0.2">
      <c r="A670" s="13">
        <v>45267.717083333337</v>
      </c>
      <c r="C670" s="21">
        <v>44850.90221064815</v>
      </c>
      <c r="E670" s="21">
        <v>42634.490370370375</v>
      </c>
      <c r="G670" s="21">
        <v>44848.473611111112</v>
      </c>
      <c r="I670" s="13">
        <v>42634.373668981483</v>
      </c>
    </row>
    <row r="671" spans="1:9" x14ac:dyDescent="0.2">
      <c r="A671" s="13">
        <v>43692.849050925928</v>
      </c>
      <c r="C671" s="21">
        <v>43996.583275462966</v>
      </c>
      <c r="E671" s="21">
        <v>45096.69798611111</v>
      </c>
      <c r="G671" s="21">
        <v>43992.961643518523</v>
      </c>
      <c r="I671" s="13">
        <v>45096.638518518521</v>
      </c>
    </row>
    <row r="672" spans="1:9" x14ac:dyDescent="0.2">
      <c r="A672" s="13">
        <v>44215.520555555559</v>
      </c>
      <c r="C672" s="21">
        <v>44645.483298611114</v>
      </c>
      <c r="E672" s="21">
        <v>44596.96475694445</v>
      </c>
      <c r="G672" s="21">
        <v>44640.867974537039</v>
      </c>
      <c r="I672" s="13">
        <v>44596.901469907411</v>
      </c>
    </row>
    <row r="673" spans="1:9" x14ac:dyDescent="0.2">
      <c r="A673" s="13">
        <v>43343.938055555547</v>
      </c>
      <c r="C673" s="21">
        <v>43704.764131944437</v>
      </c>
      <c r="E673" s="21">
        <v>45084.364594907405</v>
      </c>
      <c r="G673" s="21">
        <v>43700.37259259259</v>
      </c>
      <c r="I673" s="13">
        <v>45084.362638888888</v>
      </c>
    </row>
    <row r="674" spans="1:9" x14ac:dyDescent="0.2">
      <c r="A674" s="13">
        <v>44855.363136574073</v>
      </c>
      <c r="C674" s="21">
        <v>43253.921840277777</v>
      </c>
      <c r="E674" s="21">
        <v>45087.569884259246</v>
      </c>
      <c r="G674" s="21">
        <v>43249.47693287037</v>
      </c>
      <c r="I674" s="13">
        <v>45087.565104166657</v>
      </c>
    </row>
    <row r="675" spans="1:9" x14ac:dyDescent="0.2">
      <c r="A675" s="13">
        <v>44118.048182870371</v>
      </c>
      <c r="C675" s="21">
        <v>43254.046585648146</v>
      </c>
      <c r="E675" s="21">
        <v>44106.124872685185</v>
      </c>
      <c r="G675" s="21">
        <v>43249.47693287037</v>
      </c>
      <c r="I675" s="13">
        <v>44106.03402777778</v>
      </c>
    </row>
    <row r="676" spans="1:9" x14ac:dyDescent="0.2">
      <c r="A676" s="13">
        <v>42178.593217592592</v>
      </c>
      <c r="C676" s="21">
        <v>45025.81967592593</v>
      </c>
      <c r="E676" s="21">
        <v>45452.215277777788</v>
      </c>
      <c r="G676" s="21">
        <v>45021.283379629633</v>
      </c>
      <c r="I676" s="13">
        <v>45452.131574074083</v>
      </c>
    </row>
    <row r="677" spans="1:9" x14ac:dyDescent="0.2">
      <c r="A677" s="13">
        <v>45247.920358796298</v>
      </c>
      <c r="C677" s="21">
        <v>43703.825543981475</v>
      </c>
      <c r="E677" s="21">
        <v>43968.067974537043</v>
      </c>
      <c r="G677" s="21">
        <v>43700.37259259259</v>
      </c>
      <c r="I677" s="13">
        <v>43968.013657407413</v>
      </c>
    </row>
    <row r="678" spans="1:9" x14ac:dyDescent="0.2">
      <c r="A678" s="13">
        <v>44524.673645833333</v>
      </c>
      <c r="C678" s="21">
        <v>45192.237511574072</v>
      </c>
      <c r="E678" s="21">
        <v>45587.92215277777</v>
      </c>
      <c r="G678" s="21">
        <v>45188.511284722219</v>
      </c>
      <c r="I678" s="13">
        <v>45587.805983796286</v>
      </c>
    </row>
    <row r="679" spans="1:9" x14ac:dyDescent="0.2">
      <c r="A679" s="13">
        <v>45325.588680555556</v>
      </c>
      <c r="C679" s="21">
        <v>43393.891793981478</v>
      </c>
      <c r="E679" s="21">
        <v>44936.034699074073</v>
      </c>
      <c r="G679" s="21">
        <v>43390.37773148148</v>
      </c>
      <c r="I679" s="13">
        <v>44935.99763888889</v>
      </c>
    </row>
    <row r="680" spans="1:9" x14ac:dyDescent="0.2">
      <c r="A680" s="13">
        <v>44045.970659722218</v>
      </c>
      <c r="C680" s="21">
        <v>43702.962094907401</v>
      </c>
      <c r="E680" s="21">
        <v>45446.077581018508</v>
      </c>
      <c r="G680" s="21">
        <v>43700.37259259259</v>
      </c>
      <c r="I680" s="13">
        <v>45445.998460648138</v>
      </c>
    </row>
    <row r="681" spans="1:9" x14ac:dyDescent="0.2">
      <c r="A681" s="13">
        <v>43993.644178240742</v>
      </c>
      <c r="C681" s="21">
        <v>45500.747662037043</v>
      </c>
      <c r="E681" s="21">
        <v>45328.811192129637</v>
      </c>
      <c r="G681" s="21">
        <v>45496.309618055559</v>
      </c>
      <c r="I681" s="13">
        <v>45328.795648148152</v>
      </c>
    </row>
    <row r="682" spans="1:9" x14ac:dyDescent="0.2">
      <c r="A682" s="13">
        <v>43192.75608796296</v>
      </c>
      <c r="C682" s="21">
        <v>45270.739386574074</v>
      </c>
      <c r="E682" s="21">
        <v>42818.560601851852</v>
      </c>
      <c r="G682" s="21">
        <v>45267.136747685188</v>
      </c>
      <c r="I682" s="13">
        <v>42818.507395833331</v>
      </c>
    </row>
    <row r="683" spans="1:9" x14ac:dyDescent="0.2">
      <c r="A683" s="13">
        <v>44336.575648148151</v>
      </c>
      <c r="C683" s="21">
        <v>45270.563437500008</v>
      </c>
      <c r="E683" s="21">
        <v>44777.826689814807</v>
      </c>
      <c r="G683" s="21">
        <v>45267.136747685188</v>
      </c>
      <c r="I683" s="13">
        <v>44777.719664351847</v>
      </c>
    </row>
    <row r="684" spans="1:9" x14ac:dyDescent="0.2">
      <c r="A684" s="13">
        <v>45454.517071759263</v>
      </c>
      <c r="C684" s="21">
        <v>45150.069108796299</v>
      </c>
      <c r="E684" s="21">
        <v>44689.418136574066</v>
      </c>
      <c r="G684" s="21">
        <v>45144.547199074077</v>
      </c>
      <c r="I684" s="13">
        <v>44689.340532407397</v>
      </c>
    </row>
    <row r="685" spans="1:9" x14ac:dyDescent="0.2">
      <c r="A685" s="13">
        <v>43902.954212962963</v>
      </c>
      <c r="C685" s="21">
        <v>44217.781423611115</v>
      </c>
      <c r="E685" s="21">
        <v>43585.840844907405</v>
      </c>
      <c r="G685" s="21">
        <v>44214.235324074078</v>
      </c>
      <c r="I685" s="13">
        <v>43585.720092592594</v>
      </c>
    </row>
    <row r="686" spans="1:9" x14ac:dyDescent="0.2">
      <c r="A686" s="13">
        <v>44877.445486111108</v>
      </c>
      <c r="C686" s="21">
        <v>45272.761041666665</v>
      </c>
      <c r="E686" s="21">
        <v>44045.817349537036</v>
      </c>
      <c r="G686" s="21">
        <v>45267.136747685188</v>
      </c>
      <c r="I686" s="13">
        <v>44045.804849537039</v>
      </c>
    </row>
    <row r="687" spans="1:9" x14ac:dyDescent="0.2">
      <c r="A687" s="13">
        <v>43670.005219907413</v>
      </c>
      <c r="C687" s="21">
        <v>45148.169340277782</v>
      </c>
      <c r="E687" s="21">
        <v>44661.932708333341</v>
      </c>
      <c r="G687" s="21">
        <v>45144.547199074077</v>
      </c>
      <c r="I687" s="13">
        <v>44661.866261574083</v>
      </c>
    </row>
    <row r="688" spans="1:9" x14ac:dyDescent="0.2">
      <c r="A688" s="13">
        <v>43500.279016203713</v>
      </c>
      <c r="C688" s="21">
        <v>42673.450381944451</v>
      </c>
      <c r="E688" s="21">
        <v>42523.303101851852</v>
      </c>
      <c r="G688" s="21">
        <v>42668.888541666667</v>
      </c>
      <c r="I688" s="13">
        <v>42523.250636574077</v>
      </c>
    </row>
    <row r="689" spans="1:9" x14ac:dyDescent="0.2">
      <c r="A689" s="13">
        <v>45309.936168981483</v>
      </c>
      <c r="C689" s="21">
        <v>44394.909895833342</v>
      </c>
      <c r="E689" s="21">
        <v>45149.786111111098</v>
      </c>
      <c r="G689" s="21">
        <v>44389.301215277781</v>
      </c>
      <c r="I689" s="13">
        <v>45149.707719907397</v>
      </c>
    </row>
    <row r="690" spans="1:9" x14ac:dyDescent="0.2">
      <c r="A690" s="13">
        <v>44729.411736111113</v>
      </c>
      <c r="C690" s="21">
        <v>45120.071793981486</v>
      </c>
      <c r="E690" s="21">
        <v>44913.038622685184</v>
      </c>
      <c r="G690" s="21">
        <v>45115.530624999999</v>
      </c>
      <c r="I690" s="13">
        <v>44912.983865740738</v>
      </c>
    </row>
    <row r="691" spans="1:9" x14ac:dyDescent="0.2">
      <c r="A691" s="13">
        <v>42973.488900462973</v>
      </c>
      <c r="C691" s="21">
        <v>43074.66645833334</v>
      </c>
      <c r="E691" s="21">
        <v>45046.831284722219</v>
      </c>
      <c r="G691" s="21">
        <v>43071.070416666669</v>
      </c>
      <c r="I691" s="13">
        <v>45046.769293981481</v>
      </c>
    </row>
    <row r="692" spans="1:9" x14ac:dyDescent="0.2">
      <c r="A692" s="13">
        <v>44034.741400462961</v>
      </c>
      <c r="C692" s="21">
        <v>44779.817314814813</v>
      </c>
      <c r="E692" s="21">
        <v>43881.861655092594</v>
      </c>
      <c r="G692" s="21">
        <v>44774.141053240739</v>
      </c>
      <c r="I692" s="13">
        <v>43881.744930555556</v>
      </c>
    </row>
    <row r="693" spans="1:9" x14ac:dyDescent="0.2">
      <c r="A693" s="13">
        <v>45188.496238425927</v>
      </c>
      <c r="C693" s="21">
        <v>44233.057453703703</v>
      </c>
      <c r="E693" s="21">
        <v>45001.860104166662</v>
      </c>
      <c r="G693" s="21">
        <v>44229.543263888889</v>
      </c>
      <c r="I693" s="13">
        <v>45001.759606481479</v>
      </c>
    </row>
    <row r="694" spans="1:9" x14ac:dyDescent="0.2">
      <c r="A694" s="13">
        <v>43753.958113425928</v>
      </c>
      <c r="C694" s="21">
        <v>44111.705023148148</v>
      </c>
      <c r="E694" s="21">
        <v>44706.242743055554</v>
      </c>
      <c r="G694" s="21">
        <v>44109.261493055557</v>
      </c>
      <c r="I694" s="13">
        <v>44706.227210648147</v>
      </c>
    </row>
    <row r="695" spans="1:9" x14ac:dyDescent="0.2">
      <c r="A695" s="13">
        <v>45215.087500000001</v>
      </c>
      <c r="C695" s="21">
        <v>45434.037430555552</v>
      </c>
      <c r="E695" s="21">
        <v>44678.743657407402</v>
      </c>
      <c r="G695" s="21">
        <v>45430.723854166667</v>
      </c>
      <c r="I695" s="13">
        <v>44678.642824074072</v>
      </c>
    </row>
    <row r="696" spans="1:9" x14ac:dyDescent="0.2">
      <c r="A696" s="13">
        <v>45220.701655092591</v>
      </c>
      <c r="C696" s="21">
        <v>43436.010150462964</v>
      </c>
      <c r="E696" s="21">
        <v>45349.737442129641</v>
      </c>
      <c r="G696" s="21">
        <v>43430.382268518522</v>
      </c>
      <c r="I696" s="13">
        <v>45349.669583333343</v>
      </c>
    </row>
    <row r="697" spans="1:9" x14ac:dyDescent="0.2">
      <c r="A697" s="13">
        <v>45536.763831018521</v>
      </c>
      <c r="C697" s="21">
        <v>45436.201967592591</v>
      </c>
      <c r="E697" s="21">
        <v>44525.409884259265</v>
      </c>
      <c r="G697" s="21">
        <v>45430.723854166667</v>
      </c>
      <c r="I697" s="13">
        <v>44525.402291666673</v>
      </c>
    </row>
    <row r="698" spans="1:9" x14ac:dyDescent="0.2">
      <c r="A698" s="13">
        <v>45208.227349537039</v>
      </c>
      <c r="C698" s="21">
        <v>43531.572291666656</v>
      </c>
      <c r="E698" s="21">
        <v>43094.641562500001</v>
      </c>
      <c r="G698" s="21">
        <v>43526.962164351848</v>
      </c>
      <c r="I698" s="13">
        <v>43094.612986111111</v>
      </c>
    </row>
    <row r="699" spans="1:9" x14ac:dyDescent="0.2">
      <c r="A699" s="13">
        <v>45264.269062500003</v>
      </c>
      <c r="C699" s="21">
        <v>44393.817893518521</v>
      </c>
      <c r="E699" s="21">
        <v>45472.594953703709</v>
      </c>
      <c r="G699" s="21">
        <v>44389.301215277781</v>
      </c>
      <c r="I699" s="13">
        <v>45472.571388888893</v>
      </c>
    </row>
    <row r="700" spans="1:9" x14ac:dyDescent="0.2">
      <c r="A700" s="13">
        <v>42728.147013888891</v>
      </c>
      <c r="C700" s="21">
        <v>44394.838541666672</v>
      </c>
      <c r="E700" s="21">
        <v>41987.881898148153</v>
      </c>
      <c r="G700" s="21">
        <v>44389.301215277781</v>
      </c>
      <c r="I700" s="13">
        <v>41987.820439814823</v>
      </c>
    </row>
    <row r="701" spans="1:9" x14ac:dyDescent="0.2">
      <c r="A701" s="13">
        <v>44997.865671296298</v>
      </c>
      <c r="C701" s="21">
        <v>41377.704027777778</v>
      </c>
      <c r="E701" s="21">
        <v>42731.788321759261</v>
      </c>
      <c r="G701" s="21">
        <v>41373.207928240743</v>
      </c>
      <c r="I701" s="13">
        <v>42731.66878472222</v>
      </c>
    </row>
    <row r="702" spans="1:9" x14ac:dyDescent="0.2">
      <c r="A702" s="13">
        <v>44873.335300925923</v>
      </c>
      <c r="C702" s="21">
        <v>45534.560844907406</v>
      </c>
      <c r="E702" s="21">
        <v>44844.879432870381</v>
      </c>
      <c r="G702" s="21">
        <v>45529.080312500002</v>
      </c>
      <c r="I702" s="13">
        <v>44844.815983796303</v>
      </c>
    </row>
    <row r="703" spans="1:9" x14ac:dyDescent="0.2">
      <c r="A703" s="13">
        <v>43919.107303240737</v>
      </c>
      <c r="C703" s="21">
        <v>45534.745752314819</v>
      </c>
      <c r="E703" s="21">
        <v>44640.797199074077</v>
      </c>
      <c r="G703" s="21">
        <v>45529.080312500002</v>
      </c>
      <c r="I703" s="13">
        <v>44640.765706018523</v>
      </c>
    </row>
    <row r="704" spans="1:9" x14ac:dyDescent="0.2">
      <c r="A704" s="13">
        <v>44037.299745370372</v>
      </c>
      <c r="C704" s="21">
        <v>44904.254259259251</v>
      </c>
      <c r="E704" s="21">
        <v>41520.522581018515</v>
      </c>
      <c r="G704" s="21">
        <v>44899.718356481477</v>
      </c>
      <c r="I704" s="13">
        <v>41520.430358796293</v>
      </c>
    </row>
    <row r="705" spans="1:9" x14ac:dyDescent="0.2">
      <c r="A705" s="13">
        <v>44852.776724537027</v>
      </c>
      <c r="C705" s="21">
        <v>45405.499675925923</v>
      </c>
      <c r="E705" s="21">
        <v>41570.988923611112</v>
      </c>
      <c r="G705" s="21">
        <v>45399.807511574072</v>
      </c>
      <c r="I705" s="13">
        <v>41570.908333333333</v>
      </c>
    </row>
    <row r="706" spans="1:9" x14ac:dyDescent="0.2">
      <c r="A706" s="13">
        <v>42700.509189814817</v>
      </c>
      <c r="C706" s="21">
        <v>44910.489097222227</v>
      </c>
      <c r="E706" s="21">
        <v>43209.053912037038</v>
      </c>
      <c r="G706" s="21">
        <v>44906.963240740741</v>
      </c>
      <c r="I706" s="13">
        <v>43208.955439814818</v>
      </c>
    </row>
    <row r="707" spans="1:9" x14ac:dyDescent="0.2">
      <c r="A707" s="13">
        <v>43711.597337962958</v>
      </c>
      <c r="C707" s="21">
        <v>45262.566064814826</v>
      </c>
      <c r="E707" s="21">
        <v>43240.093368055561</v>
      </c>
      <c r="G707" s="21">
        <v>45260.038460648153</v>
      </c>
      <c r="I707" s="13">
        <v>43240.04277777778</v>
      </c>
    </row>
    <row r="708" spans="1:9" x14ac:dyDescent="0.2">
      <c r="A708" s="13">
        <v>44004.337152777778</v>
      </c>
      <c r="C708" s="21">
        <v>45356.008321759269</v>
      </c>
      <c r="E708" s="21">
        <v>42787.074606481481</v>
      </c>
      <c r="G708" s="21">
        <v>45352.497025462973</v>
      </c>
      <c r="I708" s="13">
        <v>42787.017268518517</v>
      </c>
    </row>
    <row r="709" spans="1:9" x14ac:dyDescent="0.2">
      <c r="A709" s="13">
        <v>44080.647800925923</v>
      </c>
      <c r="C709" s="21">
        <v>44565.497962962967</v>
      </c>
      <c r="E709" s="21">
        <v>43280.877557870357</v>
      </c>
      <c r="G709" s="21">
        <v>44560.102500000001</v>
      </c>
      <c r="I709" s="13">
        <v>43280.790358796286</v>
      </c>
    </row>
    <row r="710" spans="1:9" x14ac:dyDescent="0.2">
      <c r="A710" s="13">
        <v>43945.211967592593</v>
      </c>
      <c r="C710" s="21">
        <v>45302.912627314814</v>
      </c>
      <c r="E710" s="21">
        <v>43743.644247685188</v>
      </c>
      <c r="G710" s="21">
        <v>45300.473298611112</v>
      </c>
      <c r="I710" s="13">
        <v>43743.625949074078</v>
      </c>
    </row>
    <row r="711" spans="1:9" x14ac:dyDescent="0.2">
      <c r="A711" s="13">
        <v>45023.263819444437</v>
      </c>
      <c r="C711" s="21">
        <v>44623.679050925923</v>
      </c>
      <c r="E711" s="21">
        <v>44174.697025462963</v>
      </c>
      <c r="G711" s="21">
        <v>44620.985405092593</v>
      </c>
      <c r="I711" s="13">
        <v>44174.629305555558</v>
      </c>
    </row>
    <row r="712" spans="1:9" x14ac:dyDescent="0.2">
      <c r="A712" s="13">
        <v>43178.086064814823</v>
      </c>
      <c r="C712" s="21">
        <v>45305.928078703706</v>
      </c>
      <c r="E712" s="21">
        <v>45602.977395833332</v>
      </c>
      <c r="G712" s="21">
        <v>45300.473298611112</v>
      </c>
      <c r="I712" s="13">
        <v>45602.906504629631</v>
      </c>
    </row>
    <row r="713" spans="1:9" x14ac:dyDescent="0.2">
      <c r="A713" s="13">
        <v>45513.362997685188</v>
      </c>
      <c r="C713" s="21">
        <v>44562.633611111116</v>
      </c>
      <c r="E713" s="21">
        <v>44232.527407407411</v>
      </c>
      <c r="G713" s="21">
        <v>44560.102500000001</v>
      </c>
      <c r="I713" s="13">
        <v>44232.479398148149</v>
      </c>
    </row>
    <row r="714" spans="1:9" x14ac:dyDescent="0.2">
      <c r="A714" s="13">
        <v>44553.572395833333</v>
      </c>
      <c r="C714" s="21">
        <v>45302.957673611112</v>
      </c>
      <c r="E714" s="21">
        <v>45407.448113425926</v>
      </c>
      <c r="G714" s="21">
        <v>45300.473298611112</v>
      </c>
      <c r="I714" s="13">
        <v>45407.404363425929</v>
      </c>
    </row>
    <row r="715" spans="1:9" x14ac:dyDescent="0.2">
      <c r="A715" s="13">
        <v>41860.588645833333</v>
      </c>
      <c r="C715" s="21">
        <v>44592.950706018521</v>
      </c>
      <c r="E715" s="21">
        <v>44548.29519675926</v>
      </c>
      <c r="G715" s="21">
        <v>44588.597546296303</v>
      </c>
      <c r="I715" s="13">
        <v>44548.254803240743</v>
      </c>
    </row>
    <row r="716" spans="1:9" x14ac:dyDescent="0.2">
      <c r="A716" s="13">
        <v>45414.764733796299</v>
      </c>
      <c r="C716" s="21">
        <v>45436.925358796296</v>
      </c>
      <c r="E716" s="21">
        <v>45440.846967592595</v>
      </c>
      <c r="G716" s="21">
        <v>45431.423657407409</v>
      </c>
      <c r="I716" s="13">
        <v>45440.846064814818</v>
      </c>
    </row>
    <row r="717" spans="1:9" x14ac:dyDescent="0.2">
      <c r="A717" s="13">
        <v>44628.889837962961</v>
      </c>
      <c r="C717" s="21">
        <v>44625.559930555552</v>
      </c>
      <c r="E717" s="21">
        <v>44593.619872685173</v>
      </c>
      <c r="G717" s="21">
        <v>44620.985405092593</v>
      </c>
      <c r="I717" s="13">
        <v>44593.527719907397</v>
      </c>
    </row>
    <row r="718" spans="1:9" x14ac:dyDescent="0.2">
      <c r="A718" s="13">
        <v>45058.232569444437</v>
      </c>
      <c r="C718" s="21">
        <v>45305.130243055559</v>
      </c>
      <c r="E718" s="21">
        <v>45496.718113425923</v>
      </c>
      <c r="G718" s="21">
        <v>45300.473298611112</v>
      </c>
      <c r="I718" s="13">
        <v>45496.638622685183</v>
      </c>
    </row>
    <row r="719" spans="1:9" x14ac:dyDescent="0.2">
      <c r="A719" s="13">
        <v>44034.424722222233</v>
      </c>
      <c r="C719" s="21">
        <v>44969.497129629628</v>
      </c>
      <c r="E719" s="21">
        <v>45282.316296296296</v>
      </c>
      <c r="G719" s="21">
        <v>44963.929745370369</v>
      </c>
      <c r="I719" s="13">
        <v>45282.200138888889</v>
      </c>
    </row>
    <row r="720" spans="1:9" x14ac:dyDescent="0.2">
      <c r="A720" s="13">
        <v>44298.425567129627</v>
      </c>
      <c r="C720" s="21">
        <v>45291.106712962959</v>
      </c>
      <c r="E720" s="21">
        <v>45539.935555555552</v>
      </c>
      <c r="G720" s="21">
        <v>45285.590381944443</v>
      </c>
      <c r="I720" s="13">
        <v>45539.825266203698</v>
      </c>
    </row>
    <row r="721" spans="1:9" x14ac:dyDescent="0.2">
      <c r="A721" s="13">
        <v>41792.078692129631</v>
      </c>
      <c r="C721" s="21">
        <v>45593.327141203692</v>
      </c>
      <c r="E721" s="21">
        <v>44348.393414351842</v>
      </c>
      <c r="G721" s="21">
        <v>45587.805983796286</v>
      </c>
      <c r="I721" s="13">
        <v>44348.384050925917</v>
      </c>
    </row>
    <row r="722" spans="1:9" x14ac:dyDescent="0.2">
      <c r="A722" s="13">
        <v>44880.888842592591</v>
      </c>
      <c r="C722" s="21">
        <v>45590.308518518512</v>
      </c>
      <c r="E722" s="21">
        <v>44432.17333333334</v>
      </c>
      <c r="G722" s="21">
        <v>45587.805983796286</v>
      </c>
      <c r="I722" s="13">
        <v>44432.114594907413</v>
      </c>
    </row>
    <row r="723" spans="1:9" x14ac:dyDescent="0.2">
      <c r="A723" s="13">
        <v>45215.318703703713</v>
      </c>
      <c r="C723" s="21">
        <v>45591.516053240732</v>
      </c>
      <c r="E723" s="21">
        <v>42356.637615740743</v>
      </c>
      <c r="G723" s="21">
        <v>45587.805983796286</v>
      </c>
      <c r="I723" s="13">
        <v>42356.543819444443</v>
      </c>
    </row>
    <row r="724" spans="1:9" x14ac:dyDescent="0.2">
      <c r="A724" s="13">
        <v>41520.430358796293</v>
      </c>
      <c r="C724" s="21">
        <v>45197.920162037044</v>
      </c>
      <c r="E724" s="21">
        <v>44878.439525462964</v>
      </c>
      <c r="G724" s="21">
        <v>45194.387835648151</v>
      </c>
      <c r="I724" s="13">
        <v>44878.423715277779</v>
      </c>
    </row>
    <row r="725" spans="1:9" x14ac:dyDescent="0.2">
      <c r="A725" s="13">
        <v>44026.158495370371</v>
      </c>
      <c r="C725" s="21">
        <v>45196.957002314819</v>
      </c>
      <c r="E725" s="21">
        <v>45486.281597222223</v>
      </c>
      <c r="G725" s="21">
        <v>45194.387835648151</v>
      </c>
      <c r="I725" s="13">
        <v>45486.187847222223</v>
      </c>
    </row>
    <row r="726" spans="1:9" x14ac:dyDescent="0.2">
      <c r="A726" s="13">
        <v>44962.647719907407</v>
      </c>
      <c r="C726" s="21">
        <v>44455.304027777784</v>
      </c>
      <c r="E726" s="21">
        <v>45051.999560185184</v>
      </c>
      <c r="G726" s="21">
        <v>44451.810393518521</v>
      </c>
      <c r="I726" s="13">
        <v>45051.903055555558</v>
      </c>
    </row>
    <row r="727" spans="1:9" x14ac:dyDescent="0.2">
      <c r="A727" s="13">
        <v>44957.729861111111</v>
      </c>
      <c r="C727" s="21">
        <v>44647.983217592584</v>
      </c>
      <c r="E727" s="21">
        <v>44118.0940162037</v>
      </c>
      <c r="G727" s="21">
        <v>44644.442511574067</v>
      </c>
      <c r="I727" s="13">
        <v>44118.048182870371</v>
      </c>
    </row>
    <row r="728" spans="1:9" x14ac:dyDescent="0.2">
      <c r="A728" s="13">
        <v>44906.707696759258</v>
      </c>
      <c r="C728" s="21">
        <v>44374.231539351851</v>
      </c>
      <c r="E728" s="21">
        <v>43727.452581018522</v>
      </c>
      <c r="G728" s="21">
        <v>44369.462094907409</v>
      </c>
      <c r="I728" s="13">
        <v>43727.337037037039</v>
      </c>
    </row>
    <row r="729" spans="1:9" x14ac:dyDescent="0.2">
      <c r="A729" s="13">
        <v>42432.312256944453</v>
      </c>
      <c r="C729" s="21">
        <v>45157.722372685188</v>
      </c>
      <c r="E729" s="21">
        <v>44336.627430555556</v>
      </c>
      <c r="G729" s="21">
        <v>45154.04886574074</v>
      </c>
      <c r="I729" s="13">
        <v>44336.575648148151</v>
      </c>
    </row>
    <row r="730" spans="1:9" x14ac:dyDescent="0.2">
      <c r="A730" s="13">
        <v>44702.275370370371</v>
      </c>
      <c r="C730" s="21">
        <v>45150.467511574068</v>
      </c>
      <c r="E730" s="21">
        <v>45202.100833333338</v>
      </c>
      <c r="G730" s="21">
        <v>45145.956226851849</v>
      </c>
      <c r="I730" s="13">
        <v>45201.989363425928</v>
      </c>
    </row>
    <row r="731" spans="1:9" x14ac:dyDescent="0.2">
      <c r="A731" s="13">
        <v>44097.840208333328</v>
      </c>
      <c r="C731" s="21">
        <v>45417.738796296289</v>
      </c>
      <c r="E731" s="21">
        <v>43910.409930555557</v>
      </c>
      <c r="G731" s="21">
        <v>45415.333865740737</v>
      </c>
      <c r="I731" s="13">
        <v>43910.396956018521</v>
      </c>
    </row>
    <row r="732" spans="1:9" x14ac:dyDescent="0.2">
      <c r="A732" s="13">
        <v>43995.022824074083</v>
      </c>
      <c r="C732" s="21">
        <v>45417.853483796287</v>
      </c>
      <c r="E732" s="21">
        <v>43034.379606481474</v>
      </c>
      <c r="G732" s="21">
        <v>45415.333865740737</v>
      </c>
      <c r="I732" s="13">
        <v>43034.305300925917</v>
      </c>
    </row>
    <row r="733" spans="1:9" x14ac:dyDescent="0.2">
      <c r="A733" s="13">
        <v>45324.777141203696</v>
      </c>
      <c r="C733" s="21">
        <v>44295.730682870373</v>
      </c>
      <c r="E733" s="21">
        <v>45158.586597222209</v>
      </c>
      <c r="G733" s="21">
        <v>44292.232048611113</v>
      </c>
      <c r="I733" s="13">
        <v>45158.527719907397</v>
      </c>
    </row>
    <row r="734" spans="1:9" x14ac:dyDescent="0.2">
      <c r="A734" s="13">
        <v>45368.511689814812</v>
      </c>
      <c r="C734" s="21">
        <v>44298.212951388887</v>
      </c>
      <c r="E734" s="21">
        <v>42561.663194444453</v>
      </c>
      <c r="G734" s="21">
        <v>44295.547858796293</v>
      </c>
      <c r="I734" s="13">
        <v>42561.661145833343</v>
      </c>
    </row>
    <row r="735" spans="1:9" x14ac:dyDescent="0.2">
      <c r="A735" s="13">
        <v>45101.762650462973</v>
      </c>
      <c r="C735" s="21">
        <v>44564.542581018526</v>
      </c>
      <c r="E735" s="21">
        <v>44465.521817129629</v>
      </c>
      <c r="G735" s="21">
        <v>44558.991331018522</v>
      </c>
      <c r="I735" s="13">
        <v>44465.520300925928</v>
      </c>
    </row>
    <row r="736" spans="1:9" x14ac:dyDescent="0.2">
      <c r="A736" s="13">
        <v>44290.624374999999</v>
      </c>
      <c r="C736" s="21">
        <v>45582.696296296308</v>
      </c>
      <c r="E736" s="21">
        <v>44654.789641203701</v>
      </c>
      <c r="G736" s="21">
        <v>45580.098275462973</v>
      </c>
      <c r="I736" s="13">
        <v>44654.713703703703</v>
      </c>
    </row>
    <row r="737" spans="1:9" x14ac:dyDescent="0.2">
      <c r="A737" s="13">
        <v>44741.155578703707</v>
      </c>
      <c r="C737" s="21">
        <v>44564.727696759262</v>
      </c>
      <c r="E737" s="21">
        <v>44163.587465277771</v>
      </c>
      <c r="G737" s="21">
        <v>44558.991331018522</v>
      </c>
      <c r="I737" s="13">
        <v>44163.544756944437</v>
      </c>
    </row>
    <row r="738" spans="1:9" x14ac:dyDescent="0.2">
      <c r="A738" s="13">
        <v>44441.821932870371</v>
      </c>
      <c r="C738" s="21">
        <v>44296.599166666667</v>
      </c>
      <c r="E738" s="21">
        <v>45196.041469907403</v>
      </c>
      <c r="G738" s="21">
        <v>44292.232048611113</v>
      </c>
      <c r="I738" s="13">
        <v>45196.018101851849</v>
      </c>
    </row>
    <row r="739" spans="1:9" x14ac:dyDescent="0.2">
      <c r="A739" s="13">
        <v>45314.219467592593</v>
      </c>
      <c r="C739" s="21">
        <v>44296.785844907412</v>
      </c>
      <c r="E739" s="21">
        <v>42390.871481481481</v>
      </c>
      <c r="G739" s="21">
        <v>44292.232048611113</v>
      </c>
      <c r="I739" s="13">
        <v>42390.775625000002</v>
      </c>
    </row>
    <row r="740" spans="1:9" x14ac:dyDescent="0.2">
      <c r="A740" s="13">
        <v>44822.293680555558</v>
      </c>
      <c r="C740" s="21">
        <v>44563.778263888889</v>
      </c>
      <c r="E740" s="21">
        <v>44822.393564814818</v>
      </c>
      <c r="G740" s="21">
        <v>44558.991331018522</v>
      </c>
      <c r="I740" s="13">
        <v>44822.293680555558</v>
      </c>
    </row>
    <row r="741" spans="1:9" x14ac:dyDescent="0.2">
      <c r="A741" s="13">
        <v>45550.066157407397</v>
      </c>
      <c r="C741" s="21">
        <v>45056.737256944441</v>
      </c>
      <c r="E741" s="21">
        <v>42947.171064814807</v>
      </c>
      <c r="G741" s="21">
        <v>45054.057083333333</v>
      </c>
      <c r="I741" s="13">
        <v>42947.079988425918</v>
      </c>
    </row>
    <row r="742" spans="1:9" x14ac:dyDescent="0.2">
      <c r="A742" s="13">
        <v>45149.274953703702</v>
      </c>
      <c r="C742" s="21">
        <v>44295.861967592595</v>
      </c>
      <c r="E742" s="21">
        <v>45530.58938657408</v>
      </c>
      <c r="G742" s="21">
        <v>44292.232048611113</v>
      </c>
      <c r="I742" s="13">
        <v>45530.46465277778</v>
      </c>
    </row>
    <row r="743" spans="1:9" x14ac:dyDescent="0.2">
      <c r="A743" s="13">
        <v>44626.590254629627</v>
      </c>
      <c r="C743" s="21">
        <v>45584.816666666673</v>
      </c>
      <c r="E743" s="21">
        <v>45532.969606481493</v>
      </c>
      <c r="G743" s="21">
        <v>45580.098275462973</v>
      </c>
      <c r="I743" s="13">
        <v>45532.850636574083</v>
      </c>
    </row>
    <row r="744" spans="1:9" x14ac:dyDescent="0.2">
      <c r="A744" s="13">
        <v>44774.141053240739</v>
      </c>
      <c r="C744" s="21">
        <v>45582.684768518528</v>
      </c>
      <c r="E744" s="21">
        <v>42349.809814814813</v>
      </c>
      <c r="G744" s="21">
        <v>45580.098275462973</v>
      </c>
      <c r="I744" s="13">
        <v>42349.795428240737</v>
      </c>
    </row>
    <row r="745" spans="1:9" x14ac:dyDescent="0.2">
      <c r="A745" s="13">
        <v>44144.559479166674</v>
      </c>
      <c r="C745" s="21">
        <v>45238.728391203702</v>
      </c>
      <c r="E745" s="21">
        <v>44389.402326388896</v>
      </c>
      <c r="G745" s="21">
        <v>45233.000173611108</v>
      </c>
      <c r="I745" s="13">
        <v>44389.301215277781</v>
      </c>
    </row>
    <row r="746" spans="1:9" x14ac:dyDescent="0.2">
      <c r="A746" s="13">
        <v>45124.354537037027</v>
      </c>
      <c r="C746" s="21">
        <v>45207.33353009259</v>
      </c>
      <c r="E746" s="21">
        <v>44840.101620370369</v>
      </c>
      <c r="G746" s="21">
        <v>45202.775578703702</v>
      </c>
      <c r="I746" s="13">
        <v>44840.024155092593</v>
      </c>
    </row>
    <row r="747" spans="1:9" x14ac:dyDescent="0.2">
      <c r="A747" s="13">
        <v>44107.6565162037</v>
      </c>
      <c r="C747" s="21">
        <v>45208.491099537037</v>
      </c>
      <c r="E747" s="21">
        <v>44025.180069444446</v>
      </c>
      <c r="G747" s="21">
        <v>45202.775578703702</v>
      </c>
      <c r="I747" s="13">
        <v>44025.172662037039</v>
      </c>
    </row>
    <row r="748" spans="1:9" x14ac:dyDescent="0.2">
      <c r="A748" s="13">
        <v>44948.668275462973</v>
      </c>
      <c r="C748" s="21">
        <v>43859.908125000002</v>
      </c>
      <c r="E748" s="21">
        <v>45086.768831018519</v>
      </c>
      <c r="G748" s="21">
        <v>43856.169849537036</v>
      </c>
      <c r="I748" s="13">
        <v>45086.695486111108</v>
      </c>
    </row>
    <row r="749" spans="1:9" x14ac:dyDescent="0.2">
      <c r="A749" s="13">
        <v>44569.059710648151</v>
      </c>
      <c r="C749" s="21">
        <v>45207.446111111109</v>
      </c>
      <c r="E749" s="21">
        <v>44298.437905092593</v>
      </c>
      <c r="G749" s="21">
        <v>45202.775578703702</v>
      </c>
      <c r="I749" s="13">
        <v>44298.347118055557</v>
      </c>
    </row>
    <row r="750" spans="1:9" x14ac:dyDescent="0.2">
      <c r="A750" s="13">
        <v>45344.357824074083</v>
      </c>
      <c r="C750" s="21">
        <v>43728.403495370359</v>
      </c>
      <c r="E750" s="21">
        <v>43820.506030092591</v>
      </c>
      <c r="G750" s="21">
        <v>43722.638136574067</v>
      </c>
      <c r="I750" s="13">
        <v>43820.408391203702</v>
      </c>
    </row>
    <row r="751" spans="1:9" x14ac:dyDescent="0.2">
      <c r="A751" s="13">
        <v>43184.03496527778</v>
      </c>
      <c r="C751" s="21">
        <v>45528.43241898148</v>
      </c>
      <c r="E751" s="21">
        <v>45145.982557870368</v>
      </c>
      <c r="G751" s="21">
        <v>45524.929965277777</v>
      </c>
      <c r="I751" s="13">
        <v>45145.956226851849</v>
      </c>
    </row>
    <row r="752" spans="1:9" x14ac:dyDescent="0.2">
      <c r="A752" s="13">
        <v>44684.330358796287</v>
      </c>
      <c r="C752" s="21">
        <v>45128.832986111112</v>
      </c>
      <c r="E752" s="21">
        <v>45478.559675925928</v>
      </c>
      <c r="G752" s="21">
        <v>45126.214872685188</v>
      </c>
      <c r="I752" s="13">
        <v>45478.494340277779</v>
      </c>
    </row>
    <row r="753" spans="1:9" x14ac:dyDescent="0.2">
      <c r="A753" s="13">
        <v>44974.064479166656</v>
      </c>
      <c r="C753" s="21">
        <v>44780.179861111101</v>
      </c>
      <c r="E753" s="21">
        <v>44270.989664351859</v>
      </c>
      <c r="G753" s="21">
        <v>44777.656805555547</v>
      </c>
      <c r="I753" s="13">
        <v>44270.888703703713</v>
      </c>
    </row>
    <row r="754" spans="1:9" x14ac:dyDescent="0.2">
      <c r="A754" s="13">
        <v>44903.280949074076</v>
      </c>
      <c r="C754" s="21">
        <v>44284.199386574081</v>
      </c>
      <c r="E754" s="21">
        <v>43470.725127314821</v>
      </c>
      <c r="G754" s="21">
        <v>44280.535185185188</v>
      </c>
      <c r="I754" s="13">
        <v>43470.621724537043</v>
      </c>
    </row>
    <row r="755" spans="1:9" x14ac:dyDescent="0.2">
      <c r="A755" s="13">
        <v>44549.991493055553</v>
      </c>
      <c r="C755" s="21">
        <v>44644.340416666673</v>
      </c>
      <c r="E755" s="21">
        <v>44450.159340277787</v>
      </c>
      <c r="G755" s="21">
        <v>44640.765706018523</v>
      </c>
      <c r="I755" s="13">
        <v>44450.121296296304</v>
      </c>
    </row>
    <row r="756" spans="1:9" x14ac:dyDescent="0.2">
      <c r="A756" s="13">
        <v>45602.906504629631</v>
      </c>
      <c r="C756" s="21">
        <v>45402.108587962954</v>
      </c>
      <c r="E756" s="21">
        <v>44575.381516203699</v>
      </c>
      <c r="G756" s="21">
        <v>45396.540300925917</v>
      </c>
      <c r="I756" s="13">
        <v>44575.256689814807</v>
      </c>
    </row>
    <row r="757" spans="1:9" x14ac:dyDescent="0.2">
      <c r="A757" s="13">
        <v>44544.812534722223</v>
      </c>
      <c r="C757" s="21">
        <v>45401.04648148147</v>
      </c>
      <c r="E757" s="21">
        <v>44582.955578703702</v>
      </c>
      <c r="G757" s="21">
        <v>45396.540300925917</v>
      </c>
      <c r="I757" s="13">
        <v>44582.920555555553</v>
      </c>
    </row>
    <row r="758" spans="1:9" x14ac:dyDescent="0.2">
      <c r="A758" s="13">
        <v>44650.156956018523</v>
      </c>
      <c r="C758" s="21">
        <v>44415.291701388887</v>
      </c>
      <c r="E758" s="21">
        <v>44818.205717592595</v>
      </c>
      <c r="G758" s="21">
        <v>44411.887916666667</v>
      </c>
      <c r="I758" s="13">
        <v>44818.18277777778</v>
      </c>
    </row>
    <row r="759" spans="1:9" x14ac:dyDescent="0.2">
      <c r="A759" s="13">
        <v>43351.120405092603</v>
      </c>
      <c r="C759" s="21">
        <v>43806.271111111113</v>
      </c>
      <c r="E759" s="21">
        <v>44976.780844907407</v>
      </c>
      <c r="G759" s="21">
        <v>43801.648263888892</v>
      </c>
      <c r="I759" s="13">
        <v>44976.756793981483</v>
      </c>
    </row>
    <row r="760" spans="1:9" x14ac:dyDescent="0.2">
      <c r="A760" s="13">
        <v>43830.484016203707</v>
      </c>
      <c r="C760" s="21">
        <v>44285.145428240743</v>
      </c>
      <c r="E760" s="21">
        <v>45478.597997685189</v>
      </c>
      <c r="G760" s="21">
        <v>44280.535185185188</v>
      </c>
      <c r="I760" s="13">
        <v>45478.494340277779</v>
      </c>
    </row>
    <row r="761" spans="1:9" x14ac:dyDescent="0.2">
      <c r="A761" s="13">
        <v>45136.58425925926</v>
      </c>
      <c r="C761" s="21">
        <v>43494.536516203705</v>
      </c>
      <c r="E761" s="21">
        <v>44143.306666666671</v>
      </c>
      <c r="G761" s="21">
        <v>43490.87871527778</v>
      </c>
      <c r="I761" s="13">
        <v>44143.272083333337</v>
      </c>
    </row>
    <row r="762" spans="1:9" x14ac:dyDescent="0.2">
      <c r="A762" s="13">
        <v>43830.055555555547</v>
      </c>
      <c r="C762" s="21">
        <v>43767.486759259264</v>
      </c>
      <c r="E762" s="21">
        <v>44745.930173611101</v>
      </c>
      <c r="G762" s="21">
        <v>43764.921319444453</v>
      </c>
      <c r="I762" s="13">
        <v>44745.814733796287</v>
      </c>
    </row>
    <row r="763" spans="1:9" x14ac:dyDescent="0.2">
      <c r="A763" s="13">
        <v>44625.180497685193</v>
      </c>
      <c r="C763" s="21">
        <v>44894.771655092605</v>
      </c>
      <c r="E763" s="21">
        <v>45001.598425925928</v>
      </c>
      <c r="G763" s="21">
        <v>44891.239641203712</v>
      </c>
      <c r="I763" s="13">
        <v>45001.538391203707</v>
      </c>
    </row>
    <row r="764" spans="1:9" x14ac:dyDescent="0.2">
      <c r="A764" s="13">
        <v>45357.0546875</v>
      </c>
      <c r="C764" s="21">
        <v>44870.387824074081</v>
      </c>
      <c r="E764" s="21">
        <v>42428.682615740741</v>
      </c>
      <c r="G764" s="21">
        <v>44864.833148148151</v>
      </c>
      <c r="I764" s="13">
        <v>42428.575798611113</v>
      </c>
    </row>
    <row r="765" spans="1:9" x14ac:dyDescent="0.2">
      <c r="A765" s="13">
        <v>43795.538425925923</v>
      </c>
      <c r="C765" s="21">
        <v>45480.638483796298</v>
      </c>
      <c r="E765" s="21">
        <v>45151.358738425923</v>
      </c>
      <c r="G765" s="21">
        <v>45476.203773148147</v>
      </c>
      <c r="I765" s="13">
        <v>45151.24554398148</v>
      </c>
    </row>
    <row r="766" spans="1:9" x14ac:dyDescent="0.2">
      <c r="A766" s="13">
        <v>44924.057071759264</v>
      </c>
      <c r="C766" s="21">
        <v>44444.322824074072</v>
      </c>
      <c r="E766" s="21">
        <v>43929.598356481481</v>
      </c>
      <c r="G766" s="21">
        <v>44439.77747685185</v>
      </c>
      <c r="I766" s="13">
        <v>43929.55773148148</v>
      </c>
    </row>
    <row r="767" spans="1:9" x14ac:dyDescent="0.2">
      <c r="A767" s="13">
        <v>44910.959814814807</v>
      </c>
      <c r="C767" s="21">
        <v>44396.509398148155</v>
      </c>
      <c r="E767" s="21">
        <v>42068.458344907413</v>
      </c>
      <c r="G767" s="21">
        <v>44391.949421296304</v>
      </c>
      <c r="I767" s="13">
        <v>42068.381828703707</v>
      </c>
    </row>
    <row r="768" spans="1:9" x14ac:dyDescent="0.2">
      <c r="A768" s="13">
        <v>43799.636261574073</v>
      </c>
      <c r="C768" s="21">
        <v>43494.629965277782</v>
      </c>
      <c r="E768" s="21">
        <v>44228.703923611109</v>
      </c>
      <c r="G768" s="21">
        <v>43490.87871527778</v>
      </c>
      <c r="I768" s="13">
        <v>44228.584664351853</v>
      </c>
    </row>
    <row r="769" spans="1:9" x14ac:dyDescent="0.2">
      <c r="A769" s="13">
        <v>44662.293414351851</v>
      </c>
      <c r="C769" s="21">
        <v>44869.416435185187</v>
      </c>
      <c r="E769" s="21">
        <v>42470.418773148143</v>
      </c>
      <c r="G769" s="21">
        <v>44864.833148148151</v>
      </c>
      <c r="I769" s="13">
        <v>42470.310381944437</v>
      </c>
    </row>
    <row r="770" spans="1:9" x14ac:dyDescent="0.2">
      <c r="A770" s="13">
        <v>45207.703981481478</v>
      </c>
      <c r="C770" s="21">
        <v>44395.47628472223</v>
      </c>
      <c r="E770" s="21">
        <v>44314.757372685177</v>
      </c>
      <c r="G770" s="21">
        <v>44391.949421296304</v>
      </c>
      <c r="I770" s="13">
        <v>44314.755324074067</v>
      </c>
    </row>
    <row r="771" spans="1:9" x14ac:dyDescent="0.2">
      <c r="A771" s="13">
        <v>42484.396631944437</v>
      </c>
      <c r="C771" s="21">
        <v>42940.333877314813</v>
      </c>
      <c r="E771" s="21">
        <v>44547.567719907405</v>
      </c>
      <c r="G771" s="21">
        <v>42936.728263888886</v>
      </c>
      <c r="I771" s="13">
        <v>44547.561423611107</v>
      </c>
    </row>
    <row r="772" spans="1:9" x14ac:dyDescent="0.2">
      <c r="A772" s="13">
        <v>44445.063703703701</v>
      </c>
      <c r="C772" s="21">
        <v>45381.356782407405</v>
      </c>
      <c r="E772" s="21">
        <v>44855.046284722215</v>
      </c>
      <c r="G772" s="21">
        <v>45378.884027777778</v>
      </c>
      <c r="I772" s="13">
        <v>44854.981261574067</v>
      </c>
    </row>
    <row r="773" spans="1:9" x14ac:dyDescent="0.2">
      <c r="A773" s="13">
        <v>44707.594270833331</v>
      </c>
      <c r="C773" s="21">
        <v>42946.204224537047</v>
      </c>
      <c r="E773" s="21">
        <v>44207.234942129624</v>
      </c>
      <c r="G773" s="21">
        <v>42942.557546296302</v>
      </c>
      <c r="I773" s="13">
        <v>44207.139432870368</v>
      </c>
    </row>
    <row r="774" spans="1:9" x14ac:dyDescent="0.2">
      <c r="A774" s="13">
        <v>43941.891273148147</v>
      </c>
      <c r="C774" s="21">
        <v>44485.54451388889</v>
      </c>
      <c r="E774" s="21">
        <v>45072.799270833333</v>
      </c>
      <c r="G774" s="21">
        <v>44482.064513888887</v>
      </c>
      <c r="I774" s="13">
        <v>45072.681030092594</v>
      </c>
    </row>
    <row r="775" spans="1:9" x14ac:dyDescent="0.2">
      <c r="A775" s="13">
        <v>41530.974444444437</v>
      </c>
      <c r="C775" s="21">
        <v>44486.48774305555</v>
      </c>
      <c r="E775" s="21">
        <v>44991.863275462965</v>
      </c>
      <c r="G775" s="21">
        <v>44482.064513888887</v>
      </c>
      <c r="I775" s="13">
        <v>44991.802789351852</v>
      </c>
    </row>
    <row r="776" spans="1:9" x14ac:dyDescent="0.2">
      <c r="A776" s="13">
        <v>45051.543321759258</v>
      </c>
      <c r="C776" s="21">
        <v>43344.47761574074</v>
      </c>
      <c r="E776" s="21">
        <v>43272.205844907417</v>
      </c>
      <c r="G776" s="21">
        <v>43341.79383101852</v>
      </c>
      <c r="I776" s="13">
        <v>43272.081238425933</v>
      </c>
    </row>
    <row r="777" spans="1:9" x14ac:dyDescent="0.2">
      <c r="A777" s="13">
        <v>45610.784791666672</v>
      </c>
      <c r="C777" s="21">
        <v>45355.658831018518</v>
      </c>
      <c r="E777" s="21">
        <v>44784.483935185184</v>
      </c>
      <c r="G777" s="21">
        <v>45351.064293981479</v>
      </c>
      <c r="I777" s="13">
        <v>44784.43478009259</v>
      </c>
    </row>
    <row r="778" spans="1:9" x14ac:dyDescent="0.2">
      <c r="A778" s="13">
        <v>44632.973564814813</v>
      </c>
      <c r="C778" s="21">
        <v>43473.487893518519</v>
      </c>
      <c r="E778" s="21">
        <v>45025.457060185188</v>
      </c>
      <c r="G778" s="21">
        <v>43470.015659722223</v>
      </c>
      <c r="I778" s="13">
        <v>45025.353148148148</v>
      </c>
    </row>
    <row r="779" spans="1:9" x14ac:dyDescent="0.2">
      <c r="A779" s="13">
        <v>44145.803078703713</v>
      </c>
      <c r="C779" s="21">
        <v>45231.979432870372</v>
      </c>
      <c r="E779" s="21">
        <v>44773.521168981482</v>
      </c>
      <c r="G779" s="21">
        <v>45228.430821759262</v>
      </c>
      <c r="I779" s="13">
        <v>44773.458460648151</v>
      </c>
    </row>
    <row r="780" spans="1:9" x14ac:dyDescent="0.2">
      <c r="A780" s="13">
        <v>45183.417245370372</v>
      </c>
      <c r="C780" s="21">
        <v>45024.536550925928</v>
      </c>
      <c r="E780" s="21">
        <v>45173.890902777777</v>
      </c>
      <c r="G780" s="21">
        <v>45020.928715277783</v>
      </c>
      <c r="I780" s="13">
        <v>45173.861539351848</v>
      </c>
    </row>
    <row r="781" spans="1:9" x14ac:dyDescent="0.2">
      <c r="A781" s="13">
        <v>45348.008020833331</v>
      </c>
      <c r="C781" s="21">
        <v>45369.812534722216</v>
      </c>
      <c r="E781" s="21">
        <v>41645.704120370377</v>
      </c>
      <c r="G781" s="21">
        <v>45365.105219907397</v>
      </c>
      <c r="I781" s="13">
        <v>41645.592395833337</v>
      </c>
    </row>
    <row r="782" spans="1:9" x14ac:dyDescent="0.2">
      <c r="A782" s="13">
        <v>45158.527719907397</v>
      </c>
      <c r="C782" s="21">
        <v>45025.393402777787</v>
      </c>
      <c r="E782" s="21">
        <v>43292.041064814817</v>
      </c>
      <c r="G782" s="21">
        <v>45020.928715277783</v>
      </c>
      <c r="I782" s="13">
        <v>43291.942418981482</v>
      </c>
    </row>
    <row r="783" spans="1:9" x14ac:dyDescent="0.2">
      <c r="A783" s="13">
        <v>43602.731631944444</v>
      </c>
      <c r="C783" s="21">
        <v>45025.618159722224</v>
      </c>
      <c r="E783" s="21">
        <v>45044.577152777776</v>
      </c>
      <c r="G783" s="21">
        <v>45020.928715277783</v>
      </c>
      <c r="I783" s="13">
        <v>45044.562303240738</v>
      </c>
    </row>
    <row r="784" spans="1:9" x14ac:dyDescent="0.2">
      <c r="A784" s="13">
        <v>42053.030960648153</v>
      </c>
      <c r="C784" s="21">
        <v>43892.114571759259</v>
      </c>
      <c r="E784" s="21">
        <v>43795.644143518519</v>
      </c>
      <c r="G784" s="21">
        <v>43887.667337962957</v>
      </c>
      <c r="I784" s="13">
        <v>43795.538425925923</v>
      </c>
    </row>
    <row r="785" spans="1:9" x14ac:dyDescent="0.2">
      <c r="A785" s="13">
        <v>43398.513182870367</v>
      </c>
      <c r="C785" s="21">
        <v>45224.339155092595</v>
      </c>
      <c r="E785" s="21">
        <v>43325.266736111109</v>
      </c>
      <c r="G785" s="21">
        <v>45221.743761574071</v>
      </c>
      <c r="I785" s="13">
        <v>43325.255428240736</v>
      </c>
    </row>
    <row r="786" spans="1:9" x14ac:dyDescent="0.2">
      <c r="A786" s="13">
        <v>42529.344444444447</v>
      </c>
      <c r="C786" s="21">
        <v>44532.71533564815</v>
      </c>
      <c r="E786" s="21">
        <v>45337.104918981488</v>
      </c>
      <c r="G786" s="21">
        <v>44528.076932870368</v>
      </c>
      <c r="I786" s="13">
        <v>45337.052523148152</v>
      </c>
    </row>
    <row r="787" spans="1:9" x14ac:dyDescent="0.2">
      <c r="A787" s="13">
        <v>45519.718680555547</v>
      </c>
      <c r="C787" s="21">
        <v>45023.59755787038</v>
      </c>
      <c r="E787" s="21">
        <v>44596.958865740737</v>
      </c>
      <c r="G787" s="21">
        <v>45020.928715277783</v>
      </c>
      <c r="I787" s="13">
        <v>44596.942280092589</v>
      </c>
    </row>
    <row r="788" spans="1:9" x14ac:dyDescent="0.2">
      <c r="A788" s="13">
        <v>45515.822939814818</v>
      </c>
      <c r="C788" s="21">
        <v>45026.453981481493</v>
      </c>
      <c r="E788" s="21">
        <v>44601.461134259269</v>
      </c>
      <c r="G788" s="21">
        <v>45020.928715277783</v>
      </c>
      <c r="I788" s="13">
        <v>44601.432534722233</v>
      </c>
    </row>
    <row r="789" spans="1:9" x14ac:dyDescent="0.2">
      <c r="A789" s="13">
        <v>45416.463402777779</v>
      </c>
      <c r="C789" s="21">
        <v>45233.927199074082</v>
      </c>
      <c r="E789" s="21">
        <v>45187.157754629639</v>
      </c>
      <c r="G789" s="21">
        <v>45228.430821759262</v>
      </c>
      <c r="I789" s="13">
        <v>45187.113900462973</v>
      </c>
    </row>
    <row r="790" spans="1:9" x14ac:dyDescent="0.2">
      <c r="A790" s="13">
        <v>43988.135000000002</v>
      </c>
      <c r="C790" s="21">
        <v>45583.369201388887</v>
      </c>
      <c r="E790" s="21">
        <v>43804.091886574075</v>
      </c>
      <c r="G790" s="21">
        <v>45577.850891203707</v>
      </c>
      <c r="I790" s="13">
        <v>43804.089571759258</v>
      </c>
    </row>
    <row r="791" spans="1:9" x14ac:dyDescent="0.2">
      <c r="A791" s="13">
        <v>44174.629305555558</v>
      </c>
      <c r="C791" s="21">
        <v>45225.27711805555</v>
      </c>
      <c r="E791" s="21">
        <v>44780.360266203708</v>
      </c>
      <c r="G791" s="21">
        <v>45221.743761574071</v>
      </c>
      <c r="I791" s="13">
        <v>44780.243368055562</v>
      </c>
    </row>
    <row r="792" spans="1:9" x14ac:dyDescent="0.2">
      <c r="A792" s="13">
        <v>45472.571388888893</v>
      </c>
      <c r="C792" s="21">
        <v>45227.366793981477</v>
      </c>
      <c r="E792" s="21">
        <v>44809.687592592592</v>
      </c>
      <c r="G792" s="21">
        <v>45221.743761574071</v>
      </c>
      <c r="I792" s="13">
        <v>44809.564687500002</v>
      </c>
    </row>
    <row r="793" spans="1:9" x14ac:dyDescent="0.2">
      <c r="A793" s="13">
        <v>44778.205451388887</v>
      </c>
      <c r="C793" s="21">
        <v>43925.717928240745</v>
      </c>
      <c r="E793" s="21">
        <v>43797.420150462967</v>
      </c>
      <c r="G793" s="21">
        <v>43923.201967592591</v>
      </c>
      <c r="I793" s="13">
        <v>43797.323067129633</v>
      </c>
    </row>
    <row r="794" spans="1:9" x14ac:dyDescent="0.2">
      <c r="A794" s="13">
        <v>45516.214571759258</v>
      </c>
      <c r="C794" s="21">
        <v>45230.029363425929</v>
      </c>
      <c r="E794" s="21">
        <v>45421.366053240738</v>
      </c>
      <c r="G794" s="21">
        <v>45225.612407407411</v>
      </c>
      <c r="I794" s="13">
        <v>45421.240567129629</v>
      </c>
    </row>
    <row r="795" spans="1:9" x14ac:dyDescent="0.2">
      <c r="A795" s="13">
        <v>44338.470011574071</v>
      </c>
      <c r="C795" s="21">
        <v>45370.705370370364</v>
      </c>
      <c r="E795" s="21">
        <v>44280.62295138889</v>
      </c>
      <c r="G795" s="21">
        <v>45365.105219907397</v>
      </c>
      <c r="I795" s="13">
        <v>44280.535185185188</v>
      </c>
    </row>
    <row r="796" spans="1:9" x14ac:dyDescent="0.2">
      <c r="A796" s="13">
        <v>43445.760208333333</v>
      </c>
      <c r="C796" s="21">
        <v>45597.165798611109</v>
      </c>
      <c r="E796" s="21">
        <v>44853.462442129625</v>
      </c>
      <c r="G796" s="21">
        <v>45592.644965277781</v>
      </c>
      <c r="I796" s="13">
        <v>44853.35497685185</v>
      </c>
    </row>
    <row r="797" spans="1:9" x14ac:dyDescent="0.2">
      <c r="A797" s="13">
        <v>43208.955439814818</v>
      </c>
      <c r="C797" s="21">
        <v>45363.471203703695</v>
      </c>
      <c r="E797" s="21">
        <v>43722.662280092591</v>
      </c>
      <c r="G797" s="21">
        <v>45358.949942129628</v>
      </c>
      <c r="I797" s="13">
        <v>43722.607245370367</v>
      </c>
    </row>
    <row r="798" spans="1:9" x14ac:dyDescent="0.2">
      <c r="A798" s="13">
        <v>42546.170543981483</v>
      </c>
      <c r="C798" s="21">
        <v>45552.713078703695</v>
      </c>
      <c r="E798" s="21">
        <v>42178.650775462964</v>
      </c>
      <c r="G798" s="21">
        <v>45548.318136574067</v>
      </c>
      <c r="I798" s="13">
        <v>42178.593217592592</v>
      </c>
    </row>
    <row r="799" spans="1:9" x14ac:dyDescent="0.2">
      <c r="A799" s="13">
        <v>43882.795995370368</v>
      </c>
      <c r="C799" s="21">
        <v>43949.852048611108</v>
      </c>
      <c r="E799" s="21">
        <v>44645.150219907409</v>
      </c>
      <c r="G799" s="21">
        <v>43944.306643518517</v>
      </c>
      <c r="I799" s="13">
        <v>44645.066840277781</v>
      </c>
    </row>
    <row r="800" spans="1:9" x14ac:dyDescent="0.2">
      <c r="A800" s="13">
        <v>45620.962962962964</v>
      </c>
      <c r="C800" s="21">
        <v>44524.822962962964</v>
      </c>
      <c r="E800" s="21">
        <v>45285.58084490741</v>
      </c>
      <c r="G800" s="21">
        <v>44521.307083333333</v>
      </c>
      <c r="I800" s="13">
        <v>45285.523449074077</v>
      </c>
    </row>
    <row r="801" spans="1:9" x14ac:dyDescent="0.2">
      <c r="A801" s="13">
        <v>44716.153726851851</v>
      </c>
      <c r="C801" s="21">
        <v>45553.845590277771</v>
      </c>
      <c r="E801" s="21">
        <v>43726.56454861111</v>
      </c>
      <c r="G801" s="21">
        <v>45548.318136574067</v>
      </c>
      <c r="I801" s="13">
        <v>43726.527754629627</v>
      </c>
    </row>
    <row r="802" spans="1:9" x14ac:dyDescent="0.2">
      <c r="A802" s="13">
        <v>44307.134097222217</v>
      </c>
      <c r="C802" s="21">
        <v>43949.837430555555</v>
      </c>
      <c r="E802" s="21">
        <v>43944.333379629628</v>
      </c>
      <c r="G802" s="21">
        <v>43944.306643518517</v>
      </c>
      <c r="I802" s="13">
        <v>43944.306643518517</v>
      </c>
    </row>
    <row r="803" spans="1:9" x14ac:dyDescent="0.2">
      <c r="A803" s="13">
        <v>44626.427465277768</v>
      </c>
      <c r="C803" s="21">
        <v>45122.547349537039</v>
      </c>
      <c r="E803" s="21">
        <v>44903.290717592594</v>
      </c>
      <c r="G803" s="21">
        <v>45116.997858796298</v>
      </c>
      <c r="I803" s="13">
        <v>44903.280949074076</v>
      </c>
    </row>
    <row r="804" spans="1:9" x14ac:dyDescent="0.2">
      <c r="A804" s="13">
        <v>44411.081469907411</v>
      </c>
      <c r="C804" s="21">
        <v>44975.361250000009</v>
      </c>
      <c r="E804" s="21">
        <v>43241.788449074076</v>
      </c>
      <c r="G804" s="21">
        <v>44972.923055555562</v>
      </c>
      <c r="I804" s="13">
        <v>43241.724409722221</v>
      </c>
    </row>
    <row r="805" spans="1:9" x14ac:dyDescent="0.2">
      <c r="A805" s="13">
        <v>43088.867939814823</v>
      </c>
      <c r="C805" s="21">
        <v>42341.535439814812</v>
      </c>
      <c r="E805" s="21">
        <v>43919.181782407402</v>
      </c>
      <c r="G805" s="21">
        <v>42338.961238425924</v>
      </c>
      <c r="I805" s="13">
        <v>43919.107303240737</v>
      </c>
    </row>
    <row r="806" spans="1:9" x14ac:dyDescent="0.2">
      <c r="A806" s="13">
        <v>44311.888935185183</v>
      </c>
      <c r="C806" s="21">
        <v>42568.594247685185</v>
      </c>
      <c r="E806" s="21">
        <v>44692.085717592592</v>
      </c>
      <c r="G806" s="21">
        <v>42563.101921296293</v>
      </c>
      <c r="I806" s="13">
        <v>44692.06591435185</v>
      </c>
    </row>
    <row r="807" spans="1:9" x14ac:dyDescent="0.2">
      <c r="A807" s="13">
        <v>44845.648576388892</v>
      </c>
      <c r="C807" s="21">
        <v>44415.776967592596</v>
      </c>
      <c r="E807" s="21">
        <v>44563.148599537046</v>
      </c>
      <c r="G807" s="21">
        <v>44412.192118055558</v>
      </c>
      <c r="I807" s="13">
        <v>44563.064988425933</v>
      </c>
    </row>
    <row r="808" spans="1:9" x14ac:dyDescent="0.2">
      <c r="A808" s="13">
        <v>45108.155960648153</v>
      </c>
      <c r="C808" s="21">
        <v>44170.836134259262</v>
      </c>
      <c r="E808" s="21">
        <v>45452.936249999999</v>
      </c>
      <c r="G808" s="21">
        <v>44168.315532407411</v>
      </c>
      <c r="I808" s="13">
        <v>45452.90388888889</v>
      </c>
    </row>
    <row r="809" spans="1:9" x14ac:dyDescent="0.2">
      <c r="A809" s="13">
        <v>42747.73847222222</v>
      </c>
      <c r="C809" s="21">
        <v>43177.33590277777</v>
      </c>
      <c r="E809" s="21">
        <v>44625.438726851855</v>
      </c>
      <c r="G809" s="21">
        <v>43173.864745370367</v>
      </c>
      <c r="I809" s="13">
        <v>44625.330474537041</v>
      </c>
    </row>
    <row r="810" spans="1:9" x14ac:dyDescent="0.2">
      <c r="A810" s="13">
        <v>43779.888391203713</v>
      </c>
      <c r="C810" s="21">
        <v>43710.059386574081</v>
      </c>
      <c r="E810" s="21">
        <v>45218.769432870373</v>
      </c>
      <c r="G810" s="21">
        <v>43707.422627314823</v>
      </c>
      <c r="I810" s="13">
        <v>45218.663599537038</v>
      </c>
    </row>
    <row r="811" spans="1:9" x14ac:dyDescent="0.2">
      <c r="A811" s="13">
        <v>45103.800682870373</v>
      </c>
      <c r="C811" s="21">
        <v>45254.281273148154</v>
      </c>
      <c r="E811" s="21">
        <v>45107.612303240741</v>
      </c>
      <c r="G811" s="21">
        <v>45249.653148148151</v>
      </c>
      <c r="I811" s="13">
        <v>45107.60564814815</v>
      </c>
    </row>
    <row r="812" spans="1:9" x14ac:dyDescent="0.2">
      <c r="A812" s="13">
        <v>43587.894652777781</v>
      </c>
      <c r="C812" s="21">
        <v>44978.60768518519</v>
      </c>
      <c r="E812" s="21">
        <v>44311.839849537035</v>
      </c>
      <c r="G812" s="21">
        <v>44972.923055555562</v>
      </c>
      <c r="I812" s="13">
        <v>44311.82440972222</v>
      </c>
    </row>
    <row r="813" spans="1:9" x14ac:dyDescent="0.2">
      <c r="A813" s="13">
        <v>45529.743391203701</v>
      </c>
      <c r="C813" s="21">
        <v>44963.333298611105</v>
      </c>
      <c r="E813" s="21">
        <v>45295.880694444444</v>
      </c>
      <c r="G813" s="21">
        <v>44957.653819444437</v>
      </c>
      <c r="I813" s="13">
        <v>45295.795416666668</v>
      </c>
    </row>
    <row r="814" spans="1:9" x14ac:dyDescent="0.2">
      <c r="A814" s="13">
        <v>44848.615555555552</v>
      </c>
      <c r="C814" s="21">
        <v>44705.342592592599</v>
      </c>
      <c r="E814" s="21">
        <v>45378.297523148154</v>
      </c>
      <c r="G814" s="21">
        <v>44701.751192129632</v>
      </c>
      <c r="I814" s="13">
        <v>45378.222187500003</v>
      </c>
    </row>
    <row r="815" spans="1:9" x14ac:dyDescent="0.2">
      <c r="A815" s="13">
        <v>45412.888275462959</v>
      </c>
      <c r="C815" s="21">
        <v>45218.856030092604</v>
      </c>
      <c r="E815" s="21">
        <v>45145.398194444439</v>
      </c>
      <c r="G815" s="21">
        <v>45215.318703703713</v>
      </c>
      <c r="I815" s="13">
        <v>45145.318310185183</v>
      </c>
    </row>
    <row r="816" spans="1:9" x14ac:dyDescent="0.2">
      <c r="A816" s="13">
        <v>45317.817962962959</v>
      </c>
      <c r="C816" s="21">
        <v>44730.358657407414</v>
      </c>
      <c r="E816" s="21">
        <v>45577.018865740742</v>
      </c>
      <c r="G816" s="21">
        <v>44727.816030092603</v>
      </c>
      <c r="I816" s="13">
        <v>45577.011388888888</v>
      </c>
    </row>
    <row r="817" spans="1:9" x14ac:dyDescent="0.2">
      <c r="A817" s="13">
        <v>42443.755949074082</v>
      </c>
      <c r="C817" s="21">
        <v>45593.937569444432</v>
      </c>
      <c r="E817" s="21">
        <v>44743.240312500006</v>
      </c>
      <c r="G817" s="21">
        <v>45588.388877314806</v>
      </c>
      <c r="I817" s="13">
        <v>44743.239525462966</v>
      </c>
    </row>
    <row r="818" spans="1:9" x14ac:dyDescent="0.2">
      <c r="A818" s="13">
        <v>45071.676006944443</v>
      </c>
      <c r="C818" s="21">
        <v>45254.320532407408</v>
      </c>
      <c r="E818" s="21">
        <v>44305.641817129625</v>
      </c>
      <c r="G818" s="21">
        <v>45248.819224537037</v>
      </c>
      <c r="I818" s="13">
        <v>44305.52921296296</v>
      </c>
    </row>
    <row r="819" spans="1:9" x14ac:dyDescent="0.2">
      <c r="A819" s="13">
        <v>45430.723854166667</v>
      </c>
      <c r="C819" s="21">
        <v>45331.397361111114</v>
      </c>
      <c r="E819" s="21">
        <v>44429.08894675925</v>
      </c>
      <c r="G819" s="21">
        <v>45328.849409722221</v>
      </c>
      <c r="I819" s="13">
        <v>44429.035532407397</v>
      </c>
    </row>
    <row r="820" spans="1:9" x14ac:dyDescent="0.2">
      <c r="A820" s="13">
        <v>42422.444108796299</v>
      </c>
      <c r="C820" s="21">
        <v>42263.704444444447</v>
      </c>
      <c r="E820" s="21">
        <v>44757.004942129628</v>
      </c>
      <c r="G820" s="21">
        <v>42261.218831018523</v>
      </c>
      <c r="I820" s="13">
        <v>44756.99627314815</v>
      </c>
    </row>
    <row r="821" spans="1:9" x14ac:dyDescent="0.2">
      <c r="A821" s="13">
        <v>44896.212604166663</v>
      </c>
      <c r="C821" s="21">
        <v>43751.618240740747</v>
      </c>
      <c r="E821" s="21">
        <v>42818.510694444441</v>
      </c>
      <c r="G821" s="21">
        <v>43749.066493055558</v>
      </c>
      <c r="I821" s="13">
        <v>42818.507395833331</v>
      </c>
    </row>
    <row r="822" spans="1:9" x14ac:dyDescent="0.2">
      <c r="A822" s="13">
        <v>45046.769293981481</v>
      </c>
      <c r="C822" s="21">
        <v>43753.837314814817</v>
      </c>
      <c r="E822" s="21">
        <v>43780.87809027778</v>
      </c>
      <c r="G822" s="21">
        <v>43749.066493055558</v>
      </c>
      <c r="I822" s="13">
        <v>43780.767245370371</v>
      </c>
    </row>
    <row r="823" spans="1:9" x14ac:dyDescent="0.2">
      <c r="A823" s="13">
        <v>45093.461412037039</v>
      </c>
      <c r="C823" s="21">
        <v>44733.9055324074</v>
      </c>
      <c r="E823" s="21">
        <v>44911.284826388895</v>
      </c>
      <c r="G823" s="21">
        <v>44729.466631944437</v>
      </c>
      <c r="I823" s="13">
        <v>44911.255208333343</v>
      </c>
    </row>
    <row r="824" spans="1:9" x14ac:dyDescent="0.2">
      <c r="A824" s="13">
        <v>45116.997858796298</v>
      </c>
      <c r="C824" s="21">
        <v>45472.770370370366</v>
      </c>
      <c r="E824" s="21">
        <v>44549.895740740743</v>
      </c>
      <c r="G824" s="21">
        <v>45468.093495370369</v>
      </c>
      <c r="I824" s="13">
        <v>44549.887928240743</v>
      </c>
    </row>
    <row r="825" spans="1:9" x14ac:dyDescent="0.2">
      <c r="A825" s="13">
        <v>44955.869513888887</v>
      </c>
      <c r="C825" s="21">
        <v>44401.13109953703</v>
      </c>
      <c r="E825" s="21">
        <v>45292.70444444444</v>
      </c>
      <c r="G825" s="21">
        <v>44397.462453703702</v>
      </c>
      <c r="I825" s="13">
        <v>45292.607743055552</v>
      </c>
    </row>
    <row r="826" spans="1:9" x14ac:dyDescent="0.2">
      <c r="A826" s="13">
        <v>44846.29886574074</v>
      </c>
      <c r="C826" s="21">
        <v>45300.210462962961</v>
      </c>
      <c r="E826" s="21">
        <v>45011.603831018518</v>
      </c>
      <c r="G826" s="21">
        <v>45297.521620370368</v>
      </c>
      <c r="I826" s="13">
        <v>45011.579386574071</v>
      </c>
    </row>
    <row r="827" spans="1:9" x14ac:dyDescent="0.2">
      <c r="A827" s="13">
        <v>44410.347870370373</v>
      </c>
      <c r="C827" s="21">
        <v>42160.73814814815</v>
      </c>
      <c r="E827" s="21">
        <v>42979.992638888893</v>
      </c>
      <c r="G827" s="21">
        <v>42155.247002314813</v>
      </c>
      <c r="I827" s="13">
        <v>42979.929351851853</v>
      </c>
    </row>
    <row r="828" spans="1:9" x14ac:dyDescent="0.2">
      <c r="A828" s="13">
        <v>45435.911435185182</v>
      </c>
      <c r="C828" s="21">
        <v>41976.222928240742</v>
      </c>
      <c r="E828" s="21">
        <v>45321.899039351854</v>
      </c>
      <c r="G828" s="21">
        <v>41972.651689814818</v>
      </c>
      <c r="I828" s="13">
        <v>45321.86041666667</v>
      </c>
    </row>
    <row r="829" spans="1:9" x14ac:dyDescent="0.2">
      <c r="A829" s="13">
        <v>45076.727997685193</v>
      </c>
      <c r="C829" s="21">
        <v>42266.953680555562</v>
      </c>
      <c r="E829" s="21">
        <v>42777.762743055559</v>
      </c>
      <c r="G829" s="21">
        <v>42261.218831018523</v>
      </c>
      <c r="I829" s="13">
        <v>42777.699988425928</v>
      </c>
    </row>
    <row r="830" spans="1:9" x14ac:dyDescent="0.2">
      <c r="A830" s="13">
        <v>43091.940023148149</v>
      </c>
      <c r="C830" s="21">
        <v>45164.869537037041</v>
      </c>
      <c r="E830" s="21">
        <v>44601.483576388899</v>
      </c>
      <c r="G830" s="21">
        <v>45162.309479166674</v>
      </c>
      <c r="I830" s="13">
        <v>44601.432534722233</v>
      </c>
    </row>
    <row r="831" spans="1:9" x14ac:dyDescent="0.2">
      <c r="A831" s="13">
        <v>44833.846597222233</v>
      </c>
      <c r="C831" s="21">
        <v>43752.658402777786</v>
      </c>
      <c r="E831" s="21">
        <v>43689.597812500011</v>
      </c>
      <c r="G831" s="21">
        <v>43749.066493055558</v>
      </c>
      <c r="I831" s="13">
        <v>43689.571747685193</v>
      </c>
    </row>
    <row r="832" spans="1:9" x14ac:dyDescent="0.2">
      <c r="A832" s="13">
        <v>44613.752083333333</v>
      </c>
      <c r="C832" s="21">
        <v>44862.066678240742</v>
      </c>
      <c r="E832" s="21">
        <v>44066.746620370373</v>
      </c>
      <c r="G832" s="21">
        <v>44856.51116898148</v>
      </c>
      <c r="I832" s="13">
        <v>44066.666446759264</v>
      </c>
    </row>
    <row r="833" spans="1:9" x14ac:dyDescent="0.2">
      <c r="A833" s="13">
        <v>43008.668912037043</v>
      </c>
      <c r="C833" s="21">
        <v>44859.19358796296</v>
      </c>
      <c r="E833" s="21">
        <v>45342.460289351853</v>
      </c>
      <c r="G833" s="21">
        <v>44856.51116898148</v>
      </c>
      <c r="I833" s="13">
        <v>45342.363495370373</v>
      </c>
    </row>
    <row r="834" spans="1:9" x14ac:dyDescent="0.2">
      <c r="A834" s="13">
        <v>45242.670740740738</v>
      </c>
      <c r="C834" s="21">
        <v>45372.071111111109</v>
      </c>
      <c r="E834" s="21">
        <v>43514.564074074071</v>
      </c>
      <c r="G834" s="21">
        <v>45368.511689814812</v>
      </c>
      <c r="I834" s="13">
        <v>43514.511458333327</v>
      </c>
    </row>
    <row r="835" spans="1:9" x14ac:dyDescent="0.2">
      <c r="A835" s="13">
        <v>42693.033946759257</v>
      </c>
      <c r="C835" s="21">
        <v>44112.421886574077</v>
      </c>
      <c r="E835" s="21">
        <v>45435.01048611111</v>
      </c>
      <c r="G835" s="21">
        <v>44109.750347222223</v>
      </c>
      <c r="I835" s="13">
        <v>45434.907442129632</v>
      </c>
    </row>
    <row r="836" spans="1:9" x14ac:dyDescent="0.2">
      <c r="A836" s="13">
        <v>44254.983796296299</v>
      </c>
      <c r="C836" s="21">
        <v>44114.446331018524</v>
      </c>
      <c r="E836" s="21">
        <v>43742.251504629639</v>
      </c>
      <c r="G836" s="21">
        <v>44109.750347222223</v>
      </c>
      <c r="I836" s="13">
        <v>43742.178449074083</v>
      </c>
    </row>
    <row r="837" spans="1:9" x14ac:dyDescent="0.2">
      <c r="A837" s="13">
        <v>43129.454444444447</v>
      </c>
      <c r="C837" s="21">
        <v>45038.895474537036</v>
      </c>
      <c r="E837" s="21">
        <v>42390.895150462966</v>
      </c>
      <c r="G837" s="21">
        <v>45034.298611111109</v>
      </c>
      <c r="I837" s="13">
        <v>42390.775625000002</v>
      </c>
    </row>
    <row r="838" spans="1:9" x14ac:dyDescent="0.2">
      <c r="A838" s="13">
        <v>44570.497291666667</v>
      </c>
      <c r="C838" s="21">
        <v>43514.579317129632</v>
      </c>
      <c r="E838" s="21">
        <v>45079.405300925915</v>
      </c>
      <c r="G838" s="21">
        <v>43512.252083333333</v>
      </c>
      <c r="I838" s="13">
        <v>45079.286215277767</v>
      </c>
    </row>
    <row r="839" spans="1:9" x14ac:dyDescent="0.2">
      <c r="A839" s="13">
        <v>45374.658495370371</v>
      </c>
      <c r="C839" s="21">
        <v>44700.061006944437</v>
      </c>
      <c r="E839" s="21">
        <v>43792.053981481477</v>
      </c>
      <c r="G839" s="21">
        <v>44697.635046296287</v>
      </c>
      <c r="I839" s="13">
        <v>43791.972696759258</v>
      </c>
    </row>
    <row r="840" spans="1:9" x14ac:dyDescent="0.2">
      <c r="A840" s="13">
        <v>45246.006805555553</v>
      </c>
      <c r="C840" s="21">
        <v>44128.873287037044</v>
      </c>
      <c r="E840" s="21">
        <v>44877.327384259246</v>
      </c>
      <c r="G840" s="21">
        <v>44125.441678240742</v>
      </c>
      <c r="I840" s="13">
        <v>44877.269224537027</v>
      </c>
    </row>
    <row r="841" spans="1:9" x14ac:dyDescent="0.2">
      <c r="A841" s="13">
        <v>45335.0003125</v>
      </c>
      <c r="C841" s="21">
        <v>45382.832835648151</v>
      </c>
      <c r="E841" s="21">
        <v>44219.130324074074</v>
      </c>
      <c r="G841" s="21">
        <v>45378.222187500003</v>
      </c>
      <c r="I841" s="13">
        <v>44219.091168981482</v>
      </c>
    </row>
    <row r="842" spans="1:9" x14ac:dyDescent="0.2">
      <c r="A842" s="13">
        <v>45620.208333333343</v>
      </c>
      <c r="C842" s="21">
        <v>44823.496898148143</v>
      </c>
      <c r="E842" s="21">
        <v>45249.656388888892</v>
      </c>
      <c r="G842" s="21">
        <v>44819.809189814812</v>
      </c>
      <c r="I842" s="13">
        <v>45249.653148148151</v>
      </c>
    </row>
    <row r="843" spans="1:9" x14ac:dyDescent="0.2">
      <c r="A843" s="13">
        <v>42679.676400462973</v>
      </c>
      <c r="C843" s="21">
        <v>41851.252106481486</v>
      </c>
      <c r="E843" s="21">
        <v>45304.930011574077</v>
      </c>
      <c r="G843" s="21">
        <v>41847.628067129634</v>
      </c>
      <c r="I843" s="13">
        <v>45304.894062500003</v>
      </c>
    </row>
    <row r="844" spans="1:9" x14ac:dyDescent="0.2">
      <c r="A844" s="13">
        <v>44661.211238425924</v>
      </c>
      <c r="C844" s="21">
        <v>44454.910173611119</v>
      </c>
      <c r="E844" s="21">
        <v>45078.911817129629</v>
      </c>
      <c r="G844" s="21">
        <v>44450.121296296304</v>
      </c>
      <c r="I844" s="13">
        <v>45078.867280092592</v>
      </c>
    </row>
    <row r="845" spans="1:9" x14ac:dyDescent="0.2">
      <c r="A845" s="13">
        <v>44806.572627314818</v>
      </c>
      <c r="C845" s="21">
        <v>44454.739652777782</v>
      </c>
      <c r="E845" s="21">
        <v>41924.522858796292</v>
      </c>
      <c r="G845" s="21">
        <v>44450.121296296304</v>
      </c>
      <c r="I845" s="13">
        <v>41924.478530092587</v>
      </c>
    </row>
    <row r="846" spans="1:9" x14ac:dyDescent="0.2">
      <c r="A846" s="13">
        <v>44347.289259259262</v>
      </c>
      <c r="C846" s="21">
        <v>45239.88082175926</v>
      </c>
      <c r="E846" s="21">
        <v>45067.200277777774</v>
      </c>
      <c r="G846" s="21">
        <v>45235.392280092587</v>
      </c>
      <c r="I846" s="13">
        <v>45067.112025462957</v>
      </c>
    </row>
    <row r="847" spans="1:9" x14ac:dyDescent="0.2">
      <c r="A847" s="13">
        <v>45395.119537037041</v>
      </c>
      <c r="C847" s="21">
        <v>41978.896944444445</v>
      </c>
      <c r="E847" s="21">
        <v>44293.876458333332</v>
      </c>
      <c r="G847" s="21">
        <v>41975.419745370367</v>
      </c>
      <c r="I847" s="13">
        <v>44293.79042824074</v>
      </c>
    </row>
    <row r="848" spans="1:9" x14ac:dyDescent="0.2">
      <c r="A848" s="13">
        <v>43872.274814814817</v>
      </c>
      <c r="C848" s="21">
        <v>45239.848680555544</v>
      </c>
      <c r="E848" s="21">
        <v>44590.023217592592</v>
      </c>
      <c r="G848" s="21">
        <v>45235.392280092587</v>
      </c>
      <c r="I848" s="13">
        <v>44590.015428240738</v>
      </c>
    </row>
    <row r="849" spans="1:9" x14ac:dyDescent="0.2">
      <c r="A849" s="13">
        <v>44325.570949074077</v>
      </c>
      <c r="C849" s="21">
        <v>44455.753240740742</v>
      </c>
      <c r="E849" s="21">
        <v>45329.450034722227</v>
      </c>
      <c r="G849" s="21">
        <v>44450.121296296304</v>
      </c>
      <c r="I849" s="13">
        <v>45329.365925925929</v>
      </c>
    </row>
    <row r="850" spans="1:9" x14ac:dyDescent="0.2">
      <c r="A850" s="13">
        <v>43113.613541666673</v>
      </c>
      <c r="C850" s="21">
        <v>44452.606504629643</v>
      </c>
      <c r="E850" s="21">
        <v>43400.52652777778</v>
      </c>
      <c r="G850" s="21">
        <v>44450.121296296304</v>
      </c>
      <c r="I850" s="13">
        <v>43400.439375000002</v>
      </c>
    </row>
    <row r="851" spans="1:9" x14ac:dyDescent="0.2">
      <c r="A851" s="13">
        <v>43841.130266203712</v>
      </c>
      <c r="C851" s="21">
        <v>44454.84552083334</v>
      </c>
      <c r="E851" s="21">
        <v>43619.878437499996</v>
      </c>
      <c r="G851" s="21">
        <v>44450.121296296304</v>
      </c>
      <c r="I851" s="13">
        <v>43619.790717592587</v>
      </c>
    </row>
    <row r="852" spans="1:9" x14ac:dyDescent="0.2">
      <c r="A852" s="13">
        <v>45235.386643518519</v>
      </c>
      <c r="C852" s="21">
        <v>45239.901550925919</v>
      </c>
      <c r="E852" s="21">
        <v>44878.923020833332</v>
      </c>
      <c r="G852" s="21">
        <v>45235.392280092587</v>
      </c>
      <c r="I852" s="13">
        <v>44878.870659722219</v>
      </c>
    </row>
    <row r="853" spans="1:9" x14ac:dyDescent="0.2">
      <c r="A853" s="13">
        <v>45346.886689814812</v>
      </c>
      <c r="C853" s="21">
        <v>44212.685150462967</v>
      </c>
      <c r="E853" s="21">
        <v>43400.50439814815</v>
      </c>
      <c r="G853" s="21">
        <v>44210.073252314818</v>
      </c>
      <c r="I853" s="13">
        <v>43400.439375000002</v>
      </c>
    </row>
    <row r="854" spans="1:9" x14ac:dyDescent="0.2">
      <c r="A854" s="13">
        <v>44014.334039351852</v>
      </c>
      <c r="C854" s="21">
        <v>43251.874525462961</v>
      </c>
      <c r="E854" s="21">
        <v>41397.607719907399</v>
      </c>
      <c r="G854" s="21">
        <v>43246.392638888887</v>
      </c>
      <c r="I854" s="13">
        <v>41397.553252314807</v>
      </c>
    </row>
    <row r="855" spans="1:9" x14ac:dyDescent="0.2">
      <c r="A855" s="13">
        <v>44022.284074074072</v>
      </c>
      <c r="C855" s="21">
        <v>44979.104328703703</v>
      </c>
      <c r="E855" s="21">
        <v>45248.03328703704</v>
      </c>
      <c r="G855" s="21">
        <v>44975.433877314812</v>
      </c>
      <c r="I855" s="13">
        <v>45247.920358796298</v>
      </c>
    </row>
    <row r="856" spans="1:9" x14ac:dyDescent="0.2">
      <c r="A856" s="13">
        <v>44918.747627314813</v>
      </c>
      <c r="C856" s="21">
        <v>43404.906990740739</v>
      </c>
      <c r="E856" s="21">
        <v>43777.134062500001</v>
      </c>
      <c r="G856" s="21">
        <v>43400.3278125</v>
      </c>
      <c r="I856" s="13">
        <v>43777.065810185188</v>
      </c>
    </row>
    <row r="857" spans="1:9" x14ac:dyDescent="0.2">
      <c r="A857" s="13">
        <v>42809.169120370367</v>
      </c>
      <c r="C857" s="21">
        <v>43405.886608796296</v>
      </c>
      <c r="E857" s="21">
        <v>45470.37945601852</v>
      </c>
      <c r="G857" s="21">
        <v>43400.3278125</v>
      </c>
      <c r="I857" s="13">
        <v>45470.366712962961</v>
      </c>
    </row>
    <row r="858" spans="1:9" x14ac:dyDescent="0.2">
      <c r="A858" s="13">
        <v>44229.337280092594</v>
      </c>
      <c r="C858" s="21">
        <v>43249.881550925929</v>
      </c>
      <c r="E858" s="21">
        <v>45358.975312499999</v>
      </c>
      <c r="G858" s="21">
        <v>43246.392638888887</v>
      </c>
      <c r="I858" s="13">
        <v>45358.949942129628</v>
      </c>
    </row>
    <row r="859" spans="1:9" x14ac:dyDescent="0.2">
      <c r="A859" s="13">
        <v>45549.28497685185</v>
      </c>
      <c r="C859" s="21">
        <v>44215.529120370375</v>
      </c>
      <c r="E859" s="21">
        <v>44413.879988425935</v>
      </c>
      <c r="G859" s="21">
        <v>44210.073252314818</v>
      </c>
      <c r="I859" s="13">
        <v>44413.786087962973</v>
      </c>
    </row>
    <row r="860" spans="1:9" x14ac:dyDescent="0.2">
      <c r="A860" s="13">
        <v>45403.604803240742</v>
      </c>
      <c r="C860" s="21">
        <v>45262.629513888896</v>
      </c>
      <c r="E860" s="21">
        <v>44860.444166666668</v>
      </c>
      <c r="G860" s="21">
        <v>45257.110451388893</v>
      </c>
      <c r="I860" s="13">
        <v>44860.438634259262</v>
      </c>
    </row>
    <row r="861" spans="1:9" x14ac:dyDescent="0.2">
      <c r="A861" s="13">
        <v>43910.396956018521</v>
      </c>
      <c r="C861" s="21">
        <v>45261.736516203702</v>
      </c>
      <c r="E861" s="21">
        <v>45219.191238425927</v>
      </c>
      <c r="G861" s="21">
        <v>45257.110451388893</v>
      </c>
      <c r="I861" s="13">
        <v>45219.102696759262</v>
      </c>
    </row>
    <row r="862" spans="1:9" x14ac:dyDescent="0.2">
      <c r="A862" s="13">
        <v>42778.490578703713</v>
      </c>
      <c r="C862" s="21">
        <v>43157.93172453704</v>
      </c>
      <c r="E862" s="21">
        <v>45351.11619212963</v>
      </c>
      <c r="G862" s="21">
        <v>43153.263668981483</v>
      </c>
      <c r="I862" s="13">
        <v>45351.064293981479</v>
      </c>
    </row>
    <row r="863" spans="1:9" x14ac:dyDescent="0.2">
      <c r="A863" s="13">
        <v>43700.699652777781</v>
      </c>
      <c r="C863" s="21">
        <v>43046.706064814811</v>
      </c>
      <c r="E863" s="21">
        <v>45149.768252314803</v>
      </c>
      <c r="G863" s="21">
        <v>43041.125231481477</v>
      </c>
      <c r="I863" s="13">
        <v>45149.707719907397</v>
      </c>
    </row>
    <row r="864" spans="1:9" x14ac:dyDescent="0.2">
      <c r="A864" s="13">
        <v>45548.874039351853</v>
      </c>
      <c r="C864" s="21">
        <v>43158.793402777781</v>
      </c>
      <c r="E864" s="21">
        <v>44754.181284722225</v>
      </c>
      <c r="G864" s="21">
        <v>43153.263668981483</v>
      </c>
      <c r="I864" s="13">
        <v>44754.140706018523</v>
      </c>
    </row>
    <row r="865" spans="1:9" x14ac:dyDescent="0.2">
      <c r="A865" s="13">
        <v>43362.417245370372</v>
      </c>
      <c r="C865" s="21">
        <v>44655.404398148145</v>
      </c>
      <c r="E865" s="21">
        <v>44659.215543981481</v>
      </c>
      <c r="G865" s="21">
        <v>44650.900138888886</v>
      </c>
      <c r="I865" s="13">
        <v>44659.167581018519</v>
      </c>
    </row>
    <row r="866" spans="1:9" x14ac:dyDescent="0.2">
      <c r="A866" s="13">
        <v>44505.827314814807</v>
      </c>
      <c r="C866" s="21">
        <v>43045.697534722218</v>
      </c>
      <c r="E866" s="21">
        <v>43821.570428240739</v>
      </c>
      <c r="G866" s="21">
        <v>43041.125231481477</v>
      </c>
      <c r="I866" s="13">
        <v>43821.557743055557</v>
      </c>
    </row>
    <row r="867" spans="1:9" x14ac:dyDescent="0.2">
      <c r="A867" s="13">
        <v>42830.774375000001</v>
      </c>
      <c r="C867" s="21">
        <v>44925.778749999998</v>
      </c>
      <c r="E867" s="21">
        <v>44361.105659722227</v>
      </c>
      <c r="G867" s="21">
        <v>44921.270914351851</v>
      </c>
      <c r="I867" s="13">
        <v>44360.984768518523</v>
      </c>
    </row>
    <row r="868" spans="1:9" x14ac:dyDescent="0.2">
      <c r="A868" s="13">
        <v>44965.245856481481</v>
      </c>
      <c r="C868" s="21">
        <v>41575.446689814817</v>
      </c>
      <c r="E868" s="21">
        <v>44644.945451388885</v>
      </c>
      <c r="G868" s="21">
        <v>41570.908333333333</v>
      </c>
      <c r="I868" s="13">
        <v>44644.866423611107</v>
      </c>
    </row>
    <row r="869" spans="1:9" x14ac:dyDescent="0.2">
      <c r="A869" s="13">
        <v>44573.552453703713</v>
      </c>
      <c r="C869" s="21">
        <v>45600.015381944446</v>
      </c>
      <c r="E869" s="21">
        <v>41772.54065972221</v>
      </c>
      <c r="G869" s="21">
        <v>45595.673009259262</v>
      </c>
      <c r="I869" s="13">
        <v>41772.504594907397</v>
      </c>
    </row>
    <row r="870" spans="1:9" x14ac:dyDescent="0.2">
      <c r="A870" s="13">
        <v>43029.636354166672</v>
      </c>
      <c r="C870" s="21">
        <v>43231.093460648153</v>
      </c>
      <c r="E870" s="21">
        <v>44949.278553240743</v>
      </c>
      <c r="G870" s="21">
        <v>43226.53297453704</v>
      </c>
      <c r="I870" s="13">
        <v>44949.254606481481</v>
      </c>
    </row>
    <row r="871" spans="1:9" x14ac:dyDescent="0.2">
      <c r="A871" s="13">
        <v>43874.438715277778</v>
      </c>
      <c r="C871" s="21">
        <v>41573.589675925927</v>
      </c>
      <c r="E871" s="21">
        <v>45101.378668981481</v>
      </c>
      <c r="G871" s="21">
        <v>41570.908333333333</v>
      </c>
      <c r="I871" s="13">
        <v>45101.261180555557</v>
      </c>
    </row>
    <row r="872" spans="1:9" x14ac:dyDescent="0.2">
      <c r="A872" s="13">
        <v>42445.281319444453</v>
      </c>
      <c r="C872" s="21">
        <v>44039.250104166669</v>
      </c>
      <c r="E872" s="21">
        <v>44836.413310185184</v>
      </c>
      <c r="G872" s="21">
        <v>44033.762696759259</v>
      </c>
      <c r="I872" s="13">
        <v>44836.36546296296</v>
      </c>
    </row>
    <row r="873" spans="1:9" x14ac:dyDescent="0.2">
      <c r="A873" s="13">
        <v>44812.583321759259</v>
      </c>
      <c r="C873" s="21">
        <v>44038.306400462963</v>
      </c>
      <c r="E873" s="21">
        <v>43877.111273148155</v>
      </c>
      <c r="G873" s="21">
        <v>44033.762696759259</v>
      </c>
      <c r="I873" s="13">
        <v>43876.997395833343</v>
      </c>
    </row>
    <row r="874" spans="1:9" x14ac:dyDescent="0.2">
      <c r="A874" s="13">
        <v>45278.211400462962</v>
      </c>
      <c r="C874" s="21">
        <v>42092.749351851853</v>
      </c>
      <c r="E874" s="21">
        <v>44710.803854166668</v>
      </c>
      <c r="G874" s="21">
        <v>42087.068229166667</v>
      </c>
      <c r="I874" s="13">
        <v>44710.738796296297</v>
      </c>
    </row>
    <row r="875" spans="1:9" x14ac:dyDescent="0.2">
      <c r="A875" s="13">
        <v>44224.607708333337</v>
      </c>
      <c r="C875" s="21">
        <v>42091.662037037036</v>
      </c>
      <c r="E875" s="21">
        <v>45033.656817129631</v>
      </c>
      <c r="G875" s="21">
        <v>42087.068229166667</v>
      </c>
      <c r="I875" s="13">
        <v>45033.605497685188</v>
      </c>
    </row>
    <row r="876" spans="1:9" x14ac:dyDescent="0.2">
      <c r="A876" s="13">
        <v>44946.493587962963</v>
      </c>
      <c r="C876" s="21">
        <v>44700.612349537027</v>
      </c>
      <c r="E876" s="21">
        <v>45415.5547337963</v>
      </c>
      <c r="G876" s="21">
        <v>44696.105474537027</v>
      </c>
      <c r="I876" s="13">
        <v>45415.476284722223</v>
      </c>
    </row>
    <row r="877" spans="1:9" x14ac:dyDescent="0.2">
      <c r="A877" s="13">
        <v>45594.351747685178</v>
      </c>
      <c r="C877" s="21">
        <v>42160.803622685191</v>
      </c>
      <c r="E877" s="21">
        <v>44656.365868055553</v>
      </c>
      <c r="G877" s="21">
        <v>42157.384305555563</v>
      </c>
      <c r="I877" s="13">
        <v>44656.303807870368</v>
      </c>
    </row>
    <row r="878" spans="1:9" x14ac:dyDescent="0.2">
      <c r="A878" s="13">
        <v>43215.926817129628</v>
      </c>
      <c r="C878" s="21">
        <v>43346.430729166663</v>
      </c>
      <c r="E878" s="21">
        <v>45084.481944444444</v>
      </c>
      <c r="G878" s="21">
        <v>43341.91815972222</v>
      </c>
      <c r="I878" s="13">
        <v>45084.362638888888</v>
      </c>
    </row>
    <row r="879" spans="1:9" x14ac:dyDescent="0.2">
      <c r="A879" s="13">
        <v>42413.273159722223</v>
      </c>
      <c r="C879" s="21">
        <v>42594.724490740744</v>
      </c>
      <c r="E879" s="21">
        <v>43945.336238425924</v>
      </c>
      <c r="G879" s="21">
        <v>42589.148125</v>
      </c>
      <c r="I879" s="13">
        <v>43945.211967592593</v>
      </c>
    </row>
    <row r="880" spans="1:9" x14ac:dyDescent="0.2">
      <c r="A880" s="13">
        <v>44824.159502314818</v>
      </c>
      <c r="C880" s="21">
        <v>43229.11414351852</v>
      </c>
      <c r="E880" s="21">
        <v>44651.005555555552</v>
      </c>
      <c r="G880" s="21">
        <v>43226.53297453704</v>
      </c>
      <c r="I880" s="13">
        <v>44650.900138888886</v>
      </c>
    </row>
    <row r="881" spans="1:9" x14ac:dyDescent="0.2">
      <c r="A881" s="13">
        <v>45180.819305555553</v>
      </c>
      <c r="C881" s="21">
        <v>42201.306215277778</v>
      </c>
      <c r="E881" s="21">
        <v>44523.726979166662</v>
      </c>
      <c r="G881" s="21">
        <v>42196.589201388888</v>
      </c>
      <c r="I881" s="13">
        <v>44523.691504629627</v>
      </c>
    </row>
    <row r="882" spans="1:9" x14ac:dyDescent="0.2">
      <c r="A882" s="13">
        <v>43707.42696759259</v>
      </c>
      <c r="C882" s="21">
        <v>45624.602881944447</v>
      </c>
      <c r="E882" s="21">
        <v>45604.340520833335</v>
      </c>
      <c r="G882" s="21">
        <v>45619.976886574077</v>
      </c>
      <c r="I882" s="13">
        <v>45604.27820601852</v>
      </c>
    </row>
    <row r="883" spans="1:9" x14ac:dyDescent="0.2">
      <c r="A883" s="13">
        <v>44199.36414351852</v>
      </c>
      <c r="C883" s="21">
        <v>42163.00313657408</v>
      </c>
      <c r="E883" s="21">
        <v>42975.936041666668</v>
      </c>
      <c r="G883" s="21">
        <v>42157.384305555563</v>
      </c>
      <c r="I883" s="13">
        <v>42975.863402777781</v>
      </c>
    </row>
    <row r="884" spans="1:9" x14ac:dyDescent="0.2">
      <c r="A884" s="13">
        <v>44900.997858796298</v>
      </c>
      <c r="C884" s="21">
        <v>45622.594814814816</v>
      </c>
      <c r="E884" s="21">
        <v>45074.8981712963</v>
      </c>
      <c r="G884" s="21">
        <v>45619.976886574077</v>
      </c>
      <c r="I884" s="13">
        <v>45074.778599537043</v>
      </c>
    </row>
    <row r="885" spans="1:9" x14ac:dyDescent="0.2">
      <c r="A885" s="13">
        <v>44371.060601851852</v>
      </c>
      <c r="C885" s="21">
        <v>41573.662604166668</v>
      </c>
      <c r="E885" s="21">
        <v>43779.289189814815</v>
      </c>
      <c r="G885" s="21">
        <v>41570.908333333333</v>
      </c>
      <c r="I885" s="13">
        <v>43779.262986111113</v>
      </c>
    </row>
    <row r="886" spans="1:9" x14ac:dyDescent="0.2">
      <c r="A886" s="13">
        <v>45236.568773148138</v>
      </c>
      <c r="C886" s="21">
        <v>45624.583298611113</v>
      </c>
      <c r="E886" s="21">
        <v>45519.108287037037</v>
      </c>
      <c r="G886" s="21">
        <v>45619.976886574077</v>
      </c>
      <c r="I886" s="13">
        <v>45519.019490740742</v>
      </c>
    </row>
    <row r="887" spans="1:9" x14ac:dyDescent="0.2">
      <c r="A887" s="13">
        <v>45209.273784722223</v>
      </c>
      <c r="C887" s="21">
        <v>41573.455682870372</v>
      </c>
      <c r="E887" s="21">
        <v>44855.471516203703</v>
      </c>
      <c r="G887" s="21">
        <v>41570.908333333333</v>
      </c>
      <c r="I887" s="13">
        <v>44855.363136574073</v>
      </c>
    </row>
    <row r="888" spans="1:9" x14ac:dyDescent="0.2">
      <c r="A888" s="13">
        <v>44912.373553240737</v>
      </c>
      <c r="C888" s="21">
        <v>42591.728807870364</v>
      </c>
      <c r="E888" s="21">
        <v>43803.963032407417</v>
      </c>
      <c r="G888" s="21">
        <v>42589.148125</v>
      </c>
      <c r="I888" s="13">
        <v>43803.956921296303</v>
      </c>
    </row>
    <row r="889" spans="1:9" x14ac:dyDescent="0.2">
      <c r="A889" s="13">
        <v>44400.813761574071</v>
      </c>
      <c r="C889" s="21">
        <v>44700.536423611105</v>
      </c>
      <c r="E889" s="21">
        <v>44771.095231481486</v>
      </c>
      <c r="G889" s="21">
        <v>44696.105474537027</v>
      </c>
      <c r="I889" s="13">
        <v>44770.99422453704</v>
      </c>
    </row>
    <row r="890" spans="1:9" x14ac:dyDescent="0.2">
      <c r="A890" s="13">
        <v>44715.564398148148</v>
      </c>
      <c r="C890" s="21">
        <v>42592.586215277777</v>
      </c>
      <c r="E890" s="21">
        <v>45325.204976851855</v>
      </c>
      <c r="G890" s="21">
        <v>42589.148125</v>
      </c>
      <c r="I890" s="13">
        <v>45325.160925925928</v>
      </c>
    </row>
    <row r="891" spans="1:9" x14ac:dyDescent="0.2">
      <c r="A891" s="13">
        <v>44424.236898148149</v>
      </c>
      <c r="C891" s="21">
        <v>43829.33425925926</v>
      </c>
      <c r="E891" s="21">
        <v>45398.542071759257</v>
      </c>
      <c r="G891" s="21">
        <v>43825.856921296298</v>
      </c>
      <c r="I891" s="13">
        <v>45398.526423611111</v>
      </c>
    </row>
    <row r="892" spans="1:9" x14ac:dyDescent="0.2">
      <c r="A892" s="13">
        <v>45514.705659722233</v>
      </c>
      <c r="C892" s="21">
        <v>43564.097199074065</v>
      </c>
      <c r="E892" s="21">
        <v>44990.659629629619</v>
      </c>
      <c r="G892" s="21">
        <v>43559.595104166663</v>
      </c>
      <c r="I892" s="13">
        <v>44990.597453703696</v>
      </c>
    </row>
    <row r="893" spans="1:9" x14ac:dyDescent="0.2">
      <c r="A893" s="13">
        <v>43121.603854166657</v>
      </c>
      <c r="C893" s="21">
        <v>43320.540706018517</v>
      </c>
      <c r="E893" s="21">
        <v>42863.678622685184</v>
      </c>
      <c r="G893" s="21">
        <v>43316.88753472222</v>
      </c>
      <c r="I893" s="13">
        <v>42863.629861111112</v>
      </c>
    </row>
    <row r="894" spans="1:9" x14ac:dyDescent="0.2">
      <c r="A894" s="13">
        <v>41628.909479166658</v>
      </c>
      <c r="C894" s="21">
        <v>43707.390856481492</v>
      </c>
      <c r="E894" s="21">
        <v>45216.726122685184</v>
      </c>
      <c r="G894" s="21">
        <v>43702.733761574083</v>
      </c>
      <c r="I894" s="13">
        <v>45216.667199074072</v>
      </c>
    </row>
    <row r="895" spans="1:9" x14ac:dyDescent="0.2">
      <c r="A895" s="13">
        <v>45113.496631944443</v>
      </c>
      <c r="C895" s="21">
        <v>43189.670763888891</v>
      </c>
      <c r="E895" s="21">
        <v>44696.041701388887</v>
      </c>
      <c r="G895" s="21">
        <v>43184.03496527778</v>
      </c>
      <c r="I895" s="13">
        <v>44696.039490740739</v>
      </c>
    </row>
    <row r="896" spans="1:9" x14ac:dyDescent="0.2">
      <c r="A896" s="13">
        <v>45171.616064814807</v>
      </c>
      <c r="C896" s="21">
        <v>42859.25844907407</v>
      </c>
      <c r="E896" s="21">
        <v>45270.856354166666</v>
      </c>
      <c r="G896" s="21">
        <v>42855.86142361111</v>
      </c>
      <c r="I896" s="13">
        <v>45270.78833333333</v>
      </c>
    </row>
    <row r="897" spans="1:9" x14ac:dyDescent="0.2">
      <c r="A897" s="13">
        <v>45083.605034722219</v>
      </c>
      <c r="C897" s="21">
        <v>42861.540231481478</v>
      </c>
      <c r="E897" s="21">
        <v>44795.952337962968</v>
      </c>
      <c r="G897" s="21">
        <v>42855.86142361111</v>
      </c>
      <c r="I897" s="13">
        <v>44795.865960648152</v>
      </c>
    </row>
    <row r="898" spans="1:9" x14ac:dyDescent="0.2">
      <c r="A898" s="13">
        <v>44888.894872685189</v>
      </c>
      <c r="C898" s="21">
        <v>43322.316574074073</v>
      </c>
      <c r="E898" s="21">
        <v>43632.251388888893</v>
      </c>
      <c r="G898" s="21">
        <v>43316.88753472222</v>
      </c>
      <c r="I898" s="13">
        <v>43632.193518518521</v>
      </c>
    </row>
    <row r="899" spans="1:9" x14ac:dyDescent="0.2">
      <c r="A899" s="13">
        <v>45256.447476851848</v>
      </c>
      <c r="C899" s="21">
        <v>45465.060092592597</v>
      </c>
      <c r="E899" s="21">
        <v>44615.529687500013</v>
      </c>
      <c r="G899" s="21">
        <v>45461.548125000001</v>
      </c>
      <c r="I899" s="13">
        <v>44615.511342592603</v>
      </c>
    </row>
    <row r="900" spans="1:9" x14ac:dyDescent="0.2">
      <c r="A900" s="13">
        <v>45098.393287037034</v>
      </c>
      <c r="C900" s="21">
        <v>44618.179166666669</v>
      </c>
      <c r="E900" s="21">
        <v>45202.861793981479</v>
      </c>
      <c r="G900" s="21">
        <v>44613.513055555559</v>
      </c>
      <c r="I900" s="13">
        <v>45202.775578703702</v>
      </c>
    </row>
    <row r="901" spans="1:9" x14ac:dyDescent="0.2">
      <c r="A901" s="13">
        <v>42545.405798611107</v>
      </c>
      <c r="C901" s="21">
        <v>44750.556979166664</v>
      </c>
      <c r="E901" s="21">
        <v>44902.116909722223</v>
      </c>
      <c r="G901" s="21">
        <v>44746.040034722217</v>
      </c>
      <c r="I901" s="13">
        <v>44902.04755787037</v>
      </c>
    </row>
    <row r="902" spans="1:9" x14ac:dyDescent="0.2">
      <c r="A902" s="13">
        <v>42187.689409722218</v>
      </c>
      <c r="C902" s="21">
        <v>44447.728437500002</v>
      </c>
      <c r="E902" s="21">
        <v>44771.002141203695</v>
      </c>
      <c r="G902" s="21">
        <v>44443.34033564815</v>
      </c>
      <c r="I902" s="13">
        <v>44770.919386574067</v>
      </c>
    </row>
    <row r="903" spans="1:9" x14ac:dyDescent="0.2">
      <c r="A903" s="13">
        <v>45325.160925925928</v>
      </c>
      <c r="C903" s="21">
        <v>44077.916689814818</v>
      </c>
      <c r="E903" s="21">
        <v>44086.469675925924</v>
      </c>
      <c r="G903" s="21">
        <v>44074.349004629628</v>
      </c>
      <c r="I903" s="13">
        <v>44086.398344907408</v>
      </c>
    </row>
    <row r="904" spans="1:9" x14ac:dyDescent="0.2">
      <c r="A904" s="13">
        <v>44669.793738425928</v>
      </c>
      <c r="C904" s="21">
        <v>44078.900231481479</v>
      </c>
      <c r="E904" s="21">
        <v>45062.469247685185</v>
      </c>
      <c r="G904" s="21">
        <v>44074.349004629628</v>
      </c>
      <c r="I904" s="13">
        <v>45062.427789351852</v>
      </c>
    </row>
    <row r="905" spans="1:9" x14ac:dyDescent="0.2">
      <c r="A905" s="13">
        <v>44035.18959490741</v>
      </c>
      <c r="C905" s="21">
        <v>44198.494398148156</v>
      </c>
      <c r="E905" s="21">
        <v>45324.825185185175</v>
      </c>
      <c r="G905" s="21">
        <v>44192.695474537039</v>
      </c>
      <c r="I905" s="13">
        <v>45324.804560185177</v>
      </c>
    </row>
    <row r="906" spans="1:9" x14ac:dyDescent="0.2">
      <c r="A906" s="13">
        <v>44345.754224537042</v>
      </c>
      <c r="C906" s="21">
        <v>45432.247291666659</v>
      </c>
      <c r="E906" s="21">
        <v>44900.104710648135</v>
      </c>
      <c r="G906" s="21">
        <v>45429.572650462957</v>
      </c>
      <c r="I906" s="13">
        <v>44900.090902777767</v>
      </c>
    </row>
    <row r="907" spans="1:9" x14ac:dyDescent="0.2">
      <c r="A907" s="13">
        <v>43783.195405092592</v>
      </c>
      <c r="C907" s="21">
        <v>44079.921666666669</v>
      </c>
      <c r="E907" s="21">
        <v>44698.489872685182</v>
      </c>
      <c r="G907" s="21">
        <v>44074.349004629628</v>
      </c>
      <c r="I907" s="13">
        <v>44698.475289351853</v>
      </c>
    </row>
    <row r="908" spans="1:9" x14ac:dyDescent="0.2">
      <c r="A908" s="13">
        <v>45214.02679398148</v>
      </c>
      <c r="C908" s="21">
        <v>42909.573495370372</v>
      </c>
      <c r="E908" s="21">
        <v>44959.359259259254</v>
      </c>
      <c r="G908" s="21">
        <v>42904.941365740742</v>
      </c>
      <c r="I908" s="13">
        <v>44959.318923611107</v>
      </c>
    </row>
    <row r="909" spans="1:9" x14ac:dyDescent="0.2">
      <c r="A909" s="13">
        <v>44877.354108796288</v>
      </c>
      <c r="C909" s="21">
        <v>45060.724097222228</v>
      </c>
      <c r="E909" s="21">
        <v>43612.507743055554</v>
      </c>
      <c r="G909" s="21">
        <v>45057.160775462973</v>
      </c>
      <c r="I909" s="13">
        <v>43612.428356481483</v>
      </c>
    </row>
    <row r="910" spans="1:9" x14ac:dyDescent="0.2">
      <c r="A910" s="13">
        <v>43211.580034722218</v>
      </c>
      <c r="C910" s="21">
        <v>45380.340462962966</v>
      </c>
      <c r="E910" s="21">
        <v>45559.853946759264</v>
      </c>
      <c r="G910" s="21">
        <v>45377.660682870373</v>
      </c>
      <c r="I910" s="13">
        <v>45559.768877314818</v>
      </c>
    </row>
    <row r="911" spans="1:9" x14ac:dyDescent="0.2">
      <c r="A911" s="13">
        <v>45335.234097222223</v>
      </c>
      <c r="C911" s="21">
        <v>44676.211666666655</v>
      </c>
      <c r="E911" s="21">
        <v>45602.469340277778</v>
      </c>
      <c r="G911" s="21">
        <v>44673.709189814806</v>
      </c>
      <c r="I911" s="13">
        <v>45602.400520833333</v>
      </c>
    </row>
    <row r="912" spans="1:9" x14ac:dyDescent="0.2">
      <c r="A912" s="13">
        <v>45603.131099537037</v>
      </c>
      <c r="C912" s="21">
        <v>45340.769236111119</v>
      </c>
      <c r="E912" s="21">
        <v>45243.033599537041</v>
      </c>
      <c r="G912" s="21">
        <v>45336.255578703713</v>
      </c>
      <c r="I912" s="13">
        <v>45242.920173611114</v>
      </c>
    </row>
    <row r="913" spans="1:9" x14ac:dyDescent="0.2">
      <c r="A913" s="13">
        <v>44113.705023148148</v>
      </c>
      <c r="C913" s="21">
        <v>45380.372569444451</v>
      </c>
      <c r="E913" s="21">
        <v>45107.633078703708</v>
      </c>
      <c r="G913" s="21">
        <v>45377.660682870373</v>
      </c>
      <c r="I913" s="13">
        <v>45107.60564814815</v>
      </c>
    </row>
    <row r="914" spans="1:9" x14ac:dyDescent="0.2">
      <c r="A914" s="13">
        <v>44381.268425925933</v>
      </c>
      <c r="C914" s="21">
        <v>43476.779039351852</v>
      </c>
      <c r="E914" s="21">
        <v>45284.522175925929</v>
      </c>
      <c r="G914" s="21">
        <v>43471.363668981481</v>
      </c>
      <c r="I914" s="13">
        <v>45284.483969907407</v>
      </c>
    </row>
    <row r="915" spans="1:9" x14ac:dyDescent="0.2">
      <c r="A915" s="13">
        <v>45213.837858796287</v>
      </c>
      <c r="C915" s="21">
        <v>44679.180543981471</v>
      </c>
      <c r="E915" s="21">
        <v>45321.969282407401</v>
      </c>
      <c r="G915" s="21">
        <v>44673.709189814806</v>
      </c>
      <c r="I915" s="13">
        <v>45321.884479166663</v>
      </c>
    </row>
    <row r="916" spans="1:9" x14ac:dyDescent="0.2">
      <c r="A916" s="13">
        <v>44257.141365740739</v>
      </c>
      <c r="C916" s="21">
        <v>44730.76457175926</v>
      </c>
      <c r="E916" s="21">
        <v>43603.976446759261</v>
      </c>
      <c r="G916" s="21">
        <v>44726.242650462962</v>
      </c>
      <c r="I916" s="13">
        <v>43603.962835648148</v>
      </c>
    </row>
    <row r="917" spans="1:9" x14ac:dyDescent="0.2">
      <c r="A917" s="13">
        <v>43702.733761574083</v>
      </c>
      <c r="C917" s="21">
        <v>45476.768796296295</v>
      </c>
      <c r="E917" s="21">
        <v>45584.461064814815</v>
      </c>
      <c r="G917" s="21">
        <v>45472.241562499999</v>
      </c>
      <c r="I917" s="13">
        <v>45584.345150462963</v>
      </c>
    </row>
    <row r="918" spans="1:9" x14ac:dyDescent="0.2">
      <c r="A918" s="13">
        <v>45086.695486111108</v>
      </c>
      <c r="C918" s="21">
        <v>44731.911053240743</v>
      </c>
      <c r="E918" s="21">
        <v>44669.93445601852</v>
      </c>
      <c r="G918" s="21">
        <v>44726.242650462962</v>
      </c>
      <c r="I918" s="13">
        <v>44669.823263888888</v>
      </c>
    </row>
    <row r="919" spans="1:9" x14ac:dyDescent="0.2">
      <c r="A919" s="13">
        <v>45425.579988425918</v>
      </c>
      <c r="C919" s="21">
        <v>45265.623425925922</v>
      </c>
      <c r="E919" s="21">
        <v>45512.890486111115</v>
      </c>
      <c r="G919" s="21">
        <v>45263.107222222221</v>
      </c>
      <c r="I919" s="13">
        <v>45512.817615740743</v>
      </c>
    </row>
    <row r="920" spans="1:9" x14ac:dyDescent="0.2">
      <c r="A920" s="13">
        <v>44632.658599537041</v>
      </c>
      <c r="C920" s="21">
        <v>45036.344432870377</v>
      </c>
      <c r="E920" s="21">
        <v>44063.307361111103</v>
      </c>
      <c r="G920" s="21">
        <v>45033.605497685188</v>
      </c>
      <c r="I920" s="13">
        <v>44063.263194444437</v>
      </c>
    </row>
    <row r="921" spans="1:9" x14ac:dyDescent="0.2">
      <c r="A921" s="13">
        <v>45175.575752314813</v>
      </c>
      <c r="C921" s="21">
        <v>45518.915231481478</v>
      </c>
      <c r="E921" s="21">
        <v>44560.145092592596</v>
      </c>
      <c r="G921" s="21">
        <v>45513.517465277779</v>
      </c>
      <c r="I921" s="13">
        <v>44560.102500000001</v>
      </c>
    </row>
    <row r="922" spans="1:9" x14ac:dyDescent="0.2">
      <c r="A922" s="13">
        <v>45138.41333333333</v>
      </c>
      <c r="C922" s="21">
        <v>44604.935300925936</v>
      </c>
      <c r="E922" s="21">
        <v>43387.137824074074</v>
      </c>
      <c r="G922" s="21">
        <v>44601.432534722233</v>
      </c>
      <c r="I922" s="13">
        <v>43387.125787037039</v>
      </c>
    </row>
    <row r="923" spans="1:9" x14ac:dyDescent="0.2">
      <c r="A923" s="13">
        <v>45607.539849537039</v>
      </c>
      <c r="C923" s="21">
        <v>45357.586979166663</v>
      </c>
      <c r="E923" s="21">
        <v>45186.708483796298</v>
      </c>
      <c r="G923" s="21">
        <v>45354.831689814811</v>
      </c>
      <c r="I923" s="13">
        <v>45186.641527777778</v>
      </c>
    </row>
    <row r="924" spans="1:9" x14ac:dyDescent="0.2">
      <c r="A924" s="13">
        <v>43363.882638888892</v>
      </c>
      <c r="C924" s="21">
        <v>45517.995196759257</v>
      </c>
      <c r="E924" s="21">
        <v>45559.807291666672</v>
      </c>
      <c r="G924" s="21">
        <v>45513.517465277779</v>
      </c>
      <c r="I924" s="13">
        <v>45559.768877314818</v>
      </c>
    </row>
    <row r="925" spans="1:9" x14ac:dyDescent="0.2">
      <c r="A925" s="13">
        <v>43685.61550925926</v>
      </c>
      <c r="C925" s="21">
        <v>45037.413032407407</v>
      </c>
      <c r="E925" s="21">
        <v>44553.672893518517</v>
      </c>
      <c r="G925" s="21">
        <v>45033.605497685188</v>
      </c>
      <c r="I925" s="13">
        <v>44553.589826388888</v>
      </c>
    </row>
    <row r="926" spans="1:9" x14ac:dyDescent="0.2">
      <c r="A926" s="13">
        <v>45606.052719907413</v>
      </c>
      <c r="C926" s="21">
        <v>45265.524965277771</v>
      </c>
      <c r="E926" s="21">
        <v>44748.084456018507</v>
      </c>
      <c r="G926" s="21">
        <v>45263.107222222221</v>
      </c>
      <c r="I926" s="13">
        <v>44748.074907407397</v>
      </c>
    </row>
    <row r="927" spans="1:9" x14ac:dyDescent="0.2">
      <c r="A927" s="13">
        <v>43409.942002314812</v>
      </c>
      <c r="C927" s="21">
        <v>44750.508969907409</v>
      </c>
      <c r="E927" s="21">
        <v>44992.73364583333</v>
      </c>
      <c r="G927" s="21">
        <v>44746.929155092592</v>
      </c>
      <c r="I927" s="13">
        <v>44992.685474537036</v>
      </c>
    </row>
    <row r="928" spans="1:9" x14ac:dyDescent="0.2">
      <c r="A928" s="13">
        <v>43401.392025462963</v>
      </c>
      <c r="C928" s="21">
        <v>44606.934953703712</v>
      </c>
      <c r="E928" s="21">
        <v>42235.541770833333</v>
      </c>
      <c r="G928" s="21">
        <v>44601.432534722233</v>
      </c>
      <c r="I928" s="13">
        <v>42235.518437500003</v>
      </c>
    </row>
    <row r="929" spans="1:9" x14ac:dyDescent="0.2">
      <c r="A929" s="13">
        <v>43548.538171296299</v>
      </c>
      <c r="C929" s="21">
        <v>44964.851041666661</v>
      </c>
      <c r="E929" s="21">
        <v>42742.252187499995</v>
      </c>
      <c r="G929" s="21">
        <v>44959.408645833333</v>
      </c>
      <c r="I929" s="13">
        <v>42742.219351851847</v>
      </c>
    </row>
    <row r="930" spans="1:9" x14ac:dyDescent="0.2">
      <c r="A930" s="13">
        <v>43278.729027777779</v>
      </c>
      <c r="C930" s="21">
        <v>45477.845162037032</v>
      </c>
      <c r="E930" s="21">
        <v>44439.875023148146</v>
      </c>
      <c r="G930" s="21">
        <v>45472.241562499999</v>
      </c>
      <c r="I930" s="13">
        <v>44439.77747685185</v>
      </c>
    </row>
    <row r="931" spans="1:9" x14ac:dyDescent="0.2">
      <c r="A931" s="13">
        <v>43515.981493055559</v>
      </c>
      <c r="C931" s="21">
        <v>44752.33866898148</v>
      </c>
      <c r="E931" s="21">
        <v>43858.729826388888</v>
      </c>
      <c r="G931" s="21">
        <v>44746.929155092592</v>
      </c>
      <c r="I931" s="13">
        <v>43858.72148148148</v>
      </c>
    </row>
    <row r="932" spans="1:9" x14ac:dyDescent="0.2">
      <c r="A932" s="13">
        <v>45614.582673611112</v>
      </c>
      <c r="C932" s="21">
        <v>45039.152754629635</v>
      </c>
      <c r="E932" s="21">
        <v>44952.793865740736</v>
      </c>
      <c r="G932" s="21">
        <v>45033.605497685188</v>
      </c>
      <c r="I932" s="13">
        <v>44952.735046296293</v>
      </c>
    </row>
    <row r="933" spans="1:9" x14ac:dyDescent="0.2">
      <c r="A933" s="13">
        <v>44894.629525462973</v>
      </c>
      <c r="C933" s="21">
        <v>45417.057025462957</v>
      </c>
      <c r="E933" s="21">
        <v>43095.510474537041</v>
      </c>
      <c r="G933" s="21">
        <v>45414.409849537027</v>
      </c>
      <c r="I933" s="13">
        <v>43095.412268518521</v>
      </c>
    </row>
    <row r="934" spans="1:9" x14ac:dyDescent="0.2">
      <c r="A934" s="13">
        <v>45197.688113425917</v>
      </c>
      <c r="C934" s="21">
        <v>45055.273587962969</v>
      </c>
      <c r="E934" s="21">
        <v>45131.962118055548</v>
      </c>
      <c r="G934" s="21">
        <v>45052.667094907411</v>
      </c>
      <c r="I934" s="13">
        <v>45131.900300925918</v>
      </c>
    </row>
    <row r="935" spans="1:9" x14ac:dyDescent="0.2">
      <c r="A935" s="13">
        <v>45414.409849537027</v>
      </c>
      <c r="C935" s="21">
        <v>44799.293356481481</v>
      </c>
      <c r="E935" s="21">
        <v>44022.328530092593</v>
      </c>
      <c r="G935" s="21">
        <v>44795.865960648152</v>
      </c>
      <c r="I935" s="13">
        <v>44022.273159722223</v>
      </c>
    </row>
    <row r="936" spans="1:9" x14ac:dyDescent="0.2">
      <c r="A936" s="13">
        <v>44886.899131944447</v>
      </c>
      <c r="C936" s="21">
        <v>44835.030115740745</v>
      </c>
      <c r="E936" s="21">
        <v>42883.779560185183</v>
      </c>
      <c r="G936" s="21">
        <v>44830.403055555558</v>
      </c>
      <c r="I936" s="13">
        <v>42883.752280092587</v>
      </c>
    </row>
    <row r="937" spans="1:9" x14ac:dyDescent="0.2">
      <c r="A937" s="13">
        <v>45476.203773148147</v>
      </c>
      <c r="C937" s="21">
        <v>45573.183043981488</v>
      </c>
      <c r="E937" s="21">
        <v>45285.263159722221</v>
      </c>
      <c r="G937" s="21">
        <v>45568.607037037043</v>
      </c>
      <c r="I937" s="13">
        <v>45285.142199074071</v>
      </c>
    </row>
    <row r="938" spans="1:9" x14ac:dyDescent="0.2">
      <c r="A938" s="13">
        <v>44984.490798611107</v>
      </c>
      <c r="C938" s="21">
        <v>45424.944108796291</v>
      </c>
      <c r="E938" s="21">
        <v>44210.146701388891</v>
      </c>
      <c r="G938" s="21">
        <v>45421.412534722222</v>
      </c>
      <c r="I938" s="13">
        <v>44210.073252314818</v>
      </c>
    </row>
    <row r="939" spans="1:9" x14ac:dyDescent="0.2">
      <c r="A939" s="13">
        <v>45359.933611111112</v>
      </c>
      <c r="C939" s="21">
        <v>45572.223969907413</v>
      </c>
      <c r="E939" s="21">
        <v>44227.945196759261</v>
      </c>
      <c r="G939" s="21">
        <v>45568.607037037043</v>
      </c>
      <c r="I939" s="13">
        <v>44227.835763888892</v>
      </c>
    </row>
    <row r="940" spans="1:9" x14ac:dyDescent="0.2">
      <c r="A940" s="13">
        <v>42213.375601851847</v>
      </c>
      <c r="C940" s="21">
        <v>45622.858252314807</v>
      </c>
      <c r="E940" s="21">
        <v>41530.976504629623</v>
      </c>
      <c r="G940" s="21">
        <v>45620.232627314806</v>
      </c>
      <c r="I940" s="13">
        <v>41530.974444444437</v>
      </c>
    </row>
    <row r="941" spans="1:9" x14ac:dyDescent="0.2">
      <c r="A941" s="13">
        <v>45244.62703703704</v>
      </c>
      <c r="C941" s="21">
        <v>45427.019004629634</v>
      </c>
      <c r="E941" s="21">
        <v>44781.433703703704</v>
      </c>
      <c r="G941" s="21">
        <v>45421.412534722222</v>
      </c>
      <c r="I941" s="13">
        <v>44781.3906712963</v>
      </c>
    </row>
    <row r="942" spans="1:9" x14ac:dyDescent="0.2">
      <c r="A942" s="13">
        <v>44989.909097222233</v>
      </c>
      <c r="C942" s="21">
        <v>45574.146898148152</v>
      </c>
      <c r="E942" s="21">
        <v>45173.741388888884</v>
      </c>
      <c r="G942" s="21">
        <v>45568.607037037043</v>
      </c>
      <c r="I942" s="13">
        <v>45173.620775462958</v>
      </c>
    </row>
    <row r="943" spans="1:9" x14ac:dyDescent="0.2">
      <c r="A943" s="13">
        <v>44659.924143518518</v>
      </c>
      <c r="C943" s="21">
        <v>45000.93032407407</v>
      </c>
      <c r="E943" s="21">
        <v>43280.279490740744</v>
      </c>
      <c r="G943" s="21">
        <v>44998.42900462963</v>
      </c>
      <c r="I943" s="13">
        <v>43280.169050925928</v>
      </c>
    </row>
    <row r="944" spans="1:9" x14ac:dyDescent="0.2">
      <c r="A944" s="13">
        <v>42975.863402777781</v>
      </c>
      <c r="C944" s="21">
        <v>43538.553530092591</v>
      </c>
      <c r="E944" s="21">
        <v>43160.865474537037</v>
      </c>
      <c r="G944" s="21">
        <v>43536.043726851851</v>
      </c>
      <c r="I944" s="13">
        <v>43160.860694444447</v>
      </c>
    </row>
    <row r="945" spans="1:9" x14ac:dyDescent="0.2">
      <c r="A945" s="13">
        <v>43856.169849537036</v>
      </c>
      <c r="C945" s="21">
        <v>43539.604791666665</v>
      </c>
      <c r="E945" s="21">
        <v>42862.500613425931</v>
      </c>
      <c r="G945" s="21">
        <v>43536.043726851851</v>
      </c>
      <c r="I945" s="13">
        <v>42862.375474537039</v>
      </c>
    </row>
    <row r="946" spans="1:9" x14ac:dyDescent="0.2">
      <c r="A946" s="13">
        <v>45097.951793981483</v>
      </c>
      <c r="C946" s="21">
        <v>45178.791006944441</v>
      </c>
      <c r="E946" s="21">
        <v>44653.428541666668</v>
      </c>
      <c r="G946" s="21">
        <v>45175.134097222217</v>
      </c>
      <c r="I946" s="13">
        <v>44653.373854166668</v>
      </c>
    </row>
    <row r="947" spans="1:9" x14ac:dyDescent="0.2">
      <c r="A947" s="13">
        <v>44860.438634259262</v>
      </c>
      <c r="C947" s="21">
        <v>45441.047106481485</v>
      </c>
      <c r="E947" s="21">
        <v>45544.606273148151</v>
      </c>
      <c r="G947" s="21">
        <v>45438.428356481483</v>
      </c>
      <c r="I947" s="13">
        <v>45544.602696759262</v>
      </c>
    </row>
    <row r="948" spans="1:9" x14ac:dyDescent="0.2">
      <c r="A948" s="13">
        <v>44637.95815972222</v>
      </c>
      <c r="C948" s="21">
        <v>43528.118171296286</v>
      </c>
      <c r="E948" s="21">
        <v>45431.528414351851</v>
      </c>
      <c r="G948" s="21">
        <v>43524.736296296287</v>
      </c>
      <c r="I948" s="13">
        <v>45431.423657407409</v>
      </c>
    </row>
    <row r="949" spans="1:9" x14ac:dyDescent="0.2">
      <c r="A949" s="13">
        <v>43788.570173611108</v>
      </c>
      <c r="C949" s="21">
        <v>44215.121701388889</v>
      </c>
      <c r="E949" s="21">
        <v>44267.464780092596</v>
      </c>
      <c r="G949" s="21">
        <v>44211.634756944448</v>
      </c>
      <c r="I949" s="13">
        <v>44267.340173611112</v>
      </c>
    </row>
    <row r="950" spans="1:9" x14ac:dyDescent="0.2">
      <c r="A950" s="13">
        <v>44238.200729166667</v>
      </c>
      <c r="C950" s="21">
        <v>44698.612928240735</v>
      </c>
      <c r="E950" s="21">
        <v>45337.165509259263</v>
      </c>
      <c r="G950" s="21">
        <v>44695.941828703697</v>
      </c>
      <c r="I950" s="13">
        <v>45337.052523148152</v>
      </c>
    </row>
    <row r="951" spans="1:9" x14ac:dyDescent="0.2">
      <c r="A951" s="13">
        <v>44472.053993055553</v>
      </c>
      <c r="C951" s="21">
        <v>44699.619953703696</v>
      </c>
      <c r="E951" s="21">
        <v>45215.042708333327</v>
      </c>
      <c r="G951" s="21">
        <v>44695.941828703697</v>
      </c>
      <c r="I951" s="13">
        <v>45214.979444444441</v>
      </c>
    </row>
    <row r="952" spans="1:9" x14ac:dyDescent="0.2">
      <c r="A952" s="13">
        <v>45558.296238425923</v>
      </c>
      <c r="C952" s="21">
        <v>45501.013935185183</v>
      </c>
      <c r="E952" s="21">
        <v>42830.840601851851</v>
      </c>
      <c r="G952" s="21">
        <v>45496.372499999998</v>
      </c>
      <c r="I952" s="13">
        <v>42830.774375000001</v>
      </c>
    </row>
    <row r="953" spans="1:9" x14ac:dyDescent="0.2">
      <c r="A953" s="13">
        <v>45575.174976851849</v>
      </c>
      <c r="C953" s="21">
        <v>44343.844050925931</v>
      </c>
      <c r="E953" s="21">
        <v>44389.418368055558</v>
      </c>
      <c r="G953" s="21">
        <v>44339.391319444447</v>
      </c>
      <c r="I953" s="13">
        <v>44389.301215277781</v>
      </c>
    </row>
    <row r="954" spans="1:9" x14ac:dyDescent="0.2">
      <c r="A954" s="13">
        <v>43114.140555555547</v>
      </c>
      <c r="C954" s="21">
        <v>43527.216087962952</v>
      </c>
      <c r="E954" s="21">
        <v>42208.294907407406</v>
      </c>
      <c r="G954" s="21">
        <v>43524.736296296287</v>
      </c>
      <c r="I954" s="13">
        <v>42208.294687499998</v>
      </c>
    </row>
    <row r="955" spans="1:9" x14ac:dyDescent="0.2">
      <c r="A955" s="13">
        <v>45441.44771990741</v>
      </c>
      <c r="C955" s="21">
        <v>45504.265451388892</v>
      </c>
      <c r="E955" s="21">
        <v>45353.989895833336</v>
      </c>
      <c r="G955" s="21">
        <v>45499.811307870368</v>
      </c>
      <c r="I955" s="13">
        <v>45353.95584490741</v>
      </c>
    </row>
    <row r="956" spans="1:9" x14ac:dyDescent="0.2">
      <c r="A956" s="13">
        <v>45361.348009259258</v>
      </c>
      <c r="C956" s="21">
        <v>44214.305532407408</v>
      </c>
      <c r="E956" s="21">
        <v>43687.661458333336</v>
      </c>
      <c r="G956" s="21">
        <v>44211.634756944448</v>
      </c>
      <c r="I956" s="13">
        <v>43687.640104166669</v>
      </c>
    </row>
    <row r="957" spans="1:9" x14ac:dyDescent="0.2">
      <c r="A957" s="13">
        <v>44597.318194444437</v>
      </c>
      <c r="C957" s="21">
        <v>44215.107488425936</v>
      </c>
      <c r="E957" s="21">
        <v>43870.878587962972</v>
      </c>
      <c r="G957" s="21">
        <v>44211.634756944448</v>
      </c>
      <c r="I957" s="13">
        <v>43870.778645833343</v>
      </c>
    </row>
    <row r="958" spans="1:9" x14ac:dyDescent="0.2">
      <c r="A958" s="13">
        <v>43513.402997685182</v>
      </c>
      <c r="C958" s="21">
        <v>45441.056909722218</v>
      </c>
      <c r="E958" s="21">
        <v>45269.205787037041</v>
      </c>
      <c r="G958" s="21">
        <v>45435.578587962962</v>
      </c>
      <c r="I958" s="13">
        <v>45269.196759259263</v>
      </c>
    </row>
    <row r="959" spans="1:9" x14ac:dyDescent="0.2">
      <c r="A959" s="13">
        <v>43095.412268518521</v>
      </c>
      <c r="C959" s="21">
        <v>45373.895300925935</v>
      </c>
      <c r="E959" s="21">
        <v>44927.674722222226</v>
      </c>
      <c r="G959" s="21">
        <v>45369.484502314823</v>
      </c>
      <c r="I959" s="13">
        <v>44927.577268518522</v>
      </c>
    </row>
    <row r="960" spans="1:9" x14ac:dyDescent="0.2">
      <c r="A960" s="13">
        <v>44659.193009259259</v>
      </c>
      <c r="C960" s="21">
        <v>45502.607974537044</v>
      </c>
      <c r="E960" s="21">
        <v>41793.692372685182</v>
      </c>
      <c r="G960" s="21">
        <v>45498.958240740743</v>
      </c>
      <c r="I960" s="13">
        <v>41793.614062499997</v>
      </c>
    </row>
    <row r="961" spans="1:9" x14ac:dyDescent="0.2">
      <c r="A961" s="13">
        <v>42561.661145833343</v>
      </c>
      <c r="C961" s="21">
        <v>45381.211076388885</v>
      </c>
      <c r="E961" s="21">
        <v>43917.931342592601</v>
      </c>
      <c r="G961" s="21">
        <v>45375.734282407408</v>
      </c>
      <c r="I961" s="13">
        <v>43917.930868055562</v>
      </c>
    </row>
    <row r="962" spans="1:9" x14ac:dyDescent="0.2">
      <c r="A962" s="13">
        <v>44052.665902777779</v>
      </c>
      <c r="C962" s="21">
        <v>45260.69225694445</v>
      </c>
      <c r="E962" s="21">
        <v>43702.857743055567</v>
      </c>
      <c r="G962" s="21">
        <v>45258.182858796303</v>
      </c>
      <c r="I962" s="13">
        <v>43702.783472222232</v>
      </c>
    </row>
    <row r="963" spans="1:9" x14ac:dyDescent="0.2">
      <c r="A963" s="13">
        <v>42323.149108796293</v>
      </c>
      <c r="C963" s="21">
        <v>45432.70925925926</v>
      </c>
      <c r="E963" s="21">
        <v>43453.413668981484</v>
      </c>
      <c r="G963" s="21">
        <v>45427.937986111108</v>
      </c>
      <c r="I963" s="13">
        <v>43453.406192129631</v>
      </c>
    </row>
    <row r="964" spans="1:9" x14ac:dyDescent="0.2">
      <c r="A964" s="13">
        <v>44594.114131944443</v>
      </c>
      <c r="C964" s="21">
        <v>45217.109803240732</v>
      </c>
      <c r="E964" s="21">
        <v>45580.04891203704</v>
      </c>
      <c r="G964" s="21">
        <v>45213.837858796287</v>
      </c>
      <c r="I964" s="13">
        <v>45579.989201388889</v>
      </c>
    </row>
    <row r="965" spans="1:9" x14ac:dyDescent="0.2">
      <c r="A965" s="13">
        <v>45098.217592592591</v>
      </c>
      <c r="C965" s="21">
        <v>45378.206701388888</v>
      </c>
      <c r="E965" s="21">
        <v>44479.791678240741</v>
      </c>
      <c r="G965" s="21">
        <v>45375.734282407408</v>
      </c>
      <c r="I965" s="13">
        <v>44479.771643518521</v>
      </c>
    </row>
    <row r="966" spans="1:9" x14ac:dyDescent="0.2">
      <c r="A966" s="13">
        <v>43978.357025462959</v>
      </c>
      <c r="C966" s="21">
        <v>45013.94467592593</v>
      </c>
      <c r="E966" s="21">
        <v>45192.729664351857</v>
      </c>
      <c r="G966" s="21">
        <v>45008.387118055558</v>
      </c>
      <c r="I966" s="13">
        <v>45192.673009259262</v>
      </c>
    </row>
    <row r="967" spans="1:9" x14ac:dyDescent="0.2">
      <c r="A967" s="13">
        <v>45007.968078703707</v>
      </c>
      <c r="C967" s="21">
        <v>44444.474826388883</v>
      </c>
      <c r="E967" s="21">
        <v>43365.739398148151</v>
      </c>
      <c r="G967" s="21">
        <v>44439.8046412037</v>
      </c>
      <c r="I967" s="13">
        <v>43365.720694444448</v>
      </c>
    </row>
    <row r="968" spans="1:9" x14ac:dyDescent="0.2">
      <c r="A968" s="13">
        <v>45135.890474537038</v>
      </c>
      <c r="C968" s="21">
        <v>44808.810289351844</v>
      </c>
      <c r="E968" s="21">
        <v>45303.721180555549</v>
      </c>
      <c r="G968" s="21">
        <v>44805.230949074074</v>
      </c>
      <c r="I968" s="13">
        <v>45303.657800925917</v>
      </c>
    </row>
    <row r="969" spans="1:9" x14ac:dyDescent="0.2">
      <c r="A969" s="13">
        <v>45095.669120370367</v>
      </c>
      <c r="C969" s="21">
        <v>44444.436967592592</v>
      </c>
      <c r="E969" s="21">
        <v>45363.978020833332</v>
      </c>
      <c r="G969" s="21">
        <v>44439.8046412037</v>
      </c>
      <c r="I969" s="13">
        <v>45363.932210648149</v>
      </c>
    </row>
    <row r="970" spans="1:9" x14ac:dyDescent="0.2">
      <c r="A970" s="13">
        <v>44155.68304398148</v>
      </c>
      <c r="C970" s="21">
        <v>45011.052523148152</v>
      </c>
      <c r="E970" s="21">
        <v>44773.532500000001</v>
      </c>
      <c r="G970" s="21">
        <v>45008.387118055558</v>
      </c>
      <c r="I970" s="13">
        <v>44773.458460648151</v>
      </c>
    </row>
    <row r="971" spans="1:9" x14ac:dyDescent="0.2">
      <c r="A971" s="13">
        <v>44322.598634259259</v>
      </c>
      <c r="C971" s="21">
        <v>44520.829826388886</v>
      </c>
      <c r="E971" s="21">
        <v>43749.072685185187</v>
      </c>
      <c r="G971" s="21">
        <v>44516.268263888887</v>
      </c>
      <c r="I971" s="13">
        <v>43749.066493055558</v>
      </c>
    </row>
    <row r="972" spans="1:9" x14ac:dyDescent="0.2">
      <c r="A972" s="13">
        <v>44242.013425925928</v>
      </c>
      <c r="C972" s="21">
        <v>45011.961944444447</v>
      </c>
      <c r="E972" s="21">
        <v>45278.317152777774</v>
      </c>
      <c r="G972" s="21">
        <v>45008.387118055558</v>
      </c>
      <c r="I972" s="13">
        <v>45278.211400462962</v>
      </c>
    </row>
    <row r="973" spans="1:9" x14ac:dyDescent="0.2">
      <c r="A973" s="13">
        <v>45318.055381944447</v>
      </c>
      <c r="C973" s="21">
        <v>45260.139178240745</v>
      </c>
      <c r="E973" s="21">
        <v>44623.572847222211</v>
      </c>
      <c r="G973" s="21">
        <v>45255.50545138889</v>
      </c>
      <c r="I973" s="13">
        <v>44623.475439814807</v>
      </c>
    </row>
    <row r="974" spans="1:9" x14ac:dyDescent="0.2">
      <c r="A974" s="13">
        <v>44948.663807870369</v>
      </c>
      <c r="C974" s="21">
        <v>44417.849907407406</v>
      </c>
      <c r="E974" s="21">
        <v>43845.823379629626</v>
      </c>
      <c r="G974" s="21">
        <v>44413.32130787037</v>
      </c>
      <c r="I974" s="13">
        <v>43845.778935185182</v>
      </c>
    </row>
    <row r="975" spans="1:9" x14ac:dyDescent="0.2">
      <c r="A975" s="13">
        <v>43820.540833333333</v>
      </c>
      <c r="C975" s="21">
        <v>45010.992893518516</v>
      </c>
      <c r="E975" s="21">
        <v>44894.687939814823</v>
      </c>
      <c r="G975" s="21">
        <v>45008.387118055558</v>
      </c>
      <c r="I975" s="13">
        <v>44894.629525462973</v>
      </c>
    </row>
    <row r="976" spans="1:9" x14ac:dyDescent="0.2">
      <c r="A976" s="13">
        <v>45290.715844907398</v>
      </c>
      <c r="C976" s="21">
        <v>44520.750567129631</v>
      </c>
      <c r="E976" s="21">
        <v>45390.958923611113</v>
      </c>
      <c r="G976" s="21">
        <v>44516.268263888887</v>
      </c>
      <c r="I976" s="13">
        <v>45390.950960648152</v>
      </c>
    </row>
    <row r="977" spans="1:9" x14ac:dyDescent="0.2">
      <c r="A977" s="13">
        <v>45134.743287037039</v>
      </c>
      <c r="C977" s="21">
        <v>45259.924062500002</v>
      </c>
      <c r="E977" s="21">
        <v>43559.658136574071</v>
      </c>
      <c r="G977" s="21">
        <v>45255.50545138889</v>
      </c>
      <c r="I977" s="13">
        <v>43559.595104166663</v>
      </c>
    </row>
    <row r="978" spans="1:9" x14ac:dyDescent="0.2">
      <c r="A978" s="13">
        <v>45495.391909722217</v>
      </c>
      <c r="C978" s="21">
        <v>44432.64303240741</v>
      </c>
      <c r="E978" s="21">
        <v>44451.837523148148</v>
      </c>
      <c r="G978" s="21">
        <v>44430.019513888888</v>
      </c>
      <c r="I978" s="13">
        <v>44451.810393518521</v>
      </c>
    </row>
    <row r="979" spans="1:9" x14ac:dyDescent="0.2">
      <c r="A979" s="13">
        <v>44023.578842592593</v>
      </c>
      <c r="C979" s="21">
        <v>44706.385520833341</v>
      </c>
      <c r="E979" s="21">
        <v>45483.470011574078</v>
      </c>
      <c r="G979" s="21">
        <v>44700.793541666673</v>
      </c>
      <c r="I979" s="13">
        <v>45483.36178240741</v>
      </c>
    </row>
    <row r="980" spans="1:9" x14ac:dyDescent="0.2">
      <c r="A980" s="13">
        <v>43536.043726851851</v>
      </c>
      <c r="C980" s="21">
        <v>45500.468495370369</v>
      </c>
      <c r="E980" s="21">
        <v>43824.495844907411</v>
      </c>
      <c r="G980" s="21">
        <v>45496.794733796298</v>
      </c>
      <c r="I980" s="13">
        <v>43824.44121527778</v>
      </c>
    </row>
    <row r="981" spans="1:9" x14ac:dyDescent="0.2">
      <c r="A981" s="13">
        <v>44479.771643518521</v>
      </c>
      <c r="C981" s="21">
        <v>45544.026284722226</v>
      </c>
      <c r="E981" s="21">
        <v>45583.888206018528</v>
      </c>
      <c r="G981" s="21">
        <v>45540.429131944453</v>
      </c>
      <c r="I981" s="13">
        <v>45583.849270833343</v>
      </c>
    </row>
    <row r="982" spans="1:9" x14ac:dyDescent="0.2">
      <c r="A982" s="13">
        <v>44334.886076388888</v>
      </c>
      <c r="C982" s="21">
        <v>45502.393333333333</v>
      </c>
      <c r="E982" s="21">
        <v>44421.588460648149</v>
      </c>
      <c r="G982" s="21">
        <v>45496.794733796298</v>
      </c>
      <c r="I982" s="13">
        <v>44421.545520833337</v>
      </c>
    </row>
    <row r="983" spans="1:9" x14ac:dyDescent="0.2">
      <c r="A983" s="13">
        <v>45279.404178240737</v>
      </c>
      <c r="C983" s="21">
        <v>44805.931192129632</v>
      </c>
      <c r="E983" s="21">
        <v>44896.950127314813</v>
      </c>
      <c r="G983" s="21">
        <v>44803.589699074073</v>
      </c>
      <c r="I983" s="13">
        <v>44896.91138888889</v>
      </c>
    </row>
    <row r="984" spans="1:9" x14ac:dyDescent="0.2">
      <c r="A984" s="13">
        <v>42848.320173611108</v>
      </c>
      <c r="C984" s="21">
        <v>45177.230104166665</v>
      </c>
      <c r="E984" s="21">
        <v>43575.985856481486</v>
      </c>
      <c r="G984" s="21">
        <v>45173.620775462958</v>
      </c>
      <c r="I984" s="13">
        <v>43575.865729166668</v>
      </c>
    </row>
    <row r="985" spans="1:9" x14ac:dyDescent="0.2">
      <c r="A985" s="13">
        <v>42813.729780092603</v>
      </c>
      <c r="C985" s="21">
        <v>44753.507407407407</v>
      </c>
      <c r="E985" s="21">
        <v>45419.663645833331</v>
      </c>
      <c r="G985" s="21">
        <v>44747.794178240743</v>
      </c>
      <c r="I985" s="13">
        <v>45419.608425925922</v>
      </c>
    </row>
    <row r="986" spans="1:9" x14ac:dyDescent="0.2">
      <c r="A986" s="13">
        <v>45275.681354166663</v>
      </c>
      <c r="C986" s="21">
        <v>45316.533831018518</v>
      </c>
      <c r="E986" s="21">
        <v>42257.481620370374</v>
      </c>
      <c r="G986" s="21">
        <v>45311.070277777777</v>
      </c>
      <c r="I986" s="13">
        <v>42257.387928240743</v>
      </c>
    </row>
    <row r="987" spans="1:9" x14ac:dyDescent="0.2">
      <c r="A987" s="13">
        <v>44840.677928240737</v>
      </c>
      <c r="C987" s="21">
        <v>45499.28601851852</v>
      </c>
      <c r="E987" s="21">
        <v>43921.368043981478</v>
      </c>
      <c r="G987" s="21">
        <v>45496.794733796298</v>
      </c>
      <c r="I987" s="13">
        <v>43921.349097222221</v>
      </c>
    </row>
    <row r="988" spans="1:9" x14ac:dyDescent="0.2">
      <c r="A988" s="13">
        <v>45036.502060185187</v>
      </c>
      <c r="C988" s="21">
        <v>43512.092256944445</v>
      </c>
      <c r="E988" s="21">
        <v>44791.258969907409</v>
      </c>
      <c r="G988" s="21">
        <v>43506.573148148149</v>
      </c>
      <c r="I988" s="13">
        <v>44791.229456018518</v>
      </c>
    </row>
    <row r="989" spans="1:9" x14ac:dyDescent="0.2">
      <c r="A989" s="13">
        <v>44728.987824074073</v>
      </c>
      <c r="C989" s="21">
        <v>42714.094490740747</v>
      </c>
      <c r="E989" s="21">
        <v>45483.308310185188</v>
      </c>
      <c r="G989" s="21">
        <v>42708.499108796299</v>
      </c>
      <c r="I989" s="13">
        <v>45483.256921296299</v>
      </c>
    </row>
    <row r="990" spans="1:9" x14ac:dyDescent="0.2">
      <c r="A990" s="13">
        <v>43992.961643518523</v>
      </c>
      <c r="C990" s="21">
        <v>42712.030833333338</v>
      </c>
      <c r="E990" s="21">
        <v>44240.979444444449</v>
      </c>
      <c r="G990" s="21">
        <v>42708.499108796299</v>
      </c>
      <c r="I990" s="13">
        <v>44240.898136574076</v>
      </c>
    </row>
    <row r="991" spans="1:9" x14ac:dyDescent="0.2">
      <c r="A991" s="13">
        <v>45598.358587962961</v>
      </c>
      <c r="C991" s="21">
        <v>44902.486793981487</v>
      </c>
      <c r="E991" s="21">
        <v>44343.387407407412</v>
      </c>
      <c r="G991" s="21">
        <v>44898.022233796299</v>
      </c>
      <c r="I991" s="13">
        <v>44343.332303240742</v>
      </c>
    </row>
    <row r="992" spans="1:9" x14ac:dyDescent="0.2">
      <c r="A992" s="13">
        <v>43453.406192129631</v>
      </c>
      <c r="C992" s="21">
        <v>43370.95789351852</v>
      </c>
      <c r="E992" s="21">
        <v>44502.812824074077</v>
      </c>
      <c r="G992" s="21">
        <v>43367.328009259261</v>
      </c>
      <c r="I992" s="13">
        <v>44502.740416666667</v>
      </c>
    </row>
    <row r="993" spans="1:9" x14ac:dyDescent="0.2">
      <c r="A993" s="13">
        <v>44810.114004629628</v>
      </c>
      <c r="C993" s="21">
        <v>42741.094155092593</v>
      </c>
      <c r="E993" s="21">
        <v>43296.963680555549</v>
      </c>
      <c r="G993" s="21">
        <v>42737.429062499999</v>
      </c>
      <c r="I993" s="13">
        <v>43296.862291666657</v>
      </c>
    </row>
    <row r="994" spans="1:9" x14ac:dyDescent="0.2">
      <c r="A994" s="13">
        <v>42970.63962962963</v>
      </c>
      <c r="C994" s="21">
        <v>45413.578414351847</v>
      </c>
      <c r="E994" s="21">
        <v>43317.022951388892</v>
      </c>
      <c r="G994" s="21">
        <v>45409.053981481477</v>
      </c>
      <c r="I994" s="13">
        <v>43316.913229166668</v>
      </c>
    </row>
    <row r="995" spans="1:9" x14ac:dyDescent="0.2">
      <c r="A995" s="13">
        <v>44602.355439814812</v>
      </c>
      <c r="C995" s="21">
        <v>42743.031388888892</v>
      </c>
      <c r="E995" s="21">
        <v>44911.10056712963</v>
      </c>
      <c r="G995" s="21">
        <v>42737.429062499999</v>
      </c>
      <c r="I995" s="13">
        <v>44911.040081018517</v>
      </c>
    </row>
    <row r="996" spans="1:9" x14ac:dyDescent="0.2">
      <c r="A996" s="13">
        <v>43848.775358796287</v>
      </c>
      <c r="C996" s="21">
        <v>42526.962800925925</v>
      </c>
      <c r="E996" s="21">
        <v>42975.865011574075</v>
      </c>
      <c r="G996" s="21">
        <v>42523.250636574077</v>
      </c>
      <c r="I996" s="13">
        <v>42975.863402777781</v>
      </c>
    </row>
    <row r="997" spans="1:9" x14ac:dyDescent="0.2">
      <c r="A997" s="13">
        <v>45454.945601851847</v>
      </c>
      <c r="C997" s="21">
        <v>45027.365995370375</v>
      </c>
      <c r="E997" s="21">
        <v>45146.510081018518</v>
      </c>
      <c r="G997" s="21">
        <v>45023.87703703704</v>
      </c>
      <c r="I997" s="13">
        <v>45146.432893518519</v>
      </c>
    </row>
    <row r="998" spans="1:9" x14ac:dyDescent="0.2">
      <c r="A998" s="13">
        <v>45312.736631944441</v>
      </c>
      <c r="C998" s="21">
        <v>45541.531770833331</v>
      </c>
      <c r="E998" s="21">
        <v>45242.722453703704</v>
      </c>
      <c r="G998" s="21">
        <v>45538.866064814807</v>
      </c>
      <c r="I998" s="13">
        <v>45242.670740740738</v>
      </c>
    </row>
    <row r="999" spans="1:9" x14ac:dyDescent="0.2">
      <c r="A999" s="13">
        <v>44923.279178240737</v>
      </c>
      <c r="C999" s="21">
        <v>45541.427581018506</v>
      </c>
      <c r="E999" s="21">
        <v>43995.120613425934</v>
      </c>
      <c r="G999" s="21">
        <v>45538.866064814807</v>
      </c>
      <c r="I999" s="13">
        <v>43995.022824074083</v>
      </c>
    </row>
    <row r="1000" spans="1:9" x14ac:dyDescent="0.2">
      <c r="A1000" s="13">
        <v>44899.718356481477</v>
      </c>
      <c r="C1000" s="21">
        <v>44951.713518518518</v>
      </c>
      <c r="E1000" s="21">
        <v>44674.641215277785</v>
      </c>
      <c r="G1000" s="21">
        <v>44949.189953703702</v>
      </c>
      <c r="I1000" s="13">
        <v>44674.543854166674</v>
      </c>
    </row>
    <row r="1001" spans="1:9" x14ac:dyDescent="0.2">
      <c r="A1001" s="13">
        <v>45587.655023148152</v>
      </c>
      <c r="C1001" s="21">
        <v>42740.099548611106</v>
      </c>
      <c r="E1001" s="21">
        <v>44690.953599537039</v>
      </c>
      <c r="G1001" s="21">
        <v>42737.429062499999</v>
      </c>
      <c r="I1001" s="13">
        <v>44690.890532407408</v>
      </c>
    </row>
    <row r="1002" spans="1:9" x14ac:dyDescent="0.2">
      <c r="A1002" s="13">
        <v>43874.828344907408</v>
      </c>
      <c r="C1002" s="21">
        <v>44069.489895833329</v>
      </c>
      <c r="E1002" s="21">
        <v>45480.752743055556</v>
      </c>
      <c r="G1002" s="21">
        <v>44066.942824074067</v>
      </c>
      <c r="I1002" s="13">
        <v>45480.641967592594</v>
      </c>
    </row>
    <row r="1003" spans="1:9" x14ac:dyDescent="0.2">
      <c r="A1003" s="13">
        <v>45510.454583333332</v>
      </c>
      <c r="C1003" s="21">
        <v>44071.558541666658</v>
      </c>
      <c r="E1003" s="21">
        <v>45058.19331018519</v>
      </c>
      <c r="G1003" s="21">
        <v>44066.942824074067</v>
      </c>
      <c r="I1003" s="13">
        <v>45058.078136574077</v>
      </c>
    </row>
    <row r="1004" spans="1:9" x14ac:dyDescent="0.2">
      <c r="A1004" s="13">
        <v>44612.575567129628</v>
      </c>
      <c r="C1004" s="21">
        <v>43747.758009259269</v>
      </c>
      <c r="E1004" s="21">
        <v>44450.213506944448</v>
      </c>
      <c r="G1004" s="21">
        <v>43742.178449074083</v>
      </c>
      <c r="I1004" s="13">
        <v>44450.121296296304</v>
      </c>
    </row>
    <row r="1005" spans="1:9" x14ac:dyDescent="0.2">
      <c r="A1005" s="13">
        <v>45496.794733796298</v>
      </c>
      <c r="C1005" s="21">
        <v>45423.501377314817</v>
      </c>
      <c r="E1005" s="21">
        <v>42947.177372685182</v>
      </c>
      <c r="G1005" s="21">
        <v>45417.861527777779</v>
      </c>
      <c r="I1005" s="13">
        <v>42947.12773148148</v>
      </c>
    </row>
    <row r="1006" spans="1:9" x14ac:dyDescent="0.2">
      <c r="A1006" s="13">
        <v>41974.670497685183</v>
      </c>
      <c r="C1006" s="21">
        <v>42251.395532407405</v>
      </c>
      <c r="E1006" s="21">
        <v>44855.081770833327</v>
      </c>
      <c r="G1006" s="21">
        <v>42246.811249999999</v>
      </c>
      <c r="I1006" s="13">
        <v>44854.981261574067</v>
      </c>
    </row>
    <row r="1007" spans="1:9" x14ac:dyDescent="0.2">
      <c r="A1007" s="13">
        <v>45349.798796296287</v>
      </c>
      <c r="C1007" s="21">
        <v>44295.465659722227</v>
      </c>
      <c r="E1007" s="21">
        <v>45467.088414351856</v>
      </c>
      <c r="G1007" s="21">
        <v>44291.891261574077</v>
      </c>
      <c r="I1007" s="13">
        <v>45466.964004629634</v>
      </c>
    </row>
    <row r="1008" spans="1:9" x14ac:dyDescent="0.2">
      <c r="A1008" s="13">
        <v>42599.771944444437</v>
      </c>
      <c r="C1008" s="21">
        <v>42527.722361111111</v>
      </c>
      <c r="E1008" s="21">
        <v>44830.052488425928</v>
      </c>
      <c r="G1008" s="21">
        <v>42523.250636574077</v>
      </c>
      <c r="I1008" s="13">
        <v>44829.994502314818</v>
      </c>
    </row>
    <row r="1009" spans="1:9" x14ac:dyDescent="0.2">
      <c r="A1009" s="13">
        <v>44525.402291666673</v>
      </c>
      <c r="C1009" s="21">
        <v>43746.710868055561</v>
      </c>
      <c r="E1009" s="21">
        <v>45491.332731481489</v>
      </c>
      <c r="G1009" s="21">
        <v>43742.178449074083</v>
      </c>
      <c r="I1009" s="13">
        <v>45491.239594907413</v>
      </c>
    </row>
    <row r="1010" spans="1:9" x14ac:dyDescent="0.2">
      <c r="A1010" s="13">
        <v>42825.278796296298</v>
      </c>
      <c r="C1010" s="21">
        <v>45062.735462962955</v>
      </c>
      <c r="E1010" s="21">
        <v>44643.971643518518</v>
      </c>
      <c r="G1010" s="21">
        <v>45060.253194444442</v>
      </c>
      <c r="I1010" s="13">
        <v>44643.890474537038</v>
      </c>
    </row>
    <row r="1011" spans="1:9" x14ac:dyDescent="0.2">
      <c r="A1011" s="13">
        <v>42674.253483796303</v>
      </c>
      <c r="C1011" s="21">
        <v>44983.895196759273</v>
      </c>
      <c r="E1011" s="21">
        <v>43632.299456018518</v>
      </c>
      <c r="G1011" s="21">
        <v>44980.338159722232</v>
      </c>
      <c r="I1011" s="13">
        <v>43632.193518518521</v>
      </c>
    </row>
    <row r="1012" spans="1:9" x14ac:dyDescent="0.2">
      <c r="A1012" s="13">
        <v>42354.132777777777</v>
      </c>
      <c r="C1012" s="21">
        <v>44983.841527777789</v>
      </c>
      <c r="E1012" s="21">
        <v>44633.685868055545</v>
      </c>
      <c r="G1012" s="21">
        <v>44980.338159722232</v>
      </c>
      <c r="I1012" s="13">
        <v>44633.599710648137</v>
      </c>
    </row>
    <row r="1013" spans="1:9" x14ac:dyDescent="0.2">
      <c r="A1013" s="13">
        <v>45214.887789351851</v>
      </c>
      <c r="C1013" s="21">
        <v>45281.936805555553</v>
      </c>
      <c r="E1013" s="21">
        <v>44948.355983796297</v>
      </c>
      <c r="G1013" s="21">
        <v>45279.404178240737</v>
      </c>
      <c r="I1013" s="13">
        <v>44948.259340277778</v>
      </c>
    </row>
    <row r="1014" spans="1:9" x14ac:dyDescent="0.2">
      <c r="A1014" s="13">
        <v>44654.713703703703</v>
      </c>
      <c r="C1014" s="21">
        <v>45392.419814814813</v>
      </c>
      <c r="E1014" s="21">
        <v>44305.571145833332</v>
      </c>
      <c r="G1014" s="21">
        <v>45388.768414351849</v>
      </c>
      <c r="I1014" s="13">
        <v>44305.52921296296</v>
      </c>
    </row>
    <row r="1015" spans="1:9" x14ac:dyDescent="0.2">
      <c r="A1015" s="13">
        <v>44168.315532407411</v>
      </c>
      <c r="C1015" s="21">
        <v>45102.262847222228</v>
      </c>
      <c r="E1015" s="21">
        <v>44791.87164351852</v>
      </c>
      <c r="G1015" s="21">
        <v>45096.638518518521</v>
      </c>
      <c r="I1015" s="13">
        <v>44791.843449074076</v>
      </c>
    </row>
    <row r="1016" spans="1:9" x14ac:dyDescent="0.2">
      <c r="A1016" s="13">
        <v>43903.205208333333</v>
      </c>
      <c r="C1016" s="21">
        <v>45393.397754629623</v>
      </c>
      <c r="E1016" s="21">
        <v>44329.195358796293</v>
      </c>
      <c r="G1016" s="21">
        <v>45388.768414351849</v>
      </c>
      <c r="I1016" s="13">
        <v>44329.091064814813</v>
      </c>
    </row>
    <row r="1017" spans="1:9" x14ac:dyDescent="0.2">
      <c r="A1017" s="13">
        <v>45314.834120370368</v>
      </c>
      <c r="C1017" s="21">
        <v>45392.441319444442</v>
      </c>
      <c r="E1017" s="21">
        <v>43246.400277777779</v>
      </c>
      <c r="G1017" s="21">
        <v>45388.768414351849</v>
      </c>
      <c r="I1017" s="13">
        <v>43246.392638888887</v>
      </c>
    </row>
    <row r="1018" spans="1:9" x14ac:dyDescent="0.2">
      <c r="A1018" s="13">
        <v>45604.27820601852</v>
      </c>
      <c r="C1018" s="21">
        <v>45330.052581018521</v>
      </c>
      <c r="E1018" s="21">
        <v>44736.110810185186</v>
      </c>
      <c r="G1018" s="21">
        <v>45326.599236111113</v>
      </c>
      <c r="I1018" s="13">
        <v>44735.985567129632</v>
      </c>
    </row>
    <row r="1019" spans="1:9" x14ac:dyDescent="0.2">
      <c r="A1019" s="13">
        <v>44927.577268518522</v>
      </c>
      <c r="C1019" s="21">
        <v>44713.767337962963</v>
      </c>
      <c r="E1019" s="21">
        <v>43500.614710648151</v>
      </c>
      <c r="G1019" s="21">
        <v>44711.139351851853</v>
      </c>
      <c r="I1019" s="13">
        <v>43500.552361111113</v>
      </c>
    </row>
    <row r="1020" spans="1:9" x14ac:dyDescent="0.2">
      <c r="A1020" s="13">
        <v>44774.873912037037</v>
      </c>
      <c r="C1020" s="21">
        <v>42850.879722222213</v>
      </c>
      <c r="E1020" s="21">
        <v>45295.613842592589</v>
      </c>
      <c r="G1020" s="21">
        <v>42848.320173611108</v>
      </c>
      <c r="I1020" s="13">
        <v>45295.58630787037</v>
      </c>
    </row>
    <row r="1021" spans="1:9" x14ac:dyDescent="0.2">
      <c r="A1021" s="13">
        <v>43032.848310185182</v>
      </c>
      <c r="C1021" s="21">
        <v>42427.12200231482</v>
      </c>
      <c r="E1021" s="21">
        <v>45260.163148148153</v>
      </c>
      <c r="G1021" s="21">
        <v>42422.444108796299</v>
      </c>
      <c r="I1021" s="13">
        <v>45260.038460648153</v>
      </c>
    </row>
    <row r="1022" spans="1:9" x14ac:dyDescent="0.2">
      <c r="A1022" s="13">
        <v>45170.777916666673</v>
      </c>
      <c r="C1022" s="21">
        <v>42425.04822916667</v>
      </c>
      <c r="E1022" s="21">
        <v>45430.79724537037</v>
      </c>
      <c r="G1022" s="21">
        <v>42422.444108796299</v>
      </c>
      <c r="I1022" s="13">
        <v>45430.723854166667</v>
      </c>
    </row>
    <row r="1023" spans="1:9" x14ac:dyDescent="0.2">
      <c r="A1023" s="13">
        <v>44863.647418981483</v>
      </c>
      <c r="C1023" s="21">
        <v>42033.325416666667</v>
      </c>
      <c r="E1023" s="21">
        <v>43589.849456018514</v>
      </c>
      <c r="G1023" s="21">
        <v>42027.650694444441</v>
      </c>
      <c r="I1023" s="13">
        <v>43589.829641203702</v>
      </c>
    </row>
    <row r="1024" spans="1:9" x14ac:dyDescent="0.2">
      <c r="A1024" s="13">
        <v>45270.623530092591</v>
      </c>
      <c r="C1024" s="21">
        <v>44713.61377314815</v>
      </c>
      <c r="E1024" s="21">
        <v>45085.13890046296</v>
      </c>
      <c r="G1024" s="21">
        <v>44711.139351851853</v>
      </c>
      <c r="I1024" s="13">
        <v>45085.018611111111</v>
      </c>
    </row>
    <row r="1025" spans="1:9" x14ac:dyDescent="0.2">
      <c r="A1025" s="13">
        <v>43449.812997685192</v>
      </c>
      <c r="C1025" s="21">
        <v>42852.800949074073</v>
      </c>
      <c r="E1025" s="21">
        <v>43004.248506944445</v>
      </c>
      <c r="G1025" s="21">
        <v>42848.320173611108</v>
      </c>
      <c r="I1025" s="13">
        <v>43004.179224537038</v>
      </c>
    </row>
    <row r="1026" spans="1:9" x14ac:dyDescent="0.2">
      <c r="A1026" s="13">
        <v>43443.485902777778</v>
      </c>
      <c r="C1026" s="21">
        <v>45406.201157407406</v>
      </c>
      <c r="E1026" s="21">
        <v>42061.872870370367</v>
      </c>
      <c r="G1026" s="21">
        <v>45403.604803240742</v>
      </c>
      <c r="I1026" s="13">
        <v>42061.783414351848</v>
      </c>
    </row>
    <row r="1027" spans="1:9" x14ac:dyDescent="0.2">
      <c r="A1027" s="13">
        <v>42943.779953703714</v>
      </c>
      <c r="C1027" s="21">
        <v>42890.99868055556</v>
      </c>
      <c r="E1027" s="21">
        <v>44559.038078703707</v>
      </c>
      <c r="G1027" s="21">
        <v>42885.525254629632</v>
      </c>
      <c r="I1027" s="13">
        <v>44558.991331018522</v>
      </c>
    </row>
    <row r="1028" spans="1:9" x14ac:dyDescent="0.2">
      <c r="A1028" s="13">
        <v>45351.878611111111</v>
      </c>
      <c r="C1028" s="21">
        <v>42889.10670138889</v>
      </c>
      <c r="E1028" s="21">
        <v>43949.312766203708</v>
      </c>
      <c r="G1028" s="21">
        <v>42885.525254629632</v>
      </c>
      <c r="I1028" s="13">
        <v>43949.238622685189</v>
      </c>
    </row>
    <row r="1029" spans="1:9" x14ac:dyDescent="0.2">
      <c r="A1029" s="13">
        <v>41570.908333333333</v>
      </c>
      <c r="C1029" s="21">
        <v>42888.162372685183</v>
      </c>
      <c r="E1029" s="21">
        <v>44588.71815972223</v>
      </c>
      <c r="G1029" s="21">
        <v>42885.525254629632</v>
      </c>
      <c r="I1029" s="13">
        <v>44588.597546296303</v>
      </c>
    </row>
    <row r="1030" spans="1:9" x14ac:dyDescent="0.2">
      <c r="A1030" s="13">
        <v>42376.544432870367</v>
      </c>
      <c r="C1030" s="21">
        <v>45044.509710648148</v>
      </c>
      <c r="E1030" s="21">
        <v>45592.620775462965</v>
      </c>
      <c r="G1030" s="21">
        <v>45041.008009259262</v>
      </c>
      <c r="I1030" s="13">
        <v>45592.563437500001</v>
      </c>
    </row>
    <row r="1031" spans="1:9" x14ac:dyDescent="0.2">
      <c r="A1031" s="13">
        <v>44902.574606481481</v>
      </c>
      <c r="C1031" s="21">
        <v>44709.604062499988</v>
      </c>
      <c r="E1031" s="21">
        <v>45239.161469907398</v>
      </c>
      <c r="G1031" s="21">
        <v>44704.045127314806</v>
      </c>
      <c r="I1031" s="13">
        <v>45239.078738425917</v>
      </c>
    </row>
    <row r="1032" spans="1:9" x14ac:dyDescent="0.2">
      <c r="A1032" s="13">
        <v>42994.705474537041</v>
      </c>
      <c r="C1032" s="21">
        <v>45127.067650462966</v>
      </c>
      <c r="E1032" s="21">
        <v>44594.153634259252</v>
      </c>
      <c r="G1032" s="21">
        <v>45121.592106481483</v>
      </c>
      <c r="I1032" s="13">
        <v>44594.034537037027</v>
      </c>
    </row>
    <row r="1033" spans="1:9" x14ac:dyDescent="0.2">
      <c r="A1033" s="13">
        <v>44660.377314814818</v>
      </c>
      <c r="C1033" s="21">
        <v>44366.606666666667</v>
      </c>
      <c r="E1033" s="21">
        <v>44792.76494212963</v>
      </c>
      <c r="G1033" s="21">
        <v>44360.984768518523</v>
      </c>
      <c r="I1033" s="13">
        <v>44792.695405092592</v>
      </c>
    </row>
    <row r="1034" spans="1:9" x14ac:dyDescent="0.2">
      <c r="A1034" s="13">
        <v>45314.58388888889</v>
      </c>
      <c r="C1034" s="21">
        <v>45333.339722222227</v>
      </c>
      <c r="E1034" s="21">
        <v>42511.861701388887</v>
      </c>
      <c r="G1034" s="21">
        <v>45328.795648148152</v>
      </c>
      <c r="I1034" s="13">
        <v>42511.830428240741</v>
      </c>
    </row>
    <row r="1035" spans="1:9" x14ac:dyDescent="0.2">
      <c r="A1035" s="13">
        <v>44057.770428240743</v>
      </c>
      <c r="C1035" s="21">
        <v>45126.10469907408</v>
      </c>
      <c r="E1035" s="21">
        <v>43259.071400462963</v>
      </c>
      <c r="G1035" s="21">
        <v>45121.592106481483</v>
      </c>
      <c r="I1035" s="13">
        <v>43258.974409722221</v>
      </c>
    </row>
    <row r="1036" spans="1:9" x14ac:dyDescent="0.2">
      <c r="A1036" s="13">
        <v>45254.084768518522</v>
      </c>
      <c r="C1036" s="21">
        <v>44707.665370370363</v>
      </c>
      <c r="E1036" s="21">
        <v>44339.499120370376</v>
      </c>
      <c r="G1036" s="21">
        <v>44704.045127314806</v>
      </c>
      <c r="I1036" s="13">
        <v>44339.391319444447</v>
      </c>
    </row>
    <row r="1037" spans="1:9" x14ac:dyDescent="0.2">
      <c r="A1037" s="13">
        <v>45103.290358796286</v>
      </c>
      <c r="C1037" s="21">
        <v>45272.04215277778</v>
      </c>
      <c r="E1037" s="21">
        <v>44967.474907407406</v>
      </c>
      <c r="G1037" s="21">
        <v>45268.689062500001</v>
      </c>
      <c r="I1037" s="13">
        <v>44967.410243055558</v>
      </c>
    </row>
    <row r="1038" spans="1:9" x14ac:dyDescent="0.2">
      <c r="A1038" s="13">
        <v>44383.905370370368</v>
      </c>
      <c r="C1038" s="21">
        <v>45435.839548611111</v>
      </c>
      <c r="E1038" s="21">
        <v>45552.745289351857</v>
      </c>
      <c r="G1038" s="21">
        <v>45432.40252314815</v>
      </c>
      <c r="I1038" s="13">
        <v>45552.647291666668</v>
      </c>
    </row>
    <row r="1039" spans="1:9" x14ac:dyDescent="0.2">
      <c r="A1039" s="13">
        <v>44588.597546296303</v>
      </c>
      <c r="C1039" s="21">
        <v>45475.461053240739</v>
      </c>
      <c r="E1039" s="21">
        <v>42157.405567129637</v>
      </c>
      <c r="G1039" s="21">
        <v>45470.067939814813</v>
      </c>
      <c r="I1039" s="13">
        <v>42157.384305555563</v>
      </c>
    </row>
    <row r="1040" spans="1:9" x14ac:dyDescent="0.2">
      <c r="A1040" s="13">
        <v>45188.511284722219</v>
      </c>
      <c r="C1040" s="21">
        <v>45407.633831018524</v>
      </c>
      <c r="E1040" s="21">
        <v>42081.897662037038</v>
      </c>
      <c r="G1040" s="21">
        <v>45405.179085648153</v>
      </c>
      <c r="I1040" s="13">
        <v>42081.784699074073</v>
      </c>
    </row>
    <row r="1041" spans="1:9" x14ac:dyDescent="0.2">
      <c r="A1041" s="13">
        <v>43813.915694444448</v>
      </c>
      <c r="C1041" s="21">
        <v>44317.274641203701</v>
      </c>
      <c r="E1041" s="21">
        <v>45384.290034722224</v>
      </c>
      <c r="G1041" s="21">
        <v>44312.634004629632</v>
      </c>
      <c r="I1041" s="13">
        <v>45384.287499999999</v>
      </c>
    </row>
    <row r="1042" spans="1:9" x14ac:dyDescent="0.2">
      <c r="A1042" s="13">
        <v>43649.199236111112</v>
      </c>
      <c r="C1042" s="21">
        <v>44744.489687499998</v>
      </c>
      <c r="E1042" s="21">
        <v>44575.738321759258</v>
      </c>
      <c r="G1042" s="21">
        <v>44739.828553240739</v>
      </c>
      <c r="I1042" s="13">
        <v>44575.620243055557</v>
      </c>
    </row>
    <row r="1043" spans="1:9" x14ac:dyDescent="0.2">
      <c r="A1043" s="13">
        <v>45338.380289351851</v>
      </c>
      <c r="C1043" s="21">
        <v>44317.248831018522</v>
      </c>
      <c r="E1043" s="21">
        <v>45421.439699074072</v>
      </c>
      <c r="G1043" s="21">
        <v>44312.634004629632</v>
      </c>
      <c r="I1043" s="13">
        <v>45421.412534722222</v>
      </c>
    </row>
    <row r="1044" spans="1:9" x14ac:dyDescent="0.2">
      <c r="A1044" s="13">
        <v>44699.2966087963</v>
      </c>
      <c r="C1044" s="21">
        <v>44693.865474537022</v>
      </c>
      <c r="E1044" s="21">
        <v>44984.679849537046</v>
      </c>
      <c r="G1044" s="21">
        <v>44689.340532407397</v>
      </c>
      <c r="I1044" s="13">
        <v>44984.613229166673</v>
      </c>
    </row>
    <row r="1045" spans="1:9" x14ac:dyDescent="0.2">
      <c r="A1045" s="13">
        <v>45414.8046412037</v>
      </c>
      <c r="C1045" s="21">
        <v>44084.082152777781</v>
      </c>
      <c r="E1045" s="21">
        <v>45110.930381944447</v>
      </c>
      <c r="G1045" s="21">
        <v>44078.612951388888</v>
      </c>
      <c r="I1045" s="13">
        <v>45110.825798611113</v>
      </c>
    </row>
    <row r="1046" spans="1:9" x14ac:dyDescent="0.2">
      <c r="A1046" s="13">
        <v>44489.308321759258</v>
      </c>
      <c r="C1046" s="21">
        <v>44352.790868055556</v>
      </c>
      <c r="E1046" s="21">
        <v>42605.600949074076</v>
      </c>
      <c r="G1046" s="21">
        <v>44347.289259259262</v>
      </c>
      <c r="I1046" s="13">
        <v>42605.578449074077</v>
      </c>
    </row>
    <row r="1047" spans="1:9" x14ac:dyDescent="0.2">
      <c r="A1047" s="13">
        <v>44644.442511574067</v>
      </c>
      <c r="C1047" s="21">
        <v>45146.087430555555</v>
      </c>
      <c r="E1047" s="21">
        <v>44663.227453703701</v>
      </c>
      <c r="G1047" s="21">
        <v>45141.436736111107</v>
      </c>
      <c r="I1047" s="13">
        <v>44663.21534722222</v>
      </c>
    </row>
    <row r="1048" spans="1:9" x14ac:dyDescent="0.2">
      <c r="A1048" s="13">
        <v>45431.423657407409</v>
      </c>
      <c r="C1048" s="21">
        <v>44144.570694444446</v>
      </c>
      <c r="E1048" s="21">
        <v>45597.784594907404</v>
      </c>
      <c r="G1048" s="21">
        <v>44141.950972222221</v>
      </c>
      <c r="I1048" s="13">
        <v>45597.775138888886</v>
      </c>
    </row>
    <row r="1049" spans="1:9" x14ac:dyDescent="0.2">
      <c r="A1049" s="13">
        <v>44410.949884259258</v>
      </c>
      <c r="C1049" s="21">
        <v>45285.686388888891</v>
      </c>
      <c r="E1049" s="21">
        <v>45025.270057870373</v>
      </c>
      <c r="G1049" s="21">
        <v>45280.878993055558</v>
      </c>
      <c r="I1049" s="13">
        <v>45025.227939814817</v>
      </c>
    </row>
    <row r="1050" spans="1:9" x14ac:dyDescent="0.2">
      <c r="A1050" s="13">
        <v>45313.909375000003</v>
      </c>
      <c r="C1050" s="21">
        <v>44318.128946759272</v>
      </c>
      <c r="E1050" s="21">
        <v>45120.223402777767</v>
      </c>
      <c r="G1050" s="21">
        <v>44312.532997685194</v>
      </c>
      <c r="I1050" s="13">
        <v>45120.177256944437</v>
      </c>
    </row>
    <row r="1051" spans="1:9" x14ac:dyDescent="0.2">
      <c r="A1051" s="13">
        <v>45263.107222222221</v>
      </c>
      <c r="C1051" s="21">
        <v>44030.704224537039</v>
      </c>
      <c r="E1051" s="21">
        <v>45017.982662037037</v>
      </c>
      <c r="G1051" s="21">
        <v>44027.313506944447</v>
      </c>
      <c r="I1051" s="13">
        <v>45017.944004629629</v>
      </c>
    </row>
    <row r="1052" spans="1:9" x14ac:dyDescent="0.2">
      <c r="A1052" s="13">
        <v>42668.888541666667</v>
      </c>
      <c r="C1052" s="21">
        <v>44377.816423611119</v>
      </c>
      <c r="E1052" s="21">
        <v>45267.247488425928</v>
      </c>
      <c r="G1052" s="21">
        <v>44373.161724537043</v>
      </c>
      <c r="I1052" s="13">
        <v>45267.136747685188</v>
      </c>
    </row>
    <row r="1053" spans="1:9" x14ac:dyDescent="0.2">
      <c r="A1053" s="13">
        <v>45550.925243055557</v>
      </c>
      <c r="C1053" s="21">
        <v>45144.103599537033</v>
      </c>
      <c r="E1053" s="21">
        <v>43382.408738425918</v>
      </c>
      <c r="G1053" s="21">
        <v>45141.436736111107</v>
      </c>
      <c r="I1053" s="13">
        <v>43382.320543981477</v>
      </c>
    </row>
    <row r="1054" spans="1:9" x14ac:dyDescent="0.2">
      <c r="A1054" s="13">
        <v>42459.376122685193</v>
      </c>
      <c r="C1054" s="21">
        <v>44084.253553240742</v>
      </c>
      <c r="E1054" s="21">
        <v>45016.113900462973</v>
      </c>
      <c r="G1054" s="21">
        <v>44078.612951388888</v>
      </c>
      <c r="I1054" s="13">
        <v>45016.089050925933</v>
      </c>
    </row>
    <row r="1055" spans="1:9" x14ac:dyDescent="0.2">
      <c r="A1055" s="13">
        <v>43501.455011574071</v>
      </c>
      <c r="C1055" s="21">
        <v>44030.782511574078</v>
      </c>
      <c r="E1055" s="21">
        <v>45384.842118055552</v>
      </c>
      <c r="G1055" s="21">
        <v>44027.313506944447</v>
      </c>
      <c r="I1055" s="13">
        <v>45384.736898148149</v>
      </c>
    </row>
    <row r="1056" spans="1:9" x14ac:dyDescent="0.2">
      <c r="A1056" s="13">
        <v>43991.293356481481</v>
      </c>
      <c r="C1056" s="21">
        <v>44082.178148148152</v>
      </c>
      <c r="E1056" s="21">
        <v>43683.751666666678</v>
      </c>
      <c r="G1056" s="21">
        <v>44078.612951388888</v>
      </c>
      <c r="I1056" s="13">
        <v>43683.657685185193</v>
      </c>
    </row>
    <row r="1057" spans="1:9" x14ac:dyDescent="0.2">
      <c r="A1057" s="13">
        <v>42554.025509259263</v>
      </c>
      <c r="C1057" s="21">
        <v>45285.525370370371</v>
      </c>
      <c r="E1057" s="21">
        <v>44196.731111111112</v>
      </c>
      <c r="G1057" s="21">
        <v>45280.878993055558</v>
      </c>
      <c r="I1057" s="13">
        <v>44196.696076388893</v>
      </c>
    </row>
    <row r="1058" spans="1:9" x14ac:dyDescent="0.2">
      <c r="A1058" s="13">
        <v>44240.898136574076</v>
      </c>
      <c r="C1058" s="21">
        <v>44692.881377314807</v>
      </c>
      <c r="E1058" s="21">
        <v>45495.472280092588</v>
      </c>
      <c r="G1058" s="21">
        <v>44689.340532407397</v>
      </c>
      <c r="I1058" s="13">
        <v>45495.446111111109</v>
      </c>
    </row>
    <row r="1059" spans="1:9" x14ac:dyDescent="0.2">
      <c r="A1059" s="13">
        <v>45358.949942129628</v>
      </c>
      <c r="C1059" s="21">
        <v>44081.094710648147</v>
      </c>
      <c r="E1059" s="21">
        <v>45344.434699074081</v>
      </c>
      <c r="G1059" s="21">
        <v>44078.612951388888</v>
      </c>
      <c r="I1059" s="13">
        <v>45344.357824074083</v>
      </c>
    </row>
    <row r="1060" spans="1:9" x14ac:dyDescent="0.2">
      <c r="A1060" s="13">
        <v>43743.625949074078</v>
      </c>
      <c r="C1060" s="21">
        <v>45146.853680555549</v>
      </c>
      <c r="E1060" s="21">
        <v>44045.087060185193</v>
      </c>
      <c r="G1060" s="21">
        <v>45141.436736111107</v>
      </c>
      <c r="I1060" s="13">
        <v>44045.004849537043</v>
      </c>
    </row>
    <row r="1061" spans="1:9" x14ac:dyDescent="0.2">
      <c r="A1061" s="13">
        <v>43241.724409722221</v>
      </c>
      <c r="C1061" s="21">
        <v>44694.763217592583</v>
      </c>
      <c r="E1061" s="21">
        <v>43722.714722222219</v>
      </c>
      <c r="G1061" s="21">
        <v>44689.340532407397</v>
      </c>
      <c r="I1061" s="13">
        <v>43722.607245370367</v>
      </c>
    </row>
    <row r="1062" spans="1:9" x14ac:dyDescent="0.2">
      <c r="A1062" s="13">
        <v>45384.287499999999</v>
      </c>
      <c r="C1062" s="21">
        <v>44593.728877314818</v>
      </c>
      <c r="E1062" s="21">
        <v>44710.79218750001</v>
      </c>
      <c r="G1062" s="21">
        <v>44589.316250000003</v>
      </c>
      <c r="I1062" s="13">
        <v>44710.789189814823</v>
      </c>
    </row>
    <row r="1063" spans="1:9" x14ac:dyDescent="0.2">
      <c r="A1063" s="13">
        <v>45282.990046296298</v>
      </c>
      <c r="C1063" s="21">
        <v>45519.342268518507</v>
      </c>
      <c r="E1063" s="21">
        <v>44798.932986111111</v>
      </c>
      <c r="G1063" s="21">
        <v>45516.644641203697</v>
      </c>
      <c r="I1063" s="13">
        <v>44798.885428240741</v>
      </c>
    </row>
    <row r="1064" spans="1:9" x14ac:dyDescent="0.2">
      <c r="A1064" s="13">
        <v>44376.984606481477</v>
      </c>
      <c r="C1064" s="21">
        <v>45519.147187499999</v>
      </c>
      <c r="E1064" s="21">
        <v>43461.713900462957</v>
      </c>
      <c r="G1064" s="21">
        <v>45516.644641203697</v>
      </c>
      <c r="I1064" s="13">
        <v>43461.641493055547</v>
      </c>
    </row>
    <row r="1065" spans="1:9" x14ac:dyDescent="0.2">
      <c r="A1065" s="13">
        <v>45594.928506944438</v>
      </c>
      <c r="C1065" s="21">
        <v>45522.311296296291</v>
      </c>
      <c r="E1065" s="21">
        <v>44867.728310185186</v>
      </c>
      <c r="G1065" s="21">
        <v>45516.644641203697</v>
      </c>
      <c r="I1065" s="13">
        <v>44867.724664351852</v>
      </c>
    </row>
    <row r="1066" spans="1:9" x14ac:dyDescent="0.2">
      <c r="A1066" s="13">
        <v>42865.754386574074</v>
      </c>
      <c r="C1066" s="21">
        <v>44453.107280092605</v>
      </c>
      <c r="E1066" s="21">
        <v>44662.316851851851</v>
      </c>
      <c r="G1066" s="21">
        <v>44448.621724537043</v>
      </c>
      <c r="I1066" s="13">
        <v>44662.293414351851</v>
      </c>
    </row>
    <row r="1067" spans="1:9" x14ac:dyDescent="0.2">
      <c r="A1067" s="13">
        <v>44966.401736111111</v>
      </c>
      <c r="C1067" s="21">
        <v>43491.102754629632</v>
      </c>
      <c r="E1067" s="21">
        <v>44476.862361111118</v>
      </c>
      <c r="G1067" s="21">
        <v>43486.56459490741</v>
      </c>
      <c r="I1067" s="13">
        <v>44476.784421296303</v>
      </c>
    </row>
    <row r="1068" spans="1:9" x14ac:dyDescent="0.2">
      <c r="A1068" s="13">
        <v>45524.929965277777</v>
      </c>
      <c r="C1068" s="21">
        <v>44452.270671296304</v>
      </c>
      <c r="E1068" s="21">
        <v>42742.231851851844</v>
      </c>
      <c r="G1068" s="21">
        <v>44448.621724537043</v>
      </c>
      <c r="I1068" s="13">
        <v>42742.219351851847</v>
      </c>
    </row>
    <row r="1069" spans="1:9" x14ac:dyDescent="0.2">
      <c r="A1069" s="13">
        <v>45427.629201388889</v>
      </c>
      <c r="C1069" s="21">
        <v>43148.431423611109</v>
      </c>
      <c r="E1069" s="21">
        <v>44127.425081018519</v>
      </c>
      <c r="G1069" s="21">
        <v>43144.085312499999</v>
      </c>
      <c r="I1069" s="13">
        <v>44127.305844907409</v>
      </c>
    </row>
    <row r="1070" spans="1:9" x14ac:dyDescent="0.2">
      <c r="A1070" s="13">
        <v>44810.049212962957</v>
      </c>
      <c r="C1070" s="21">
        <v>43730.87200231482</v>
      </c>
      <c r="E1070" s="21">
        <v>43534.8753125</v>
      </c>
      <c r="G1070" s="21">
        <v>43727.337037037039</v>
      </c>
      <c r="I1070" s="13">
        <v>43534.862743055557</v>
      </c>
    </row>
    <row r="1071" spans="1:9" x14ac:dyDescent="0.2">
      <c r="A1071" s="13">
        <v>44432.114594907413</v>
      </c>
      <c r="C1071" s="21">
        <v>45469.140057870376</v>
      </c>
      <c r="E1071" s="21">
        <v>45516.821423611109</v>
      </c>
      <c r="G1071" s="21">
        <v>45465.552800925929</v>
      </c>
      <c r="I1071" s="13">
        <v>45516.760914351849</v>
      </c>
    </row>
    <row r="1072" spans="1:9" x14ac:dyDescent="0.2">
      <c r="A1072" s="13">
        <v>44995.371712962973</v>
      </c>
      <c r="C1072" s="21">
        <v>43147.585648148146</v>
      </c>
      <c r="E1072" s="21">
        <v>45548.329189814809</v>
      </c>
      <c r="G1072" s="21">
        <v>43144.085312499999</v>
      </c>
      <c r="I1072" s="13">
        <v>45548.318136574067</v>
      </c>
    </row>
    <row r="1073" spans="1:9" x14ac:dyDescent="0.2">
      <c r="A1073" s="13">
        <v>41627.396840277783</v>
      </c>
      <c r="C1073" s="21">
        <v>44246.224803240737</v>
      </c>
      <c r="E1073" s="21">
        <v>44975.543564814812</v>
      </c>
      <c r="G1073" s="21">
        <v>44240.898136574076</v>
      </c>
      <c r="I1073" s="13">
        <v>44975.433877314812</v>
      </c>
    </row>
    <row r="1074" spans="1:9" x14ac:dyDescent="0.2">
      <c r="A1074" s="13">
        <v>44477.698958333327</v>
      </c>
      <c r="C1074" s="21">
        <v>45382.327789351853</v>
      </c>
      <c r="E1074" s="21">
        <v>41397.562858796286</v>
      </c>
      <c r="G1074" s="21">
        <v>45376.863692129627</v>
      </c>
      <c r="I1074" s="13">
        <v>41397.553252314807</v>
      </c>
    </row>
    <row r="1075" spans="1:9" x14ac:dyDescent="0.2">
      <c r="A1075" s="13">
        <v>44748.619363425933</v>
      </c>
      <c r="C1075" s="21">
        <v>45487.315312500003</v>
      </c>
      <c r="E1075" s="21">
        <v>43802.047870370363</v>
      </c>
      <c r="G1075" s="21">
        <v>45484.783206018517</v>
      </c>
      <c r="I1075" s="13">
        <v>43802.018854166658</v>
      </c>
    </row>
    <row r="1076" spans="1:9" x14ac:dyDescent="0.2">
      <c r="A1076" s="13">
        <v>43939.978483796287</v>
      </c>
      <c r="C1076" s="21">
        <v>44552.516423611116</v>
      </c>
      <c r="E1076" s="21">
        <v>45292.366180555546</v>
      </c>
      <c r="G1076" s="21">
        <v>44549.887928240743</v>
      </c>
      <c r="I1076" s="13">
        <v>45292.349444444437</v>
      </c>
    </row>
    <row r="1077" spans="1:9" x14ac:dyDescent="0.2">
      <c r="A1077" s="13">
        <v>45540.950324074067</v>
      </c>
      <c r="C1077" s="21">
        <v>43998.484861111116</v>
      </c>
      <c r="E1077" s="21">
        <v>44039.842916666668</v>
      </c>
      <c r="G1077" s="21">
        <v>43995.022824074083</v>
      </c>
      <c r="I1077" s="13">
        <v>44039.719201388893</v>
      </c>
    </row>
    <row r="1078" spans="1:9" x14ac:dyDescent="0.2">
      <c r="A1078" s="13">
        <v>44421.31108796296</v>
      </c>
      <c r="C1078" s="21">
        <v>44224.659224537041</v>
      </c>
      <c r="E1078" s="21">
        <v>43362.539201388892</v>
      </c>
      <c r="G1078" s="21">
        <v>44219.091168981482</v>
      </c>
      <c r="I1078" s="13">
        <v>43362.417245370372</v>
      </c>
    </row>
    <row r="1079" spans="1:9" x14ac:dyDescent="0.2">
      <c r="A1079" s="13">
        <v>43723.684050925927</v>
      </c>
      <c r="C1079" s="21">
        <v>43997.484340277791</v>
      </c>
      <c r="E1079" s="21">
        <v>44487.738287037042</v>
      </c>
      <c r="G1079" s="21">
        <v>43995.022824074083</v>
      </c>
      <c r="I1079" s="13">
        <v>44487.728125000001</v>
      </c>
    </row>
    <row r="1080" spans="1:9" x14ac:dyDescent="0.2">
      <c r="A1080" s="13">
        <v>45597.044548611113</v>
      </c>
      <c r="C1080" s="21">
        <v>45354.695763888885</v>
      </c>
      <c r="E1080" s="21">
        <v>45062.304884259262</v>
      </c>
      <c r="G1080" s="21">
        <v>45351.12395833333</v>
      </c>
      <c r="I1080" s="13">
        <v>45062.268333333333</v>
      </c>
    </row>
    <row r="1081" spans="1:9" x14ac:dyDescent="0.2">
      <c r="A1081" s="13">
        <v>45579.782673611109</v>
      </c>
      <c r="C1081" s="21">
        <v>44553.41846064815</v>
      </c>
      <c r="E1081" s="21">
        <v>41692.901122685187</v>
      </c>
      <c r="G1081" s="21">
        <v>44549.887928240743</v>
      </c>
      <c r="I1081" s="13">
        <v>41692.785081018519</v>
      </c>
    </row>
    <row r="1082" spans="1:9" x14ac:dyDescent="0.2">
      <c r="A1082" s="13">
        <v>42406.645011574074</v>
      </c>
      <c r="C1082" s="21">
        <v>43999.568877314829</v>
      </c>
      <c r="E1082" s="21">
        <v>42679.711458333346</v>
      </c>
      <c r="G1082" s="21">
        <v>43995.022824074083</v>
      </c>
      <c r="I1082" s="13">
        <v>42679.676400462973</v>
      </c>
    </row>
    <row r="1083" spans="1:9" x14ac:dyDescent="0.2">
      <c r="A1083" s="13">
        <v>44353.127650462957</v>
      </c>
      <c r="C1083" s="21">
        <v>45353.678831018515</v>
      </c>
      <c r="E1083" s="21">
        <v>42508.824525462973</v>
      </c>
      <c r="G1083" s="21">
        <v>45351.12395833333</v>
      </c>
      <c r="I1083" s="13">
        <v>42508.706342592603</v>
      </c>
    </row>
    <row r="1084" spans="1:9" x14ac:dyDescent="0.2">
      <c r="A1084" s="13">
        <v>43662.67255787037</v>
      </c>
      <c r="C1084" s="21">
        <v>43915.866273148145</v>
      </c>
      <c r="E1084" s="21">
        <v>43002.802152777775</v>
      </c>
      <c r="G1084" s="21">
        <v>43910.396956018521</v>
      </c>
      <c r="I1084" s="13">
        <v>43002.692812499998</v>
      </c>
    </row>
    <row r="1085" spans="1:9" x14ac:dyDescent="0.2">
      <c r="A1085" s="13">
        <v>44840.43482638889</v>
      </c>
      <c r="C1085" s="21">
        <v>45132.234803240739</v>
      </c>
      <c r="E1085" s="21">
        <v>44630.177476851852</v>
      </c>
      <c r="G1085" s="21">
        <v>45129.750289351847</v>
      </c>
      <c r="I1085" s="13">
        <v>44630.097175925926</v>
      </c>
    </row>
    <row r="1086" spans="1:9" x14ac:dyDescent="0.2">
      <c r="A1086" s="13">
        <v>44590.181759259263</v>
      </c>
      <c r="C1086" s="21">
        <v>44980.272928240738</v>
      </c>
      <c r="E1086" s="21">
        <v>44305.895277777781</v>
      </c>
      <c r="G1086" s="21">
        <v>44976.756793981483</v>
      </c>
      <c r="I1086" s="13">
        <v>44305.825416666667</v>
      </c>
    </row>
    <row r="1087" spans="1:9" x14ac:dyDescent="0.2">
      <c r="A1087" s="13">
        <v>44704.045127314806</v>
      </c>
      <c r="C1087" s="21">
        <v>44222.587789351855</v>
      </c>
      <c r="E1087" s="21">
        <v>44482.772743055561</v>
      </c>
      <c r="G1087" s="21">
        <v>44219.091168981482</v>
      </c>
      <c r="I1087" s="13">
        <v>44482.702465277784</v>
      </c>
    </row>
    <row r="1088" spans="1:9" x14ac:dyDescent="0.2">
      <c r="A1088" s="13">
        <v>43821.557743055557</v>
      </c>
      <c r="C1088" s="21">
        <v>45135.250740740739</v>
      </c>
      <c r="E1088" s="21">
        <v>43799.553668981469</v>
      </c>
      <c r="G1088" s="21">
        <v>45129.750289351847</v>
      </c>
      <c r="I1088" s="13">
        <v>43799.456099537027</v>
      </c>
    </row>
    <row r="1089" spans="1:9" x14ac:dyDescent="0.2">
      <c r="A1089" s="13">
        <v>45362.718622685177</v>
      </c>
      <c r="C1089" s="21">
        <v>44555.326655092598</v>
      </c>
      <c r="E1089" s="21">
        <v>44673.392905092594</v>
      </c>
      <c r="G1089" s="21">
        <v>44549.887928240743</v>
      </c>
      <c r="I1089" s="13">
        <v>44673.27988425926</v>
      </c>
    </row>
    <row r="1090" spans="1:9" x14ac:dyDescent="0.2">
      <c r="A1090" s="13">
        <v>45258.520543981482</v>
      </c>
      <c r="C1090" s="21">
        <v>45354.820439814808</v>
      </c>
      <c r="E1090" s="21">
        <v>42994.706041666672</v>
      </c>
      <c r="G1090" s="21">
        <v>45351.12395833333</v>
      </c>
      <c r="I1090" s="13">
        <v>42994.705474537041</v>
      </c>
    </row>
    <row r="1091" spans="1:9" x14ac:dyDescent="0.2">
      <c r="A1091" s="13">
        <v>43732.154363425929</v>
      </c>
      <c r="C1091" s="21">
        <v>44565.523449074077</v>
      </c>
      <c r="E1091" s="21">
        <v>45540.490150462974</v>
      </c>
      <c r="G1091" s="21">
        <v>44559.904351851852</v>
      </c>
      <c r="I1091" s="13">
        <v>45540.429131944453</v>
      </c>
    </row>
    <row r="1092" spans="1:9" x14ac:dyDescent="0.2">
      <c r="A1092" s="13">
        <v>43955.952280092592</v>
      </c>
      <c r="C1092" s="21">
        <v>44342.235150462962</v>
      </c>
      <c r="E1092" s="21">
        <v>44200.016990740747</v>
      </c>
      <c r="G1092" s="21">
        <v>44336.673819444448</v>
      </c>
      <c r="I1092" s="13">
        <v>44200.004895833343</v>
      </c>
    </row>
    <row r="1093" spans="1:9" x14ac:dyDescent="0.2">
      <c r="A1093" s="13">
        <v>45139.722025462957</v>
      </c>
      <c r="C1093" s="21">
        <v>45347.887048611112</v>
      </c>
      <c r="E1093" s="21">
        <v>44292.292847222227</v>
      </c>
      <c r="G1093" s="21">
        <v>45342.363495370373</v>
      </c>
      <c r="I1093" s="13">
        <v>44292.232048611113</v>
      </c>
    </row>
    <row r="1094" spans="1:9" x14ac:dyDescent="0.2">
      <c r="A1094" s="13">
        <v>44594.165462962963</v>
      </c>
      <c r="C1094" s="21">
        <v>44132.682164351849</v>
      </c>
      <c r="E1094" s="21">
        <v>43929.889201388884</v>
      </c>
      <c r="G1094" s="21">
        <v>44128.150057870371</v>
      </c>
      <c r="I1094" s="13">
        <v>43929.814467592587</v>
      </c>
    </row>
    <row r="1095" spans="1:9" x14ac:dyDescent="0.2">
      <c r="A1095" s="13">
        <v>44344.577673611107</v>
      </c>
      <c r="C1095" s="21">
        <v>45544.502407407403</v>
      </c>
      <c r="E1095" s="21">
        <v>42246.453611111116</v>
      </c>
      <c r="G1095" s="21">
        <v>45540.950324074067</v>
      </c>
      <c r="I1095" s="13">
        <v>42246.331921296303</v>
      </c>
    </row>
    <row r="1096" spans="1:9" x14ac:dyDescent="0.2">
      <c r="A1096" s="13">
        <v>45129.750289351847</v>
      </c>
      <c r="C1096" s="21">
        <v>42998.264085648152</v>
      </c>
      <c r="E1096" s="21">
        <v>45502.917326388888</v>
      </c>
      <c r="G1096" s="21">
        <v>42994.705474537041</v>
      </c>
      <c r="I1096" s="13">
        <v>45502.814976851849</v>
      </c>
    </row>
    <row r="1097" spans="1:9" x14ac:dyDescent="0.2">
      <c r="A1097" s="13">
        <v>45512.660509259258</v>
      </c>
      <c r="C1097" s="21">
        <v>45287.684525462966</v>
      </c>
      <c r="E1097" s="21">
        <v>45384.799988425926</v>
      </c>
      <c r="G1097" s="21">
        <v>45282.200138888889</v>
      </c>
      <c r="I1097" s="13">
        <v>45384.736898148149</v>
      </c>
    </row>
    <row r="1098" spans="1:9" x14ac:dyDescent="0.2">
      <c r="A1098" s="13">
        <v>44182.940243055556</v>
      </c>
      <c r="C1098" s="21">
        <v>42952.59371527777</v>
      </c>
      <c r="E1098" s="21">
        <v>44023.051423611112</v>
      </c>
      <c r="G1098" s="21">
        <v>42947.079988425918</v>
      </c>
      <c r="I1098" s="13">
        <v>44023.033518518518</v>
      </c>
    </row>
    <row r="1099" spans="1:9" x14ac:dyDescent="0.2">
      <c r="A1099" s="13">
        <v>44761.604224537034</v>
      </c>
      <c r="C1099" s="21">
        <v>43000.210185185191</v>
      </c>
      <c r="E1099" s="21">
        <v>45180.60356481481</v>
      </c>
      <c r="G1099" s="21">
        <v>42994.705474537041</v>
      </c>
      <c r="I1099" s="13">
        <v>45180.480624999997</v>
      </c>
    </row>
    <row r="1100" spans="1:9" x14ac:dyDescent="0.2">
      <c r="A1100" s="13">
        <v>44033.762696759259</v>
      </c>
      <c r="C1100" s="21">
        <v>44904.738472222212</v>
      </c>
      <c r="E1100" s="21">
        <v>42882.14368055555</v>
      </c>
      <c r="G1100" s="21">
        <v>44900.090902777767</v>
      </c>
      <c r="I1100" s="13">
        <v>42882.061319444438</v>
      </c>
    </row>
    <row r="1101" spans="1:9" x14ac:dyDescent="0.2">
      <c r="A1101" s="13">
        <v>42523.250636574077</v>
      </c>
      <c r="C1101" s="21">
        <v>45100.379467592589</v>
      </c>
      <c r="E1101" s="21">
        <v>43341.929502314815</v>
      </c>
      <c r="G1101" s="21">
        <v>45094.642824074072</v>
      </c>
      <c r="I1101" s="13">
        <v>43341.91815972222</v>
      </c>
    </row>
    <row r="1102" spans="1:9" x14ac:dyDescent="0.2">
      <c r="A1102" s="13">
        <v>44131.422002314823</v>
      </c>
      <c r="C1102" s="21">
        <v>44995.170775462961</v>
      </c>
      <c r="E1102" s="21">
        <v>45419.73302083333</v>
      </c>
      <c r="G1102" s="21">
        <v>44990.589699074073</v>
      </c>
      <c r="I1102" s="13">
        <v>45419.608425925922</v>
      </c>
    </row>
    <row r="1103" spans="1:9" x14ac:dyDescent="0.2">
      <c r="A1103" s="13">
        <v>43722.638136574067</v>
      </c>
      <c r="C1103" s="21">
        <v>44368.566493055558</v>
      </c>
      <c r="E1103" s="21">
        <v>45194.918113425927</v>
      </c>
      <c r="G1103" s="21">
        <v>44362.904965277783</v>
      </c>
      <c r="I1103" s="13">
        <v>45194.797071759262</v>
      </c>
    </row>
    <row r="1104" spans="1:9" x14ac:dyDescent="0.2">
      <c r="A1104" s="13">
        <v>45527.252372685187</v>
      </c>
      <c r="C1104" s="21">
        <v>45220.235277777778</v>
      </c>
      <c r="E1104" s="21">
        <v>45515.894629629634</v>
      </c>
      <c r="G1104" s="21">
        <v>45216.667199074072</v>
      </c>
      <c r="I1104" s="13">
        <v>45515.822939814818</v>
      </c>
    </row>
    <row r="1105" spans="1:9" x14ac:dyDescent="0.2">
      <c r="A1105" s="13">
        <v>43689.571747685193</v>
      </c>
      <c r="C1105" s="21">
        <v>44996.282418981486</v>
      </c>
      <c r="E1105" s="21">
        <v>45173.885462962957</v>
      </c>
      <c r="G1105" s="21">
        <v>44990.589699074073</v>
      </c>
      <c r="I1105" s="13">
        <v>45173.861539351848</v>
      </c>
    </row>
    <row r="1106" spans="1:9" x14ac:dyDescent="0.2">
      <c r="A1106" s="13">
        <v>44583.885312500002</v>
      </c>
      <c r="C1106" s="21">
        <v>45290.309618055551</v>
      </c>
      <c r="E1106" s="21">
        <v>41917.233773148153</v>
      </c>
      <c r="G1106" s="21">
        <v>45287.632361111107</v>
      </c>
      <c r="I1106" s="13">
        <v>41917.114675925928</v>
      </c>
    </row>
    <row r="1107" spans="1:9" x14ac:dyDescent="0.2">
      <c r="A1107" s="13">
        <v>44345.752025462964</v>
      </c>
      <c r="C1107" s="21">
        <v>45290.196099537032</v>
      </c>
      <c r="E1107" s="21">
        <v>44855.422893518517</v>
      </c>
      <c r="G1107" s="21">
        <v>45287.632361111107</v>
      </c>
      <c r="I1107" s="13">
        <v>44855.363136574073</v>
      </c>
    </row>
    <row r="1108" spans="1:9" x14ac:dyDescent="0.2">
      <c r="A1108" s="13">
        <v>45143.426863425928</v>
      </c>
      <c r="C1108" s="21">
        <v>44316.313472222224</v>
      </c>
      <c r="E1108" s="21">
        <v>44165.607951388884</v>
      </c>
      <c r="G1108" s="21">
        <v>44312.567893518521</v>
      </c>
      <c r="I1108" s="13">
        <v>44165.601793981477</v>
      </c>
    </row>
    <row r="1109" spans="1:9" x14ac:dyDescent="0.2">
      <c r="A1109" s="13">
        <v>45071.934282407397</v>
      </c>
      <c r="C1109" s="21">
        <v>45099.057384259257</v>
      </c>
      <c r="E1109" s="21">
        <v>45255.618495370371</v>
      </c>
      <c r="G1109" s="21">
        <v>45094.642824074072</v>
      </c>
      <c r="I1109" s="13">
        <v>45255.50545138889</v>
      </c>
    </row>
    <row r="1110" spans="1:9" x14ac:dyDescent="0.2">
      <c r="A1110" s="13">
        <v>43707.51121527778</v>
      </c>
      <c r="C1110" s="21">
        <v>45258.082199074073</v>
      </c>
      <c r="E1110" s="21">
        <v>44053.975682870368</v>
      </c>
      <c r="G1110" s="21">
        <v>45252.474652777782</v>
      </c>
      <c r="I1110" s="13">
        <v>44053.941423611112</v>
      </c>
    </row>
    <row r="1111" spans="1:9" x14ac:dyDescent="0.2">
      <c r="A1111" s="13">
        <v>44204.889618055553</v>
      </c>
      <c r="C1111" s="21">
        <v>45221.134942129633</v>
      </c>
      <c r="E1111" s="21">
        <v>44425.533217592594</v>
      </c>
      <c r="G1111" s="21">
        <v>45216.667199074072</v>
      </c>
      <c r="I1111" s="13">
        <v>44425.525902777779</v>
      </c>
    </row>
    <row r="1112" spans="1:9" x14ac:dyDescent="0.2">
      <c r="A1112" s="13">
        <v>42723.050949074073</v>
      </c>
      <c r="C1112" s="21">
        <v>45062.193738425929</v>
      </c>
      <c r="E1112" s="21">
        <v>45246.016979166663</v>
      </c>
      <c r="G1112" s="21">
        <v>45059.574247685188</v>
      </c>
      <c r="I1112" s="13">
        <v>45246.006805555553</v>
      </c>
    </row>
    <row r="1113" spans="1:9" x14ac:dyDescent="0.2">
      <c r="A1113" s="13">
        <v>44840.024155092593</v>
      </c>
      <c r="C1113" s="21">
        <v>44478.021099537029</v>
      </c>
      <c r="E1113" s="21">
        <v>42855.945428240739</v>
      </c>
      <c r="G1113" s="21">
        <v>44472.484988425917</v>
      </c>
      <c r="I1113" s="13">
        <v>42855.86142361111</v>
      </c>
    </row>
    <row r="1114" spans="1:9" x14ac:dyDescent="0.2">
      <c r="A1114" s="13">
        <v>42050.90828703704</v>
      </c>
      <c r="C1114" s="21">
        <v>44952.412199074075</v>
      </c>
      <c r="E1114" s="21">
        <v>42936.743020833332</v>
      </c>
      <c r="G1114" s="21">
        <v>44947.76898148148</v>
      </c>
      <c r="I1114" s="13">
        <v>42936.728263888886</v>
      </c>
    </row>
    <row r="1115" spans="1:9" x14ac:dyDescent="0.2">
      <c r="A1115" s="13">
        <v>45591.052800925929</v>
      </c>
      <c r="C1115" s="21">
        <v>45298.155046296291</v>
      </c>
      <c r="E1115" s="21">
        <v>43721.765625</v>
      </c>
      <c r="G1115" s="21">
        <v>45292.607743055552</v>
      </c>
      <c r="I1115" s="13">
        <v>43721.753634259258</v>
      </c>
    </row>
    <row r="1116" spans="1:9" x14ac:dyDescent="0.2">
      <c r="A1116" s="13">
        <v>44391.852835648147</v>
      </c>
      <c r="C1116" s="21">
        <v>43871.092175925929</v>
      </c>
      <c r="E1116" s="21">
        <v>44842.215474537035</v>
      </c>
      <c r="G1116" s="21">
        <v>43865.607210648152</v>
      </c>
      <c r="I1116" s="13">
        <v>44842.148344907408</v>
      </c>
    </row>
    <row r="1117" spans="1:9" x14ac:dyDescent="0.2">
      <c r="A1117" s="13">
        <v>43905.254479166673</v>
      </c>
      <c r="C1117" s="21">
        <v>44478.056990740733</v>
      </c>
      <c r="E1117" s="21">
        <v>44412.338506944441</v>
      </c>
      <c r="G1117" s="21">
        <v>44472.484988425917</v>
      </c>
      <c r="I1117" s="13">
        <v>44412.281365740739</v>
      </c>
    </row>
    <row r="1118" spans="1:9" x14ac:dyDescent="0.2">
      <c r="A1118" s="13">
        <v>44130.088773148149</v>
      </c>
      <c r="C1118" s="21">
        <v>44906.168715277781</v>
      </c>
      <c r="E1118" s="21">
        <v>42879.850682870368</v>
      </c>
      <c r="G1118" s="21">
        <v>44902.574606481481</v>
      </c>
      <c r="I1118" s="13">
        <v>42879.78769675926</v>
      </c>
    </row>
    <row r="1119" spans="1:9" x14ac:dyDescent="0.2">
      <c r="A1119" s="13">
        <v>45021.283379629633</v>
      </c>
      <c r="C1119" s="21">
        <v>44309.592615740738</v>
      </c>
      <c r="E1119" s="21">
        <v>44613.834074074075</v>
      </c>
      <c r="G1119" s="21">
        <v>44306.954722222217</v>
      </c>
      <c r="I1119" s="13">
        <v>44613.752083333333</v>
      </c>
    </row>
    <row r="1120" spans="1:9" x14ac:dyDescent="0.2">
      <c r="A1120" s="13">
        <v>45583.507488425923</v>
      </c>
      <c r="C1120" s="21">
        <v>44823.871782407412</v>
      </c>
      <c r="E1120" s="21">
        <v>41820.638831018514</v>
      </c>
      <c r="G1120" s="21">
        <v>44818.18277777778</v>
      </c>
      <c r="I1120" s="13">
        <v>41820.628564814811</v>
      </c>
    </row>
    <row r="1121" spans="1:9" x14ac:dyDescent="0.2">
      <c r="A1121" s="13">
        <v>44426.782604166663</v>
      </c>
      <c r="C1121" s="21">
        <v>45413.030520833338</v>
      </c>
      <c r="E1121" s="21">
        <v>45244.736157407409</v>
      </c>
      <c r="G1121" s="21">
        <v>45407.404363425929</v>
      </c>
      <c r="I1121" s="13">
        <v>45244.62703703704</v>
      </c>
    </row>
    <row r="1122" spans="1:9" x14ac:dyDescent="0.2">
      <c r="A1122" s="13">
        <v>44439.8046412037</v>
      </c>
      <c r="C1122" s="21">
        <v>44826.049791666665</v>
      </c>
      <c r="E1122" s="21">
        <v>45466.273460648146</v>
      </c>
      <c r="G1122" s="21">
        <v>44821.59233796296</v>
      </c>
      <c r="I1122" s="13">
        <v>45466.260266203702</v>
      </c>
    </row>
    <row r="1123" spans="1:9" x14ac:dyDescent="0.2">
      <c r="A1123" s="13">
        <v>43210.801793981482</v>
      </c>
      <c r="C1123" s="21">
        <v>45410.094976851855</v>
      </c>
      <c r="E1123" s="21">
        <v>44491.787604166668</v>
      </c>
      <c r="G1123" s="21">
        <v>45407.404363425929</v>
      </c>
      <c r="I1123" s="13">
        <v>44491.774652777778</v>
      </c>
    </row>
    <row r="1124" spans="1:9" x14ac:dyDescent="0.2">
      <c r="A1124" s="13">
        <v>42684.100949074083</v>
      </c>
      <c r="C1124" s="21">
        <v>41518.491909722223</v>
      </c>
      <c r="E1124" s="21">
        <v>43008.790381944447</v>
      </c>
      <c r="G1124" s="21">
        <v>41512.899467592593</v>
      </c>
      <c r="I1124" s="13">
        <v>43008.668912037043</v>
      </c>
    </row>
    <row r="1125" spans="1:9" x14ac:dyDescent="0.2">
      <c r="A1125" s="13">
        <v>45542.231863425928</v>
      </c>
      <c r="C1125" s="21">
        <v>43493.507939814815</v>
      </c>
      <c r="E1125" s="21">
        <v>45524.971967592595</v>
      </c>
      <c r="G1125" s="21">
        <v>43489.72142361111</v>
      </c>
      <c r="I1125" s="13">
        <v>45524.929965277777</v>
      </c>
    </row>
    <row r="1126" spans="1:9" x14ac:dyDescent="0.2">
      <c r="A1126" s="13">
        <v>45467.850289351853</v>
      </c>
      <c r="C1126" s="21">
        <v>42434.161840277782</v>
      </c>
      <c r="E1126" s="21">
        <v>44329.095983796295</v>
      </c>
      <c r="G1126" s="21">
        <v>42428.575798611113</v>
      </c>
      <c r="I1126" s="13">
        <v>44329.091064814813</v>
      </c>
    </row>
    <row r="1127" spans="1:9" x14ac:dyDescent="0.2">
      <c r="A1127" s="13">
        <v>45206.376562500001</v>
      </c>
      <c r="C1127" s="21">
        <v>41515.381365740745</v>
      </c>
      <c r="E1127" s="21">
        <v>45449.13903935186</v>
      </c>
      <c r="G1127" s="21">
        <v>41512.899467592593</v>
      </c>
      <c r="I1127" s="13">
        <v>45449.045949074083</v>
      </c>
    </row>
    <row r="1128" spans="1:9" x14ac:dyDescent="0.2">
      <c r="A1128" s="13">
        <v>44460.238055555557</v>
      </c>
      <c r="C1128" s="21">
        <v>45470.413773148146</v>
      </c>
      <c r="E1128" s="21">
        <v>45612.897002314821</v>
      </c>
      <c r="G1128" s="21">
        <v>45464.817685185182</v>
      </c>
      <c r="I1128" s="13">
        <v>45612.869629629633</v>
      </c>
    </row>
    <row r="1129" spans="1:9" x14ac:dyDescent="0.2">
      <c r="A1129" s="13">
        <v>43600.478229166663</v>
      </c>
      <c r="C1129" s="21">
        <v>42434.091215277775</v>
      </c>
      <c r="E1129" s="21">
        <v>44477.719490740732</v>
      </c>
      <c r="G1129" s="21">
        <v>42428.575798611113</v>
      </c>
      <c r="I1129" s="13">
        <v>44477.698958333327</v>
      </c>
    </row>
    <row r="1130" spans="1:9" x14ac:dyDescent="0.2">
      <c r="A1130" s="13">
        <v>43921.349097222221</v>
      </c>
      <c r="C1130" s="21">
        <v>44844.328252314815</v>
      </c>
      <c r="E1130" s="21">
        <v>41847.724027777782</v>
      </c>
      <c r="G1130" s="21">
        <v>44840.677928240737</v>
      </c>
      <c r="I1130" s="13">
        <v>41847.628067129634</v>
      </c>
    </row>
    <row r="1131" spans="1:9" x14ac:dyDescent="0.2">
      <c r="A1131" s="13">
        <v>44864.833148148151</v>
      </c>
      <c r="C1131" s="21">
        <v>45114.460821759254</v>
      </c>
      <c r="E1131" s="21">
        <v>45168.915081018517</v>
      </c>
      <c r="G1131" s="21">
        <v>45108.796597222223</v>
      </c>
      <c r="I1131" s="13">
        <v>45168.816863425927</v>
      </c>
    </row>
    <row r="1132" spans="1:9" x14ac:dyDescent="0.2">
      <c r="A1132" s="13">
        <v>45121.592106481483</v>
      </c>
      <c r="C1132" s="21">
        <v>42753.113321759272</v>
      </c>
      <c r="E1132" s="21">
        <v>45352.672141203708</v>
      </c>
      <c r="G1132" s="21">
        <v>42749.700833333343</v>
      </c>
      <c r="I1132" s="13">
        <v>45352.562847222223</v>
      </c>
    </row>
    <row r="1133" spans="1:9" x14ac:dyDescent="0.2">
      <c r="A1133" s="13">
        <v>44959.427766203713</v>
      </c>
      <c r="C1133" s="21">
        <v>44187.678506944445</v>
      </c>
      <c r="E1133" s="21">
        <v>45119.952337962968</v>
      </c>
      <c r="G1133" s="21">
        <v>44184.121608796297</v>
      </c>
      <c r="I1133" s="13">
        <v>45119.852743055562</v>
      </c>
    </row>
    <row r="1134" spans="1:9" x14ac:dyDescent="0.2">
      <c r="A1134" s="13">
        <v>45376.762106481481</v>
      </c>
      <c r="C1134" s="21">
        <v>44497.734652777785</v>
      </c>
      <c r="E1134" s="21">
        <v>43379.161064814813</v>
      </c>
      <c r="G1134" s="21">
        <v>44495.121666666673</v>
      </c>
      <c r="I1134" s="13">
        <v>43379.071979166663</v>
      </c>
    </row>
    <row r="1135" spans="1:9" x14ac:dyDescent="0.2">
      <c r="A1135" s="13">
        <v>45425.623067129629</v>
      </c>
      <c r="C1135" s="21">
        <v>44843.369398148148</v>
      </c>
      <c r="E1135" s="21">
        <v>45291.015439814815</v>
      </c>
      <c r="G1135" s="21">
        <v>44840.677928240737</v>
      </c>
      <c r="I1135" s="13">
        <v>45290.948379629634</v>
      </c>
    </row>
    <row r="1136" spans="1:9" x14ac:dyDescent="0.2">
      <c r="A1136" s="13">
        <v>45190.981226851851</v>
      </c>
      <c r="C1136" s="21">
        <v>41902.168854166666</v>
      </c>
      <c r="E1136" s="21">
        <v>44729.224212962967</v>
      </c>
      <c r="G1136" s="21">
        <v>41896.786620370367</v>
      </c>
      <c r="I1136" s="13">
        <v>44729.205625000002</v>
      </c>
    </row>
    <row r="1137" spans="1:9" x14ac:dyDescent="0.2">
      <c r="A1137" s="13">
        <v>44106.03402777778</v>
      </c>
      <c r="C1137" s="21">
        <v>42053.990115740737</v>
      </c>
      <c r="E1137" s="21">
        <v>43173.511192129634</v>
      </c>
      <c r="G1137" s="21">
        <v>42051.5077662037</v>
      </c>
      <c r="I1137" s="13">
        <v>43173.483634259261</v>
      </c>
    </row>
    <row r="1138" spans="1:9" x14ac:dyDescent="0.2">
      <c r="A1138" s="13">
        <v>44933.551215277781</v>
      </c>
      <c r="C1138" s="21">
        <v>43991.781793981485</v>
      </c>
      <c r="E1138" s="21">
        <v>45336.378831018526</v>
      </c>
      <c r="G1138" s="21">
        <v>43989.29277777778</v>
      </c>
      <c r="I1138" s="13">
        <v>45336.255578703713</v>
      </c>
    </row>
    <row r="1139" spans="1:9" x14ac:dyDescent="0.2">
      <c r="A1139" s="13">
        <v>44625.330474537041</v>
      </c>
      <c r="C1139" s="21">
        <v>42789.545752314814</v>
      </c>
      <c r="E1139" s="21">
        <v>44168.374837962969</v>
      </c>
      <c r="G1139" s="21">
        <v>42787.017268518517</v>
      </c>
      <c r="I1139" s="13">
        <v>44168.315532407411</v>
      </c>
    </row>
    <row r="1140" spans="1:9" x14ac:dyDescent="0.2">
      <c r="A1140" s="13">
        <v>44716.531458333331</v>
      </c>
      <c r="C1140" s="21">
        <v>42791.511597222219</v>
      </c>
      <c r="E1140" s="21">
        <v>44250.459652777776</v>
      </c>
      <c r="G1140" s="21">
        <v>42787.017268518517</v>
      </c>
      <c r="I1140" s="13">
        <v>44250.338460648149</v>
      </c>
    </row>
    <row r="1141" spans="1:9" x14ac:dyDescent="0.2">
      <c r="A1141" s="13">
        <v>45304.894062500003</v>
      </c>
      <c r="C1141" s="21">
        <v>45186.121840277774</v>
      </c>
      <c r="E1141" s="21">
        <v>45620.046018518522</v>
      </c>
      <c r="G1141" s="21">
        <v>45180.480624999997</v>
      </c>
      <c r="I1141" s="13">
        <v>45619.976886574077</v>
      </c>
    </row>
    <row r="1142" spans="1:9" x14ac:dyDescent="0.2">
      <c r="A1142" s="13">
        <v>43500.552361111113</v>
      </c>
      <c r="C1142" s="21">
        <v>45463.093576388892</v>
      </c>
      <c r="E1142" s="21">
        <v>42551.841018518506</v>
      </c>
      <c r="G1142" s="21">
        <v>45457.607071759259</v>
      </c>
      <c r="I1142" s="13">
        <v>42551.818090277768</v>
      </c>
    </row>
    <row r="1143" spans="1:9" x14ac:dyDescent="0.2">
      <c r="A1143" s="13">
        <v>43466.496932870366</v>
      </c>
      <c r="C1143" s="21">
        <v>45240.771631944444</v>
      </c>
      <c r="E1143" s="21">
        <v>45434.151643518519</v>
      </c>
      <c r="G1143" s="21">
        <v>45235.33326388889</v>
      </c>
      <c r="I1143" s="13">
        <v>45434.091851851852</v>
      </c>
    </row>
    <row r="1144" spans="1:9" x14ac:dyDescent="0.2">
      <c r="A1144" s="13">
        <v>43806.989988425928</v>
      </c>
      <c r="C1144" s="21">
        <v>44204.516157407415</v>
      </c>
      <c r="E1144" s="21">
        <v>43669.660370370366</v>
      </c>
      <c r="G1144" s="21">
        <v>44200.004895833343</v>
      </c>
      <c r="I1144" s="13">
        <v>43669.613634259258</v>
      </c>
    </row>
    <row r="1145" spans="1:9" x14ac:dyDescent="0.2">
      <c r="A1145" s="13">
        <v>44650.118263888893</v>
      </c>
      <c r="C1145" s="21">
        <v>43749.96238425927</v>
      </c>
      <c r="E1145" s="21">
        <v>43534.876087962963</v>
      </c>
      <c r="G1145" s="21">
        <v>43745.517800925933</v>
      </c>
      <c r="I1145" s="13">
        <v>43534.862743055557</v>
      </c>
    </row>
    <row r="1146" spans="1:9" x14ac:dyDescent="0.2">
      <c r="A1146" s="13">
        <v>45260.038460648153</v>
      </c>
      <c r="C1146" s="21">
        <v>43750.019293981488</v>
      </c>
      <c r="E1146" s="21">
        <v>45186.655069444445</v>
      </c>
      <c r="G1146" s="21">
        <v>43745.517800925933</v>
      </c>
      <c r="I1146" s="13">
        <v>45186.641527777778</v>
      </c>
    </row>
    <row r="1147" spans="1:9" x14ac:dyDescent="0.2">
      <c r="A1147" s="13">
        <v>45419.608425925922</v>
      </c>
      <c r="C1147" s="21">
        <v>44602.5006712963</v>
      </c>
      <c r="E1147" s="21">
        <v>45311.130173611113</v>
      </c>
      <c r="G1147" s="21">
        <v>44596.901469907411</v>
      </c>
      <c r="I1147" s="13">
        <v>45311.070277777777</v>
      </c>
    </row>
    <row r="1148" spans="1:9" x14ac:dyDescent="0.2">
      <c r="A1148" s="13">
        <v>42879.764976851853</v>
      </c>
      <c r="C1148" s="21">
        <v>44203.33974537038</v>
      </c>
      <c r="E1148" s="21">
        <v>45182.540335648155</v>
      </c>
      <c r="G1148" s="21">
        <v>44200.004895833343</v>
      </c>
      <c r="I1148" s="13">
        <v>45182.444074074083</v>
      </c>
    </row>
    <row r="1149" spans="1:9" x14ac:dyDescent="0.2">
      <c r="A1149" s="13">
        <v>45218.663599537038</v>
      </c>
      <c r="C1149" s="21">
        <v>45238.944745370376</v>
      </c>
      <c r="E1149" s="21">
        <v>45264.418275462966</v>
      </c>
      <c r="G1149" s="21">
        <v>45235.33326388889</v>
      </c>
      <c r="I1149" s="13">
        <v>45264.298877314817</v>
      </c>
    </row>
    <row r="1150" spans="1:9" x14ac:dyDescent="0.2">
      <c r="A1150" s="13">
        <v>44340.937743055547</v>
      </c>
      <c r="C1150" s="21">
        <v>45461.037766203706</v>
      </c>
      <c r="E1150" s="21">
        <v>44450.157268518524</v>
      </c>
      <c r="G1150" s="21">
        <v>45457.607071759259</v>
      </c>
      <c r="I1150" s="13">
        <v>44450.121296296304</v>
      </c>
    </row>
    <row r="1151" spans="1:9" x14ac:dyDescent="0.2">
      <c r="A1151" s="13">
        <v>44821.473692129628</v>
      </c>
      <c r="C1151" s="21">
        <v>45237.857118055559</v>
      </c>
      <c r="E1151" s="21">
        <v>44739.903252314813</v>
      </c>
      <c r="G1151" s="21">
        <v>45235.33326388889</v>
      </c>
      <c r="I1151" s="13">
        <v>44739.828553240739</v>
      </c>
    </row>
    <row r="1152" spans="1:9" x14ac:dyDescent="0.2">
      <c r="A1152" s="13">
        <v>45453.073101851849</v>
      </c>
      <c r="C1152" s="21">
        <v>45287.764907407414</v>
      </c>
      <c r="E1152" s="21">
        <v>44023.119733796295</v>
      </c>
      <c r="G1152" s="21">
        <v>45284.257627314822</v>
      </c>
      <c r="I1152" s="13">
        <v>44023.033518518518</v>
      </c>
    </row>
    <row r="1153" spans="1:9" x14ac:dyDescent="0.2">
      <c r="A1153" s="13">
        <v>44682.786435185182</v>
      </c>
      <c r="C1153" s="21">
        <v>42366.284722222219</v>
      </c>
      <c r="E1153" s="21">
        <v>45188.535868055551</v>
      </c>
      <c r="G1153" s="21">
        <v>42363.644050925926</v>
      </c>
      <c r="I1153" s="13">
        <v>45188.511284722219</v>
      </c>
    </row>
    <row r="1154" spans="1:9" x14ac:dyDescent="0.2">
      <c r="A1154" s="13">
        <v>45164.011331018519</v>
      </c>
      <c r="C1154" s="21">
        <v>44176.659224537034</v>
      </c>
      <c r="E1154" s="21">
        <v>43262.772129629629</v>
      </c>
      <c r="G1154" s="21">
        <v>44173.09207175926</v>
      </c>
      <c r="I1154" s="13">
        <v>43262.718807870369</v>
      </c>
    </row>
    <row r="1155" spans="1:9" x14ac:dyDescent="0.2">
      <c r="A1155" s="13">
        <v>45329.365925925929</v>
      </c>
      <c r="C1155" s="21">
        <v>45470.4533912037</v>
      </c>
      <c r="E1155" s="21">
        <v>44436.604409722218</v>
      </c>
      <c r="G1155" s="21">
        <v>45467.850289351853</v>
      </c>
      <c r="I1155" s="13">
        <v>44436.592222222222</v>
      </c>
    </row>
    <row r="1156" spans="1:9" x14ac:dyDescent="0.2">
      <c r="A1156" s="13">
        <v>45351.064293981479</v>
      </c>
      <c r="C1156" s="21">
        <v>44418.595185185186</v>
      </c>
      <c r="E1156" s="21">
        <v>45175.257013888884</v>
      </c>
      <c r="G1156" s="21">
        <v>44416.15351851852</v>
      </c>
      <c r="I1156" s="13">
        <v>45175.134097222217</v>
      </c>
    </row>
    <row r="1157" spans="1:9" x14ac:dyDescent="0.2">
      <c r="A1157" s="13">
        <v>45419.946631944447</v>
      </c>
      <c r="C1157" s="21">
        <v>44056.183344907411</v>
      </c>
      <c r="E1157" s="21">
        <v>43192.426944444444</v>
      </c>
      <c r="G1157" s="21">
        <v>44052.665902777779</v>
      </c>
      <c r="I1157" s="13">
        <v>43192.376250000001</v>
      </c>
    </row>
    <row r="1158" spans="1:9" x14ac:dyDescent="0.2">
      <c r="A1158" s="13">
        <v>42592.942685185182</v>
      </c>
      <c r="C1158" s="21">
        <v>44419.688622685186</v>
      </c>
      <c r="E1158" s="21">
        <v>45285.55672453704</v>
      </c>
      <c r="G1158" s="21">
        <v>44416.15351851852</v>
      </c>
      <c r="I1158" s="13">
        <v>45285.523449074077</v>
      </c>
    </row>
    <row r="1159" spans="1:9" x14ac:dyDescent="0.2">
      <c r="A1159" s="13">
        <v>45196.158229166656</v>
      </c>
      <c r="C1159" s="21">
        <v>45029.242314814815</v>
      </c>
      <c r="E1159" s="21">
        <v>45397.476747685185</v>
      </c>
      <c r="G1159" s="21">
        <v>45024.612881944442</v>
      </c>
      <c r="I1159" s="13">
        <v>45397.457303240742</v>
      </c>
    </row>
    <row r="1160" spans="1:9" x14ac:dyDescent="0.2">
      <c r="A1160" s="13">
        <v>44429.035532407397</v>
      </c>
      <c r="C1160" s="21">
        <v>44525.583136574074</v>
      </c>
      <c r="E1160" s="21">
        <v>43824.158368055549</v>
      </c>
      <c r="G1160" s="21">
        <v>44523.101446759261</v>
      </c>
      <c r="I1160" s="13">
        <v>43824.070185185177</v>
      </c>
    </row>
    <row r="1161" spans="1:9" x14ac:dyDescent="0.2">
      <c r="A1161" s="13">
        <v>45384.756712962961</v>
      </c>
      <c r="C1161" s="21">
        <v>45015.430763888886</v>
      </c>
      <c r="E1161" s="21">
        <v>42422.492615740746</v>
      </c>
      <c r="G1161" s="21">
        <v>45013.026273148149</v>
      </c>
      <c r="I1161" s="13">
        <v>42422.444108796299</v>
      </c>
    </row>
    <row r="1162" spans="1:9" x14ac:dyDescent="0.2">
      <c r="A1162" s="13">
        <v>44704.162245370368</v>
      </c>
      <c r="C1162" s="21">
        <v>43803.069884259268</v>
      </c>
      <c r="E1162" s="21">
        <v>44536.492662037032</v>
      </c>
      <c r="G1162" s="21">
        <v>43800.469143518523</v>
      </c>
      <c r="I1162" s="13">
        <v>44536.470405092587</v>
      </c>
    </row>
    <row r="1163" spans="1:9" x14ac:dyDescent="0.2">
      <c r="A1163" s="13">
        <v>42942.557546296302</v>
      </c>
      <c r="C1163" s="21">
        <v>45420.404942129629</v>
      </c>
      <c r="E1163" s="21">
        <v>44694.015648148146</v>
      </c>
      <c r="G1163" s="21">
        <v>45414.764733796299</v>
      </c>
      <c r="I1163" s="13">
        <v>44693.995324074072</v>
      </c>
    </row>
    <row r="1164" spans="1:9" x14ac:dyDescent="0.2">
      <c r="A1164" s="13">
        <v>44643.890474537038</v>
      </c>
      <c r="C1164" s="21">
        <v>43804.167256944449</v>
      </c>
      <c r="E1164" s="21">
        <v>45329.438414351855</v>
      </c>
      <c r="G1164" s="21">
        <v>43800.469143518523</v>
      </c>
      <c r="I1164" s="13">
        <v>45329.365925925929</v>
      </c>
    </row>
    <row r="1165" spans="1:9" x14ac:dyDescent="0.2">
      <c r="A1165" s="13">
        <v>42499.065810185188</v>
      </c>
      <c r="C1165" s="21">
        <v>44419.65151620371</v>
      </c>
      <c r="E1165" s="21">
        <v>45363.475763888891</v>
      </c>
      <c r="G1165" s="21">
        <v>44416.15351851852</v>
      </c>
      <c r="I1165" s="13">
        <v>45363.441724537042</v>
      </c>
    </row>
    <row r="1166" spans="1:9" x14ac:dyDescent="0.2">
      <c r="A1166" s="13">
        <v>42575.704780092587</v>
      </c>
      <c r="C1166" s="21">
        <v>44419.630219907405</v>
      </c>
      <c r="E1166" s="21">
        <v>43445.813842592594</v>
      </c>
      <c r="G1166" s="21">
        <v>44416.15351851852</v>
      </c>
      <c r="I1166" s="13">
        <v>43445.760208333333</v>
      </c>
    </row>
    <row r="1167" spans="1:9" x14ac:dyDescent="0.2">
      <c r="A1167" s="13">
        <v>44011.94835648148</v>
      </c>
      <c r="C1167" s="21">
        <v>44420.638680555559</v>
      </c>
      <c r="E1167" s="21">
        <v>44594.282800925925</v>
      </c>
      <c r="G1167" s="21">
        <v>44416.15351851852</v>
      </c>
      <c r="I1167" s="13">
        <v>44594.165462962963</v>
      </c>
    </row>
    <row r="1168" spans="1:9" x14ac:dyDescent="0.2">
      <c r="A1168" s="13">
        <v>43814.419641203713</v>
      </c>
      <c r="C1168" s="21">
        <v>45218.525937500002</v>
      </c>
      <c r="E1168" s="21">
        <v>44507.214386574073</v>
      </c>
      <c r="G1168" s="21">
        <v>45214.979444444441</v>
      </c>
      <c r="I1168" s="13">
        <v>44507.127141203702</v>
      </c>
    </row>
    <row r="1169" spans="1:9" x14ac:dyDescent="0.2">
      <c r="A1169" s="13">
        <v>41688.770740740743</v>
      </c>
      <c r="C1169" s="21">
        <v>44924.992291666662</v>
      </c>
      <c r="E1169" s="21">
        <v>45389.368148148147</v>
      </c>
      <c r="G1169" s="21">
        <v>44921.264131944437</v>
      </c>
      <c r="I1169" s="13">
        <v>45389.308321759258</v>
      </c>
    </row>
    <row r="1170" spans="1:9" x14ac:dyDescent="0.2">
      <c r="A1170" s="13">
        <v>44272.569791666669</v>
      </c>
      <c r="C1170" s="21">
        <v>44058.893368055556</v>
      </c>
      <c r="E1170" s="21">
        <v>43848.848240740728</v>
      </c>
      <c r="G1170" s="21">
        <v>44054.237407407411</v>
      </c>
      <c r="I1170" s="13">
        <v>43848.775358796287</v>
      </c>
    </row>
    <row r="1171" spans="1:9" x14ac:dyDescent="0.2">
      <c r="A1171" s="13">
        <v>45043.120671296303</v>
      </c>
      <c r="C1171" s="21">
        <v>45115.873634259253</v>
      </c>
      <c r="E1171" s="21">
        <v>42947.227893518517</v>
      </c>
      <c r="G1171" s="21">
        <v>45113.496631944443</v>
      </c>
      <c r="I1171" s="13">
        <v>42947.12773148148</v>
      </c>
    </row>
    <row r="1172" spans="1:9" x14ac:dyDescent="0.2">
      <c r="A1172" s="13">
        <v>43706.967638888891</v>
      </c>
      <c r="C1172" s="21">
        <v>45118.437881944446</v>
      </c>
      <c r="E1172" s="21">
        <v>44373.210358796299</v>
      </c>
      <c r="G1172" s="21">
        <v>45113.81858796296</v>
      </c>
      <c r="I1172" s="13">
        <v>44373.161724537043</v>
      </c>
    </row>
    <row r="1173" spans="1:9" x14ac:dyDescent="0.2">
      <c r="A1173" s="13">
        <v>45389.308321759258</v>
      </c>
      <c r="C1173" s="21">
        <v>44229.971979166665</v>
      </c>
      <c r="E1173" s="21">
        <v>45005.463969907411</v>
      </c>
      <c r="G1173" s="21">
        <v>44226.390451388892</v>
      </c>
      <c r="I1173" s="13">
        <v>45005.354398148149</v>
      </c>
    </row>
    <row r="1174" spans="1:9" x14ac:dyDescent="0.2">
      <c r="A1174" s="13">
        <v>43333.184212962973</v>
      </c>
      <c r="C1174" s="21">
        <v>43788.647129629622</v>
      </c>
      <c r="E1174" s="21">
        <v>44423.999594907415</v>
      </c>
      <c r="G1174" s="21">
        <v>43786.053506944438</v>
      </c>
      <c r="I1174" s="13">
        <v>44423.942037037043</v>
      </c>
    </row>
    <row r="1175" spans="1:9" x14ac:dyDescent="0.2">
      <c r="A1175" s="13">
        <v>43891.647129629629</v>
      </c>
      <c r="C1175" s="21">
        <v>43633.552361111106</v>
      </c>
      <c r="E1175" s="21">
        <v>45054.77270833333</v>
      </c>
      <c r="G1175" s="21">
        <v>43630.870659722219</v>
      </c>
      <c r="I1175" s="13">
        <v>45054.73196759259</v>
      </c>
    </row>
    <row r="1176" spans="1:9" x14ac:dyDescent="0.2">
      <c r="A1176" s="13">
        <v>44842.148344907408</v>
      </c>
      <c r="C1176" s="21">
        <v>43635.432164351849</v>
      </c>
      <c r="E1176" s="21">
        <v>44391.969918981478</v>
      </c>
      <c r="G1176" s="21">
        <v>43630.870659722219</v>
      </c>
      <c r="I1176" s="13">
        <v>44391.852835648147</v>
      </c>
    </row>
    <row r="1177" spans="1:9" x14ac:dyDescent="0.2">
      <c r="A1177" s="13">
        <v>43416.049108796287</v>
      </c>
      <c r="C1177" s="21">
        <v>44435.740787037044</v>
      </c>
      <c r="E1177" s="21">
        <v>44023.406041666669</v>
      </c>
      <c r="G1177" s="21">
        <v>44432.114594907413</v>
      </c>
      <c r="I1177" s="13">
        <v>44023.29550925926</v>
      </c>
    </row>
    <row r="1178" spans="1:9" x14ac:dyDescent="0.2">
      <c r="A1178" s="13">
        <v>44943.466469907413</v>
      </c>
      <c r="C1178" s="21">
        <v>45009.471793981487</v>
      </c>
      <c r="E1178" s="21">
        <v>43107.4059837963</v>
      </c>
      <c r="G1178" s="21">
        <v>45006.851319444453</v>
      </c>
      <c r="I1178" s="13">
        <v>43107.404456018521</v>
      </c>
    </row>
    <row r="1179" spans="1:9" x14ac:dyDescent="0.2">
      <c r="A1179" s="13">
        <v>44615.511342592603</v>
      </c>
      <c r="C1179" s="21">
        <v>44476.487708333341</v>
      </c>
      <c r="E1179" s="21">
        <v>42339.013865740744</v>
      </c>
      <c r="G1179" s="21">
        <v>44473.901550925933</v>
      </c>
      <c r="I1179" s="13">
        <v>42338.961412037039</v>
      </c>
    </row>
    <row r="1180" spans="1:9" x14ac:dyDescent="0.2">
      <c r="A1180" s="13">
        <v>44166.106828703712</v>
      </c>
      <c r="C1180" s="21">
        <v>43450.54923611111</v>
      </c>
      <c r="E1180" s="21">
        <v>43858.745949074073</v>
      </c>
      <c r="G1180" s="21">
        <v>43447.877418981479</v>
      </c>
      <c r="I1180" s="13">
        <v>43858.714699074073</v>
      </c>
    </row>
    <row r="1181" spans="1:9" x14ac:dyDescent="0.2">
      <c r="A1181" s="13">
        <v>44731.888993055552</v>
      </c>
      <c r="C1181" s="21">
        <v>45286.575613425928</v>
      </c>
      <c r="E1181" s="21">
        <v>44672.685347222221</v>
      </c>
      <c r="G1181" s="21">
        <v>45282.990046296298</v>
      </c>
      <c r="I1181" s="13">
        <v>44672.65761574074</v>
      </c>
    </row>
    <row r="1182" spans="1:9" x14ac:dyDescent="0.2">
      <c r="A1182" s="13">
        <v>44146.924201388887</v>
      </c>
      <c r="C1182" s="21">
        <v>44476.446585648155</v>
      </c>
      <c r="E1182" s="21">
        <v>43951.224224537036</v>
      </c>
      <c r="G1182" s="21">
        <v>44473.901550925933</v>
      </c>
      <c r="I1182" s="13">
        <v>43951.201435185183</v>
      </c>
    </row>
    <row r="1183" spans="1:9" x14ac:dyDescent="0.2">
      <c r="A1183" s="13">
        <v>45168.816863425927</v>
      </c>
      <c r="C1183" s="21">
        <v>44771.021620370375</v>
      </c>
      <c r="E1183" s="21">
        <v>43278.757986111115</v>
      </c>
      <c r="G1183" s="21">
        <v>44768.135682870372</v>
      </c>
      <c r="I1183" s="13">
        <v>43278.729027777779</v>
      </c>
    </row>
    <row r="1184" spans="1:9" x14ac:dyDescent="0.2">
      <c r="A1184" s="13">
        <v>43357.772662037038</v>
      </c>
      <c r="C1184" s="21">
        <v>44230.446481481486</v>
      </c>
      <c r="E1184" s="21">
        <v>45451.654155092583</v>
      </c>
      <c r="G1184" s="21">
        <v>44227.835763888892</v>
      </c>
      <c r="I1184" s="13">
        <v>45451.634791666656</v>
      </c>
    </row>
    <row r="1185" spans="1:9" x14ac:dyDescent="0.2">
      <c r="A1185" s="13">
        <v>43267.717048611114</v>
      </c>
      <c r="C1185" s="21">
        <v>43387.88849537036</v>
      </c>
      <c r="E1185" s="21">
        <v>45354.555555555547</v>
      </c>
      <c r="G1185" s="21">
        <v>43382.320543981477</v>
      </c>
      <c r="I1185" s="13">
        <v>45354.436006944437</v>
      </c>
    </row>
    <row r="1186" spans="1:9" x14ac:dyDescent="0.2">
      <c r="A1186" s="13">
        <v>44413.786087962973</v>
      </c>
      <c r="C1186" s="21">
        <v>44773.676226851851</v>
      </c>
      <c r="E1186" s="21">
        <v>44593.772916666676</v>
      </c>
      <c r="G1186" s="21">
        <v>44768.135682870372</v>
      </c>
      <c r="I1186" s="13">
        <v>44593.677824074082</v>
      </c>
    </row>
    <row r="1187" spans="1:9" x14ac:dyDescent="0.2">
      <c r="A1187" s="13">
        <v>45352.562847222223</v>
      </c>
      <c r="C1187" s="21">
        <v>45539.6176388889</v>
      </c>
      <c r="E1187" s="21">
        <v>43011.11923611111</v>
      </c>
      <c r="G1187" s="21">
        <v>45533.909097222233</v>
      </c>
      <c r="I1187" s="13">
        <v>43011.062361111108</v>
      </c>
    </row>
    <row r="1188" spans="1:9" x14ac:dyDescent="0.2">
      <c r="A1188" s="13">
        <v>45363.441724537042</v>
      </c>
      <c r="C1188" s="21">
        <v>45017.290127314824</v>
      </c>
      <c r="E1188" s="21">
        <v>44694.10864583333</v>
      </c>
      <c r="G1188" s="21">
        <v>45012.620439814818</v>
      </c>
      <c r="I1188" s="13">
        <v>44693.995324074072</v>
      </c>
    </row>
    <row r="1189" spans="1:9" x14ac:dyDescent="0.2">
      <c r="A1189" s="13">
        <v>45131.736250000002</v>
      </c>
      <c r="C1189" s="21">
        <v>45455.717581018514</v>
      </c>
      <c r="E1189" s="21">
        <v>43822.898252314815</v>
      </c>
      <c r="G1189" s="21">
        <v>45453.073101851849</v>
      </c>
      <c r="I1189" s="13">
        <v>43822.885949074072</v>
      </c>
    </row>
    <row r="1190" spans="1:9" x14ac:dyDescent="0.2">
      <c r="A1190" s="13">
        <v>43917.163402777784</v>
      </c>
      <c r="C1190" s="21">
        <v>45457.565393518518</v>
      </c>
      <c r="E1190" s="21">
        <v>43475.979398148149</v>
      </c>
      <c r="G1190" s="21">
        <v>45453.073101851849</v>
      </c>
      <c r="I1190" s="13">
        <v>43475.89638888889</v>
      </c>
    </row>
    <row r="1191" spans="1:9" x14ac:dyDescent="0.2">
      <c r="A1191" s="13">
        <v>42215.913541666669</v>
      </c>
      <c r="C1191" s="21">
        <v>45017.293252314819</v>
      </c>
      <c r="E1191" s="21">
        <v>42244.491203703699</v>
      </c>
      <c r="G1191" s="21">
        <v>45012.620439814818</v>
      </c>
      <c r="I1191" s="13">
        <v>42244.426226851851</v>
      </c>
    </row>
    <row r="1192" spans="1:9" x14ac:dyDescent="0.2">
      <c r="A1192" s="13">
        <v>45015.258553240739</v>
      </c>
      <c r="C1192" s="21">
        <v>45580.410821759258</v>
      </c>
      <c r="E1192" s="21">
        <v>45115.531145833331</v>
      </c>
      <c r="G1192" s="21">
        <v>45575.750844907408</v>
      </c>
      <c r="I1192" s="13">
        <v>45115.530624999999</v>
      </c>
    </row>
    <row r="1193" spans="1:9" x14ac:dyDescent="0.2">
      <c r="A1193" s="13">
        <v>42920.416307870371</v>
      </c>
      <c r="C1193" s="21">
        <v>45318.231840277775</v>
      </c>
      <c r="E1193" s="21">
        <v>45215.136261574073</v>
      </c>
      <c r="G1193" s="21">
        <v>45312.736631944441</v>
      </c>
      <c r="I1193" s="13">
        <v>45215.087500000001</v>
      </c>
    </row>
    <row r="1194" spans="1:9" x14ac:dyDescent="0.2">
      <c r="A1194" s="13">
        <v>44480.135682870372</v>
      </c>
      <c r="C1194" s="21">
        <v>45284.886817129642</v>
      </c>
      <c r="E1194" s="21">
        <v>45186.706041666665</v>
      </c>
      <c r="G1194" s="21">
        <v>45282.316041666672</v>
      </c>
      <c r="I1194" s="13">
        <v>45186.641527777778</v>
      </c>
    </row>
    <row r="1195" spans="1:9" x14ac:dyDescent="0.2">
      <c r="A1195" s="13">
        <v>44786.482534722221</v>
      </c>
      <c r="C1195" s="21">
        <v>45368.390532407408</v>
      </c>
      <c r="E1195" s="21">
        <v>45210.861898148149</v>
      </c>
      <c r="G1195" s="21">
        <v>45364.767534722218</v>
      </c>
      <c r="I1195" s="13">
        <v>45210.847384259258</v>
      </c>
    </row>
    <row r="1196" spans="1:9" x14ac:dyDescent="0.2">
      <c r="A1196" s="13">
        <v>44107.529907407406</v>
      </c>
      <c r="C1196" s="21">
        <v>45036.378784722219</v>
      </c>
      <c r="E1196" s="21">
        <v>44923.327430555553</v>
      </c>
      <c r="G1196" s="21">
        <v>45032.978032407409</v>
      </c>
      <c r="I1196" s="13">
        <v>44923.279178240737</v>
      </c>
    </row>
    <row r="1197" spans="1:9" x14ac:dyDescent="0.2">
      <c r="A1197" s="13">
        <v>45078.528784722221</v>
      </c>
      <c r="C1197" s="21">
        <v>45179.679722222223</v>
      </c>
      <c r="E1197" s="21">
        <v>43390.483460648145</v>
      </c>
      <c r="G1197" s="21">
        <v>45175.942523148151</v>
      </c>
      <c r="I1197" s="13">
        <v>43390.37773148148</v>
      </c>
    </row>
    <row r="1198" spans="1:9" x14ac:dyDescent="0.2">
      <c r="A1198" s="13">
        <v>45552.647291666668</v>
      </c>
      <c r="C1198" s="21">
        <v>45009.934247685189</v>
      </c>
      <c r="E1198" s="21">
        <v>43513.458553240736</v>
      </c>
      <c r="G1198" s="21">
        <v>45005.299618055556</v>
      </c>
      <c r="I1198" s="13">
        <v>43513.402997685182</v>
      </c>
    </row>
    <row r="1199" spans="1:9" x14ac:dyDescent="0.2">
      <c r="A1199" s="13">
        <v>45341.771423611113</v>
      </c>
      <c r="C1199" s="21">
        <v>45243.855648148136</v>
      </c>
      <c r="E1199" s="21">
        <v>45534.008310185192</v>
      </c>
      <c r="G1199" s="21">
        <v>45239.078738425917</v>
      </c>
      <c r="I1199" s="13">
        <v>45533.909097222233</v>
      </c>
    </row>
    <row r="1200" spans="1:9" x14ac:dyDescent="0.2">
      <c r="A1200" s="13">
        <v>43826.715925925928</v>
      </c>
      <c r="C1200" s="21">
        <v>43708.445682870377</v>
      </c>
      <c r="E1200" s="21">
        <v>41974.763668981483</v>
      </c>
      <c r="G1200" s="21">
        <v>43702.783472222232</v>
      </c>
      <c r="I1200" s="13">
        <v>41974.670497685183</v>
      </c>
    </row>
    <row r="1201" spans="1:9" x14ac:dyDescent="0.2">
      <c r="A1201" s="13">
        <v>42551.818090277768</v>
      </c>
      <c r="C1201" s="21">
        <v>44021.774652777778</v>
      </c>
      <c r="E1201" s="21">
        <v>41896.895381944443</v>
      </c>
      <c r="G1201" s="21">
        <v>44018.136817129627</v>
      </c>
      <c r="I1201" s="13">
        <v>41896.786620370367</v>
      </c>
    </row>
    <row r="1202" spans="1:9" x14ac:dyDescent="0.2">
      <c r="A1202" s="13">
        <v>45290.948379629634</v>
      </c>
      <c r="C1202" s="21">
        <v>43706.39475694445</v>
      </c>
      <c r="E1202" s="21">
        <v>44456.953310185192</v>
      </c>
      <c r="G1202" s="21">
        <v>43702.783472222232</v>
      </c>
      <c r="I1202" s="13">
        <v>44456.914456018523</v>
      </c>
    </row>
    <row r="1203" spans="1:9" x14ac:dyDescent="0.2">
      <c r="A1203" s="13">
        <v>45588.388877314806</v>
      </c>
      <c r="C1203" s="21">
        <v>45589.350879629637</v>
      </c>
      <c r="E1203" s="21">
        <v>44416.269965277781</v>
      </c>
      <c r="G1203" s="21">
        <v>45583.849270833343</v>
      </c>
      <c r="I1203" s="13">
        <v>44416.15351851852</v>
      </c>
    </row>
    <row r="1204" spans="1:9" x14ac:dyDescent="0.2">
      <c r="A1204" s="13">
        <v>44670.576145833344</v>
      </c>
      <c r="C1204" s="21">
        <v>43634.844918981486</v>
      </c>
      <c r="E1204" s="21">
        <v>45127.481909722221</v>
      </c>
      <c r="G1204" s="21">
        <v>43632.193518518521</v>
      </c>
      <c r="I1204" s="13">
        <v>45127.477835648147</v>
      </c>
    </row>
    <row r="1205" spans="1:9" x14ac:dyDescent="0.2">
      <c r="A1205" s="13">
        <v>44659.475381944438</v>
      </c>
      <c r="C1205" s="21">
        <v>45010.824918981489</v>
      </c>
      <c r="E1205" s="21">
        <v>45267.213414351856</v>
      </c>
      <c r="G1205" s="21">
        <v>45005.299618055556</v>
      </c>
      <c r="I1205" s="13">
        <v>45267.136747685188</v>
      </c>
    </row>
    <row r="1206" spans="1:9" x14ac:dyDescent="0.2">
      <c r="A1206" s="13">
        <v>43587.432199074072</v>
      </c>
      <c r="C1206" s="21">
        <v>45587.30781250001</v>
      </c>
      <c r="E1206" s="21">
        <v>44911.562395833331</v>
      </c>
      <c r="G1206" s="21">
        <v>45583.849270833343</v>
      </c>
      <c r="I1206" s="13">
        <v>44911.548159722217</v>
      </c>
    </row>
    <row r="1207" spans="1:9" x14ac:dyDescent="0.2">
      <c r="A1207" s="13">
        <v>44854.981261574067</v>
      </c>
      <c r="C1207" s="21">
        <v>45588.501400462977</v>
      </c>
      <c r="E1207" s="21">
        <v>45300.621967592589</v>
      </c>
      <c r="G1207" s="21">
        <v>45583.849270833343</v>
      </c>
      <c r="I1207" s="13">
        <v>45300.539641203701</v>
      </c>
    </row>
    <row r="1208" spans="1:9" x14ac:dyDescent="0.2">
      <c r="A1208" s="13">
        <v>45613.084930555553</v>
      </c>
      <c r="C1208" s="21">
        <v>43636.737349537041</v>
      </c>
      <c r="E1208" s="21">
        <v>45328.909097222218</v>
      </c>
      <c r="G1208" s="21">
        <v>43632.193518518521</v>
      </c>
      <c r="I1208" s="13">
        <v>45328.849409722221</v>
      </c>
    </row>
    <row r="1209" spans="1:9" x14ac:dyDescent="0.2">
      <c r="A1209" s="13">
        <v>45377.733900462961</v>
      </c>
      <c r="C1209" s="21">
        <v>42596.622291666667</v>
      </c>
      <c r="E1209" s="21">
        <v>44463.001932870364</v>
      </c>
      <c r="G1209" s="21">
        <v>42592.942685185182</v>
      </c>
      <c r="I1209" s="13">
        <v>44462.976793981477</v>
      </c>
    </row>
    <row r="1210" spans="1:9" x14ac:dyDescent="0.2">
      <c r="A1210" s="13">
        <v>45161.430613425917</v>
      </c>
      <c r="C1210" s="21">
        <v>44585.855624999997</v>
      </c>
      <c r="E1210" s="21">
        <v>43394.527719907412</v>
      </c>
      <c r="G1210" s="21">
        <v>44583.130752314813</v>
      </c>
      <c r="I1210" s="13">
        <v>43394.498171296298</v>
      </c>
    </row>
    <row r="1211" spans="1:9" x14ac:dyDescent="0.2">
      <c r="A1211" s="13">
        <v>45466.964004629634</v>
      </c>
      <c r="C1211" s="21">
        <v>44939.059062500004</v>
      </c>
      <c r="E1211" s="21">
        <v>44413.850011574083</v>
      </c>
      <c r="G1211" s="21">
        <v>44933.551215277781</v>
      </c>
      <c r="I1211" s="13">
        <v>44413.786087962973</v>
      </c>
    </row>
    <row r="1212" spans="1:9" x14ac:dyDescent="0.2">
      <c r="A1212" s="13">
        <v>45223.058483796303</v>
      </c>
      <c r="C1212" s="21">
        <v>42238.194236111114</v>
      </c>
      <c r="E1212" s="21">
        <v>44918.06590277778</v>
      </c>
      <c r="G1212" s="21">
        <v>42235.518437500003</v>
      </c>
      <c r="I1212" s="13">
        <v>44917.991296296299</v>
      </c>
    </row>
    <row r="1213" spans="1:9" x14ac:dyDescent="0.2">
      <c r="A1213" s="13">
        <v>44279.031458333331</v>
      </c>
      <c r="C1213" s="21">
        <v>42512.390983796307</v>
      </c>
      <c r="E1213" s="21">
        <v>44553.671446759261</v>
      </c>
      <c r="G1213" s="21">
        <v>42508.706342592603</v>
      </c>
      <c r="I1213" s="13">
        <v>44553.572395833333</v>
      </c>
    </row>
    <row r="1214" spans="1:9" x14ac:dyDescent="0.2">
      <c r="A1214" s="13">
        <v>45513.517465277779</v>
      </c>
      <c r="C1214" s="21">
        <v>44939.139594907407</v>
      </c>
      <c r="E1214" s="21">
        <v>44719.334537037037</v>
      </c>
      <c r="G1214" s="21">
        <v>44933.551215277781</v>
      </c>
      <c r="I1214" s="13">
        <v>44719.249513888892</v>
      </c>
    </row>
    <row r="1215" spans="1:9" x14ac:dyDescent="0.2">
      <c r="A1215" s="13">
        <v>45229.635925925933</v>
      </c>
      <c r="C1215" s="21">
        <v>44936.26152777778</v>
      </c>
      <c r="E1215" s="21">
        <v>42935.938159722216</v>
      </c>
      <c r="G1215" s="21">
        <v>44933.551215277781</v>
      </c>
      <c r="I1215" s="13">
        <v>42935.87427083333</v>
      </c>
    </row>
    <row r="1216" spans="1:9" x14ac:dyDescent="0.2">
      <c r="A1216" s="13">
        <v>44947.76898148148</v>
      </c>
      <c r="C1216" s="21">
        <v>44356.938796296301</v>
      </c>
      <c r="E1216" s="21">
        <v>43522.56040509259</v>
      </c>
      <c r="G1216" s="21">
        <v>44352.656574074077</v>
      </c>
      <c r="I1216" s="13">
        <v>43522.539039351846</v>
      </c>
    </row>
    <row r="1217" spans="1:9" x14ac:dyDescent="0.2">
      <c r="A1217" s="13">
        <v>45247.362743055557</v>
      </c>
      <c r="C1217" s="21">
        <v>44587.855636574073</v>
      </c>
      <c r="E1217" s="21">
        <v>45045.735092592593</v>
      </c>
      <c r="G1217" s="21">
        <v>44583.130752314813</v>
      </c>
      <c r="I1217" s="13">
        <v>45045.642731481479</v>
      </c>
    </row>
    <row r="1218" spans="1:9" x14ac:dyDescent="0.2">
      <c r="A1218" s="13">
        <v>45043.960277777784</v>
      </c>
      <c r="C1218" s="21">
        <v>42237.492581018516</v>
      </c>
      <c r="E1218" s="21">
        <v>42150.235173611116</v>
      </c>
      <c r="G1218" s="21">
        <v>42231.916805555556</v>
      </c>
      <c r="I1218" s="13">
        <v>42150.151562500003</v>
      </c>
    </row>
    <row r="1219" spans="1:9" x14ac:dyDescent="0.2">
      <c r="A1219" s="13">
        <v>43512.765659722223</v>
      </c>
      <c r="C1219" s="21">
        <v>42415.874942129631</v>
      </c>
      <c r="E1219" s="21">
        <v>44054.010324074072</v>
      </c>
      <c r="G1219" s="21">
        <v>42413.273159722223</v>
      </c>
      <c r="I1219" s="13">
        <v>44053.941423611112</v>
      </c>
    </row>
    <row r="1220" spans="1:9" x14ac:dyDescent="0.2">
      <c r="A1220" s="13">
        <v>44232.418495370373</v>
      </c>
      <c r="C1220" s="21">
        <v>42869.558125000003</v>
      </c>
      <c r="E1220" s="21">
        <v>43916.48918981482</v>
      </c>
      <c r="G1220" s="21">
        <v>42864.945902777778</v>
      </c>
      <c r="I1220" s="13">
        <v>43916.380335648151</v>
      </c>
    </row>
    <row r="1221" spans="1:9" x14ac:dyDescent="0.2">
      <c r="A1221" s="13">
        <v>45297.521620370368</v>
      </c>
      <c r="C1221" s="21">
        <v>42417.946319444447</v>
      </c>
      <c r="E1221" s="21">
        <v>45559.798726851855</v>
      </c>
      <c r="G1221" s="21">
        <v>42413.273159722223</v>
      </c>
      <c r="I1221" s="13">
        <v>45559.768877314818</v>
      </c>
    </row>
    <row r="1222" spans="1:9" x14ac:dyDescent="0.2">
      <c r="A1222" s="13">
        <v>45072.681030092594</v>
      </c>
      <c r="C1222" s="21">
        <v>44358.292546296303</v>
      </c>
      <c r="E1222" s="21">
        <v>44196.725671296299</v>
      </c>
      <c r="G1222" s="21">
        <v>44352.656574074077</v>
      </c>
      <c r="I1222" s="13">
        <v>44196.696076388893</v>
      </c>
    </row>
    <row r="1223" spans="1:9" x14ac:dyDescent="0.2">
      <c r="A1223" s="13">
        <v>45207.450115740743</v>
      </c>
      <c r="C1223" s="21">
        <v>45286.808587962965</v>
      </c>
      <c r="E1223" s="21">
        <v>45603.157106481478</v>
      </c>
      <c r="G1223" s="21">
        <v>45281.260254629633</v>
      </c>
      <c r="I1223" s="13">
        <v>45603.131099537037</v>
      </c>
    </row>
    <row r="1224" spans="1:9" x14ac:dyDescent="0.2">
      <c r="A1224" s="13">
        <v>45330.559479166674</v>
      </c>
      <c r="C1224" s="21">
        <v>44863.19626157407</v>
      </c>
      <c r="E1224" s="21">
        <v>44207.567361111112</v>
      </c>
      <c r="G1224" s="21">
        <v>44858.553182870368</v>
      </c>
      <c r="I1224" s="13">
        <v>44207.563634259262</v>
      </c>
    </row>
    <row r="1225" spans="1:9" x14ac:dyDescent="0.2">
      <c r="A1225" s="13">
        <v>45137.028495370367</v>
      </c>
      <c r="C1225" s="21">
        <v>44864.175046296295</v>
      </c>
      <c r="E1225" s="21">
        <v>44929.900509259256</v>
      </c>
      <c r="G1225" s="21">
        <v>44858.553182870368</v>
      </c>
      <c r="I1225" s="13">
        <v>44929.812303240738</v>
      </c>
    </row>
    <row r="1226" spans="1:9" x14ac:dyDescent="0.2">
      <c r="A1226" s="13">
        <v>45295.58630787037</v>
      </c>
      <c r="C1226" s="21">
        <v>44615.230428240742</v>
      </c>
      <c r="E1226" s="21">
        <v>43440.228611111117</v>
      </c>
      <c r="G1226" s="21">
        <v>44612.575567129628</v>
      </c>
      <c r="I1226" s="13">
        <v>43440.206469907411</v>
      </c>
    </row>
    <row r="1227" spans="1:9" x14ac:dyDescent="0.2">
      <c r="A1227" s="13">
        <v>44710.738796296297</v>
      </c>
      <c r="C1227" s="21">
        <v>45005.108842592585</v>
      </c>
      <c r="E1227" s="21">
        <v>44211.668541666673</v>
      </c>
      <c r="G1227" s="21">
        <v>45000.581770833327</v>
      </c>
      <c r="I1227" s="13">
        <v>44211.634756944448</v>
      </c>
    </row>
    <row r="1228" spans="1:9" x14ac:dyDescent="0.2">
      <c r="A1228" s="13">
        <v>44501.580011574071</v>
      </c>
      <c r="C1228" s="21">
        <v>44733.689988425933</v>
      </c>
      <c r="E1228" s="21">
        <v>42975.962673611117</v>
      </c>
      <c r="G1228" s="21">
        <v>44729.205625000002</v>
      </c>
      <c r="I1228" s="13">
        <v>42975.863402777781</v>
      </c>
    </row>
    <row r="1229" spans="1:9" x14ac:dyDescent="0.2">
      <c r="A1229" s="13">
        <v>45593.654421296298</v>
      </c>
      <c r="C1229" s="21">
        <v>44709.881469907406</v>
      </c>
      <c r="E1229" s="21">
        <v>42168.337060185186</v>
      </c>
      <c r="G1229" s="21">
        <v>44706.227210648147</v>
      </c>
      <c r="I1229" s="13">
        <v>42168.296574074076</v>
      </c>
    </row>
    <row r="1230" spans="1:9" x14ac:dyDescent="0.2">
      <c r="A1230" s="13">
        <v>43441.137025462973</v>
      </c>
      <c r="C1230" s="21">
        <v>45005.145451388882</v>
      </c>
      <c r="E1230" s="21">
        <v>45290.723611111098</v>
      </c>
      <c r="G1230" s="21">
        <v>45000.581770833327</v>
      </c>
      <c r="I1230" s="13">
        <v>45290.715844907398</v>
      </c>
    </row>
    <row r="1231" spans="1:9" x14ac:dyDescent="0.2">
      <c r="A1231" s="13">
        <v>44820.466134259259</v>
      </c>
      <c r="C1231" s="21">
        <v>44619.036944444451</v>
      </c>
      <c r="E1231" s="21">
        <v>42885.590092592596</v>
      </c>
      <c r="G1231" s="21">
        <v>44615.511342592603</v>
      </c>
      <c r="I1231" s="13">
        <v>42885.525254629632</v>
      </c>
    </row>
    <row r="1232" spans="1:9" x14ac:dyDescent="0.2">
      <c r="A1232" s="13">
        <v>44516.268263888887</v>
      </c>
      <c r="C1232" s="21">
        <v>45214.500636574077</v>
      </c>
      <c r="E1232" s="21">
        <v>42428.631423611114</v>
      </c>
      <c r="G1232" s="21">
        <v>45209.847731481481</v>
      </c>
      <c r="I1232" s="13">
        <v>42428.575798611113</v>
      </c>
    </row>
    <row r="1233" spans="1:9" x14ac:dyDescent="0.2">
      <c r="A1233" s="13">
        <v>44678.218946759262</v>
      </c>
      <c r="C1233" s="21">
        <v>45307.358148148145</v>
      </c>
      <c r="E1233" s="21">
        <v>44082.462430555563</v>
      </c>
      <c r="G1233" s="21">
        <v>45304.673888888887</v>
      </c>
      <c r="I1233" s="13">
        <v>44082.346504629633</v>
      </c>
    </row>
    <row r="1234" spans="1:9" x14ac:dyDescent="0.2">
      <c r="A1234" s="13">
        <v>45543.11445601852</v>
      </c>
      <c r="C1234" s="21">
        <v>45159.82907407407</v>
      </c>
      <c r="E1234" s="21">
        <v>44839.26498842593</v>
      </c>
      <c r="G1234" s="21">
        <v>45155.208587962959</v>
      </c>
      <c r="I1234" s="13">
        <v>44839.144421296303</v>
      </c>
    </row>
    <row r="1235" spans="1:9" x14ac:dyDescent="0.2">
      <c r="A1235" s="13">
        <v>44389.301215277781</v>
      </c>
      <c r="C1235" s="21">
        <v>43535.254629629628</v>
      </c>
      <c r="E1235" s="21">
        <v>44668.359583333331</v>
      </c>
      <c r="G1235" s="21">
        <v>43532.824201388888</v>
      </c>
      <c r="I1235" s="13">
        <v>44668.357534722221</v>
      </c>
    </row>
    <row r="1236" spans="1:9" x14ac:dyDescent="0.2">
      <c r="A1236" s="13">
        <v>44476.883634259262</v>
      </c>
      <c r="C1236" s="21">
        <v>45160.778564814813</v>
      </c>
      <c r="E1236" s="21">
        <v>44678.225729166668</v>
      </c>
      <c r="G1236" s="21">
        <v>45155.208587962959</v>
      </c>
      <c r="I1236" s="13">
        <v>44678.218946759262</v>
      </c>
    </row>
    <row r="1237" spans="1:9" x14ac:dyDescent="0.2">
      <c r="A1237" s="13">
        <v>43437.527754629627</v>
      </c>
      <c r="C1237" s="21">
        <v>44506.307696759257</v>
      </c>
      <c r="E1237" s="21">
        <v>43357.845231481479</v>
      </c>
      <c r="G1237" s="21">
        <v>44502.875254629631</v>
      </c>
      <c r="I1237" s="13">
        <v>43357.772662037038</v>
      </c>
    </row>
    <row r="1238" spans="1:9" x14ac:dyDescent="0.2">
      <c r="A1238" s="13">
        <v>45078.867280092592</v>
      </c>
      <c r="C1238" s="21">
        <v>45339.827002314822</v>
      </c>
      <c r="E1238" s="21">
        <v>43561.398796296286</v>
      </c>
      <c r="G1238" s="21">
        <v>45335.234097222223</v>
      </c>
      <c r="I1238" s="13">
        <v>43561.343252314808</v>
      </c>
    </row>
    <row r="1239" spans="1:9" x14ac:dyDescent="0.2">
      <c r="A1239" s="13">
        <v>45423.960706018523</v>
      </c>
      <c r="C1239" s="21">
        <v>44505.454259259262</v>
      </c>
      <c r="E1239" s="21">
        <v>44226.46406250001</v>
      </c>
      <c r="G1239" s="21">
        <v>44502.875254629631</v>
      </c>
      <c r="I1239" s="13">
        <v>44226.344247685192</v>
      </c>
    </row>
    <row r="1240" spans="1:9" x14ac:dyDescent="0.2">
      <c r="A1240" s="13">
        <v>43988.181979166657</v>
      </c>
      <c r="C1240" s="21">
        <v>45339.690162037041</v>
      </c>
      <c r="E1240" s="21">
        <v>44203.680208333331</v>
      </c>
      <c r="G1240" s="21">
        <v>45335.234097222223</v>
      </c>
      <c r="I1240" s="13">
        <v>44203.603819444441</v>
      </c>
    </row>
    <row r="1241" spans="1:9" x14ac:dyDescent="0.2">
      <c r="A1241" s="13">
        <v>44334.421435185177</v>
      </c>
      <c r="C1241" s="21">
        <v>44508.422222222223</v>
      </c>
      <c r="E1241" s="21">
        <v>41336.911041666666</v>
      </c>
      <c r="G1241" s="21">
        <v>44502.875254629631</v>
      </c>
      <c r="I1241" s="13">
        <v>41336.855694444443</v>
      </c>
    </row>
    <row r="1242" spans="1:9" x14ac:dyDescent="0.2">
      <c r="A1242" s="13">
        <v>45136.785960648151</v>
      </c>
      <c r="C1242" s="21">
        <v>44506.151469907403</v>
      </c>
      <c r="E1242" s="21">
        <v>45491.255254629636</v>
      </c>
      <c r="G1242" s="21">
        <v>44501.580011574071</v>
      </c>
      <c r="I1242" s="13">
        <v>45491.239594907413</v>
      </c>
    </row>
    <row r="1243" spans="1:9" x14ac:dyDescent="0.2">
      <c r="A1243" s="13">
        <v>44771.010081018518</v>
      </c>
      <c r="C1243" s="21">
        <v>44884.515208333338</v>
      </c>
      <c r="E1243" s="21">
        <v>43445.84747685185</v>
      </c>
      <c r="G1243" s="21">
        <v>44881.03229166667</v>
      </c>
      <c r="I1243" s="13">
        <v>43445.760208333333</v>
      </c>
    </row>
    <row r="1244" spans="1:9" x14ac:dyDescent="0.2">
      <c r="A1244" s="13">
        <v>45363.932210648149</v>
      </c>
      <c r="C1244" s="21">
        <v>44476.247476851851</v>
      </c>
      <c r="E1244" s="21">
        <v>43336.58315972222</v>
      </c>
      <c r="G1244" s="21">
        <v>44472.612523148149</v>
      </c>
      <c r="I1244" s="13">
        <v>43336.465127314812</v>
      </c>
    </row>
    <row r="1245" spans="1:9" x14ac:dyDescent="0.2">
      <c r="A1245" s="13">
        <v>45076.107476851852</v>
      </c>
      <c r="C1245" s="21">
        <v>43947.653090277774</v>
      </c>
      <c r="E1245" s="21">
        <v>44312.646689814814</v>
      </c>
      <c r="G1245" s="21">
        <v>43943.024594907409</v>
      </c>
      <c r="I1245" s="13">
        <v>44312.634004629632</v>
      </c>
    </row>
    <row r="1246" spans="1:9" x14ac:dyDescent="0.2">
      <c r="A1246" s="13">
        <v>44770.99422453704</v>
      </c>
      <c r="C1246" s="21">
        <v>43971.456724537034</v>
      </c>
      <c r="E1246" s="21">
        <v>45362.726898148139</v>
      </c>
      <c r="G1246" s="21">
        <v>43966.895624999997</v>
      </c>
      <c r="I1246" s="13">
        <v>45362.718622685177</v>
      </c>
    </row>
    <row r="1247" spans="1:9" x14ac:dyDescent="0.2">
      <c r="A1247" s="13">
        <v>43341.79383101852</v>
      </c>
      <c r="C1247" s="21">
        <v>45577.628865740735</v>
      </c>
      <c r="E1247" s="21">
        <v>44959.861712962964</v>
      </c>
      <c r="G1247" s="21">
        <v>45575.174976851849</v>
      </c>
      <c r="I1247" s="13">
        <v>44959.808993055558</v>
      </c>
    </row>
    <row r="1248" spans="1:9" x14ac:dyDescent="0.2">
      <c r="A1248" s="13">
        <v>44792.695405092592</v>
      </c>
      <c r="C1248" s="21">
        <v>45191.795428240752</v>
      </c>
      <c r="E1248" s="21">
        <v>45607.676018518519</v>
      </c>
      <c r="G1248" s="21">
        <v>45187.113900462973</v>
      </c>
      <c r="I1248" s="13">
        <v>45607.646192129629</v>
      </c>
    </row>
    <row r="1249" spans="1:9" x14ac:dyDescent="0.2">
      <c r="A1249" s="13">
        <v>44161.024328703701</v>
      </c>
      <c r="C1249" s="21">
        <v>44950.953958333332</v>
      </c>
      <c r="E1249" s="21">
        <v>44670.683969907419</v>
      </c>
      <c r="G1249" s="21">
        <v>44946.493587962963</v>
      </c>
      <c r="I1249" s="13">
        <v>44670.576145833344</v>
      </c>
    </row>
    <row r="1250" spans="1:9" x14ac:dyDescent="0.2">
      <c r="A1250" s="13">
        <v>44560.155636574083</v>
      </c>
      <c r="C1250" s="21">
        <v>44943.716898148145</v>
      </c>
      <c r="E1250" s="21">
        <v>45592.665381944447</v>
      </c>
      <c r="G1250" s="21">
        <v>44941.138738425929</v>
      </c>
      <c r="I1250" s="13">
        <v>45592.563437500001</v>
      </c>
    </row>
    <row r="1251" spans="1:9" x14ac:dyDescent="0.2">
      <c r="A1251" s="13">
        <v>45001.5546412037</v>
      </c>
      <c r="C1251" s="21">
        <v>45072.663124999992</v>
      </c>
      <c r="E1251" s="21">
        <v>43238.682719907411</v>
      </c>
      <c r="G1251" s="21">
        <v>45067.112025462957</v>
      </c>
      <c r="I1251" s="13">
        <v>43238.559988425928</v>
      </c>
    </row>
    <row r="1252" spans="1:9" x14ac:dyDescent="0.2">
      <c r="A1252" s="13">
        <v>44182.733715277784</v>
      </c>
      <c r="C1252" s="21">
        <v>44949.0315625</v>
      </c>
      <c r="E1252" s="21">
        <v>45525.628275462972</v>
      </c>
      <c r="G1252" s="21">
        <v>44946.493587962963</v>
      </c>
      <c r="I1252" s="13">
        <v>45525.556226851862</v>
      </c>
    </row>
    <row r="1253" spans="1:9" x14ac:dyDescent="0.2">
      <c r="A1253" s="13">
        <v>44681.343287037038</v>
      </c>
      <c r="C1253" s="21">
        <v>45580.56040509259</v>
      </c>
      <c r="E1253" s="21">
        <v>43612.57343750001</v>
      </c>
      <c r="G1253" s="21">
        <v>45575.174976851849</v>
      </c>
      <c r="I1253" s="13">
        <v>43612.554814814823</v>
      </c>
    </row>
    <row r="1254" spans="1:9" x14ac:dyDescent="0.2">
      <c r="A1254" s="13">
        <v>45616.804895833331</v>
      </c>
      <c r="C1254" s="21">
        <v>45368.490312499998</v>
      </c>
      <c r="E1254" s="21">
        <v>45033.382395833331</v>
      </c>
      <c r="G1254" s="21">
        <v>45363.932210648149</v>
      </c>
      <c r="I1254" s="13">
        <v>45033.359803240739</v>
      </c>
    </row>
    <row r="1255" spans="1:9" x14ac:dyDescent="0.2">
      <c r="A1255" s="13">
        <v>45083.942777777767</v>
      </c>
      <c r="C1255" s="21">
        <v>45039.132685185192</v>
      </c>
      <c r="E1255" s="21">
        <v>44002.074108796303</v>
      </c>
      <c r="G1255" s="21">
        <v>45033.589189814818</v>
      </c>
      <c r="I1255" s="13">
        <v>44001.952256944453</v>
      </c>
    </row>
    <row r="1256" spans="1:9" x14ac:dyDescent="0.2">
      <c r="A1256" s="13">
        <v>45174.003252314818</v>
      </c>
      <c r="C1256" s="21">
        <v>44914.765046296299</v>
      </c>
      <c r="E1256" s="21">
        <v>41987.896712962967</v>
      </c>
      <c r="G1256" s="21">
        <v>44911.132534722223</v>
      </c>
      <c r="I1256" s="13">
        <v>41987.820439814823</v>
      </c>
    </row>
    <row r="1257" spans="1:9" x14ac:dyDescent="0.2">
      <c r="A1257" s="13">
        <v>44487.728125000001</v>
      </c>
      <c r="C1257" s="21">
        <v>45010.51635416667</v>
      </c>
      <c r="E1257" s="21">
        <v>45381.478414351863</v>
      </c>
      <c r="G1257" s="21">
        <v>45007.967094907413</v>
      </c>
      <c r="I1257" s="13">
        <v>45381.405694444453</v>
      </c>
    </row>
    <row r="1258" spans="1:9" x14ac:dyDescent="0.2">
      <c r="A1258" s="13">
        <v>45120.177256944437</v>
      </c>
      <c r="C1258" s="21">
        <v>45366.326631944445</v>
      </c>
      <c r="E1258" s="21">
        <v>43678.748495370368</v>
      </c>
      <c r="G1258" s="21">
        <v>45363.932210648149</v>
      </c>
      <c r="I1258" s="13">
        <v>43678.707789351851</v>
      </c>
    </row>
    <row r="1259" spans="1:9" x14ac:dyDescent="0.2">
      <c r="A1259" s="13">
        <v>45578.406956018523</v>
      </c>
      <c r="C1259" s="21">
        <v>45153.814942129633</v>
      </c>
      <c r="E1259" s="21">
        <v>42865.844988425924</v>
      </c>
      <c r="G1259" s="21">
        <v>45151.287268518521</v>
      </c>
      <c r="I1259" s="13">
        <v>42865.754386574074</v>
      </c>
    </row>
    <row r="1260" spans="1:9" x14ac:dyDescent="0.2">
      <c r="A1260" s="13">
        <v>44990.597453703696</v>
      </c>
      <c r="C1260" s="21">
        <v>44465.368750000001</v>
      </c>
      <c r="E1260" s="21">
        <v>44936.440034722225</v>
      </c>
      <c r="G1260" s="21">
        <v>44462.976793981477</v>
      </c>
      <c r="I1260" s="13">
        <v>44936.412361111114</v>
      </c>
    </row>
    <row r="1261" spans="1:9" x14ac:dyDescent="0.2">
      <c r="A1261" s="13">
        <v>44721.1252662037</v>
      </c>
      <c r="C1261" s="21">
        <v>44816.53719907406</v>
      </c>
      <c r="E1261" s="21">
        <v>44595.297488425924</v>
      </c>
      <c r="G1261" s="21">
        <v>44811.966215277767</v>
      </c>
      <c r="I1261" s="13">
        <v>44595.25037037037</v>
      </c>
    </row>
    <row r="1262" spans="1:9" x14ac:dyDescent="0.2">
      <c r="A1262" s="13">
        <v>43054.967152777783</v>
      </c>
      <c r="C1262" s="21">
        <v>44467.757129629623</v>
      </c>
      <c r="E1262" s="21">
        <v>45129.773819444439</v>
      </c>
      <c r="G1262" s="21">
        <v>44462.976793981477</v>
      </c>
      <c r="I1262" s="13">
        <v>45129.699328703697</v>
      </c>
    </row>
    <row r="1263" spans="1:9" x14ac:dyDescent="0.2">
      <c r="A1263" s="13">
        <v>44777.099166666667</v>
      </c>
      <c r="C1263" s="21">
        <v>45156.011388888895</v>
      </c>
      <c r="E1263" s="21">
        <v>43700.743923611117</v>
      </c>
      <c r="G1263" s="21">
        <v>45151.287268518521</v>
      </c>
      <c r="I1263" s="13">
        <v>43700.699652777781</v>
      </c>
    </row>
    <row r="1264" spans="1:9" x14ac:dyDescent="0.2">
      <c r="A1264" s="13">
        <v>43727.432395833333</v>
      </c>
      <c r="C1264" s="21">
        <v>45348.834537037044</v>
      </c>
      <c r="E1264" s="21">
        <v>44963.313020833346</v>
      </c>
      <c r="G1264" s="21">
        <v>45344.357824074083</v>
      </c>
      <c r="I1264" s="13">
        <v>44963.239583333343</v>
      </c>
    </row>
    <row r="1265" spans="1:9" x14ac:dyDescent="0.2">
      <c r="A1265" s="13">
        <v>42870.317048611112</v>
      </c>
      <c r="C1265" s="21">
        <v>43699.920752314814</v>
      </c>
      <c r="E1265" s="21">
        <v>45129.836249999993</v>
      </c>
      <c r="G1265" s="21">
        <v>43694.403356481482</v>
      </c>
      <c r="I1265" s="13">
        <v>45129.750289351847</v>
      </c>
    </row>
    <row r="1266" spans="1:9" x14ac:dyDescent="0.2">
      <c r="A1266" s="13">
        <v>44575.620243055557</v>
      </c>
      <c r="C1266" s="21">
        <v>45154.975162037037</v>
      </c>
      <c r="E1266" s="21">
        <v>45215.058287037042</v>
      </c>
      <c r="G1266" s="21">
        <v>45151.287268518521</v>
      </c>
      <c r="I1266" s="13">
        <v>45214.953888888893</v>
      </c>
    </row>
    <row r="1267" spans="1:9" x14ac:dyDescent="0.2">
      <c r="A1267" s="13">
        <v>45521.895092592589</v>
      </c>
      <c r="C1267" s="21">
        <v>45021.378506944442</v>
      </c>
      <c r="E1267" s="21">
        <v>44057.835532407407</v>
      </c>
      <c r="G1267" s="21">
        <v>45018.878425925926</v>
      </c>
      <c r="I1267" s="13">
        <v>44057.770428240743</v>
      </c>
    </row>
    <row r="1268" spans="1:9" x14ac:dyDescent="0.2">
      <c r="A1268" s="13">
        <v>44789.272037037037</v>
      </c>
      <c r="C1268" s="21">
        <v>44854.165000000001</v>
      </c>
      <c r="E1268" s="21">
        <v>44257.164363425924</v>
      </c>
      <c r="G1268" s="21">
        <v>44851.438692129632</v>
      </c>
      <c r="I1268" s="13">
        <v>44257.141365740739</v>
      </c>
    </row>
    <row r="1269" spans="1:9" x14ac:dyDescent="0.2">
      <c r="A1269" s="13">
        <v>45312.936053240737</v>
      </c>
      <c r="C1269" s="21">
        <v>45077.524872685171</v>
      </c>
      <c r="E1269" s="21">
        <v>43410.02857638889</v>
      </c>
      <c r="G1269" s="21">
        <v>45071.934282407397</v>
      </c>
      <c r="I1269" s="13">
        <v>43409.942002314812</v>
      </c>
    </row>
    <row r="1270" spans="1:9" x14ac:dyDescent="0.2">
      <c r="A1270" s="13">
        <v>44396.210023148153</v>
      </c>
      <c r="C1270" s="21">
        <v>44858.60996527777</v>
      </c>
      <c r="E1270" s="21">
        <v>45272.536261574067</v>
      </c>
      <c r="G1270" s="21">
        <v>44854.053564814807</v>
      </c>
      <c r="I1270" s="13">
        <v>45272.452627314808</v>
      </c>
    </row>
    <row r="1271" spans="1:9" x14ac:dyDescent="0.2">
      <c r="A1271" s="13">
        <v>42302.352719907409</v>
      </c>
      <c r="C1271" s="21">
        <v>44859.622754629621</v>
      </c>
      <c r="E1271" s="21">
        <v>45045.696099537032</v>
      </c>
      <c r="G1271" s="21">
        <v>44854.053564814807</v>
      </c>
      <c r="I1271" s="13">
        <v>45045.642731481479</v>
      </c>
    </row>
    <row r="1272" spans="1:9" x14ac:dyDescent="0.2">
      <c r="A1272" s="13">
        <v>44482.064513888887</v>
      </c>
      <c r="C1272" s="21">
        <v>45073.867256944439</v>
      </c>
      <c r="E1272" s="21">
        <v>44956.43137731481</v>
      </c>
      <c r="G1272" s="21">
        <v>45068.419409722221</v>
      </c>
      <c r="I1272" s="13">
        <v>44956.351736111108</v>
      </c>
    </row>
    <row r="1273" spans="1:9" x14ac:dyDescent="0.2">
      <c r="A1273" s="13">
        <v>45273.83699074074</v>
      </c>
      <c r="C1273" s="21">
        <v>45021.723865740743</v>
      </c>
      <c r="E1273" s="21">
        <v>44820.814479166656</v>
      </c>
      <c r="G1273" s="21">
        <v>45018.878425925926</v>
      </c>
      <c r="I1273" s="13">
        <v>44820.692094907397</v>
      </c>
    </row>
    <row r="1274" spans="1:9" x14ac:dyDescent="0.2">
      <c r="A1274" s="13">
        <v>45158.83388888889</v>
      </c>
      <c r="C1274" s="21">
        <v>44854.04</v>
      </c>
      <c r="E1274" s="21">
        <v>45421.500509259262</v>
      </c>
      <c r="G1274" s="21">
        <v>44851.438692129632</v>
      </c>
      <c r="I1274" s="13">
        <v>45421.412534722222</v>
      </c>
    </row>
    <row r="1275" spans="1:9" x14ac:dyDescent="0.2">
      <c r="A1275" s="13">
        <v>43881.744930555556</v>
      </c>
      <c r="C1275" s="21">
        <v>43963.387662037028</v>
      </c>
      <c r="E1275" s="21">
        <v>44936.074004629634</v>
      </c>
      <c r="G1275" s="21">
        <v>43958.878819444442</v>
      </c>
      <c r="I1275" s="13">
        <v>44935.99763888889</v>
      </c>
    </row>
    <row r="1276" spans="1:9" x14ac:dyDescent="0.2">
      <c r="A1276" s="13">
        <v>44944.110636574071</v>
      </c>
      <c r="C1276" s="21">
        <v>43959.540798611109</v>
      </c>
      <c r="E1276" s="21">
        <v>44144.570254629638</v>
      </c>
      <c r="G1276" s="21">
        <v>43955.952280092592</v>
      </c>
      <c r="I1276" s="13">
        <v>44144.559479166674</v>
      </c>
    </row>
    <row r="1277" spans="1:9" x14ac:dyDescent="0.2">
      <c r="A1277" s="13">
        <v>45126.214872685188</v>
      </c>
      <c r="C1277" s="21">
        <v>45249.716655092598</v>
      </c>
      <c r="E1277" s="21">
        <v>43693.667743055557</v>
      </c>
      <c r="G1277" s="21">
        <v>45245.246770833342</v>
      </c>
      <c r="I1277" s="13">
        <v>43693.572442129633</v>
      </c>
    </row>
    <row r="1278" spans="1:9" x14ac:dyDescent="0.2">
      <c r="A1278" s="13">
        <v>45005.871203703697</v>
      </c>
      <c r="C1278" s="21">
        <v>45565.066203703704</v>
      </c>
      <c r="E1278" s="21">
        <v>44144.007847222223</v>
      </c>
      <c r="G1278" s="21">
        <v>45562.479803240742</v>
      </c>
      <c r="I1278" s="13">
        <v>44143.980983796297</v>
      </c>
    </row>
    <row r="1279" spans="1:9" x14ac:dyDescent="0.2">
      <c r="A1279" s="13">
        <v>43149.110763888893</v>
      </c>
      <c r="C1279" s="21">
        <v>43961.570972222224</v>
      </c>
      <c r="E1279" s="21">
        <v>44312.596006944455</v>
      </c>
      <c r="G1279" s="21">
        <v>43955.952280092592</v>
      </c>
      <c r="I1279" s="13">
        <v>44312.532997685194</v>
      </c>
    </row>
    <row r="1280" spans="1:9" x14ac:dyDescent="0.2">
      <c r="A1280" s="13">
        <v>42157.384305555563</v>
      </c>
      <c r="C1280" s="21">
        <v>45126.88439814814</v>
      </c>
      <c r="E1280" s="21">
        <v>45109.606215277781</v>
      </c>
      <c r="G1280" s="21">
        <v>45124.354537037027</v>
      </c>
      <c r="I1280" s="13">
        <v>45109.5703125</v>
      </c>
    </row>
    <row r="1281" spans="1:9" x14ac:dyDescent="0.2">
      <c r="A1281" s="13">
        <v>45544.224039351851</v>
      </c>
      <c r="C1281" s="21">
        <v>45023.64543981482</v>
      </c>
      <c r="E1281" s="21">
        <v>45335.310370370367</v>
      </c>
      <c r="G1281" s="21">
        <v>45018.878425925926</v>
      </c>
      <c r="I1281" s="13">
        <v>45335.234097222223</v>
      </c>
    </row>
    <row r="1282" spans="1:9" x14ac:dyDescent="0.2">
      <c r="A1282" s="13">
        <v>45123.367222222223</v>
      </c>
      <c r="C1282" s="21">
        <v>45327.45618055555</v>
      </c>
      <c r="E1282" s="21">
        <v>43745.532777777786</v>
      </c>
      <c r="G1282" s="21">
        <v>45321.884479166663</v>
      </c>
      <c r="I1282" s="13">
        <v>43745.517800925933</v>
      </c>
    </row>
    <row r="1283" spans="1:9" x14ac:dyDescent="0.2">
      <c r="A1283" s="13">
        <v>44165.601793981477</v>
      </c>
      <c r="C1283" s="21">
        <v>45469.762361111112</v>
      </c>
      <c r="E1283" s="21">
        <v>44371.350625000006</v>
      </c>
      <c r="G1283" s="21">
        <v>45466.260266203702</v>
      </c>
      <c r="I1283" s="13">
        <v>44371.237407407411</v>
      </c>
    </row>
    <row r="1284" spans="1:9" x14ac:dyDescent="0.2">
      <c r="A1284" s="13">
        <v>44865.150451388887</v>
      </c>
      <c r="C1284" s="21">
        <v>45131.063043981478</v>
      </c>
      <c r="E1284" s="21">
        <v>44728.635104166671</v>
      </c>
      <c r="G1284" s="21">
        <v>45127.477835648147</v>
      </c>
      <c r="I1284" s="13">
        <v>44728.617349537039</v>
      </c>
    </row>
    <row r="1285" spans="1:9" x14ac:dyDescent="0.2">
      <c r="A1285" s="13">
        <v>44854.053564814807</v>
      </c>
      <c r="C1285" s="21">
        <v>45553.649513888879</v>
      </c>
      <c r="E1285" s="21">
        <v>44726.305023148147</v>
      </c>
      <c r="G1285" s="21">
        <v>45550.066157407397</v>
      </c>
      <c r="I1285" s="13">
        <v>44726.242650462962</v>
      </c>
    </row>
    <row r="1286" spans="1:9" x14ac:dyDescent="0.2">
      <c r="A1286" s="13">
        <v>44432.289814814823</v>
      </c>
      <c r="C1286" s="21">
        <v>45290.018113425918</v>
      </c>
      <c r="E1286" s="21">
        <v>43255.345196759263</v>
      </c>
      <c r="G1286" s="21">
        <v>45285.426655092589</v>
      </c>
      <c r="I1286" s="13">
        <v>43255.290312500001</v>
      </c>
    </row>
    <row r="1287" spans="1:9" x14ac:dyDescent="0.2">
      <c r="A1287" s="13">
        <v>45438.600659722222</v>
      </c>
      <c r="C1287" s="21">
        <v>45289.84175925926</v>
      </c>
      <c r="E1287" s="21">
        <v>44861.317604166674</v>
      </c>
      <c r="G1287" s="21">
        <v>45285.426655092589</v>
      </c>
      <c r="I1287" s="13">
        <v>44861.291909722233</v>
      </c>
    </row>
    <row r="1288" spans="1:9" x14ac:dyDescent="0.2">
      <c r="A1288" s="13">
        <v>45373.541805555556</v>
      </c>
      <c r="C1288" s="21">
        <v>45140.086886574078</v>
      </c>
      <c r="E1288" s="21">
        <v>43649.23342592593</v>
      </c>
      <c r="G1288" s="21">
        <v>45136.785960648151</v>
      </c>
      <c r="I1288" s="13">
        <v>43649.199236111112</v>
      </c>
    </row>
    <row r="1289" spans="1:9" x14ac:dyDescent="0.2">
      <c r="A1289" s="13">
        <v>42973.073599537027</v>
      </c>
      <c r="C1289" s="21">
        <v>45469.814918981479</v>
      </c>
      <c r="E1289" s="21">
        <v>45384.799293981479</v>
      </c>
      <c r="G1289" s="21">
        <v>45466.260266203702</v>
      </c>
      <c r="I1289" s="13">
        <v>45384.756712962961</v>
      </c>
    </row>
    <row r="1290" spans="1:9" x14ac:dyDescent="0.2">
      <c r="A1290" s="13">
        <v>44577.340266203697</v>
      </c>
      <c r="C1290" s="21">
        <v>45470.878032407411</v>
      </c>
      <c r="E1290" s="21">
        <v>44290.620034722226</v>
      </c>
      <c r="G1290" s="21">
        <v>45466.260266203702</v>
      </c>
      <c r="I1290" s="13">
        <v>44290.5937962963</v>
      </c>
    </row>
    <row r="1291" spans="1:9" x14ac:dyDescent="0.2">
      <c r="A1291" s="13">
        <v>44095.959016203713</v>
      </c>
      <c r="C1291" s="21">
        <v>45469.893194444441</v>
      </c>
      <c r="E1291" s="21">
        <v>45207.558206018519</v>
      </c>
      <c r="G1291" s="21">
        <v>45466.260266203702</v>
      </c>
      <c r="I1291" s="13">
        <v>45207.491099537037</v>
      </c>
    </row>
    <row r="1292" spans="1:9" x14ac:dyDescent="0.2">
      <c r="A1292" s="13">
        <v>44414.440069444441</v>
      </c>
      <c r="C1292" s="21">
        <v>45288.956585648142</v>
      </c>
      <c r="E1292" s="21">
        <v>44948.739490740736</v>
      </c>
      <c r="G1292" s="21">
        <v>45285.426655092589</v>
      </c>
      <c r="I1292" s="13">
        <v>44948.663807870369</v>
      </c>
    </row>
    <row r="1293" spans="1:9" x14ac:dyDescent="0.2">
      <c r="A1293" s="13">
        <v>42131.665925925918</v>
      </c>
      <c r="C1293" s="21">
        <v>43971.689027777786</v>
      </c>
      <c r="E1293" s="21">
        <v>43297.005706018521</v>
      </c>
      <c r="G1293" s="21">
        <v>43968.129120370373</v>
      </c>
      <c r="I1293" s="13">
        <v>43296.891655092593</v>
      </c>
    </row>
    <row r="1294" spans="1:9" x14ac:dyDescent="0.2">
      <c r="A1294" s="13">
        <v>45342.363495370373</v>
      </c>
      <c r="C1294" s="21">
        <v>43333.534120370372</v>
      </c>
      <c r="E1294" s="21">
        <v>45288.234988425931</v>
      </c>
      <c r="G1294" s="21">
        <v>43330.973009259258</v>
      </c>
      <c r="I1294" s="13">
        <v>45288.208113425928</v>
      </c>
    </row>
    <row r="1295" spans="1:9" x14ac:dyDescent="0.2">
      <c r="A1295" s="13">
        <v>43978.717442129629</v>
      </c>
      <c r="C1295" s="21">
        <v>43786.548692129625</v>
      </c>
      <c r="E1295" s="21">
        <v>43272.836701388886</v>
      </c>
      <c r="G1295" s="21">
        <v>43783.148715277777</v>
      </c>
      <c r="I1295" s="13">
        <v>43272.744803240741</v>
      </c>
    </row>
    <row r="1296" spans="1:9" x14ac:dyDescent="0.2">
      <c r="A1296" s="13">
        <v>44045.004849537043</v>
      </c>
      <c r="C1296" s="21">
        <v>42899.74704861112</v>
      </c>
      <c r="E1296" s="21">
        <v>43513.488043981481</v>
      </c>
      <c r="G1296" s="21">
        <v>42896.150972222233</v>
      </c>
      <c r="I1296" s="13">
        <v>43513.402997685182</v>
      </c>
    </row>
    <row r="1297" spans="1:9" x14ac:dyDescent="0.2">
      <c r="A1297" s="13">
        <v>43561.343252314808</v>
      </c>
      <c r="C1297" s="21">
        <v>43598.580231481486</v>
      </c>
      <c r="E1297" s="21">
        <v>45137.082291666666</v>
      </c>
      <c r="G1297" s="21">
        <v>43595.092766203707</v>
      </c>
      <c r="I1297" s="13">
        <v>45137.028495370367</v>
      </c>
    </row>
    <row r="1298" spans="1:9" x14ac:dyDescent="0.2">
      <c r="A1298" s="13">
        <v>45092.344143518523</v>
      </c>
      <c r="C1298" s="21">
        <v>44701.915856481479</v>
      </c>
      <c r="E1298" s="21">
        <v>43503.756458333337</v>
      </c>
      <c r="G1298" s="21">
        <v>44698.276678240742</v>
      </c>
      <c r="I1298" s="13">
        <v>43503.683738425927</v>
      </c>
    </row>
    <row r="1299" spans="1:9" x14ac:dyDescent="0.2">
      <c r="A1299" s="13">
        <v>44685.696319444447</v>
      </c>
      <c r="C1299" s="21">
        <v>45080.177523148144</v>
      </c>
      <c r="E1299" s="21">
        <v>44844.828136574084</v>
      </c>
      <c r="G1299" s="21">
        <v>45074.587500000001</v>
      </c>
      <c r="I1299" s="13">
        <v>44844.815983796303</v>
      </c>
    </row>
    <row r="1300" spans="1:9" x14ac:dyDescent="0.2">
      <c r="A1300" s="13">
        <v>43173.483634259261</v>
      </c>
      <c r="C1300" s="21">
        <v>44460.520173611105</v>
      </c>
      <c r="E1300" s="21">
        <v>43810.548171296294</v>
      </c>
      <c r="G1300" s="21">
        <v>44455.899421296293</v>
      </c>
      <c r="I1300" s="13">
        <v>43810.433194444442</v>
      </c>
    </row>
    <row r="1301" spans="1:9" x14ac:dyDescent="0.2">
      <c r="A1301" s="13">
        <v>43801.648263888892</v>
      </c>
      <c r="C1301" s="21">
        <v>43245.930104166669</v>
      </c>
      <c r="E1301" s="21">
        <v>44272.64234953704</v>
      </c>
      <c r="G1301" s="21">
        <v>43243.341134259259</v>
      </c>
      <c r="I1301" s="13">
        <v>44272.569791666669</v>
      </c>
    </row>
    <row r="1302" spans="1:9" x14ac:dyDescent="0.2">
      <c r="A1302" s="13">
        <v>44669.57130787037</v>
      </c>
      <c r="C1302" s="21">
        <v>43333.550555555557</v>
      </c>
      <c r="E1302" s="21">
        <v>45328.150902777779</v>
      </c>
      <c r="G1302" s="21">
        <v>43330.973009259258</v>
      </c>
      <c r="I1302" s="13">
        <v>45328.103182870371</v>
      </c>
    </row>
    <row r="1303" spans="1:9" x14ac:dyDescent="0.2">
      <c r="A1303" s="13">
        <v>42885.525254629632</v>
      </c>
      <c r="C1303" s="21">
        <v>45077.277777777774</v>
      </c>
      <c r="E1303" s="21">
        <v>45567.450787037036</v>
      </c>
      <c r="G1303" s="21">
        <v>45074.587500000001</v>
      </c>
      <c r="I1303" s="13">
        <v>45567.344178240739</v>
      </c>
    </row>
    <row r="1304" spans="1:9" x14ac:dyDescent="0.2">
      <c r="A1304" s="13">
        <v>42538.003148148149</v>
      </c>
      <c r="C1304" s="21">
        <v>42898.665636574086</v>
      </c>
      <c r="E1304" s="21">
        <v>45598.200613425928</v>
      </c>
      <c r="G1304" s="21">
        <v>42896.150972222233</v>
      </c>
      <c r="I1304" s="13">
        <v>45598.16064814815</v>
      </c>
    </row>
    <row r="1305" spans="1:9" x14ac:dyDescent="0.2">
      <c r="A1305" s="13">
        <v>42231.183425925927</v>
      </c>
      <c r="C1305" s="21">
        <v>45382.466990740751</v>
      </c>
      <c r="E1305" s="21">
        <v>45023.340358796289</v>
      </c>
      <c r="G1305" s="21">
        <v>45378.061898148153</v>
      </c>
      <c r="I1305" s="13">
        <v>45023.263819444437</v>
      </c>
    </row>
    <row r="1306" spans="1:9" x14ac:dyDescent="0.2">
      <c r="A1306" s="13">
        <v>41825.3278125</v>
      </c>
      <c r="C1306" s="21">
        <v>43038.817349537028</v>
      </c>
      <c r="E1306" s="21">
        <v>45035.285162037035</v>
      </c>
      <c r="G1306" s="21">
        <v>43034.305300925917</v>
      </c>
      <c r="I1306" s="13">
        <v>45035.21020833333</v>
      </c>
    </row>
    <row r="1307" spans="1:9" x14ac:dyDescent="0.2">
      <c r="A1307" s="13">
        <v>43687.817152777781</v>
      </c>
      <c r="C1307" s="21">
        <v>43845.222083333334</v>
      </c>
      <c r="E1307" s="21">
        <v>43272.101539351861</v>
      </c>
      <c r="G1307" s="21">
        <v>43840.777858796297</v>
      </c>
      <c r="I1307" s="13">
        <v>43272.081238425933</v>
      </c>
    </row>
    <row r="1308" spans="1:9" x14ac:dyDescent="0.2">
      <c r="A1308" s="13">
        <v>42093.35359953704</v>
      </c>
      <c r="C1308" s="21">
        <v>42866.253171296295</v>
      </c>
      <c r="E1308" s="21">
        <v>44832.063738425924</v>
      </c>
      <c r="G1308" s="21">
        <v>42863.629861111112</v>
      </c>
      <c r="I1308" s="13">
        <v>44831.971805555557</v>
      </c>
    </row>
    <row r="1309" spans="1:9" x14ac:dyDescent="0.2">
      <c r="A1309" s="13">
        <v>44614.200381944444</v>
      </c>
      <c r="C1309" s="21">
        <v>42948.382673611122</v>
      </c>
      <c r="E1309" s="21">
        <v>43584.592650462968</v>
      </c>
      <c r="G1309" s="21">
        <v>42943.779953703714</v>
      </c>
      <c r="I1309" s="13">
        <v>43584.472916666673</v>
      </c>
    </row>
    <row r="1310" spans="1:9" x14ac:dyDescent="0.2">
      <c r="A1310" s="13">
        <v>44211.634756944448</v>
      </c>
      <c r="C1310" s="21">
        <v>45086.514675925922</v>
      </c>
      <c r="E1310" s="21">
        <v>45597.886944444443</v>
      </c>
      <c r="G1310" s="21">
        <v>45083.928229166668</v>
      </c>
      <c r="I1310" s="13">
        <v>45597.775138888886</v>
      </c>
    </row>
    <row r="1311" spans="1:9" x14ac:dyDescent="0.2">
      <c r="A1311" s="13">
        <v>45434.233969907407</v>
      </c>
      <c r="C1311" s="21">
        <v>43539.474166666674</v>
      </c>
      <c r="E1311" s="21">
        <v>45335.246527777781</v>
      </c>
      <c r="G1311" s="21">
        <v>43534.862743055557</v>
      </c>
      <c r="I1311" s="13">
        <v>45335.234097222223</v>
      </c>
    </row>
    <row r="1312" spans="1:9" x14ac:dyDescent="0.2">
      <c r="A1312" s="13">
        <v>44023.29550925926</v>
      </c>
      <c r="C1312" s="21">
        <v>43846.217673611114</v>
      </c>
      <c r="E1312" s="21">
        <v>43471.375231481485</v>
      </c>
      <c r="G1312" s="21">
        <v>43840.777858796297</v>
      </c>
      <c r="I1312" s="13">
        <v>43471.363668981481</v>
      </c>
    </row>
    <row r="1313" spans="1:9" x14ac:dyDescent="0.2">
      <c r="A1313" s="13">
        <v>44994.295995370368</v>
      </c>
      <c r="C1313" s="21">
        <v>42868.065324074079</v>
      </c>
      <c r="E1313" s="21">
        <v>45431.647222222222</v>
      </c>
      <c r="G1313" s="21">
        <v>42863.629861111112</v>
      </c>
      <c r="I1313" s="13">
        <v>45431.578136574077</v>
      </c>
    </row>
    <row r="1314" spans="1:9" x14ac:dyDescent="0.2">
      <c r="A1314" s="13">
        <v>44127.305844907409</v>
      </c>
      <c r="C1314" s="21">
        <v>45382.668414351851</v>
      </c>
      <c r="E1314" s="21">
        <v>45329.502280092594</v>
      </c>
      <c r="G1314" s="21">
        <v>45378.061898148153</v>
      </c>
      <c r="I1314" s="13">
        <v>45329.394930555558</v>
      </c>
    </row>
    <row r="1315" spans="1:9" x14ac:dyDescent="0.2">
      <c r="A1315" s="13">
        <v>45094.053622685176</v>
      </c>
      <c r="C1315" s="21">
        <v>43539.309583333335</v>
      </c>
      <c r="E1315" s="21">
        <v>45486.62363425926</v>
      </c>
      <c r="G1315" s="21">
        <v>43534.862743055557</v>
      </c>
      <c r="I1315" s="13">
        <v>45486.577476851853</v>
      </c>
    </row>
    <row r="1316" spans="1:9" x14ac:dyDescent="0.2">
      <c r="A1316" s="13">
        <v>44523.101446759261</v>
      </c>
      <c r="C1316" s="21">
        <v>42960.542986111104</v>
      </c>
      <c r="E1316" s="21">
        <v>44334.899872685186</v>
      </c>
      <c r="G1316" s="21">
        <v>42957.913252314807</v>
      </c>
      <c r="I1316" s="13">
        <v>44334.886076388888</v>
      </c>
    </row>
    <row r="1317" spans="1:9" x14ac:dyDescent="0.2">
      <c r="A1317" s="13">
        <v>45365.105219907397</v>
      </c>
      <c r="C1317" s="21">
        <v>43857.722233796303</v>
      </c>
      <c r="E1317" s="21">
        <v>41939.991759259254</v>
      </c>
      <c r="G1317" s="21">
        <v>43854.273101851853</v>
      </c>
      <c r="I1317" s="13">
        <v>41939.884606481479</v>
      </c>
    </row>
    <row r="1318" spans="1:9" x14ac:dyDescent="0.2">
      <c r="A1318" s="13">
        <v>45001.759606481479</v>
      </c>
      <c r="C1318" s="21">
        <v>43910.843043981484</v>
      </c>
      <c r="E1318" s="21">
        <v>43895.395277777774</v>
      </c>
      <c r="G1318" s="21">
        <v>43905.235937500001</v>
      </c>
      <c r="I1318" s="13">
        <v>43895.389305555553</v>
      </c>
    </row>
    <row r="1319" spans="1:9" x14ac:dyDescent="0.2">
      <c r="A1319" s="13">
        <v>45547.097187500003</v>
      </c>
      <c r="C1319" s="21">
        <v>43275.325740740736</v>
      </c>
      <c r="E1319" s="21">
        <v>44789.57271990741</v>
      </c>
      <c r="G1319" s="21">
        <v>43272.744803240741</v>
      </c>
      <c r="I1319" s="13">
        <v>44789.527974537043</v>
      </c>
    </row>
    <row r="1320" spans="1:9" x14ac:dyDescent="0.2">
      <c r="A1320" s="13">
        <v>44911.457094907397</v>
      </c>
      <c r="C1320" s="21">
        <v>43276.495474537041</v>
      </c>
      <c r="E1320" s="21">
        <v>44773.52825231482</v>
      </c>
      <c r="G1320" s="21">
        <v>43272.744803240741</v>
      </c>
      <c r="I1320" s="13">
        <v>44773.458460648151</v>
      </c>
    </row>
    <row r="1321" spans="1:9" x14ac:dyDescent="0.2">
      <c r="A1321" s="13">
        <v>44503.216863425929</v>
      </c>
      <c r="C1321" s="21">
        <v>44952.147916666669</v>
      </c>
      <c r="E1321" s="21">
        <v>45044.652233796296</v>
      </c>
      <c r="G1321" s="21">
        <v>44947.643564814818</v>
      </c>
      <c r="I1321" s="13">
        <v>45044.562303240738</v>
      </c>
    </row>
    <row r="1322" spans="1:9" x14ac:dyDescent="0.2">
      <c r="A1322" s="13">
        <v>44351.60665509259</v>
      </c>
      <c r="C1322" s="21">
        <v>43909.658993055556</v>
      </c>
      <c r="E1322" s="21">
        <v>45054.105370370373</v>
      </c>
      <c r="G1322" s="21">
        <v>43905.235937500001</v>
      </c>
      <c r="I1322" s="13">
        <v>45054.057083333333</v>
      </c>
    </row>
    <row r="1323" spans="1:9" x14ac:dyDescent="0.2">
      <c r="A1323" s="13">
        <v>45326.190787037027</v>
      </c>
      <c r="C1323" s="21">
        <v>45550.233784722222</v>
      </c>
      <c r="E1323" s="21">
        <v>44591.485914351855</v>
      </c>
      <c r="G1323" s="21">
        <v>45544.602696759262</v>
      </c>
      <c r="I1323" s="13">
        <v>44591.424803240741</v>
      </c>
    </row>
    <row r="1324" spans="1:9" x14ac:dyDescent="0.2">
      <c r="A1324" s="13">
        <v>45278.783252314817</v>
      </c>
      <c r="C1324" s="21">
        <v>43907.752222222225</v>
      </c>
      <c r="E1324" s="21">
        <v>42389.650543981479</v>
      </c>
      <c r="G1324" s="21">
        <v>43905.235937500001</v>
      </c>
      <c r="I1324" s="13">
        <v>42389.637789351851</v>
      </c>
    </row>
    <row r="1325" spans="1:9" x14ac:dyDescent="0.2">
      <c r="A1325" s="13">
        <v>44696.105474537027</v>
      </c>
      <c r="C1325" s="21">
        <v>44950.082372685189</v>
      </c>
      <c r="E1325" s="21">
        <v>44503.239537037043</v>
      </c>
      <c r="G1325" s="21">
        <v>44947.643564814818</v>
      </c>
      <c r="I1325" s="13">
        <v>44503.216863425929</v>
      </c>
    </row>
    <row r="1326" spans="1:9" x14ac:dyDescent="0.2">
      <c r="A1326" s="13">
        <v>45166.879502314812</v>
      </c>
      <c r="C1326" s="21">
        <v>44201.380925925929</v>
      </c>
      <c r="E1326" s="21">
        <v>44622.475729166668</v>
      </c>
      <c r="G1326" s="21">
        <v>44197.710462962961</v>
      </c>
      <c r="I1326" s="13">
        <v>44622.461273148147</v>
      </c>
    </row>
    <row r="1327" spans="1:9" x14ac:dyDescent="0.2">
      <c r="A1327" s="13">
        <v>44371.139490740738</v>
      </c>
      <c r="C1327" s="21">
        <v>45051.463946759257</v>
      </c>
      <c r="E1327" s="21">
        <v>44336.576631944445</v>
      </c>
      <c r="G1327" s="21">
        <v>45048.849108796298</v>
      </c>
      <c r="I1327" s="13">
        <v>44336.501932870371</v>
      </c>
    </row>
    <row r="1328" spans="1:9" x14ac:dyDescent="0.2">
      <c r="A1328" s="13">
        <v>43801.50340277778</v>
      </c>
      <c r="C1328" s="21">
        <v>44203.093425925923</v>
      </c>
      <c r="E1328" s="21">
        <v>44908.87399305556</v>
      </c>
      <c r="G1328" s="21">
        <v>44197.710462962961</v>
      </c>
      <c r="I1328" s="13">
        <v>44908.80133101852</v>
      </c>
    </row>
    <row r="1329" spans="1:9" x14ac:dyDescent="0.2">
      <c r="A1329" s="13">
        <v>43526.962164351848</v>
      </c>
      <c r="C1329" s="21">
        <v>43252.889629629637</v>
      </c>
      <c r="E1329" s="21">
        <v>44307.203425925924</v>
      </c>
      <c r="G1329" s="21">
        <v>43249.281388888892</v>
      </c>
      <c r="I1329" s="13">
        <v>44307.134097222217</v>
      </c>
    </row>
    <row r="1330" spans="1:9" x14ac:dyDescent="0.2">
      <c r="A1330" s="13">
        <v>44440.890949074077</v>
      </c>
      <c r="C1330" s="21">
        <v>42840.632928240746</v>
      </c>
      <c r="E1330" s="21">
        <v>44689.454328703694</v>
      </c>
      <c r="G1330" s="21">
        <v>42837.235069444447</v>
      </c>
      <c r="I1330" s="13">
        <v>44689.340532407397</v>
      </c>
    </row>
    <row r="1331" spans="1:9" x14ac:dyDescent="0.2">
      <c r="A1331" s="13">
        <v>44419.443171296298</v>
      </c>
      <c r="C1331" s="21">
        <v>45053.45407407407</v>
      </c>
      <c r="E1331" s="21">
        <v>44718.6719675926</v>
      </c>
      <c r="G1331" s="21">
        <v>45048.849108796298</v>
      </c>
      <c r="I1331" s="13">
        <v>44718.596967592603</v>
      </c>
    </row>
    <row r="1332" spans="1:9" x14ac:dyDescent="0.2">
      <c r="A1332" s="13">
        <v>43240.04277777778</v>
      </c>
      <c r="C1332" s="21">
        <v>43593.272928240738</v>
      </c>
      <c r="E1332" s="21">
        <v>44906.796782407408</v>
      </c>
      <c r="G1332" s="21">
        <v>43589.829641203702</v>
      </c>
      <c r="I1332" s="13">
        <v>44906.707696759258</v>
      </c>
    </row>
    <row r="1333" spans="1:9" x14ac:dyDescent="0.2">
      <c r="A1333" s="13">
        <v>43842.825995370367</v>
      </c>
      <c r="C1333" s="21">
        <v>43673.105393518519</v>
      </c>
      <c r="E1333" s="21">
        <v>44801.256388888891</v>
      </c>
      <c r="G1333" s="21">
        <v>43669.613634259258</v>
      </c>
      <c r="I1333" s="13">
        <v>44801.254363425927</v>
      </c>
    </row>
    <row r="1334" spans="1:9" x14ac:dyDescent="0.2">
      <c r="A1334" s="13">
        <v>45444.539456018523</v>
      </c>
      <c r="C1334" s="21">
        <v>43595.422731481478</v>
      </c>
      <c r="E1334" s="21">
        <v>42850.888773148145</v>
      </c>
      <c r="G1334" s="21">
        <v>43589.829641203702</v>
      </c>
      <c r="I1334" s="13">
        <v>42850.835902777777</v>
      </c>
    </row>
    <row r="1335" spans="1:9" x14ac:dyDescent="0.2">
      <c r="A1335" s="13">
        <v>45401.053182870368</v>
      </c>
      <c r="C1335" s="21">
        <v>43675.265277777777</v>
      </c>
      <c r="E1335" s="21">
        <v>42952.696134259255</v>
      </c>
      <c r="G1335" s="21">
        <v>43669.613634259258</v>
      </c>
      <c r="I1335" s="13">
        <v>42952.608738425923</v>
      </c>
    </row>
    <row r="1336" spans="1:9" x14ac:dyDescent="0.2">
      <c r="A1336" s="13">
        <v>43808.189166666663</v>
      </c>
      <c r="C1336" s="21">
        <v>44580.227384259262</v>
      </c>
      <c r="E1336" s="21">
        <v>45119.874259259268</v>
      </c>
      <c r="G1336" s="21">
        <v>44575.620243055557</v>
      </c>
      <c r="I1336" s="13">
        <v>45119.852743055562</v>
      </c>
    </row>
    <row r="1337" spans="1:9" x14ac:dyDescent="0.2">
      <c r="A1337" s="13">
        <v>43532.824201388888</v>
      </c>
      <c r="C1337" s="21">
        <v>45515.078159722223</v>
      </c>
      <c r="E1337" s="21">
        <v>43014.817962962959</v>
      </c>
      <c r="G1337" s="21">
        <v>45512.660509259258</v>
      </c>
      <c r="I1337" s="13">
        <v>43014.739699074067</v>
      </c>
    </row>
    <row r="1338" spans="1:9" x14ac:dyDescent="0.2">
      <c r="A1338" s="13">
        <v>45321.884479166663</v>
      </c>
      <c r="C1338" s="21">
        <v>43805.003599537027</v>
      </c>
      <c r="E1338" s="21">
        <v>43874.856817129628</v>
      </c>
      <c r="G1338" s="21">
        <v>43799.456099537027</v>
      </c>
      <c r="I1338" s="13">
        <v>43874.828344907408</v>
      </c>
    </row>
    <row r="1339" spans="1:9" x14ac:dyDescent="0.2">
      <c r="A1339" s="13">
        <v>44109.750347222223</v>
      </c>
      <c r="C1339" s="21">
        <v>44989.241481481484</v>
      </c>
      <c r="E1339" s="21">
        <v>45096.174780092588</v>
      </c>
      <c r="G1339" s="21">
        <v>44984.490798611107</v>
      </c>
      <c r="I1339" s="13">
        <v>45096.075810185182</v>
      </c>
    </row>
    <row r="1340" spans="1:9" x14ac:dyDescent="0.2">
      <c r="A1340" s="13">
        <v>42881.173310185193</v>
      </c>
      <c r="C1340" s="21">
        <v>43776.084062499991</v>
      </c>
      <c r="E1340" s="21">
        <v>45108.237881944435</v>
      </c>
      <c r="G1340" s="21">
        <v>43771.492743055547</v>
      </c>
      <c r="I1340" s="13">
        <v>45108.175474537027</v>
      </c>
    </row>
    <row r="1341" spans="1:9" x14ac:dyDescent="0.2">
      <c r="A1341" s="13">
        <v>45092.531736111108</v>
      </c>
      <c r="C1341" s="21">
        <v>44187.53842592593</v>
      </c>
      <c r="E1341" s="21">
        <v>42933.361747685194</v>
      </c>
      <c r="G1341" s="21">
        <v>44183.918912037043</v>
      </c>
      <c r="I1341" s="13">
        <v>42933.310949074083</v>
      </c>
    </row>
    <row r="1342" spans="1:9" x14ac:dyDescent="0.2">
      <c r="A1342" s="13">
        <v>43943.752071759263</v>
      </c>
      <c r="C1342" s="21">
        <v>44989.172407407401</v>
      </c>
      <c r="E1342" s="21">
        <v>43825.92701388889</v>
      </c>
      <c r="G1342" s="21">
        <v>44984.490798611107</v>
      </c>
      <c r="I1342" s="13">
        <v>43825.856921296298</v>
      </c>
    </row>
    <row r="1343" spans="1:9" x14ac:dyDescent="0.2">
      <c r="A1343" s="13">
        <v>44827.95208333333</v>
      </c>
      <c r="C1343" s="21">
        <v>44030.611921296295</v>
      </c>
      <c r="E1343" s="21">
        <v>44505.925034722211</v>
      </c>
      <c r="G1343" s="21">
        <v>44026.026805555557</v>
      </c>
      <c r="I1343" s="13">
        <v>44505.827314814807</v>
      </c>
    </row>
    <row r="1344" spans="1:9" x14ac:dyDescent="0.2">
      <c r="A1344" s="13">
        <v>42742.219351851847</v>
      </c>
      <c r="C1344" s="21">
        <v>44443.436840277784</v>
      </c>
      <c r="E1344" s="21">
        <v>42811.409756944442</v>
      </c>
      <c r="G1344" s="21">
        <v>44440.890949074077</v>
      </c>
      <c r="I1344" s="13">
        <v>42811.31</v>
      </c>
    </row>
    <row r="1345" spans="1:9" x14ac:dyDescent="0.2">
      <c r="A1345" s="13">
        <v>45188.359270833331</v>
      </c>
      <c r="C1345" s="21">
        <v>43803.913680555546</v>
      </c>
      <c r="E1345" s="21">
        <v>43889.822418981486</v>
      </c>
      <c r="G1345" s="21">
        <v>43799.456099537027</v>
      </c>
      <c r="I1345" s="13">
        <v>43889.790196759262</v>
      </c>
    </row>
    <row r="1346" spans="1:9" x14ac:dyDescent="0.2">
      <c r="A1346" s="13">
        <v>43773.354050925933</v>
      </c>
      <c r="C1346" s="21">
        <v>44188.47146990741</v>
      </c>
      <c r="E1346" s="21">
        <v>44214.352418981485</v>
      </c>
      <c r="G1346" s="21">
        <v>44183.918912037043</v>
      </c>
      <c r="I1346" s="13">
        <v>44214.235324074078</v>
      </c>
    </row>
    <row r="1347" spans="1:9" x14ac:dyDescent="0.2">
      <c r="A1347" s="13">
        <v>44969.494583333333</v>
      </c>
      <c r="C1347" s="21">
        <v>43916.697499999995</v>
      </c>
      <c r="E1347" s="21">
        <v>42973.781458333331</v>
      </c>
      <c r="G1347" s="21">
        <v>43911.258148148147</v>
      </c>
      <c r="I1347" s="13">
        <v>42973.668263888889</v>
      </c>
    </row>
    <row r="1348" spans="1:9" x14ac:dyDescent="0.2">
      <c r="A1348" s="13">
        <v>43354.00990740741</v>
      </c>
      <c r="C1348" s="21">
        <v>44252.684108796289</v>
      </c>
      <c r="E1348" s="21">
        <v>45541.024513888879</v>
      </c>
      <c r="G1348" s="21">
        <v>44248.255277777767</v>
      </c>
      <c r="I1348" s="13">
        <v>45540.950324074067</v>
      </c>
    </row>
    <row r="1349" spans="1:9" x14ac:dyDescent="0.2">
      <c r="A1349" s="13">
        <v>43584.284143518518</v>
      </c>
      <c r="C1349" s="21">
        <v>45330.571377314816</v>
      </c>
      <c r="E1349" s="21">
        <v>43461.448148148149</v>
      </c>
      <c r="G1349" s="21">
        <v>45325.000150462962</v>
      </c>
      <c r="I1349" s="13">
        <v>43461.408518518518</v>
      </c>
    </row>
    <row r="1350" spans="1:9" x14ac:dyDescent="0.2">
      <c r="A1350" s="13">
        <v>44471.43068287037</v>
      </c>
      <c r="C1350" s="21">
        <v>44253.81001157406</v>
      </c>
      <c r="E1350" s="21">
        <v>44702.896238425928</v>
      </c>
      <c r="G1350" s="21">
        <v>44248.255277777767</v>
      </c>
      <c r="I1350" s="13">
        <v>44702.85732638889</v>
      </c>
    </row>
    <row r="1351" spans="1:9" x14ac:dyDescent="0.2">
      <c r="A1351" s="13">
        <v>45005.354398148149</v>
      </c>
      <c r="C1351" s="21">
        <v>44743.259849537033</v>
      </c>
      <c r="E1351" s="21">
        <v>43490.967928240745</v>
      </c>
      <c r="G1351" s="21">
        <v>44737.682511574072</v>
      </c>
      <c r="I1351" s="13">
        <v>43490.87871527778</v>
      </c>
    </row>
    <row r="1352" spans="1:9" x14ac:dyDescent="0.2">
      <c r="A1352" s="13">
        <v>44350.940150462957</v>
      </c>
      <c r="C1352" s="21">
        <v>44510.419780092583</v>
      </c>
      <c r="E1352" s="21">
        <v>43060.211921296286</v>
      </c>
      <c r="G1352" s="21">
        <v>44505.827314814807</v>
      </c>
      <c r="I1352" s="13">
        <v>43060.123460648138</v>
      </c>
    </row>
    <row r="1353" spans="1:9" x14ac:dyDescent="0.2">
      <c r="A1353" s="13">
        <v>45102.405023148152</v>
      </c>
      <c r="C1353" s="21">
        <v>44575.744456018525</v>
      </c>
      <c r="E1353" s="21">
        <v>41512.904293981483</v>
      </c>
      <c r="G1353" s="21">
        <v>44571.075208333343</v>
      </c>
      <c r="I1353" s="13">
        <v>41512.899467592593</v>
      </c>
    </row>
    <row r="1354" spans="1:9" x14ac:dyDescent="0.2">
      <c r="A1354" s="13">
        <v>45348.317094907397</v>
      </c>
      <c r="C1354" s="21">
        <v>43885.274050925931</v>
      </c>
      <c r="E1354" s="21">
        <v>43514.623703703699</v>
      </c>
      <c r="G1354" s="21">
        <v>43881.744930555556</v>
      </c>
      <c r="I1354" s="13">
        <v>43514.511458333327</v>
      </c>
    </row>
    <row r="1355" spans="1:9" x14ac:dyDescent="0.2">
      <c r="A1355" s="13">
        <v>45483.301388888889</v>
      </c>
      <c r="C1355" s="21">
        <v>43885.369525462964</v>
      </c>
      <c r="E1355" s="21">
        <v>45285.504583333328</v>
      </c>
      <c r="G1355" s="21">
        <v>43881.744930555556</v>
      </c>
      <c r="I1355" s="13">
        <v>45285.426655092589</v>
      </c>
    </row>
    <row r="1356" spans="1:9" x14ac:dyDescent="0.2">
      <c r="A1356" s="13">
        <v>43882.620833333327</v>
      </c>
      <c r="C1356" s="21">
        <v>44741.237465277773</v>
      </c>
      <c r="E1356" s="21">
        <v>44952.587766203702</v>
      </c>
      <c r="G1356" s="21">
        <v>44737.682511574072</v>
      </c>
      <c r="I1356" s="13">
        <v>44952.49863425926</v>
      </c>
    </row>
    <row r="1357" spans="1:9" x14ac:dyDescent="0.2">
      <c r="A1357" s="13">
        <v>45336.69635416667</v>
      </c>
      <c r="C1357" s="21">
        <v>44740.327002314807</v>
      </c>
      <c r="E1357" s="21">
        <v>45451.652789351843</v>
      </c>
      <c r="G1357" s="21">
        <v>44737.682511574072</v>
      </c>
      <c r="I1357" s="13">
        <v>45451.634791666656</v>
      </c>
    </row>
    <row r="1358" spans="1:9" x14ac:dyDescent="0.2">
      <c r="A1358" s="13">
        <v>43470.015659722223</v>
      </c>
      <c r="C1358" s="21">
        <v>43885.470034722224</v>
      </c>
      <c r="E1358" s="21">
        <v>45118.878634259272</v>
      </c>
      <c r="G1358" s="21">
        <v>43881.744930555556</v>
      </c>
      <c r="I1358" s="13">
        <v>45118.842141203713</v>
      </c>
    </row>
    <row r="1359" spans="1:9" x14ac:dyDescent="0.2">
      <c r="A1359" s="13">
        <v>44039.719201388893</v>
      </c>
      <c r="C1359" s="21">
        <v>44253.839490740735</v>
      </c>
      <c r="E1359" s="21">
        <v>43449.932280092602</v>
      </c>
      <c r="G1359" s="21">
        <v>44248.255277777767</v>
      </c>
      <c r="I1359" s="13">
        <v>43449.812997685192</v>
      </c>
    </row>
    <row r="1360" spans="1:9" x14ac:dyDescent="0.2">
      <c r="A1360" s="13">
        <v>45498.529965277783</v>
      </c>
      <c r="C1360" s="21">
        <v>44785.796319444446</v>
      </c>
      <c r="E1360" s="21">
        <v>44125.153946759259</v>
      </c>
      <c r="G1360" s="21">
        <v>44781.3906712963</v>
      </c>
      <c r="I1360" s="13">
        <v>44125.143379629633</v>
      </c>
    </row>
    <row r="1361" spans="1:9" x14ac:dyDescent="0.2">
      <c r="A1361" s="13">
        <v>45035.21020833333</v>
      </c>
      <c r="C1361" s="21">
        <v>43796.48710648148</v>
      </c>
      <c r="E1361" s="21">
        <v>44785.347268518519</v>
      </c>
      <c r="G1361" s="21">
        <v>43791.972696759258</v>
      </c>
      <c r="I1361" s="13">
        <v>44785.276562500003</v>
      </c>
    </row>
    <row r="1362" spans="1:9" x14ac:dyDescent="0.2">
      <c r="A1362" s="13">
        <v>45560.24322916667</v>
      </c>
      <c r="C1362" s="21">
        <v>43796.720509259256</v>
      </c>
      <c r="E1362" s="21">
        <v>45547.147627314815</v>
      </c>
      <c r="G1362" s="21">
        <v>43791.972696759258</v>
      </c>
      <c r="I1362" s="13">
        <v>45547.097187500003</v>
      </c>
    </row>
    <row r="1363" spans="1:9" x14ac:dyDescent="0.2">
      <c r="A1363" s="13">
        <v>42876.255844907413</v>
      </c>
      <c r="C1363" s="21">
        <v>44634.264560185184</v>
      </c>
      <c r="E1363" s="21">
        <v>44433.38622685185</v>
      </c>
      <c r="G1363" s="21">
        <v>44631.740034722221</v>
      </c>
      <c r="I1363" s="13">
        <v>44433.325057870366</v>
      </c>
    </row>
    <row r="1364" spans="1:9" x14ac:dyDescent="0.2">
      <c r="A1364" s="13">
        <v>44000.16233796296</v>
      </c>
      <c r="C1364" s="21">
        <v>44787.118576388893</v>
      </c>
      <c r="E1364" s="21">
        <v>43553.346053240741</v>
      </c>
      <c r="G1364" s="21">
        <v>44781.3906712963</v>
      </c>
      <c r="I1364" s="13">
        <v>43553.333356481482</v>
      </c>
    </row>
    <row r="1365" spans="1:9" x14ac:dyDescent="0.2">
      <c r="A1365" s="13">
        <v>45540.305567129632</v>
      </c>
      <c r="C1365" s="21">
        <v>45278.058969907419</v>
      </c>
      <c r="E1365" s="21">
        <v>44621.030752314815</v>
      </c>
      <c r="G1365" s="21">
        <v>45272.573159722233</v>
      </c>
      <c r="I1365" s="13">
        <v>44620.985405092593</v>
      </c>
    </row>
    <row r="1366" spans="1:9" x14ac:dyDescent="0.2">
      <c r="A1366" s="13">
        <v>44036.083807870367</v>
      </c>
      <c r="C1366" s="21">
        <v>44246.604479166672</v>
      </c>
      <c r="E1366" s="21">
        <v>43721.162534722222</v>
      </c>
      <c r="G1366" s="21">
        <v>44242.013425925928</v>
      </c>
      <c r="I1366" s="13">
        <v>43721.048761574071</v>
      </c>
    </row>
    <row r="1367" spans="1:9" x14ac:dyDescent="0.2">
      <c r="A1367" s="13">
        <v>43727.188703703701</v>
      </c>
      <c r="C1367" s="21">
        <v>43870.740335648152</v>
      </c>
      <c r="E1367" s="21">
        <v>42482.276435185187</v>
      </c>
      <c r="G1367" s="21">
        <v>43865.182986111111</v>
      </c>
      <c r="I1367" s="13">
        <v>42482.229189814818</v>
      </c>
    </row>
    <row r="1368" spans="1:9" x14ac:dyDescent="0.2">
      <c r="A1368" s="13">
        <v>42244.426226851851</v>
      </c>
      <c r="C1368" s="21">
        <v>43870.755324074074</v>
      </c>
      <c r="E1368" s="21">
        <v>43874.351342592592</v>
      </c>
      <c r="G1368" s="21">
        <v>43865.182986111111</v>
      </c>
      <c r="I1368" s="13">
        <v>43874.259189814817</v>
      </c>
    </row>
    <row r="1369" spans="1:9" x14ac:dyDescent="0.2">
      <c r="A1369" s="13">
        <v>44906.963240740741</v>
      </c>
      <c r="C1369" s="21">
        <v>44824.56899305556</v>
      </c>
      <c r="E1369" s="21">
        <v>45191.064872685187</v>
      </c>
      <c r="G1369" s="21">
        <v>44821.117939814823</v>
      </c>
      <c r="I1369" s="13">
        <v>45190.981226851851</v>
      </c>
    </row>
    <row r="1370" spans="1:9" x14ac:dyDescent="0.2">
      <c r="A1370" s="13">
        <v>45464.817685185182</v>
      </c>
      <c r="C1370" s="21">
        <v>45276.094849537047</v>
      </c>
      <c r="E1370" s="21">
        <v>42668.948634259257</v>
      </c>
      <c r="G1370" s="21">
        <v>45272.573159722233</v>
      </c>
      <c r="I1370" s="13">
        <v>42668.888541666667</v>
      </c>
    </row>
    <row r="1371" spans="1:9" x14ac:dyDescent="0.2">
      <c r="A1371" s="13">
        <v>44523.691504629627</v>
      </c>
      <c r="C1371" s="21">
        <v>44769.117013888892</v>
      </c>
      <c r="E1371" s="21">
        <v>44309.83025462964</v>
      </c>
      <c r="G1371" s="21">
        <v>44764.36074074074</v>
      </c>
      <c r="I1371" s="13">
        <v>44309.707962962973</v>
      </c>
    </row>
    <row r="1372" spans="1:9" x14ac:dyDescent="0.2">
      <c r="A1372" s="13">
        <v>44380.195752314823</v>
      </c>
      <c r="C1372" s="21">
        <v>44995.469039351854</v>
      </c>
      <c r="E1372" s="21">
        <v>44416.178981481484</v>
      </c>
      <c r="G1372" s="21">
        <v>44991.745497685188</v>
      </c>
      <c r="I1372" s="13">
        <v>44416.15351851852</v>
      </c>
    </row>
    <row r="1373" spans="1:9" x14ac:dyDescent="0.2">
      <c r="A1373" s="13">
        <v>44283.618680555563</v>
      </c>
      <c r="C1373" s="21">
        <v>44089.763321759267</v>
      </c>
      <c r="E1373" s="21">
        <v>45294.055740740732</v>
      </c>
      <c r="G1373" s="21">
        <v>44087.276122685187</v>
      </c>
      <c r="I1373" s="13">
        <v>45293.964594907397</v>
      </c>
    </row>
    <row r="1374" spans="1:9" x14ac:dyDescent="0.2">
      <c r="A1374" s="13">
        <v>43693.754074074073</v>
      </c>
      <c r="C1374" s="21">
        <v>45250.838807870372</v>
      </c>
      <c r="E1374" s="21">
        <v>43341.857037037036</v>
      </c>
      <c r="G1374" s="21">
        <v>45247.305138888893</v>
      </c>
      <c r="I1374" s="13">
        <v>43341.79383101852</v>
      </c>
    </row>
    <row r="1375" spans="1:9" x14ac:dyDescent="0.2">
      <c r="A1375" s="13">
        <v>42919.850231481483</v>
      </c>
      <c r="C1375" s="21">
        <v>44997.243541666663</v>
      </c>
      <c r="E1375" s="21">
        <v>44829.577256944438</v>
      </c>
      <c r="G1375" s="21">
        <v>44991.745497685188</v>
      </c>
      <c r="I1375" s="13">
        <v>44829.560069444437</v>
      </c>
    </row>
    <row r="1376" spans="1:9" x14ac:dyDescent="0.2">
      <c r="A1376" s="13">
        <v>44957.653819444437</v>
      </c>
      <c r="C1376" s="21">
        <v>44414.532037037039</v>
      </c>
      <c r="E1376" s="21">
        <v>44053.961527777778</v>
      </c>
      <c r="G1376" s="21">
        <v>44410.949884259258</v>
      </c>
      <c r="I1376" s="13">
        <v>44053.941423611112</v>
      </c>
    </row>
    <row r="1377" spans="1:9" x14ac:dyDescent="0.2">
      <c r="A1377" s="13">
        <v>42196.378518518519</v>
      </c>
      <c r="C1377" s="21">
        <v>44994.19871527778</v>
      </c>
      <c r="E1377" s="21">
        <v>43895.432939814811</v>
      </c>
      <c r="G1377" s="21">
        <v>44991.745497685188</v>
      </c>
      <c r="I1377" s="13">
        <v>43895.389305555553</v>
      </c>
    </row>
    <row r="1378" spans="1:9" x14ac:dyDescent="0.2">
      <c r="A1378" s="13">
        <v>45559.768877314818</v>
      </c>
      <c r="C1378" s="21">
        <v>44089.825983796298</v>
      </c>
      <c r="E1378" s="21">
        <v>42737.494872685187</v>
      </c>
      <c r="G1378" s="21">
        <v>44087.276122685187</v>
      </c>
      <c r="I1378" s="13">
        <v>42737.429062499999</v>
      </c>
    </row>
    <row r="1379" spans="1:9" x14ac:dyDescent="0.2">
      <c r="A1379" s="13">
        <v>44980.811851851853</v>
      </c>
      <c r="C1379" s="21">
        <v>44415.558576388888</v>
      </c>
      <c r="E1379" s="21">
        <v>45174.005613425928</v>
      </c>
      <c r="G1379" s="21">
        <v>44410.949884259258</v>
      </c>
      <c r="I1379" s="13">
        <v>45174.003252314818</v>
      </c>
    </row>
    <row r="1380" spans="1:9" x14ac:dyDescent="0.2">
      <c r="A1380" s="13">
        <v>44717.470914351848</v>
      </c>
      <c r="C1380" s="21">
        <v>45062.818483796298</v>
      </c>
      <c r="E1380" s="21">
        <v>43722.720231481479</v>
      </c>
      <c r="G1380" s="21">
        <v>45058.11341435185</v>
      </c>
      <c r="I1380" s="13">
        <v>43722.607245370367</v>
      </c>
    </row>
    <row r="1381" spans="1:9" x14ac:dyDescent="0.2">
      <c r="A1381" s="13">
        <v>45146.723043981481</v>
      </c>
      <c r="C1381" s="21">
        <v>43875.32925925927</v>
      </c>
      <c r="E1381" s="21">
        <v>43387.203263888892</v>
      </c>
      <c r="G1381" s="21">
        <v>43870.778645833343</v>
      </c>
      <c r="I1381" s="13">
        <v>43387.125787037039</v>
      </c>
    </row>
    <row r="1382" spans="1:9" x14ac:dyDescent="0.2">
      <c r="A1382" s="13">
        <v>44003.224710648137</v>
      </c>
      <c r="C1382" s="21">
        <v>45505.419178240736</v>
      </c>
      <c r="E1382" s="21">
        <v>43584.398032407407</v>
      </c>
      <c r="G1382" s="21">
        <v>45502.814976851849</v>
      </c>
      <c r="I1382" s="13">
        <v>43584.284143518518</v>
      </c>
    </row>
    <row r="1383" spans="1:9" x14ac:dyDescent="0.2">
      <c r="A1383" s="13">
        <v>43125.765243055554</v>
      </c>
      <c r="C1383" s="21">
        <v>43898.828402777777</v>
      </c>
      <c r="E1383" s="21">
        <v>44416.25236111111</v>
      </c>
      <c r="G1383" s="21">
        <v>43893.442280092589</v>
      </c>
      <c r="I1383" s="13">
        <v>44416.15351851852</v>
      </c>
    </row>
    <row r="1384" spans="1:9" x14ac:dyDescent="0.2">
      <c r="A1384" s="13">
        <v>42993.850358796299</v>
      </c>
      <c r="C1384" s="21">
        <v>44185.581643518526</v>
      </c>
      <c r="E1384" s="21">
        <v>45396.643645833326</v>
      </c>
      <c r="G1384" s="21">
        <v>44180.179456018523</v>
      </c>
      <c r="I1384" s="13">
        <v>45396.540300925917</v>
      </c>
    </row>
    <row r="1385" spans="1:9" x14ac:dyDescent="0.2">
      <c r="A1385" s="13">
        <v>43226.452488425923</v>
      </c>
      <c r="C1385" s="21">
        <v>44183.73981481482</v>
      </c>
      <c r="E1385" s="21">
        <v>44502.964421296296</v>
      </c>
      <c r="G1385" s="21">
        <v>44180.179456018523</v>
      </c>
      <c r="I1385" s="13">
        <v>44502.875254629631</v>
      </c>
    </row>
    <row r="1386" spans="1:9" x14ac:dyDescent="0.2">
      <c r="A1386" s="13">
        <v>42198.456724537027</v>
      </c>
      <c r="C1386" s="21">
        <v>45310.49559027778</v>
      </c>
      <c r="E1386" s="21">
        <v>44805.34652777778</v>
      </c>
      <c r="G1386" s="21">
        <v>45304.894062500003</v>
      </c>
      <c r="I1386" s="13">
        <v>44805.230949074074</v>
      </c>
    </row>
    <row r="1387" spans="1:9" x14ac:dyDescent="0.2">
      <c r="A1387" s="13">
        <v>45215.450821759259</v>
      </c>
      <c r="C1387" s="21">
        <v>45153.739907407398</v>
      </c>
      <c r="E1387" s="21">
        <v>44870.309675925928</v>
      </c>
      <c r="G1387" s="21">
        <v>45149.274953703702</v>
      </c>
      <c r="I1387" s="13">
        <v>44870.189814814818</v>
      </c>
    </row>
    <row r="1388" spans="1:9" x14ac:dyDescent="0.2">
      <c r="A1388" s="13">
        <v>45266.931458333333</v>
      </c>
      <c r="C1388" s="21">
        <v>45308.392928240741</v>
      </c>
      <c r="E1388" s="21">
        <v>44474.512685185189</v>
      </c>
      <c r="G1388" s="21">
        <v>45304.894062500003</v>
      </c>
      <c r="I1388" s="13">
        <v>44474.414409722223</v>
      </c>
    </row>
    <row r="1389" spans="1:9" x14ac:dyDescent="0.2">
      <c r="A1389" s="13">
        <v>42072.46402777778</v>
      </c>
      <c r="C1389" s="21">
        <v>44021.131122685183</v>
      </c>
      <c r="E1389" s="21">
        <v>42312.919016203712</v>
      </c>
      <c r="G1389" s="21">
        <v>44018.522743055553</v>
      </c>
      <c r="I1389" s="13">
        <v>42312.807488425933</v>
      </c>
    </row>
    <row r="1390" spans="1:9" x14ac:dyDescent="0.2">
      <c r="A1390" s="13">
        <v>44939.126296296286</v>
      </c>
      <c r="C1390" s="21">
        <v>44182.836469907415</v>
      </c>
      <c r="E1390" s="21">
        <v>44689.371944444436</v>
      </c>
      <c r="G1390" s="21">
        <v>44180.179456018523</v>
      </c>
      <c r="I1390" s="13">
        <v>44689.340532407397</v>
      </c>
    </row>
    <row r="1391" spans="1:9" x14ac:dyDescent="0.2">
      <c r="A1391" s="13">
        <v>45393.524594907409</v>
      </c>
      <c r="C1391" s="21">
        <v>45308.498634259267</v>
      </c>
      <c r="E1391" s="21">
        <v>44268.328738425924</v>
      </c>
      <c r="G1391" s="21">
        <v>45304.894062500003</v>
      </c>
      <c r="I1391" s="13">
        <v>44268.269143518519</v>
      </c>
    </row>
    <row r="1392" spans="1:9" x14ac:dyDescent="0.2">
      <c r="A1392" s="13">
        <v>44952.49863425926</v>
      </c>
      <c r="C1392" s="21">
        <v>45152.915277777771</v>
      </c>
      <c r="E1392" s="21">
        <v>45539.902384259251</v>
      </c>
      <c r="G1392" s="21">
        <v>45149.274953703702</v>
      </c>
      <c r="I1392" s="13">
        <v>45539.825266203698</v>
      </c>
    </row>
    <row r="1393" spans="1:9" x14ac:dyDescent="0.2">
      <c r="A1393" s="13">
        <v>45009.891493055547</v>
      </c>
      <c r="C1393" s="21">
        <v>45095.681712962964</v>
      </c>
      <c r="E1393" s="21">
        <v>44906.077569444453</v>
      </c>
      <c r="G1393" s="21">
        <v>45090.195416666669</v>
      </c>
      <c r="I1393" s="13">
        <v>44906.017372685194</v>
      </c>
    </row>
    <row r="1394" spans="1:9" x14ac:dyDescent="0.2">
      <c r="A1394" s="13">
        <v>44191.23710648148</v>
      </c>
      <c r="C1394" s="21">
        <v>44267.098657407405</v>
      </c>
      <c r="E1394" s="21">
        <v>44307.031631944439</v>
      </c>
      <c r="G1394" s="21">
        <v>44263.57739583333</v>
      </c>
      <c r="I1394" s="13">
        <v>44306.954722222217</v>
      </c>
    </row>
    <row r="1395" spans="1:9" x14ac:dyDescent="0.2">
      <c r="A1395" s="13">
        <v>45413.620196759257</v>
      </c>
      <c r="C1395" s="21">
        <v>44960.404803240737</v>
      </c>
      <c r="E1395" s="21">
        <v>45620.096018518525</v>
      </c>
      <c r="G1395" s="21">
        <v>44957.842303240737</v>
      </c>
      <c r="I1395" s="13">
        <v>45619.976886574077</v>
      </c>
    </row>
    <row r="1396" spans="1:9" x14ac:dyDescent="0.2">
      <c r="A1396" s="13">
        <v>45079.76153935185</v>
      </c>
      <c r="C1396" s="21">
        <v>45327.399652777778</v>
      </c>
      <c r="E1396" s="21">
        <v>44710.868055555562</v>
      </c>
      <c r="G1396" s="21">
        <v>45321.86041666667</v>
      </c>
      <c r="I1396" s="13">
        <v>44710.789189814823</v>
      </c>
    </row>
    <row r="1397" spans="1:9" x14ac:dyDescent="0.2">
      <c r="A1397" s="13">
        <v>42414.476226851853</v>
      </c>
      <c r="C1397" s="21">
        <v>45324.326666666668</v>
      </c>
      <c r="E1397" s="21">
        <v>43401.466782407406</v>
      </c>
      <c r="G1397" s="21">
        <v>45321.86041666667</v>
      </c>
      <c r="I1397" s="13">
        <v>43401.392025462963</v>
      </c>
    </row>
    <row r="1398" spans="1:9" x14ac:dyDescent="0.2">
      <c r="A1398" s="13">
        <v>45107.60564814815</v>
      </c>
      <c r="C1398" s="21">
        <v>44912.294293981482</v>
      </c>
      <c r="E1398" s="21">
        <v>44525.329097222231</v>
      </c>
      <c r="G1398" s="21">
        <v>44908.80133101852</v>
      </c>
      <c r="I1398" s="13">
        <v>44525.276550925933</v>
      </c>
    </row>
    <row r="1399" spans="1:9" x14ac:dyDescent="0.2">
      <c r="A1399" s="13">
        <v>44620.426527777781</v>
      </c>
      <c r="C1399" s="21">
        <v>45236.431886574079</v>
      </c>
      <c r="E1399" s="21">
        <v>45472.285057870373</v>
      </c>
      <c r="G1399" s="21">
        <v>45230.713379629633</v>
      </c>
      <c r="I1399" s="13">
        <v>45472.241562499999</v>
      </c>
    </row>
    <row r="1400" spans="1:9" x14ac:dyDescent="0.2">
      <c r="A1400" s="13">
        <v>44742.723356481481</v>
      </c>
      <c r="C1400" s="21">
        <v>45319.810891203706</v>
      </c>
      <c r="E1400" s="21">
        <v>45329.467511574076</v>
      </c>
      <c r="G1400" s="21">
        <v>45317.226886574077</v>
      </c>
      <c r="I1400" s="13">
        <v>45329.394930555558</v>
      </c>
    </row>
    <row r="1401" spans="1:9" x14ac:dyDescent="0.2">
      <c r="A1401" s="13">
        <v>44525.335173611107</v>
      </c>
      <c r="C1401" s="21">
        <v>44981.862743055564</v>
      </c>
      <c r="E1401" s="21">
        <v>45281.430810185186</v>
      </c>
      <c r="G1401" s="21">
        <v>44978.418495370373</v>
      </c>
      <c r="I1401" s="13">
        <v>45281.355925925927</v>
      </c>
    </row>
    <row r="1402" spans="1:9" x14ac:dyDescent="0.2">
      <c r="A1402" s="13">
        <v>45060.253194444442</v>
      </c>
      <c r="C1402" s="21">
        <v>44310.795902777776</v>
      </c>
      <c r="E1402" s="21">
        <v>44632.706724537042</v>
      </c>
      <c r="G1402" s="21">
        <v>44307.134097222217</v>
      </c>
      <c r="I1402" s="13">
        <v>44632.658599537041</v>
      </c>
    </row>
    <row r="1403" spans="1:9" x14ac:dyDescent="0.2">
      <c r="A1403" s="13">
        <v>44489.812361111108</v>
      </c>
      <c r="C1403" s="21">
        <v>44962.282291666663</v>
      </c>
      <c r="E1403" s="21">
        <v>43602.783761574072</v>
      </c>
      <c r="G1403" s="21">
        <v>44957.842303240737</v>
      </c>
      <c r="I1403" s="13">
        <v>43602.731631944444</v>
      </c>
    </row>
    <row r="1404" spans="1:9" x14ac:dyDescent="0.2">
      <c r="A1404" s="13">
        <v>43438.087569444448</v>
      </c>
      <c r="C1404" s="21">
        <v>44829.718287037045</v>
      </c>
      <c r="E1404" s="21">
        <v>44567.894837962958</v>
      </c>
      <c r="G1404" s="21">
        <v>44824.159502314818</v>
      </c>
      <c r="I1404" s="13">
        <v>44567.776006944441</v>
      </c>
    </row>
    <row r="1405" spans="1:9" x14ac:dyDescent="0.2">
      <c r="A1405" s="13">
        <v>45309.800844907397</v>
      </c>
      <c r="C1405" s="21">
        <v>45233.269687500004</v>
      </c>
      <c r="E1405" s="21">
        <v>43445.762280092589</v>
      </c>
      <c r="G1405" s="21">
        <v>45230.713379629633</v>
      </c>
      <c r="I1405" s="13">
        <v>43445.760208333333</v>
      </c>
    </row>
    <row r="1406" spans="1:9" x14ac:dyDescent="0.2">
      <c r="A1406" s="13">
        <v>45079.286215277767</v>
      </c>
      <c r="C1406" s="21">
        <v>45320.754699074074</v>
      </c>
      <c r="E1406" s="21">
        <v>44369.528402777782</v>
      </c>
      <c r="G1406" s="21">
        <v>45317.226886574077</v>
      </c>
      <c r="I1406" s="13">
        <v>44369.462094907409</v>
      </c>
    </row>
    <row r="1407" spans="1:9" x14ac:dyDescent="0.2">
      <c r="A1407" s="13">
        <v>42737.429062499999</v>
      </c>
      <c r="C1407" s="21">
        <v>44090.924062499995</v>
      </c>
      <c r="E1407" s="21">
        <v>43733.810879629629</v>
      </c>
      <c r="G1407" s="21">
        <v>44086.398344907408</v>
      </c>
      <c r="I1407" s="13">
        <v>43733.693692129629</v>
      </c>
    </row>
    <row r="1408" spans="1:9" x14ac:dyDescent="0.2">
      <c r="A1408" s="13">
        <v>45255.50545138889</v>
      </c>
      <c r="C1408" s="21">
        <v>44147.528946759259</v>
      </c>
      <c r="E1408" s="21">
        <v>44448.686655092599</v>
      </c>
      <c r="G1408" s="21">
        <v>44143.980983796297</v>
      </c>
      <c r="I1408" s="13">
        <v>44448.621724537043</v>
      </c>
    </row>
    <row r="1409" spans="1:9" x14ac:dyDescent="0.2">
      <c r="A1409" s="13">
        <v>45436.134166666663</v>
      </c>
      <c r="C1409" s="21">
        <v>44253.331932870373</v>
      </c>
      <c r="E1409" s="21">
        <v>42545.873773148152</v>
      </c>
      <c r="G1409" s="21">
        <v>44248.689456018517</v>
      </c>
      <c r="I1409" s="13">
        <v>42545.864050925928</v>
      </c>
    </row>
    <row r="1410" spans="1:9" x14ac:dyDescent="0.2">
      <c r="A1410" s="13">
        <v>44693.995324074072</v>
      </c>
      <c r="C1410" s="21">
        <v>44911.49858796296</v>
      </c>
      <c r="E1410" s="21">
        <v>44812.002928240727</v>
      </c>
      <c r="G1410" s="21">
        <v>44908.80133101852</v>
      </c>
      <c r="I1410" s="13">
        <v>44811.966215277767</v>
      </c>
    </row>
    <row r="1411" spans="1:9" x14ac:dyDescent="0.2">
      <c r="A1411" s="13">
        <v>45352.497025462973</v>
      </c>
      <c r="C1411" s="21">
        <v>45221.051539351844</v>
      </c>
      <c r="E1411" s="21">
        <v>45287.534363425926</v>
      </c>
      <c r="G1411" s="21">
        <v>45217.247824074067</v>
      </c>
      <c r="I1411" s="13">
        <v>45287.529456018521</v>
      </c>
    </row>
    <row r="1412" spans="1:9" x14ac:dyDescent="0.2">
      <c r="A1412" s="13">
        <v>44530.502546296288</v>
      </c>
      <c r="C1412" s="21">
        <v>45319.906134259269</v>
      </c>
      <c r="E1412" s="21">
        <v>44883.322650462964</v>
      </c>
      <c r="G1412" s="21">
        <v>45317.226886574077</v>
      </c>
      <c r="I1412" s="13">
        <v>44883.297511574077</v>
      </c>
    </row>
    <row r="1413" spans="1:9" x14ac:dyDescent="0.2">
      <c r="A1413" s="13">
        <v>45071.280925925923</v>
      </c>
      <c r="C1413" s="21">
        <v>44911.316990740743</v>
      </c>
      <c r="E1413" s="21">
        <v>45415.339525462958</v>
      </c>
      <c r="G1413" s="21">
        <v>44908.80133101852</v>
      </c>
      <c r="I1413" s="13">
        <v>45415.333865740737</v>
      </c>
    </row>
    <row r="1414" spans="1:9" x14ac:dyDescent="0.2">
      <c r="A1414" s="13">
        <v>44127.812905092593</v>
      </c>
      <c r="C1414" s="21">
        <v>45319.721655092595</v>
      </c>
      <c r="E1414" s="21">
        <v>42885.574641203704</v>
      </c>
      <c r="G1414" s="21">
        <v>45317.226886574077</v>
      </c>
      <c r="I1414" s="13">
        <v>42885.525254629632</v>
      </c>
    </row>
    <row r="1415" spans="1:9" x14ac:dyDescent="0.2">
      <c r="A1415" s="13">
        <v>43242.498530092591</v>
      </c>
      <c r="C1415" s="21">
        <v>44311.677407407406</v>
      </c>
      <c r="E1415" s="21">
        <v>43041.200648148144</v>
      </c>
      <c r="G1415" s="21">
        <v>44307.134097222217</v>
      </c>
      <c r="I1415" s="13">
        <v>43041.125231481477</v>
      </c>
    </row>
    <row r="1416" spans="1:9" x14ac:dyDescent="0.2">
      <c r="A1416" s="13">
        <v>45598.499467592592</v>
      </c>
      <c r="C1416" s="21">
        <v>43335.679699074084</v>
      </c>
      <c r="E1416" s="21">
        <v>44991.861979166672</v>
      </c>
      <c r="G1416" s="21">
        <v>43333.184212962973</v>
      </c>
      <c r="I1416" s="13">
        <v>44991.745497685188</v>
      </c>
    </row>
    <row r="1417" spans="1:9" x14ac:dyDescent="0.2">
      <c r="A1417" s="13">
        <v>42087.068229166667</v>
      </c>
      <c r="C1417" s="21">
        <v>44091.158888888887</v>
      </c>
      <c r="E1417" s="21">
        <v>44901.026689814818</v>
      </c>
      <c r="G1417" s="21">
        <v>44085.623541666668</v>
      </c>
      <c r="I1417" s="13">
        <v>44900.997858796298</v>
      </c>
    </row>
    <row r="1418" spans="1:9" x14ac:dyDescent="0.2">
      <c r="A1418" s="13">
        <v>43387.125787037039</v>
      </c>
      <c r="C1418" s="21">
        <v>45004.901828703718</v>
      </c>
      <c r="E1418" s="21">
        <v>43524.200486111105</v>
      </c>
      <c r="G1418" s="21">
        <v>45001.325150462973</v>
      </c>
      <c r="I1418" s="13">
        <v>43524.091678240737</v>
      </c>
    </row>
    <row r="1419" spans="1:9" x14ac:dyDescent="0.2">
      <c r="A1419" s="13">
        <v>44178.044293981482</v>
      </c>
      <c r="C1419" s="21">
        <v>43336.862511574087</v>
      </c>
      <c r="E1419" s="21">
        <v>45465.692372685175</v>
      </c>
      <c r="G1419" s="21">
        <v>43333.184212962973</v>
      </c>
      <c r="I1419" s="13">
        <v>45465.615694444437</v>
      </c>
    </row>
    <row r="1420" spans="1:9" x14ac:dyDescent="0.2">
      <c r="A1420" s="13">
        <v>43553.333356481482</v>
      </c>
      <c r="C1420" s="21">
        <v>44090.161157407405</v>
      </c>
      <c r="E1420" s="21">
        <v>44183.935370370375</v>
      </c>
      <c r="G1420" s="21">
        <v>44085.623541666668</v>
      </c>
      <c r="I1420" s="13">
        <v>44183.918912037043</v>
      </c>
    </row>
    <row r="1421" spans="1:9" x14ac:dyDescent="0.2">
      <c r="A1421" s="13">
        <v>45219.704317129632</v>
      </c>
      <c r="C1421" s="21">
        <v>44428.560717592598</v>
      </c>
      <c r="E1421" s="21">
        <v>44810.197511574072</v>
      </c>
      <c r="G1421" s="21">
        <v>44423.942037037043</v>
      </c>
      <c r="I1421" s="13">
        <v>44810.114004629628</v>
      </c>
    </row>
    <row r="1422" spans="1:9" x14ac:dyDescent="0.2">
      <c r="A1422" s="13">
        <v>42918.349560185183</v>
      </c>
      <c r="C1422" s="21">
        <v>44428.589571759265</v>
      </c>
      <c r="E1422" s="21">
        <v>44621.500497685192</v>
      </c>
      <c r="G1422" s="21">
        <v>44423.942037037043</v>
      </c>
      <c r="I1422" s="13">
        <v>44621.428449074083</v>
      </c>
    </row>
    <row r="1423" spans="1:9" x14ac:dyDescent="0.2">
      <c r="A1423" s="13">
        <v>43949.238622685189</v>
      </c>
      <c r="C1423" s="21">
        <v>45568.171574074069</v>
      </c>
      <c r="E1423" s="21">
        <v>42993.893750000003</v>
      </c>
      <c r="G1423" s="21">
        <v>45562.528541666667</v>
      </c>
      <c r="I1423" s="13">
        <v>42993.850358796299</v>
      </c>
    </row>
    <row r="1424" spans="1:9" x14ac:dyDescent="0.2">
      <c r="A1424" s="13">
        <v>45113.81858796296</v>
      </c>
      <c r="C1424" s="21">
        <v>44147.943194444444</v>
      </c>
      <c r="E1424" s="21">
        <v>45384.516388888886</v>
      </c>
      <c r="G1424" s="21">
        <v>44143.272083333337</v>
      </c>
      <c r="I1424" s="13">
        <v>45384.425081018519</v>
      </c>
    </row>
    <row r="1425" spans="1:9" x14ac:dyDescent="0.2">
      <c r="A1425" s="13">
        <v>42914.196909722217</v>
      </c>
      <c r="C1425" s="21">
        <v>44028.623784722222</v>
      </c>
      <c r="E1425" s="21">
        <v>44165.493391203709</v>
      </c>
      <c r="G1425" s="21">
        <v>44025.172662037039</v>
      </c>
      <c r="I1425" s="13">
        <v>44165.473541666674</v>
      </c>
    </row>
    <row r="1426" spans="1:9" x14ac:dyDescent="0.2">
      <c r="A1426" s="13">
        <v>45496.309618055559</v>
      </c>
      <c r="C1426" s="21">
        <v>45566.214594907404</v>
      </c>
      <c r="E1426" s="21">
        <v>42553.679178240738</v>
      </c>
      <c r="G1426" s="21">
        <v>45562.528541666667</v>
      </c>
      <c r="I1426" s="13">
        <v>42553.555173611108</v>
      </c>
    </row>
    <row r="1427" spans="1:9" x14ac:dyDescent="0.2">
      <c r="A1427" s="13">
        <v>45388.768414351849</v>
      </c>
      <c r="C1427" s="21">
        <v>44028.811041666668</v>
      </c>
      <c r="E1427" s="21">
        <v>43742.119490740741</v>
      </c>
      <c r="G1427" s="21">
        <v>44025.172662037039</v>
      </c>
      <c r="I1427" s="13">
        <v>43742.093333333331</v>
      </c>
    </row>
    <row r="1428" spans="1:9" x14ac:dyDescent="0.2">
      <c r="A1428" s="13">
        <v>45262.012800925928</v>
      </c>
      <c r="C1428" s="21">
        <v>45477.844178240754</v>
      </c>
      <c r="E1428" s="21">
        <v>43648.948333333326</v>
      </c>
      <c r="G1428" s="21">
        <v>45472.354050925933</v>
      </c>
      <c r="I1428" s="13">
        <v>43648.839895833327</v>
      </c>
    </row>
    <row r="1429" spans="1:9" x14ac:dyDescent="0.2">
      <c r="A1429" s="13">
        <v>44959.445671296293</v>
      </c>
      <c r="C1429" s="21">
        <v>44125.499918981492</v>
      </c>
      <c r="E1429" s="21">
        <v>44445.137083333328</v>
      </c>
      <c r="G1429" s="21">
        <v>44121.948842592603</v>
      </c>
      <c r="I1429" s="13">
        <v>44445.063703703701</v>
      </c>
    </row>
    <row r="1430" spans="1:9" x14ac:dyDescent="0.2">
      <c r="A1430" s="13">
        <v>44898.022233796299</v>
      </c>
      <c r="C1430" s="21">
        <v>44060.169374999998</v>
      </c>
      <c r="E1430" s="21">
        <v>45018.968275462961</v>
      </c>
      <c r="G1430" s="21">
        <v>44055.483854166669</v>
      </c>
      <c r="I1430" s="13">
        <v>45018.871608796297</v>
      </c>
    </row>
    <row r="1431" spans="1:9" x14ac:dyDescent="0.2">
      <c r="A1431" s="13">
        <v>45346.901203703703</v>
      </c>
      <c r="C1431" s="21">
        <v>45223.629421296304</v>
      </c>
      <c r="E1431" s="21">
        <v>45194.451875000006</v>
      </c>
      <c r="G1431" s="21">
        <v>45219.102696759262</v>
      </c>
      <c r="I1431" s="13">
        <v>45194.387835648151</v>
      </c>
    </row>
    <row r="1432" spans="1:9" x14ac:dyDescent="0.2">
      <c r="A1432" s="13">
        <v>45367.547152777777</v>
      </c>
      <c r="C1432" s="21">
        <v>45222.523738425931</v>
      </c>
      <c r="E1432" s="21">
        <v>45370.806087962977</v>
      </c>
      <c r="G1432" s="21">
        <v>45219.102696759262</v>
      </c>
      <c r="I1432" s="13">
        <v>45370.793217592603</v>
      </c>
    </row>
    <row r="1433" spans="1:9" x14ac:dyDescent="0.2">
      <c r="A1433" s="13">
        <v>44851.438692129632</v>
      </c>
      <c r="C1433" s="21">
        <v>45015.270150462966</v>
      </c>
      <c r="E1433" s="21">
        <v>44858.086643518531</v>
      </c>
      <c r="G1433" s="21">
        <v>45012.741388888891</v>
      </c>
      <c r="I1433" s="13">
        <v>44858.070381944453</v>
      </c>
    </row>
    <row r="1434" spans="1:9" x14ac:dyDescent="0.2">
      <c r="A1434" s="13">
        <v>43463.397881944453</v>
      </c>
      <c r="C1434" s="21">
        <v>45298.235983796294</v>
      </c>
      <c r="E1434" s="21">
        <v>44523.716562499998</v>
      </c>
      <c r="G1434" s="21">
        <v>45295.58630787037</v>
      </c>
      <c r="I1434" s="13">
        <v>44523.691504629627</v>
      </c>
    </row>
    <row r="1435" spans="1:9" x14ac:dyDescent="0.2">
      <c r="A1435" s="13">
        <v>45253.807581018518</v>
      </c>
      <c r="C1435" s="21">
        <v>45015.359710648154</v>
      </c>
      <c r="E1435" s="21">
        <v>43779.99023148149</v>
      </c>
      <c r="G1435" s="21">
        <v>45012.741388888891</v>
      </c>
      <c r="I1435" s="13">
        <v>43779.883935185193</v>
      </c>
    </row>
    <row r="1436" spans="1:9" x14ac:dyDescent="0.2">
      <c r="A1436" s="13">
        <v>44324.087708333333</v>
      </c>
      <c r="C1436" s="21">
        <v>43683.51217592592</v>
      </c>
      <c r="E1436" s="21">
        <v>44589.453483796293</v>
      </c>
      <c r="G1436" s="21">
        <v>43677.934293981481</v>
      </c>
      <c r="I1436" s="13">
        <v>44589.429548611108</v>
      </c>
    </row>
    <row r="1437" spans="1:9" x14ac:dyDescent="0.2">
      <c r="A1437" s="13">
        <v>45248.819224537037</v>
      </c>
      <c r="C1437" s="21">
        <v>43413.393750000003</v>
      </c>
      <c r="E1437" s="21">
        <v>45219.732349537036</v>
      </c>
      <c r="G1437" s="21">
        <v>43409.942002314812</v>
      </c>
      <c r="I1437" s="13">
        <v>45219.704317129632</v>
      </c>
    </row>
    <row r="1438" spans="1:9" x14ac:dyDescent="0.2">
      <c r="A1438" s="13">
        <v>44673.709189814806</v>
      </c>
      <c r="C1438" s="21">
        <v>43413.545069444444</v>
      </c>
      <c r="E1438" s="21">
        <v>45270.738796296297</v>
      </c>
      <c r="G1438" s="21">
        <v>43409.942002314812</v>
      </c>
      <c r="I1438" s="13">
        <v>45270.623530092591</v>
      </c>
    </row>
    <row r="1439" spans="1:9" x14ac:dyDescent="0.2">
      <c r="A1439" s="13">
        <v>45480.641967592594</v>
      </c>
      <c r="C1439" s="21">
        <v>43683.453321759262</v>
      </c>
      <c r="E1439" s="21">
        <v>43400.485474537039</v>
      </c>
      <c r="G1439" s="21">
        <v>43677.934293981481</v>
      </c>
      <c r="I1439" s="13">
        <v>43400.439375000002</v>
      </c>
    </row>
    <row r="1440" spans="1:9" x14ac:dyDescent="0.2">
      <c r="A1440" s="13">
        <v>44869.63921296296</v>
      </c>
      <c r="C1440" s="21">
        <v>45160.729189814825</v>
      </c>
      <c r="E1440" s="21">
        <v>44305.141504629632</v>
      </c>
      <c r="G1440" s="21">
        <v>45158.158055555563</v>
      </c>
      <c r="I1440" s="13">
        <v>44305.04283564815</v>
      </c>
    </row>
    <row r="1441" spans="1:9" x14ac:dyDescent="0.2">
      <c r="A1441" s="13">
        <v>44180.179456018523</v>
      </c>
      <c r="C1441" s="21">
        <v>44111.859270833331</v>
      </c>
      <c r="E1441" s="21">
        <v>44270.628819444442</v>
      </c>
      <c r="G1441" s="21">
        <v>44107.529907407406</v>
      </c>
      <c r="I1441" s="13">
        <v>44270.521655092591</v>
      </c>
    </row>
    <row r="1442" spans="1:9" x14ac:dyDescent="0.2">
      <c r="A1442" s="13">
        <v>44522.56417824074</v>
      </c>
      <c r="C1442" s="21">
        <v>45015.027094907404</v>
      </c>
      <c r="E1442" s="21">
        <v>44319.52542824074</v>
      </c>
      <c r="G1442" s="21">
        <v>45011.579386574071</v>
      </c>
      <c r="I1442" s="13">
        <v>44319.45171296296</v>
      </c>
    </row>
    <row r="1443" spans="1:9" x14ac:dyDescent="0.2">
      <c r="A1443" s="13">
        <v>45304.029409722221</v>
      </c>
      <c r="C1443" s="21">
        <v>45270.889247685191</v>
      </c>
      <c r="E1443" s="21">
        <v>45182.488067129641</v>
      </c>
      <c r="G1443" s="21">
        <v>45266.536782407413</v>
      </c>
      <c r="I1443" s="13">
        <v>45182.444074074083</v>
      </c>
    </row>
    <row r="1444" spans="1:9" x14ac:dyDescent="0.2">
      <c r="A1444" s="13">
        <v>45032.5156712963</v>
      </c>
      <c r="C1444" s="21">
        <v>44475.255682870367</v>
      </c>
      <c r="E1444" s="21">
        <v>44416.175671296296</v>
      </c>
      <c r="G1444" s="21">
        <v>44471.555578703701</v>
      </c>
      <c r="I1444" s="13">
        <v>44416.07775462963</v>
      </c>
    </row>
    <row r="1445" spans="1:9" x14ac:dyDescent="0.2">
      <c r="A1445" s="13">
        <v>45074.932569444441</v>
      </c>
      <c r="C1445" s="21">
        <v>44112.979317129626</v>
      </c>
      <c r="E1445" s="21">
        <v>44662.337233796294</v>
      </c>
      <c r="G1445" s="21">
        <v>44107.529907407406</v>
      </c>
      <c r="I1445" s="13">
        <v>44662.293414351851</v>
      </c>
    </row>
    <row r="1446" spans="1:9" x14ac:dyDescent="0.2">
      <c r="A1446" s="13">
        <v>45484.68509259259</v>
      </c>
      <c r="C1446" s="21">
        <v>44443.260648148156</v>
      </c>
      <c r="E1446" s="21">
        <v>45257.19871527778</v>
      </c>
      <c r="G1446" s="21">
        <v>44439.734166666669</v>
      </c>
      <c r="I1446" s="13">
        <v>45257.110451388893</v>
      </c>
    </row>
    <row r="1447" spans="1:9" x14ac:dyDescent="0.2">
      <c r="A1447" s="13">
        <v>45151.183055555557</v>
      </c>
      <c r="C1447" s="21">
        <v>44271.817106481481</v>
      </c>
      <c r="E1447" s="21">
        <v>43349.813622685193</v>
      </c>
      <c r="G1447" s="21">
        <v>44268.269143518519</v>
      </c>
      <c r="I1447" s="13">
        <v>43349.741527777784</v>
      </c>
    </row>
    <row r="1448" spans="1:9" x14ac:dyDescent="0.2">
      <c r="A1448" s="13">
        <v>45177.044687499998</v>
      </c>
      <c r="C1448" s="21">
        <v>43527.488599537035</v>
      </c>
      <c r="E1448" s="21">
        <v>44391.951296296305</v>
      </c>
      <c r="G1448" s="21">
        <v>43524.091678240737</v>
      </c>
      <c r="I1448" s="13">
        <v>44391.949421296304</v>
      </c>
    </row>
    <row r="1449" spans="1:9" x14ac:dyDescent="0.2">
      <c r="A1449" s="13">
        <v>43528.623043981483</v>
      </c>
      <c r="C1449" s="21">
        <v>45124.345682870378</v>
      </c>
      <c r="E1449" s="21">
        <v>44241.592337962968</v>
      </c>
      <c r="G1449" s="21">
        <v>45119.852743055562</v>
      </c>
      <c r="I1449" s="13">
        <v>44241.57476851852</v>
      </c>
    </row>
    <row r="1450" spans="1:9" x14ac:dyDescent="0.2">
      <c r="A1450" s="13">
        <v>45118.842141203713</v>
      </c>
      <c r="C1450" s="21">
        <v>42936.889224537044</v>
      </c>
      <c r="E1450" s="21">
        <v>44933.666134259263</v>
      </c>
      <c r="G1450" s="21">
        <v>42933.310949074083</v>
      </c>
      <c r="I1450" s="13">
        <v>44933.551215277781</v>
      </c>
    </row>
    <row r="1451" spans="1:9" x14ac:dyDescent="0.2">
      <c r="A1451" s="13">
        <v>44367.730706018519</v>
      </c>
      <c r="C1451" s="21">
        <v>42998.422974537039</v>
      </c>
      <c r="E1451" s="21">
        <v>45516.701631944437</v>
      </c>
      <c r="G1451" s="21">
        <v>42993.850358796299</v>
      </c>
      <c r="I1451" s="13">
        <v>45516.644641203697</v>
      </c>
    </row>
    <row r="1452" spans="1:9" x14ac:dyDescent="0.2">
      <c r="A1452" s="13">
        <v>45290.310254629629</v>
      </c>
      <c r="C1452" s="21">
        <v>42394.365486111114</v>
      </c>
      <c r="E1452" s="21">
        <v>43816.190266203703</v>
      </c>
      <c r="G1452" s="21">
        <v>42389.637789351851</v>
      </c>
      <c r="I1452" s="13">
        <v>43816.159884259258</v>
      </c>
    </row>
    <row r="1453" spans="1:9" x14ac:dyDescent="0.2">
      <c r="A1453" s="13">
        <v>44493.555428240739</v>
      </c>
      <c r="C1453" s="21">
        <v>43886.492222222216</v>
      </c>
      <c r="E1453" s="21">
        <v>42789.836064814823</v>
      </c>
      <c r="G1453" s="21">
        <v>43882.891365740739</v>
      </c>
      <c r="I1453" s="13">
        <v>42789.829513888893</v>
      </c>
    </row>
    <row r="1454" spans="1:9" x14ac:dyDescent="0.2">
      <c r="A1454" s="13">
        <v>41754.726203703707</v>
      </c>
      <c r="C1454" s="21">
        <v>43558.473877314827</v>
      </c>
      <c r="E1454" s="21">
        <v>43780.012997685197</v>
      </c>
      <c r="G1454" s="21">
        <v>43555.778703703712</v>
      </c>
      <c r="I1454" s="13">
        <v>43779.888391203713</v>
      </c>
    </row>
    <row r="1455" spans="1:9" x14ac:dyDescent="0.2">
      <c r="A1455" s="13">
        <v>44184.433182870373</v>
      </c>
      <c r="C1455" s="21">
        <v>42860.68921296297</v>
      </c>
      <c r="E1455" s="21">
        <v>44472.526377314804</v>
      </c>
      <c r="G1455" s="21">
        <v>42858.142314814817</v>
      </c>
      <c r="I1455" s="13">
        <v>44472.484988425917</v>
      </c>
    </row>
    <row r="1456" spans="1:9" x14ac:dyDescent="0.2">
      <c r="A1456" s="13">
        <v>43221.391689814824</v>
      </c>
      <c r="C1456" s="21">
        <v>43887.267569444441</v>
      </c>
      <c r="E1456" s="21">
        <v>44134.153668981482</v>
      </c>
      <c r="G1456" s="21">
        <v>43882.891365740739</v>
      </c>
      <c r="I1456" s="13">
        <v>44134.070324074077</v>
      </c>
    </row>
    <row r="1457" spans="1:9" x14ac:dyDescent="0.2">
      <c r="A1457" s="13">
        <v>42480.298483796287</v>
      </c>
      <c r="C1457" s="21">
        <v>43887.479409722226</v>
      </c>
      <c r="E1457" s="21">
        <v>45284.279895833344</v>
      </c>
      <c r="G1457" s="21">
        <v>43882.891365740739</v>
      </c>
      <c r="I1457" s="13">
        <v>45284.257627314822</v>
      </c>
    </row>
    <row r="1458" spans="1:9" x14ac:dyDescent="0.2">
      <c r="A1458" s="13">
        <v>44618.845185185193</v>
      </c>
      <c r="C1458" s="21">
        <v>42861.631319444445</v>
      </c>
      <c r="E1458" s="21">
        <v>44646.311620370368</v>
      </c>
      <c r="G1458" s="21">
        <v>42858.142314814817</v>
      </c>
      <c r="I1458" s="13">
        <v>44646.217499999999</v>
      </c>
    </row>
    <row r="1459" spans="1:9" x14ac:dyDescent="0.2">
      <c r="A1459" s="13">
        <v>45235.681006944447</v>
      </c>
      <c r="C1459" s="21">
        <v>42392.192824074074</v>
      </c>
      <c r="E1459" s="21">
        <v>45044.588761574072</v>
      </c>
      <c r="G1459" s="21">
        <v>42389.637789351851</v>
      </c>
      <c r="I1459" s="13">
        <v>45044.562303240738</v>
      </c>
    </row>
    <row r="1460" spans="1:9" x14ac:dyDescent="0.2">
      <c r="A1460" s="13">
        <v>45022.632465277777</v>
      </c>
      <c r="C1460" s="21">
        <v>42936.860474537047</v>
      </c>
      <c r="E1460" s="21">
        <v>43815.720729166671</v>
      </c>
      <c r="G1460" s="21">
        <v>42933.310949074083</v>
      </c>
      <c r="I1460" s="13">
        <v>43815.717476851853</v>
      </c>
    </row>
    <row r="1461" spans="1:9" x14ac:dyDescent="0.2">
      <c r="A1461" s="13">
        <v>44808.31958333333</v>
      </c>
      <c r="C1461" s="21">
        <v>43888.483217592591</v>
      </c>
      <c r="E1461" s="21">
        <v>43604.055717592593</v>
      </c>
      <c r="G1461" s="21">
        <v>43882.891365740739</v>
      </c>
      <c r="I1461" s="13">
        <v>43603.962835648148</v>
      </c>
    </row>
    <row r="1462" spans="1:9" x14ac:dyDescent="0.2">
      <c r="A1462" s="13">
        <v>44745.814733796287</v>
      </c>
      <c r="C1462" s="21">
        <v>45124.287719907414</v>
      </c>
      <c r="E1462" s="21">
        <v>44766.630798611113</v>
      </c>
      <c r="G1462" s="21">
        <v>45119.852743055562</v>
      </c>
      <c r="I1462" s="13">
        <v>44766.589143518519</v>
      </c>
    </row>
    <row r="1463" spans="1:9" x14ac:dyDescent="0.2">
      <c r="A1463" s="13">
        <v>44695.350798611107</v>
      </c>
      <c r="C1463" s="21">
        <v>45486.299525462964</v>
      </c>
      <c r="E1463" s="21">
        <v>45207.510752314818</v>
      </c>
      <c r="G1463" s="21">
        <v>45480.641967592594</v>
      </c>
      <c r="I1463" s="13">
        <v>45207.450115740743</v>
      </c>
    </row>
    <row r="1464" spans="1:9" x14ac:dyDescent="0.2">
      <c r="A1464" s="13">
        <v>44244.644456018519</v>
      </c>
      <c r="C1464" s="21">
        <v>45608.61527777779</v>
      </c>
      <c r="E1464" s="21">
        <v>41373.32303240741</v>
      </c>
      <c r="G1464" s="21">
        <v>45606.052719907413</v>
      </c>
      <c r="I1464" s="13">
        <v>41373.207928240743</v>
      </c>
    </row>
    <row r="1465" spans="1:9" x14ac:dyDescent="0.2">
      <c r="A1465" s="13">
        <v>45538.790127314824</v>
      </c>
      <c r="C1465" s="21">
        <v>44719.890775462962</v>
      </c>
      <c r="E1465" s="21">
        <v>44599.42763888889</v>
      </c>
      <c r="G1465" s="21">
        <v>44716.136076388888</v>
      </c>
      <c r="I1465" s="13">
        <v>44599.425868055558</v>
      </c>
    </row>
    <row r="1466" spans="1:9" x14ac:dyDescent="0.2">
      <c r="A1466" s="13">
        <v>45543.940775462957</v>
      </c>
      <c r="C1466" s="21">
        <v>44218.864259259259</v>
      </c>
      <c r="E1466" s="21">
        <v>44645.689560185187</v>
      </c>
      <c r="G1466" s="21">
        <v>44215.314317129632</v>
      </c>
      <c r="I1466" s="13">
        <v>44645.625138888892</v>
      </c>
    </row>
    <row r="1467" spans="1:9" x14ac:dyDescent="0.2">
      <c r="A1467" s="13">
        <v>45577.011388888888</v>
      </c>
      <c r="C1467" s="21">
        <v>44310.5383912037</v>
      </c>
      <c r="E1467" s="21">
        <v>45052.857731481483</v>
      </c>
      <c r="G1467" s="21">
        <v>44305.04283564815</v>
      </c>
      <c r="I1467" s="13">
        <v>45052.849652777782</v>
      </c>
    </row>
    <row r="1468" spans="1:9" x14ac:dyDescent="0.2">
      <c r="A1468" s="13">
        <v>43400.272222222222</v>
      </c>
      <c r="C1468" s="21">
        <v>45405.122037037036</v>
      </c>
      <c r="E1468" s="21">
        <v>45542.643530092588</v>
      </c>
      <c r="G1468" s="21">
        <v>45400.728877314818</v>
      </c>
      <c r="I1468" s="13">
        <v>45542.57671296296</v>
      </c>
    </row>
    <row r="1469" spans="1:9" x14ac:dyDescent="0.2">
      <c r="A1469" s="13">
        <v>44194.640081018522</v>
      </c>
      <c r="C1469" s="21">
        <v>44817.418692129635</v>
      </c>
      <c r="E1469" s="21">
        <v>45592.63726851852</v>
      </c>
      <c r="G1469" s="21">
        <v>44813.707800925928</v>
      </c>
      <c r="I1469" s="13">
        <v>45592.563437500001</v>
      </c>
    </row>
    <row r="1470" spans="1:9" x14ac:dyDescent="0.2">
      <c r="A1470" s="13">
        <v>44632.591516203713</v>
      </c>
      <c r="C1470" s="21">
        <v>43893.721655092588</v>
      </c>
      <c r="E1470" s="21">
        <v>44864.763101851859</v>
      </c>
      <c r="G1470" s="21">
        <v>43888.273043981477</v>
      </c>
      <c r="I1470" s="13">
        <v>44864.728784722232</v>
      </c>
    </row>
    <row r="1471" spans="1:9" x14ac:dyDescent="0.2">
      <c r="A1471" s="13">
        <v>44911.548159722217</v>
      </c>
      <c r="C1471" s="21">
        <v>45084.403402777774</v>
      </c>
      <c r="E1471" s="21">
        <v>45513.565462962964</v>
      </c>
      <c r="G1471" s="21">
        <v>45079.823645833327</v>
      </c>
      <c r="I1471" s="13">
        <v>45513.517465277779</v>
      </c>
    </row>
    <row r="1472" spans="1:9" x14ac:dyDescent="0.2">
      <c r="A1472" s="13">
        <v>44978.418495370373</v>
      </c>
      <c r="C1472" s="21">
        <v>44108.342916666668</v>
      </c>
      <c r="E1472" s="21">
        <v>42525.377511574072</v>
      </c>
      <c r="G1472" s="21">
        <v>44103.73636574074</v>
      </c>
      <c r="I1472" s="13">
        <v>42525.284386574072</v>
      </c>
    </row>
    <row r="1473" spans="1:9" x14ac:dyDescent="0.2">
      <c r="A1473" s="13">
        <v>43778.586504629631</v>
      </c>
      <c r="C1473" s="21">
        <v>43923.997210648151</v>
      </c>
      <c r="E1473" s="21">
        <v>44742.833483796298</v>
      </c>
      <c r="G1473" s="21">
        <v>43921.349097222221</v>
      </c>
      <c r="I1473" s="13">
        <v>44742.723356481481</v>
      </c>
    </row>
    <row r="1474" spans="1:9" x14ac:dyDescent="0.2">
      <c r="A1474" s="13">
        <v>43722.607245370367</v>
      </c>
      <c r="C1474" s="21">
        <v>44274.022002314814</v>
      </c>
      <c r="E1474" s="21">
        <v>45151.391342592593</v>
      </c>
      <c r="G1474" s="21">
        <v>44270.521655092591</v>
      </c>
      <c r="I1474" s="13">
        <v>45151.287268518521</v>
      </c>
    </row>
    <row r="1475" spans="1:9" x14ac:dyDescent="0.2">
      <c r="A1475" s="13">
        <v>43243.341134259259</v>
      </c>
      <c r="C1475" s="21">
        <v>43723.410937499997</v>
      </c>
      <c r="E1475" s="21">
        <v>45548.933622685188</v>
      </c>
      <c r="G1475" s="21">
        <v>43720.726111111107</v>
      </c>
      <c r="I1475" s="13">
        <v>45548.874039351853</v>
      </c>
    </row>
    <row r="1476" spans="1:9" x14ac:dyDescent="0.2">
      <c r="A1476" s="13">
        <v>44780.243368055562</v>
      </c>
      <c r="C1476" s="21">
        <v>44219.945729166669</v>
      </c>
      <c r="E1476" s="21">
        <v>45192.790081018524</v>
      </c>
      <c r="G1476" s="21">
        <v>44215.314317129632</v>
      </c>
      <c r="I1476" s="13">
        <v>45192.673009259262</v>
      </c>
    </row>
    <row r="1477" spans="1:9" x14ac:dyDescent="0.2">
      <c r="A1477" s="13">
        <v>45230.115451388891</v>
      </c>
      <c r="C1477" s="21">
        <v>44789.000046296293</v>
      </c>
      <c r="E1477" s="21">
        <v>44274.101030092585</v>
      </c>
      <c r="G1477" s="21">
        <v>44784.43478009259</v>
      </c>
      <c r="I1477" s="13">
        <v>44273.993796296287</v>
      </c>
    </row>
    <row r="1478" spans="1:9" x14ac:dyDescent="0.2">
      <c r="A1478" s="13">
        <v>44702.278252314813</v>
      </c>
      <c r="C1478" s="21">
        <v>44673.440046296295</v>
      </c>
      <c r="E1478" s="21">
        <v>45533.928831018522</v>
      </c>
      <c r="G1478" s="21">
        <v>44669.823263888888</v>
      </c>
      <c r="I1478" s="13">
        <v>45533.856608796297</v>
      </c>
    </row>
    <row r="1479" spans="1:9" x14ac:dyDescent="0.2">
      <c r="A1479" s="13">
        <v>45284.257627314822</v>
      </c>
      <c r="E1479" s="21">
        <v>43739.144652777773</v>
      </c>
      <c r="I1479" s="13">
        <v>43739.134699074071</v>
      </c>
    </row>
    <row r="1480" spans="1:9" x14ac:dyDescent="0.2">
      <c r="A1480" s="13">
        <v>45400.728877314818</v>
      </c>
      <c r="E1480" s="21">
        <v>45108.815497685187</v>
      </c>
      <c r="I1480" s="13">
        <v>45108.796597222223</v>
      </c>
    </row>
    <row r="1481" spans="1:9" x14ac:dyDescent="0.2">
      <c r="A1481" s="13">
        <v>42989.29482638889</v>
      </c>
      <c r="E1481" s="21">
        <v>45022.545312499999</v>
      </c>
      <c r="I1481" s="13">
        <v>45022.495347222219</v>
      </c>
    </row>
    <row r="1482" spans="1:9" x14ac:dyDescent="0.2">
      <c r="A1482" s="13">
        <v>44861.291909722233</v>
      </c>
      <c r="E1482" s="21">
        <v>43631.781759259262</v>
      </c>
      <c r="I1482" s="13">
        <v>43631.688125000001</v>
      </c>
    </row>
    <row r="1483" spans="1:9" x14ac:dyDescent="0.2">
      <c r="A1483" s="13">
        <v>43488.024236111109</v>
      </c>
      <c r="E1483" s="21">
        <v>43173.833101851851</v>
      </c>
      <c r="I1483" s="13">
        <v>43173.787222222221</v>
      </c>
    </row>
    <row r="1484" spans="1:9" x14ac:dyDescent="0.2">
      <c r="A1484" s="13">
        <v>44095.607314814813</v>
      </c>
      <c r="E1484" s="21">
        <v>44669.642777777779</v>
      </c>
      <c r="I1484" s="13">
        <v>44669.57130787037</v>
      </c>
    </row>
    <row r="1485" spans="1:9" x14ac:dyDescent="0.2">
      <c r="A1485" s="13">
        <v>45242.920173611114</v>
      </c>
      <c r="E1485" s="21">
        <v>44583.038495370369</v>
      </c>
      <c r="I1485" s="13">
        <v>44582.920555555553</v>
      </c>
    </row>
    <row r="1486" spans="1:9" x14ac:dyDescent="0.2">
      <c r="A1486" s="13">
        <v>42990.424560185187</v>
      </c>
      <c r="E1486" s="21">
        <v>44746.840023148143</v>
      </c>
      <c r="I1486" s="13">
        <v>44746.831597222219</v>
      </c>
    </row>
    <row r="1487" spans="1:9" x14ac:dyDescent="0.2">
      <c r="A1487" s="13">
        <v>44254.01121527778</v>
      </c>
      <c r="E1487" s="21">
        <v>43010.058715277781</v>
      </c>
      <c r="I1487" s="13">
        <v>43010.055937500001</v>
      </c>
    </row>
    <row r="1488" spans="1:9" x14ac:dyDescent="0.2">
      <c r="A1488" s="13">
        <v>44360.965439814812</v>
      </c>
      <c r="E1488" s="21">
        <v>42063.002569444441</v>
      </c>
      <c r="I1488" s="13">
        <v>42062.893784722219</v>
      </c>
    </row>
    <row r="1489" spans="1:9" x14ac:dyDescent="0.2">
      <c r="A1489" s="13">
        <v>44473.901550925933</v>
      </c>
      <c r="E1489" s="21">
        <v>45336.730625000004</v>
      </c>
      <c r="I1489" s="13">
        <v>45336.69635416667</v>
      </c>
    </row>
    <row r="1490" spans="1:9" x14ac:dyDescent="0.2">
      <c r="A1490" s="13">
        <v>44656.303807870368</v>
      </c>
      <c r="E1490" s="21">
        <v>44747.906597222223</v>
      </c>
      <c r="I1490" s="13">
        <v>44747.794178240743</v>
      </c>
    </row>
    <row r="1491" spans="1:9" x14ac:dyDescent="0.2">
      <c r="A1491" s="13">
        <v>45336.255578703713</v>
      </c>
      <c r="E1491" s="21">
        <v>44371.199965277774</v>
      </c>
      <c r="I1491" s="13">
        <v>44371.139490740738</v>
      </c>
    </row>
    <row r="1492" spans="1:9" x14ac:dyDescent="0.2">
      <c r="A1492" s="13">
        <v>45043.613576388889</v>
      </c>
      <c r="E1492" s="21">
        <v>43081.125335648154</v>
      </c>
      <c r="I1492" s="13">
        <v>43081.042500000003</v>
      </c>
    </row>
    <row r="1493" spans="1:9" x14ac:dyDescent="0.2">
      <c r="A1493" s="13">
        <v>43624.736157407409</v>
      </c>
      <c r="E1493" s="21">
        <v>45325.170138888891</v>
      </c>
      <c r="I1493" s="13">
        <v>45325.160925925928</v>
      </c>
    </row>
    <row r="1494" spans="1:9" x14ac:dyDescent="0.2">
      <c r="A1494" s="13">
        <v>45354.419768518521</v>
      </c>
      <c r="E1494" s="21">
        <v>44904.130543981482</v>
      </c>
      <c r="I1494" s="13">
        <v>44904.037962962961</v>
      </c>
    </row>
    <row r="1495" spans="1:9" x14ac:dyDescent="0.2">
      <c r="A1495" s="13">
        <v>45416.035844907397</v>
      </c>
      <c r="E1495" s="21">
        <v>43709.695150462961</v>
      </c>
      <c r="I1495" s="13">
        <v>43709.588645833333</v>
      </c>
    </row>
    <row r="1496" spans="1:9" x14ac:dyDescent="0.2">
      <c r="A1496" s="13">
        <v>44642.198923611111</v>
      </c>
      <c r="E1496" s="21">
        <v>43023.637650462966</v>
      </c>
      <c r="I1496" s="13">
        <v>43023.523576388892</v>
      </c>
    </row>
    <row r="1497" spans="1:9" x14ac:dyDescent="0.2">
      <c r="A1497" s="13">
        <v>44507.127141203702</v>
      </c>
      <c r="E1497" s="21">
        <v>45202.03564814815</v>
      </c>
      <c r="I1497" s="13">
        <v>45201.989363425928</v>
      </c>
    </row>
    <row r="1498" spans="1:9" x14ac:dyDescent="0.2">
      <c r="A1498" s="13">
        <v>44226.344247685192</v>
      </c>
      <c r="E1498" s="21">
        <v>45518.83021990741</v>
      </c>
      <c r="I1498" s="13">
        <v>45518.805787037039</v>
      </c>
    </row>
    <row r="1499" spans="1:9" x14ac:dyDescent="0.2">
      <c r="A1499" s="13">
        <v>44903.988344907397</v>
      </c>
      <c r="E1499" s="21">
        <v>43354.100798611114</v>
      </c>
      <c r="I1499" s="13">
        <v>43354.00990740741</v>
      </c>
    </row>
    <row r="1500" spans="1:9" x14ac:dyDescent="0.2">
      <c r="A1500" s="13">
        <v>44676.860347222217</v>
      </c>
      <c r="E1500" s="21">
        <v>44774.35157407407</v>
      </c>
      <c r="I1500" s="13">
        <v>44774.247824074067</v>
      </c>
    </row>
    <row r="1501" spans="1:9" x14ac:dyDescent="0.2">
      <c r="A1501" s="13">
        <v>45364.767534722218</v>
      </c>
      <c r="E1501" s="21">
        <v>45221.771585648145</v>
      </c>
      <c r="I1501" s="13">
        <v>45221.743761574071</v>
      </c>
    </row>
    <row r="1502" spans="1:9" x14ac:dyDescent="0.2">
      <c r="A1502" s="13">
        <v>44047.504942129628</v>
      </c>
      <c r="E1502" s="21">
        <v>41570.96025462963</v>
      </c>
      <c r="I1502" s="13">
        <v>41570.908333333333</v>
      </c>
    </row>
    <row r="1503" spans="1:9" x14ac:dyDescent="0.2">
      <c r="A1503" s="13">
        <v>45123.302141203712</v>
      </c>
      <c r="E1503" s="21">
        <v>44261.741249999999</v>
      </c>
      <c r="I1503" s="13">
        <v>44261.71775462963</v>
      </c>
    </row>
    <row r="1504" spans="1:9" x14ac:dyDescent="0.2">
      <c r="A1504" s="13">
        <v>45407.404363425929</v>
      </c>
      <c r="E1504" s="21">
        <v>45345.193009259267</v>
      </c>
      <c r="I1504" s="13">
        <v>45345.099224537043</v>
      </c>
    </row>
    <row r="1505" spans="1:9" x14ac:dyDescent="0.2">
      <c r="A1505" s="13">
        <v>44571.075208333343</v>
      </c>
      <c r="E1505" s="21">
        <v>44396.291608796302</v>
      </c>
      <c r="I1505" s="13">
        <v>44396.210023148153</v>
      </c>
    </row>
    <row r="1506" spans="1:9" x14ac:dyDescent="0.2">
      <c r="A1506" s="13">
        <v>44156.804027777784</v>
      </c>
      <c r="E1506" s="21">
        <v>45247.454189814816</v>
      </c>
      <c r="I1506" s="13">
        <v>45247.362743055557</v>
      </c>
    </row>
    <row r="1507" spans="1:9" x14ac:dyDescent="0.2">
      <c r="A1507" s="13">
        <v>44878.075543981482</v>
      </c>
      <c r="E1507" s="21">
        <v>44511.792708333327</v>
      </c>
      <c r="I1507" s="13">
        <v>44511.774421296293</v>
      </c>
    </row>
    <row r="1508" spans="1:9" x14ac:dyDescent="0.2">
      <c r="A1508" s="13">
        <v>45258.182858796303</v>
      </c>
      <c r="E1508" s="21">
        <v>42523.371388888889</v>
      </c>
      <c r="I1508" s="13">
        <v>42523.250636574077</v>
      </c>
    </row>
    <row r="1509" spans="1:9" x14ac:dyDescent="0.2">
      <c r="A1509" s="13">
        <v>44074.349004629628</v>
      </c>
      <c r="E1509" s="21">
        <v>44864.815868055564</v>
      </c>
      <c r="I1509" s="13">
        <v>44864.728784722232</v>
      </c>
    </row>
    <row r="1510" spans="1:9" x14ac:dyDescent="0.2">
      <c r="A1510" s="13">
        <v>44934.510891203703</v>
      </c>
      <c r="E1510" s="21">
        <v>43238.676898148151</v>
      </c>
      <c r="I1510" s="13">
        <v>43238.559988425928</v>
      </c>
    </row>
    <row r="1511" spans="1:9" x14ac:dyDescent="0.2">
      <c r="A1511" s="13">
        <v>44980.338159722232</v>
      </c>
      <c r="E1511" s="21">
        <v>45197.784016203696</v>
      </c>
      <c r="I1511" s="13">
        <v>45197.688113425917</v>
      </c>
    </row>
    <row r="1512" spans="1:9" x14ac:dyDescent="0.2">
      <c r="A1512" s="13">
        <v>44231.546724537038</v>
      </c>
      <c r="E1512" s="21">
        <v>43732.215347222227</v>
      </c>
      <c r="I1512" s="13">
        <v>43732.154363425929</v>
      </c>
    </row>
    <row r="1513" spans="1:9" x14ac:dyDescent="0.2">
      <c r="A1513" s="13">
        <v>45551.289594907408</v>
      </c>
      <c r="E1513" s="21">
        <v>45089.672199074084</v>
      </c>
      <c r="I1513" s="13">
        <v>45089.666550925933</v>
      </c>
    </row>
    <row r="1514" spans="1:9" x14ac:dyDescent="0.2">
      <c r="A1514" s="13">
        <v>45478.494340277779</v>
      </c>
      <c r="E1514" s="21">
        <v>45560.314548611117</v>
      </c>
      <c r="I1514" s="13">
        <v>45560.24322916667</v>
      </c>
    </row>
    <row r="1515" spans="1:9" x14ac:dyDescent="0.2">
      <c r="A1515" s="13">
        <v>44046.923750000002</v>
      </c>
      <c r="E1515" s="21">
        <v>45151.367800925931</v>
      </c>
      <c r="I1515" s="13">
        <v>45151.287268518521</v>
      </c>
    </row>
    <row r="1516" spans="1:9" x14ac:dyDescent="0.2">
      <c r="A1516" s="13">
        <v>44839.111273148148</v>
      </c>
      <c r="E1516" s="21">
        <v>45079.310729166653</v>
      </c>
      <c r="I1516" s="13">
        <v>45079.286215277767</v>
      </c>
    </row>
    <row r="1517" spans="1:9" x14ac:dyDescent="0.2">
      <c r="A1517" s="13">
        <v>44773.789594907408</v>
      </c>
      <c r="E1517" s="21">
        <v>42976.003148148142</v>
      </c>
      <c r="I1517" s="13">
        <v>42975.913622685177</v>
      </c>
    </row>
    <row r="1518" spans="1:9" x14ac:dyDescent="0.2">
      <c r="A1518" s="13">
        <v>44414.244895833333</v>
      </c>
      <c r="E1518" s="21">
        <v>45192.078414351854</v>
      </c>
      <c r="I1518" s="13">
        <v>45192.066643518519</v>
      </c>
    </row>
    <row r="1519" spans="1:9" x14ac:dyDescent="0.2">
      <c r="A1519" s="13">
        <v>45149.707719907397</v>
      </c>
      <c r="E1519" s="21">
        <v>44957.734479166662</v>
      </c>
      <c r="I1519" s="13">
        <v>44957.653819444437</v>
      </c>
    </row>
    <row r="1520" spans="1:9" x14ac:dyDescent="0.2">
      <c r="A1520" s="13">
        <v>43440.206469907411</v>
      </c>
      <c r="E1520" s="21">
        <v>42363.905601851853</v>
      </c>
      <c r="I1520" s="13">
        <v>42363.826562499999</v>
      </c>
    </row>
    <row r="1521" spans="1:9" x14ac:dyDescent="0.2">
      <c r="A1521" s="13">
        <v>45608.471087962957</v>
      </c>
      <c r="E1521" s="21">
        <v>43430.50209490741</v>
      </c>
      <c r="I1521" s="13">
        <v>43430.382268518522</v>
      </c>
    </row>
    <row r="1522" spans="1:9" x14ac:dyDescent="0.2">
      <c r="A1522" s="13">
        <v>44097.864108796297</v>
      </c>
      <c r="E1522" s="21">
        <v>45606.240972222222</v>
      </c>
      <c r="I1522" s="13">
        <v>45606.228807870371</v>
      </c>
    </row>
    <row r="1523" spans="1:9" x14ac:dyDescent="0.2">
      <c r="A1523" s="13">
        <v>44921.264131944437</v>
      </c>
      <c r="E1523" s="21">
        <v>44956.403344907405</v>
      </c>
      <c r="I1523" s="13">
        <v>44956.351736111108</v>
      </c>
    </row>
    <row r="1524" spans="1:9" x14ac:dyDescent="0.2">
      <c r="A1524" s="13">
        <v>43929.814467592587</v>
      </c>
      <c r="E1524" s="21">
        <v>43287.279733796298</v>
      </c>
      <c r="I1524" s="13">
        <v>43287.264791666668</v>
      </c>
    </row>
    <row r="1525" spans="1:9" x14ac:dyDescent="0.2">
      <c r="A1525" s="13">
        <v>44821.59233796296</v>
      </c>
      <c r="E1525" s="21">
        <v>44286.291851851856</v>
      </c>
      <c r="I1525" s="13">
        <v>44286.170613425929</v>
      </c>
    </row>
    <row r="1526" spans="1:9" x14ac:dyDescent="0.2">
      <c r="A1526" s="13">
        <v>44421.301307870373</v>
      </c>
      <c r="E1526" s="21">
        <v>45551.475555555553</v>
      </c>
      <c r="I1526" s="13">
        <v>45551.378206018519</v>
      </c>
    </row>
    <row r="1527" spans="1:9" x14ac:dyDescent="0.2">
      <c r="A1527" s="13">
        <v>42221.611863425933</v>
      </c>
      <c r="E1527" s="21">
        <v>44215.340115740742</v>
      </c>
      <c r="I1527" s="13">
        <v>44215.314317129632</v>
      </c>
    </row>
    <row r="1528" spans="1:9" x14ac:dyDescent="0.2">
      <c r="A1528" s="13">
        <v>42077.284490740742</v>
      </c>
      <c r="E1528" s="21">
        <v>44846.088136574072</v>
      </c>
      <c r="I1528" s="13">
        <v>44846.058738425927</v>
      </c>
    </row>
    <row r="1529" spans="1:9" x14ac:dyDescent="0.2">
      <c r="A1529" s="13">
        <v>45440.846064814818</v>
      </c>
      <c r="E1529" s="21">
        <v>44646.299907407403</v>
      </c>
      <c r="I1529" s="13">
        <v>44646.217499999999</v>
      </c>
    </row>
    <row r="1530" spans="1:9" x14ac:dyDescent="0.2">
      <c r="A1530" s="13">
        <v>44092.3121875</v>
      </c>
      <c r="E1530" s="21">
        <v>45022.618414351848</v>
      </c>
      <c r="I1530" s="13">
        <v>45022.495347222219</v>
      </c>
    </row>
    <row r="1531" spans="1:9" x14ac:dyDescent="0.2">
      <c r="A1531" s="13">
        <v>44903.649108796293</v>
      </c>
      <c r="E1531" s="21">
        <v>44974.064965277765</v>
      </c>
      <c r="I1531" s="13">
        <v>44974.064479166656</v>
      </c>
    </row>
    <row r="1532" spans="1:9" x14ac:dyDescent="0.2">
      <c r="A1532" s="13">
        <v>43856.736342592587</v>
      </c>
      <c r="E1532" s="21">
        <v>44489.375138888885</v>
      </c>
      <c r="I1532" s="13">
        <v>44489.308321759258</v>
      </c>
    </row>
    <row r="1533" spans="1:9" x14ac:dyDescent="0.2">
      <c r="A1533" s="13">
        <v>42953.38962962963</v>
      </c>
      <c r="E1533" s="21">
        <v>45395.896354166667</v>
      </c>
      <c r="I1533" s="13">
        <v>45395.849872685183</v>
      </c>
    </row>
    <row r="1534" spans="1:9" x14ac:dyDescent="0.2">
      <c r="A1534" s="13">
        <v>43881.02789351852</v>
      </c>
      <c r="E1534" s="21">
        <v>44033.840567129628</v>
      </c>
      <c r="I1534" s="13">
        <v>44033.762696759259</v>
      </c>
    </row>
    <row r="1535" spans="1:9" x14ac:dyDescent="0.2">
      <c r="A1535" s="13">
        <v>42421.18954861111</v>
      </c>
      <c r="E1535" s="21">
        <v>43749.183738425927</v>
      </c>
      <c r="I1535" s="13">
        <v>43749.066493055558</v>
      </c>
    </row>
    <row r="1536" spans="1:9" x14ac:dyDescent="0.2">
      <c r="A1536" s="13">
        <v>43041.125231481477</v>
      </c>
      <c r="E1536" s="21">
        <v>41999.030717592599</v>
      </c>
      <c r="I1536" s="13">
        <v>41998.952256944453</v>
      </c>
    </row>
    <row r="1537" spans="1:9" x14ac:dyDescent="0.2">
      <c r="A1537" s="13">
        <v>45567.344178240739</v>
      </c>
      <c r="E1537" s="21">
        <v>43309.085740740738</v>
      </c>
      <c r="I1537" s="13">
        <v>43308.994884259257</v>
      </c>
    </row>
    <row r="1538" spans="1:9" x14ac:dyDescent="0.2">
      <c r="A1538" s="13">
        <v>44261.378946759258</v>
      </c>
      <c r="E1538" s="21">
        <v>43317.013009259259</v>
      </c>
      <c r="I1538" s="13">
        <v>43316.88753472222</v>
      </c>
    </row>
    <row r="1539" spans="1:9" x14ac:dyDescent="0.2">
      <c r="A1539" s="13">
        <v>45430.06925925926</v>
      </c>
      <c r="E1539" s="21">
        <v>45235.449918981481</v>
      </c>
      <c r="I1539" s="13">
        <v>45235.33326388889</v>
      </c>
    </row>
    <row r="1540" spans="1:9" x14ac:dyDescent="0.2">
      <c r="A1540" s="13">
        <v>43631.508680555547</v>
      </c>
      <c r="E1540" s="21">
        <v>45267.153865740744</v>
      </c>
      <c r="I1540" s="13">
        <v>45267.136747685188</v>
      </c>
    </row>
    <row r="1541" spans="1:9" x14ac:dyDescent="0.2">
      <c r="A1541" s="13">
        <v>44499.961898148147</v>
      </c>
      <c r="E1541" s="21">
        <v>43911.293182870366</v>
      </c>
      <c r="I1541" s="13">
        <v>43911.258148148147</v>
      </c>
    </row>
    <row r="1542" spans="1:9" x14ac:dyDescent="0.2">
      <c r="A1542" s="13">
        <v>44804.107858796298</v>
      </c>
      <c r="E1542" s="21">
        <v>42208.345150462963</v>
      </c>
      <c r="I1542" s="13">
        <v>42208.294687499998</v>
      </c>
    </row>
    <row r="1543" spans="1:9" x14ac:dyDescent="0.2">
      <c r="A1543" s="13">
        <v>45005.299618055556</v>
      </c>
      <c r="E1543" s="21">
        <v>43153.336261574077</v>
      </c>
      <c r="I1543" s="13">
        <v>43153.263668981483</v>
      </c>
    </row>
    <row r="1544" spans="1:9" x14ac:dyDescent="0.2">
      <c r="A1544" s="13">
        <v>43050.171249999999</v>
      </c>
      <c r="E1544" s="21">
        <v>44833.959479166668</v>
      </c>
      <c r="I1544" s="13">
        <v>44833.919351851851</v>
      </c>
    </row>
    <row r="1545" spans="1:9" x14ac:dyDescent="0.2">
      <c r="A1545" s="13">
        <v>45264.423263888893</v>
      </c>
      <c r="E1545" s="21">
        <v>43322.090567129635</v>
      </c>
      <c r="I1545" s="13">
        <v>43321.999328703707</v>
      </c>
    </row>
    <row r="1546" spans="1:9" x14ac:dyDescent="0.2">
      <c r="A1546" s="13">
        <v>43720.726111111107</v>
      </c>
      <c r="E1546" s="21">
        <v>44500.630567129629</v>
      </c>
      <c r="I1546" s="13">
        <v>44500.506354166668</v>
      </c>
    </row>
    <row r="1547" spans="1:9" x14ac:dyDescent="0.2">
      <c r="A1547" s="13">
        <v>44305.52921296296</v>
      </c>
      <c r="E1547" s="21">
        <v>41995.216481481482</v>
      </c>
      <c r="I1547" s="13">
        <v>41995.207418981481</v>
      </c>
    </row>
    <row r="1548" spans="1:9" x14ac:dyDescent="0.2">
      <c r="A1548" s="13">
        <v>45394.436793981477</v>
      </c>
      <c r="E1548" s="21">
        <v>43882.718912037031</v>
      </c>
      <c r="I1548" s="13">
        <v>43882.620833333327</v>
      </c>
    </row>
    <row r="1549" spans="1:9" x14ac:dyDescent="0.2">
      <c r="A1549" s="13">
        <v>42973.416215277779</v>
      </c>
      <c r="E1549" s="21">
        <v>44742.70171296296</v>
      </c>
      <c r="I1549" s="13">
        <v>44742.617152777777</v>
      </c>
    </row>
    <row r="1550" spans="1:9" x14ac:dyDescent="0.2">
      <c r="A1550" s="13">
        <v>44786.872673611113</v>
      </c>
      <c r="E1550" s="21">
        <v>45257.142187500001</v>
      </c>
      <c r="I1550" s="13">
        <v>45257.110451388893</v>
      </c>
    </row>
    <row r="1551" spans="1:9" x14ac:dyDescent="0.2">
      <c r="A1551" s="13">
        <v>45512.228715277779</v>
      </c>
      <c r="E1551" s="21">
        <v>44085.735543981486</v>
      </c>
      <c r="I1551" s="13">
        <v>44085.623541666668</v>
      </c>
    </row>
    <row r="1552" spans="1:9" x14ac:dyDescent="0.2">
      <c r="A1552" s="13">
        <v>43470.707499999997</v>
      </c>
      <c r="E1552" s="21">
        <v>45285.712638888886</v>
      </c>
      <c r="I1552" s="13">
        <v>45285.590381944443</v>
      </c>
    </row>
    <row r="1553" spans="1:9" x14ac:dyDescent="0.2">
      <c r="A1553" s="13">
        <v>43621.895995370367</v>
      </c>
      <c r="E1553" s="21">
        <v>45278.459745370368</v>
      </c>
      <c r="I1553" s="13">
        <v>45278.394918981481</v>
      </c>
    </row>
    <row r="1554" spans="1:9" x14ac:dyDescent="0.2">
      <c r="A1554" s="13">
        <v>43882.59233796296</v>
      </c>
      <c r="E1554" s="21">
        <v>44527.866944444453</v>
      </c>
      <c r="I1554" s="13">
        <v>44527.800729166673</v>
      </c>
    </row>
    <row r="1555" spans="1:9" x14ac:dyDescent="0.2">
      <c r="A1555" s="13">
        <v>43968.013657407413</v>
      </c>
      <c r="E1555" s="21">
        <v>45108.271307870367</v>
      </c>
      <c r="I1555" s="13">
        <v>45108.241805555554</v>
      </c>
    </row>
    <row r="1556" spans="1:9" x14ac:dyDescent="0.2">
      <c r="A1556" s="13">
        <v>44248.689456018517</v>
      </c>
      <c r="E1556" s="21">
        <v>44643.177060185189</v>
      </c>
      <c r="I1556" s="13">
        <v>44643.176354166673</v>
      </c>
    </row>
    <row r="1557" spans="1:9" x14ac:dyDescent="0.2">
      <c r="A1557" s="13">
        <v>44284.600590277783</v>
      </c>
      <c r="E1557" s="21">
        <v>44525.389780092592</v>
      </c>
      <c r="I1557" s="13">
        <v>44525.335173611107</v>
      </c>
    </row>
    <row r="1558" spans="1:9" x14ac:dyDescent="0.2">
      <c r="A1558" s="13">
        <v>45418.865046296298</v>
      </c>
      <c r="E1558" s="21">
        <v>43570.683113425926</v>
      </c>
      <c r="I1558" s="13">
        <v>43570.651377314818</v>
      </c>
    </row>
    <row r="1559" spans="1:9" x14ac:dyDescent="0.2">
      <c r="A1559" s="13">
        <v>45583.038981481477</v>
      </c>
      <c r="E1559" s="21">
        <v>44941.204733796301</v>
      </c>
      <c r="I1559" s="13">
        <v>44941.138738425929</v>
      </c>
    </row>
    <row r="1560" spans="1:9" x14ac:dyDescent="0.2">
      <c r="A1560" s="13">
        <v>44900.50571759259</v>
      </c>
      <c r="E1560" s="21">
        <v>45087.579479166656</v>
      </c>
      <c r="I1560" s="13">
        <v>45087.565104166657</v>
      </c>
    </row>
    <row r="1561" spans="1:9" x14ac:dyDescent="0.2">
      <c r="A1561" s="13">
        <v>45533.152071759258</v>
      </c>
      <c r="E1561" s="21">
        <v>44165.545694444452</v>
      </c>
      <c r="I1561" s="13">
        <v>44165.473541666674</v>
      </c>
    </row>
    <row r="1562" spans="1:9" x14ac:dyDescent="0.2">
      <c r="A1562" s="13">
        <v>44971.928425925929</v>
      </c>
      <c r="E1562" s="21">
        <v>45161.502685185173</v>
      </c>
      <c r="I1562" s="13">
        <v>45161.430613425917</v>
      </c>
    </row>
    <row r="1563" spans="1:9" x14ac:dyDescent="0.2">
      <c r="A1563" s="13">
        <v>42195.535682870373</v>
      </c>
      <c r="E1563" s="21">
        <v>45354.870381944442</v>
      </c>
      <c r="I1563" s="13">
        <v>45354.831689814811</v>
      </c>
    </row>
    <row r="1564" spans="1:9" x14ac:dyDescent="0.2">
      <c r="A1564" s="13">
        <v>42038.600694444453</v>
      </c>
      <c r="E1564" s="21">
        <v>44078.733043981483</v>
      </c>
      <c r="I1564" s="13">
        <v>44078.612951388888</v>
      </c>
    </row>
    <row r="1565" spans="1:9" x14ac:dyDescent="0.2">
      <c r="A1565" s="13">
        <v>45058.11341435185</v>
      </c>
      <c r="E1565" s="21">
        <v>41645.626608796301</v>
      </c>
      <c r="I1565" s="13">
        <v>41645.592395833337</v>
      </c>
    </row>
    <row r="1566" spans="1:9" x14ac:dyDescent="0.2">
      <c r="A1566" s="13">
        <v>43064.453402777777</v>
      </c>
      <c r="E1566" s="21">
        <v>44957.963171296295</v>
      </c>
      <c r="I1566" s="13">
        <v>44957.842303240737</v>
      </c>
    </row>
    <row r="1567" spans="1:9" x14ac:dyDescent="0.2">
      <c r="A1567" s="13">
        <v>42018.192337962973</v>
      </c>
      <c r="E1567" s="21">
        <v>45621.046527777777</v>
      </c>
      <c r="I1567" s="13">
        <v>45620.962962962964</v>
      </c>
    </row>
    <row r="1568" spans="1:9" x14ac:dyDescent="0.2">
      <c r="A1568" s="13">
        <v>44756.99627314815</v>
      </c>
      <c r="E1568" s="21">
        <v>43240.433298611104</v>
      </c>
      <c r="I1568" s="13">
        <v>43240.431655092587</v>
      </c>
    </row>
    <row r="1569" spans="1:9" x14ac:dyDescent="0.2">
      <c r="A1569" s="13">
        <v>45521.095243055563</v>
      </c>
      <c r="E1569" s="21">
        <v>44621.010474537041</v>
      </c>
      <c r="I1569" s="13">
        <v>44620.985405092593</v>
      </c>
    </row>
    <row r="1570" spans="1:9" x14ac:dyDescent="0.2">
      <c r="A1570" s="13">
        <v>43738.979733796303</v>
      </c>
      <c r="E1570" s="21">
        <v>43988.186724537038</v>
      </c>
      <c r="I1570" s="13">
        <v>43988.135000000002</v>
      </c>
    </row>
    <row r="1571" spans="1:9" x14ac:dyDescent="0.2">
      <c r="A1571" s="13">
        <v>45064.428437499999</v>
      </c>
      <c r="E1571" s="21">
        <v>44381.812060185184</v>
      </c>
      <c r="I1571" s="13">
        <v>44381.77412037037</v>
      </c>
    </row>
    <row r="1572" spans="1:9" x14ac:dyDescent="0.2">
      <c r="A1572" s="13">
        <v>45535.079710648148</v>
      </c>
      <c r="E1572" s="21">
        <v>45205.58424768519</v>
      </c>
      <c r="I1572" s="13">
        <v>45205.563692129632</v>
      </c>
    </row>
    <row r="1573" spans="1:9" x14ac:dyDescent="0.2">
      <c r="A1573" s="13">
        <v>45354.831689814811</v>
      </c>
      <c r="E1573" s="21">
        <v>41688.790046296301</v>
      </c>
      <c r="I1573" s="13">
        <v>41688.770740740743</v>
      </c>
    </row>
    <row r="1574" spans="1:9" x14ac:dyDescent="0.2">
      <c r="A1574" s="13">
        <v>45250.746377314812</v>
      </c>
      <c r="E1574" s="21">
        <v>43071.138206018521</v>
      </c>
      <c r="I1574" s="13">
        <v>43071.070416666669</v>
      </c>
    </row>
    <row r="1575" spans="1:9" x14ac:dyDescent="0.2">
      <c r="A1575" s="13">
        <v>42418.088703703703</v>
      </c>
      <c r="E1575" s="21">
        <v>45498.644050925934</v>
      </c>
      <c r="I1575" s="13">
        <v>45498.529965277783</v>
      </c>
    </row>
    <row r="1576" spans="1:9" x14ac:dyDescent="0.2">
      <c r="A1576" s="13">
        <v>43908.636944444443</v>
      </c>
      <c r="E1576" s="21">
        <v>44280.622395833336</v>
      </c>
      <c r="I1576" s="13">
        <v>44280.535185185188</v>
      </c>
    </row>
    <row r="1577" spans="1:9" x14ac:dyDescent="0.2">
      <c r="A1577" s="13">
        <v>43179.174143518518</v>
      </c>
      <c r="E1577" s="21">
        <v>45420.427337962967</v>
      </c>
      <c r="I1577" s="13">
        <v>45420.425023148149</v>
      </c>
    </row>
    <row r="1578" spans="1:9" x14ac:dyDescent="0.2">
      <c r="A1578" s="13">
        <v>42668.265057870369</v>
      </c>
      <c r="E1578" s="21">
        <v>44371.886238425926</v>
      </c>
      <c r="I1578" s="13">
        <v>44371.7734375</v>
      </c>
    </row>
    <row r="1579" spans="1:9" x14ac:dyDescent="0.2">
      <c r="A1579" s="13">
        <v>45272.573159722233</v>
      </c>
      <c r="E1579" s="21">
        <v>42196.435810185183</v>
      </c>
      <c r="I1579" s="13">
        <v>42196.378518518519</v>
      </c>
    </row>
    <row r="1580" spans="1:9" x14ac:dyDescent="0.2">
      <c r="A1580" s="13">
        <v>43648.839895833327</v>
      </c>
      <c r="E1580" s="21">
        <v>45093.899502314824</v>
      </c>
      <c r="I1580" s="13">
        <v>45093.804074074083</v>
      </c>
    </row>
    <row r="1581" spans="1:9" x14ac:dyDescent="0.2">
      <c r="A1581" s="13">
        <v>44161.076215277782</v>
      </c>
      <c r="E1581" s="21">
        <v>45558.919270833336</v>
      </c>
      <c r="I1581" s="13">
        <v>45558.806840277779</v>
      </c>
    </row>
    <row r="1582" spans="1:9" x14ac:dyDescent="0.2">
      <c r="A1582" s="13">
        <v>44636.867627314823</v>
      </c>
      <c r="E1582" s="21">
        <v>44698.36105324074</v>
      </c>
      <c r="I1582" s="13">
        <v>44698.276678240742</v>
      </c>
    </row>
    <row r="1583" spans="1:9" x14ac:dyDescent="0.2">
      <c r="A1583" s="13">
        <v>44994.219212962962</v>
      </c>
      <c r="E1583" s="21">
        <v>45521.541874999988</v>
      </c>
      <c r="I1583" s="13">
        <v>45521.496157407397</v>
      </c>
    </row>
    <row r="1584" spans="1:9" x14ac:dyDescent="0.2">
      <c r="A1584" s="13">
        <v>45325.000150462962</v>
      </c>
      <c r="E1584" s="21">
        <v>45033.687777777785</v>
      </c>
      <c r="I1584" s="13">
        <v>45033.605497685188</v>
      </c>
    </row>
    <row r="1585" spans="1:9" x14ac:dyDescent="0.2">
      <c r="A1585" s="13">
        <v>44873.012187499997</v>
      </c>
      <c r="E1585" s="21">
        <v>45467.629699074074</v>
      </c>
      <c r="I1585" s="13">
        <v>45467.602916666663</v>
      </c>
    </row>
    <row r="1586" spans="1:9" x14ac:dyDescent="0.2">
      <c r="A1586" s="13">
        <v>43739.134699074071</v>
      </c>
      <c r="E1586" s="21">
        <v>43488.61287037038</v>
      </c>
      <c r="I1586" s="13">
        <v>43488.576516203713</v>
      </c>
    </row>
    <row r="1587" spans="1:9" x14ac:dyDescent="0.2">
      <c r="A1587" s="13">
        <v>42181.548078703701</v>
      </c>
      <c r="E1587" s="21">
        <v>45557.129583333335</v>
      </c>
      <c r="I1587" s="13">
        <v>45557.103506944448</v>
      </c>
    </row>
    <row r="1588" spans="1:9" x14ac:dyDescent="0.2">
      <c r="A1588" s="13">
        <v>45210.063946759263</v>
      </c>
      <c r="E1588" s="21">
        <v>42566.856851851851</v>
      </c>
      <c r="I1588" s="13">
        <v>42566.759236111109</v>
      </c>
    </row>
    <row r="1589" spans="1:9" x14ac:dyDescent="0.2">
      <c r="A1589" s="13">
        <v>44906.622881944437</v>
      </c>
      <c r="E1589" s="21">
        <v>45013.039050925923</v>
      </c>
      <c r="I1589" s="13">
        <v>45013.026273148149</v>
      </c>
    </row>
    <row r="1590" spans="1:9" x14ac:dyDescent="0.2">
      <c r="A1590" s="13">
        <v>45555.458587962959</v>
      </c>
      <c r="E1590" s="21">
        <v>45486.684803240743</v>
      </c>
      <c r="I1590" s="13">
        <v>45486.577476851853</v>
      </c>
    </row>
    <row r="1591" spans="1:9" x14ac:dyDescent="0.2">
      <c r="A1591" s="13">
        <v>45051.539768518523</v>
      </c>
      <c r="E1591" s="21">
        <v>43823.004259259258</v>
      </c>
      <c r="I1591" s="13">
        <v>43822.885949074072</v>
      </c>
    </row>
    <row r="1592" spans="1:9" x14ac:dyDescent="0.2">
      <c r="A1592" s="13">
        <v>45593.958321759259</v>
      </c>
      <c r="E1592" s="21">
        <v>42973.697731481479</v>
      </c>
      <c r="I1592" s="13">
        <v>42973.668263888889</v>
      </c>
    </row>
    <row r="1593" spans="1:9" x14ac:dyDescent="0.2">
      <c r="A1593" s="13">
        <v>45135.970543981479</v>
      </c>
      <c r="E1593" s="21">
        <v>43882.925613425927</v>
      </c>
      <c r="I1593" s="13">
        <v>43882.891365740739</v>
      </c>
    </row>
    <row r="1594" spans="1:9" x14ac:dyDescent="0.2">
      <c r="A1594" s="13">
        <v>45573.846712962957</v>
      </c>
      <c r="E1594" s="21">
        <v>45284.567685185182</v>
      </c>
      <c r="I1594" s="13">
        <v>45284.483969907407</v>
      </c>
    </row>
    <row r="1595" spans="1:9" x14ac:dyDescent="0.2">
      <c r="A1595" s="13">
        <v>45214.954652777778</v>
      </c>
      <c r="E1595" s="21">
        <v>45264.47833333334</v>
      </c>
      <c r="I1595" s="13">
        <v>45264.423263888893</v>
      </c>
    </row>
    <row r="1596" spans="1:9" x14ac:dyDescent="0.2">
      <c r="A1596" s="13">
        <v>45373.413113425922</v>
      </c>
      <c r="E1596" s="21">
        <v>45517.952210648145</v>
      </c>
      <c r="I1596" s="13">
        <v>45517.838761574072</v>
      </c>
    </row>
    <row r="1597" spans="1:9" x14ac:dyDescent="0.2">
      <c r="A1597" s="13">
        <v>45292.349444444437</v>
      </c>
      <c r="E1597" s="21">
        <v>45433.574131944442</v>
      </c>
      <c r="I1597" s="13">
        <v>45433.544803240737</v>
      </c>
    </row>
    <row r="1598" spans="1:9" x14ac:dyDescent="0.2">
      <c r="A1598" s="13">
        <v>44474.414409722223</v>
      </c>
      <c r="E1598" s="21">
        <v>45213.838182870364</v>
      </c>
      <c r="I1598" s="13">
        <v>45213.837858796287</v>
      </c>
    </row>
    <row r="1599" spans="1:9" x14ac:dyDescent="0.2">
      <c r="A1599" s="13">
        <v>43419.826354166667</v>
      </c>
      <c r="E1599" s="21">
        <v>41975.503321759257</v>
      </c>
      <c r="I1599" s="13">
        <v>41975.419745370367</v>
      </c>
    </row>
    <row r="1600" spans="1:9" x14ac:dyDescent="0.2">
      <c r="A1600" s="13">
        <v>44885.468206018522</v>
      </c>
      <c r="E1600" s="21">
        <v>43760.375891203694</v>
      </c>
      <c r="I1600" s="13">
        <v>43760.304560185177</v>
      </c>
    </row>
    <row r="1601" spans="1:9" x14ac:dyDescent="0.2">
      <c r="A1601" s="13">
        <v>45085.100775462961</v>
      </c>
      <c r="E1601" s="21">
        <v>43983.584178240737</v>
      </c>
      <c r="I1601" s="13">
        <v>43983.470104166663</v>
      </c>
    </row>
    <row r="1602" spans="1:9" x14ac:dyDescent="0.2">
      <c r="A1602" s="13">
        <v>44537.822858796288</v>
      </c>
      <c r="E1602" s="21">
        <v>45020.99694444445</v>
      </c>
      <c r="I1602" s="13">
        <v>45020.928715277783</v>
      </c>
    </row>
    <row r="1603" spans="1:9" x14ac:dyDescent="0.2">
      <c r="A1603" s="13">
        <v>43390.37773148148</v>
      </c>
      <c r="E1603" s="21">
        <v>44279.111550925925</v>
      </c>
      <c r="I1603" s="13">
        <v>44279.031458333331</v>
      </c>
    </row>
    <row r="1604" spans="1:9" x14ac:dyDescent="0.2">
      <c r="A1604" s="13">
        <v>44926.511122685188</v>
      </c>
      <c r="E1604" s="21">
        <v>45188.432268518518</v>
      </c>
      <c r="I1604" s="13">
        <v>45188.359270833331</v>
      </c>
    </row>
    <row r="1605" spans="1:9" x14ac:dyDescent="0.2">
      <c r="A1605" s="13">
        <v>44097.165520833332</v>
      </c>
      <c r="E1605" s="21">
        <v>45141.49486111111</v>
      </c>
      <c r="I1605" s="13">
        <v>45141.436736111107</v>
      </c>
    </row>
    <row r="1606" spans="1:9" x14ac:dyDescent="0.2">
      <c r="A1606" s="13">
        <v>45407.483148148152</v>
      </c>
      <c r="E1606" s="21">
        <v>43720.818437499998</v>
      </c>
      <c r="I1606" s="13">
        <v>43720.726111111107</v>
      </c>
    </row>
    <row r="1607" spans="1:9" x14ac:dyDescent="0.2">
      <c r="A1607" s="13">
        <v>44875.308935185189</v>
      </c>
      <c r="E1607" s="21">
        <v>42671.804826388885</v>
      </c>
      <c r="I1607" s="13">
        <v>42671.747164351851</v>
      </c>
    </row>
    <row r="1608" spans="1:9" x14ac:dyDescent="0.2">
      <c r="A1608" s="13">
        <v>43911.258148148147</v>
      </c>
      <c r="E1608" s="21">
        <v>45024.654606481476</v>
      </c>
      <c r="I1608" s="13">
        <v>45024.612881944442</v>
      </c>
    </row>
    <row r="1609" spans="1:9" x14ac:dyDescent="0.2">
      <c r="A1609" s="13">
        <v>42066.177627314813</v>
      </c>
      <c r="E1609" s="21">
        <v>43201.793379629635</v>
      </c>
      <c r="I1609" s="13">
        <v>43201.691990740743</v>
      </c>
    </row>
    <row r="1610" spans="1:9" x14ac:dyDescent="0.2">
      <c r="A1610" s="13">
        <v>44227.431145833332</v>
      </c>
      <c r="E1610" s="21">
        <v>44792.747071759259</v>
      </c>
      <c r="I1610" s="13">
        <v>44792.695405092592</v>
      </c>
    </row>
    <row r="1611" spans="1:9" x14ac:dyDescent="0.2">
      <c r="A1611" s="13">
        <v>45559.711076388892</v>
      </c>
      <c r="E1611" s="21">
        <v>44856.525856481479</v>
      </c>
      <c r="I1611" s="13">
        <v>44856.51116898148</v>
      </c>
    </row>
    <row r="1612" spans="1:9" x14ac:dyDescent="0.2">
      <c r="A1612" s="13">
        <v>45472.136099537027</v>
      </c>
      <c r="E1612" s="21">
        <v>44718.65560185186</v>
      </c>
      <c r="I1612" s="13">
        <v>44718.596967592603</v>
      </c>
    </row>
    <row r="1613" spans="1:9" x14ac:dyDescent="0.2">
      <c r="A1613" s="13">
        <v>45502.334513888891</v>
      </c>
      <c r="E1613" s="21">
        <v>45604.01248842592</v>
      </c>
      <c r="I1613" s="13">
        <v>45603.986793981479</v>
      </c>
    </row>
    <row r="1614" spans="1:9" x14ac:dyDescent="0.2">
      <c r="A1614" s="13">
        <v>42903.819340277783</v>
      </c>
      <c r="E1614" s="21">
        <v>45420.914039351854</v>
      </c>
      <c r="I1614" s="13">
        <v>45420.866828703707</v>
      </c>
    </row>
    <row r="1615" spans="1:9" x14ac:dyDescent="0.2">
      <c r="A1615" s="13">
        <v>44458.27065972222</v>
      </c>
      <c r="E1615" s="21">
        <v>44727.886064814826</v>
      </c>
      <c r="I1615" s="13">
        <v>44727.816030092603</v>
      </c>
    </row>
    <row r="1616" spans="1:9" x14ac:dyDescent="0.2">
      <c r="A1616" s="13">
        <v>43487.512627314813</v>
      </c>
      <c r="E1616" s="21">
        <v>45519.773923611101</v>
      </c>
      <c r="I1616" s="13">
        <v>45519.718680555547</v>
      </c>
    </row>
    <row r="1617" spans="1:9" x14ac:dyDescent="0.2">
      <c r="A1617" s="13">
        <v>45247.312164351853</v>
      </c>
      <c r="E1617" s="21">
        <v>44533.074652777774</v>
      </c>
      <c r="I1617" s="13">
        <v>44532.991967592592</v>
      </c>
    </row>
    <row r="1618" spans="1:9" x14ac:dyDescent="0.2">
      <c r="A1618" s="13">
        <v>43004.179224537038</v>
      </c>
      <c r="E1618" s="21">
        <v>45076.11619212963</v>
      </c>
      <c r="I1618" s="13">
        <v>45076.107476851852</v>
      </c>
    </row>
    <row r="1619" spans="1:9" x14ac:dyDescent="0.2">
      <c r="A1619" s="13">
        <v>44054.237407407411</v>
      </c>
      <c r="E1619" s="21">
        <v>43902.997997685183</v>
      </c>
      <c r="I1619" s="13">
        <v>43902.954212962963</v>
      </c>
    </row>
    <row r="1620" spans="1:9" x14ac:dyDescent="0.2">
      <c r="A1620" s="13">
        <v>45101.261180555557</v>
      </c>
      <c r="E1620" s="21">
        <v>44671.120844907411</v>
      </c>
      <c r="I1620" s="13">
        <v>44671.109085648153</v>
      </c>
    </row>
    <row r="1621" spans="1:9" x14ac:dyDescent="0.2">
      <c r="A1621" s="13">
        <v>44429.787777777783</v>
      </c>
      <c r="E1621" s="21">
        <v>43727.276516203703</v>
      </c>
      <c r="I1621" s="13">
        <v>43727.188703703701</v>
      </c>
    </row>
    <row r="1622" spans="1:9" x14ac:dyDescent="0.2">
      <c r="A1622" s="13">
        <v>44350.640266203707</v>
      </c>
      <c r="E1622" s="21">
        <v>45504.479803240742</v>
      </c>
      <c r="I1622" s="13">
        <v>45504.391712962963</v>
      </c>
    </row>
    <row r="1623" spans="1:9" x14ac:dyDescent="0.2">
      <c r="A1623" s="13">
        <v>45431.89980324074</v>
      </c>
      <c r="E1623" s="21">
        <v>44294.162847222229</v>
      </c>
      <c r="I1623" s="13">
        <v>44294.123645833337</v>
      </c>
    </row>
    <row r="1624" spans="1:9" x14ac:dyDescent="0.2">
      <c r="A1624" s="13">
        <v>45330.93855324074</v>
      </c>
      <c r="E1624" s="21">
        <v>43173.873541666668</v>
      </c>
      <c r="I1624" s="13">
        <v>43173.787222222221</v>
      </c>
    </row>
    <row r="1625" spans="1:9" x14ac:dyDescent="0.2">
      <c r="A1625" s="13">
        <v>43779.262986111113</v>
      </c>
      <c r="E1625" s="21">
        <v>45483.404074074075</v>
      </c>
      <c r="I1625" s="13">
        <v>45483.301388888889</v>
      </c>
    </row>
    <row r="1626" spans="1:9" x14ac:dyDescent="0.2">
      <c r="A1626" s="13">
        <v>43824.070185185177</v>
      </c>
      <c r="E1626" s="21">
        <v>42777.753865740742</v>
      </c>
      <c r="I1626" s="13">
        <v>42777.699988425928</v>
      </c>
    </row>
    <row r="1627" spans="1:9" x14ac:dyDescent="0.2">
      <c r="A1627" s="13">
        <v>44737.99796296296</v>
      </c>
      <c r="E1627" s="21">
        <v>43820.112905092596</v>
      </c>
      <c r="I1627" s="13">
        <v>43819.990046296298</v>
      </c>
    </row>
    <row r="1628" spans="1:9" x14ac:dyDescent="0.2">
      <c r="A1628" s="13">
        <v>44491.774652777778</v>
      </c>
      <c r="E1628" s="21">
        <v>45283.039363425931</v>
      </c>
      <c r="I1628" s="13">
        <v>45282.990046296298</v>
      </c>
    </row>
    <row r="1629" spans="1:9" x14ac:dyDescent="0.2">
      <c r="A1629" s="13">
        <v>44231.023344907408</v>
      </c>
      <c r="E1629" s="21">
        <v>44906.107384259267</v>
      </c>
      <c r="I1629" s="13">
        <v>44906.017372685194</v>
      </c>
    </row>
    <row r="1630" spans="1:9" x14ac:dyDescent="0.2">
      <c r="A1630" s="13">
        <v>44978.034143518518</v>
      </c>
      <c r="E1630" s="21">
        <v>42563.226064814815</v>
      </c>
      <c r="I1630" s="13">
        <v>42563.101921296293</v>
      </c>
    </row>
    <row r="1631" spans="1:9" x14ac:dyDescent="0.2">
      <c r="A1631" s="13">
        <v>42966.15525462963</v>
      </c>
      <c r="E1631" s="21">
        <v>45471.796620370369</v>
      </c>
      <c r="I1631" s="13">
        <v>45471.706134259257</v>
      </c>
    </row>
    <row r="1632" spans="1:9" x14ac:dyDescent="0.2">
      <c r="A1632" s="13">
        <v>42580.405324074083</v>
      </c>
      <c r="E1632" s="21">
        <v>44774.294097222213</v>
      </c>
      <c r="I1632" s="13">
        <v>44774.247824074067</v>
      </c>
    </row>
    <row r="1633" spans="1:9" x14ac:dyDescent="0.2">
      <c r="A1633" s="13">
        <v>42027.650694444441</v>
      </c>
      <c r="E1633" s="21">
        <v>43173.540891203702</v>
      </c>
      <c r="I1633" s="13">
        <v>43173.483634259261</v>
      </c>
    </row>
    <row r="1634" spans="1:9" x14ac:dyDescent="0.2">
      <c r="A1634" s="13">
        <v>44995.579907407409</v>
      </c>
      <c r="E1634" s="21">
        <v>44630.120451388888</v>
      </c>
      <c r="I1634" s="13">
        <v>44630.097175925926</v>
      </c>
    </row>
    <row r="1635" spans="1:9" x14ac:dyDescent="0.2">
      <c r="A1635" s="13">
        <v>45129.699328703697</v>
      </c>
      <c r="E1635" s="21">
        <v>44283.711284722231</v>
      </c>
      <c r="I1635" s="13">
        <v>44283.618680555563</v>
      </c>
    </row>
    <row r="1636" spans="1:9" x14ac:dyDescent="0.2">
      <c r="A1636" s="13">
        <v>44379.932430555556</v>
      </c>
      <c r="E1636" s="21">
        <v>42800.083865740744</v>
      </c>
      <c r="I1636" s="13">
        <v>42800.06082175926</v>
      </c>
    </row>
    <row r="1637" spans="1:9" x14ac:dyDescent="0.2">
      <c r="A1637" s="13">
        <v>44599.425868055558</v>
      </c>
      <c r="E1637" s="21">
        <v>43299.615266203706</v>
      </c>
      <c r="I1637" s="13">
        <v>43299.551076388889</v>
      </c>
    </row>
    <row r="1638" spans="1:9" x14ac:dyDescent="0.2">
      <c r="A1638" s="13">
        <v>43983.470104166663</v>
      </c>
      <c r="E1638" s="21">
        <v>43861.152870370373</v>
      </c>
      <c r="I1638" s="13">
        <v>43861.15184027778</v>
      </c>
    </row>
    <row r="1639" spans="1:9" x14ac:dyDescent="0.2">
      <c r="A1639" s="13">
        <v>45620.389965277784</v>
      </c>
      <c r="E1639" s="21">
        <v>42176.78765046296</v>
      </c>
      <c r="I1639" s="13">
        <v>42176.784386574072</v>
      </c>
    </row>
    <row r="1640" spans="1:9" x14ac:dyDescent="0.2">
      <c r="A1640" s="13">
        <v>44944.207569444443</v>
      </c>
      <c r="E1640" s="21">
        <v>42914.287187499998</v>
      </c>
      <c r="I1640" s="13">
        <v>42914.196909722217</v>
      </c>
    </row>
    <row r="1641" spans="1:9" x14ac:dyDescent="0.2">
      <c r="A1641" s="13">
        <v>44443.34033564815</v>
      </c>
      <c r="E1641" s="21">
        <v>45021.001296296301</v>
      </c>
      <c r="I1641" s="13">
        <v>45020.928715277783</v>
      </c>
    </row>
    <row r="1642" spans="1:9" x14ac:dyDescent="0.2">
      <c r="A1642" s="13">
        <v>45584.345150462963</v>
      </c>
      <c r="E1642" s="21">
        <v>45269.244351851856</v>
      </c>
      <c r="I1642" s="13">
        <v>45269.196759259263</v>
      </c>
    </row>
    <row r="1643" spans="1:9" x14ac:dyDescent="0.2">
      <c r="A1643" s="13">
        <v>44264.278368055559</v>
      </c>
      <c r="E1643" s="21">
        <v>44301.003599537042</v>
      </c>
      <c r="I1643" s="13">
        <v>44300.908715277779</v>
      </c>
    </row>
    <row r="1644" spans="1:9" x14ac:dyDescent="0.2">
      <c r="A1644" s="13">
        <v>44896.370752314811</v>
      </c>
      <c r="E1644" s="21">
        <v>43956.06627314815</v>
      </c>
      <c r="I1644" s="13">
        <v>43955.952280092592</v>
      </c>
    </row>
    <row r="1645" spans="1:9" x14ac:dyDescent="0.2">
      <c r="A1645" s="13">
        <v>44210.101168981477</v>
      </c>
      <c r="E1645" s="21">
        <v>44881.005393518513</v>
      </c>
      <c r="I1645" s="13">
        <v>44880.888842592591</v>
      </c>
    </row>
    <row r="1646" spans="1:9" x14ac:dyDescent="0.2">
      <c r="A1646" s="13">
        <v>42425.435011574067</v>
      </c>
      <c r="E1646" s="21">
        <v>44771.072187500002</v>
      </c>
      <c r="I1646" s="13">
        <v>44770.99422453704</v>
      </c>
    </row>
    <row r="1647" spans="1:9" x14ac:dyDescent="0.2">
      <c r="A1647" s="13">
        <v>45494.109861111108</v>
      </c>
      <c r="E1647" s="21">
        <v>43683.620474537034</v>
      </c>
      <c r="I1647" s="13">
        <v>43683.555173611108</v>
      </c>
    </row>
    <row r="1648" spans="1:9" x14ac:dyDescent="0.2">
      <c r="A1648" s="13">
        <v>45000.992002314822</v>
      </c>
      <c r="E1648" s="21">
        <v>43861.38658564815</v>
      </c>
      <c r="I1648" s="13">
        <v>43861.276250000003</v>
      </c>
    </row>
    <row r="1649" spans="1:9" x14ac:dyDescent="0.2">
      <c r="A1649" s="13">
        <v>44540.778738425928</v>
      </c>
      <c r="E1649" s="21">
        <v>45113.522199074076</v>
      </c>
      <c r="I1649" s="13">
        <v>45113.496631944443</v>
      </c>
    </row>
    <row r="1650" spans="1:9" x14ac:dyDescent="0.2">
      <c r="A1650" s="13">
        <v>45542.57671296296</v>
      </c>
      <c r="E1650" s="21">
        <v>44567.272696759261</v>
      </c>
      <c r="I1650" s="13">
        <v>44567.19226851852</v>
      </c>
    </row>
    <row r="1651" spans="1:9" x14ac:dyDescent="0.2">
      <c r="A1651" s="13">
        <v>43991.779641203713</v>
      </c>
      <c r="E1651" s="21">
        <v>43456.443784722222</v>
      </c>
      <c r="I1651" s="13">
        <v>43456.336898148147</v>
      </c>
    </row>
    <row r="1652" spans="1:9" x14ac:dyDescent="0.2">
      <c r="A1652" s="13">
        <v>45318.33388888889</v>
      </c>
      <c r="E1652" s="21">
        <v>45313.325115740743</v>
      </c>
      <c r="I1652" s="13">
        <v>45313.210532407407</v>
      </c>
    </row>
    <row r="1653" spans="1:9" x14ac:dyDescent="0.2">
      <c r="A1653" s="13">
        <v>45315.359756944446</v>
      </c>
      <c r="E1653" s="21">
        <v>43630.979479166665</v>
      </c>
      <c r="I1653" s="13">
        <v>43630.870659722219</v>
      </c>
    </row>
    <row r="1654" spans="1:9" x14ac:dyDescent="0.2">
      <c r="A1654" s="13">
        <v>45600.503298611111</v>
      </c>
      <c r="E1654" s="21">
        <v>44500.781377314823</v>
      </c>
      <c r="I1654" s="13">
        <v>44500.779016203713</v>
      </c>
    </row>
    <row r="1655" spans="1:9" x14ac:dyDescent="0.2">
      <c r="A1655" s="13">
        <v>45196.018101851849</v>
      </c>
      <c r="E1655" s="21">
        <v>43486.585891203707</v>
      </c>
      <c r="I1655" s="13">
        <v>43486.56459490741</v>
      </c>
    </row>
    <row r="1656" spans="1:9" x14ac:dyDescent="0.2">
      <c r="A1656" s="13">
        <v>44359.986643518518</v>
      </c>
      <c r="E1656" s="21">
        <v>44291.996168981488</v>
      </c>
      <c r="I1656" s="13">
        <v>44291.891261574077</v>
      </c>
    </row>
    <row r="1657" spans="1:9" x14ac:dyDescent="0.2">
      <c r="A1657" s="13">
        <v>43917.930868055562</v>
      </c>
      <c r="E1657" s="21">
        <v>42538.054409722223</v>
      </c>
      <c r="I1657" s="13">
        <v>42538.003148148149</v>
      </c>
    </row>
    <row r="1658" spans="1:9" x14ac:dyDescent="0.2">
      <c r="A1658" s="13">
        <v>45134.148287037038</v>
      </c>
      <c r="E1658" s="21">
        <v>42914.224930555552</v>
      </c>
      <c r="I1658" s="13">
        <v>42914.196909722217</v>
      </c>
    </row>
    <row r="1659" spans="1:9" x14ac:dyDescent="0.2">
      <c r="A1659" s="13">
        <v>42975.913622685177</v>
      </c>
      <c r="E1659" s="21">
        <v>44424.022094907414</v>
      </c>
      <c r="I1659" s="13">
        <v>44423.942037037043</v>
      </c>
    </row>
    <row r="1660" spans="1:9" x14ac:dyDescent="0.2">
      <c r="A1660" s="13">
        <v>44998.599236111113</v>
      </c>
      <c r="E1660" s="21">
        <v>44571.329710648148</v>
      </c>
      <c r="I1660" s="13">
        <v>44571.237199074072</v>
      </c>
    </row>
    <row r="1661" spans="1:9" x14ac:dyDescent="0.2">
      <c r="A1661" s="13">
        <v>44641.536956018521</v>
      </c>
      <c r="E1661" s="21">
        <v>43159.567465277782</v>
      </c>
      <c r="I1661" s="13">
        <v>43159.504537037043</v>
      </c>
    </row>
    <row r="1662" spans="1:9" x14ac:dyDescent="0.2">
      <c r="A1662" s="13">
        <v>45585.814837962957</v>
      </c>
      <c r="E1662" s="21">
        <v>44045.097766203711</v>
      </c>
      <c r="I1662" s="13">
        <v>44045.004849537043</v>
      </c>
    </row>
    <row r="1663" spans="1:9" x14ac:dyDescent="0.2">
      <c r="A1663" s="13">
        <v>44972.923055555562</v>
      </c>
      <c r="E1663" s="21">
        <v>45378.946145833332</v>
      </c>
      <c r="I1663" s="13">
        <v>45378.884027777778</v>
      </c>
    </row>
    <row r="1664" spans="1:9" x14ac:dyDescent="0.2">
      <c r="A1664" s="13">
        <v>43187.04179398148</v>
      </c>
      <c r="E1664" s="21">
        <v>44789.34579861111</v>
      </c>
      <c r="I1664" s="13">
        <v>44789.272037037037</v>
      </c>
    </row>
    <row r="1665" spans="1:9" x14ac:dyDescent="0.2">
      <c r="A1665" s="13">
        <v>44564.027141203696</v>
      </c>
      <c r="E1665" s="21">
        <v>44603.050289351857</v>
      </c>
      <c r="I1665" s="13">
        <v>44603.040439814817</v>
      </c>
    </row>
    <row r="1666" spans="1:9" x14ac:dyDescent="0.2">
      <c r="A1666" s="13">
        <v>43570.651377314818</v>
      </c>
      <c r="E1666" s="21">
        <v>43242.579641203702</v>
      </c>
      <c r="I1666" s="13">
        <v>43242.498530092591</v>
      </c>
    </row>
    <row r="1667" spans="1:9" x14ac:dyDescent="0.2">
      <c r="A1667" s="13">
        <v>43604.423784722218</v>
      </c>
      <c r="E1667" s="21">
        <v>45516.693900462953</v>
      </c>
      <c r="I1667" s="13">
        <v>45516.644641203697</v>
      </c>
    </row>
    <row r="1668" spans="1:9" x14ac:dyDescent="0.2">
      <c r="A1668" s="13">
        <v>43362.508564814823</v>
      </c>
      <c r="E1668" s="21">
        <v>44768.214780092596</v>
      </c>
      <c r="I1668" s="13">
        <v>44768.135682870372</v>
      </c>
    </row>
    <row r="1669" spans="1:9" x14ac:dyDescent="0.2">
      <c r="A1669" s="13">
        <v>44949.189953703702</v>
      </c>
      <c r="E1669" s="21">
        <v>43587.439236111109</v>
      </c>
      <c r="I1669" s="13">
        <v>43587.432199074072</v>
      </c>
    </row>
    <row r="1670" spans="1:9" x14ac:dyDescent="0.2">
      <c r="A1670" s="13">
        <v>44669.823263888888</v>
      </c>
      <c r="E1670" s="21">
        <v>42323.205960648142</v>
      </c>
      <c r="I1670" s="13">
        <v>42323.149108796293</v>
      </c>
    </row>
    <row r="1671" spans="1:9" x14ac:dyDescent="0.2">
      <c r="A1671" s="13">
        <v>44480.699849537043</v>
      </c>
      <c r="E1671" s="21">
        <v>45214.921678240738</v>
      </c>
      <c r="I1671" s="13">
        <v>45214.887789351851</v>
      </c>
    </row>
    <row r="1672" spans="1:9" x14ac:dyDescent="0.2">
      <c r="A1672" s="13">
        <v>42987.430219907408</v>
      </c>
      <c r="E1672" s="21">
        <v>44631.78460648148</v>
      </c>
      <c r="I1672" s="13">
        <v>44631.740034722221</v>
      </c>
    </row>
    <row r="1673" spans="1:9" x14ac:dyDescent="0.2">
      <c r="A1673" s="13">
        <v>44302.48641203704</v>
      </c>
      <c r="E1673" s="21">
        <v>43966.953067129623</v>
      </c>
      <c r="I1673" s="13">
        <v>43966.895624999997</v>
      </c>
    </row>
    <row r="1674" spans="1:9" x14ac:dyDescent="0.2">
      <c r="A1674" s="13">
        <v>43545.172812500001</v>
      </c>
      <c r="E1674" s="21">
        <v>45372.539189814801</v>
      </c>
      <c r="I1674" s="13">
        <v>45372.443773148138</v>
      </c>
    </row>
    <row r="1675" spans="1:9" x14ac:dyDescent="0.2">
      <c r="A1675" s="13">
        <v>45175.942523148151</v>
      </c>
      <c r="E1675" s="21">
        <v>44931.452615740753</v>
      </c>
      <c r="I1675" s="13">
        <v>44931.341770833344</v>
      </c>
    </row>
    <row r="1676" spans="1:9" x14ac:dyDescent="0.2">
      <c r="A1676" s="13">
        <v>44006.345671296287</v>
      </c>
      <c r="E1676" s="21">
        <v>42693.095648148148</v>
      </c>
      <c r="I1676" s="13">
        <v>42693.033946759257</v>
      </c>
    </row>
    <row r="1677" spans="1:9" x14ac:dyDescent="0.2">
      <c r="A1677" s="13">
        <v>45399.553414351853</v>
      </c>
      <c r="E1677" s="21">
        <v>44702.280474537038</v>
      </c>
      <c r="I1677" s="13">
        <v>44702.278252314813</v>
      </c>
    </row>
    <row r="1678" spans="1:9" x14ac:dyDescent="0.2">
      <c r="A1678" s="13">
        <v>44829.994502314818</v>
      </c>
      <c r="E1678" s="21">
        <v>42892.253680555557</v>
      </c>
      <c r="I1678" s="13">
        <v>42892.244895833333</v>
      </c>
    </row>
    <row r="1679" spans="1:9" x14ac:dyDescent="0.2">
      <c r="A1679" s="13">
        <v>43316.913229166668</v>
      </c>
      <c r="E1679" s="21">
        <v>45384.750787037039</v>
      </c>
      <c r="I1679" s="13">
        <v>45384.736898148149</v>
      </c>
    </row>
    <row r="1680" spans="1:9" x14ac:dyDescent="0.2">
      <c r="A1680" s="13">
        <v>45281.260254629633</v>
      </c>
      <c r="E1680" s="21">
        <v>45367.555821759255</v>
      </c>
      <c r="I1680" s="13">
        <v>45367.547152777777</v>
      </c>
    </row>
    <row r="1681" spans="1:9" x14ac:dyDescent="0.2">
      <c r="A1681" s="13">
        <v>42508.706342592603</v>
      </c>
      <c r="E1681" s="21">
        <v>44894.672534722231</v>
      </c>
      <c r="I1681" s="13">
        <v>44894.629525462973</v>
      </c>
    </row>
    <row r="1682" spans="1:9" x14ac:dyDescent="0.2">
      <c r="A1682" s="13">
        <v>44207.563634259262</v>
      </c>
      <c r="E1682" s="21">
        <v>45384.831597222226</v>
      </c>
      <c r="I1682" s="13">
        <v>45384.736898148149</v>
      </c>
    </row>
    <row r="1683" spans="1:9" x14ac:dyDescent="0.2">
      <c r="A1683" s="13">
        <v>44138.823101851849</v>
      </c>
      <c r="E1683" s="21">
        <v>44213.437905092585</v>
      </c>
      <c r="I1683" s="13">
        <v>44213.324016203696</v>
      </c>
    </row>
    <row r="1684" spans="1:9" x14ac:dyDescent="0.2">
      <c r="A1684" s="13">
        <v>44092.445451388892</v>
      </c>
      <c r="E1684" s="21">
        <v>44317.672222222223</v>
      </c>
      <c r="I1684" s="13">
        <v>44317.58934027778</v>
      </c>
    </row>
    <row r="1685" spans="1:9" x14ac:dyDescent="0.2">
      <c r="A1685" s="13">
        <v>44379.484131944453</v>
      </c>
      <c r="E1685" s="21">
        <v>45620.260474537048</v>
      </c>
      <c r="I1685" s="13">
        <v>45620.208333333343</v>
      </c>
    </row>
    <row r="1686" spans="1:9" x14ac:dyDescent="0.2">
      <c r="A1686" s="13">
        <v>44453.818969907406</v>
      </c>
      <c r="E1686" s="21">
        <v>45513.099826388891</v>
      </c>
      <c r="I1686" s="13">
        <v>45513.028831018521</v>
      </c>
    </row>
    <row r="1687" spans="1:9" x14ac:dyDescent="0.2">
      <c r="A1687" s="13">
        <v>44468.702708333331</v>
      </c>
      <c r="E1687" s="21">
        <v>45043.388078703705</v>
      </c>
      <c r="I1687" s="13">
        <v>45043.271238425928</v>
      </c>
    </row>
    <row r="1688" spans="1:9" x14ac:dyDescent="0.2">
      <c r="A1688" s="13">
        <v>44948.259340277778</v>
      </c>
      <c r="E1688" s="21">
        <v>43492.100092592591</v>
      </c>
      <c r="I1688" s="13">
        <v>43492.000162037039</v>
      </c>
    </row>
    <row r="1689" spans="1:9" x14ac:dyDescent="0.2">
      <c r="A1689" s="13">
        <v>43695.677893518521</v>
      </c>
      <c r="E1689" s="21">
        <v>45276.602905092586</v>
      </c>
      <c r="I1689" s="13">
        <v>45276.556342592587</v>
      </c>
    </row>
    <row r="1690" spans="1:9" x14ac:dyDescent="0.2">
      <c r="A1690" s="13">
        <v>45472.354050925933</v>
      </c>
      <c r="E1690" s="21">
        <v>43700.457083333327</v>
      </c>
      <c r="I1690" s="13">
        <v>43700.37259259259</v>
      </c>
    </row>
    <row r="1691" spans="1:9" x14ac:dyDescent="0.2">
      <c r="A1691" s="13">
        <v>44228.968668981477</v>
      </c>
      <c r="E1691" s="21">
        <v>44135.781099537046</v>
      </c>
      <c r="I1691" s="13">
        <v>44135.711377314823</v>
      </c>
    </row>
    <row r="1692" spans="1:9" x14ac:dyDescent="0.2">
      <c r="A1692" s="13">
        <v>45330.094189814823</v>
      </c>
      <c r="E1692" s="21">
        <v>45466.281747685185</v>
      </c>
      <c r="I1692" s="13">
        <v>45466.260266203702</v>
      </c>
    </row>
    <row r="1693" spans="1:9" x14ac:dyDescent="0.2">
      <c r="A1693" s="13">
        <v>42155.148796296293</v>
      </c>
      <c r="E1693" s="21">
        <v>44211.684097222227</v>
      </c>
      <c r="I1693" s="13">
        <v>44211.634756944448</v>
      </c>
    </row>
    <row r="1694" spans="1:9" x14ac:dyDescent="0.2">
      <c r="A1694" s="13">
        <v>44027.864976851852</v>
      </c>
      <c r="E1694" s="21">
        <v>44468.815740740742</v>
      </c>
      <c r="I1694" s="13">
        <v>44468.801585648151</v>
      </c>
    </row>
    <row r="1695" spans="1:9" x14ac:dyDescent="0.2">
      <c r="A1695" s="13">
        <v>44601.977858796286</v>
      </c>
      <c r="E1695" s="21">
        <v>45352.510173611125</v>
      </c>
      <c r="I1695" s="13">
        <v>45352.497025462973</v>
      </c>
    </row>
    <row r="1696" spans="1:9" x14ac:dyDescent="0.2">
      <c r="A1696" s="13">
        <v>45191.861817129633</v>
      </c>
      <c r="E1696" s="21">
        <v>44450.205983796302</v>
      </c>
      <c r="I1696" s="13">
        <v>44450.121296296304</v>
      </c>
    </row>
    <row r="1697" spans="1:9" x14ac:dyDescent="0.2">
      <c r="A1697" s="13">
        <v>45058.078136574077</v>
      </c>
      <c r="E1697" s="21">
        <v>41999.803564814807</v>
      </c>
      <c r="I1697" s="13">
        <v>41999.781122685177</v>
      </c>
    </row>
    <row r="1698" spans="1:9" x14ac:dyDescent="0.2">
      <c r="A1698" s="13">
        <v>45521.496157407397</v>
      </c>
      <c r="E1698" s="21">
        <v>44225.890416666669</v>
      </c>
      <c r="I1698" s="13">
        <v>44225.76871527778</v>
      </c>
    </row>
    <row r="1699" spans="1:9" x14ac:dyDescent="0.2">
      <c r="A1699" s="13">
        <v>43368.747187499997</v>
      </c>
      <c r="E1699" s="21">
        <v>44345.798321759263</v>
      </c>
      <c r="I1699" s="13">
        <v>44345.754224537042</v>
      </c>
    </row>
    <row r="1700" spans="1:9" x14ac:dyDescent="0.2">
      <c r="A1700" s="13">
        <v>43816.159884259258</v>
      </c>
      <c r="E1700" s="21">
        <v>44087.295937499999</v>
      </c>
      <c r="I1700" s="13">
        <v>44087.276122685187</v>
      </c>
    </row>
    <row r="1701" spans="1:9" x14ac:dyDescent="0.2">
      <c r="A1701" s="13">
        <v>45295.795416666668</v>
      </c>
      <c r="E1701" s="21">
        <v>45292.174942129634</v>
      </c>
      <c r="I1701" s="13">
        <v>45292.120254629634</v>
      </c>
    </row>
    <row r="1702" spans="1:9" x14ac:dyDescent="0.2">
      <c r="A1702" s="13">
        <v>45496.372499999998</v>
      </c>
      <c r="E1702" s="21">
        <v>45087.625995370363</v>
      </c>
      <c r="I1702" s="13">
        <v>45087.565104166657</v>
      </c>
    </row>
    <row r="1703" spans="1:9" x14ac:dyDescent="0.2">
      <c r="A1703" s="13">
        <v>45581.978576388887</v>
      </c>
      <c r="E1703" s="21">
        <v>45300.512928240743</v>
      </c>
      <c r="I1703" s="13">
        <v>45300.473298611112</v>
      </c>
    </row>
    <row r="1704" spans="1:9" x14ac:dyDescent="0.2">
      <c r="A1704" s="13">
        <v>42880.115648148138</v>
      </c>
      <c r="E1704" s="21">
        <v>45439.532754629639</v>
      </c>
      <c r="I1704" s="13">
        <v>45439.526550925933</v>
      </c>
    </row>
    <row r="1705" spans="1:9" x14ac:dyDescent="0.2">
      <c r="A1705" s="13">
        <v>44319.869733796288</v>
      </c>
      <c r="E1705" s="21">
        <v>44687.566087962965</v>
      </c>
      <c r="I1705" s="13">
        <v>44687.5621875</v>
      </c>
    </row>
    <row r="1706" spans="1:9" x14ac:dyDescent="0.2">
      <c r="A1706" s="13">
        <v>44065.191851851851</v>
      </c>
      <c r="E1706" s="21">
        <v>44911.020474537028</v>
      </c>
      <c r="I1706" s="13">
        <v>44910.959814814807</v>
      </c>
    </row>
    <row r="1707" spans="1:9" x14ac:dyDescent="0.2">
      <c r="A1707" s="13">
        <v>44055.531770833331</v>
      </c>
      <c r="E1707" s="21">
        <v>44599.958877314813</v>
      </c>
      <c r="I1707" s="13">
        <v>44599.905914351853</v>
      </c>
    </row>
    <row r="1708" spans="1:9" x14ac:dyDescent="0.2">
      <c r="A1708" s="13">
        <v>42882.061319444438</v>
      </c>
      <c r="E1708" s="21">
        <v>43081.11445601852</v>
      </c>
      <c r="I1708" s="13">
        <v>43081.042500000003</v>
      </c>
    </row>
    <row r="1709" spans="1:9" x14ac:dyDescent="0.2">
      <c r="A1709" s="13">
        <v>44963.751655092587</v>
      </c>
      <c r="E1709" s="21">
        <v>43865.617060185192</v>
      </c>
      <c r="I1709" s="13">
        <v>43865.607210648152</v>
      </c>
    </row>
    <row r="1710" spans="1:9" x14ac:dyDescent="0.2">
      <c r="A1710" s="13">
        <v>45477.972500000003</v>
      </c>
      <c r="E1710" s="21">
        <v>44410.985972222225</v>
      </c>
      <c r="I1710" s="13">
        <v>44410.949884259258</v>
      </c>
    </row>
    <row r="1711" spans="1:9" x14ac:dyDescent="0.2">
      <c r="A1711" s="13">
        <v>43486.56459490741</v>
      </c>
      <c r="E1711" s="21">
        <v>42905.047199074077</v>
      </c>
      <c r="I1711" s="13">
        <v>42904.941365740742</v>
      </c>
    </row>
    <row r="1712" spans="1:9" x14ac:dyDescent="0.2">
      <c r="A1712" s="13">
        <v>44611.454386574071</v>
      </c>
      <c r="E1712" s="21">
        <v>45474.151273148156</v>
      </c>
      <c r="I1712" s="13">
        <v>45474.040127314824</v>
      </c>
    </row>
    <row r="1713" spans="1:9" x14ac:dyDescent="0.2">
      <c r="A1713" s="13">
        <v>45168.423425925917</v>
      </c>
      <c r="E1713" s="21">
        <v>43722.717141203699</v>
      </c>
      <c r="I1713" s="13">
        <v>43722.638136574067</v>
      </c>
    </row>
    <row r="1714" spans="1:9" x14ac:dyDescent="0.2">
      <c r="A1714" s="13">
        <v>45574.579074074078</v>
      </c>
      <c r="E1714" s="21">
        <v>45205.600138888891</v>
      </c>
      <c r="I1714" s="13">
        <v>45205.563692129632</v>
      </c>
    </row>
    <row r="1715" spans="1:9" x14ac:dyDescent="0.2">
      <c r="A1715" s="13">
        <v>44879.556585648148</v>
      </c>
      <c r="E1715" s="21">
        <v>44770.975289351845</v>
      </c>
      <c r="I1715" s="13">
        <v>44770.919386574067</v>
      </c>
    </row>
    <row r="1716" spans="1:9" x14ac:dyDescent="0.2">
      <c r="A1716" s="13">
        <v>44593.527719907397</v>
      </c>
      <c r="E1716" s="21">
        <v>43919.163888888885</v>
      </c>
      <c r="I1716" s="13">
        <v>43919.107303240737</v>
      </c>
    </row>
    <row r="1717" spans="1:9" x14ac:dyDescent="0.2">
      <c r="A1717" s="13">
        <v>45276.556342592587</v>
      </c>
      <c r="E1717" s="21">
        <v>43738.980509259265</v>
      </c>
      <c r="I1717" s="13">
        <v>43738.979733796303</v>
      </c>
    </row>
    <row r="1718" spans="1:9" x14ac:dyDescent="0.2">
      <c r="A1718" s="13">
        <v>43143.297615740739</v>
      </c>
      <c r="E1718" s="21">
        <v>44210.159247685187</v>
      </c>
      <c r="I1718" s="13">
        <v>44210.073252314818</v>
      </c>
    </row>
    <row r="1719" spans="1:9" x14ac:dyDescent="0.2">
      <c r="A1719" s="13">
        <v>45210.847384259258</v>
      </c>
      <c r="E1719" s="21">
        <v>44963.984965277778</v>
      </c>
      <c r="I1719" s="13">
        <v>44963.929745370369</v>
      </c>
    </row>
    <row r="1720" spans="1:9" x14ac:dyDescent="0.2">
      <c r="A1720" s="13">
        <v>45001.319803240738</v>
      </c>
      <c r="E1720" s="21">
        <v>43791.077696759268</v>
      </c>
      <c r="I1720" s="13">
        <v>43791.058229166672</v>
      </c>
    </row>
    <row r="1721" spans="1:9" x14ac:dyDescent="0.2">
      <c r="A1721" s="13">
        <v>45144.547199074077</v>
      </c>
      <c r="E1721" s="21">
        <v>43683.635405092587</v>
      </c>
      <c r="I1721" s="13">
        <v>43683.555173611108</v>
      </c>
    </row>
    <row r="1722" spans="1:9" x14ac:dyDescent="0.2">
      <c r="A1722" s="13">
        <v>42542.420069444437</v>
      </c>
      <c r="E1722" s="21">
        <v>44736.039594907415</v>
      </c>
      <c r="I1722" s="13">
        <v>44735.969872685193</v>
      </c>
    </row>
    <row r="1723" spans="1:9" x14ac:dyDescent="0.2">
      <c r="A1723" s="13">
        <v>44225.640972222223</v>
      </c>
      <c r="E1723" s="21">
        <v>43367.4378587963</v>
      </c>
      <c r="I1723" s="13">
        <v>43367.328009259261</v>
      </c>
    </row>
    <row r="1724" spans="1:9" x14ac:dyDescent="0.2">
      <c r="A1724" s="13">
        <v>45293.330821759257</v>
      </c>
      <c r="E1724" s="21">
        <v>45582.078414351847</v>
      </c>
      <c r="I1724" s="13">
        <v>45581.978576388887</v>
      </c>
    </row>
    <row r="1725" spans="1:9" x14ac:dyDescent="0.2">
      <c r="A1725" s="13">
        <v>44794.790601851862</v>
      </c>
      <c r="E1725" s="21">
        <v>45340.562581018508</v>
      </c>
      <c r="I1725" s="13">
        <v>45340.470613425918</v>
      </c>
    </row>
    <row r="1726" spans="1:9" x14ac:dyDescent="0.2">
      <c r="A1726" s="13">
        <v>45593.474363425928</v>
      </c>
      <c r="E1726" s="21">
        <v>45019.82443287038</v>
      </c>
      <c r="I1726" s="13">
        <v>45019.727372685193</v>
      </c>
    </row>
    <row r="1727" spans="1:9" x14ac:dyDescent="0.2">
      <c r="A1727" s="13">
        <v>45546.949282407397</v>
      </c>
      <c r="E1727" s="21">
        <v>44207.189641203702</v>
      </c>
      <c r="I1727" s="13">
        <v>44207.139432870368</v>
      </c>
    </row>
    <row r="1728" spans="1:9" x14ac:dyDescent="0.2">
      <c r="A1728" s="13">
        <v>43762.77611111111</v>
      </c>
      <c r="E1728" s="21">
        <v>43951.259965277779</v>
      </c>
      <c r="I1728" s="13">
        <v>43951.201435185183</v>
      </c>
    </row>
    <row r="1729" spans="1:9" x14ac:dyDescent="0.2">
      <c r="A1729" s="13">
        <v>44645.625138888892</v>
      </c>
      <c r="E1729" s="21">
        <v>44305.552337962959</v>
      </c>
      <c r="I1729" s="13">
        <v>44305.52921296296</v>
      </c>
    </row>
    <row r="1730" spans="1:9" x14ac:dyDescent="0.2">
      <c r="A1730" s="13">
        <v>45366.171944444453</v>
      </c>
      <c r="E1730" s="21">
        <v>43743.645729166674</v>
      </c>
      <c r="I1730" s="13">
        <v>43743.622766203713</v>
      </c>
    </row>
    <row r="1731" spans="1:9" x14ac:dyDescent="0.2">
      <c r="A1731" s="13">
        <v>44957.474479166667</v>
      </c>
      <c r="E1731" s="21">
        <v>44786.997060185189</v>
      </c>
      <c r="I1731" s="13">
        <v>44786.872673611113</v>
      </c>
    </row>
    <row r="1732" spans="1:9" x14ac:dyDescent="0.2">
      <c r="A1732" s="13">
        <v>45447.649664351848</v>
      </c>
      <c r="E1732" s="21">
        <v>41493.46539351852</v>
      </c>
      <c r="I1732" s="13">
        <v>41493.380648148152</v>
      </c>
    </row>
    <row r="1733" spans="1:9" x14ac:dyDescent="0.2">
      <c r="A1733" s="13">
        <v>44506.863425925927</v>
      </c>
      <c r="E1733" s="21">
        <v>45085.695937500001</v>
      </c>
      <c r="I1733" s="13">
        <v>45085.664652777778</v>
      </c>
    </row>
    <row r="1734" spans="1:9" x14ac:dyDescent="0.2">
      <c r="A1734" s="13">
        <v>43883.804155092592</v>
      </c>
      <c r="E1734" s="21">
        <v>43243.393738425926</v>
      </c>
      <c r="I1734" s="13">
        <v>43243.341134259259</v>
      </c>
    </row>
    <row r="1735" spans="1:9" x14ac:dyDescent="0.2">
      <c r="A1735" s="13">
        <v>43365.720694444448</v>
      </c>
      <c r="E1735" s="21">
        <v>44704.047650462955</v>
      </c>
      <c r="I1735" s="13">
        <v>44704.045127314806</v>
      </c>
    </row>
    <row r="1736" spans="1:9" x14ac:dyDescent="0.2">
      <c r="A1736" s="13">
        <v>44482.702465277784</v>
      </c>
      <c r="E1736" s="21">
        <v>41688.791608796302</v>
      </c>
      <c r="I1736" s="13">
        <v>41688.770740740743</v>
      </c>
    </row>
    <row r="1737" spans="1:9" x14ac:dyDescent="0.2">
      <c r="A1737" s="13">
        <v>44848.473611111112</v>
      </c>
      <c r="E1737" s="21">
        <v>45221.753460648142</v>
      </c>
      <c r="I1737" s="13">
        <v>45221.743761574071</v>
      </c>
    </row>
    <row r="1738" spans="1:9" x14ac:dyDescent="0.2">
      <c r="A1738" s="13">
        <v>44401.633217592593</v>
      </c>
      <c r="E1738" s="21">
        <v>44644.897453703699</v>
      </c>
      <c r="I1738" s="13">
        <v>44644.866423611107</v>
      </c>
    </row>
    <row r="1739" spans="1:9" x14ac:dyDescent="0.2">
      <c r="A1739" s="13">
        <v>44732.770416666674</v>
      </c>
      <c r="E1739" s="21">
        <v>45535.617361111115</v>
      </c>
      <c r="I1739" s="13">
        <v>45535.562881944446</v>
      </c>
    </row>
    <row r="1740" spans="1:9" x14ac:dyDescent="0.2">
      <c r="A1740" s="13">
        <v>44248.255277777767</v>
      </c>
      <c r="E1740" s="21">
        <v>45531.144560185196</v>
      </c>
      <c r="I1740" s="13">
        <v>45531.088472222233</v>
      </c>
    </row>
    <row r="1741" spans="1:9" x14ac:dyDescent="0.2">
      <c r="A1741" s="13">
        <v>44663.789305555547</v>
      </c>
      <c r="E1741" s="21">
        <v>44559.954004629632</v>
      </c>
      <c r="I1741" s="13">
        <v>44559.904351851852</v>
      </c>
    </row>
    <row r="1742" spans="1:9" x14ac:dyDescent="0.2">
      <c r="A1742" s="13">
        <v>44718.596967592603</v>
      </c>
      <c r="E1742" s="21">
        <v>43802.487835648149</v>
      </c>
      <c r="I1742" s="13">
        <v>43802.366643518522</v>
      </c>
    </row>
    <row r="1743" spans="1:9" x14ac:dyDescent="0.2">
      <c r="A1743" s="13">
        <v>43432.623796296299</v>
      </c>
      <c r="E1743" s="21">
        <v>44027.347557870373</v>
      </c>
      <c r="I1743" s="13">
        <v>44027.313506944447</v>
      </c>
    </row>
    <row r="1744" spans="1:9" x14ac:dyDescent="0.2">
      <c r="A1744" s="13">
        <v>45081.44667824074</v>
      </c>
      <c r="E1744" s="21">
        <v>44791.644363425927</v>
      </c>
      <c r="I1744" s="13">
        <v>44791.544108796297</v>
      </c>
    </row>
    <row r="1745" spans="1:9" x14ac:dyDescent="0.2">
      <c r="A1745" s="13">
        <v>44911.040081018517</v>
      </c>
      <c r="E1745" s="21">
        <v>44311.977939814809</v>
      </c>
      <c r="I1745" s="13">
        <v>44311.888935185183</v>
      </c>
    </row>
    <row r="1746" spans="1:9" x14ac:dyDescent="0.2">
      <c r="A1746" s="13">
        <v>44676.941932870373</v>
      </c>
      <c r="E1746" s="21">
        <v>42721.150868055556</v>
      </c>
      <c r="I1746" s="13">
        <v>42721.120335648149</v>
      </c>
    </row>
    <row r="1747" spans="1:9" x14ac:dyDescent="0.2">
      <c r="A1747" s="13">
        <v>45068.419409722221</v>
      </c>
      <c r="E1747" s="21">
        <v>45154.953113425923</v>
      </c>
      <c r="I1747" s="13">
        <v>45154.853333333333</v>
      </c>
    </row>
    <row r="1748" spans="1:9" x14ac:dyDescent="0.2">
      <c r="A1748" s="13">
        <v>45418.386388888888</v>
      </c>
      <c r="E1748" s="21">
        <v>45219.186851851853</v>
      </c>
      <c r="I1748" s="13">
        <v>45219.102696759262</v>
      </c>
    </row>
    <row r="1749" spans="1:9" x14ac:dyDescent="0.2">
      <c r="A1749" s="13">
        <v>43376.77144675926</v>
      </c>
      <c r="E1749" s="21">
        <v>44411.029120370367</v>
      </c>
      <c r="I1749" s="13">
        <v>44410.949884259258</v>
      </c>
    </row>
    <row r="1750" spans="1:9" x14ac:dyDescent="0.2">
      <c r="A1750" s="13">
        <v>43951.201435185183</v>
      </c>
      <c r="E1750" s="21">
        <v>45161.439039351841</v>
      </c>
      <c r="I1750" s="13">
        <v>45161.430613425917</v>
      </c>
    </row>
    <row r="1751" spans="1:9" x14ac:dyDescent="0.2">
      <c r="A1751" s="13">
        <v>44063.263194444437</v>
      </c>
      <c r="E1751" s="21">
        <v>44197.813263888886</v>
      </c>
      <c r="I1751" s="13">
        <v>44197.710462962961</v>
      </c>
    </row>
    <row r="1752" spans="1:9" x14ac:dyDescent="0.2">
      <c r="A1752" s="13">
        <v>44210.073252314818</v>
      </c>
      <c r="E1752" s="21">
        <v>44747.032685185186</v>
      </c>
      <c r="I1752" s="13">
        <v>44746.929155092592</v>
      </c>
    </row>
    <row r="1753" spans="1:9" x14ac:dyDescent="0.2">
      <c r="A1753" s="13">
        <v>43485.539618055547</v>
      </c>
      <c r="E1753" s="21">
        <v>42551.939421296287</v>
      </c>
      <c r="I1753" s="13">
        <v>42551.818090277768</v>
      </c>
    </row>
    <row r="1754" spans="1:9" x14ac:dyDescent="0.2">
      <c r="A1754" s="13">
        <v>44813.432627314818</v>
      </c>
      <c r="E1754" s="21">
        <v>43909.568194444444</v>
      </c>
      <c r="I1754" s="13">
        <v>43909.503298611111</v>
      </c>
    </row>
    <row r="1755" spans="1:9" x14ac:dyDescent="0.2">
      <c r="A1755" s="13">
        <v>44090.859016203707</v>
      </c>
      <c r="E1755" s="21">
        <v>44248.741238425922</v>
      </c>
      <c r="I1755" s="13">
        <v>44248.689456018517</v>
      </c>
    </row>
    <row r="1756" spans="1:9" x14ac:dyDescent="0.2">
      <c r="A1756" s="13">
        <v>44387.496712962973</v>
      </c>
      <c r="E1756" s="21">
        <v>42993.569837962961</v>
      </c>
      <c r="I1756" s="13">
        <v>42993.510972222219</v>
      </c>
    </row>
    <row r="1757" spans="1:9" x14ac:dyDescent="0.2">
      <c r="A1757" s="13">
        <v>45336.652453703697</v>
      </c>
      <c r="E1757" s="21">
        <v>45101.387384259258</v>
      </c>
      <c r="I1757" s="13">
        <v>45101.365057870367</v>
      </c>
    </row>
    <row r="1758" spans="1:9" x14ac:dyDescent="0.2">
      <c r="A1758" s="13">
        <v>45351.12395833333</v>
      </c>
      <c r="E1758" s="21">
        <v>45263.172500000001</v>
      </c>
      <c r="I1758" s="13">
        <v>45263.107222222221</v>
      </c>
    </row>
    <row r="1759" spans="1:9" x14ac:dyDescent="0.2">
      <c r="A1759" s="13">
        <v>44627.077268518522</v>
      </c>
      <c r="E1759" s="21">
        <v>44643.94299768519</v>
      </c>
      <c r="I1759" s="13">
        <v>44643.890474537038</v>
      </c>
    </row>
    <row r="1760" spans="1:9" x14ac:dyDescent="0.2">
      <c r="A1760" s="13">
        <v>43549.453923611109</v>
      </c>
      <c r="E1760" s="21">
        <v>45393.172719907408</v>
      </c>
      <c r="I1760" s="13">
        <v>45393.133032407408</v>
      </c>
    </row>
    <row r="1761" spans="1:9" x14ac:dyDescent="0.2">
      <c r="A1761" s="13">
        <v>43147.065451388888</v>
      </c>
      <c r="E1761" s="21">
        <v>43832.416631944441</v>
      </c>
      <c r="I1761" s="13">
        <v>43832.319363425922</v>
      </c>
    </row>
    <row r="1762" spans="1:9" x14ac:dyDescent="0.2">
      <c r="A1762" s="13">
        <v>45517.838761574072</v>
      </c>
      <c r="E1762" s="21">
        <v>45285.536550925921</v>
      </c>
      <c r="I1762" s="13">
        <v>45285.426655092589</v>
      </c>
    </row>
    <row r="1763" spans="1:9" x14ac:dyDescent="0.2">
      <c r="A1763" s="13">
        <v>44109.261493055557</v>
      </c>
      <c r="E1763" s="21">
        <v>43883.005995370368</v>
      </c>
      <c r="I1763" s="13">
        <v>43882.891365740739</v>
      </c>
    </row>
    <row r="1764" spans="1:9" x14ac:dyDescent="0.2">
      <c r="A1764" s="13">
        <v>45223.91133101852</v>
      </c>
      <c r="E1764" s="21">
        <v>45101.346736111111</v>
      </c>
      <c r="I1764" s="13">
        <v>45101.261180555557</v>
      </c>
    </row>
    <row r="1765" spans="1:9" x14ac:dyDescent="0.2">
      <c r="A1765" s="13">
        <v>45216.667199074072</v>
      </c>
      <c r="E1765" s="21">
        <v>44972.203935185185</v>
      </c>
      <c r="I1765" s="13">
        <v>44972.105856481481</v>
      </c>
    </row>
    <row r="1766" spans="1:9" x14ac:dyDescent="0.2">
      <c r="A1766" s="13">
        <v>44513.2577662037</v>
      </c>
      <c r="E1766" s="21">
        <v>44653.138020833328</v>
      </c>
      <c r="I1766" s="13">
        <v>44653.102048611108</v>
      </c>
    </row>
    <row r="1767" spans="1:9" x14ac:dyDescent="0.2">
      <c r="A1767" s="13">
        <v>43231.236284722218</v>
      </c>
      <c r="E1767" s="21">
        <v>44620.63585648148</v>
      </c>
      <c r="I1767" s="13">
        <v>44620.605798611112</v>
      </c>
    </row>
    <row r="1768" spans="1:9" x14ac:dyDescent="0.2">
      <c r="A1768" s="13">
        <v>44157.376273148147</v>
      </c>
      <c r="E1768" s="21">
        <v>45606.152719907412</v>
      </c>
      <c r="I1768" s="13">
        <v>45606.052719907413</v>
      </c>
    </row>
    <row r="1769" spans="1:9" x14ac:dyDescent="0.2">
      <c r="A1769" s="13">
        <v>45254.213414351849</v>
      </c>
      <c r="E1769" s="21">
        <v>43732.276597222226</v>
      </c>
      <c r="I1769" s="13">
        <v>43732.154363425929</v>
      </c>
    </row>
    <row r="1770" spans="1:9" x14ac:dyDescent="0.2">
      <c r="A1770" s="13">
        <v>45595.673009259262</v>
      </c>
      <c r="E1770" s="21">
        <v>44211.752928240741</v>
      </c>
      <c r="I1770" s="13">
        <v>44211.634756944448</v>
      </c>
    </row>
    <row r="1771" spans="1:9" x14ac:dyDescent="0.2">
      <c r="A1771" s="13">
        <v>44217.793032407397</v>
      </c>
      <c r="E1771" s="21">
        <v>44387.570914351862</v>
      </c>
      <c r="I1771" s="13">
        <v>44387.496712962973</v>
      </c>
    </row>
    <row r="1772" spans="1:9" x14ac:dyDescent="0.2">
      <c r="A1772" s="13">
        <v>45470.067939814813</v>
      </c>
      <c r="E1772" s="21">
        <v>45126.503229166665</v>
      </c>
      <c r="I1772" s="13">
        <v>45126.428680555553</v>
      </c>
    </row>
    <row r="1773" spans="1:9" x14ac:dyDescent="0.2">
      <c r="A1773" s="13">
        <v>42863.629861111112</v>
      </c>
      <c r="E1773" s="21">
        <v>45515.923680555556</v>
      </c>
      <c r="I1773" s="13">
        <v>45515.822939814818</v>
      </c>
    </row>
    <row r="1774" spans="1:9" x14ac:dyDescent="0.2">
      <c r="A1774" s="13">
        <v>44459.832627314812</v>
      </c>
      <c r="E1774" s="21">
        <v>45365.150208333325</v>
      </c>
      <c r="I1774" s="13">
        <v>45365.105219907397</v>
      </c>
    </row>
    <row r="1775" spans="1:9" x14ac:dyDescent="0.2">
      <c r="A1775" s="13">
        <v>45340.048842592587</v>
      </c>
      <c r="E1775" s="21">
        <v>45457.72760416667</v>
      </c>
      <c r="I1775" s="13">
        <v>45457.607071759259</v>
      </c>
    </row>
    <row r="1776" spans="1:9" x14ac:dyDescent="0.2">
      <c r="A1776" s="13">
        <v>45202.775578703702</v>
      </c>
      <c r="E1776" s="21">
        <v>43983.469907407401</v>
      </c>
      <c r="I1776" s="13">
        <v>43983.370520833327</v>
      </c>
    </row>
    <row r="1777" spans="1:9" x14ac:dyDescent="0.2">
      <c r="A1777" s="13">
        <v>44425.525902777779</v>
      </c>
      <c r="E1777" s="21">
        <v>43814.412789351853</v>
      </c>
      <c r="I1777" s="13">
        <v>43814.386956018519</v>
      </c>
    </row>
    <row r="1778" spans="1:9" x14ac:dyDescent="0.2">
      <c r="A1778" s="13">
        <v>45551.378206018519</v>
      </c>
      <c r="E1778" s="21">
        <v>44653.144849537035</v>
      </c>
      <c r="I1778" s="13">
        <v>44653.102048611108</v>
      </c>
    </row>
    <row r="1779" spans="1:9" x14ac:dyDescent="0.2">
      <c r="A1779" s="13">
        <v>45253.448842592603</v>
      </c>
      <c r="E1779" s="21">
        <v>43742.229201388895</v>
      </c>
      <c r="I1779" s="13">
        <v>43742.178449074083</v>
      </c>
    </row>
    <row r="1780" spans="1:9" x14ac:dyDescent="0.2">
      <c r="A1780" s="13">
        <v>45364.990069444437</v>
      </c>
      <c r="E1780" s="21">
        <v>44130.093692129631</v>
      </c>
      <c r="I1780" s="13">
        <v>44130.088773148149</v>
      </c>
    </row>
    <row r="1781" spans="1:9" x14ac:dyDescent="0.2">
      <c r="A1781" s="13">
        <v>44761.499722222223</v>
      </c>
      <c r="E1781" s="21">
        <v>42867.615393518514</v>
      </c>
      <c r="I1781" s="13">
        <v>42867.5940162037</v>
      </c>
    </row>
    <row r="1782" spans="1:9" x14ac:dyDescent="0.2">
      <c r="A1782" s="13">
        <v>42099.188067129631</v>
      </c>
      <c r="E1782" s="21">
        <v>45364.586446759262</v>
      </c>
      <c r="I1782" s="13">
        <v>45364.48369212963</v>
      </c>
    </row>
    <row r="1783" spans="1:9" x14ac:dyDescent="0.2">
      <c r="A1783" s="13">
        <v>44007.56454861111</v>
      </c>
      <c r="E1783" s="21">
        <v>42715.997361111113</v>
      </c>
      <c r="I1783" s="13">
        <v>42715.990416666667</v>
      </c>
    </row>
    <row r="1784" spans="1:9" x14ac:dyDescent="0.2">
      <c r="A1784" s="13">
        <v>45619.976886574077</v>
      </c>
      <c r="E1784" s="21">
        <v>42068.464571759265</v>
      </c>
      <c r="I1784" s="13">
        <v>42068.381828703707</v>
      </c>
    </row>
    <row r="1785" spans="1:9" x14ac:dyDescent="0.2">
      <c r="A1785" s="13">
        <v>45568.039097222223</v>
      </c>
      <c r="E1785" s="21">
        <v>41673.378634259258</v>
      </c>
      <c r="I1785" s="13">
        <v>41673.344907407409</v>
      </c>
    </row>
    <row r="1786" spans="1:9" x14ac:dyDescent="0.2">
      <c r="A1786" s="13">
        <v>43825.856921296298</v>
      </c>
      <c r="E1786" s="21">
        <v>44215.413252314815</v>
      </c>
      <c r="I1786" s="13">
        <v>44215.314317129632</v>
      </c>
    </row>
    <row r="1787" spans="1:9" x14ac:dyDescent="0.2">
      <c r="A1787" s="13">
        <v>45138.818055555559</v>
      </c>
      <c r="E1787" s="21">
        <v>44313.739953703713</v>
      </c>
      <c r="I1787" s="13">
        <v>44313.643842592603</v>
      </c>
    </row>
    <row r="1788" spans="1:9" x14ac:dyDescent="0.2">
      <c r="A1788" s="13">
        <v>44078.117905092593</v>
      </c>
      <c r="E1788" s="21">
        <v>44523.108726851853</v>
      </c>
      <c r="I1788" s="13">
        <v>44523.101446759261</v>
      </c>
    </row>
    <row r="1789" spans="1:9" x14ac:dyDescent="0.2">
      <c r="A1789" s="13">
        <v>44347.9608912037</v>
      </c>
      <c r="E1789" s="21">
        <v>44298.481273148143</v>
      </c>
      <c r="I1789" s="13">
        <v>44298.425567129627</v>
      </c>
    </row>
    <row r="1790" spans="1:9" x14ac:dyDescent="0.2">
      <c r="A1790" s="13">
        <v>44269.160196759258</v>
      </c>
      <c r="E1790" s="21">
        <v>45365.539363425924</v>
      </c>
      <c r="I1790" s="13">
        <v>45365.511793981481</v>
      </c>
    </row>
    <row r="1791" spans="1:9" x14ac:dyDescent="0.2">
      <c r="A1791" s="13">
        <v>43279.941168981481</v>
      </c>
      <c r="E1791" s="21">
        <v>42628.915694444448</v>
      </c>
      <c r="I1791" s="13">
        <v>42628.861875000002</v>
      </c>
    </row>
    <row r="1792" spans="1:9" x14ac:dyDescent="0.2">
      <c r="A1792" s="13">
        <v>44573.458344907413</v>
      </c>
      <c r="E1792" s="21">
        <v>45532.895717592604</v>
      </c>
      <c r="I1792" s="13">
        <v>45532.850636574083</v>
      </c>
    </row>
    <row r="1793" spans="1:9" x14ac:dyDescent="0.2">
      <c r="A1793" s="13">
        <v>44911.132534722223</v>
      </c>
      <c r="E1793" s="21">
        <v>45555.5546875</v>
      </c>
      <c r="I1793" s="13">
        <v>45555.458587962959</v>
      </c>
    </row>
    <row r="1794" spans="1:9" x14ac:dyDescent="0.2">
      <c r="A1794" s="13">
        <v>43779.883935185193</v>
      </c>
      <c r="E1794" s="21">
        <v>44838.150879629626</v>
      </c>
      <c r="I1794" s="13">
        <v>44838.031215277777</v>
      </c>
    </row>
    <row r="1795" spans="1:9" x14ac:dyDescent="0.2">
      <c r="A1795" s="13">
        <v>44412.281365740739</v>
      </c>
      <c r="E1795" s="21">
        <v>45407.451296296298</v>
      </c>
      <c r="I1795" s="13">
        <v>45407.404363425929</v>
      </c>
    </row>
    <row r="1796" spans="1:9" x14ac:dyDescent="0.2">
      <c r="A1796" s="13">
        <v>45505.356307870366</v>
      </c>
      <c r="E1796" s="21">
        <v>45580.534085648149</v>
      </c>
      <c r="I1796" s="13">
        <v>45580.415752314817</v>
      </c>
    </row>
    <row r="1797" spans="1:9" x14ac:dyDescent="0.2">
      <c r="A1797" s="13">
        <v>43291.942418981482</v>
      </c>
      <c r="E1797" s="21">
        <v>44853.400254629625</v>
      </c>
      <c r="I1797" s="13">
        <v>44853.35497685185</v>
      </c>
    </row>
    <row r="1798" spans="1:9" x14ac:dyDescent="0.2">
      <c r="A1798" s="13">
        <v>44305.825416666667</v>
      </c>
      <c r="E1798" s="21">
        <v>43549.540405092594</v>
      </c>
      <c r="I1798" s="13">
        <v>43549.453923611109</v>
      </c>
    </row>
    <row r="1799" spans="1:9" x14ac:dyDescent="0.2">
      <c r="A1799" s="13">
        <v>43337.81554398148</v>
      </c>
      <c r="E1799" s="21">
        <v>44229.652615740742</v>
      </c>
      <c r="I1799" s="13">
        <v>44229.543263888889</v>
      </c>
    </row>
    <row r="1800" spans="1:9" x14ac:dyDescent="0.2">
      <c r="A1800" s="13">
        <v>44900.938564814824</v>
      </c>
      <c r="E1800" s="21">
        <v>42728.224976851852</v>
      </c>
      <c r="I1800" s="13">
        <v>42728.147013888891</v>
      </c>
    </row>
    <row r="1801" spans="1:9" x14ac:dyDescent="0.2">
      <c r="A1801" s="13">
        <v>45574.164131944453</v>
      </c>
      <c r="E1801" s="21">
        <v>44421.393599537034</v>
      </c>
      <c r="I1801" s="13">
        <v>44421.31108796296</v>
      </c>
    </row>
    <row r="1802" spans="1:9" x14ac:dyDescent="0.2">
      <c r="A1802" s="13">
        <v>44706.227210648147</v>
      </c>
      <c r="E1802" s="21">
        <v>44913.006655092591</v>
      </c>
      <c r="I1802" s="13">
        <v>44912.983865740738</v>
      </c>
    </row>
    <row r="1803" spans="1:9" x14ac:dyDescent="0.2">
      <c r="A1803" s="13">
        <v>44229.543263888889</v>
      </c>
      <c r="E1803" s="21">
        <v>44858.595601851848</v>
      </c>
      <c r="I1803" s="13">
        <v>44858.553182870368</v>
      </c>
    </row>
    <row r="1804" spans="1:9" x14ac:dyDescent="0.2">
      <c r="A1804" s="13">
        <v>44766.589143518519</v>
      </c>
      <c r="E1804" s="21">
        <v>43545.240150462967</v>
      </c>
      <c r="I1804" s="13">
        <v>43545.172812500001</v>
      </c>
    </row>
    <row r="1805" spans="1:9" x14ac:dyDescent="0.2">
      <c r="A1805" s="13">
        <v>45240.974872685183</v>
      </c>
      <c r="E1805" s="21">
        <v>44652.633553240732</v>
      </c>
      <c r="I1805" s="13">
        <v>44652.623819444438</v>
      </c>
    </row>
    <row r="1806" spans="1:9" x14ac:dyDescent="0.2">
      <c r="A1806" s="13">
        <v>44203.603819444441</v>
      </c>
      <c r="E1806" s="21">
        <v>44880.932523148149</v>
      </c>
      <c r="I1806" s="13">
        <v>44880.888842592591</v>
      </c>
    </row>
    <row r="1807" spans="1:9" x14ac:dyDescent="0.2">
      <c r="A1807" s="13">
        <v>43612.554814814823</v>
      </c>
      <c r="E1807" s="21">
        <v>44025.272685185184</v>
      </c>
      <c r="I1807" s="13">
        <v>44025.172662037039</v>
      </c>
    </row>
    <row r="1808" spans="1:9" x14ac:dyDescent="0.2">
      <c r="A1808" s="13">
        <v>44412.192118055558</v>
      </c>
      <c r="E1808" s="21">
        <v>45245.312835648154</v>
      </c>
      <c r="I1808" s="13">
        <v>45245.246770833342</v>
      </c>
    </row>
    <row r="1809" spans="1:9" x14ac:dyDescent="0.2">
      <c r="A1809" s="13">
        <v>43029.221516203703</v>
      </c>
      <c r="E1809" s="21">
        <v>43983.411354166659</v>
      </c>
      <c r="I1809" s="13">
        <v>43983.370520833327</v>
      </c>
    </row>
    <row r="1810" spans="1:9" x14ac:dyDescent="0.2">
      <c r="A1810" s="13">
        <v>45431.578136574077</v>
      </c>
      <c r="E1810" s="21">
        <v>45228.489386574074</v>
      </c>
      <c r="I1810" s="13">
        <v>45228.430821759262</v>
      </c>
    </row>
    <row r="1811" spans="1:9" x14ac:dyDescent="0.2">
      <c r="A1811" s="13">
        <v>43248.404594907413</v>
      </c>
      <c r="E1811" s="21">
        <v>45548.411828703698</v>
      </c>
      <c r="I1811" s="13">
        <v>45548.318136574067</v>
      </c>
    </row>
    <row r="1812" spans="1:9" x14ac:dyDescent="0.2">
      <c r="A1812" s="13">
        <v>42061.783414351848</v>
      </c>
      <c r="E1812" s="21">
        <v>42933.403692129636</v>
      </c>
      <c r="I1812" s="13">
        <v>42933.310949074083</v>
      </c>
    </row>
    <row r="1813" spans="1:9" x14ac:dyDescent="0.2">
      <c r="A1813" s="13">
        <v>42918.753865740742</v>
      </c>
      <c r="E1813" s="21">
        <v>45486.216342592597</v>
      </c>
      <c r="I1813" s="13">
        <v>45486.187847222223</v>
      </c>
    </row>
    <row r="1814" spans="1:9" x14ac:dyDescent="0.2">
      <c r="A1814" s="13">
        <v>44294.123645833337</v>
      </c>
      <c r="E1814" s="21">
        <v>45588.503969907397</v>
      </c>
      <c r="I1814" s="13">
        <v>45588.388877314806</v>
      </c>
    </row>
    <row r="1815" spans="1:9" x14ac:dyDescent="0.2">
      <c r="A1815" s="13">
        <v>43324.842569444438</v>
      </c>
      <c r="E1815" s="21">
        <v>43602.765821759262</v>
      </c>
      <c r="I1815" s="13">
        <v>43602.731631944444</v>
      </c>
    </row>
    <row r="1816" spans="1:9" x14ac:dyDescent="0.2">
      <c r="A1816" s="13">
        <v>43034.305300925917</v>
      </c>
      <c r="E1816" s="21">
        <v>45467.071412037032</v>
      </c>
      <c r="I1816" s="13">
        <v>45466.994386574072</v>
      </c>
    </row>
    <row r="1817" spans="1:9" x14ac:dyDescent="0.2">
      <c r="A1817" s="13">
        <v>44320.200173611112</v>
      </c>
      <c r="E1817" s="21">
        <v>44879.031238425938</v>
      </c>
      <c r="I1817" s="13">
        <v>44878.954664351862</v>
      </c>
    </row>
    <row r="1818" spans="1:9" x14ac:dyDescent="0.2">
      <c r="A1818" s="13">
        <v>43330.973009259258</v>
      </c>
      <c r="E1818" s="21">
        <v>44413.78609953705</v>
      </c>
      <c r="I1818" s="13">
        <v>44413.786087962973</v>
      </c>
    </row>
    <row r="1819" spans="1:9" x14ac:dyDescent="0.2">
      <c r="A1819" s="13">
        <v>42363.644050925926</v>
      </c>
      <c r="E1819" s="21">
        <v>42339.057129629633</v>
      </c>
      <c r="I1819" s="13">
        <v>42338.961412037039</v>
      </c>
    </row>
    <row r="1820" spans="1:9" x14ac:dyDescent="0.2">
      <c r="A1820" s="13">
        <v>41837.776006944441</v>
      </c>
      <c r="E1820" s="21">
        <v>45144.103472222225</v>
      </c>
      <c r="I1820" s="13">
        <v>45144.007094907407</v>
      </c>
    </row>
    <row r="1821" spans="1:9" x14ac:dyDescent="0.2">
      <c r="A1821" s="13">
        <v>43988.21503472222</v>
      </c>
      <c r="E1821" s="21">
        <v>45196.033379629625</v>
      </c>
      <c r="I1821" s="13">
        <v>45196.018101851849</v>
      </c>
    </row>
    <row r="1822" spans="1:9" x14ac:dyDescent="0.2">
      <c r="A1822" s="13">
        <v>44530.228935185187</v>
      </c>
      <c r="E1822" s="21">
        <v>41535.028611111113</v>
      </c>
      <c r="I1822" s="13">
        <v>41535.028587962966</v>
      </c>
    </row>
    <row r="1823" spans="1:9" x14ac:dyDescent="0.2">
      <c r="A1823" s="13">
        <v>45292.120254629634</v>
      </c>
      <c r="E1823" s="21">
        <v>44961.195636574077</v>
      </c>
      <c r="I1823" s="13">
        <v>44961.134259259263</v>
      </c>
    </row>
    <row r="1824" spans="1:9" x14ac:dyDescent="0.2">
      <c r="A1824" s="13">
        <v>43749.799733796302</v>
      </c>
      <c r="E1824" s="21">
        <v>42728.206701388888</v>
      </c>
      <c r="I1824" s="13">
        <v>42728.147013888891</v>
      </c>
    </row>
    <row r="1825" spans="1:9" x14ac:dyDescent="0.2">
      <c r="A1825" s="13">
        <v>43632.193518518521</v>
      </c>
      <c r="E1825" s="21">
        <v>44939.227418981485</v>
      </c>
      <c r="I1825" s="13">
        <v>44939.109409722223</v>
      </c>
    </row>
    <row r="1826" spans="1:9" x14ac:dyDescent="0.2">
      <c r="A1826" s="13">
        <v>45162.309479166674</v>
      </c>
      <c r="E1826" s="21">
        <v>43595.163090277783</v>
      </c>
      <c r="I1826" s="13">
        <v>43595.092766203707</v>
      </c>
    </row>
    <row r="1827" spans="1:9" x14ac:dyDescent="0.2">
      <c r="A1827" s="13">
        <v>45533.856608796297</v>
      </c>
      <c r="E1827" s="21">
        <v>44736.070659722223</v>
      </c>
      <c r="I1827" s="13">
        <v>44735.985567129632</v>
      </c>
    </row>
    <row r="1828" spans="1:9" x14ac:dyDescent="0.2">
      <c r="A1828" s="13">
        <v>44365.714965277781</v>
      </c>
      <c r="E1828" s="21">
        <v>43882.897731481477</v>
      </c>
      <c r="I1828" s="13">
        <v>43882.891365740739</v>
      </c>
    </row>
    <row r="1829" spans="1:9" x14ac:dyDescent="0.2">
      <c r="A1829" s="13">
        <v>45202.1096412037</v>
      </c>
      <c r="E1829" s="21">
        <v>43229.970439814817</v>
      </c>
      <c r="I1829" s="13">
        <v>43229.963090277779</v>
      </c>
    </row>
    <row r="1830" spans="1:9" x14ac:dyDescent="0.2">
      <c r="A1830" s="13">
        <v>42278.74795138889</v>
      </c>
      <c r="E1830" s="21">
        <v>45578.423634259263</v>
      </c>
      <c r="I1830" s="13">
        <v>45578.406956018523</v>
      </c>
    </row>
    <row r="1831" spans="1:9" x14ac:dyDescent="0.2">
      <c r="A1831" s="13">
        <v>44829.223657407398</v>
      </c>
      <c r="E1831" s="21">
        <v>44881.10873842593</v>
      </c>
      <c r="I1831" s="13">
        <v>44881.03229166667</v>
      </c>
    </row>
    <row r="1832" spans="1:9" x14ac:dyDescent="0.2">
      <c r="A1832" s="13">
        <v>45565.924872685187</v>
      </c>
      <c r="E1832" s="21">
        <v>45496.85</v>
      </c>
      <c r="I1832" s="13">
        <v>45496.794733796298</v>
      </c>
    </row>
    <row r="1833" spans="1:9" x14ac:dyDescent="0.2">
      <c r="A1833" s="13">
        <v>44739.828553240739</v>
      </c>
      <c r="E1833" s="21">
        <v>44336.774988425932</v>
      </c>
      <c r="I1833" s="13">
        <v>44336.673819444448</v>
      </c>
    </row>
    <row r="1834" spans="1:9" x14ac:dyDescent="0.2">
      <c r="A1834" s="13">
        <v>41917.114675925928</v>
      </c>
      <c r="E1834" s="21">
        <v>44018.632974537031</v>
      </c>
      <c r="I1834" s="13">
        <v>44018.522743055553</v>
      </c>
    </row>
    <row r="1835" spans="1:9" x14ac:dyDescent="0.2">
      <c r="A1835" s="13">
        <v>45079.823645833327</v>
      </c>
      <c r="E1835" s="21">
        <v>44853.450277777774</v>
      </c>
      <c r="I1835" s="13">
        <v>44853.35497685185</v>
      </c>
    </row>
    <row r="1836" spans="1:9" x14ac:dyDescent="0.2">
      <c r="A1836" s="13">
        <v>45247.305138888893</v>
      </c>
      <c r="E1836" s="21">
        <v>45121.702476851853</v>
      </c>
      <c r="I1836" s="13">
        <v>45121.592106481483</v>
      </c>
    </row>
    <row r="1837" spans="1:9" x14ac:dyDescent="0.2">
      <c r="A1837" s="13">
        <v>43715.15724537037</v>
      </c>
      <c r="E1837" s="21">
        <v>44985.340162037035</v>
      </c>
      <c r="I1837" s="13">
        <v>44985.261886574073</v>
      </c>
    </row>
    <row r="1838" spans="1:9" x14ac:dyDescent="0.2">
      <c r="A1838" s="13">
        <v>44739.332418981481</v>
      </c>
      <c r="E1838" s="21">
        <v>45431.982662037037</v>
      </c>
      <c r="I1838" s="13">
        <v>45431.89980324074</v>
      </c>
    </row>
    <row r="1839" spans="1:9" x14ac:dyDescent="0.2">
      <c r="A1839" s="13">
        <v>44818.18277777778</v>
      </c>
      <c r="E1839" s="21">
        <v>43689.692291666674</v>
      </c>
      <c r="I1839" s="13">
        <v>43689.571747685193</v>
      </c>
    </row>
    <row r="1840" spans="1:9" x14ac:dyDescent="0.2">
      <c r="A1840" s="13">
        <v>44154.051608796297</v>
      </c>
      <c r="E1840" s="21">
        <v>45499.010775462964</v>
      </c>
      <c r="I1840" s="13">
        <v>45498.958240740743</v>
      </c>
    </row>
    <row r="1841" spans="1:9" x14ac:dyDescent="0.2">
      <c r="A1841" s="13">
        <v>44134.070324074077</v>
      </c>
      <c r="E1841" s="21">
        <v>43855.855752314812</v>
      </c>
      <c r="I1841" s="13">
        <v>43855.810601851852</v>
      </c>
    </row>
    <row r="1842" spans="1:9" x14ac:dyDescent="0.2">
      <c r="A1842" s="13">
        <v>45167.644907407397</v>
      </c>
      <c r="E1842" s="21">
        <v>43940.044259259252</v>
      </c>
      <c r="I1842" s="13">
        <v>43939.978483796287</v>
      </c>
    </row>
    <row r="1843" spans="1:9" x14ac:dyDescent="0.2">
      <c r="A1843" s="13">
        <v>43000.751284722217</v>
      </c>
      <c r="E1843" s="21">
        <v>43316.979861111111</v>
      </c>
      <c r="I1843" s="13">
        <v>43316.913229166668</v>
      </c>
    </row>
    <row r="1844" spans="1:9" x14ac:dyDescent="0.2">
      <c r="A1844" s="13">
        <v>41704.488761574074</v>
      </c>
      <c r="E1844" s="21">
        <v>42376.596539351849</v>
      </c>
      <c r="I1844" s="13">
        <v>42376.544432870367</v>
      </c>
    </row>
    <row r="1845" spans="1:9" x14ac:dyDescent="0.2">
      <c r="A1845" s="13">
        <v>45192.066643518519</v>
      </c>
      <c r="E1845" s="21">
        <v>44440.897881944446</v>
      </c>
      <c r="I1845" s="13">
        <v>44440.890949074077</v>
      </c>
    </row>
    <row r="1846" spans="1:9" x14ac:dyDescent="0.2">
      <c r="A1846" s="13">
        <v>45401.234166666669</v>
      </c>
      <c r="E1846" s="21">
        <v>45127.80914351852</v>
      </c>
      <c r="I1846" s="13">
        <v>45127.731608796297</v>
      </c>
    </row>
    <row r="1847" spans="1:9" x14ac:dyDescent="0.2">
      <c r="A1847" s="13">
        <v>43461.641493055547</v>
      </c>
      <c r="E1847" s="21">
        <v>43248.408680555563</v>
      </c>
      <c r="I1847" s="13">
        <v>43248.404594907413</v>
      </c>
    </row>
    <row r="1848" spans="1:9" x14ac:dyDescent="0.2">
      <c r="A1848" s="13">
        <v>45155.609085648153</v>
      </c>
      <c r="E1848" s="21">
        <v>44803.298483796294</v>
      </c>
      <c r="I1848" s="13">
        <v>44803.236967592587</v>
      </c>
    </row>
    <row r="1849" spans="1:9" x14ac:dyDescent="0.2">
      <c r="A1849" s="13">
        <v>43845.778935185182</v>
      </c>
      <c r="E1849" s="21">
        <v>41530.97684027777</v>
      </c>
      <c r="I1849" s="13">
        <v>41530.974444444437</v>
      </c>
    </row>
    <row r="1850" spans="1:9" x14ac:dyDescent="0.2">
      <c r="A1850" s="13">
        <v>45617.599953703713</v>
      </c>
      <c r="E1850" s="21">
        <v>43790.702060185184</v>
      </c>
      <c r="I1850" s="13">
        <v>43790.651701388888</v>
      </c>
    </row>
    <row r="1851" spans="1:9" x14ac:dyDescent="0.2">
      <c r="A1851" s="13">
        <v>44673.927361111113</v>
      </c>
      <c r="E1851" s="21">
        <v>44583.014722222222</v>
      </c>
      <c r="I1851" s="13">
        <v>44582.920555555553</v>
      </c>
    </row>
    <row r="1852" spans="1:9" x14ac:dyDescent="0.2">
      <c r="A1852" s="13">
        <v>45429.572650462957</v>
      </c>
      <c r="E1852" s="21">
        <v>43854.386574074073</v>
      </c>
      <c r="I1852" s="13">
        <v>43854.273101851853</v>
      </c>
    </row>
    <row r="1853" spans="1:9" x14ac:dyDescent="0.2">
      <c r="A1853" s="13">
        <v>42370.040601851862</v>
      </c>
      <c r="E1853" s="21">
        <v>43702.803182870382</v>
      </c>
      <c r="I1853" s="13">
        <v>43702.733761574083</v>
      </c>
    </row>
    <row r="1854" spans="1:9" x14ac:dyDescent="0.2">
      <c r="A1854" s="13">
        <v>44085.361689814818</v>
      </c>
      <c r="E1854" s="21">
        <v>44786.990659722222</v>
      </c>
      <c r="I1854" s="13">
        <v>44786.872673611113</v>
      </c>
    </row>
    <row r="1855" spans="1:9" x14ac:dyDescent="0.2">
      <c r="A1855" s="13">
        <v>45419.144131944442</v>
      </c>
      <c r="E1855" s="21">
        <v>44003.302650462952</v>
      </c>
      <c r="I1855" s="13">
        <v>44003.224710648137</v>
      </c>
    </row>
    <row r="1856" spans="1:9" x14ac:dyDescent="0.2">
      <c r="A1856" s="13">
        <v>45187.113900462973</v>
      </c>
      <c r="E1856" s="21">
        <v>43331.035509259258</v>
      </c>
      <c r="I1856" s="13">
        <v>43330.973009259258</v>
      </c>
    </row>
    <row r="1857" spans="1:9" x14ac:dyDescent="0.2">
      <c r="A1857" s="13">
        <v>44131.839930555558</v>
      </c>
      <c r="E1857" s="21">
        <v>44906.779942129629</v>
      </c>
      <c r="I1857" s="13">
        <v>44906.707696759258</v>
      </c>
    </row>
    <row r="1858" spans="1:9" x14ac:dyDescent="0.2">
      <c r="A1858" s="13">
        <v>42499.1408912037</v>
      </c>
      <c r="E1858" s="21">
        <v>45499.860474537032</v>
      </c>
      <c r="I1858" s="13">
        <v>45499.811307870368</v>
      </c>
    </row>
    <row r="1859" spans="1:9" x14ac:dyDescent="0.2">
      <c r="A1859" s="13">
        <v>44121.114108796297</v>
      </c>
      <c r="E1859" s="21">
        <v>45317.291180555556</v>
      </c>
      <c r="I1859" s="13">
        <v>45317.226886574077</v>
      </c>
    </row>
    <row r="1860" spans="1:9" x14ac:dyDescent="0.2">
      <c r="A1860" s="13">
        <v>45435.578587962962</v>
      </c>
      <c r="E1860" s="21">
        <v>44966.425416666665</v>
      </c>
      <c r="I1860" s="13">
        <v>44966.401736111111</v>
      </c>
    </row>
    <row r="1861" spans="1:9" x14ac:dyDescent="0.2">
      <c r="A1861" s="13">
        <v>44326.432210648149</v>
      </c>
      <c r="E1861" s="21">
        <v>43192.859444444439</v>
      </c>
      <c r="I1861" s="13">
        <v>43192.75608796296</v>
      </c>
    </row>
    <row r="1862" spans="1:9" x14ac:dyDescent="0.2">
      <c r="A1862" s="13">
        <v>44384.034039351849</v>
      </c>
      <c r="E1862" s="21">
        <v>45216.713483796295</v>
      </c>
      <c r="I1862" s="13">
        <v>45216.667199074072</v>
      </c>
    </row>
    <row r="1863" spans="1:9" x14ac:dyDescent="0.2">
      <c r="A1863" s="13">
        <v>45309.374444444453</v>
      </c>
      <c r="E1863" s="21">
        <v>44746.070706018516</v>
      </c>
      <c r="I1863" s="13">
        <v>44746.040034722217</v>
      </c>
    </row>
    <row r="1864" spans="1:9" x14ac:dyDescent="0.2">
      <c r="A1864" s="13">
        <v>42404.920914351853</v>
      </c>
      <c r="E1864" s="21">
        <v>45117.041585648149</v>
      </c>
      <c r="I1864" s="13">
        <v>45116.997858796298</v>
      </c>
    </row>
    <row r="1865" spans="1:9" x14ac:dyDescent="0.2">
      <c r="A1865" s="13">
        <v>45495.50472222222</v>
      </c>
      <c r="E1865" s="21">
        <v>44840.146597222221</v>
      </c>
      <c r="I1865" s="13">
        <v>44840.024155092593</v>
      </c>
    </row>
    <row r="1866" spans="1:9" x14ac:dyDescent="0.2">
      <c r="A1866" s="13">
        <v>45285.028854166667</v>
      </c>
      <c r="E1866" s="21">
        <v>45414.920231481476</v>
      </c>
      <c r="I1866" s="13">
        <v>45414.8046412037</v>
      </c>
    </row>
    <row r="1867" spans="1:9" x14ac:dyDescent="0.2">
      <c r="A1867" s="13">
        <v>44092.095451388886</v>
      </c>
      <c r="E1867" s="21">
        <v>44792.813969907409</v>
      </c>
      <c r="I1867" s="13">
        <v>44792.808113425926</v>
      </c>
    </row>
    <row r="1868" spans="1:9" x14ac:dyDescent="0.2">
      <c r="A1868" s="13">
        <v>44240.224444444437</v>
      </c>
      <c r="E1868" s="21">
        <v>45177.116643518515</v>
      </c>
      <c r="I1868" s="13">
        <v>45177.044687499998</v>
      </c>
    </row>
    <row r="1869" spans="1:9" x14ac:dyDescent="0.2">
      <c r="A1869" s="13">
        <v>44961.134259259263</v>
      </c>
      <c r="E1869" s="21">
        <v>43802.002476851856</v>
      </c>
      <c r="I1869" s="13">
        <v>43801.915509259263</v>
      </c>
    </row>
    <row r="1870" spans="1:9" x14ac:dyDescent="0.2">
      <c r="A1870" s="13">
        <v>43868.98541666667</v>
      </c>
      <c r="E1870" s="21">
        <v>45218.573993055557</v>
      </c>
      <c r="I1870" s="13">
        <v>45218.46570601852</v>
      </c>
    </row>
    <row r="1871" spans="1:9" x14ac:dyDescent="0.2">
      <c r="A1871" s="13">
        <v>43709.588645833333</v>
      </c>
      <c r="E1871" s="21">
        <v>43816.223506944443</v>
      </c>
      <c r="I1871" s="13">
        <v>43816.159884259258</v>
      </c>
    </row>
    <row r="1872" spans="1:9" x14ac:dyDescent="0.2">
      <c r="A1872" s="13">
        <v>45485.531828703701</v>
      </c>
      <c r="E1872" s="21">
        <v>44967.618738425925</v>
      </c>
      <c r="I1872" s="13">
        <v>44967.535995370366</v>
      </c>
    </row>
    <row r="1873" spans="1:9" x14ac:dyDescent="0.2">
      <c r="A1873" s="13">
        <v>44256.904374999998</v>
      </c>
      <c r="E1873" s="21">
        <v>41987.921932870377</v>
      </c>
      <c r="I1873" s="13">
        <v>41987.820439814823</v>
      </c>
    </row>
    <row r="1874" spans="1:9" x14ac:dyDescent="0.2">
      <c r="A1874" s="13">
        <v>43261.733414351853</v>
      </c>
      <c r="E1874" s="21">
        <v>44034.764432870368</v>
      </c>
      <c r="I1874" s="13">
        <v>44034.741400462961</v>
      </c>
    </row>
    <row r="1875" spans="1:9" x14ac:dyDescent="0.2">
      <c r="A1875" s="13">
        <v>45496.638622685183</v>
      </c>
      <c r="E1875" s="21">
        <v>43861.388344907413</v>
      </c>
      <c r="I1875" s="13">
        <v>43861.276250000003</v>
      </c>
    </row>
    <row r="1876" spans="1:9" x14ac:dyDescent="0.2">
      <c r="A1876" s="13">
        <v>44143.980983796297</v>
      </c>
      <c r="E1876" s="21">
        <v>44521.335196759261</v>
      </c>
      <c r="I1876" s="13">
        <v>44521.307083333333</v>
      </c>
    </row>
    <row r="1877" spans="1:9" x14ac:dyDescent="0.2">
      <c r="A1877" s="13">
        <v>44957.655682870369</v>
      </c>
      <c r="E1877" s="21">
        <v>44289.344884259262</v>
      </c>
      <c r="I1877" s="13">
        <v>44289.306192129632</v>
      </c>
    </row>
    <row r="1878" spans="1:9" x14ac:dyDescent="0.2">
      <c r="A1878" s="13">
        <v>43982.88795138889</v>
      </c>
      <c r="E1878" s="21">
        <v>45214.925300925926</v>
      </c>
      <c r="I1878" s="13">
        <v>45214.887789351851</v>
      </c>
    </row>
    <row r="1879" spans="1:9" x14ac:dyDescent="0.2">
      <c r="A1879" s="13">
        <v>43620.08388888889</v>
      </c>
      <c r="E1879" s="21">
        <v>44183.648935185178</v>
      </c>
      <c r="I1879" s="13">
        <v>44183.623611111107</v>
      </c>
    </row>
    <row r="1880" spans="1:9" x14ac:dyDescent="0.2">
      <c r="A1880" s="13">
        <v>44792.808113425926</v>
      </c>
      <c r="E1880" s="21">
        <v>42592.813229166655</v>
      </c>
      <c r="I1880" s="13">
        <v>42592.805925925917</v>
      </c>
    </row>
    <row r="1881" spans="1:9" x14ac:dyDescent="0.2">
      <c r="A1881" s="13">
        <v>44743.796782407408</v>
      </c>
      <c r="E1881" s="21">
        <v>43400.374976851854</v>
      </c>
      <c r="I1881" s="13">
        <v>43400.3278125</v>
      </c>
    </row>
    <row r="1882" spans="1:9" x14ac:dyDescent="0.2">
      <c r="A1882" s="13">
        <v>44024.70584490741</v>
      </c>
      <c r="E1882" s="21">
        <v>45287.634837962956</v>
      </c>
      <c r="I1882" s="13">
        <v>45287.632361111107</v>
      </c>
    </row>
    <row r="1883" spans="1:9" x14ac:dyDescent="0.2">
      <c r="A1883" s="13">
        <v>44901.028194444443</v>
      </c>
      <c r="E1883" s="21">
        <v>44487.773414351854</v>
      </c>
      <c r="I1883" s="13">
        <v>44487.728125000001</v>
      </c>
    </row>
    <row r="1884" spans="1:9" x14ac:dyDescent="0.2">
      <c r="A1884" s="13">
        <v>43704.186724537038</v>
      </c>
      <c r="E1884" s="21">
        <v>45048.94767361111</v>
      </c>
      <c r="I1884" s="13">
        <v>45048.849108796298</v>
      </c>
    </row>
    <row r="1885" spans="1:9" x14ac:dyDescent="0.2">
      <c r="A1885" s="13">
        <v>44066.942824074067</v>
      </c>
      <c r="E1885" s="21">
        <v>45376.91138888889</v>
      </c>
      <c r="I1885" s="13">
        <v>45376.863692129627</v>
      </c>
    </row>
    <row r="1886" spans="1:9" x14ac:dyDescent="0.2">
      <c r="A1886" s="13">
        <v>45603.641886574071</v>
      </c>
      <c r="E1886" s="21">
        <v>42388.065891203696</v>
      </c>
      <c r="I1886" s="13">
        <v>42388.028761574067</v>
      </c>
    </row>
    <row r="1887" spans="1:9" x14ac:dyDescent="0.2">
      <c r="A1887" s="13">
        <v>44624.723761574067</v>
      </c>
      <c r="E1887" s="21">
        <v>44653.495046296295</v>
      </c>
      <c r="I1887" s="13">
        <v>44653.373854166668</v>
      </c>
    </row>
    <row r="1888" spans="1:9" x14ac:dyDescent="0.2">
      <c r="A1888" s="13">
        <v>43410.484189814822</v>
      </c>
      <c r="E1888" s="21">
        <v>42796.068703703699</v>
      </c>
      <c r="I1888" s="13">
        <v>42795.946956018517</v>
      </c>
    </row>
    <row r="1889" spans="1:9" x14ac:dyDescent="0.2">
      <c r="A1889" s="13">
        <v>44165.473541666674</v>
      </c>
      <c r="E1889" s="21">
        <v>44948.764409722229</v>
      </c>
      <c r="I1889" s="13">
        <v>44948.668275462973</v>
      </c>
    </row>
    <row r="1890" spans="1:9" x14ac:dyDescent="0.2">
      <c r="A1890" s="13">
        <v>45576.406307870369</v>
      </c>
      <c r="E1890" s="21">
        <v>44078.185671296298</v>
      </c>
      <c r="I1890" s="13">
        <v>44078.117905092593</v>
      </c>
    </row>
    <row r="1891" spans="1:9" x14ac:dyDescent="0.2">
      <c r="A1891" s="13">
        <v>43376.281226851846</v>
      </c>
      <c r="E1891" s="21">
        <v>45020.93591435186</v>
      </c>
      <c r="I1891" s="13">
        <v>45020.928715277783</v>
      </c>
    </row>
    <row r="1892" spans="1:9" x14ac:dyDescent="0.2">
      <c r="A1892" s="13">
        <v>45129.106990740736</v>
      </c>
      <c r="E1892" s="21">
        <v>44413.79250000001</v>
      </c>
      <c r="I1892" s="13">
        <v>44413.786087962973</v>
      </c>
    </row>
    <row r="1893" spans="1:9" x14ac:dyDescent="0.2">
      <c r="A1893" s="13">
        <v>43712.778773148151</v>
      </c>
      <c r="E1893" s="21">
        <v>45295.538113425922</v>
      </c>
      <c r="I1893" s="13">
        <v>45295.458009259259</v>
      </c>
    </row>
    <row r="1894" spans="1:9" x14ac:dyDescent="0.2">
      <c r="A1894" s="13">
        <v>44817.500358796293</v>
      </c>
      <c r="E1894" s="21">
        <v>44812.631944444445</v>
      </c>
      <c r="I1894" s="13">
        <v>44812.583321759259</v>
      </c>
    </row>
    <row r="1895" spans="1:9" x14ac:dyDescent="0.2">
      <c r="A1895" s="13">
        <v>44173.09207175926</v>
      </c>
      <c r="E1895" s="21">
        <v>43337.932638888888</v>
      </c>
      <c r="I1895" s="13">
        <v>43337.81554398148</v>
      </c>
    </row>
    <row r="1896" spans="1:9" x14ac:dyDescent="0.2">
      <c r="A1896" s="13">
        <v>44967.898159722223</v>
      </c>
      <c r="E1896" s="21">
        <v>43515.626030092586</v>
      </c>
      <c r="I1896" s="13">
        <v>43515.622777777768</v>
      </c>
    </row>
    <row r="1897" spans="1:9" x14ac:dyDescent="0.2">
      <c r="A1897" s="13">
        <v>44044.928067129629</v>
      </c>
      <c r="E1897" s="21">
        <v>43800.554212962968</v>
      </c>
      <c r="I1897" s="13">
        <v>43800.469143518523</v>
      </c>
    </row>
    <row r="1898" spans="1:9" x14ac:dyDescent="0.2">
      <c r="A1898" s="13">
        <v>43950.917268518519</v>
      </c>
      <c r="E1898" s="21">
        <v>45020.354803240742</v>
      </c>
      <c r="I1898" s="13">
        <v>45020.289386574077</v>
      </c>
    </row>
    <row r="1899" spans="1:9" x14ac:dyDescent="0.2">
      <c r="A1899" s="13">
        <v>42556.581087962957</v>
      </c>
      <c r="E1899" s="21">
        <v>43765.591793981475</v>
      </c>
      <c r="I1899" s="13">
        <v>43765.582395833328</v>
      </c>
    </row>
    <row r="1900" spans="1:9" x14ac:dyDescent="0.2">
      <c r="A1900" s="13">
        <v>45375.577557870369</v>
      </c>
      <c r="E1900" s="21">
        <v>43649.243958333333</v>
      </c>
      <c r="I1900" s="13">
        <v>43649.199236111112</v>
      </c>
    </row>
    <row r="1901" spans="1:9" x14ac:dyDescent="0.2">
      <c r="A1901" s="13">
        <v>44984.109201388892</v>
      </c>
      <c r="E1901" s="21">
        <v>45510.577384259261</v>
      </c>
      <c r="I1901" s="13">
        <v>45510.454583333332</v>
      </c>
    </row>
    <row r="1902" spans="1:9" x14ac:dyDescent="0.2">
      <c r="A1902" s="13">
        <v>43669.613634259258</v>
      </c>
      <c r="E1902" s="21">
        <v>45325.244629629633</v>
      </c>
      <c r="I1902" s="13">
        <v>45325.160925925928</v>
      </c>
    </row>
    <row r="1903" spans="1:9" x14ac:dyDescent="0.2">
      <c r="A1903" s="13">
        <v>45255.450868055559</v>
      </c>
      <c r="E1903" s="21">
        <v>44533.841423611106</v>
      </c>
      <c r="I1903" s="13">
        <v>44533.825312499997</v>
      </c>
    </row>
    <row r="1904" spans="1:9" x14ac:dyDescent="0.2">
      <c r="A1904" s="13">
        <v>45568.607037037043</v>
      </c>
      <c r="E1904" s="21">
        <v>42213.398796296293</v>
      </c>
      <c r="I1904" s="13">
        <v>42213.375601851847</v>
      </c>
    </row>
    <row r="1905" spans="1:9" x14ac:dyDescent="0.2">
      <c r="A1905" s="13">
        <v>43310.621574074074</v>
      </c>
      <c r="E1905" s="21">
        <v>44344.564722222225</v>
      </c>
      <c r="I1905" s="13">
        <v>44344.496412037042</v>
      </c>
    </row>
    <row r="1906" spans="1:9" x14ac:dyDescent="0.2">
      <c r="A1906" s="13">
        <v>45384.425081018519</v>
      </c>
      <c r="E1906" s="21">
        <v>43804.138472222221</v>
      </c>
      <c r="I1906" s="13">
        <v>43804.089571759258</v>
      </c>
    </row>
    <row r="1907" spans="1:9" x14ac:dyDescent="0.2">
      <c r="A1907" s="13">
        <v>44066.666446759264</v>
      </c>
      <c r="E1907" s="21">
        <v>45577.878576388895</v>
      </c>
      <c r="I1907" s="13">
        <v>45577.850891203707</v>
      </c>
    </row>
    <row r="1908" spans="1:9" x14ac:dyDescent="0.2">
      <c r="A1908" s="13">
        <v>44713.908518518518</v>
      </c>
      <c r="E1908" s="21">
        <v>44513.335196759253</v>
      </c>
      <c r="I1908" s="13">
        <v>44513.2577662037</v>
      </c>
    </row>
    <row r="1909" spans="1:9" x14ac:dyDescent="0.2">
      <c r="A1909" s="13">
        <v>43130.325428240743</v>
      </c>
      <c r="E1909" s="21">
        <v>43655.450243055559</v>
      </c>
      <c r="I1909" s="13">
        <v>43655.377997685187</v>
      </c>
    </row>
    <row r="1910" spans="1:9" x14ac:dyDescent="0.2">
      <c r="A1910" s="13">
        <v>42749.700833333343</v>
      </c>
      <c r="E1910" s="21">
        <v>43020.971331018518</v>
      </c>
      <c r="I1910" s="13">
        <v>43020.894247685188</v>
      </c>
    </row>
    <row r="1911" spans="1:9" x14ac:dyDescent="0.2">
      <c r="A1911" s="13">
        <v>45511.491168981483</v>
      </c>
      <c r="E1911" s="21">
        <v>44927.597118055557</v>
      </c>
      <c r="I1911" s="13">
        <v>44927.577268518522</v>
      </c>
    </row>
    <row r="1912" spans="1:9" x14ac:dyDescent="0.2">
      <c r="A1912" s="13">
        <v>43287.264791666668</v>
      </c>
      <c r="E1912" s="21">
        <v>45567.160497685189</v>
      </c>
      <c r="I1912" s="13">
        <v>45567.118263888893</v>
      </c>
    </row>
    <row r="1913" spans="1:9" x14ac:dyDescent="0.2">
      <c r="A1913" s="13">
        <v>45347.482164351852</v>
      </c>
      <c r="E1913" s="21">
        <v>43470.657118055562</v>
      </c>
      <c r="I1913" s="13">
        <v>43470.621724537043</v>
      </c>
    </row>
    <row r="1914" spans="1:9" x14ac:dyDescent="0.2">
      <c r="A1914" s="13">
        <v>45196.044687499998</v>
      </c>
      <c r="E1914" s="21">
        <v>43058.107303240751</v>
      </c>
      <c r="I1914" s="13">
        <v>43057.993935185194</v>
      </c>
    </row>
    <row r="1915" spans="1:9" x14ac:dyDescent="0.2">
      <c r="A1915" s="13">
        <v>43229.70349537037</v>
      </c>
      <c r="E1915" s="21">
        <v>45495.466793981483</v>
      </c>
      <c r="I1915" s="13">
        <v>45495.446111111109</v>
      </c>
    </row>
    <row r="1916" spans="1:9" x14ac:dyDescent="0.2">
      <c r="A1916" s="13">
        <v>44643.176354166673</v>
      </c>
      <c r="E1916" s="21">
        <v>44033.882997685185</v>
      </c>
      <c r="I1916" s="13">
        <v>44033.762696759259</v>
      </c>
    </row>
    <row r="1917" spans="1:9" x14ac:dyDescent="0.2">
      <c r="A1917" s="13">
        <v>44118.253900462973</v>
      </c>
      <c r="E1917" s="21">
        <v>44768.827766203707</v>
      </c>
      <c r="I1917" s="13">
        <v>44768.792604166672</v>
      </c>
    </row>
    <row r="1918" spans="1:9" x14ac:dyDescent="0.2">
      <c r="A1918" s="13">
        <v>43803.956921296303</v>
      </c>
      <c r="E1918" s="21">
        <v>43516.147199074061</v>
      </c>
      <c r="I1918" s="13">
        <v>43516.138402777768</v>
      </c>
    </row>
    <row r="1919" spans="1:9" x14ac:dyDescent="0.2">
      <c r="A1919" s="13">
        <v>43429.871898148151</v>
      </c>
      <c r="E1919" s="21">
        <v>42879.839155092595</v>
      </c>
      <c r="I1919" s="13">
        <v>42879.78769675926</v>
      </c>
    </row>
    <row r="1920" spans="1:9" x14ac:dyDescent="0.2">
      <c r="A1920" s="13">
        <v>44653.097754629627</v>
      </c>
      <c r="E1920" s="21">
        <v>44164.812962962969</v>
      </c>
      <c r="I1920" s="13">
        <v>44164.763969907413</v>
      </c>
    </row>
    <row r="1921" spans="1:9" x14ac:dyDescent="0.2">
      <c r="A1921" s="13">
        <v>45054.057083333333</v>
      </c>
      <c r="E1921" s="21">
        <v>44045.924513888887</v>
      </c>
      <c r="I1921" s="13">
        <v>44045.804849537039</v>
      </c>
    </row>
    <row r="1922" spans="1:9" x14ac:dyDescent="0.2">
      <c r="A1922" s="13">
        <v>43002.692812499998</v>
      </c>
      <c r="E1922" s="21">
        <v>45572.123680555553</v>
      </c>
      <c r="I1922" s="13">
        <v>45572.052662037036</v>
      </c>
    </row>
    <row r="1923" spans="1:9" x14ac:dyDescent="0.2">
      <c r="A1923" s="13">
        <v>45394.371307870373</v>
      </c>
      <c r="E1923" s="21">
        <v>44774.253645833334</v>
      </c>
      <c r="I1923" s="13">
        <v>44774.241782407407</v>
      </c>
    </row>
    <row r="1924" spans="1:9" x14ac:dyDescent="0.2">
      <c r="A1924" s="13">
        <v>44447.447048611109</v>
      </c>
      <c r="E1924" s="21">
        <v>44821.221018518525</v>
      </c>
      <c r="I1924" s="13">
        <v>44821.117939814823</v>
      </c>
    </row>
    <row r="1925" spans="1:9" x14ac:dyDescent="0.2">
      <c r="A1925" s="13">
        <v>44897.309976851851</v>
      </c>
      <c r="E1925" s="21">
        <v>43764.932685185195</v>
      </c>
      <c r="I1925" s="13">
        <v>43764.921319444453</v>
      </c>
    </row>
    <row r="1926" spans="1:9" x14ac:dyDescent="0.2">
      <c r="A1926" s="13">
        <v>43678.707789351851</v>
      </c>
      <c r="E1926" s="21">
        <v>45041.127199074079</v>
      </c>
      <c r="I1926" s="13">
        <v>45041.008009259262</v>
      </c>
    </row>
    <row r="1927" spans="1:9" x14ac:dyDescent="0.2">
      <c r="A1927" s="13">
        <v>43305.346574074072</v>
      </c>
      <c r="E1927" s="21">
        <v>43786.166099537033</v>
      </c>
      <c r="I1927" s="13">
        <v>43786.053506944438</v>
      </c>
    </row>
    <row r="1928" spans="1:9" x14ac:dyDescent="0.2">
      <c r="A1928" s="13">
        <v>45377.660682870373</v>
      </c>
      <c r="E1928" s="21">
        <v>45304.991250000006</v>
      </c>
      <c r="I1928" s="13">
        <v>45304.894062500003</v>
      </c>
    </row>
    <row r="1929" spans="1:9" x14ac:dyDescent="0.2">
      <c r="A1929" s="13">
        <v>44430.019513888888</v>
      </c>
      <c r="E1929" s="21">
        <v>43530.015393518523</v>
      </c>
      <c r="I1929" s="13">
        <v>43529.933055555557</v>
      </c>
    </row>
    <row r="1930" spans="1:9" x14ac:dyDescent="0.2">
      <c r="A1930" s="13">
        <v>45215.697291666656</v>
      </c>
      <c r="E1930" s="21">
        <v>45192.776053240741</v>
      </c>
      <c r="I1930" s="13">
        <v>45192.673009259262</v>
      </c>
    </row>
    <row r="1931" spans="1:9" x14ac:dyDescent="0.2">
      <c r="A1931" s="13">
        <v>42553.406030092592</v>
      </c>
      <c r="E1931" s="21">
        <v>44830.526145833333</v>
      </c>
      <c r="I1931" s="13">
        <v>44830.403055555558</v>
      </c>
    </row>
    <row r="1932" spans="1:9" x14ac:dyDescent="0.2">
      <c r="A1932" s="13">
        <v>42087.265023148153</v>
      </c>
      <c r="E1932" s="21">
        <v>45408.720682870364</v>
      </c>
      <c r="I1932" s="13">
        <v>45408.706712962958</v>
      </c>
    </row>
    <row r="1933" spans="1:9" x14ac:dyDescent="0.2">
      <c r="A1933" s="13">
        <v>45329.394930555558</v>
      </c>
      <c r="E1933" s="21">
        <v>42708.567442129635</v>
      </c>
      <c r="I1933" s="13">
        <v>42708.499108796299</v>
      </c>
    </row>
    <row r="1934" spans="1:9" x14ac:dyDescent="0.2">
      <c r="A1934" s="13">
        <v>44437.970925925933</v>
      </c>
      <c r="E1934" s="21">
        <v>44213.411874999991</v>
      </c>
      <c r="I1934" s="13">
        <v>44213.324016203696</v>
      </c>
    </row>
    <row r="1935" spans="1:9" x14ac:dyDescent="0.2">
      <c r="A1935" s="13">
        <v>45218.46570601852</v>
      </c>
      <c r="E1935" s="21">
        <v>44395.308587962958</v>
      </c>
      <c r="I1935" s="13">
        <v>44395.265914351847</v>
      </c>
    </row>
    <row r="1936" spans="1:9" x14ac:dyDescent="0.2">
      <c r="A1936" s="13">
        <v>43241.926307870373</v>
      </c>
      <c r="E1936" s="21">
        <v>45255.614710648151</v>
      </c>
      <c r="I1936" s="13">
        <v>45255.50545138889</v>
      </c>
    </row>
    <row r="1937" spans="1:9" x14ac:dyDescent="0.2">
      <c r="A1937" s="13">
        <v>44892.433993055558</v>
      </c>
      <c r="E1937" s="21">
        <v>43400.421701388892</v>
      </c>
      <c r="I1937" s="13">
        <v>43400.3278125</v>
      </c>
    </row>
    <row r="1938" spans="1:9" x14ac:dyDescent="0.2">
      <c r="A1938" s="13">
        <v>45488.325462962966</v>
      </c>
      <c r="E1938" s="21">
        <v>45576.483611111107</v>
      </c>
      <c r="I1938" s="13">
        <v>45576.406307870369</v>
      </c>
    </row>
    <row r="1939" spans="1:9" x14ac:dyDescent="0.2">
      <c r="A1939" s="13">
        <v>43313.768692129634</v>
      </c>
      <c r="E1939" s="21">
        <v>45551.414826388886</v>
      </c>
      <c r="I1939" s="13">
        <v>45551.38585648148</v>
      </c>
    </row>
    <row r="1940" spans="1:9" x14ac:dyDescent="0.2">
      <c r="A1940" s="13">
        <v>43045.317615740743</v>
      </c>
      <c r="E1940" s="21">
        <v>44190.466631944451</v>
      </c>
      <c r="I1940" s="13">
        <v>44190.385567129633</v>
      </c>
    </row>
    <row r="1941" spans="1:9" x14ac:dyDescent="0.2">
      <c r="A1941" s="13">
        <v>45455.407384259262</v>
      </c>
      <c r="E1941" s="21">
        <v>43745.530370370376</v>
      </c>
      <c r="I1941" s="13">
        <v>43745.517800925933</v>
      </c>
    </row>
    <row r="1942" spans="1:9" x14ac:dyDescent="0.2">
      <c r="A1942" s="13">
        <v>44846.058738425927</v>
      </c>
      <c r="E1942" s="21">
        <v>44846.075983796298</v>
      </c>
      <c r="I1942" s="13">
        <v>44846.058738425927</v>
      </c>
    </row>
    <row r="1943" spans="1:9" x14ac:dyDescent="0.2">
      <c r="A1943" s="13">
        <v>43796.884583333333</v>
      </c>
      <c r="E1943" s="21">
        <v>44516.332511574074</v>
      </c>
      <c r="I1943" s="13">
        <v>44516.268263888887</v>
      </c>
    </row>
    <row r="1944" spans="1:9" x14ac:dyDescent="0.2">
      <c r="A1944" s="13">
        <v>43280.790358796286</v>
      </c>
      <c r="E1944" s="21">
        <v>44279.136793981481</v>
      </c>
      <c r="I1944" s="13">
        <v>44279.031458333331</v>
      </c>
    </row>
    <row r="1945" spans="1:9" x14ac:dyDescent="0.2">
      <c r="A1945" s="13">
        <v>45454.277592592603</v>
      </c>
      <c r="E1945" s="21">
        <v>45449.350486111107</v>
      </c>
      <c r="I1945" s="13">
        <v>45449.290798611109</v>
      </c>
    </row>
    <row r="1946" spans="1:9" x14ac:dyDescent="0.2">
      <c r="A1946" s="13">
        <v>45287.529456018521</v>
      </c>
      <c r="E1946" s="21">
        <v>45373.602650462963</v>
      </c>
      <c r="I1946" s="13">
        <v>45373.541805555556</v>
      </c>
    </row>
    <row r="1947" spans="1:9" x14ac:dyDescent="0.2">
      <c r="A1947" s="13">
        <v>44053.941423611112</v>
      </c>
      <c r="E1947" s="21">
        <v>43840.791747685187</v>
      </c>
      <c r="I1947" s="13">
        <v>43840.777858796297</v>
      </c>
    </row>
    <row r="1948" spans="1:9" x14ac:dyDescent="0.2">
      <c r="A1948" s="13">
        <v>43679.597233796303</v>
      </c>
      <c r="E1948" s="21">
        <v>42763.430104166669</v>
      </c>
      <c r="I1948" s="13">
        <v>42763.342488425929</v>
      </c>
    </row>
    <row r="1949" spans="1:9" x14ac:dyDescent="0.2">
      <c r="A1949" s="13">
        <v>42646.692245370366</v>
      </c>
      <c r="E1949" s="21">
        <v>43125.818078703698</v>
      </c>
      <c r="I1949" s="13">
        <v>43125.765243055554</v>
      </c>
    </row>
    <row r="1950" spans="1:9" x14ac:dyDescent="0.2">
      <c r="A1950" s="13">
        <v>44190.385567129633</v>
      </c>
      <c r="E1950" s="21">
        <v>45496.66128472222</v>
      </c>
      <c r="I1950" s="13">
        <v>45496.638622685183</v>
      </c>
    </row>
    <row r="1951" spans="1:9" x14ac:dyDescent="0.2">
      <c r="A1951" s="13">
        <v>45354.436006944437</v>
      </c>
      <c r="E1951" s="21">
        <v>42959.310648148145</v>
      </c>
      <c r="I1951" s="13">
        <v>42959.201736111107</v>
      </c>
    </row>
    <row r="1952" spans="1:9" x14ac:dyDescent="0.2">
      <c r="A1952" s="13">
        <v>43296.862291666657</v>
      </c>
      <c r="E1952" s="21">
        <v>44426.806064814809</v>
      </c>
      <c r="I1952" s="13">
        <v>44426.753159722219</v>
      </c>
    </row>
    <row r="1953" spans="1:9" x14ac:dyDescent="0.2">
      <c r="A1953" s="13">
        <v>43718.241180555553</v>
      </c>
      <c r="E1953" s="21">
        <v>44613.554525462969</v>
      </c>
      <c r="I1953" s="13">
        <v>44613.550185185188</v>
      </c>
    </row>
    <row r="1954" spans="1:9" x14ac:dyDescent="0.2">
      <c r="A1954" s="13">
        <v>44565.194745370369</v>
      </c>
      <c r="E1954" s="21">
        <v>45403.630844907406</v>
      </c>
      <c r="I1954" s="13">
        <v>45403.604803240742</v>
      </c>
    </row>
    <row r="1955" spans="1:9" x14ac:dyDescent="0.2">
      <c r="A1955" s="13">
        <v>43258.974409722221</v>
      </c>
      <c r="E1955" s="21">
        <v>45102.903020833335</v>
      </c>
      <c r="I1955" s="13">
        <v>45102.80195601852</v>
      </c>
    </row>
    <row r="1956" spans="1:9" x14ac:dyDescent="0.2">
      <c r="A1956" s="13">
        <v>45267.136747685188</v>
      </c>
      <c r="E1956" s="21">
        <v>45015.376469907409</v>
      </c>
      <c r="I1956" s="13">
        <v>45015.258553240739</v>
      </c>
    </row>
    <row r="1957" spans="1:9" x14ac:dyDescent="0.2">
      <c r="A1957" s="13">
        <v>44505.596782407411</v>
      </c>
      <c r="E1957" s="21">
        <v>44242.078310185185</v>
      </c>
      <c r="I1957" s="13">
        <v>44242.013425925928</v>
      </c>
    </row>
    <row r="1958" spans="1:9" x14ac:dyDescent="0.2">
      <c r="A1958" s="13">
        <v>44105.565798611111</v>
      </c>
      <c r="E1958" s="21">
        <v>43519.297430555554</v>
      </c>
      <c r="I1958" s="13">
        <v>43519.220393518517</v>
      </c>
    </row>
    <row r="1959" spans="1:9" x14ac:dyDescent="0.2">
      <c r="A1959" s="13">
        <v>45423.302835648137</v>
      </c>
      <c r="E1959" s="21">
        <v>44646.257847222223</v>
      </c>
      <c r="I1959" s="13">
        <v>44646.217499999999</v>
      </c>
    </row>
    <row r="1960" spans="1:9" x14ac:dyDescent="0.2">
      <c r="A1960" s="13">
        <v>45207.491099537037</v>
      </c>
      <c r="E1960" s="21">
        <v>45479.003553240742</v>
      </c>
      <c r="I1960" s="13">
        <v>45478.919050925928</v>
      </c>
    </row>
    <row r="1961" spans="1:9" x14ac:dyDescent="0.2">
      <c r="A1961" s="13">
        <v>44667.485983796287</v>
      </c>
      <c r="E1961" s="21">
        <v>43536.109351851854</v>
      </c>
      <c r="I1961" s="13">
        <v>43536.043726851851</v>
      </c>
    </row>
    <row r="1962" spans="1:9" x14ac:dyDescent="0.2">
      <c r="A1962" s="13">
        <v>44025.754745370366</v>
      </c>
      <c r="E1962" s="21">
        <v>43081.129745370374</v>
      </c>
      <c r="I1962" s="13">
        <v>43081.042500000003</v>
      </c>
    </row>
    <row r="1963" spans="1:9" x14ac:dyDescent="0.2">
      <c r="A1963" s="13">
        <v>43010.055937500001</v>
      </c>
      <c r="E1963" s="21">
        <v>42855.86681712963</v>
      </c>
      <c r="I1963" s="13">
        <v>42855.86142361111</v>
      </c>
    </row>
    <row r="1964" spans="1:9" x14ac:dyDescent="0.2">
      <c r="A1964" s="13">
        <v>43337.160601851851</v>
      </c>
      <c r="E1964" s="21">
        <v>44142.066493055558</v>
      </c>
      <c r="I1964" s="13">
        <v>44141.950972222221</v>
      </c>
    </row>
    <row r="1965" spans="1:9" x14ac:dyDescent="0.2">
      <c r="A1965" s="13">
        <v>45025.227939814817</v>
      </c>
      <c r="E1965" s="21">
        <v>45109.950428240743</v>
      </c>
      <c r="I1965" s="13">
        <v>45109.874513888892</v>
      </c>
    </row>
    <row r="1966" spans="1:9" x14ac:dyDescent="0.2">
      <c r="A1966" s="13">
        <v>45468.093495370369</v>
      </c>
      <c r="E1966" s="21">
        <v>42592.829432870363</v>
      </c>
      <c r="I1966" s="13">
        <v>42592.805925925917</v>
      </c>
    </row>
    <row r="1967" spans="1:9" x14ac:dyDescent="0.2">
      <c r="A1967" s="13">
        <v>44343.332303240742</v>
      </c>
      <c r="E1967" s="21">
        <v>45034.350312499999</v>
      </c>
      <c r="I1967" s="13">
        <v>45034.298611111109</v>
      </c>
    </row>
    <row r="1968" spans="1:9" x14ac:dyDescent="0.2">
      <c r="A1968" s="13">
        <v>44385.232858796298</v>
      </c>
      <c r="E1968" s="21">
        <v>45388.889386574068</v>
      </c>
      <c r="I1968" s="13">
        <v>45388.768414351849</v>
      </c>
    </row>
    <row r="1969" spans="1:9" x14ac:dyDescent="0.2">
      <c r="A1969" s="13">
        <v>44718.247048611112</v>
      </c>
      <c r="E1969" s="21">
        <v>45001.367314814823</v>
      </c>
      <c r="I1969" s="13">
        <v>45001.325150462973</v>
      </c>
    </row>
    <row r="1970" spans="1:9" x14ac:dyDescent="0.2">
      <c r="A1970" s="13">
        <v>45175.134097222217</v>
      </c>
      <c r="E1970" s="21">
        <v>44768.210243055561</v>
      </c>
      <c r="I1970" s="13">
        <v>44768.135682870372</v>
      </c>
    </row>
    <row r="1971" spans="1:9" x14ac:dyDescent="0.2">
      <c r="A1971" s="13">
        <v>45275.315092592587</v>
      </c>
      <c r="E1971" s="21">
        <v>43874.446979166663</v>
      </c>
      <c r="I1971" s="13">
        <v>43874.438715277778</v>
      </c>
    </row>
    <row r="1972" spans="1:9" x14ac:dyDescent="0.2">
      <c r="A1972" s="13">
        <v>44267.340173611112</v>
      </c>
      <c r="E1972" s="21">
        <v>44956.415127314809</v>
      </c>
      <c r="I1972" s="13">
        <v>44956.351736111108</v>
      </c>
    </row>
    <row r="1973" spans="1:9" x14ac:dyDescent="0.2">
      <c r="A1973" s="13">
        <v>43581.79960648148</v>
      </c>
      <c r="E1973" s="21">
        <v>45144.612719907411</v>
      </c>
      <c r="I1973" s="13">
        <v>45144.547199074077</v>
      </c>
    </row>
    <row r="1974" spans="1:9" x14ac:dyDescent="0.2">
      <c r="A1974" s="13">
        <v>44689.995972222219</v>
      </c>
      <c r="E1974" s="21">
        <v>45001.56009259259</v>
      </c>
      <c r="I1974" s="13">
        <v>45001.5546412037</v>
      </c>
    </row>
    <row r="1975" spans="1:9" x14ac:dyDescent="0.2">
      <c r="A1975" s="13">
        <v>45173.620775462958</v>
      </c>
      <c r="E1975" s="21">
        <v>43623.408599537033</v>
      </c>
      <c r="I1975" s="13">
        <v>43623.360393518517</v>
      </c>
    </row>
    <row r="1976" spans="1:9" x14ac:dyDescent="0.2">
      <c r="A1976" s="13">
        <v>43938.966736111113</v>
      </c>
      <c r="E1976" s="21">
        <v>44957.902719907404</v>
      </c>
      <c r="I1976" s="13">
        <v>44957.842303240737</v>
      </c>
    </row>
    <row r="1977" spans="1:9" x14ac:dyDescent="0.2">
      <c r="A1977" s="13">
        <v>44615.675995370373</v>
      </c>
      <c r="E1977" s="21">
        <v>45336.794953703706</v>
      </c>
      <c r="I1977" s="13">
        <v>45336.69635416667</v>
      </c>
    </row>
    <row r="1978" spans="1:9" x14ac:dyDescent="0.2">
      <c r="A1978" s="13">
        <v>45562.528541666667</v>
      </c>
      <c r="E1978" s="21">
        <v>45369.488171296303</v>
      </c>
      <c r="I1978" s="13">
        <v>45369.484502314823</v>
      </c>
    </row>
    <row r="1979" spans="1:9" x14ac:dyDescent="0.2">
      <c r="A1979" s="13">
        <v>43865.182986111111</v>
      </c>
      <c r="E1979" s="21">
        <v>44837.240439814814</v>
      </c>
      <c r="I1979" s="13">
        <v>44837.239814814813</v>
      </c>
    </row>
    <row r="1980" spans="1:9" x14ac:dyDescent="0.2">
      <c r="A1980" s="13">
        <v>44692.06591435185</v>
      </c>
      <c r="E1980" s="21">
        <v>44166.225659722222</v>
      </c>
      <c r="I1980" s="13">
        <v>44166.102141203701</v>
      </c>
    </row>
    <row r="1981" spans="1:9" x14ac:dyDescent="0.2">
      <c r="A1981" s="13">
        <v>42044.224432870367</v>
      </c>
      <c r="E1981" s="21">
        <v>45398.037592592584</v>
      </c>
      <c r="I1981" s="13">
        <v>45398.034907407397</v>
      </c>
    </row>
    <row r="1982" spans="1:9" x14ac:dyDescent="0.2">
      <c r="A1982" s="13">
        <v>43484.812789351847</v>
      </c>
      <c r="E1982" s="21">
        <v>44392.017719907417</v>
      </c>
      <c r="I1982" s="13">
        <v>44391.949421296304</v>
      </c>
    </row>
    <row r="1983" spans="1:9" x14ac:dyDescent="0.2">
      <c r="A1983" s="13">
        <v>44653.968981481477</v>
      </c>
      <c r="E1983" s="21">
        <v>44288.690185185187</v>
      </c>
      <c r="I1983" s="13">
        <v>44288.58252314815</v>
      </c>
    </row>
    <row r="1984" spans="1:9" x14ac:dyDescent="0.2">
      <c r="A1984" s="13">
        <v>45402.830555555563</v>
      </c>
      <c r="E1984" s="21">
        <v>44589.318368055559</v>
      </c>
      <c r="I1984" s="13">
        <v>44589.316250000003</v>
      </c>
    </row>
    <row r="1985" spans="1:9" x14ac:dyDescent="0.2">
      <c r="A1985" s="13">
        <v>44746.616516203707</v>
      </c>
      <c r="E1985" s="21">
        <v>44748.757071759261</v>
      </c>
      <c r="I1985" s="13">
        <v>44748.681134259263</v>
      </c>
    </row>
    <row r="1986" spans="1:9" x14ac:dyDescent="0.2">
      <c r="A1986" s="13">
        <v>44781.990486111114</v>
      </c>
      <c r="E1986" s="21">
        <v>42813.816516203711</v>
      </c>
      <c r="I1986" s="13">
        <v>42813.729780092603</v>
      </c>
    </row>
    <row r="1987" spans="1:9" x14ac:dyDescent="0.2">
      <c r="A1987" s="13">
        <v>44716.136076388888</v>
      </c>
      <c r="E1987" s="21">
        <v>44980.829664351855</v>
      </c>
      <c r="I1987" s="13">
        <v>44980.811851851853</v>
      </c>
    </row>
    <row r="1988" spans="1:9" x14ac:dyDescent="0.2">
      <c r="A1988" s="13">
        <v>42557.169664351852</v>
      </c>
      <c r="E1988" s="21">
        <v>43922.591250000005</v>
      </c>
      <c r="I1988" s="13">
        <v>43922.542129629634</v>
      </c>
    </row>
    <row r="1989" spans="1:9" x14ac:dyDescent="0.2">
      <c r="A1989" s="13">
        <v>45228.430821759262</v>
      </c>
      <c r="E1989" s="21">
        <v>45339.136041666672</v>
      </c>
      <c r="I1989" s="13">
        <v>45339.117685185192</v>
      </c>
    </row>
    <row r="1990" spans="1:9" x14ac:dyDescent="0.2">
      <c r="A1990" s="13">
        <v>45590.448969907397</v>
      </c>
      <c r="E1990" s="21">
        <v>43800.554224537045</v>
      </c>
      <c r="I1990" s="13">
        <v>43800.469143518523</v>
      </c>
    </row>
    <row r="1991" spans="1:9" x14ac:dyDescent="0.2">
      <c r="A1991" s="13">
        <v>44584.029143518521</v>
      </c>
      <c r="E1991" s="21">
        <v>45392.058773148143</v>
      </c>
      <c r="I1991" s="13">
        <v>45392.012511574067</v>
      </c>
    </row>
    <row r="1992" spans="1:9" x14ac:dyDescent="0.2">
      <c r="A1992" s="13">
        <v>44878.423715277779</v>
      </c>
      <c r="E1992" s="21">
        <v>43861.189525462964</v>
      </c>
      <c r="I1992" s="13">
        <v>43861.15184027778</v>
      </c>
    </row>
    <row r="1993" spans="1:9" x14ac:dyDescent="0.2">
      <c r="A1993" s="13">
        <v>45195.074305555558</v>
      </c>
      <c r="E1993" s="21">
        <v>45136.908587962964</v>
      </c>
      <c r="I1993" s="13">
        <v>45136.785960648151</v>
      </c>
    </row>
    <row r="1994" spans="1:9" x14ac:dyDescent="0.2">
      <c r="A1994" s="13">
        <v>45471.706134259257</v>
      </c>
      <c r="E1994" s="21">
        <v>44026.120347222226</v>
      </c>
      <c r="I1994" s="13">
        <v>44026.026805555557</v>
      </c>
    </row>
    <row r="1995" spans="1:9" x14ac:dyDescent="0.2">
      <c r="A1995" s="13">
        <v>44804.17895833333</v>
      </c>
      <c r="E1995" s="21">
        <v>44626.630671296291</v>
      </c>
      <c r="I1995" s="13">
        <v>44626.590254629627</v>
      </c>
    </row>
    <row r="1996" spans="1:9" x14ac:dyDescent="0.2">
      <c r="A1996" s="13">
        <v>44268.063900462963</v>
      </c>
      <c r="E1996" s="21">
        <v>45047.409502314811</v>
      </c>
      <c r="I1996" s="13">
        <v>45047.305833333332</v>
      </c>
    </row>
    <row r="1997" spans="1:9" x14ac:dyDescent="0.2">
      <c r="A1997" s="13">
        <v>44948.990648148138</v>
      </c>
      <c r="E1997" s="21">
        <v>44412.760613425926</v>
      </c>
      <c r="I1997" s="13">
        <v>44412.65865740741</v>
      </c>
    </row>
    <row r="1998" spans="1:9" x14ac:dyDescent="0.2">
      <c r="A1998" s="13">
        <v>44166.102141203701</v>
      </c>
      <c r="E1998" s="21">
        <v>44959.457962962973</v>
      </c>
      <c r="I1998" s="13">
        <v>44959.427766203713</v>
      </c>
    </row>
    <row r="1999" spans="1:9" x14ac:dyDescent="0.2">
      <c r="A1999" s="13">
        <v>43011.062361111108</v>
      </c>
      <c r="E1999" s="21">
        <v>43714.120034722226</v>
      </c>
      <c r="I1999" s="13">
        <v>43714.084710648152</v>
      </c>
    </row>
    <row r="2000" spans="1:9" x14ac:dyDescent="0.2">
      <c r="A2000" s="13">
        <v>44934.478530092587</v>
      </c>
      <c r="E2000" s="21">
        <v>45538.480243055557</v>
      </c>
      <c r="I2000" s="13">
        <v>45538.36986111111</v>
      </c>
    </row>
    <row r="2001" spans="1:9" x14ac:dyDescent="0.2">
      <c r="A2001" s="13">
        <v>43786.053506944438</v>
      </c>
      <c r="E2001" s="21">
        <v>45134.788298611114</v>
      </c>
      <c r="I2001" s="13">
        <v>45134.743287037039</v>
      </c>
    </row>
    <row r="2002" spans="1:9" x14ac:dyDescent="0.2">
      <c r="A2002" s="13">
        <v>45374.27920138889</v>
      </c>
      <c r="E2002" s="21">
        <v>44645.668888888889</v>
      </c>
      <c r="I2002" s="13">
        <v>44645.625138888892</v>
      </c>
    </row>
    <row r="2003" spans="1:9" x14ac:dyDescent="0.2">
      <c r="A2003" s="13">
        <v>45052.692870370367</v>
      </c>
      <c r="E2003" s="21">
        <v>42942.57815972223</v>
      </c>
      <c r="I2003" s="13">
        <v>42942.557546296302</v>
      </c>
    </row>
    <row r="2004" spans="1:9" x14ac:dyDescent="0.2">
      <c r="A2004" s="13">
        <v>44992.739976851852</v>
      </c>
      <c r="E2004" s="21">
        <v>44894.257928240739</v>
      </c>
      <c r="I2004" s="13">
        <v>44894.139097222222</v>
      </c>
    </row>
    <row r="2005" spans="1:9" x14ac:dyDescent="0.2">
      <c r="A2005" s="13">
        <v>45529.080312500002</v>
      </c>
      <c r="E2005" s="21">
        <v>44594.255729166667</v>
      </c>
      <c r="I2005" s="13">
        <v>44594.165462962963</v>
      </c>
    </row>
    <row r="2006" spans="1:9" x14ac:dyDescent="0.2">
      <c r="A2006" s="13">
        <v>44960.354398148149</v>
      </c>
      <c r="E2006" s="21">
        <v>44415.390740740746</v>
      </c>
      <c r="I2006" s="13">
        <v>44415.374768518523</v>
      </c>
    </row>
    <row r="2007" spans="1:9" x14ac:dyDescent="0.2">
      <c r="A2007" s="13">
        <v>44069.223611111112</v>
      </c>
      <c r="E2007" s="21">
        <v>44065.305381944447</v>
      </c>
      <c r="I2007" s="13">
        <v>44065.191851851851</v>
      </c>
    </row>
    <row r="2008" spans="1:9" x14ac:dyDescent="0.2">
      <c r="A2008" s="13">
        <v>45472.578923611109</v>
      </c>
      <c r="E2008" s="21">
        <v>41535.082650462966</v>
      </c>
      <c r="I2008" s="13">
        <v>41535.028587962966</v>
      </c>
    </row>
    <row r="2009" spans="1:9" x14ac:dyDescent="0.2">
      <c r="A2009" s="13">
        <v>43820.502592592587</v>
      </c>
      <c r="E2009" s="21">
        <v>45381.488379629634</v>
      </c>
      <c r="I2009" s="13">
        <v>45381.405694444453</v>
      </c>
    </row>
    <row r="2010" spans="1:9" x14ac:dyDescent="0.2">
      <c r="A2010" s="13">
        <v>44001.952256944453</v>
      </c>
      <c r="E2010" s="21">
        <v>43045.423715277779</v>
      </c>
      <c r="I2010" s="13">
        <v>43045.317615740743</v>
      </c>
    </row>
    <row r="2011" spans="1:9" x14ac:dyDescent="0.2">
      <c r="A2011" s="13">
        <v>43804.089571759258</v>
      </c>
      <c r="E2011" s="21">
        <v>44395.384363425917</v>
      </c>
      <c r="I2011" s="13">
        <v>44395.265914351847</v>
      </c>
    </row>
    <row r="2012" spans="1:9" x14ac:dyDescent="0.2">
      <c r="A2012" s="13">
        <v>43309.008414351847</v>
      </c>
      <c r="E2012" s="21">
        <v>45005.332916666666</v>
      </c>
      <c r="I2012" s="13">
        <v>45005.299618055556</v>
      </c>
    </row>
    <row r="2013" spans="1:9" x14ac:dyDescent="0.2">
      <c r="A2013" s="13">
        <v>44228.584664351853</v>
      </c>
      <c r="E2013" s="21">
        <v>44340.975578703692</v>
      </c>
      <c r="I2013" s="13">
        <v>44340.937743055547</v>
      </c>
    </row>
    <row r="2014" spans="1:9" x14ac:dyDescent="0.2">
      <c r="A2014" s="13">
        <v>44774.241782407407</v>
      </c>
      <c r="E2014" s="21">
        <v>45079.385752314804</v>
      </c>
      <c r="I2014" s="13">
        <v>45079.286215277767</v>
      </c>
    </row>
    <row r="2015" spans="1:9" x14ac:dyDescent="0.2">
      <c r="A2015" s="13">
        <v>44727.816030092603</v>
      </c>
      <c r="E2015" s="21">
        <v>45085.186539351853</v>
      </c>
      <c r="I2015" s="13">
        <v>45085.100775462961</v>
      </c>
    </row>
    <row r="2016" spans="1:9" x14ac:dyDescent="0.2">
      <c r="A2016" s="13">
        <v>44416.816967592589</v>
      </c>
      <c r="E2016" s="21">
        <v>44078.621770833335</v>
      </c>
      <c r="I2016" s="13">
        <v>44078.612951388888</v>
      </c>
    </row>
    <row r="2017" spans="1:9" x14ac:dyDescent="0.2">
      <c r="A2017" s="13">
        <v>41882.072071759263</v>
      </c>
      <c r="E2017" s="21">
        <v>43604.03456018518</v>
      </c>
      <c r="I2017" s="13">
        <v>43604.031053240738</v>
      </c>
    </row>
    <row r="2018" spans="1:9" x14ac:dyDescent="0.2">
      <c r="A2018" s="13">
        <v>43272.081238425933</v>
      </c>
      <c r="E2018" s="21">
        <v>44854.076863425915</v>
      </c>
      <c r="I2018" s="13">
        <v>44854.053564814807</v>
      </c>
    </row>
    <row r="2019" spans="1:9" x14ac:dyDescent="0.2">
      <c r="A2019" s="13">
        <v>45445.281388888892</v>
      </c>
      <c r="E2019" s="21">
        <v>44761.61037037037</v>
      </c>
      <c r="I2019" s="13">
        <v>44761.499722222223</v>
      </c>
    </row>
    <row r="2020" spans="1:9" x14ac:dyDescent="0.2">
      <c r="A2020" s="13">
        <v>43574.808831018519</v>
      </c>
      <c r="E2020" s="21">
        <v>44851.5319212963</v>
      </c>
      <c r="I2020" s="13">
        <v>44851.438692129632</v>
      </c>
    </row>
    <row r="2021" spans="1:9" x14ac:dyDescent="0.2">
      <c r="A2021" s="13">
        <v>45498.958240740743</v>
      </c>
      <c r="E2021" s="21">
        <v>44026.238043981481</v>
      </c>
      <c r="I2021" s="13">
        <v>44026.158495370371</v>
      </c>
    </row>
    <row r="2022" spans="1:9" x14ac:dyDescent="0.2">
      <c r="A2022" s="13">
        <v>45059.457650462973</v>
      </c>
      <c r="E2022" s="21">
        <v>45258.22256944445</v>
      </c>
      <c r="I2022" s="13">
        <v>45258.182858796303</v>
      </c>
    </row>
    <row r="2023" spans="1:9" x14ac:dyDescent="0.2">
      <c r="A2023" s="13">
        <v>43790.053101851852</v>
      </c>
      <c r="E2023" s="21">
        <v>45399.81181712963</v>
      </c>
      <c r="I2023" s="13">
        <v>45399.807511574072</v>
      </c>
    </row>
    <row r="2024" spans="1:9" x14ac:dyDescent="0.2">
      <c r="A2024" s="13">
        <v>41615.432893518519</v>
      </c>
      <c r="E2024" s="21">
        <v>43802.044837962952</v>
      </c>
      <c r="I2024" s="13">
        <v>43802.018854166658</v>
      </c>
    </row>
    <row r="2025" spans="1:9" x14ac:dyDescent="0.2">
      <c r="A2025" s="13">
        <v>44208.030173611107</v>
      </c>
      <c r="E2025" s="21">
        <v>43249.34137731482</v>
      </c>
      <c r="I2025" s="13">
        <v>43249.281388888892</v>
      </c>
    </row>
    <row r="2026" spans="1:9" x14ac:dyDescent="0.2">
      <c r="A2026" s="13">
        <v>44455.899421296293</v>
      </c>
      <c r="E2026" s="21">
        <v>44241.780324074083</v>
      </c>
      <c r="I2026" s="13">
        <v>44241.741261574083</v>
      </c>
    </row>
    <row r="2027" spans="1:9" x14ac:dyDescent="0.2">
      <c r="A2027" s="13">
        <v>45538.36986111111</v>
      </c>
      <c r="E2027" s="21">
        <v>44540.862164351856</v>
      </c>
      <c r="I2027" s="13">
        <v>44540.778738425928</v>
      </c>
    </row>
    <row r="2028" spans="1:9" x14ac:dyDescent="0.2">
      <c r="A2028" s="13">
        <v>44689.340532407397</v>
      </c>
      <c r="E2028" s="21">
        <v>45235.343530092592</v>
      </c>
      <c r="I2028" s="13">
        <v>45235.33326388889</v>
      </c>
    </row>
    <row r="2029" spans="1:9" x14ac:dyDescent="0.2">
      <c r="A2029" s="13">
        <v>45135.140509259261</v>
      </c>
      <c r="E2029" s="21">
        <v>44352.760717592595</v>
      </c>
      <c r="I2029" s="13">
        <v>44352.656574074077</v>
      </c>
    </row>
    <row r="2030" spans="1:9" x14ac:dyDescent="0.2">
      <c r="A2030" s="13">
        <v>44246.444351851853</v>
      </c>
      <c r="E2030" s="21">
        <v>42800.062835648147</v>
      </c>
      <c r="I2030" s="13">
        <v>42800.06082175926</v>
      </c>
    </row>
    <row r="2031" spans="1:9" x14ac:dyDescent="0.2">
      <c r="A2031" s="13">
        <v>44211.870486111111</v>
      </c>
      <c r="E2031" s="21">
        <v>45399.653680555559</v>
      </c>
      <c r="I2031" s="13">
        <v>45399.553414351853</v>
      </c>
    </row>
    <row r="2032" spans="1:9" x14ac:dyDescent="0.2">
      <c r="A2032" s="13">
        <v>44948.13071759259</v>
      </c>
      <c r="E2032" s="21">
        <v>45190.14207175927</v>
      </c>
      <c r="I2032" s="13">
        <v>45190.053449074083</v>
      </c>
    </row>
    <row r="2033" spans="1:9" x14ac:dyDescent="0.2">
      <c r="A2033" s="13">
        <v>44944.882303240738</v>
      </c>
      <c r="E2033" s="21">
        <v>44519.875960648147</v>
      </c>
      <c r="I2033" s="13">
        <v>44519.769826388889</v>
      </c>
    </row>
    <row r="2034" spans="1:9" x14ac:dyDescent="0.2">
      <c r="A2034" s="13">
        <v>45016.089050925933</v>
      </c>
      <c r="E2034" s="21">
        <v>45364.581388888888</v>
      </c>
      <c r="I2034" s="13">
        <v>45364.48369212963</v>
      </c>
    </row>
    <row r="2035" spans="1:9" x14ac:dyDescent="0.2">
      <c r="A2035" s="13">
        <v>41578.893912037027</v>
      </c>
      <c r="E2035" s="21">
        <v>44934.593136574076</v>
      </c>
      <c r="I2035" s="13">
        <v>44934.510891203703</v>
      </c>
    </row>
    <row r="2036" spans="1:9" x14ac:dyDescent="0.2">
      <c r="A2036" s="13">
        <v>45466.794942129629</v>
      </c>
      <c r="E2036" s="21">
        <v>45432.513055555559</v>
      </c>
      <c r="I2036" s="13">
        <v>45432.40252314815</v>
      </c>
    </row>
    <row r="2037" spans="1:9" x14ac:dyDescent="0.2">
      <c r="A2037" s="13">
        <v>42156.754606481481</v>
      </c>
      <c r="E2037" s="21">
        <v>44900.521423611106</v>
      </c>
      <c r="I2037" s="13">
        <v>44900.50571759259</v>
      </c>
    </row>
    <row r="2038" spans="1:9" x14ac:dyDescent="0.2">
      <c r="A2038" s="13">
        <v>42608.254942129628</v>
      </c>
      <c r="E2038" s="21">
        <v>43905.266180555554</v>
      </c>
      <c r="I2038" s="13">
        <v>43905.235937500001</v>
      </c>
    </row>
    <row r="2039" spans="1:9" x14ac:dyDescent="0.2">
      <c r="A2039" s="13">
        <v>45256.315520833326</v>
      </c>
      <c r="E2039" s="21">
        <v>43570.723078703704</v>
      </c>
      <c r="I2039" s="13">
        <v>43570.651377314818</v>
      </c>
    </row>
    <row r="2040" spans="1:9" x14ac:dyDescent="0.2">
      <c r="A2040" s="13">
        <v>45178.149664351848</v>
      </c>
      <c r="E2040" s="21">
        <v>42809.171215277776</v>
      </c>
      <c r="I2040" s="13">
        <v>42809.169120370367</v>
      </c>
    </row>
    <row r="2041" spans="1:9" x14ac:dyDescent="0.2">
      <c r="A2041" s="13">
        <v>42525.284386574072</v>
      </c>
      <c r="E2041" s="21">
        <v>42749.782673611124</v>
      </c>
      <c r="I2041" s="13">
        <v>42749.700833333343</v>
      </c>
    </row>
    <row r="2042" spans="1:9" x14ac:dyDescent="0.2">
      <c r="A2042" s="13">
        <v>44208.061319444438</v>
      </c>
      <c r="E2042" s="21">
        <v>42404.962870370371</v>
      </c>
      <c r="I2042" s="13">
        <v>42404.920914351853</v>
      </c>
    </row>
    <row r="2043" spans="1:9" x14ac:dyDescent="0.2">
      <c r="A2043" s="13">
        <v>43895.389305555553</v>
      </c>
      <c r="E2043" s="21">
        <v>45363.988993055558</v>
      </c>
      <c r="I2043" s="13">
        <v>45363.932210648149</v>
      </c>
    </row>
    <row r="2044" spans="1:9" x14ac:dyDescent="0.2">
      <c r="A2044" s="13">
        <v>44055.483854166669</v>
      </c>
      <c r="E2044" s="21">
        <v>44525.294583333343</v>
      </c>
      <c r="I2044" s="13">
        <v>44525.276550925933</v>
      </c>
    </row>
    <row r="2045" spans="1:9" x14ac:dyDescent="0.2">
      <c r="A2045" s="13">
        <v>45395.907824074071</v>
      </c>
      <c r="E2045" s="21">
        <v>44006.371284722212</v>
      </c>
      <c r="I2045" s="13">
        <v>44006.345671296287</v>
      </c>
    </row>
    <row r="2046" spans="1:9" x14ac:dyDescent="0.2">
      <c r="A2046" s="13">
        <v>45482.53230324074</v>
      </c>
      <c r="E2046" s="21">
        <v>45552.686018518521</v>
      </c>
      <c r="I2046" s="13">
        <v>45552.647291666668</v>
      </c>
    </row>
    <row r="2047" spans="1:9" x14ac:dyDescent="0.2">
      <c r="A2047" s="13">
        <v>43470.621724537043</v>
      </c>
      <c r="E2047" s="21">
        <v>44563.778611111113</v>
      </c>
      <c r="I2047" s="13">
        <v>44563.764421296299</v>
      </c>
    </row>
    <row r="2048" spans="1:9" x14ac:dyDescent="0.2">
      <c r="A2048" s="13">
        <v>44309.707962962973</v>
      </c>
      <c r="E2048" s="21">
        <v>44838.033969907403</v>
      </c>
      <c r="I2048" s="13">
        <v>44838.031215277777</v>
      </c>
    </row>
    <row r="2049" spans="1:9" x14ac:dyDescent="0.2">
      <c r="A2049" s="13">
        <v>43922.542129629634</v>
      </c>
      <c r="E2049" s="21">
        <v>44309.774733796308</v>
      </c>
      <c r="I2049" s="13">
        <v>44309.707962962973</v>
      </c>
    </row>
    <row r="2050" spans="1:9" x14ac:dyDescent="0.2">
      <c r="A2050" s="13">
        <v>43192.865740740737</v>
      </c>
      <c r="E2050" s="21">
        <v>42244.52679398148</v>
      </c>
      <c r="I2050" s="13">
        <v>42244.426226851851</v>
      </c>
    </row>
    <row r="2051" spans="1:9" x14ac:dyDescent="0.2">
      <c r="A2051" s="13">
        <v>44608.940995370373</v>
      </c>
      <c r="E2051" s="21">
        <v>44914.066030092596</v>
      </c>
      <c r="I2051" s="13">
        <v>44913.995046296302</v>
      </c>
    </row>
    <row r="2052" spans="1:9" x14ac:dyDescent="0.2">
      <c r="A2052" s="13">
        <v>44484.218564814822</v>
      </c>
      <c r="E2052" s="21">
        <v>44272.674351851856</v>
      </c>
      <c r="I2052" s="13">
        <v>44272.569791666669</v>
      </c>
    </row>
    <row r="2053" spans="1:9" x14ac:dyDescent="0.2">
      <c r="A2053" s="13">
        <v>44214.857523148137</v>
      </c>
      <c r="E2053" s="21">
        <v>44737.755150462959</v>
      </c>
      <c r="I2053" s="13">
        <v>44737.682511574072</v>
      </c>
    </row>
    <row r="2054" spans="1:9" x14ac:dyDescent="0.2">
      <c r="A2054" s="13">
        <v>43203.467638888891</v>
      </c>
      <c r="E2054" s="21">
        <v>43161.064085648148</v>
      </c>
      <c r="I2054" s="13">
        <v>43161.060439814813</v>
      </c>
    </row>
    <row r="2055" spans="1:9" x14ac:dyDescent="0.2">
      <c r="A2055" s="13">
        <v>44833.919351851851</v>
      </c>
      <c r="E2055" s="21">
        <v>45483.380231481482</v>
      </c>
      <c r="I2055" s="13">
        <v>45483.256921296299</v>
      </c>
    </row>
    <row r="2056" spans="1:9" x14ac:dyDescent="0.2">
      <c r="A2056" s="13">
        <v>43115.122858796298</v>
      </c>
      <c r="E2056" s="21">
        <v>42187.778680555552</v>
      </c>
      <c r="I2056" s="13">
        <v>42187.689409722218</v>
      </c>
    </row>
    <row r="2057" spans="1:9" x14ac:dyDescent="0.2">
      <c r="A2057" s="13">
        <v>43578.817800925928</v>
      </c>
      <c r="E2057" s="21">
        <v>42863.668298611112</v>
      </c>
      <c r="I2057" s="13">
        <v>42863.629861111112</v>
      </c>
    </row>
    <row r="2058" spans="1:9" x14ac:dyDescent="0.2">
      <c r="A2058" s="13">
        <v>44973.538310185177</v>
      </c>
      <c r="E2058" s="21">
        <v>44317.961817129617</v>
      </c>
      <c r="I2058" s="13">
        <v>44317.932662037027</v>
      </c>
    </row>
    <row r="2059" spans="1:9" x14ac:dyDescent="0.2">
      <c r="A2059" s="13">
        <v>45149.681898148148</v>
      </c>
      <c r="E2059" s="21">
        <v>44879.072777777787</v>
      </c>
      <c r="I2059" s="13">
        <v>44878.954664351862</v>
      </c>
    </row>
    <row r="2060" spans="1:9" x14ac:dyDescent="0.2">
      <c r="A2060" s="13">
        <v>44674.787928240738</v>
      </c>
      <c r="E2060" s="21">
        <v>45120.439502314824</v>
      </c>
      <c r="I2060" s="13">
        <v>45120.318078703713</v>
      </c>
    </row>
    <row r="2061" spans="1:9" x14ac:dyDescent="0.2">
      <c r="A2061" s="13">
        <v>45067.112025462957</v>
      </c>
      <c r="E2061" s="21">
        <v>44663.336597222216</v>
      </c>
      <c r="I2061" s="13">
        <v>44663.21534722222</v>
      </c>
    </row>
    <row r="2062" spans="1:9" x14ac:dyDescent="0.2">
      <c r="A2062" s="13">
        <v>44565.621215277781</v>
      </c>
      <c r="E2062" s="21">
        <v>44663.885127314803</v>
      </c>
      <c r="I2062" s="13">
        <v>44663.789305555547</v>
      </c>
    </row>
    <row r="2063" spans="1:9" x14ac:dyDescent="0.2">
      <c r="A2063" s="13">
        <v>44917.719687500001</v>
      </c>
      <c r="E2063" s="21">
        <v>42918.797349537039</v>
      </c>
      <c r="I2063" s="13">
        <v>42918.753865740742</v>
      </c>
    </row>
    <row r="2064" spans="1:9" x14ac:dyDescent="0.2">
      <c r="A2064" s="13">
        <v>44831.442719907413</v>
      </c>
      <c r="E2064" s="21">
        <v>43693.611631944448</v>
      </c>
      <c r="I2064" s="13">
        <v>43693.572442129633</v>
      </c>
    </row>
    <row r="2065" spans="1:9" x14ac:dyDescent="0.2">
      <c r="A2065" s="13">
        <v>44549.887928240743</v>
      </c>
      <c r="E2065" s="21">
        <v>44997.95212962963</v>
      </c>
      <c r="I2065" s="13">
        <v>44997.865671296298</v>
      </c>
    </row>
    <row r="2066" spans="1:9" x14ac:dyDescent="0.2">
      <c r="A2066" s="13">
        <v>44245.564618055563</v>
      </c>
      <c r="E2066" s="21">
        <v>44911.151539351849</v>
      </c>
      <c r="I2066" s="13">
        <v>44911.132534722223</v>
      </c>
    </row>
    <row r="2067" spans="1:9" x14ac:dyDescent="0.2">
      <c r="A2067" s="13">
        <v>44519.769826388889</v>
      </c>
      <c r="E2067" s="21">
        <v>43803.777106481481</v>
      </c>
      <c r="I2067" s="13">
        <v>43803.731874999998</v>
      </c>
    </row>
    <row r="2068" spans="1:9" x14ac:dyDescent="0.2">
      <c r="A2068" s="13">
        <v>45375.734282407408</v>
      </c>
      <c r="E2068" s="21">
        <v>45207.451180555559</v>
      </c>
      <c r="I2068" s="13">
        <v>45207.450115740743</v>
      </c>
    </row>
    <row r="2069" spans="1:9" x14ac:dyDescent="0.2">
      <c r="A2069" s="13">
        <v>44164.213449074072</v>
      </c>
      <c r="E2069" s="21">
        <v>44441.861273148148</v>
      </c>
      <c r="I2069" s="13">
        <v>44441.821932870371</v>
      </c>
    </row>
    <row r="2070" spans="1:9" x14ac:dyDescent="0.2">
      <c r="A2070" s="13">
        <v>44645.066840277781</v>
      </c>
      <c r="E2070" s="21">
        <v>43011.08935185185</v>
      </c>
      <c r="I2070" s="13">
        <v>43011.062361111108</v>
      </c>
    </row>
    <row r="2071" spans="1:9" x14ac:dyDescent="0.2">
      <c r="A2071" s="13">
        <v>44968.712962962964</v>
      </c>
      <c r="E2071" s="21">
        <v>43856.841111111105</v>
      </c>
      <c r="I2071" s="13">
        <v>43856.736342592587</v>
      </c>
    </row>
    <row r="2072" spans="1:9" x14ac:dyDescent="0.2">
      <c r="A2072" s="13">
        <v>45516.52685185185</v>
      </c>
      <c r="E2072" s="21">
        <v>45486.484652777792</v>
      </c>
      <c r="I2072" s="13">
        <v>45486.392476851863</v>
      </c>
    </row>
    <row r="2073" spans="1:9" x14ac:dyDescent="0.2">
      <c r="A2073" s="13">
        <v>43633.704710648148</v>
      </c>
      <c r="E2073" s="21">
        <v>42404.988206018519</v>
      </c>
      <c r="I2073" s="13">
        <v>42404.920914351853</v>
      </c>
    </row>
    <row r="2074" spans="1:9" x14ac:dyDescent="0.2">
      <c r="A2074" s="13">
        <v>44182.462245370371</v>
      </c>
      <c r="E2074" s="21">
        <v>43882.999131944445</v>
      </c>
      <c r="I2074" s="13">
        <v>43882.891365740739</v>
      </c>
    </row>
    <row r="2075" spans="1:9" x14ac:dyDescent="0.2">
      <c r="A2075" s="13">
        <v>45161.85229166667</v>
      </c>
      <c r="E2075" s="21">
        <v>42872.010023148141</v>
      </c>
      <c r="I2075" s="13">
        <v>42871.892222222217</v>
      </c>
    </row>
    <row r="2076" spans="1:9" x14ac:dyDescent="0.2">
      <c r="A2076" s="13">
        <v>41779.218668981477</v>
      </c>
      <c r="E2076" s="21">
        <v>44748.717627314822</v>
      </c>
      <c r="I2076" s="13">
        <v>44748.681134259263</v>
      </c>
    </row>
    <row r="2077" spans="1:9" x14ac:dyDescent="0.2">
      <c r="A2077" s="13">
        <v>45592.644965277781</v>
      </c>
      <c r="E2077" s="21">
        <v>44518.539027777784</v>
      </c>
      <c r="I2077" s="13">
        <v>44518.499421296299</v>
      </c>
    </row>
    <row r="2078" spans="1:9" x14ac:dyDescent="0.2">
      <c r="A2078" s="13">
        <v>44214.235324074078</v>
      </c>
      <c r="E2078" s="21">
        <v>45577.050335648149</v>
      </c>
      <c r="I2078" s="13">
        <v>45577.011388888888</v>
      </c>
    </row>
    <row r="2079" spans="1:9" x14ac:dyDescent="0.2">
      <c r="A2079" s="13">
        <v>45265.687361111108</v>
      </c>
      <c r="E2079" s="21">
        <v>45565.92905092593</v>
      </c>
      <c r="I2079" s="13">
        <v>45565.924872685187</v>
      </c>
    </row>
    <row r="2080" spans="1:9" x14ac:dyDescent="0.2">
      <c r="A2080" s="13">
        <v>45062.427789351852</v>
      </c>
      <c r="E2080" s="21">
        <v>45048.908437500002</v>
      </c>
      <c r="I2080" s="13">
        <v>45048.849108796298</v>
      </c>
    </row>
    <row r="2081" spans="1:9" x14ac:dyDescent="0.2">
      <c r="A2081" s="13">
        <v>43349.701643518521</v>
      </c>
      <c r="E2081" s="21">
        <v>44655.695289351861</v>
      </c>
      <c r="I2081" s="13">
        <v>44655.575162037043</v>
      </c>
    </row>
    <row r="2082" spans="1:9" x14ac:dyDescent="0.2">
      <c r="A2082" s="13">
        <v>44583.130752314813</v>
      </c>
      <c r="E2082" s="21">
        <v>44701.575578703698</v>
      </c>
      <c r="I2082" s="13">
        <v>44701.510324074072</v>
      </c>
    </row>
    <row r="2083" spans="1:9" x14ac:dyDescent="0.2">
      <c r="A2083" s="13">
        <v>44362.904965277783</v>
      </c>
      <c r="E2083" s="21">
        <v>43995.105868055565</v>
      </c>
      <c r="I2083" s="13">
        <v>43995.022824074083</v>
      </c>
    </row>
    <row r="2084" spans="1:9" x14ac:dyDescent="0.2">
      <c r="A2084" s="13">
        <v>42957.913252314807</v>
      </c>
      <c r="E2084" s="21">
        <v>43316.99827546296</v>
      </c>
      <c r="I2084" s="13">
        <v>43316.88753472222</v>
      </c>
    </row>
    <row r="2085" spans="1:9" x14ac:dyDescent="0.2">
      <c r="A2085" s="13">
        <v>44849.191076388888</v>
      </c>
      <c r="E2085" s="21">
        <v>44921.362986111111</v>
      </c>
      <c r="I2085" s="13">
        <v>44921.270914351851</v>
      </c>
    </row>
    <row r="2086" spans="1:9" x14ac:dyDescent="0.2">
      <c r="A2086" s="13">
        <v>42539.657118055547</v>
      </c>
      <c r="E2086" s="21">
        <v>45604.314756944448</v>
      </c>
      <c r="I2086" s="13">
        <v>45604.27820601852</v>
      </c>
    </row>
    <row r="2087" spans="1:9" x14ac:dyDescent="0.2">
      <c r="A2087" s="13">
        <v>45196.753321759257</v>
      </c>
      <c r="E2087" s="21">
        <v>44792.871006944442</v>
      </c>
      <c r="I2087" s="13">
        <v>44792.808113425926</v>
      </c>
    </row>
    <row r="2088" spans="1:9" x14ac:dyDescent="0.2">
      <c r="A2088" s="13">
        <v>42482.229189814818</v>
      </c>
      <c r="E2088" s="21">
        <v>45396.609131944439</v>
      </c>
      <c r="I2088" s="13">
        <v>45396.540300925917</v>
      </c>
    </row>
    <row r="2089" spans="1:9" x14ac:dyDescent="0.2">
      <c r="A2089" s="13">
        <v>44832.897337962961</v>
      </c>
      <c r="E2089" s="21">
        <v>42356.643888888888</v>
      </c>
      <c r="I2089" s="13">
        <v>42356.543819444443</v>
      </c>
    </row>
    <row r="2090" spans="1:9" x14ac:dyDescent="0.2">
      <c r="A2090" s="13">
        <v>45535.006331018521</v>
      </c>
      <c r="E2090" s="21">
        <v>42246.826921296299</v>
      </c>
      <c r="I2090" s="13">
        <v>42246.811249999999</v>
      </c>
    </row>
    <row r="2091" spans="1:9" x14ac:dyDescent="0.2">
      <c r="A2091" s="13">
        <v>43283.644999999997</v>
      </c>
      <c r="E2091" s="21">
        <v>42742.325752314813</v>
      </c>
      <c r="I2091" s="13">
        <v>42742.219351851847</v>
      </c>
    </row>
    <row r="2092" spans="1:9" x14ac:dyDescent="0.2">
      <c r="A2092" s="13">
        <v>44220.688969907409</v>
      </c>
      <c r="E2092" s="21">
        <v>44622.513043981482</v>
      </c>
      <c r="I2092" s="13">
        <v>44622.461273148147</v>
      </c>
    </row>
    <row r="2093" spans="1:9" x14ac:dyDescent="0.2">
      <c r="A2093" s="13">
        <v>43463.596944444442</v>
      </c>
      <c r="E2093" s="21">
        <v>44203.601134259261</v>
      </c>
      <c r="I2093" s="13">
        <v>44203.552048611113</v>
      </c>
    </row>
    <row r="2094" spans="1:9" x14ac:dyDescent="0.2">
      <c r="A2094" s="13">
        <v>44317.932662037027</v>
      </c>
      <c r="E2094" s="21">
        <v>43296.904513888891</v>
      </c>
      <c r="I2094" s="13">
        <v>43296.891655092593</v>
      </c>
    </row>
    <row r="2095" spans="1:9" x14ac:dyDescent="0.2">
      <c r="A2095" s="13">
        <v>41847.628067129634</v>
      </c>
      <c r="E2095" s="21">
        <v>43515.742314814815</v>
      </c>
      <c r="I2095" s="13">
        <v>43515.692696759259</v>
      </c>
    </row>
    <row r="2096" spans="1:9" x14ac:dyDescent="0.2">
      <c r="A2096" s="13">
        <v>41441.632037037038</v>
      </c>
      <c r="E2096" s="21">
        <v>42949.487986111111</v>
      </c>
      <c r="I2096" s="13">
        <v>42949.407650462963</v>
      </c>
    </row>
    <row r="2097" spans="1:9" x14ac:dyDescent="0.2">
      <c r="A2097" s="13">
        <v>45051.903055555558</v>
      </c>
      <c r="E2097" s="21">
        <v>43011.156157407415</v>
      </c>
      <c r="I2097" s="13">
        <v>43011.117268518523</v>
      </c>
    </row>
    <row r="2098" spans="1:9" x14ac:dyDescent="0.2">
      <c r="A2098" s="13">
        <v>45286.756053240737</v>
      </c>
      <c r="E2098" s="21">
        <v>44589.455636574072</v>
      </c>
      <c r="I2098" s="13">
        <v>44589.429548611108</v>
      </c>
    </row>
    <row r="2099" spans="1:9" x14ac:dyDescent="0.2">
      <c r="A2099" s="13">
        <v>44250.338460648149</v>
      </c>
      <c r="E2099" s="21">
        <v>43578.863645833335</v>
      </c>
      <c r="I2099" s="13">
        <v>43578.817800925928</v>
      </c>
    </row>
    <row r="2100" spans="1:9" x14ac:dyDescent="0.2">
      <c r="A2100" s="13">
        <v>41998.952256944453</v>
      </c>
      <c r="E2100" s="21">
        <v>44643.248078703713</v>
      </c>
      <c r="I2100" s="13">
        <v>44643.176354166673</v>
      </c>
    </row>
    <row r="2101" spans="1:9" x14ac:dyDescent="0.2">
      <c r="A2101" s="13">
        <v>41972.651689814818</v>
      </c>
      <c r="E2101" s="21">
        <v>45453.027986111112</v>
      </c>
      <c r="I2101" s="13">
        <v>45452.90388888889</v>
      </c>
    </row>
    <row r="2102" spans="1:9" x14ac:dyDescent="0.2">
      <c r="A2102" s="13">
        <v>44894.139097222222</v>
      </c>
      <c r="E2102" s="21">
        <v>45280.966041666667</v>
      </c>
      <c r="I2102" s="13">
        <v>45280.878993055558</v>
      </c>
    </row>
    <row r="2103" spans="1:9" x14ac:dyDescent="0.2">
      <c r="A2103" s="13">
        <v>45461.548125000001</v>
      </c>
      <c r="E2103" s="21">
        <v>45124.389687499992</v>
      </c>
      <c r="I2103" s="13">
        <v>45124.354537037027</v>
      </c>
    </row>
    <row r="2104" spans="1:9" x14ac:dyDescent="0.2">
      <c r="A2104" s="13">
        <v>43885.923067129632</v>
      </c>
      <c r="E2104" s="21">
        <v>44489.822210648148</v>
      </c>
      <c r="I2104" s="13">
        <v>44489.812361111108</v>
      </c>
    </row>
    <row r="2105" spans="1:9" x14ac:dyDescent="0.2">
      <c r="A2105" s="13">
        <v>43240.044699074067</v>
      </c>
      <c r="E2105" s="21">
        <v>44840.752256944441</v>
      </c>
      <c r="I2105" s="13">
        <v>44840.677928240737</v>
      </c>
    </row>
    <row r="2106" spans="1:9" x14ac:dyDescent="0.2">
      <c r="A2106" s="13">
        <v>43316.477268518523</v>
      </c>
      <c r="E2106" s="21">
        <v>45223.096076388894</v>
      </c>
      <c r="I2106" s="13">
        <v>45223.058483796303</v>
      </c>
    </row>
    <row r="2107" spans="1:9" x14ac:dyDescent="0.2">
      <c r="A2107" s="13">
        <v>41904.352824074071</v>
      </c>
      <c r="E2107" s="21">
        <v>44165.612928240735</v>
      </c>
      <c r="I2107" s="13">
        <v>44165.601793981477</v>
      </c>
    </row>
    <row r="2108" spans="1:9" x14ac:dyDescent="0.2">
      <c r="A2108" s="13">
        <v>44644.866423611107</v>
      </c>
      <c r="E2108" s="21">
        <v>45612.771481481483</v>
      </c>
      <c r="I2108" s="13">
        <v>45612.684201388889</v>
      </c>
    </row>
    <row r="2109" spans="1:9" x14ac:dyDescent="0.2">
      <c r="A2109" s="13">
        <v>45217.247824074067</v>
      </c>
      <c r="E2109" s="21">
        <v>43659.36819444444</v>
      </c>
      <c r="I2109" s="13">
        <v>43659.298101851848</v>
      </c>
    </row>
    <row r="2110" spans="1:9" x14ac:dyDescent="0.2">
      <c r="A2110" s="13">
        <v>44815.223101851851</v>
      </c>
      <c r="E2110" s="21">
        <v>45155.329317129625</v>
      </c>
      <c r="I2110" s="13">
        <v>45155.208587962959</v>
      </c>
    </row>
    <row r="2111" spans="1:9" x14ac:dyDescent="0.2">
      <c r="A2111" s="13">
        <v>45557.103506944448</v>
      </c>
      <c r="E2111" s="21">
        <v>43856.259930555556</v>
      </c>
      <c r="I2111" s="13">
        <v>43856.169849537036</v>
      </c>
    </row>
    <row r="2112" spans="1:9" x14ac:dyDescent="0.2">
      <c r="A2112" s="13">
        <v>42690.926030092603</v>
      </c>
      <c r="E2112" s="21">
        <v>41844.688460648147</v>
      </c>
      <c r="I2112" s="13">
        <v>41844.614675925928</v>
      </c>
    </row>
    <row r="2113" spans="1:9" x14ac:dyDescent="0.2">
      <c r="A2113" s="13">
        <v>44711.001736111109</v>
      </c>
      <c r="E2113" s="21">
        <v>42882.082766203697</v>
      </c>
      <c r="I2113" s="13">
        <v>42882.061319444438</v>
      </c>
    </row>
    <row r="2114" spans="1:9" x14ac:dyDescent="0.2">
      <c r="A2114" s="13">
        <v>43439.572835648149</v>
      </c>
      <c r="E2114" s="21">
        <v>41972.740706018521</v>
      </c>
      <c r="I2114" s="13">
        <v>41972.651689814818</v>
      </c>
    </row>
    <row r="2115" spans="1:9" x14ac:dyDescent="0.2">
      <c r="A2115" s="13">
        <v>44985.261886574073</v>
      </c>
      <c r="E2115" s="21">
        <v>42737.505636574075</v>
      </c>
      <c r="I2115" s="13">
        <v>42737.429062499999</v>
      </c>
    </row>
    <row r="2116" spans="1:9" x14ac:dyDescent="0.2">
      <c r="A2116" s="13">
        <v>45546.731944444437</v>
      </c>
      <c r="E2116" s="21">
        <v>44905.656111111108</v>
      </c>
      <c r="I2116" s="13">
        <v>44905.587592592587</v>
      </c>
    </row>
    <row r="2117" spans="1:9" x14ac:dyDescent="0.2">
      <c r="A2117" s="13">
        <v>42029.59752314815</v>
      </c>
      <c r="E2117" s="21">
        <v>45535.640150462968</v>
      </c>
      <c r="I2117" s="13">
        <v>45535.562881944446</v>
      </c>
    </row>
    <row r="2118" spans="1:9" x14ac:dyDescent="0.2">
      <c r="A2118" s="13">
        <v>44045.804849537039</v>
      </c>
      <c r="E2118" s="21">
        <v>44665.599976851852</v>
      </c>
      <c r="I2118" s="13">
        <v>44665.480428240742</v>
      </c>
    </row>
    <row r="2119" spans="1:9" x14ac:dyDescent="0.2">
      <c r="A2119" s="13">
        <v>44301.172627314823</v>
      </c>
      <c r="E2119" s="21">
        <v>44934.618043981478</v>
      </c>
      <c r="I2119" s="13">
        <v>44934.510891203703</v>
      </c>
    </row>
    <row r="2120" spans="1:9" x14ac:dyDescent="0.2">
      <c r="A2120" s="13">
        <v>41361.025324074071</v>
      </c>
      <c r="E2120" s="21">
        <v>44728.653831018521</v>
      </c>
      <c r="I2120" s="13">
        <v>44728.617349537039</v>
      </c>
    </row>
    <row r="2121" spans="1:9" x14ac:dyDescent="0.2">
      <c r="A2121" s="13">
        <v>45512.817615740743</v>
      </c>
      <c r="E2121" s="21">
        <v>45008.404317129629</v>
      </c>
      <c r="I2121" s="13">
        <v>45008.387118055558</v>
      </c>
    </row>
    <row r="2122" spans="1:9" x14ac:dyDescent="0.2">
      <c r="A2122" s="13">
        <v>42773.431261574071</v>
      </c>
      <c r="E2122" s="21">
        <v>44834.014456018514</v>
      </c>
      <c r="I2122" s="13">
        <v>44833.919351851851</v>
      </c>
    </row>
    <row r="2123" spans="1:9" x14ac:dyDescent="0.2">
      <c r="A2123" s="13">
        <v>43173.864745370367</v>
      </c>
      <c r="E2123" s="21">
        <v>45285.202384259253</v>
      </c>
      <c r="I2123" s="13">
        <v>45285.142199074071</v>
      </c>
    </row>
    <row r="2124" spans="1:9" x14ac:dyDescent="0.2">
      <c r="A2124" s="13">
        <v>44106.751504629632</v>
      </c>
      <c r="E2124" s="21">
        <v>45526.720347222225</v>
      </c>
      <c r="I2124" s="13">
        <v>45526.633761574078</v>
      </c>
    </row>
    <row r="2125" spans="1:9" x14ac:dyDescent="0.2">
      <c r="A2125" s="13">
        <v>45006.097453703696</v>
      </c>
      <c r="E2125" s="21">
        <v>44890.192916666667</v>
      </c>
      <c r="I2125" s="13">
        <v>44890.077407407407</v>
      </c>
    </row>
    <row r="2126" spans="1:9" x14ac:dyDescent="0.2">
      <c r="A2126" s="13">
        <v>43757.157939814817</v>
      </c>
      <c r="E2126" s="21">
        <v>44111.146620370375</v>
      </c>
      <c r="I2126" s="13">
        <v>44111.104502314818</v>
      </c>
    </row>
    <row r="2127" spans="1:9" x14ac:dyDescent="0.2">
      <c r="A2127" s="13">
        <v>43963.174432870372</v>
      </c>
      <c r="E2127" s="21">
        <v>45393.105798611119</v>
      </c>
      <c r="I2127" s="13">
        <v>45393.096284722233</v>
      </c>
    </row>
    <row r="2128" spans="1:9" x14ac:dyDescent="0.2">
      <c r="A2128" s="13">
        <v>44661.702476851853</v>
      </c>
      <c r="E2128" s="21">
        <v>44495.165324074078</v>
      </c>
      <c r="I2128" s="13">
        <v>44495.121666666673</v>
      </c>
    </row>
    <row r="2129" spans="1:9" x14ac:dyDescent="0.2">
      <c r="A2129" s="13">
        <v>44344.496412037042</v>
      </c>
      <c r="E2129" s="21">
        <v>45607.29982638888</v>
      </c>
      <c r="I2129" s="13">
        <v>45607.175520833327</v>
      </c>
    </row>
    <row r="2130" spans="1:9" x14ac:dyDescent="0.2">
      <c r="A2130" s="13">
        <v>43073.218124999999</v>
      </c>
      <c r="E2130" s="21">
        <v>44669.66747685185</v>
      </c>
      <c r="I2130" s="13">
        <v>44669.57130787037</v>
      </c>
    </row>
    <row r="2131" spans="1:9" x14ac:dyDescent="0.2">
      <c r="A2131" s="13">
        <v>41828.182986111111</v>
      </c>
      <c r="E2131" s="21">
        <v>43814.424895833334</v>
      </c>
      <c r="I2131" s="13">
        <v>43814.386956018519</v>
      </c>
    </row>
    <row r="2132" spans="1:9" x14ac:dyDescent="0.2">
      <c r="A2132" s="13">
        <v>44481.316342592603</v>
      </c>
      <c r="E2132" s="21">
        <v>44054.013599537036</v>
      </c>
      <c r="I2132" s="13">
        <v>44053.941423611112</v>
      </c>
    </row>
    <row r="2133" spans="1:9" x14ac:dyDescent="0.2">
      <c r="A2133" s="13">
        <v>45304.895671296297</v>
      </c>
      <c r="E2133" s="21">
        <v>43802.450717592597</v>
      </c>
      <c r="I2133" s="13">
        <v>43802.366643518522</v>
      </c>
    </row>
    <row r="2134" spans="1:9" x14ac:dyDescent="0.2">
      <c r="A2134" s="13">
        <v>43203.436064814807</v>
      </c>
      <c r="E2134" s="21">
        <v>43524.794305555544</v>
      </c>
      <c r="I2134" s="13">
        <v>43524.736296296287</v>
      </c>
    </row>
    <row r="2135" spans="1:9" x14ac:dyDescent="0.2">
      <c r="A2135" s="13">
        <v>43743.622766203713</v>
      </c>
      <c r="E2135" s="21">
        <v>44742.183564814804</v>
      </c>
      <c r="I2135" s="13">
        <v>44742.162939814807</v>
      </c>
    </row>
    <row r="2136" spans="1:9" x14ac:dyDescent="0.2">
      <c r="A2136" s="13">
        <v>45066.870254629634</v>
      </c>
      <c r="E2136" s="21">
        <v>44389.373229166667</v>
      </c>
      <c r="I2136" s="13">
        <v>44389.301215277781</v>
      </c>
    </row>
    <row r="2137" spans="1:9" x14ac:dyDescent="0.2">
      <c r="A2137" s="13">
        <v>44772.436273148152</v>
      </c>
      <c r="E2137" s="21">
        <v>44548.376307870371</v>
      </c>
      <c r="I2137" s="13">
        <v>44548.254803240743</v>
      </c>
    </row>
    <row r="2138" spans="1:9" x14ac:dyDescent="0.2">
      <c r="A2138" s="13">
        <v>44631.740034722221</v>
      </c>
      <c r="E2138" s="21">
        <v>44711.150011574078</v>
      </c>
      <c r="I2138" s="13">
        <v>44711.139351851853</v>
      </c>
    </row>
    <row r="2139" spans="1:9" x14ac:dyDescent="0.2">
      <c r="A2139" s="13">
        <v>43240.431655092587</v>
      </c>
      <c r="E2139" s="21">
        <v>45414.819895833338</v>
      </c>
      <c r="I2139" s="13">
        <v>45414.764733796299</v>
      </c>
    </row>
    <row r="2140" spans="1:9" x14ac:dyDescent="0.2">
      <c r="A2140" s="13">
        <v>44312.567893518521</v>
      </c>
      <c r="E2140" s="21">
        <v>45530.436608796284</v>
      </c>
      <c r="I2140" s="13">
        <v>45530.326273148137</v>
      </c>
    </row>
    <row r="2141" spans="1:9" x14ac:dyDescent="0.2">
      <c r="A2141" s="13">
        <v>44617.233206018522</v>
      </c>
      <c r="E2141" s="21">
        <v>45319.228587962964</v>
      </c>
      <c r="I2141" s="13">
        <v>45319.180891203701</v>
      </c>
    </row>
    <row r="2142" spans="1:9" x14ac:dyDescent="0.2">
      <c r="A2142" s="13">
        <v>44095.430046296293</v>
      </c>
      <c r="E2142" s="21">
        <v>44155.411851851852</v>
      </c>
      <c r="I2142" s="13">
        <v>44155.3203125</v>
      </c>
    </row>
    <row r="2143" spans="1:9" x14ac:dyDescent="0.2">
      <c r="A2143" s="13">
        <v>43631.688125000001</v>
      </c>
      <c r="E2143" s="21">
        <v>44603.131550925929</v>
      </c>
      <c r="I2143" s="13">
        <v>44603.040439814817</v>
      </c>
    </row>
    <row r="2144" spans="1:9" x14ac:dyDescent="0.2">
      <c r="A2144" s="13">
        <v>45120.318078703713</v>
      </c>
      <c r="E2144" s="21">
        <v>44002.070729166677</v>
      </c>
      <c r="I2144" s="13">
        <v>44001.952256944453</v>
      </c>
    </row>
    <row r="2145" spans="1:9" x14ac:dyDescent="0.2">
      <c r="A2145" s="13">
        <v>43685.934328703697</v>
      </c>
      <c r="E2145" s="21">
        <v>45268.714803240742</v>
      </c>
      <c r="I2145" s="13">
        <v>45268.689062500001</v>
      </c>
    </row>
    <row r="2146" spans="1:9" x14ac:dyDescent="0.2">
      <c r="A2146" s="13">
        <v>45127.731608796297</v>
      </c>
      <c r="E2146" s="21">
        <v>43527.054502314808</v>
      </c>
      <c r="I2146" s="13">
        <v>43526.962164351848</v>
      </c>
    </row>
    <row r="2147" spans="1:9" x14ac:dyDescent="0.2">
      <c r="A2147" s="13">
        <v>44473.823159722233</v>
      </c>
      <c r="E2147" s="21">
        <v>43492.057523148149</v>
      </c>
      <c r="I2147" s="13">
        <v>43492.000162037039</v>
      </c>
    </row>
    <row r="2148" spans="1:9" x14ac:dyDescent="0.2">
      <c r="A2148" s="13">
        <v>43860.61347222222</v>
      </c>
      <c r="E2148" s="21">
        <v>44374.479548611103</v>
      </c>
      <c r="I2148" s="13">
        <v>44374.435069444437</v>
      </c>
    </row>
    <row r="2149" spans="1:9" x14ac:dyDescent="0.2">
      <c r="A2149" s="13">
        <v>44001.158449074072</v>
      </c>
      <c r="E2149" s="21">
        <v>44813.551967592597</v>
      </c>
      <c r="I2149" s="13">
        <v>44813.432627314818</v>
      </c>
    </row>
    <row r="2150" spans="1:9" x14ac:dyDescent="0.2">
      <c r="A2150" s="13">
        <v>44506.543171296304</v>
      </c>
      <c r="E2150" s="21">
        <v>42858.146342592598</v>
      </c>
      <c r="I2150" s="13">
        <v>42858.142314814817</v>
      </c>
    </row>
    <row r="2151" spans="1:9" x14ac:dyDescent="0.2">
      <c r="A2151" s="13">
        <v>44018.136817129627</v>
      </c>
      <c r="E2151" s="21">
        <v>44961.24181712963</v>
      </c>
      <c r="I2151" s="13">
        <v>44961.134259259263</v>
      </c>
    </row>
    <row r="2152" spans="1:9" x14ac:dyDescent="0.2">
      <c r="A2152" s="13">
        <v>43100.47347222222</v>
      </c>
      <c r="E2152" s="21">
        <v>45436.16265046296</v>
      </c>
      <c r="I2152" s="13">
        <v>45436.134166666663</v>
      </c>
    </row>
    <row r="2153" spans="1:9" x14ac:dyDescent="0.2">
      <c r="A2153" s="13">
        <v>44390.518657407411</v>
      </c>
      <c r="E2153" s="21">
        <v>45005.360405092593</v>
      </c>
      <c r="I2153" s="13">
        <v>45005.299618055556</v>
      </c>
    </row>
    <row r="2154" spans="1:9" x14ac:dyDescent="0.2">
      <c r="A2154" s="13">
        <v>44184.121608796297</v>
      </c>
      <c r="E2154" s="21">
        <v>43060.196145833324</v>
      </c>
      <c r="I2154" s="13">
        <v>43060.123460648138</v>
      </c>
    </row>
    <row r="2155" spans="1:9" x14ac:dyDescent="0.2">
      <c r="A2155" s="13">
        <v>43149.254374999997</v>
      </c>
      <c r="E2155" s="21">
        <v>45384.330740740741</v>
      </c>
      <c r="I2155" s="13">
        <v>45384.287499999999</v>
      </c>
    </row>
    <row r="2156" spans="1:9" x14ac:dyDescent="0.2">
      <c r="A2156" s="13">
        <v>44912.983865740738</v>
      </c>
      <c r="E2156" s="21">
        <v>45010.030590277784</v>
      </c>
      <c r="I2156" s="13">
        <v>45009.939131944448</v>
      </c>
    </row>
    <row r="2157" spans="1:9" x14ac:dyDescent="0.2">
      <c r="A2157" s="13">
        <v>45269.38113425926</v>
      </c>
      <c r="E2157" s="21">
        <v>42546.178124999999</v>
      </c>
      <c r="I2157" s="13">
        <v>42546.170543981483</v>
      </c>
    </row>
    <row r="2158" spans="1:9" x14ac:dyDescent="0.2">
      <c r="A2158" s="13">
        <v>43194.269120370373</v>
      </c>
      <c r="E2158" s="21">
        <v>45058.113935185182</v>
      </c>
      <c r="I2158" s="13">
        <v>45058.11341435185</v>
      </c>
    </row>
    <row r="2159" spans="1:9" x14ac:dyDescent="0.2">
      <c r="A2159" s="13">
        <v>45145.956226851849</v>
      </c>
      <c r="E2159" s="21">
        <v>45177.130150462959</v>
      </c>
      <c r="I2159" s="13">
        <v>45177.044687499998</v>
      </c>
    </row>
    <row r="2160" spans="1:9" x14ac:dyDescent="0.2">
      <c r="A2160" s="13">
        <v>42628.861875000002</v>
      </c>
      <c r="E2160" s="21">
        <v>45012.684733796297</v>
      </c>
      <c r="I2160" s="13">
        <v>45012.620439814818</v>
      </c>
    </row>
    <row r="2161" spans="1:9" x14ac:dyDescent="0.2">
      <c r="A2161" s="13">
        <v>45479.182928240742</v>
      </c>
      <c r="E2161" s="21">
        <v>45118.887060185196</v>
      </c>
      <c r="I2161" s="13">
        <v>45118.842141203713</v>
      </c>
    </row>
    <row r="2162" spans="1:9" x14ac:dyDescent="0.2">
      <c r="A2162" s="13">
        <v>45180.064513888887</v>
      </c>
      <c r="E2162" s="21">
        <v>45284.627106481486</v>
      </c>
      <c r="I2162" s="13">
        <v>45284.555196759262</v>
      </c>
    </row>
    <row r="2163" spans="1:9" x14ac:dyDescent="0.2">
      <c r="A2163" s="13">
        <v>44106.181643518517</v>
      </c>
      <c r="E2163" s="21">
        <v>44803.641898148147</v>
      </c>
      <c r="I2163" s="13">
        <v>44803.589699074073</v>
      </c>
    </row>
    <row r="2164" spans="1:9" x14ac:dyDescent="0.2">
      <c r="A2164" s="13">
        <v>45113.719699074078</v>
      </c>
      <c r="E2164" s="21">
        <v>45490.747662037036</v>
      </c>
      <c r="I2164" s="13">
        <v>45490.669062499997</v>
      </c>
    </row>
    <row r="2165" spans="1:9" x14ac:dyDescent="0.2">
      <c r="A2165" s="13">
        <v>45433.974050925928</v>
      </c>
      <c r="E2165" s="21">
        <v>45303.741377314807</v>
      </c>
      <c r="I2165" s="13">
        <v>45303.657800925917</v>
      </c>
    </row>
    <row r="2166" spans="1:9" x14ac:dyDescent="0.2">
      <c r="A2166" s="13">
        <v>45538.866064814807</v>
      </c>
      <c r="E2166" s="21">
        <v>45020.413969907408</v>
      </c>
      <c r="I2166" s="13">
        <v>45020.289386574077</v>
      </c>
    </row>
    <row r="2167" spans="1:9" x14ac:dyDescent="0.2">
      <c r="A2167" s="13">
        <v>45313.210532407407</v>
      </c>
      <c r="E2167" s="21">
        <v>45542.618055555555</v>
      </c>
      <c r="I2167" s="13">
        <v>45542.57671296296</v>
      </c>
    </row>
    <row r="2168" spans="1:9" x14ac:dyDescent="0.2">
      <c r="A2168" s="13">
        <v>44531.435520833344</v>
      </c>
      <c r="E2168" s="21">
        <v>43988.229803240742</v>
      </c>
      <c r="I2168" s="13">
        <v>43988.21503472222</v>
      </c>
    </row>
    <row r="2169" spans="1:9" x14ac:dyDescent="0.2">
      <c r="A2169" s="13">
        <v>44500.506354166668</v>
      </c>
      <c r="E2169" s="21">
        <v>45205.651932870373</v>
      </c>
      <c r="I2169" s="13">
        <v>45205.563692129632</v>
      </c>
    </row>
    <row r="2170" spans="1:9" x14ac:dyDescent="0.2">
      <c r="A2170" s="13">
        <v>42949.407650462963</v>
      </c>
      <c r="E2170" s="21">
        <v>42323.185891203699</v>
      </c>
      <c r="I2170" s="13">
        <v>42323.149108796293</v>
      </c>
    </row>
    <row r="2171" spans="1:9" x14ac:dyDescent="0.2">
      <c r="A2171" s="13">
        <v>43912.090729166674</v>
      </c>
      <c r="E2171" s="21">
        <v>45604.012233796297</v>
      </c>
      <c r="I2171" s="13">
        <v>45603.986793981479</v>
      </c>
    </row>
    <row r="2172" spans="1:9" x14ac:dyDescent="0.2">
      <c r="A2172" s="13">
        <v>45531.088472222233</v>
      </c>
      <c r="E2172" s="21">
        <v>44254.016643518524</v>
      </c>
      <c r="I2172" s="13">
        <v>44254.01121527778</v>
      </c>
    </row>
    <row r="2173" spans="1:9" x14ac:dyDescent="0.2">
      <c r="A2173" s="13">
        <v>44596.942280092589</v>
      </c>
      <c r="E2173" s="21">
        <v>42973.756898148145</v>
      </c>
      <c r="I2173" s="13">
        <v>42973.668263888889</v>
      </c>
    </row>
    <row r="2174" spans="1:9" x14ac:dyDescent="0.2">
      <c r="A2174" s="13">
        <v>44888.397106481483</v>
      </c>
      <c r="E2174" s="21">
        <v>43938.995659722226</v>
      </c>
      <c r="I2174" s="13">
        <v>43938.966736111113</v>
      </c>
    </row>
    <row r="2175" spans="1:9" x14ac:dyDescent="0.2">
      <c r="A2175" s="13">
        <v>45278.394918981481</v>
      </c>
      <c r="E2175" s="21">
        <v>42363.876342592594</v>
      </c>
      <c r="I2175" s="13">
        <v>42363.826562499999</v>
      </c>
    </row>
    <row r="2176" spans="1:9" x14ac:dyDescent="0.2">
      <c r="A2176" s="13">
        <v>44503.503611111111</v>
      </c>
      <c r="E2176" s="21">
        <v>43085.029305555559</v>
      </c>
      <c r="I2176" s="13">
        <v>43084.912488425929</v>
      </c>
    </row>
    <row r="2177" spans="1:9" x14ac:dyDescent="0.2">
      <c r="A2177" s="13">
        <v>45283.138113425928</v>
      </c>
      <c r="E2177" s="21">
        <v>44401.237349537034</v>
      </c>
      <c r="I2177" s="13">
        <v>44401.23196759259</v>
      </c>
    </row>
    <row r="2178" spans="1:9" x14ac:dyDescent="0.2">
      <c r="A2178" s="13">
        <v>43854.273101851853</v>
      </c>
      <c r="E2178" s="21">
        <v>43092.010277777779</v>
      </c>
      <c r="I2178" s="13">
        <v>43091.940023148149</v>
      </c>
    </row>
    <row r="2179" spans="1:9" x14ac:dyDescent="0.2">
      <c r="A2179" s="13">
        <v>45194.387835648151</v>
      </c>
      <c r="E2179" s="21">
        <v>45538.450509259259</v>
      </c>
      <c r="I2179" s="13">
        <v>45538.36986111111</v>
      </c>
    </row>
    <row r="2180" spans="1:9" x14ac:dyDescent="0.2">
      <c r="A2180" s="13">
        <v>45491.239594907413</v>
      </c>
      <c r="E2180" s="21">
        <v>44183.931365740747</v>
      </c>
      <c r="I2180" s="13">
        <v>44183.918912037043</v>
      </c>
    </row>
    <row r="2181" spans="1:9" x14ac:dyDescent="0.2">
      <c r="A2181" s="13">
        <v>45009.939131944448</v>
      </c>
      <c r="E2181" s="21">
        <v>45154.098043981481</v>
      </c>
      <c r="I2181" s="13">
        <v>45154.04886574074</v>
      </c>
    </row>
    <row r="2182" spans="1:9" x14ac:dyDescent="0.2">
      <c r="A2182" s="13">
        <v>42852.499606481477</v>
      </c>
      <c r="E2182" s="21">
        <v>44667.524918981479</v>
      </c>
      <c r="I2182" s="13">
        <v>44667.524699074071</v>
      </c>
    </row>
    <row r="2183" spans="1:9" x14ac:dyDescent="0.2">
      <c r="A2183" s="13">
        <v>44438.076550925929</v>
      </c>
      <c r="E2183" s="21">
        <v>44094.361550925925</v>
      </c>
      <c r="I2183" s="13">
        <v>44094.256504629629</v>
      </c>
    </row>
    <row r="2184" spans="1:9" x14ac:dyDescent="0.2">
      <c r="A2184" s="13">
        <v>44023.033518518518</v>
      </c>
      <c r="E2184" s="21">
        <v>45336.763287037043</v>
      </c>
      <c r="I2184" s="13">
        <v>45336.69635416667</v>
      </c>
    </row>
    <row r="2185" spans="1:9" x14ac:dyDescent="0.2">
      <c r="A2185" s="13">
        <v>44698.475289351853</v>
      </c>
      <c r="E2185" s="21">
        <v>43640.453136574077</v>
      </c>
      <c r="I2185" s="13">
        <v>43640.419942129629</v>
      </c>
    </row>
    <row r="2186" spans="1:9" x14ac:dyDescent="0.2">
      <c r="A2186" s="13">
        <v>43861.276250000003</v>
      </c>
      <c r="E2186" s="21">
        <v>44856.591828703706</v>
      </c>
      <c r="I2186" s="13">
        <v>44856.51116898148</v>
      </c>
    </row>
    <row r="2187" spans="1:9" x14ac:dyDescent="0.2">
      <c r="A2187" s="13">
        <v>42755.06925925926</v>
      </c>
      <c r="E2187" s="21">
        <v>45319.227534722217</v>
      </c>
      <c r="I2187" s="13">
        <v>45319.180891203701</v>
      </c>
    </row>
    <row r="2188" spans="1:9" x14ac:dyDescent="0.2">
      <c r="A2188" s="13">
        <v>45337.052523148152</v>
      </c>
      <c r="E2188" s="21">
        <v>44397.571250000001</v>
      </c>
      <c r="I2188" s="13">
        <v>44397.462453703702</v>
      </c>
    </row>
    <row r="2189" spans="1:9" x14ac:dyDescent="0.2">
      <c r="A2189" s="13">
        <v>44652.541516203702</v>
      </c>
      <c r="E2189" s="21">
        <v>44263.664108796293</v>
      </c>
      <c r="I2189" s="13">
        <v>44263.57739583333</v>
      </c>
    </row>
    <row r="2190" spans="1:9" x14ac:dyDescent="0.2">
      <c r="A2190" s="13">
        <v>43452.133923611109</v>
      </c>
      <c r="E2190" s="21">
        <v>42066.221863425926</v>
      </c>
      <c r="I2190" s="13">
        <v>42066.177627314813</v>
      </c>
    </row>
    <row r="2191" spans="1:9" x14ac:dyDescent="0.2">
      <c r="A2191" s="13">
        <v>45304.673888888887</v>
      </c>
      <c r="E2191" s="21">
        <v>45303.779664351845</v>
      </c>
      <c r="I2191" s="13">
        <v>45303.657800925917</v>
      </c>
    </row>
    <row r="2192" spans="1:9" x14ac:dyDescent="0.2">
      <c r="A2192" s="13">
        <v>44803.236967592587</v>
      </c>
      <c r="E2192" s="21">
        <v>44439.82298611111</v>
      </c>
      <c r="I2192" s="13">
        <v>44439.8046412037</v>
      </c>
    </row>
    <row r="2193" spans="1:9" x14ac:dyDescent="0.2">
      <c r="A2193" s="13">
        <v>44673.758368055547</v>
      </c>
      <c r="E2193" s="21">
        <v>44729.43173611111</v>
      </c>
      <c r="I2193" s="13">
        <v>44729.411736111113</v>
      </c>
    </row>
    <row r="2194" spans="1:9" x14ac:dyDescent="0.2">
      <c r="A2194" s="13">
        <v>44956.327662037038</v>
      </c>
      <c r="E2194" s="21">
        <v>42973.739039351851</v>
      </c>
      <c r="I2194" s="13">
        <v>42973.668263888889</v>
      </c>
    </row>
    <row r="2195" spans="1:9" x14ac:dyDescent="0.2">
      <c r="A2195" s="13">
        <v>43769.46056712963</v>
      </c>
      <c r="E2195" s="21">
        <v>45592.76393518519</v>
      </c>
      <c r="I2195" s="13">
        <v>45592.644965277781</v>
      </c>
    </row>
    <row r="2196" spans="1:9" x14ac:dyDescent="0.2">
      <c r="A2196" s="13">
        <v>44305.04283564815</v>
      </c>
      <c r="E2196" s="21">
        <v>42419.152824074074</v>
      </c>
      <c r="I2196" s="13">
        <v>42419.138796296298</v>
      </c>
    </row>
    <row r="2197" spans="1:9" x14ac:dyDescent="0.2">
      <c r="A2197" s="13">
        <v>45328.647013888891</v>
      </c>
      <c r="E2197" s="21">
        <v>43612.648807870377</v>
      </c>
      <c r="I2197" s="13">
        <v>43612.554814814823</v>
      </c>
    </row>
    <row r="2198" spans="1:9" x14ac:dyDescent="0.2">
      <c r="A2198" s="13">
        <v>45520.456342592603</v>
      </c>
      <c r="E2198" s="21">
        <v>44317.658634259264</v>
      </c>
      <c r="I2198" s="13">
        <v>44317.58934027778</v>
      </c>
    </row>
    <row r="2199" spans="1:9" x14ac:dyDescent="0.2">
      <c r="A2199" s="13">
        <v>43302.716446759259</v>
      </c>
      <c r="E2199" s="21">
        <v>43173.498715277776</v>
      </c>
      <c r="I2199" s="13">
        <v>43173.483634259261</v>
      </c>
    </row>
    <row r="2200" spans="1:9" x14ac:dyDescent="0.2">
      <c r="A2200" s="13">
        <v>43650.532754629632</v>
      </c>
      <c r="E2200" s="21">
        <v>45092.286759259259</v>
      </c>
      <c r="I2200" s="13">
        <v>45092.190578703703</v>
      </c>
    </row>
    <row r="2201" spans="1:9" x14ac:dyDescent="0.2">
      <c r="A2201" s="13">
        <v>45308.009027777778</v>
      </c>
      <c r="E2201" s="21">
        <v>45174.100127314821</v>
      </c>
      <c r="I2201" s="13">
        <v>45174.003252314818</v>
      </c>
    </row>
    <row r="2202" spans="1:9" x14ac:dyDescent="0.2">
      <c r="A2202" s="13">
        <v>45341.108148148152</v>
      </c>
      <c r="E2202" s="21">
        <v>43719.821192129624</v>
      </c>
      <c r="I2202" s="13">
        <v>43719.763842592591</v>
      </c>
    </row>
    <row r="2203" spans="1:9" x14ac:dyDescent="0.2">
      <c r="A2203" s="13">
        <v>45618.053136574083</v>
      </c>
      <c r="E2203" s="21">
        <v>45607.754745370366</v>
      </c>
      <c r="I2203" s="13">
        <v>45607.646192129629</v>
      </c>
    </row>
    <row r="2204" spans="1:9" x14ac:dyDescent="0.2">
      <c r="A2204" s="13">
        <v>44575.256689814807</v>
      </c>
      <c r="E2204" s="21">
        <v>45300.540868055556</v>
      </c>
      <c r="I2204" s="13">
        <v>45300.473298611112</v>
      </c>
    </row>
    <row r="2205" spans="1:9" x14ac:dyDescent="0.2">
      <c r="A2205" s="13">
        <v>44197.978495370371</v>
      </c>
      <c r="E2205" s="21">
        <v>42947.150381944441</v>
      </c>
      <c r="I2205" s="13">
        <v>42947.12773148148</v>
      </c>
    </row>
    <row r="2206" spans="1:9" x14ac:dyDescent="0.2">
      <c r="A2206" s="13">
        <v>45606.228807870371</v>
      </c>
      <c r="E2206" s="21">
        <v>44412.492696759269</v>
      </c>
      <c r="I2206" s="13">
        <v>44412.476377314822</v>
      </c>
    </row>
    <row r="2207" spans="1:9" x14ac:dyDescent="0.2">
      <c r="A2207" s="13">
        <v>44673.27988425926</v>
      </c>
      <c r="E2207" s="21">
        <v>43348.308333333334</v>
      </c>
      <c r="I2207" s="13">
        <v>43348.188379629632</v>
      </c>
    </row>
    <row r="2208" spans="1:9" x14ac:dyDescent="0.2">
      <c r="A2208" s="13">
        <v>44668.357534722221</v>
      </c>
      <c r="E2208" s="21">
        <v>42589.21702546296</v>
      </c>
      <c r="I2208" s="13">
        <v>42589.148125</v>
      </c>
    </row>
    <row r="2209" spans="1:9" x14ac:dyDescent="0.2">
      <c r="A2209" s="13">
        <v>45233.000173611108</v>
      </c>
      <c r="E2209" s="21">
        <v>42246.302719907399</v>
      </c>
      <c r="I2209" s="13">
        <v>42246.193194444437</v>
      </c>
    </row>
    <row r="2210" spans="1:9" x14ac:dyDescent="0.2">
      <c r="A2210" s="13">
        <v>44169.336724537039</v>
      </c>
      <c r="E2210" s="21">
        <v>44106.27611111111</v>
      </c>
      <c r="I2210" s="13">
        <v>44106.181643518517</v>
      </c>
    </row>
    <row r="2211" spans="1:9" x14ac:dyDescent="0.2">
      <c r="A2211" s="13">
        <v>45278.479351851849</v>
      </c>
      <c r="E2211" s="21">
        <v>45276.628032407403</v>
      </c>
      <c r="I2211" s="13">
        <v>45276.556342592587</v>
      </c>
    </row>
    <row r="2212" spans="1:9" x14ac:dyDescent="0.2">
      <c r="A2212" s="13">
        <v>44741.723807870367</v>
      </c>
      <c r="E2212" s="21">
        <v>44272.583645833336</v>
      </c>
      <c r="I2212" s="13">
        <v>44272.569791666669</v>
      </c>
    </row>
    <row r="2213" spans="1:9" x14ac:dyDescent="0.2">
      <c r="A2213" s="13">
        <v>44396.702407407407</v>
      </c>
      <c r="E2213" s="21">
        <v>43401.441250000003</v>
      </c>
      <c r="I2213" s="13">
        <v>43401.392025462963</v>
      </c>
    </row>
    <row r="2214" spans="1:9" x14ac:dyDescent="0.2">
      <c r="A2214" s="13">
        <v>43721.753634259258</v>
      </c>
      <c r="E2214" s="21">
        <v>44238.216481481482</v>
      </c>
      <c r="I2214" s="13">
        <v>44238.200729166667</v>
      </c>
    </row>
    <row r="2215" spans="1:9" x14ac:dyDescent="0.2">
      <c r="A2215" s="13">
        <v>44821.438900462963</v>
      </c>
      <c r="E2215" s="21">
        <v>44312.590127314819</v>
      </c>
      <c r="I2215" s="13">
        <v>44312.567893518521</v>
      </c>
    </row>
    <row r="2216" spans="1:9" x14ac:dyDescent="0.2">
      <c r="A2216" s="13">
        <v>42705.178726851853</v>
      </c>
      <c r="E2216" s="21">
        <v>44297.955763888887</v>
      </c>
      <c r="I2216" s="13">
        <v>44297.932280092587</v>
      </c>
    </row>
    <row r="2217" spans="1:9" x14ac:dyDescent="0.2">
      <c r="A2217" s="13">
        <v>45369.484502314823</v>
      </c>
      <c r="E2217" s="21">
        <v>44804.233287037037</v>
      </c>
      <c r="I2217" s="13">
        <v>44804.107858796298</v>
      </c>
    </row>
    <row r="2218" spans="1:9" x14ac:dyDescent="0.2">
      <c r="A2218" s="13">
        <v>44528.076932870368</v>
      </c>
      <c r="E2218" s="21">
        <v>45215.471863425926</v>
      </c>
      <c r="I2218" s="13">
        <v>45215.450821759259</v>
      </c>
    </row>
    <row r="2219" spans="1:9" x14ac:dyDescent="0.2">
      <c r="A2219" s="13">
        <v>44963.239583333343</v>
      </c>
      <c r="E2219" s="21">
        <v>43678.026145833333</v>
      </c>
      <c r="I2219" s="13">
        <v>43677.934293981481</v>
      </c>
    </row>
    <row r="2220" spans="1:9" x14ac:dyDescent="0.2">
      <c r="A2220" s="13">
        <v>43603.962835648148</v>
      </c>
      <c r="E2220" s="21">
        <v>43752.212442129632</v>
      </c>
      <c r="I2220" s="13">
        <v>43752.182743055557</v>
      </c>
    </row>
    <row r="2221" spans="1:9" x14ac:dyDescent="0.2">
      <c r="A2221" s="13">
        <v>43742.178449074083</v>
      </c>
      <c r="E2221" s="21">
        <v>42576.489374999997</v>
      </c>
      <c r="I2221" s="13">
        <v>42576.408078703702</v>
      </c>
    </row>
    <row r="2222" spans="1:9" x14ac:dyDescent="0.2">
      <c r="A2222" s="13">
        <v>44421.317731481482</v>
      </c>
      <c r="E2222" s="21">
        <v>45154.944108796299</v>
      </c>
      <c r="I2222" s="13">
        <v>45154.853333333333</v>
      </c>
    </row>
    <row r="2223" spans="1:9" x14ac:dyDescent="0.2">
      <c r="A2223" s="13">
        <v>44268.726990740739</v>
      </c>
      <c r="E2223" s="21">
        <v>43633.711388888885</v>
      </c>
      <c r="I2223" s="13">
        <v>43633.704710648148</v>
      </c>
    </row>
    <row r="2224" spans="1:9" x14ac:dyDescent="0.2">
      <c r="A2224" s="13">
        <v>44131.472430555557</v>
      </c>
      <c r="E2224" s="21">
        <v>44312.714953703704</v>
      </c>
      <c r="I2224" s="13">
        <v>44312.634004629632</v>
      </c>
    </row>
    <row r="2225" spans="1:9" x14ac:dyDescent="0.2">
      <c r="A2225" s="13">
        <v>44355.150266203702</v>
      </c>
      <c r="E2225" s="21">
        <v>43275.759664351848</v>
      </c>
      <c r="I2225" s="13">
        <v>43275.750150462962</v>
      </c>
    </row>
    <row r="2226" spans="1:9" x14ac:dyDescent="0.2">
      <c r="A2226" s="13">
        <v>45369.681979166657</v>
      </c>
      <c r="E2226" s="21">
        <v>43249.48778935185</v>
      </c>
      <c r="I2226" s="13">
        <v>43249.47693287037</v>
      </c>
    </row>
    <row r="2227" spans="1:9" x14ac:dyDescent="0.2">
      <c r="A2227" s="13">
        <v>41793.614062499997</v>
      </c>
      <c r="E2227" s="21">
        <v>42865.800775462965</v>
      </c>
      <c r="I2227" s="13">
        <v>42865.754386574074</v>
      </c>
    </row>
    <row r="2228" spans="1:9" x14ac:dyDescent="0.2">
      <c r="A2228" s="13">
        <v>44103.73636574074</v>
      </c>
      <c r="E2228" s="21">
        <v>45439.545196759267</v>
      </c>
      <c r="I2228" s="13">
        <v>45439.526550925933</v>
      </c>
    </row>
    <row r="2229" spans="1:9" x14ac:dyDescent="0.2">
      <c r="A2229" s="13">
        <v>44017.351342592592</v>
      </c>
      <c r="E2229" s="21">
        <v>45202.864270833328</v>
      </c>
      <c r="I2229" s="13">
        <v>45202.775578703702</v>
      </c>
    </row>
    <row r="2230" spans="1:9" x14ac:dyDescent="0.2">
      <c r="A2230" s="13">
        <v>44232.479398148149</v>
      </c>
      <c r="E2230" s="21">
        <v>43865.296932870369</v>
      </c>
      <c r="I2230" s="13">
        <v>43865.182986111111</v>
      </c>
    </row>
    <row r="2231" spans="1:9" x14ac:dyDescent="0.2">
      <c r="A2231" s="13">
        <v>43529.41101851852</v>
      </c>
      <c r="E2231" s="21">
        <v>45040.300937499997</v>
      </c>
      <c r="I2231" s="13">
        <v>45040.224374999998</v>
      </c>
    </row>
    <row r="2232" spans="1:9" x14ac:dyDescent="0.2">
      <c r="A2232" s="13">
        <v>44058.943553240737</v>
      </c>
      <c r="E2232" s="21">
        <v>43677.942974537036</v>
      </c>
      <c r="I2232" s="13">
        <v>43677.934293981481</v>
      </c>
    </row>
    <row r="2233" spans="1:9" x14ac:dyDescent="0.2">
      <c r="A2233" s="13">
        <v>44094.256504629629</v>
      </c>
      <c r="E2233" s="21">
        <v>44122.016805555562</v>
      </c>
      <c r="I2233" s="13">
        <v>44121.948842592603</v>
      </c>
    </row>
    <row r="2234" spans="1:9" x14ac:dyDescent="0.2">
      <c r="A2234" s="13">
        <v>44948.111250000002</v>
      </c>
      <c r="E2234" s="21">
        <v>45568.153726851851</v>
      </c>
      <c r="I2234" s="13">
        <v>45568.039097222223</v>
      </c>
    </row>
    <row r="2235" spans="1:9" x14ac:dyDescent="0.2">
      <c r="A2235" s="13">
        <v>44232.412604166668</v>
      </c>
      <c r="E2235" s="21">
        <v>44571.286273148144</v>
      </c>
      <c r="I2235" s="13">
        <v>44571.237199074072</v>
      </c>
    </row>
    <row r="2236" spans="1:9" x14ac:dyDescent="0.2">
      <c r="A2236" s="13">
        <v>44252.027754629627</v>
      </c>
      <c r="E2236" s="21">
        <v>44132.612754629627</v>
      </c>
      <c r="I2236" s="13">
        <v>44132.592499999999</v>
      </c>
    </row>
    <row r="2237" spans="1:9" x14ac:dyDescent="0.2">
      <c r="A2237" s="13">
        <v>44654.613449074073</v>
      </c>
      <c r="E2237" s="21">
        <v>45054.771261574075</v>
      </c>
      <c r="I2237" s="13">
        <v>45054.73196759259</v>
      </c>
    </row>
    <row r="2238" spans="1:9" x14ac:dyDescent="0.2">
      <c r="A2238" s="13">
        <v>44753.565497685187</v>
      </c>
      <c r="E2238" s="21">
        <v>43512.315486111111</v>
      </c>
      <c r="I2238" s="13">
        <v>43512.252083333333</v>
      </c>
    </row>
    <row r="2239" spans="1:9" x14ac:dyDescent="0.2">
      <c r="A2239" s="13">
        <v>42942.551458333342</v>
      </c>
      <c r="E2239" s="21">
        <v>45300.577465277776</v>
      </c>
      <c r="I2239" s="13">
        <v>45300.473298611112</v>
      </c>
    </row>
    <row r="2240" spans="1:9" x14ac:dyDescent="0.2">
      <c r="A2240" s="13">
        <v>45516.852743055562</v>
      </c>
      <c r="E2240" s="21">
        <v>44810.193032407406</v>
      </c>
      <c r="I2240" s="13">
        <v>44810.114004629628</v>
      </c>
    </row>
    <row r="2241" spans="1:9" x14ac:dyDescent="0.2">
      <c r="A2241" s="13">
        <v>42390.775625000002</v>
      </c>
      <c r="E2241" s="21">
        <v>43694.81994212963</v>
      </c>
      <c r="I2241" s="13">
        <v>43694.74554398148</v>
      </c>
    </row>
    <row r="2242" spans="1:9" x14ac:dyDescent="0.2">
      <c r="A2242" s="13">
        <v>44328.072997685187</v>
      </c>
      <c r="E2242" s="21">
        <v>44912.48092592592</v>
      </c>
      <c r="I2242" s="13">
        <v>44912.373553240737</v>
      </c>
    </row>
    <row r="2243" spans="1:9" x14ac:dyDescent="0.2">
      <c r="A2243" s="13">
        <v>45144.044930555552</v>
      </c>
      <c r="E2243" s="21">
        <v>43771.532314814809</v>
      </c>
      <c r="I2243" s="13">
        <v>43771.492743055547</v>
      </c>
    </row>
    <row r="2244" spans="1:9" x14ac:dyDescent="0.2">
      <c r="A2244" s="13">
        <v>45447.031793981478</v>
      </c>
      <c r="E2244" s="21">
        <v>44472.007627314822</v>
      </c>
      <c r="I2244" s="13">
        <v>44472.005162037043</v>
      </c>
    </row>
    <row r="2245" spans="1:9" x14ac:dyDescent="0.2">
      <c r="A2245" s="13">
        <v>45268.689062500001</v>
      </c>
      <c r="E2245" s="21">
        <v>43226.573935185188</v>
      </c>
      <c r="I2245" s="13">
        <v>43226.53297453704</v>
      </c>
    </row>
    <row r="2246" spans="1:9" x14ac:dyDescent="0.2">
      <c r="A2246" s="13">
        <v>44701.183356481481</v>
      </c>
      <c r="E2246" s="21">
        <v>43555.817615740751</v>
      </c>
      <c r="I2246" s="13">
        <v>43555.778703703712</v>
      </c>
    </row>
    <row r="2247" spans="1:9" x14ac:dyDescent="0.2">
      <c r="A2247" s="13">
        <v>45161.164884259262</v>
      </c>
      <c r="E2247" s="21">
        <v>42339.060266203698</v>
      </c>
      <c r="I2247" s="13">
        <v>42338.961238425924</v>
      </c>
    </row>
    <row r="2248" spans="1:9" x14ac:dyDescent="0.2">
      <c r="A2248" s="13">
        <v>44728.617349537039</v>
      </c>
      <c r="E2248" s="21">
        <v>44720.662685185191</v>
      </c>
      <c r="I2248" s="13">
        <v>44720.582349537042</v>
      </c>
    </row>
    <row r="2249" spans="1:9" x14ac:dyDescent="0.2">
      <c r="A2249" s="13">
        <v>45465.615694444437</v>
      </c>
      <c r="E2249" s="21">
        <v>44717.503553240735</v>
      </c>
      <c r="I2249" s="13">
        <v>44717.470914351848</v>
      </c>
    </row>
    <row r="2250" spans="1:9" x14ac:dyDescent="0.2">
      <c r="A2250" s="13">
        <v>45552.870798611111</v>
      </c>
      <c r="E2250" s="21">
        <v>43711.61069444444</v>
      </c>
      <c r="I2250" s="13">
        <v>43711.597337962958</v>
      </c>
    </row>
    <row r="2251" spans="1:9" x14ac:dyDescent="0.2">
      <c r="A2251" s="13">
        <v>45151.956678240742</v>
      </c>
      <c r="E2251" s="21">
        <v>45550.105532407397</v>
      </c>
      <c r="I2251" s="13">
        <v>45550.066157407397</v>
      </c>
    </row>
    <row r="2252" spans="1:9" x14ac:dyDescent="0.2">
      <c r="A2252" s="13">
        <v>43524.091678240737</v>
      </c>
      <c r="E2252" s="21">
        <v>44684.359374999993</v>
      </c>
      <c r="I2252" s="13">
        <v>44684.330358796287</v>
      </c>
    </row>
    <row r="2253" spans="1:9" x14ac:dyDescent="0.2">
      <c r="A2253" s="13">
        <v>43400.439375000002</v>
      </c>
      <c r="E2253" s="21">
        <v>42363.654317129629</v>
      </c>
      <c r="I2253" s="13">
        <v>42363.644050925926</v>
      </c>
    </row>
    <row r="2254" spans="1:9" x14ac:dyDescent="0.2">
      <c r="A2254" s="13">
        <v>41346.242847222216</v>
      </c>
      <c r="E2254" s="21">
        <v>44228.697789351856</v>
      </c>
      <c r="I2254" s="13">
        <v>44228.584664351853</v>
      </c>
    </row>
    <row r="2255" spans="1:9" x14ac:dyDescent="0.2">
      <c r="A2255" s="13">
        <v>42855.03696759259</v>
      </c>
      <c r="E2255" s="21">
        <v>45375.806770833333</v>
      </c>
      <c r="I2255" s="13">
        <v>45375.734282407408</v>
      </c>
    </row>
    <row r="2256" spans="1:9" x14ac:dyDescent="0.2">
      <c r="A2256" s="13">
        <v>44819.809189814812</v>
      </c>
      <c r="E2256" s="21">
        <v>45217.780381944453</v>
      </c>
      <c r="I2256" s="13">
        <v>45217.756944444453</v>
      </c>
    </row>
    <row r="2257" spans="1:9" x14ac:dyDescent="0.2">
      <c r="A2257" s="13">
        <v>44992.685474537036</v>
      </c>
      <c r="E2257" s="21">
        <v>45445.117071759254</v>
      </c>
      <c r="I2257" s="13">
        <v>45444.999861111108</v>
      </c>
    </row>
    <row r="2258" spans="1:9" x14ac:dyDescent="0.2">
      <c r="A2258" s="13">
        <v>43944.306643518517</v>
      </c>
      <c r="E2258" s="21">
        <v>43978.412928240738</v>
      </c>
      <c r="I2258" s="13">
        <v>43978.357025462959</v>
      </c>
    </row>
    <row r="2259" spans="1:9" x14ac:dyDescent="0.2">
      <c r="A2259" s="13">
        <v>43790.651701388888</v>
      </c>
      <c r="E2259" s="21">
        <v>45266.634004629632</v>
      </c>
      <c r="I2259" s="13">
        <v>45266.536782407413</v>
      </c>
    </row>
    <row r="2260" spans="1:9" x14ac:dyDescent="0.2">
      <c r="A2260" s="13">
        <v>45303.657800925917</v>
      </c>
      <c r="E2260" s="21">
        <v>45270.821874999994</v>
      </c>
      <c r="I2260" s="13">
        <v>45270.78833333333</v>
      </c>
    </row>
    <row r="2261" spans="1:9" x14ac:dyDescent="0.2">
      <c r="A2261" s="13">
        <v>45109.874513888892</v>
      </c>
      <c r="E2261" s="21">
        <v>44295.585486111107</v>
      </c>
      <c r="I2261" s="13">
        <v>44295.547858796293</v>
      </c>
    </row>
    <row r="2262" spans="1:9" x14ac:dyDescent="0.2">
      <c r="A2262" s="13">
        <v>43197.432453703703</v>
      </c>
      <c r="E2262" s="21">
        <v>45092.583124999997</v>
      </c>
      <c r="I2262" s="13">
        <v>45092.531736111108</v>
      </c>
    </row>
    <row r="2263" spans="1:9" x14ac:dyDescent="0.2">
      <c r="A2263" s="13">
        <v>43855.810601851852</v>
      </c>
      <c r="E2263" s="21">
        <v>45018.904814814814</v>
      </c>
      <c r="I2263" s="13">
        <v>45018.878425925926</v>
      </c>
    </row>
    <row r="2264" spans="1:9" x14ac:dyDescent="0.2">
      <c r="A2264" s="13">
        <v>43556.385289351849</v>
      </c>
      <c r="E2264" s="21">
        <v>44894.883530092593</v>
      </c>
      <c r="I2264" s="13">
        <v>44894.883402777778</v>
      </c>
    </row>
    <row r="2265" spans="1:9" x14ac:dyDescent="0.2">
      <c r="A2265" s="13">
        <v>42721.120335648149</v>
      </c>
      <c r="E2265" s="21">
        <v>45364.779756944437</v>
      </c>
      <c r="I2265" s="13">
        <v>45364.767534722218</v>
      </c>
    </row>
    <row r="2266" spans="1:9" x14ac:dyDescent="0.2">
      <c r="A2266" s="13">
        <v>45093.804074074083</v>
      </c>
      <c r="E2266" s="21">
        <v>45378.094571759262</v>
      </c>
      <c r="I2266" s="13">
        <v>45378.061898148153</v>
      </c>
    </row>
    <row r="2267" spans="1:9" x14ac:dyDescent="0.2">
      <c r="A2267" s="13">
        <v>44755.325138888889</v>
      </c>
      <c r="E2267" s="21">
        <v>45599.155659722222</v>
      </c>
      <c r="I2267" s="13">
        <v>45599.081793981481</v>
      </c>
    </row>
    <row r="2268" spans="1:9" x14ac:dyDescent="0.2">
      <c r="A2268" s="13">
        <v>44637.772673611107</v>
      </c>
      <c r="E2268" s="21">
        <v>45200.799016203695</v>
      </c>
      <c r="I2268" s="13">
        <v>45200.735983796287</v>
      </c>
    </row>
    <row r="2269" spans="1:9" x14ac:dyDescent="0.2">
      <c r="A2269" s="13">
        <v>45428.39298611111</v>
      </c>
      <c r="E2269" s="21">
        <v>44567.872523148144</v>
      </c>
      <c r="I2269" s="13">
        <v>44567.776006944441</v>
      </c>
    </row>
    <row r="2270" spans="1:9" x14ac:dyDescent="0.2">
      <c r="A2270" s="13">
        <v>43085.6637962963</v>
      </c>
      <c r="E2270" s="21">
        <v>43516.25877314814</v>
      </c>
      <c r="I2270" s="13">
        <v>43516.138402777768</v>
      </c>
    </row>
    <row r="2271" spans="1:9" x14ac:dyDescent="0.2">
      <c r="A2271" s="13">
        <v>45052.849652777782</v>
      </c>
      <c r="E2271" s="21">
        <v>43130.395717592597</v>
      </c>
      <c r="I2271" s="13">
        <v>43130.325428240743</v>
      </c>
    </row>
    <row r="2272" spans="1:9" x14ac:dyDescent="0.2">
      <c r="A2272" s="13">
        <v>43864.571469907409</v>
      </c>
      <c r="E2272" s="21">
        <v>44000.260069444441</v>
      </c>
      <c r="I2272" s="13">
        <v>44000.16233796296</v>
      </c>
    </row>
    <row r="2273" spans="1:9" x14ac:dyDescent="0.2">
      <c r="A2273" s="13">
        <v>44183.623611111107</v>
      </c>
      <c r="E2273" s="21">
        <v>45063.144027777773</v>
      </c>
      <c r="I2273" s="13">
        <v>45063.070833333331</v>
      </c>
    </row>
    <row r="2274" spans="1:9" x14ac:dyDescent="0.2">
      <c r="A2274" s="13">
        <v>43680.900590277779</v>
      </c>
      <c r="E2274" s="21">
        <v>44437.087731481479</v>
      </c>
      <c r="I2274" s="13">
        <v>44436.994606481479</v>
      </c>
    </row>
    <row r="2275" spans="1:9" x14ac:dyDescent="0.2">
      <c r="A2275" s="13">
        <v>45380.855567129627</v>
      </c>
      <c r="E2275" s="21">
        <v>45593.521041666667</v>
      </c>
      <c r="I2275" s="13">
        <v>45593.474363425928</v>
      </c>
    </row>
    <row r="2276" spans="1:9" x14ac:dyDescent="0.2">
      <c r="A2276" s="13">
        <v>44553.589826388888</v>
      </c>
      <c r="E2276" s="21">
        <v>45510.559108796297</v>
      </c>
      <c r="I2276" s="13">
        <v>45510.454583333332</v>
      </c>
    </row>
    <row r="2277" spans="1:9" x14ac:dyDescent="0.2">
      <c r="A2277" s="13">
        <v>45477.440567129634</v>
      </c>
      <c r="E2277" s="21">
        <v>45126.476608796293</v>
      </c>
      <c r="I2277" s="13">
        <v>45126.428680555553</v>
      </c>
    </row>
    <row r="2278" spans="1:9" x14ac:dyDescent="0.2">
      <c r="A2278" s="13">
        <v>44804.43608796296</v>
      </c>
      <c r="E2278" s="21">
        <v>45317.242986111116</v>
      </c>
      <c r="I2278" s="13">
        <v>45317.226886574077</v>
      </c>
    </row>
    <row r="2279" spans="1:9" x14ac:dyDescent="0.2">
      <c r="A2279" s="13">
        <v>44339.083761574067</v>
      </c>
      <c r="E2279" s="21">
        <v>43925.567754629621</v>
      </c>
      <c r="I2279" s="13">
        <v>43925.454363425917</v>
      </c>
    </row>
    <row r="2280" spans="1:9" x14ac:dyDescent="0.2">
      <c r="A2280" s="13">
        <v>44139.822442129633</v>
      </c>
      <c r="E2280" s="21">
        <v>44729.506562499992</v>
      </c>
      <c r="I2280" s="13">
        <v>44729.466631944437</v>
      </c>
    </row>
    <row r="2281" spans="1:9" x14ac:dyDescent="0.2">
      <c r="A2281" s="13">
        <v>45381.0471412037</v>
      </c>
      <c r="E2281" s="21">
        <v>43470.732141203713</v>
      </c>
      <c r="I2281" s="13">
        <v>43470.621724537043</v>
      </c>
    </row>
    <row r="2282" spans="1:9" x14ac:dyDescent="0.2">
      <c r="A2282" s="13">
        <v>45154.04886574074</v>
      </c>
      <c r="E2282" s="21">
        <v>45600.536990740744</v>
      </c>
      <c r="I2282" s="13">
        <v>45600.503298611111</v>
      </c>
    </row>
    <row r="2283" spans="1:9" x14ac:dyDescent="0.2">
      <c r="A2283" s="13">
        <v>45381.920914351853</v>
      </c>
      <c r="E2283" s="21">
        <v>44635.501921296294</v>
      </c>
      <c r="I2283" s="13">
        <v>44635.458726851852</v>
      </c>
    </row>
    <row r="2284" spans="1:9" x14ac:dyDescent="0.2">
      <c r="A2284" s="13">
        <v>44754.140706018523</v>
      </c>
      <c r="E2284" s="21">
        <v>42261.233206018522</v>
      </c>
      <c r="I2284" s="13">
        <v>42261.218831018523</v>
      </c>
    </row>
    <row r="2285" spans="1:9" x14ac:dyDescent="0.2">
      <c r="A2285" s="13">
        <v>42235.518437500003</v>
      </c>
      <c r="E2285" s="21">
        <v>44609.0241087963</v>
      </c>
      <c r="I2285" s="13">
        <v>44608.940995370373</v>
      </c>
    </row>
    <row r="2286" spans="1:9" x14ac:dyDescent="0.2">
      <c r="A2286" s="13">
        <v>42155.247002314813</v>
      </c>
      <c r="E2286" s="21">
        <v>44792.737488425933</v>
      </c>
      <c r="I2286" s="13">
        <v>44792.620717592603</v>
      </c>
    </row>
    <row r="2287" spans="1:9" x14ac:dyDescent="0.2">
      <c r="A2287" s="13">
        <v>45018.871608796297</v>
      </c>
      <c r="E2287" s="21">
        <v>45225.734664351854</v>
      </c>
      <c r="I2287" s="13">
        <v>45225.612407407411</v>
      </c>
    </row>
    <row r="2288" spans="1:9" x14ac:dyDescent="0.2">
      <c r="A2288" s="13">
        <v>44256.224502314813</v>
      </c>
      <c r="E2288" s="21">
        <v>43983.491875</v>
      </c>
      <c r="I2288" s="13">
        <v>43983.470104166663</v>
      </c>
    </row>
    <row r="2289" spans="1:9" x14ac:dyDescent="0.2">
      <c r="A2289" s="13">
        <v>44720.582349537042</v>
      </c>
      <c r="E2289" s="21">
        <v>43814.407511574078</v>
      </c>
      <c r="I2289" s="13">
        <v>43814.386956018519</v>
      </c>
    </row>
    <row r="2290" spans="1:9" x14ac:dyDescent="0.2">
      <c r="A2290" s="13">
        <v>45606.954421296286</v>
      </c>
      <c r="E2290" s="21">
        <v>45127.832094907411</v>
      </c>
      <c r="I2290" s="13">
        <v>45127.731608796297</v>
      </c>
    </row>
    <row r="2291" spans="1:9" x14ac:dyDescent="0.2">
      <c r="A2291" s="13">
        <v>44858.070381944453</v>
      </c>
      <c r="E2291" s="21">
        <v>45101.415208333332</v>
      </c>
      <c r="I2291" s="13">
        <v>45101.365057870367</v>
      </c>
    </row>
    <row r="2292" spans="1:9" x14ac:dyDescent="0.2">
      <c r="A2292" s="13">
        <v>43695.75068287037</v>
      </c>
      <c r="E2292" s="21">
        <v>44893.714062500003</v>
      </c>
      <c r="I2292" s="13">
        <v>44893.709513888891</v>
      </c>
    </row>
    <row r="2293" spans="1:9" x14ac:dyDescent="0.2">
      <c r="A2293" s="13">
        <v>45319.415208333332</v>
      </c>
      <c r="E2293" s="21">
        <v>44238.224421296298</v>
      </c>
      <c r="I2293" s="13">
        <v>44238.200729166667</v>
      </c>
    </row>
    <row r="2294" spans="1:9" x14ac:dyDescent="0.2">
      <c r="A2294" s="13">
        <v>44635.458726851852</v>
      </c>
      <c r="E2294" s="21">
        <v>45272.640787037046</v>
      </c>
      <c r="I2294" s="13">
        <v>45272.573159722233</v>
      </c>
    </row>
    <row r="2295" spans="1:9" x14ac:dyDescent="0.2">
      <c r="A2295" s="13">
        <v>44298.347118055557</v>
      </c>
      <c r="E2295" s="21">
        <v>43248.173182870371</v>
      </c>
      <c r="I2295" s="13">
        <v>43248.146863425929</v>
      </c>
    </row>
    <row r="2296" spans="1:9" x14ac:dyDescent="0.2">
      <c r="A2296" s="13">
        <v>45577.687141203707</v>
      </c>
      <c r="E2296" s="21">
        <v>42825.347719907411</v>
      </c>
      <c r="I2296" s="13">
        <v>42825.278796296298</v>
      </c>
    </row>
    <row r="2297" spans="1:9" x14ac:dyDescent="0.2">
      <c r="A2297" s="13">
        <v>43772.684525462973</v>
      </c>
      <c r="E2297" s="21">
        <v>42499.074456018519</v>
      </c>
      <c r="I2297" s="13">
        <v>42499.065810185188</v>
      </c>
    </row>
    <row r="2298" spans="1:9" x14ac:dyDescent="0.2">
      <c r="A2298" s="13">
        <v>45562.479803240742</v>
      </c>
      <c r="E2298" s="21">
        <v>41779.238553240735</v>
      </c>
      <c r="I2298" s="13">
        <v>41779.218668981477</v>
      </c>
    </row>
    <row r="2299" spans="1:9" x14ac:dyDescent="0.2">
      <c r="A2299" s="13">
        <v>45621.2262962963</v>
      </c>
      <c r="E2299" s="21">
        <v>45074.676006944443</v>
      </c>
      <c r="I2299" s="13">
        <v>45074.587500000001</v>
      </c>
    </row>
    <row r="2300" spans="1:9" x14ac:dyDescent="0.2">
      <c r="A2300" s="13">
        <v>45219.64576388889</v>
      </c>
      <c r="E2300" s="21">
        <v>45351.232777777775</v>
      </c>
      <c r="I2300" s="13">
        <v>45351.12395833333</v>
      </c>
    </row>
    <row r="2301" spans="1:9" x14ac:dyDescent="0.2">
      <c r="A2301" s="13">
        <v>45603.986793981479</v>
      </c>
      <c r="E2301" s="21">
        <v>43187.066481481481</v>
      </c>
      <c r="I2301" s="13">
        <v>43187.04179398148</v>
      </c>
    </row>
    <row r="2302" spans="1:9" x14ac:dyDescent="0.2">
      <c r="A2302" s="13">
        <v>45335.503506944442</v>
      </c>
      <c r="E2302" s="21">
        <v>45573.862071759257</v>
      </c>
      <c r="I2302" s="13">
        <v>45573.846712962957</v>
      </c>
    </row>
    <row r="2303" spans="1:9" x14ac:dyDescent="0.2">
      <c r="A2303" s="13">
        <v>44937.913356481477</v>
      </c>
      <c r="E2303" s="21">
        <v>44336.571435185186</v>
      </c>
      <c r="I2303" s="13">
        <v>44336.501932870371</v>
      </c>
    </row>
    <row r="2304" spans="1:9" x14ac:dyDescent="0.2">
      <c r="A2304" s="13">
        <v>44215.314317129632</v>
      </c>
      <c r="E2304" s="21">
        <v>44018.240624999999</v>
      </c>
      <c r="I2304" s="13">
        <v>44018.136817129627</v>
      </c>
    </row>
    <row r="2305" spans="1:9" x14ac:dyDescent="0.2">
      <c r="A2305" s="13">
        <v>44595.25037037037</v>
      </c>
      <c r="E2305" s="21">
        <v>44329.126250000001</v>
      </c>
      <c r="I2305" s="13">
        <v>44329.091064814813</v>
      </c>
    </row>
    <row r="2306" spans="1:9" x14ac:dyDescent="0.2">
      <c r="A2306" s="13">
        <v>42841.195092592592</v>
      </c>
      <c r="E2306" s="21">
        <v>43995.044826388897</v>
      </c>
      <c r="I2306" s="13">
        <v>43995.022824074083</v>
      </c>
    </row>
    <row r="2307" spans="1:9" x14ac:dyDescent="0.2">
      <c r="A2307" s="13">
        <v>43529.933055555557</v>
      </c>
      <c r="E2307" s="21">
        <v>45347.576550925929</v>
      </c>
      <c r="I2307" s="13">
        <v>45347.482164351852</v>
      </c>
    </row>
    <row r="2308" spans="1:9" x14ac:dyDescent="0.2">
      <c r="A2308" s="13">
        <v>45378.222187500003</v>
      </c>
      <c r="E2308" s="21">
        <v>45230.772106481483</v>
      </c>
      <c r="I2308" s="13">
        <v>45230.713379629633</v>
      </c>
    </row>
    <row r="2309" spans="1:9" x14ac:dyDescent="0.2">
      <c r="A2309" s="13">
        <v>45024.612881944442</v>
      </c>
      <c r="E2309" s="21">
        <v>44575.322361111103</v>
      </c>
      <c r="I2309" s="13">
        <v>44575.256689814807</v>
      </c>
    </row>
    <row r="2310" spans="1:9" x14ac:dyDescent="0.2">
      <c r="A2310" s="13">
        <v>45105.088402777779</v>
      </c>
      <c r="E2310" s="21">
        <v>42077.318032407406</v>
      </c>
      <c r="I2310" s="13">
        <v>42077.284490740742</v>
      </c>
    </row>
    <row r="2311" spans="1:9" x14ac:dyDescent="0.2">
      <c r="A2311" s="13">
        <v>44655.575162037043</v>
      </c>
      <c r="E2311" s="21">
        <v>44014.419490740744</v>
      </c>
      <c r="I2311" s="13">
        <v>44014.334039351852</v>
      </c>
    </row>
    <row r="2312" spans="1:9" x14ac:dyDescent="0.2">
      <c r="A2312" s="13">
        <v>43733.693692129629</v>
      </c>
      <c r="E2312" s="21">
        <v>45529.171851851854</v>
      </c>
      <c r="I2312" s="13">
        <v>45529.080312500002</v>
      </c>
    </row>
    <row r="2313" spans="1:9" x14ac:dyDescent="0.2">
      <c r="A2313" s="13">
        <v>43445.44835648148</v>
      </c>
      <c r="E2313" s="21">
        <v>44047.020208333335</v>
      </c>
      <c r="I2313" s="13">
        <v>44046.923750000002</v>
      </c>
    </row>
    <row r="2314" spans="1:9" x14ac:dyDescent="0.2">
      <c r="A2314" s="13">
        <v>45597.775138888886</v>
      </c>
      <c r="E2314" s="21">
        <v>45081.454201388886</v>
      </c>
      <c r="I2314" s="13">
        <v>45081.44667824074</v>
      </c>
    </row>
    <row r="2315" spans="1:9" x14ac:dyDescent="0.2">
      <c r="A2315" s="13">
        <v>44224.89329861111</v>
      </c>
      <c r="E2315" s="21">
        <v>43991.862256944456</v>
      </c>
      <c r="I2315" s="13">
        <v>43991.779641203713</v>
      </c>
    </row>
    <row r="2316" spans="1:9" x14ac:dyDescent="0.2">
      <c r="A2316" s="13">
        <v>45457.607071759259</v>
      </c>
      <c r="E2316" s="21">
        <v>45538.932268518511</v>
      </c>
      <c r="I2316" s="13">
        <v>45538.866064814807</v>
      </c>
    </row>
    <row r="2317" spans="1:9" x14ac:dyDescent="0.2">
      <c r="A2317" s="13">
        <v>44748.503240740742</v>
      </c>
      <c r="E2317" s="21">
        <v>43377.804328703714</v>
      </c>
      <c r="I2317" s="13">
        <v>43377.758877314824</v>
      </c>
    </row>
    <row r="2318" spans="1:9" x14ac:dyDescent="0.2">
      <c r="A2318" s="13">
        <v>45319.180891203701</v>
      </c>
      <c r="E2318" s="21">
        <v>44538.518541666672</v>
      </c>
      <c r="I2318" s="13">
        <v>44538.394745370373</v>
      </c>
    </row>
    <row r="2319" spans="1:9" x14ac:dyDescent="0.2">
      <c r="A2319" s="13">
        <v>45076.865578703713</v>
      </c>
      <c r="E2319" s="21">
        <v>44667.582025462958</v>
      </c>
      <c r="I2319" s="13">
        <v>44667.524699074071</v>
      </c>
    </row>
    <row r="2320" spans="1:9" x14ac:dyDescent="0.2">
      <c r="A2320" s="13">
        <v>44792.620717592603</v>
      </c>
      <c r="E2320" s="21">
        <v>42943.821898148155</v>
      </c>
      <c r="I2320" s="13">
        <v>42943.779953703714</v>
      </c>
    </row>
    <row r="2321" spans="1:9" x14ac:dyDescent="0.2">
      <c r="A2321" s="13">
        <v>44484.169710648152</v>
      </c>
      <c r="E2321" s="21">
        <v>42027.704467592586</v>
      </c>
      <c r="I2321" s="13">
        <v>42027.650694444441</v>
      </c>
    </row>
    <row r="2322" spans="1:9" x14ac:dyDescent="0.2">
      <c r="A2322" s="13">
        <v>45434.091851851852</v>
      </c>
      <c r="E2322" s="21">
        <v>45512.296377314815</v>
      </c>
      <c r="I2322" s="13">
        <v>45512.228715277779</v>
      </c>
    </row>
    <row r="2323" spans="1:9" x14ac:dyDescent="0.2">
      <c r="A2323" s="13">
        <v>45327.11141203704</v>
      </c>
      <c r="E2323" s="21">
        <v>42896.658587962964</v>
      </c>
      <c r="I2323" s="13">
        <v>42896.612187500003</v>
      </c>
    </row>
    <row r="2324" spans="1:9" x14ac:dyDescent="0.2">
      <c r="A2324" s="13">
        <v>42451.941516203697</v>
      </c>
      <c r="E2324" s="21">
        <v>45516.744537037033</v>
      </c>
      <c r="I2324" s="13">
        <v>45516.644641203697</v>
      </c>
    </row>
    <row r="2325" spans="1:9" x14ac:dyDescent="0.2">
      <c r="A2325" s="13">
        <v>42883.752280092587</v>
      </c>
      <c r="E2325" s="21">
        <v>42953.402731481481</v>
      </c>
      <c r="I2325" s="13">
        <v>42953.38962962963</v>
      </c>
    </row>
    <row r="2326" spans="1:9" x14ac:dyDescent="0.2">
      <c r="A2326" s="13">
        <v>44471.555578703701</v>
      </c>
      <c r="E2326" s="21">
        <v>43500.90932870371</v>
      </c>
      <c r="I2326" s="13">
        <v>43500.785682870373</v>
      </c>
    </row>
    <row r="2327" spans="1:9" x14ac:dyDescent="0.2">
      <c r="A2327" s="13">
        <v>44293.551458333342</v>
      </c>
      <c r="E2327" s="21">
        <v>43983.38450231481</v>
      </c>
      <c r="I2327" s="13">
        <v>43983.370520833327</v>
      </c>
    </row>
    <row r="2328" spans="1:9" x14ac:dyDescent="0.2">
      <c r="A2328" s="13">
        <v>45539.825266203698</v>
      </c>
      <c r="E2328" s="21">
        <v>44548.260763888888</v>
      </c>
      <c r="I2328" s="13">
        <v>44548.254803240743</v>
      </c>
    </row>
    <row r="2329" spans="1:9" x14ac:dyDescent="0.2">
      <c r="A2329" s="13">
        <v>43717.679085648153</v>
      </c>
      <c r="E2329" s="21">
        <v>45309.381203703713</v>
      </c>
      <c r="I2329" s="13">
        <v>45309.374444444453</v>
      </c>
    </row>
    <row r="2330" spans="1:9" x14ac:dyDescent="0.2">
      <c r="A2330" s="13">
        <v>45551.38585648148</v>
      </c>
      <c r="E2330" s="21">
        <v>45033.047256944446</v>
      </c>
      <c r="I2330" s="13">
        <v>45032.978032407409</v>
      </c>
    </row>
    <row r="2331" spans="1:9" x14ac:dyDescent="0.2">
      <c r="A2331" s="13">
        <v>42849.02138888889</v>
      </c>
      <c r="E2331" s="21">
        <v>44800.578020833338</v>
      </c>
      <c r="I2331" s="13">
        <v>44800.553460648152</v>
      </c>
    </row>
    <row r="2332" spans="1:9" x14ac:dyDescent="0.2">
      <c r="A2332" s="13">
        <v>45532.850636574083</v>
      </c>
      <c r="E2332" s="21">
        <v>45544.0546412037</v>
      </c>
      <c r="I2332" s="13">
        <v>45543.940775462957</v>
      </c>
    </row>
    <row r="2333" spans="1:9" x14ac:dyDescent="0.2">
      <c r="A2333" s="13">
        <v>45074.778599537043</v>
      </c>
      <c r="E2333" s="21">
        <v>41346.24858796296</v>
      </c>
      <c r="I2333" s="13">
        <v>41346.242847222216</v>
      </c>
    </row>
    <row r="2334" spans="1:9" x14ac:dyDescent="0.2">
      <c r="A2334" s="13">
        <v>44541.272048611107</v>
      </c>
      <c r="E2334" s="21">
        <v>45193.668576388889</v>
      </c>
      <c r="I2334" s="13">
        <v>45193.585347222222</v>
      </c>
    </row>
    <row r="2335" spans="1:9" x14ac:dyDescent="0.2">
      <c r="A2335" s="13">
        <v>44849.136597222219</v>
      </c>
      <c r="E2335" s="21">
        <v>45608.518888888881</v>
      </c>
      <c r="I2335" s="13">
        <v>45608.471087962957</v>
      </c>
    </row>
    <row r="2336" spans="1:9" x14ac:dyDescent="0.2">
      <c r="A2336" s="13">
        <v>43687.640104166669</v>
      </c>
      <c r="E2336" s="21">
        <v>44182.795729166675</v>
      </c>
      <c r="I2336" s="13">
        <v>44182.733715277784</v>
      </c>
    </row>
    <row r="2337" spans="1:9" x14ac:dyDescent="0.2">
      <c r="A2337" s="13">
        <v>45553.145266203697</v>
      </c>
      <c r="E2337" s="21">
        <v>45136.002233796295</v>
      </c>
      <c r="I2337" s="13">
        <v>45135.970543981479</v>
      </c>
    </row>
    <row r="2338" spans="1:9" x14ac:dyDescent="0.2">
      <c r="A2338" s="13">
        <v>42074.130682870367</v>
      </c>
      <c r="E2338" s="21">
        <v>45218.713796296295</v>
      </c>
      <c r="I2338" s="13">
        <v>45218.663599537038</v>
      </c>
    </row>
    <row r="2339" spans="1:9" x14ac:dyDescent="0.2">
      <c r="A2339" s="13">
        <v>45359.382939814823</v>
      </c>
      <c r="E2339" s="21">
        <v>44004.153634259259</v>
      </c>
      <c r="I2339" s="13">
        <v>44004.118356481478</v>
      </c>
    </row>
    <row r="2340" spans="1:9" x14ac:dyDescent="0.2">
      <c r="A2340" s="13">
        <v>44713.199328703697</v>
      </c>
      <c r="E2340" s="21">
        <v>44350.748414351852</v>
      </c>
      <c r="I2340" s="13">
        <v>44350.640266203707</v>
      </c>
    </row>
    <row r="2341" spans="1:9" x14ac:dyDescent="0.2">
      <c r="A2341" s="13">
        <v>45460.650902777779</v>
      </c>
      <c r="E2341" s="21">
        <v>45161.507928240731</v>
      </c>
      <c r="I2341" s="13">
        <v>45161.430613425917</v>
      </c>
    </row>
    <row r="2342" spans="1:9" x14ac:dyDescent="0.2">
      <c r="A2342" s="13">
        <v>44547.561423611107</v>
      </c>
      <c r="E2342" s="21">
        <v>44619.013750000006</v>
      </c>
      <c r="I2342" s="13">
        <v>44618.994305555563</v>
      </c>
    </row>
    <row r="2343" spans="1:9" x14ac:dyDescent="0.2">
      <c r="A2343" s="13">
        <v>43623.330636574072</v>
      </c>
      <c r="E2343" s="21">
        <v>44870.993807870371</v>
      </c>
      <c r="I2343" s="13">
        <v>44870.898576388892</v>
      </c>
    </row>
    <row r="2344" spans="1:9" x14ac:dyDescent="0.2">
      <c r="A2344" s="13">
        <v>44805.230949074074</v>
      </c>
      <c r="E2344" s="21">
        <v>43536.059895833336</v>
      </c>
      <c r="I2344" s="13">
        <v>43536.043726851851</v>
      </c>
    </row>
    <row r="2345" spans="1:9" x14ac:dyDescent="0.2">
      <c r="A2345" s="13">
        <v>45444.999861111108</v>
      </c>
      <c r="E2345" s="21">
        <v>45155.6563425926</v>
      </c>
      <c r="I2345" s="13">
        <v>45155.609085648153</v>
      </c>
    </row>
    <row r="2346" spans="1:9" x14ac:dyDescent="0.2">
      <c r="A2346" s="13">
        <v>45047.305833333332</v>
      </c>
      <c r="E2346" s="21">
        <v>44401.286828703698</v>
      </c>
      <c r="I2346" s="13">
        <v>44401.23196759259</v>
      </c>
    </row>
    <row r="2347" spans="1:9" x14ac:dyDescent="0.2">
      <c r="A2347" s="13">
        <v>43721.048761574071</v>
      </c>
      <c r="E2347" s="21">
        <v>42777.720868055556</v>
      </c>
      <c r="I2347" s="13">
        <v>42777.699988425928</v>
      </c>
    </row>
    <row r="2348" spans="1:9" x14ac:dyDescent="0.2">
      <c r="A2348" s="13">
        <v>44743.239525462966</v>
      </c>
      <c r="E2348" s="21">
        <v>44809.656689814816</v>
      </c>
      <c r="I2348" s="13">
        <v>44809.564687500002</v>
      </c>
    </row>
    <row r="2349" spans="1:9" x14ac:dyDescent="0.2">
      <c r="A2349" s="13">
        <v>45011.579386574071</v>
      </c>
      <c r="E2349" s="21">
        <v>44762.792569444449</v>
      </c>
      <c r="I2349" s="13">
        <v>44762.725671296299</v>
      </c>
    </row>
    <row r="2350" spans="1:9" x14ac:dyDescent="0.2">
      <c r="A2350" s="13">
        <v>43785.12537037037</v>
      </c>
      <c r="E2350" s="21">
        <v>43988.220497685172</v>
      </c>
      <c r="I2350" s="13">
        <v>43988.181979166657</v>
      </c>
    </row>
    <row r="2351" spans="1:9" x14ac:dyDescent="0.2">
      <c r="A2351" s="13">
        <v>44867.911435185182</v>
      </c>
      <c r="E2351" s="21">
        <v>41933.937395833338</v>
      </c>
      <c r="I2351" s="13">
        <v>41933.861527777779</v>
      </c>
    </row>
    <row r="2352" spans="1:9" x14ac:dyDescent="0.2">
      <c r="A2352" s="13">
        <v>44501.522916666669</v>
      </c>
      <c r="E2352" s="21">
        <v>44673.881064814806</v>
      </c>
      <c r="I2352" s="13">
        <v>44673.758368055547</v>
      </c>
    </row>
    <row r="2353" spans="1:9" x14ac:dyDescent="0.2">
      <c r="A2353" s="13">
        <v>42176.784386574072</v>
      </c>
      <c r="E2353" s="21">
        <v>44621.177881944444</v>
      </c>
      <c r="I2353" s="13">
        <v>44621.156238425923</v>
      </c>
    </row>
    <row r="2354" spans="1:9" x14ac:dyDescent="0.2">
      <c r="A2354" s="13">
        <v>45186.641527777778</v>
      </c>
      <c r="E2354" s="21">
        <v>44821.441678240742</v>
      </c>
      <c r="I2354" s="13">
        <v>44821.438900462963</v>
      </c>
    </row>
    <row r="2355" spans="1:9" x14ac:dyDescent="0.2">
      <c r="A2355" s="13">
        <v>44562.607372685183</v>
      </c>
      <c r="E2355" s="21">
        <v>45287.228171296301</v>
      </c>
      <c r="I2355" s="13">
        <v>45287.157754629632</v>
      </c>
    </row>
    <row r="2356" spans="1:9" x14ac:dyDescent="0.2">
      <c r="A2356" s="13">
        <v>42081.784699074073</v>
      </c>
      <c r="E2356" s="21">
        <v>42312.832453703712</v>
      </c>
      <c r="I2356" s="13">
        <v>42312.807488425933</v>
      </c>
    </row>
    <row r="2357" spans="1:9" x14ac:dyDescent="0.2">
      <c r="A2357" s="13">
        <v>44729.205625000002</v>
      </c>
      <c r="E2357" s="21">
        <v>43398.713067129625</v>
      </c>
      <c r="I2357" s="13">
        <v>43398.686932870369</v>
      </c>
    </row>
    <row r="2358" spans="1:9" x14ac:dyDescent="0.2">
      <c r="A2358" s="13">
        <v>44200.004895833343</v>
      </c>
      <c r="E2358" s="21">
        <v>44633.667245370358</v>
      </c>
      <c r="I2358" s="13">
        <v>44633.599710648137</v>
      </c>
    </row>
    <row r="2359" spans="1:9" x14ac:dyDescent="0.2">
      <c r="A2359" s="13">
        <v>44876.180023148147</v>
      </c>
      <c r="E2359" s="21">
        <v>43685.954351851848</v>
      </c>
      <c r="I2359" s="13">
        <v>43685.934328703697</v>
      </c>
    </row>
    <row r="2360" spans="1:9" x14ac:dyDescent="0.2">
      <c r="A2360" s="13">
        <v>45218.256018518521</v>
      </c>
      <c r="E2360" s="21">
        <v>45294.06310185184</v>
      </c>
      <c r="I2360" s="13">
        <v>45293.964594907397</v>
      </c>
    </row>
    <row r="2361" spans="1:9" x14ac:dyDescent="0.2">
      <c r="A2361" s="13">
        <v>45147.930983796286</v>
      </c>
      <c r="E2361" s="21">
        <v>43799.493194444432</v>
      </c>
      <c r="I2361" s="13">
        <v>43799.456099537027</v>
      </c>
    </row>
    <row r="2362" spans="1:9" x14ac:dyDescent="0.2">
      <c r="A2362" s="13">
        <v>44770.919386574067</v>
      </c>
      <c r="E2362" s="21">
        <v>44991.859722222223</v>
      </c>
      <c r="I2362" s="13">
        <v>44991.745497685188</v>
      </c>
    </row>
    <row r="2363" spans="1:9" x14ac:dyDescent="0.2">
      <c r="A2363" s="13">
        <v>43246.392638888887</v>
      </c>
      <c r="E2363" s="21">
        <v>44559.030219907414</v>
      </c>
      <c r="I2363" s="13">
        <v>44558.991331018522</v>
      </c>
    </row>
    <row r="2364" spans="1:9" x14ac:dyDescent="0.2">
      <c r="A2364" s="13">
        <v>43991.768171296288</v>
      </c>
      <c r="E2364" s="21">
        <v>44021.434421296297</v>
      </c>
      <c r="I2364" s="13">
        <v>44021.41196759259</v>
      </c>
    </row>
    <row r="2365" spans="1:9" x14ac:dyDescent="0.2">
      <c r="A2365" s="13">
        <v>41336.855694444443</v>
      </c>
      <c r="E2365" s="21">
        <v>43561.455694444434</v>
      </c>
      <c r="I2365" s="13">
        <v>43561.343252314808</v>
      </c>
    </row>
    <row r="2366" spans="1:9" x14ac:dyDescent="0.2">
      <c r="A2366" s="13">
        <v>43208.823622685188</v>
      </c>
      <c r="E2366" s="21">
        <v>45420.969687500001</v>
      </c>
      <c r="I2366" s="13">
        <v>45420.866828703707</v>
      </c>
    </row>
    <row r="2367" spans="1:9" x14ac:dyDescent="0.2">
      <c r="A2367" s="13">
        <v>43230.613935185182</v>
      </c>
      <c r="E2367" s="21">
        <v>43500.31421296297</v>
      </c>
      <c r="I2367" s="13">
        <v>43500.279016203713</v>
      </c>
    </row>
    <row r="2368" spans="1:9" x14ac:dyDescent="0.2">
      <c r="A2368" s="13">
        <v>44196.696076388893</v>
      </c>
      <c r="E2368" s="21">
        <v>45113.647337962953</v>
      </c>
      <c r="I2368" s="13">
        <v>45113.643171296288</v>
      </c>
    </row>
    <row r="2369" spans="1:9" x14ac:dyDescent="0.2">
      <c r="A2369" s="13">
        <v>44570.768078703702</v>
      </c>
      <c r="E2369" s="21">
        <v>44785.322025462963</v>
      </c>
      <c r="I2369" s="13">
        <v>44785.276562500003</v>
      </c>
    </row>
    <row r="2370" spans="1:9" x14ac:dyDescent="0.2">
      <c r="A2370" s="13">
        <v>45078.078634259262</v>
      </c>
      <c r="E2370" s="21">
        <v>44125.149224537039</v>
      </c>
      <c r="I2370" s="13">
        <v>44125.143379629633</v>
      </c>
    </row>
    <row r="2371" spans="1:9" x14ac:dyDescent="0.2">
      <c r="A2371" s="13">
        <v>45041.36440972222</v>
      </c>
      <c r="E2371" s="21">
        <v>44052.767326388886</v>
      </c>
      <c r="I2371" s="13">
        <v>44052.665902777779</v>
      </c>
    </row>
    <row r="2372" spans="1:9" x14ac:dyDescent="0.2">
      <c r="A2372" s="13">
        <v>44870.025011574071</v>
      </c>
      <c r="E2372" s="21">
        <v>45330.654305555559</v>
      </c>
      <c r="I2372" s="13">
        <v>45330.559479166674</v>
      </c>
    </row>
    <row r="2373" spans="1:9" x14ac:dyDescent="0.2">
      <c r="A2373" s="13">
        <v>44451.810393518521</v>
      </c>
      <c r="E2373" s="21">
        <v>45426.326226851852</v>
      </c>
      <c r="I2373" s="13">
        <v>45426.283194444448</v>
      </c>
    </row>
    <row r="2374" spans="1:9" x14ac:dyDescent="0.2">
      <c r="A2374" s="13">
        <v>43677.916944444441</v>
      </c>
      <c r="E2374" s="21">
        <v>44112.584965277783</v>
      </c>
      <c r="I2374" s="13">
        <v>44112.479814814818</v>
      </c>
    </row>
    <row r="2375" spans="1:9" x14ac:dyDescent="0.2">
      <c r="A2375" s="13">
        <v>44371.7734375</v>
      </c>
      <c r="E2375" s="21">
        <v>44027.419768518521</v>
      </c>
      <c r="I2375" s="13">
        <v>44027.313506944447</v>
      </c>
    </row>
    <row r="2376" spans="1:9" x14ac:dyDescent="0.2">
      <c r="A2376" s="13">
        <v>43878.179247685177</v>
      </c>
      <c r="E2376" s="21">
        <v>45008.415717592594</v>
      </c>
      <c r="I2376" s="13">
        <v>45008.387118055558</v>
      </c>
    </row>
    <row r="2377" spans="1:9" x14ac:dyDescent="0.2">
      <c r="A2377" s="13">
        <v>45375.320486111108</v>
      </c>
      <c r="E2377" s="21">
        <v>42099.204270833332</v>
      </c>
      <c r="I2377" s="13">
        <v>42099.188067129631</v>
      </c>
    </row>
    <row r="2378" spans="1:9" x14ac:dyDescent="0.2">
      <c r="A2378" s="13">
        <v>45458.143483796302</v>
      </c>
      <c r="E2378" s="21">
        <v>43950.254699074074</v>
      </c>
      <c r="I2378" s="13">
        <v>43950.194826388892</v>
      </c>
    </row>
    <row r="2379" spans="1:9" x14ac:dyDescent="0.2">
      <c r="A2379" s="13">
        <v>44536.013784722221</v>
      </c>
      <c r="E2379" s="21">
        <v>43333.261180555564</v>
      </c>
      <c r="I2379" s="13">
        <v>43333.184212962973</v>
      </c>
    </row>
    <row r="2380" spans="1:9" x14ac:dyDescent="0.2">
      <c r="A2380" s="13">
        <v>45454.479074074072</v>
      </c>
      <c r="E2380" s="21">
        <v>44637.788819444439</v>
      </c>
      <c r="I2380" s="13">
        <v>44637.772673611107</v>
      </c>
    </row>
    <row r="2381" spans="1:9" x14ac:dyDescent="0.2">
      <c r="A2381" s="13">
        <v>41939.884606481479</v>
      </c>
      <c r="E2381" s="21">
        <v>43021.423414351855</v>
      </c>
      <c r="I2381" s="13">
        <v>43021.381111111114</v>
      </c>
    </row>
    <row r="2382" spans="1:9" x14ac:dyDescent="0.2">
      <c r="A2382" s="13">
        <v>44416.15351851852</v>
      </c>
      <c r="E2382" s="21">
        <v>43331.016759259255</v>
      </c>
      <c r="I2382" s="13">
        <v>43330.973009259258</v>
      </c>
    </row>
    <row r="2383" spans="1:9" x14ac:dyDescent="0.2">
      <c r="A2383" s="13">
        <v>44423.661828703713</v>
      </c>
      <c r="E2383" s="21">
        <v>45551.309756944444</v>
      </c>
      <c r="I2383" s="13">
        <v>45551.289594907408</v>
      </c>
    </row>
    <row r="2384" spans="1:9" x14ac:dyDescent="0.2">
      <c r="A2384" s="13">
        <v>42338.961412037039</v>
      </c>
      <c r="E2384" s="21">
        <v>44770.964282407396</v>
      </c>
      <c r="I2384" s="13">
        <v>44770.950902777768</v>
      </c>
    </row>
    <row r="2385" spans="1:9" x14ac:dyDescent="0.2">
      <c r="A2385" s="13">
        <v>43383.015208333331</v>
      </c>
      <c r="E2385" s="21">
        <v>45470.150057870371</v>
      </c>
      <c r="I2385" s="13">
        <v>45470.067939814813</v>
      </c>
    </row>
    <row r="2386" spans="1:9" x14ac:dyDescent="0.2">
      <c r="A2386" s="13">
        <v>43238.559988425928</v>
      </c>
      <c r="E2386" s="21">
        <v>45282.414120370377</v>
      </c>
      <c r="I2386" s="13">
        <v>45282.316041666672</v>
      </c>
    </row>
    <row r="2387" spans="1:9" x14ac:dyDescent="0.2">
      <c r="A2387" s="13">
        <v>43719.763842592591</v>
      </c>
      <c r="E2387" s="21">
        <v>41949.833402777782</v>
      </c>
      <c r="I2387" s="13">
        <v>41949.746053240742</v>
      </c>
    </row>
    <row r="2388" spans="1:9" x14ac:dyDescent="0.2">
      <c r="A2388" s="13">
        <v>43559.595104166663</v>
      </c>
      <c r="E2388" s="21">
        <v>44866.388055555552</v>
      </c>
      <c r="I2388" s="13">
        <v>44866.346701388888</v>
      </c>
    </row>
    <row r="2389" spans="1:9" x14ac:dyDescent="0.2">
      <c r="A2389" s="13">
        <v>45533.909097222233</v>
      </c>
      <c r="E2389" s="21">
        <v>44883.335798611115</v>
      </c>
      <c r="I2389" s="13">
        <v>44883.297511574077</v>
      </c>
    </row>
    <row r="2390" spans="1:9" x14ac:dyDescent="0.2">
      <c r="A2390" s="13">
        <v>45110.825798611113</v>
      </c>
      <c r="E2390" s="21">
        <v>44594.202928240738</v>
      </c>
      <c r="I2390" s="13">
        <v>44594.114131944443</v>
      </c>
    </row>
    <row r="2391" spans="1:9" x14ac:dyDescent="0.2">
      <c r="A2391" s="13">
        <v>44726.890115740738</v>
      </c>
      <c r="E2391" s="21">
        <v>45488.332129629634</v>
      </c>
      <c r="I2391" s="13">
        <v>45488.325462962966</v>
      </c>
    </row>
    <row r="2392" spans="1:9" x14ac:dyDescent="0.2">
      <c r="A2392" s="13">
        <v>42811.31</v>
      </c>
      <c r="E2392" s="21">
        <v>45577.080243055556</v>
      </c>
      <c r="I2392" s="13">
        <v>45577.011388888888</v>
      </c>
    </row>
    <row r="2393" spans="1:9" x14ac:dyDescent="0.2">
      <c r="A2393" s="13">
        <v>44455.634351851862</v>
      </c>
      <c r="E2393" s="21">
        <v>45202.87096064815</v>
      </c>
      <c r="I2393" s="13">
        <v>45202.775578703702</v>
      </c>
    </row>
    <row r="2394" spans="1:9" x14ac:dyDescent="0.2">
      <c r="A2394" s="13">
        <v>45383.304872685178</v>
      </c>
      <c r="E2394" s="21">
        <v>44644.007731481484</v>
      </c>
      <c r="I2394" s="13">
        <v>44643.890474537038</v>
      </c>
    </row>
    <row r="2395" spans="1:9" x14ac:dyDescent="0.2">
      <c r="A2395" s="13">
        <v>43703.265949074077</v>
      </c>
      <c r="E2395" s="21">
        <v>45515.841087962966</v>
      </c>
      <c r="I2395" s="13">
        <v>45515.822939814818</v>
      </c>
    </row>
    <row r="2396" spans="1:9" x14ac:dyDescent="0.2">
      <c r="A2396" s="13">
        <v>45390.074652777781</v>
      </c>
      <c r="E2396" s="21">
        <v>44842.249444444446</v>
      </c>
      <c r="I2396" s="13">
        <v>44842.148344907408</v>
      </c>
    </row>
    <row r="2397" spans="1:9" x14ac:dyDescent="0.2">
      <c r="A2397" s="13">
        <v>44900.090902777767</v>
      </c>
      <c r="E2397" s="21">
        <v>44612.584143518514</v>
      </c>
      <c r="I2397" s="13">
        <v>44612.575567129628</v>
      </c>
    </row>
    <row r="2398" spans="1:9" x14ac:dyDescent="0.2">
      <c r="A2398" s="13">
        <v>45015.681620370371</v>
      </c>
      <c r="E2398" s="21">
        <v>43257.23123842592</v>
      </c>
      <c r="I2398" s="13">
        <v>43257.143819444442</v>
      </c>
    </row>
    <row r="2399" spans="1:9" x14ac:dyDescent="0.2">
      <c r="A2399" s="13">
        <v>44382.578692129631</v>
      </c>
      <c r="E2399" s="21">
        <v>42339.068935185183</v>
      </c>
      <c r="I2399" s="13">
        <v>42338.961412037039</v>
      </c>
    </row>
    <row r="2400" spans="1:9" x14ac:dyDescent="0.2">
      <c r="A2400" s="13">
        <v>43238.407743055563</v>
      </c>
      <c r="E2400" s="21">
        <v>41939.9683912037</v>
      </c>
      <c r="I2400" s="13">
        <v>41939.884606481479</v>
      </c>
    </row>
    <row r="2401" spans="1:9" x14ac:dyDescent="0.2">
      <c r="A2401" s="13">
        <v>45158.158055555563</v>
      </c>
      <c r="E2401" s="21">
        <v>44990.632962962962</v>
      </c>
      <c r="I2401" s="13">
        <v>44990.589699074073</v>
      </c>
    </row>
    <row r="2402" spans="1:9" x14ac:dyDescent="0.2">
      <c r="A2402" s="13">
        <v>45431.994259259263</v>
      </c>
      <c r="E2402" s="21">
        <v>44948.369467592594</v>
      </c>
      <c r="I2402" s="13">
        <v>44948.259340277778</v>
      </c>
    </row>
    <row r="2403" spans="1:9" x14ac:dyDescent="0.2">
      <c r="A2403" s="13">
        <v>42957.139548611107</v>
      </c>
      <c r="E2403" s="21">
        <v>45529.204872685186</v>
      </c>
      <c r="I2403" s="13">
        <v>45529.080312500002</v>
      </c>
    </row>
    <row r="2404" spans="1:9" x14ac:dyDescent="0.2">
      <c r="A2404" s="13">
        <v>45022.539224537039</v>
      </c>
      <c r="E2404" s="21">
        <v>44706.562384259254</v>
      </c>
      <c r="I2404" s="13">
        <v>44706.462175925917</v>
      </c>
    </row>
    <row r="2405" spans="1:9" x14ac:dyDescent="0.2">
      <c r="A2405" s="13">
        <v>44601.432534722233</v>
      </c>
      <c r="E2405" s="21">
        <v>44804.561678240738</v>
      </c>
      <c r="I2405" s="13">
        <v>44804.43608796296</v>
      </c>
    </row>
    <row r="2406" spans="1:9" x14ac:dyDescent="0.2">
      <c r="A2406" s="13">
        <v>44094.432337962957</v>
      </c>
      <c r="E2406" s="21">
        <v>44097.880844907399</v>
      </c>
      <c r="I2406" s="13">
        <v>44097.840208333328</v>
      </c>
    </row>
    <row r="2407" spans="1:9" x14ac:dyDescent="0.2">
      <c r="A2407" s="13">
        <v>42363.826562499999</v>
      </c>
      <c r="E2407" s="21">
        <v>43992.971134259264</v>
      </c>
      <c r="I2407" s="13">
        <v>43992.961643518523</v>
      </c>
    </row>
    <row r="2408" spans="1:9" x14ac:dyDescent="0.2">
      <c r="A2408" s="13">
        <v>43379.071979166663</v>
      </c>
      <c r="E2408" s="21">
        <v>44840.108703703707</v>
      </c>
      <c r="I2408" s="13">
        <v>44840.024155092593</v>
      </c>
    </row>
    <row r="2409" spans="1:9" x14ac:dyDescent="0.2">
      <c r="A2409" s="13">
        <v>44027.789664351847</v>
      </c>
      <c r="E2409" s="21">
        <v>44213.346666666657</v>
      </c>
      <c r="I2409" s="13">
        <v>44213.324016203696</v>
      </c>
    </row>
    <row r="2410" spans="1:9" x14ac:dyDescent="0.2">
      <c r="A2410" s="13">
        <v>43924.407106481478</v>
      </c>
      <c r="E2410" s="21">
        <v>44936.525625000002</v>
      </c>
      <c r="I2410" s="13">
        <v>44936.412361111114</v>
      </c>
    </row>
    <row r="2411" spans="1:9" x14ac:dyDescent="0.2">
      <c r="A2411" s="13">
        <v>44646.217499999999</v>
      </c>
      <c r="E2411" s="21">
        <v>44223.353124999994</v>
      </c>
      <c r="I2411" s="13">
        <v>44223.233668981477</v>
      </c>
    </row>
    <row r="2412" spans="1:9" x14ac:dyDescent="0.2">
      <c r="A2412" s="13">
        <v>45321.86041666667</v>
      </c>
      <c r="E2412" s="21">
        <v>44448.624710648153</v>
      </c>
      <c r="I2412" s="13">
        <v>44448.621724537043</v>
      </c>
    </row>
    <row r="2413" spans="1:9" x14ac:dyDescent="0.2">
      <c r="A2413" s="13">
        <v>42057.5703587963</v>
      </c>
      <c r="E2413" s="21">
        <v>44929.813993055555</v>
      </c>
      <c r="I2413" s="13">
        <v>44929.812303240738</v>
      </c>
    </row>
    <row r="2414" spans="1:9" x14ac:dyDescent="0.2">
      <c r="A2414" s="13">
        <v>42168.296574074076</v>
      </c>
      <c r="E2414" s="21">
        <v>45144.740266203698</v>
      </c>
      <c r="I2414" s="13">
        <v>45144.68478009259</v>
      </c>
    </row>
    <row r="2415" spans="1:9" x14ac:dyDescent="0.2">
      <c r="A2415" s="13">
        <v>45300.539641203701</v>
      </c>
      <c r="E2415" s="21">
        <v>44911.105405092589</v>
      </c>
      <c r="I2415" s="13">
        <v>44911.040081018517</v>
      </c>
    </row>
    <row r="2416" spans="1:9" x14ac:dyDescent="0.2">
      <c r="A2416" s="13">
        <v>44329.091064814813</v>
      </c>
      <c r="E2416" s="21">
        <v>45393.627557870372</v>
      </c>
      <c r="I2416" s="13">
        <v>45393.524594907409</v>
      </c>
    </row>
    <row r="2417" spans="1:9" x14ac:dyDescent="0.2">
      <c r="A2417" s="13">
        <v>45470.683379629627</v>
      </c>
      <c r="E2417" s="21">
        <v>45275.688310185185</v>
      </c>
      <c r="I2417" s="13">
        <v>45275.681354166663</v>
      </c>
    </row>
    <row r="2418" spans="1:9" x14ac:dyDescent="0.2">
      <c r="A2418" s="13">
        <v>43742.093333333331</v>
      </c>
      <c r="E2418" s="21">
        <v>43615.574930555558</v>
      </c>
      <c r="I2418" s="13">
        <v>43615.495763888888</v>
      </c>
    </row>
    <row r="2419" spans="1:9" x14ac:dyDescent="0.2">
      <c r="A2419" s="13">
        <v>45544.602696759262</v>
      </c>
      <c r="E2419" s="21">
        <v>42858.153032407412</v>
      </c>
      <c r="I2419" s="13">
        <v>42858.142314814817</v>
      </c>
    </row>
    <row r="2420" spans="1:9" x14ac:dyDescent="0.2">
      <c r="A2420" s="13">
        <v>45349.669583333343</v>
      </c>
      <c r="E2420" s="21">
        <v>44463.05018518518</v>
      </c>
      <c r="I2420" s="13">
        <v>44462.976793981477</v>
      </c>
    </row>
    <row r="2421" spans="1:9" x14ac:dyDescent="0.2">
      <c r="A2421" s="13">
        <v>45018.617777777778</v>
      </c>
      <c r="E2421" s="21">
        <v>45387.313449074078</v>
      </c>
      <c r="I2421" s="13">
        <v>45387.221805555557</v>
      </c>
    </row>
    <row r="2422" spans="1:9" x14ac:dyDescent="0.2">
      <c r="A2422" s="13">
        <v>44433.3203125</v>
      </c>
      <c r="E2422" s="21">
        <v>42543.67186342593</v>
      </c>
      <c r="I2422" s="13">
        <v>42543.601944444446</v>
      </c>
    </row>
    <row r="2423" spans="1:9" x14ac:dyDescent="0.2">
      <c r="A2423" s="13">
        <v>42715.990416666667</v>
      </c>
      <c r="E2423" s="21">
        <v>43887.678495370368</v>
      </c>
      <c r="I2423" s="13">
        <v>43887.667337962957</v>
      </c>
    </row>
    <row r="2424" spans="1:9" x14ac:dyDescent="0.2">
      <c r="A2424" s="13">
        <v>44386.398912037039</v>
      </c>
      <c r="E2424" s="21">
        <v>45363.487557870372</v>
      </c>
      <c r="I2424" s="13">
        <v>45363.441724537042</v>
      </c>
    </row>
    <row r="2425" spans="1:9" x14ac:dyDescent="0.2">
      <c r="A2425" s="13">
        <v>43646.049953703703</v>
      </c>
      <c r="E2425" s="21">
        <v>44786.874409722222</v>
      </c>
      <c r="I2425" s="13">
        <v>44786.872673611113</v>
      </c>
    </row>
    <row r="2426" spans="1:9" x14ac:dyDescent="0.2">
      <c r="A2426" s="13">
        <v>44282.798263888893</v>
      </c>
      <c r="E2426" s="21">
        <v>44791.550335648149</v>
      </c>
      <c r="I2426" s="13">
        <v>44791.544108796297</v>
      </c>
    </row>
    <row r="2427" spans="1:9" x14ac:dyDescent="0.2">
      <c r="A2427" s="13">
        <v>41794.100127314807</v>
      </c>
      <c r="E2427" s="21">
        <v>45018.704282407409</v>
      </c>
      <c r="I2427" s="13">
        <v>45018.617777777778</v>
      </c>
    </row>
    <row r="2428" spans="1:9" x14ac:dyDescent="0.2">
      <c r="A2428" s="13">
        <v>43958.878819444442</v>
      </c>
      <c r="E2428" s="21">
        <v>45021.013113425928</v>
      </c>
      <c r="I2428" s="13">
        <v>45020.928715277783</v>
      </c>
    </row>
    <row r="2429" spans="1:9" x14ac:dyDescent="0.2">
      <c r="A2429" s="13">
        <v>44902.535428240742</v>
      </c>
      <c r="E2429" s="21">
        <v>45000.661215277774</v>
      </c>
      <c r="I2429" s="13">
        <v>45000.581770833327</v>
      </c>
    </row>
    <row r="2430" spans="1:9" x14ac:dyDescent="0.2">
      <c r="A2430" s="13">
        <v>45430.935960648138</v>
      </c>
      <c r="E2430" s="21">
        <v>45008.02688657408</v>
      </c>
      <c r="I2430" s="13">
        <v>45007.967094907413</v>
      </c>
    </row>
    <row r="2431" spans="1:9" x14ac:dyDescent="0.2">
      <c r="A2431" s="13">
        <v>43727.337037037039</v>
      </c>
      <c r="E2431" s="21">
        <v>42957.978900462957</v>
      </c>
      <c r="I2431" s="13">
        <v>42957.913252314807</v>
      </c>
    </row>
    <row r="2432" spans="1:9" x14ac:dyDescent="0.2">
      <c r="A2432" s="13">
        <v>45008.206770833327</v>
      </c>
      <c r="E2432" s="21">
        <v>44905.667604166658</v>
      </c>
      <c r="I2432" s="13">
        <v>44905.587592592587</v>
      </c>
    </row>
    <row r="2433" spans="1:9" x14ac:dyDescent="0.2">
      <c r="A2433" s="13">
        <v>44059.188680555562</v>
      </c>
      <c r="E2433" s="21">
        <v>45583.928888888899</v>
      </c>
      <c r="I2433" s="13">
        <v>45583.849270833343</v>
      </c>
    </row>
    <row r="2434" spans="1:9" x14ac:dyDescent="0.2">
      <c r="A2434" s="13">
        <v>42545.864050925928</v>
      </c>
      <c r="E2434" s="21">
        <v>44087.363333333335</v>
      </c>
      <c r="I2434" s="13">
        <v>44087.276122685187</v>
      </c>
    </row>
    <row r="2435" spans="1:9" x14ac:dyDescent="0.2">
      <c r="A2435" s="13">
        <v>44835.886574074073</v>
      </c>
      <c r="E2435" s="21">
        <v>43895.398842592593</v>
      </c>
      <c r="I2435" s="13">
        <v>43895.389305555553</v>
      </c>
    </row>
    <row r="2436" spans="1:9" x14ac:dyDescent="0.2">
      <c r="A2436" s="13">
        <v>41700.183148148149</v>
      </c>
      <c r="E2436" s="21">
        <v>44929.82372685185</v>
      </c>
      <c r="I2436" s="13">
        <v>44929.812303240738</v>
      </c>
    </row>
    <row r="2437" spans="1:9" x14ac:dyDescent="0.2">
      <c r="A2437" s="13">
        <v>44349.455752314818</v>
      </c>
      <c r="E2437" s="21">
        <v>44848.530173611114</v>
      </c>
      <c r="I2437" s="13">
        <v>44848.473611111112</v>
      </c>
    </row>
    <row r="2438" spans="1:9" x14ac:dyDescent="0.2">
      <c r="A2438" s="13">
        <v>44963.929745370369</v>
      </c>
      <c r="E2438" s="21">
        <v>44614.999942129638</v>
      </c>
      <c r="I2438" s="13">
        <v>44614.885347222233</v>
      </c>
    </row>
    <row r="2439" spans="1:9" x14ac:dyDescent="0.2">
      <c r="A2439" s="13">
        <v>45144.625034722223</v>
      </c>
      <c r="E2439" s="21">
        <v>44980.367152777791</v>
      </c>
      <c r="I2439" s="13">
        <v>44980.338159722232</v>
      </c>
    </row>
    <row r="2440" spans="1:9" x14ac:dyDescent="0.2">
      <c r="A2440" s="13">
        <v>41844.614675925928</v>
      </c>
      <c r="E2440" s="21">
        <v>45018.947314814817</v>
      </c>
      <c r="I2440" s="13">
        <v>45018.878425925926</v>
      </c>
    </row>
    <row r="2441" spans="1:9" x14ac:dyDescent="0.2">
      <c r="A2441" s="13">
        <v>45040.224374999998</v>
      </c>
      <c r="E2441" s="21">
        <v>41793.726597222216</v>
      </c>
      <c r="I2441" s="13">
        <v>41793.614062499997</v>
      </c>
    </row>
    <row r="2442" spans="1:9" x14ac:dyDescent="0.2">
      <c r="A2442" s="13">
        <v>45240.53800925926</v>
      </c>
      <c r="E2442" s="21">
        <v>45587.928460648138</v>
      </c>
      <c r="I2442" s="13">
        <v>45587.805983796286</v>
      </c>
    </row>
    <row r="2443" spans="1:9" x14ac:dyDescent="0.2">
      <c r="A2443" s="13">
        <v>44369.532013888893</v>
      </c>
      <c r="E2443" s="21">
        <v>44507.409444444456</v>
      </c>
      <c r="I2443" s="13">
        <v>44507.310520833344</v>
      </c>
    </row>
    <row r="2444" spans="1:9" x14ac:dyDescent="0.2">
      <c r="A2444" s="13">
        <v>45449.000856481478</v>
      </c>
      <c r="E2444" s="21">
        <v>44066.948981481473</v>
      </c>
      <c r="I2444" s="13">
        <v>44066.942824074067</v>
      </c>
    </row>
    <row r="2445" spans="1:9" x14ac:dyDescent="0.2">
      <c r="A2445" s="13">
        <v>45020.289386574077</v>
      </c>
      <c r="E2445" s="21">
        <v>44482.10728009259</v>
      </c>
      <c r="I2445" s="13">
        <v>44482.064513888887</v>
      </c>
    </row>
    <row r="2446" spans="1:9" x14ac:dyDescent="0.2">
      <c r="A2446" s="13">
        <v>44018.522743055553</v>
      </c>
      <c r="E2446" s="21">
        <v>43840.804409722223</v>
      </c>
      <c r="I2446" s="13">
        <v>43840.777858796297</v>
      </c>
    </row>
    <row r="2447" spans="1:9" x14ac:dyDescent="0.2">
      <c r="A2447" s="13">
        <v>44842.136030092603</v>
      </c>
      <c r="E2447" s="21">
        <v>44922.371145833335</v>
      </c>
      <c r="I2447" s="13">
        <v>44922.344594907408</v>
      </c>
    </row>
    <row r="2448" spans="1:9" x14ac:dyDescent="0.2">
      <c r="A2448" s="13">
        <v>44897.200474537043</v>
      </c>
      <c r="E2448" s="21">
        <v>44074.439143518517</v>
      </c>
      <c r="I2448" s="13">
        <v>44074.349004629628</v>
      </c>
    </row>
    <row r="2449" spans="1:9" x14ac:dyDescent="0.2">
      <c r="A2449" s="13">
        <v>44476.784421296303</v>
      </c>
      <c r="E2449" s="21">
        <v>45300.576122685183</v>
      </c>
      <c r="I2449" s="13">
        <v>45300.539641203701</v>
      </c>
    </row>
    <row r="2450" spans="1:9" x14ac:dyDescent="0.2">
      <c r="A2450" s="13">
        <v>44128.150057870371</v>
      </c>
      <c r="E2450" s="21">
        <v>45423.366979166654</v>
      </c>
      <c r="I2450" s="13">
        <v>45423.302835648137</v>
      </c>
    </row>
    <row r="2451" spans="1:9" x14ac:dyDescent="0.2">
      <c r="A2451" s="13">
        <v>44510.678888888891</v>
      </c>
      <c r="E2451" s="21">
        <v>44998.021898148152</v>
      </c>
      <c r="I2451" s="13">
        <v>44997.964050925933</v>
      </c>
    </row>
    <row r="2452" spans="1:9" x14ac:dyDescent="0.2">
      <c r="A2452" s="13">
        <v>42789.829513888893</v>
      </c>
      <c r="E2452" s="21">
        <v>44425.603159722232</v>
      </c>
      <c r="I2452" s="13">
        <v>44425.558796296304</v>
      </c>
    </row>
    <row r="2453" spans="1:9" x14ac:dyDescent="0.2">
      <c r="A2453" s="13">
        <v>42777.397997685177</v>
      </c>
      <c r="E2453" s="21">
        <v>45294.017326388886</v>
      </c>
      <c r="I2453" s="13">
        <v>45293.95784722222</v>
      </c>
    </row>
    <row r="2454" spans="1:9" x14ac:dyDescent="0.2">
      <c r="A2454" s="13">
        <v>44922.344594907408</v>
      </c>
      <c r="E2454" s="21">
        <v>44538.902754629627</v>
      </c>
      <c r="I2454" s="13">
        <v>44538.824884259258</v>
      </c>
    </row>
    <row r="2455" spans="1:9" x14ac:dyDescent="0.2">
      <c r="A2455" s="13">
        <v>44104.364479166667</v>
      </c>
      <c r="E2455" s="21">
        <v>45113.759270833332</v>
      </c>
      <c r="I2455" s="13">
        <v>45113.656087962961</v>
      </c>
    </row>
    <row r="2456" spans="1:9" x14ac:dyDescent="0.2">
      <c r="A2456" s="13">
        <v>44789.527974537043</v>
      </c>
      <c r="E2456" s="21">
        <v>44039.555543981485</v>
      </c>
      <c r="I2456" s="13">
        <v>44039.498796296299</v>
      </c>
    </row>
    <row r="2457" spans="1:9" x14ac:dyDescent="0.2">
      <c r="A2457" s="13">
        <v>44448.621724537043</v>
      </c>
      <c r="E2457" s="21">
        <v>44967.036018518513</v>
      </c>
      <c r="I2457" s="13">
        <v>44966.979444444441</v>
      </c>
    </row>
    <row r="2458" spans="1:9" x14ac:dyDescent="0.2">
      <c r="A2458" s="13">
        <v>44260.32271990741</v>
      </c>
      <c r="E2458" s="21">
        <v>45023.962777777779</v>
      </c>
      <c r="I2458" s="13">
        <v>45023.87703703704</v>
      </c>
    </row>
    <row r="2459" spans="1:9" x14ac:dyDescent="0.2">
      <c r="A2459" s="13">
        <v>45452.131574074083</v>
      </c>
      <c r="E2459" s="21">
        <v>44328.13689814815</v>
      </c>
      <c r="I2459" s="13">
        <v>44328.072997685187</v>
      </c>
    </row>
    <row r="2460" spans="1:9" x14ac:dyDescent="0.2">
      <c r="A2460" s="13">
        <v>44985.860312500001</v>
      </c>
      <c r="E2460" s="21">
        <v>43240.51789351851</v>
      </c>
      <c r="I2460" s="13">
        <v>43240.431655092587</v>
      </c>
    </row>
    <row r="2461" spans="1:9" x14ac:dyDescent="0.2">
      <c r="A2461" s="13">
        <v>45295.458009259259</v>
      </c>
      <c r="E2461" s="21">
        <v>44728.953958333346</v>
      </c>
      <c r="I2461" s="13">
        <v>44728.882199074083</v>
      </c>
    </row>
    <row r="2462" spans="1:9" x14ac:dyDescent="0.2">
      <c r="A2462" s="13">
        <v>42935.87427083333</v>
      </c>
      <c r="E2462" s="21">
        <v>44770.954756944433</v>
      </c>
      <c r="I2462" s="13">
        <v>44770.950902777768</v>
      </c>
    </row>
    <row r="2463" spans="1:9" x14ac:dyDescent="0.2">
      <c r="A2463" s="13">
        <v>45256.145196759258</v>
      </c>
      <c r="E2463" s="21">
        <v>45472.372615740751</v>
      </c>
      <c r="I2463" s="13">
        <v>45472.354050925933</v>
      </c>
    </row>
    <row r="2464" spans="1:9" x14ac:dyDescent="0.2">
      <c r="A2464" s="13">
        <v>44957.842303240737</v>
      </c>
      <c r="E2464" s="21">
        <v>45283.244895833333</v>
      </c>
      <c r="I2464" s="13">
        <v>45283.138113425928</v>
      </c>
    </row>
    <row r="2465" spans="1:9" x14ac:dyDescent="0.2">
      <c r="A2465" s="13">
        <v>43680.488807870373</v>
      </c>
      <c r="E2465" s="21">
        <v>45548.894652777781</v>
      </c>
      <c r="I2465" s="13">
        <v>45548.874039351853</v>
      </c>
    </row>
    <row r="2466" spans="1:9" x14ac:dyDescent="0.2">
      <c r="A2466" s="13">
        <v>45449.045949074083</v>
      </c>
      <c r="E2466" s="21">
        <v>45583.867199074084</v>
      </c>
      <c r="I2466" s="13">
        <v>45583.849270833343</v>
      </c>
    </row>
    <row r="2467" spans="1:9" x14ac:dyDescent="0.2">
      <c r="A2467" s="13">
        <v>45543.229097222233</v>
      </c>
      <c r="E2467" s="21">
        <v>44260.431597222225</v>
      </c>
      <c r="I2467" s="13">
        <v>44260.32271990741</v>
      </c>
    </row>
    <row r="2468" spans="1:9" x14ac:dyDescent="0.2">
      <c r="A2468" s="13">
        <v>45451.634791666656</v>
      </c>
      <c r="E2468" s="21">
        <v>45365.193576388876</v>
      </c>
      <c r="I2468" s="13">
        <v>45365.105219907397</v>
      </c>
    </row>
    <row r="2469" spans="1:9" x14ac:dyDescent="0.2">
      <c r="A2469" s="13">
        <v>45621.453379629631</v>
      </c>
      <c r="E2469" s="21">
        <v>43749.150300925925</v>
      </c>
      <c r="I2469" s="13">
        <v>43749.066493055558</v>
      </c>
    </row>
    <row r="2470" spans="1:9" x14ac:dyDescent="0.2">
      <c r="A2470" s="13">
        <v>44622.461273148147</v>
      </c>
      <c r="E2470" s="21">
        <v>42499.143263888887</v>
      </c>
      <c r="I2470" s="13">
        <v>42499.1408912037</v>
      </c>
    </row>
    <row r="2471" spans="1:9" x14ac:dyDescent="0.2">
      <c r="A2471" s="13">
        <v>43777.577060185176</v>
      </c>
      <c r="E2471" s="21">
        <v>42848.359861111108</v>
      </c>
      <c r="I2471" s="13">
        <v>42848.320173611108</v>
      </c>
    </row>
    <row r="2472" spans="1:9" x14ac:dyDescent="0.2">
      <c r="A2472" s="13">
        <v>43905.204340277778</v>
      </c>
      <c r="E2472" s="21">
        <v>45314.949687499997</v>
      </c>
      <c r="I2472" s="13">
        <v>45314.834120370368</v>
      </c>
    </row>
    <row r="2473" spans="1:9" x14ac:dyDescent="0.2">
      <c r="A2473" s="13">
        <v>45102.394976851851</v>
      </c>
      <c r="E2473" s="21">
        <v>44839.54787037037</v>
      </c>
      <c r="I2473" s="13">
        <v>44839.429340277777</v>
      </c>
    </row>
    <row r="2474" spans="1:9" x14ac:dyDescent="0.2">
      <c r="A2474" s="13">
        <v>42576.408078703702</v>
      </c>
      <c r="E2474" s="21">
        <v>43030.304108796292</v>
      </c>
      <c r="I2474" s="13">
        <v>43030.266516203701</v>
      </c>
    </row>
    <row r="2475" spans="1:9" x14ac:dyDescent="0.2">
      <c r="A2475" s="13">
        <v>43083.674166666657</v>
      </c>
      <c r="E2475" s="21">
        <v>44804.504837962959</v>
      </c>
      <c r="I2475" s="13">
        <v>44804.43608796296</v>
      </c>
    </row>
    <row r="2476" spans="1:9" x14ac:dyDescent="0.2">
      <c r="A2476" s="13">
        <v>44292.856412037043</v>
      </c>
      <c r="E2476" s="21">
        <v>42809.247581018513</v>
      </c>
      <c r="I2476" s="13">
        <v>42809.169120370367</v>
      </c>
    </row>
    <row r="2477" spans="1:9" x14ac:dyDescent="0.2">
      <c r="A2477" s="13">
        <v>45433.544803240737</v>
      </c>
      <c r="E2477" s="21">
        <v>45428.449826388889</v>
      </c>
      <c r="I2477" s="13">
        <v>45428.39298611111</v>
      </c>
    </row>
    <row r="2478" spans="1:9" x14ac:dyDescent="0.2">
      <c r="A2478" s="13">
        <v>42906.723379629628</v>
      </c>
      <c r="E2478" s="21">
        <v>42278.832731481481</v>
      </c>
      <c r="I2478" s="13">
        <v>42278.74795138889</v>
      </c>
    </row>
    <row r="2479" spans="1:9" x14ac:dyDescent="0.2">
      <c r="A2479" s="13">
        <v>42257.387928240743</v>
      </c>
      <c r="E2479" s="21">
        <v>43020.956423611111</v>
      </c>
      <c r="I2479" s="13">
        <v>43020.894247685188</v>
      </c>
    </row>
    <row r="2480" spans="1:9" x14ac:dyDescent="0.2">
      <c r="A2480" s="13">
        <v>45353.464467592603</v>
      </c>
      <c r="E2480" s="21">
        <v>45012.630740740744</v>
      </c>
      <c r="I2480" s="13">
        <v>45012.620439814818</v>
      </c>
    </row>
    <row r="2481" spans="1:9" x14ac:dyDescent="0.2">
      <c r="A2481" s="13">
        <v>44226.390451388892</v>
      </c>
      <c r="E2481" s="21">
        <v>44851.532800925925</v>
      </c>
      <c r="I2481" s="13">
        <v>44851.438692129632</v>
      </c>
    </row>
    <row r="2482" spans="1:9" x14ac:dyDescent="0.2">
      <c r="A2482" s="13">
        <v>44415.374768518523</v>
      </c>
      <c r="E2482" s="21">
        <v>45180.137754629628</v>
      </c>
      <c r="I2482" s="13">
        <v>45180.064513888887</v>
      </c>
    </row>
    <row r="2483" spans="1:9" x14ac:dyDescent="0.2">
      <c r="A2483" s="13">
        <v>45439.526550925933</v>
      </c>
      <c r="E2483" s="21">
        <v>45144.662314814821</v>
      </c>
      <c r="I2483" s="13">
        <v>45144.547199074077</v>
      </c>
    </row>
    <row r="2484" spans="1:9" x14ac:dyDescent="0.2">
      <c r="A2484" s="13">
        <v>44437.596203703702</v>
      </c>
      <c r="E2484" s="21">
        <v>43045.355636574073</v>
      </c>
      <c r="I2484" s="13">
        <v>43045.317615740743</v>
      </c>
    </row>
    <row r="2485" spans="1:9" x14ac:dyDescent="0.2">
      <c r="A2485" s="13">
        <v>45149.928449074083</v>
      </c>
      <c r="E2485" s="21">
        <v>44845.728831018518</v>
      </c>
      <c r="I2485" s="13">
        <v>44845.669108796297</v>
      </c>
    </row>
    <row r="2486" spans="1:9" x14ac:dyDescent="0.2">
      <c r="A2486" s="13">
        <v>44864.728784722232</v>
      </c>
      <c r="E2486" s="21">
        <v>45267.766388888893</v>
      </c>
      <c r="I2486" s="13">
        <v>45267.717083333337</v>
      </c>
    </row>
    <row r="2487" spans="1:9" x14ac:dyDescent="0.2">
      <c r="A2487" s="13">
        <v>45422.028101851851</v>
      </c>
      <c r="E2487" s="21">
        <v>45347.486562500002</v>
      </c>
      <c r="I2487" s="13">
        <v>45347.482164351852</v>
      </c>
    </row>
    <row r="2488" spans="1:9" x14ac:dyDescent="0.2">
      <c r="A2488" s="13">
        <v>45144.68478009259</v>
      </c>
      <c r="E2488" s="21">
        <v>45238.74050925926</v>
      </c>
      <c r="I2488" s="13">
        <v>45238.678124999999</v>
      </c>
    </row>
    <row r="2489" spans="1:9" x14ac:dyDescent="0.2">
      <c r="A2489" s="13">
        <v>44392.154872685183</v>
      </c>
      <c r="E2489" s="21">
        <v>43680.941342592596</v>
      </c>
      <c r="I2489" s="13">
        <v>43680.900590277779</v>
      </c>
    </row>
    <row r="2490" spans="1:9" x14ac:dyDescent="0.2">
      <c r="A2490" s="13">
        <v>44456.914456018523</v>
      </c>
      <c r="E2490" s="21">
        <v>45415.391967592586</v>
      </c>
      <c r="I2490" s="13">
        <v>45415.333865740737</v>
      </c>
    </row>
    <row r="2491" spans="1:9" x14ac:dyDescent="0.2">
      <c r="A2491" s="13">
        <v>43856.613055555557</v>
      </c>
      <c r="E2491" s="21">
        <v>45020.97833333334</v>
      </c>
      <c r="I2491" s="13">
        <v>45020.928715277783</v>
      </c>
    </row>
    <row r="2492" spans="1:9" x14ac:dyDescent="0.2">
      <c r="A2492" s="13">
        <v>45545.177071759259</v>
      </c>
      <c r="E2492" s="21">
        <v>45278.510439814811</v>
      </c>
      <c r="I2492" s="13">
        <v>45278.479351851849</v>
      </c>
    </row>
    <row r="2493" spans="1:9" x14ac:dyDescent="0.2">
      <c r="A2493" s="13">
        <v>44844.815983796303</v>
      </c>
      <c r="E2493" s="21">
        <v>43302.839814814812</v>
      </c>
      <c r="I2493" s="13">
        <v>43302.716446759259</v>
      </c>
    </row>
    <row r="2494" spans="1:9" x14ac:dyDescent="0.2">
      <c r="A2494" s="13">
        <v>42425.115706018521</v>
      </c>
      <c r="E2494" s="21">
        <v>44426.875358796293</v>
      </c>
      <c r="I2494" s="13">
        <v>44426.782604166663</v>
      </c>
    </row>
    <row r="2495" spans="1:9" x14ac:dyDescent="0.2">
      <c r="A2495" s="13">
        <v>44141.950972222221</v>
      </c>
      <c r="E2495" s="21">
        <v>44864.844340277785</v>
      </c>
      <c r="I2495" s="13">
        <v>44864.728784722232</v>
      </c>
    </row>
    <row r="2496" spans="1:9" x14ac:dyDescent="0.2">
      <c r="A2496" s="13">
        <v>44763.476435185177</v>
      </c>
      <c r="E2496" s="21">
        <v>45412.474004629628</v>
      </c>
      <c r="I2496" s="13">
        <v>45412.45921296296</v>
      </c>
    </row>
    <row r="2497" spans="1:9" x14ac:dyDescent="0.2">
      <c r="A2497" s="13">
        <v>44415.189421296287</v>
      </c>
      <c r="E2497" s="21">
        <v>45393.589780092596</v>
      </c>
      <c r="I2497" s="13">
        <v>45393.524594907409</v>
      </c>
    </row>
    <row r="2498" spans="1:9" x14ac:dyDescent="0.2">
      <c r="A2498" s="13">
        <v>43771.492743055547</v>
      </c>
      <c r="E2498" s="21">
        <v>43144.179027777776</v>
      </c>
      <c r="I2498" s="13">
        <v>43144.085312499999</v>
      </c>
    </row>
    <row r="2499" spans="1:9" x14ac:dyDescent="0.2">
      <c r="A2499" s="13">
        <v>44401.161064814813</v>
      </c>
      <c r="E2499" s="21">
        <v>43429.955104166671</v>
      </c>
      <c r="I2499" s="13">
        <v>43429.871898148151</v>
      </c>
    </row>
    <row r="2500" spans="1:9" x14ac:dyDescent="0.2">
      <c r="A2500" s="13">
        <v>45087.885636574072</v>
      </c>
      <c r="E2500" s="21">
        <v>44214.915046296286</v>
      </c>
      <c r="I2500" s="13">
        <v>44214.857523148137</v>
      </c>
    </row>
    <row r="2501" spans="1:9" x14ac:dyDescent="0.2">
      <c r="A2501" s="13">
        <v>43777.065810185188</v>
      </c>
      <c r="E2501" s="21">
        <v>43280.841527777768</v>
      </c>
      <c r="I2501" s="13">
        <v>43280.790358796286</v>
      </c>
    </row>
    <row r="2502" spans="1:9" x14ac:dyDescent="0.2">
      <c r="A2502" s="13">
        <v>44722.517326388886</v>
      </c>
      <c r="E2502" s="21">
        <v>43983.438657407401</v>
      </c>
      <c r="I2502" s="13">
        <v>43983.370520833327</v>
      </c>
    </row>
    <row r="2503" spans="1:9" x14ac:dyDescent="0.2">
      <c r="A2503" s="13">
        <v>44870.898576388892</v>
      </c>
      <c r="E2503" s="21">
        <v>44673.739456018513</v>
      </c>
      <c r="I2503" s="13">
        <v>44673.709189814806</v>
      </c>
    </row>
    <row r="2504" spans="1:9" x14ac:dyDescent="0.2">
      <c r="A2504" s="13">
        <v>44653.373854166668</v>
      </c>
      <c r="E2504" s="21">
        <v>44200.045821759268</v>
      </c>
      <c r="I2504" s="13">
        <v>44200.004895833343</v>
      </c>
    </row>
    <row r="2505" spans="1:9" x14ac:dyDescent="0.2">
      <c r="A2505" s="13">
        <v>44450.431840277779</v>
      </c>
      <c r="E2505" s="21">
        <v>42072.482442129629</v>
      </c>
      <c r="I2505" s="13">
        <v>42072.46402777778</v>
      </c>
    </row>
    <row r="2506" spans="1:9" x14ac:dyDescent="0.2">
      <c r="A2506" s="13">
        <v>45285.590381944443</v>
      </c>
      <c r="E2506" s="21">
        <v>43895.17663194445</v>
      </c>
      <c r="I2506" s="13">
        <v>43895.086689814823</v>
      </c>
    </row>
    <row r="2507" spans="1:9" x14ac:dyDescent="0.2">
      <c r="A2507" s="13">
        <v>44591.424803240741</v>
      </c>
      <c r="E2507" s="21">
        <v>45126.289803240747</v>
      </c>
      <c r="I2507" s="13">
        <v>45126.214872685188</v>
      </c>
    </row>
    <row r="2508" spans="1:9" x14ac:dyDescent="0.2">
      <c r="A2508" s="13">
        <v>44048.063645833332</v>
      </c>
      <c r="E2508" s="21">
        <v>44928.667418981473</v>
      </c>
      <c r="I2508" s="13">
        <v>44928.543391203697</v>
      </c>
    </row>
    <row r="2509" spans="1:9" x14ac:dyDescent="0.2">
      <c r="A2509" s="13">
        <v>43697.945497685178</v>
      </c>
      <c r="E2509" s="21">
        <v>44180.214432870373</v>
      </c>
      <c r="I2509" s="13">
        <v>44180.179456018523</v>
      </c>
    </row>
    <row r="2510" spans="1:9" x14ac:dyDescent="0.2">
      <c r="A2510" s="13">
        <v>44773.458460648151</v>
      </c>
      <c r="E2510" s="21">
        <v>43422.826712962968</v>
      </c>
      <c r="I2510" s="13">
        <v>43422.787916666668</v>
      </c>
    </row>
    <row r="2511" spans="1:9" x14ac:dyDescent="0.2">
      <c r="A2511" s="13">
        <v>44106.402349537027</v>
      </c>
      <c r="E2511" s="21">
        <v>42882.186759259253</v>
      </c>
      <c r="I2511" s="13">
        <v>42882.061319444438</v>
      </c>
    </row>
    <row r="2512" spans="1:9" x14ac:dyDescent="0.2">
      <c r="A2512" s="13">
        <v>44442.515231481477</v>
      </c>
      <c r="E2512" s="21">
        <v>45228.474814814821</v>
      </c>
      <c r="I2512" s="13">
        <v>45228.430821759262</v>
      </c>
    </row>
    <row r="2513" spans="1:9" x14ac:dyDescent="0.2">
      <c r="A2513" s="13">
        <v>45233.055960648147</v>
      </c>
      <c r="E2513" s="21">
        <v>41570.975810185184</v>
      </c>
      <c r="I2513" s="13">
        <v>41570.908333333333</v>
      </c>
    </row>
    <row r="2514" spans="1:9" x14ac:dyDescent="0.2">
      <c r="A2514" s="13">
        <v>44290.5937962963</v>
      </c>
      <c r="E2514" s="21">
        <v>43631.590902777767</v>
      </c>
      <c r="I2514" s="13">
        <v>43631.508680555547</v>
      </c>
    </row>
    <row r="2515" spans="1:9" x14ac:dyDescent="0.2">
      <c r="A2515" s="13">
        <v>44352.656574074077</v>
      </c>
      <c r="E2515" s="21">
        <v>45535.10365740741</v>
      </c>
      <c r="I2515" s="13">
        <v>45535.006331018521</v>
      </c>
    </row>
    <row r="2516" spans="1:9" x14ac:dyDescent="0.2">
      <c r="A2516" s="13">
        <v>44936.412361111114</v>
      </c>
      <c r="E2516" s="21">
        <v>45518.330138888887</v>
      </c>
      <c r="I2516" s="13">
        <v>45518.286620370367</v>
      </c>
    </row>
    <row r="2517" spans="1:9" x14ac:dyDescent="0.2">
      <c r="A2517" s="13">
        <v>45466.260266203702</v>
      </c>
      <c r="E2517" s="21">
        <v>45180.823333333334</v>
      </c>
      <c r="I2517" s="13">
        <v>45180.819305555553</v>
      </c>
    </row>
    <row r="2518" spans="1:9" x14ac:dyDescent="0.2">
      <c r="A2518" s="13">
        <v>44439.77747685185</v>
      </c>
      <c r="E2518" s="21">
        <v>45078.623923611121</v>
      </c>
      <c r="I2518" s="13">
        <v>45078.597962962973</v>
      </c>
    </row>
    <row r="2519" spans="1:9" x14ac:dyDescent="0.2">
      <c r="A2519" s="13">
        <v>45484.783206018517</v>
      </c>
      <c r="E2519" s="21">
        <v>44858.584189814814</v>
      </c>
      <c r="I2519" s="13">
        <v>44858.553182870368</v>
      </c>
    </row>
    <row r="2520" spans="1:9" x14ac:dyDescent="0.2">
      <c r="A2520" s="13">
        <v>44582.920555555553</v>
      </c>
      <c r="E2520" s="21">
        <v>45472.262986111113</v>
      </c>
      <c r="I2520" s="13">
        <v>45472.241562499999</v>
      </c>
    </row>
    <row r="2521" spans="1:9" x14ac:dyDescent="0.2">
      <c r="A2521" s="13">
        <v>45548.318136574067</v>
      </c>
      <c r="E2521" s="21">
        <v>44565.737222222226</v>
      </c>
      <c r="I2521" s="13">
        <v>44565.621215277781</v>
      </c>
    </row>
    <row r="2522" spans="1:9" x14ac:dyDescent="0.2">
      <c r="A2522" s="13">
        <v>44627.636678240742</v>
      </c>
      <c r="E2522" s="21">
        <v>43524.835254629623</v>
      </c>
      <c r="I2522" s="13">
        <v>43524.736296296287</v>
      </c>
    </row>
    <row r="2523" spans="1:9" x14ac:dyDescent="0.2">
      <c r="A2523" s="13">
        <v>44268.647881944453</v>
      </c>
      <c r="E2523" s="21">
        <v>44923.372349537036</v>
      </c>
      <c r="I2523" s="13">
        <v>44923.279178240737</v>
      </c>
    </row>
    <row r="2524" spans="1:9" x14ac:dyDescent="0.2">
      <c r="A2524" s="13">
        <v>45018.878425925926</v>
      </c>
      <c r="E2524" s="21">
        <v>44799.034270833334</v>
      </c>
      <c r="I2524" s="13">
        <v>44798.986006944448</v>
      </c>
    </row>
    <row r="2525" spans="1:9" x14ac:dyDescent="0.2">
      <c r="A2525" s="13">
        <v>45589.027650462973</v>
      </c>
      <c r="E2525" s="21">
        <v>43088.885648148156</v>
      </c>
      <c r="I2525" s="13">
        <v>43088.867939814823</v>
      </c>
    </row>
    <row r="2526" spans="1:9" x14ac:dyDescent="0.2">
      <c r="A2526" s="13">
        <v>43585.720092592594</v>
      </c>
      <c r="E2526" s="21">
        <v>42864.980104166665</v>
      </c>
      <c r="I2526" s="13">
        <v>42864.945902777778</v>
      </c>
    </row>
    <row r="2527" spans="1:9" x14ac:dyDescent="0.2">
      <c r="A2527" s="13">
        <v>44015.214745370373</v>
      </c>
      <c r="E2527" s="21">
        <v>44946.502384259256</v>
      </c>
      <c r="I2527" s="13">
        <v>44946.493587962963</v>
      </c>
    </row>
    <row r="2528" spans="1:9" x14ac:dyDescent="0.2">
      <c r="A2528" s="13">
        <v>45501.465949074067</v>
      </c>
      <c r="E2528" s="21">
        <v>43515.711157407401</v>
      </c>
      <c r="I2528" s="13">
        <v>43515.622777777768</v>
      </c>
    </row>
    <row r="2529" spans="1:9" x14ac:dyDescent="0.2">
      <c r="A2529" s="13">
        <v>44571.809166666673</v>
      </c>
      <c r="E2529" s="21">
        <v>45480.249444444446</v>
      </c>
      <c r="I2529" s="13">
        <v>45480.192546296297</v>
      </c>
    </row>
    <row r="2530" spans="1:9" x14ac:dyDescent="0.2">
      <c r="A2530" s="13">
        <v>43014.739699074067</v>
      </c>
      <c r="E2530" s="21">
        <v>44184.525231481486</v>
      </c>
      <c r="I2530" s="13">
        <v>44184.433182870373</v>
      </c>
    </row>
    <row r="2531" spans="1:9" x14ac:dyDescent="0.2">
      <c r="A2531" s="13">
        <v>45432.603379629632</v>
      </c>
      <c r="E2531" s="21">
        <v>43603.984490740739</v>
      </c>
      <c r="I2531" s="13">
        <v>43603.962835648148</v>
      </c>
    </row>
    <row r="2532" spans="1:9" x14ac:dyDescent="0.2">
      <c r="A2532" s="13">
        <v>44416.07775462963</v>
      </c>
      <c r="E2532" s="21">
        <v>43354.123900462968</v>
      </c>
      <c r="I2532" s="13">
        <v>43354.00990740741</v>
      </c>
    </row>
    <row r="2533" spans="1:9" x14ac:dyDescent="0.2">
      <c r="A2533" s="13">
        <v>44686.858773148153</v>
      </c>
      <c r="E2533" s="21">
        <v>45008.500243055561</v>
      </c>
      <c r="I2533" s="13">
        <v>45008.387118055558</v>
      </c>
    </row>
    <row r="2534" spans="1:9" x14ac:dyDescent="0.2">
      <c r="A2534" s="13">
        <v>45407.732824074083</v>
      </c>
      <c r="E2534" s="21">
        <v>45254.905671296292</v>
      </c>
      <c r="I2534" s="13">
        <v>45254.799074074072</v>
      </c>
    </row>
    <row r="2535" spans="1:9" x14ac:dyDescent="0.2">
      <c r="A2535" s="13">
        <v>42138.061898148153</v>
      </c>
      <c r="E2535" s="21">
        <v>43453.462824074079</v>
      </c>
      <c r="I2535" s="13">
        <v>43453.406192129631</v>
      </c>
    </row>
    <row r="2536" spans="1:9" x14ac:dyDescent="0.2">
      <c r="A2536" s="13">
        <v>45573.803553240738</v>
      </c>
      <c r="E2536" s="21">
        <v>44659.183368055557</v>
      </c>
      <c r="I2536" s="13">
        <v>44659.167581018519</v>
      </c>
    </row>
    <row r="2537" spans="1:9" x14ac:dyDescent="0.2">
      <c r="A2537" s="13">
        <v>42871.892222222217</v>
      </c>
      <c r="E2537" s="21">
        <v>45318.342673611114</v>
      </c>
      <c r="I2537" s="13">
        <v>45318.33388888889</v>
      </c>
    </row>
    <row r="2538" spans="1:9" x14ac:dyDescent="0.2">
      <c r="A2538" s="13">
        <v>45320.709965277783</v>
      </c>
      <c r="E2538" s="21">
        <v>45085.218333333331</v>
      </c>
      <c r="I2538" s="13">
        <v>45085.100775462961</v>
      </c>
    </row>
    <row r="2539" spans="1:9" x14ac:dyDescent="0.2">
      <c r="A2539" s="13">
        <v>45293.964594907397</v>
      </c>
      <c r="E2539" s="21">
        <v>45051.925798611112</v>
      </c>
      <c r="I2539" s="13">
        <v>45051.903055555558</v>
      </c>
    </row>
    <row r="2540" spans="1:9" x14ac:dyDescent="0.2">
      <c r="A2540" s="13">
        <v>45303.47</v>
      </c>
      <c r="E2540" s="21">
        <v>45196.12973379629</v>
      </c>
      <c r="I2540" s="13">
        <v>45196.018101851849</v>
      </c>
    </row>
    <row r="2541" spans="1:9" x14ac:dyDescent="0.2">
      <c r="A2541" s="13">
        <v>44297.932280092587</v>
      </c>
      <c r="E2541" s="21">
        <v>41925.54569444443</v>
      </c>
      <c r="I2541" s="13">
        <v>41925.536215277767</v>
      </c>
    </row>
    <row r="2542" spans="1:9" x14ac:dyDescent="0.2">
      <c r="A2542" s="13">
        <v>44869.440208333333</v>
      </c>
      <c r="E2542" s="21">
        <v>44878.665185185186</v>
      </c>
      <c r="I2542" s="13">
        <v>44878.565000000002</v>
      </c>
    </row>
    <row r="2543" spans="1:9" x14ac:dyDescent="0.2">
      <c r="A2543" s="13">
        <v>44829.560069444437</v>
      </c>
      <c r="E2543" s="21">
        <v>44182.85668981482</v>
      </c>
      <c r="I2543" s="13">
        <v>44182.733715277784</v>
      </c>
    </row>
    <row r="2544" spans="1:9" x14ac:dyDescent="0.2">
      <c r="A2544" s="13">
        <v>44726.228703703702</v>
      </c>
      <c r="E2544" s="21">
        <v>44644.493368055548</v>
      </c>
      <c r="I2544" s="13">
        <v>44644.442511574067</v>
      </c>
    </row>
    <row r="2545" spans="1:9" x14ac:dyDescent="0.2">
      <c r="A2545" s="13">
        <v>43524.736296296287</v>
      </c>
      <c r="E2545" s="21">
        <v>44636.53733796296</v>
      </c>
      <c r="I2545" s="13">
        <v>44636.462465277778</v>
      </c>
    </row>
    <row r="2546" spans="1:9" x14ac:dyDescent="0.2">
      <c r="A2546" s="13">
        <v>44952.735046296293</v>
      </c>
      <c r="E2546" s="21">
        <v>45276.58626157407</v>
      </c>
      <c r="I2546" s="13">
        <v>45276.556342592587</v>
      </c>
    </row>
    <row r="2547" spans="1:9" x14ac:dyDescent="0.2">
      <c r="A2547" s="13">
        <v>44944.515787037039</v>
      </c>
      <c r="E2547" s="21">
        <v>44314.817037037028</v>
      </c>
      <c r="I2547" s="13">
        <v>44314.755324074067</v>
      </c>
    </row>
    <row r="2548" spans="1:9" x14ac:dyDescent="0.2">
      <c r="A2548" s="13">
        <v>45397.457303240742</v>
      </c>
      <c r="E2548" s="21">
        <v>44698.496111111112</v>
      </c>
      <c r="I2548" s="13">
        <v>44698.475289351853</v>
      </c>
    </row>
    <row r="2549" spans="1:9" x14ac:dyDescent="0.2">
      <c r="A2549" s="13">
        <v>42696.806539351863</v>
      </c>
      <c r="E2549" s="21">
        <v>44643.203263888892</v>
      </c>
      <c r="I2549" s="13">
        <v>44643.176354166673</v>
      </c>
    </row>
    <row r="2550" spans="1:9" x14ac:dyDescent="0.2">
      <c r="A2550" s="13">
        <v>45266.536782407413</v>
      </c>
      <c r="E2550" s="21">
        <v>43280.207314814819</v>
      </c>
      <c r="I2550" s="13">
        <v>43280.169050925928</v>
      </c>
    </row>
    <row r="2551" spans="1:9" x14ac:dyDescent="0.2">
      <c r="A2551" s="13">
        <v>43456.336898148147</v>
      </c>
      <c r="E2551" s="21">
        <v>42614.019189814811</v>
      </c>
      <c r="I2551" s="13">
        <v>42613.983124999999</v>
      </c>
    </row>
    <row r="2552" spans="1:9" x14ac:dyDescent="0.2">
      <c r="A2552" s="13">
        <v>44521.307083333333</v>
      </c>
      <c r="E2552" s="21">
        <v>45444.6786111111</v>
      </c>
      <c r="I2552" s="13">
        <v>45444.656122685177</v>
      </c>
    </row>
    <row r="2553" spans="1:9" x14ac:dyDescent="0.2">
      <c r="A2553" s="13">
        <v>43857.783460648148</v>
      </c>
      <c r="E2553" s="21">
        <v>42628.959999999999</v>
      </c>
      <c r="I2553" s="13">
        <v>42628.861875000002</v>
      </c>
    </row>
    <row r="2554" spans="1:9" x14ac:dyDescent="0.2">
      <c r="A2554" s="13">
        <v>44866.433171296303</v>
      </c>
      <c r="E2554" s="21">
        <v>44772.453472222223</v>
      </c>
      <c r="I2554" s="13">
        <v>44772.436273148152</v>
      </c>
    </row>
    <row r="2555" spans="1:9" x14ac:dyDescent="0.2">
      <c r="A2555" s="13">
        <v>42144.902916666673</v>
      </c>
      <c r="E2555" s="21">
        <v>45536.849340277782</v>
      </c>
      <c r="I2555" s="13">
        <v>45536.763831018521</v>
      </c>
    </row>
    <row r="2556" spans="1:9" x14ac:dyDescent="0.2">
      <c r="A2556" s="13">
        <v>44896.91138888889</v>
      </c>
      <c r="E2556" s="21">
        <v>45484.79383101852</v>
      </c>
      <c r="I2556" s="13">
        <v>45484.783206018517</v>
      </c>
    </row>
    <row r="2557" spans="1:9" x14ac:dyDescent="0.2">
      <c r="A2557" s="13">
        <v>44022.273159722223</v>
      </c>
      <c r="E2557" s="21">
        <v>45595.678599537037</v>
      </c>
      <c r="I2557" s="13">
        <v>45595.673009259262</v>
      </c>
    </row>
    <row r="2558" spans="1:9" x14ac:dyDescent="0.2">
      <c r="A2558" s="13">
        <v>45051.413043981483</v>
      </c>
      <c r="E2558" s="21">
        <v>45604.112141203703</v>
      </c>
      <c r="I2558" s="13">
        <v>45603.986793981479</v>
      </c>
    </row>
    <row r="2559" spans="1:9" x14ac:dyDescent="0.2">
      <c r="A2559" s="13">
        <v>43839.397534722222</v>
      </c>
      <c r="E2559" s="21">
        <v>44374.520046296289</v>
      </c>
      <c r="I2559" s="13">
        <v>44374.435069444437</v>
      </c>
    </row>
    <row r="2560" spans="1:9" x14ac:dyDescent="0.2">
      <c r="A2560" s="13">
        <v>42800.06082175926</v>
      </c>
      <c r="E2560" s="21">
        <v>44824.221631944449</v>
      </c>
      <c r="I2560" s="13">
        <v>44824.159502314818</v>
      </c>
    </row>
    <row r="2561" spans="1:9" x14ac:dyDescent="0.2">
      <c r="A2561" s="13">
        <v>45420.425023148149</v>
      </c>
      <c r="E2561" s="21">
        <v>44452.189236111117</v>
      </c>
      <c r="I2561" s="13">
        <v>44452.110439814824</v>
      </c>
    </row>
    <row r="2562" spans="1:9" x14ac:dyDescent="0.2">
      <c r="A2562" s="13">
        <v>45486.577476851853</v>
      </c>
      <c r="E2562" s="21">
        <v>44416.250243055554</v>
      </c>
      <c r="I2562" s="13">
        <v>44416.15351851852</v>
      </c>
    </row>
    <row r="2563" spans="1:9" x14ac:dyDescent="0.2">
      <c r="A2563" s="13">
        <v>43341.91815972222</v>
      </c>
      <c r="E2563" s="21">
        <v>45562.534097222226</v>
      </c>
      <c r="I2563" s="13">
        <v>45562.479803240742</v>
      </c>
    </row>
    <row r="2564" spans="1:9" x14ac:dyDescent="0.2">
      <c r="A2564" s="13">
        <v>45405.179085648153</v>
      </c>
      <c r="E2564" s="21">
        <v>43733.808854166666</v>
      </c>
      <c r="I2564" s="13">
        <v>43733.693692129629</v>
      </c>
    </row>
    <row r="2565" spans="1:9" x14ac:dyDescent="0.2">
      <c r="A2565" s="13">
        <v>43342.285243055558</v>
      </c>
      <c r="E2565" s="21">
        <v>44000.275034722217</v>
      </c>
      <c r="I2565" s="13">
        <v>44000.16233796296</v>
      </c>
    </row>
    <row r="2566" spans="1:9" x14ac:dyDescent="0.2">
      <c r="A2566" s="13">
        <v>43192.376250000001</v>
      </c>
      <c r="E2566" s="21">
        <v>44937.578217592585</v>
      </c>
      <c r="I2566" s="13">
        <v>44937.576319444437</v>
      </c>
    </row>
    <row r="2567" spans="1:9" x14ac:dyDescent="0.2">
      <c r="A2567" s="13">
        <v>45518.286620370367</v>
      </c>
      <c r="E2567" s="21">
        <v>45006.947106481493</v>
      </c>
      <c r="I2567" s="13">
        <v>45006.851319444453</v>
      </c>
    </row>
    <row r="2568" spans="1:9" x14ac:dyDescent="0.2">
      <c r="A2568" s="13">
        <v>44026.255196759259</v>
      </c>
      <c r="E2568" s="21">
        <v>45435.018530092595</v>
      </c>
      <c r="I2568" s="13">
        <v>45434.907442129632</v>
      </c>
    </row>
    <row r="2569" spans="1:9" x14ac:dyDescent="0.2">
      <c r="A2569" s="13">
        <v>43968.129120370373</v>
      </c>
      <c r="E2569" s="21">
        <v>42811.419432870367</v>
      </c>
      <c r="I2569" s="13">
        <v>42811.31</v>
      </c>
    </row>
    <row r="2570" spans="1:9" x14ac:dyDescent="0.2">
      <c r="A2570" s="13">
        <v>45573.251550925917</v>
      </c>
      <c r="E2570" s="21">
        <v>43149.289652777778</v>
      </c>
      <c r="I2570" s="13">
        <v>43149.254374999997</v>
      </c>
    </row>
    <row r="2571" spans="1:9" x14ac:dyDescent="0.2">
      <c r="A2571" s="13">
        <v>44726.870439814818</v>
      </c>
      <c r="E2571" s="21">
        <v>45435.693611111114</v>
      </c>
      <c r="I2571" s="13">
        <v>45435.578587962962</v>
      </c>
    </row>
    <row r="2572" spans="1:9" x14ac:dyDescent="0.2">
      <c r="A2572" s="13">
        <v>43030.266516203701</v>
      </c>
      <c r="E2572" s="21">
        <v>44912.893726851849</v>
      </c>
      <c r="I2572" s="13">
        <v>44912.797222222223</v>
      </c>
    </row>
    <row r="2573" spans="1:9" x14ac:dyDescent="0.2">
      <c r="A2573" s="13">
        <v>45108.796597222223</v>
      </c>
      <c r="E2573" s="21">
        <v>44115.391053240739</v>
      </c>
      <c r="I2573" s="13">
        <v>44115.328715277778</v>
      </c>
    </row>
    <row r="2574" spans="1:9" x14ac:dyDescent="0.2">
      <c r="A2574" s="13">
        <v>43812.578344907408</v>
      </c>
      <c r="E2574" s="21">
        <v>42881.280312500006</v>
      </c>
      <c r="I2574" s="13">
        <v>42881.173310185193</v>
      </c>
    </row>
    <row r="2575" spans="1:9" x14ac:dyDescent="0.2">
      <c r="A2575" s="13">
        <v>45313.238912037043</v>
      </c>
      <c r="E2575" s="21">
        <v>45336.257002314815</v>
      </c>
      <c r="I2575" s="13">
        <v>45336.214178240742</v>
      </c>
    </row>
    <row r="2576" spans="1:9" x14ac:dyDescent="0.2">
      <c r="A2576" s="13">
        <v>45607.175520833327</v>
      </c>
      <c r="E2576" s="21">
        <v>44819.842083333329</v>
      </c>
      <c r="I2576" s="13">
        <v>44819.809189814812</v>
      </c>
    </row>
    <row r="2577" spans="1:9" x14ac:dyDescent="0.2">
      <c r="A2577" s="13">
        <v>43870.778645833343</v>
      </c>
      <c r="E2577" s="21">
        <v>44506.629953703712</v>
      </c>
      <c r="I2577" s="13">
        <v>44506.543171296304</v>
      </c>
    </row>
    <row r="2578" spans="1:9" x14ac:dyDescent="0.2">
      <c r="A2578" s="13">
        <v>45520.837465277778</v>
      </c>
      <c r="E2578" s="21">
        <v>43461.683912037028</v>
      </c>
      <c r="I2578" s="13">
        <v>43461.641493055547</v>
      </c>
    </row>
    <row r="2579" spans="1:9" x14ac:dyDescent="0.2">
      <c r="A2579" s="13">
        <v>44665.480428240742</v>
      </c>
      <c r="E2579" s="21">
        <v>44322.720312500001</v>
      </c>
      <c r="I2579" s="13">
        <v>44322.598634259259</v>
      </c>
    </row>
    <row r="2580" spans="1:9" x14ac:dyDescent="0.2">
      <c r="A2580" s="13">
        <v>45071.471631944441</v>
      </c>
      <c r="E2580" s="21">
        <v>44839.126909722225</v>
      </c>
      <c r="I2580" s="13">
        <v>44839.111273148148</v>
      </c>
    </row>
    <row r="2581" spans="1:9" x14ac:dyDescent="0.2">
      <c r="A2581" s="13">
        <v>44425.558796296304</v>
      </c>
      <c r="E2581" s="21">
        <v>43144.137280092589</v>
      </c>
      <c r="I2581" s="13">
        <v>43144.085312499999</v>
      </c>
    </row>
    <row r="2582" spans="1:9" x14ac:dyDescent="0.2">
      <c r="A2582" s="13">
        <v>44306.954722222217</v>
      </c>
      <c r="E2582" s="21">
        <v>44912.807326388887</v>
      </c>
      <c r="I2582" s="13">
        <v>44912.797222222223</v>
      </c>
    </row>
    <row r="2583" spans="1:9" x14ac:dyDescent="0.2">
      <c r="A2583" s="13">
        <v>43512.252083333333</v>
      </c>
      <c r="E2583" s="21">
        <v>44180.179872685192</v>
      </c>
      <c r="I2583" s="13">
        <v>44180.179456018523</v>
      </c>
    </row>
    <row r="2584" spans="1:9" x14ac:dyDescent="0.2">
      <c r="A2584" s="13">
        <v>43794.446122685193</v>
      </c>
      <c r="E2584" s="21">
        <v>43600.56555555555</v>
      </c>
      <c r="I2584" s="13">
        <v>43600.478229166663</v>
      </c>
    </row>
    <row r="2585" spans="1:9" x14ac:dyDescent="0.2">
      <c r="A2585" s="13">
        <v>43371.641979166663</v>
      </c>
      <c r="E2585" s="21">
        <v>45383.333796296291</v>
      </c>
      <c r="I2585" s="13">
        <v>45383.304872685178</v>
      </c>
    </row>
    <row r="2586" spans="1:9" x14ac:dyDescent="0.2">
      <c r="A2586" s="13">
        <v>45285.426655092589</v>
      </c>
      <c r="E2586" s="21">
        <v>45210.134039351855</v>
      </c>
      <c r="I2586" s="13">
        <v>45210.063946759263</v>
      </c>
    </row>
    <row r="2587" spans="1:9" x14ac:dyDescent="0.2">
      <c r="A2587" s="13">
        <v>45285.142199074071</v>
      </c>
      <c r="E2587" s="21">
        <v>43333.209398148159</v>
      </c>
      <c r="I2587" s="13">
        <v>43333.184212962973</v>
      </c>
    </row>
    <row r="2588" spans="1:9" x14ac:dyDescent="0.2">
      <c r="A2588" s="13">
        <v>45192.723449074067</v>
      </c>
      <c r="E2588" s="21">
        <v>44537.873807870361</v>
      </c>
      <c r="I2588" s="13">
        <v>44537.822858796288</v>
      </c>
    </row>
    <row r="2589" spans="1:9" x14ac:dyDescent="0.2">
      <c r="A2589" s="13">
        <v>44914.588263888887</v>
      </c>
      <c r="E2589" s="21">
        <v>45445.05673611111</v>
      </c>
      <c r="I2589" s="13">
        <v>45444.999861111108</v>
      </c>
    </row>
    <row r="2590" spans="1:9" x14ac:dyDescent="0.2">
      <c r="A2590" s="13">
        <v>43587.279467592591</v>
      </c>
      <c r="E2590" s="21">
        <v>45286.877037037033</v>
      </c>
      <c r="I2590" s="13">
        <v>45286.756053240737</v>
      </c>
    </row>
    <row r="2591" spans="1:9" x14ac:dyDescent="0.2">
      <c r="A2591" s="13">
        <v>42190.304606481477</v>
      </c>
      <c r="E2591" s="21">
        <v>44022.308217592588</v>
      </c>
      <c r="I2591" s="13">
        <v>44022.284074074072</v>
      </c>
    </row>
    <row r="2592" spans="1:9" x14ac:dyDescent="0.2">
      <c r="A2592" s="13">
        <v>44869.99009259259</v>
      </c>
      <c r="E2592" s="21">
        <v>43766.734699074084</v>
      </c>
      <c r="I2592" s="13">
        <v>43766.716458333343</v>
      </c>
    </row>
    <row r="2593" spans="1:9" x14ac:dyDescent="0.2">
      <c r="A2593" s="13">
        <v>44838.806516203702</v>
      </c>
      <c r="E2593" s="21">
        <v>45559.836805555562</v>
      </c>
      <c r="I2593" s="13">
        <v>45559.768877314818</v>
      </c>
    </row>
    <row r="2594" spans="1:9" x14ac:dyDescent="0.2">
      <c r="A2594" s="13">
        <v>44121.948842592603</v>
      </c>
      <c r="E2594" s="21">
        <v>45196.150925925926</v>
      </c>
      <c r="I2594" s="13">
        <v>45196.09814814815</v>
      </c>
    </row>
    <row r="2595" spans="1:9" x14ac:dyDescent="0.2">
      <c r="A2595" s="13">
        <v>45208.369201388887</v>
      </c>
      <c r="E2595" s="21">
        <v>43230.718067129623</v>
      </c>
      <c r="I2595" s="13">
        <v>43230.613935185182</v>
      </c>
    </row>
    <row r="2596" spans="1:9" x14ac:dyDescent="0.2">
      <c r="A2596" s="13">
        <v>43683.657685185193</v>
      </c>
      <c r="E2596" s="21">
        <v>45217.261712962958</v>
      </c>
      <c r="I2596" s="13">
        <v>45217.247824074067</v>
      </c>
    </row>
    <row r="2597" spans="1:9" x14ac:dyDescent="0.2">
      <c r="A2597" s="13">
        <v>45555.422164351847</v>
      </c>
      <c r="E2597" s="21">
        <v>45370.859687500008</v>
      </c>
      <c r="I2597" s="13">
        <v>45370.793217592603</v>
      </c>
    </row>
    <row r="2598" spans="1:9" x14ac:dyDescent="0.2">
      <c r="A2598" s="13">
        <v>43308.994884259257</v>
      </c>
      <c r="E2598" s="21">
        <v>45058.16819444445</v>
      </c>
      <c r="I2598" s="13">
        <v>45058.078136574077</v>
      </c>
    </row>
    <row r="2599" spans="1:9" x14ac:dyDescent="0.2">
      <c r="A2599" s="13">
        <v>44620.605798611112</v>
      </c>
      <c r="E2599" s="21">
        <v>44944.198877314811</v>
      </c>
      <c r="I2599" s="13">
        <v>44944.110636574071</v>
      </c>
    </row>
    <row r="2600" spans="1:9" x14ac:dyDescent="0.2">
      <c r="A2600" s="13">
        <v>43519.220393518517</v>
      </c>
      <c r="E2600" s="21">
        <v>45568.686828703707</v>
      </c>
      <c r="I2600" s="13">
        <v>45568.607037037043</v>
      </c>
    </row>
    <row r="2601" spans="1:9" x14ac:dyDescent="0.2">
      <c r="A2601" s="13">
        <v>42634.373668981483</v>
      </c>
      <c r="E2601" s="21">
        <v>45388.844050925924</v>
      </c>
      <c r="I2601" s="13">
        <v>45388.768414351849</v>
      </c>
    </row>
    <row r="2602" spans="1:9" x14ac:dyDescent="0.2">
      <c r="A2602" s="13">
        <v>42563.101921296293</v>
      </c>
      <c r="E2602" s="21">
        <v>42484.7262037037</v>
      </c>
      <c r="I2602" s="13">
        <v>42484.652013888888</v>
      </c>
    </row>
    <row r="2603" spans="1:9" x14ac:dyDescent="0.2">
      <c r="A2603" s="13">
        <v>44395.265914351847</v>
      </c>
      <c r="E2603" s="21">
        <v>45310.020682870374</v>
      </c>
      <c r="I2603" s="13">
        <v>45309.936168981483</v>
      </c>
    </row>
    <row r="2604" spans="1:9" x14ac:dyDescent="0.2">
      <c r="A2604" s="13">
        <v>43272.744803240741</v>
      </c>
      <c r="E2604" s="21">
        <v>45235.478865740733</v>
      </c>
      <c r="I2604" s="13">
        <v>45235.392280092587</v>
      </c>
    </row>
    <row r="2605" spans="1:9" x14ac:dyDescent="0.2">
      <c r="A2605" s="13">
        <v>43253.80537037037</v>
      </c>
      <c r="E2605" s="21">
        <v>43633.740115740744</v>
      </c>
      <c r="I2605" s="13">
        <v>43633.704710648148</v>
      </c>
    </row>
    <row r="2606" spans="1:9" x14ac:dyDescent="0.2">
      <c r="A2606" s="13">
        <v>45160.442337962973</v>
      </c>
      <c r="E2606" s="21">
        <v>41671.867083333345</v>
      </c>
      <c r="I2606" s="13">
        <v>41671.773194444453</v>
      </c>
    </row>
    <row r="2607" spans="1:9" x14ac:dyDescent="0.2">
      <c r="A2607" s="13">
        <v>44662.520289351851</v>
      </c>
      <c r="E2607" s="21">
        <v>45374.417187500003</v>
      </c>
      <c r="I2607" s="13">
        <v>45374.312071759261</v>
      </c>
    </row>
    <row r="2608" spans="1:9" x14ac:dyDescent="0.2">
      <c r="A2608" s="13">
        <v>44402.442557870367</v>
      </c>
      <c r="E2608" s="21">
        <v>43823.632083333338</v>
      </c>
      <c r="I2608" s="13">
        <v>43823.587777777779</v>
      </c>
    </row>
    <row r="2609" spans="1:9" x14ac:dyDescent="0.2">
      <c r="A2609" s="13">
        <v>44313.643842592603</v>
      </c>
      <c r="E2609" s="21">
        <v>44491.826516203706</v>
      </c>
      <c r="I2609" s="13">
        <v>44491.774652777778</v>
      </c>
    </row>
    <row r="2610" spans="1:9" x14ac:dyDescent="0.2">
      <c r="A2610" s="13">
        <v>45217.548159722217</v>
      </c>
      <c r="E2610" s="21">
        <v>45340.13576388888</v>
      </c>
      <c r="I2610" s="13">
        <v>45340.048842592587</v>
      </c>
    </row>
    <row r="2611" spans="1:9" x14ac:dyDescent="0.2">
      <c r="A2611" s="13">
        <v>43457.957719907397</v>
      </c>
      <c r="E2611" s="21">
        <v>45340.624166666661</v>
      </c>
      <c r="I2611" s="13">
        <v>45340.620775462958</v>
      </c>
    </row>
    <row r="2612" spans="1:9" x14ac:dyDescent="0.2">
      <c r="A2612" s="13">
        <v>44102.982303240737</v>
      </c>
      <c r="E2612" s="21">
        <v>44696.037141203698</v>
      </c>
      <c r="I2612" s="13">
        <v>44695.941828703697</v>
      </c>
    </row>
    <row r="2613" spans="1:9" x14ac:dyDescent="0.2">
      <c r="A2613" s="13">
        <v>43759.454108796293</v>
      </c>
      <c r="E2613" s="21">
        <v>43324.877766203703</v>
      </c>
      <c r="I2613" s="13">
        <v>43324.794189814813</v>
      </c>
    </row>
    <row r="2614" spans="1:9" x14ac:dyDescent="0.2">
      <c r="A2614" s="13">
        <v>44021.41196759259</v>
      </c>
      <c r="E2614" s="21">
        <v>43859.977557870377</v>
      </c>
      <c r="I2614" s="13">
        <v>43859.868622685193</v>
      </c>
    </row>
    <row r="2615" spans="1:9" x14ac:dyDescent="0.2">
      <c r="A2615" s="13">
        <v>45380.462094907409</v>
      </c>
      <c r="E2615" s="21">
        <v>45580.140196759268</v>
      </c>
      <c r="I2615" s="13">
        <v>45580.098275462973</v>
      </c>
    </row>
    <row r="2616" spans="1:9" x14ac:dyDescent="0.2">
      <c r="A2616" s="13">
        <v>43846.136388888888</v>
      </c>
      <c r="E2616" s="21">
        <v>45594.023379629631</v>
      </c>
      <c r="I2616" s="13">
        <v>45593.958321759259</v>
      </c>
    </row>
    <row r="2617" spans="1:9" x14ac:dyDescent="0.2">
      <c r="A2617" s="13">
        <v>43136.680335648147</v>
      </c>
      <c r="E2617" s="21">
        <v>45474.117256944453</v>
      </c>
      <c r="I2617" s="13">
        <v>45474.040127314824</v>
      </c>
    </row>
    <row r="2618" spans="1:9" x14ac:dyDescent="0.2">
      <c r="A2618" s="13">
        <v>45155.208587962959</v>
      </c>
      <c r="E2618" s="21">
        <v>43011.085462962961</v>
      </c>
      <c r="I2618" s="13">
        <v>43011.062361111108</v>
      </c>
    </row>
    <row r="2619" spans="1:9" x14ac:dyDescent="0.2">
      <c r="A2619" s="13">
        <v>45374.62604166667</v>
      </c>
      <c r="E2619" s="21">
        <v>44894.668217592603</v>
      </c>
      <c r="I2619" s="13">
        <v>44894.629525462973</v>
      </c>
    </row>
    <row r="2620" spans="1:9" x14ac:dyDescent="0.2">
      <c r="A2620" s="13">
        <v>45350.154016203713</v>
      </c>
      <c r="E2620" s="21">
        <v>45235.466157407398</v>
      </c>
      <c r="I2620" s="13">
        <v>45235.392280092587</v>
      </c>
    </row>
    <row r="2621" spans="1:9" x14ac:dyDescent="0.2">
      <c r="A2621" s="13">
        <v>45293.090636574067</v>
      </c>
      <c r="E2621" s="21">
        <v>45364.485543981471</v>
      </c>
      <c r="I2621" s="13">
        <v>45364.372094907398</v>
      </c>
    </row>
    <row r="2622" spans="1:9" x14ac:dyDescent="0.2">
      <c r="A2622" s="13">
        <v>43925.454363425917</v>
      </c>
      <c r="E2622" s="21">
        <v>45057.179016203714</v>
      </c>
      <c r="I2622" s="13">
        <v>45057.160775462973</v>
      </c>
    </row>
    <row r="2623" spans="1:9" x14ac:dyDescent="0.2">
      <c r="A2623" s="13">
        <v>43011.117268518523</v>
      </c>
      <c r="E2623" s="21">
        <v>45084.405729166669</v>
      </c>
      <c r="I2623" s="13">
        <v>45084.362638888888</v>
      </c>
    </row>
    <row r="2624" spans="1:9" x14ac:dyDescent="0.2">
      <c r="A2624" s="13">
        <v>42246.193194444437</v>
      </c>
      <c r="E2624" s="21">
        <v>45465.671851851854</v>
      </c>
      <c r="I2624" s="13">
        <v>45465.552800925929</v>
      </c>
    </row>
    <row r="2625" spans="1:9" x14ac:dyDescent="0.2">
      <c r="A2625" s="13">
        <v>42966.589768518519</v>
      </c>
      <c r="E2625" s="21">
        <v>45480.216724537036</v>
      </c>
      <c r="I2625" s="13">
        <v>45480.192546296297</v>
      </c>
    </row>
    <row r="2626" spans="1:9" x14ac:dyDescent="0.2">
      <c r="A2626" s="13">
        <v>45022.495347222219</v>
      </c>
      <c r="E2626" s="21">
        <v>45612.729074074072</v>
      </c>
      <c r="I2626" s="13">
        <v>45612.684201388889</v>
      </c>
    </row>
    <row r="2627" spans="1:9" x14ac:dyDescent="0.2">
      <c r="A2627" s="13">
        <v>44798.986006944448</v>
      </c>
      <c r="E2627" s="21">
        <v>44946.590648148151</v>
      </c>
      <c r="I2627" s="13">
        <v>44946.493587962963</v>
      </c>
    </row>
    <row r="2628" spans="1:9" x14ac:dyDescent="0.2">
      <c r="A2628" s="13">
        <v>45579.989201388889</v>
      </c>
      <c r="E2628" s="21">
        <v>45054.572696759264</v>
      </c>
      <c r="I2628" s="13">
        <v>45054.531724537039</v>
      </c>
    </row>
    <row r="2629" spans="1:9" x14ac:dyDescent="0.2">
      <c r="A2629" s="13">
        <v>44820.692094907397</v>
      </c>
      <c r="E2629" s="21">
        <v>45452.991469907407</v>
      </c>
      <c r="I2629" s="13">
        <v>45452.90388888889</v>
      </c>
    </row>
    <row r="2630" spans="1:9" x14ac:dyDescent="0.2">
      <c r="A2630" s="13">
        <v>42196.589201388888</v>
      </c>
      <c r="E2630" s="21">
        <v>45283.192175925928</v>
      </c>
      <c r="I2630" s="13">
        <v>45283.138113425928</v>
      </c>
    </row>
    <row r="2631" spans="1:9" x14ac:dyDescent="0.2">
      <c r="A2631" s="13">
        <v>45451.651377314818</v>
      </c>
      <c r="E2631" s="21">
        <v>44849.186909722222</v>
      </c>
      <c r="I2631" s="13">
        <v>44849.136597222219</v>
      </c>
    </row>
    <row r="2632" spans="1:9" x14ac:dyDescent="0.2">
      <c r="A2632" s="13">
        <v>45251.378587962958</v>
      </c>
      <c r="E2632" s="21">
        <v>44214.966053240729</v>
      </c>
      <c r="I2632" s="13">
        <v>44214.857523148137</v>
      </c>
    </row>
    <row r="2633" spans="1:9" x14ac:dyDescent="0.2">
      <c r="A2633" s="13">
        <v>45145.318310185183</v>
      </c>
      <c r="E2633" s="21">
        <v>45400.731956018521</v>
      </c>
      <c r="I2633" s="13">
        <v>45400.728877314818</v>
      </c>
    </row>
    <row r="2634" spans="1:9" x14ac:dyDescent="0.2">
      <c r="A2634" s="13">
        <v>44746.040034722217</v>
      </c>
      <c r="E2634" s="21">
        <v>45207.550370370373</v>
      </c>
      <c r="I2634" s="13">
        <v>45207.450115740743</v>
      </c>
    </row>
    <row r="2635" spans="1:9" x14ac:dyDescent="0.2">
      <c r="A2635" s="13">
        <v>44747.794178240743</v>
      </c>
      <c r="E2635" s="21">
        <v>42684.147442129637</v>
      </c>
      <c r="I2635" s="13">
        <v>42684.100949074083</v>
      </c>
    </row>
    <row r="2636" spans="1:9" x14ac:dyDescent="0.2">
      <c r="A2636" s="13">
        <v>45408.706712962958</v>
      </c>
      <c r="E2636" s="21">
        <v>44559.114270833335</v>
      </c>
      <c r="I2636" s="13">
        <v>44558.991331018522</v>
      </c>
    </row>
    <row r="2637" spans="1:9" x14ac:dyDescent="0.2">
      <c r="A2637" s="13">
        <v>45544.00854166667</v>
      </c>
      <c r="E2637" s="21">
        <v>45287.572997685187</v>
      </c>
      <c r="I2637" s="13">
        <v>45287.529456018521</v>
      </c>
    </row>
    <row r="2638" spans="1:9" x14ac:dyDescent="0.2">
      <c r="A2638" s="13">
        <v>41999.781122685177</v>
      </c>
      <c r="E2638" s="21">
        <v>43010.00686342593</v>
      </c>
      <c r="I2638" s="13">
        <v>43009.901689814818</v>
      </c>
    </row>
    <row r="2639" spans="1:9" x14ac:dyDescent="0.2">
      <c r="A2639" s="13">
        <v>44791.544108796297</v>
      </c>
      <c r="E2639" s="21">
        <v>43589.901006944441</v>
      </c>
      <c r="I2639" s="13">
        <v>43589.829641203702</v>
      </c>
    </row>
    <row r="2640" spans="1:9" x14ac:dyDescent="0.2">
      <c r="A2640" s="13">
        <v>44532.991967592592</v>
      </c>
      <c r="E2640" s="21">
        <v>43655.413344907407</v>
      </c>
      <c r="I2640" s="13">
        <v>43655.377997685187</v>
      </c>
    </row>
    <row r="2641" spans="1:9" x14ac:dyDescent="0.2">
      <c r="A2641" s="13">
        <v>45210.252013888887</v>
      </c>
      <c r="E2641" s="21">
        <v>44905.230069444449</v>
      </c>
      <c r="I2641" s="13">
        <v>44905.106238425928</v>
      </c>
    </row>
    <row r="2642" spans="1:9" x14ac:dyDescent="0.2">
      <c r="A2642" s="13">
        <v>42504.536898148152</v>
      </c>
      <c r="E2642" s="21">
        <v>44926.604375000003</v>
      </c>
      <c r="I2642" s="13">
        <v>44926.511122685188</v>
      </c>
    </row>
    <row r="2643" spans="1:9" x14ac:dyDescent="0.2">
      <c r="A2643" s="13">
        <v>45198.266365740739</v>
      </c>
      <c r="E2643" s="21">
        <v>45466.911678240744</v>
      </c>
      <c r="I2643" s="13">
        <v>45466.794942129629</v>
      </c>
    </row>
    <row r="2644" spans="1:9" x14ac:dyDescent="0.2">
      <c r="A2644" s="13">
        <v>44490.094675925917</v>
      </c>
      <c r="E2644" s="21">
        <v>44292.939444444448</v>
      </c>
      <c r="I2644" s="13">
        <v>44292.856412037043</v>
      </c>
    </row>
    <row r="2645" spans="1:9" x14ac:dyDescent="0.2">
      <c r="A2645" s="13">
        <v>44312.634004629632</v>
      </c>
      <c r="E2645" s="21">
        <v>43700.459421296291</v>
      </c>
      <c r="I2645" s="13">
        <v>43700.37259259259</v>
      </c>
    </row>
    <row r="2646" spans="1:9" x14ac:dyDescent="0.2">
      <c r="A2646" s="13">
        <v>43897.768263888887</v>
      </c>
      <c r="E2646" s="21">
        <v>45092.294594907406</v>
      </c>
      <c r="I2646" s="13">
        <v>45092.190578703703</v>
      </c>
    </row>
    <row r="2647" spans="1:9" x14ac:dyDescent="0.2">
      <c r="A2647" s="13">
        <v>45495.446111111109</v>
      </c>
      <c r="E2647" s="21">
        <v>45090.21303240741</v>
      </c>
      <c r="I2647" s="13">
        <v>45090.195416666669</v>
      </c>
    </row>
    <row r="2648" spans="1:9" x14ac:dyDescent="0.2">
      <c r="A2648" s="13">
        <v>43832.990682870368</v>
      </c>
      <c r="E2648" s="21">
        <v>44898.121782407412</v>
      </c>
      <c r="I2648" s="13">
        <v>44898.022233796299</v>
      </c>
    </row>
    <row r="2649" spans="1:9" x14ac:dyDescent="0.2">
      <c r="A2649" s="13">
        <v>44280.535185185188</v>
      </c>
      <c r="E2649" s="21">
        <v>44743.164039351854</v>
      </c>
      <c r="I2649" s="13">
        <v>44743.128553240742</v>
      </c>
    </row>
    <row r="2650" spans="1:9" x14ac:dyDescent="0.2">
      <c r="A2650" s="13">
        <v>44849.359803240739</v>
      </c>
      <c r="E2650" s="21">
        <v>43693.544629629629</v>
      </c>
      <c r="I2650" s="13">
        <v>43693.532962962963</v>
      </c>
    </row>
    <row r="2651" spans="1:9" x14ac:dyDescent="0.2">
      <c r="A2651" s="13">
        <v>44299.585069444453</v>
      </c>
      <c r="E2651" s="21">
        <v>45280.979687500003</v>
      </c>
      <c r="I2651" s="13">
        <v>45280.878993055558</v>
      </c>
    </row>
    <row r="2652" spans="1:9" x14ac:dyDescent="0.2">
      <c r="A2652" s="13">
        <v>45472.241562499999</v>
      </c>
      <c r="E2652" s="21">
        <v>43011.072465277772</v>
      </c>
      <c r="I2652" s="13">
        <v>43011.062361111108</v>
      </c>
    </row>
    <row r="2653" spans="1:9" x14ac:dyDescent="0.2">
      <c r="A2653" s="13">
        <v>45610.045185185183</v>
      </c>
      <c r="E2653" s="21">
        <v>44965.793368055565</v>
      </c>
      <c r="I2653" s="13">
        <v>44965.730671296304</v>
      </c>
    </row>
    <row r="2654" spans="1:9" x14ac:dyDescent="0.2">
      <c r="A2654" s="13">
        <v>45602.400520833333</v>
      </c>
      <c r="E2654" s="21">
        <v>44838.840069444443</v>
      </c>
      <c r="I2654" s="13">
        <v>44838.806516203702</v>
      </c>
    </row>
    <row r="2655" spans="1:9" x14ac:dyDescent="0.2">
      <c r="A2655" s="13">
        <v>45217.904861111107</v>
      </c>
      <c r="E2655" s="21">
        <v>45468.18645833333</v>
      </c>
      <c r="I2655" s="13">
        <v>45468.093495370369</v>
      </c>
    </row>
    <row r="2656" spans="1:9" x14ac:dyDescent="0.2">
      <c r="A2656" s="13">
        <v>43929.479108796288</v>
      </c>
      <c r="E2656" s="21">
        <v>45414.490810185176</v>
      </c>
      <c r="I2656" s="13">
        <v>45414.409849537027</v>
      </c>
    </row>
    <row r="2657" spans="1:9" x14ac:dyDescent="0.2">
      <c r="A2657" s="13">
        <v>41701.637187499997</v>
      </c>
      <c r="E2657" s="21">
        <v>45052.680625000001</v>
      </c>
      <c r="I2657" s="13">
        <v>45052.667094907411</v>
      </c>
    </row>
    <row r="2658" spans="1:9" x14ac:dyDescent="0.2">
      <c r="A2658" s="13">
        <v>44640.851157407407</v>
      </c>
      <c r="E2658" s="21">
        <v>45001.390231481477</v>
      </c>
      <c r="I2658" s="13">
        <v>45001.319803240738</v>
      </c>
    </row>
    <row r="2659" spans="1:9" x14ac:dyDescent="0.2">
      <c r="A2659" s="13">
        <v>44615.409062500003</v>
      </c>
      <c r="E2659" s="21">
        <v>43041.150925925918</v>
      </c>
      <c r="I2659" s="13">
        <v>43041.125231481477</v>
      </c>
    </row>
    <row r="2660" spans="1:9" x14ac:dyDescent="0.2">
      <c r="A2660" s="13">
        <v>43640.419942129629</v>
      </c>
      <c r="E2660" s="21">
        <v>43410.019571759258</v>
      </c>
      <c r="I2660" s="13">
        <v>43409.942002314812</v>
      </c>
    </row>
    <row r="2661" spans="1:9" x14ac:dyDescent="0.2">
      <c r="A2661" s="13">
        <v>42470.310381944437</v>
      </c>
      <c r="E2661" s="21">
        <v>45291.009340277778</v>
      </c>
      <c r="I2661" s="13">
        <v>45290.948379629634</v>
      </c>
    </row>
    <row r="2662" spans="1:9" x14ac:dyDescent="0.2">
      <c r="A2662" s="13">
        <v>45087.565104166657</v>
      </c>
      <c r="E2662" s="21">
        <v>44980.398217592599</v>
      </c>
      <c r="I2662" s="13">
        <v>44980.338159722232</v>
      </c>
    </row>
    <row r="2663" spans="1:9" x14ac:dyDescent="0.2">
      <c r="A2663" s="13">
        <v>44111.104502314818</v>
      </c>
      <c r="E2663" s="21">
        <v>42959.279907407406</v>
      </c>
      <c r="I2663" s="13">
        <v>42959.201736111107</v>
      </c>
    </row>
    <row r="2664" spans="1:9" x14ac:dyDescent="0.2">
      <c r="A2664" s="13">
        <v>44707.708043981482</v>
      </c>
      <c r="E2664" s="21">
        <v>43804.18137731481</v>
      </c>
      <c r="I2664" s="13">
        <v>43804.089571759258</v>
      </c>
    </row>
    <row r="2665" spans="1:9" x14ac:dyDescent="0.2">
      <c r="A2665" s="13">
        <v>42720.095358796287</v>
      </c>
      <c r="E2665" s="21">
        <v>45419.717569444438</v>
      </c>
      <c r="I2665" s="13">
        <v>45419.608425925922</v>
      </c>
    </row>
    <row r="2666" spans="1:9" x14ac:dyDescent="0.2">
      <c r="A2666" s="13">
        <v>43838.210925925923</v>
      </c>
      <c r="E2666" s="21">
        <v>45023.283240740733</v>
      </c>
      <c r="I2666" s="13">
        <v>45023.263819444437</v>
      </c>
    </row>
    <row r="2667" spans="1:9" x14ac:dyDescent="0.2">
      <c r="A2667" s="13">
        <v>45399.807511574072</v>
      </c>
      <c r="E2667" s="21">
        <v>44965.776689814811</v>
      </c>
      <c r="I2667" s="13">
        <v>44965.70480324074</v>
      </c>
    </row>
    <row r="2668" spans="1:9" x14ac:dyDescent="0.2">
      <c r="A2668" s="13">
        <v>44894.883402777778</v>
      </c>
      <c r="E2668" s="21">
        <v>45526.910636574074</v>
      </c>
      <c r="I2668" s="13">
        <v>45526.785879629628</v>
      </c>
    </row>
    <row r="2669" spans="1:9" x14ac:dyDescent="0.2">
      <c r="A2669" s="13">
        <v>43313.570254629631</v>
      </c>
      <c r="E2669" s="21">
        <v>44549.934305555558</v>
      </c>
      <c r="I2669" s="13">
        <v>44549.887928240743</v>
      </c>
    </row>
    <row r="2670" spans="1:9" x14ac:dyDescent="0.2">
      <c r="A2670" s="13">
        <v>42554.374444444453</v>
      </c>
      <c r="E2670" s="21">
        <v>44681.685312499991</v>
      </c>
      <c r="I2670" s="13">
        <v>44681.579675925917</v>
      </c>
    </row>
    <row r="2671" spans="1:9" x14ac:dyDescent="0.2">
      <c r="A2671" s="13">
        <v>42973.668263888889</v>
      </c>
      <c r="E2671" s="21">
        <v>44305.917581018519</v>
      </c>
      <c r="I2671" s="13">
        <v>44305.825416666667</v>
      </c>
    </row>
    <row r="2672" spans="1:9" x14ac:dyDescent="0.2">
      <c r="A2672" s="13">
        <v>45370.407766203702</v>
      </c>
      <c r="E2672" s="21">
        <v>45593.552175925928</v>
      </c>
      <c r="I2672" s="13">
        <v>45593.474363425928</v>
      </c>
    </row>
    <row r="2673" spans="1:9" x14ac:dyDescent="0.2">
      <c r="A2673" s="13">
        <v>44472.612523148149</v>
      </c>
      <c r="E2673" s="21">
        <v>42074.237800925926</v>
      </c>
      <c r="I2673" s="13">
        <v>42074.130682870367</v>
      </c>
    </row>
    <row r="2674" spans="1:9" x14ac:dyDescent="0.2">
      <c r="A2674" s="13">
        <v>44189.372210648151</v>
      </c>
      <c r="E2674" s="21">
        <v>44458.886134259257</v>
      </c>
      <c r="I2674" s="13">
        <v>44458.774965277778</v>
      </c>
    </row>
    <row r="2675" spans="1:9" x14ac:dyDescent="0.2">
      <c r="A2675" s="13">
        <v>43349.741527777784</v>
      </c>
      <c r="E2675" s="21">
        <v>44252.462986111117</v>
      </c>
      <c r="I2675" s="13">
        <v>44252.411041666674</v>
      </c>
    </row>
    <row r="2676" spans="1:9" x14ac:dyDescent="0.2">
      <c r="A2676" s="13">
        <v>45577.512499999997</v>
      </c>
      <c r="E2676" s="21">
        <v>43242.02443287037</v>
      </c>
      <c r="I2676" s="13">
        <v>43241.926307870373</v>
      </c>
    </row>
    <row r="2677" spans="1:9" x14ac:dyDescent="0.2">
      <c r="A2677" s="13">
        <v>45395.849872685183</v>
      </c>
      <c r="E2677" s="21">
        <v>43941.958425925928</v>
      </c>
      <c r="I2677" s="13">
        <v>43941.891273148147</v>
      </c>
    </row>
    <row r="2678" spans="1:9" x14ac:dyDescent="0.2">
      <c r="A2678" s="13">
        <v>45232.269050925926</v>
      </c>
      <c r="E2678" s="21">
        <v>43084.977349537039</v>
      </c>
      <c r="I2678" s="13">
        <v>43084.912488425929</v>
      </c>
    </row>
    <row r="2679" spans="1:9" x14ac:dyDescent="0.2">
      <c r="A2679" s="13">
        <v>44452.110439814824</v>
      </c>
      <c r="E2679" s="21">
        <v>45513.094814814816</v>
      </c>
      <c r="I2679" s="13">
        <v>45513.028831018521</v>
      </c>
    </row>
    <row r="2680" spans="1:9" x14ac:dyDescent="0.2">
      <c r="A2680" s="13">
        <v>45173.357766203713</v>
      </c>
      <c r="E2680" s="21">
        <v>43759.518877314811</v>
      </c>
      <c r="I2680" s="13">
        <v>43759.454108796293</v>
      </c>
    </row>
    <row r="2681" spans="1:9" x14ac:dyDescent="0.2">
      <c r="A2681" s="13">
        <v>45125.137789351851</v>
      </c>
      <c r="E2681" s="21">
        <v>43149.296342592592</v>
      </c>
      <c r="I2681" s="13">
        <v>43149.254374999997</v>
      </c>
    </row>
    <row r="2682" spans="1:9" x14ac:dyDescent="0.2">
      <c r="A2682" s="13">
        <v>45435.36619212963</v>
      </c>
      <c r="E2682" s="21">
        <v>43707.445277777784</v>
      </c>
      <c r="I2682" s="13">
        <v>43707.422627314823</v>
      </c>
    </row>
    <row r="2683" spans="1:9" x14ac:dyDescent="0.2">
      <c r="A2683" s="13">
        <v>44811.966215277767</v>
      </c>
      <c r="E2683" s="21">
        <v>44107.752835648142</v>
      </c>
      <c r="I2683" s="13">
        <v>44107.6565162037</v>
      </c>
    </row>
    <row r="2684" spans="1:9" x14ac:dyDescent="0.2">
      <c r="A2684" s="13">
        <v>42731.66878472222</v>
      </c>
      <c r="E2684" s="21">
        <v>44653.975671296299</v>
      </c>
      <c r="I2684" s="13">
        <v>44653.943229166667</v>
      </c>
    </row>
    <row r="2685" spans="1:9" x14ac:dyDescent="0.2">
      <c r="A2685" s="13">
        <v>43889.790196759262</v>
      </c>
      <c r="E2685" s="21">
        <v>44472.488923611105</v>
      </c>
      <c r="I2685" s="13">
        <v>44472.484988425917</v>
      </c>
    </row>
    <row r="2686" spans="1:9" x14ac:dyDescent="0.2">
      <c r="A2686" s="13">
        <v>41373.207928240743</v>
      </c>
      <c r="E2686" s="21">
        <v>45076.081689814819</v>
      </c>
      <c r="I2686" s="13">
        <v>45076.046759259261</v>
      </c>
    </row>
    <row r="2687" spans="1:9" x14ac:dyDescent="0.2">
      <c r="A2687" s="13">
        <v>44511.689606481479</v>
      </c>
      <c r="E2687" s="21">
        <v>44746.935937499999</v>
      </c>
      <c r="I2687" s="13">
        <v>44746.929155092592</v>
      </c>
    </row>
    <row r="2688" spans="1:9" x14ac:dyDescent="0.2">
      <c r="A2688" s="13">
        <v>45366.969143518523</v>
      </c>
      <c r="E2688" s="21">
        <v>44740.070347222223</v>
      </c>
      <c r="I2688" s="13">
        <v>44740.024594907409</v>
      </c>
    </row>
    <row r="2689" spans="1:9" x14ac:dyDescent="0.2">
      <c r="A2689" s="13">
        <v>43677.934293981481</v>
      </c>
      <c r="E2689" s="21">
        <v>43313.695543981485</v>
      </c>
      <c r="I2689" s="13">
        <v>43313.570254629631</v>
      </c>
    </row>
    <row r="2690" spans="1:9" x14ac:dyDescent="0.2">
      <c r="A2690" s="13">
        <v>43404.487650462957</v>
      </c>
      <c r="E2690" s="21">
        <v>44525.441979166673</v>
      </c>
      <c r="I2690" s="13">
        <v>44525.402291666673</v>
      </c>
    </row>
    <row r="2691" spans="1:9" x14ac:dyDescent="0.2">
      <c r="A2691" s="13">
        <v>43775.733495370368</v>
      </c>
      <c r="E2691" s="21">
        <v>45577.765706018523</v>
      </c>
      <c r="I2691" s="13">
        <v>45577.687141203707</v>
      </c>
    </row>
    <row r="2692" spans="1:9" x14ac:dyDescent="0.2">
      <c r="A2692" s="13">
        <v>44671.109085648153</v>
      </c>
      <c r="E2692" s="21">
        <v>44458.856608796297</v>
      </c>
      <c r="I2692" s="13">
        <v>44458.774965277778</v>
      </c>
    </row>
    <row r="2693" spans="1:9" x14ac:dyDescent="0.2">
      <c r="A2693" s="13">
        <v>42933.310949074083</v>
      </c>
      <c r="E2693" s="21">
        <v>42413.361828703702</v>
      </c>
      <c r="I2693" s="13">
        <v>42413.273159722223</v>
      </c>
    </row>
    <row r="2694" spans="1:9" x14ac:dyDescent="0.2">
      <c r="A2694" s="13">
        <v>44082.900613425933</v>
      </c>
      <c r="E2694" s="21">
        <v>45478.071805555563</v>
      </c>
      <c r="I2694" s="13">
        <v>45477.972500000003</v>
      </c>
    </row>
    <row r="2695" spans="1:9" x14ac:dyDescent="0.2">
      <c r="A2695" s="13">
        <v>45119.852743055562</v>
      </c>
      <c r="E2695" s="21">
        <v>44447.531273148146</v>
      </c>
      <c r="I2695" s="13">
        <v>44447.447048611109</v>
      </c>
    </row>
    <row r="2696" spans="1:9" x14ac:dyDescent="0.2">
      <c r="A2696" s="13">
        <v>44048.345833333333</v>
      </c>
      <c r="E2696" s="21">
        <v>45393.635601851856</v>
      </c>
      <c r="I2696" s="13">
        <v>45393.524594907409</v>
      </c>
    </row>
    <row r="2697" spans="1:9" x14ac:dyDescent="0.2">
      <c r="A2697" s="13">
        <v>45123.877384259264</v>
      </c>
      <c r="E2697" s="21">
        <v>44190.492708333339</v>
      </c>
      <c r="I2697" s="13">
        <v>44190.385567129633</v>
      </c>
    </row>
    <row r="2698" spans="1:9" x14ac:dyDescent="0.2">
      <c r="A2698" s="13">
        <v>44502.740416666667</v>
      </c>
      <c r="E2698" s="21">
        <v>43752.296689814815</v>
      </c>
      <c r="I2698" s="13">
        <v>43752.182743055557</v>
      </c>
    </row>
    <row r="2699" spans="1:9" x14ac:dyDescent="0.2">
      <c r="A2699" s="13">
        <v>45486.187847222223</v>
      </c>
      <c r="E2699" s="21">
        <v>44109.788819444446</v>
      </c>
      <c r="I2699" s="13">
        <v>44109.750347222223</v>
      </c>
    </row>
    <row r="2700" spans="1:9" x14ac:dyDescent="0.2">
      <c r="A2700" s="13">
        <v>45363.982766203713</v>
      </c>
      <c r="E2700" s="21">
        <v>42880.128923611097</v>
      </c>
      <c r="I2700" s="13">
        <v>42880.115648148138</v>
      </c>
    </row>
    <row r="2701" spans="1:9" x14ac:dyDescent="0.2">
      <c r="A2701" s="13">
        <v>45226.699594907397</v>
      </c>
      <c r="E2701" s="21">
        <v>42470.404733796291</v>
      </c>
      <c r="I2701" s="13">
        <v>42470.310381944437</v>
      </c>
    </row>
    <row r="2702" spans="1:9" x14ac:dyDescent="0.2">
      <c r="A2702" s="13">
        <v>44183.918912037043</v>
      </c>
      <c r="E2702" s="21">
        <v>44701.583356481482</v>
      </c>
      <c r="I2702" s="13">
        <v>44701.510324074072</v>
      </c>
    </row>
    <row r="2703" spans="1:9" x14ac:dyDescent="0.2">
      <c r="A2703" s="13">
        <v>44031.749189814807</v>
      </c>
      <c r="E2703" s="21">
        <v>44157.525624999995</v>
      </c>
      <c r="I2703" s="13">
        <v>44157.518217592587</v>
      </c>
    </row>
    <row r="2704" spans="1:9" x14ac:dyDescent="0.2">
      <c r="A2704" s="13">
        <v>45432.40252314815</v>
      </c>
      <c r="E2704" s="21">
        <v>44737.748888888884</v>
      </c>
      <c r="I2704" s="13">
        <v>44737.682511574072</v>
      </c>
    </row>
    <row r="2705" spans="1:9" x14ac:dyDescent="0.2">
      <c r="A2705" s="13">
        <v>42858.142314814817</v>
      </c>
      <c r="E2705" s="21">
        <v>44128.22446759259</v>
      </c>
      <c r="I2705" s="13">
        <v>44128.150057870371</v>
      </c>
    </row>
    <row r="2706" spans="1:9" x14ac:dyDescent="0.2">
      <c r="A2706" s="13">
        <v>42850.835902777777</v>
      </c>
      <c r="E2706" s="21">
        <v>43783.229166666664</v>
      </c>
      <c r="I2706" s="13">
        <v>43783.148715277777</v>
      </c>
    </row>
    <row r="2707" spans="1:9" x14ac:dyDescent="0.2">
      <c r="A2707" s="13">
        <v>44560.102500000001</v>
      </c>
      <c r="E2707" s="21">
        <v>44125.555520833332</v>
      </c>
      <c r="I2707" s="13">
        <v>44125.441678240742</v>
      </c>
    </row>
    <row r="2708" spans="1:9" x14ac:dyDescent="0.2">
      <c r="A2708" s="13">
        <v>45365.511793981481</v>
      </c>
      <c r="E2708" s="21">
        <v>45317.297488425931</v>
      </c>
      <c r="I2708" s="13">
        <v>45317.226886574077</v>
      </c>
    </row>
    <row r="2709" spans="1:9" x14ac:dyDescent="0.2">
      <c r="A2709" s="13">
        <v>44696.039490740739</v>
      </c>
      <c r="E2709" s="21">
        <v>42545.436979166661</v>
      </c>
      <c r="I2709" s="13">
        <v>42545.405798611107</v>
      </c>
    </row>
    <row r="2710" spans="1:9" x14ac:dyDescent="0.2">
      <c r="A2710" s="13">
        <v>44567.19226851852</v>
      </c>
      <c r="E2710" s="21">
        <v>44453.834201388891</v>
      </c>
      <c r="I2710" s="13">
        <v>44453.818969907406</v>
      </c>
    </row>
    <row r="2711" spans="1:9" x14ac:dyDescent="0.2">
      <c r="A2711" s="13">
        <v>45037.035960648151</v>
      </c>
      <c r="E2711" s="21">
        <v>45025.457557870373</v>
      </c>
      <c r="I2711" s="13">
        <v>45025.353148148148</v>
      </c>
    </row>
    <row r="2712" spans="1:9" x14ac:dyDescent="0.2">
      <c r="A2712" s="13">
        <v>45598.16064814815</v>
      </c>
      <c r="E2712" s="21">
        <v>43091.975717592592</v>
      </c>
      <c r="I2712" s="13">
        <v>43091.940023148149</v>
      </c>
    </row>
    <row r="2713" spans="1:9" x14ac:dyDescent="0.2">
      <c r="A2713" s="13">
        <v>44538.824884259258</v>
      </c>
      <c r="E2713" s="21">
        <v>44415.422893518524</v>
      </c>
      <c r="I2713" s="13">
        <v>44415.374768518523</v>
      </c>
    </row>
    <row r="2714" spans="1:9" x14ac:dyDescent="0.2">
      <c r="A2714" s="13">
        <v>45096.638518518521</v>
      </c>
      <c r="E2714" s="21">
        <v>42863.988217592596</v>
      </c>
      <c r="I2714" s="13">
        <v>42863.949652777781</v>
      </c>
    </row>
    <row r="2715" spans="1:9" x14ac:dyDescent="0.2">
      <c r="A2715" s="13">
        <v>44536.951145833344</v>
      </c>
      <c r="E2715" s="21">
        <v>42953.446805555555</v>
      </c>
      <c r="I2715" s="13">
        <v>42953.38962962963</v>
      </c>
    </row>
    <row r="2716" spans="1:9" x14ac:dyDescent="0.2">
      <c r="A2716" s="13">
        <v>45336.214178240742</v>
      </c>
      <c r="E2716" s="21">
        <v>45577.121481481481</v>
      </c>
      <c r="I2716" s="13">
        <v>45577.011388888888</v>
      </c>
    </row>
    <row r="2717" spans="1:9" x14ac:dyDescent="0.2">
      <c r="A2717" s="13">
        <v>45317.226886574077</v>
      </c>
      <c r="E2717" s="21">
        <v>44183.646608796291</v>
      </c>
      <c r="I2717" s="13">
        <v>44183.623611111107</v>
      </c>
    </row>
    <row r="2718" spans="1:9" x14ac:dyDescent="0.2">
      <c r="A2718" s="13">
        <v>44962.179236111107</v>
      </c>
      <c r="E2718" s="21">
        <v>45364.777511574073</v>
      </c>
      <c r="I2718" s="13">
        <v>45364.654745370368</v>
      </c>
    </row>
    <row r="2719" spans="1:9" x14ac:dyDescent="0.2">
      <c r="A2719" s="13">
        <v>44141.952314814807</v>
      </c>
      <c r="E2719" s="21">
        <v>45052.706377314811</v>
      </c>
      <c r="I2719" s="13">
        <v>45052.692870370367</v>
      </c>
    </row>
    <row r="2720" spans="1:9" x14ac:dyDescent="0.2">
      <c r="A2720" s="13">
        <v>42389.637789351851</v>
      </c>
      <c r="E2720" s="21">
        <v>43023.548576388894</v>
      </c>
      <c r="I2720" s="13">
        <v>43023.523576388892</v>
      </c>
    </row>
    <row r="2721" spans="1:9" x14ac:dyDescent="0.2">
      <c r="A2721" s="13">
        <v>44417.284803240742</v>
      </c>
      <c r="E2721" s="21">
        <v>45580.121747685196</v>
      </c>
      <c r="I2721" s="13">
        <v>45580.098275462973</v>
      </c>
    </row>
    <row r="2722" spans="1:9" x14ac:dyDescent="0.2">
      <c r="A2722" s="13">
        <v>43608.673182870371</v>
      </c>
      <c r="E2722" s="21">
        <v>45312.766979166663</v>
      </c>
      <c r="I2722" s="13">
        <v>45312.736631944441</v>
      </c>
    </row>
    <row r="2723" spans="1:9" x14ac:dyDescent="0.2">
      <c r="A2723" s="13">
        <v>42353.23914351852</v>
      </c>
      <c r="E2723" s="21">
        <v>42087.110520833332</v>
      </c>
      <c r="I2723" s="13">
        <v>42087.068229166667</v>
      </c>
    </row>
    <row r="2724" spans="1:9" x14ac:dyDescent="0.2">
      <c r="A2724" s="13">
        <v>44742.617152777777</v>
      </c>
      <c r="E2724" s="21">
        <v>44698.541354166664</v>
      </c>
      <c r="I2724" s="13">
        <v>44698.475289351853</v>
      </c>
    </row>
    <row r="2725" spans="1:9" x14ac:dyDescent="0.2">
      <c r="A2725" s="13">
        <v>44674.796284722222</v>
      </c>
      <c r="E2725" s="21">
        <v>44754.238159722227</v>
      </c>
      <c r="I2725" s="13">
        <v>44754.140706018523</v>
      </c>
    </row>
    <row r="2726" spans="1:9" x14ac:dyDescent="0.2">
      <c r="A2726" s="13">
        <v>45113.643171296288</v>
      </c>
      <c r="E2726" s="21">
        <v>44777.706215277773</v>
      </c>
      <c r="I2726" s="13">
        <v>44777.656805555547</v>
      </c>
    </row>
    <row r="2727" spans="1:9" x14ac:dyDescent="0.2">
      <c r="A2727" s="13">
        <v>45494.201527777783</v>
      </c>
      <c r="E2727" s="21">
        <v>43820.059259259258</v>
      </c>
      <c r="I2727" s="13">
        <v>43819.990046296298</v>
      </c>
    </row>
    <row r="2728" spans="1:9" x14ac:dyDescent="0.2">
      <c r="A2728" s="13">
        <v>44373.161724537043</v>
      </c>
      <c r="E2728" s="21">
        <v>43631.785462962966</v>
      </c>
      <c r="I2728" s="13">
        <v>43631.688125000001</v>
      </c>
    </row>
    <row r="2729" spans="1:9" x14ac:dyDescent="0.2">
      <c r="A2729" s="13">
        <v>45001.325150462973</v>
      </c>
      <c r="E2729" s="21">
        <v>45292.136226851857</v>
      </c>
      <c r="I2729" s="13">
        <v>45292.120254629634</v>
      </c>
    </row>
    <row r="2730" spans="1:9" x14ac:dyDescent="0.2">
      <c r="A2730" s="13">
        <v>44765.832951388889</v>
      </c>
      <c r="E2730" s="21">
        <v>42592.809131944436</v>
      </c>
      <c r="I2730" s="13">
        <v>42592.805925925917</v>
      </c>
    </row>
    <row r="2731" spans="1:9" x14ac:dyDescent="0.2">
      <c r="A2731" s="13">
        <v>43270.553831018522</v>
      </c>
      <c r="E2731" s="21">
        <v>42511.838865740741</v>
      </c>
      <c r="I2731" s="13">
        <v>42511.830428240741</v>
      </c>
    </row>
    <row r="2732" spans="1:9" x14ac:dyDescent="0.2">
      <c r="A2732" s="13">
        <v>45109.5703125</v>
      </c>
      <c r="E2732" s="21">
        <v>43351.150636574086</v>
      </c>
      <c r="I2732" s="13">
        <v>43351.120405092603</v>
      </c>
    </row>
    <row r="2733" spans="1:9" x14ac:dyDescent="0.2">
      <c r="A2733" s="13">
        <v>45070.162372685183</v>
      </c>
      <c r="E2733" s="21">
        <v>44971.947905092595</v>
      </c>
      <c r="I2733" s="13">
        <v>44971.928425925929</v>
      </c>
    </row>
    <row r="2734" spans="1:9" x14ac:dyDescent="0.2">
      <c r="A2734" s="13">
        <v>44735.969872685193</v>
      </c>
      <c r="E2734" s="21">
        <v>43944.314166666663</v>
      </c>
      <c r="I2734" s="13">
        <v>43944.306643518517</v>
      </c>
    </row>
    <row r="2735" spans="1:9" x14ac:dyDescent="0.2">
      <c r="A2735" s="13">
        <v>44187.122256944444</v>
      </c>
      <c r="E2735" s="21">
        <v>45376.766527777778</v>
      </c>
      <c r="I2735" s="13">
        <v>45376.762106481481</v>
      </c>
    </row>
    <row r="2736" spans="1:9" x14ac:dyDescent="0.2">
      <c r="A2736" s="13">
        <v>45189.016655092593</v>
      </c>
      <c r="E2736" s="21">
        <v>44781.436307870375</v>
      </c>
      <c r="I2736" s="13">
        <v>44781.3906712963</v>
      </c>
    </row>
    <row r="2737" spans="1:9" x14ac:dyDescent="0.2">
      <c r="A2737" s="13">
        <v>43630.870659722219</v>
      </c>
      <c r="E2737" s="21">
        <v>45396.937245370369</v>
      </c>
      <c r="I2737" s="13">
        <v>45396.874594907407</v>
      </c>
    </row>
    <row r="2738" spans="1:9" x14ac:dyDescent="0.2">
      <c r="A2738" s="13">
        <v>42811.993356481478</v>
      </c>
      <c r="E2738" s="21">
        <v>44972.939780092602</v>
      </c>
      <c r="I2738" s="13">
        <v>44972.923055555562</v>
      </c>
    </row>
    <row r="2739" spans="1:9" x14ac:dyDescent="0.2">
      <c r="A2739" s="13">
        <v>43161.060439814813</v>
      </c>
      <c r="E2739" s="21">
        <v>45428.172800925917</v>
      </c>
      <c r="I2739" s="13">
        <v>45428.097083333327</v>
      </c>
    </row>
    <row r="2740" spans="1:9" x14ac:dyDescent="0.2">
      <c r="A2740" s="13">
        <v>45412.45921296296</v>
      </c>
      <c r="E2740" s="21">
        <v>44241.693645833337</v>
      </c>
      <c r="I2740" s="13">
        <v>44241.57476851852</v>
      </c>
    </row>
    <row r="2741" spans="1:9" x14ac:dyDescent="0.2">
      <c r="A2741" s="13">
        <v>45393.133032407408</v>
      </c>
      <c r="E2741" s="21">
        <v>42195.648831018523</v>
      </c>
      <c r="I2741" s="13">
        <v>42195.535682870373</v>
      </c>
    </row>
    <row r="2742" spans="1:9" x14ac:dyDescent="0.2">
      <c r="A2742" s="13">
        <v>45284.483969907407</v>
      </c>
      <c r="E2742" s="21">
        <v>44583.244583333333</v>
      </c>
      <c r="I2742" s="13">
        <v>44583.130752314813</v>
      </c>
    </row>
    <row r="2743" spans="1:9" x14ac:dyDescent="0.2">
      <c r="A2743" s="13">
        <v>43514.511458333327</v>
      </c>
      <c r="E2743" s="21">
        <v>43801.925138888895</v>
      </c>
      <c r="I2743" s="13">
        <v>43801.915509259263</v>
      </c>
    </row>
    <row r="2744" spans="1:9" x14ac:dyDescent="0.2">
      <c r="A2744" s="13">
        <v>44650.900138888886</v>
      </c>
      <c r="E2744" s="21">
        <v>44472.720173611109</v>
      </c>
      <c r="I2744" s="13">
        <v>44472.612523148149</v>
      </c>
    </row>
    <row r="2745" spans="1:9" x14ac:dyDescent="0.2">
      <c r="A2745" s="13">
        <v>43840.777858796297</v>
      </c>
      <c r="E2745" s="21">
        <v>44164.106273148151</v>
      </c>
      <c r="I2745" s="13">
        <v>44164.104641203703</v>
      </c>
    </row>
    <row r="2746" spans="1:9" x14ac:dyDescent="0.2">
      <c r="A2746" s="13">
        <v>44877.269224537027</v>
      </c>
      <c r="E2746" s="21">
        <v>42679.708483796305</v>
      </c>
      <c r="I2746" s="13">
        <v>42679.676400462973</v>
      </c>
    </row>
    <row r="2747" spans="1:9" x14ac:dyDescent="0.2">
      <c r="A2747" s="13">
        <v>45221.743761574071</v>
      </c>
      <c r="E2747" s="21">
        <v>44074.358437499999</v>
      </c>
      <c r="I2747" s="13">
        <v>44074.349004629628</v>
      </c>
    </row>
    <row r="2748" spans="1:9" x14ac:dyDescent="0.2">
      <c r="A2748" s="13">
        <v>44618.994305555563</v>
      </c>
      <c r="E2748" s="21">
        <v>42787.069965277777</v>
      </c>
      <c r="I2748" s="13">
        <v>42787.017268518517</v>
      </c>
    </row>
    <row r="2749" spans="1:9" x14ac:dyDescent="0.2">
      <c r="A2749" s="13">
        <v>45485.786608796298</v>
      </c>
      <c r="E2749" s="21">
        <v>43726.532905092594</v>
      </c>
      <c r="I2749" s="13">
        <v>43726.527754629627</v>
      </c>
    </row>
    <row r="2750" spans="1:9" x14ac:dyDescent="0.2">
      <c r="A2750" s="13">
        <v>45033.589189814818</v>
      </c>
      <c r="E2750" s="21">
        <v>45108.294016203705</v>
      </c>
      <c r="I2750" s="13">
        <v>45108.241805555554</v>
      </c>
    </row>
    <row r="2751" spans="1:9" x14ac:dyDescent="0.2">
      <c r="A2751" s="13">
        <v>41399.769456018519</v>
      </c>
      <c r="E2751" s="21">
        <v>45161.170995370376</v>
      </c>
      <c r="I2751" s="13">
        <v>45161.164884259262</v>
      </c>
    </row>
    <row r="2752" spans="1:9" x14ac:dyDescent="0.2">
      <c r="A2752" s="13">
        <v>43357.766099537039</v>
      </c>
      <c r="E2752" s="21">
        <v>45194.464814814819</v>
      </c>
      <c r="I2752" s="13">
        <v>45194.387835648151</v>
      </c>
    </row>
    <row r="2753" spans="1:9" x14ac:dyDescent="0.2">
      <c r="A2753" s="13">
        <v>45222.400011574071</v>
      </c>
      <c r="E2753" s="21">
        <v>42196.600810185184</v>
      </c>
      <c r="I2753" s="13">
        <v>42196.589201388888</v>
      </c>
    </row>
    <row r="2754" spans="1:9" x14ac:dyDescent="0.2">
      <c r="A2754" s="13">
        <v>44381.904386574082</v>
      </c>
      <c r="E2754" s="21">
        <v>43490.979571759264</v>
      </c>
      <c r="I2754" s="13">
        <v>43490.87871527778</v>
      </c>
    </row>
    <row r="2755" spans="1:9" x14ac:dyDescent="0.2">
      <c r="A2755" s="13">
        <v>44938.353229166663</v>
      </c>
      <c r="E2755" s="21">
        <v>45123.323877314826</v>
      </c>
      <c r="I2755" s="13">
        <v>45123.302141203712</v>
      </c>
    </row>
    <row r="2756" spans="1:9" x14ac:dyDescent="0.2">
      <c r="A2756" s="13">
        <v>43683.400300925918</v>
      </c>
      <c r="E2756" s="21">
        <v>44413.838888888902</v>
      </c>
      <c r="I2756" s="13">
        <v>44413.786087962973</v>
      </c>
    </row>
    <row r="2757" spans="1:9" x14ac:dyDescent="0.2">
      <c r="A2757" s="13">
        <v>44313.156342592592</v>
      </c>
      <c r="E2757" s="21">
        <v>42446.312222222223</v>
      </c>
      <c r="I2757" s="13">
        <v>42446.221956018519</v>
      </c>
    </row>
    <row r="2758" spans="1:9" x14ac:dyDescent="0.2">
      <c r="A2758" s="13">
        <v>43783.148715277777</v>
      </c>
      <c r="E2758" s="21">
        <v>42796.03052083333</v>
      </c>
      <c r="I2758" s="13">
        <v>42795.946956018517</v>
      </c>
    </row>
    <row r="2759" spans="1:9" x14ac:dyDescent="0.2">
      <c r="A2759" s="13">
        <v>45215.87327546296</v>
      </c>
      <c r="E2759" s="21">
        <v>44828.809849537029</v>
      </c>
      <c r="I2759" s="13">
        <v>44828.801574074067</v>
      </c>
    </row>
    <row r="2760" spans="1:9" x14ac:dyDescent="0.2">
      <c r="A2760" s="13">
        <v>42611.873263888891</v>
      </c>
      <c r="E2760" s="21">
        <v>42542.49623842592</v>
      </c>
      <c r="I2760" s="13">
        <v>42542.420069444437</v>
      </c>
    </row>
    <row r="2761" spans="1:9" x14ac:dyDescent="0.2">
      <c r="A2761" s="13">
        <v>45364.502314814818</v>
      </c>
      <c r="E2761" s="21">
        <v>42850.949062499996</v>
      </c>
      <c r="I2761" s="13">
        <v>42850.835902777777</v>
      </c>
    </row>
    <row r="2762" spans="1:9" x14ac:dyDescent="0.2">
      <c r="A2762" s="13">
        <v>44203.552048611113</v>
      </c>
      <c r="E2762" s="21">
        <v>45496.892256944448</v>
      </c>
      <c r="I2762" s="13">
        <v>45496.794733796298</v>
      </c>
    </row>
    <row r="2763" spans="1:9" x14ac:dyDescent="0.2">
      <c r="A2763" s="13">
        <v>45196.09814814815</v>
      </c>
      <c r="E2763" s="21">
        <v>44821.487314814811</v>
      </c>
      <c r="I2763" s="13">
        <v>44821.473692129628</v>
      </c>
    </row>
    <row r="2764" spans="1:9" x14ac:dyDescent="0.2">
      <c r="A2764" s="13">
        <v>45324.804560185177</v>
      </c>
      <c r="E2764" s="21">
        <v>44669.629502314812</v>
      </c>
      <c r="I2764" s="13">
        <v>44669.57130787037</v>
      </c>
    </row>
    <row r="2765" spans="1:9" x14ac:dyDescent="0.2">
      <c r="A2765" s="13">
        <v>44687.5621875</v>
      </c>
      <c r="E2765" s="21">
        <v>43804.081898148157</v>
      </c>
      <c r="I2765" s="13">
        <v>43803.956921296303</v>
      </c>
    </row>
    <row r="2766" spans="1:9" x14ac:dyDescent="0.2">
      <c r="A2766" s="13">
        <v>44533.825312499997</v>
      </c>
      <c r="E2766" s="21">
        <v>45200.828379629624</v>
      </c>
      <c r="I2766" s="13">
        <v>45200.735983796287</v>
      </c>
    </row>
    <row r="2767" spans="1:9" x14ac:dyDescent="0.2">
      <c r="A2767" s="13">
        <v>43275.750150462962</v>
      </c>
      <c r="E2767" s="21">
        <v>44437.291666666672</v>
      </c>
      <c r="I2767" s="13">
        <v>44437.169548611113</v>
      </c>
    </row>
    <row r="2768" spans="1:9" x14ac:dyDescent="0.2">
      <c r="A2768" s="13">
        <v>44089.540567129632</v>
      </c>
      <c r="E2768" s="21">
        <v>43470.047141203708</v>
      </c>
      <c r="I2768" s="13">
        <v>43470.015659722223</v>
      </c>
    </row>
    <row r="2769" spans="1:9" x14ac:dyDescent="0.2">
      <c r="A2769" s="13">
        <v>44293.103206018517</v>
      </c>
      <c r="E2769" s="21">
        <v>44094.297430555554</v>
      </c>
      <c r="I2769" s="13">
        <v>44094.256504629629</v>
      </c>
    </row>
    <row r="2770" spans="1:9" x14ac:dyDescent="0.2">
      <c r="A2770" s="13">
        <v>43744.722407407397</v>
      </c>
      <c r="E2770" s="21">
        <v>43796.930775462963</v>
      </c>
      <c r="I2770" s="13">
        <v>43796.884583333333</v>
      </c>
    </row>
    <row r="2771" spans="1:9" x14ac:dyDescent="0.2">
      <c r="A2771" s="13">
        <v>45095.834317129629</v>
      </c>
      <c r="E2771" s="21">
        <v>44305.926064814812</v>
      </c>
      <c r="I2771" s="13">
        <v>44305.825416666667</v>
      </c>
    </row>
    <row r="2772" spans="1:9" x14ac:dyDescent="0.2">
      <c r="A2772" s="13">
        <v>45505.281261574077</v>
      </c>
      <c r="E2772" s="21">
        <v>45148.968356481477</v>
      </c>
      <c r="I2772" s="13">
        <v>45148.847025462957</v>
      </c>
    </row>
    <row r="2773" spans="1:9" x14ac:dyDescent="0.2">
      <c r="A2773" s="13">
        <v>45193.585347222222</v>
      </c>
      <c r="E2773" s="21">
        <v>45464.893854166665</v>
      </c>
      <c r="I2773" s="13">
        <v>45464.818495370368</v>
      </c>
    </row>
    <row r="2774" spans="1:9" x14ac:dyDescent="0.2">
      <c r="A2774" s="13">
        <v>45020.928715277783</v>
      </c>
      <c r="E2774" s="21">
        <v>44467.459872685184</v>
      </c>
      <c r="I2774" s="13">
        <v>44467.351041666669</v>
      </c>
    </row>
    <row r="2775" spans="1:9" x14ac:dyDescent="0.2">
      <c r="A2775" s="13">
        <v>44902.04755787037</v>
      </c>
      <c r="E2775" s="21">
        <v>45045.709004629629</v>
      </c>
      <c r="I2775" s="13">
        <v>45045.642731481479</v>
      </c>
    </row>
    <row r="2776" spans="1:9" x14ac:dyDescent="0.2">
      <c r="A2776" s="13">
        <v>44956.521423611113</v>
      </c>
      <c r="E2776" s="21">
        <v>43336.590208333328</v>
      </c>
      <c r="I2776" s="13">
        <v>43336.465127314812</v>
      </c>
    </row>
    <row r="2777" spans="1:9" x14ac:dyDescent="0.2">
      <c r="A2777" s="13">
        <v>42150.151562500003</v>
      </c>
      <c r="E2777" s="21">
        <v>44804.510393518518</v>
      </c>
      <c r="I2777" s="13">
        <v>44804.43608796296</v>
      </c>
    </row>
    <row r="2778" spans="1:9" x14ac:dyDescent="0.2">
      <c r="A2778" s="13">
        <v>43128.548877314817</v>
      </c>
      <c r="E2778" s="21">
        <v>45321.918796296297</v>
      </c>
      <c r="I2778" s="13">
        <v>45321.86041666667</v>
      </c>
    </row>
    <row r="2779" spans="1:9" x14ac:dyDescent="0.2">
      <c r="A2779" s="13">
        <v>44527.800729166673</v>
      </c>
      <c r="E2779" s="21">
        <v>43816.818414351852</v>
      </c>
      <c r="I2779" s="13">
        <v>43816.718923611108</v>
      </c>
    </row>
    <row r="2780" spans="1:9" x14ac:dyDescent="0.2">
      <c r="A2780" s="13">
        <v>44607.938935185193</v>
      </c>
      <c r="E2780" s="21">
        <v>43778.708171296297</v>
      </c>
      <c r="I2780" s="13">
        <v>43778.586504629631</v>
      </c>
    </row>
    <row r="2781" spans="1:9" x14ac:dyDescent="0.2">
      <c r="A2781" s="13">
        <v>43824.610081018523</v>
      </c>
      <c r="E2781" s="21">
        <v>43779.952951388899</v>
      </c>
      <c r="I2781" s="13">
        <v>43779.888391203713</v>
      </c>
    </row>
    <row r="2782" spans="1:9" x14ac:dyDescent="0.2">
      <c r="A2782" s="13">
        <v>44548.254803240743</v>
      </c>
      <c r="E2782" s="21">
        <v>42155.162997685184</v>
      </c>
      <c r="I2782" s="13">
        <v>42155.148796296293</v>
      </c>
    </row>
    <row r="2783" spans="1:9" x14ac:dyDescent="0.2">
      <c r="A2783" s="13">
        <v>43983.370520833327</v>
      </c>
      <c r="E2783" s="21">
        <v>42935.954432870371</v>
      </c>
      <c r="I2783" s="13">
        <v>42935.87427083333</v>
      </c>
    </row>
    <row r="2784" spans="1:9" x14ac:dyDescent="0.2">
      <c r="A2784" s="13">
        <v>45254.799074074072</v>
      </c>
      <c r="E2784" s="21">
        <v>44704.168587962959</v>
      </c>
      <c r="I2784" s="13">
        <v>44704.162245370368</v>
      </c>
    </row>
    <row r="2785" spans="1:9" x14ac:dyDescent="0.2">
      <c r="A2785" s="13">
        <v>44800.005879629629</v>
      </c>
      <c r="E2785" s="21">
        <v>44207.262118055551</v>
      </c>
      <c r="I2785" s="13">
        <v>44207.139432870368</v>
      </c>
    </row>
    <row r="2786" spans="1:9" x14ac:dyDescent="0.2">
      <c r="A2786" s="13">
        <v>45297.88071759259</v>
      </c>
      <c r="E2786" s="21">
        <v>42809.235092592586</v>
      </c>
      <c r="I2786" s="13">
        <v>42809.169120370367</v>
      </c>
    </row>
    <row r="2787" spans="1:9" x14ac:dyDescent="0.2">
      <c r="A2787" s="13">
        <v>43615.495763888888</v>
      </c>
      <c r="E2787" s="21">
        <v>44902.16646990741</v>
      </c>
      <c r="I2787" s="13">
        <v>44902.04755787037</v>
      </c>
    </row>
    <row r="2788" spans="1:9" x14ac:dyDescent="0.2">
      <c r="A2788" s="13">
        <v>44697.335694444453</v>
      </c>
      <c r="E2788" s="21">
        <v>45347.001030092586</v>
      </c>
      <c r="I2788" s="13">
        <v>45346.886689814812</v>
      </c>
    </row>
    <row r="2789" spans="1:9" x14ac:dyDescent="0.2">
      <c r="A2789" s="13">
        <v>41908.012395833342</v>
      </c>
      <c r="E2789" s="21">
        <v>42614.717175925936</v>
      </c>
      <c r="I2789" s="13">
        <v>42614.626122685193</v>
      </c>
    </row>
    <row r="2790" spans="1:9" x14ac:dyDescent="0.2">
      <c r="A2790" s="13">
        <v>45225.082326388889</v>
      </c>
      <c r="E2790" s="21">
        <v>44284.6403587963</v>
      </c>
      <c r="I2790" s="13">
        <v>44284.600590277783</v>
      </c>
    </row>
    <row r="2791" spans="1:9" x14ac:dyDescent="0.2">
      <c r="A2791" s="13">
        <v>44746.831597222219</v>
      </c>
      <c r="E2791" s="21">
        <v>43939.998993055546</v>
      </c>
      <c r="I2791" s="13">
        <v>43939.978483796287</v>
      </c>
    </row>
    <row r="2792" spans="1:9" x14ac:dyDescent="0.2">
      <c r="A2792" s="13">
        <v>45177.117650462962</v>
      </c>
      <c r="E2792" s="21">
        <v>42708.528321759259</v>
      </c>
      <c r="I2792" s="13">
        <v>42708.499108796299</v>
      </c>
    </row>
    <row r="2793" spans="1:9" x14ac:dyDescent="0.2">
      <c r="A2793" s="13">
        <v>43248.458622685182</v>
      </c>
      <c r="E2793" s="21">
        <v>43463.641412037032</v>
      </c>
      <c r="I2793" s="13">
        <v>43463.596944444442</v>
      </c>
    </row>
    <row r="2794" spans="1:9" x14ac:dyDescent="0.2">
      <c r="A2794" s="13">
        <v>44427.694062499999</v>
      </c>
      <c r="E2794" s="21">
        <v>42796.058587962958</v>
      </c>
      <c r="I2794" s="13">
        <v>42795.946956018517</v>
      </c>
    </row>
    <row r="2795" spans="1:9" x14ac:dyDescent="0.2">
      <c r="A2795" s="13">
        <v>43173.787222222221</v>
      </c>
      <c r="E2795" s="21">
        <v>43630.922129629624</v>
      </c>
      <c r="I2795" s="13">
        <v>43630.870659722219</v>
      </c>
    </row>
    <row r="2796" spans="1:9" x14ac:dyDescent="0.2">
      <c r="A2796" s="13">
        <v>44420.443113425928</v>
      </c>
      <c r="E2796" s="21">
        <v>45164.053344907406</v>
      </c>
      <c r="I2796" s="13">
        <v>45164.011331018519</v>
      </c>
    </row>
    <row r="2797" spans="1:9" x14ac:dyDescent="0.2">
      <c r="A2797" s="13">
        <v>44725.013819444437</v>
      </c>
      <c r="E2797" s="21">
        <v>43792.011053240742</v>
      </c>
      <c r="I2797" s="13">
        <v>43791.972696759258</v>
      </c>
    </row>
    <row r="2798" spans="1:9" x14ac:dyDescent="0.2">
      <c r="A2798" s="13">
        <v>45573.172500000001</v>
      </c>
      <c r="E2798" s="21">
        <v>44307.186689814807</v>
      </c>
      <c r="I2798" s="13">
        <v>44307.083553240736</v>
      </c>
    </row>
    <row r="2799" spans="1:9" x14ac:dyDescent="0.2">
      <c r="A2799" s="13">
        <v>45345.099224537043</v>
      </c>
      <c r="E2799" s="21">
        <v>45430.760347222225</v>
      </c>
      <c r="I2799" s="13">
        <v>45430.723854166667</v>
      </c>
    </row>
    <row r="2800" spans="1:9" x14ac:dyDescent="0.2">
      <c r="A2800" s="13">
        <v>45179.458680555559</v>
      </c>
      <c r="E2800" s="21">
        <v>43743.646469907413</v>
      </c>
      <c r="I2800" s="13">
        <v>43743.622766203713</v>
      </c>
    </row>
    <row r="2801" spans="1:9" x14ac:dyDescent="0.2">
      <c r="A2801" s="13">
        <v>44695.941828703697</v>
      </c>
      <c r="E2801" s="21">
        <v>44653.2184375</v>
      </c>
      <c r="I2801" s="13">
        <v>44653.102048611108</v>
      </c>
    </row>
    <row r="2802" spans="1:9" x14ac:dyDescent="0.2">
      <c r="A2802" s="13">
        <v>43884.909803240742</v>
      </c>
      <c r="E2802" s="21">
        <v>45121.613657407412</v>
      </c>
      <c r="I2802" s="13">
        <v>45121.592106481483</v>
      </c>
    </row>
    <row r="2803" spans="1:9" x14ac:dyDescent="0.2">
      <c r="A2803" s="13">
        <v>43707.422627314823</v>
      </c>
      <c r="E2803" s="21">
        <v>45079.824571759258</v>
      </c>
      <c r="I2803" s="13">
        <v>45079.76153935185</v>
      </c>
    </row>
    <row r="2804" spans="1:9" x14ac:dyDescent="0.2">
      <c r="A2804" s="13">
        <v>44115.328715277778</v>
      </c>
      <c r="E2804" s="21">
        <v>45491.347129629634</v>
      </c>
      <c r="I2804" s="13">
        <v>45491.239594907413</v>
      </c>
    </row>
    <row r="2805" spans="1:9" x14ac:dyDescent="0.2">
      <c r="A2805" s="13">
        <v>45216.46675925926</v>
      </c>
      <c r="E2805" s="21">
        <v>45076.936689814822</v>
      </c>
      <c r="I2805" s="13">
        <v>45076.865578703713</v>
      </c>
    </row>
    <row r="2806" spans="1:9" x14ac:dyDescent="0.2">
      <c r="A2806" s="13">
        <v>44525.276550925933</v>
      </c>
      <c r="E2806" s="21">
        <v>44560.172256944454</v>
      </c>
      <c r="I2806" s="13">
        <v>44560.155636574083</v>
      </c>
    </row>
    <row r="2807" spans="1:9" x14ac:dyDescent="0.2">
      <c r="A2807" s="13">
        <v>42979.929351851853</v>
      </c>
      <c r="E2807" s="21">
        <v>44455.969918981478</v>
      </c>
      <c r="I2807" s="13">
        <v>44455.899421296293</v>
      </c>
    </row>
    <row r="2808" spans="1:9" x14ac:dyDescent="0.2">
      <c r="A2808" s="13">
        <v>43002.338587962957</v>
      </c>
      <c r="E2808" s="21">
        <v>44252.147361111107</v>
      </c>
      <c r="I2808" s="13">
        <v>44252.027754629627</v>
      </c>
    </row>
    <row r="2809" spans="1:9" x14ac:dyDescent="0.2">
      <c r="A2809" s="13">
        <v>42107.132673611108</v>
      </c>
      <c r="E2809" s="21">
        <v>45619.986886574079</v>
      </c>
      <c r="I2809" s="13">
        <v>45619.976886574077</v>
      </c>
    </row>
    <row r="2810" spans="1:9" x14ac:dyDescent="0.2">
      <c r="A2810" s="13">
        <v>44553.215543981481</v>
      </c>
      <c r="E2810" s="21">
        <v>45457.634236111109</v>
      </c>
      <c r="I2810" s="13">
        <v>45457.607071759259</v>
      </c>
    </row>
    <row r="2811" spans="1:9" x14ac:dyDescent="0.2">
      <c r="A2811" s="13">
        <v>44678.642824074072</v>
      </c>
      <c r="E2811" s="21">
        <v>45060.353634259256</v>
      </c>
      <c r="I2811" s="13">
        <v>45060.253194444442</v>
      </c>
    </row>
    <row r="2812" spans="1:9" x14ac:dyDescent="0.2">
      <c r="A2812" s="13">
        <v>45599.867766203701</v>
      </c>
      <c r="E2812" s="21">
        <v>42954.210555555554</v>
      </c>
      <c r="I2812" s="13">
        <v>42954.13585648148</v>
      </c>
    </row>
    <row r="2813" spans="1:9" x14ac:dyDescent="0.2">
      <c r="A2813" s="13">
        <v>44663.21534722222</v>
      </c>
      <c r="E2813" s="21">
        <v>45078.926828703705</v>
      </c>
      <c r="I2813" s="13">
        <v>45078.867280092592</v>
      </c>
    </row>
    <row r="2814" spans="1:9" x14ac:dyDescent="0.2">
      <c r="A2814" s="13">
        <v>44620.985405092593</v>
      </c>
      <c r="E2814" s="21">
        <v>44888.500462962962</v>
      </c>
      <c r="I2814" s="13">
        <v>44888.397106481483</v>
      </c>
    </row>
    <row r="2815" spans="1:9" x14ac:dyDescent="0.2">
      <c r="A2815" s="13">
        <v>44123.083252314813</v>
      </c>
      <c r="E2815" s="21">
        <v>43752.225092592591</v>
      </c>
      <c r="I2815" s="13">
        <v>43752.182743055557</v>
      </c>
    </row>
    <row r="2816" spans="1:9" x14ac:dyDescent="0.2">
      <c r="A2816" s="13">
        <v>44690.890532407408</v>
      </c>
      <c r="E2816" s="21">
        <v>44560.194282407407</v>
      </c>
      <c r="I2816" s="13">
        <v>44560.102500000001</v>
      </c>
    </row>
    <row r="2817" spans="1:9" x14ac:dyDescent="0.2">
      <c r="A2817" s="13">
        <v>43797.323067129633</v>
      </c>
      <c r="E2817" s="21">
        <v>44313.251435185186</v>
      </c>
      <c r="I2817" s="13">
        <v>44313.156342592592</v>
      </c>
    </row>
    <row r="2818" spans="1:9" x14ac:dyDescent="0.2">
      <c r="A2818" s="13">
        <v>44763.007789351846</v>
      </c>
      <c r="E2818" s="21">
        <v>41999.848391203697</v>
      </c>
      <c r="I2818" s="13">
        <v>41999.781122685177</v>
      </c>
    </row>
    <row r="2819" spans="1:9" x14ac:dyDescent="0.2">
      <c r="A2819" s="13">
        <v>43805.553923611107</v>
      </c>
      <c r="E2819" s="21">
        <v>44055.520532407412</v>
      </c>
      <c r="I2819" s="13">
        <v>44055.483854166669</v>
      </c>
    </row>
    <row r="2820" spans="1:9" x14ac:dyDescent="0.2">
      <c r="A2820" s="13">
        <v>45484.603437500002</v>
      </c>
      <c r="E2820" s="21">
        <v>44890.194930555554</v>
      </c>
      <c r="I2820" s="13">
        <v>44890.077407407407</v>
      </c>
    </row>
    <row r="2821" spans="1:9" x14ac:dyDescent="0.2">
      <c r="A2821" s="13">
        <v>43745.517800925933</v>
      </c>
      <c r="E2821" s="21">
        <v>44000.272037037037</v>
      </c>
      <c r="I2821" s="13">
        <v>44000.16233796296</v>
      </c>
    </row>
    <row r="2822" spans="1:9" x14ac:dyDescent="0.2">
      <c r="A2822" s="13">
        <v>45033.359803240739</v>
      </c>
      <c r="E2822" s="21">
        <v>43992.830810185187</v>
      </c>
      <c r="I2822" s="13">
        <v>43992.719467592593</v>
      </c>
    </row>
    <row r="2823" spans="1:9" x14ac:dyDescent="0.2">
      <c r="A2823" s="13">
        <v>42817.226238425923</v>
      </c>
      <c r="E2823" s="21">
        <v>45377.749386574076</v>
      </c>
      <c r="I2823" s="13">
        <v>45377.660682870373</v>
      </c>
    </row>
    <row r="2824" spans="1:9" x14ac:dyDescent="0.2">
      <c r="A2824" s="13">
        <v>43281.167592592603</v>
      </c>
      <c r="E2824" s="21">
        <v>45432.005960648145</v>
      </c>
      <c r="I2824" s="13">
        <v>45431.89980324074</v>
      </c>
    </row>
    <row r="2825" spans="1:9" x14ac:dyDescent="0.2">
      <c r="A2825" s="13">
        <v>44908.80133101852</v>
      </c>
      <c r="E2825" s="21">
        <v>44672.731817129628</v>
      </c>
      <c r="I2825" s="13">
        <v>44672.65761574074</v>
      </c>
    </row>
    <row r="2826" spans="1:9" x14ac:dyDescent="0.2">
      <c r="A2826" s="13">
        <v>43575.865729166668</v>
      </c>
      <c r="E2826" s="21">
        <v>44352.674027777779</v>
      </c>
      <c r="I2826" s="13">
        <v>44352.656574074077</v>
      </c>
    </row>
    <row r="2827" spans="1:9" x14ac:dyDescent="0.2">
      <c r="A2827" s="13">
        <v>44616.619131944448</v>
      </c>
      <c r="E2827" s="21">
        <v>45447.657071759255</v>
      </c>
      <c r="I2827" s="13">
        <v>45447.649664351848</v>
      </c>
    </row>
    <row r="2828" spans="1:9" x14ac:dyDescent="0.2">
      <c r="A2828" s="13">
        <v>45068.230034722219</v>
      </c>
      <c r="E2828" s="21">
        <v>45079.88685185185</v>
      </c>
      <c r="I2828" s="13">
        <v>45079.76153935185</v>
      </c>
    </row>
    <row r="2829" spans="1:9" x14ac:dyDescent="0.2">
      <c r="A2829" s="13">
        <v>44633.599710648137</v>
      </c>
      <c r="E2829" s="21">
        <v>43856.846145833326</v>
      </c>
      <c r="I2829" s="13">
        <v>43856.736342592587</v>
      </c>
    </row>
    <row r="2830" spans="1:9" x14ac:dyDescent="0.2">
      <c r="A2830" s="13">
        <v>42610.139675925922</v>
      </c>
      <c r="E2830" s="21">
        <v>44506.901504629634</v>
      </c>
      <c r="I2830" s="13">
        <v>44506.863425925927</v>
      </c>
    </row>
    <row r="2831" spans="1:9" x14ac:dyDescent="0.2">
      <c r="A2831" s="13">
        <v>43968.261041666658</v>
      </c>
      <c r="E2831" s="21">
        <v>44180.18414351852</v>
      </c>
      <c r="I2831" s="13">
        <v>44180.179456018523</v>
      </c>
    </row>
    <row r="2832" spans="1:9" x14ac:dyDescent="0.2">
      <c r="A2832" s="13">
        <v>44698.276678240742</v>
      </c>
      <c r="E2832" s="21">
        <v>45393.597812500004</v>
      </c>
      <c r="I2832" s="13">
        <v>45393.524594907409</v>
      </c>
    </row>
    <row r="2833" spans="1:9" x14ac:dyDescent="0.2">
      <c r="A2833" s="13">
        <v>45062.268333333333</v>
      </c>
      <c r="E2833" s="21">
        <v>45135.949571759258</v>
      </c>
      <c r="I2833" s="13">
        <v>45135.890474537038</v>
      </c>
    </row>
    <row r="2834" spans="1:9" x14ac:dyDescent="0.2">
      <c r="A2834" s="13">
        <v>44990.589699074073</v>
      </c>
      <c r="E2834" s="21">
        <v>42545.917395833334</v>
      </c>
      <c r="I2834" s="13">
        <v>42545.864050925928</v>
      </c>
    </row>
    <row r="2835" spans="1:9" x14ac:dyDescent="0.2">
      <c r="A2835" s="13">
        <v>45588.724780092591</v>
      </c>
      <c r="E2835" s="21">
        <v>44184.150902777779</v>
      </c>
      <c r="I2835" s="13">
        <v>44184.121608796297</v>
      </c>
    </row>
    <row r="2836" spans="1:9" x14ac:dyDescent="0.2">
      <c r="A2836" s="13">
        <v>43093.24113425926</v>
      </c>
      <c r="E2836" s="21">
        <v>44421.611307870371</v>
      </c>
      <c r="I2836" s="13">
        <v>44421.545520833337</v>
      </c>
    </row>
    <row r="2837" spans="1:9" x14ac:dyDescent="0.2">
      <c r="A2837" s="13">
        <v>44384.383622685193</v>
      </c>
      <c r="E2837" s="21">
        <v>44103.087349537032</v>
      </c>
      <c r="I2837" s="13">
        <v>44102.982303240737</v>
      </c>
    </row>
    <row r="2838" spans="1:9" x14ac:dyDescent="0.2">
      <c r="A2838" s="13">
        <v>44837.239814814813</v>
      </c>
      <c r="E2838" s="21">
        <v>44412.005115740743</v>
      </c>
      <c r="I2838" s="13">
        <v>44411.887916666667</v>
      </c>
    </row>
    <row r="2839" spans="1:9" x14ac:dyDescent="0.2">
      <c r="A2839" s="13">
        <v>43430.382268518522</v>
      </c>
      <c r="E2839" s="21">
        <v>44067.038009259253</v>
      </c>
      <c r="I2839" s="13">
        <v>44066.942824074067</v>
      </c>
    </row>
    <row r="2840" spans="1:9" x14ac:dyDescent="0.2">
      <c r="A2840" s="13">
        <v>43296.891655092593</v>
      </c>
      <c r="E2840" s="21">
        <v>44482.087268518517</v>
      </c>
      <c r="I2840" s="13">
        <v>44482.064513888887</v>
      </c>
    </row>
    <row r="2841" spans="1:9" x14ac:dyDescent="0.2">
      <c r="A2841" s="13">
        <v>43020.894247685188</v>
      </c>
      <c r="E2841" s="21">
        <v>43575.911076388889</v>
      </c>
      <c r="I2841" s="13">
        <v>43575.865729166668</v>
      </c>
    </row>
    <row r="2842" spans="1:9" x14ac:dyDescent="0.2">
      <c r="A2842" s="13">
        <v>45154.853333333333</v>
      </c>
      <c r="E2842" s="21">
        <v>45453.187303240738</v>
      </c>
      <c r="I2842" s="13">
        <v>45453.073101851849</v>
      </c>
    </row>
    <row r="2843" spans="1:9" x14ac:dyDescent="0.2">
      <c r="A2843" s="13">
        <v>41535.028587962966</v>
      </c>
      <c r="E2843" s="21">
        <v>44423.73813657408</v>
      </c>
      <c r="I2843" s="13">
        <v>44423.661828703713</v>
      </c>
    </row>
    <row r="2844" spans="1:9" x14ac:dyDescent="0.2">
      <c r="A2844" s="13">
        <v>44573.79383101852</v>
      </c>
      <c r="E2844" s="21">
        <v>43779.915127314824</v>
      </c>
      <c r="I2844" s="13">
        <v>43779.883935185193</v>
      </c>
    </row>
    <row r="2845" spans="1:9" x14ac:dyDescent="0.2">
      <c r="A2845" s="13">
        <v>43882.891365740739</v>
      </c>
      <c r="E2845" s="21">
        <v>45012.840717592597</v>
      </c>
      <c r="I2845" s="13">
        <v>45012.741388888891</v>
      </c>
    </row>
    <row r="2846" spans="1:9" x14ac:dyDescent="0.2">
      <c r="A2846" s="13">
        <v>43226.53297453704</v>
      </c>
      <c r="E2846" s="21">
        <v>45033.473854166667</v>
      </c>
      <c r="I2846" s="13">
        <v>45033.359803240739</v>
      </c>
    </row>
    <row r="2847" spans="1:9" x14ac:dyDescent="0.2">
      <c r="A2847" s="13">
        <v>44956.351736111108</v>
      </c>
      <c r="E2847" s="21">
        <v>43955.800810185181</v>
      </c>
      <c r="I2847" s="13">
        <v>43955.773726851847</v>
      </c>
    </row>
    <row r="2848" spans="1:9" x14ac:dyDescent="0.2">
      <c r="A2848" s="13">
        <v>45540.429131944453</v>
      </c>
      <c r="E2848" s="21">
        <v>44165.52788194445</v>
      </c>
      <c r="I2848" s="13">
        <v>44165.473541666674</v>
      </c>
    </row>
    <row r="2849" spans="1:9" x14ac:dyDescent="0.2">
      <c r="A2849" s="13">
        <v>44589.429548611108</v>
      </c>
      <c r="E2849" s="21">
        <v>45120.348993055566</v>
      </c>
      <c r="I2849" s="13">
        <v>45120.318078703713</v>
      </c>
    </row>
    <row r="2850" spans="1:9" x14ac:dyDescent="0.2">
      <c r="A2850" s="13">
        <v>45126.428680555553</v>
      </c>
      <c r="E2850" s="21">
        <v>44085.685717592591</v>
      </c>
      <c r="I2850" s="13">
        <v>44085.623541666668</v>
      </c>
    </row>
    <row r="2851" spans="1:9" x14ac:dyDescent="0.2">
      <c r="A2851" s="13">
        <v>42605.578449074077</v>
      </c>
      <c r="E2851" s="21">
        <v>44516.353402777779</v>
      </c>
      <c r="I2851" s="13">
        <v>44516.268263888887</v>
      </c>
    </row>
    <row r="2852" spans="1:9" x14ac:dyDescent="0.2">
      <c r="A2852" s="13">
        <v>45421.240567129629</v>
      </c>
      <c r="E2852" s="21">
        <v>45117.747337962966</v>
      </c>
      <c r="I2852" s="13">
        <v>45117.709293981483</v>
      </c>
    </row>
    <row r="2853" spans="1:9" x14ac:dyDescent="0.2">
      <c r="A2853" s="13">
        <v>44319.45171296296</v>
      </c>
      <c r="E2853" s="21">
        <v>42580.454791666678</v>
      </c>
      <c r="I2853" s="13">
        <v>42580.405324074083</v>
      </c>
    </row>
    <row r="2854" spans="1:9" x14ac:dyDescent="0.2">
      <c r="A2854" s="13">
        <v>43824.44121527778</v>
      </c>
      <c r="E2854" s="21">
        <v>45547.004166666658</v>
      </c>
      <c r="I2854" s="13">
        <v>45546.949282407397</v>
      </c>
    </row>
    <row r="2855" spans="1:9" x14ac:dyDescent="0.2">
      <c r="A2855" s="13">
        <v>44883.716979166667</v>
      </c>
      <c r="E2855" s="21">
        <v>44502.910462962966</v>
      </c>
      <c r="I2855" s="13">
        <v>44502.875254629631</v>
      </c>
    </row>
    <row r="2856" spans="1:9" x14ac:dyDescent="0.2">
      <c r="A2856" s="13">
        <v>44998.42900462963</v>
      </c>
      <c r="E2856" s="21">
        <v>45568.729456018526</v>
      </c>
      <c r="I2856" s="13">
        <v>45568.607037037043</v>
      </c>
    </row>
    <row r="2857" spans="1:9" x14ac:dyDescent="0.2">
      <c r="A2857" s="13">
        <v>45597.072662037041</v>
      </c>
      <c r="E2857" s="21">
        <v>41615.470196759263</v>
      </c>
      <c r="I2857" s="13">
        <v>41615.432893518519</v>
      </c>
    </row>
    <row r="2858" spans="1:9" x14ac:dyDescent="0.2">
      <c r="A2858" s="13">
        <v>45409.053981481477</v>
      </c>
      <c r="E2858" s="21">
        <v>44183.651666666665</v>
      </c>
      <c r="I2858" s="13">
        <v>44183.623611111107</v>
      </c>
    </row>
    <row r="2859" spans="1:9" x14ac:dyDescent="0.2">
      <c r="A2859" s="13">
        <v>41896.786620370367</v>
      </c>
      <c r="E2859" s="21">
        <v>44896.445115740738</v>
      </c>
      <c r="I2859" s="13">
        <v>44896.370752314811</v>
      </c>
    </row>
    <row r="2860" spans="1:9" x14ac:dyDescent="0.2">
      <c r="A2860" s="13">
        <v>42576.140162037038</v>
      </c>
      <c r="E2860" s="21">
        <v>44902.615856481483</v>
      </c>
      <c r="I2860" s="13">
        <v>44902.574606481481</v>
      </c>
    </row>
    <row r="2861" spans="1:9" x14ac:dyDescent="0.2">
      <c r="A2861" s="13">
        <v>41671.773194444453</v>
      </c>
      <c r="E2861" s="21">
        <v>45087.896018518513</v>
      </c>
      <c r="I2861" s="13">
        <v>45087.885636574072</v>
      </c>
    </row>
    <row r="2862" spans="1:9" x14ac:dyDescent="0.2">
      <c r="A2862" s="13">
        <v>44417.703356481477</v>
      </c>
      <c r="E2862" s="21">
        <v>42566.872118055551</v>
      </c>
      <c r="I2862" s="13">
        <v>42566.759236111109</v>
      </c>
    </row>
    <row r="2863" spans="1:9" x14ac:dyDescent="0.2">
      <c r="A2863" s="13">
        <v>43694.979594907411</v>
      </c>
      <c r="E2863" s="21">
        <v>42937.106921296298</v>
      </c>
      <c r="I2863" s="13">
        <v>42937.023159722223</v>
      </c>
    </row>
    <row r="2864" spans="1:9" x14ac:dyDescent="0.2">
      <c r="A2864" s="13">
        <v>42043.407627314817</v>
      </c>
      <c r="E2864" s="21">
        <v>45520.899826388886</v>
      </c>
      <c r="I2864" s="13">
        <v>45520.837465277778</v>
      </c>
    </row>
    <row r="2865" spans="1:9" x14ac:dyDescent="0.2">
      <c r="A2865" s="13">
        <v>43819.990046296298</v>
      </c>
      <c r="E2865" s="21">
        <v>44984.719016203708</v>
      </c>
      <c r="I2865" s="13">
        <v>44984.613229166673</v>
      </c>
    </row>
    <row r="2866" spans="1:9" x14ac:dyDescent="0.2">
      <c r="A2866" s="13">
        <v>44924.795254629629</v>
      </c>
      <c r="E2866" s="21">
        <v>44717.479467592588</v>
      </c>
      <c r="I2866" s="13">
        <v>44717.470914351848</v>
      </c>
    </row>
    <row r="2867" spans="1:9" x14ac:dyDescent="0.2">
      <c r="A2867" s="13">
        <v>43012.307210648149</v>
      </c>
      <c r="E2867" s="21">
        <v>44371.242592592593</v>
      </c>
      <c r="I2867" s="13">
        <v>44371.237407407411</v>
      </c>
    </row>
    <row r="2868" spans="1:9" x14ac:dyDescent="0.2">
      <c r="A2868" s="13">
        <v>45207.539409722223</v>
      </c>
      <c r="E2868" s="21">
        <v>45603.767222222217</v>
      </c>
      <c r="I2868" s="13">
        <v>45603.641886574071</v>
      </c>
    </row>
    <row r="2869" spans="1:9" x14ac:dyDescent="0.2">
      <c r="A2869" s="13">
        <v>45235.33326388889</v>
      </c>
      <c r="E2869" s="21">
        <v>45072.040162037025</v>
      </c>
      <c r="I2869" s="13">
        <v>45071.934282407397</v>
      </c>
    </row>
    <row r="2870" spans="1:9" x14ac:dyDescent="0.2">
      <c r="A2870" s="13">
        <v>45364.654745370368</v>
      </c>
      <c r="E2870" s="21">
        <v>44362.970011574078</v>
      </c>
      <c r="I2870" s="13">
        <v>44362.904965277783</v>
      </c>
    </row>
    <row r="2871" spans="1:9" x14ac:dyDescent="0.2">
      <c r="A2871" s="13">
        <v>45101.365057870367</v>
      </c>
      <c r="E2871" s="21">
        <v>43130.389548611114</v>
      </c>
      <c r="I2871" s="13">
        <v>43130.325428240743</v>
      </c>
    </row>
    <row r="2872" spans="1:9" x14ac:dyDescent="0.2">
      <c r="A2872" s="13">
        <v>45287.157754629632</v>
      </c>
      <c r="E2872" s="21">
        <v>44704.091504629621</v>
      </c>
      <c r="I2872" s="13">
        <v>44704.045127314806</v>
      </c>
    </row>
    <row r="2873" spans="1:9" x14ac:dyDescent="0.2">
      <c r="A2873" s="13">
        <v>43900.104675925933</v>
      </c>
      <c r="E2873" s="21">
        <v>44292.32130787037</v>
      </c>
      <c r="I2873" s="13">
        <v>44292.232048611113</v>
      </c>
    </row>
    <row r="2874" spans="1:9" x14ac:dyDescent="0.2">
      <c r="A2874" s="13">
        <v>44891.622199074067</v>
      </c>
      <c r="E2874" s="21">
        <v>44238.247430555559</v>
      </c>
      <c r="I2874" s="13">
        <v>44238.23678240741</v>
      </c>
    </row>
    <row r="2875" spans="1:9" x14ac:dyDescent="0.2">
      <c r="A2875" s="13">
        <v>44343.75273148148</v>
      </c>
      <c r="E2875" s="21">
        <v>43272.816817129627</v>
      </c>
      <c r="I2875" s="13">
        <v>43272.744803240741</v>
      </c>
    </row>
    <row r="2876" spans="1:9" x14ac:dyDescent="0.2">
      <c r="A2876" s="13">
        <v>44878.954664351862</v>
      </c>
      <c r="E2876" s="21">
        <v>44710.767858796295</v>
      </c>
      <c r="I2876" s="13">
        <v>44710.738796296297</v>
      </c>
    </row>
    <row r="2877" spans="1:9" x14ac:dyDescent="0.2">
      <c r="A2877" s="13">
        <v>44358.275127314817</v>
      </c>
      <c r="E2877" s="21">
        <v>45423.400671296295</v>
      </c>
      <c r="I2877" s="13">
        <v>45423.385798611111</v>
      </c>
    </row>
    <row r="2878" spans="1:9" x14ac:dyDescent="0.2">
      <c r="A2878" s="13">
        <v>45457.918842592589</v>
      </c>
      <c r="E2878" s="21">
        <v>44621.250868055555</v>
      </c>
      <c r="I2878" s="13">
        <v>44621.156238425923</v>
      </c>
    </row>
    <row r="2879" spans="1:9" x14ac:dyDescent="0.2">
      <c r="A2879" s="13">
        <v>43637.019756944443</v>
      </c>
      <c r="E2879" s="21">
        <v>45012.851145833338</v>
      </c>
      <c r="I2879" s="13">
        <v>45012.741388888891</v>
      </c>
    </row>
    <row r="2880" spans="1:9" x14ac:dyDescent="0.2">
      <c r="A2880" s="13">
        <v>44423.942037037043</v>
      </c>
      <c r="E2880" s="21">
        <v>43803.979965277787</v>
      </c>
      <c r="I2880" s="13">
        <v>43803.956921296303</v>
      </c>
    </row>
    <row r="2881" spans="1:9" x14ac:dyDescent="0.2">
      <c r="A2881" s="13">
        <v>44530.951018518521</v>
      </c>
      <c r="E2881" s="21">
        <v>45591.406377314808</v>
      </c>
      <c r="I2881" s="13">
        <v>45591.362939814811</v>
      </c>
    </row>
    <row r="2882" spans="1:9" x14ac:dyDescent="0.2">
      <c r="A2882" s="13">
        <v>44831.032372685193</v>
      </c>
      <c r="E2882" s="21">
        <v>42812.105694444443</v>
      </c>
      <c r="I2882" s="13">
        <v>42811.993356481478</v>
      </c>
    </row>
    <row r="2883" spans="1:9" x14ac:dyDescent="0.2">
      <c r="A2883" s="13">
        <v>44878.870659722219</v>
      </c>
      <c r="E2883" s="21">
        <v>45390.116701388892</v>
      </c>
      <c r="I2883" s="13">
        <v>45390.033310185187</v>
      </c>
    </row>
    <row r="2884" spans="1:9" x14ac:dyDescent="0.2">
      <c r="A2884" s="13">
        <v>42977.744317129633</v>
      </c>
      <c r="E2884" s="21">
        <v>45345.140254629638</v>
      </c>
      <c r="I2884" s="13">
        <v>45345.099224537043</v>
      </c>
    </row>
    <row r="2885" spans="1:9" x14ac:dyDescent="0.2">
      <c r="A2885" s="13">
        <v>43153.263668981483</v>
      </c>
      <c r="E2885" s="21">
        <v>43988.23570601851</v>
      </c>
      <c r="I2885" s="13">
        <v>43988.181979166657</v>
      </c>
    </row>
    <row r="2886" spans="1:9" x14ac:dyDescent="0.2">
      <c r="A2886" s="13">
        <v>44339.391319444447</v>
      </c>
      <c r="E2886" s="21">
        <v>44908.866215277776</v>
      </c>
      <c r="I2886" s="13">
        <v>44908.80133101852</v>
      </c>
    </row>
    <row r="2887" spans="1:9" x14ac:dyDescent="0.2">
      <c r="A2887" s="13">
        <v>44991.745497685188</v>
      </c>
      <c r="E2887" s="21">
        <v>42589.262453703705</v>
      </c>
      <c r="I2887" s="13">
        <v>42589.148125</v>
      </c>
    </row>
    <row r="2888" spans="1:9" x14ac:dyDescent="0.2">
      <c r="A2888" s="13">
        <v>41811.37263888889</v>
      </c>
      <c r="E2888" s="21">
        <v>44530.279918981483</v>
      </c>
      <c r="I2888" s="13">
        <v>44530.228935185187</v>
      </c>
    </row>
    <row r="2889" spans="1:9" x14ac:dyDescent="0.2">
      <c r="A2889" s="13">
        <v>45115.530624999999</v>
      </c>
      <c r="E2889" s="21">
        <v>45365.54954861111</v>
      </c>
      <c r="I2889" s="13">
        <v>45365.511793981481</v>
      </c>
    </row>
    <row r="2890" spans="1:9" x14ac:dyDescent="0.2">
      <c r="A2890" s="13">
        <v>43160.860694444447</v>
      </c>
      <c r="E2890" s="21">
        <v>44906.978171296294</v>
      </c>
      <c r="I2890" s="13">
        <v>44906.963240740741</v>
      </c>
    </row>
    <row r="2891" spans="1:9" x14ac:dyDescent="0.2">
      <c r="A2891" s="13">
        <v>43352.244143518517</v>
      </c>
      <c r="E2891" s="21">
        <v>45580.110347222231</v>
      </c>
      <c r="I2891" s="13">
        <v>45580.098275462973</v>
      </c>
    </row>
    <row r="2892" spans="1:9" x14ac:dyDescent="0.2">
      <c r="A2892" s="13">
        <v>44436.592222222222</v>
      </c>
      <c r="E2892" s="21">
        <v>41570.947615740741</v>
      </c>
      <c r="I2892" s="13">
        <v>41570.908333333333</v>
      </c>
    </row>
    <row r="2893" spans="1:9" x14ac:dyDescent="0.2">
      <c r="A2893" s="13">
        <v>45311.963807870372</v>
      </c>
      <c r="E2893" s="21">
        <v>45496.679085648146</v>
      </c>
      <c r="I2893" s="13">
        <v>45496.638622685183</v>
      </c>
    </row>
    <row r="2894" spans="1:9" x14ac:dyDescent="0.2">
      <c r="A2894" s="13">
        <v>45384.587071759262</v>
      </c>
      <c r="E2894" s="21">
        <v>44669.912349537037</v>
      </c>
      <c r="I2894" s="13">
        <v>44669.837523148148</v>
      </c>
    </row>
    <row r="2895" spans="1:9" x14ac:dyDescent="0.2">
      <c r="A2895" s="13">
        <v>42937.023159722223</v>
      </c>
      <c r="E2895" s="21">
        <v>42716.004143518519</v>
      </c>
      <c r="I2895" s="13">
        <v>42715.990416666667</v>
      </c>
    </row>
    <row r="2896" spans="1:9" x14ac:dyDescent="0.2">
      <c r="A2896" s="13">
        <v>44809.564687500002</v>
      </c>
      <c r="E2896" s="21">
        <v>45252.531099537038</v>
      </c>
      <c r="I2896" s="13">
        <v>45252.474652777782</v>
      </c>
    </row>
    <row r="2897" spans="1:9" x14ac:dyDescent="0.2">
      <c r="A2897" s="13">
        <v>44774.247824074067</v>
      </c>
      <c r="E2897" s="21">
        <v>45587.205462962964</v>
      </c>
      <c r="I2897" s="13">
        <v>45587.201354166667</v>
      </c>
    </row>
    <row r="2898" spans="1:9" x14ac:dyDescent="0.2">
      <c r="A2898" s="13">
        <v>44905.106238425928</v>
      </c>
      <c r="E2898" s="21">
        <v>42837.343032407407</v>
      </c>
      <c r="I2898" s="13">
        <v>42837.235069444447</v>
      </c>
    </row>
    <row r="2899" spans="1:9" x14ac:dyDescent="0.2">
      <c r="A2899" s="13">
        <v>45102.415578703702</v>
      </c>
      <c r="E2899" s="21">
        <v>45149.292326388888</v>
      </c>
      <c r="I2899" s="13">
        <v>45149.274953703702</v>
      </c>
    </row>
    <row r="2900" spans="1:9" x14ac:dyDescent="0.2">
      <c r="A2900" s="13">
        <v>45092.190578703703</v>
      </c>
      <c r="E2900" s="21">
        <v>45113.887372685182</v>
      </c>
      <c r="I2900" s="13">
        <v>45113.81858796296</v>
      </c>
    </row>
    <row r="2901" spans="1:9" x14ac:dyDescent="0.2">
      <c r="A2901" s="13">
        <v>45083.928229166668</v>
      </c>
      <c r="E2901" s="21">
        <v>44499.975868055553</v>
      </c>
      <c r="I2901" s="13">
        <v>44499.961898148147</v>
      </c>
    </row>
    <row r="2902" spans="1:9" x14ac:dyDescent="0.2">
      <c r="A2902" s="13">
        <v>42062.893784722219</v>
      </c>
      <c r="E2902" s="21">
        <v>42178.685983796298</v>
      </c>
      <c r="I2902" s="13">
        <v>42178.593217592592</v>
      </c>
    </row>
    <row r="2903" spans="1:9" x14ac:dyDescent="0.2">
      <c r="A2903" s="13">
        <v>43806.229872685188</v>
      </c>
      <c r="E2903" s="21">
        <v>44659.201064814813</v>
      </c>
      <c r="I2903" s="13">
        <v>44659.193009259259</v>
      </c>
    </row>
    <row r="2904" spans="1:9" x14ac:dyDescent="0.2">
      <c r="A2904" s="13">
        <v>45421.412534722222</v>
      </c>
      <c r="E2904" s="21">
        <v>44640.897986111115</v>
      </c>
      <c r="I2904" s="13">
        <v>44640.867974537039</v>
      </c>
    </row>
    <row r="2905" spans="1:9" x14ac:dyDescent="0.2">
      <c r="A2905" s="13">
        <v>44890.077407407407</v>
      </c>
      <c r="E2905" s="21">
        <v>42589.205520833333</v>
      </c>
      <c r="I2905" s="13">
        <v>42589.081504629627</v>
      </c>
    </row>
    <row r="2906" spans="1:9" x14ac:dyDescent="0.2">
      <c r="A2906" s="13">
        <v>45127.477835648147</v>
      </c>
      <c r="E2906" s="21">
        <v>44681.35428240741</v>
      </c>
      <c r="I2906" s="13">
        <v>44681.343287037038</v>
      </c>
    </row>
    <row r="2907" spans="1:9" x14ac:dyDescent="0.2">
      <c r="A2907" s="13">
        <v>45518.805787037039</v>
      </c>
      <c r="E2907" s="21">
        <v>44759.325775462952</v>
      </c>
      <c r="I2907" s="13">
        <v>44759.272997685177</v>
      </c>
    </row>
    <row r="2908" spans="1:9" x14ac:dyDescent="0.2">
      <c r="A2908" s="13">
        <v>43428.12027777778</v>
      </c>
      <c r="E2908" s="21">
        <v>45102.430462962962</v>
      </c>
      <c r="I2908" s="13">
        <v>45102.394976851851</v>
      </c>
    </row>
    <row r="2909" spans="1:9" x14ac:dyDescent="0.2">
      <c r="A2909" s="13">
        <v>42833.827881944453</v>
      </c>
      <c r="E2909" s="21">
        <v>45094.683587962958</v>
      </c>
      <c r="I2909" s="13">
        <v>45094.642824074072</v>
      </c>
    </row>
    <row r="2910" spans="1:9" x14ac:dyDescent="0.2">
      <c r="A2910" s="13">
        <v>43844.642372685194</v>
      </c>
      <c r="E2910" s="21">
        <v>42896.222627314826</v>
      </c>
      <c r="I2910" s="13">
        <v>42896.150972222233</v>
      </c>
    </row>
    <row r="2911" spans="1:9" x14ac:dyDescent="0.2">
      <c r="A2911" s="13">
        <v>45184.397418981483</v>
      </c>
      <c r="E2911" s="21">
        <v>42168.385555555556</v>
      </c>
      <c r="I2911" s="13">
        <v>42168.296574074076</v>
      </c>
    </row>
    <row r="2912" spans="1:9" x14ac:dyDescent="0.2">
      <c r="A2912" s="13">
        <v>44972.105856481481</v>
      </c>
      <c r="E2912" s="21">
        <v>45341.145798611113</v>
      </c>
      <c r="I2912" s="13">
        <v>45341.108148148152</v>
      </c>
    </row>
    <row r="2913" spans="1:9" x14ac:dyDescent="0.2">
      <c r="A2913" s="13">
        <v>45199.712141203701</v>
      </c>
      <c r="E2913" s="21">
        <v>44726.834456018521</v>
      </c>
      <c r="I2913" s="13">
        <v>44726.730983796297</v>
      </c>
    </row>
    <row r="2914" spans="1:9" x14ac:dyDescent="0.2">
      <c r="A2914" s="13">
        <v>44837.333993055552</v>
      </c>
      <c r="E2914" s="21">
        <v>42896.25239583334</v>
      </c>
      <c r="I2914" s="13">
        <v>42896.150972222233</v>
      </c>
    </row>
    <row r="2915" spans="1:9" x14ac:dyDescent="0.2">
      <c r="A2915" s="13">
        <v>42982.908090277779</v>
      </c>
      <c r="E2915" s="21">
        <v>45200.81004629629</v>
      </c>
      <c r="I2915" s="13">
        <v>45200.735983796287</v>
      </c>
    </row>
    <row r="2916" spans="1:9" x14ac:dyDescent="0.2">
      <c r="A2916" s="13">
        <v>45423.385798611111</v>
      </c>
      <c r="E2916" s="21">
        <v>45167.734409722209</v>
      </c>
      <c r="I2916" s="13">
        <v>45167.644907407397</v>
      </c>
    </row>
    <row r="2917" spans="1:9" x14ac:dyDescent="0.2">
      <c r="A2917" s="13">
        <v>43445.351493055547</v>
      </c>
      <c r="E2917" s="21">
        <v>44104.399583333332</v>
      </c>
      <c r="I2917" s="13">
        <v>44104.364479166667</v>
      </c>
    </row>
    <row r="2918" spans="1:9" x14ac:dyDescent="0.2">
      <c r="A2918" s="13">
        <v>44446.865844907406</v>
      </c>
      <c r="E2918" s="21">
        <v>45428.975046296291</v>
      </c>
      <c r="I2918" s="13">
        <v>45428.902627314812</v>
      </c>
    </row>
    <row r="2919" spans="1:9" x14ac:dyDescent="0.2">
      <c r="A2919" s="13">
        <v>45108.241805555554</v>
      </c>
      <c r="E2919" s="21">
        <v>42589.22488425926</v>
      </c>
      <c r="I2919" s="13">
        <v>42589.148125</v>
      </c>
    </row>
    <row r="2920" spans="1:9" x14ac:dyDescent="0.2">
      <c r="A2920" s="13">
        <v>44893.709513888891</v>
      </c>
      <c r="E2920" s="21">
        <v>44965.836053240746</v>
      </c>
      <c r="I2920" s="13">
        <v>44965.730671296304</v>
      </c>
    </row>
    <row r="2921" spans="1:9" x14ac:dyDescent="0.2">
      <c r="A2921" s="13">
        <v>43654.317511574067</v>
      </c>
      <c r="E2921" s="21">
        <v>44012.057905092588</v>
      </c>
      <c r="I2921" s="13">
        <v>44011.94835648148</v>
      </c>
    </row>
    <row r="2922" spans="1:9" x14ac:dyDescent="0.2">
      <c r="A2922" s="13">
        <v>43264.806064814817</v>
      </c>
      <c r="E2922" s="21">
        <v>45217.780509259268</v>
      </c>
      <c r="I2922" s="13">
        <v>45217.756944444453</v>
      </c>
    </row>
    <row r="2923" spans="1:9" x14ac:dyDescent="0.2">
      <c r="A2923" s="13">
        <v>45502.814976851849</v>
      </c>
      <c r="E2923" s="21">
        <v>45441.270243055558</v>
      </c>
      <c r="I2923" s="13">
        <v>45441.201412037037</v>
      </c>
    </row>
    <row r="2924" spans="1:9" x14ac:dyDescent="0.2">
      <c r="A2924" s="13">
        <v>43398.686932870369</v>
      </c>
      <c r="E2924" s="21">
        <v>45141.477002314808</v>
      </c>
      <c r="I2924" s="13">
        <v>45141.436736111107</v>
      </c>
    </row>
    <row r="2925" spans="1:9" x14ac:dyDescent="0.2">
      <c r="A2925" s="13">
        <v>44839.144421296303</v>
      </c>
      <c r="E2925" s="21">
        <v>44978.539988425931</v>
      </c>
      <c r="I2925" s="13">
        <v>44978.418495370373</v>
      </c>
    </row>
    <row r="2926" spans="1:9" x14ac:dyDescent="0.2">
      <c r="A2926" s="13">
        <v>42312.807488425933</v>
      </c>
      <c r="E2926" s="21">
        <v>43125.831053240741</v>
      </c>
      <c r="I2926" s="13">
        <v>43125.765243055554</v>
      </c>
    </row>
    <row r="2927" spans="1:9" x14ac:dyDescent="0.2">
      <c r="A2927" s="13">
        <v>45239.078738425917</v>
      </c>
      <c r="E2927" s="21">
        <v>43951.017106481479</v>
      </c>
      <c r="I2927" s="13">
        <v>43950.917268518519</v>
      </c>
    </row>
    <row r="2928" spans="1:9" x14ac:dyDescent="0.2">
      <c r="A2928" s="13">
        <v>41949.746053240742</v>
      </c>
      <c r="E2928" s="21">
        <v>45272.629409722234</v>
      </c>
      <c r="I2928" s="13">
        <v>45272.573159722233</v>
      </c>
    </row>
    <row r="2929" spans="1:9" x14ac:dyDescent="0.2">
      <c r="A2929" s="13">
        <v>45397.612581018519</v>
      </c>
      <c r="E2929" s="21">
        <v>45424.658587962964</v>
      </c>
      <c r="I2929" s="13">
        <v>45424.581053240741</v>
      </c>
    </row>
    <row r="2930" spans="1:9" x14ac:dyDescent="0.2">
      <c r="A2930" s="13">
        <v>41413.569236111107</v>
      </c>
      <c r="E2930" s="21">
        <v>45496.386666666665</v>
      </c>
      <c r="I2930" s="13">
        <v>45496.372499999998</v>
      </c>
    </row>
    <row r="2931" spans="1:9" x14ac:dyDescent="0.2">
      <c r="A2931" s="13">
        <v>45074.587500000001</v>
      </c>
      <c r="E2931" s="21">
        <v>45209.894016203703</v>
      </c>
      <c r="I2931" s="13">
        <v>45209.847731481481</v>
      </c>
    </row>
    <row r="2932" spans="1:9" x14ac:dyDescent="0.2">
      <c r="A2932" s="13">
        <v>42092.255671296298</v>
      </c>
      <c r="E2932" s="21">
        <v>43700.454583333332</v>
      </c>
      <c r="I2932" s="13">
        <v>43700.37259259259</v>
      </c>
    </row>
    <row r="2933" spans="1:9" x14ac:dyDescent="0.2">
      <c r="A2933" s="13">
        <v>43081.042500000003</v>
      </c>
      <c r="E2933" s="21">
        <v>41860.693368055552</v>
      </c>
      <c r="I2933" s="13">
        <v>41860.588645833333</v>
      </c>
    </row>
    <row r="2934" spans="1:9" x14ac:dyDescent="0.2">
      <c r="A2934" s="13">
        <v>44490.109143518523</v>
      </c>
      <c r="E2934" s="21">
        <v>43549.535300925927</v>
      </c>
      <c r="I2934" s="13">
        <v>43549.453923611109</v>
      </c>
    </row>
    <row r="2935" spans="1:9" x14ac:dyDescent="0.2">
      <c r="A2935" s="13">
        <v>43709.692060185182</v>
      </c>
      <c r="E2935" s="21">
        <v>44892.498761574076</v>
      </c>
      <c r="I2935" s="13">
        <v>44892.433993055558</v>
      </c>
    </row>
    <row r="2936" spans="1:9" x14ac:dyDescent="0.2">
      <c r="A2936" s="13">
        <v>44975.433877314812</v>
      </c>
      <c r="E2936" s="21">
        <v>44701.835162037038</v>
      </c>
      <c r="I2936" s="13">
        <v>44701.751192129632</v>
      </c>
    </row>
    <row r="2937" spans="1:9" x14ac:dyDescent="0.2">
      <c r="A2937" s="13">
        <v>43177.947164351863</v>
      </c>
      <c r="E2937" s="21">
        <v>45336.796168981484</v>
      </c>
      <c r="I2937" s="13">
        <v>45336.69635416667</v>
      </c>
    </row>
    <row r="2938" spans="1:9" x14ac:dyDescent="0.2">
      <c r="A2938" s="13">
        <v>45436.465370370373</v>
      </c>
      <c r="E2938" s="21">
        <v>43261.574733796297</v>
      </c>
      <c r="I2938" s="13">
        <v>43261.51457175926</v>
      </c>
    </row>
    <row r="2939" spans="1:9" x14ac:dyDescent="0.2">
      <c r="A2939" s="13">
        <v>45064.424259259264</v>
      </c>
      <c r="E2939" s="21">
        <v>44801.854108796295</v>
      </c>
      <c r="I2939" s="13">
        <v>44801.8203125</v>
      </c>
    </row>
    <row r="2940" spans="1:9" x14ac:dyDescent="0.2">
      <c r="A2940" s="13">
        <v>45612.869629629633</v>
      </c>
      <c r="E2940" s="21">
        <v>44972.000601851854</v>
      </c>
      <c r="I2940" s="13">
        <v>44971.928425925929</v>
      </c>
    </row>
    <row r="2941" spans="1:9" x14ac:dyDescent="0.2">
      <c r="A2941" s="13">
        <v>42422.13040509259</v>
      </c>
      <c r="E2941" s="21">
        <v>45242.988298611112</v>
      </c>
      <c r="I2941" s="13">
        <v>45242.920173611114</v>
      </c>
    </row>
    <row r="2942" spans="1:9" x14ac:dyDescent="0.2">
      <c r="A2942" s="13">
        <v>45113.656087962961</v>
      </c>
      <c r="E2942" s="21">
        <v>44541.382013888884</v>
      </c>
      <c r="I2942" s="13">
        <v>44541.272048611107</v>
      </c>
    </row>
    <row r="2943" spans="1:9" x14ac:dyDescent="0.2">
      <c r="A2943" s="13">
        <v>45424.581053240741</v>
      </c>
      <c r="E2943" s="21">
        <v>42576.510439814811</v>
      </c>
      <c r="I2943" s="13">
        <v>42576.408078703702</v>
      </c>
    </row>
    <row r="2944" spans="1:9" x14ac:dyDescent="0.2">
      <c r="A2944" s="13">
        <v>44288.58252314815</v>
      </c>
      <c r="E2944" s="21">
        <v>43521.249988425916</v>
      </c>
      <c r="I2944" s="13">
        <v>43521.206828703696</v>
      </c>
    </row>
    <row r="2945" spans="1:9" x14ac:dyDescent="0.2">
      <c r="A2945" s="13">
        <v>45374.312071759261</v>
      </c>
      <c r="E2945" s="21">
        <v>44022.381423611107</v>
      </c>
      <c r="I2945" s="13">
        <v>44022.284074074072</v>
      </c>
    </row>
    <row r="2946" spans="1:9" x14ac:dyDescent="0.2">
      <c r="A2946" s="13">
        <v>44986.506527777783</v>
      </c>
      <c r="E2946" s="21">
        <v>44421.576967592599</v>
      </c>
      <c r="I2946" s="13">
        <v>44421.545520833337</v>
      </c>
    </row>
    <row r="2947" spans="1:9" x14ac:dyDescent="0.2">
      <c r="A2947" s="13">
        <v>42511.830428240741</v>
      </c>
      <c r="E2947" s="21">
        <v>44937.601377314808</v>
      </c>
      <c r="I2947" s="13">
        <v>44937.576319444437</v>
      </c>
    </row>
    <row r="2948" spans="1:9" x14ac:dyDescent="0.2">
      <c r="A2948" s="13">
        <v>44658.685856481483</v>
      </c>
      <c r="E2948" s="21">
        <v>44471.623113425921</v>
      </c>
      <c r="I2948" s="13">
        <v>44471.555578703701</v>
      </c>
    </row>
    <row r="2949" spans="1:9" x14ac:dyDescent="0.2">
      <c r="A2949" s="13">
        <v>44163.544756944437</v>
      </c>
      <c r="E2949" s="21">
        <v>43694.460057870368</v>
      </c>
      <c r="I2949" s="13">
        <v>43694.403356481482</v>
      </c>
    </row>
    <row r="2950" spans="1:9" x14ac:dyDescent="0.2">
      <c r="A2950" s="13">
        <v>43726.892685185187</v>
      </c>
      <c r="E2950" s="21">
        <v>45277.632407407407</v>
      </c>
      <c r="I2950" s="13">
        <v>45277.597118055557</v>
      </c>
    </row>
    <row r="2951" spans="1:9" x14ac:dyDescent="0.2">
      <c r="A2951" s="13">
        <v>42198.510162037041</v>
      </c>
      <c r="E2951" s="21">
        <v>43094.648668981485</v>
      </c>
      <c r="I2951" s="13">
        <v>43094.612986111111</v>
      </c>
    </row>
    <row r="2952" spans="1:9" x14ac:dyDescent="0.2">
      <c r="A2952" s="13">
        <v>45464.818495370368</v>
      </c>
      <c r="E2952" s="21">
        <v>45478.930428240739</v>
      </c>
      <c r="I2952" s="13">
        <v>45478.919050925928</v>
      </c>
    </row>
    <row r="2953" spans="1:9" x14ac:dyDescent="0.2">
      <c r="A2953" s="13">
        <v>45561.310613425929</v>
      </c>
      <c r="E2953" s="21">
        <v>44423.781006944453</v>
      </c>
      <c r="I2953" s="13">
        <v>44423.661828703713</v>
      </c>
    </row>
    <row r="2954" spans="1:9" x14ac:dyDescent="0.2">
      <c r="A2954" s="13">
        <v>45607.442314814813</v>
      </c>
      <c r="E2954" s="21">
        <v>44473.915763888894</v>
      </c>
      <c r="I2954" s="13">
        <v>44473.901550925933</v>
      </c>
    </row>
    <row r="2955" spans="1:9" x14ac:dyDescent="0.2">
      <c r="A2955" s="13">
        <v>43503.683738425927</v>
      </c>
      <c r="E2955" s="21">
        <v>44272.673460648148</v>
      </c>
      <c r="I2955" s="13">
        <v>44272.569791666669</v>
      </c>
    </row>
    <row r="2956" spans="1:9" x14ac:dyDescent="0.2">
      <c r="A2956" s="13">
        <v>42000.243958333333</v>
      </c>
      <c r="E2956" s="21">
        <v>45196.106909722228</v>
      </c>
      <c r="I2956" s="13">
        <v>45196.09814814815</v>
      </c>
    </row>
    <row r="2957" spans="1:9" x14ac:dyDescent="0.2">
      <c r="A2957" s="13">
        <v>44425.457418981481</v>
      </c>
      <c r="E2957" s="21">
        <v>45378.176099537042</v>
      </c>
      <c r="I2957" s="13">
        <v>45378.061898148153</v>
      </c>
    </row>
    <row r="2958" spans="1:9" x14ac:dyDescent="0.2">
      <c r="A2958" s="13">
        <v>45055.960185185177</v>
      </c>
      <c r="E2958" s="21">
        <v>45519.739537037029</v>
      </c>
      <c r="I2958" s="13">
        <v>45519.718680555547</v>
      </c>
    </row>
    <row r="2959" spans="1:9" x14ac:dyDescent="0.2">
      <c r="A2959" s="13">
        <v>45387.221805555557</v>
      </c>
      <c r="E2959" s="21">
        <v>43088.987893518526</v>
      </c>
      <c r="I2959" s="13">
        <v>43088.867939814823</v>
      </c>
    </row>
    <row r="2960" spans="1:9" x14ac:dyDescent="0.2">
      <c r="A2960" s="13">
        <v>45277.597118055557</v>
      </c>
      <c r="E2960" s="21">
        <v>44842.260543981494</v>
      </c>
      <c r="I2960" s="13">
        <v>44842.136030092603</v>
      </c>
    </row>
    <row r="2961" spans="1:9" x14ac:dyDescent="0.2">
      <c r="A2961" s="13">
        <v>43385.376967592587</v>
      </c>
      <c r="E2961" s="21">
        <v>44415.24891203703</v>
      </c>
      <c r="I2961" s="13">
        <v>44415.189421296287</v>
      </c>
    </row>
    <row r="2962" spans="1:9" x14ac:dyDescent="0.2">
      <c r="A2962" s="13">
        <v>43280.169050925928</v>
      </c>
      <c r="E2962" s="21">
        <v>42074.217592592591</v>
      </c>
      <c r="I2962" s="13">
        <v>42074.130682870367</v>
      </c>
    </row>
    <row r="2963" spans="1:9" x14ac:dyDescent="0.2">
      <c r="A2963" s="13">
        <v>45398.034907407397</v>
      </c>
      <c r="E2963" s="21">
        <v>43058.024733796308</v>
      </c>
      <c r="I2963" s="13">
        <v>43057.993935185194</v>
      </c>
    </row>
    <row r="2964" spans="1:9" x14ac:dyDescent="0.2">
      <c r="A2964" s="13">
        <v>42419.138796296298</v>
      </c>
      <c r="E2964" s="21">
        <v>43620.179074074076</v>
      </c>
      <c r="I2964" s="13">
        <v>43620.08388888889</v>
      </c>
    </row>
    <row r="2965" spans="1:9" x14ac:dyDescent="0.2">
      <c r="A2965" s="13">
        <v>45575.750844907408</v>
      </c>
      <c r="E2965" s="21">
        <v>44765.920648148145</v>
      </c>
      <c r="I2965" s="13">
        <v>44765.832951388889</v>
      </c>
    </row>
    <row r="2966" spans="1:9" x14ac:dyDescent="0.2">
      <c r="A2966" s="13">
        <v>44712.732731481483</v>
      </c>
      <c r="E2966" s="21">
        <v>44595.32849537037</v>
      </c>
      <c r="I2966" s="13">
        <v>44595.25037037037</v>
      </c>
    </row>
    <row r="2967" spans="1:9" x14ac:dyDescent="0.2">
      <c r="A2967" s="13">
        <v>45396.540300925917</v>
      </c>
      <c r="E2967" s="21">
        <v>43485.554143518508</v>
      </c>
      <c r="I2967" s="13">
        <v>43485.539618055547</v>
      </c>
    </row>
    <row r="2968" spans="1:9" x14ac:dyDescent="0.2">
      <c r="A2968" s="13">
        <v>45205.422847222217</v>
      </c>
      <c r="E2968" s="21">
        <v>44371.798888888887</v>
      </c>
      <c r="I2968" s="13">
        <v>44371.7734375</v>
      </c>
    </row>
    <row r="2969" spans="1:9" x14ac:dyDescent="0.2">
      <c r="A2969" s="13">
        <v>44082.346504629633</v>
      </c>
      <c r="E2969" s="21">
        <v>43365.735879629632</v>
      </c>
      <c r="I2969" s="13">
        <v>43365.720694444448</v>
      </c>
    </row>
    <row r="2970" spans="1:9" x14ac:dyDescent="0.2">
      <c r="A2970" s="13">
        <v>42648.384513888886</v>
      </c>
      <c r="E2970" s="21">
        <v>43941.964965277773</v>
      </c>
      <c r="I2970" s="13">
        <v>43941.891273148147</v>
      </c>
    </row>
    <row r="2971" spans="1:9" x14ac:dyDescent="0.2">
      <c r="A2971" s="13">
        <v>44589.316250000003</v>
      </c>
      <c r="E2971" s="21">
        <v>41603.376111111109</v>
      </c>
      <c r="I2971" s="13">
        <v>41603.284085648149</v>
      </c>
    </row>
    <row r="2972" spans="1:9" x14ac:dyDescent="0.2">
      <c r="A2972" s="13">
        <v>43999.159143518518</v>
      </c>
      <c r="E2972" s="21">
        <v>44458.808368055557</v>
      </c>
      <c r="I2972" s="13">
        <v>44458.774965277778</v>
      </c>
    </row>
    <row r="2973" spans="1:9" x14ac:dyDescent="0.2">
      <c r="A2973" s="13">
        <v>43757.894687499997</v>
      </c>
      <c r="E2973" s="21">
        <v>45453.124780092592</v>
      </c>
      <c r="I2973" s="13">
        <v>45453.073101851849</v>
      </c>
    </row>
    <row r="2974" spans="1:9" x14ac:dyDescent="0.2">
      <c r="A2974" s="13">
        <v>44801.8203125</v>
      </c>
      <c r="E2974" s="21">
        <v>45248.918206018519</v>
      </c>
      <c r="I2974" s="13">
        <v>45248.819224537037</v>
      </c>
    </row>
    <row r="2975" spans="1:9" x14ac:dyDescent="0.2">
      <c r="A2975" s="13">
        <v>44924.210949074077</v>
      </c>
      <c r="E2975" s="21">
        <v>42511.844502314816</v>
      </c>
      <c r="I2975" s="13">
        <v>42511.830428240741</v>
      </c>
    </row>
    <row r="2976" spans="1:9" x14ac:dyDescent="0.2">
      <c r="A2976" s="13">
        <v>45412.429756944453</v>
      </c>
      <c r="E2976" s="21">
        <v>45495.596874999996</v>
      </c>
      <c r="I2976" s="13">
        <v>45495.50472222222</v>
      </c>
    </row>
    <row r="2977" spans="1:9" x14ac:dyDescent="0.2">
      <c r="A2977" s="13">
        <v>43589.829641203702</v>
      </c>
      <c r="E2977" s="21">
        <v>43877.466250000005</v>
      </c>
      <c r="I2977" s="13">
        <v>43877.399826388893</v>
      </c>
    </row>
    <row r="2978" spans="1:9" x14ac:dyDescent="0.2">
      <c r="A2978" s="13">
        <v>45201.989363425928</v>
      </c>
      <c r="E2978" s="21">
        <v>44894.711365740754</v>
      </c>
      <c r="I2978" s="13">
        <v>44894.629525462973</v>
      </c>
    </row>
    <row r="2979" spans="1:9" x14ac:dyDescent="0.2">
      <c r="A2979" s="13">
        <v>42867.5940162037</v>
      </c>
      <c r="E2979" s="21">
        <v>44571.252916666665</v>
      </c>
      <c r="I2979" s="13">
        <v>44571.237199074072</v>
      </c>
    </row>
    <row r="2980" spans="1:9" x14ac:dyDescent="0.2">
      <c r="A2980" s="13">
        <v>43489.343842592592</v>
      </c>
      <c r="E2980" s="21">
        <v>45134.936666666668</v>
      </c>
      <c r="I2980" s="13">
        <v>45134.850312499999</v>
      </c>
    </row>
    <row r="2981" spans="1:9" x14ac:dyDescent="0.2">
      <c r="A2981" s="13">
        <v>45328.103182870371</v>
      </c>
      <c r="E2981" s="21">
        <v>44635.564259259256</v>
      </c>
      <c r="I2981" s="13">
        <v>44635.458726851852</v>
      </c>
    </row>
    <row r="2982" spans="1:9" x14ac:dyDescent="0.2">
      <c r="A2982" s="13">
        <v>45398.526423611111</v>
      </c>
      <c r="E2982" s="21">
        <v>44905.658807870364</v>
      </c>
      <c r="I2982" s="13">
        <v>44905.610046296293</v>
      </c>
    </row>
    <row r="2983" spans="1:9" x14ac:dyDescent="0.2">
      <c r="A2983" s="13">
        <v>44768.792604166672</v>
      </c>
      <c r="E2983" s="21">
        <v>42051.526076388887</v>
      </c>
      <c r="I2983" s="13">
        <v>42051.5077662037</v>
      </c>
    </row>
    <row r="2984" spans="1:9" x14ac:dyDescent="0.2">
      <c r="A2984" s="13">
        <v>44273.993796296287</v>
      </c>
      <c r="E2984" s="21">
        <v>44973.009618055563</v>
      </c>
      <c r="I2984" s="13">
        <v>44972.923055555562</v>
      </c>
    </row>
    <row r="2985" spans="1:9" x14ac:dyDescent="0.2">
      <c r="A2985" s="13">
        <v>45525.409421296303</v>
      </c>
      <c r="E2985" s="21">
        <v>43989.933148148142</v>
      </c>
      <c r="I2985" s="13">
        <v>43989.905798611107</v>
      </c>
    </row>
    <row r="2986" spans="1:9" x14ac:dyDescent="0.2">
      <c r="A2986" s="13">
        <v>42268.773692129631</v>
      </c>
      <c r="E2986" s="21">
        <v>45491.341909722229</v>
      </c>
      <c r="I2986" s="13">
        <v>45491.239594907413</v>
      </c>
    </row>
    <row r="2987" spans="1:9" x14ac:dyDescent="0.2">
      <c r="A2987" s="13">
        <v>43700.37259259259</v>
      </c>
      <c r="E2987" s="21">
        <v>44902.126527777778</v>
      </c>
      <c r="I2987" s="13">
        <v>44902.04755787037</v>
      </c>
    </row>
    <row r="2988" spans="1:9" x14ac:dyDescent="0.2">
      <c r="A2988" s="13">
        <v>42592.805925925917</v>
      </c>
      <c r="E2988" s="21">
        <v>42087.122349537036</v>
      </c>
      <c r="I2988" s="13">
        <v>42087.068229166667</v>
      </c>
    </row>
    <row r="2989" spans="1:9" x14ac:dyDescent="0.2">
      <c r="A2989" s="13">
        <v>44172.144004629627</v>
      </c>
      <c r="E2989" s="21">
        <v>43529.517164351855</v>
      </c>
      <c r="I2989" s="13">
        <v>43529.41101851852</v>
      </c>
    </row>
    <row r="2990" spans="1:9" x14ac:dyDescent="0.2">
      <c r="A2990" s="13">
        <v>44909.40152777778</v>
      </c>
      <c r="E2990" s="21">
        <v>43804.146180555552</v>
      </c>
      <c r="I2990" s="13">
        <v>43804.089571759258</v>
      </c>
    </row>
    <row r="2991" spans="1:9" x14ac:dyDescent="0.2">
      <c r="A2991" s="13">
        <v>44859.874351851853</v>
      </c>
      <c r="E2991" s="21">
        <v>43058.112685185195</v>
      </c>
      <c r="I2991" s="13">
        <v>43057.993935185194</v>
      </c>
    </row>
    <row r="2992" spans="1:9" x14ac:dyDescent="0.2">
      <c r="A2992" s="13">
        <v>44547.120451388888</v>
      </c>
      <c r="E2992" s="21">
        <v>44256.92386574074</v>
      </c>
      <c r="I2992" s="13">
        <v>44256.904374999998</v>
      </c>
    </row>
    <row r="2993" spans="1:9" x14ac:dyDescent="0.2">
      <c r="A2993" s="13">
        <v>43976.294537037043</v>
      </c>
      <c r="E2993" s="21">
        <v>45217.633113425924</v>
      </c>
      <c r="I2993" s="13">
        <v>45217.548159722217</v>
      </c>
    </row>
    <row r="2994" spans="1:9" x14ac:dyDescent="0.2">
      <c r="A2994" s="13">
        <v>44622.723414351851</v>
      </c>
      <c r="E2994" s="21">
        <v>43094.701180555552</v>
      </c>
      <c r="I2994" s="13">
        <v>43094.612986111111</v>
      </c>
    </row>
    <row r="2995" spans="1:9" x14ac:dyDescent="0.2">
      <c r="A2995" s="13">
        <v>45350.984826388893</v>
      </c>
      <c r="E2995" s="21">
        <v>44792.082326388889</v>
      </c>
      <c r="I2995" s="13">
        <v>44792.053368055553</v>
      </c>
    </row>
    <row r="2996" spans="1:9" x14ac:dyDescent="0.2">
      <c r="A2996" s="13">
        <v>45108.175474537027</v>
      </c>
      <c r="E2996" s="21">
        <v>43255.400740740741</v>
      </c>
      <c r="I2996" s="13">
        <v>43255.290312500001</v>
      </c>
    </row>
    <row r="2997" spans="1:9" x14ac:dyDescent="0.2">
      <c r="A2997" s="13">
        <v>44236.764872685177</v>
      </c>
      <c r="E2997" s="21">
        <v>45327.127256944448</v>
      </c>
      <c r="I2997" s="13">
        <v>45327.11141203704</v>
      </c>
    </row>
    <row r="2998" spans="1:9" x14ac:dyDescent="0.2">
      <c r="A2998" s="13">
        <v>45034.298611111109</v>
      </c>
      <c r="E2998" s="21">
        <v>45428.033819444441</v>
      </c>
      <c r="I2998" s="13">
        <v>45427.937986111108</v>
      </c>
    </row>
    <row r="2999" spans="1:9" x14ac:dyDescent="0.2">
      <c r="A2999" s="13">
        <v>44744.485173611109</v>
      </c>
      <c r="E2999" s="21">
        <v>3.8275462962962963E-2</v>
      </c>
    </row>
    <row r="3000" spans="1:9" x14ac:dyDescent="0.2">
      <c r="A3000" s="13">
        <v>45607.464363425926</v>
      </c>
      <c r="E3000" s="21">
        <v>0.12369212962962962</v>
      </c>
    </row>
    <row r="3001" spans="1:9" x14ac:dyDescent="0.2">
      <c r="A3001" s="13">
        <v>44680.941967592589</v>
      </c>
      <c r="E3001" s="21">
        <v>8.6296296296296301E-2</v>
      </c>
    </row>
    <row r="3002" spans="1:9" x14ac:dyDescent="0.2">
      <c r="A3002" s="13">
        <v>45131.900300925918</v>
      </c>
      <c r="E3002" s="21">
        <v>1.2013888888888888E-2</v>
      </c>
    </row>
    <row r="3003" spans="1:9" x14ac:dyDescent="0.2">
      <c r="A3003" s="13">
        <v>45516.760914351849</v>
      </c>
      <c r="E3003" s="21">
        <v>3.4108796296296297E-2</v>
      </c>
    </row>
    <row r="3004" spans="1:9" x14ac:dyDescent="0.2">
      <c r="A3004" s="13">
        <v>44135.711377314823</v>
      </c>
      <c r="E3004" s="21">
        <v>4.0173611111111111E-2</v>
      </c>
    </row>
    <row r="3005" spans="1:9" x14ac:dyDescent="0.2">
      <c r="A3005" s="13">
        <v>43907.766400462962</v>
      </c>
      <c r="E3005" s="21">
        <v>9.8900462962962968E-2</v>
      </c>
    </row>
    <row r="3006" spans="1:9" x14ac:dyDescent="0.2">
      <c r="A3006" s="13">
        <v>45410.439513888887</v>
      </c>
      <c r="E3006" s="21">
        <v>7.3043981481481488E-2</v>
      </c>
    </row>
    <row r="3007" spans="1:9" x14ac:dyDescent="0.2">
      <c r="A3007" s="13">
        <v>44011.909502314818</v>
      </c>
      <c r="E3007" s="21">
        <v>0.1212037037037037</v>
      </c>
    </row>
    <row r="3008" spans="1:9" x14ac:dyDescent="0.2">
      <c r="A3008" s="13">
        <v>43754.804560185177</v>
      </c>
      <c r="E3008" s="21">
        <v>6.2812499999999993E-2</v>
      </c>
    </row>
    <row r="3009" spans="1:5" x14ac:dyDescent="0.2">
      <c r="A3009" s="13">
        <v>44844.18613425926</v>
      </c>
      <c r="E3009" s="21">
        <v>7.5011574074074078E-2</v>
      </c>
    </row>
    <row r="3010" spans="1:5" x14ac:dyDescent="0.2">
      <c r="A3010" s="13">
        <v>42356.543819444443</v>
      </c>
      <c r="E3010" s="21">
        <v>9.2256944444444447E-2</v>
      </c>
    </row>
    <row r="3011" spans="1:5" x14ac:dyDescent="0.2">
      <c r="A3011" s="13">
        <v>44732.684675925928</v>
      </c>
      <c r="E3011" s="21">
        <v>9.2372685185185183E-2</v>
      </c>
    </row>
    <row r="3012" spans="1:5" x14ac:dyDescent="0.2">
      <c r="A3012" s="13">
        <v>45600.727430555547</v>
      </c>
      <c r="E3012" s="21">
        <v>7.8969907407407405E-2</v>
      </c>
    </row>
    <row r="3013" spans="1:5" x14ac:dyDescent="0.2">
      <c r="A3013" s="13">
        <v>45248.345902777779</v>
      </c>
      <c r="E3013" s="21">
        <v>6.1446759259259257E-2</v>
      </c>
    </row>
    <row r="3014" spans="1:5" x14ac:dyDescent="0.2">
      <c r="A3014" s="13">
        <v>44261.71775462963</v>
      </c>
      <c r="E3014" s="21">
        <v>4.1250000000000002E-2</v>
      </c>
    </row>
    <row r="3015" spans="1:5" x14ac:dyDescent="0.2">
      <c r="A3015" s="13">
        <v>44878.565000000002</v>
      </c>
      <c r="E3015" s="21">
        <v>6.6701388888888893E-2</v>
      </c>
    </row>
    <row r="3016" spans="1:5" x14ac:dyDescent="0.2">
      <c r="A3016" s="13">
        <v>44401.23196759259</v>
      </c>
      <c r="E3016" s="21">
        <v>4.929398148148148E-2</v>
      </c>
    </row>
    <row r="3017" spans="1:5" x14ac:dyDescent="0.2">
      <c r="A3017" s="13">
        <v>44467.795891203707</v>
      </c>
      <c r="E3017" s="21">
        <v>0.10702546296296296</v>
      </c>
    </row>
    <row r="3018" spans="1:5" x14ac:dyDescent="0.2">
      <c r="A3018" s="13">
        <v>43577.35465277778</v>
      </c>
      <c r="E3018" s="21">
        <v>2.357638888888889E-2</v>
      </c>
    </row>
    <row r="3019" spans="1:5" x14ac:dyDescent="0.2">
      <c r="A3019" s="13">
        <v>45511.039236111108</v>
      </c>
      <c r="E3019" s="21">
        <v>9.5601851851851855E-3</v>
      </c>
    </row>
    <row r="3020" spans="1:5" x14ac:dyDescent="0.2">
      <c r="A3020" s="13">
        <v>45057.573888888888</v>
      </c>
      <c r="E3020" s="21">
        <v>9.3761574074074081E-2</v>
      </c>
    </row>
    <row r="3021" spans="1:5" x14ac:dyDescent="0.2">
      <c r="A3021" s="13">
        <v>43850.434351851851</v>
      </c>
      <c r="E3021" s="21">
        <v>1.6319444444444445E-3</v>
      </c>
    </row>
    <row r="3022" spans="1:5" x14ac:dyDescent="0.2">
      <c r="A3022" s="13">
        <v>44213.324016203696</v>
      </c>
      <c r="E3022" s="21">
        <v>4.4444444444444444E-3</v>
      </c>
    </row>
    <row r="3023" spans="1:5" x14ac:dyDescent="0.2">
      <c r="A3023" s="13">
        <v>43726.527754629627</v>
      </c>
      <c r="E3023" s="21">
        <v>9.4780092592592596E-2</v>
      </c>
    </row>
    <row r="3024" spans="1:5" x14ac:dyDescent="0.2">
      <c r="A3024" s="13">
        <v>44164.763969907413</v>
      </c>
      <c r="E3024" s="21">
        <v>0.10180555555555555</v>
      </c>
    </row>
    <row r="3025" spans="1:5" x14ac:dyDescent="0.2">
      <c r="A3025" s="13">
        <v>44922.488692129627</v>
      </c>
      <c r="E3025" s="21">
        <v>0.10387731481481481</v>
      </c>
    </row>
    <row r="3026" spans="1:5" x14ac:dyDescent="0.2">
      <c r="A3026" s="13">
        <v>44511.774421296293</v>
      </c>
      <c r="E3026" s="21">
        <v>4.7361111111111111E-2</v>
      </c>
    </row>
    <row r="3027" spans="1:5" x14ac:dyDescent="0.2">
      <c r="A3027" s="13">
        <v>43534.862743055557</v>
      </c>
      <c r="E3027" s="21">
        <v>2.1643518518518517E-2</v>
      </c>
    </row>
    <row r="3028" spans="1:5" x14ac:dyDescent="0.2">
      <c r="A3028" s="13">
        <v>45023.87703703704</v>
      </c>
      <c r="E3028" s="21">
        <v>4.9305555555555552E-3</v>
      </c>
    </row>
    <row r="3029" spans="1:5" x14ac:dyDescent="0.2">
      <c r="A3029" s="13">
        <v>45144.007094907407</v>
      </c>
      <c r="E3029" s="21">
        <v>4.0162037037037041E-3</v>
      </c>
    </row>
    <row r="3030" spans="1:5" x14ac:dyDescent="0.2">
      <c r="A3030" s="13">
        <v>45429.00372685185</v>
      </c>
      <c r="E3030" s="21">
        <v>7.5925925925925926E-3</v>
      </c>
    </row>
    <row r="3031" spans="1:5" x14ac:dyDescent="0.2">
      <c r="A3031" s="13">
        <v>44870.189814814818</v>
      </c>
      <c r="E3031" s="21">
        <v>5.3819444444444448E-2</v>
      </c>
    </row>
    <row r="3032" spans="1:5" x14ac:dyDescent="0.2">
      <c r="A3032" s="13">
        <v>44762.725671296299</v>
      </c>
      <c r="E3032" s="21">
        <v>4.7268518518518515E-2</v>
      </c>
    </row>
    <row r="3033" spans="1:5" x14ac:dyDescent="0.2">
      <c r="A3033" s="13">
        <v>42553.555173611108</v>
      </c>
      <c r="E3033" s="21">
        <v>7.3969907407407401E-2</v>
      </c>
    </row>
    <row r="3034" spans="1:5" x14ac:dyDescent="0.2">
      <c r="A3034" s="13">
        <v>43953.556527777779</v>
      </c>
      <c r="E3034" s="21">
        <v>8.2858796296296292E-2</v>
      </c>
    </row>
    <row r="3035" spans="1:5" x14ac:dyDescent="0.2">
      <c r="A3035" s="13">
        <v>43858.72148148148</v>
      </c>
      <c r="E3035" s="21">
        <v>3.1504629629629632E-2</v>
      </c>
    </row>
    <row r="3036" spans="1:5" x14ac:dyDescent="0.2">
      <c r="A3036" s="13">
        <v>45036.117881944447</v>
      </c>
      <c r="E3036" s="21">
        <v>2.7893518518518519E-2</v>
      </c>
    </row>
    <row r="3037" spans="1:5" x14ac:dyDescent="0.2">
      <c r="A3037" s="13">
        <v>44184.905682870369</v>
      </c>
      <c r="E3037" s="21">
        <v>2.4722222222222222E-2</v>
      </c>
    </row>
    <row r="3038" spans="1:5" x14ac:dyDescent="0.2">
      <c r="A3038" s="13">
        <v>44857.137962962966</v>
      </c>
      <c r="E3038" s="21">
        <v>7.2094907407407413E-2</v>
      </c>
    </row>
    <row r="3039" spans="1:5" x14ac:dyDescent="0.2">
      <c r="A3039" s="13">
        <v>44223.233668981477</v>
      </c>
      <c r="E3039" s="21">
        <v>0.10275462962962963</v>
      </c>
    </row>
    <row r="3040" spans="1:5" x14ac:dyDescent="0.2">
      <c r="A3040" s="13">
        <v>44621.428449074083</v>
      </c>
      <c r="E3040" s="21">
        <v>5.2361111111111108E-2</v>
      </c>
    </row>
    <row r="3041" spans="1:5" x14ac:dyDescent="0.2">
      <c r="A3041" s="13">
        <v>45227.940810185188</v>
      </c>
      <c r="E3041" s="21">
        <v>5.033564814814815E-2</v>
      </c>
    </row>
    <row r="3042" spans="1:5" x14ac:dyDescent="0.2">
      <c r="A3042" s="13">
        <v>45414.034050925933</v>
      </c>
      <c r="E3042" s="21">
        <v>0.12054398148148149</v>
      </c>
    </row>
    <row r="3043" spans="1:5" x14ac:dyDescent="0.2">
      <c r="A3043" s="13">
        <v>45211.387442129628</v>
      </c>
      <c r="E3043" s="21">
        <v>8.0810185185185179E-2</v>
      </c>
    </row>
    <row r="3044" spans="1:5" x14ac:dyDescent="0.2">
      <c r="A3044" s="13">
        <v>45268.578217592592</v>
      </c>
      <c r="E3044" s="21">
        <v>0.10079861111111112</v>
      </c>
    </row>
    <row r="3045" spans="1:5" x14ac:dyDescent="0.2">
      <c r="A3045" s="13">
        <v>44500.13853009259</v>
      </c>
      <c r="E3045" s="21">
        <v>1.6157407407407409E-2</v>
      </c>
    </row>
    <row r="3046" spans="1:5" x14ac:dyDescent="0.2">
      <c r="A3046" s="13">
        <v>44729.466631944437</v>
      </c>
      <c r="E3046" s="21">
        <v>2.6111111111111113E-2</v>
      </c>
    </row>
    <row r="3047" spans="1:5" x14ac:dyDescent="0.2">
      <c r="A3047" s="13">
        <v>43336.465127314812</v>
      </c>
      <c r="E3047" s="21">
        <v>5.9027777777777778E-4</v>
      </c>
    </row>
    <row r="3048" spans="1:5" x14ac:dyDescent="0.2">
      <c r="A3048" s="13">
        <v>42351.034270833326</v>
      </c>
      <c r="E3048" s="21">
        <v>2.2048611111111113E-2</v>
      </c>
    </row>
    <row r="3049" spans="1:5" x14ac:dyDescent="0.2">
      <c r="A3049" s="13">
        <v>45550.643796296303</v>
      </c>
      <c r="E3049" s="21">
        <v>1.8865740740740742E-3</v>
      </c>
    </row>
    <row r="3050" spans="1:5" x14ac:dyDescent="0.2">
      <c r="A3050" s="13">
        <v>43592.041990740741</v>
      </c>
      <c r="E3050" s="21">
        <v>4.3449074074074077E-2</v>
      </c>
    </row>
    <row r="3051" spans="1:5" x14ac:dyDescent="0.2">
      <c r="A3051" s="13">
        <v>44830.403055555558</v>
      </c>
      <c r="E3051" s="21">
        <v>4.5023148148148149E-3</v>
      </c>
    </row>
    <row r="3052" spans="1:5" x14ac:dyDescent="0.2">
      <c r="A3052" s="13">
        <v>44536.470405092587</v>
      </c>
      <c r="E3052" s="21">
        <v>2.1030092592592593E-2</v>
      </c>
    </row>
    <row r="3053" spans="1:5" x14ac:dyDescent="0.2">
      <c r="A3053" s="13">
        <v>42777.699988425928</v>
      </c>
      <c r="E3053" s="21">
        <v>8.2997685185185188E-2</v>
      </c>
    </row>
    <row r="3054" spans="1:5" x14ac:dyDescent="0.2">
      <c r="A3054" s="13">
        <v>43422.787916666668</v>
      </c>
      <c r="E3054" s="21">
        <v>6.6087962962962959E-2</v>
      </c>
    </row>
    <row r="3055" spans="1:5" x14ac:dyDescent="0.2">
      <c r="A3055" s="13">
        <v>45042.14916666667</v>
      </c>
      <c r="E3055" s="21">
        <v>8.925925925925926E-2</v>
      </c>
    </row>
    <row r="3056" spans="1:5" x14ac:dyDescent="0.2">
      <c r="A3056" s="13">
        <v>44106.486689814818</v>
      </c>
      <c r="E3056" s="21">
        <v>0.11233796296296296</v>
      </c>
    </row>
    <row r="3057" spans="1:5" x14ac:dyDescent="0.2">
      <c r="A3057" s="13">
        <v>44295.547858796293</v>
      </c>
      <c r="E3057" s="21">
        <v>8.1597222222222224E-2</v>
      </c>
    </row>
    <row r="3058" spans="1:5" x14ac:dyDescent="0.2">
      <c r="A3058" s="13">
        <v>44661.866261574083</v>
      </c>
      <c r="E3058" s="21">
        <v>8.3437499999999998E-2</v>
      </c>
    </row>
    <row r="3059" spans="1:5" x14ac:dyDescent="0.2">
      <c r="A3059" s="13">
        <v>45608.581400462957</v>
      </c>
      <c r="E3059" s="21">
        <v>9.2199074074074072E-2</v>
      </c>
    </row>
    <row r="3060" spans="1:5" x14ac:dyDescent="0.2">
      <c r="A3060" s="13">
        <v>43382.320543981477</v>
      </c>
      <c r="E3060" s="21">
        <v>6.789351851851852E-2</v>
      </c>
    </row>
    <row r="3061" spans="1:5" x14ac:dyDescent="0.2">
      <c r="A3061" s="13">
        <v>45238.997256944444</v>
      </c>
      <c r="E3061" s="21">
        <v>9.6666666666666665E-2</v>
      </c>
    </row>
    <row r="3062" spans="1:5" x14ac:dyDescent="0.2">
      <c r="A3062" s="13">
        <v>44796.587025462963</v>
      </c>
      <c r="E3062" s="21">
        <v>9.9768518518518513E-3</v>
      </c>
    </row>
    <row r="3063" spans="1:5" x14ac:dyDescent="0.2">
      <c r="A3063" s="13">
        <v>44293.79042824074</v>
      </c>
      <c r="E3063" s="21">
        <v>0.12234953703703703</v>
      </c>
    </row>
    <row r="3064" spans="1:5" x14ac:dyDescent="0.2">
      <c r="A3064" s="13">
        <v>44259.768599537027</v>
      </c>
      <c r="E3064" s="21">
        <v>0.1004513888888889</v>
      </c>
    </row>
    <row r="3065" spans="1:5" x14ac:dyDescent="0.2">
      <c r="A3065" s="13">
        <v>44436.994606481479</v>
      </c>
      <c r="E3065" s="21">
        <v>1.4814814814814814E-3</v>
      </c>
    </row>
    <row r="3066" spans="1:5" x14ac:dyDescent="0.2">
      <c r="A3066" s="13">
        <v>43432.806851851848</v>
      </c>
      <c r="E3066" s="21">
        <v>0.10413194444444444</v>
      </c>
    </row>
    <row r="3067" spans="1:5" x14ac:dyDescent="0.2">
      <c r="A3067" s="13">
        <v>45196.229537037027</v>
      </c>
      <c r="E3067" s="21">
        <v>4.1655092592592591E-2</v>
      </c>
    </row>
    <row r="3068" spans="1:5" x14ac:dyDescent="0.2">
      <c r="A3068" s="13">
        <v>42654.7655787037</v>
      </c>
      <c r="E3068" s="21">
        <v>2.644675925925926E-2</v>
      </c>
    </row>
    <row r="3069" spans="1:5" x14ac:dyDescent="0.2">
      <c r="A3069" s="13">
        <v>43579.756238425929</v>
      </c>
      <c r="E3069" s="21">
        <v>3.2812500000000001E-2</v>
      </c>
    </row>
    <row r="3070" spans="1:5" x14ac:dyDescent="0.2">
      <c r="A3070" s="13">
        <v>44667.524699074071</v>
      </c>
      <c r="E3070" s="21">
        <v>1.8749999999999999E-3</v>
      </c>
    </row>
    <row r="3071" spans="1:5" x14ac:dyDescent="0.2">
      <c r="A3071" s="13">
        <v>45052.667094907411</v>
      </c>
      <c r="E3071" s="21">
        <v>6.924768518518519E-2</v>
      </c>
    </row>
    <row r="3072" spans="1:5" x14ac:dyDescent="0.2">
      <c r="A3072" s="13">
        <v>45089.666550925933</v>
      </c>
      <c r="E3072" s="21">
        <v>8.59375E-2</v>
      </c>
    </row>
    <row r="3073" spans="1:5" x14ac:dyDescent="0.2">
      <c r="A3073" s="13">
        <v>45525.556226851862</v>
      </c>
      <c r="E3073" s="21">
        <v>2.8587962962962963E-3</v>
      </c>
    </row>
    <row r="3074" spans="1:5" x14ac:dyDescent="0.2">
      <c r="A3074" s="13">
        <v>43160.931712962964</v>
      </c>
      <c r="E3074" s="21">
        <v>0.11901620370370371</v>
      </c>
    </row>
    <row r="3075" spans="1:5" x14ac:dyDescent="0.2">
      <c r="A3075" s="13">
        <v>45415.333865740737</v>
      </c>
      <c r="E3075" s="21">
        <v>8.4409722222222219E-2</v>
      </c>
    </row>
    <row r="3076" spans="1:5" x14ac:dyDescent="0.2">
      <c r="A3076" s="13">
        <v>45007.967094907413</v>
      </c>
      <c r="E3076" s="21">
        <v>1.1967592592592592E-2</v>
      </c>
    </row>
    <row r="3077" spans="1:5" x14ac:dyDescent="0.2">
      <c r="A3077" s="13">
        <v>44374.435069444437</v>
      </c>
      <c r="E3077" s="21">
        <v>3.6736111111111108E-2</v>
      </c>
    </row>
    <row r="3078" spans="1:5" x14ac:dyDescent="0.2">
      <c r="A3078" s="13">
        <v>44967.410243055558</v>
      </c>
      <c r="E3078" s="21">
        <v>9.0706018518518519E-2</v>
      </c>
    </row>
    <row r="3079" spans="1:5" x14ac:dyDescent="0.2">
      <c r="A3079" s="13">
        <v>43367.328009259261</v>
      </c>
      <c r="E3079" s="21">
        <v>4.4479166666666667E-2</v>
      </c>
    </row>
    <row r="3080" spans="1:5" x14ac:dyDescent="0.2">
      <c r="A3080" s="13">
        <v>45073.980057870373</v>
      </c>
      <c r="E3080" s="21">
        <v>5.6469907407407406E-2</v>
      </c>
    </row>
    <row r="3081" spans="1:5" x14ac:dyDescent="0.2">
      <c r="A3081" s="13">
        <v>42728.488182870373</v>
      </c>
      <c r="E3081" s="21">
        <v>1.1550925925925926E-2</v>
      </c>
    </row>
    <row r="3082" spans="1:5" x14ac:dyDescent="0.2">
      <c r="A3082" s="13">
        <v>44412.476377314822</v>
      </c>
      <c r="E3082" s="21">
        <v>0.11045138888888889</v>
      </c>
    </row>
    <row r="3083" spans="1:5" x14ac:dyDescent="0.2">
      <c r="A3083" s="13">
        <v>44835.410879629628</v>
      </c>
      <c r="E3083" s="21">
        <v>3.7615740740740739E-3</v>
      </c>
    </row>
    <row r="3084" spans="1:5" x14ac:dyDescent="0.2">
      <c r="A3084" s="13">
        <v>44791.77412037037</v>
      </c>
      <c r="E3084" s="21">
        <v>7.7199074074074071E-3</v>
      </c>
    </row>
    <row r="3085" spans="1:5" x14ac:dyDescent="0.2">
      <c r="A3085" s="13">
        <v>44866.346701388888</v>
      </c>
      <c r="E3085" s="21">
        <v>7.0104166666666662E-2</v>
      </c>
    </row>
    <row r="3086" spans="1:5" x14ac:dyDescent="0.2">
      <c r="A3086" s="13">
        <v>43858.298298611109</v>
      </c>
      <c r="E3086" s="21">
        <v>0.10952546296296296</v>
      </c>
    </row>
    <row r="3087" spans="1:5" x14ac:dyDescent="0.2">
      <c r="A3087" s="13">
        <v>45233.786030092589</v>
      </c>
      <c r="E3087" s="21">
        <v>7.4282407407407408E-2</v>
      </c>
    </row>
    <row r="3088" spans="1:5" x14ac:dyDescent="0.2">
      <c r="A3088" s="13">
        <v>44039.498796296299</v>
      </c>
      <c r="E3088" s="21">
        <v>7.0393518518518522E-2</v>
      </c>
    </row>
    <row r="3089" spans="1:5" x14ac:dyDescent="0.2">
      <c r="A3089" s="13">
        <v>45146.432893518519</v>
      </c>
      <c r="E3089" s="21">
        <v>7.037037037037037E-3</v>
      </c>
    </row>
    <row r="3090" spans="1:5" x14ac:dyDescent="0.2">
      <c r="A3090" s="13">
        <v>45252.474652777782</v>
      </c>
      <c r="E3090" s="21">
        <v>9.8310185185185181E-2</v>
      </c>
    </row>
    <row r="3091" spans="1:5" x14ac:dyDescent="0.2">
      <c r="A3091" s="13">
        <v>43859.868622685193</v>
      </c>
      <c r="E3091" s="21">
        <v>0.10238425925925926</v>
      </c>
    </row>
    <row r="3092" spans="1:5" x14ac:dyDescent="0.2">
      <c r="A3092" s="13">
        <v>43714.084710648152</v>
      </c>
      <c r="E3092" s="21">
        <v>2.4224537037037037E-2</v>
      </c>
    </row>
    <row r="3093" spans="1:5" x14ac:dyDescent="0.2">
      <c r="A3093" s="13">
        <v>44707.780590277784</v>
      </c>
      <c r="E3093" s="21">
        <v>1.037037037037037E-2</v>
      </c>
    </row>
    <row r="3094" spans="1:5" x14ac:dyDescent="0.2">
      <c r="A3094" s="13">
        <v>44883.887592592589</v>
      </c>
      <c r="E3094" s="21">
        <v>2.9652777777777778E-2</v>
      </c>
    </row>
    <row r="3095" spans="1:5" x14ac:dyDescent="0.2">
      <c r="A3095" s="13">
        <v>44937.576319444437</v>
      </c>
      <c r="E3095" s="21">
        <v>6.8287037037037036E-4</v>
      </c>
    </row>
    <row r="3096" spans="1:5" x14ac:dyDescent="0.2">
      <c r="A3096" s="13">
        <v>41397.553252314807</v>
      </c>
      <c r="E3096" s="21">
        <v>1.3680555555555555E-2</v>
      </c>
    </row>
    <row r="3097" spans="1:5" x14ac:dyDescent="0.2">
      <c r="A3097" s="13">
        <v>44800.553460648152</v>
      </c>
      <c r="E3097" s="21">
        <v>6.1423611111111109E-2</v>
      </c>
    </row>
    <row r="3098" spans="1:5" x14ac:dyDescent="0.2">
      <c r="A3098" s="13">
        <v>42952.608738425923</v>
      </c>
      <c r="E3098" s="21">
        <v>0.11598379629629629</v>
      </c>
    </row>
    <row r="3099" spans="1:5" x14ac:dyDescent="0.2">
      <c r="A3099" s="13">
        <v>45564.187534722223</v>
      </c>
      <c r="E3099" s="21">
        <v>4.7291666666666669E-2</v>
      </c>
    </row>
    <row r="3100" spans="1:5" x14ac:dyDescent="0.2">
      <c r="A3100" s="13">
        <v>44903.500717592593</v>
      </c>
      <c r="E3100" s="21">
        <v>3.3553240740740738E-2</v>
      </c>
    </row>
    <row r="3101" spans="1:5" x14ac:dyDescent="0.2">
      <c r="A3101" s="13">
        <v>45140.600648148153</v>
      </c>
      <c r="E3101" s="21">
        <v>8.3750000000000005E-2</v>
      </c>
    </row>
    <row r="3102" spans="1:5" x14ac:dyDescent="0.2">
      <c r="A3102" s="13">
        <v>43044.066874999997</v>
      </c>
      <c r="E3102" s="21">
        <v>5.5810185185185185E-2</v>
      </c>
    </row>
    <row r="3103" spans="1:5" x14ac:dyDescent="0.2">
      <c r="A3103" s="13">
        <v>45001.675312500003</v>
      </c>
      <c r="E3103" s="21">
        <v>6.6886574074074071E-2</v>
      </c>
    </row>
    <row r="3104" spans="1:5" x14ac:dyDescent="0.2">
      <c r="A3104" s="13">
        <v>44164.104641203703</v>
      </c>
      <c r="E3104" s="21">
        <v>2.3148148148148147E-5</v>
      </c>
    </row>
    <row r="3105" spans="1:5" x14ac:dyDescent="0.2">
      <c r="A3105" s="13">
        <v>43363.633692129632</v>
      </c>
      <c r="E3105" s="21">
        <v>0</v>
      </c>
    </row>
    <row r="3106" spans="1:5" x14ac:dyDescent="0.2">
      <c r="A3106" s="13">
        <v>41512.899467592593</v>
      </c>
      <c r="E3106" s="21">
        <v>2.8483796296296295E-2</v>
      </c>
    </row>
    <row r="3107" spans="1:5" x14ac:dyDescent="0.2">
      <c r="A3107" s="13">
        <v>43516.539907407408</v>
      </c>
      <c r="E3107" s="21">
        <v>8.3530092592592586E-2</v>
      </c>
    </row>
    <row r="3108" spans="1:5" x14ac:dyDescent="0.2">
      <c r="A3108" s="13">
        <v>44472.005162037043</v>
      </c>
      <c r="E3108" s="21">
        <v>7.5810185185185182E-3</v>
      </c>
    </row>
    <row r="3109" spans="1:5" x14ac:dyDescent="0.2">
      <c r="A3109" s="13">
        <v>44640.202789351853</v>
      </c>
      <c r="E3109" s="21">
        <v>6.7592592592592591E-3</v>
      </c>
    </row>
    <row r="3110" spans="1:5" x14ac:dyDescent="0.2">
      <c r="A3110" s="13">
        <v>45052.067499999997</v>
      </c>
      <c r="E3110" s="21">
        <v>2.9953703703703705E-2</v>
      </c>
    </row>
    <row r="3111" spans="1:5" x14ac:dyDescent="0.2">
      <c r="A3111" s="13">
        <v>44740.024594907409</v>
      </c>
      <c r="E3111" s="21">
        <v>5.3680555555555558E-2</v>
      </c>
    </row>
    <row r="3112" spans="1:5" x14ac:dyDescent="0.2">
      <c r="A3112" s="13">
        <v>43802.018854166658</v>
      </c>
      <c r="E3112" s="21">
        <v>6.145833333333333E-3</v>
      </c>
    </row>
    <row r="3113" spans="1:5" x14ac:dyDescent="0.2">
      <c r="A3113" s="13">
        <v>45452.90388888889</v>
      </c>
      <c r="E3113" s="21">
        <v>2.8784722222222222E-2</v>
      </c>
    </row>
    <row r="3114" spans="1:5" x14ac:dyDescent="0.2">
      <c r="A3114" s="13">
        <v>44336.073518518519</v>
      </c>
      <c r="E3114" s="21">
        <v>5.6157407407407406E-2</v>
      </c>
    </row>
    <row r="3115" spans="1:5" x14ac:dyDescent="0.2">
      <c r="A3115" s="13">
        <v>43267.211099537039</v>
      </c>
      <c r="E3115" s="21">
        <v>5.2905092592592594E-2</v>
      </c>
    </row>
    <row r="3116" spans="1:5" x14ac:dyDescent="0.2">
      <c r="A3116" s="13">
        <v>43861.15184027778</v>
      </c>
      <c r="E3116" s="21">
        <v>4.2013888888888892E-2</v>
      </c>
    </row>
    <row r="3117" spans="1:5" x14ac:dyDescent="0.2">
      <c r="A3117" s="13">
        <v>42428.575798611113</v>
      </c>
      <c r="E3117" s="21">
        <v>2.0023148148148148E-2</v>
      </c>
    </row>
    <row r="3118" spans="1:5" x14ac:dyDescent="0.2">
      <c r="A3118" s="13">
        <v>44538.394745370373</v>
      </c>
      <c r="E3118" s="21">
        <v>5.3402777777777778E-2</v>
      </c>
    </row>
    <row r="3119" spans="1:5" x14ac:dyDescent="0.2">
      <c r="A3119" s="13">
        <v>45466.994386574072</v>
      </c>
      <c r="E3119" s="21">
        <v>1.4236111111111112E-3</v>
      </c>
    </row>
    <row r="3120" spans="1:5" x14ac:dyDescent="0.2">
      <c r="A3120" s="13">
        <v>45033.706643518519</v>
      </c>
      <c r="E3120" s="21">
        <v>0.10476851851851852</v>
      </c>
    </row>
    <row r="3121" spans="1:5" x14ac:dyDescent="0.2">
      <c r="A3121" s="13">
        <v>45535.562881944446</v>
      </c>
      <c r="E3121" s="21">
        <v>4.4513888888888888E-2</v>
      </c>
    </row>
    <row r="3122" spans="1:5" x14ac:dyDescent="0.2">
      <c r="A3122" s="13">
        <v>45192.178101851852</v>
      </c>
      <c r="E3122" s="21">
        <v>9.7766203703703702E-2</v>
      </c>
    </row>
    <row r="3123" spans="1:5" x14ac:dyDescent="0.2">
      <c r="A3123" s="13">
        <v>44831.971805555557</v>
      </c>
      <c r="E3123" s="21">
        <v>6.4143518518518516E-2</v>
      </c>
    </row>
    <row r="3124" spans="1:5" x14ac:dyDescent="0.2">
      <c r="A3124" s="13">
        <v>44421.545520833337</v>
      </c>
      <c r="E3124" s="21">
        <v>8.9363425925925929E-2</v>
      </c>
    </row>
    <row r="3125" spans="1:5" x14ac:dyDescent="0.2">
      <c r="A3125" s="13">
        <v>42399.711574074077</v>
      </c>
      <c r="E3125" s="21">
        <v>8.8449074074074069E-2</v>
      </c>
    </row>
    <row r="3126" spans="1:5" x14ac:dyDescent="0.2">
      <c r="A3126" s="13">
        <v>43142.810312499998</v>
      </c>
      <c r="E3126" s="21">
        <v>2.3680555555555555E-2</v>
      </c>
    </row>
    <row r="3127" spans="1:5" x14ac:dyDescent="0.2">
      <c r="A3127" s="13">
        <v>44563.764421296299</v>
      </c>
      <c r="E3127" s="21">
        <v>8.3252314814814821E-2</v>
      </c>
    </row>
    <row r="3128" spans="1:5" x14ac:dyDescent="0.2">
      <c r="A3128" s="13">
        <v>45205.563692129632</v>
      </c>
      <c r="E3128" s="21">
        <v>1.9629629629629629E-2</v>
      </c>
    </row>
    <row r="3129" spans="1:5" x14ac:dyDescent="0.2">
      <c r="A3129" s="13">
        <v>43865.607210648152</v>
      </c>
      <c r="E3129" s="21">
        <v>1.6840277777777777E-2</v>
      </c>
    </row>
    <row r="3130" spans="1:5" x14ac:dyDescent="0.2">
      <c r="A3130" s="13">
        <v>44367.136284722219</v>
      </c>
      <c r="E3130" s="21">
        <v>8.6226851851851846E-2</v>
      </c>
    </row>
    <row r="3131" spans="1:5" x14ac:dyDescent="0.2">
      <c r="A3131" s="13">
        <v>42947.079988425918</v>
      </c>
      <c r="E3131" s="21">
        <v>4.175925925925926E-2</v>
      </c>
    </row>
    <row r="3132" spans="1:5" x14ac:dyDescent="0.2">
      <c r="A3132" s="13">
        <v>44891.239641203712</v>
      </c>
      <c r="E3132" s="21">
        <v>3.7291666666666667E-2</v>
      </c>
    </row>
    <row r="3133" spans="1:5" x14ac:dyDescent="0.2">
      <c r="A3133" s="13">
        <v>45480.192546296297</v>
      </c>
      <c r="E3133" s="21">
        <v>7.2604166666666664E-2</v>
      </c>
    </row>
    <row r="3134" spans="1:5" x14ac:dyDescent="0.2">
      <c r="A3134" s="13">
        <v>44905.610046296293</v>
      </c>
      <c r="E3134" s="21">
        <v>0.10325231481481481</v>
      </c>
    </row>
    <row r="3135" spans="1:5" x14ac:dyDescent="0.2">
      <c r="A3135" s="13">
        <v>44157.829756944448</v>
      </c>
      <c r="E3135" s="21">
        <v>7.1006944444444442E-2</v>
      </c>
    </row>
    <row r="3136" spans="1:5" x14ac:dyDescent="0.2">
      <c r="A3136" s="13">
        <v>44815.411481481482</v>
      </c>
      <c r="E3136" s="21">
        <v>0.11853009259259259</v>
      </c>
    </row>
    <row r="3137" spans="1:5" x14ac:dyDescent="0.2">
      <c r="A3137" s="13">
        <v>43749.066493055558</v>
      </c>
      <c r="E3137" s="21">
        <v>2.0949074074074075E-2</v>
      </c>
    </row>
    <row r="3138" spans="1:5" x14ac:dyDescent="0.2">
      <c r="A3138" s="13">
        <v>44764.36074074074</v>
      </c>
      <c r="E3138" s="21">
        <v>2.7280092592592592E-2</v>
      </c>
    </row>
    <row r="3139" spans="1:5" x14ac:dyDescent="0.2">
      <c r="A3139" s="13">
        <v>45499.811307870368</v>
      </c>
      <c r="E3139" s="21">
        <v>4.0682870370370369E-2</v>
      </c>
    </row>
    <row r="3140" spans="1:5" x14ac:dyDescent="0.2">
      <c r="A3140" s="13">
        <v>43765.582395833328</v>
      </c>
      <c r="E3140" s="21">
        <v>5.6712962962962967E-4</v>
      </c>
    </row>
    <row r="3141" spans="1:5" x14ac:dyDescent="0.2">
      <c r="A3141" s="13">
        <v>43467.511631944442</v>
      </c>
      <c r="E3141" s="21">
        <v>1.7152777777777777E-2</v>
      </c>
    </row>
    <row r="3142" spans="1:5" x14ac:dyDescent="0.2">
      <c r="A3142" s="13">
        <v>45517.36613425926</v>
      </c>
      <c r="E3142" s="21">
        <v>3.4756944444444444E-2</v>
      </c>
    </row>
    <row r="3143" spans="1:5" x14ac:dyDescent="0.2">
      <c r="A3143" s="13">
        <v>45287.632361111107</v>
      </c>
      <c r="E3143" s="21">
        <v>0.11618055555555555</v>
      </c>
    </row>
    <row r="3144" spans="1:5" x14ac:dyDescent="0.2">
      <c r="A3144" s="13">
        <v>44500.779016203713</v>
      </c>
      <c r="E3144" s="21">
        <v>0.11004629629629629</v>
      </c>
    </row>
    <row r="3145" spans="1:5" x14ac:dyDescent="0.2">
      <c r="A3145" s="13">
        <v>42809.819398148153</v>
      </c>
      <c r="E3145" s="21">
        <v>5.3460648148148146E-2</v>
      </c>
    </row>
    <row r="3146" spans="1:5" x14ac:dyDescent="0.2">
      <c r="A3146" s="13">
        <v>44723.210740740738</v>
      </c>
      <c r="E3146" s="21">
        <v>6.0092592592592593E-2</v>
      </c>
    </row>
    <row r="3147" spans="1:5" x14ac:dyDescent="0.2">
      <c r="A3147" s="13">
        <v>43189.195740740739</v>
      </c>
      <c r="E3147" s="21">
        <v>9.583333333333334E-2</v>
      </c>
    </row>
    <row r="3148" spans="1:5" x14ac:dyDescent="0.2">
      <c r="A3148" s="13">
        <v>44939.334131944437</v>
      </c>
      <c r="E3148" s="21">
        <v>3.1967592592592596E-2</v>
      </c>
    </row>
    <row r="3149" spans="1:5" x14ac:dyDescent="0.2">
      <c r="A3149" s="13">
        <v>45007.181851851848</v>
      </c>
      <c r="E3149" s="21">
        <v>6.5300925925925929E-2</v>
      </c>
    </row>
    <row r="3150" spans="1:5" x14ac:dyDescent="0.2">
      <c r="A3150" s="13">
        <v>45530.533738425933</v>
      </c>
      <c r="E3150" s="21">
        <v>6.626157407407407E-2</v>
      </c>
    </row>
    <row r="3151" spans="1:5" x14ac:dyDescent="0.2">
      <c r="A3151" s="13">
        <v>44781.3906712963</v>
      </c>
      <c r="E3151" s="21">
        <v>8.4432870370370366E-2</v>
      </c>
    </row>
    <row r="3152" spans="1:5" x14ac:dyDescent="0.2">
      <c r="A3152" s="13">
        <v>43909.503298611111</v>
      </c>
      <c r="E3152" s="21">
        <v>4.9375000000000002E-2</v>
      </c>
    </row>
    <row r="3153" spans="1:5" x14ac:dyDescent="0.2">
      <c r="A3153" s="13">
        <v>44434.607905092591</v>
      </c>
      <c r="E3153" s="21">
        <v>0.11693287037037037</v>
      </c>
    </row>
    <row r="3154" spans="1:5" x14ac:dyDescent="0.2">
      <c r="A3154" s="13">
        <v>43262.718807870369</v>
      </c>
      <c r="E3154" s="21">
        <v>4.2106481481481481E-2</v>
      </c>
    </row>
    <row r="3155" spans="1:5" x14ac:dyDescent="0.2">
      <c r="A3155" s="13">
        <v>43229.963090277779</v>
      </c>
      <c r="E3155" s="21">
        <v>5.8414351851851849E-2</v>
      </c>
    </row>
    <row r="3156" spans="1:5" x14ac:dyDescent="0.2">
      <c r="A3156" s="13">
        <v>45328.849409722221</v>
      </c>
      <c r="E3156" s="21">
        <v>5.4050925925925926E-2</v>
      </c>
    </row>
    <row r="3157" spans="1:5" x14ac:dyDescent="0.2">
      <c r="A3157" s="13">
        <v>43895.086689814823</v>
      </c>
      <c r="E3157" s="21">
        <v>6.3379629629629633E-2</v>
      </c>
    </row>
    <row r="3158" spans="1:5" x14ac:dyDescent="0.2">
      <c r="A3158" s="13">
        <v>44228.916458333333</v>
      </c>
      <c r="E3158" s="21">
        <v>0.12381944444444444</v>
      </c>
    </row>
    <row r="3159" spans="1:5" x14ac:dyDescent="0.2">
      <c r="A3159" s="13">
        <v>42977.983460648153</v>
      </c>
      <c r="E3159" s="21">
        <v>8.637731481481481E-2</v>
      </c>
    </row>
    <row r="3160" spans="1:5" x14ac:dyDescent="0.2">
      <c r="A3160" s="13">
        <v>43814.386956018519</v>
      </c>
      <c r="E3160" s="21">
        <v>0.1038425925925926</v>
      </c>
    </row>
    <row r="3161" spans="1:5" x14ac:dyDescent="0.2">
      <c r="A3161" s="13">
        <v>44653.943229166667</v>
      </c>
      <c r="E3161" s="21">
        <v>6.7731481481481476E-2</v>
      </c>
    </row>
    <row r="3162" spans="1:5" x14ac:dyDescent="0.2">
      <c r="A3162" s="13">
        <v>45438.428356481483</v>
      </c>
      <c r="E3162" s="21">
        <v>3.363425925925926E-2</v>
      </c>
    </row>
    <row r="3163" spans="1:5" x14ac:dyDescent="0.2">
      <c r="A3163" s="13">
        <v>45465.297893518517</v>
      </c>
      <c r="E3163" s="21">
        <v>9.2291666666666661E-2</v>
      </c>
    </row>
    <row r="3164" spans="1:5" x14ac:dyDescent="0.2">
      <c r="A3164" s="13">
        <v>44439.734166666669</v>
      </c>
      <c r="E3164" s="21">
        <v>9.0300925925925923E-2</v>
      </c>
    </row>
    <row r="3165" spans="1:5" x14ac:dyDescent="0.2">
      <c r="A3165" s="13">
        <v>44178.895324074067</v>
      </c>
      <c r="E3165" s="21">
        <v>4.1817129629629628E-2</v>
      </c>
    </row>
    <row r="3166" spans="1:5" x14ac:dyDescent="0.2">
      <c r="A3166" s="13">
        <v>42947.12773148148</v>
      </c>
      <c r="E3166" s="21">
        <v>4.2766203703703702E-2</v>
      </c>
    </row>
    <row r="3167" spans="1:5" x14ac:dyDescent="0.2">
      <c r="A3167" s="13">
        <v>42936.728263888886</v>
      </c>
      <c r="E3167" s="21">
        <v>1.4039351851851851E-2</v>
      </c>
    </row>
    <row r="3168" spans="1:5" x14ac:dyDescent="0.2">
      <c r="A3168" s="13">
        <v>44959.408645833333</v>
      </c>
      <c r="E3168" s="21">
        <v>4.5763888888888889E-2</v>
      </c>
    </row>
    <row r="3169" spans="1:5" x14ac:dyDescent="0.2">
      <c r="A3169" s="13">
        <v>44467.351041666669</v>
      </c>
      <c r="E3169" s="21">
        <v>1.7465277777777777E-2</v>
      </c>
    </row>
    <row r="3170" spans="1:5" x14ac:dyDescent="0.2">
      <c r="A3170" s="13">
        <v>45219.102696759262</v>
      </c>
      <c r="E3170" s="21">
        <v>0.11577546296296297</v>
      </c>
    </row>
    <row r="3171" spans="1:5" x14ac:dyDescent="0.2">
      <c r="A3171" s="13">
        <v>45183.570474537039</v>
      </c>
      <c r="E3171" s="21">
        <v>9.7106481481481488E-2</v>
      </c>
    </row>
    <row r="3172" spans="1:5" x14ac:dyDescent="0.2">
      <c r="A3172" s="13">
        <v>45033.605497685188</v>
      </c>
      <c r="E3172" s="21">
        <v>8.8738425925925929E-2</v>
      </c>
    </row>
    <row r="3173" spans="1:5" x14ac:dyDescent="0.2">
      <c r="A3173" s="13">
        <v>45410.303819444453</v>
      </c>
      <c r="E3173" s="21">
        <v>0.12297453703703703</v>
      </c>
    </row>
    <row r="3174" spans="1:5" x14ac:dyDescent="0.2">
      <c r="A3174" s="13">
        <v>44125.143379629633</v>
      </c>
      <c r="E3174" s="21">
        <v>5.064814814814815E-2</v>
      </c>
    </row>
    <row r="3175" spans="1:5" x14ac:dyDescent="0.2">
      <c r="A3175" s="13">
        <v>45428.737523148149</v>
      </c>
      <c r="E3175" s="21">
        <v>9.2372685185185183E-2</v>
      </c>
    </row>
    <row r="3176" spans="1:5" x14ac:dyDescent="0.2">
      <c r="A3176" s="13">
        <v>45151.24554398148</v>
      </c>
      <c r="E3176" s="21">
        <v>0.11674768518518519</v>
      </c>
    </row>
    <row r="3177" spans="1:5" x14ac:dyDescent="0.2">
      <c r="A3177" s="13">
        <v>41924.478530092587</v>
      </c>
      <c r="E3177" s="21">
        <v>1.7280092592592593E-2</v>
      </c>
    </row>
    <row r="3178" spans="1:5" x14ac:dyDescent="0.2">
      <c r="A3178" s="13">
        <v>43791.972696759258</v>
      </c>
      <c r="E3178" s="21">
        <v>2.6620370370370372E-4</v>
      </c>
    </row>
    <row r="3179" spans="1:5" x14ac:dyDescent="0.2">
      <c r="A3179" s="13">
        <v>44710.789189814823</v>
      </c>
      <c r="E3179" s="21">
        <v>0.10451388888888889</v>
      </c>
    </row>
    <row r="3180" spans="1:5" x14ac:dyDescent="0.2">
      <c r="A3180" s="13">
        <v>45243.268888888888</v>
      </c>
      <c r="E3180" s="21">
        <v>9.1909722222222226E-2</v>
      </c>
    </row>
    <row r="3181" spans="1:5" x14ac:dyDescent="0.2">
      <c r="A3181" s="13">
        <v>44924.574803240743</v>
      </c>
      <c r="E3181" s="21">
        <v>0.1040625</v>
      </c>
    </row>
    <row r="3182" spans="1:5" x14ac:dyDescent="0.2">
      <c r="A3182" s="13">
        <v>45245.246770833342</v>
      </c>
      <c r="E3182" s="21">
        <v>0.10972222222222222</v>
      </c>
    </row>
    <row r="3183" spans="1:5" x14ac:dyDescent="0.2">
      <c r="A3183" s="13">
        <v>44299.799432870372</v>
      </c>
      <c r="E3183" s="21">
        <v>2.869212962962963E-2</v>
      </c>
    </row>
    <row r="3184" spans="1:5" x14ac:dyDescent="0.2">
      <c r="A3184" s="13">
        <v>44513.103136574071</v>
      </c>
      <c r="E3184" s="21">
        <v>9.1435185185185178E-3</v>
      </c>
    </row>
    <row r="3185" spans="1:5" x14ac:dyDescent="0.2">
      <c r="A3185" s="13">
        <v>43192.128449074073</v>
      </c>
      <c r="E3185" s="21">
        <v>9.087962962962963E-2</v>
      </c>
    </row>
    <row r="3186" spans="1:5" x14ac:dyDescent="0.2">
      <c r="A3186" s="13">
        <v>45025.353148148148</v>
      </c>
      <c r="E3186" s="21">
        <v>6.5555555555555561E-2</v>
      </c>
    </row>
    <row r="3187" spans="1:5" x14ac:dyDescent="0.2">
      <c r="A3187" s="13">
        <v>44015.580289351848</v>
      </c>
      <c r="E3187" s="21">
        <v>6.0347222222222219E-2</v>
      </c>
    </row>
    <row r="3188" spans="1:5" x14ac:dyDescent="0.2">
      <c r="A3188" s="13">
        <v>44672.65761574074</v>
      </c>
      <c r="E3188" s="21">
        <v>8.7881944444444443E-2</v>
      </c>
    </row>
    <row r="3189" spans="1:5" x14ac:dyDescent="0.2">
      <c r="A3189" s="13">
        <v>45049.250069444453</v>
      </c>
      <c r="E3189" s="21">
        <v>0.10033564814814815</v>
      </c>
    </row>
    <row r="3190" spans="1:5" x14ac:dyDescent="0.2">
      <c r="A3190" s="13">
        <v>45052.503391203703</v>
      </c>
      <c r="E3190" s="21">
        <v>4.2013888888888892E-2</v>
      </c>
    </row>
    <row r="3191" spans="1:5" x14ac:dyDescent="0.2">
      <c r="A3191" s="13">
        <v>45041.008009259262</v>
      </c>
      <c r="E3191" s="21">
        <v>7.5856481481481483E-2</v>
      </c>
    </row>
    <row r="3192" spans="1:5" x14ac:dyDescent="0.2">
      <c r="A3192" s="13">
        <v>45282.316041666672</v>
      </c>
      <c r="E3192" s="21">
        <v>0.11475694444444444</v>
      </c>
    </row>
    <row r="3193" spans="1:5" x14ac:dyDescent="0.2">
      <c r="A3193" s="13">
        <v>45145.478530092587</v>
      </c>
      <c r="E3193" s="21">
        <v>3.6851851851851851E-2</v>
      </c>
    </row>
    <row r="3194" spans="1:5" x14ac:dyDescent="0.2">
      <c r="A3194" s="13">
        <v>43595.092766203707</v>
      </c>
      <c r="E3194" s="21">
        <v>4.5057870370370373E-2</v>
      </c>
    </row>
    <row r="3195" spans="1:5" x14ac:dyDescent="0.2">
      <c r="A3195" s="13">
        <v>42171.141388888893</v>
      </c>
      <c r="E3195" s="21">
        <v>1.0150462962962964E-2</v>
      </c>
    </row>
    <row r="3196" spans="1:5" x14ac:dyDescent="0.2">
      <c r="A3196" s="13">
        <v>45190.053449074083</v>
      </c>
      <c r="E3196" s="21">
        <v>5.3576388888888889E-2</v>
      </c>
    </row>
    <row r="3197" spans="1:5" x14ac:dyDescent="0.2">
      <c r="A3197" s="13">
        <v>42864.945902777778</v>
      </c>
      <c r="E3197" s="21">
        <v>9.8101851851851857E-2</v>
      </c>
    </row>
    <row r="3198" spans="1:5" x14ac:dyDescent="0.2">
      <c r="A3198" s="13">
        <v>45370.793217592603</v>
      </c>
      <c r="E3198" s="21">
        <v>3.1689814814814816E-2</v>
      </c>
    </row>
    <row r="3199" spans="1:5" x14ac:dyDescent="0.2">
      <c r="A3199" s="13">
        <v>45095.122245370367</v>
      </c>
      <c r="E3199" s="21">
        <v>6.0127314814814814E-2</v>
      </c>
    </row>
    <row r="3200" spans="1:5" x14ac:dyDescent="0.2">
      <c r="A3200" s="13">
        <v>42787.017268518517</v>
      </c>
      <c r="E3200" s="21">
        <v>1.7777777777777778E-2</v>
      </c>
    </row>
    <row r="3201" spans="1:5" x14ac:dyDescent="0.2">
      <c r="A3201" s="13">
        <v>45426.283194444448</v>
      </c>
      <c r="E3201" s="21">
        <v>0.10427083333333333</v>
      </c>
    </row>
    <row r="3202" spans="1:5" x14ac:dyDescent="0.2">
      <c r="A3202" s="13">
        <v>42685.375023148154</v>
      </c>
      <c r="E3202" s="21">
        <v>2.8368055555555556E-2</v>
      </c>
    </row>
    <row r="3203" spans="1:5" x14ac:dyDescent="0.2">
      <c r="A3203" s="13">
        <v>45340.470613425918</v>
      </c>
      <c r="E3203" s="21">
        <v>9.0347222222222218E-2</v>
      </c>
    </row>
    <row r="3204" spans="1:5" x14ac:dyDescent="0.2">
      <c r="A3204" s="13">
        <v>43491.132488425923</v>
      </c>
      <c r="E3204" s="21">
        <v>0.12361111111111112</v>
      </c>
    </row>
    <row r="3205" spans="1:5" x14ac:dyDescent="0.2">
      <c r="A3205" s="13">
        <v>45328.987812500003</v>
      </c>
      <c r="E3205" s="21">
        <v>0.10111111111111111</v>
      </c>
    </row>
    <row r="3206" spans="1:5" x14ac:dyDescent="0.2">
      <c r="A3206" s="13">
        <v>45311.235648148147</v>
      </c>
      <c r="E3206" s="21">
        <v>4.9594907407407407E-2</v>
      </c>
    </row>
    <row r="3207" spans="1:5" x14ac:dyDescent="0.2">
      <c r="A3207" s="13">
        <v>43823.587777777779</v>
      </c>
      <c r="E3207" s="21">
        <v>5.0856481481481482E-2</v>
      </c>
    </row>
    <row r="3208" spans="1:5" x14ac:dyDescent="0.2">
      <c r="A3208" s="13">
        <v>43791.058229166672</v>
      </c>
      <c r="E3208" s="21">
        <v>6.671296296296296E-2</v>
      </c>
    </row>
    <row r="3209" spans="1:5" x14ac:dyDescent="0.2">
      <c r="A3209" s="13">
        <v>43920.133333333331</v>
      </c>
      <c r="E3209" s="21">
        <v>6.9710648148148147E-2</v>
      </c>
    </row>
    <row r="3210" spans="1:5" x14ac:dyDescent="0.2">
      <c r="A3210" s="13">
        <v>44268.269143518519</v>
      </c>
      <c r="E3210" s="21">
        <v>6.9907407407407404E-2</v>
      </c>
    </row>
    <row r="3211" spans="1:5" x14ac:dyDescent="0.2">
      <c r="A3211" s="13">
        <v>45284.555196759262</v>
      </c>
      <c r="E3211" s="21">
        <v>0.10047453703703704</v>
      </c>
    </row>
    <row r="3212" spans="1:5" x14ac:dyDescent="0.2">
      <c r="A3212" s="13">
        <v>43471.363668981481</v>
      </c>
      <c r="E3212" s="21">
        <v>0.1214699074074074</v>
      </c>
    </row>
    <row r="3213" spans="1:5" x14ac:dyDescent="0.2">
      <c r="A3213" s="13">
        <v>43052.058379629627</v>
      </c>
      <c r="E3213" s="21">
        <v>1.1111111111111112E-2</v>
      </c>
    </row>
    <row r="3214" spans="1:5" x14ac:dyDescent="0.2">
      <c r="A3214" s="13">
        <v>43799.456099537027</v>
      </c>
      <c r="E3214" s="21">
        <v>0.1155787037037037</v>
      </c>
    </row>
    <row r="3215" spans="1:5" x14ac:dyDescent="0.2">
      <c r="A3215" s="13">
        <v>45073.020266203697</v>
      </c>
      <c r="E3215" s="21">
        <v>6.413194444444445E-2</v>
      </c>
    </row>
    <row r="3216" spans="1:5" x14ac:dyDescent="0.2">
      <c r="A3216" s="13">
        <v>43159.504537037043</v>
      </c>
      <c r="E3216" s="21">
        <v>0.11710648148148148</v>
      </c>
    </row>
    <row r="3217" spans="1:5" x14ac:dyDescent="0.2">
      <c r="A3217" s="13">
        <v>44603.040439814817</v>
      </c>
      <c r="E3217" s="21">
        <v>7.4930555555555556E-2</v>
      </c>
    </row>
    <row r="3218" spans="1:5" x14ac:dyDescent="0.2">
      <c r="A3218" s="13">
        <v>41493.380648148152</v>
      </c>
      <c r="E3218" s="21">
        <v>0.12421296296296297</v>
      </c>
    </row>
    <row r="3219" spans="1:5" x14ac:dyDescent="0.2">
      <c r="A3219" s="13">
        <v>44632.569166666668</v>
      </c>
      <c r="E3219" s="21">
        <v>1.5578703703703704E-2</v>
      </c>
    </row>
    <row r="3220" spans="1:5" x14ac:dyDescent="0.2">
      <c r="A3220" s="13">
        <v>43802.366643518522</v>
      </c>
      <c r="E3220" s="21">
        <v>4.2708333333333334E-2</v>
      </c>
    </row>
    <row r="3221" spans="1:5" x14ac:dyDescent="0.2">
      <c r="A3221" s="13">
        <v>45094.642824074072</v>
      </c>
      <c r="E3221" s="21">
        <v>8.4861111111111109E-2</v>
      </c>
    </row>
    <row r="3222" spans="1:5" x14ac:dyDescent="0.2">
      <c r="A3222" s="13">
        <v>43749.865752314807</v>
      </c>
      <c r="E3222" s="21">
        <v>3.4166666666666665E-2</v>
      </c>
    </row>
    <row r="3223" spans="1:5" x14ac:dyDescent="0.2">
      <c r="A3223" s="13">
        <v>44027.313506944447</v>
      </c>
      <c r="E3223" s="21">
        <v>0.11543981481481481</v>
      </c>
    </row>
    <row r="3224" spans="1:5" x14ac:dyDescent="0.2">
      <c r="A3224" s="13">
        <v>44104.060497685183</v>
      </c>
      <c r="E3224" s="21">
        <v>0.11965277777777777</v>
      </c>
    </row>
    <row r="3225" spans="1:5" x14ac:dyDescent="0.2">
      <c r="A3225" s="13">
        <v>44558.991331018522</v>
      </c>
      <c r="E3225" s="21">
        <v>0.12192129629629629</v>
      </c>
    </row>
    <row r="3226" spans="1:5" x14ac:dyDescent="0.2">
      <c r="A3226" s="13">
        <v>43255.290312500001</v>
      </c>
      <c r="E3226" s="21">
        <v>8.5231481481481478E-2</v>
      </c>
    </row>
    <row r="3227" spans="1:5" x14ac:dyDescent="0.2">
      <c r="A3227" s="13">
        <v>43538.458182870367</v>
      </c>
      <c r="E3227" s="21">
        <v>9.3078703703703705E-2</v>
      </c>
    </row>
    <row r="3228" spans="1:5" x14ac:dyDescent="0.2">
      <c r="A3228" s="13">
        <v>45438.510740740741</v>
      </c>
      <c r="E3228" s="21">
        <v>0.12564814814814815</v>
      </c>
    </row>
    <row r="3229" spans="1:5" x14ac:dyDescent="0.2">
      <c r="A3229" s="13">
        <v>44397.462453703702</v>
      </c>
      <c r="E3229" s="21">
        <v>0.12208333333333334</v>
      </c>
    </row>
    <row r="3230" spans="1:5" x14ac:dyDescent="0.2">
      <c r="A3230" s="13">
        <v>42978.104641203703</v>
      </c>
      <c r="E3230" s="21">
        <v>2.3379629629629631E-3</v>
      </c>
    </row>
    <row r="3231" spans="1:5" x14ac:dyDescent="0.2">
      <c r="A3231" s="13">
        <v>45199.515405092592</v>
      </c>
      <c r="E3231" s="21">
        <v>0.11922453703703703</v>
      </c>
    </row>
    <row r="3232" spans="1:5" x14ac:dyDescent="0.2">
      <c r="A3232" s="13">
        <v>42954.13585648148</v>
      </c>
      <c r="E3232" s="21">
        <v>4.6134259259259257E-2</v>
      </c>
    </row>
    <row r="3233" spans="1:5" x14ac:dyDescent="0.2">
      <c r="A3233" s="13">
        <v>45530.46465277778</v>
      </c>
      <c r="E3233" s="21">
        <v>0.12267361111111111</v>
      </c>
    </row>
    <row r="3234" spans="1:5" x14ac:dyDescent="0.2">
      <c r="A3234" s="13">
        <v>44912.797222222223</v>
      </c>
      <c r="E3234" s="21">
        <v>9.9537037037037035E-2</v>
      </c>
    </row>
    <row r="3235" spans="1:5" x14ac:dyDescent="0.2">
      <c r="A3235" s="13">
        <v>44758.067708333343</v>
      </c>
      <c r="E3235" s="21">
        <v>2.3842592592592592E-2</v>
      </c>
    </row>
    <row r="3236" spans="1:5" x14ac:dyDescent="0.2">
      <c r="A3236" s="13">
        <v>42589.081504629627</v>
      </c>
      <c r="E3236" s="21">
        <v>9.2060185185185189E-2</v>
      </c>
    </row>
    <row r="3237" spans="1:5" x14ac:dyDescent="0.2">
      <c r="A3237" s="13">
        <v>44967.683263888888</v>
      </c>
      <c r="E3237" s="21">
        <v>2.5162037037037038E-2</v>
      </c>
    </row>
    <row r="3238" spans="1:5" x14ac:dyDescent="0.2">
      <c r="A3238" s="13">
        <v>44412.65865740741</v>
      </c>
      <c r="E3238" s="21">
        <v>4.1203703703703701E-2</v>
      </c>
    </row>
    <row r="3239" spans="1:5" x14ac:dyDescent="0.2">
      <c r="A3239" s="13">
        <v>44728.882199074083</v>
      </c>
      <c r="E3239" s="21">
        <v>6.4907407407407414E-2</v>
      </c>
    </row>
    <row r="3240" spans="1:5" x14ac:dyDescent="0.2">
      <c r="A3240" s="13">
        <v>44080.426469907397</v>
      </c>
      <c r="E3240" s="21">
        <v>9.8171296296296298E-2</v>
      </c>
    </row>
    <row r="3241" spans="1:5" x14ac:dyDescent="0.2">
      <c r="A3241" s="13">
        <v>43737.615358796298</v>
      </c>
      <c r="E3241" s="21">
        <v>1.7962962962962962E-2</v>
      </c>
    </row>
    <row r="3242" spans="1:5" x14ac:dyDescent="0.2">
      <c r="A3242" s="13">
        <v>45474.040127314824</v>
      </c>
      <c r="E3242" s="21">
        <v>4.8622685185185185E-2</v>
      </c>
    </row>
    <row r="3243" spans="1:5" x14ac:dyDescent="0.2">
      <c r="A3243" s="13">
        <v>43633.644386574073</v>
      </c>
      <c r="E3243" s="21">
        <v>4.4895833333333336E-2</v>
      </c>
    </row>
    <row r="3244" spans="1:5" x14ac:dyDescent="0.2">
      <c r="A3244" s="13">
        <v>45513.028831018521</v>
      </c>
      <c r="E3244" s="21">
        <v>1.2037037037037037E-2</v>
      </c>
    </row>
    <row r="3245" spans="1:5" x14ac:dyDescent="0.2">
      <c r="A3245" s="13">
        <v>45465.552800925929</v>
      </c>
      <c r="E3245" s="21">
        <v>9.3645833333333331E-2</v>
      </c>
    </row>
    <row r="3246" spans="1:5" x14ac:dyDescent="0.2">
      <c r="A3246" s="13">
        <v>43506.573148148149</v>
      </c>
      <c r="E3246" s="21">
        <v>5.6203703703703707E-2</v>
      </c>
    </row>
    <row r="3247" spans="1:5" x14ac:dyDescent="0.2">
      <c r="A3247" s="13">
        <v>44928.543391203697</v>
      </c>
      <c r="E3247" s="21">
        <v>0.11590277777777777</v>
      </c>
    </row>
    <row r="3248" spans="1:5" x14ac:dyDescent="0.2">
      <c r="A3248" s="13">
        <v>44031.327407407407</v>
      </c>
      <c r="E3248" s="21">
        <v>0.12230324074074074</v>
      </c>
    </row>
    <row r="3249" spans="1:5" x14ac:dyDescent="0.2">
      <c r="A3249" s="13">
        <v>44548.8906712963</v>
      </c>
      <c r="E3249" s="21">
        <v>1.357638888888889E-2</v>
      </c>
    </row>
    <row r="3250" spans="1:5" x14ac:dyDescent="0.2">
      <c r="A3250" s="13">
        <v>41673.344907407409</v>
      </c>
      <c r="E3250" s="21">
        <v>8.0150462962962965E-2</v>
      </c>
    </row>
    <row r="3251" spans="1:5" x14ac:dyDescent="0.2">
      <c r="A3251" s="13">
        <v>45230.025856481479</v>
      </c>
      <c r="E3251" s="21">
        <v>1.2847222222222223E-3</v>
      </c>
    </row>
    <row r="3252" spans="1:5" x14ac:dyDescent="0.2">
      <c r="A3252" s="13">
        <v>42603.079768518517</v>
      </c>
      <c r="E3252" s="21">
        <v>2.7118055555555555E-2</v>
      </c>
    </row>
    <row r="3253" spans="1:5" x14ac:dyDescent="0.2">
      <c r="A3253" s="13">
        <v>44931.341770833344</v>
      </c>
      <c r="E3253" s="21">
        <v>8.7951388888888885E-2</v>
      </c>
    </row>
    <row r="3254" spans="1:5" x14ac:dyDescent="0.2">
      <c r="A3254" s="13">
        <v>44312.532997685194</v>
      </c>
      <c r="E3254" s="21">
        <v>8.6736111111111111E-2</v>
      </c>
    </row>
    <row r="3255" spans="1:5" x14ac:dyDescent="0.2">
      <c r="A3255" s="13">
        <v>43034.514641203707</v>
      </c>
      <c r="E3255" s="21">
        <v>4.2245370370370371E-3</v>
      </c>
    </row>
    <row r="3256" spans="1:5" x14ac:dyDescent="0.2">
      <c r="A3256" s="13">
        <v>45480.512546296297</v>
      </c>
      <c r="E3256" s="21">
        <v>5.0381944444444444E-2</v>
      </c>
    </row>
    <row r="3257" spans="1:5" x14ac:dyDescent="0.2">
      <c r="A3257" s="13">
        <v>44667.86515046296</v>
      </c>
      <c r="E3257" s="21">
        <v>0.10017361111111112</v>
      </c>
    </row>
    <row r="3258" spans="1:5" x14ac:dyDescent="0.2">
      <c r="A3258" s="13">
        <v>42543.601944444446</v>
      </c>
      <c r="E3258" s="21">
        <v>3.861111111111111E-2</v>
      </c>
    </row>
    <row r="3259" spans="1:5" x14ac:dyDescent="0.2">
      <c r="A3259" s="13">
        <v>42671.747164351851</v>
      </c>
      <c r="E3259" s="21">
        <v>0.11770833333333333</v>
      </c>
    </row>
    <row r="3260" spans="1:5" x14ac:dyDescent="0.2">
      <c r="A3260" s="13">
        <v>44949.254606481481</v>
      </c>
      <c r="E3260" s="21">
        <v>5.6331018518518516E-2</v>
      </c>
    </row>
    <row r="3261" spans="1:5" x14ac:dyDescent="0.2">
      <c r="A3261" s="13">
        <v>41958.514340277783</v>
      </c>
      <c r="E3261" s="21">
        <v>9.8553240740740747E-2</v>
      </c>
    </row>
    <row r="3262" spans="1:5" x14ac:dyDescent="0.2">
      <c r="A3262" s="13">
        <v>42316.59710648148</v>
      </c>
      <c r="E3262" s="21">
        <v>2.508101851851852E-2</v>
      </c>
    </row>
    <row r="3263" spans="1:5" x14ac:dyDescent="0.2">
      <c r="A3263" s="13">
        <v>45310.308078703703</v>
      </c>
      <c r="E3263" s="21">
        <v>1.292824074074074E-2</v>
      </c>
    </row>
    <row r="3264" spans="1:5" x14ac:dyDescent="0.2">
      <c r="A3264" s="13">
        <v>44832.091273148151</v>
      </c>
      <c r="E3264" s="21">
        <v>8.0393518518518517E-2</v>
      </c>
    </row>
    <row r="3265" spans="1:5" x14ac:dyDescent="0.2">
      <c r="A3265" s="13">
        <v>43492.000162037039</v>
      </c>
      <c r="E3265" s="21">
        <v>0.12361111111111112</v>
      </c>
    </row>
    <row r="3266" spans="1:5" x14ac:dyDescent="0.2">
      <c r="A3266" s="13">
        <v>45168.482268518521</v>
      </c>
      <c r="E3266" s="21">
        <v>5.4699074074074074E-2</v>
      </c>
    </row>
    <row r="3267" spans="1:5" x14ac:dyDescent="0.2">
      <c r="A3267" s="13">
        <v>45441.227361111109</v>
      </c>
      <c r="E3267" s="21">
        <v>3.5000000000000003E-2</v>
      </c>
    </row>
    <row r="3268" spans="1:5" x14ac:dyDescent="0.2">
      <c r="A3268" s="13">
        <v>44640.867974537039</v>
      </c>
      <c r="E3268" s="21">
        <v>0.11013888888888888</v>
      </c>
    </row>
    <row r="3269" spans="1:5" x14ac:dyDescent="0.2">
      <c r="A3269" s="13">
        <v>43966.895624999997</v>
      </c>
      <c r="E3269" s="21">
        <v>6.5659722222222217E-2</v>
      </c>
    </row>
    <row r="3270" spans="1:5" x14ac:dyDescent="0.2">
      <c r="A3270" s="13">
        <v>44338.844085648147</v>
      </c>
      <c r="E3270" s="21">
        <v>3.9351851851851853E-2</v>
      </c>
    </row>
    <row r="3271" spans="1:5" x14ac:dyDescent="0.2">
      <c r="A3271" s="13">
        <v>45364.372094907398</v>
      </c>
      <c r="E3271" s="21">
        <v>1.7638888888888888E-2</v>
      </c>
    </row>
    <row r="3272" spans="1:5" x14ac:dyDescent="0.2">
      <c r="A3272" s="13">
        <v>44885.780138888891</v>
      </c>
      <c r="E3272" s="21">
        <v>5.6712962962962967E-3</v>
      </c>
    </row>
    <row r="3273" spans="1:5" x14ac:dyDescent="0.2">
      <c r="A3273" s="13">
        <v>44777.719664351847</v>
      </c>
      <c r="E3273" s="21">
        <v>7.9606481481481486E-2</v>
      </c>
    </row>
    <row r="3274" spans="1:5" x14ac:dyDescent="0.2">
      <c r="A3274" s="13">
        <v>44157.038668981477</v>
      </c>
      <c r="E3274" s="21">
        <v>7.3402777777777775E-2</v>
      </c>
    </row>
    <row r="3275" spans="1:5" x14ac:dyDescent="0.2">
      <c r="A3275" s="13">
        <v>42407.433472222219</v>
      </c>
      <c r="E3275" s="21">
        <v>8.5995370370370375E-2</v>
      </c>
    </row>
    <row r="3276" spans="1:5" x14ac:dyDescent="0.2">
      <c r="A3276" s="13">
        <v>45381.405694444453</v>
      </c>
      <c r="E3276" s="21">
        <v>2.1828703703703704E-2</v>
      </c>
    </row>
    <row r="3277" spans="1:5" x14ac:dyDescent="0.2">
      <c r="A3277" s="13">
        <v>44348.384050925917</v>
      </c>
      <c r="E3277" s="21">
        <v>6.4027777777777781E-2</v>
      </c>
    </row>
    <row r="3278" spans="1:5" x14ac:dyDescent="0.2">
      <c r="A3278" s="13">
        <v>45076.046759259261</v>
      </c>
      <c r="E3278" s="21">
        <v>5.5821759259259258E-2</v>
      </c>
    </row>
    <row r="3279" spans="1:5" x14ac:dyDescent="0.2">
      <c r="A3279" s="13">
        <v>44174.692037037043</v>
      </c>
      <c r="E3279" s="21">
        <v>9.5787037037037032E-2</v>
      </c>
    </row>
    <row r="3280" spans="1:5" x14ac:dyDescent="0.2">
      <c r="A3280" s="13">
        <v>43488.576516203713</v>
      </c>
      <c r="E3280" s="21">
        <v>1.1782407407407408E-2</v>
      </c>
    </row>
    <row r="3281" spans="1:5" x14ac:dyDescent="0.2">
      <c r="A3281" s="13">
        <v>45001.538391203707</v>
      </c>
      <c r="E3281" s="21">
        <v>6.4953703703703708E-2</v>
      </c>
    </row>
    <row r="3282" spans="1:5" x14ac:dyDescent="0.2">
      <c r="A3282" s="13">
        <v>45327.241296296299</v>
      </c>
      <c r="E3282" s="21">
        <v>5.1759259259259262E-2</v>
      </c>
    </row>
    <row r="3283" spans="1:5" x14ac:dyDescent="0.2">
      <c r="A3283" s="13">
        <v>45054.73196759259</v>
      </c>
      <c r="E3283" s="21">
        <v>9.599537037037037E-2</v>
      </c>
    </row>
    <row r="3284" spans="1:5" x14ac:dyDescent="0.2">
      <c r="A3284" s="13">
        <v>45178.220960648148</v>
      </c>
      <c r="E3284" s="21">
        <v>9.375E-2</v>
      </c>
    </row>
    <row r="3285" spans="1:5" x14ac:dyDescent="0.2">
      <c r="A3285" s="13">
        <v>43299.551076388889</v>
      </c>
      <c r="E3285" s="21">
        <v>3.0995370370370371E-2</v>
      </c>
    </row>
    <row r="3286" spans="1:5" x14ac:dyDescent="0.2">
      <c r="A3286" s="13">
        <v>45584.512199074074</v>
      </c>
      <c r="E3286" s="21">
        <v>4.65625E-2</v>
      </c>
    </row>
    <row r="3287" spans="1:5" x14ac:dyDescent="0.2">
      <c r="A3287" s="13">
        <v>44906.017372685194</v>
      </c>
      <c r="E3287" s="21">
        <v>6.2141203703703705E-2</v>
      </c>
    </row>
    <row r="3288" spans="1:5" x14ac:dyDescent="0.2">
      <c r="A3288" s="13">
        <v>43955.773726851847</v>
      </c>
      <c r="E3288" s="21">
        <v>0.11320601851851853</v>
      </c>
    </row>
    <row r="3289" spans="1:5" x14ac:dyDescent="0.2">
      <c r="A3289" s="13">
        <v>45470.366712962961</v>
      </c>
      <c r="E3289" s="21">
        <v>6.4664351851851848E-2</v>
      </c>
    </row>
    <row r="3290" spans="1:5" x14ac:dyDescent="0.2">
      <c r="A3290" s="13">
        <v>44618.364282407398</v>
      </c>
      <c r="E3290" s="21">
        <v>1.7685185185185186E-2</v>
      </c>
    </row>
    <row r="3291" spans="1:5" x14ac:dyDescent="0.2">
      <c r="A3291" s="13">
        <v>44791.229456018518</v>
      </c>
      <c r="E3291" s="21">
        <v>3.5497685185185188E-2</v>
      </c>
    </row>
    <row r="3292" spans="1:5" x14ac:dyDescent="0.2">
      <c r="A3292" s="13">
        <v>45591.362939814811</v>
      </c>
      <c r="E3292" s="21">
        <v>5.5208333333333333E-3</v>
      </c>
    </row>
    <row r="3293" spans="1:5" x14ac:dyDescent="0.2">
      <c r="A3293" s="13">
        <v>43622.290821759263</v>
      </c>
      <c r="E3293" s="21">
        <v>8.5081018518518514E-2</v>
      </c>
    </row>
    <row r="3294" spans="1:5" x14ac:dyDescent="0.2">
      <c r="A3294" s="13">
        <v>45531.37427083333</v>
      </c>
      <c r="E3294" s="21">
        <v>2.0671296296296295E-2</v>
      </c>
    </row>
    <row r="3295" spans="1:5" x14ac:dyDescent="0.2">
      <c r="A3295" s="13">
        <v>44657.537060185183</v>
      </c>
      <c r="E3295" s="21">
        <v>5.1296296296296298E-2</v>
      </c>
    </row>
    <row r="3296" spans="1:5" x14ac:dyDescent="0.2">
      <c r="A3296" s="13">
        <v>45085.664652777778</v>
      </c>
      <c r="E3296" s="21">
        <v>8.9849537037037033E-2</v>
      </c>
    </row>
    <row r="3297" spans="1:5" x14ac:dyDescent="0.2">
      <c r="A3297" s="13">
        <v>44115.909212962957</v>
      </c>
      <c r="E3297" s="21">
        <v>6.6250000000000003E-2</v>
      </c>
    </row>
    <row r="3298" spans="1:5" x14ac:dyDescent="0.2">
      <c r="A3298" s="13">
        <v>44914.212094907409</v>
      </c>
      <c r="E3298" s="21">
        <v>9.8148148148148151E-2</v>
      </c>
    </row>
    <row r="3299" spans="1:5" x14ac:dyDescent="0.2">
      <c r="A3299" s="13">
        <v>44726.730983796297</v>
      </c>
      <c r="E3299" s="21">
        <v>6.3321759259259258E-2</v>
      </c>
    </row>
    <row r="3300" spans="1:5" x14ac:dyDescent="0.2">
      <c r="A3300" s="13">
        <v>44602.212141203701</v>
      </c>
      <c r="E3300" s="21">
        <v>3.681712962962963E-2</v>
      </c>
    </row>
    <row r="3301" spans="1:5" x14ac:dyDescent="0.2">
      <c r="A3301" s="13">
        <v>45238.678124999999</v>
      </c>
      <c r="E3301" s="21">
        <v>7.3900462962962959E-2</v>
      </c>
    </row>
    <row r="3302" spans="1:5" x14ac:dyDescent="0.2">
      <c r="E3302" s="21">
        <v>4.3217592592592592E-2</v>
      </c>
    </row>
    <row r="3303" spans="1:5" x14ac:dyDescent="0.2">
      <c r="E3303" s="21">
        <v>8.9942129629629636E-2</v>
      </c>
    </row>
    <row r="3304" spans="1:5" x14ac:dyDescent="0.2">
      <c r="E3304" s="21">
        <v>8.1134259259259253E-2</v>
      </c>
    </row>
    <row r="3305" spans="1:5" x14ac:dyDescent="0.2">
      <c r="E3305" s="21">
        <v>9.2800925925925926E-2</v>
      </c>
    </row>
    <row r="3306" spans="1:5" x14ac:dyDescent="0.2">
      <c r="E3306" s="21">
        <v>0.12505787037037036</v>
      </c>
    </row>
    <row r="3307" spans="1:5" x14ac:dyDescent="0.2">
      <c r="E3307" s="21">
        <v>9.4386574074074067E-2</v>
      </c>
    </row>
    <row r="3308" spans="1:5" x14ac:dyDescent="0.2">
      <c r="E3308" s="21">
        <v>3.6539351851851851E-2</v>
      </c>
    </row>
    <row r="3309" spans="1:5" x14ac:dyDescent="0.2">
      <c r="E3309" s="21">
        <v>5.7326388888888892E-2</v>
      </c>
    </row>
    <row r="3310" spans="1:5" x14ac:dyDescent="0.2">
      <c r="E3310" s="21">
        <v>8.532407407407408E-2</v>
      </c>
    </row>
    <row r="3311" spans="1:5" x14ac:dyDescent="0.2">
      <c r="E3311" s="21">
        <v>2.9803240740740741E-2</v>
      </c>
    </row>
    <row r="3312" spans="1:5" x14ac:dyDescent="0.2">
      <c r="E3312" s="21">
        <v>6.9328703703703705E-3</v>
      </c>
    </row>
    <row r="3313" spans="5:5" x14ac:dyDescent="0.2">
      <c r="E3313" s="21">
        <v>7.873842592592592E-2</v>
      </c>
    </row>
    <row r="3314" spans="5:5" x14ac:dyDescent="0.2">
      <c r="E3314" s="21">
        <v>0.10105324074074074</v>
      </c>
    </row>
    <row r="3315" spans="5:5" x14ac:dyDescent="0.2">
      <c r="E3315" s="21">
        <v>7.3611111111111113E-2</v>
      </c>
    </row>
    <row r="3316" spans="5:5" x14ac:dyDescent="0.2">
      <c r="E3316" s="21">
        <v>8.3333333333333329E-2</v>
      </c>
    </row>
    <row r="3317" spans="5:5" x14ac:dyDescent="0.2">
      <c r="E3317" s="21">
        <v>2.2638888888888889E-2</v>
      </c>
    </row>
    <row r="3318" spans="5:5" x14ac:dyDescent="0.2">
      <c r="E3318" s="21">
        <v>0.11687500000000001</v>
      </c>
    </row>
    <row r="3319" spans="5:5" x14ac:dyDescent="0.2">
      <c r="E3319" s="21">
        <v>2.6168981481481481E-2</v>
      </c>
    </row>
    <row r="3320" spans="5:5" x14ac:dyDescent="0.2">
      <c r="E3320" s="21">
        <v>7.4432870370370371E-2</v>
      </c>
    </row>
    <row r="3321" spans="5:5" x14ac:dyDescent="0.2">
      <c r="E3321" s="21">
        <v>6.4791666666666664E-2</v>
      </c>
    </row>
    <row r="3322" spans="5:5" x14ac:dyDescent="0.2">
      <c r="E3322" s="21">
        <v>9.0324074074074071E-2</v>
      </c>
    </row>
    <row r="3323" spans="5:5" x14ac:dyDescent="0.2">
      <c r="E3323" s="21">
        <v>9.5520833333333333E-2</v>
      </c>
    </row>
    <row r="3324" spans="5:5" x14ac:dyDescent="0.2">
      <c r="E3324" s="21">
        <v>9.0092592592592599E-2</v>
      </c>
    </row>
    <row r="3325" spans="5:5" x14ac:dyDescent="0.2">
      <c r="E3325" s="21">
        <v>1.5219907407407408E-2</v>
      </c>
    </row>
    <row r="3326" spans="5:5" x14ac:dyDescent="0.2">
      <c r="E3326" s="21">
        <v>3.5324074074074077E-2</v>
      </c>
    </row>
    <row r="3327" spans="5:5" x14ac:dyDescent="0.2">
      <c r="E3327" s="21">
        <v>1.9768518518518519E-2</v>
      </c>
    </row>
    <row r="3328" spans="5:5" x14ac:dyDescent="0.2">
      <c r="E3328" s="21">
        <v>8.9618055555555562E-2</v>
      </c>
    </row>
    <row r="3329" spans="5:5" x14ac:dyDescent="0.2">
      <c r="E3329" s="21">
        <v>6.6886574074074071E-2</v>
      </c>
    </row>
    <row r="3330" spans="5:5" x14ac:dyDescent="0.2">
      <c r="E3330" s="21">
        <v>1.7615740740740741E-2</v>
      </c>
    </row>
    <row r="3331" spans="5:5" x14ac:dyDescent="0.2">
      <c r="E3331" s="21">
        <v>0.11824074074074074</v>
      </c>
    </row>
    <row r="3332" spans="5:5" x14ac:dyDescent="0.2">
      <c r="E3332" s="21">
        <v>0.10674768518518518</v>
      </c>
    </row>
    <row r="3333" spans="5:5" x14ac:dyDescent="0.2">
      <c r="E3333" s="21">
        <v>0.11986111111111111</v>
      </c>
    </row>
    <row r="3334" spans="5:5" x14ac:dyDescent="0.2">
      <c r="E3334" s="21">
        <v>1.7719907407407406E-2</v>
      </c>
    </row>
    <row r="3335" spans="5:5" x14ac:dyDescent="0.2">
      <c r="E3335" s="21">
        <v>4.7974537037037038E-2</v>
      </c>
    </row>
    <row r="3336" spans="5:5" x14ac:dyDescent="0.2">
      <c r="E3336" s="21">
        <v>0.11471064814814814</v>
      </c>
    </row>
    <row r="3337" spans="5:5" x14ac:dyDescent="0.2">
      <c r="E3337" s="21">
        <v>2.0601851851851853E-3</v>
      </c>
    </row>
    <row r="3338" spans="5:5" x14ac:dyDescent="0.2">
      <c r="E3338" s="21">
        <v>8.5416666666666662E-3</v>
      </c>
    </row>
    <row r="3339" spans="5:5" x14ac:dyDescent="0.2">
      <c r="E3339" s="21">
        <v>6.3171296296296295E-2</v>
      </c>
    </row>
    <row r="3340" spans="5:5" x14ac:dyDescent="0.2">
      <c r="E3340" s="21">
        <v>2.6724537037037036E-2</v>
      </c>
    </row>
    <row r="3341" spans="5:5" x14ac:dyDescent="0.2">
      <c r="E3341" s="21">
        <v>2.2615740740740742E-2</v>
      </c>
    </row>
    <row r="3342" spans="5:5" x14ac:dyDescent="0.2">
      <c r="E3342" s="21">
        <v>1.6851851851851851E-2</v>
      </c>
    </row>
    <row r="3343" spans="5:5" x14ac:dyDescent="0.2">
      <c r="E3343" s="21">
        <v>4.5208333333333336E-2</v>
      </c>
    </row>
    <row r="3344" spans="5:5" x14ac:dyDescent="0.2">
      <c r="E3344" s="21">
        <v>6.2037037037037036E-2</v>
      </c>
    </row>
    <row r="3345" spans="5:5" x14ac:dyDescent="0.2">
      <c r="E3345" s="21">
        <v>0.10665509259259259</v>
      </c>
    </row>
    <row r="3346" spans="5:5" x14ac:dyDescent="0.2">
      <c r="E3346" s="21">
        <v>4.2766203703703702E-2</v>
      </c>
    </row>
    <row r="3347" spans="5:5" x14ac:dyDescent="0.2">
      <c r="E3347" s="21">
        <v>0.11086805555555555</v>
      </c>
    </row>
    <row r="3348" spans="5:5" x14ac:dyDescent="0.2">
      <c r="E3348" s="21">
        <v>1.2951388888888889E-2</v>
      </c>
    </row>
    <row r="3349" spans="5:5" x14ac:dyDescent="0.2">
      <c r="E3349" s="21">
        <v>3.9606481481481479E-2</v>
      </c>
    </row>
    <row r="3350" spans="5:5" x14ac:dyDescent="0.2">
      <c r="E3350" s="21">
        <v>0.10065972222222222</v>
      </c>
    </row>
    <row r="3351" spans="5:5" x14ac:dyDescent="0.2">
      <c r="E3351" s="21">
        <v>3.6226851851851854E-3</v>
      </c>
    </row>
    <row r="3352" spans="5:5" x14ac:dyDescent="0.2">
      <c r="E3352" s="21">
        <v>0.12206018518518519</v>
      </c>
    </row>
    <row r="3353" spans="5:5" x14ac:dyDescent="0.2">
      <c r="E3353" s="21">
        <v>1.3402777777777777E-2</v>
      </c>
    </row>
    <row r="3354" spans="5:5" x14ac:dyDescent="0.2">
      <c r="E3354" s="21">
        <v>5.1747685185185188E-2</v>
      </c>
    </row>
    <row r="3355" spans="5:5" x14ac:dyDescent="0.2">
      <c r="E3355" s="21">
        <v>0.11708333333333333</v>
      </c>
    </row>
    <row r="3356" spans="5:5" x14ac:dyDescent="0.2">
      <c r="E3356" s="21">
        <v>9.662037037037037E-2</v>
      </c>
    </row>
    <row r="3357" spans="5:5" x14ac:dyDescent="0.2">
      <c r="E3357" s="21">
        <v>3.8148148148148146E-2</v>
      </c>
    </row>
    <row r="3358" spans="5:5" x14ac:dyDescent="0.2">
      <c r="E3358" s="21">
        <v>0.12324074074074073</v>
      </c>
    </row>
    <row r="3359" spans="5:5" x14ac:dyDescent="0.2">
      <c r="E3359" s="21">
        <v>6.0023148148148145E-2</v>
      </c>
    </row>
    <row r="3360" spans="5:5" x14ac:dyDescent="0.2">
      <c r="E3360" s="21">
        <v>1.7800925925925925E-2</v>
      </c>
    </row>
    <row r="3361" spans="5:5" x14ac:dyDescent="0.2">
      <c r="E3361" s="21">
        <v>0.10914351851851851</v>
      </c>
    </row>
    <row r="3362" spans="5:5" x14ac:dyDescent="0.2">
      <c r="E3362" s="21">
        <v>6.7673611111111115E-2</v>
      </c>
    </row>
    <row r="3363" spans="5:5" x14ac:dyDescent="0.2">
      <c r="E3363" s="21">
        <v>0.12181712962962964</v>
      </c>
    </row>
    <row r="3364" spans="5:5" x14ac:dyDescent="0.2">
      <c r="E3364" s="21">
        <v>3.259259259259259E-2</v>
      </c>
    </row>
    <row r="3365" spans="5:5" x14ac:dyDescent="0.2">
      <c r="E3365" s="21">
        <v>0.11334490740740741</v>
      </c>
    </row>
    <row r="3366" spans="5:5" x14ac:dyDescent="0.2">
      <c r="E3366" s="21">
        <v>0.11361111111111111</v>
      </c>
    </row>
    <row r="3367" spans="5:5" x14ac:dyDescent="0.2">
      <c r="E3367" s="21">
        <v>0.10486111111111111</v>
      </c>
    </row>
    <row r="3368" spans="5:5" x14ac:dyDescent="0.2">
      <c r="E3368" s="21">
        <v>0.10302083333333334</v>
      </c>
    </row>
    <row r="3369" spans="5:5" x14ac:dyDescent="0.2">
      <c r="E3369" s="21">
        <v>2.6284722222222223E-2</v>
      </c>
    </row>
    <row r="3370" spans="5:5" x14ac:dyDescent="0.2">
      <c r="E3370" s="21">
        <v>4.746527777777778E-2</v>
      </c>
    </row>
    <row r="3371" spans="5:5" x14ac:dyDescent="0.2">
      <c r="E3371" s="21">
        <v>6.3993055555555553E-2</v>
      </c>
    </row>
    <row r="3372" spans="5:5" x14ac:dyDescent="0.2">
      <c r="E3372" s="21">
        <v>0.10741898148148148</v>
      </c>
    </row>
    <row r="3373" spans="5:5" x14ac:dyDescent="0.2">
      <c r="E3373" s="21">
        <v>0.11670138888888888</v>
      </c>
    </row>
    <row r="3374" spans="5:5" x14ac:dyDescent="0.2">
      <c r="E3374" s="21">
        <v>2.6967592592592592E-2</v>
      </c>
    </row>
    <row r="3375" spans="5:5" x14ac:dyDescent="0.2">
      <c r="E3375" s="21">
        <v>2.9039351851851851E-2</v>
      </c>
    </row>
    <row r="3376" spans="5:5" x14ac:dyDescent="0.2">
      <c r="E3376" s="21">
        <v>5.9027777777777778E-4</v>
      </c>
    </row>
    <row r="3377" spans="5:5" x14ac:dyDescent="0.2">
      <c r="E3377" s="21">
        <v>1.0439814814814815E-2</v>
      </c>
    </row>
    <row r="3378" spans="5:5" x14ac:dyDescent="0.2">
      <c r="E3378" s="21">
        <v>9.9467592592592594E-2</v>
      </c>
    </row>
    <row r="3379" spans="5:5" x14ac:dyDescent="0.2">
      <c r="E3379" s="21">
        <v>1.7673611111111112E-2</v>
      </c>
    </row>
    <row r="3380" spans="5:5" x14ac:dyDescent="0.2">
      <c r="E3380" s="21">
        <v>0.10331018518518519</v>
      </c>
    </row>
    <row r="3381" spans="5:5" x14ac:dyDescent="0.2">
      <c r="E3381" s="21">
        <v>0.10677083333333333</v>
      </c>
    </row>
    <row r="3382" spans="5:5" x14ac:dyDescent="0.2">
      <c r="E3382" s="21">
        <v>3.9849537037037037E-2</v>
      </c>
    </row>
    <row r="3383" spans="5:5" x14ac:dyDescent="0.2">
      <c r="E3383" s="21">
        <v>3.8240740740740742E-2</v>
      </c>
    </row>
    <row r="3384" spans="5:5" x14ac:dyDescent="0.2">
      <c r="E3384" s="21">
        <v>0.12398148148148148</v>
      </c>
    </row>
    <row r="3385" spans="5:5" x14ac:dyDescent="0.2">
      <c r="E3385" s="21">
        <v>0.11799768518518519</v>
      </c>
    </row>
    <row r="3386" spans="5:5" x14ac:dyDescent="0.2">
      <c r="E3386" s="21">
        <v>2.1770833333333333E-2</v>
      </c>
    </row>
    <row r="3387" spans="5:5" x14ac:dyDescent="0.2">
      <c r="E3387" s="21">
        <v>6.7245370370370367E-3</v>
      </c>
    </row>
    <row r="3388" spans="5:5" x14ac:dyDescent="0.2">
      <c r="E3388" s="21">
        <v>6.2835648148148154E-2</v>
      </c>
    </row>
    <row r="3389" spans="5:5" x14ac:dyDescent="0.2">
      <c r="E3389" s="21">
        <v>0.10729166666666666</v>
      </c>
    </row>
    <row r="3390" spans="5:5" x14ac:dyDescent="0.2">
      <c r="E3390" s="21">
        <v>2.2569444444444442E-3</v>
      </c>
    </row>
    <row r="3391" spans="5:5" x14ac:dyDescent="0.2">
      <c r="E3391" s="21">
        <v>9.7847222222222224E-2</v>
      </c>
    </row>
    <row r="3392" spans="5:5" x14ac:dyDescent="0.2">
      <c r="E3392" s="21">
        <v>5.1585648148148151E-2</v>
      </c>
    </row>
    <row r="3393" spans="5:5" x14ac:dyDescent="0.2">
      <c r="E3393" s="21">
        <v>7.930555555555556E-2</v>
      </c>
    </row>
    <row r="3394" spans="5:5" x14ac:dyDescent="0.2">
      <c r="E3394" s="21">
        <v>0.11874999999999999</v>
      </c>
    </row>
    <row r="3395" spans="5:5" x14ac:dyDescent="0.2">
      <c r="E3395" s="21">
        <v>0.11894675925925927</v>
      </c>
    </row>
    <row r="3396" spans="5:5" x14ac:dyDescent="0.2">
      <c r="E3396" s="21">
        <v>0.11230324074074075</v>
      </c>
    </row>
    <row r="3397" spans="5:5" x14ac:dyDescent="0.2">
      <c r="E3397" s="21">
        <v>1.6238425925925927E-2</v>
      </c>
    </row>
    <row r="3398" spans="5:5" x14ac:dyDescent="0.2">
      <c r="E3398" s="21">
        <v>6.1261574074074072E-2</v>
      </c>
    </row>
    <row r="3399" spans="5:5" x14ac:dyDescent="0.2">
      <c r="E3399" s="21">
        <v>7.4560185185185188E-2</v>
      </c>
    </row>
    <row r="3400" spans="5:5" x14ac:dyDescent="0.2">
      <c r="E3400" s="21">
        <v>2.326388888888889E-2</v>
      </c>
    </row>
    <row r="3401" spans="5:5" x14ac:dyDescent="0.2">
      <c r="E3401" s="21">
        <v>8.5381944444444441E-2</v>
      </c>
    </row>
    <row r="3402" spans="5:5" x14ac:dyDescent="0.2">
      <c r="E3402" s="21">
        <v>2.6597222222222223E-2</v>
      </c>
    </row>
    <row r="3403" spans="5:5" x14ac:dyDescent="0.2">
      <c r="E3403" s="21">
        <v>6.4814814814814813E-4</v>
      </c>
    </row>
    <row r="3404" spans="5:5" x14ac:dyDescent="0.2">
      <c r="E3404" s="21">
        <v>8.3333333333333329E-2</v>
      </c>
    </row>
    <row r="3405" spans="5:5" x14ac:dyDescent="0.2">
      <c r="E3405" s="21">
        <v>2.1666666666666667E-2</v>
      </c>
    </row>
    <row r="3406" spans="5:5" x14ac:dyDescent="0.2">
      <c r="E3406" s="21">
        <v>6.6666666666666666E-2</v>
      </c>
    </row>
    <row r="3407" spans="5:5" x14ac:dyDescent="0.2">
      <c r="E3407" s="21">
        <v>7.9490740740740737E-2</v>
      </c>
    </row>
    <row r="3408" spans="5:5" x14ac:dyDescent="0.2">
      <c r="E3408" s="21">
        <v>0.12321759259259259</v>
      </c>
    </row>
    <row r="3409" spans="5:5" x14ac:dyDescent="0.2">
      <c r="E3409" s="21">
        <v>6.5428240740740745E-2</v>
      </c>
    </row>
    <row r="3410" spans="5:5" x14ac:dyDescent="0.2">
      <c r="E3410" s="21">
        <v>8.2650462962962967E-2</v>
      </c>
    </row>
    <row r="3411" spans="5:5" x14ac:dyDescent="0.2">
      <c r="E3411" s="21">
        <v>5.9120370370370372E-2</v>
      </c>
    </row>
    <row r="3412" spans="5:5" x14ac:dyDescent="0.2">
      <c r="E3412" s="21">
        <v>5.3587962962962964E-3</v>
      </c>
    </row>
    <row r="3413" spans="5:5" x14ac:dyDescent="0.2">
      <c r="E3413" s="21">
        <v>0.12361111111111112</v>
      </c>
    </row>
    <row r="3414" spans="5:5" x14ac:dyDescent="0.2">
      <c r="E3414" s="21">
        <v>4.2222222222222223E-2</v>
      </c>
    </row>
    <row r="3415" spans="5:5" x14ac:dyDescent="0.2">
      <c r="E3415" s="21">
        <v>5.271990740740741E-2</v>
      </c>
    </row>
    <row r="3416" spans="5:5" x14ac:dyDescent="0.2">
      <c r="E3416" s="21">
        <v>2.1759259259259259E-2</v>
      </c>
    </row>
    <row r="3417" spans="5:5" x14ac:dyDescent="0.2">
      <c r="E3417" s="21">
        <v>5.9513888888888887E-2</v>
      </c>
    </row>
    <row r="3418" spans="5:5" x14ac:dyDescent="0.2">
      <c r="E3418" s="21">
        <v>6.5127314814814818E-2</v>
      </c>
    </row>
    <row r="3419" spans="5:5" x14ac:dyDescent="0.2">
      <c r="E3419" s="21">
        <v>9.5000000000000001E-2</v>
      </c>
    </row>
    <row r="3420" spans="5:5" x14ac:dyDescent="0.2">
      <c r="E3420" s="21">
        <v>9.3287037037037043E-2</v>
      </c>
    </row>
    <row r="3421" spans="5:5" x14ac:dyDescent="0.2">
      <c r="E3421" s="21">
        <v>9.4444444444444442E-2</v>
      </c>
    </row>
    <row r="3422" spans="5:5" x14ac:dyDescent="0.2">
      <c r="E3422" s="21">
        <v>7.0416666666666669E-2</v>
      </c>
    </row>
    <row r="3423" spans="5:5" x14ac:dyDescent="0.2">
      <c r="E3423" s="21">
        <v>5.1956018518518519E-2</v>
      </c>
    </row>
    <row r="3424" spans="5:5" x14ac:dyDescent="0.2">
      <c r="E3424" s="21">
        <v>3.170138888888889E-2</v>
      </c>
    </row>
    <row r="3425" spans="5:5" x14ac:dyDescent="0.2">
      <c r="E3425" s="21">
        <v>7.8078703703703706E-2</v>
      </c>
    </row>
    <row r="3426" spans="5:5" x14ac:dyDescent="0.2">
      <c r="E3426" s="21">
        <v>0.11776620370370371</v>
      </c>
    </row>
    <row r="3427" spans="5:5" x14ac:dyDescent="0.2">
      <c r="E3427" s="21">
        <v>0.12178240740740741</v>
      </c>
    </row>
    <row r="3428" spans="5:5" x14ac:dyDescent="0.2">
      <c r="E3428" s="21">
        <v>1.3217592592592593E-2</v>
      </c>
    </row>
    <row r="3429" spans="5:5" x14ac:dyDescent="0.2">
      <c r="E3429" s="21">
        <v>1.0937499999999999E-2</v>
      </c>
    </row>
    <row r="3430" spans="5:5" x14ac:dyDescent="0.2">
      <c r="E3430" s="21">
        <v>2.0208333333333332E-2</v>
      </c>
    </row>
    <row r="3431" spans="5:5" x14ac:dyDescent="0.2">
      <c r="E3431" s="21">
        <v>5.0925925925925923E-2</v>
      </c>
    </row>
    <row r="3432" spans="5:5" x14ac:dyDescent="0.2">
      <c r="E3432" s="21">
        <v>0.11041666666666666</v>
      </c>
    </row>
    <row r="3433" spans="5:5" x14ac:dyDescent="0.2">
      <c r="E3433" s="21">
        <v>6.2430555555555559E-2</v>
      </c>
    </row>
    <row r="3434" spans="5:5" x14ac:dyDescent="0.2">
      <c r="E3434" s="21">
        <v>1.4409722222222223E-2</v>
      </c>
    </row>
    <row r="3435" spans="5:5" x14ac:dyDescent="0.2">
      <c r="E3435" s="21">
        <v>1.3773148148148147E-3</v>
      </c>
    </row>
    <row r="3436" spans="5:5" x14ac:dyDescent="0.2">
      <c r="E3436" s="21">
        <v>6.2650462962962963E-2</v>
      </c>
    </row>
    <row r="3437" spans="5:5" x14ac:dyDescent="0.2">
      <c r="E3437" s="21">
        <v>7.7569444444444441E-2</v>
      </c>
    </row>
    <row r="3438" spans="5:5" x14ac:dyDescent="0.2">
      <c r="E3438" s="21">
        <v>8.9861111111111114E-2</v>
      </c>
    </row>
    <row r="3439" spans="5:5" x14ac:dyDescent="0.2">
      <c r="E3439" s="21">
        <v>1.2638888888888889E-2</v>
      </c>
    </row>
    <row r="3440" spans="5:5" x14ac:dyDescent="0.2">
      <c r="E3440" s="21">
        <v>5.078703703703704E-2</v>
      </c>
    </row>
    <row r="3441" spans="5:5" x14ac:dyDescent="0.2">
      <c r="E3441" s="21">
        <v>1.5370370370370371E-2</v>
      </c>
    </row>
    <row r="3442" spans="5:5" x14ac:dyDescent="0.2">
      <c r="E3442" s="21">
        <v>5.8576388888888886E-2</v>
      </c>
    </row>
    <row r="3443" spans="5:5" x14ac:dyDescent="0.2">
      <c r="E3443" s="21">
        <v>2.3726851851851851E-3</v>
      </c>
    </row>
    <row r="3444" spans="5:5" x14ac:dyDescent="0.2">
      <c r="E3444" s="21">
        <v>0.12347222222222222</v>
      </c>
    </row>
    <row r="3445" spans="5:5" x14ac:dyDescent="0.2">
      <c r="E3445" s="21">
        <v>0.10827546296296296</v>
      </c>
    </row>
    <row r="3446" spans="5:5" x14ac:dyDescent="0.2">
      <c r="E3446" s="21">
        <v>4.5925925925925926E-2</v>
      </c>
    </row>
    <row r="3447" spans="5:5" x14ac:dyDescent="0.2">
      <c r="E3447" s="21">
        <v>4.2442129629629628E-2</v>
      </c>
    </row>
    <row r="3448" spans="5:5" x14ac:dyDescent="0.2">
      <c r="E3448" s="21">
        <v>6.8541666666666667E-2</v>
      </c>
    </row>
    <row r="3449" spans="5:5" x14ac:dyDescent="0.2">
      <c r="E3449" s="21">
        <v>0.11542824074074073</v>
      </c>
    </row>
    <row r="3450" spans="5:5" x14ac:dyDescent="0.2">
      <c r="E3450" s="21">
        <v>8.4027777777777785E-2</v>
      </c>
    </row>
    <row r="3451" spans="5:5" x14ac:dyDescent="0.2">
      <c r="E3451" s="21">
        <v>2.9189814814814814E-2</v>
      </c>
    </row>
    <row r="3452" spans="5:5" x14ac:dyDescent="0.2">
      <c r="E3452" s="21">
        <v>2.8657407407407406E-2</v>
      </c>
    </row>
    <row r="3453" spans="5:5" x14ac:dyDescent="0.2">
      <c r="E3453" s="21">
        <v>2.5925925925925925E-3</v>
      </c>
    </row>
    <row r="3454" spans="5:5" x14ac:dyDescent="0.2">
      <c r="E3454" s="21">
        <v>7.083333333333333E-3</v>
      </c>
    </row>
    <row r="3455" spans="5:5" x14ac:dyDescent="0.2">
      <c r="E3455" s="21">
        <v>5.5497685185185185E-2</v>
      </c>
    </row>
    <row r="3456" spans="5:5" x14ac:dyDescent="0.2">
      <c r="E3456" s="21">
        <v>7.5636574074074078E-2</v>
      </c>
    </row>
    <row r="3457" spans="5:5" x14ac:dyDescent="0.2">
      <c r="E3457" s="21">
        <v>3.5520833333333335E-2</v>
      </c>
    </row>
    <row r="3458" spans="5:5" x14ac:dyDescent="0.2">
      <c r="E3458" s="21">
        <v>0.12115740740740741</v>
      </c>
    </row>
    <row r="3459" spans="5:5" x14ac:dyDescent="0.2">
      <c r="E3459" s="21">
        <v>4.1261574074074076E-2</v>
      </c>
    </row>
    <row r="3460" spans="5:5" x14ac:dyDescent="0.2">
      <c r="E3460" s="21">
        <v>5.9027777777777776E-2</v>
      </c>
    </row>
    <row r="3461" spans="5:5" x14ac:dyDescent="0.2">
      <c r="E3461" s="21">
        <v>2.5717592592592594E-2</v>
      </c>
    </row>
    <row r="3462" spans="5:5" x14ac:dyDescent="0.2">
      <c r="E3462" s="21">
        <v>2.2962962962962963E-2</v>
      </c>
    </row>
    <row r="3463" spans="5:5" x14ac:dyDescent="0.2">
      <c r="E3463" s="21">
        <v>0.10653935185185186</v>
      </c>
    </row>
    <row r="3464" spans="5:5" x14ac:dyDescent="0.2">
      <c r="E3464" s="21">
        <v>5.6365740740740744E-2</v>
      </c>
    </row>
    <row r="3465" spans="5:5" x14ac:dyDescent="0.2">
      <c r="E3465" s="21">
        <v>7.6851851851851855E-3</v>
      </c>
    </row>
    <row r="3466" spans="5:5" x14ac:dyDescent="0.2">
      <c r="E3466" s="21">
        <v>9.9340277777777777E-2</v>
      </c>
    </row>
    <row r="3467" spans="5:5" x14ac:dyDescent="0.2">
      <c r="E3467" s="21">
        <v>4.4386574074074071E-2</v>
      </c>
    </row>
    <row r="3468" spans="5:5" x14ac:dyDescent="0.2">
      <c r="E3468" s="21">
        <v>5.7511574074074076E-2</v>
      </c>
    </row>
    <row r="3469" spans="5:5" x14ac:dyDescent="0.2">
      <c r="E3469" s="21">
        <v>8.8113425925925928E-2</v>
      </c>
    </row>
    <row r="3470" spans="5:5" x14ac:dyDescent="0.2">
      <c r="E3470" s="21">
        <v>0.10527777777777778</v>
      </c>
    </row>
    <row r="3471" spans="5:5" x14ac:dyDescent="0.2">
      <c r="E3471" s="21">
        <v>0.11905092592592592</v>
      </c>
    </row>
    <row r="3472" spans="5:5" x14ac:dyDescent="0.2">
      <c r="E3472" s="21">
        <v>9.5925925925925928E-2</v>
      </c>
    </row>
    <row r="3473" spans="5:5" x14ac:dyDescent="0.2">
      <c r="E3473" s="21">
        <v>9.4768518518518516E-2</v>
      </c>
    </row>
    <row r="3474" spans="5:5" x14ac:dyDescent="0.2">
      <c r="E3474" s="21">
        <v>4.2708333333333334E-2</v>
      </c>
    </row>
    <row r="3475" spans="5:5" x14ac:dyDescent="0.2">
      <c r="E3475" s="21">
        <v>0.10415509259259259</v>
      </c>
    </row>
    <row r="3476" spans="5:5" x14ac:dyDescent="0.2">
      <c r="E3476" s="21">
        <v>5.4664351851851853E-2</v>
      </c>
    </row>
    <row r="3477" spans="5:5" x14ac:dyDescent="0.2">
      <c r="E3477" s="21">
        <v>8.1597222222222227E-3</v>
      </c>
    </row>
    <row r="3478" spans="5:5" x14ac:dyDescent="0.2">
      <c r="E3478" s="21">
        <v>1.3229166666666667E-2</v>
      </c>
    </row>
    <row r="3479" spans="5:5" x14ac:dyDescent="0.2">
      <c r="E3479" s="21">
        <v>2.9814814814814815E-2</v>
      </c>
    </row>
    <row r="3480" spans="5:5" x14ac:dyDescent="0.2">
      <c r="E3480" s="21">
        <v>3.3217592592592591E-3</v>
      </c>
    </row>
    <row r="3481" spans="5:5" x14ac:dyDescent="0.2">
      <c r="E3481" s="21">
        <v>0.11395833333333333</v>
      </c>
    </row>
    <row r="3482" spans="5:5" x14ac:dyDescent="0.2">
      <c r="E3482" s="21">
        <v>5.665509259259259E-2</v>
      </c>
    </row>
    <row r="3483" spans="5:5" x14ac:dyDescent="0.2">
      <c r="E3483" s="21">
        <v>6.6284722222222217E-2</v>
      </c>
    </row>
    <row r="3484" spans="5:5" x14ac:dyDescent="0.2">
      <c r="E3484" s="21">
        <v>0.12351851851851851</v>
      </c>
    </row>
    <row r="3485" spans="5:5" x14ac:dyDescent="0.2">
      <c r="E3485" s="21">
        <v>6.3888888888888884E-2</v>
      </c>
    </row>
    <row r="3486" spans="5:5" x14ac:dyDescent="0.2">
      <c r="E3486" s="21">
        <v>4.8912037037037039E-2</v>
      </c>
    </row>
    <row r="3487" spans="5:5" x14ac:dyDescent="0.2">
      <c r="E3487" s="21">
        <v>6.4120370370370373E-3</v>
      </c>
    </row>
    <row r="3488" spans="5:5" x14ac:dyDescent="0.2">
      <c r="E3488" s="21">
        <v>3.6111111111111108E-2</v>
      </c>
    </row>
    <row r="3489" spans="5:5" x14ac:dyDescent="0.2">
      <c r="E3489" s="21">
        <v>1.5057870370370371E-2</v>
      </c>
    </row>
    <row r="3490" spans="5:5" x14ac:dyDescent="0.2">
      <c r="E3490" s="21">
        <v>9.1574074074074072E-2</v>
      </c>
    </row>
    <row r="3491" spans="5:5" x14ac:dyDescent="0.2">
      <c r="E3491" s="21">
        <v>3.9849537037037037E-2</v>
      </c>
    </row>
    <row r="3492" spans="5:5" x14ac:dyDescent="0.2">
      <c r="E3492" s="21">
        <v>8.4490740740740739E-4</v>
      </c>
    </row>
    <row r="3493" spans="5:5" x14ac:dyDescent="0.2">
      <c r="E3493" s="21">
        <v>7.0891203703703706E-2</v>
      </c>
    </row>
    <row r="3494" spans="5:5" x14ac:dyDescent="0.2">
      <c r="E3494" s="21">
        <v>7.0023148148148154E-2</v>
      </c>
    </row>
    <row r="3495" spans="5:5" x14ac:dyDescent="0.2">
      <c r="E3495" s="21">
        <v>2.9479166666666667E-2</v>
      </c>
    </row>
    <row r="3496" spans="5:5" x14ac:dyDescent="0.2">
      <c r="E3496" s="21">
        <v>5.9837962962962961E-2</v>
      </c>
    </row>
    <row r="3497" spans="5:5" x14ac:dyDescent="0.2">
      <c r="E3497" s="21">
        <v>2.5636574074074076E-2</v>
      </c>
    </row>
    <row r="3498" spans="5:5" x14ac:dyDescent="0.2">
      <c r="E3498" s="21">
        <v>4.2951388888888886E-2</v>
      </c>
    </row>
    <row r="3499" spans="5:5" x14ac:dyDescent="0.2">
      <c r="E3499" s="21">
        <v>9.2326388888888888E-2</v>
      </c>
    </row>
    <row r="3500" spans="5:5" x14ac:dyDescent="0.2">
      <c r="E3500" s="21">
        <v>3.8981481481481478E-2</v>
      </c>
    </row>
    <row r="3501" spans="5:5" x14ac:dyDescent="0.2">
      <c r="E3501" s="21">
        <v>8.8287037037037039E-2</v>
      </c>
    </row>
    <row r="3502" spans="5:5" x14ac:dyDescent="0.2">
      <c r="E3502" s="21">
        <v>8.5601851851851846E-2</v>
      </c>
    </row>
    <row r="3503" spans="5:5" x14ac:dyDescent="0.2">
      <c r="E3503" s="21">
        <v>6.1481481481481484E-2</v>
      </c>
    </row>
    <row r="3504" spans="5:5" x14ac:dyDescent="0.2">
      <c r="E3504" s="21">
        <v>6.986111111111111E-2</v>
      </c>
    </row>
    <row r="3505" spans="5:5" x14ac:dyDescent="0.2">
      <c r="E3505" s="21">
        <v>1.1354166666666667E-2</v>
      </c>
    </row>
    <row r="3506" spans="5:5" x14ac:dyDescent="0.2">
      <c r="E3506" s="21">
        <v>7.829861111111111E-2</v>
      </c>
    </row>
    <row r="3507" spans="5:5" x14ac:dyDescent="0.2">
      <c r="E3507" s="21">
        <v>0.10373842592592593</v>
      </c>
    </row>
    <row r="3508" spans="5:5" x14ac:dyDescent="0.2">
      <c r="E3508" s="21">
        <v>7.840277777777778E-2</v>
      </c>
    </row>
    <row r="3509" spans="5:5" x14ac:dyDescent="0.2">
      <c r="E3509" s="21">
        <v>9.3842592592592589E-2</v>
      </c>
    </row>
    <row r="3510" spans="5:5" x14ac:dyDescent="0.2">
      <c r="E3510" s="21">
        <v>7.4305555555555557E-3</v>
      </c>
    </row>
    <row r="3511" spans="5:5" x14ac:dyDescent="0.2">
      <c r="E3511" s="21">
        <v>2.5937499999999999E-2</v>
      </c>
    </row>
    <row r="3512" spans="5:5" x14ac:dyDescent="0.2">
      <c r="E3512" s="21">
        <v>6.5891203703703702E-2</v>
      </c>
    </row>
    <row r="3513" spans="5:5" x14ac:dyDescent="0.2">
      <c r="E3513" s="21">
        <v>0.11175925925925925</v>
      </c>
    </row>
    <row r="3514" spans="5:5" x14ac:dyDescent="0.2">
      <c r="E3514" s="21">
        <v>8.9004629629629628E-2</v>
      </c>
    </row>
    <row r="3515" spans="5:5" x14ac:dyDescent="0.2">
      <c r="E3515" s="21">
        <v>7.1851851851851847E-2</v>
      </c>
    </row>
    <row r="3516" spans="5:5" x14ac:dyDescent="0.2">
      <c r="E3516" s="21">
        <v>8.0763888888888885E-2</v>
      </c>
    </row>
    <row r="3517" spans="5:5" x14ac:dyDescent="0.2">
      <c r="E3517" s="21">
        <v>8.8842592592592598E-2</v>
      </c>
    </row>
    <row r="3518" spans="5:5" x14ac:dyDescent="0.2">
      <c r="E3518" s="21">
        <v>7.5787037037037042E-2</v>
      </c>
    </row>
    <row r="3519" spans="5:5" x14ac:dyDescent="0.2">
      <c r="E3519" s="21">
        <v>1.7638888888888888E-2</v>
      </c>
    </row>
    <row r="3520" spans="5:5" x14ac:dyDescent="0.2">
      <c r="E3520" s="21">
        <v>1.3229166666666667E-2</v>
      </c>
    </row>
    <row r="3521" spans="5:5" x14ac:dyDescent="0.2">
      <c r="E3521" s="21">
        <v>1.3298611111111112E-2</v>
      </c>
    </row>
    <row r="3522" spans="5:5" x14ac:dyDescent="0.2">
      <c r="E3522" s="21">
        <v>8.6921296296296302E-2</v>
      </c>
    </row>
    <row r="3523" spans="5:5" x14ac:dyDescent="0.2">
      <c r="E3523" s="21">
        <v>6.7500000000000004E-2</v>
      </c>
    </row>
    <row r="3524" spans="5:5" x14ac:dyDescent="0.2">
      <c r="E3524" s="21">
        <v>9.1296296296296292E-2</v>
      </c>
    </row>
    <row r="3525" spans="5:5" x14ac:dyDescent="0.2">
      <c r="E3525" s="21">
        <v>7.5011574074074078E-2</v>
      </c>
    </row>
    <row r="3526" spans="5:5" x14ac:dyDescent="0.2">
      <c r="E3526" s="21">
        <v>4.4224537037037034E-2</v>
      </c>
    </row>
    <row r="3527" spans="5:5" x14ac:dyDescent="0.2">
      <c r="E3527" s="21">
        <v>4.234953703703704E-2</v>
      </c>
    </row>
    <row r="3528" spans="5:5" x14ac:dyDescent="0.2">
      <c r="E3528" s="21">
        <v>0.12324074074074073</v>
      </c>
    </row>
    <row r="3529" spans="5:5" x14ac:dyDescent="0.2">
      <c r="E3529" s="21">
        <v>0.10997685185185185</v>
      </c>
    </row>
    <row r="3530" spans="5:5" x14ac:dyDescent="0.2">
      <c r="E3530" s="21">
        <v>4.1655092592592591E-2</v>
      </c>
    </row>
    <row r="3531" spans="5:5" x14ac:dyDescent="0.2">
      <c r="E3531" s="21">
        <v>4.7974537037037038E-2</v>
      </c>
    </row>
    <row r="3532" spans="5:5" x14ac:dyDescent="0.2">
      <c r="E3532" s="21">
        <v>4.5486111111111109E-3</v>
      </c>
    </row>
    <row r="3533" spans="5:5" x14ac:dyDescent="0.2">
      <c r="E3533" s="21">
        <v>2.2962962962962963E-2</v>
      </c>
    </row>
    <row r="3534" spans="5:5" x14ac:dyDescent="0.2">
      <c r="E3534" s="21">
        <v>6.6608796296296291E-2</v>
      </c>
    </row>
    <row r="3535" spans="5:5" x14ac:dyDescent="0.2">
      <c r="E3535" s="21">
        <v>4.7835648148148148E-2</v>
      </c>
    </row>
    <row r="3536" spans="5:5" x14ac:dyDescent="0.2">
      <c r="E3536" s="21">
        <v>4.0451388888888891E-2</v>
      </c>
    </row>
    <row r="3537" spans="5:5" x14ac:dyDescent="0.2">
      <c r="E3537" s="21">
        <v>0.10063657407407407</v>
      </c>
    </row>
    <row r="3538" spans="5:5" x14ac:dyDescent="0.2">
      <c r="E3538" s="21">
        <v>0.10236111111111111</v>
      </c>
    </row>
    <row r="3539" spans="5:5" x14ac:dyDescent="0.2">
      <c r="E3539" s="21">
        <v>8.2500000000000004E-2</v>
      </c>
    </row>
    <row r="3540" spans="5:5" x14ac:dyDescent="0.2">
      <c r="E3540" s="21">
        <v>3.0104166666666668E-2</v>
      </c>
    </row>
    <row r="3541" spans="5:5" x14ac:dyDescent="0.2">
      <c r="E3541" s="21">
        <v>0.10680555555555556</v>
      </c>
    </row>
    <row r="3542" spans="5:5" x14ac:dyDescent="0.2">
      <c r="E3542" s="21">
        <v>1.4016203703703704E-2</v>
      </c>
    </row>
    <row r="3543" spans="5:5" x14ac:dyDescent="0.2">
      <c r="E3543" s="21">
        <v>2.5347222222222221E-3</v>
      </c>
    </row>
    <row r="3544" spans="5:5" x14ac:dyDescent="0.2">
      <c r="E3544" s="21">
        <v>4.7569444444444442E-2</v>
      </c>
    </row>
    <row r="3545" spans="5:5" x14ac:dyDescent="0.2">
      <c r="E3545" s="21">
        <v>6.0069444444444441E-3</v>
      </c>
    </row>
    <row r="3546" spans="5:5" x14ac:dyDescent="0.2">
      <c r="E3546" s="21">
        <v>9.1921296296296293E-2</v>
      </c>
    </row>
    <row r="3547" spans="5:5" x14ac:dyDescent="0.2">
      <c r="E3547" s="21">
        <v>0.10303240740740741</v>
      </c>
    </row>
    <row r="3548" spans="5:5" x14ac:dyDescent="0.2">
      <c r="E3548" s="21">
        <v>0.11930555555555555</v>
      </c>
    </row>
    <row r="3549" spans="5:5" x14ac:dyDescent="0.2">
      <c r="E3549" s="21">
        <v>4.5879629629629631E-2</v>
      </c>
    </row>
    <row r="3550" spans="5:5" x14ac:dyDescent="0.2">
      <c r="E3550" s="21">
        <v>4.0578703703703707E-2</v>
      </c>
    </row>
    <row r="3551" spans="5:5" x14ac:dyDescent="0.2">
      <c r="E3551" s="21">
        <v>8.8877314814814812E-2</v>
      </c>
    </row>
    <row r="3552" spans="5:5" x14ac:dyDescent="0.2">
      <c r="E3552" s="21">
        <v>0.1191087962962963</v>
      </c>
    </row>
    <row r="3553" spans="5:5" x14ac:dyDescent="0.2">
      <c r="E3553" s="21">
        <v>0.11664351851851852</v>
      </c>
    </row>
    <row r="3554" spans="5:5" x14ac:dyDescent="0.2">
      <c r="E3554" s="21">
        <v>5.0370370370370371E-2</v>
      </c>
    </row>
    <row r="3555" spans="5:5" x14ac:dyDescent="0.2">
      <c r="E3555" s="21">
        <v>8.5763888888888886E-3</v>
      </c>
    </row>
    <row r="3556" spans="5:5" x14ac:dyDescent="0.2">
      <c r="E3556" s="21">
        <v>4.0578703703703707E-2</v>
      </c>
    </row>
    <row r="3557" spans="5:5" x14ac:dyDescent="0.2">
      <c r="E3557" s="21">
        <v>8.0682870370370377E-2</v>
      </c>
    </row>
    <row r="3558" spans="5:5" x14ac:dyDescent="0.2">
      <c r="E3558" s="21">
        <v>0.12137731481481481</v>
      </c>
    </row>
    <row r="3559" spans="5:5" x14ac:dyDescent="0.2">
      <c r="E3559" s="21">
        <v>1.9675925925925927E-2</v>
      </c>
    </row>
    <row r="3560" spans="5:5" x14ac:dyDescent="0.2">
      <c r="E3560" s="21">
        <v>8.1134259259259253E-2</v>
      </c>
    </row>
    <row r="3561" spans="5:5" x14ac:dyDescent="0.2">
      <c r="E3561" s="21">
        <v>1.5046296296296296E-3</v>
      </c>
    </row>
    <row r="3562" spans="5:5" x14ac:dyDescent="0.2">
      <c r="E3562" s="21">
        <v>6.4560185185185179E-2</v>
      </c>
    </row>
    <row r="3563" spans="5:5" x14ac:dyDescent="0.2">
      <c r="E3563" s="21">
        <v>5.6875000000000002E-2</v>
      </c>
    </row>
    <row r="3564" spans="5:5" x14ac:dyDescent="0.2">
      <c r="E3564" s="21">
        <v>7.677083333333333E-2</v>
      </c>
    </row>
    <row r="3565" spans="5:5" x14ac:dyDescent="0.2">
      <c r="E3565" s="21">
        <v>8.324074074074074E-2</v>
      </c>
    </row>
    <row r="3566" spans="5:5" x14ac:dyDescent="0.2">
      <c r="E3566" s="21">
        <v>5.752314814814815E-2</v>
      </c>
    </row>
    <row r="3567" spans="5:5" x14ac:dyDescent="0.2">
      <c r="E3567" s="21">
        <v>0.11547453703703704</v>
      </c>
    </row>
    <row r="3568" spans="5:5" x14ac:dyDescent="0.2">
      <c r="E3568" s="21">
        <v>0.11684027777777778</v>
      </c>
    </row>
    <row r="3569" spans="5:5" x14ac:dyDescent="0.2">
      <c r="E3569" s="21">
        <v>0.1097337962962963</v>
      </c>
    </row>
    <row r="3570" spans="5:5" x14ac:dyDescent="0.2">
      <c r="E3570" s="21">
        <v>3.4722222222222224E-4</v>
      </c>
    </row>
    <row r="3571" spans="5:5" x14ac:dyDescent="0.2">
      <c r="E3571" s="21">
        <v>0.12116898148148147</v>
      </c>
    </row>
    <row r="3572" spans="5:5" x14ac:dyDescent="0.2">
      <c r="E3572" s="21">
        <v>6.6400462962962967E-2</v>
      </c>
    </row>
    <row r="3573" spans="5:5" x14ac:dyDescent="0.2">
      <c r="E3573" s="21">
        <v>2.6574074074074073E-2</v>
      </c>
    </row>
    <row r="3574" spans="5:5" x14ac:dyDescent="0.2">
      <c r="E3574" s="21">
        <v>0.11869212962962963</v>
      </c>
    </row>
    <row r="3575" spans="5:5" x14ac:dyDescent="0.2">
      <c r="E3575" s="21">
        <v>1.1909722222222223E-2</v>
      </c>
    </row>
    <row r="3576" spans="5:5" x14ac:dyDescent="0.2">
      <c r="E3576" s="21">
        <v>0.12270833333333334</v>
      </c>
    </row>
    <row r="3577" spans="5:5" x14ac:dyDescent="0.2">
      <c r="E3577" s="21">
        <v>7.346064814814815E-2</v>
      </c>
    </row>
    <row r="3578" spans="5:5" x14ac:dyDescent="0.2">
      <c r="E3578" s="21">
        <v>9.4120370370370368E-2</v>
      </c>
    </row>
    <row r="3579" spans="5:5" x14ac:dyDescent="0.2">
      <c r="E3579" s="21">
        <v>3.1817129629629633E-2</v>
      </c>
    </row>
    <row r="3580" spans="5:5" x14ac:dyDescent="0.2">
      <c r="E3580" s="21">
        <v>0.12297453703703703</v>
      </c>
    </row>
    <row r="3581" spans="5:5" x14ac:dyDescent="0.2">
      <c r="E3581" s="21">
        <v>6.0162037037037035E-2</v>
      </c>
    </row>
    <row r="3582" spans="5:5" x14ac:dyDescent="0.2">
      <c r="E3582" s="21">
        <v>9.7048611111111113E-2</v>
      </c>
    </row>
    <row r="3583" spans="5:5" x14ac:dyDescent="0.2">
      <c r="E3583" s="21">
        <v>9.510416666666667E-2</v>
      </c>
    </row>
    <row r="3584" spans="5:5" x14ac:dyDescent="0.2">
      <c r="E3584" s="21">
        <v>2.5011574074074075E-2</v>
      </c>
    </row>
    <row r="3585" spans="5:5" x14ac:dyDescent="0.2">
      <c r="E3585" s="21">
        <v>8.4027777777777785E-2</v>
      </c>
    </row>
    <row r="3586" spans="5:5" x14ac:dyDescent="0.2">
      <c r="E3586" s="21">
        <v>9.8495370370370369E-3</v>
      </c>
    </row>
  </sheetData>
  <conditionalFormatting sqref="E1">
    <cfRule type="duplicateValues" dxfId="185" priority="1"/>
    <cfRule type="duplicateValues" dxfId="184" priority="2"/>
    <cfRule type="duplicateValues" dxfId="183" priority="3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DCDF3-CC45-42EB-8B71-A49686D13EAF}">
  <dimension ref="A1:E1990"/>
  <sheetViews>
    <sheetView zoomScale="70" zoomScaleNormal="70" workbookViewId="0">
      <selection activeCell="E1" sqref="E1"/>
    </sheetView>
  </sheetViews>
  <sheetFormatPr defaultRowHeight="14.25" x14ac:dyDescent="0.2"/>
  <cols>
    <col min="1" max="1" width="28.25" customWidth="1"/>
    <col min="2" max="2" width="17.875" customWidth="1"/>
    <col min="3" max="3" width="15.25" customWidth="1"/>
    <col min="4" max="4" width="16.125" customWidth="1"/>
    <col min="5" max="5" width="15.5" customWidth="1"/>
  </cols>
  <sheetData>
    <row r="1" spans="1:5" s="5" customFormat="1" ht="15" x14ac:dyDescent="0.2">
      <c r="A1" s="2" t="s">
        <v>4207</v>
      </c>
      <c r="B1" s="3" t="s">
        <v>7218</v>
      </c>
      <c r="C1" s="3" t="s">
        <v>7219</v>
      </c>
      <c r="D1" s="3" t="s">
        <v>497</v>
      </c>
      <c r="E1" s="3" t="s">
        <v>7235</v>
      </c>
    </row>
    <row r="2" spans="1:5" x14ac:dyDescent="0.2">
      <c r="A2" s="31">
        <f>INT(DT!A2365)</f>
        <v>41336</v>
      </c>
      <c r="B2" s="32">
        <f>YEAR(DIM_SEARCHDATE[[#This Row],[SearchDate]])</f>
        <v>2013</v>
      </c>
      <c r="C2" s="32">
        <f>MONTH(DIM_SEARCHDATE[[#This Row],[SearchDate]])</f>
        <v>3</v>
      </c>
      <c r="D2" s="32">
        <f>DAY(DIM_SEARCHDATE[[#This Row],[SearchDate]])</f>
        <v>3</v>
      </c>
      <c r="E2" s="33">
        <f t="shared" ref="E2:E65" si="0">IF(WEEKDAY(A2, 2) &gt; 5, 1, 0)</f>
        <v>1</v>
      </c>
    </row>
    <row r="3" spans="1:5" x14ac:dyDescent="0.2">
      <c r="A3" s="31">
        <f>INT(DT!A2254)</f>
        <v>41346</v>
      </c>
      <c r="B3" s="5">
        <f>YEAR(DIM_SEARCHDATE[[#This Row],[SearchDate]])</f>
        <v>2013</v>
      </c>
      <c r="C3" s="5">
        <f>MONTH(DIM_SEARCHDATE[[#This Row],[SearchDate]])</f>
        <v>3</v>
      </c>
      <c r="D3" s="5">
        <f>DAY(DIM_SEARCHDATE[[#This Row],[SearchDate]])</f>
        <v>13</v>
      </c>
      <c r="E3" s="5">
        <f t="shared" si="0"/>
        <v>0</v>
      </c>
    </row>
    <row r="4" spans="1:5" x14ac:dyDescent="0.2">
      <c r="A4" s="31">
        <f>INT(DT!A2120)</f>
        <v>41361</v>
      </c>
      <c r="B4" s="5">
        <f>YEAR(DIM_SEARCHDATE[[#This Row],[SearchDate]])</f>
        <v>2013</v>
      </c>
      <c r="C4" s="5">
        <f>MONTH(DIM_SEARCHDATE[[#This Row],[SearchDate]])</f>
        <v>3</v>
      </c>
      <c r="D4" s="5">
        <f>DAY(DIM_SEARCHDATE[[#This Row],[SearchDate]])</f>
        <v>28</v>
      </c>
      <c r="E4" s="5">
        <f t="shared" si="0"/>
        <v>0</v>
      </c>
    </row>
    <row r="5" spans="1:5" x14ac:dyDescent="0.2">
      <c r="A5" s="31">
        <f>INT(DT!A2686)</f>
        <v>41373</v>
      </c>
      <c r="B5" s="5">
        <f>YEAR(DIM_SEARCHDATE[[#This Row],[SearchDate]])</f>
        <v>2013</v>
      </c>
      <c r="C5" s="5">
        <f>MONTH(DIM_SEARCHDATE[[#This Row],[SearchDate]])</f>
        <v>4</v>
      </c>
      <c r="D5" s="5">
        <f>DAY(DIM_SEARCHDATE[[#This Row],[SearchDate]])</f>
        <v>9</v>
      </c>
      <c r="E5" s="5">
        <f t="shared" si="0"/>
        <v>0</v>
      </c>
    </row>
    <row r="6" spans="1:5" x14ac:dyDescent="0.2">
      <c r="A6" s="31">
        <f>INT(DT!A3096)</f>
        <v>41397</v>
      </c>
      <c r="B6" s="5">
        <f>YEAR(DIM_SEARCHDATE[[#This Row],[SearchDate]])</f>
        <v>2013</v>
      </c>
      <c r="C6" s="5">
        <f>MONTH(DIM_SEARCHDATE[[#This Row],[SearchDate]])</f>
        <v>5</v>
      </c>
      <c r="D6" s="5">
        <f>DAY(DIM_SEARCHDATE[[#This Row],[SearchDate]])</f>
        <v>3</v>
      </c>
      <c r="E6" s="5">
        <f t="shared" si="0"/>
        <v>0</v>
      </c>
    </row>
    <row r="7" spans="1:5" x14ac:dyDescent="0.2">
      <c r="A7" s="31">
        <f>INT(DT!A2751)</f>
        <v>41399</v>
      </c>
      <c r="B7" s="5">
        <f>YEAR(DIM_SEARCHDATE[[#This Row],[SearchDate]])</f>
        <v>2013</v>
      </c>
      <c r="C7" s="5">
        <f>MONTH(DIM_SEARCHDATE[[#This Row],[SearchDate]])</f>
        <v>5</v>
      </c>
      <c r="D7" s="5">
        <f>DAY(DIM_SEARCHDATE[[#This Row],[SearchDate]])</f>
        <v>5</v>
      </c>
      <c r="E7" s="5">
        <f t="shared" si="0"/>
        <v>1</v>
      </c>
    </row>
    <row r="8" spans="1:5" x14ac:dyDescent="0.2">
      <c r="A8" s="31">
        <f>INT(DT!A2930)</f>
        <v>41413</v>
      </c>
      <c r="B8" s="5">
        <f>YEAR(DIM_SEARCHDATE[[#This Row],[SearchDate]])</f>
        <v>2013</v>
      </c>
      <c r="C8" s="5">
        <f>MONTH(DIM_SEARCHDATE[[#This Row],[SearchDate]])</f>
        <v>5</v>
      </c>
      <c r="D8" s="5">
        <f>DAY(DIM_SEARCHDATE[[#This Row],[SearchDate]])</f>
        <v>19</v>
      </c>
      <c r="E8" s="5">
        <f t="shared" si="0"/>
        <v>1</v>
      </c>
    </row>
    <row r="9" spans="1:5" x14ac:dyDescent="0.2">
      <c r="A9" s="31">
        <f>INT(DT!A510)</f>
        <v>41415</v>
      </c>
      <c r="B9" s="5">
        <f>YEAR(DIM_SEARCHDATE[[#This Row],[SearchDate]])</f>
        <v>2013</v>
      </c>
      <c r="C9" s="5">
        <f>MONTH(DIM_SEARCHDATE[[#This Row],[SearchDate]])</f>
        <v>5</v>
      </c>
      <c r="D9" s="5">
        <f>DAY(DIM_SEARCHDATE[[#This Row],[SearchDate]])</f>
        <v>21</v>
      </c>
      <c r="E9" s="5">
        <f t="shared" si="0"/>
        <v>0</v>
      </c>
    </row>
    <row r="10" spans="1:5" x14ac:dyDescent="0.2">
      <c r="A10" s="31">
        <f>INT(DT!A2096)</f>
        <v>41441</v>
      </c>
      <c r="B10" s="5">
        <f>YEAR(DIM_SEARCHDATE[[#This Row],[SearchDate]])</f>
        <v>2013</v>
      </c>
      <c r="C10" s="5">
        <f>MONTH(DIM_SEARCHDATE[[#This Row],[SearchDate]])</f>
        <v>6</v>
      </c>
      <c r="D10" s="5">
        <f>DAY(DIM_SEARCHDATE[[#This Row],[SearchDate]])</f>
        <v>16</v>
      </c>
      <c r="E10" s="5">
        <f t="shared" si="0"/>
        <v>1</v>
      </c>
    </row>
    <row r="11" spans="1:5" x14ac:dyDescent="0.2">
      <c r="A11" s="31">
        <f>INT(DT!A3218)</f>
        <v>41493</v>
      </c>
      <c r="B11" s="5">
        <f>YEAR(DIM_SEARCHDATE[[#This Row],[SearchDate]])</f>
        <v>2013</v>
      </c>
      <c r="C11" s="5">
        <f>MONTH(DIM_SEARCHDATE[[#This Row],[SearchDate]])</f>
        <v>8</v>
      </c>
      <c r="D11" s="5">
        <f>DAY(DIM_SEARCHDATE[[#This Row],[SearchDate]])</f>
        <v>7</v>
      </c>
      <c r="E11" s="5">
        <f t="shared" si="0"/>
        <v>0</v>
      </c>
    </row>
    <row r="12" spans="1:5" x14ac:dyDescent="0.2">
      <c r="A12" s="31">
        <f>INT(DT!A3106)</f>
        <v>41512</v>
      </c>
      <c r="B12" s="5">
        <f>YEAR(DIM_SEARCHDATE[[#This Row],[SearchDate]])</f>
        <v>2013</v>
      </c>
      <c r="C12" s="5">
        <f>MONTH(DIM_SEARCHDATE[[#This Row],[SearchDate]])</f>
        <v>8</v>
      </c>
      <c r="D12" s="5">
        <f>DAY(DIM_SEARCHDATE[[#This Row],[SearchDate]])</f>
        <v>26</v>
      </c>
      <c r="E12" s="5">
        <f t="shared" si="0"/>
        <v>0</v>
      </c>
    </row>
    <row r="13" spans="1:5" x14ac:dyDescent="0.2">
      <c r="A13" s="31">
        <f>INT(DT!A724)</f>
        <v>41520</v>
      </c>
      <c r="B13" s="5">
        <f>YEAR(DIM_SEARCHDATE[[#This Row],[SearchDate]])</f>
        <v>2013</v>
      </c>
      <c r="C13" s="5">
        <f>MONTH(DIM_SEARCHDATE[[#This Row],[SearchDate]])</f>
        <v>9</v>
      </c>
      <c r="D13" s="5">
        <f>DAY(DIM_SEARCHDATE[[#This Row],[SearchDate]])</f>
        <v>3</v>
      </c>
      <c r="E13" s="5">
        <f t="shared" si="0"/>
        <v>0</v>
      </c>
    </row>
    <row r="14" spans="1:5" x14ac:dyDescent="0.2">
      <c r="A14" s="31">
        <f>INT(DT!A775)</f>
        <v>41530</v>
      </c>
      <c r="B14" s="5">
        <f>YEAR(DIM_SEARCHDATE[[#This Row],[SearchDate]])</f>
        <v>2013</v>
      </c>
      <c r="C14" s="5">
        <f>MONTH(DIM_SEARCHDATE[[#This Row],[SearchDate]])</f>
        <v>9</v>
      </c>
      <c r="D14" s="5">
        <f>DAY(DIM_SEARCHDATE[[#This Row],[SearchDate]])</f>
        <v>13</v>
      </c>
      <c r="E14" s="5">
        <f t="shared" si="0"/>
        <v>0</v>
      </c>
    </row>
    <row r="15" spans="1:5" x14ac:dyDescent="0.2">
      <c r="A15" s="31">
        <f>INT(DT!A2843)</f>
        <v>41535</v>
      </c>
      <c r="B15" s="5">
        <f>YEAR(DIM_SEARCHDATE[[#This Row],[SearchDate]])</f>
        <v>2013</v>
      </c>
      <c r="C15" s="5">
        <f>MONTH(DIM_SEARCHDATE[[#This Row],[SearchDate]])</f>
        <v>9</v>
      </c>
      <c r="D15" s="5">
        <f>DAY(DIM_SEARCHDATE[[#This Row],[SearchDate]])</f>
        <v>18</v>
      </c>
      <c r="E15" s="5">
        <f t="shared" si="0"/>
        <v>0</v>
      </c>
    </row>
    <row r="16" spans="1:5" x14ac:dyDescent="0.2">
      <c r="A16" s="31">
        <f>INT(DT!A1029)</f>
        <v>41570</v>
      </c>
      <c r="B16" s="5">
        <f>YEAR(DIM_SEARCHDATE[[#This Row],[SearchDate]])</f>
        <v>2013</v>
      </c>
      <c r="C16" s="5">
        <f>MONTH(DIM_SEARCHDATE[[#This Row],[SearchDate]])</f>
        <v>10</v>
      </c>
      <c r="D16" s="5">
        <f>DAY(DIM_SEARCHDATE[[#This Row],[SearchDate]])</f>
        <v>23</v>
      </c>
      <c r="E16" s="5">
        <f t="shared" si="0"/>
        <v>0</v>
      </c>
    </row>
    <row r="17" spans="1:5" x14ac:dyDescent="0.2">
      <c r="A17" s="31">
        <f>INT(DT!A2035)</f>
        <v>41578</v>
      </c>
      <c r="B17" s="5">
        <f>YEAR(DIM_SEARCHDATE[[#This Row],[SearchDate]])</f>
        <v>2013</v>
      </c>
      <c r="C17" s="5">
        <f>MONTH(DIM_SEARCHDATE[[#This Row],[SearchDate]])</f>
        <v>10</v>
      </c>
      <c r="D17" s="5">
        <f>DAY(DIM_SEARCHDATE[[#This Row],[SearchDate]])</f>
        <v>31</v>
      </c>
      <c r="E17" s="5">
        <f t="shared" si="0"/>
        <v>0</v>
      </c>
    </row>
    <row r="18" spans="1:5" x14ac:dyDescent="0.2">
      <c r="A18" s="31">
        <f>INT(DT!A187)</f>
        <v>41603</v>
      </c>
      <c r="B18" s="5">
        <f>YEAR(DIM_SEARCHDATE[[#This Row],[SearchDate]])</f>
        <v>2013</v>
      </c>
      <c r="C18" s="5">
        <f>MONTH(DIM_SEARCHDATE[[#This Row],[SearchDate]])</f>
        <v>11</v>
      </c>
      <c r="D18" s="5">
        <f>DAY(DIM_SEARCHDATE[[#This Row],[SearchDate]])</f>
        <v>25</v>
      </c>
      <c r="E18" s="5">
        <f t="shared" si="0"/>
        <v>0</v>
      </c>
    </row>
    <row r="19" spans="1:5" x14ac:dyDescent="0.2">
      <c r="A19" s="31">
        <f>INT(DT!A2024)</f>
        <v>41615</v>
      </c>
      <c r="B19" s="5">
        <f>YEAR(DIM_SEARCHDATE[[#This Row],[SearchDate]])</f>
        <v>2013</v>
      </c>
      <c r="C19" s="5">
        <f>MONTH(DIM_SEARCHDATE[[#This Row],[SearchDate]])</f>
        <v>12</v>
      </c>
      <c r="D19" s="5">
        <f>DAY(DIM_SEARCHDATE[[#This Row],[SearchDate]])</f>
        <v>7</v>
      </c>
      <c r="E19" s="5">
        <f t="shared" si="0"/>
        <v>1</v>
      </c>
    </row>
    <row r="20" spans="1:5" x14ac:dyDescent="0.2">
      <c r="A20" s="31">
        <f>INT(DT!A1073)</f>
        <v>41627</v>
      </c>
      <c r="B20" s="5">
        <f>YEAR(DIM_SEARCHDATE[[#This Row],[SearchDate]])</f>
        <v>2013</v>
      </c>
      <c r="C20" s="5">
        <f>MONTH(DIM_SEARCHDATE[[#This Row],[SearchDate]])</f>
        <v>12</v>
      </c>
      <c r="D20" s="5">
        <f>DAY(DIM_SEARCHDATE[[#This Row],[SearchDate]])</f>
        <v>19</v>
      </c>
      <c r="E20" s="5">
        <f t="shared" si="0"/>
        <v>0</v>
      </c>
    </row>
    <row r="21" spans="1:5" x14ac:dyDescent="0.2">
      <c r="A21" s="31">
        <f>INT(DT!A894)</f>
        <v>41628</v>
      </c>
      <c r="B21" s="5">
        <f>YEAR(DIM_SEARCHDATE[[#This Row],[SearchDate]])</f>
        <v>2013</v>
      </c>
      <c r="C21" s="5">
        <f>MONTH(DIM_SEARCHDATE[[#This Row],[SearchDate]])</f>
        <v>12</v>
      </c>
      <c r="D21" s="5">
        <f>DAY(DIM_SEARCHDATE[[#This Row],[SearchDate]])</f>
        <v>20</v>
      </c>
      <c r="E21" s="5">
        <f t="shared" si="0"/>
        <v>0</v>
      </c>
    </row>
    <row r="22" spans="1:5" x14ac:dyDescent="0.2">
      <c r="A22" s="31">
        <f>INT(DT!A533)</f>
        <v>41645</v>
      </c>
      <c r="B22" s="5">
        <f>YEAR(DIM_SEARCHDATE[[#This Row],[SearchDate]])</f>
        <v>2014</v>
      </c>
      <c r="C22" s="5">
        <f>MONTH(DIM_SEARCHDATE[[#This Row],[SearchDate]])</f>
        <v>1</v>
      </c>
      <c r="D22" s="5">
        <f>DAY(DIM_SEARCHDATE[[#This Row],[SearchDate]])</f>
        <v>6</v>
      </c>
      <c r="E22" s="5">
        <f t="shared" si="0"/>
        <v>0</v>
      </c>
    </row>
    <row r="23" spans="1:5" x14ac:dyDescent="0.2">
      <c r="A23" s="31">
        <f>INT(DT!A211)</f>
        <v>41668</v>
      </c>
      <c r="B23" s="5">
        <f>YEAR(DIM_SEARCHDATE[[#This Row],[SearchDate]])</f>
        <v>2014</v>
      </c>
      <c r="C23" s="5">
        <f>MONTH(DIM_SEARCHDATE[[#This Row],[SearchDate]])</f>
        <v>1</v>
      </c>
      <c r="D23" s="5">
        <f>DAY(DIM_SEARCHDATE[[#This Row],[SearchDate]])</f>
        <v>29</v>
      </c>
      <c r="E23" s="5">
        <f t="shared" si="0"/>
        <v>0</v>
      </c>
    </row>
    <row r="24" spans="1:5" x14ac:dyDescent="0.2">
      <c r="A24" s="31">
        <f>INT(DT!A2861)</f>
        <v>41671</v>
      </c>
      <c r="B24" s="5">
        <f>YEAR(DIM_SEARCHDATE[[#This Row],[SearchDate]])</f>
        <v>2014</v>
      </c>
      <c r="C24" s="5">
        <f>MONTH(DIM_SEARCHDATE[[#This Row],[SearchDate]])</f>
        <v>2</v>
      </c>
      <c r="D24" s="5">
        <f>DAY(DIM_SEARCHDATE[[#This Row],[SearchDate]])</f>
        <v>1</v>
      </c>
      <c r="E24" s="5">
        <f t="shared" si="0"/>
        <v>1</v>
      </c>
    </row>
    <row r="25" spans="1:5" x14ac:dyDescent="0.2">
      <c r="A25" s="31">
        <f>INT(DT!A3250)</f>
        <v>41673</v>
      </c>
      <c r="B25" s="5">
        <f>YEAR(DIM_SEARCHDATE[[#This Row],[SearchDate]])</f>
        <v>2014</v>
      </c>
      <c r="C25" s="5">
        <f>MONTH(DIM_SEARCHDATE[[#This Row],[SearchDate]])</f>
        <v>2</v>
      </c>
      <c r="D25" s="5">
        <f>DAY(DIM_SEARCHDATE[[#This Row],[SearchDate]])</f>
        <v>3</v>
      </c>
      <c r="E25" s="5">
        <f t="shared" si="0"/>
        <v>0</v>
      </c>
    </row>
    <row r="26" spans="1:5" x14ac:dyDescent="0.2">
      <c r="A26" s="31">
        <f>INT(DT!A1169)</f>
        <v>41688</v>
      </c>
      <c r="B26" s="5">
        <f>YEAR(DIM_SEARCHDATE[[#This Row],[SearchDate]])</f>
        <v>2014</v>
      </c>
      <c r="C26" s="5">
        <f>MONTH(DIM_SEARCHDATE[[#This Row],[SearchDate]])</f>
        <v>2</v>
      </c>
      <c r="D26" s="5">
        <f>DAY(DIM_SEARCHDATE[[#This Row],[SearchDate]])</f>
        <v>18</v>
      </c>
      <c r="E26" s="5">
        <f t="shared" si="0"/>
        <v>0</v>
      </c>
    </row>
    <row r="27" spans="1:5" x14ac:dyDescent="0.2">
      <c r="A27" s="31">
        <f>INT(DT!A427)</f>
        <v>41692</v>
      </c>
      <c r="B27" s="5">
        <f>YEAR(DIM_SEARCHDATE[[#This Row],[SearchDate]])</f>
        <v>2014</v>
      </c>
      <c r="C27" s="5">
        <f>MONTH(DIM_SEARCHDATE[[#This Row],[SearchDate]])</f>
        <v>2</v>
      </c>
      <c r="D27" s="5">
        <f>DAY(DIM_SEARCHDATE[[#This Row],[SearchDate]])</f>
        <v>22</v>
      </c>
      <c r="E27" s="5">
        <f t="shared" si="0"/>
        <v>1</v>
      </c>
    </row>
    <row r="28" spans="1:5" x14ac:dyDescent="0.2">
      <c r="A28" s="31">
        <f>INT(DT!A2436)</f>
        <v>41700</v>
      </c>
      <c r="B28" s="5">
        <f>YEAR(DIM_SEARCHDATE[[#This Row],[SearchDate]])</f>
        <v>2014</v>
      </c>
      <c r="C28" s="5">
        <f>MONTH(DIM_SEARCHDATE[[#This Row],[SearchDate]])</f>
        <v>3</v>
      </c>
      <c r="D28" s="5">
        <f>DAY(DIM_SEARCHDATE[[#This Row],[SearchDate]])</f>
        <v>2</v>
      </c>
      <c r="E28" s="5">
        <f t="shared" si="0"/>
        <v>1</v>
      </c>
    </row>
    <row r="29" spans="1:5" x14ac:dyDescent="0.2">
      <c r="A29" s="31">
        <f>INT(DT!A2657)</f>
        <v>41701</v>
      </c>
      <c r="B29" s="5">
        <f>YEAR(DIM_SEARCHDATE[[#This Row],[SearchDate]])</f>
        <v>2014</v>
      </c>
      <c r="C29" s="5">
        <f>MONTH(DIM_SEARCHDATE[[#This Row],[SearchDate]])</f>
        <v>3</v>
      </c>
      <c r="D29" s="5">
        <f>DAY(DIM_SEARCHDATE[[#This Row],[SearchDate]])</f>
        <v>3</v>
      </c>
      <c r="E29" s="5">
        <f t="shared" si="0"/>
        <v>0</v>
      </c>
    </row>
    <row r="30" spans="1:5" x14ac:dyDescent="0.2">
      <c r="A30" s="31">
        <f>INT(DT!A1844)</f>
        <v>41704</v>
      </c>
      <c r="B30" s="5">
        <f>YEAR(DIM_SEARCHDATE[[#This Row],[SearchDate]])</f>
        <v>2014</v>
      </c>
      <c r="C30" s="5">
        <f>MONTH(DIM_SEARCHDATE[[#This Row],[SearchDate]])</f>
        <v>3</v>
      </c>
      <c r="D30" s="5">
        <f>DAY(DIM_SEARCHDATE[[#This Row],[SearchDate]])</f>
        <v>6</v>
      </c>
      <c r="E30" s="5">
        <f t="shared" si="0"/>
        <v>0</v>
      </c>
    </row>
    <row r="31" spans="1:5" x14ac:dyDescent="0.2">
      <c r="A31" s="31">
        <f>INT(DT!A64)</f>
        <v>41718</v>
      </c>
      <c r="B31" s="5">
        <f>YEAR(DIM_SEARCHDATE[[#This Row],[SearchDate]])</f>
        <v>2014</v>
      </c>
      <c r="C31" s="5">
        <f>MONTH(DIM_SEARCHDATE[[#This Row],[SearchDate]])</f>
        <v>3</v>
      </c>
      <c r="D31" s="5">
        <f>DAY(DIM_SEARCHDATE[[#This Row],[SearchDate]])</f>
        <v>20</v>
      </c>
      <c r="E31" s="5">
        <f t="shared" si="0"/>
        <v>0</v>
      </c>
    </row>
    <row r="32" spans="1:5" x14ac:dyDescent="0.2">
      <c r="A32" s="31">
        <f>INT(DT!A1454)</f>
        <v>41754</v>
      </c>
      <c r="B32" s="5">
        <f>YEAR(DIM_SEARCHDATE[[#This Row],[SearchDate]])</f>
        <v>2014</v>
      </c>
      <c r="C32" s="5">
        <f>MONTH(DIM_SEARCHDATE[[#This Row],[SearchDate]])</f>
        <v>4</v>
      </c>
      <c r="D32" s="5">
        <f>DAY(DIM_SEARCHDATE[[#This Row],[SearchDate]])</f>
        <v>25</v>
      </c>
      <c r="E32" s="5">
        <f t="shared" si="0"/>
        <v>0</v>
      </c>
    </row>
    <row r="33" spans="1:5" x14ac:dyDescent="0.2">
      <c r="A33" s="31">
        <f>INT(DT!A118)</f>
        <v>41772</v>
      </c>
      <c r="B33" s="5">
        <f>YEAR(DIM_SEARCHDATE[[#This Row],[SearchDate]])</f>
        <v>2014</v>
      </c>
      <c r="C33" s="5">
        <f>MONTH(DIM_SEARCHDATE[[#This Row],[SearchDate]])</f>
        <v>5</v>
      </c>
      <c r="D33" s="5">
        <f>DAY(DIM_SEARCHDATE[[#This Row],[SearchDate]])</f>
        <v>13</v>
      </c>
      <c r="E33" s="5">
        <f t="shared" si="0"/>
        <v>0</v>
      </c>
    </row>
    <row r="34" spans="1:5" x14ac:dyDescent="0.2">
      <c r="A34" s="31">
        <f>INT(DT!A2076)</f>
        <v>41779</v>
      </c>
      <c r="B34" s="5">
        <f>YEAR(DIM_SEARCHDATE[[#This Row],[SearchDate]])</f>
        <v>2014</v>
      </c>
      <c r="C34" s="5">
        <f>MONTH(DIM_SEARCHDATE[[#This Row],[SearchDate]])</f>
        <v>5</v>
      </c>
      <c r="D34" s="5">
        <f>DAY(DIM_SEARCHDATE[[#This Row],[SearchDate]])</f>
        <v>20</v>
      </c>
      <c r="E34" s="5">
        <f t="shared" si="0"/>
        <v>0</v>
      </c>
    </row>
    <row r="35" spans="1:5" x14ac:dyDescent="0.2">
      <c r="A35" s="31">
        <f>INT(DT!A721)</f>
        <v>41792</v>
      </c>
      <c r="B35" s="5">
        <f>YEAR(DIM_SEARCHDATE[[#This Row],[SearchDate]])</f>
        <v>2014</v>
      </c>
      <c r="C35" s="5">
        <f>MONTH(DIM_SEARCHDATE[[#This Row],[SearchDate]])</f>
        <v>6</v>
      </c>
      <c r="D35" s="5">
        <f>DAY(DIM_SEARCHDATE[[#This Row],[SearchDate]])</f>
        <v>2</v>
      </c>
      <c r="E35" s="5">
        <f t="shared" si="0"/>
        <v>0</v>
      </c>
    </row>
    <row r="36" spans="1:5" x14ac:dyDescent="0.2">
      <c r="A36" s="31">
        <f>INT(DT!A2227)</f>
        <v>41793</v>
      </c>
      <c r="B36" s="5">
        <f>YEAR(DIM_SEARCHDATE[[#This Row],[SearchDate]])</f>
        <v>2014</v>
      </c>
      <c r="C36" s="5">
        <f>MONTH(DIM_SEARCHDATE[[#This Row],[SearchDate]])</f>
        <v>6</v>
      </c>
      <c r="D36" s="5">
        <f>DAY(DIM_SEARCHDATE[[#This Row],[SearchDate]])</f>
        <v>3</v>
      </c>
      <c r="E36" s="5">
        <f t="shared" si="0"/>
        <v>0</v>
      </c>
    </row>
    <row r="37" spans="1:5" x14ac:dyDescent="0.2">
      <c r="A37" s="31">
        <f>INT(DT!A2427)</f>
        <v>41794</v>
      </c>
      <c r="B37" s="5">
        <f>YEAR(DIM_SEARCHDATE[[#This Row],[SearchDate]])</f>
        <v>2014</v>
      </c>
      <c r="C37" s="5">
        <f>MONTH(DIM_SEARCHDATE[[#This Row],[SearchDate]])</f>
        <v>6</v>
      </c>
      <c r="D37" s="5">
        <f>DAY(DIM_SEARCHDATE[[#This Row],[SearchDate]])</f>
        <v>4</v>
      </c>
      <c r="E37" s="5">
        <f t="shared" si="0"/>
        <v>0</v>
      </c>
    </row>
    <row r="38" spans="1:5" x14ac:dyDescent="0.2">
      <c r="A38" s="31">
        <f>INT(DT!A2888)</f>
        <v>41811</v>
      </c>
      <c r="B38" s="5">
        <f>YEAR(DIM_SEARCHDATE[[#This Row],[SearchDate]])</f>
        <v>2014</v>
      </c>
      <c r="C38" s="5">
        <f>MONTH(DIM_SEARCHDATE[[#This Row],[SearchDate]])</f>
        <v>6</v>
      </c>
      <c r="D38" s="5">
        <f>DAY(DIM_SEARCHDATE[[#This Row],[SearchDate]])</f>
        <v>21</v>
      </c>
      <c r="E38" s="5">
        <f t="shared" si="0"/>
        <v>1</v>
      </c>
    </row>
    <row r="39" spans="1:5" x14ac:dyDescent="0.2">
      <c r="A39" s="31">
        <f>INT(DT!A31)</f>
        <v>41820</v>
      </c>
      <c r="B39" s="5">
        <f>YEAR(DIM_SEARCHDATE[[#This Row],[SearchDate]])</f>
        <v>2014</v>
      </c>
      <c r="C39" s="5">
        <f>MONTH(DIM_SEARCHDATE[[#This Row],[SearchDate]])</f>
        <v>6</v>
      </c>
      <c r="D39" s="5">
        <f>DAY(DIM_SEARCHDATE[[#This Row],[SearchDate]])</f>
        <v>30</v>
      </c>
      <c r="E39" s="5">
        <f t="shared" si="0"/>
        <v>0</v>
      </c>
    </row>
    <row r="40" spans="1:5" x14ac:dyDescent="0.2">
      <c r="A40" s="31">
        <f>INT(DT!A1306)</f>
        <v>41825</v>
      </c>
      <c r="B40" s="5">
        <f>YEAR(DIM_SEARCHDATE[[#This Row],[SearchDate]])</f>
        <v>2014</v>
      </c>
      <c r="C40" s="5">
        <f>MONTH(DIM_SEARCHDATE[[#This Row],[SearchDate]])</f>
        <v>7</v>
      </c>
      <c r="D40" s="5">
        <f>DAY(DIM_SEARCHDATE[[#This Row],[SearchDate]])</f>
        <v>5</v>
      </c>
      <c r="E40" s="5">
        <f t="shared" si="0"/>
        <v>1</v>
      </c>
    </row>
    <row r="41" spans="1:5" x14ac:dyDescent="0.2">
      <c r="A41" s="31">
        <f>INT(DT!A2131)</f>
        <v>41828</v>
      </c>
      <c r="B41" s="5">
        <f>YEAR(DIM_SEARCHDATE[[#This Row],[SearchDate]])</f>
        <v>2014</v>
      </c>
      <c r="C41" s="5">
        <f>MONTH(DIM_SEARCHDATE[[#This Row],[SearchDate]])</f>
        <v>7</v>
      </c>
      <c r="D41" s="5">
        <f>DAY(DIM_SEARCHDATE[[#This Row],[SearchDate]])</f>
        <v>8</v>
      </c>
      <c r="E41" s="5">
        <f t="shared" si="0"/>
        <v>0</v>
      </c>
    </row>
    <row r="42" spans="1:5" x14ac:dyDescent="0.2">
      <c r="A42" s="31">
        <f>INT(DT!A1820)</f>
        <v>41837</v>
      </c>
      <c r="B42" s="5">
        <f>YEAR(DIM_SEARCHDATE[[#This Row],[SearchDate]])</f>
        <v>2014</v>
      </c>
      <c r="C42" s="5">
        <f>MONTH(DIM_SEARCHDATE[[#This Row],[SearchDate]])</f>
        <v>7</v>
      </c>
      <c r="D42" s="5">
        <f>DAY(DIM_SEARCHDATE[[#This Row],[SearchDate]])</f>
        <v>17</v>
      </c>
      <c r="E42" s="5">
        <f t="shared" si="0"/>
        <v>0</v>
      </c>
    </row>
    <row r="43" spans="1:5" x14ac:dyDescent="0.2">
      <c r="A43" s="31">
        <f>INT(DT!A2440)</f>
        <v>41844</v>
      </c>
      <c r="B43" s="5">
        <f>YEAR(DIM_SEARCHDATE[[#This Row],[SearchDate]])</f>
        <v>2014</v>
      </c>
      <c r="C43" s="5">
        <f>MONTH(DIM_SEARCHDATE[[#This Row],[SearchDate]])</f>
        <v>7</v>
      </c>
      <c r="D43" s="5">
        <f>DAY(DIM_SEARCHDATE[[#This Row],[SearchDate]])</f>
        <v>24</v>
      </c>
      <c r="E43" s="5">
        <f t="shared" si="0"/>
        <v>0</v>
      </c>
    </row>
    <row r="44" spans="1:5" x14ac:dyDescent="0.2">
      <c r="A44" s="31">
        <f>INT(DT!A2095)</f>
        <v>41847</v>
      </c>
      <c r="B44" s="5">
        <f>YEAR(DIM_SEARCHDATE[[#This Row],[SearchDate]])</f>
        <v>2014</v>
      </c>
      <c r="C44" s="5">
        <f>MONTH(DIM_SEARCHDATE[[#This Row],[SearchDate]])</f>
        <v>7</v>
      </c>
      <c r="D44" s="5">
        <f>DAY(DIM_SEARCHDATE[[#This Row],[SearchDate]])</f>
        <v>27</v>
      </c>
      <c r="E44" s="5">
        <f t="shared" si="0"/>
        <v>1</v>
      </c>
    </row>
    <row r="45" spans="1:5" x14ac:dyDescent="0.2">
      <c r="A45" s="31">
        <f>INT(DT!A715)</f>
        <v>41860</v>
      </c>
      <c r="B45" s="5">
        <f>YEAR(DIM_SEARCHDATE[[#This Row],[SearchDate]])</f>
        <v>2014</v>
      </c>
      <c r="C45" s="5">
        <f>MONTH(DIM_SEARCHDATE[[#This Row],[SearchDate]])</f>
        <v>8</v>
      </c>
      <c r="D45" s="5">
        <f>DAY(DIM_SEARCHDATE[[#This Row],[SearchDate]])</f>
        <v>9</v>
      </c>
      <c r="E45" s="5">
        <f t="shared" si="0"/>
        <v>1</v>
      </c>
    </row>
    <row r="46" spans="1:5" x14ac:dyDescent="0.2">
      <c r="A46" s="31">
        <f>INT(DT!A2017)</f>
        <v>41882</v>
      </c>
      <c r="B46" s="5">
        <f>YEAR(DIM_SEARCHDATE[[#This Row],[SearchDate]])</f>
        <v>2014</v>
      </c>
      <c r="C46" s="5">
        <f>MONTH(DIM_SEARCHDATE[[#This Row],[SearchDate]])</f>
        <v>8</v>
      </c>
      <c r="D46" s="5">
        <f>DAY(DIM_SEARCHDATE[[#This Row],[SearchDate]])</f>
        <v>31</v>
      </c>
      <c r="E46" s="5">
        <f t="shared" si="0"/>
        <v>1</v>
      </c>
    </row>
    <row r="47" spans="1:5" x14ac:dyDescent="0.2">
      <c r="A47" s="31">
        <f>INT(DT!A2859)</f>
        <v>41896</v>
      </c>
      <c r="B47" s="5">
        <f>YEAR(DIM_SEARCHDATE[[#This Row],[SearchDate]])</f>
        <v>2014</v>
      </c>
      <c r="C47" s="5">
        <f>MONTH(DIM_SEARCHDATE[[#This Row],[SearchDate]])</f>
        <v>9</v>
      </c>
      <c r="D47" s="5">
        <f>DAY(DIM_SEARCHDATE[[#This Row],[SearchDate]])</f>
        <v>14</v>
      </c>
      <c r="E47" s="5">
        <f t="shared" si="0"/>
        <v>1</v>
      </c>
    </row>
    <row r="48" spans="1:5" x14ac:dyDescent="0.2">
      <c r="A48" s="31">
        <f>INT(DT!A2107)</f>
        <v>41904</v>
      </c>
      <c r="B48" s="5">
        <f>YEAR(DIM_SEARCHDATE[[#This Row],[SearchDate]])</f>
        <v>2014</v>
      </c>
      <c r="C48" s="5">
        <f>MONTH(DIM_SEARCHDATE[[#This Row],[SearchDate]])</f>
        <v>9</v>
      </c>
      <c r="D48" s="5">
        <f>DAY(DIM_SEARCHDATE[[#This Row],[SearchDate]])</f>
        <v>22</v>
      </c>
      <c r="E48" s="5">
        <f t="shared" si="0"/>
        <v>0</v>
      </c>
    </row>
    <row r="49" spans="1:5" x14ac:dyDescent="0.2">
      <c r="A49" s="31">
        <f>INT(DT!A2789)</f>
        <v>41908</v>
      </c>
      <c r="B49" s="5">
        <f>YEAR(DIM_SEARCHDATE[[#This Row],[SearchDate]])</f>
        <v>2014</v>
      </c>
      <c r="C49" s="5">
        <f>MONTH(DIM_SEARCHDATE[[#This Row],[SearchDate]])</f>
        <v>9</v>
      </c>
      <c r="D49" s="5">
        <f>DAY(DIM_SEARCHDATE[[#This Row],[SearchDate]])</f>
        <v>26</v>
      </c>
      <c r="E49" s="5">
        <f t="shared" si="0"/>
        <v>0</v>
      </c>
    </row>
    <row r="50" spans="1:5" x14ac:dyDescent="0.2">
      <c r="A50" s="31">
        <f>INT(DT!A1834)</f>
        <v>41917</v>
      </c>
      <c r="B50" s="5">
        <f>YEAR(DIM_SEARCHDATE[[#This Row],[SearchDate]])</f>
        <v>2014</v>
      </c>
      <c r="C50" s="5">
        <f>MONTH(DIM_SEARCHDATE[[#This Row],[SearchDate]])</f>
        <v>10</v>
      </c>
      <c r="D50" s="5">
        <f>DAY(DIM_SEARCHDATE[[#This Row],[SearchDate]])</f>
        <v>5</v>
      </c>
      <c r="E50" s="5">
        <f t="shared" si="0"/>
        <v>1</v>
      </c>
    </row>
    <row r="51" spans="1:5" x14ac:dyDescent="0.2">
      <c r="A51" s="31">
        <f>INT(DT!A68)</f>
        <v>41924</v>
      </c>
      <c r="B51" s="5">
        <f>YEAR(DIM_SEARCHDATE[[#This Row],[SearchDate]])</f>
        <v>2014</v>
      </c>
      <c r="C51" s="5">
        <f>MONTH(DIM_SEARCHDATE[[#This Row],[SearchDate]])</f>
        <v>10</v>
      </c>
      <c r="D51" s="5">
        <f>DAY(DIM_SEARCHDATE[[#This Row],[SearchDate]])</f>
        <v>12</v>
      </c>
      <c r="E51" s="5">
        <f t="shared" si="0"/>
        <v>1</v>
      </c>
    </row>
    <row r="52" spans="1:5" x14ac:dyDescent="0.2">
      <c r="A52" s="31">
        <f>INT(DT!A87)</f>
        <v>41925</v>
      </c>
      <c r="B52" s="5">
        <f>YEAR(DIM_SEARCHDATE[[#This Row],[SearchDate]])</f>
        <v>2014</v>
      </c>
      <c r="C52" s="5">
        <f>MONTH(DIM_SEARCHDATE[[#This Row],[SearchDate]])</f>
        <v>10</v>
      </c>
      <c r="D52" s="5">
        <f>DAY(DIM_SEARCHDATE[[#This Row],[SearchDate]])</f>
        <v>13</v>
      </c>
      <c r="E52" s="5">
        <f t="shared" si="0"/>
        <v>0</v>
      </c>
    </row>
    <row r="53" spans="1:5" x14ac:dyDescent="0.2">
      <c r="A53" s="31">
        <f>INT(DT!A608)</f>
        <v>41933</v>
      </c>
      <c r="B53" s="5">
        <f>YEAR(DIM_SEARCHDATE[[#This Row],[SearchDate]])</f>
        <v>2014</v>
      </c>
      <c r="C53" s="5">
        <f>MONTH(DIM_SEARCHDATE[[#This Row],[SearchDate]])</f>
        <v>10</v>
      </c>
      <c r="D53" s="5">
        <f>DAY(DIM_SEARCHDATE[[#This Row],[SearchDate]])</f>
        <v>21</v>
      </c>
      <c r="E53" s="5">
        <f t="shared" si="0"/>
        <v>0</v>
      </c>
    </row>
    <row r="54" spans="1:5" x14ac:dyDescent="0.2">
      <c r="A54" s="31">
        <f>INT(DT!A2381)</f>
        <v>41939</v>
      </c>
      <c r="B54" s="5">
        <f>YEAR(DIM_SEARCHDATE[[#This Row],[SearchDate]])</f>
        <v>2014</v>
      </c>
      <c r="C54" s="5">
        <f>MONTH(DIM_SEARCHDATE[[#This Row],[SearchDate]])</f>
        <v>10</v>
      </c>
      <c r="D54" s="5">
        <f>DAY(DIM_SEARCHDATE[[#This Row],[SearchDate]])</f>
        <v>27</v>
      </c>
      <c r="E54" s="5">
        <f t="shared" si="0"/>
        <v>0</v>
      </c>
    </row>
    <row r="55" spans="1:5" x14ac:dyDescent="0.2">
      <c r="A55" s="31">
        <f>INT(DT!A2928)</f>
        <v>41949</v>
      </c>
      <c r="B55" s="5">
        <f>YEAR(DIM_SEARCHDATE[[#This Row],[SearchDate]])</f>
        <v>2014</v>
      </c>
      <c r="C55" s="5">
        <f>MONTH(DIM_SEARCHDATE[[#This Row],[SearchDate]])</f>
        <v>11</v>
      </c>
      <c r="D55" s="5">
        <f>DAY(DIM_SEARCHDATE[[#This Row],[SearchDate]])</f>
        <v>6</v>
      </c>
      <c r="E55" s="5">
        <f t="shared" si="0"/>
        <v>0</v>
      </c>
    </row>
    <row r="56" spans="1:5" x14ac:dyDescent="0.2">
      <c r="A56" s="31">
        <f>INT(DT!A3261)</f>
        <v>41958</v>
      </c>
      <c r="B56" s="5">
        <f>YEAR(DIM_SEARCHDATE[[#This Row],[SearchDate]])</f>
        <v>2014</v>
      </c>
      <c r="C56" s="5">
        <f>MONTH(DIM_SEARCHDATE[[#This Row],[SearchDate]])</f>
        <v>11</v>
      </c>
      <c r="D56" s="5">
        <f>DAY(DIM_SEARCHDATE[[#This Row],[SearchDate]])</f>
        <v>15</v>
      </c>
      <c r="E56" s="5">
        <f t="shared" si="0"/>
        <v>1</v>
      </c>
    </row>
    <row r="57" spans="1:5" x14ac:dyDescent="0.2">
      <c r="A57" s="31">
        <f>INT(DT!A2101)</f>
        <v>41972</v>
      </c>
      <c r="B57" s="5">
        <f>YEAR(DIM_SEARCHDATE[[#This Row],[SearchDate]])</f>
        <v>2014</v>
      </c>
      <c r="C57" s="5">
        <f>MONTH(DIM_SEARCHDATE[[#This Row],[SearchDate]])</f>
        <v>11</v>
      </c>
      <c r="D57" s="5">
        <f>DAY(DIM_SEARCHDATE[[#This Row],[SearchDate]])</f>
        <v>29</v>
      </c>
      <c r="E57" s="5">
        <f t="shared" si="0"/>
        <v>1</v>
      </c>
    </row>
    <row r="58" spans="1:5" x14ac:dyDescent="0.2">
      <c r="A58" s="31">
        <f>INT(DT!A1006)</f>
        <v>41974</v>
      </c>
      <c r="B58" s="5">
        <f>YEAR(DIM_SEARCHDATE[[#This Row],[SearchDate]])</f>
        <v>2014</v>
      </c>
      <c r="C58" s="5">
        <f>MONTH(DIM_SEARCHDATE[[#This Row],[SearchDate]])</f>
        <v>12</v>
      </c>
      <c r="D58" s="5">
        <f>DAY(DIM_SEARCHDATE[[#This Row],[SearchDate]])</f>
        <v>1</v>
      </c>
      <c r="E58" s="5">
        <f t="shared" si="0"/>
        <v>0</v>
      </c>
    </row>
    <row r="59" spans="1:5" x14ac:dyDescent="0.2">
      <c r="A59" s="31">
        <f>INT(DT!A10)</f>
        <v>41975</v>
      </c>
      <c r="B59" s="5">
        <f>YEAR(DIM_SEARCHDATE[[#This Row],[SearchDate]])</f>
        <v>2014</v>
      </c>
      <c r="C59" s="5">
        <f>MONTH(DIM_SEARCHDATE[[#This Row],[SearchDate]])</f>
        <v>12</v>
      </c>
      <c r="D59" s="5">
        <f>DAY(DIM_SEARCHDATE[[#This Row],[SearchDate]])</f>
        <v>2</v>
      </c>
      <c r="E59" s="5">
        <f t="shared" si="0"/>
        <v>0</v>
      </c>
    </row>
    <row r="60" spans="1:5" x14ac:dyDescent="0.2">
      <c r="A60" s="31">
        <f>INT(DT!A6)</f>
        <v>41976</v>
      </c>
      <c r="B60" s="5">
        <f>YEAR(DIM_SEARCHDATE[[#This Row],[SearchDate]])</f>
        <v>2014</v>
      </c>
      <c r="C60" s="5">
        <f>MONTH(DIM_SEARCHDATE[[#This Row],[SearchDate]])</f>
        <v>12</v>
      </c>
      <c r="D60" s="5">
        <f>DAY(DIM_SEARCHDATE[[#This Row],[SearchDate]])</f>
        <v>3</v>
      </c>
      <c r="E60" s="5">
        <f t="shared" si="0"/>
        <v>0</v>
      </c>
    </row>
    <row r="61" spans="1:5" x14ac:dyDescent="0.2">
      <c r="A61" s="31">
        <f>INT(DT!A51)</f>
        <v>41987</v>
      </c>
      <c r="B61" s="5">
        <f>YEAR(DIM_SEARCHDATE[[#This Row],[SearchDate]])</f>
        <v>2014</v>
      </c>
      <c r="C61" s="5">
        <f>MONTH(DIM_SEARCHDATE[[#This Row],[SearchDate]])</f>
        <v>12</v>
      </c>
      <c r="D61" s="5">
        <f>DAY(DIM_SEARCHDATE[[#This Row],[SearchDate]])</f>
        <v>14</v>
      </c>
      <c r="E61" s="5">
        <f t="shared" si="0"/>
        <v>1</v>
      </c>
    </row>
    <row r="62" spans="1:5" x14ac:dyDescent="0.2">
      <c r="A62" s="31">
        <f>INT(DT!A651)</f>
        <v>41995</v>
      </c>
      <c r="B62" s="5">
        <f>YEAR(DIM_SEARCHDATE[[#This Row],[SearchDate]])</f>
        <v>2014</v>
      </c>
      <c r="C62" s="5">
        <f>MONTH(DIM_SEARCHDATE[[#This Row],[SearchDate]])</f>
        <v>12</v>
      </c>
      <c r="D62" s="5">
        <f>DAY(DIM_SEARCHDATE[[#This Row],[SearchDate]])</f>
        <v>22</v>
      </c>
      <c r="E62" s="5">
        <f t="shared" si="0"/>
        <v>0</v>
      </c>
    </row>
    <row r="63" spans="1:5" x14ac:dyDescent="0.2">
      <c r="A63" s="31">
        <f>INT(DT!A2100)</f>
        <v>41998</v>
      </c>
      <c r="B63" s="5">
        <f>YEAR(DIM_SEARCHDATE[[#This Row],[SearchDate]])</f>
        <v>2014</v>
      </c>
      <c r="C63" s="5">
        <f>MONTH(DIM_SEARCHDATE[[#This Row],[SearchDate]])</f>
        <v>12</v>
      </c>
      <c r="D63" s="5">
        <f>DAY(DIM_SEARCHDATE[[#This Row],[SearchDate]])</f>
        <v>25</v>
      </c>
      <c r="E63" s="5">
        <f t="shared" si="0"/>
        <v>0</v>
      </c>
    </row>
    <row r="64" spans="1:5" x14ac:dyDescent="0.2">
      <c r="A64" s="31">
        <f>INT(DT!A2638)</f>
        <v>41999</v>
      </c>
      <c r="B64" s="5">
        <f>YEAR(DIM_SEARCHDATE[[#This Row],[SearchDate]])</f>
        <v>2014</v>
      </c>
      <c r="C64" s="5">
        <f>MONTH(DIM_SEARCHDATE[[#This Row],[SearchDate]])</f>
        <v>12</v>
      </c>
      <c r="D64" s="5">
        <f>DAY(DIM_SEARCHDATE[[#This Row],[SearchDate]])</f>
        <v>26</v>
      </c>
      <c r="E64" s="5">
        <f t="shared" si="0"/>
        <v>0</v>
      </c>
    </row>
    <row r="65" spans="1:5" x14ac:dyDescent="0.2">
      <c r="A65" s="31">
        <f>INT(DT!A2956)</f>
        <v>42000</v>
      </c>
      <c r="B65" s="5">
        <f>YEAR(DIM_SEARCHDATE[[#This Row],[SearchDate]])</f>
        <v>2014</v>
      </c>
      <c r="C65" s="5">
        <f>MONTH(DIM_SEARCHDATE[[#This Row],[SearchDate]])</f>
        <v>12</v>
      </c>
      <c r="D65" s="5">
        <f>DAY(DIM_SEARCHDATE[[#This Row],[SearchDate]])</f>
        <v>27</v>
      </c>
      <c r="E65" s="5">
        <f t="shared" si="0"/>
        <v>1</v>
      </c>
    </row>
    <row r="66" spans="1:5" x14ac:dyDescent="0.2">
      <c r="A66" s="31">
        <f>INT(DT!A1567)</f>
        <v>42018</v>
      </c>
      <c r="B66" s="5">
        <f>YEAR(DIM_SEARCHDATE[[#This Row],[SearchDate]])</f>
        <v>2015</v>
      </c>
      <c r="C66" s="5">
        <f>MONTH(DIM_SEARCHDATE[[#This Row],[SearchDate]])</f>
        <v>1</v>
      </c>
      <c r="D66" s="5">
        <f>DAY(DIM_SEARCHDATE[[#This Row],[SearchDate]])</f>
        <v>14</v>
      </c>
      <c r="E66" s="5">
        <f t="shared" ref="E66:E129" si="1">IF(WEEKDAY(A66, 2) &gt; 5, 1, 0)</f>
        <v>0</v>
      </c>
    </row>
    <row r="67" spans="1:5" x14ac:dyDescent="0.2">
      <c r="A67" s="31">
        <f>INT(DT!A485)</f>
        <v>42022</v>
      </c>
      <c r="B67" s="5">
        <f>YEAR(DIM_SEARCHDATE[[#This Row],[SearchDate]])</f>
        <v>2015</v>
      </c>
      <c r="C67" s="5">
        <f>MONTH(DIM_SEARCHDATE[[#This Row],[SearchDate]])</f>
        <v>1</v>
      </c>
      <c r="D67" s="5">
        <f>DAY(DIM_SEARCHDATE[[#This Row],[SearchDate]])</f>
        <v>18</v>
      </c>
      <c r="E67" s="5">
        <f t="shared" si="1"/>
        <v>1</v>
      </c>
    </row>
    <row r="68" spans="1:5" x14ac:dyDescent="0.2">
      <c r="A68" s="31">
        <f>INT(DT!A1633)</f>
        <v>42027</v>
      </c>
      <c r="B68" s="5">
        <f>YEAR(DIM_SEARCHDATE[[#This Row],[SearchDate]])</f>
        <v>2015</v>
      </c>
      <c r="C68" s="5">
        <f>MONTH(DIM_SEARCHDATE[[#This Row],[SearchDate]])</f>
        <v>1</v>
      </c>
      <c r="D68" s="5">
        <f>DAY(DIM_SEARCHDATE[[#This Row],[SearchDate]])</f>
        <v>23</v>
      </c>
      <c r="E68" s="5">
        <f t="shared" si="1"/>
        <v>0</v>
      </c>
    </row>
    <row r="69" spans="1:5" x14ac:dyDescent="0.2">
      <c r="A69" s="31">
        <f>INT(DT!A2117)</f>
        <v>42029</v>
      </c>
      <c r="B69" s="5">
        <f>YEAR(DIM_SEARCHDATE[[#This Row],[SearchDate]])</f>
        <v>2015</v>
      </c>
      <c r="C69" s="5">
        <f>MONTH(DIM_SEARCHDATE[[#This Row],[SearchDate]])</f>
        <v>1</v>
      </c>
      <c r="D69" s="5">
        <f>DAY(DIM_SEARCHDATE[[#This Row],[SearchDate]])</f>
        <v>25</v>
      </c>
      <c r="E69" s="5">
        <f t="shared" si="1"/>
        <v>1</v>
      </c>
    </row>
    <row r="70" spans="1:5" x14ac:dyDescent="0.2">
      <c r="A70" s="31">
        <f>INT(DT!A1564)</f>
        <v>42038</v>
      </c>
      <c r="B70" s="5">
        <f>YEAR(DIM_SEARCHDATE[[#This Row],[SearchDate]])</f>
        <v>2015</v>
      </c>
      <c r="C70" s="5">
        <f>MONTH(DIM_SEARCHDATE[[#This Row],[SearchDate]])</f>
        <v>2</v>
      </c>
      <c r="D70" s="5">
        <f>DAY(DIM_SEARCHDATE[[#This Row],[SearchDate]])</f>
        <v>3</v>
      </c>
      <c r="E70" s="5">
        <f t="shared" si="1"/>
        <v>0</v>
      </c>
    </row>
    <row r="71" spans="1:5" x14ac:dyDescent="0.2">
      <c r="A71" s="31">
        <f>INT(DT!A229)</f>
        <v>42039</v>
      </c>
      <c r="B71" s="5">
        <f>YEAR(DIM_SEARCHDATE[[#This Row],[SearchDate]])</f>
        <v>2015</v>
      </c>
      <c r="C71" s="5">
        <f>MONTH(DIM_SEARCHDATE[[#This Row],[SearchDate]])</f>
        <v>2</v>
      </c>
      <c r="D71" s="5">
        <f>DAY(DIM_SEARCHDATE[[#This Row],[SearchDate]])</f>
        <v>4</v>
      </c>
      <c r="E71" s="5">
        <f t="shared" si="1"/>
        <v>0</v>
      </c>
    </row>
    <row r="72" spans="1:5" x14ac:dyDescent="0.2">
      <c r="A72" s="31">
        <f>INT(DT!A2864)</f>
        <v>42043</v>
      </c>
      <c r="B72" s="5">
        <f>YEAR(DIM_SEARCHDATE[[#This Row],[SearchDate]])</f>
        <v>2015</v>
      </c>
      <c r="C72" s="5">
        <f>MONTH(DIM_SEARCHDATE[[#This Row],[SearchDate]])</f>
        <v>2</v>
      </c>
      <c r="D72" s="5">
        <f>DAY(DIM_SEARCHDATE[[#This Row],[SearchDate]])</f>
        <v>8</v>
      </c>
      <c r="E72" s="5">
        <f t="shared" si="1"/>
        <v>1</v>
      </c>
    </row>
    <row r="73" spans="1:5" x14ac:dyDescent="0.2">
      <c r="A73" s="31">
        <f>INT(DT!A1981)</f>
        <v>42044</v>
      </c>
      <c r="B73" s="5">
        <f>YEAR(DIM_SEARCHDATE[[#This Row],[SearchDate]])</f>
        <v>2015</v>
      </c>
      <c r="C73" s="5">
        <f>MONTH(DIM_SEARCHDATE[[#This Row],[SearchDate]])</f>
        <v>2</v>
      </c>
      <c r="D73" s="5">
        <f>DAY(DIM_SEARCHDATE[[#This Row],[SearchDate]])</f>
        <v>9</v>
      </c>
      <c r="E73" s="5">
        <f t="shared" si="1"/>
        <v>0</v>
      </c>
    </row>
    <row r="74" spans="1:5" x14ac:dyDescent="0.2">
      <c r="A74" s="31">
        <f>INT(DT!A1114)</f>
        <v>42050</v>
      </c>
      <c r="B74" s="5">
        <f>YEAR(DIM_SEARCHDATE[[#This Row],[SearchDate]])</f>
        <v>2015</v>
      </c>
      <c r="C74" s="5">
        <f>MONTH(DIM_SEARCHDATE[[#This Row],[SearchDate]])</f>
        <v>2</v>
      </c>
      <c r="D74" s="5">
        <f>DAY(DIM_SEARCHDATE[[#This Row],[SearchDate]])</f>
        <v>15</v>
      </c>
      <c r="E74" s="5">
        <f t="shared" si="1"/>
        <v>1</v>
      </c>
    </row>
    <row r="75" spans="1:5" x14ac:dyDescent="0.2">
      <c r="A75" s="31">
        <f>INT(DT!A433)</f>
        <v>42051</v>
      </c>
      <c r="B75" s="5">
        <f>YEAR(DIM_SEARCHDATE[[#This Row],[SearchDate]])</f>
        <v>2015</v>
      </c>
      <c r="C75" s="5">
        <f>MONTH(DIM_SEARCHDATE[[#This Row],[SearchDate]])</f>
        <v>2</v>
      </c>
      <c r="D75" s="5">
        <f>DAY(DIM_SEARCHDATE[[#This Row],[SearchDate]])</f>
        <v>16</v>
      </c>
      <c r="E75" s="5">
        <f t="shared" si="1"/>
        <v>0</v>
      </c>
    </row>
    <row r="76" spans="1:5" x14ac:dyDescent="0.2">
      <c r="A76" s="31">
        <f>INT(DT!A784)</f>
        <v>42053</v>
      </c>
      <c r="B76" s="5">
        <f>YEAR(DIM_SEARCHDATE[[#This Row],[SearchDate]])</f>
        <v>2015</v>
      </c>
      <c r="C76" s="5">
        <f>MONTH(DIM_SEARCHDATE[[#This Row],[SearchDate]])</f>
        <v>2</v>
      </c>
      <c r="D76" s="5">
        <f>DAY(DIM_SEARCHDATE[[#This Row],[SearchDate]])</f>
        <v>18</v>
      </c>
      <c r="E76" s="5">
        <f t="shared" si="1"/>
        <v>0</v>
      </c>
    </row>
    <row r="77" spans="1:5" x14ac:dyDescent="0.2">
      <c r="A77" s="31">
        <f>INT(DT!A2413)</f>
        <v>42057</v>
      </c>
      <c r="B77" s="5">
        <f>YEAR(DIM_SEARCHDATE[[#This Row],[SearchDate]])</f>
        <v>2015</v>
      </c>
      <c r="C77" s="5">
        <f>MONTH(DIM_SEARCHDATE[[#This Row],[SearchDate]])</f>
        <v>2</v>
      </c>
      <c r="D77" s="5">
        <f>DAY(DIM_SEARCHDATE[[#This Row],[SearchDate]])</f>
        <v>22</v>
      </c>
      <c r="E77" s="5">
        <f t="shared" si="1"/>
        <v>1</v>
      </c>
    </row>
    <row r="78" spans="1:5" x14ac:dyDescent="0.2">
      <c r="A78" s="31">
        <f>INT(DT!A1812)</f>
        <v>42061</v>
      </c>
      <c r="B78" s="5">
        <f>YEAR(DIM_SEARCHDATE[[#This Row],[SearchDate]])</f>
        <v>2015</v>
      </c>
      <c r="C78" s="5">
        <f>MONTH(DIM_SEARCHDATE[[#This Row],[SearchDate]])</f>
        <v>2</v>
      </c>
      <c r="D78" s="5">
        <f>DAY(DIM_SEARCHDATE[[#This Row],[SearchDate]])</f>
        <v>26</v>
      </c>
      <c r="E78" s="5">
        <f t="shared" si="1"/>
        <v>0</v>
      </c>
    </row>
    <row r="79" spans="1:5" x14ac:dyDescent="0.2">
      <c r="A79" s="31">
        <f>INT(DT!A2902)</f>
        <v>42062</v>
      </c>
      <c r="B79" s="5">
        <f>YEAR(DIM_SEARCHDATE[[#This Row],[SearchDate]])</f>
        <v>2015</v>
      </c>
      <c r="C79" s="5">
        <f>MONTH(DIM_SEARCHDATE[[#This Row],[SearchDate]])</f>
        <v>2</v>
      </c>
      <c r="D79" s="5">
        <f>DAY(DIM_SEARCHDATE[[#This Row],[SearchDate]])</f>
        <v>27</v>
      </c>
      <c r="E79" s="5">
        <f t="shared" si="1"/>
        <v>0</v>
      </c>
    </row>
    <row r="80" spans="1:5" x14ac:dyDescent="0.2">
      <c r="A80" s="31">
        <f>INT(DT!A1609)</f>
        <v>42066</v>
      </c>
      <c r="B80" s="5">
        <f>YEAR(DIM_SEARCHDATE[[#This Row],[SearchDate]])</f>
        <v>2015</v>
      </c>
      <c r="C80" s="5">
        <f>MONTH(DIM_SEARCHDATE[[#This Row],[SearchDate]])</f>
        <v>3</v>
      </c>
      <c r="D80" s="5">
        <f>DAY(DIM_SEARCHDATE[[#This Row],[SearchDate]])</f>
        <v>3</v>
      </c>
      <c r="E80" s="5">
        <f t="shared" si="1"/>
        <v>0</v>
      </c>
    </row>
    <row r="81" spans="1:5" x14ac:dyDescent="0.2">
      <c r="A81" s="31">
        <f>INT(DT!A373)</f>
        <v>42068</v>
      </c>
      <c r="B81" s="5">
        <f>YEAR(DIM_SEARCHDATE[[#This Row],[SearchDate]])</f>
        <v>2015</v>
      </c>
      <c r="C81" s="5">
        <f>MONTH(DIM_SEARCHDATE[[#This Row],[SearchDate]])</f>
        <v>3</v>
      </c>
      <c r="D81" s="5">
        <f>DAY(DIM_SEARCHDATE[[#This Row],[SearchDate]])</f>
        <v>5</v>
      </c>
      <c r="E81" s="5">
        <f t="shared" si="1"/>
        <v>0</v>
      </c>
    </row>
    <row r="82" spans="1:5" x14ac:dyDescent="0.2">
      <c r="A82" s="31">
        <f>INT(DT!A1389)</f>
        <v>42072</v>
      </c>
      <c r="B82" s="5">
        <f>YEAR(DIM_SEARCHDATE[[#This Row],[SearchDate]])</f>
        <v>2015</v>
      </c>
      <c r="C82" s="5">
        <f>MONTH(DIM_SEARCHDATE[[#This Row],[SearchDate]])</f>
        <v>3</v>
      </c>
      <c r="D82" s="5">
        <f>DAY(DIM_SEARCHDATE[[#This Row],[SearchDate]])</f>
        <v>9</v>
      </c>
      <c r="E82" s="5">
        <f t="shared" si="1"/>
        <v>0</v>
      </c>
    </row>
    <row r="83" spans="1:5" x14ac:dyDescent="0.2">
      <c r="A83" s="31">
        <f>INT(DT!A2338)</f>
        <v>42074</v>
      </c>
      <c r="B83" s="5">
        <f>YEAR(DIM_SEARCHDATE[[#This Row],[SearchDate]])</f>
        <v>2015</v>
      </c>
      <c r="C83" s="5">
        <f>MONTH(DIM_SEARCHDATE[[#This Row],[SearchDate]])</f>
        <v>3</v>
      </c>
      <c r="D83" s="5">
        <f>DAY(DIM_SEARCHDATE[[#This Row],[SearchDate]])</f>
        <v>11</v>
      </c>
      <c r="E83" s="5">
        <f t="shared" si="1"/>
        <v>0</v>
      </c>
    </row>
    <row r="84" spans="1:5" x14ac:dyDescent="0.2">
      <c r="A84" s="31">
        <f>INT(DT!A1528)</f>
        <v>42077</v>
      </c>
      <c r="B84" s="5">
        <f>YEAR(DIM_SEARCHDATE[[#This Row],[SearchDate]])</f>
        <v>2015</v>
      </c>
      <c r="C84" s="5">
        <f>MONTH(DIM_SEARCHDATE[[#This Row],[SearchDate]])</f>
        <v>3</v>
      </c>
      <c r="D84" s="5">
        <f>DAY(DIM_SEARCHDATE[[#This Row],[SearchDate]])</f>
        <v>14</v>
      </c>
      <c r="E84" s="5">
        <f t="shared" si="1"/>
        <v>1</v>
      </c>
    </row>
    <row r="85" spans="1:5" x14ac:dyDescent="0.2">
      <c r="A85" s="31">
        <f>INT(DT!A2356)</f>
        <v>42081</v>
      </c>
      <c r="B85" s="5">
        <f>YEAR(DIM_SEARCHDATE[[#This Row],[SearchDate]])</f>
        <v>2015</v>
      </c>
      <c r="C85" s="5">
        <f>MONTH(DIM_SEARCHDATE[[#This Row],[SearchDate]])</f>
        <v>3</v>
      </c>
      <c r="D85" s="5">
        <f>DAY(DIM_SEARCHDATE[[#This Row],[SearchDate]])</f>
        <v>18</v>
      </c>
      <c r="E85" s="5">
        <f t="shared" si="1"/>
        <v>0</v>
      </c>
    </row>
    <row r="86" spans="1:5" x14ac:dyDescent="0.2">
      <c r="A86" s="31">
        <f>INT(DT!A1417)</f>
        <v>42087</v>
      </c>
      <c r="B86" s="5">
        <f>YEAR(DIM_SEARCHDATE[[#This Row],[SearchDate]])</f>
        <v>2015</v>
      </c>
      <c r="C86" s="5">
        <f>MONTH(DIM_SEARCHDATE[[#This Row],[SearchDate]])</f>
        <v>3</v>
      </c>
      <c r="D86" s="5">
        <f>DAY(DIM_SEARCHDATE[[#This Row],[SearchDate]])</f>
        <v>24</v>
      </c>
      <c r="E86" s="5">
        <f t="shared" si="1"/>
        <v>0</v>
      </c>
    </row>
    <row r="87" spans="1:5" x14ac:dyDescent="0.2">
      <c r="A87" s="31">
        <f>INT(DT!A2932)</f>
        <v>42092</v>
      </c>
      <c r="B87" s="5">
        <f>YEAR(DIM_SEARCHDATE[[#This Row],[SearchDate]])</f>
        <v>2015</v>
      </c>
      <c r="C87" s="5">
        <f>MONTH(DIM_SEARCHDATE[[#This Row],[SearchDate]])</f>
        <v>3</v>
      </c>
      <c r="D87" s="5">
        <f>DAY(DIM_SEARCHDATE[[#This Row],[SearchDate]])</f>
        <v>29</v>
      </c>
      <c r="E87" s="5">
        <f t="shared" si="1"/>
        <v>1</v>
      </c>
    </row>
    <row r="88" spans="1:5" x14ac:dyDescent="0.2">
      <c r="A88" s="31">
        <f>INT(DT!A1308)</f>
        <v>42093</v>
      </c>
      <c r="B88" s="5">
        <f>YEAR(DIM_SEARCHDATE[[#This Row],[SearchDate]])</f>
        <v>2015</v>
      </c>
      <c r="C88" s="5">
        <f>MONTH(DIM_SEARCHDATE[[#This Row],[SearchDate]])</f>
        <v>3</v>
      </c>
      <c r="D88" s="5">
        <f>DAY(DIM_SEARCHDATE[[#This Row],[SearchDate]])</f>
        <v>30</v>
      </c>
      <c r="E88" s="5">
        <f t="shared" si="1"/>
        <v>0</v>
      </c>
    </row>
    <row r="89" spans="1:5" x14ac:dyDescent="0.2">
      <c r="A89" s="31">
        <f>INT(DT!A1782)</f>
        <v>42099</v>
      </c>
      <c r="B89" s="5">
        <f>YEAR(DIM_SEARCHDATE[[#This Row],[SearchDate]])</f>
        <v>2015</v>
      </c>
      <c r="C89" s="5">
        <f>MONTH(DIM_SEARCHDATE[[#This Row],[SearchDate]])</f>
        <v>4</v>
      </c>
      <c r="D89" s="5">
        <f>DAY(DIM_SEARCHDATE[[#This Row],[SearchDate]])</f>
        <v>5</v>
      </c>
      <c r="E89" s="5">
        <f t="shared" si="1"/>
        <v>1</v>
      </c>
    </row>
    <row r="90" spans="1:5" x14ac:dyDescent="0.2">
      <c r="A90" s="31">
        <f>INT(DT!A2809)</f>
        <v>42107</v>
      </c>
      <c r="B90" s="5">
        <f>YEAR(DIM_SEARCHDATE[[#This Row],[SearchDate]])</f>
        <v>2015</v>
      </c>
      <c r="C90" s="5">
        <f>MONTH(DIM_SEARCHDATE[[#This Row],[SearchDate]])</f>
        <v>4</v>
      </c>
      <c r="D90" s="5">
        <f>DAY(DIM_SEARCHDATE[[#This Row],[SearchDate]])</f>
        <v>13</v>
      </c>
      <c r="E90" s="5">
        <f t="shared" si="1"/>
        <v>0</v>
      </c>
    </row>
    <row r="91" spans="1:5" x14ac:dyDescent="0.2">
      <c r="A91" s="31">
        <f>INT(DT!A1293)</f>
        <v>42131</v>
      </c>
      <c r="B91" s="5">
        <f>YEAR(DIM_SEARCHDATE[[#This Row],[SearchDate]])</f>
        <v>2015</v>
      </c>
      <c r="C91" s="5">
        <f>MONTH(DIM_SEARCHDATE[[#This Row],[SearchDate]])</f>
        <v>5</v>
      </c>
      <c r="D91" s="5">
        <f>DAY(DIM_SEARCHDATE[[#This Row],[SearchDate]])</f>
        <v>7</v>
      </c>
      <c r="E91" s="5">
        <f t="shared" si="1"/>
        <v>0</v>
      </c>
    </row>
    <row r="92" spans="1:5" x14ac:dyDescent="0.2">
      <c r="A92" s="31">
        <f>INT(DT!A179)</f>
        <v>42136</v>
      </c>
      <c r="B92" s="5">
        <f>YEAR(DIM_SEARCHDATE[[#This Row],[SearchDate]])</f>
        <v>2015</v>
      </c>
      <c r="C92" s="5">
        <f>MONTH(DIM_SEARCHDATE[[#This Row],[SearchDate]])</f>
        <v>5</v>
      </c>
      <c r="D92" s="5">
        <f>DAY(DIM_SEARCHDATE[[#This Row],[SearchDate]])</f>
        <v>12</v>
      </c>
      <c r="E92" s="5">
        <f t="shared" si="1"/>
        <v>0</v>
      </c>
    </row>
    <row r="93" spans="1:5" x14ac:dyDescent="0.2">
      <c r="A93" s="31">
        <f>INT(DT!A2535)</f>
        <v>42138</v>
      </c>
      <c r="B93" s="5">
        <f>YEAR(DIM_SEARCHDATE[[#This Row],[SearchDate]])</f>
        <v>2015</v>
      </c>
      <c r="C93" s="5">
        <f>MONTH(DIM_SEARCHDATE[[#This Row],[SearchDate]])</f>
        <v>5</v>
      </c>
      <c r="D93" s="5">
        <f>DAY(DIM_SEARCHDATE[[#This Row],[SearchDate]])</f>
        <v>14</v>
      </c>
      <c r="E93" s="5">
        <f t="shared" si="1"/>
        <v>0</v>
      </c>
    </row>
    <row r="94" spans="1:5" x14ac:dyDescent="0.2">
      <c r="A94" s="31">
        <f>INT(DT!A2555)</f>
        <v>42144</v>
      </c>
      <c r="B94" s="5">
        <f>YEAR(DIM_SEARCHDATE[[#This Row],[SearchDate]])</f>
        <v>2015</v>
      </c>
      <c r="C94" s="5">
        <f>MONTH(DIM_SEARCHDATE[[#This Row],[SearchDate]])</f>
        <v>5</v>
      </c>
      <c r="D94" s="5">
        <f>DAY(DIM_SEARCHDATE[[#This Row],[SearchDate]])</f>
        <v>20</v>
      </c>
      <c r="E94" s="5">
        <f t="shared" si="1"/>
        <v>0</v>
      </c>
    </row>
    <row r="95" spans="1:5" x14ac:dyDescent="0.2">
      <c r="A95" s="31">
        <f>INT(DT!A496)</f>
        <v>42150</v>
      </c>
      <c r="B95" s="5">
        <f>YEAR(DIM_SEARCHDATE[[#This Row],[SearchDate]])</f>
        <v>2015</v>
      </c>
      <c r="C95" s="5">
        <f>MONTH(DIM_SEARCHDATE[[#This Row],[SearchDate]])</f>
        <v>5</v>
      </c>
      <c r="D95" s="5">
        <f>DAY(DIM_SEARCHDATE[[#This Row],[SearchDate]])</f>
        <v>26</v>
      </c>
      <c r="E95" s="5">
        <f t="shared" si="1"/>
        <v>0</v>
      </c>
    </row>
    <row r="96" spans="1:5" x14ac:dyDescent="0.2">
      <c r="A96" s="31">
        <f>INT(DT!A1693)</f>
        <v>42155</v>
      </c>
      <c r="B96" s="5">
        <f>YEAR(DIM_SEARCHDATE[[#This Row],[SearchDate]])</f>
        <v>2015</v>
      </c>
      <c r="C96" s="5">
        <f>MONTH(DIM_SEARCHDATE[[#This Row],[SearchDate]])</f>
        <v>5</v>
      </c>
      <c r="D96" s="5">
        <f>DAY(DIM_SEARCHDATE[[#This Row],[SearchDate]])</f>
        <v>31</v>
      </c>
      <c r="E96" s="5">
        <f t="shared" si="1"/>
        <v>1</v>
      </c>
    </row>
    <row r="97" spans="1:5" x14ac:dyDescent="0.2">
      <c r="A97" s="31">
        <f>INT(DT!A2037)</f>
        <v>42156</v>
      </c>
      <c r="B97" s="5">
        <f>YEAR(DIM_SEARCHDATE[[#This Row],[SearchDate]])</f>
        <v>2015</v>
      </c>
      <c r="C97" s="5">
        <f>MONTH(DIM_SEARCHDATE[[#This Row],[SearchDate]])</f>
        <v>6</v>
      </c>
      <c r="D97" s="5">
        <f>DAY(DIM_SEARCHDATE[[#This Row],[SearchDate]])</f>
        <v>1</v>
      </c>
      <c r="E97" s="5">
        <f t="shared" si="1"/>
        <v>0</v>
      </c>
    </row>
    <row r="98" spans="1:5" x14ac:dyDescent="0.2">
      <c r="A98" s="31">
        <f>INT(DT!A1280)</f>
        <v>42157</v>
      </c>
      <c r="B98" s="5">
        <f>YEAR(DIM_SEARCHDATE[[#This Row],[SearchDate]])</f>
        <v>2015</v>
      </c>
      <c r="C98" s="5">
        <f>MONTH(DIM_SEARCHDATE[[#This Row],[SearchDate]])</f>
        <v>6</v>
      </c>
      <c r="D98" s="5">
        <f>DAY(DIM_SEARCHDATE[[#This Row],[SearchDate]])</f>
        <v>2</v>
      </c>
      <c r="E98" s="5">
        <f t="shared" si="1"/>
        <v>0</v>
      </c>
    </row>
    <row r="99" spans="1:5" x14ac:dyDescent="0.2">
      <c r="A99" s="31">
        <f>INT(DT!A198)</f>
        <v>42161</v>
      </c>
      <c r="B99" s="5">
        <f>YEAR(DIM_SEARCHDATE[[#This Row],[SearchDate]])</f>
        <v>2015</v>
      </c>
      <c r="C99" s="5">
        <f>MONTH(DIM_SEARCHDATE[[#This Row],[SearchDate]])</f>
        <v>6</v>
      </c>
      <c r="D99" s="5">
        <f>DAY(DIM_SEARCHDATE[[#This Row],[SearchDate]])</f>
        <v>6</v>
      </c>
      <c r="E99" s="5">
        <f t="shared" si="1"/>
        <v>1</v>
      </c>
    </row>
    <row r="100" spans="1:5" x14ac:dyDescent="0.2">
      <c r="A100" s="31">
        <f>INT(DT!A2414)</f>
        <v>42168</v>
      </c>
      <c r="B100" s="5">
        <f>YEAR(DIM_SEARCHDATE[[#This Row],[SearchDate]])</f>
        <v>2015</v>
      </c>
      <c r="C100" s="5">
        <f>MONTH(DIM_SEARCHDATE[[#This Row],[SearchDate]])</f>
        <v>6</v>
      </c>
      <c r="D100" s="5">
        <f>DAY(DIM_SEARCHDATE[[#This Row],[SearchDate]])</f>
        <v>13</v>
      </c>
      <c r="E100" s="5">
        <f t="shared" si="1"/>
        <v>1</v>
      </c>
    </row>
    <row r="101" spans="1:5" x14ac:dyDescent="0.2">
      <c r="A101" s="31">
        <f>INT(DT!A3195)</f>
        <v>42171</v>
      </c>
      <c r="B101" s="5">
        <f>YEAR(DIM_SEARCHDATE[[#This Row],[SearchDate]])</f>
        <v>2015</v>
      </c>
      <c r="C101" s="5">
        <f>MONTH(DIM_SEARCHDATE[[#This Row],[SearchDate]])</f>
        <v>6</v>
      </c>
      <c r="D101" s="5">
        <f>DAY(DIM_SEARCHDATE[[#This Row],[SearchDate]])</f>
        <v>16</v>
      </c>
      <c r="E101" s="5">
        <f t="shared" si="1"/>
        <v>0</v>
      </c>
    </row>
    <row r="102" spans="1:5" x14ac:dyDescent="0.2">
      <c r="A102" s="31">
        <f>INT(DT!A568)</f>
        <v>42174</v>
      </c>
      <c r="B102" s="5">
        <f>YEAR(DIM_SEARCHDATE[[#This Row],[SearchDate]])</f>
        <v>2015</v>
      </c>
      <c r="C102" s="5">
        <f>MONTH(DIM_SEARCHDATE[[#This Row],[SearchDate]])</f>
        <v>6</v>
      </c>
      <c r="D102" s="5">
        <f>DAY(DIM_SEARCHDATE[[#This Row],[SearchDate]])</f>
        <v>19</v>
      </c>
      <c r="E102" s="5">
        <f t="shared" si="1"/>
        <v>0</v>
      </c>
    </row>
    <row r="103" spans="1:5" x14ac:dyDescent="0.2">
      <c r="A103" s="31">
        <f>INT(DT!A2353)</f>
        <v>42176</v>
      </c>
      <c r="B103" s="5">
        <f>YEAR(DIM_SEARCHDATE[[#This Row],[SearchDate]])</f>
        <v>2015</v>
      </c>
      <c r="C103" s="5">
        <f>MONTH(DIM_SEARCHDATE[[#This Row],[SearchDate]])</f>
        <v>6</v>
      </c>
      <c r="D103" s="5">
        <f>DAY(DIM_SEARCHDATE[[#This Row],[SearchDate]])</f>
        <v>21</v>
      </c>
      <c r="E103" s="5">
        <f t="shared" si="1"/>
        <v>1</v>
      </c>
    </row>
    <row r="104" spans="1:5" x14ac:dyDescent="0.2">
      <c r="A104" s="31">
        <f>INT(DT!A676)</f>
        <v>42178</v>
      </c>
      <c r="B104" s="5">
        <f>YEAR(DIM_SEARCHDATE[[#This Row],[SearchDate]])</f>
        <v>2015</v>
      </c>
      <c r="C104" s="5">
        <f>MONTH(DIM_SEARCHDATE[[#This Row],[SearchDate]])</f>
        <v>6</v>
      </c>
      <c r="D104" s="5">
        <f>DAY(DIM_SEARCHDATE[[#This Row],[SearchDate]])</f>
        <v>23</v>
      </c>
      <c r="E104" s="5">
        <f t="shared" si="1"/>
        <v>0</v>
      </c>
    </row>
    <row r="105" spans="1:5" x14ac:dyDescent="0.2">
      <c r="A105" s="31">
        <f>INT(DT!A1587)</f>
        <v>42181</v>
      </c>
      <c r="B105" s="5">
        <f>YEAR(DIM_SEARCHDATE[[#This Row],[SearchDate]])</f>
        <v>2015</v>
      </c>
      <c r="C105" s="5">
        <f>MONTH(DIM_SEARCHDATE[[#This Row],[SearchDate]])</f>
        <v>6</v>
      </c>
      <c r="D105" s="5">
        <f>DAY(DIM_SEARCHDATE[[#This Row],[SearchDate]])</f>
        <v>26</v>
      </c>
      <c r="E105" s="5">
        <f t="shared" si="1"/>
        <v>0</v>
      </c>
    </row>
    <row r="106" spans="1:5" x14ac:dyDescent="0.2">
      <c r="A106" s="31">
        <f>INT(DT!A902)</f>
        <v>42187</v>
      </c>
      <c r="B106" s="5">
        <f>YEAR(DIM_SEARCHDATE[[#This Row],[SearchDate]])</f>
        <v>2015</v>
      </c>
      <c r="C106" s="5">
        <f>MONTH(DIM_SEARCHDATE[[#This Row],[SearchDate]])</f>
        <v>7</v>
      </c>
      <c r="D106" s="5">
        <f>DAY(DIM_SEARCHDATE[[#This Row],[SearchDate]])</f>
        <v>2</v>
      </c>
      <c r="E106" s="5">
        <f t="shared" si="1"/>
        <v>0</v>
      </c>
    </row>
    <row r="107" spans="1:5" x14ac:dyDescent="0.2">
      <c r="A107" s="31">
        <f>INT(DT!A2591)</f>
        <v>42190</v>
      </c>
      <c r="B107" s="5">
        <f>YEAR(DIM_SEARCHDATE[[#This Row],[SearchDate]])</f>
        <v>2015</v>
      </c>
      <c r="C107" s="5">
        <f>MONTH(DIM_SEARCHDATE[[#This Row],[SearchDate]])</f>
        <v>7</v>
      </c>
      <c r="D107" s="5">
        <f>DAY(DIM_SEARCHDATE[[#This Row],[SearchDate]])</f>
        <v>5</v>
      </c>
      <c r="E107" s="5">
        <f t="shared" si="1"/>
        <v>1</v>
      </c>
    </row>
    <row r="108" spans="1:5" x14ac:dyDescent="0.2">
      <c r="A108" s="31">
        <f>INT(DT!A230)</f>
        <v>42195</v>
      </c>
      <c r="B108" s="5">
        <f>YEAR(DIM_SEARCHDATE[[#This Row],[SearchDate]])</f>
        <v>2015</v>
      </c>
      <c r="C108" s="5">
        <f>MONTH(DIM_SEARCHDATE[[#This Row],[SearchDate]])</f>
        <v>7</v>
      </c>
      <c r="D108" s="5">
        <f>DAY(DIM_SEARCHDATE[[#This Row],[SearchDate]])</f>
        <v>10</v>
      </c>
      <c r="E108" s="5">
        <f t="shared" si="1"/>
        <v>0</v>
      </c>
    </row>
    <row r="109" spans="1:5" x14ac:dyDescent="0.2">
      <c r="A109" s="31">
        <f>INT(DT!A1377)</f>
        <v>42196</v>
      </c>
      <c r="B109" s="5">
        <f>YEAR(DIM_SEARCHDATE[[#This Row],[SearchDate]])</f>
        <v>2015</v>
      </c>
      <c r="C109" s="5">
        <f>MONTH(DIM_SEARCHDATE[[#This Row],[SearchDate]])</f>
        <v>7</v>
      </c>
      <c r="D109" s="5">
        <f>DAY(DIM_SEARCHDATE[[#This Row],[SearchDate]])</f>
        <v>11</v>
      </c>
      <c r="E109" s="5">
        <f t="shared" si="1"/>
        <v>1</v>
      </c>
    </row>
    <row r="110" spans="1:5" x14ac:dyDescent="0.2">
      <c r="A110" s="31">
        <f>INT(DT!A1386)</f>
        <v>42198</v>
      </c>
      <c r="B110" s="5">
        <f>YEAR(DIM_SEARCHDATE[[#This Row],[SearchDate]])</f>
        <v>2015</v>
      </c>
      <c r="C110" s="5">
        <f>MONTH(DIM_SEARCHDATE[[#This Row],[SearchDate]])</f>
        <v>7</v>
      </c>
      <c r="D110" s="5">
        <f>DAY(DIM_SEARCHDATE[[#This Row],[SearchDate]])</f>
        <v>13</v>
      </c>
      <c r="E110" s="5">
        <f t="shared" si="1"/>
        <v>0</v>
      </c>
    </row>
    <row r="111" spans="1:5" x14ac:dyDescent="0.2">
      <c r="A111" s="31">
        <f>INT(DT!A416)</f>
        <v>42208</v>
      </c>
      <c r="B111" s="5">
        <f>YEAR(DIM_SEARCHDATE[[#This Row],[SearchDate]])</f>
        <v>2015</v>
      </c>
      <c r="C111" s="5">
        <f>MONTH(DIM_SEARCHDATE[[#This Row],[SearchDate]])</f>
        <v>7</v>
      </c>
      <c r="D111" s="5">
        <f>DAY(DIM_SEARCHDATE[[#This Row],[SearchDate]])</f>
        <v>23</v>
      </c>
      <c r="E111" s="5">
        <f t="shared" si="1"/>
        <v>0</v>
      </c>
    </row>
    <row r="112" spans="1:5" x14ac:dyDescent="0.2">
      <c r="A112" s="31">
        <f>INT(DT!A940)</f>
        <v>42213</v>
      </c>
      <c r="B112" s="5">
        <f>YEAR(DIM_SEARCHDATE[[#This Row],[SearchDate]])</f>
        <v>2015</v>
      </c>
      <c r="C112" s="5">
        <f>MONTH(DIM_SEARCHDATE[[#This Row],[SearchDate]])</f>
        <v>7</v>
      </c>
      <c r="D112" s="5">
        <f>DAY(DIM_SEARCHDATE[[#This Row],[SearchDate]])</f>
        <v>28</v>
      </c>
      <c r="E112" s="5">
        <f t="shared" si="1"/>
        <v>0</v>
      </c>
    </row>
    <row r="113" spans="1:5" x14ac:dyDescent="0.2">
      <c r="A113" s="31">
        <f>INT(DT!A1191)</f>
        <v>42215</v>
      </c>
      <c r="B113" s="5">
        <f>YEAR(DIM_SEARCHDATE[[#This Row],[SearchDate]])</f>
        <v>2015</v>
      </c>
      <c r="C113" s="5">
        <f>MONTH(DIM_SEARCHDATE[[#This Row],[SearchDate]])</f>
        <v>7</v>
      </c>
      <c r="D113" s="5">
        <f>DAY(DIM_SEARCHDATE[[#This Row],[SearchDate]])</f>
        <v>30</v>
      </c>
      <c r="E113" s="5">
        <f t="shared" si="1"/>
        <v>0</v>
      </c>
    </row>
    <row r="114" spans="1:5" x14ac:dyDescent="0.2">
      <c r="A114" s="31">
        <f>INT(DT!A1527)</f>
        <v>42221</v>
      </c>
      <c r="B114" s="5">
        <f>YEAR(DIM_SEARCHDATE[[#This Row],[SearchDate]])</f>
        <v>2015</v>
      </c>
      <c r="C114" s="5">
        <f>MONTH(DIM_SEARCHDATE[[#This Row],[SearchDate]])</f>
        <v>8</v>
      </c>
      <c r="D114" s="5">
        <f>DAY(DIM_SEARCHDATE[[#This Row],[SearchDate]])</f>
        <v>5</v>
      </c>
      <c r="E114" s="5">
        <f t="shared" si="1"/>
        <v>0</v>
      </c>
    </row>
    <row r="115" spans="1:5" x14ac:dyDescent="0.2">
      <c r="A115" s="31">
        <f>INT(DT!A370)</f>
        <v>42227</v>
      </c>
      <c r="B115" s="5">
        <f>YEAR(DIM_SEARCHDATE[[#This Row],[SearchDate]])</f>
        <v>2015</v>
      </c>
      <c r="C115" s="5">
        <f>MONTH(DIM_SEARCHDATE[[#This Row],[SearchDate]])</f>
        <v>8</v>
      </c>
      <c r="D115" s="5">
        <f>DAY(DIM_SEARCHDATE[[#This Row],[SearchDate]])</f>
        <v>11</v>
      </c>
      <c r="E115" s="5">
        <f t="shared" si="1"/>
        <v>0</v>
      </c>
    </row>
    <row r="116" spans="1:5" x14ac:dyDescent="0.2">
      <c r="A116" s="31">
        <f>INT(DT!A49)</f>
        <v>42231</v>
      </c>
      <c r="B116" s="5">
        <f>YEAR(DIM_SEARCHDATE[[#This Row],[SearchDate]])</f>
        <v>2015</v>
      </c>
      <c r="C116" s="5">
        <f>MONTH(DIM_SEARCHDATE[[#This Row],[SearchDate]])</f>
        <v>8</v>
      </c>
      <c r="D116" s="5">
        <f>DAY(DIM_SEARCHDATE[[#This Row],[SearchDate]])</f>
        <v>15</v>
      </c>
      <c r="E116" s="5">
        <f t="shared" si="1"/>
        <v>1</v>
      </c>
    </row>
    <row r="117" spans="1:5" x14ac:dyDescent="0.2">
      <c r="A117" s="31">
        <f>INT(DT!A2285)</f>
        <v>42235</v>
      </c>
      <c r="B117" s="5">
        <f>YEAR(DIM_SEARCHDATE[[#This Row],[SearchDate]])</f>
        <v>2015</v>
      </c>
      <c r="C117" s="5">
        <f>MONTH(DIM_SEARCHDATE[[#This Row],[SearchDate]])</f>
        <v>8</v>
      </c>
      <c r="D117" s="5">
        <f>DAY(DIM_SEARCHDATE[[#This Row],[SearchDate]])</f>
        <v>19</v>
      </c>
      <c r="E117" s="5">
        <f t="shared" si="1"/>
        <v>0</v>
      </c>
    </row>
    <row r="118" spans="1:5" x14ac:dyDescent="0.2">
      <c r="A118" s="31">
        <f>INT(DT!A1368)</f>
        <v>42244</v>
      </c>
      <c r="B118" s="5">
        <f>YEAR(DIM_SEARCHDATE[[#This Row],[SearchDate]])</f>
        <v>2015</v>
      </c>
      <c r="C118" s="5">
        <f>MONTH(DIM_SEARCHDATE[[#This Row],[SearchDate]])</f>
        <v>8</v>
      </c>
      <c r="D118" s="5">
        <f>DAY(DIM_SEARCHDATE[[#This Row],[SearchDate]])</f>
        <v>28</v>
      </c>
      <c r="E118" s="5">
        <f t="shared" si="1"/>
        <v>0</v>
      </c>
    </row>
    <row r="119" spans="1:5" x14ac:dyDescent="0.2">
      <c r="A119" s="31">
        <f>INT(DT!A94)</f>
        <v>42246</v>
      </c>
      <c r="B119" s="5">
        <f>YEAR(DIM_SEARCHDATE[[#This Row],[SearchDate]])</f>
        <v>2015</v>
      </c>
      <c r="C119" s="5">
        <f>MONTH(DIM_SEARCHDATE[[#This Row],[SearchDate]])</f>
        <v>8</v>
      </c>
      <c r="D119" s="5">
        <f>DAY(DIM_SEARCHDATE[[#This Row],[SearchDate]])</f>
        <v>30</v>
      </c>
      <c r="E119" s="5">
        <f t="shared" si="1"/>
        <v>1</v>
      </c>
    </row>
    <row r="120" spans="1:5" x14ac:dyDescent="0.2">
      <c r="A120" s="31">
        <f>INT(DT!A545)</f>
        <v>42251</v>
      </c>
      <c r="B120" s="5">
        <f>YEAR(DIM_SEARCHDATE[[#This Row],[SearchDate]])</f>
        <v>2015</v>
      </c>
      <c r="C120" s="5">
        <f>MONTH(DIM_SEARCHDATE[[#This Row],[SearchDate]])</f>
        <v>9</v>
      </c>
      <c r="D120" s="5">
        <f>DAY(DIM_SEARCHDATE[[#This Row],[SearchDate]])</f>
        <v>4</v>
      </c>
      <c r="E120" s="5">
        <f t="shared" si="1"/>
        <v>0</v>
      </c>
    </row>
    <row r="121" spans="1:5" x14ac:dyDescent="0.2">
      <c r="A121" s="31">
        <f>INT(DT!A2479)</f>
        <v>42257</v>
      </c>
      <c r="B121" s="5">
        <f>YEAR(DIM_SEARCHDATE[[#This Row],[SearchDate]])</f>
        <v>2015</v>
      </c>
      <c r="C121" s="5">
        <f>MONTH(DIM_SEARCHDATE[[#This Row],[SearchDate]])</f>
        <v>9</v>
      </c>
      <c r="D121" s="5">
        <f>DAY(DIM_SEARCHDATE[[#This Row],[SearchDate]])</f>
        <v>10</v>
      </c>
      <c r="E121" s="5">
        <f t="shared" si="1"/>
        <v>0</v>
      </c>
    </row>
    <row r="122" spans="1:5" x14ac:dyDescent="0.2">
      <c r="A122" s="31">
        <f>INT(DT!A88)</f>
        <v>42261</v>
      </c>
      <c r="B122" s="5">
        <f>YEAR(DIM_SEARCHDATE[[#This Row],[SearchDate]])</f>
        <v>2015</v>
      </c>
      <c r="C122" s="5">
        <f>MONTH(DIM_SEARCHDATE[[#This Row],[SearchDate]])</f>
        <v>9</v>
      </c>
      <c r="D122" s="5">
        <f>DAY(DIM_SEARCHDATE[[#This Row],[SearchDate]])</f>
        <v>14</v>
      </c>
      <c r="E122" s="5">
        <f t="shared" si="1"/>
        <v>0</v>
      </c>
    </row>
    <row r="123" spans="1:5" x14ac:dyDescent="0.2">
      <c r="A123" s="31">
        <f>INT(DT!A140)</f>
        <v>42266</v>
      </c>
      <c r="B123" s="5">
        <f>YEAR(DIM_SEARCHDATE[[#This Row],[SearchDate]])</f>
        <v>2015</v>
      </c>
      <c r="C123" s="5">
        <f>MONTH(DIM_SEARCHDATE[[#This Row],[SearchDate]])</f>
        <v>9</v>
      </c>
      <c r="D123" s="5">
        <f>DAY(DIM_SEARCHDATE[[#This Row],[SearchDate]])</f>
        <v>19</v>
      </c>
      <c r="E123" s="5">
        <f t="shared" si="1"/>
        <v>1</v>
      </c>
    </row>
    <row r="124" spans="1:5" x14ac:dyDescent="0.2">
      <c r="A124" s="31">
        <f>INT(DT!A2986)</f>
        <v>42268</v>
      </c>
      <c r="B124" s="5">
        <f>YEAR(DIM_SEARCHDATE[[#This Row],[SearchDate]])</f>
        <v>2015</v>
      </c>
      <c r="C124" s="5">
        <f>MONTH(DIM_SEARCHDATE[[#This Row],[SearchDate]])</f>
        <v>9</v>
      </c>
      <c r="D124" s="5">
        <f>DAY(DIM_SEARCHDATE[[#This Row],[SearchDate]])</f>
        <v>21</v>
      </c>
      <c r="E124" s="5">
        <f t="shared" si="1"/>
        <v>0</v>
      </c>
    </row>
    <row r="125" spans="1:5" x14ac:dyDescent="0.2">
      <c r="A125" s="31">
        <f>INT(DT!A1830)</f>
        <v>42278</v>
      </c>
      <c r="B125" s="5">
        <f>YEAR(DIM_SEARCHDATE[[#This Row],[SearchDate]])</f>
        <v>2015</v>
      </c>
      <c r="C125" s="5">
        <f>MONTH(DIM_SEARCHDATE[[#This Row],[SearchDate]])</f>
        <v>10</v>
      </c>
      <c r="D125" s="5">
        <f>DAY(DIM_SEARCHDATE[[#This Row],[SearchDate]])</f>
        <v>1</v>
      </c>
      <c r="E125" s="5">
        <f t="shared" si="1"/>
        <v>0</v>
      </c>
    </row>
    <row r="126" spans="1:5" x14ac:dyDescent="0.2">
      <c r="A126" s="31">
        <f>INT(DT!A1271)</f>
        <v>42302</v>
      </c>
      <c r="B126" s="5">
        <f>YEAR(DIM_SEARCHDATE[[#This Row],[SearchDate]])</f>
        <v>2015</v>
      </c>
      <c r="C126" s="5">
        <f>MONTH(DIM_SEARCHDATE[[#This Row],[SearchDate]])</f>
        <v>10</v>
      </c>
      <c r="D126" s="5">
        <f>DAY(DIM_SEARCHDATE[[#This Row],[SearchDate]])</f>
        <v>25</v>
      </c>
      <c r="E126" s="5">
        <f t="shared" si="1"/>
        <v>1</v>
      </c>
    </row>
    <row r="127" spans="1:5" x14ac:dyDescent="0.2">
      <c r="A127" s="31">
        <f>INT(DT!A2926)</f>
        <v>42312</v>
      </c>
      <c r="B127" s="5">
        <f>YEAR(DIM_SEARCHDATE[[#This Row],[SearchDate]])</f>
        <v>2015</v>
      </c>
      <c r="C127" s="5">
        <f>MONTH(DIM_SEARCHDATE[[#This Row],[SearchDate]])</f>
        <v>11</v>
      </c>
      <c r="D127" s="5">
        <f>DAY(DIM_SEARCHDATE[[#This Row],[SearchDate]])</f>
        <v>4</v>
      </c>
      <c r="E127" s="5">
        <f t="shared" si="1"/>
        <v>0</v>
      </c>
    </row>
    <row r="128" spans="1:5" x14ac:dyDescent="0.2">
      <c r="A128" s="31">
        <f>INT(DT!A3262)</f>
        <v>42316</v>
      </c>
      <c r="B128" s="5">
        <f>YEAR(DIM_SEARCHDATE[[#This Row],[SearchDate]])</f>
        <v>2015</v>
      </c>
      <c r="C128" s="5">
        <f>MONTH(DIM_SEARCHDATE[[#This Row],[SearchDate]])</f>
        <v>11</v>
      </c>
      <c r="D128" s="5">
        <f>DAY(DIM_SEARCHDATE[[#This Row],[SearchDate]])</f>
        <v>8</v>
      </c>
      <c r="E128" s="5">
        <f t="shared" si="1"/>
        <v>1</v>
      </c>
    </row>
    <row r="129" spans="1:5" x14ac:dyDescent="0.2">
      <c r="A129" s="31">
        <f>INT(DT!A963)</f>
        <v>42323</v>
      </c>
      <c r="B129" s="5">
        <f>YEAR(DIM_SEARCHDATE[[#This Row],[SearchDate]])</f>
        <v>2015</v>
      </c>
      <c r="C129" s="5">
        <f>MONTH(DIM_SEARCHDATE[[#This Row],[SearchDate]])</f>
        <v>11</v>
      </c>
      <c r="D129" s="5">
        <f>DAY(DIM_SEARCHDATE[[#This Row],[SearchDate]])</f>
        <v>15</v>
      </c>
      <c r="E129" s="5">
        <f t="shared" si="1"/>
        <v>1</v>
      </c>
    </row>
    <row r="130" spans="1:5" x14ac:dyDescent="0.2">
      <c r="A130" s="31">
        <f>INT(DT!A590)</f>
        <v>42338</v>
      </c>
      <c r="B130" s="5">
        <f>YEAR(DIM_SEARCHDATE[[#This Row],[SearchDate]])</f>
        <v>2015</v>
      </c>
      <c r="C130" s="5">
        <f>MONTH(DIM_SEARCHDATE[[#This Row],[SearchDate]])</f>
        <v>11</v>
      </c>
      <c r="D130" s="5">
        <f>DAY(DIM_SEARCHDATE[[#This Row],[SearchDate]])</f>
        <v>30</v>
      </c>
      <c r="E130" s="5">
        <f t="shared" ref="E130:E193" si="2">IF(WEEKDAY(A130, 2) &gt; 5, 1, 0)</f>
        <v>0</v>
      </c>
    </row>
    <row r="131" spans="1:5" x14ac:dyDescent="0.2">
      <c r="A131" s="31">
        <f>INT(DT!A333)</f>
        <v>42349</v>
      </c>
      <c r="B131" s="5">
        <f>YEAR(DIM_SEARCHDATE[[#This Row],[SearchDate]])</f>
        <v>2015</v>
      </c>
      <c r="C131" s="5">
        <f>MONTH(DIM_SEARCHDATE[[#This Row],[SearchDate]])</f>
        <v>12</v>
      </c>
      <c r="D131" s="5">
        <f>DAY(DIM_SEARCHDATE[[#This Row],[SearchDate]])</f>
        <v>11</v>
      </c>
      <c r="E131" s="5">
        <f t="shared" si="2"/>
        <v>0</v>
      </c>
    </row>
    <row r="132" spans="1:5" x14ac:dyDescent="0.2">
      <c r="A132" s="31">
        <f>INT(DT!A3048)</f>
        <v>42351</v>
      </c>
      <c r="B132" s="5">
        <f>YEAR(DIM_SEARCHDATE[[#This Row],[SearchDate]])</f>
        <v>2015</v>
      </c>
      <c r="C132" s="5">
        <f>MONTH(DIM_SEARCHDATE[[#This Row],[SearchDate]])</f>
        <v>12</v>
      </c>
      <c r="D132" s="5">
        <f>DAY(DIM_SEARCHDATE[[#This Row],[SearchDate]])</f>
        <v>13</v>
      </c>
      <c r="E132" s="5">
        <f t="shared" si="2"/>
        <v>1</v>
      </c>
    </row>
    <row r="133" spans="1:5" x14ac:dyDescent="0.2">
      <c r="A133" s="31">
        <f>INT(DT!A2723)</f>
        <v>42353</v>
      </c>
      <c r="B133" s="5">
        <f>YEAR(DIM_SEARCHDATE[[#This Row],[SearchDate]])</f>
        <v>2015</v>
      </c>
      <c r="C133" s="5">
        <f>MONTH(DIM_SEARCHDATE[[#This Row],[SearchDate]])</f>
        <v>12</v>
      </c>
      <c r="D133" s="5">
        <f>DAY(DIM_SEARCHDATE[[#This Row],[SearchDate]])</f>
        <v>15</v>
      </c>
      <c r="E133" s="5">
        <f t="shared" si="2"/>
        <v>0</v>
      </c>
    </row>
    <row r="134" spans="1:5" x14ac:dyDescent="0.2">
      <c r="A134" s="31">
        <f>INT(DT!A1012)</f>
        <v>42354</v>
      </c>
      <c r="B134" s="5">
        <f>YEAR(DIM_SEARCHDATE[[#This Row],[SearchDate]])</f>
        <v>2015</v>
      </c>
      <c r="C134" s="5">
        <f>MONTH(DIM_SEARCHDATE[[#This Row],[SearchDate]])</f>
        <v>12</v>
      </c>
      <c r="D134" s="5">
        <f>DAY(DIM_SEARCHDATE[[#This Row],[SearchDate]])</f>
        <v>16</v>
      </c>
      <c r="E134" s="5">
        <f t="shared" si="2"/>
        <v>0</v>
      </c>
    </row>
    <row r="135" spans="1:5" x14ac:dyDescent="0.2">
      <c r="A135" s="31">
        <f>INT(DT!A3010)</f>
        <v>42356</v>
      </c>
      <c r="B135" s="5">
        <f>YEAR(DIM_SEARCHDATE[[#This Row],[SearchDate]])</f>
        <v>2015</v>
      </c>
      <c r="C135" s="5">
        <f>MONTH(DIM_SEARCHDATE[[#This Row],[SearchDate]])</f>
        <v>12</v>
      </c>
      <c r="D135" s="5">
        <f>DAY(DIM_SEARCHDATE[[#This Row],[SearchDate]])</f>
        <v>18</v>
      </c>
      <c r="E135" s="5">
        <f t="shared" si="2"/>
        <v>0</v>
      </c>
    </row>
    <row r="136" spans="1:5" x14ac:dyDescent="0.2">
      <c r="A136" s="31">
        <f>INT(DT!A620)</f>
        <v>42363</v>
      </c>
      <c r="B136" s="5">
        <f>YEAR(DIM_SEARCHDATE[[#This Row],[SearchDate]])</f>
        <v>2015</v>
      </c>
      <c r="C136" s="5">
        <f>MONTH(DIM_SEARCHDATE[[#This Row],[SearchDate]])</f>
        <v>12</v>
      </c>
      <c r="D136" s="5">
        <f>DAY(DIM_SEARCHDATE[[#This Row],[SearchDate]])</f>
        <v>25</v>
      </c>
      <c r="E136" s="5">
        <f t="shared" si="2"/>
        <v>0</v>
      </c>
    </row>
    <row r="137" spans="1:5" x14ac:dyDescent="0.2">
      <c r="A137" s="31">
        <f>INT(DT!A1853)</f>
        <v>42370</v>
      </c>
      <c r="B137" s="5">
        <f>YEAR(DIM_SEARCHDATE[[#This Row],[SearchDate]])</f>
        <v>2016</v>
      </c>
      <c r="C137" s="5">
        <f>MONTH(DIM_SEARCHDATE[[#This Row],[SearchDate]])</f>
        <v>1</v>
      </c>
      <c r="D137" s="5">
        <f>DAY(DIM_SEARCHDATE[[#This Row],[SearchDate]])</f>
        <v>1</v>
      </c>
      <c r="E137" s="5">
        <f t="shared" si="2"/>
        <v>0</v>
      </c>
    </row>
    <row r="138" spans="1:5" x14ac:dyDescent="0.2">
      <c r="A138" s="31">
        <f>INT(DT!A1030)</f>
        <v>42376</v>
      </c>
      <c r="B138" s="5">
        <f>YEAR(DIM_SEARCHDATE[[#This Row],[SearchDate]])</f>
        <v>2016</v>
      </c>
      <c r="C138" s="5">
        <f>MONTH(DIM_SEARCHDATE[[#This Row],[SearchDate]])</f>
        <v>1</v>
      </c>
      <c r="D138" s="5">
        <f>DAY(DIM_SEARCHDATE[[#This Row],[SearchDate]])</f>
        <v>7</v>
      </c>
      <c r="E138" s="5">
        <f t="shared" si="2"/>
        <v>0</v>
      </c>
    </row>
    <row r="139" spans="1:5" x14ac:dyDescent="0.2">
      <c r="A139" s="31">
        <f>INT(DT!A334)</f>
        <v>42388</v>
      </c>
      <c r="B139" s="5">
        <f>YEAR(DIM_SEARCHDATE[[#This Row],[SearchDate]])</f>
        <v>2016</v>
      </c>
      <c r="C139" s="5">
        <f>MONTH(DIM_SEARCHDATE[[#This Row],[SearchDate]])</f>
        <v>1</v>
      </c>
      <c r="D139" s="5">
        <f>DAY(DIM_SEARCHDATE[[#This Row],[SearchDate]])</f>
        <v>19</v>
      </c>
      <c r="E139" s="5">
        <f t="shared" si="2"/>
        <v>0</v>
      </c>
    </row>
    <row r="140" spans="1:5" x14ac:dyDescent="0.2">
      <c r="A140" s="31">
        <f>INT(DT!A2720)</f>
        <v>42389</v>
      </c>
      <c r="B140" s="5">
        <f>YEAR(DIM_SEARCHDATE[[#This Row],[SearchDate]])</f>
        <v>2016</v>
      </c>
      <c r="C140" s="5">
        <f>MONTH(DIM_SEARCHDATE[[#This Row],[SearchDate]])</f>
        <v>1</v>
      </c>
      <c r="D140" s="5">
        <f>DAY(DIM_SEARCHDATE[[#This Row],[SearchDate]])</f>
        <v>20</v>
      </c>
      <c r="E140" s="5">
        <f t="shared" si="2"/>
        <v>0</v>
      </c>
    </row>
    <row r="141" spans="1:5" x14ac:dyDescent="0.2">
      <c r="A141" s="31">
        <f>INT(DT!A2241)</f>
        <v>42390</v>
      </c>
      <c r="B141" s="5">
        <f>YEAR(DIM_SEARCHDATE[[#This Row],[SearchDate]])</f>
        <v>2016</v>
      </c>
      <c r="C141" s="5">
        <f>MONTH(DIM_SEARCHDATE[[#This Row],[SearchDate]])</f>
        <v>1</v>
      </c>
      <c r="D141" s="5">
        <f>DAY(DIM_SEARCHDATE[[#This Row],[SearchDate]])</f>
        <v>21</v>
      </c>
      <c r="E141" s="5">
        <f t="shared" si="2"/>
        <v>0</v>
      </c>
    </row>
    <row r="142" spans="1:5" x14ac:dyDescent="0.2">
      <c r="A142" s="31">
        <f>INT(DT!A3125)</f>
        <v>42399</v>
      </c>
      <c r="B142" s="5">
        <f>YEAR(DIM_SEARCHDATE[[#This Row],[SearchDate]])</f>
        <v>2016</v>
      </c>
      <c r="C142" s="5">
        <f>MONTH(DIM_SEARCHDATE[[#This Row],[SearchDate]])</f>
        <v>1</v>
      </c>
      <c r="D142" s="5">
        <f>DAY(DIM_SEARCHDATE[[#This Row],[SearchDate]])</f>
        <v>30</v>
      </c>
      <c r="E142" s="5">
        <f t="shared" si="2"/>
        <v>1</v>
      </c>
    </row>
    <row r="143" spans="1:5" x14ac:dyDescent="0.2">
      <c r="A143" s="31">
        <f>INT(DT!A648)</f>
        <v>42402</v>
      </c>
      <c r="B143" s="5">
        <f>YEAR(DIM_SEARCHDATE[[#This Row],[SearchDate]])</f>
        <v>2016</v>
      </c>
      <c r="C143" s="5">
        <f>MONTH(DIM_SEARCHDATE[[#This Row],[SearchDate]])</f>
        <v>2</v>
      </c>
      <c r="D143" s="5">
        <f>DAY(DIM_SEARCHDATE[[#This Row],[SearchDate]])</f>
        <v>2</v>
      </c>
      <c r="E143" s="5">
        <f t="shared" si="2"/>
        <v>0</v>
      </c>
    </row>
    <row r="144" spans="1:5" x14ac:dyDescent="0.2">
      <c r="A144" s="31">
        <f>INT(DT!A1864)</f>
        <v>42404</v>
      </c>
      <c r="B144" s="5">
        <f>YEAR(DIM_SEARCHDATE[[#This Row],[SearchDate]])</f>
        <v>2016</v>
      </c>
      <c r="C144" s="5">
        <f>MONTH(DIM_SEARCHDATE[[#This Row],[SearchDate]])</f>
        <v>2</v>
      </c>
      <c r="D144" s="5">
        <f>DAY(DIM_SEARCHDATE[[#This Row],[SearchDate]])</f>
        <v>4</v>
      </c>
      <c r="E144" s="5">
        <f t="shared" si="2"/>
        <v>0</v>
      </c>
    </row>
    <row r="145" spans="1:5" x14ac:dyDescent="0.2">
      <c r="A145" s="31">
        <f>INT(DT!A1082)</f>
        <v>42406</v>
      </c>
      <c r="B145" s="5">
        <f>YEAR(DIM_SEARCHDATE[[#This Row],[SearchDate]])</f>
        <v>2016</v>
      </c>
      <c r="C145" s="5">
        <f>MONTH(DIM_SEARCHDATE[[#This Row],[SearchDate]])</f>
        <v>2</v>
      </c>
      <c r="D145" s="5">
        <f>DAY(DIM_SEARCHDATE[[#This Row],[SearchDate]])</f>
        <v>6</v>
      </c>
      <c r="E145" s="5">
        <f t="shared" si="2"/>
        <v>1</v>
      </c>
    </row>
    <row r="146" spans="1:5" x14ac:dyDescent="0.2">
      <c r="A146" s="31">
        <f>INT(DT!A3275)</f>
        <v>42407</v>
      </c>
      <c r="B146" s="5">
        <f>YEAR(DIM_SEARCHDATE[[#This Row],[SearchDate]])</f>
        <v>2016</v>
      </c>
      <c r="C146" s="5">
        <f>MONTH(DIM_SEARCHDATE[[#This Row],[SearchDate]])</f>
        <v>2</v>
      </c>
      <c r="D146" s="5">
        <f>DAY(DIM_SEARCHDATE[[#This Row],[SearchDate]])</f>
        <v>7</v>
      </c>
      <c r="E146" s="5">
        <f t="shared" si="2"/>
        <v>1</v>
      </c>
    </row>
    <row r="147" spans="1:5" x14ac:dyDescent="0.2">
      <c r="A147" s="31">
        <f>INT(DT!A879)</f>
        <v>42413</v>
      </c>
      <c r="B147" s="5">
        <f>YEAR(DIM_SEARCHDATE[[#This Row],[SearchDate]])</f>
        <v>2016</v>
      </c>
      <c r="C147" s="5">
        <f>MONTH(DIM_SEARCHDATE[[#This Row],[SearchDate]])</f>
        <v>2</v>
      </c>
      <c r="D147" s="5">
        <f>DAY(DIM_SEARCHDATE[[#This Row],[SearchDate]])</f>
        <v>13</v>
      </c>
      <c r="E147" s="5">
        <f t="shared" si="2"/>
        <v>1</v>
      </c>
    </row>
    <row r="148" spans="1:5" x14ac:dyDescent="0.2">
      <c r="A148" s="31">
        <f>INT(DT!A1397)</f>
        <v>42414</v>
      </c>
      <c r="B148" s="5">
        <f>YEAR(DIM_SEARCHDATE[[#This Row],[SearchDate]])</f>
        <v>2016</v>
      </c>
      <c r="C148" s="5">
        <f>MONTH(DIM_SEARCHDATE[[#This Row],[SearchDate]])</f>
        <v>2</v>
      </c>
      <c r="D148" s="5">
        <f>DAY(DIM_SEARCHDATE[[#This Row],[SearchDate]])</f>
        <v>14</v>
      </c>
      <c r="E148" s="5">
        <f t="shared" si="2"/>
        <v>1</v>
      </c>
    </row>
    <row r="149" spans="1:5" x14ac:dyDescent="0.2">
      <c r="A149" s="31">
        <f>INT(DT!A1575)</f>
        <v>42418</v>
      </c>
      <c r="B149" s="5">
        <f>YEAR(DIM_SEARCHDATE[[#This Row],[SearchDate]])</f>
        <v>2016</v>
      </c>
      <c r="C149" s="5">
        <f>MONTH(DIM_SEARCHDATE[[#This Row],[SearchDate]])</f>
        <v>2</v>
      </c>
      <c r="D149" s="5">
        <f>DAY(DIM_SEARCHDATE[[#This Row],[SearchDate]])</f>
        <v>18</v>
      </c>
      <c r="E149" s="5">
        <f t="shared" si="2"/>
        <v>0</v>
      </c>
    </row>
    <row r="150" spans="1:5" x14ac:dyDescent="0.2">
      <c r="A150" s="31">
        <f>INT(DT!A2964)</f>
        <v>42419</v>
      </c>
      <c r="B150" s="5">
        <f>YEAR(DIM_SEARCHDATE[[#This Row],[SearchDate]])</f>
        <v>2016</v>
      </c>
      <c r="C150" s="5">
        <f>MONTH(DIM_SEARCHDATE[[#This Row],[SearchDate]])</f>
        <v>2</v>
      </c>
      <c r="D150" s="5">
        <f>DAY(DIM_SEARCHDATE[[#This Row],[SearchDate]])</f>
        <v>19</v>
      </c>
      <c r="E150" s="5">
        <f t="shared" si="2"/>
        <v>0</v>
      </c>
    </row>
    <row r="151" spans="1:5" x14ac:dyDescent="0.2">
      <c r="A151" s="31">
        <f>INT(DT!A1535)</f>
        <v>42421</v>
      </c>
      <c r="B151" s="5">
        <f>YEAR(DIM_SEARCHDATE[[#This Row],[SearchDate]])</f>
        <v>2016</v>
      </c>
      <c r="C151" s="5">
        <f>MONTH(DIM_SEARCHDATE[[#This Row],[SearchDate]])</f>
        <v>2</v>
      </c>
      <c r="D151" s="5">
        <f>DAY(DIM_SEARCHDATE[[#This Row],[SearchDate]])</f>
        <v>21</v>
      </c>
      <c r="E151" s="5">
        <f t="shared" si="2"/>
        <v>1</v>
      </c>
    </row>
    <row r="152" spans="1:5" x14ac:dyDescent="0.2">
      <c r="A152" s="31">
        <f>INT(DT!A820)</f>
        <v>42422</v>
      </c>
      <c r="B152" s="5">
        <f>YEAR(DIM_SEARCHDATE[[#This Row],[SearchDate]])</f>
        <v>2016</v>
      </c>
      <c r="C152" s="5">
        <f>MONTH(DIM_SEARCHDATE[[#This Row],[SearchDate]])</f>
        <v>2</v>
      </c>
      <c r="D152" s="5">
        <f>DAY(DIM_SEARCHDATE[[#This Row],[SearchDate]])</f>
        <v>22</v>
      </c>
      <c r="E152" s="5">
        <f t="shared" si="2"/>
        <v>0</v>
      </c>
    </row>
    <row r="153" spans="1:5" x14ac:dyDescent="0.2">
      <c r="A153" s="31">
        <f>INT(DT!A1646)</f>
        <v>42425</v>
      </c>
      <c r="B153" s="5">
        <f>YEAR(DIM_SEARCHDATE[[#This Row],[SearchDate]])</f>
        <v>2016</v>
      </c>
      <c r="C153" s="5">
        <f>MONTH(DIM_SEARCHDATE[[#This Row],[SearchDate]])</f>
        <v>2</v>
      </c>
      <c r="D153" s="5">
        <f>DAY(DIM_SEARCHDATE[[#This Row],[SearchDate]])</f>
        <v>25</v>
      </c>
      <c r="E153" s="5">
        <f t="shared" si="2"/>
        <v>0</v>
      </c>
    </row>
    <row r="154" spans="1:5" x14ac:dyDescent="0.2">
      <c r="A154" s="31">
        <f>INT(DT!A3117)</f>
        <v>42428</v>
      </c>
      <c r="B154" s="5">
        <f>YEAR(DIM_SEARCHDATE[[#This Row],[SearchDate]])</f>
        <v>2016</v>
      </c>
      <c r="C154" s="5">
        <f>MONTH(DIM_SEARCHDATE[[#This Row],[SearchDate]])</f>
        <v>2</v>
      </c>
      <c r="D154" s="5">
        <f>DAY(DIM_SEARCHDATE[[#This Row],[SearchDate]])</f>
        <v>28</v>
      </c>
      <c r="E154" s="5">
        <f t="shared" si="2"/>
        <v>1</v>
      </c>
    </row>
    <row r="155" spans="1:5" x14ac:dyDescent="0.2">
      <c r="A155" s="31">
        <f>INT(DT!A729)</f>
        <v>42432</v>
      </c>
      <c r="B155" s="5">
        <f>YEAR(DIM_SEARCHDATE[[#This Row],[SearchDate]])</f>
        <v>2016</v>
      </c>
      <c r="C155" s="5">
        <f>MONTH(DIM_SEARCHDATE[[#This Row],[SearchDate]])</f>
        <v>3</v>
      </c>
      <c r="D155" s="5">
        <f>DAY(DIM_SEARCHDATE[[#This Row],[SearchDate]])</f>
        <v>3</v>
      </c>
      <c r="E155" s="5">
        <f t="shared" si="2"/>
        <v>0</v>
      </c>
    </row>
    <row r="156" spans="1:5" x14ac:dyDescent="0.2">
      <c r="A156" s="31">
        <f>INT(DT!A24)</f>
        <v>42434</v>
      </c>
      <c r="B156" s="5">
        <f>YEAR(DIM_SEARCHDATE[[#This Row],[SearchDate]])</f>
        <v>2016</v>
      </c>
      <c r="C156" s="5">
        <f>MONTH(DIM_SEARCHDATE[[#This Row],[SearchDate]])</f>
        <v>3</v>
      </c>
      <c r="D156" s="5">
        <f>DAY(DIM_SEARCHDATE[[#This Row],[SearchDate]])</f>
        <v>5</v>
      </c>
      <c r="E156" s="5">
        <f t="shared" si="2"/>
        <v>1</v>
      </c>
    </row>
    <row r="157" spans="1:5" x14ac:dyDescent="0.2">
      <c r="A157" s="31">
        <f>INT(DT!A556)</f>
        <v>42436</v>
      </c>
      <c r="B157" s="5">
        <f>YEAR(DIM_SEARCHDATE[[#This Row],[SearchDate]])</f>
        <v>2016</v>
      </c>
      <c r="C157" s="5">
        <f>MONTH(DIM_SEARCHDATE[[#This Row],[SearchDate]])</f>
        <v>3</v>
      </c>
      <c r="D157" s="5">
        <f>DAY(DIM_SEARCHDATE[[#This Row],[SearchDate]])</f>
        <v>7</v>
      </c>
      <c r="E157" s="5">
        <f t="shared" si="2"/>
        <v>0</v>
      </c>
    </row>
    <row r="158" spans="1:5" x14ac:dyDescent="0.2">
      <c r="A158" s="31">
        <f>INT(DT!A817)</f>
        <v>42443</v>
      </c>
      <c r="B158" s="5">
        <f>YEAR(DIM_SEARCHDATE[[#This Row],[SearchDate]])</f>
        <v>2016</v>
      </c>
      <c r="C158" s="5">
        <f>MONTH(DIM_SEARCHDATE[[#This Row],[SearchDate]])</f>
        <v>3</v>
      </c>
      <c r="D158" s="5">
        <f>DAY(DIM_SEARCHDATE[[#This Row],[SearchDate]])</f>
        <v>14</v>
      </c>
      <c r="E158" s="5">
        <f t="shared" si="2"/>
        <v>0</v>
      </c>
    </row>
    <row r="159" spans="1:5" x14ac:dyDescent="0.2">
      <c r="A159" s="31">
        <f>INT(DT!A872)</f>
        <v>42445</v>
      </c>
      <c r="B159" s="5">
        <f>YEAR(DIM_SEARCHDATE[[#This Row],[SearchDate]])</f>
        <v>2016</v>
      </c>
      <c r="C159" s="5">
        <f>MONTH(DIM_SEARCHDATE[[#This Row],[SearchDate]])</f>
        <v>3</v>
      </c>
      <c r="D159" s="5">
        <f>DAY(DIM_SEARCHDATE[[#This Row],[SearchDate]])</f>
        <v>16</v>
      </c>
      <c r="E159" s="5">
        <f t="shared" si="2"/>
        <v>0</v>
      </c>
    </row>
    <row r="160" spans="1:5" x14ac:dyDescent="0.2">
      <c r="A160" s="31">
        <f>INT(DT!A290)</f>
        <v>42446</v>
      </c>
      <c r="B160" s="5">
        <f>YEAR(DIM_SEARCHDATE[[#This Row],[SearchDate]])</f>
        <v>2016</v>
      </c>
      <c r="C160" s="5">
        <f>MONTH(DIM_SEARCHDATE[[#This Row],[SearchDate]])</f>
        <v>3</v>
      </c>
      <c r="D160" s="5">
        <f>DAY(DIM_SEARCHDATE[[#This Row],[SearchDate]])</f>
        <v>17</v>
      </c>
      <c r="E160" s="5">
        <f t="shared" si="2"/>
        <v>0</v>
      </c>
    </row>
    <row r="161" spans="1:5" x14ac:dyDescent="0.2">
      <c r="A161" s="31">
        <f>INT(DT!A2324)</f>
        <v>42451</v>
      </c>
      <c r="B161" s="5">
        <f>YEAR(DIM_SEARCHDATE[[#This Row],[SearchDate]])</f>
        <v>2016</v>
      </c>
      <c r="C161" s="5">
        <f>MONTH(DIM_SEARCHDATE[[#This Row],[SearchDate]])</f>
        <v>3</v>
      </c>
      <c r="D161" s="5">
        <f>DAY(DIM_SEARCHDATE[[#This Row],[SearchDate]])</f>
        <v>22</v>
      </c>
      <c r="E161" s="5">
        <f t="shared" si="2"/>
        <v>0</v>
      </c>
    </row>
    <row r="162" spans="1:5" x14ac:dyDescent="0.2">
      <c r="A162" s="31">
        <f>INT(DT!A1054)</f>
        <v>42459</v>
      </c>
      <c r="B162" s="5">
        <f>YEAR(DIM_SEARCHDATE[[#This Row],[SearchDate]])</f>
        <v>2016</v>
      </c>
      <c r="C162" s="5">
        <f>MONTH(DIM_SEARCHDATE[[#This Row],[SearchDate]])</f>
        <v>3</v>
      </c>
      <c r="D162" s="5">
        <f>DAY(DIM_SEARCHDATE[[#This Row],[SearchDate]])</f>
        <v>30</v>
      </c>
      <c r="E162" s="5">
        <f t="shared" si="2"/>
        <v>0</v>
      </c>
    </row>
    <row r="163" spans="1:5" x14ac:dyDescent="0.2">
      <c r="A163" s="31">
        <f>INT(DT!A2661)</f>
        <v>42470</v>
      </c>
      <c r="B163" s="5">
        <f>YEAR(DIM_SEARCHDATE[[#This Row],[SearchDate]])</f>
        <v>2016</v>
      </c>
      <c r="C163" s="5">
        <f>MONTH(DIM_SEARCHDATE[[#This Row],[SearchDate]])</f>
        <v>4</v>
      </c>
      <c r="D163" s="5">
        <f>DAY(DIM_SEARCHDATE[[#This Row],[SearchDate]])</f>
        <v>10</v>
      </c>
      <c r="E163" s="5">
        <f t="shared" si="2"/>
        <v>1</v>
      </c>
    </row>
    <row r="164" spans="1:5" x14ac:dyDescent="0.2">
      <c r="A164" s="31">
        <f>INT(DT!A1457)</f>
        <v>42480</v>
      </c>
      <c r="B164" s="5">
        <f>YEAR(DIM_SEARCHDATE[[#This Row],[SearchDate]])</f>
        <v>2016</v>
      </c>
      <c r="C164" s="5">
        <f>MONTH(DIM_SEARCHDATE[[#This Row],[SearchDate]])</f>
        <v>4</v>
      </c>
      <c r="D164" s="5">
        <f>DAY(DIM_SEARCHDATE[[#This Row],[SearchDate]])</f>
        <v>20</v>
      </c>
      <c r="E164" s="5">
        <f t="shared" si="2"/>
        <v>0</v>
      </c>
    </row>
    <row r="165" spans="1:5" x14ac:dyDescent="0.2">
      <c r="A165" s="31">
        <f>INT(DT!A2088)</f>
        <v>42482</v>
      </c>
      <c r="B165" s="5">
        <f>YEAR(DIM_SEARCHDATE[[#This Row],[SearchDate]])</f>
        <v>2016</v>
      </c>
      <c r="C165" s="5">
        <f>MONTH(DIM_SEARCHDATE[[#This Row],[SearchDate]])</f>
        <v>4</v>
      </c>
      <c r="D165" s="5">
        <f>DAY(DIM_SEARCHDATE[[#This Row],[SearchDate]])</f>
        <v>22</v>
      </c>
      <c r="E165" s="5">
        <f t="shared" si="2"/>
        <v>0</v>
      </c>
    </row>
    <row r="166" spans="1:5" x14ac:dyDescent="0.2">
      <c r="A166" s="31">
        <f>INT(DT!A471)</f>
        <v>42484</v>
      </c>
      <c r="B166" s="5">
        <f>YEAR(DIM_SEARCHDATE[[#This Row],[SearchDate]])</f>
        <v>2016</v>
      </c>
      <c r="C166" s="5">
        <f>MONTH(DIM_SEARCHDATE[[#This Row],[SearchDate]])</f>
        <v>4</v>
      </c>
      <c r="D166" s="5">
        <f>DAY(DIM_SEARCHDATE[[#This Row],[SearchDate]])</f>
        <v>24</v>
      </c>
      <c r="E166" s="5">
        <f t="shared" si="2"/>
        <v>1</v>
      </c>
    </row>
    <row r="167" spans="1:5" x14ac:dyDescent="0.2">
      <c r="A167" s="31">
        <f>INT(DT!A209)</f>
        <v>42493</v>
      </c>
      <c r="B167" s="5">
        <f>YEAR(DIM_SEARCHDATE[[#This Row],[SearchDate]])</f>
        <v>2016</v>
      </c>
      <c r="C167" s="5">
        <f>MONTH(DIM_SEARCHDATE[[#This Row],[SearchDate]])</f>
        <v>5</v>
      </c>
      <c r="D167" s="5">
        <f>DAY(DIM_SEARCHDATE[[#This Row],[SearchDate]])</f>
        <v>3</v>
      </c>
      <c r="E167" s="5">
        <f t="shared" si="2"/>
        <v>0</v>
      </c>
    </row>
    <row r="168" spans="1:5" x14ac:dyDescent="0.2">
      <c r="A168" s="31">
        <f>INT(DT!A18)</f>
        <v>42497</v>
      </c>
      <c r="B168" s="5">
        <f>YEAR(DIM_SEARCHDATE[[#This Row],[SearchDate]])</f>
        <v>2016</v>
      </c>
      <c r="C168" s="5">
        <f>MONTH(DIM_SEARCHDATE[[#This Row],[SearchDate]])</f>
        <v>5</v>
      </c>
      <c r="D168" s="5">
        <f>DAY(DIM_SEARCHDATE[[#This Row],[SearchDate]])</f>
        <v>7</v>
      </c>
      <c r="E168" s="5">
        <f t="shared" si="2"/>
        <v>1</v>
      </c>
    </row>
    <row r="169" spans="1:5" x14ac:dyDescent="0.2">
      <c r="A169" s="31">
        <f>INT(DT!A1165)</f>
        <v>42499</v>
      </c>
      <c r="B169" s="5">
        <f>YEAR(DIM_SEARCHDATE[[#This Row],[SearchDate]])</f>
        <v>2016</v>
      </c>
      <c r="C169" s="5">
        <f>MONTH(DIM_SEARCHDATE[[#This Row],[SearchDate]])</f>
        <v>5</v>
      </c>
      <c r="D169" s="5">
        <f>DAY(DIM_SEARCHDATE[[#This Row],[SearchDate]])</f>
        <v>9</v>
      </c>
      <c r="E169" s="5">
        <f t="shared" si="2"/>
        <v>0</v>
      </c>
    </row>
    <row r="170" spans="1:5" x14ac:dyDescent="0.2">
      <c r="A170" s="31">
        <f>INT(DT!A2642)</f>
        <v>42504</v>
      </c>
      <c r="B170" s="5">
        <f>YEAR(DIM_SEARCHDATE[[#This Row],[SearchDate]])</f>
        <v>2016</v>
      </c>
      <c r="C170" s="5">
        <f>MONTH(DIM_SEARCHDATE[[#This Row],[SearchDate]])</f>
        <v>5</v>
      </c>
      <c r="D170" s="5">
        <f>DAY(DIM_SEARCHDATE[[#This Row],[SearchDate]])</f>
        <v>14</v>
      </c>
      <c r="E170" s="5">
        <f t="shared" si="2"/>
        <v>1</v>
      </c>
    </row>
    <row r="171" spans="1:5" x14ac:dyDescent="0.2">
      <c r="A171" s="31">
        <f>INT(DT!A1681)</f>
        <v>42508</v>
      </c>
      <c r="B171" s="5">
        <f>YEAR(DIM_SEARCHDATE[[#This Row],[SearchDate]])</f>
        <v>2016</v>
      </c>
      <c r="C171" s="5">
        <f>MONTH(DIM_SEARCHDATE[[#This Row],[SearchDate]])</f>
        <v>5</v>
      </c>
      <c r="D171" s="5">
        <f>DAY(DIM_SEARCHDATE[[#This Row],[SearchDate]])</f>
        <v>18</v>
      </c>
      <c r="E171" s="5">
        <f t="shared" si="2"/>
        <v>0</v>
      </c>
    </row>
    <row r="172" spans="1:5" x14ac:dyDescent="0.2">
      <c r="A172" s="31">
        <f>INT(DT!A2947)</f>
        <v>42511</v>
      </c>
      <c r="B172" s="5">
        <f>YEAR(DIM_SEARCHDATE[[#This Row],[SearchDate]])</f>
        <v>2016</v>
      </c>
      <c r="C172" s="5">
        <f>MONTH(DIM_SEARCHDATE[[#This Row],[SearchDate]])</f>
        <v>5</v>
      </c>
      <c r="D172" s="5">
        <f>DAY(DIM_SEARCHDATE[[#This Row],[SearchDate]])</f>
        <v>21</v>
      </c>
      <c r="E172" s="5">
        <f t="shared" si="2"/>
        <v>1</v>
      </c>
    </row>
    <row r="173" spans="1:5" x14ac:dyDescent="0.2">
      <c r="A173" s="31">
        <f>INT(DT!A30)</f>
        <v>42515</v>
      </c>
      <c r="B173" s="5">
        <f>YEAR(DIM_SEARCHDATE[[#This Row],[SearchDate]])</f>
        <v>2016</v>
      </c>
      <c r="C173" s="5">
        <f>MONTH(DIM_SEARCHDATE[[#This Row],[SearchDate]])</f>
        <v>5</v>
      </c>
      <c r="D173" s="5">
        <f>DAY(DIM_SEARCHDATE[[#This Row],[SearchDate]])</f>
        <v>25</v>
      </c>
      <c r="E173" s="5">
        <f t="shared" si="2"/>
        <v>0</v>
      </c>
    </row>
    <row r="174" spans="1:5" x14ac:dyDescent="0.2">
      <c r="A174" s="31">
        <f>INT(DT!A589)</f>
        <v>42522</v>
      </c>
      <c r="B174" s="5">
        <f>YEAR(DIM_SEARCHDATE[[#This Row],[SearchDate]])</f>
        <v>2016</v>
      </c>
      <c r="C174" s="5">
        <f>MONTH(DIM_SEARCHDATE[[#This Row],[SearchDate]])</f>
        <v>6</v>
      </c>
      <c r="D174" s="5">
        <f>DAY(DIM_SEARCHDATE[[#This Row],[SearchDate]])</f>
        <v>1</v>
      </c>
      <c r="E174" s="5">
        <f t="shared" si="2"/>
        <v>0</v>
      </c>
    </row>
    <row r="175" spans="1:5" x14ac:dyDescent="0.2">
      <c r="A175" s="31">
        <f>INT(DT!A1101)</f>
        <v>42523</v>
      </c>
      <c r="B175" s="5">
        <f>YEAR(DIM_SEARCHDATE[[#This Row],[SearchDate]])</f>
        <v>2016</v>
      </c>
      <c r="C175" s="5">
        <f>MONTH(DIM_SEARCHDATE[[#This Row],[SearchDate]])</f>
        <v>6</v>
      </c>
      <c r="D175" s="5">
        <f>DAY(DIM_SEARCHDATE[[#This Row],[SearchDate]])</f>
        <v>2</v>
      </c>
      <c r="E175" s="5">
        <f t="shared" si="2"/>
        <v>0</v>
      </c>
    </row>
    <row r="176" spans="1:5" x14ac:dyDescent="0.2">
      <c r="A176" s="31">
        <f>INT(DT!A2041)</f>
        <v>42525</v>
      </c>
      <c r="B176" s="5">
        <f>YEAR(DIM_SEARCHDATE[[#This Row],[SearchDate]])</f>
        <v>2016</v>
      </c>
      <c r="C176" s="5">
        <f>MONTH(DIM_SEARCHDATE[[#This Row],[SearchDate]])</f>
        <v>6</v>
      </c>
      <c r="D176" s="5">
        <f>DAY(DIM_SEARCHDATE[[#This Row],[SearchDate]])</f>
        <v>4</v>
      </c>
      <c r="E176" s="5">
        <f t="shared" si="2"/>
        <v>1</v>
      </c>
    </row>
    <row r="177" spans="1:5" x14ac:dyDescent="0.2">
      <c r="A177" s="31">
        <f>INT(DT!A138)</f>
        <v>42527</v>
      </c>
      <c r="B177" s="5">
        <f>YEAR(DIM_SEARCHDATE[[#This Row],[SearchDate]])</f>
        <v>2016</v>
      </c>
      <c r="C177" s="5">
        <f>MONTH(DIM_SEARCHDATE[[#This Row],[SearchDate]])</f>
        <v>6</v>
      </c>
      <c r="D177" s="5">
        <f>DAY(DIM_SEARCHDATE[[#This Row],[SearchDate]])</f>
        <v>6</v>
      </c>
      <c r="E177" s="5">
        <f t="shared" si="2"/>
        <v>0</v>
      </c>
    </row>
    <row r="178" spans="1:5" x14ac:dyDescent="0.2">
      <c r="A178" s="31">
        <f>INT(DT!A786)</f>
        <v>42529</v>
      </c>
      <c r="B178" s="5">
        <f>YEAR(DIM_SEARCHDATE[[#This Row],[SearchDate]])</f>
        <v>2016</v>
      </c>
      <c r="C178" s="5">
        <f>MONTH(DIM_SEARCHDATE[[#This Row],[SearchDate]])</f>
        <v>6</v>
      </c>
      <c r="D178" s="5">
        <f>DAY(DIM_SEARCHDATE[[#This Row],[SearchDate]])</f>
        <v>8</v>
      </c>
      <c r="E178" s="5">
        <f t="shared" si="2"/>
        <v>0</v>
      </c>
    </row>
    <row r="179" spans="1:5" x14ac:dyDescent="0.2">
      <c r="A179" s="31">
        <f>INT(DT!A1304)</f>
        <v>42538</v>
      </c>
      <c r="B179" s="5">
        <f>YEAR(DIM_SEARCHDATE[[#This Row],[SearchDate]])</f>
        <v>2016</v>
      </c>
      <c r="C179" s="5">
        <f>MONTH(DIM_SEARCHDATE[[#This Row],[SearchDate]])</f>
        <v>6</v>
      </c>
      <c r="D179" s="5">
        <f>DAY(DIM_SEARCHDATE[[#This Row],[SearchDate]])</f>
        <v>17</v>
      </c>
      <c r="E179" s="5">
        <f t="shared" si="2"/>
        <v>0</v>
      </c>
    </row>
    <row r="180" spans="1:5" x14ac:dyDescent="0.2">
      <c r="A180" s="31">
        <f>INT(DT!A2086)</f>
        <v>42539</v>
      </c>
      <c r="B180" s="5">
        <f>YEAR(DIM_SEARCHDATE[[#This Row],[SearchDate]])</f>
        <v>2016</v>
      </c>
      <c r="C180" s="5">
        <f>MONTH(DIM_SEARCHDATE[[#This Row],[SearchDate]])</f>
        <v>6</v>
      </c>
      <c r="D180" s="5">
        <f>DAY(DIM_SEARCHDATE[[#This Row],[SearchDate]])</f>
        <v>18</v>
      </c>
      <c r="E180" s="5">
        <f t="shared" si="2"/>
        <v>1</v>
      </c>
    </row>
    <row r="181" spans="1:5" x14ac:dyDescent="0.2">
      <c r="A181" s="31">
        <f>INT(DT!A1722)</f>
        <v>42542</v>
      </c>
      <c r="B181" s="5">
        <f>YEAR(DIM_SEARCHDATE[[#This Row],[SearchDate]])</f>
        <v>2016</v>
      </c>
      <c r="C181" s="5">
        <f>MONTH(DIM_SEARCHDATE[[#This Row],[SearchDate]])</f>
        <v>6</v>
      </c>
      <c r="D181" s="5">
        <f>DAY(DIM_SEARCHDATE[[#This Row],[SearchDate]])</f>
        <v>21</v>
      </c>
      <c r="E181" s="5">
        <f t="shared" si="2"/>
        <v>0</v>
      </c>
    </row>
    <row r="182" spans="1:5" x14ac:dyDescent="0.2">
      <c r="A182" s="31">
        <f>INT(DT!A3258)</f>
        <v>42543</v>
      </c>
      <c r="B182" s="5">
        <f>YEAR(DIM_SEARCHDATE[[#This Row],[SearchDate]])</f>
        <v>2016</v>
      </c>
      <c r="C182" s="5">
        <f>MONTH(DIM_SEARCHDATE[[#This Row],[SearchDate]])</f>
        <v>6</v>
      </c>
      <c r="D182" s="5">
        <f>DAY(DIM_SEARCHDATE[[#This Row],[SearchDate]])</f>
        <v>22</v>
      </c>
      <c r="E182" s="5">
        <f t="shared" si="2"/>
        <v>0</v>
      </c>
    </row>
    <row r="183" spans="1:5" x14ac:dyDescent="0.2">
      <c r="A183" s="31">
        <f>INT(DT!A901)</f>
        <v>42545</v>
      </c>
      <c r="B183" s="5">
        <f>YEAR(DIM_SEARCHDATE[[#This Row],[SearchDate]])</f>
        <v>2016</v>
      </c>
      <c r="C183" s="5">
        <f>MONTH(DIM_SEARCHDATE[[#This Row],[SearchDate]])</f>
        <v>6</v>
      </c>
      <c r="D183" s="5">
        <f>DAY(DIM_SEARCHDATE[[#This Row],[SearchDate]])</f>
        <v>24</v>
      </c>
      <c r="E183" s="5">
        <f t="shared" si="2"/>
        <v>0</v>
      </c>
    </row>
    <row r="184" spans="1:5" x14ac:dyDescent="0.2">
      <c r="A184" s="31">
        <f>INT(DT!A798)</f>
        <v>42546</v>
      </c>
      <c r="B184" s="5">
        <f>YEAR(DIM_SEARCHDATE[[#This Row],[SearchDate]])</f>
        <v>2016</v>
      </c>
      <c r="C184" s="5">
        <f>MONTH(DIM_SEARCHDATE[[#This Row],[SearchDate]])</f>
        <v>6</v>
      </c>
      <c r="D184" s="5">
        <f>DAY(DIM_SEARCHDATE[[#This Row],[SearchDate]])</f>
        <v>25</v>
      </c>
      <c r="E184" s="5">
        <f t="shared" si="2"/>
        <v>1</v>
      </c>
    </row>
    <row r="185" spans="1:5" x14ac:dyDescent="0.2">
      <c r="A185" s="31">
        <f>INT(DT!A113)</f>
        <v>42551</v>
      </c>
      <c r="B185" s="5">
        <f>YEAR(DIM_SEARCHDATE[[#This Row],[SearchDate]])</f>
        <v>2016</v>
      </c>
      <c r="C185" s="5">
        <f>MONTH(DIM_SEARCHDATE[[#This Row],[SearchDate]])</f>
        <v>6</v>
      </c>
      <c r="D185" s="5">
        <f>DAY(DIM_SEARCHDATE[[#This Row],[SearchDate]])</f>
        <v>30</v>
      </c>
      <c r="E185" s="5">
        <f t="shared" si="2"/>
        <v>0</v>
      </c>
    </row>
    <row r="186" spans="1:5" x14ac:dyDescent="0.2">
      <c r="A186" s="31">
        <f>INT(DT!A1931)</f>
        <v>42553</v>
      </c>
      <c r="B186" s="5">
        <f>YEAR(DIM_SEARCHDATE[[#This Row],[SearchDate]])</f>
        <v>2016</v>
      </c>
      <c r="C186" s="5">
        <f>MONTH(DIM_SEARCHDATE[[#This Row],[SearchDate]])</f>
        <v>7</v>
      </c>
      <c r="D186" s="5">
        <f>DAY(DIM_SEARCHDATE[[#This Row],[SearchDate]])</f>
        <v>2</v>
      </c>
      <c r="E186" s="5">
        <f t="shared" si="2"/>
        <v>1</v>
      </c>
    </row>
    <row r="187" spans="1:5" x14ac:dyDescent="0.2">
      <c r="A187" s="31">
        <f>INT(DT!A1057)</f>
        <v>42554</v>
      </c>
      <c r="B187" s="5">
        <f>YEAR(DIM_SEARCHDATE[[#This Row],[SearchDate]])</f>
        <v>2016</v>
      </c>
      <c r="C187" s="5">
        <f>MONTH(DIM_SEARCHDATE[[#This Row],[SearchDate]])</f>
        <v>7</v>
      </c>
      <c r="D187" s="5">
        <f>DAY(DIM_SEARCHDATE[[#This Row],[SearchDate]])</f>
        <v>3</v>
      </c>
      <c r="E187" s="5">
        <f t="shared" si="2"/>
        <v>1</v>
      </c>
    </row>
    <row r="188" spans="1:5" x14ac:dyDescent="0.2">
      <c r="A188" s="31">
        <f>INT(DT!A1899)</f>
        <v>42556</v>
      </c>
      <c r="B188" s="5">
        <f>YEAR(DIM_SEARCHDATE[[#This Row],[SearchDate]])</f>
        <v>2016</v>
      </c>
      <c r="C188" s="5">
        <f>MONTH(DIM_SEARCHDATE[[#This Row],[SearchDate]])</f>
        <v>7</v>
      </c>
      <c r="D188" s="5">
        <f>DAY(DIM_SEARCHDATE[[#This Row],[SearchDate]])</f>
        <v>5</v>
      </c>
      <c r="E188" s="5">
        <f t="shared" si="2"/>
        <v>0</v>
      </c>
    </row>
    <row r="189" spans="1:5" x14ac:dyDescent="0.2">
      <c r="A189" s="31">
        <f>INT(DT!A1988)</f>
        <v>42557</v>
      </c>
      <c r="B189" s="5">
        <f>YEAR(DIM_SEARCHDATE[[#This Row],[SearchDate]])</f>
        <v>2016</v>
      </c>
      <c r="C189" s="5">
        <f>MONTH(DIM_SEARCHDATE[[#This Row],[SearchDate]])</f>
        <v>7</v>
      </c>
      <c r="D189" s="5">
        <f>DAY(DIM_SEARCHDATE[[#This Row],[SearchDate]])</f>
        <v>6</v>
      </c>
      <c r="E189" s="5">
        <f t="shared" si="2"/>
        <v>0</v>
      </c>
    </row>
    <row r="190" spans="1:5" x14ac:dyDescent="0.2">
      <c r="A190" s="31">
        <f>INT(DT!A961)</f>
        <v>42561</v>
      </c>
      <c r="B190" s="5">
        <f>YEAR(DIM_SEARCHDATE[[#This Row],[SearchDate]])</f>
        <v>2016</v>
      </c>
      <c r="C190" s="5">
        <f>MONTH(DIM_SEARCHDATE[[#This Row],[SearchDate]])</f>
        <v>7</v>
      </c>
      <c r="D190" s="5">
        <f>DAY(DIM_SEARCHDATE[[#This Row],[SearchDate]])</f>
        <v>10</v>
      </c>
      <c r="E190" s="5">
        <f t="shared" si="2"/>
        <v>1</v>
      </c>
    </row>
    <row r="191" spans="1:5" x14ac:dyDescent="0.2">
      <c r="A191" s="31">
        <f>INT(DT!A2602)</f>
        <v>42563</v>
      </c>
      <c r="B191" s="5">
        <f>YEAR(DIM_SEARCHDATE[[#This Row],[SearchDate]])</f>
        <v>2016</v>
      </c>
      <c r="C191" s="5">
        <f>MONTH(DIM_SEARCHDATE[[#This Row],[SearchDate]])</f>
        <v>7</v>
      </c>
      <c r="D191" s="5">
        <f>DAY(DIM_SEARCHDATE[[#This Row],[SearchDate]])</f>
        <v>12</v>
      </c>
      <c r="E191" s="5">
        <f t="shared" si="2"/>
        <v>0</v>
      </c>
    </row>
    <row r="192" spans="1:5" x14ac:dyDescent="0.2">
      <c r="A192" s="31">
        <f>INT(DT!A512)</f>
        <v>42566</v>
      </c>
      <c r="B192" s="5">
        <f>YEAR(DIM_SEARCHDATE[[#This Row],[SearchDate]])</f>
        <v>2016</v>
      </c>
      <c r="C192" s="5">
        <f>MONTH(DIM_SEARCHDATE[[#This Row],[SearchDate]])</f>
        <v>7</v>
      </c>
      <c r="D192" s="5">
        <f>DAY(DIM_SEARCHDATE[[#This Row],[SearchDate]])</f>
        <v>15</v>
      </c>
      <c r="E192" s="5">
        <f t="shared" si="2"/>
        <v>0</v>
      </c>
    </row>
    <row r="193" spans="1:5" x14ac:dyDescent="0.2">
      <c r="A193" s="31">
        <f>INT(DT!A1166)</f>
        <v>42575</v>
      </c>
      <c r="B193" s="5">
        <f>YEAR(DIM_SEARCHDATE[[#This Row],[SearchDate]])</f>
        <v>2016</v>
      </c>
      <c r="C193" s="5">
        <f>MONTH(DIM_SEARCHDATE[[#This Row],[SearchDate]])</f>
        <v>7</v>
      </c>
      <c r="D193" s="5">
        <f>DAY(DIM_SEARCHDATE[[#This Row],[SearchDate]])</f>
        <v>24</v>
      </c>
      <c r="E193" s="5">
        <f t="shared" si="2"/>
        <v>1</v>
      </c>
    </row>
    <row r="194" spans="1:5" x14ac:dyDescent="0.2">
      <c r="A194" s="31">
        <f>INT(DT!A2474)</f>
        <v>42576</v>
      </c>
      <c r="B194" s="5">
        <f>YEAR(DIM_SEARCHDATE[[#This Row],[SearchDate]])</f>
        <v>2016</v>
      </c>
      <c r="C194" s="5">
        <f>MONTH(DIM_SEARCHDATE[[#This Row],[SearchDate]])</f>
        <v>7</v>
      </c>
      <c r="D194" s="5">
        <f>DAY(DIM_SEARCHDATE[[#This Row],[SearchDate]])</f>
        <v>25</v>
      </c>
      <c r="E194" s="5">
        <f t="shared" ref="E194:E257" si="3">IF(WEEKDAY(A194, 2) &gt; 5, 1, 0)</f>
        <v>0</v>
      </c>
    </row>
    <row r="195" spans="1:5" x14ac:dyDescent="0.2">
      <c r="A195" s="31">
        <f>INT(DT!A1632)</f>
        <v>42580</v>
      </c>
      <c r="B195" s="5">
        <f>YEAR(DIM_SEARCHDATE[[#This Row],[SearchDate]])</f>
        <v>2016</v>
      </c>
      <c r="C195" s="5">
        <f>MONTH(DIM_SEARCHDATE[[#This Row],[SearchDate]])</f>
        <v>7</v>
      </c>
      <c r="D195" s="5">
        <f>DAY(DIM_SEARCHDATE[[#This Row],[SearchDate]])</f>
        <v>29</v>
      </c>
      <c r="E195" s="5">
        <f t="shared" si="3"/>
        <v>0</v>
      </c>
    </row>
    <row r="196" spans="1:5" x14ac:dyDescent="0.2">
      <c r="A196" s="31">
        <f>INT(DT!A431)</f>
        <v>42589</v>
      </c>
      <c r="B196" s="5">
        <f>YEAR(DIM_SEARCHDATE[[#This Row],[SearchDate]])</f>
        <v>2016</v>
      </c>
      <c r="C196" s="5">
        <f>MONTH(DIM_SEARCHDATE[[#This Row],[SearchDate]])</f>
        <v>8</v>
      </c>
      <c r="D196" s="5">
        <f>DAY(DIM_SEARCHDATE[[#This Row],[SearchDate]])</f>
        <v>7</v>
      </c>
      <c r="E196" s="5">
        <f t="shared" si="3"/>
        <v>1</v>
      </c>
    </row>
    <row r="197" spans="1:5" x14ac:dyDescent="0.2">
      <c r="A197" s="31">
        <f>INT(DT!A1158)</f>
        <v>42592</v>
      </c>
      <c r="B197" s="5">
        <f>YEAR(DIM_SEARCHDATE[[#This Row],[SearchDate]])</f>
        <v>2016</v>
      </c>
      <c r="C197" s="5">
        <f>MONTH(DIM_SEARCHDATE[[#This Row],[SearchDate]])</f>
        <v>8</v>
      </c>
      <c r="D197" s="5">
        <f>DAY(DIM_SEARCHDATE[[#This Row],[SearchDate]])</f>
        <v>10</v>
      </c>
      <c r="E197" s="5">
        <f t="shared" si="3"/>
        <v>0</v>
      </c>
    </row>
    <row r="198" spans="1:5" x14ac:dyDescent="0.2">
      <c r="A198" s="31">
        <f>INT(DT!A1008)</f>
        <v>42599</v>
      </c>
      <c r="B198" s="5">
        <f>YEAR(DIM_SEARCHDATE[[#This Row],[SearchDate]])</f>
        <v>2016</v>
      </c>
      <c r="C198" s="5">
        <f>MONTH(DIM_SEARCHDATE[[#This Row],[SearchDate]])</f>
        <v>8</v>
      </c>
      <c r="D198" s="5">
        <f>DAY(DIM_SEARCHDATE[[#This Row],[SearchDate]])</f>
        <v>17</v>
      </c>
      <c r="E198" s="5">
        <f t="shared" si="3"/>
        <v>0</v>
      </c>
    </row>
    <row r="199" spans="1:5" x14ac:dyDescent="0.2">
      <c r="A199" s="31">
        <f>INT(DT!A3252)</f>
        <v>42603</v>
      </c>
      <c r="B199" s="5">
        <f>YEAR(DIM_SEARCHDATE[[#This Row],[SearchDate]])</f>
        <v>2016</v>
      </c>
      <c r="C199" s="5">
        <f>MONTH(DIM_SEARCHDATE[[#This Row],[SearchDate]])</f>
        <v>8</v>
      </c>
      <c r="D199" s="5">
        <f>DAY(DIM_SEARCHDATE[[#This Row],[SearchDate]])</f>
        <v>21</v>
      </c>
      <c r="E199" s="5">
        <f t="shared" si="3"/>
        <v>1</v>
      </c>
    </row>
    <row r="200" spans="1:5" x14ac:dyDescent="0.2">
      <c r="A200" s="31">
        <f>INT(DT!A2851)</f>
        <v>42605</v>
      </c>
      <c r="B200" s="5">
        <f>YEAR(DIM_SEARCHDATE[[#This Row],[SearchDate]])</f>
        <v>2016</v>
      </c>
      <c r="C200" s="5">
        <f>MONTH(DIM_SEARCHDATE[[#This Row],[SearchDate]])</f>
        <v>8</v>
      </c>
      <c r="D200" s="5">
        <f>DAY(DIM_SEARCHDATE[[#This Row],[SearchDate]])</f>
        <v>23</v>
      </c>
      <c r="E200" s="5">
        <f t="shared" si="3"/>
        <v>0</v>
      </c>
    </row>
    <row r="201" spans="1:5" x14ac:dyDescent="0.2">
      <c r="A201" s="31">
        <f>INT(DT!A2038)</f>
        <v>42608</v>
      </c>
      <c r="B201" s="5">
        <f>YEAR(DIM_SEARCHDATE[[#This Row],[SearchDate]])</f>
        <v>2016</v>
      </c>
      <c r="C201" s="5">
        <f>MONTH(DIM_SEARCHDATE[[#This Row],[SearchDate]])</f>
        <v>8</v>
      </c>
      <c r="D201" s="5">
        <f>DAY(DIM_SEARCHDATE[[#This Row],[SearchDate]])</f>
        <v>26</v>
      </c>
      <c r="E201" s="5">
        <f t="shared" si="3"/>
        <v>0</v>
      </c>
    </row>
    <row r="202" spans="1:5" x14ac:dyDescent="0.2">
      <c r="A202" s="31">
        <f>INT(DT!A2830)</f>
        <v>42610</v>
      </c>
      <c r="B202" s="5">
        <f>YEAR(DIM_SEARCHDATE[[#This Row],[SearchDate]])</f>
        <v>2016</v>
      </c>
      <c r="C202" s="5">
        <f>MONTH(DIM_SEARCHDATE[[#This Row],[SearchDate]])</f>
        <v>8</v>
      </c>
      <c r="D202" s="5">
        <f>DAY(DIM_SEARCHDATE[[#This Row],[SearchDate]])</f>
        <v>28</v>
      </c>
      <c r="E202" s="5">
        <f t="shared" si="3"/>
        <v>1</v>
      </c>
    </row>
    <row r="203" spans="1:5" x14ac:dyDescent="0.2">
      <c r="A203" s="31">
        <f>INT(DT!A2760)</f>
        <v>42611</v>
      </c>
      <c r="B203" s="5">
        <f>YEAR(DIM_SEARCHDATE[[#This Row],[SearchDate]])</f>
        <v>2016</v>
      </c>
      <c r="C203" s="5">
        <f>MONTH(DIM_SEARCHDATE[[#This Row],[SearchDate]])</f>
        <v>8</v>
      </c>
      <c r="D203" s="5">
        <f>DAY(DIM_SEARCHDATE[[#This Row],[SearchDate]])</f>
        <v>29</v>
      </c>
      <c r="E203" s="5">
        <f t="shared" si="3"/>
        <v>0</v>
      </c>
    </row>
    <row r="204" spans="1:5" x14ac:dyDescent="0.2">
      <c r="A204" s="31">
        <f>INT(DT!A330)</f>
        <v>42613</v>
      </c>
      <c r="B204" s="5">
        <f>YEAR(DIM_SEARCHDATE[[#This Row],[SearchDate]])</f>
        <v>2016</v>
      </c>
      <c r="C204" s="5">
        <f>MONTH(DIM_SEARCHDATE[[#This Row],[SearchDate]])</f>
        <v>8</v>
      </c>
      <c r="D204" s="5">
        <f>DAY(DIM_SEARCHDATE[[#This Row],[SearchDate]])</f>
        <v>31</v>
      </c>
      <c r="E204" s="5">
        <f t="shared" si="3"/>
        <v>0</v>
      </c>
    </row>
    <row r="205" spans="1:5" x14ac:dyDescent="0.2">
      <c r="A205" s="31">
        <f>INT(DT!A532)</f>
        <v>42614</v>
      </c>
      <c r="B205" s="5">
        <f>YEAR(DIM_SEARCHDATE[[#This Row],[SearchDate]])</f>
        <v>2016</v>
      </c>
      <c r="C205" s="5">
        <f>MONTH(DIM_SEARCHDATE[[#This Row],[SearchDate]])</f>
        <v>9</v>
      </c>
      <c r="D205" s="5">
        <f>DAY(DIM_SEARCHDATE[[#This Row],[SearchDate]])</f>
        <v>1</v>
      </c>
      <c r="E205" s="5">
        <f t="shared" si="3"/>
        <v>0</v>
      </c>
    </row>
    <row r="206" spans="1:5" x14ac:dyDescent="0.2">
      <c r="A206" s="31">
        <f>INT(DT!A2160)</f>
        <v>42628</v>
      </c>
      <c r="B206" s="5">
        <f>YEAR(DIM_SEARCHDATE[[#This Row],[SearchDate]])</f>
        <v>2016</v>
      </c>
      <c r="C206" s="5">
        <f>MONTH(DIM_SEARCHDATE[[#This Row],[SearchDate]])</f>
        <v>9</v>
      </c>
      <c r="D206" s="5">
        <f>DAY(DIM_SEARCHDATE[[#This Row],[SearchDate]])</f>
        <v>15</v>
      </c>
      <c r="E206" s="5">
        <f t="shared" si="3"/>
        <v>0</v>
      </c>
    </row>
    <row r="207" spans="1:5" x14ac:dyDescent="0.2">
      <c r="A207" s="31">
        <f>INT(DT!A233)</f>
        <v>42629</v>
      </c>
      <c r="B207" s="5">
        <f>YEAR(DIM_SEARCHDATE[[#This Row],[SearchDate]])</f>
        <v>2016</v>
      </c>
      <c r="C207" s="5">
        <f>MONTH(DIM_SEARCHDATE[[#This Row],[SearchDate]])</f>
        <v>9</v>
      </c>
      <c r="D207" s="5">
        <f>DAY(DIM_SEARCHDATE[[#This Row],[SearchDate]])</f>
        <v>16</v>
      </c>
      <c r="E207" s="5">
        <f t="shared" si="3"/>
        <v>0</v>
      </c>
    </row>
    <row r="208" spans="1:5" x14ac:dyDescent="0.2">
      <c r="A208" s="31">
        <f>INT(DT!A2601)</f>
        <v>42634</v>
      </c>
      <c r="B208" s="5">
        <f>YEAR(DIM_SEARCHDATE[[#This Row],[SearchDate]])</f>
        <v>2016</v>
      </c>
      <c r="C208" s="5">
        <f>MONTH(DIM_SEARCHDATE[[#This Row],[SearchDate]])</f>
        <v>9</v>
      </c>
      <c r="D208" s="5">
        <f>DAY(DIM_SEARCHDATE[[#This Row],[SearchDate]])</f>
        <v>21</v>
      </c>
      <c r="E208" s="5">
        <f t="shared" si="3"/>
        <v>0</v>
      </c>
    </row>
    <row r="209" spans="1:5" x14ac:dyDescent="0.2">
      <c r="A209" s="31">
        <f>INT(DT!A1949)</f>
        <v>42646</v>
      </c>
      <c r="B209" s="5">
        <f>YEAR(DIM_SEARCHDATE[[#This Row],[SearchDate]])</f>
        <v>2016</v>
      </c>
      <c r="C209" s="5">
        <f>MONTH(DIM_SEARCHDATE[[#This Row],[SearchDate]])</f>
        <v>10</v>
      </c>
      <c r="D209" s="5">
        <f>DAY(DIM_SEARCHDATE[[#This Row],[SearchDate]])</f>
        <v>3</v>
      </c>
      <c r="E209" s="5">
        <f t="shared" si="3"/>
        <v>0</v>
      </c>
    </row>
    <row r="210" spans="1:5" x14ac:dyDescent="0.2">
      <c r="A210" s="31">
        <f>INT(DT!A2970)</f>
        <v>42648</v>
      </c>
      <c r="B210" s="5">
        <f>YEAR(DIM_SEARCHDATE[[#This Row],[SearchDate]])</f>
        <v>2016</v>
      </c>
      <c r="C210" s="5">
        <f>MONTH(DIM_SEARCHDATE[[#This Row],[SearchDate]])</f>
        <v>10</v>
      </c>
      <c r="D210" s="5">
        <f>DAY(DIM_SEARCHDATE[[#This Row],[SearchDate]])</f>
        <v>5</v>
      </c>
      <c r="E210" s="5">
        <f t="shared" si="3"/>
        <v>0</v>
      </c>
    </row>
    <row r="211" spans="1:5" x14ac:dyDescent="0.2">
      <c r="A211" s="31">
        <f>INT(DT!A3068)</f>
        <v>42654</v>
      </c>
      <c r="B211" s="5">
        <f>YEAR(DIM_SEARCHDATE[[#This Row],[SearchDate]])</f>
        <v>2016</v>
      </c>
      <c r="C211" s="5">
        <f>MONTH(DIM_SEARCHDATE[[#This Row],[SearchDate]])</f>
        <v>10</v>
      </c>
      <c r="D211" s="5">
        <f>DAY(DIM_SEARCHDATE[[#This Row],[SearchDate]])</f>
        <v>11</v>
      </c>
      <c r="E211" s="5">
        <f t="shared" si="3"/>
        <v>0</v>
      </c>
    </row>
    <row r="212" spans="1:5" x14ac:dyDescent="0.2">
      <c r="A212" s="31">
        <f>INT(DT!A1052)</f>
        <v>42668</v>
      </c>
      <c r="B212" s="5">
        <f>YEAR(DIM_SEARCHDATE[[#This Row],[SearchDate]])</f>
        <v>2016</v>
      </c>
      <c r="C212" s="5">
        <f>MONTH(DIM_SEARCHDATE[[#This Row],[SearchDate]])</f>
        <v>10</v>
      </c>
      <c r="D212" s="5">
        <f>DAY(DIM_SEARCHDATE[[#This Row],[SearchDate]])</f>
        <v>25</v>
      </c>
      <c r="E212" s="5">
        <f t="shared" si="3"/>
        <v>0</v>
      </c>
    </row>
    <row r="213" spans="1:5" x14ac:dyDescent="0.2">
      <c r="A213" s="31">
        <f>INT(DT!A3259)</f>
        <v>42671</v>
      </c>
      <c r="B213" s="5">
        <f>YEAR(DIM_SEARCHDATE[[#This Row],[SearchDate]])</f>
        <v>2016</v>
      </c>
      <c r="C213" s="5">
        <f>MONTH(DIM_SEARCHDATE[[#This Row],[SearchDate]])</f>
        <v>10</v>
      </c>
      <c r="D213" s="5">
        <f>DAY(DIM_SEARCHDATE[[#This Row],[SearchDate]])</f>
        <v>28</v>
      </c>
      <c r="E213" s="5">
        <f t="shared" si="3"/>
        <v>0</v>
      </c>
    </row>
    <row r="214" spans="1:5" x14ac:dyDescent="0.2">
      <c r="A214" s="31">
        <f>INT(DT!A1011)</f>
        <v>42674</v>
      </c>
      <c r="B214" s="5">
        <f>YEAR(DIM_SEARCHDATE[[#This Row],[SearchDate]])</f>
        <v>2016</v>
      </c>
      <c r="C214" s="5">
        <f>MONTH(DIM_SEARCHDATE[[#This Row],[SearchDate]])</f>
        <v>10</v>
      </c>
      <c r="D214" s="5">
        <f>DAY(DIM_SEARCHDATE[[#This Row],[SearchDate]])</f>
        <v>31</v>
      </c>
      <c r="E214" s="5">
        <f t="shared" si="3"/>
        <v>0</v>
      </c>
    </row>
    <row r="215" spans="1:5" x14ac:dyDescent="0.2">
      <c r="A215" s="31">
        <f>INT(DT!A843)</f>
        <v>42679</v>
      </c>
      <c r="B215" s="5">
        <f>YEAR(DIM_SEARCHDATE[[#This Row],[SearchDate]])</f>
        <v>2016</v>
      </c>
      <c r="C215" s="5">
        <f>MONTH(DIM_SEARCHDATE[[#This Row],[SearchDate]])</f>
        <v>11</v>
      </c>
      <c r="D215" s="5">
        <f>DAY(DIM_SEARCHDATE[[#This Row],[SearchDate]])</f>
        <v>5</v>
      </c>
      <c r="E215" s="5">
        <f t="shared" si="3"/>
        <v>1</v>
      </c>
    </row>
    <row r="216" spans="1:5" x14ac:dyDescent="0.2">
      <c r="A216" s="31">
        <f>INT(DT!A1124)</f>
        <v>42684</v>
      </c>
      <c r="B216" s="5">
        <f>YEAR(DIM_SEARCHDATE[[#This Row],[SearchDate]])</f>
        <v>2016</v>
      </c>
      <c r="C216" s="5">
        <f>MONTH(DIM_SEARCHDATE[[#This Row],[SearchDate]])</f>
        <v>11</v>
      </c>
      <c r="D216" s="5">
        <f>DAY(DIM_SEARCHDATE[[#This Row],[SearchDate]])</f>
        <v>10</v>
      </c>
      <c r="E216" s="5">
        <f t="shared" si="3"/>
        <v>0</v>
      </c>
    </row>
    <row r="217" spans="1:5" x14ac:dyDescent="0.2">
      <c r="A217" s="31">
        <f>INT(DT!A3202)</f>
        <v>42685</v>
      </c>
      <c r="B217" s="5">
        <f>YEAR(DIM_SEARCHDATE[[#This Row],[SearchDate]])</f>
        <v>2016</v>
      </c>
      <c r="C217" s="5">
        <f>MONTH(DIM_SEARCHDATE[[#This Row],[SearchDate]])</f>
        <v>11</v>
      </c>
      <c r="D217" s="5">
        <f>DAY(DIM_SEARCHDATE[[#This Row],[SearchDate]])</f>
        <v>11</v>
      </c>
      <c r="E217" s="5">
        <f t="shared" si="3"/>
        <v>0</v>
      </c>
    </row>
    <row r="218" spans="1:5" x14ac:dyDescent="0.2">
      <c r="A218" s="31">
        <f>INT(DT!A2112)</f>
        <v>42690</v>
      </c>
      <c r="B218" s="5">
        <f>YEAR(DIM_SEARCHDATE[[#This Row],[SearchDate]])</f>
        <v>2016</v>
      </c>
      <c r="C218" s="5">
        <f>MONTH(DIM_SEARCHDATE[[#This Row],[SearchDate]])</f>
        <v>11</v>
      </c>
      <c r="D218" s="5">
        <f>DAY(DIM_SEARCHDATE[[#This Row],[SearchDate]])</f>
        <v>16</v>
      </c>
      <c r="E218" s="5">
        <f t="shared" si="3"/>
        <v>0</v>
      </c>
    </row>
    <row r="219" spans="1:5" x14ac:dyDescent="0.2">
      <c r="A219" s="31">
        <f>INT(DT!A835)</f>
        <v>42693</v>
      </c>
      <c r="B219" s="5">
        <f>YEAR(DIM_SEARCHDATE[[#This Row],[SearchDate]])</f>
        <v>2016</v>
      </c>
      <c r="C219" s="5">
        <f>MONTH(DIM_SEARCHDATE[[#This Row],[SearchDate]])</f>
        <v>11</v>
      </c>
      <c r="D219" s="5">
        <f>DAY(DIM_SEARCHDATE[[#This Row],[SearchDate]])</f>
        <v>19</v>
      </c>
      <c r="E219" s="5">
        <f t="shared" si="3"/>
        <v>1</v>
      </c>
    </row>
    <row r="220" spans="1:5" x14ac:dyDescent="0.2">
      <c r="A220" s="31">
        <f>INT(DT!A2549)</f>
        <v>42696</v>
      </c>
      <c r="B220" s="5">
        <f>YEAR(DIM_SEARCHDATE[[#This Row],[SearchDate]])</f>
        <v>2016</v>
      </c>
      <c r="C220" s="5">
        <f>MONTH(DIM_SEARCHDATE[[#This Row],[SearchDate]])</f>
        <v>11</v>
      </c>
      <c r="D220" s="5">
        <f>DAY(DIM_SEARCHDATE[[#This Row],[SearchDate]])</f>
        <v>22</v>
      </c>
      <c r="E220" s="5">
        <f t="shared" si="3"/>
        <v>0</v>
      </c>
    </row>
    <row r="221" spans="1:5" x14ac:dyDescent="0.2">
      <c r="A221" s="31">
        <f>INT(DT!A706)</f>
        <v>42700</v>
      </c>
      <c r="B221" s="5">
        <f>YEAR(DIM_SEARCHDATE[[#This Row],[SearchDate]])</f>
        <v>2016</v>
      </c>
      <c r="C221" s="5">
        <f>MONTH(DIM_SEARCHDATE[[#This Row],[SearchDate]])</f>
        <v>11</v>
      </c>
      <c r="D221" s="5">
        <f>DAY(DIM_SEARCHDATE[[#This Row],[SearchDate]])</f>
        <v>26</v>
      </c>
      <c r="E221" s="5">
        <f t="shared" si="3"/>
        <v>1</v>
      </c>
    </row>
    <row r="222" spans="1:5" x14ac:dyDescent="0.2">
      <c r="A222" s="31">
        <f>INT(DT!A2216)</f>
        <v>42705</v>
      </c>
      <c r="B222" s="5">
        <f>YEAR(DIM_SEARCHDATE[[#This Row],[SearchDate]])</f>
        <v>2016</v>
      </c>
      <c r="C222" s="5">
        <f>MONTH(DIM_SEARCHDATE[[#This Row],[SearchDate]])</f>
        <v>12</v>
      </c>
      <c r="D222" s="5">
        <f>DAY(DIM_SEARCHDATE[[#This Row],[SearchDate]])</f>
        <v>1</v>
      </c>
      <c r="E222" s="5">
        <f t="shared" si="3"/>
        <v>0</v>
      </c>
    </row>
    <row r="223" spans="1:5" x14ac:dyDescent="0.2">
      <c r="A223" s="31">
        <f>INT(DT!A562)</f>
        <v>42708</v>
      </c>
      <c r="B223" s="5">
        <f>YEAR(DIM_SEARCHDATE[[#This Row],[SearchDate]])</f>
        <v>2016</v>
      </c>
      <c r="C223" s="5">
        <f>MONTH(DIM_SEARCHDATE[[#This Row],[SearchDate]])</f>
        <v>12</v>
      </c>
      <c r="D223" s="5">
        <f>DAY(DIM_SEARCHDATE[[#This Row],[SearchDate]])</f>
        <v>4</v>
      </c>
      <c r="E223" s="5">
        <f t="shared" si="3"/>
        <v>1</v>
      </c>
    </row>
    <row r="224" spans="1:5" x14ac:dyDescent="0.2">
      <c r="A224" s="31">
        <f>INT(DT!A2423)</f>
        <v>42715</v>
      </c>
      <c r="B224" s="5">
        <f>YEAR(DIM_SEARCHDATE[[#This Row],[SearchDate]])</f>
        <v>2016</v>
      </c>
      <c r="C224" s="5">
        <f>MONTH(DIM_SEARCHDATE[[#This Row],[SearchDate]])</f>
        <v>12</v>
      </c>
      <c r="D224" s="5">
        <f>DAY(DIM_SEARCHDATE[[#This Row],[SearchDate]])</f>
        <v>11</v>
      </c>
      <c r="E224" s="5">
        <f t="shared" si="3"/>
        <v>1</v>
      </c>
    </row>
    <row r="225" spans="1:5" x14ac:dyDescent="0.2">
      <c r="A225" s="31">
        <f>INT(DT!A2665)</f>
        <v>42720</v>
      </c>
      <c r="B225" s="5">
        <f>YEAR(DIM_SEARCHDATE[[#This Row],[SearchDate]])</f>
        <v>2016</v>
      </c>
      <c r="C225" s="5">
        <f>MONTH(DIM_SEARCHDATE[[#This Row],[SearchDate]])</f>
        <v>12</v>
      </c>
      <c r="D225" s="5">
        <f>DAY(DIM_SEARCHDATE[[#This Row],[SearchDate]])</f>
        <v>16</v>
      </c>
      <c r="E225" s="5">
        <f t="shared" si="3"/>
        <v>0</v>
      </c>
    </row>
    <row r="226" spans="1:5" x14ac:dyDescent="0.2">
      <c r="A226" s="31">
        <f>INT(DT!A2265)</f>
        <v>42721</v>
      </c>
      <c r="B226" s="5">
        <f>YEAR(DIM_SEARCHDATE[[#This Row],[SearchDate]])</f>
        <v>2016</v>
      </c>
      <c r="C226" s="5">
        <f>MONTH(DIM_SEARCHDATE[[#This Row],[SearchDate]])</f>
        <v>12</v>
      </c>
      <c r="D226" s="5">
        <f>DAY(DIM_SEARCHDATE[[#This Row],[SearchDate]])</f>
        <v>17</v>
      </c>
      <c r="E226" s="5">
        <f t="shared" si="3"/>
        <v>1</v>
      </c>
    </row>
    <row r="227" spans="1:5" x14ac:dyDescent="0.2">
      <c r="A227" s="31">
        <f>INT(DT!A1112)</f>
        <v>42723</v>
      </c>
      <c r="B227" s="5">
        <f>YEAR(DIM_SEARCHDATE[[#This Row],[SearchDate]])</f>
        <v>2016</v>
      </c>
      <c r="C227" s="5">
        <f>MONTH(DIM_SEARCHDATE[[#This Row],[SearchDate]])</f>
        <v>12</v>
      </c>
      <c r="D227" s="5">
        <f>DAY(DIM_SEARCHDATE[[#This Row],[SearchDate]])</f>
        <v>19</v>
      </c>
      <c r="E227" s="5">
        <f t="shared" si="3"/>
        <v>0</v>
      </c>
    </row>
    <row r="228" spans="1:5" x14ac:dyDescent="0.2">
      <c r="A228" s="31">
        <f>INT(DT!A236)</f>
        <v>42725</v>
      </c>
      <c r="B228" s="5">
        <f>YEAR(DIM_SEARCHDATE[[#This Row],[SearchDate]])</f>
        <v>2016</v>
      </c>
      <c r="C228" s="5">
        <f>MONTH(DIM_SEARCHDATE[[#This Row],[SearchDate]])</f>
        <v>12</v>
      </c>
      <c r="D228" s="5">
        <f>DAY(DIM_SEARCHDATE[[#This Row],[SearchDate]])</f>
        <v>21</v>
      </c>
      <c r="E228" s="5">
        <f t="shared" si="3"/>
        <v>0</v>
      </c>
    </row>
    <row r="229" spans="1:5" x14ac:dyDescent="0.2">
      <c r="A229" s="31">
        <f>INT(DT!A700)</f>
        <v>42728</v>
      </c>
      <c r="B229" s="5">
        <f>YEAR(DIM_SEARCHDATE[[#This Row],[SearchDate]])</f>
        <v>2016</v>
      </c>
      <c r="C229" s="5">
        <f>MONTH(DIM_SEARCHDATE[[#This Row],[SearchDate]])</f>
        <v>12</v>
      </c>
      <c r="D229" s="5">
        <f>DAY(DIM_SEARCHDATE[[#This Row],[SearchDate]])</f>
        <v>24</v>
      </c>
      <c r="E229" s="5">
        <f t="shared" si="3"/>
        <v>1</v>
      </c>
    </row>
    <row r="230" spans="1:5" x14ac:dyDescent="0.2">
      <c r="A230" s="31">
        <f>INT(DT!A2684)</f>
        <v>42731</v>
      </c>
      <c r="B230" s="5">
        <f>YEAR(DIM_SEARCHDATE[[#This Row],[SearchDate]])</f>
        <v>2016</v>
      </c>
      <c r="C230" s="5">
        <f>MONTH(DIM_SEARCHDATE[[#This Row],[SearchDate]])</f>
        <v>12</v>
      </c>
      <c r="D230" s="5">
        <f>DAY(DIM_SEARCHDATE[[#This Row],[SearchDate]])</f>
        <v>27</v>
      </c>
      <c r="E230" s="5">
        <f t="shared" si="3"/>
        <v>0</v>
      </c>
    </row>
    <row r="231" spans="1:5" x14ac:dyDescent="0.2">
      <c r="A231" s="31">
        <f>INT(DT!A1407)</f>
        <v>42737</v>
      </c>
      <c r="B231" s="5">
        <f>YEAR(DIM_SEARCHDATE[[#This Row],[SearchDate]])</f>
        <v>2017</v>
      </c>
      <c r="C231" s="5">
        <f>MONTH(DIM_SEARCHDATE[[#This Row],[SearchDate]])</f>
        <v>1</v>
      </c>
      <c r="D231" s="5">
        <f>DAY(DIM_SEARCHDATE[[#This Row],[SearchDate]])</f>
        <v>2</v>
      </c>
      <c r="E231" s="5">
        <f t="shared" si="3"/>
        <v>0</v>
      </c>
    </row>
    <row r="232" spans="1:5" x14ac:dyDescent="0.2">
      <c r="A232" s="31">
        <f>INT(DT!A603)</f>
        <v>42738</v>
      </c>
      <c r="B232" s="5">
        <f>YEAR(DIM_SEARCHDATE[[#This Row],[SearchDate]])</f>
        <v>2017</v>
      </c>
      <c r="C232" s="5">
        <f>MONTH(DIM_SEARCHDATE[[#This Row],[SearchDate]])</f>
        <v>1</v>
      </c>
      <c r="D232" s="5">
        <f>DAY(DIM_SEARCHDATE[[#This Row],[SearchDate]])</f>
        <v>3</v>
      </c>
      <c r="E232" s="5">
        <f t="shared" si="3"/>
        <v>0</v>
      </c>
    </row>
    <row r="233" spans="1:5" x14ac:dyDescent="0.2">
      <c r="A233" s="31">
        <f>INT(DT!A1344)</f>
        <v>42742</v>
      </c>
      <c r="B233" s="5">
        <f>YEAR(DIM_SEARCHDATE[[#This Row],[SearchDate]])</f>
        <v>2017</v>
      </c>
      <c r="C233" s="5">
        <f>MONTH(DIM_SEARCHDATE[[#This Row],[SearchDate]])</f>
        <v>1</v>
      </c>
      <c r="D233" s="5">
        <f>DAY(DIM_SEARCHDATE[[#This Row],[SearchDate]])</f>
        <v>7</v>
      </c>
      <c r="E233" s="5">
        <f t="shared" si="3"/>
        <v>1</v>
      </c>
    </row>
    <row r="234" spans="1:5" x14ac:dyDescent="0.2">
      <c r="A234" s="31">
        <f>INT(DT!A809)</f>
        <v>42747</v>
      </c>
      <c r="B234" s="5">
        <f>YEAR(DIM_SEARCHDATE[[#This Row],[SearchDate]])</f>
        <v>2017</v>
      </c>
      <c r="C234" s="5">
        <f>MONTH(DIM_SEARCHDATE[[#This Row],[SearchDate]])</f>
        <v>1</v>
      </c>
      <c r="D234" s="5">
        <f>DAY(DIM_SEARCHDATE[[#This Row],[SearchDate]])</f>
        <v>12</v>
      </c>
      <c r="E234" s="5">
        <f t="shared" si="3"/>
        <v>0</v>
      </c>
    </row>
    <row r="235" spans="1:5" x14ac:dyDescent="0.2">
      <c r="A235" s="31">
        <f>INT(DT!A41)</f>
        <v>42749</v>
      </c>
      <c r="B235" s="5">
        <f>YEAR(DIM_SEARCHDATE[[#This Row],[SearchDate]])</f>
        <v>2017</v>
      </c>
      <c r="C235" s="5">
        <f>MONTH(DIM_SEARCHDATE[[#This Row],[SearchDate]])</f>
        <v>1</v>
      </c>
      <c r="D235" s="5">
        <f>DAY(DIM_SEARCHDATE[[#This Row],[SearchDate]])</f>
        <v>14</v>
      </c>
      <c r="E235" s="5">
        <f t="shared" si="3"/>
        <v>1</v>
      </c>
    </row>
    <row r="236" spans="1:5" x14ac:dyDescent="0.2">
      <c r="A236" s="31">
        <f>INT(DT!A2187)</f>
        <v>42755</v>
      </c>
      <c r="B236" s="5">
        <f>YEAR(DIM_SEARCHDATE[[#This Row],[SearchDate]])</f>
        <v>2017</v>
      </c>
      <c r="C236" s="5">
        <f>MONTH(DIM_SEARCHDATE[[#This Row],[SearchDate]])</f>
        <v>1</v>
      </c>
      <c r="D236" s="5">
        <f>DAY(DIM_SEARCHDATE[[#This Row],[SearchDate]])</f>
        <v>20</v>
      </c>
      <c r="E236" s="5">
        <f t="shared" si="3"/>
        <v>0</v>
      </c>
    </row>
    <row r="237" spans="1:5" x14ac:dyDescent="0.2">
      <c r="A237" s="31">
        <f>INT(DT!A269)</f>
        <v>42761</v>
      </c>
      <c r="B237" s="5">
        <f>YEAR(DIM_SEARCHDATE[[#This Row],[SearchDate]])</f>
        <v>2017</v>
      </c>
      <c r="C237" s="5">
        <f>MONTH(DIM_SEARCHDATE[[#This Row],[SearchDate]])</f>
        <v>1</v>
      </c>
      <c r="D237" s="5">
        <f>DAY(DIM_SEARCHDATE[[#This Row],[SearchDate]])</f>
        <v>26</v>
      </c>
      <c r="E237" s="5">
        <f t="shared" si="3"/>
        <v>0</v>
      </c>
    </row>
    <row r="238" spans="1:5" x14ac:dyDescent="0.2">
      <c r="A238" s="31">
        <f>INT(DT!A598)</f>
        <v>42763</v>
      </c>
      <c r="B238" s="5">
        <f>YEAR(DIM_SEARCHDATE[[#This Row],[SearchDate]])</f>
        <v>2017</v>
      </c>
      <c r="C238" s="5">
        <f>MONTH(DIM_SEARCHDATE[[#This Row],[SearchDate]])</f>
        <v>1</v>
      </c>
      <c r="D238" s="5">
        <f>DAY(DIM_SEARCHDATE[[#This Row],[SearchDate]])</f>
        <v>28</v>
      </c>
      <c r="E238" s="5">
        <f t="shared" si="3"/>
        <v>1</v>
      </c>
    </row>
    <row r="239" spans="1:5" x14ac:dyDescent="0.2">
      <c r="A239" s="31">
        <f>INT(DT!A268)</f>
        <v>42771</v>
      </c>
      <c r="B239" s="5">
        <f>YEAR(DIM_SEARCHDATE[[#This Row],[SearchDate]])</f>
        <v>2017</v>
      </c>
      <c r="C239" s="5">
        <f>MONTH(DIM_SEARCHDATE[[#This Row],[SearchDate]])</f>
        <v>2</v>
      </c>
      <c r="D239" s="5">
        <f>DAY(DIM_SEARCHDATE[[#This Row],[SearchDate]])</f>
        <v>5</v>
      </c>
      <c r="E239" s="5">
        <f t="shared" si="3"/>
        <v>1</v>
      </c>
    </row>
    <row r="240" spans="1:5" x14ac:dyDescent="0.2">
      <c r="A240" s="31">
        <f>INT(DT!A2122)</f>
        <v>42773</v>
      </c>
      <c r="B240" s="5">
        <f>YEAR(DIM_SEARCHDATE[[#This Row],[SearchDate]])</f>
        <v>2017</v>
      </c>
      <c r="C240" s="5">
        <f>MONTH(DIM_SEARCHDATE[[#This Row],[SearchDate]])</f>
        <v>2</v>
      </c>
      <c r="D240" s="5">
        <f>DAY(DIM_SEARCHDATE[[#This Row],[SearchDate]])</f>
        <v>7</v>
      </c>
      <c r="E240" s="5">
        <f t="shared" si="3"/>
        <v>0</v>
      </c>
    </row>
    <row r="241" spans="1:5" x14ac:dyDescent="0.2">
      <c r="A241" s="31">
        <f>INT(DT!A2453)</f>
        <v>42777</v>
      </c>
      <c r="B241" s="5">
        <f>YEAR(DIM_SEARCHDATE[[#This Row],[SearchDate]])</f>
        <v>2017</v>
      </c>
      <c r="C241" s="5">
        <f>MONTH(DIM_SEARCHDATE[[#This Row],[SearchDate]])</f>
        <v>2</v>
      </c>
      <c r="D241" s="5">
        <f>DAY(DIM_SEARCHDATE[[#This Row],[SearchDate]])</f>
        <v>11</v>
      </c>
      <c r="E241" s="5">
        <f t="shared" si="3"/>
        <v>1</v>
      </c>
    </row>
    <row r="242" spans="1:5" x14ac:dyDescent="0.2">
      <c r="A242" s="31">
        <f>INT(DT!A862)</f>
        <v>42778</v>
      </c>
      <c r="B242" s="5">
        <f>YEAR(DIM_SEARCHDATE[[#This Row],[SearchDate]])</f>
        <v>2017</v>
      </c>
      <c r="C242" s="5">
        <f>MONTH(DIM_SEARCHDATE[[#This Row],[SearchDate]])</f>
        <v>2</v>
      </c>
      <c r="D242" s="5">
        <f>DAY(DIM_SEARCHDATE[[#This Row],[SearchDate]])</f>
        <v>12</v>
      </c>
      <c r="E242" s="5">
        <f t="shared" si="3"/>
        <v>1</v>
      </c>
    </row>
    <row r="243" spans="1:5" x14ac:dyDescent="0.2">
      <c r="A243" s="31">
        <f>INT(DT!A3200)</f>
        <v>42787</v>
      </c>
      <c r="B243" s="5">
        <f>YEAR(DIM_SEARCHDATE[[#This Row],[SearchDate]])</f>
        <v>2017</v>
      </c>
      <c r="C243" s="5">
        <f>MONTH(DIM_SEARCHDATE[[#This Row],[SearchDate]])</f>
        <v>2</v>
      </c>
      <c r="D243" s="5">
        <f>DAY(DIM_SEARCHDATE[[#This Row],[SearchDate]])</f>
        <v>21</v>
      </c>
      <c r="E243" s="5">
        <f t="shared" si="3"/>
        <v>0</v>
      </c>
    </row>
    <row r="244" spans="1:5" x14ac:dyDescent="0.2">
      <c r="A244" s="31">
        <f>INT(DT!A2452)</f>
        <v>42789</v>
      </c>
      <c r="B244" s="5">
        <f>YEAR(DIM_SEARCHDATE[[#This Row],[SearchDate]])</f>
        <v>2017</v>
      </c>
      <c r="C244" s="5">
        <f>MONTH(DIM_SEARCHDATE[[#This Row],[SearchDate]])</f>
        <v>2</v>
      </c>
      <c r="D244" s="5">
        <f>DAY(DIM_SEARCHDATE[[#This Row],[SearchDate]])</f>
        <v>23</v>
      </c>
      <c r="E244" s="5">
        <f t="shared" si="3"/>
        <v>0</v>
      </c>
    </row>
    <row r="245" spans="1:5" x14ac:dyDescent="0.2">
      <c r="A245" s="31">
        <f>INT(DT!A366)</f>
        <v>42795</v>
      </c>
      <c r="B245" s="5">
        <f>YEAR(DIM_SEARCHDATE[[#This Row],[SearchDate]])</f>
        <v>2017</v>
      </c>
      <c r="C245" s="5">
        <f>MONTH(DIM_SEARCHDATE[[#This Row],[SearchDate]])</f>
        <v>3</v>
      </c>
      <c r="D245" s="5">
        <f>DAY(DIM_SEARCHDATE[[#This Row],[SearchDate]])</f>
        <v>1</v>
      </c>
      <c r="E245" s="5">
        <f t="shared" si="3"/>
        <v>0</v>
      </c>
    </row>
    <row r="246" spans="1:5" x14ac:dyDescent="0.2">
      <c r="A246" s="31">
        <f>INT(DT!A298)</f>
        <v>42797</v>
      </c>
      <c r="B246" s="5">
        <f>YEAR(DIM_SEARCHDATE[[#This Row],[SearchDate]])</f>
        <v>2017</v>
      </c>
      <c r="C246" s="5">
        <f>MONTH(DIM_SEARCHDATE[[#This Row],[SearchDate]])</f>
        <v>3</v>
      </c>
      <c r="D246" s="5">
        <f>DAY(DIM_SEARCHDATE[[#This Row],[SearchDate]])</f>
        <v>3</v>
      </c>
      <c r="E246" s="5">
        <f t="shared" si="3"/>
        <v>0</v>
      </c>
    </row>
    <row r="247" spans="1:5" x14ac:dyDescent="0.2">
      <c r="A247" s="31">
        <f>INT(DT!A2560)</f>
        <v>42800</v>
      </c>
      <c r="B247" s="5">
        <f>YEAR(DIM_SEARCHDATE[[#This Row],[SearchDate]])</f>
        <v>2017</v>
      </c>
      <c r="C247" s="5">
        <f>MONTH(DIM_SEARCHDATE[[#This Row],[SearchDate]])</f>
        <v>3</v>
      </c>
      <c r="D247" s="5">
        <f>DAY(DIM_SEARCHDATE[[#This Row],[SearchDate]])</f>
        <v>6</v>
      </c>
      <c r="E247" s="5">
        <f t="shared" si="3"/>
        <v>0</v>
      </c>
    </row>
    <row r="248" spans="1:5" x14ac:dyDescent="0.2">
      <c r="A248" s="31">
        <f>INT(DT!A857)</f>
        <v>42809</v>
      </c>
      <c r="B248" s="5">
        <f>YEAR(DIM_SEARCHDATE[[#This Row],[SearchDate]])</f>
        <v>2017</v>
      </c>
      <c r="C248" s="5">
        <f>MONTH(DIM_SEARCHDATE[[#This Row],[SearchDate]])</f>
        <v>3</v>
      </c>
      <c r="D248" s="5">
        <f>DAY(DIM_SEARCHDATE[[#This Row],[SearchDate]])</f>
        <v>15</v>
      </c>
      <c r="E248" s="5">
        <f t="shared" si="3"/>
        <v>0</v>
      </c>
    </row>
    <row r="249" spans="1:5" x14ac:dyDescent="0.2">
      <c r="A249" s="31">
        <f>INT(DT!A2392)</f>
        <v>42811</v>
      </c>
      <c r="B249" s="5">
        <f>YEAR(DIM_SEARCHDATE[[#This Row],[SearchDate]])</f>
        <v>2017</v>
      </c>
      <c r="C249" s="5">
        <f>MONTH(DIM_SEARCHDATE[[#This Row],[SearchDate]])</f>
        <v>3</v>
      </c>
      <c r="D249" s="5">
        <f>DAY(DIM_SEARCHDATE[[#This Row],[SearchDate]])</f>
        <v>17</v>
      </c>
      <c r="E249" s="5">
        <f t="shared" si="3"/>
        <v>0</v>
      </c>
    </row>
    <row r="250" spans="1:5" x14ac:dyDescent="0.2">
      <c r="A250" s="31">
        <f>INT(DT!A985)</f>
        <v>42813</v>
      </c>
      <c r="B250" s="5">
        <f>YEAR(DIM_SEARCHDATE[[#This Row],[SearchDate]])</f>
        <v>2017</v>
      </c>
      <c r="C250" s="5">
        <f>MONTH(DIM_SEARCHDATE[[#This Row],[SearchDate]])</f>
        <v>3</v>
      </c>
      <c r="D250" s="5">
        <f>DAY(DIM_SEARCHDATE[[#This Row],[SearchDate]])</f>
        <v>19</v>
      </c>
      <c r="E250" s="5">
        <f t="shared" si="3"/>
        <v>1</v>
      </c>
    </row>
    <row r="251" spans="1:5" x14ac:dyDescent="0.2">
      <c r="A251" s="31">
        <f>INT(DT!A2823)</f>
        <v>42817</v>
      </c>
      <c r="B251" s="5">
        <f>YEAR(DIM_SEARCHDATE[[#This Row],[SearchDate]])</f>
        <v>2017</v>
      </c>
      <c r="C251" s="5">
        <f>MONTH(DIM_SEARCHDATE[[#This Row],[SearchDate]])</f>
        <v>3</v>
      </c>
      <c r="D251" s="5">
        <f>DAY(DIM_SEARCHDATE[[#This Row],[SearchDate]])</f>
        <v>23</v>
      </c>
      <c r="E251" s="5">
        <f t="shared" si="3"/>
        <v>0</v>
      </c>
    </row>
    <row r="252" spans="1:5" x14ac:dyDescent="0.2">
      <c r="A252" s="31">
        <f>INT(DT!A592)</f>
        <v>42818</v>
      </c>
      <c r="B252" s="5">
        <f>YEAR(DIM_SEARCHDATE[[#This Row],[SearchDate]])</f>
        <v>2017</v>
      </c>
      <c r="C252" s="5">
        <f>MONTH(DIM_SEARCHDATE[[#This Row],[SearchDate]])</f>
        <v>3</v>
      </c>
      <c r="D252" s="5">
        <f>DAY(DIM_SEARCHDATE[[#This Row],[SearchDate]])</f>
        <v>24</v>
      </c>
      <c r="E252" s="5">
        <f t="shared" si="3"/>
        <v>0</v>
      </c>
    </row>
    <row r="253" spans="1:5" x14ac:dyDescent="0.2">
      <c r="A253" s="31">
        <f>INT(DT!A1010)</f>
        <v>42825</v>
      </c>
      <c r="B253" s="5">
        <f>YEAR(DIM_SEARCHDATE[[#This Row],[SearchDate]])</f>
        <v>2017</v>
      </c>
      <c r="C253" s="5">
        <f>MONTH(DIM_SEARCHDATE[[#This Row],[SearchDate]])</f>
        <v>3</v>
      </c>
      <c r="D253" s="5">
        <f>DAY(DIM_SEARCHDATE[[#This Row],[SearchDate]])</f>
        <v>31</v>
      </c>
      <c r="E253" s="5">
        <f t="shared" si="3"/>
        <v>0</v>
      </c>
    </row>
    <row r="254" spans="1:5" x14ac:dyDescent="0.2">
      <c r="A254" s="31">
        <f>INT(DT!A867)</f>
        <v>42830</v>
      </c>
      <c r="B254" s="5">
        <f>YEAR(DIM_SEARCHDATE[[#This Row],[SearchDate]])</f>
        <v>2017</v>
      </c>
      <c r="C254" s="5">
        <f>MONTH(DIM_SEARCHDATE[[#This Row],[SearchDate]])</f>
        <v>4</v>
      </c>
      <c r="D254" s="5">
        <f>DAY(DIM_SEARCHDATE[[#This Row],[SearchDate]])</f>
        <v>5</v>
      </c>
      <c r="E254" s="5">
        <f t="shared" si="3"/>
        <v>0</v>
      </c>
    </row>
    <row r="255" spans="1:5" x14ac:dyDescent="0.2">
      <c r="A255" s="31">
        <f>INT(DT!A521)</f>
        <v>42831</v>
      </c>
      <c r="B255" s="5">
        <f>YEAR(DIM_SEARCHDATE[[#This Row],[SearchDate]])</f>
        <v>2017</v>
      </c>
      <c r="C255" s="5">
        <f>MONTH(DIM_SEARCHDATE[[#This Row],[SearchDate]])</f>
        <v>4</v>
      </c>
      <c r="D255" s="5">
        <f>DAY(DIM_SEARCHDATE[[#This Row],[SearchDate]])</f>
        <v>6</v>
      </c>
      <c r="E255" s="5">
        <f t="shared" si="3"/>
        <v>0</v>
      </c>
    </row>
    <row r="256" spans="1:5" x14ac:dyDescent="0.2">
      <c r="A256" s="31">
        <f>INT(DT!A2909)</f>
        <v>42833</v>
      </c>
      <c r="B256" s="5">
        <f>YEAR(DIM_SEARCHDATE[[#This Row],[SearchDate]])</f>
        <v>2017</v>
      </c>
      <c r="C256" s="5">
        <f>MONTH(DIM_SEARCHDATE[[#This Row],[SearchDate]])</f>
        <v>4</v>
      </c>
      <c r="D256" s="5">
        <f>DAY(DIM_SEARCHDATE[[#This Row],[SearchDate]])</f>
        <v>8</v>
      </c>
      <c r="E256" s="5">
        <f t="shared" si="3"/>
        <v>1</v>
      </c>
    </row>
    <row r="257" spans="1:5" x14ac:dyDescent="0.2">
      <c r="A257" s="31">
        <f>INT(DT!A642)</f>
        <v>42837</v>
      </c>
      <c r="B257" s="5">
        <f>YEAR(DIM_SEARCHDATE[[#This Row],[SearchDate]])</f>
        <v>2017</v>
      </c>
      <c r="C257" s="5">
        <f>MONTH(DIM_SEARCHDATE[[#This Row],[SearchDate]])</f>
        <v>4</v>
      </c>
      <c r="D257" s="5">
        <f>DAY(DIM_SEARCHDATE[[#This Row],[SearchDate]])</f>
        <v>12</v>
      </c>
      <c r="E257" s="5">
        <f t="shared" si="3"/>
        <v>0</v>
      </c>
    </row>
    <row r="258" spans="1:5" x14ac:dyDescent="0.2">
      <c r="A258" s="31">
        <f>INT(DT!A2306)</f>
        <v>42841</v>
      </c>
      <c r="B258" s="5">
        <f>YEAR(DIM_SEARCHDATE[[#This Row],[SearchDate]])</f>
        <v>2017</v>
      </c>
      <c r="C258" s="5">
        <f>MONTH(DIM_SEARCHDATE[[#This Row],[SearchDate]])</f>
        <v>4</v>
      </c>
      <c r="D258" s="5">
        <f>DAY(DIM_SEARCHDATE[[#This Row],[SearchDate]])</f>
        <v>16</v>
      </c>
      <c r="E258" s="5">
        <f t="shared" ref="E258:E321" si="4">IF(WEEKDAY(A258, 2) &gt; 5, 1, 0)</f>
        <v>1</v>
      </c>
    </row>
    <row r="259" spans="1:5" x14ac:dyDescent="0.2">
      <c r="A259" s="31">
        <f>INT(DT!A657)</f>
        <v>42845</v>
      </c>
      <c r="B259" s="5">
        <f>YEAR(DIM_SEARCHDATE[[#This Row],[SearchDate]])</f>
        <v>2017</v>
      </c>
      <c r="C259" s="5">
        <f>MONTH(DIM_SEARCHDATE[[#This Row],[SearchDate]])</f>
        <v>4</v>
      </c>
      <c r="D259" s="5">
        <f>DAY(DIM_SEARCHDATE[[#This Row],[SearchDate]])</f>
        <v>20</v>
      </c>
      <c r="E259" s="5">
        <f t="shared" si="4"/>
        <v>0</v>
      </c>
    </row>
    <row r="260" spans="1:5" x14ac:dyDescent="0.2">
      <c r="A260" s="31">
        <f>INT(DT!A117)</f>
        <v>42847</v>
      </c>
      <c r="B260" s="5">
        <f>YEAR(DIM_SEARCHDATE[[#This Row],[SearchDate]])</f>
        <v>2017</v>
      </c>
      <c r="C260" s="5">
        <f>MONTH(DIM_SEARCHDATE[[#This Row],[SearchDate]])</f>
        <v>4</v>
      </c>
      <c r="D260" s="5">
        <f>DAY(DIM_SEARCHDATE[[#This Row],[SearchDate]])</f>
        <v>22</v>
      </c>
      <c r="E260" s="5">
        <f t="shared" si="4"/>
        <v>1</v>
      </c>
    </row>
    <row r="261" spans="1:5" x14ac:dyDescent="0.2">
      <c r="A261" s="31">
        <f>INT(DT!A984)</f>
        <v>42848</v>
      </c>
      <c r="B261" s="5">
        <f>YEAR(DIM_SEARCHDATE[[#This Row],[SearchDate]])</f>
        <v>2017</v>
      </c>
      <c r="C261" s="5">
        <f>MONTH(DIM_SEARCHDATE[[#This Row],[SearchDate]])</f>
        <v>4</v>
      </c>
      <c r="D261" s="5">
        <f>DAY(DIM_SEARCHDATE[[#This Row],[SearchDate]])</f>
        <v>23</v>
      </c>
      <c r="E261" s="5">
        <f t="shared" si="4"/>
        <v>1</v>
      </c>
    </row>
    <row r="262" spans="1:5" x14ac:dyDescent="0.2">
      <c r="A262" s="31">
        <f>INT(DT!A2331)</f>
        <v>42849</v>
      </c>
      <c r="B262" s="5">
        <f>YEAR(DIM_SEARCHDATE[[#This Row],[SearchDate]])</f>
        <v>2017</v>
      </c>
      <c r="C262" s="5">
        <f>MONTH(DIM_SEARCHDATE[[#This Row],[SearchDate]])</f>
        <v>4</v>
      </c>
      <c r="D262" s="5">
        <f>DAY(DIM_SEARCHDATE[[#This Row],[SearchDate]])</f>
        <v>24</v>
      </c>
      <c r="E262" s="5">
        <f t="shared" si="4"/>
        <v>0</v>
      </c>
    </row>
    <row r="263" spans="1:5" x14ac:dyDescent="0.2">
      <c r="A263" s="31">
        <f>INT(DT!A2706)</f>
        <v>42850</v>
      </c>
      <c r="B263" s="5">
        <f>YEAR(DIM_SEARCHDATE[[#This Row],[SearchDate]])</f>
        <v>2017</v>
      </c>
      <c r="C263" s="5">
        <f>MONTH(DIM_SEARCHDATE[[#This Row],[SearchDate]])</f>
        <v>4</v>
      </c>
      <c r="D263" s="5">
        <f>DAY(DIM_SEARCHDATE[[#This Row],[SearchDate]])</f>
        <v>25</v>
      </c>
      <c r="E263" s="5">
        <f t="shared" si="4"/>
        <v>0</v>
      </c>
    </row>
    <row r="264" spans="1:5" x14ac:dyDescent="0.2">
      <c r="A264" s="31">
        <f>INT(DT!A2182)</f>
        <v>42852</v>
      </c>
      <c r="B264" s="5">
        <f>YEAR(DIM_SEARCHDATE[[#This Row],[SearchDate]])</f>
        <v>2017</v>
      </c>
      <c r="C264" s="5">
        <f>MONTH(DIM_SEARCHDATE[[#This Row],[SearchDate]])</f>
        <v>4</v>
      </c>
      <c r="D264" s="5">
        <f>DAY(DIM_SEARCHDATE[[#This Row],[SearchDate]])</f>
        <v>27</v>
      </c>
      <c r="E264" s="5">
        <f t="shared" si="4"/>
        <v>0</v>
      </c>
    </row>
    <row r="265" spans="1:5" x14ac:dyDescent="0.2">
      <c r="A265" s="31">
        <f>INT(DT!A572)</f>
        <v>42855</v>
      </c>
      <c r="B265" s="5">
        <f>YEAR(DIM_SEARCHDATE[[#This Row],[SearchDate]])</f>
        <v>2017</v>
      </c>
      <c r="C265" s="5">
        <f>MONTH(DIM_SEARCHDATE[[#This Row],[SearchDate]])</f>
        <v>4</v>
      </c>
      <c r="D265" s="5">
        <f>DAY(DIM_SEARCHDATE[[#This Row],[SearchDate]])</f>
        <v>30</v>
      </c>
      <c r="E265" s="5">
        <f t="shared" si="4"/>
        <v>1</v>
      </c>
    </row>
    <row r="266" spans="1:5" x14ac:dyDescent="0.2">
      <c r="A266" s="31">
        <f>INT(DT!A2705)</f>
        <v>42858</v>
      </c>
      <c r="B266" s="5">
        <f>YEAR(DIM_SEARCHDATE[[#This Row],[SearchDate]])</f>
        <v>2017</v>
      </c>
      <c r="C266" s="5">
        <f>MONTH(DIM_SEARCHDATE[[#This Row],[SearchDate]])</f>
        <v>5</v>
      </c>
      <c r="D266" s="5">
        <f>DAY(DIM_SEARCHDATE[[#This Row],[SearchDate]])</f>
        <v>3</v>
      </c>
      <c r="E266" s="5">
        <f t="shared" si="4"/>
        <v>0</v>
      </c>
    </row>
    <row r="267" spans="1:5" x14ac:dyDescent="0.2">
      <c r="A267" s="31">
        <f>INT(DT!A309)</f>
        <v>42862</v>
      </c>
      <c r="B267" s="5">
        <f>YEAR(DIM_SEARCHDATE[[#This Row],[SearchDate]])</f>
        <v>2017</v>
      </c>
      <c r="C267" s="5">
        <f>MONTH(DIM_SEARCHDATE[[#This Row],[SearchDate]])</f>
        <v>5</v>
      </c>
      <c r="D267" s="5">
        <f>DAY(DIM_SEARCHDATE[[#This Row],[SearchDate]])</f>
        <v>7</v>
      </c>
      <c r="E267" s="5">
        <f t="shared" si="4"/>
        <v>1</v>
      </c>
    </row>
    <row r="268" spans="1:5" x14ac:dyDescent="0.2">
      <c r="A268" s="31">
        <f>INT(DT!A490)</f>
        <v>42863</v>
      </c>
      <c r="B268" s="5">
        <f>YEAR(DIM_SEARCHDATE[[#This Row],[SearchDate]])</f>
        <v>2017</v>
      </c>
      <c r="C268" s="5">
        <f>MONTH(DIM_SEARCHDATE[[#This Row],[SearchDate]])</f>
        <v>5</v>
      </c>
      <c r="D268" s="5">
        <f>DAY(DIM_SEARCHDATE[[#This Row],[SearchDate]])</f>
        <v>8</v>
      </c>
      <c r="E268" s="5">
        <f t="shared" si="4"/>
        <v>0</v>
      </c>
    </row>
    <row r="269" spans="1:5" x14ac:dyDescent="0.2">
      <c r="A269" s="31">
        <f>INT(DT!A3197)</f>
        <v>42864</v>
      </c>
      <c r="B269" s="5">
        <f>YEAR(DIM_SEARCHDATE[[#This Row],[SearchDate]])</f>
        <v>2017</v>
      </c>
      <c r="C269" s="5">
        <f>MONTH(DIM_SEARCHDATE[[#This Row],[SearchDate]])</f>
        <v>5</v>
      </c>
      <c r="D269" s="5">
        <f>DAY(DIM_SEARCHDATE[[#This Row],[SearchDate]])</f>
        <v>9</v>
      </c>
      <c r="E269" s="5">
        <f t="shared" si="4"/>
        <v>0</v>
      </c>
    </row>
    <row r="270" spans="1:5" x14ac:dyDescent="0.2">
      <c r="A270" s="31">
        <f>INT(DT!A1066)</f>
        <v>42865</v>
      </c>
      <c r="B270" s="5">
        <f>YEAR(DIM_SEARCHDATE[[#This Row],[SearchDate]])</f>
        <v>2017</v>
      </c>
      <c r="C270" s="5">
        <f>MONTH(DIM_SEARCHDATE[[#This Row],[SearchDate]])</f>
        <v>5</v>
      </c>
      <c r="D270" s="5">
        <f>DAY(DIM_SEARCHDATE[[#This Row],[SearchDate]])</f>
        <v>10</v>
      </c>
      <c r="E270" s="5">
        <f t="shared" si="4"/>
        <v>0</v>
      </c>
    </row>
    <row r="271" spans="1:5" x14ac:dyDescent="0.2">
      <c r="A271" s="31">
        <f>INT(DT!A2979)</f>
        <v>42867</v>
      </c>
      <c r="B271" s="5">
        <f>YEAR(DIM_SEARCHDATE[[#This Row],[SearchDate]])</f>
        <v>2017</v>
      </c>
      <c r="C271" s="5">
        <f>MONTH(DIM_SEARCHDATE[[#This Row],[SearchDate]])</f>
        <v>5</v>
      </c>
      <c r="D271" s="5">
        <f>DAY(DIM_SEARCHDATE[[#This Row],[SearchDate]])</f>
        <v>12</v>
      </c>
      <c r="E271" s="5">
        <f t="shared" si="4"/>
        <v>0</v>
      </c>
    </row>
    <row r="272" spans="1:5" x14ac:dyDescent="0.2">
      <c r="A272" s="31">
        <f>INT(DT!A543)</f>
        <v>42869</v>
      </c>
      <c r="B272" s="5">
        <f>YEAR(DIM_SEARCHDATE[[#This Row],[SearchDate]])</f>
        <v>2017</v>
      </c>
      <c r="C272" s="5">
        <f>MONTH(DIM_SEARCHDATE[[#This Row],[SearchDate]])</f>
        <v>5</v>
      </c>
      <c r="D272" s="5">
        <f>DAY(DIM_SEARCHDATE[[#This Row],[SearchDate]])</f>
        <v>14</v>
      </c>
      <c r="E272" s="5">
        <f t="shared" si="4"/>
        <v>1</v>
      </c>
    </row>
    <row r="273" spans="1:5" x14ac:dyDescent="0.2">
      <c r="A273" s="31">
        <f>INT(DT!A1265)</f>
        <v>42870</v>
      </c>
      <c r="B273" s="5">
        <f>YEAR(DIM_SEARCHDATE[[#This Row],[SearchDate]])</f>
        <v>2017</v>
      </c>
      <c r="C273" s="5">
        <f>MONTH(DIM_SEARCHDATE[[#This Row],[SearchDate]])</f>
        <v>5</v>
      </c>
      <c r="D273" s="5">
        <f>DAY(DIM_SEARCHDATE[[#This Row],[SearchDate]])</f>
        <v>15</v>
      </c>
      <c r="E273" s="5">
        <f t="shared" si="4"/>
        <v>0</v>
      </c>
    </row>
    <row r="274" spans="1:5" x14ac:dyDescent="0.2">
      <c r="A274" s="31">
        <f>INT(DT!A2537)</f>
        <v>42871</v>
      </c>
      <c r="B274" s="5">
        <f>YEAR(DIM_SEARCHDATE[[#This Row],[SearchDate]])</f>
        <v>2017</v>
      </c>
      <c r="C274" s="5">
        <f>MONTH(DIM_SEARCHDATE[[#This Row],[SearchDate]])</f>
        <v>5</v>
      </c>
      <c r="D274" s="5">
        <f>DAY(DIM_SEARCHDATE[[#This Row],[SearchDate]])</f>
        <v>16</v>
      </c>
      <c r="E274" s="5">
        <f t="shared" si="4"/>
        <v>0</v>
      </c>
    </row>
    <row r="275" spans="1:5" x14ac:dyDescent="0.2">
      <c r="A275" s="31">
        <f>INT(DT!A1363)</f>
        <v>42876</v>
      </c>
      <c r="B275" s="5">
        <f>YEAR(DIM_SEARCHDATE[[#This Row],[SearchDate]])</f>
        <v>2017</v>
      </c>
      <c r="C275" s="5">
        <f>MONTH(DIM_SEARCHDATE[[#This Row],[SearchDate]])</f>
        <v>5</v>
      </c>
      <c r="D275" s="5">
        <f>DAY(DIM_SEARCHDATE[[#This Row],[SearchDate]])</f>
        <v>21</v>
      </c>
      <c r="E275" s="5">
        <f t="shared" si="4"/>
        <v>1</v>
      </c>
    </row>
    <row r="276" spans="1:5" x14ac:dyDescent="0.2">
      <c r="A276" s="31">
        <f>INT(DT!A224)</f>
        <v>42879</v>
      </c>
      <c r="B276" s="5">
        <f>YEAR(DIM_SEARCHDATE[[#This Row],[SearchDate]])</f>
        <v>2017</v>
      </c>
      <c r="C276" s="5">
        <f>MONTH(DIM_SEARCHDATE[[#This Row],[SearchDate]])</f>
        <v>5</v>
      </c>
      <c r="D276" s="5">
        <f>DAY(DIM_SEARCHDATE[[#This Row],[SearchDate]])</f>
        <v>24</v>
      </c>
      <c r="E276" s="5">
        <f t="shared" si="4"/>
        <v>0</v>
      </c>
    </row>
    <row r="277" spans="1:5" x14ac:dyDescent="0.2">
      <c r="A277" s="31">
        <f>INT(DT!A1704)</f>
        <v>42880</v>
      </c>
      <c r="B277" s="5">
        <f>YEAR(DIM_SEARCHDATE[[#This Row],[SearchDate]])</f>
        <v>2017</v>
      </c>
      <c r="C277" s="5">
        <f>MONTH(DIM_SEARCHDATE[[#This Row],[SearchDate]])</f>
        <v>5</v>
      </c>
      <c r="D277" s="5">
        <f>DAY(DIM_SEARCHDATE[[#This Row],[SearchDate]])</f>
        <v>25</v>
      </c>
      <c r="E277" s="5">
        <f t="shared" si="4"/>
        <v>0</v>
      </c>
    </row>
    <row r="278" spans="1:5" x14ac:dyDescent="0.2">
      <c r="A278" s="31">
        <f>INT(DT!A1340)</f>
        <v>42881</v>
      </c>
      <c r="B278" s="5">
        <f>YEAR(DIM_SEARCHDATE[[#This Row],[SearchDate]])</f>
        <v>2017</v>
      </c>
      <c r="C278" s="5">
        <f>MONTH(DIM_SEARCHDATE[[#This Row],[SearchDate]])</f>
        <v>5</v>
      </c>
      <c r="D278" s="5">
        <f>DAY(DIM_SEARCHDATE[[#This Row],[SearchDate]])</f>
        <v>26</v>
      </c>
      <c r="E278" s="5">
        <f t="shared" si="4"/>
        <v>0</v>
      </c>
    </row>
    <row r="279" spans="1:5" x14ac:dyDescent="0.2">
      <c r="A279" s="31">
        <f>INT(DT!A1708)</f>
        <v>42882</v>
      </c>
      <c r="B279" s="5">
        <f>YEAR(DIM_SEARCHDATE[[#This Row],[SearchDate]])</f>
        <v>2017</v>
      </c>
      <c r="C279" s="5">
        <f>MONTH(DIM_SEARCHDATE[[#This Row],[SearchDate]])</f>
        <v>5</v>
      </c>
      <c r="D279" s="5">
        <f>DAY(DIM_SEARCHDATE[[#This Row],[SearchDate]])</f>
        <v>27</v>
      </c>
      <c r="E279" s="5">
        <f t="shared" si="4"/>
        <v>1</v>
      </c>
    </row>
    <row r="280" spans="1:5" x14ac:dyDescent="0.2">
      <c r="A280" s="31">
        <f>INT(DT!A2325)</f>
        <v>42883</v>
      </c>
      <c r="B280" s="5">
        <f>YEAR(DIM_SEARCHDATE[[#This Row],[SearchDate]])</f>
        <v>2017</v>
      </c>
      <c r="C280" s="5">
        <f>MONTH(DIM_SEARCHDATE[[#This Row],[SearchDate]])</f>
        <v>5</v>
      </c>
      <c r="D280" s="5">
        <f>DAY(DIM_SEARCHDATE[[#This Row],[SearchDate]])</f>
        <v>28</v>
      </c>
      <c r="E280" s="5">
        <f t="shared" si="4"/>
        <v>1</v>
      </c>
    </row>
    <row r="281" spans="1:5" x14ac:dyDescent="0.2">
      <c r="A281" s="31">
        <f>INT(DT!A1303)</f>
        <v>42885</v>
      </c>
      <c r="B281" s="5">
        <f>YEAR(DIM_SEARCHDATE[[#This Row],[SearchDate]])</f>
        <v>2017</v>
      </c>
      <c r="C281" s="5">
        <f>MONTH(DIM_SEARCHDATE[[#This Row],[SearchDate]])</f>
        <v>5</v>
      </c>
      <c r="D281" s="5">
        <f>DAY(DIM_SEARCHDATE[[#This Row],[SearchDate]])</f>
        <v>30</v>
      </c>
      <c r="E281" s="5">
        <f t="shared" si="4"/>
        <v>0</v>
      </c>
    </row>
    <row r="282" spans="1:5" x14ac:dyDescent="0.2">
      <c r="A282" s="31">
        <f>INT(DT!A579)</f>
        <v>42888</v>
      </c>
      <c r="B282" s="5">
        <f>YEAR(DIM_SEARCHDATE[[#This Row],[SearchDate]])</f>
        <v>2017</v>
      </c>
      <c r="C282" s="5">
        <f>MONTH(DIM_SEARCHDATE[[#This Row],[SearchDate]])</f>
        <v>6</v>
      </c>
      <c r="D282" s="5">
        <f>DAY(DIM_SEARCHDATE[[#This Row],[SearchDate]])</f>
        <v>2</v>
      </c>
      <c r="E282" s="5">
        <f t="shared" si="4"/>
        <v>0</v>
      </c>
    </row>
    <row r="283" spans="1:5" x14ac:dyDescent="0.2">
      <c r="A283" s="31">
        <f>INT(DT!A374)</f>
        <v>42892</v>
      </c>
      <c r="B283" s="5">
        <f>YEAR(DIM_SEARCHDATE[[#This Row],[SearchDate]])</f>
        <v>2017</v>
      </c>
      <c r="C283" s="5">
        <f>MONTH(DIM_SEARCHDATE[[#This Row],[SearchDate]])</f>
        <v>6</v>
      </c>
      <c r="D283" s="5">
        <f>DAY(DIM_SEARCHDATE[[#This Row],[SearchDate]])</f>
        <v>6</v>
      </c>
      <c r="E283" s="5">
        <f t="shared" si="4"/>
        <v>0</v>
      </c>
    </row>
    <row r="284" spans="1:5" x14ac:dyDescent="0.2">
      <c r="A284" s="31">
        <f>INT(DT!A85)</f>
        <v>42896</v>
      </c>
      <c r="B284" s="5">
        <f>YEAR(DIM_SEARCHDATE[[#This Row],[SearchDate]])</f>
        <v>2017</v>
      </c>
      <c r="C284" s="5">
        <f>MONTH(DIM_SEARCHDATE[[#This Row],[SearchDate]])</f>
        <v>6</v>
      </c>
      <c r="D284" s="5">
        <f>DAY(DIM_SEARCHDATE[[#This Row],[SearchDate]])</f>
        <v>10</v>
      </c>
      <c r="E284" s="5">
        <f t="shared" si="4"/>
        <v>1</v>
      </c>
    </row>
    <row r="285" spans="1:5" x14ac:dyDescent="0.2">
      <c r="A285" s="31">
        <f>INT(DT!A1614)</f>
        <v>42903</v>
      </c>
      <c r="B285" s="5">
        <f>YEAR(DIM_SEARCHDATE[[#This Row],[SearchDate]])</f>
        <v>2017</v>
      </c>
      <c r="C285" s="5">
        <f>MONTH(DIM_SEARCHDATE[[#This Row],[SearchDate]])</f>
        <v>6</v>
      </c>
      <c r="D285" s="5">
        <f>DAY(DIM_SEARCHDATE[[#This Row],[SearchDate]])</f>
        <v>17</v>
      </c>
      <c r="E285" s="5">
        <f t="shared" si="4"/>
        <v>1</v>
      </c>
    </row>
    <row r="286" spans="1:5" x14ac:dyDescent="0.2">
      <c r="A286" s="31">
        <f>INT(DT!A5)</f>
        <v>42904</v>
      </c>
      <c r="B286" s="5">
        <f>YEAR(DIM_SEARCHDATE[[#This Row],[SearchDate]])</f>
        <v>2017</v>
      </c>
      <c r="C286" s="5">
        <f>MONTH(DIM_SEARCHDATE[[#This Row],[SearchDate]])</f>
        <v>6</v>
      </c>
      <c r="D286" s="5">
        <f>DAY(DIM_SEARCHDATE[[#This Row],[SearchDate]])</f>
        <v>18</v>
      </c>
      <c r="E286" s="5">
        <f t="shared" si="4"/>
        <v>1</v>
      </c>
    </row>
    <row r="287" spans="1:5" x14ac:dyDescent="0.2">
      <c r="A287" s="31">
        <f>INT(DT!A2478)</f>
        <v>42906</v>
      </c>
      <c r="B287" s="5">
        <f>YEAR(DIM_SEARCHDATE[[#This Row],[SearchDate]])</f>
        <v>2017</v>
      </c>
      <c r="C287" s="5">
        <f>MONTH(DIM_SEARCHDATE[[#This Row],[SearchDate]])</f>
        <v>6</v>
      </c>
      <c r="D287" s="5">
        <f>DAY(DIM_SEARCHDATE[[#This Row],[SearchDate]])</f>
        <v>20</v>
      </c>
      <c r="E287" s="5">
        <f t="shared" si="4"/>
        <v>0</v>
      </c>
    </row>
    <row r="288" spans="1:5" x14ac:dyDescent="0.2">
      <c r="A288" s="31">
        <f>INT(DT!A1425)</f>
        <v>42914</v>
      </c>
      <c r="B288" s="5">
        <f>YEAR(DIM_SEARCHDATE[[#This Row],[SearchDate]])</f>
        <v>2017</v>
      </c>
      <c r="C288" s="5">
        <f>MONTH(DIM_SEARCHDATE[[#This Row],[SearchDate]])</f>
        <v>6</v>
      </c>
      <c r="D288" s="5">
        <f>DAY(DIM_SEARCHDATE[[#This Row],[SearchDate]])</f>
        <v>28</v>
      </c>
      <c r="E288" s="5">
        <f t="shared" si="4"/>
        <v>0</v>
      </c>
    </row>
    <row r="289" spans="1:5" x14ac:dyDescent="0.2">
      <c r="A289" s="31">
        <f>INT(DT!A1422)</f>
        <v>42918</v>
      </c>
      <c r="B289" s="5">
        <f>YEAR(DIM_SEARCHDATE[[#This Row],[SearchDate]])</f>
        <v>2017</v>
      </c>
      <c r="C289" s="5">
        <f>MONTH(DIM_SEARCHDATE[[#This Row],[SearchDate]])</f>
        <v>7</v>
      </c>
      <c r="D289" s="5">
        <f>DAY(DIM_SEARCHDATE[[#This Row],[SearchDate]])</f>
        <v>2</v>
      </c>
      <c r="E289" s="5">
        <f t="shared" si="4"/>
        <v>1</v>
      </c>
    </row>
    <row r="290" spans="1:5" x14ac:dyDescent="0.2">
      <c r="A290" s="31">
        <f>INT(DT!A1375)</f>
        <v>42919</v>
      </c>
      <c r="B290" s="5">
        <f>YEAR(DIM_SEARCHDATE[[#This Row],[SearchDate]])</f>
        <v>2017</v>
      </c>
      <c r="C290" s="5">
        <f>MONTH(DIM_SEARCHDATE[[#This Row],[SearchDate]])</f>
        <v>7</v>
      </c>
      <c r="D290" s="5">
        <f>DAY(DIM_SEARCHDATE[[#This Row],[SearchDate]])</f>
        <v>3</v>
      </c>
      <c r="E290" s="5">
        <f t="shared" si="4"/>
        <v>0</v>
      </c>
    </row>
    <row r="291" spans="1:5" x14ac:dyDescent="0.2">
      <c r="A291" s="31">
        <f>INT(DT!A1193)</f>
        <v>42920</v>
      </c>
      <c r="B291" s="5">
        <f>YEAR(DIM_SEARCHDATE[[#This Row],[SearchDate]])</f>
        <v>2017</v>
      </c>
      <c r="C291" s="5">
        <f>MONTH(DIM_SEARCHDATE[[#This Row],[SearchDate]])</f>
        <v>7</v>
      </c>
      <c r="D291" s="5">
        <f>DAY(DIM_SEARCHDATE[[#This Row],[SearchDate]])</f>
        <v>4</v>
      </c>
      <c r="E291" s="5">
        <f t="shared" si="4"/>
        <v>0</v>
      </c>
    </row>
    <row r="292" spans="1:5" x14ac:dyDescent="0.2">
      <c r="A292" s="31">
        <f>INT(DT!A2693)</f>
        <v>42933</v>
      </c>
      <c r="B292" s="5">
        <f>YEAR(DIM_SEARCHDATE[[#This Row],[SearchDate]])</f>
        <v>2017</v>
      </c>
      <c r="C292" s="5">
        <f>MONTH(DIM_SEARCHDATE[[#This Row],[SearchDate]])</f>
        <v>7</v>
      </c>
      <c r="D292" s="5">
        <f>DAY(DIM_SEARCHDATE[[#This Row],[SearchDate]])</f>
        <v>17</v>
      </c>
      <c r="E292" s="5">
        <f t="shared" si="4"/>
        <v>0</v>
      </c>
    </row>
    <row r="293" spans="1:5" x14ac:dyDescent="0.2">
      <c r="A293" s="31">
        <f>INT(DT!A2462)</f>
        <v>42935</v>
      </c>
      <c r="B293" s="5">
        <f>YEAR(DIM_SEARCHDATE[[#This Row],[SearchDate]])</f>
        <v>2017</v>
      </c>
      <c r="C293" s="5">
        <f>MONTH(DIM_SEARCHDATE[[#This Row],[SearchDate]])</f>
        <v>7</v>
      </c>
      <c r="D293" s="5">
        <f>DAY(DIM_SEARCHDATE[[#This Row],[SearchDate]])</f>
        <v>19</v>
      </c>
      <c r="E293" s="5">
        <f t="shared" si="4"/>
        <v>0</v>
      </c>
    </row>
    <row r="294" spans="1:5" x14ac:dyDescent="0.2">
      <c r="A294" s="31">
        <f>INT(DT!A3167)</f>
        <v>42936</v>
      </c>
      <c r="B294" s="5">
        <f>YEAR(DIM_SEARCHDATE[[#This Row],[SearchDate]])</f>
        <v>2017</v>
      </c>
      <c r="C294" s="5">
        <f>MONTH(DIM_SEARCHDATE[[#This Row],[SearchDate]])</f>
        <v>7</v>
      </c>
      <c r="D294" s="5">
        <f>DAY(DIM_SEARCHDATE[[#This Row],[SearchDate]])</f>
        <v>20</v>
      </c>
      <c r="E294" s="5">
        <f t="shared" si="4"/>
        <v>0</v>
      </c>
    </row>
    <row r="295" spans="1:5" x14ac:dyDescent="0.2">
      <c r="A295" s="31">
        <f>INT(DT!A2895)</f>
        <v>42937</v>
      </c>
      <c r="B295" s="5">
        <f>YEAR(DIM_SEARCHDATE[[#This Row],[SearchDate]])</f>
        <v>2017</v>
      </c>
      <c r="C295" s="5">
        <f>MONTH(DIM_SEARCHDATE[[#This Row],[SearchDate]])</f>
        <v>7</v>
      </c>
      <c r="D295" s="5">
        <f>DAY(DIM_SEARCHDATE[[#This Row],[SearchDate]])</f>
        <v>21</v>
      </c>
      <c r="E295" s="5">
        <f t="shared" si="4"/>
        <v>0</v>
      </c>
    </row>
    <row r="296" spans="1:5" x14ac:dyDescent="0.2">
      <c r="A296" s="31">
        <f>INT(DT!A1163)</f>
        <v>42942</v>
      </c>
      <c r="B296" s="5">
        <f>YEAR(DIM_SEARCHDATE[[#This Row],[SearchDate]])</f>
        <v>2017</v>
      </c>
      <c r="C296" s="5">
        <f>MONTH(DIM_SEARCHDATE[[#This Row],[SearchDate]])</f>
        <v>7</v>
      </c>
      <c r="D296" s="5">
        <f>DAY(DIM_SEARCHDATE[[#This Row],[SearchDate]])</f>
        <v>26</v>
      </c>
      <c r="E296" s="5">
        <f t="shared" si="4"/>
        <v>0</v>
      </c>
    </row>
    <row r="297" spans="1:5" x14ac:dyDescent="0.2">
      <c r="A297" s="31">
        <f>INT(DT!A1027)</f>
        <v>42943</v>
      </c>
      <c r="B297" s="5">
        <f>YEAR(DIM_SEARCHDATE[[#This Row],[SearchDate]])</f>
        <v>2017</v>
      </c>
      <c r="C297" s="5">
        <f>MONTH(DIM_SEARCHDATE[[#This Row],[SearchDate]])</f>
        <v>7</v>
      </c>
      <c r="D297" s="5">
        <f>DAY(DIM_SEARCHDATE[[#This Row],[SearchDate]])</f>
        <v>27</v>
      </c>
      <c r="E297" s="5">
        <f t="shared" si="4"/>
        <v>0</v>
      </c>
    </row>
    <row r="298" spans="1:5" x14ac:dyDescent="0.2">
      <c r="A298" s="31">
        <f>INT(DT!A3131)</f>
        <v>42947</v>
      </c>
      <c r="B298" s="5">
        <f>YEAR(DIM_SEARCHDATE[[#This Row],[SearchDate]])</f>
        <v>2017</v>
      </c>
      <c r="C298" s="5">
        <f>MONTH(DIM_SEARCHDATE[[#This Row],[SearchDate]])</f>
        <v>7</v>
      </c>
      <c r="D298" s="5">
        <f>DAY(DIM_SEARCHDATE[[#This Row],[SearchDate]])</f>
        <v>31</v>
      </c>
      <c r="E298" s="5">
        <f t="shared" si="4"/>
        <v>0</v>
      </c>
    </row>
    <row r="299" spans="1:5" x14ac:dyDescent="0.2">
      <c r="A299" s="31">
        <f>INT(DT!A2170)</f>
        <v>42949</v>
      </c>
      <c r="B299" s="5">
        <f>YEAR(DIM_SEARCHDATE[[#This Row],[SearchDate]])</f>
        <v>2017</v>
      </c>
      <c r="C299" s="5">
        <f>MONTH(DIM_SEARCHDATE[[#This Row],[SearchDate]])</f>
        <v>8</v>
      </c>
      <c r="D299" s="5">
        <f>DAY(DIM_SEARCHDATE[[#This Row],[SearchDate]])</f>
        <v>2</v>
      </c>
      <c r="E299" s="5">
        <f t="shared" si="4"/>
        <v>0</v>
      </c>
    </row>
    <row r="300" spans="1:5" x14ac:dyDescent="0.2">
      <c r="A300" s="31">
        <f>INT(DT!A3098)</f>
        <v>42952</v>
      </c>
      <c r="B300" s="5">
        <f>YEAR(DIM_SEARCHDATE[[#This Row],[SearchDate]])</f>
        <v>2017</v>
      </c>
      <c r="C300" s="5">
        <f>MONTH(DIM_SEARCHDATE[[#This Row],[SearchDate]])</f>
        <v>8</v>
      </c>
      <c r="D300" s="5">
        <f>DAY(DIM_SEARCHDATE[[#This Row],[SearchDate]])</f>
        <v>5</v>
      </c>
      <c r="E300" s="5">
        <f t="shared" si="4"/>
        <v>1</v>
      </c>
    </row>
    <row r="301" spans="1:5" x14ac:dyDescent="0.2">
      <c r="A301" s="31">
        <f>INT(DT!A1533)</f>
        <v>42953</v>
      </c>
      <c r="B301" s="5">
        <f>YEAR(DIM_SEARCHDATE[[#This Row],[SearchDate]])</f>
        <v>2017</v>
      </c>
      <c r="C301" s="5">
        <f>MONTH(DIM_SEARCHDATE[[#This Row],[SearchDate]])</f>
        <v>8</v>
      </c>
      <c r="D301" s="5">
        <f>DAY(DIM_SEARCHDATE[[#This Row],[SearchDate]])</f>
        <v>6</v>
      </c>
      <c r="E301" s="5">
        <f t="shared" si="4"/>
        <v>1</v>
      </c>
    </row>
    <row r="302" spans="1:5" x14ac:dyDescent="0.2">
      <c r="A302" s="31">
        <f>INT(DT!A3232)</f>
        <v>42954</v>
      </c>
      <c r="B302" s="5">
        <f>YEAR(DIM_SEARCHDATE[[#This Row],[SearchDate]])</f>
        <v>2017</v>
      </c>
      <c r="C302" s="5">
        <f>MONTH(DIM_SEARCHDATE[[#This Row],[SearchDate]])</f>
        <v>8</v>
      </c>
      <c r="D302" s="5">
        <f>DAY(DIM_SEARCHDATE[[#This Row],[SearchDate]])</f>
        <v>7</v>
      </c>
      <c r="E302" s="5">
        <f t="shared" si="4"/>
        <v>0</v>
      </c>
    </row>
    <row r="303" spans="1:5" x14ac:dyDescent="0.2">
      <c r="A303" s="31">
        <f>INT(DT!A2084)</f>
        <v>42957</v>
      </c>
      <c r="B303" s="5">
        <f>YEAR(DIM_SEARCHDATE[[#This Row],[SearchDate]])</f>
        <v>2017</v>
      </c>
      <c r="C303" s="5">
        <f>MONTH(DIM_SEARCHDATE[[#This Row],[SearchDate]])</f>
        <v>8</v>
      </c>
      <c r="D303" s="5">
        <f>DAY(DIM_SEARCHDATE[[#This Row],[SearchDate]])</f>
        <v>10</v>
      </c>
      <c r="E303" s="5">
        <f t="shared" si="4"/>
        <v>0</v>
      </c>
    </row>
    <row r="304" spans="1:5" x14ac:dyDescent="0.2">
      <c r="A304" s="31">
        <f>INT(DT!A210)</f>
        <v>42959</v>
      </c>
      <c r="B304" s="5">
        <f>YEAR(DIM_SEARCHDATE[[#This Row],[SearchDate]])</f>
        <v>2017</v>
      </c>
      <c r="C304" s="5">
        <f>MONTH(DIM_SEARCHDATE[[#This Row],[SearchDate]])</f>
        <v>8</v>
      </c>
      <c r="D304" s="5">
        <f>DAY(DIM_SEARCHDATE[[#This Row],[SearchDate]])</f>
        <v>12</v>
      </c>
      <c r="E304" s="5">
        <f t="shared" si="4"/>
        <v>1</v>
      </c>
    </row>
    <row r="305" spans="1:5" x14ac:dyDescent="0.2">
      <c r="A305" s="31">
        <f>INT(DT!A1631)</f>
        <v>42966</v>
      </c>
      <c r="B305" s="5">
        <f>YEAR(DIM_SEARCHDATE[[#This Row],[SearchDate]])</f>
        <v>2017</v>
      </c>
      <c r="C305" s="5">
        <f>MONTH(DIM_SEARCHDATE[[#This Row],[SearchDate]])</f>
        <v>8</v>
      </c>
      <c r="D305" s="5">
        <f>DAY(DIM_SEARCHDATE[[#This Row],[SearchDate]])</f>
        <v>19</v>
      </c>
      <c r="E305" s="5">
        <f t="shared" si="4"/>
        <v>1</v>
      </c>
    </row>
    <row r="306" spans="1:5" x14ac:dyDescent="0.2">
      <c r="A306" s="31">
        <f>INT(DT!A994)</f>
        <v>42970</v>
      </c>
      <c r="B306" s="5">
        <f>YEAR(DIM_SEARCHDATE[[#This Row],[SearchDate]])</f>
        <v>2017</v>
      </c>
      <c r="C306" s="5">
        <f>MONTH(DIM_SEARCHDATE[[#This Row],[SearchDate]])</f>
        <v>8</v>
      </c>
      <c r="D306" s="5">
        <f>DAY(DIM_SEARCHDATE[[#This Row],[SearchDate]])</f>
        <v>23</v>
      </c>
      <c r="E306" s="5">
        <f t="shared" si="4"/>
        <v>0</v>
      </c>
    </row>
    <row r="307" spans="1:5" x14ac:dyDescent="0.2">
      <c r="A307" s="31">
        <f>INT(DT!A691)</f>
        <v>42973</v>
      </c>
      <c r="B307" s="5">
        <f>YEAR(DIM_SEARCHDATE[[#This Row],[SearchDate]])</f>
        <v>2017</v>
      </c>
      <c r="C307" s="5">
        <f>MONTH(DIM_SEARCHDATE[[#This Row],[SearchDate]])</f>
        <v>8</v>
      </c>
      <c r="D307" s="5">
        <f>DAY(DIM_SEARCHDATE[[#This Row],[SearchDate]])</f>
        <v>26</v>
      </c>
      <c r="E307" s="5">
        <f t="shared" si="4"/>
        <v>1</v>
      </c>
    </row>
    <row r="308" spans="1:5" x14ac:dyDescent="0.2">
      <c r="A308" s="31">
        <f>INT(DT!A944)</f>
        <v>42975</v>
      </c>
      <c r="B308" s="5">
        <f>YEAR(DIM_SEARCHDATE[[#This Row],[SearchDate]])</f>
        <v>2017</v>
      </c>
      <c r="C308" s="5">
        <f>MONTH(DIM_SEARCHDATE[[#This Row],[SearchDate]])</f>
        <v>8</v>
      </c>
      <c r="D308" s="5">
        <f>DAY(DIM_SEARCHDATE[[#This Row],[SearchDate]])</f>
        <v>28</v>
      </c>
      <c r="E308" s="5">
        <f t="shared" si="4"/>
        <v>0</v>
      </c>
    </row>
    <row r="309" spans="1:5" x14ac:dyDescent="0.2">
      <c r="A309" s="31">
        <f>INT(DT!A2884)</f>
        <v>42977</v>
      </c>
      <c r="B309" s="5">
        <f>YEAR(DIM_SEARCHDATE[[#This Row],[SearchDate]])</f>
        <v>2017</v>
      </c>
      <c r="C309" s="5">
        <f>MONTH(DIM_SEARCHDATE[[#This Row],[SearchDate]])</f>
        <v>8</v>
      </c>
      <c r="D309" s="5">
        <f>DAY(DIM_SEARCHDATE[[#This Row],[SearchDate]])</f>
        <v>30</v>
      </c>
      <c r="E309" s="5">
        <f t="shared" si="4"/>
        <v>0</v>
      </c>
    </row>
    <row r="310" spans="1:5" x14ac:dyDescent="0.2">
      <c r="A310" s="31">
        <f>INT(DT!A3230)</f>
        <v>42978</v>
      </c>
      <c r="B310" s="5">
        <f>YEAR(DIM_SEARCHDATE[[#This Row],[SearchDate]])</f>
        <v>2017</v>
      </c>
      <c r="C310" s="5">
        <f>MONTH(DIM_SEARCHDATE[[#This Row],[SearchDate]])</f>
        <v>8</v>
      </c>
      <c r="D310" s="5">
        <f>DAY(DIM_SEARCHDATE[[#This Row],[SearchDate]])</f>
        <v>31</v>
      </c>
      <c r="E310" s="5">
        <f t="shared" si="4"/>
        <v>0</v>
      </c>
    </row>
    <row r="311" spans="1:5" x14ac:dyDescent="0.2">
      <c r="A311" s="31">
        <f>INT(DT!A2807)</f>
        <v>42979</v>
      </c>
      <c r="B311" s="5">
        <f>YEAR(DIM_SEARCHDATE[[#This Row],[SearchDate]])</f>
        <v>2017</v>
      </c>
      <c r="C311" s="5">
        <f>MONTH(DIM_SEARCHDATE[[#This Row],[SearchDate]])</f>
        <v>9</v>
      </c>
      <c r="D311" s="5">
        <f>DAY(DIM_SEARCHDATE[[#This Row],[SearchDate]])</f>
        <v>1</v>
      </c>
      <c r="E311" s="5">
        <f t="shared" si="4"/>
        <v>0</v>
      </c>
    </row>
    <row r="312" spans="1:5" x14ac:dyDescent="0.2">
      <c r="A312" s="31">
        <f>INT(DT!A2915)</f>
        <v>42982</v>
      </c>
      <c r="B312" s="5">
        <f>YEAR(DIM_SEARCHDATE[[#This Row],[SearchDate]])</f>
        <v>2017</v>
      </c>
      <c r="C312" s="5">
        <f>MONTH(DIM_SEARCHDATE[[#This Row],[SearchDate]])</f>
        <v>9</v>
      </c>
      <c r="D312" s="5">
        <f>DAY(DIM_SEARCHDATE[[#This Row],[SearchDate]])</f>
        <v>4</v>
      </c>
      <c r="E312" s="5">
        <f t="shared" si="4"/>
        <v>0</v>
      </c>
    </row>
    <row r="313" spans="1:5" x14ac:dyDescent="0.2">
      <c r="A313" s="31">
        <f>INT(DT!A71)</f>
        <v>42986</v>
      </c>
      <c r="B313" s="5">
        <f>YEAR(DIM_SEARCHDATE[[#This Row],[SearchDate]])</f>
        <v>2017</v>
      </c>
      <c r="C313" s="5">
        <f>MONTH(DIM_SEARCHDATE[[#This Row],[SearchDate]])</f>
        <v>9</v>
      </c>
      <c r="D313" s="5">
        <f>DAY(DIM_SEARCHDATE[[#This Row],[SearchDate]])</f>
        <v>8</v>
      </c>
      <c r="E313" s="5">
        <f t="shared" si="4"/>
        <v>0</v>
      </c>
    </row>
    <row r="314" spans="1:5" x14ac:dyDescent="0.2">
      <c r="A314" s="31">
        <f>INT(DT!A1672)</f>
        <v>42987</v>
      </c>
      <c r="B314" s="5">
        <f>YEAR(DIM_SEARCHDATE[[#This Row],[SearchDate]])</f>
        <v>2017</v>
      </c>
      <c r="C314" s="5">
        <f>MONTH(DIM_SEARCHDATE[[#This Row],[SearchDate]])</f>
        <v>9</v>
      </c>
      <c r="D314" s="5">
        <f>DAY(DIM_SEARCHDATE[[#This Row],[SearchDate]])</f>
        <v>9</v>
      </c>
      <c r="E314" s="5">
        <f t="shared" si="4"/>
        <v>1</v>
      </c>
    </row>
    <row r="315" spans="1:5" x14ac:dyDescent="0.2">
      <c r="A315" s="31">
        <f>INT(DT!A1481)</f>
        <v>42989</v>
      </c>
      <c r="B315" s="5">
        <f>YEAR(DIM_SEARCHDATE[[#This Row],[SearchDate]])</f>
        <v>2017</v>
      </c>
      <c r="C315" s="5">
        <f>MONTH(DIM_SEARCHDATE[[#This Row],[SearchDate]])</f>
        <v>9</v>
      </c>
      <c r="D315" s="5">
        <f>DAY(DIM_SEARCHDATE[[#This Row],[SearchDate]])</f>
        <v>11</v>
      </c>
      <c r="E315" s="5">
        <f t="shared" si="4"/>
        <v>0</v>
      </c>
    </row>
    <row r="316" spans="1:5" x14ac:dyDescent="0.2">
      <c r="A316" s="31">
        <f>INT(DT!A1486)</f>
        <v>42990</v>
      </c>
      <c r="B316" s="5">
        <f>YEAR(DIM_SEARCHDATE[[#This Row],[SearchDate]])</f>
        <v>2017</v>
      </c>
      <c r="C316" s="5">
        <f>MONTH(DIM_SEARCHDATE[[#This Row],[SearchDate]])</f>
        <v>9</v>
      </c>
      <c r="D316" s="5">
        <f>DAY(DIM_SEARCHDATE[[#This Row],[SearchDate]])</f>
        <v>12</v>
      </c>
      <c r="E316" s="5">
        <f t="shared" si="4"/>
        <v>0</v>
      </c>
    </row>
    <row r="317" spans="1:5" x14ac:dyDescent="0.2">
      <c r="A317" s="31">
        <f>INT(DT!A506)</f>
        <v>42993</v>
      </c>
      <c r="B317" s="5">
        <f>YEAR(DIM_SEARCHDATE[[#This Row],[SearchDate]])</f>
        <v>2017</v>
      </c>
      <c r="C317" s="5">
        <f>MONTH(DIM_SEARCHDATE[[#This Row],[SearchDate]])</f>
        <v>9</v>
      </c>
      <c r="D317" s="5">
        <f>DAY(DIM_SEARCHDATE[[#This Row],[SearchDate]])</f>
        <v>15</v>
      </c>
      <c r="E317" s="5">
        <f t="shared" si="4"/>
        <v>0</v>
      </c>
    </row>
    <row r="318" spans="1:5" x14ac:dyDescent="0.2">
      <c r="A318" s="31">
        <f>INT(DT!A1032)</f>
        <v>42994</v>
      </c>
      <c r="B318" s="5">
        <f>YEAR(DIM_SEARCHDATE[[#This Row],[SearchDate]])</f>
        <v>2017</v>
      </c>
      <c r="C318" s="5">
        <f>MONTH(DIM_SEARCHDATE[[#This Row],[SearchDate]])</f>
        <v>9</v>
      </c>
      <c r="D318" s="5">
        <f>DAY(DIM_SEARCHDATE[[#This Row],[SearchDate]])</f>
        <v>16</v>
      </c>
      <c r="E318" s="5">
        <f t="shared" si="4"/>
        <v>1</v>
      </c>
    </row>
    <row r="319" spans="1:5" x14ac:dyDescent="0.2">
      <c r="A319" s="31">
        <f>INT(DT!A1843)</f>
        <v>43000</v>
      </c>
      <c r="B319" s="5">
        <f>YEAR(DIM_SEARCHDATE[[#This Row],[SearchDate]])</f>
        <v>2017</v>
      </c>
      <c r="C319" s="5">
        <f>MONTH(DIM_SEARCHDATE[[#This Row],[SearchDate]])</f>
        <v>9</v>
      </c>
      <c r="D319" s="5">
        <f>DAY(DIM_SEARCHDATE[[#This Row],[SearchDate]])</f>
        <v>22</v>
      </c>
      <c r="E319" s="5">
        <f t="shared" si="4"/>
        <v>0</v>
      </c>
    </row>
    <row r="320" spans="1:5" x14ac:dyDescent="0.2">
      <c r="A320" s="31">
        <f>INT(DT!A1922)</f>
        <v>43002</v>
      </c>
      <c r="B320" s="5">
        <f>YEAR(DIM_SEARCHDATE[[#This Row],[SearchDate]])</f>
        <v>2017</v>
      </c>
      <c r="C320" s="5">
        <f>MONTH(DIM_SEARCHDATE[[#This Row],[SearchDate]])</f>
        <v>9</v>
      </c>
      <c r="D320" s="5">
        <f>DAY(DIM_SEARCHDATE[[#This Row],[SearchDate]])</f>
        <v>24</v>
      </c>
      <c r="E320" s="5">
        <f t="shared" si="4"/>
        <v>1</v>
      </c>
    </row>
    <row r="321" spans="1:5" x14ac:dyDescent="0.2">
      <c r="A321" s="31">
        <f>INT(DT!A1618)</f>
        <v>43004</v>
      </c>
      <c r="B321" s="5">
        <f>YEAR(DIM_SEARCHDATE[[#This Row],[SearchDate]])</f>
        <v>2017</v>
      </c>
      <c r="C321" s="5">
        <f>MONTH(DIM_SEARCHDATE[[#This Row],[SearchDate]])</f>
        <v>9</v>
      </c>
      <c r="D321" s="5">
        <f>DAY(DIM_SEARCHDATE[[#This Row],[SearchDate]])</f>
        <v>26</v>
      </c>
      <c r="E321" s="5">
        <f t="shared" si="4"/>
        <v>0</v>
      </c>
    </row>
    <row r="322" spans="1:5" x14ac:dyDescent="0.2">
      <c r="A322" s="31">
        <f>INT(DT!A833)</f>
        <v>43008</v>
      </c>
      <c r="B322" s="5">
        <f>YEAR(DIM_SEARCHDATE[[#This Row],[SearchDate]])</f>
        <v>2017</v>
      </c>
      <c r="C322" s="5">
        <f>MONTH(DIM_SEARCHDATE[[#This Row],[SearchDate]])</f>
        <v>9</v>
      </c>
      <c r="D322" s="5">
        <f>DAY(DIM_SEARCHDATE[[#This Row],[SearchDate]])</f>
        <v>30</v>
      </c>
      <c r="E322" s="5">
        <f t="shared" ref="E322:E385" si="5">IF(WEEKDAY(A322, 2) &gt; 5, 1, 0)</f>
        <v>1</v>
      </c>
    </row>
    <row r="323" spans="1:5" x14ac:dyDescent="0.2">
      <c r="A323" s="31">
        <f>INT(DT!A95)</f>
        <v>43009</v>
      </c>
      <c r="B323" s="5">
        <f>YEAR(DIM_SEARCHDATE[[#This Row],[SearchDate]])</f>
        <v>2017</v>
      </c>
      <c r="C323" s="5">
        <f>MONTH(DIM_SEARCHDATE[[#This Row],[SearchDate]])</f>
        <v>10</v>
      </c>
      <c r="D323" s="5">
        <f>DAY(DIM_SEARCHDATE[[#This Row],[SearchDate]])</f>
        <v>1</v>
      </c>
      <c r="E323" s="5">
        <f t="shared" si="5"/>
        <v>1</v>
      </c>
    </row>
    <row r="324" spans="1:5" x14ac:dyDescent="0.2">
      <c r="A324" s="31">
        <f>INT(DT!A1963)</f>
        <v>43010</v>
      </c>
      <c r="B324" s="5">
        <f>YEAR(DIM_SEARCHDATE[[#This Row],[SearchDate]])</f>
        <v>2017</v>
      </c>
      <c r="C324" s="5">
        <f>MONTH(DIM_SEARCHDATE[[#This Row],[SearchDate]])</f>
        <v>10</v>
      </c>
      <c r="D324" s="5">
        <f>DAY(DIM_SEARCHDATE[[#This Row],[SearchDate]])</f>
        <v>2</v>
      </c>
      <c r="E324" s="5">
        <f t="shared" si="5"/>
        <v>0</v>
      </c>
    </row>
    <row r="325" spans="1:5" x14ac:dyDescent="0.2">
      <c r="A325" s="31">
        <f>INT(DT!A1999)</f>
        <v>43011</v>
      </c>
      <c r="B325" s="5">
        <f>YEAR(DIM_SEARCHDATE[[#This Row],[SearchDate]])</f>
        <v>2017</v>
      </c>
      <c r="C325" s="5">
        <f>MONTH(DIM_SEARCHDATE[[#This Row],[SearchDate]])</f>
        <v>10</v>
      </c>
      <c r="D325" s="5">
        <f>DAY(DIM_SEARCHDATE[[#This Row],[SearchDate]])</f>
        <v>3</v>
      </c>
      <c r="E325" s="5">
        <f t="shared" si="5"/>
        <v>0</v>
      </c>
    </row>
    <row r="326" spans="1:5" x14ac:dyDescent="0.2">
      <c r="A326" s="31">
        <f>INT(DT!A2867)</f>
        <v>43012</v>
      </c>
      <c r="B326" s="5">
        <f>YEAR(DIM_SEARCHDATE[[#This Row],[SearchDate]])</f>
        <v>2017</v>
      </c>
      <c r="C326" s="5">
        <f>MONTH(DIM_SEARCHDATE[[#This Row],[SearchDate]])</f>
        <v>10</v>
      </c>
      <c r="D326" s="5">
        <f>DAY(DIM_SEARCHDATE[[#This Row],[SearchDate]])</f>
        <v>4</v>
      </c>
      <c r="E326" s="5">
        <f t="shared" si="5"/>
        <v>0</v>
      </c>
    </row>
    <row r="327" spans="1:5" x14ac:dyDescent="0.2">
      <c r="A327" s="31">
        <f>INT(DT!A2530)</f>
        <v>43014</v>
      </c>
      <c r="B327" s="5">
        <f>YEAR(DIM_SEARCHDATE[[#This Row],[SearchDate]])</f>
        <v>2017</v>
      </c>
      <c r="C327" s="5">
        <f>MONTH(DIM_SEARCHDATE[[#This Row],[SearchDate]])</f>
        <v>10</v>
      </c>
      <c r="D327" s="5">
        <f>DAY(DIM_SEARCHDATE[[#This Row],[SearchDate]])</f>
        <v>6</v>
      </c>
      <c r="E327" s="5">
        <f t="shared" si="5"/>
        <v>0</v>
      </c>
    </row>
    <row r="328" spans="1:5" x14ac:dyDescent="0.2">
      <c r="A328" s="31">
        <f>INT(DT!A457)</f>
        <v>43017</v>
      </c>
      <c r="B328" s="5">
        <f>YEAR(DIM_SEARCHDATE[[#This Row],[SearchDate]])</f>
        <v>2017</v>
      </c>
      <c r="C328" s="5">
        <f>MONTH(DIM_SEARCHDATE[[#This Row],[SearchDate]])</f>
        <v>10</v>
      </c>
      <c r="D328" s="5">
        <f>DAY(DIM_SEARCHDATE[[#This Row],[SearchDate]])</f>
        <v>9</v>
      </c>
      <c r="E328" s="5">
        <f t="shared" si="5"/>
        <v>0</v>
      </c>
    </row>
    <row r="329" spans="1:5" x14ac:dyDescent="0.2">
      <c r="A329" s="31">
        <f>INT(DT!A2841)</f>
        <v>43020</v>
      </c>
      <c r="B329" s="5">
        <f>YEAR(DIM_SEARCHDATE[[#This Row],[SearchDate]])</f>
        <v>2017</v>
      </c>
      <c r="C329" s="5">
        <f>MONTH(DIM_SEARCHDATE[[#This Row],[SearchDate]])</f>
        <v>10</v>
      </c>
      <c r="D329" s="5">
        <f>DAY(DIM_SEARCHDATE[[#This Row],[SearchDate]])</f>
        <v>12</v>
      </c>
      <c r="E329" s="5">
        <f t="shared" si="5"/>
        <v>0</v>
      </c>
    </row>
    <row r="330" spans="1:5" x14ac:dyDescent="0.2">
      <c r="A330" s="31">
        <f>INT(DT!A243)</f>
        <v>43021</v>
      </c>
      <c r="B330" s="5">
        <f>YEAR(DIM_SEARCHDATE[[#This Row],[SearchDate]])</f>
        <v>2017</v>
      </c>
      <c r="C330" s="5">
        <f>MONTH(DIM_SEARCHDATE[[#This Row],[SearchDate]])</f>
        <v>10</v>
      </c>
      <c r="D330" s="5">
        <f>DAY(DIM_SEARCHDATE[[#This Row],[SearchDate]])</f>
        <v>13</v>
      </c>
      <c r="E330" s="5">
        <f t="shared" si="5"/>
        <v>0</v>
      </c>
    </row>
    <row r="331" spans="1:5" x14ac:dyDescent="0.2">
      <c r="A331" s="31">
        <f>INT(DT!A422)</f>
        <v>43023</v>
      </c>
      <c r="B331" s="5">
        <f>YEAR(DIM_SEARCHDATE[[#This Row],[SearchDate]])</f>
        <v>2017</v>
      </c>
      <c r="C331" s="5">
        <f>MONTH(DIM_SEARCHDATE[[#This Row],[SearchDate]])</f>
        <v>10</v>
      </c>
      <c r="D331" s="5">
        <f>DAY(DIM_SEARCHDATE[[#This Row],[SearchDate]])</f>
        <v>15</v>
      </c>
      <c r="E331" s="5">
        <f t="shared" si="5"/>
        <v>1</v>
      </c>
    </row>
    <row r="332" spans="1:5" x14ac:dyDescent="0.2">
      <c r="A332" s="31">
        <f>INT(DT!A220)</f>
        <v>43027</v>
      </c>
      <c r="B332" s="5">
        <f>YEAR(DIM_SEARCHDATE[[#This Row],[SearchDate]])</f>
        <v>2017</v>
      </c>
      <c r="C332" s="5">
        <f>MONTH(DIM_SEARCHDATE[[#This Row],[SearchDate]])</f>
        <v>10</v>
      </c>
      <c r="D332" s="5">
        <f>DAY(DIM_SEARCHDATE[[#This Row],[SearchDate]])</f>
        <v>19</v>
      </c>
      <c r="E332" s="5">
        <f t="shared" si="5"/>
        <v>0</v>
      </c>
    </row>
    <row r="333" spans="1:5" x14ac:dyDescent="0.2">
      <c r="A333" s="31">
        <f>INT(DT!A870)</f>
        <v>43029</v>
      </c>
      <c r="B333" s="5">
        <f>YEAR(DIM_SEARCHDATE[[#This Row],[SearchDate]])</f>
        <v>2017</v>
      </c>
      <c r="C333" s="5">
        <f>MONTH(DIM_SEARCHDATE[[#This Row],[SearchDate]])</f>
        <v>10</v>
      </c>
      <c r="D333" s="5">
        <f>DAY(DIM_SEARCHDATE[[#This Row],[SearchDate]])</f>
        <v>21</v>
      </c>
      <c r="E333" s="5">
        <f t="shared" si="5"/>
        <v>1</v>
      </c>
    </row>
    <row r="334" spans="1:5" x14ac:dyDescent="0.2">
      <c r="A334" s="31">
        <f>INT(DT!A101)</f>
        <v>43030</v>
      </c>
      <c r="B334" s="5">
        <f>YEAR(DIM_SEARCHDATE[[#This Row],[SearchDate]])</f>
        <v>2017</v>
      </c>
      <c r="C334" s="5">
        <f>MONTH(DIM_SEARCHDATE[[#This Row],[SearchDate]])</f>
        <v>10</v>
      </c>
      <c r="D334" s="5">
        <f>DAY(DIM_SEARCHDATE[[#This Row],[SearchDate]])</f>
        <v>22</v>
      </c>
      <c r="E334" s="5">
        <f t="shared" si="5"/>
        <v>1</v>
      </c>
    </row>
    <row r="335" spans="1:5" x14ac:dyDescent="0.2">
      <c r="A335" s="31">
        <f>INT(DT!A1021)</f>
        <v>43032</v>
      </c>
      <c r="B335" s="5">
        <f>YEAR(DIM_SEARCHDATE[[#This Row],[SearchDate]])</f>
        <v>2017</v>
      </c>
      <c r="C335" s="5">
        <f>MONTH(DIM_SEARCHDATE[[#This Row],[SearchDate]])</f>
        <v>10</v>
      </c>
      <c r="D335" s="5">
        <f>DAY(DIM_SEARCHDATE[[#This Row],[SearchDate]])</f>
        <v>24</v>
      </c>
      <c r="E335" s="5">
        <f t="shared" si="5"/>
        <v>0</v>
      </c>
    </row>
    <row r="336" spans="1:5" x14ac:dyDescent="0.2">
      <c r="A336" s="31">
        <f>INT(DT!A1816)</f>
        <v>43034</v>
      </c>
      <c r="B336" s="5">
        <f>YEAR(DIM_SEARCHDATE[[#This Row],[SearchDate]])</f>
        <v>2017</v>
      </c>
      <c r="C336" s="5">
        <f>MONTH(DIM_SEARCHDATE[[#This Row],[SearchDate]])</f>
        <v>10</v>
      </c>
      <c r="D336" s="5">
        <f>DAY(DIM_SEARCHDATE[[#This Row],[SearchDate]])</f>
        <v>26</v>
      </c>
      <c r="E336" s="5">
        <f t="shared" si="5"/>
        <v>0</v>
      </c>
    </row>
    <row r="337" spans="1:5" x14ac:dyDescent="0.2">
      <c r="A337" s="31">
        <f>INT(DT!A1536)</f>
        <v>43041</v>
      </c>
      <c r="B337" s="5">
        <f>YEAR(DIM_SEARCHDATE[[#This Row],[SearchDate]])</f>
        <v>2017</v>
      </c>
      <c r="C337" s="5">
        <f>MONTH(DIM_SEARCHDATE[[#This Row],[SearchDate]])</f>
        <v>11</v>
      </c>
      <c r="D337" s="5">
        <f>DAY(DIM_SEARCHDATE[[#This Row],[SearchDate]])</f>
        <v>2</v>
      </c>
      <c r="E337" s="5">
        <f t="shared" si="5"/>
        <v>0</v>
      </c>
    </row>
    <row r="338" spans="1:5" x14ac:dyDescent="0.2">
      <c r="A338" s="31">
        <f>INT(DT!A3102)</f>
        <v>43044</v>
      </c>
      <c r="B338" s="5">
        <f>YEAR(DIM_SEARCHDATE[[#This Row],[SearchDate]])</f>
        <v>2017</v>
      </c>
      <c r="C338" s="5">
        <f>MONTH(DIM_SEARCHDATE[[#This Row],[SearchDate]])</f>
        <v>11</v>
      </c>
      <c r="D338" s="5">
        <f>DAY(DIM_SEARCHDATE[[#This Row],[SearchDate]])</f>
        <v>5</v>
      </c>
      <c r="E338" s="5">
        <f t="shared" si="5"/>
        <v>1</v>
      </c>
    </row>
    <row r="339" spans="1:5" x14ac:dyDescent="0.2">
      <c r="A339" s="31">
        <f>INT(DT!A1940)</f>
        <v>43045</v>
      </c>
      <c r="B339" s="5">
        <f>YEAR(DIM_SEARCHDATE[[#This Row],[SearchDate]])</f>
        <v>2017</v>
      </c>
      <c r="C339" s="5">
        <f>MONTH(DIM_SEARCHDATE[[#This Row],[SearchDate]])</f>
        <v>11</v>
      </c>
      <c r="D339" s="5">
        <f>DAY(DIM_SEARCHDATE[[#This Row],[SearchDate]])</f>
        <v>6</v>
      </c>
      <c r="E339" s="5">
        <f t="shared" si="5"/>
        <v>0</v>
      </c>
    </row>
    <row r="340" spans="1:5" x14ac:dyDescent="0.2">
      <c r="A340" s="31">
        <f>INT(DT!A1544)</f>
        <v>43050</v>
      </c>
      <c r="B340" s="5">
        <f>YEAR(DIM_SEARCHDATE[[#This Row],[SearchDate]])</f>
        <v>2017</v>
      </c>
      <c r="C340" s="5">
        <f>MONTH(DIM_SEARCHDATE[[#This Row],[SearchDate]])</f>
        <v>11</v>
      </c>
      <c r="D340" s="5">
        <f>DAY(DIM_SEARCHDATE[[#This Row],[SearchDate]])</f>
        <v>11</v>
      </c>
      <c r="E340" s="5">
        <f t="shared" si="5"/>
        <v>1</v>
      </c>
    </row>
    <row r="341" spans="1:5" x14ac:dyDescent="0.2">
      <c r="A341" s="31">
        <f>INT(DT!A3213)</f>
        <v>43052</v>
      </c>
      <c r="B341" s="5">
        <f>YEAR(DIM_SEARCHDATE[[#This Row],[SearchDate]])</f>
        <v>2017</v>
      </c>
      <c r="C341" s="5">
        <f>MONTH(DIM_SEARCHDATE[[#This Row],[SearchDate]])</f>
        <v>11</v>
      </c>
      <c r="D341" s="5">
        <f>DAY(DIM_SEARCHDATE[[#This Row],[SearchDate]])</f>
        <v>13</v>
      </c>
      <c r="E341" s="5">
        <f t="shared" si="5"/>
        <v>0</v>
      </c>
    </row>
    <row r="342" spans="1:5" x14ac:dyDescent="0.2">
      <c r="A342" s="31">
        <f>INT(DT!A1262)</f>
        <v>43054</v>
      </c>
      <c r="B342" s="5">
        <f>YEAR(DIM_SEARCHDATE[[#This Row],[SearchDate]])</f>
        <v>2017</v>
      </c>
      <c r="C342" s="5">
        <f>MONTH(DIM_SEARCHDATE[[#This Row],[SearchDate]])</f>
        <v>11</v>
      </c>
      <c r="D342" s="5">
        <f>DAY(DIM_SEARCHDATE[[#This Row],[SearchDate]])</f>
        <v>15</v>
      </c>
      <c r="E342" s="5">
        <f t="shared" si="5"/>
        <v>0</v>
      </c>
    </row>
    <row r="343" spans="1:5" x14ac:dyDescent="0.2">
      <c r="A343" s="31">
        <f>INT(DT!A312)</f>
        <v>43057</v>
      </c>
      <c r="B343" s="5">
        <f>YEAR(DIM_SEARCHDATE[[#This Row],[SearchDate]])</f>
        <v>2017</v>
      </c>
      <c r="C343" s="5">
        <f>MONTH(DIM_SEARCHDATE[[#This Row],[SearchDate]])</f>
        <v>11</v>
      </c>
      <c r="D343" s="5">
        <f>DAY(DIM_SEARCHDATE[[#This Row],[SearchDate]])</f>
        <v>18</v>
      </c>
      <c r="E343" s="5">
        <f t="shared" si="5"/>
        <v>1</v>
      </c>
    </row>
    <row r="344" spans="1:5" x14ac:dyDescent="0.2">
      <c r="A344" s="31">
        <f>INT(DT!A667)</f>
        <v>43060</v>
      </c>
      <c r="B344" s="5">
        <f>YEAR(DIM_SEARCHDATE[[#This Row],[SearchDate]])</f>
        <v>2017</v>
      </c>
      <c r="C344" s="5">
        <f>MONTH(DIM_SEARCHDATE[[#This Row],[SearchDate]])</f>
        <v>11</v>
      </c>
      <c r="D344" s="5">
        <f>DAY(DIM_SEARCHDATE[[#This Row],[SearchDate]])</f>
        <v>21</v>
      </c>
      <c r="E344" s="5">
        <f t="shared" si="5"/>
        <v>0</v>
      </c>
    </row>
    <row r="345" spans="1:5" x14ac:dyDescent="0.2">
      <c r="A345" s="31">
        <f>INT(DT!A1566)</f>
        <v>43064</v>
      </c>
      <c r="B345" s="5">
        <f>YEAR(DIM_SEARCHDATE[[#This Row],[SearchDate]])</f>
        <v>2017</v>
      </c>
      <c r="C345" s="5">
        <f>MONTH(DIM_SEARCHDATE[[#This Row],[SearchDate]])</f>
        <v>11</v>
      </c>
      <c r="D345" s="5">
        <f>DAY(DIM_SEARCHDATE[[#This Row],[SearchDate]])</f>
        <v>25</v>
      </c>
      <c r="E345" s="5">
        <f t="shared" si="5"/>
        <v>1</v>
      </c>
    </row>
    <row r="346" spans="1:5" x14ac:dyDescent="0.2">
      <c r="A346" s="31">
        <f>INT(DT!A83)</f>
        <v>43069</v>
      </c>
      <c r="B346" s="5">
        <f>YEAR(DIM_SEARCHDATE[[#This Row],[SearchDate]])</f>
        <v>2017</v>
      </c>
      <c r="C346" s="5">
        <f>MONTH(DIM_SEARCHDATE[[#This Row],[SearchDate]])</f>
        <v>11</v>
      </c>
      <c r="D346" s="5">
        <f>DAY(DIM_SEARCHDATE[[#This Row],[SearchDate]])</f>
        <v>30</v>
      </c>
      <c r="E346" s="5">
        <f t="shared" si="5"/>
        <v>0</v>
      </c>
    </row>
    <row r="347" spans="1:5" x14ac:dyDescent="0.2">
      <c r="A347" s="31">
        <f>INT(DT!A206)</f>
        <v>43071</v>
      </c>
      <c r="B347" s="5">
        <f>YEAR(DIM_SEARCHDATE[[#This Row],[SearchDate]])</f>
        <v>2017</v>
      </c>
      <c r="C347" s="5">
        <f>MONTH(DIM_SEARCHDATE[[#This Row],[SearchDate]])</f>
        <v>12</v>
      </c>
      <c r="D347" s="5">
        <f>DAY(DIM_SEARCHDATE[[#This Row],[SearchDate]])</f>
        <v>2</v>
      </c>
      <c r="E347" s="5">
        <f t="shared" si="5"/>
        <v>1</v>
      </c>
    </row>
    <row r="348" spans="1:5" x14ac:dyDescent="0.2">
      <c r="A348" s="31">
        <f>INT(DT!A2130)</f>
        <v>43073</v>
      </c>
      <c r="B348" s="5">
        <f>YEAR(DIM_SEARCHDATE[[#This Row],[SearchDate]])</f>
        <v>2017</v>
      </c>
      <c r="C348" s="5">
        <f>MONTH(DIM_SEARCHDATE[[#This Row],[SearchDate]])</f>
        <v>12</v>
      </c>
      <c r="D348" s="5">
        <f>DAY(DIM_SEARCHDATE[[#This Row],[SearchDate]])</f>
        <v>4</v>
      </c>
      <c r="E348" s="5">
        <f t="shared" si="5"/>
        <v>0</v>
      </c>
    </row>
    <row r="349" spans="1:5" x14ac:dyDescent="0.2">
      <c r="A349" s="31">
        <f>INT(DT!A2933)</f>
        <v>43081</v>
      </c>
      <c r="B349" s="5">
        <f>YEAR(DIM_SEARCHDATE[[#This Row],[SearchDate]])</f>
        <v>2017</v>
      </c>
      <c r="C349" s="5">
        <f>MONTH(DIM_SEARCHDATE[[#This Row],[SearchDate]])</f>
        <v>12</v>
      </c>
      <c r="D349" s="5">
        <f>DAY(DIM_SEARCHDATE[[#This Row],[SearchDate]])</f>
        <v>12</v>
      </c>
      <c r="E349" s="5">
        <f t="shared" si="5"/>
        <v>0</v>
      </c>
    </row>
    <row r="350" spans="1:5" x14ac:dyDescent="0.2">
      <c r="A350" s="31">
        <f>INT(DT!A2475)</f>
        <v>43083</v>
      </c>
      <c r="B350" s="5">
        <f>YEAR(DIM_SEARCHDATE[[#This Row],[SearchDate]])</f>
        <v>2017</v>
      </c>
      <c r="C350" s="5">
        <f>MONTH(DIM_SEARCHDATE[[#This Row],[SearchDate]])</f>
        <v>12</v>
      </c>
      <c r="D350" s="5">
        <f>DAY(DIM_SEARCHDATE[[#This Row],[SearchDate]])</f>
        <v>14</v>
      </c>
      <c r="E350" s="5">
        <f t="shared" si="5"/>
        <v>0</v>
      </c>
    </row>
    <row r="351" spans="1:5" x14ac:dyDescent="0.2">
      <c r="A351" s="31">
        <f>INT(DT!A601)</f>
        <v>43084</v>
      </c>
      <c r="B351" s="5">
        <f>YEAR(DIM_SEARCHDATE[[#This Row],[SearchDate]])</f>
        <v>2017</v>
      </c>
      <c r="C351" s="5">
        <f>MONTH(DIM_SEARCHDATE[[#This Row],[SearchDate]])</f>
        <v>12</v>
      </c>
      <c r="D351" s="5">
        <f>DAY(DIM_SEARCHDATE[[#This Row],[SearchDate]])</f>
        <v>15</v>
      </c>
      <c r="E351" s="5">
        <f t="shared" si="5"/>
        <v>0</v>
      </c>
    </row>
    <row r="352" spans="1:5" x14ac:dyDescent="0.2">
      <c r="A352" s="31">
        <f>INT(DT!A2270)</f>
        <v>43085</v>
      </c>
      <c r="B352" s="5">
        <f>YEAR(DIM_SEARCHDATE[[#This Row],[SearchDate]])</f>
        <v>2017</v>
      </c>
      <c r="C352" s="5">
        <f>MONTH(DIM_SEARCHDATE[[#This Row],[SearchDate]])</f>
        <v>12</v>
      </c>
      <c r="D352" s="5">
        <f>DAY(DIM_SEARCHDATE[[#This Row],[SearchDate]])</f>
        <v>16</v>
      </c>
      <c r="E352" s="5">
        <f t="shared" si="5"/>
        <v>1</v>
      </c>
    </row>
    <row r="353" spans="1:5" x14ac:dyDescent="0.2">
      <c r="A353" s="31">
        <f>INT(DT!A805)</f>
        <v>43088</v>
      </c>
      <c r="B353" s="5">
        <f>YEAR(DIM_SEARCHDATE[[#This Row],[SearchDate]])</f>
        <v>2017</v>
      </c>
      <c r="C353" s="5">
        <f>MONTH(DIM_SEARCHDATE[[#This Row],[SearchDate]])</f>
        <v>12</v>
      </c>
      <c r="D353" s="5">
        <f>DAY(DIM_SEARCHDATE[[#This Row],[SearchDate]])</f>
        <v>19</v>
      </c>
      <c r="E353" s="5">
        <f t="shared" si="5"/>
        <v>0</v>
      </c>
    </row>
    <row r="354" spans="1:5" x14ac:dyDescent="0.2">
      <c r="A354" s="31">
        <f>INT(DT!A489)</f>
        <v>43091</v>
      </c>
      <c r="B354" s="5">
        <f>YEAR(DIM_SEARCHDATE[[#This Row],[SearchDate]])</f>
        <v>2017</v>
      </c>
      <c r="C354" s="5">
        <f>MONTH(DIM_SEARCHDATE[[#This Row],[SearchDate]])</f>
        <v>12</v>
      </c>
      <c r="D354" s="5">
        <f>DAY(DIM_SEARCHDATE[[#This Row],[SearchDate]])</f>
        <v>22</v>
      </c>
      <c r="E354" s="5">
        <f t="shared" si="5"/>
        <v>0</v>
      </c>
    </row>
    <row r="355" spans="1:5" x14ac:dyDescent="0.2">
      <c r="A355" s="31">
        <f>INT(DT!A2836)</f>
        <v>43093</v>
      </c>
      <c r="B355" s="5">
        <f>YEAR(DIM_SEARCHDATE[[#This Row],[SearchDate]])</f>
        <v>2017</v>
      </c>
      <c r="C355" s="5">
        <f>MONTH(DIM_SEARCHDATE[[#This Row],[SearchDate]])</f>
        <v>12</v>
      </c>
      <c r="D355" s="5">
        <f>DAY(DIM_SEARCHDATE[[#This Row],[SearchDate]])</f>
        <v>24</v>
      </c>
      <c r="E355" s="5">
        <f t="shared" si="5"/>
        <v>1</v>
      </c>
    </row>
    <row r="356" spans="1:5" x14ac:dyDescent="0.2">
      <c r="A356" s="31">
        <f>INT(DT!A17)</f>
        <v>43094</v>
      </c>
      <c r="B356" s="5">
        <f>YEAR(DIM_SEARCHDATE[[#This Row],[SearchDate]])</f>
        <v>2017</v>
      </c>
      <c r="C356" s="5">
        <f>MONTH(DIM_SEARCHDATE[[#This Row],[SearchDate]])</f>
        <v>12</v>
      </c>
      <c r="D356" s="5">
        <f>DAY(DIM_SEARCHDATE[[#This Row],[SearchDate]])</f>
        <v>25</v>
      </c>
      <c r="E356" s="5">
        <f t="shared" si="5"/>
        <v>0</v>
      </c>
    </row>
    <row r="357" spans="1:5" x14ac:dyDescent="0.2">
      <c r="A357" s="31">
        <f>INT(DT!A959)</f>
        <v>43095</v>
      </c>
      <c r="B357" s="5">
        <f>YEAR(DIM_SEARCHDATE[[#This Row],[SearchDate]])</f>
        <v>2017</v>
      </c>
      <c r="C357" s="5">
        <f>MONTH(DIM_SEARCHDATE[[#This Row],[SearchDate]])</f>
        <v>12</v>
      </c>
      <c r="D357" s="5">
        <f>DAY(DIM_SEARCHDATE[[#This Row],[SearchDate]])</f>
        <v>26</v>
      </c>
      <c r="E357" s="5">
        <f t="shared" si="5"/>
        <v>0</v>
      </c>
    </row>
    <row r="358" spans="1:5" x14ac:dyDescent="0.2">
      <c r="A358" s="31">
        <f>INT(DT!A2152)</f>
        <v>43100</v>
      </c>
      <c r="B358" s="5">
        <f>YEAR(DIM_SEARCHDATE[[#This Row],[SearchDate]])</f>
        <v>2017</v>
      </c>
      <c r="C358" s="5">
        <f>MONTH(DIM_SEARCHDATE[[#This Row],[SearchDate]])</f>
        <v>12</v>
      </c>
      <c r="D358" s="5">
        <f>DAY(DIM_SEARCHDATE[[#This Row],[SearchDate]])</f>
        <v>31</v>
      </c>
      <c r="E358" s="5">
        <f t="shared" si="5"/>
        <v>1</v>
      </c>
    </row>
    <row r="359" spans="1:5" x14ac:dyDescent="0.2">
      <c r="A359" s="31">
        <f>INT(DT!A55)</f>
        <v>43107</v>
      </c>
      <c r="B359" s="5">
        <f>YEAR(DIM_SEARCHDATE[[#This Row],[SearchDate]])</f>
        <v>2018</v>
      </c>
      <c r="C359" s="5">
        <f>MONTH(DIM_SEARCHDATE[[#This Row],[SearchDate]])</f>
        <v>1</v>
      </c>
      <c r="D359" s="5">
        <f>DAY(DIM_SEARCHDATE[[#This Row],[SearchDate]])</f>
        <v>7</v>
      </c>
      <c r="E359" s="5">
        <f t="shared" si="5"/>
        <v>1</v>
      </c>
    </row>
    <row r="360" spans="1:5" x14ac:dyDescent="0.2">
      <c r="A360" s="31">
        <f>INT(DT!A850)</f>
        <v>43113</v>
      </c>
      <c r="B360" s="5">
        <f>YEAR(DIM_SEARCHDATE[[#This Row],[SearchDate]])</f>
        <v>2018</v>
      </c>
      <c r="C360" s="5">
        <f>MONTH(DIM_SEARCHDATE[[#This Row],[SearchDate]])</f>
        <v>1</v>
      </c>
      <c r="D360" s="5">
        <f>DAY(DIM_SEARCHDATE[[#This Row],[SearchDate]])</f>
        <v>13</v>
      </c>
      <c r="E360" s="5">
        <f t="shared" si="5"/>
        <v>1</v>
      </c>
    </row>
    <row r="361" spans="1:5" x14ac:dyDescent="0.2">
      <c r="A361" s="31">
        <f>INT(DT!A954)</f>
        <v>43114</v>
      </c>
      <c r="B361" s="5">
        <f>YEAR(DIM_SEARCHDATE[[#This Row],[SearchDate]])</f>
        <v>2018</v>
      </c>
      <c r="C361" s="5">
        <f>MONTH(DIM_SEARCHDATE[[#This Row],[SearchDate]])</f>
        <v>1</v>
      </c>
      <c r="D361" s="5">
        <f>DAY(DIM_SEARCHDATE[[#This Row],[SearchDate]])</f>
        <v>14</v>
      </c>
      <c r="E361" s="5">
        <f t="shared" si="5"/>
        <v>1</v>
      </c>
    </row>
    <row r="362" spans="1:5" x14ac:dyDescent="0.2">
      <c r="A362" s="31">
        <f>INT(DT!A2056)</f>
        <v>43115</v>
      </c>
      <c r="B362" s="5">
        <f>YEAR(DIM_SEARCHDATE[[#This Row],[SearchDate]])</f>
        <v>2018</v>
      </c>
      <c r="C362" s="5">
        <f>MONTH(DIM_SEARCHDATE[[#This Row],[SearchDate]])</f>
        <v>1</v>
      </c>
      <c r="D362" s="5">
        <f>DAY(DIM_SEARCHDATE[[#This Row],[SearchDate]])</f>
        <v>15</v>
      </c>
      <c r="E362" s="5">
        <f t="shared" si="5"/>
        <v>0</v>
      </c>
    </row>
    <row r="363" spans="1:5" x14ac:dyDescent="0.2">
      <c r="A363" s="31">
        <f>INT(DT!A893)</f>
        <v>43121</v>
      </c>
      <c r="B363" s="5">
        <f>YEAR(DIM_SEARCHDATE[[#This Row],[SearchDate]])</f>
        <v>2018</v>
      </c>
      <c r="C363" s="5">
        <f>MONTH(DIM_SEARCHDATE[[#This Row],[SearchDate]])</f>
        <v>1</v>
      </c>
      <c r="D363" s="5">
        <f>DAY(DIM_SEARCHDATE[[#This Row],[SearchDate]])</f>
        <v>21</v>
      </c>
      <c r="E363" s="5">
        <f t="shared" si="5"/>
        <v>1</v>
      </c>
    </row>
    <row r="364" spans="1:5" x14ac:dyDescent="0.2">
      <c r="A364" s="31">
        <f>INT(DT!A1383)</f>
        <v>43125</v>
      </c>
      <c r="B364" s="5">
        <f>YEAR(DIM_SEARCHDATE[[#This Row],[SearchDate]])</f>
        <v>2018</v>
      </c>
      <c r="C364" s="5">
        <f>MONTH(DIM_SEARCHDATE[[#This Row],[SearchDate]])</f>
        <v>1</v>
      </c>
      <c r="D364" s="5">
        <f>DAY(DIM_SEARCHDATE[[#This Row],[SearchDate]])</f>
        <v>25</v>
      </c>
      <c r="E364" s="5">
        <f t="shared" si="5"/>
        <v>0</v>
      </c>
    </row>
    <row r="365" spans="1:5" x14ac:dyDescent="0.2">
      <c r="A365" s="31">
        <f>INT(DT!A2778)</f>
        <v>43128</v>
      </c>
      <c r="B365" s="5">
        <f>YEAR(DIM_SEARCHDATE[[#This Row],[SearchDate]])</f>
        <v>2018</v>
      </c>
      <c r="C365" s="5">
        <f>MONTH(DIM_SEARCHDATE[[#This Row],[SearchDate]])</f>
        <v>1</v>
      </c>
      <c r="D365" s="5">
        <f>DAY(DIM_SEARCHDATE[[#This Row],[SearchDate]])</f>
        <v>28</v>
      </c>
      <c r="E365" s="5">
        <f t="shared" si="5"/>
        <v>1</v>
      </c>
    </row>
    <row r="366" spans="1:5" x14ac:dyDescent="0.2">
      <c r="A366" s="31">
        <f>INT(DT!A837)</f>
        <v>43129</v>
      </c>
      <c r="B366" s="5">
        <f>YEAR(DIM_SEARCHDATE[[#This Row],[SearchDate]])</f>
        <v>2018</v>
      </c>
      <c r="C366" s="5">
        <f>MONTH(DIM_SEARCHDATE[[#This Row],[SearchDate]])</f>
        <v>1</v>
      </c>
      <c r="D366" s="5">
        <f>DAY(DIM_SEARCHDATE[[#This Row],[SearchDate]])</f>
        <v>29</v>
      </c>
      <c r="E366" s="5">
        <f t="shared" si="5"/>
        <v>0</v>
      </c>
    </row>
    <row r="367" spans="1:5" x14ac:dyDescent="0.2">
      <c r="A367" s="31">
        <f>INT(DT!A1909)</f>
        <v>43130</v>
      </c>
      <c r="B367" s="5">
        <f>YEAR(DIM_SEARCHDATE[[#This Row],[SearchDate]])</f>
        <v>2018</v>
      </c>
      <c r="C367" s="5">
        <f>MONTH(DIM_SEARCHDATE[[#This Row],[SearchDate]])</f>
        <v>1</v>
      </c>
      <c r="D367" s="5">
        <f>DAY(DIM_SEARCHDATE[[#This Row],[SearchDate]])</f>
        <v>30</v>
      </c>
      <c r="E367" s="5">
        <f t="shared" si="5"/>
        <v>0</v>
      </c>
    </row>
    <row r="368" spans="1:5" x14ac:dyDescent="0.2">
      <c r="A368" s="31">
        <f>INT(DT!A2617)</f>
        <v>43136</v>
      </c>
      <c r="B368" s="5">
        <f>YEAR(DIM_SEARCHDATE[[#This Row],[SearchDate]])</f>
        <v>2018</v>
      </c>
      <c r="C368" s="5">
        <f>MONTH(DIM_SEARCHDATE[[#This Row],[SearchDate]])</f>
        <v>2</v>
      </c>
      <c r="D368" s="5">
        <f>DAY(DIM_SEARCHDATE[[#This Row],[SearchDate]])</f>
        <v>5</v>
      </c>
      <c r="E368" s="5">
        <f t="shared" si="5"/>
        <v>0</v>
      </c>
    </row>
    <row r="369" spans="1:5" x14ac:dyDescent="0.2">
      <c r="A369" s="31">
        <f>INT(DT!A299)</f>
        <v>43142</v>
      </c>
      <c r="B369" s="5">
        <f>YEAR(DIM_SEARCHDATE[[#This Row],[SearchDate]])</f>
        <v>2018</v>
      </c>
      <c r="C369" s="5">
        <f>MONTH(DIM_SEARCHDATE[[#This Row],[SearchDate]])</f>
        <v>2</v>
      </c>
      <c r="D369" s="5">
        <f>DAY(DIM_SEARCHDATE[[#This Row],[SearchDate]])</f>
        <v>11</v>
      </c>
      <c r="E369" s="5">
        <f t="shared" si="5"/>
        <v>1</v>
      </c>
    </row>
    <row r="370" spans="1:5" x14ac:dyDescent="0.2">
      <c r="A370" s="31">
        <f>INT(DT!A1718)</f>
        <v>43143</v>
      </c>
      <c r="B370" s="5">
        <f>YEAR(DIM_SEARCHDATE[[#This Row],[SearchDate]])</f>
        <v>2018</v>
      </c>
      <c r="C370" s="5">
        <f>MONTH(DIM_SEARCHDATE[[#This Row],[SearchDate]])</f>
        <v>2</v>
      </c>
      <c r="D370" s="5">
        <f>DAY(DIM_SEARCHDATE[[#This Row],[SearchDate]])</f>
        <v>12</v>
      </c>
      <c r="E370" s="5">
        <f t="shared" si="5"/>
        <v>0</v>
      </c>
    </row>
    <row r="371" spans="1:5" x14ac:dyDescent="0.2">
      <c r="A371" s="31">
        <f>INT(DT!A43)</f>
        <v>43144</v>
      </c>
      <c r="B371" s="5">
        <f>YEAR(DIM_SEARCHDATE[[#This Row],[SearchDate]])</f>
        <v>2018</v>
      </c>
      <c r="C371" s="5">
        <f>MONTH(DIM_SEARCHDATE[[#This Row],[SearchDate]])</f>
        <v>2</v>
      </c>
      <c r="D371" s="5">
        <f>DAY(DIM_SEARCHDATE[[#This Row],[SearchDate]])</f>
        <v>13</v>
      </c>
      <c r="E371" s="5">
        <f t="shared" si="5"/>
        <v>0</v>
      </c>
    </row>
    <row r="372" spans="1:5" x14ac:dyDescent="0.2">
      <c r="A372" s="31">
        <f>INT(DT!A1761)</f>
        <v>43147</v>
      </c>
      <c r="B372" s="5">
        <f>YEAR(DIM_SEARCHDATE[[#This Row],[SearchDate]])</f>
        <v>2018</v>
      </c>
      <c r="C372" s="5">
        <f>MONTH(DIM_SEARCHDATE[[#This Row],[SearchDate]])</f>
        <v>2</v>
      </c>
      <c r="D372" s="5">
        <f>DAY(DIM_SEARCHDATE[[#This Row],[SearchDate]])</f>
        <v>16</v>
      </c>
      <c r="E372" s="5">
        <f t="shared" si="5"/>
        <v>0</v>
      </c>
    </row>
    <row r="373" spans="1:5" x14ac:dyDescent="0.2">
      <c r="A373" s="31">
        <f>INT(DT!A1279)</f>
        <v>43149</v>
      </c>
      <c r="B373" s="5">
        <f>YEAR(DIM_SEARCHDATE[[#This Row],[SearchDate]])</f>
        <v>2018</v>
      </c>
      <c r="C373" s="5">
        <f>MONTH(DIM_SEARCHDATE[[#This Row],[SearchDate]])</f>
        <v>2</v>
      </c>
      <c r="D373" s="5">
        <f>DAY(DIM_SEARCHDATE[[#This Row],[SearchDate]])</f>
        <v>18</v>
      </c>
      <c r="E373" s="5">
        <f t="shared" si="5"/>
        <v>1</v>
      </c>
    </row>
    <row r="374" spans="1:5" x14ac:dyDescent="0.2">
      <c r="A374" s="31">
        <f>INT(DT!A2885)</f>
        <v>43153</v>
      </c>
      <c r="B374" s="5">
        <f>YEAR(DIM_SEARCHDATE[[#This Row],[SearchDate]])</f>
        <v>2018</v>
      </c>
      <c r="C374" s="5">
        <f>MONTH(DIM_SEARCHDATE[[#This Row],[SearchDate]])</f>
        <v>2</v>
      </c>
      <c r="D374" s="5">
        <f>DAY(DIM_SEARCHDATE[[#This Row],[SearchDate]])</f>
        <v>22</v>
      </c>
      <c r="E374" s="5">
        <f t="shared" si="5"/>
        <v>0</v>
      </c>
    </row>
    <row r="375" spans="1:5" x14ac:dyDescent="0.2">
      <c r="A375" s="31">
        <f>INT(DT!A3216)</f>
        <v>43159</v>
      </c>
      <c r="B375" s="5">
        <f>YEAR(DIM_SEARCHDATE[[#This Row],[SearchDate]])</f>
        <v>2018</v>
      </c>
      <c r="C375" s="5">
        <f>MONTH(DIM_SEARCHDATE[[#This Row],[SearchDate]])</f>
        <v>2</v>
      </c>
      <c r="D375" s="5">
        <f>DAY(DIM_SEARCHDATE[[#This Row],[SearchDate]])</f>
        <v>28</v>
      </c>
      <c r="E375" s="5">
        <f t="shared" si="5"/>
        <v>0</v>
      </c>
    </row>
    <row r="376" spans="1:5" x14ac:dyDescent="0.2">
      <c r="A376" s="31">
        <f>INT(DT!A2890)</f>
        <v>43160</v>
      </c>
      <c r="B376" s="5">
        <f>YEAR(DIM_SEARCHDATE[[#This Row],[SearchDate]])</f>
        <v>2018</v>
      </c>
      <c r="C376" s="5">
        <f>MONTH(DIM_SEARCHDATE[[#This Row],[SearchDate]])</f>
        <v>3</v>
      </c>
      <c r="D376" s="5">
        <f>DAY(DIM_SEARCHDATE[[#This Row],[SearchDate]])</f>
        <v>1</v>
      </c>
      <c r="E376" s="5">
        <f t="shared" si="5"/>
        <v>0</v>
      </c>
    </row>
    <row r="377" spans="1:5" x14ac:dyDescent="0.2">
      <c r="A377" s="31">
        <f>INT(DT!A2739)</f>
        <v>43161</v>
      </c>
      <c r="B377" s="5">
        <f>YEAR(DIM_SEARCHDATE[[#This Row],[SearchDate]])</f>
        <v>2018</v>
      </c>
      <c r="C377" s="5">
        <f>MONTH(DIM_SEARCHDATE[[#This Row],[SearchDate]])</f>
        <v>3</v>
      </c>
      <c r="D377" s="5">
        <f>DAY(DIM_SEARCHDATE[[#This Row],[SearchDate]])</f>
        <v>2</v>
      </c>
      <c r="E377" s="5">
        <f t="shared" si="5"/>
        <v>0</v>
      </c>
    </row>
    <row r="378" spans="1:5" x14ac:dyDescent="0.2">
      <c r="A378" s="31">
        <f>INT(DT!A1300)</f>
        <v>43173</v>
      </c>
      <c r="B378" s="5">
        <f>YEAR(DIM_SEARCHDATE[[#This Row],[SearchDate]])</f>
        <v>2018</v>
      </c>
      <c r="C378" s="5">
        <f>MONTH(DIM_SEARCHDATE[[#This Row],[SearchDate]])</f>
        <v>3</v>
      </c>
      <c r="D378" s="5">
        <f>DAY(DIM_SEARCHDATE[[#This Row],[SearchDate]])</f>
        <v>14</v>
      </c>
      <c r="E378" s="5">
        <f t="shared" si="5"/>
        <v>0</v>
      </c>
    </row>
    <row r="379" spans="1:5" x14ac:dyDescent="0.2">
      <c r="A379" s="31">
        <f>INT(DT!A2937)</f>
        <v>43177</v>
      </c>
      <c r="B379" s="5">
        <f>YEAR(DIM_SEARCHDATE[[#This Row],[SearchDate]])</f>
        <v>2018</v>
      </c>
      <c r="C379" s="5">
        <f>MONTH(DIM_SEARCHDATE[[#This Row],[SearchDate]])</f>
        <v>3</v>
      </c>
      <c r="D379" s="5">
        <f>DAY(DIM_SEARCHDATE[[#This Row],[SearchDate]])</f>
        <v>18</v>
      </c>
      <c r="E379" s="5">
        <f t="shared" si="5"/>
        <v>1</v>
      </c>
    </row>
    <row r="380" spans="1:5" x14ac:dyDescent="0.2">
      <c r="A380" s="31">
        <f>INT(DT!A712)</f>
        <v>43178</v>
      </c>
      <c r="B380" s="5">
        <f>YEAR(DIM_SEARCHDATE[[#This Row],[SearchDate]])</f>
        <v>2018</v>
      </c>
      <c r="C380" s="5">
        <f>MONTH(DIM_SEARCHDATE[[#This Row],[SearchDate]])</f>
        <v>3</v>
      </c>
      <c r="D380" s="5">
        <f>DAY(DIM_SEARCHDATE[[#This Row],[SearchDate]])</f>
        <v>19</v>
      </c>
      <c r="E380" s="5">
        <f t="shared" si="5"/>
        <v>0</v>
      </c>
    </row>
    <row r="381" spans="1:5" x14ac:dyDescent="0.2">
      <c r="A381" s="31">
        <f>INT(DT!A1577)</f>
        <v>43179</v>
      </c>
      <c r="B381" s="5">
        <f>YEAR(DIM_SEARCHDATE[[#This Row],[SearchDate]])</f>
        <v>2018</v>
      </c>
      <c r="C381" s="5">
        <f>MONTH(DIM_SEARCHDATE[[#This Row],[SearchDate]])</f>
        <v>3</v>
      </c>
      <c r="D381" s="5">
        <f>DAY(DIM_SEARCHDATE[[#This Row],[SearchDate]])</f>
        <v>20</v>
      </c>
      <c r="E381" s="5">
        <f t="shared" si="5"/>
        <v>0</v>
      </c>
    </row>
    <row r="382" spans="1:5" x14ac:dyDescent="0.2">
      <c r="A382" s="31">
        <f>INT(DT!A751)</f>
        <v>43184</v>
      </c>
      <c r="B382" s="5">
        <f>YEAR(DIM_SEARCHDATE[[#This Row],[SearchDate]])</f>
        <v>2018</v>
      </c>
      <c r="C382" s="5">
        <f>MONTH(DIM_SEARCHDATE[[#This Row],[SearchDate]])</f>
        <v>3</v>
      </c>
      <c r="D382" s="5">
        <f>DAY(DIM_SEARCHDATE[[#This Row],[SearchDate]])</f>
        <v>25</v>
      </c>
      <c r="E382" s="5">
        <f t="shared" si="5"/>
        <v>1</v>
      </c>
    </row>
    <row r="383" spans="1:5" x14ac:dyDescent="0.2">
      <c r="A383" s="31">
        <f>INT(DT!A1664)</f>
        <v>43187</v>
      </c>
      <c r="B383" s="5">
        <f>YEAR(DIM_SEARCHDATE[[#This Row],[SearchDate]])</f>
        <v>2018</v>
      </c>
      <c r="C383" s="5">
        <f>MONTH(DIM_SEARCHDATE[[#This Row],[SearchDate]])</f>
        <v>3</v>
      </c>
      <c r="D383" s="5">
        <f>DAY(DIM_SEARCHDATE[[#This Row],[SearchDate]])</f>
        <v>28</v>
      </c>
      <c r="E383" s="5">
        <f t="shared" si="5"/>
        <v>0</v>
      </c>
    </row>
    <row r="384" spans="1:5" x14ac:dyDescent="0.2">
      <c r="A384" s="31">
        <f>INT(DT!A3147)</f>
        <v>43189</v>
      </c>
      <c r="B384" s="5">
        <f>YEAR(DIM_SEARCHDATE[[#This Row],[SearchDate]])</f>
        <v>2018</v>
      </c>
      <c r="C384" s="5">
        <f>MONTH(DIM_SEARCHDATE[[#This Row],[SearchDate]])</f>
        <v>3</v>
      </c>
      <c r="D384" s="5">
        <f>DAY(DIM_SEARCHDATE[[#This Row],[SearchDate]])</f>
        <v>30</v>
      </c>
      <c r="E384" s="5">
        <f t="shared" si="5"/>
        <v>0</v>
      </c>
    </row>
    <row r="385" spans="1:5" x14ac:dyDescent="0.2">
      <c r="A385" s="31">
        <f>INT(DT!A581)</f>
        <v>43191</v>
      </c>
      <c r="B385" s="5">
        <f>YEAR(DIM_SEARCHDATE[[#This Row],[SearchDate]])</f>
        <v>2018</v>
      </c>
      <c r="C385" s="5">
        <f>MONTH(DIM_SEARCHDATE[[#This Row],[SearchDate]])</f>
        <v>4</v>
      </c>
      <c r="D385" s="5">
        <f>DAY(DIM_SEARCHDATE[[#This Row],[SearchDate]])</f>
        <v>1</v>
      </c>
      <c r="E385" s="5">
        <f t="shared" si="5"/>
        <v>1</v>
      </c>
    </row>
    <row r="386" spans="1:5" x14ac:dyDescent="0.2">
      <c r="A386" s="31">
        <f>INT(DT!A682)</f>
        <v>43192</v>
      </c>
      <c r="B386" s="5">
        <f>YEAR(DIM_SEARCHDATE[[#This Row],[SearchDate]])</f>
        <v>2018</v>
      </c>
      <c r="C386" s="5">
        <f>MONTH(DIM_SEARCHDATE[[#This Row],[SearchDate]])</f>
        <v>4</v>
      </c>
      <c r="D386" s="5">
        <f>DAY(DIM_SEARCHDATE[[#This Row],[SearchDate]])</f>
        <v>2</v>
      </c>
      <c r="E386" s="5">
        <f t="shared" ref="E386:E449" si="6">IF(WEEKDAY(A386, 2) &gt; 5, 1, 0)</f>
        <v>0</v>
      </c>
    </row>
    <row r="387" spans="1:5" x14ac:dyDescent="0.2">
      <c r="A387" s="31">
        <f>INT(DT!A2158)</f>
        <v>43194</v>
      </c>
      <c r="B387" s="5">
        <f>YEAR(DIM_SEARCHDATE[[#This Row],[SearchDate]])</f>
        <v>2018</v>
      </c>
      <c r="C387" s="5">
        <f>MONTH(DIM_SEARCHDATE[[#This Row],[SearchDate]])</f>
        <v>4</v>
      </c>
      <c r="D387" s="5">
        <f>DAY(DIM_SEARCHDATE[[#This Row],[SearchDate]])</f>
        <v>4</v>
      </c>
      <c r="E387" s="5">
        <f t="shared" si="6"/>
        <v>0</v>
      </c>
    </row>
    <row r="388" spans="1:5" x14ac:dyDescent="0.2">
      <c r="A388" s="31">
        <f>INT(DT!A2262)</f>
        <v>43197</v>
      </c>
      <c r="B388" s="5">
        <f>YEAR(DIM_SEARCHDATE[[#This Row],[SearchDate]])</f>
        <v>2018</v>
      </c>
      <c r="C388" s="5">
        <f>MONTH(DIM_SEARCHDATE[[#This Row],[SearchDate]])</f>
        <v>4</v>
      </c>
      <c r="D388" s="5">
        <f>DAY(DIM_SEARCHDATE[[#This Row],[SearchDate]])</f>
        <v>7</v>
      </c>
      <c r="E388" s="5">
        <f t="shared" si="6"/>
        <v>1</v>
      </c>
    </row>
    <row r="389" spans="1:5" x14ac:dyDescent="0.2">
      <c r="A389" s="31">
        <f>INT(DT!A377)</f>
        <v>43201</v>
      </c>
      <c r="B389" s="5">
        <f>YEAR(DIM_SEARCHDATE[[#This Row],[SearchDate]])</f>
        <v>2018</v>
      </c>
      <c r="C389" s="5">
        <f>MONTH(DIM_SEARCHDATE[[#This Row],[SearchDate]])</f>
        <v>4</v>
      </c>
      <c r="D389" s="5">
        <f>DAY(DIM_SEARCHDATE[[#This Row],[SearchDate]])</f>
        <v>11</v>
      </c>
      <c r="E389" s="5">
        <f t="shared" si="6"/>
        <v>0</v>
      </c>
    </row>
    <row r="390" spans="1:5" x14ac:dyDescent="0.2">
      <c r="A390" s="31">
        <f>INT(DT!A2054)</f>
        <v>43203</v>
      </c>
      <c r="B390" s="5">
        <f>YEAR(DIM_SEARCHDATE[[#This Row],[SearchDate]])</f>
        <v>2018</v>
      </c>
      <c r="C390" s="5">
        <f>MONTH(DIM_SEARCHDATE[[#This Row],[SearchDate]])</f>
        <v>4</v>
      </c>
      <c r="D390" s="5">
        <f>DAY(DIM_SEARCHDATE[[#This Row],[SearchDate]])</f>
        <v>13</v>
      </c>
      <c r="E390" s="5">
        <f t="shared" si="6"/>
        <v>0</v>
      </c>
    </row>
    <row r="391" spans="1:5" x14ac:dyDescent="0.2">
      <c r="A391" s="31">
        <f>INT(DT!A465)</f>
        <v>43206</v>
      </c>
      <c r="B391" s="5">
        <f>YEAR(DIM_SEARCHDATE[[#This Row],[SearchDate]])</f>
        <v>2018</v>
      </c>
      <c r="C391" s="5">
        <f>MONTH(DIM_SEARCHDATE[[#This Row],[SearchDate]])</f>
        <v>4</v>
      </c>
      <c r="D391" s="5">
        <f>DAY(DIM_SEARCHDATE[[#This Row],[SearchDate]])</f>
        <v>16</v>
      </c>
      <c r="E391" s="5">
        <f t="shared" si="6"/>
        <v>0</v>
      </c>
    </row>
    <row r="392" spans="1:5" x14ac:dyDescent="0.2">
      <c r="A392" s="31">
        <f>INT(DT!A797)</f>
        <v>43208</v>
      </c>
      <c r="B392" s="5">
        <f>YEAR(DIM_SEARCHDATE[[#This Row],[SearchDate]])</f>
        <v>2018</v>
      </c>
      <c r="C392" s="5">
        <f>MONTH(DIM_SEARCHDATE[[#This Row],[SearchDate]])</f>
        <v>4</v>
      </c>
      <c r="D392" s="5">
        <f>DAY(DIM_SEARCHDATE[[#This Row],[SearchDate]])</f>
        <v>18</v>
      </c>
      <c r="E392" s="5">
        <f t="shared" si="6"/>
        <v>0</v>
      </c>
    </row>
    <row r="393" spans="1:5" x14ac:dyDescent="0.2">
      <c r="A393" s="31">
        <f>INT(DT!A1123)</f>
        <v>43210</v>
      </c>
      <c r="B393" s="5">
        <f>YEAR(DIM_SEARCHDATE[[#This Row],[SearchDate]])</f>
        <v>2018</v>
      </c>
      <c r="C393" s="5">
        <f>MONTH(DIM_SEARCHDATE[[#This Row],[SearchDate]])</f>
        <v>4</v>
      </c>
      <c r="D393" s="5">
        <f>DAY(DIM_SEARCHDATE[[#This Row],[SearchDate]])</f>
        <v>20</v>
      </c>
      <c r="E393" s="5">
        <f t="shared" si="6"/>
        <v>0</v>
      </c>
    </row>
    <row r="394" spans="1:5" x14ac:dyDescent="0.2">
      <c r="A394" s="31">
        <f>INT(DT!A910)</f>
        <v>43211</v>
      </c>
      <c r="B394" s="5">
        <f>YEAR(DIM_SEARCHDATE[[#This Row],[SearchDate]])</f>
        <v>2018</v>
      </c>
      <c r="C394" s="5">
        <f>MONTH(DIM_SEARCHDATE[[#This Row],[SearchDate]])</f>
        <v>4</v>
      </c>
      <c r="D394" s="5">
        <f>DAY(DIM_SEARCHDATE[[#This Row],[SearchDate]])</f>
        <v>21</v>
      </c>
      <c r="E394" s="5">
        <f t="shared" si="6"/>
        <v>1</v>
      </c>
    </row>
    <row r="395" spans="1:5" x14ac:dyDescent="0.2">
      <c r="A395" s="31">
        <f>INT(DT!A878)</f>
        <v>43215</v>
      </c>
      <c r="B395" s="5">
        <f>YEAR(DIM_SEARCHDATE[[#This Row],[SearchDate]])</f>
        <v>2018</v>
      </c>
      <c r="C395" s="5">
        <f>MONTH(DIM_SEARCHDATE[[#This Row],[SearchDate]])</f>
        <v>4</v>
      </c>
      <c r="D395" s="5">
        <f>DAY(DIM_SEARCHDATE[[#This Row],[SearchDate]])</f>
        <v>25</v>
      </c>
      <c r="E395" s="5">
        <f t="shared" si="6"/>
        <v>0</v>
      </c>
    </row>
    <row r="396" spans="1:5" x14ac:dyDescent="0.2">
      <c r="A396" s="31">
        <f>INT(DT!A1456)</f>
        <v>43221</v>
      </c>
      <c r="B396" s="5">
        <f>YEAR(DIM_SEARCHDATE[[#This Row],[SearchDate]])</f>
        <v>2018</v>
      </c>
      <c r="C396" s="5">
        <f>MONTH(DIM_SEARCHDATE[[#This Row],[SearchDate]])</f>
        <v>5</v>
      </c>
      <c r="D396" s="5">
        <f>DAY(DIM_SEARCHDATE[[#This Row],[SearchDate]])</f>
        <v>1</v>
      </c>
      <c r="E396" s="5">
        <f t="shared" si="6"/>
        <v>0</v>
      </c>
    </row>
    <row r="397" spans="1:5" x14ac:dyDescent="0.2">
      <c r="A397" s="31">
        <f>INT(DT!A161)</f>
        <v>43225</v>
      </c>
      <c r="B397" s="5">
        <f>YEAR(DIM_SEARCHDATE[[#This Row],[SearchDate]])</f>
        <v>2018</v>
      </c>
      <c r="C397" s="5">
        <f>MONTH(DIM_SEARCHDATE[[#This Row],[SearchDate]])</f>
        <v>5</v>
      </c>
      <c r="D397" s="5">
        <f>DAY(DIM_SEARCHDATE[[#This Row],[SearchDate]])</f>
        <v>5</v>
      </c>
      <c r="E397" s="5">
        <f t="shared" si="6"/>
        <v>1</v>
      </c>
    </row>
    <row r="398" spans="1:5" x14ac:dyDescent="0.2">
      <c r="A398" s="31">
        <f>INT(DT!A285)</f>
        <v>43226</v>
      </c>
      <c r="B398" s="5">
        <f>YEAR(DIM_SEARCHDATE[[#This Row],[SearchDate]])</f>
        <v>2018</v>
      </c>
      <c r="C398" s="5">
        <f>MONTH(DIM_SEARCHDATE[[#This Row],[SearchDate]])</f>
        <v>5</v>
      </c>
      <c r="D398" s="5">
        <f>DAY(DIM_SEARCHDATE[[#This Row],[SearchDate]])</f>
        <v>6</v>
      </c>
      <c r="E398" s="5">
        <f t="shared" si="6"/>
        <v>1</v>
      </c>
    </row>
    <row r="399" spans="1:5" x14ac:dyDescent="0.2">
      <c r="A399" s="31">
        <f>INT(DT!A525)</f>
        <v>43229</v>
      </c>
      <c r="B399" s="5">
        <f>YEAR(DIM_SEARCHDATE[[#This Row],[SearchDate]])</f>
        <v>2018</v>
      </c>
      <c r="C399" s="5">
        <f>MONTH(DIM_SEARCHDATE[[#This Row],[SearchDate]])</f>
        <v>5</v>
      </c>
      <c r="D399" s="5">
        <f>DAY(DIM_SEARCHDATE[[#This Row],[SearchDate]])</f>
        <v>9</v>
      </c>
      <c r="E399" s="5">
        <f t="shared" si="6"/>
        <v>0</v>
      </c>
    </row>
    <row r="400" spans="1:5" x14ac:dyDescent="0.2">
      <c r="A400" s="31">
        <f>INT(DT!A2367)</f>
        <v>43230</v>
      </c>
      <c r="B400" s="5">
        <f>YEAR(DIM_SEARCHDATE[[#This Row],[SearchDate]])</f>
        <v>2018</v>
      </c>
      <c r="C400" s="5">
        <f>MONTH(DIM_SEARCHDATE[[#This Row],[SearchDate]])</f>
        <v>5</v>
      </c>
      <c r="D400" s="5">
        <f>DAY(DIM_SEARCHDATE[[#This Row],[SearchDate]])</f>
        <v>10</v>
      </c>
      <c r="E400" s="5">
        <f t="shared" si="6"/>
        <v>0</v>
      </c>
    </row>
    <row r="401" spans="1:5" x14ac:dyDescent="0.2">
      <c r="A401" s="31">
        <f>INT(DT!A1767)</f>
        <v>43231</v>
      </c>
      <c r="B401" s="5">
        <f>YEAR(DIM_SEARCHDATE[[#This Row],[SearchDate]])</f>
        <v>2018</v>
      </c>
      <c r="C401" s="5">
        <f>MONTH(DIM_SEARCHDATE[[#This Row],[SearchDate]])</f>
        <v>5</v>
      </c>
      <c r="D401" s="5">
        <f>DAY(DIM_SEARCHDATE[[#This Row],[SearchDate]])</f>
        <v>11</v>
      </c>
      <c r="E401" s="5">
        <f t="shared" si="6"/>
        <v>0</v>
      </c>
    </row>
    <row r="402" spans="1:5" x14ac:dyDescent="0.2">
      <c r="A402" s="31">
        <f>INT(DT!A2386)</f>
        <v>43238</v>
      </c>
      <c r="B402" s="5">
        <f>YEAR(DIM_SEARCHDATE[[#This Row],[SearchDate]])</f>
        <v>2018</v>
      </c>
      <c r="C402" s="5">
        <f>MONTH(DIM_SEARCHDATE[[#This Row],[SearchDate]])</f>
        <v>5</v>
      </c>
      <c r="D402" s="5">
        <f>DAY(DIM_SEARCHDATE[[#This Row],[SearchDate]])</f>
        <v>18</v>
      </c>
      <c r="E402" s="5">
        <f t="shared" si="6"/>
        <v>0</v>
      </c>
    </row>
    <row r="403" spans="1:5" x14ac:dyDescent="0.2">
      <c r="A403" s="31">
        <f>INT(DT!A1332)</f>
        <v>43240</v>
      </c>
      <c r="B403" s="5">
        <f>YEAR(DIM_SEARCHDATE[[#This Row],[SearchDate]])</f>
        <v>2018</v>
      </c>
      <c r="C403" s="5">
        <f>MONTH(DIM_SEARCHDATE[[#This Row],[SearchDate]])</f>
        <v>5</v>
      </c>
      <c r="D403" s="5">
        <f>DAY(DIM_SEARCHDATE[[#This Row],[SearchDate]])</f>
        <v>20</v>
      </c>
      <c r="E403" s="5">
        <f t="shared" si="6"/>
        <v>1</v>
      </c>
    </row>
    <row r="404" spans="1:5" x14ac:dyDescent="0.2">
      <c r="A404" s="31">
        <f>INT(DT!A1061)</f>
        <v>43241</v>
      </c>
      <c r="B404" s="5">
        <f>YEAR(DIM_SEARCHDATE[[#This Row],[SearchDate]])</f>
        <v>2018</v>
      </c>
      <c r="C404" s="5">
        <f>MONTH(DIM_SEARCHDATE[[#This Row],[SearchDate]])</f>
        <v>5</v>
      </c>
      <c r="D404" s="5">
        <f>DAY(DIM_SEARCHDATE[[#This Row],[SearchDate]])</f>
        <v>21</v>
      </c>
      <c r="E404" s="5">
        <f t="shared" si="6"/>
        <v>0</v>
      </c>
    </row>
    <row r="405" spans="1:5" x14ac:dyDescent="0.2">
      <c r="A405" s="31">
        <f>INT(DT!A1415)</f>
        <v>43242</v>
      </c>
      <c r="B405" s="5">
        <f>YEAR(DIM_SEARCHDATE[[#This Row],[SearchDate]])</f>
        <v>2018</v>
      </c>
      <c r="C405" s="5">
        <f>MONTH(DIM_SEARCHDATE[[#This Row],[SearchDate]])</f>
        <v>5</v>
      </c>
      <c r="D405" s="5">
        <f>DAY(DIM_SEARCHDATE[[#This Row],[SearchDate]])</f>
        <v>22</v>
      </c>
      <c r="E405" s="5">
        <f t="shared" si="6"/>
        <v>0</v>
      </c>
    </row>
    <row r="406" spans="1:5" x14ac:dyDescent="0.2">
      <c r="A406" s="31">
        <f>INT(DT!A1475)</f>
        <v>43243</v>
      </c>
      <c r="B406" s="5">
        <f>YEAR(DIM_SEARCHDATE[[#This Row],[SearchDate]])</f>
        <v>2018</v>
      </c>
      <c r="C406" s="5">
        <f>MONTH(DIM_SEARCHDATE[[#This Row],[SearchDate]])</f>
        <v>5</v>
      </c>
      <c r="D406" s="5">
        <f>DAY(DIM_SEARCHDATE[[#This Row],[SearchDate]])</f>
        <v>23</v>
      </c>
      <c r="E406" s="5">
        <f t="shared" si="6"/>
        <v>0</v>
      </c>
    </row>
    <row r="407" spans="1:5" x14ac:dyDescent="0.2">
      <c r="A407" s="31">
        <f>INT(DT!A2363)</f>
        <v>43246</v>
      </c>
      <c r="B407" s="5">
        <f>YEAR(DIM_SEARCHDATE[[#This Row],[SearchDate]])</f>
        <v>2018</v>
      </c>
      <c r="C407" s="5">
        <f>MONTH(DIM_SEARCHDATE[[#This Row],[SearchDate]])</f>
        <v>5</v>
      </c>
      <c r="D407" s="5">
        <f>DAY(DIM_SEARCHDATE[[#This Row],[SearchDate]])</f>
        <v>26</v>
      </c>
      <c r="E407" s="5">
        <f t="shared" si="6"/>
        <v>1</v>
      </c>
    </row>
    <row r="408" spans="1:5" x14ac:dyDescent="0.2">
      <c r="A408" s="31">
        <f>INT(DT!A527)</f>
        <v>43248</v>
      </c>
      <c r="B408" s="5">
        <f>YEAR(DIM_SEARCHDATE[[#This Row],[SearchDate]])</f>
        <v>2018</v>
      </c>
      <c r="C408" s="5">
        <f>MONTH(DIM_SEARCHDATE[[#This Row],[SearchDate]])</f>
        <v>5</v>
      </c>
      <c r="D408" s="5">
        <f>DAY(DIM_SEARCHDATE[[#This Row],[SearchDate]])</f>
        <v>28</v>
      </c>
      <c r="E408" s="5">
        <f t="shared" si="6"/>
        <v>0</v>
      </c>
    </row>
    <row r="409" spans="1:5" x14ac:dyDescent="0.2">
      <c r="A409" s="31">
        <f>INT(DT!A267)</f>
        <v>43249</v>
      </c>
      <c r="B409" s="5">
        <f>YEAR(DIM_SEARCHDATE[[#This Row],[SearchDate]])</f>
        <v>2018</v>
      </c>
      <c r="C409" s="5">
        <f>MONTH(DIM_SEARCHDATE[[#This Row],[SearchDate]])</f>
        <v>5</v>
      </c>
      <c r="D409" s="5">
        <f>DAY(DIM_SEARCHDATE[[#This Row],[SearchDate]])</f>
        <v>29</v>
      </c>
      <c r="E409" s="5">
        <f t="shared" si="6"/>
        <v>0</v>
      </c>
    </row>
    <row r="410" spans="1:5" x14ac:dyDescent="0.2">
      <c r="A410" s="31">
        <f>INT(DT!A2605)</f>
        <v>43253</v>
      </c>
      <c r="B410" s="5">
        <f>YEAR(DIM_SEARCHDATE[[#This Row],[SearchDate]])</f>
        <v>2018</v>
      </c>
      <c r="C410" s="5">
        <f>MONTH(DIM_SEARCHDATE[[#This Row],[SearchDate]])</f>
        <v>6</v>
      </c>
      <c r="D410" s="5">
        <f>DAY(DIM_SEARCHDATE[[#This Row],[SearchDate]])</f>
        <v>2</v>
      </c>
      <c r="E410" s="5">
        <f t="shared" si="6"/>
        <v>1</v>
      </c>
    </row>
    <row r="411" spans="1:5" x14ac:dyDescent="0.2">
      <c r="A411" s="31">
        <f>INT(DT!A3226)</f>
        <v>43255</v>
      </c>
      <c r="B411" s="5">
        <f>YEAR(DIM_SEARCHDATE[[#This Row],[SearchDate]])</f>
        <v>2018</v>
      </c>
      <c r="C411" s="5">
        <f>MONTH(DIM_SEARCHDATE[[#This Row],[SearchDate]])</f>
        <v>6</v>
      </c>
      <c r="D411" s="5">
        <f>DAY(DIM_SEARCHDATE[[#This Row],[SearchDate]])</f>
        <v>4</v>
      </c>
      <c r="E411" s="5">
        <f t="shared" si="6"/>
        <v>0</v>
      </c>
    </row>
    <row r="412" spans="1:5" x14ac:dyDescent="0.2">
      <c r="A412" s="31">
        <f>INT(DT!A306)</f>
        <v>43257</v>
      </c>
      <c r="B412" s="5">
        <f>YEAR(DIM_SEARCHDATE[[#This Row],[SearchDate]])</f>
        <v>2018</v>
      </c>
      <c r="C412" s="5">
        <f>MONTH(DIM_SEARCHDATE[[#This Row],[SearchDate]])</f>
        <v>6</v>
      </c>
      <c r="D412" s="5">
        <f>DAY(DIM_SEARCHDATE[[#This Row],[SearchDate]])</f>
        <v>6</v>
      </c>
      <c r="E412" s="5">
        <f t="shared" si="6"/>
        <v>0</v>
      </c>
    </row>
    <row r="413" spans="1:5" x14ac:dyDescent="0.2">
      <c r="A413" s="31">
        <f>INT(DT!A1955)</f>
        <v>43258</v>
      </c>
      <c r="B413" s="5">
        <f>YEAR(DIM_SEARCHDATE[[#This Row],[SearchDate]])</f>
        <v>2018</v>
      </c>
      <c r="C413" s="5">
        <f>MONTH(DIM_SEARCHDATE[[#This Row],[SearchDate]])</f>
        <v>6</v>
      </c>
      <c r="D413" s="5">
        <f>DAY(DIM_SEARCHDATE[[#This Row],[SearchDate]])</f>
        <v>7</v>
      </c>
      <c r="E413" s="5">
        <f t="shared" si="6"/>
        <v>0</v>
      </c>
    </row>
    <row r="414" spans="1:5" x14ac:dyDescent="0.2">
      <c r="A414" s="31">
        <f>INT(DT!A664)</f>
        <v>43261</v>
      </c>
      <c r="B414" s="5">
        <f>YEAR(DIM_SEARCHDATE[[#This Row],[SearchDate]])</f>
        <v>2018</v>
      </c>
      <c r="C414" s="5">
        <f>MONTH(DIM_SEARCHDATE[[#This Row],[SearchDate]])</f>
        <v>6</v>
      </c>
      <c r="D414" s="5">
        <f>DAY(DIM_SEARCHDATE[[#This Row],[SearchDate]])</f>
        <v>10</v>
      </c>
      <c r="E414" s="5">
        <f t="shared" si="6"/>
        <v>1</v>
      </c>
    </row>
    <row r="415" spans="1:5" x14ac:dyDescent="0.2">
      <c r="A415" s="31">
        <f>INT(DT!A3154)</f>
        <v>43262</v>
      </c>
      <c r="B415" s="5">
        <f>YEAR(DIM_SEARCHDATE[[#This Row],[SearchDate]])</f>
        <v>2018</v>
      </c>
      <c r="C415" s="5">
        <f>MONTH(DIM_SEARCHDATE[[#This Row],[SearchDate]])</f>
        <v>6</v>
      </c>
      <c r="D415" s="5">
        <f>DAY(DIM_SEARCHDATE[[#This Row],[SearchDate]])</f>
        <v>11</v>
      </c>
      <c r="E415" s="5">
        <f t="shared" si="6"/>
        <v>0</v>
      </c>
    </row>
    <row r="416" spans="1:5" x14ac:dyDescent="0.2">
      <c r="A416" s="31">
        <f>INT(DT!A2922)</f>
        <v>43264</v>
      </c>
      <c r="B416" s="5">
        <f>YEAR(DIM_SEARCHDATE[[#This Row],[SearchDate]])</f>
        <v>2018</v>
      </c>
      <c r="C416" s="5">
        <f>MONTH(DIM_SEARCHDATE[[#This Row],[SearchDate]])</f>
        <v>6</v>
      </c>
      <c r="D416" s="5">
        <f>DAY(DIM_SEARCHDATE[[#This Row],[SearchDate]])</f>
        <v>13</v>
      </c>
      <c r="E416" s="5">
        <f t="shared" si="6"/>
        <v>0</v>
      </c>
    </row>
    <row r="417" spans="1:5" x14ac:dyDescent="0.2">
      <c r="A417" s="31">
        <f>INT(DT!A1185)</f>
        <v>43267</v>
      </c>
      <c r="B417" s="5">
        <f>YEAR(DIM_SEARCHDATE[[#This Row],[SearchDate]])</f>
        <v>2018</v>
      </c>
      <c r="C417" s="5">
        <f>MONTH(DIM_SEARCHDATE[[#This Row],[SearchDate]])</f>
        <v>6</v>
      </c>
      <c r="D417" s="5">
        <f>DAY(DIM_SEARCHDATE[[#This Row],[SearchDate]])</f>
        <v>16</v>
      </c>
      <c r="E417" s="5">
        <f t="shared" si="6"/>
        <v>1</v>
      </c>
    </row>
    <row r="418" spans="1:5" x14ac:dyDescent="0.2">
      <c r="A418" s="31">
        <f>INT(DT!A2731)</f>
        <v>43270</v>
      </c>
      <c r="B418" s="5">
        <f>YEAR(DIM_SEARCHDATE[[#This Row],[SearchDate]])</f>
        <v>2018</v>
      </c>
      <c r="C418" s="5">
        <f>MONTH(DIM_SEARCHDATE[[#This Row],[SearchDate]])</f>
        <v>6</v>
      </c>
      <c r="D418" s="5">
        <f>DAY(DIM_SEARCHDATE[[#This Row],[SearchDate]])</f>
        <v>19</v>
      </c>
      <c r="E418" s="5">
        <f t="shared" si="6"/>
        <v>0</v>
      </c>
    </row>
    <row r="419" spans="1:5" x14ac:dyDescent="0.2">
      <c r="A419" s="31">
        <f>INT(DT!A2018)</f>
        <v>43272</v>
      </c>
      <c r="B419" s="5">
        <f>YEAR(DIM_SEARCHDATE[[#This Row],[SearchDate]])</f>
        <v>2018</v>
      </c>
      <c r="C419" s="5">
        <f>MONTH(DIM_SEARCHDATE[[#This Row],[SearchDate]])</f>
        <v>6</v>
      </c>
      <c r="D419" s="5">
        <f>DAY(DIM_SEARCHDATE[[#This Row],[SearchDate]])</f>
        <v>21</v>
      </c>
      <c r="E419" s="5">
        <f t="shared" si="6"/>
        <v>0</v>
      </c>
    </row>
    <row r="420" spans="1:5" x14ac:dyDescent="0.2">
      <c r="A420" s="31">
        <f>INT(DT!A2767)</f>
        <v>43275</v>
      </c>
      <c r="B420" s="5">
        <f>YEAR(DIM_SEARCHDATE[[#This Row],[SearchDate]])</f>
        <v>2018</v>
      </c>
      <c r="C420" s="5">
        <f>MONTH(DIM_SEARCHDATE[[#This Row],[SearchDate]])</f>
        <v>6</v>
      </c>
      <c r="D420" s="5">
        <f>DAY(DIM_SEARCHDATE[[#This Row],[SearchDate]])</f>
        <v>24</v>
      </c>
      <c r="E420" s="5">
        <f t="shared" si="6"/>
        <v>1</v>
      </c>
    </row>
    <row r="421" spans="1:5" x14ac:dyDescent="0.2">
      <c r="A421" s="31">
        <f>INT(DT!A930)</f>
        <v>43278</v>
      </c>
      <c r="B421" s="5">
        <f>YEAR(DIM_SEARCHDATE[[#This Row],[SearchDate]])</f>
        <v>2018</v>
      </c>
      <c r="C421" s="5">
        <f>MONTH(DIM_SEARCHDATE[[#This Row],[SearchDate]])</f>
        <v>6</v>
      </c>
      <c r="D421" s="5">
        <f>DAY(DIM_SEARCHDATE[[#This Row],[SearchDate]])</f>
        <v>27</v>
      </c>
      <c r="E421" s="5">
        <f t="shared" si="6"/>
        <v>0</v>
      </c>
    </row>
    <row r="422" spans="1:5" x14ac:dyDescent="0.2">
      <c r="A422" s="31">
        <f>INT(DT!A1791)</f>
        <v>43279</v>
      </c>
      <c r="B422" s="5">
        <f>YEAR(DIM_SEARCHDATE[[#This Row],[SearchDate]])</f>
        <v>2018</v>
      </c>
      <c r="C422" s="5">
        <f>MONTH(DIM_SEARCHDATE[[#This Row],[SearchDate]])</f>
        <v>6</v>
      </c>
      <c r="D422" s="5">
        <f>DAY(DIM_SEARCHDATE[[#This Row],[SearchDate]])</f>
        <v>28</v>
      </c>
      <c r="E422" s="5">
        <f t="shared" si="6"/>
        <v>0</v>
      </c>
    </row>
    <row r="423" spans="1:5" x14ac:dyDescent="0.2">
      <c r="A423" s="31">
        <f>INT(DT!A1944)</f>
        <v>43280</v>
      </c>
      <c r="B423" s="5">
        <f>YEAR(DIM_SEARCHDATE[[#This Row],[SearchDate]])</f>
        <v>2018</v>
      </c>
      <c r="C423" s="5">
        <f>MONTH(DIM_SEARCHDATE[[#This Row],[SearchDate]])</f>
        <v>6</v>
      </c>
      <c r="D423" s="5">
        <f>DAY(DIM_SEARCHDATE[[#This Row],[SearchDate]])</f>
        <v>29</v>
      </c>
      <c r="E423" s="5">
        <f t="shared" si="6"/>
        <v>0</v>
      </c>
    </row>
    <row r="424" spans="1:5" x14ac:dyDescent="0.2">
      <c r="A424" s="31">
        <f>INT(DT!A2824)</f>
        <v>43281</v>
      </c>
      <c r="B424" s="5">
        <f>YEAR(DIM_SEARCHDATE[[#This Row],[SearchDate]])</f>
        <v>2018</v>
      </c>
      <c r="C424" s="5">
        <f>MONTH(DIM_SEARCHDATE[[#This Row],[SearchDate]])</f>
        <v>6</v>
      </c>
      <c r="D424" s="5">
        <f>DAY(DIM_SEARCHDATE[[#This Row],[SearchDate]])</f>
        <v>30</v>
      </c>
      <c r="E424" s="5">
        <f t="shared" si="6"/>
        <v>1</v>
      </c>
    </row>
    <row r="425" spans="1:5" x14ac:dyDescent="0.2">
      <c r="A425" s="31">
        <f>INT(DT!A2091)</f>
        <v>43283</v>
      </c>
      <c r="B425" s="5">
        <f>YEAR(DIM_SEARCHDATE[[#This Row],[SearchDate]])</f>
        <v>2018</v>
      </c>
      <c r="C425" s="5">
        <f>MONTH(DIM_SEARCHDATE[[#This Row],[SearchDate]])</f>
        <v>7</v>
      </c>
      <c r="D425" s="5">
        <f>DAY(DIM_SEARCHDATE[[#This Row],[SearchDate]])</f>
        <v>2</v>
      </c>
      <c r="E425" s="5">
        <f t="shared" si="6"/>
        <v>0</v>
      </c>
    </row>
    <row r="426" spans="1:5" x14ac:dyDescent="0.2">
      <c r="A426" s="31">
        <f>INT(DT!A569)</f>
        <v>43284</v>
      </c>
      <c r="B426" s="5">
        <f>YEAR(DIM_SEARCHDATE[[#This Row],[SearchDate]])</f>
        <v>2018</v>
      </c>
      <c r="C426" s="5">
        <f>MONTH(DIM_SEARCHDATE[[#This Row],[SearchDate]])</f>
        <v>7</v>
      </c>
      <c r="D426" s="5">
        <f>DAY(DIM_SEARCHDATE[[#This Row],[SearchDate]])</f>
        <v>3</v>
      </c>
      <c r="E426" s="5">
        <f t="shared" si="6"/>
        <v>0</v>
      </c>
    </row>
    <row r="427" spans="1:5" x14ac:dyDescent="0.2">
      <c r="A427" s="31">
        <f>INT(DT!A1912)</f>
        <v>43287</v>
      </c>
      <c r="B427" s="5">
        <f>YEAR(DIM_SEARCHDATE[[#This Row],[SearchDate]])</f>
        <v>2018</v>
      </c>
      <c r="C427" s="5">
        <f>MONTH(DIM_SEARCHDATE[[#This Row],[SearchDate]])</f>
        <v>7</v>
      </c>
      <c r="D427" s="5">
        <f>DAY(DIM_SEARCHDATE[[#This Row],[SearchDate]])</f>
        <v>6</v>
      </c>
      <c r="E427" s="5">
        <f t="shared" si="6"/>
        <v>0</v>
      </c>
    </row>
    <row r="428" spans="1:5" x14ac:dyDescent="0.2">
      <c r="A428" s="31">
        <f>INT(DT!A1797)</f>
        <v>43291</v>
      </c>
      <c r="B428" s="5">
        <f>YEAR(DIM_SEARCHDATE[[#This Row],[SearchDate]])</f>
        <v>2018</v>
      </c>
      <c r="C428" s="5">
        <f>MONTH(DIM_SEARCHDATE[[#This Row],[SearchDate]])</f>
        <v>7</v>
      </c>
      <c r="D428" s="5">
        <f>DAY(DIM_SEARCHDATE[[#This Row],[SearchDate]])</f>
        <v>10</v>
      </c>
      <c r="E428" s="5">
        <f t="shared" si="6"/>
        <v>0</v>
      </c>
    </row>
    <row r="429" spans="1:5" x14ac:dyDescent="0.2">
      <c r="A429" s="31">
        <f>INT(DT!A1952)</f>
        <v>43296</v>
      </c>
      <c r="B429" s="5">
        <f>YEAR(DIM_SEARCHDATE[[#This Row],[SearchDate]])</f>
        <v>2018</v>
      </c>
      <c r="C429" s="5">
        <f>MONTH(DIM_SEARCHDATE[[#This Row],[SearchDate]])</f>
        <v>7</v>
      </c>
      <c r="D429" s="5">
        <f>DAY(DIM_SEARCHDATE[[#This Row],[SearchDate]])</f>
        <v>15</v>
      </c>
      <c r="E429" s="5">
        <f t="shared" si="6"/>
        <v>1</v>
      </c>
    </row>
    <row r="430" spans="1:5" x14ac:dyDescent="0.2">
      <c r="A430" s="31">
        <f>INT(DT!A212)</f>
        <v>43297</v>
      </c>
      <c r="B430" s="5">
        <f>YEAR(DIM_SEARCHDATE[[#This Row],[SearchDate]])</f>
        <v>2018</v>
      </c>
      <c r="C430" s="5">
        <f>MONTH(DIM_SEARCHDATE[[#This Row],[SearchDate]])</f>
        <v>7</v>
      </c>
      <c r="D430" s="5">
        <f>DAY(DIM_SEARCHDATE[[#This Row],[SearchDate]])</f>
        <v>16</v>
      </c>
      <c r="E430" s="5">
        <f t="shared" si="6"/>
        <v>0</v>
      </c>
    </row>
    <row r="431" spans="1:5" x14ac:dyDescent="0.2">
      <c r="A431" s="31">
        <f>INT(DT!A251)</f>
        <v>43298</v>
      </c>
      <c r="B431" s="5">
        <f>YEAR(DIM_SEARCHDATE[[#This Row],[SearchDate]])</f>
        <v>2018</v>
      </c>
      <c r="C431" s="5">
        <f>MONTH(DIM_SEARCHDATE[[#This Row],[SearchDate]])</f>
        <v>7</v>
      </c>
      <c r="D431" s="5">
        <f>DAY(DIM_SEARCHDATE[[#This Row],[SearchDate]])</f>
        <v>17</v>
      </c>
      <c r="E431" s="5">
        <f t="shared" si="6"/>
        <v>0</v>
      </c>
    </row>
    <row r="432" spans="1:5" x14ac:dyDescent="0.2">
      <c r="A432" s="31">
        <f>INT(DT!A3285)</f>
        <v>43299</v>
      </c>
      <c r="B432" s="5">
        <f>YEAR(DIM_SEARCHDATE[[#This Row],[SearchDate]])</f>
        <v>2018</v>
      </c>
      <c r="C432" s="5">
        <f>MONTH(DIM_SEARCHDATE[[#This Row],[SearchDate]])</f>
        <v>7</v>
      </c>
      <c r="D432" s="5">
        <f>DAY(DIM_SEARCHDATE[[#This Row],[SearchDate]])</f>
        <v>18</v>
      </c>
      <c r="E432" s="5">
        <f t="shared" si="6"/>
        <v>0</v>
      </c>
    </row>
    <row r="433" spans="1:5" x14ac:dyDescent="0.2">
      <c r="A433" s="31">
        <f>INT(DT!A2199)</f>
        <v>43302</v>
      </c>
      <c r="B433" s="5">
        <f>YEAR(DIM_SEARCHDATE[[#This Row],[SearchDate]])</f>
        <v>2018</v>
      </c>
      <c r="C433" s="5">
        <f>MONTH(DIM_SEARCHDATE[[#This Row],[SearchDate]])</f>
        <v>7</v>
      </c>
      <c r="D433" s="5">
        <f>DAY(DIM_SEARCHDATE[[#This Row],[SearchDate]])</f>
        <v>21</v>
      </c>
      <c r="E433" s="5">
        <f t="shared" si="6"/>
        <v>1</v>
      </c>
    </row>
    <row r="434" spans="1:5" x14ac:dyDescent="0.2">
      <c r="A434" s="31">
        <f>INT(DT!A222)</f>
        <v>43304</v>
      </c>
      <c r="B434" s="5">
        <f>YEAR(DIM_SEARCHDATE[[#This Row],[SearchDate]])</f>
        <v>2018</v>
      </c>
      <c r="C434" s="5">
        <f>MONTH(DIM_SEARCHDATE[[#This Row],[SearchDate]])</f>
        <v>7</v>
      </c>
      <c r="D434" s="5">
        <f>DAY(DIM_SEARCHDATE[[#This Row],[SearchDate]])</f>
        <v>23</v>
      </c>
      <c r="E434" s="5">
        <f t="shared" si="6"/>
        <v>0</v>
      </c>
    </row>
    <row r="435" spans="1:5" x14ac:dyDescent="0.2">
      <c r="A435" s="31">
        <f>INT(DT!A1927)</f>
        <v>43305</v>
      </c>
      <c r="B435" s="5">
        <f>YEAR(DIM_SEARCHDATE[[#This Row],[SearchDate]])</f>
        <v>2018</v>
      </c>
      <c r="C435" s="5">
        <f>MONTH(DIM_SEARCHDATE[[#This Row],[SearchDate]])</f>
        <v>7</v>
      </c>
      <c r="D435" s="5">
        <f>DAY(DIM_SEARCHDATE[[#This Row],[SearchDate]])</f>
        <v>24</v>
      </c>
      <c r="E435" s="5">
        <f t="shared" si="6"/>
        <v>0</v>
      </c>
    </row>
    <row r="436" spans="1:5" x14ac:dyDescent="0.2">
      <c r="A436" s="31">
        <f>INT(DT!A2598)</f>
        <v>43308</v>
      </c>
      <c r="B436" s="5">
        <f>YEAR(DIM_SEARCHDATE[[#This Row],[SearchDate]])</f>
        <v>2018</v>
      </c>
      <c r="C436" s="5">
        <f>MONTH(DIM_SEARCHDATE[[#This Row],[SearchDate]])</f>
        <v>7</v>
      </c>
      <c r="D436" s="5">
        <f>DAY(DIM_SEARCHDATE[[#This Row],[SearchDate]])</f>
        <v>27</v>
      </c>
      <c r="E436" s="5">
        <f t="shared" si="6"/>
        <v>0</v>
      </c>
    </row>
    <row r="437" spans="1:5" x14ac:dyDescent="0.2">
      <c r="A437" s="31">
        <f>INT(DT!A2012)</f>
        <v>43309</v>
      </c>
      <c r="B437" s="5">
        <f>YEAR(DIM_SEARCHDATE[[#This Row],[SearchDate]])</f>
        <v>2018</v>
      </c>
      <c r="C437" s="5">
        <f>MONTH(DIM_SEARCHDATE[[#This Row],[SearchDate]])</f>
        <v>7</v>
      </c>
      <c r="D437" s="5">
        <f>DAY(DIM_SEARCHDATE[[#This Row],[SearchDate]])</f>
        <v>28</v>
      </c>
      <c r="E437" s="5">
        <f t="shared" si="6"/>
        <v>1</v>
      </c>
    </row>
    <row r="438" spans="1:5" x14ac:dyDescent="0.2">
      <c r="A438" s="31">
        <f>INT(DT!A1905)</f>
        <v>43310</v>
      </c>
      <c r="B438" s="5">
        <f>YEAR(DIM_SEARCHDATE[[#This Row],[SearchDate]])</f>
        <v>2018</v>
      </c>
      <c r="C438" s="5">
        <f>MONTH(DIM_SEARCHDATE[[#This Row],[SearchDate]])</f>
        <v>7</v>
      </c>
      <c r="D438" s="5">
        <f>DAY(DIM_SEARCHDATE[[#This Row],[SearchDate]])</f>
        <v>29</v>
      </c>
      <c r="E438" s="5">
        <f t="shared" si="6"/>
        <v>1</v>
      </c>
    </row>
    <row r="439" spans="1:5" x14ac:dyDescent="0.2">
      <c r="A439" s="31">
        <f>INT(DT!A1939)</f>
        <v>43313</v>
      </c>
      <c r="B439" s="5">
        <f>YEAR(DIM_SEARCHDATE[[#This Row],[SearchDate]])</f>
        <v>2018</v>
      </c>
      <c r="C439" s="5">
        <f>MONTH(DIM_SEARCHDATE[[#This Row],[SearchDate]])</f>
        <v>8</v>
      </c>
      <c r="D439" s="5">
        <f>DAY(DIM_SEARCHDATE[[#This Row],[SearchDate]])</f>
        <v>1</v>
      </c>
      <c r="E439" s="5">
        <f t="shared" si="6"/>
        <v>0</v>
      </c>
    </row>
    <row r="440" spans="1:5" x14ac:dyDescent="0.2">
      <c r="A440" s="31">
        <f>INT(DT!A400)</f>
        <v>43315</v>
      </c>
      <c r="B440" s="5">
        <f>YEAR(DIM_SEARCHDATE[[#This Row],[SearchDate]])</f>
        <v>2018</v>
      </c>
      <c r="C440" s="5">
        <f>MONTH(DIM_SEARCHDATE[[#This Row],[SearchDate]])</f>
        <v>8</v>
      </c>
      <c r="D440" s="5">
        <f>DAY(DIM_SEARCHDATE[[#This Row],[SearchDate]])</f>
        <v>3</v>
      </c>
      <c r="E440" s="5">
        <f t="shared" si="6"/>
        <v>0</v>
      </c>
    </row>
    <row r="441" spans="1:5" x14ac:dyDescent="0.2">
      <c r="A441" s="31">
        <f>INT(DT!A93)</f>
        <v>43316</v>
      </c>
      <c r="B441" s="5">
        <f>YEAR(DIM_SEARCHDATE[[#This Row],[SearchDate]])</f>
        <v>2018</v>
      </c>
      <c r="C441" s="5">
        <f>MONTH(DIM_SEARCHDATE[[#This Row],[SearchDate]])</f>
        <v>8</v>
      </c>
      <c r="D441" s="5">
        <f>DAY(DIM_SEARCHDATE[[#This Row],[SearchDate]])</f>
        <v>4</v>
      </c>
      <c r="E441" s="5">
        <f t="shared" si="6"/>
        <v>1</v>
      </c>
    </row>
    <row r="442" spans="1:5" x14ac:dyDescent="0.2">
      <c r="A442" s="31">
        <f>INT(DT!A348)</f>
        <v>43321</v>
      </c>
      <c r="B442" s="5">
        <f>YEAR(DIM_SEARCHDATE[[#This Row],[SearchDate]])</f>
        <v>2018</v>
      </c>
      <c r="C442" s="5">
        <f>MONTH(DIM_SEARCHDATE[[#This Row],[SearchDate]])</f>
        <v>8</v>
      </c>
      <c r="D442" s="5">
        <f>DAY(DIM_SEARCHDATE[[#This Row],[SearchDate]])</f>
        <v>9</v>
      </c>
      <c r="E442" s="5">
        <f t="shared" si="6"/>
        <v>0</v>
      </c>
    </row>
    <row r="443" spans="1:5" x14ac:dyDescent="0.2">
      <c r="A443" s="31">
        <f>INT(DT!A372)</f>
        <v>43324</v>
      </c>
      <c r="B443" s="5">
        <f>YEAR(DIM_SEARCHDATE[[#This Row],[SearchDate]])</f>
        <v>2018</v>
      </c>
      <c r="C443" s="5">
        <f>MONTH(DIM_SEARCHDATE[[#This Row],[SearchDate]])</f>
        <v>8</v>
      </c>
      <c r="D443" s="5">
        <f>DAY(DIM_SEARCHDATE[[#This Row],[SearchDate]])</f>
        <v>12</v>
      </c>
      <c r="E443" s="5">
        <f t="shared" si="6"/>
        <v>1</v>
      </c>
    </row>
    <row r="444" spans="1:5" x14ac:dyDescent="0.2">
      <c r="A444" s="31">
        <f>INT(DT!A405)</f>
        <v>43325</v>
      </c>
      <c r="B444" s="5">
        <f>YEAR(DIM_SEARCHDATE[[#This Row],[SearchDate]])</f>
        <v>2018</v>
      </c>
      <c r="C444" s="5">
        <f>MONTH(DIM_SEARCHDATE[[#This Row],[SearchDate]])</f>
        <v>8</v>
      </c>
      <c r="D444" s="5">
        <f>DAY(DIM_SEARCHDATE[[#This Row],[SearchDate]])</f>
        <v>13</v>
      </c>
      <c r="E444" s="5">
        <f t="shared" si="6"/>
        <v>0</v>
      </c>
    </row>
    <row r="445" spans="1:5" x14ac:dyDescent="0.2">
      <c r="A445" s="31">
        <f>INT(DT!A1818)</f>
        <v>43330</v>
      </c>
      <c r="B445" s="5">
        <f>YEAR(DIM_SEARCHDATE[[#This Row],[SearchDate]])</f>
        <v>2018</v>
      </c>
      <c r="C445" s="5">
        <f>MONTH(DIM_SEARCHDATE[[#This Row],[SearchDate]])</f>
        <v>8</v>
      </c>
      <c r="D445" s="5">
        <f>DAY(DIM_SEARCHDATE[[#This Row],[SearchDate]])</f>
        <v>18</v>
      </c>
      <c r="E445" s="5">
        <f t="shared" si="6"/>
        <v>1</v>
      </c>
    </row>
    <row r="446" spans="1:5" x14ac:dyDescent="0.2">
      <c r="A446" s="31">
        <f>INT(DT!A1174)</f>
        <v>43333</v>
      </c>
      <c r="B446" s="5">
        <f>YEAR(DIM_SEARCHDATE[[#This Row],[SearchDate]])</f>
        <v>2018</v>
      </c>
      <c r="C446" s="5">
        <f>MONTH(DIM_SEARCHDATE[[#This Row],[SearchDate]])</f>
        <v>8</v>
      </c>
      <c r="D446" s="5">
        <f>DAY(DIM_SEARCHDATE[[#This Row],[SearchDate]])</f>
        <v>21</v>
      </c>
      <c r="E446" s="5">
        <f t="shared" si="6"/>
        <v>0</v>
      </c>
    </row>
    <row r="447" spans="1:5" x14ac:dyDescent="0.2">
      <c r="A447" s="31">
        <f>INT(DT!A3047)</f>
        <v>43336</v>
      </c>
      <c r="B447" s="5">
        <f>YEAR(DIM_SEARCHDATE[[#This Row],[SearchDate]])</f>
        <v>2018</v>
      </c>
      <c r="C447" s="5">
        <f>MONTH(DIM_SEARCHDATE[[#This Row],[SearchDate]])</f>
        <v>8</v>
      </c>
      <c r="D447" s="5">
        <f>DAY(DIM_SEARCHDATE[[#This Row],[SearchDate]])</f>
        <v>24</v>
      </c>
      <c r="E447" s="5">
        <f t="shared" si="6"/>
        <v>0</v>
      </c>
    </row>
    <row r="448" spans="1:5" x14ac:dyDescent="0.2">
      <c r="A448" s="31">
        <f>INT(DT!A1799)</f>
        <v>43337</v>
      </c>
      <c r="B448" s="5">
        <f>YEAR(DIM_SEARCHDATE[[#This Row],[SearchDate]])</f>
        <v>2018</v>
      </c>
      <c r="C448" s="5">
        <f>MONTH(DIM_SEARCHDATE[[#This Row],[SearchDate]])</f>
        <v>8</v>
      </c>
      <c r="D448" s="5">
        <f>DAY(DIM_SEARCHDATE[[#This Row],[SearchDate]])</f>
        <v>25</v>
      </c>
      <c r="E448" s="5">
        <f t="shared" si="6"/>
        <v>1</v>
      </c>
    </row>
    <row r="449" spans="1:5" x14ac:dyDescent="0.2">
      <c r="A449" s="31">
        <f>INT(DT!A1247)</f>
        <v>43341</v>
      </c>
      <c r="B449" s="5">
        <f>YEAR(DIM_SEARCHDATE[[#This Row],[SearchDate]])</f>
        <v>2018</v>
      </c>
      <c r="C449" s="5">
        <f>MONTH(DIM_SEARCHDATE[[#This Row],[SearchDate]])</f>
        <v>8</v>
      </c>
      <c r="D449" s="5">
        <f>DAY(DIM_SEARCHDATE[[#This Row],[SearchDate]])</f>
        <v>29</v>
      </c>
      <c r="E449" s="5">
        <f t="shared" si="6"/>
        <v>0</v>
      </c>
    </row>
    <row r="450" spans="1:5" x14ac:dyDescent="0.2">
      <c r="A450" s="31">
        <f>INT(DT!A2565)</f>
        <v>43342</v>
      </c>
      <c r="B450" s="5">
        <f>YEAR(DIM_SEARCHDATE[[#This Row],[SearchDate]])</f>
        <v>2018</v>
      </c>
      <c r="C450" s="5">
        <f>MONTH(DIM_SEARCHDATE[[#This Row],[SearchDate]])</f>
        <v>8</v>
      </c>
      <c r="D450" s="5">
        <f>DAY(DIM_SEARCHDATE[[#This Row],[SearchDate]])</f>
        <v>30</v>
      </c>
      <c r="E450" s="5">
        <f t="shared" ref="E450:E513" si="7">IF(WEEKDAY(A450, 2) &gt; 5, 1, 0)</f>
        <v>0</v>
      </c>
    </row>
    <row r="451" spans="1:5" x14ac:dyDescent="0.2">
      <c r="A451" s="31">
        <f>INT(DT!A673)</f>
        <v>43343</v>
      </c>
      <c r="B451" s="5">
        <f>YEAR(DIM_SEARCHDATE[[#This Row],[SearchDate]])</f>
        <v>2018</v>
      </c>
      <c r="C451" s="5">
        <f>MONTH(DIM_SEARCHDATE[[#This Row],[SearchDate]])</f>
        <v>8</v>
      </c>
      <c r="D451" s="5">
        <f>DAY(DIM_SEARCHDATE[[#This Row],[SearchDate]])</f>
        <v>31</v>
      </c>
      <c r="E451" s="5">
        <f t="shared" si="7"/>
        <v>0</v>
      </c>
    </row>
    <row r="452" spans="1:5" x14ac:dyDescent="0.2">
      <c r="A452" s="31">
        <f>INT(DT!A99)</f>
        <v>43348</v>
      </c>
      <c r="B452" s="5">
        <f>YEAR(DIM_SEARCHDATE[[#This Row],[SearchDate]])</f>
        <v>2018</v>
      </c>
      <c r="C452" s="5">
        <f>MONTH(DIM_SEARCHDATE[[#This Row],[SearchDate]])</f>
        <v>9</v>
      </c>
      <c r="D452" s="5">
        <f>DAY(DIM_SEARCHDATE[[#This Row],[SearchDate]])</f>
        <v>5</v>
      </c>
      <c r="E452" s="5">
        <f t="shared" si="7"/>
        <v>0</v>
      </c>
    </row>
    <row r="453" spans="1:5" x14ac:dyDescent="0.2">
      <c r="A453" s="31">
        <f>INT(DT!A2081)</f>
        <v>43349</v>
      </c>
      <c r="B453" s="5">
        <f>YEAR(DIM_SEARCHDATE[[#This Row],[SearchDate]])</f>
        <v>2018</v>
      </c>
      <c r="C453" s="5">
        <f>MONTH(DIM_SEARCHDATE[[#This Row],[SearchDate]])</f>
        <v>9</v>
      </c>
      <c r="D453" s="5">
        <f>DAY(DIM_SEARCHDATE[[#This Row],[SearchDate]])</f>
        <v>6</v>
      </c>
      <c r="E453" s="5">
        <f t="shared" si="7"/>
        <v>0</v>
      </c>
    </row>
    <row r="454" spans="1:5" x14ac:dyDescent="0.2">
      <c r="A454" s="31">
        <f>INT(DT!A759)</f>
        <v>43351</v>
      </c>
      <c r="B454" s="5">
        <f>YEAR(DIM_SEARCHDATE[[#This Row],[SearchDate]])</f>
        <v>2018</v>
      </c>
      <c r="C454" s="5">
        <f>MONTH(DIM_SEARCHDATE[[#This Row],[SearchDate]])</f>
        <v>9</v>
      </c>
      <c r="D454" s="5">
        <f>DAY(DIM_SEARCHDATE[[#This Row],[SearchDate]])</f>
        <v>8</v>
      </c>
      <c r="E454" s="5">
        <f t="shared" si="7"/>
        <v>1</v>
      </c>
    </row>
    <row r="455" spans="1:5" x14ac:dyDescent="0.2">
      <c r="A455" s="31">
        <f>INT(DT!A2891)</f>
        <v>43352</v>
      </c>
      <c r="B455" s="5">
        <f>YEAR(DIM_SEARCHDATE[[#This Row],[SearchDate]])</f>
        <v>2018</v>
      </c>
      <c r="C455" s="5">
        <f>MONTH(DIM_SEARCHDATE[[#This Row],[SearchDate]])</f>
        <v>9</v>
      </c>
      <c r="D455" s="5">
        <f>DAY(DIM_SEARCHDATE[[#This Row],[SearchDate]])</f>
        <v>9</v>
      </c>
      <c r="E455" s="5">
        <f t="shared" si="7"/>
        <v>1</v>
      </c>
    </row>
    <row r="456" spans="1:5" x14ac:dyDescent="0.2">
      <c r="A456" s="31">
        <f>INT(DT!A1348)</f>
        <v>43354</v>
      </c>
      <c r="B456" s="5">
        <f>YEAR(DIM_SEARCHDATE[[#This Row],[SearchDate]])</f>
        <v>2018</v>
      </c>
      <c r="C456" s="5">
        <f>MONTH(DIM_SEARCHDATE[[#This Row],[SearchDate]])</f>
        <v>9</v>
      </c>
      <c r="D456" s="5">
        <f>DAY(DIM_SEARCHDATE[[#This Row],[SearchDate]])</f>
        <v>11</v>
      </c>
      <c r="E456" s="5">
        <f t="shared" si="7"/>
        <v>0</v>
      </c>
    </row>
    <row r="457" spans="1:5" x14ac:dyDescent="0.2">
      <c r="A457" s="31">
        <f>INT(DT!A536)</f>
        <v>43357</v>
      </c>
      <c r="B457" s="5">
        <f>YEAR(DIM_SEARCHDATE[[#This Row],[SearchDate]])</f>
        <v>2018</v>
      </c>
      <c r="C457" s="5">
        <f>MONTH(DIM_SEARCHDATE[[#This Row],[SearchDate]])</f>
        <v>9</v>
      </c>
      <c r="D457" s="5">
        <f>DAY(DIM_SEARCHDATE[[#This Row],[SearchDate]])</f>
        <v>14</v>
      </c>
      <c r="E457" s="5">
        <f t="shared" si="7"/>
        <v>0</v>
      </c>
    </row>
    <row r="458" spans="1:5" x14ac:dyDescent="0.2">
      <c r="A458" s="31">
        <f>INT(DT!A865)</f>
        <v>43362</v>
      </c>
      <c r="B458" s="5">
        <f>YEAR(DIM_SEARCHDATE[[#This Row],[SearchDate]])</f>
        <v>2018</v>
      </c>
      <c r="C458" s="5">
        <f>MONTH(DIM_SEARCHDATE[[#This Row],[SearchDate]])</f>
        <v>9</v>
      </c>
      <c r="D458" s="5">
        <f>DAY(DIM_SEARCHDATE[[#This Row],[SearchDate]])</f>
        <v>19</v>
      </c>
      <c r="E458" s="5">
        <f t="shared" si="7"/>
        <v>0</v>
      </c>
    </row>
    <row r="459" spans="1:5" x14ac:dyDescent="0.2">
      <c r="A459" s="31">
        <f>INT(DT!A924)</f>
        <v>43363</v>
      </c>
      <c r="B459" s="5">
        <f>YEAR(DIM_SEARCHDATE[[#This Row],[SearchDate]])</f>
        <v>2018</v>
      </c>
      <c r="C459" s="5">
        <f>MONTH(DIM_SEARCHDATE[[#This Row],[SearchDate]])</f>
        <v>9</v>
      </c>
      <c r="D459" s="5">
        <f>DAY(DIM_SEARCHDATE[[#This Row],[SearchDate]])</f>
        <v>20</v>
      </c>
      <c r="E459" s="5">
        <f t="shared" si="7"/>
        <v>0</v>
      </c>
    </row>
    <row r="460" spans="1:5" x14ac:dyDescent="0.2">
      <c r="A460" s="31">
        <f>INT(DT!A1735)</f>
        <v>43365</v>
      </c>
      <c r="B460" s="5">
        <f>YEAR(DIM_SEARCHDATE[[#This Row],[SearchDate]])</f>
        <v>2018</v>
      </c>
      <c r="C460" s="5">
        <f>MONTH(DIM_SEARCHDATE[[#This Row],[SearchDate]])</f>
        <v>9</v>
      </c>
      <c r="D460" s="5">
        <f>DAY(DIM_SEARCHDATE[[#This Row],[SearchDate]])</f>
        <v>22</v>
      </c>
      <c r="E460" s="5">
        <f t="shared" si="7"/>
        <v>1</v>
      </c>
    </row>
    <row r="461" spans="1:5" x14ac:dyDescent="0.2">
      <c r="A461" s="31">
        <f>INT(DT!A3079)</f>
        <v>43367</v>
      </c>
      <c r="B461" s="5">
        <f>YEAR(DIM_SEARCHDATE[[#This Row],[SearchDate]])</f>
        <v>2018</v>
      </c>
      <c r="C461" s="5">
        <f>MONTH(DIM_SEARCHDATE[[#This Row],[SearchDate]])</f>
        <v>9</v>
      </c>
      <c r="D461" s="5">
        <f>DAY(DIM_SEARCHDATE[[#This Row],[SearchDate]])</f>
        <v>24</v>
      </c>
      <c r="E461" s="5">
        <f t="shared" si="7"/>
        <v>0</v>
      </c>
    </row>
    <row r="462" spans="1:5" x14ac:dyDescent="0.2">
      <c r="A462" s="31">
        <f>INT(DT!A1699)</f>
        <v>43368</v>
      </c>
      <c r="B462" s="5">
        <f>YEAR(DIM_SEARCHDATE[[#This Row],[SearchDate]])</f>
        <v>2018</v>
      </c>
      <c r="C462" s="5">
        <f>MONTH(DIM_SEARCHDATE[[#This Row],[SearchDate]])</f>
        <v>9</v>
      </c>
      <c r="D462" s="5">
        <f>DAY(DIM_SEARCHDATE[[#This Row],[SearchDate]])</f>
        <v>25</v>
      </c>
      <c r="E462" s="5">
        <f t="shared" si="7"/>
        <v>0</v>
      </c>
    </row>
    <row r="463" spans="1:5" x14ac:dyDescent="0.2">
      <c r="A463" s="31">
        <f>INT(DT!A2585)</f>
        <v>43371</v>
      </c>
      <c r="B463" s="5">
        <f>YEAR(DIM_SEARCHDATE[[#This Row],[SearchDate]])</f>
        <v>2018</v>
      </c>
      <c r="C463" s="5">
        <f>MONTH(DIM_SEARCHDATE[[#This Row],[SearchDate]])</f>
        <v>9</v>
      </c>
      <c r="D463" s="5">
        <f>DAY(DIM_SEARCHDATE[[#This Row],[SearchDate]])</f>
        <v>28</v>
      </c>
      <c r="E463" s="5">
        <f t="shared" si="7"/>
        <v>0</v>
      </c>
    </row>
    <row r="464" spans="1:5" x14ac:dyDescent="0.2">
      <c r="A464" s="31">
        <f>INT(DT!A347)</f>
        <v>43376</v>
      </c>
      <c r="B464" s="5">
        <f>YEAR(DIM_SEARCHDATE[[#This Row],[SearchDate]])</f>
        <v>2018</v>
      </c>
      <c r="C464" s="5">
        <f>MONTH(DIM_SEARCHDATE[[#This Row],[SearchDate]])</f>
        <v>10</v>
      </c>
      <c r="D464" s="5">
        <f>DAY(DIM_SEARCHDATE[[#This Row],[SearchDate]])</f>
        <v>3</v>
      </c>
      <c r="E464" s="5">
        <f t="shared" si="7"/>
        <v>0</v>
      </c>
    </row>
    <row r="465" spans="1:5" x14ac:dyDescent="0.2">
      <c r="A465" s="31">
        <f>INT(DT!A260)</f>
        <v>43377</v>
      </c>
      <c r="B465" s="5">
        <f>YEAR(DIM_SEARCHDATE[[#This Row],[SearchDate]])</f>
        <v>2018</v>
      </c>
      <c r="C465" s="5">
        <f>MONTH(DIM_SEARCHDATE[[#This Row],[SearchDate]])</f>
        <v>10</v>
      </c>
      <c r="D465" s="5">
        <f>DAY(DIM_SEARCHDATE[[#This Row],[SearchDate]])</f>
        <v>4</v>
      </c>
      <c r="E465" s="5">
        <f t="shared" si="7"/>
        <v>0</v>
      </c>
    </row>
    <row r="466" spans="1:5" x14ac:dyDescent="0.2">
      <c r="A466" s="31">
        <f>INT(DT!A2408)</f>
        <v>43379</v>
      </c>
      <c r="B466" s="5">
        <f>YEAR(DIM_SEARCHDATE[[#This Row],[SearchDate]])</f>
        <v>2018</v>
      </c>
      <c r="C466" s="5">
        <f>MONTH(DIM_SEARCHDATE[[#This Row],[SearchDate]])</f>
        <v>10</v>
      </c>
      <c r="D466" s="5">
        <f>DAY(DIM_SEARCHDATE[[#This Row],[SearchDate]])</f>
        <v>6</v>
      </c>
      <c r="E466" s="5">
        <f t="shared" si="7"/>
        <v>1</v>
      </c>
    </row>
    <row r="467" spans="1:5" x14ac:dyDescent="0.2">
      <c r="A467" s="31">
        <f>INT(DT!A3060)</f>
        <v>43382</v>
      </c>
      <c r="B467" s="5">
        <f>YEAR(DIM_SEARCHDATE[[#This Row],[SearchDate]])</f>
        <v>2018</v>
      </c>
      <c r="C467" s="5">
        <f>MONTH(DIM_SEARCHDATE[[#This Row],[SearchDate]])</f>
        <v>10</v>
      </c>
      <c r="D467" s="5">
        <f>DAY(DIM_SEARCHDATE[[#This Row],[SearchDate]])</f>
        <v>9</v>
      </c>
      <c r="E467" s="5">
        <f t="shared" si="7"/>
        <v>0</v>
      </c>
    </row>
    <row r="468" spans="1:5" x14ac:dyDescent="0.2">
      <c r="A468" s="31">
        <f>INT(DT!A2385)</f>
        <v>43383</v>
      </c>
      <c r="B468" s="5">
        <f>YEAR(DIM_SEARCHDATE[[#This Row],[SearchDate]])</f>
        <v>2018</v>
      </c>
      <c r="C468" s="5">
        <f>MONTH(DIM_SEARCHDATE[[#This Row],[SearchDate]])</f>
        <v>10</v>
      </c>
      <c r="D468" s="5">
        <f>DAY(DIM_SEARCHDATE[[#This Row],[SearchDate]])</f>
        <v>10</v>
      </c>
      <c r="E468" s="5">
        <f t="shared" si="7"/>
        <v>0</v>
      </c>
    </row>
    <row r="469" spans="1:5" x14ac:dyDescent="0.2">
      <c r="A469" s="31">
        <f>INT(DT!A2961)</f>
        <v>43385</v>
      </c>
      <c r="B469" s="5">
        <f>YEAR(DIM_SEARCHDATE[[#This Row],[SearchDate]])</f>
        <v>2018</v>
      </c>
      <c r="C469" s="5">
        <f>MONTH(DIM_SEARCHDATE[[#This Row],[SearchDate]])</f>
        <v>10</v>
      </c>
      <c r="D469" s="5">
        <f>DAY(DIM_SEARCHDATE[[#This Row],[SearchDate]])</f>
        <v>12</v>
      </c>
      <c r="E469" s="5">
        <f t="shared" si="7"/>
        <v>0</v>
      </c>
    </row>
    <row r="470" spans="1:5" x14ac:dyDescent="0.2">
      <c r="A470" s="31">
        <f>INT(DT!A1418)</f>
        <v>43387</v>
      </c>
      <c r="B470" s="5">
        <f>YEAR(DIM_SEARCHDATE[[#This Row],[SearchDate]])</f>
        <v>2018</v>
      </c>
      <c r="C470" s="5">
        <f>MONTH(DIM_SEARCHDATE[[#This Row],[SearchDate]])</f>
        <v>10</v>
      </c>
      <c r="D470" s="5">
        <f>DAY(DIM_SEARCHDATE[[#This Row],[SearchDate]])</f>
        <v>14</v>
      </c>
      <c r="E470" s="5">
        <f t="shared" si="7"/>
        <v>1</v>
      </c>
    </row>
    <row r="471" spans="1:5" x14ac:dyDescent="0.2">
      <c r="A471" s="31">
        <f>INT(DT!A1603)</f>
        <v>43390</v>
      </c>
      <c r="B471" s="5">
        <f>YEAR(DIM_SEARCHDATE[[#This Row],[SearchDate]])</f>
        <v>2018</v>
      </c>
      <c r="C471" s="5">
        <f>MONTH(DIM_SEARCHDATE[[#This Row],[SearchDate]])</f>
        <v>10</v>
      </c>
      <c r="D471" s="5">
        <f>DAY(DIM_SEARCHDATE[[#This Row],[SearchDate]])</f>
        <v>17</v>
      </c>
      <c r="E471" s="5">
        <f t="shared" si="7"/>
        <v>0</v>
      </c>
    </row>
    <row r="472" spans="1:5" x14ac:dyDescent="0.2">
      <c r="A472" s="31">
        <f>INT(DT!A125)</f>
        <v>43394</v>
      </c>
      <c r="B472" s="5">
        <f>YEAR(DIM_SEARCHDATE[[#This Row],[SearchDate]])</f>
        <v>2018</v>
      </c>
      <c r="C472" s="5">
        <f>MONTH(DIM_SEARCHDATE[[#This Row],[SearchDate]])</f>
        <v>10</v>
      </c>
      <c r="D472" s="5">
        <f>DAY(DIM_SEARCHDATE[[#This Row],[SearchDate]])</f>
        <v>21</v>
      </c>
      <c r="E472" s="5">
        <f t="shared" si="7"/>
        <v>1</v>
      </c>
    </row>
    <row r="473" spans="1:5" x14ac:dyDescent="0.2">
      <c r="A473" s="31">
        <f>INT(DT!A785)</f>
        <v>43398</v>
      </c>
      <c r="B473" s="5">
        <f>YEAR(DIM_SEARCHDATE[[#This Row],[SearchDate]])</f>
        <v>2018</v>
      </c>
      <c r="C473" s="5">
        <f>MONTH(DIM_SEARCHDATE[[#This Row],[SearchDate]])</f>
        <v>10</v>
      </c>
      <c r="D473" s="5">
        <f>DAY(DIM_SEARCHDATE[[#This Row],[SearchDate]])</f>
        <v>25</v>
      </c>
      <c r="E473" s="5">
        <f t="shared" si="7"/>
        <v>0</v>
      </c>
    </row>
    <row r="474" spans="1:5" x14ac:dyDescent="0.2">
      <c r="A474" s="31">
        <f>INT(DT!A273)</f>
        <v>43400</v>
      </c>
      <c r="B474" s="5">
        <f>YEAR(DIM_SEARCHDATE[[#This Row],[SearchDate]])</f>
        <v>2018</v>
      </c>
      <c r="C474" s="5">
        <f>MONTH(DIM_SEARCHDATE[[#This Row],[SearchDate]])</f>
        <v>10</v>
      </c>
      <c r="D474" s="5">
        <f>DAY(DIM_SEARCHDATE[[#This Row],[SearchDate]])</f>
        <v>27</v>
      </c>
      <c r="E474" s="5">
        <f t="shared" si="7"/>
        <v>1</v>
      </c>
    </row>
    <row r="475" spans="1:5" x14ac:dyDescent="0.2">
      <c r="A475" s="31">
        <f>INT(DT!A928)</f>
        <v>43401</v>
      </c>
      <c r="B475" s="5">
        <f>YEAR(DIM_SEARCHDATE[[#This Row],[SearchDate]])</f>
        <v>2018</v>
      </c>
      <c r="C475" s="5">
        <f>MONTH(DIM_SEARCHDATE[[#This Row],[SearchDate]])</f>
        <v>10</v>
      </c>
      <c r="D475" s="5">
        <f>DAY(DIM_SEARCHDATE[[#This Row],[SearchDate]])</f>
        <v>28</v>
      </c>
      <c r="E475" s="5">
        <f t="shared" si="7"/>
        <v>1</v>
      </c>
    </row>
    <row r="476" spans="1:5" x14ac:dyDescent="0.2">
      <c r="A476" s="31">
        <f>INT(DT!A2690)</f>
        <v>43404</v>
      </c>
      <c r="B476" s="5">
        <f>YEAR(DIM_SEARCHDATE[[#This Row],[SearchDate]])</f>
        <v>2018</v>
      </c>
      <c r="C476" s="5">
        <f>MONTH(DIM_SEARCHDATE[[#This Row],[SearchDate]])</f>
        <v>10</v>
      </c>
      <c r="D476" s="5">
        <f>DAY(DIM_SEARCHDATE[[#This Row],[SearchDate]])</f>
        <v>31</v>
      </c>
      <c r="E476" s="5">
        <f t="shared" si="7"/>
        <v>0</v>
      </c>
    </row>
    <row r="477" spans="1:5" x14ac:dyDescent="0.2">
      <c r="A477" s="31">
        <f>INT(DT!A927)</f>
        <v>43409</v>
      </c>
      <c r="B477" s="5">
        <f>YEAR(DIM_SEARCHDATE[[#This Row],[SearchDate]])</f>
        <v>2018</v>
      </c>
      <c r="C477" s="5">
        <f>MONTH(DIM_SEARCHDATE[[#This Row],[SearchDate]])</f>
        <v>11</v>
      </c>
      <c r="D477" s="5">
        <f>DAY(DIM_SEARCHDATE[[#This Row],[SearchDate]])</f>
        <v>5</v>
      </c>
      <c r="E477" s="5">
        <f t="shared" si="7"/>
        <v>0</v>
      </c>
    </row>
    <row r="478" spans="1:5" x14ac:dyDescent="0.2">
      <c r="A478" s="31">
        <f>INT(DT!A1888)</f>
        <v>43410</v>
      </c>
      <c r="B478" s="5">
        <f>YEAR(DIM_SEARCHDATE[[#This Row],[SearchDate]])</f>
        <v>2018</v>
      </c>
      <c r="C478" s="5">
        <f>MONTH(DIM_SEARCHDATE[[#This Row],[SearchDate]])</f>
        <v>11</v>
      </c>
      <c r="D478" s="5">
        <f>DAY(DIM_SEARCHDATE[[#This Row],[SearchDate]])</f>
        <v>6</v>
      </c>
      <c r="E478" s="5">
        <f t="shared" si="7"/>
        <v>0</v>
      </c>
    </row>
    <row r="479" spans="1:5" x14ac:dyDescent="0.2">
      <c r="A479" s="31">
        <f>INT(DT!A1177)</f>
        <v>43416</v>
      </c>
      <c r="B479" s="5">
        <f>YEAR(DIM_SEARCHDATE[[#This Row],[SearchDate]])</f>
        <v>2018</v>
      </c>
      <c r="C479" s="5">
        <f>MONTH(DIM_SEARCHDATE[[#This Row],[SearchDate]])</f>
        <v>11</v>
      </c>
      <c r="D479" s="5">
        <f>DAY(DIM_SEARCHDATE[[#This Row],[SearchDate]])</f>
        <v>12</v>
      </c>
      <c r="E479" s="5">
        <f t="shared" si="7"/>
        <v>0</v>
      </c>
    </row>
    <row r="480" spans="1:5" x14ac:dyDescent="0.2">
      <c r="A480" s="31">
        <f>INT(DT!A1599)</f>
        <v>43419</v>
      </c>
      <c r="B480" s="5">
        <f>YEAR(DIM_SEARCHDATE[[#This Row],[SearchDate]])</f>
        <v>2018</v>
      </c>
      <c r="C480" s="5">
        <f>MONTH(DIM_SEARCHDATE[[#This Row],[SearchDate]])</f>
        <v>11</v>
      </c>
      <c r="D480" s="5">
        <f>DAY(DIM_SEARCHDATE[[#This Row],[SearchDate]])</f>
        <v>15</v>
      </c>
      <c r="E480" s="5">
        <f t="shared" si="7"/>
        <v>0</v>
      </c>
    </row>
    <row r="481" spans="1:5" x14ac:dyDescent="0.2">
      <c r="A481" s="31">
        <f>INT(DT!A3054)</f>
        <v>43422</v>
      </c>
      <c r="B481" s="5">
        <f>YEAR(DIM_SEARCHDATE[[#This Row],[SearchDate]])</f>
        <v>2018</v>
      </c>
      <c r="C481" s="5">
        <f>MONTH(DIM_SEARCHDATE[[#This Row],[SearchDate]])</f>
        <v>11</v>
      </c>
      <c r="D481" s="5">
        <f>DAY(DIM_SEARCHDATE[[#This Row],[SearchDate]])</f>
        <v>18</v>
      </c>
      <c r="E481" s="5">
        <f t="shared" si="7"/>
        <v>1</v>
      </c>
    </row>
    <row r="482" spans="1:5" x14ac:dyDescent="0.2">
      <c r="A482" s="31">
        <f>INT(DT!A59)</f>
        <v>43423</v>
      </c>
      <c r="B482" s="5">
        <f>YEAR(DIM_SEARCHDATE[[#This Row],[SearchDate]])</f>
        <v>2018</v>
      </c>
      <c r="C482" s="5">
        <f>MONTH(DIM_SEARCHDATE[[#This Row],[SearchDate]])</f>
        <v>11</v>
      </c>
      <c r="D482" s="5">
        <f>DAY(DIM_SEARCHDATE[[#This Row],[SearchDate]])</f>
        <v>19</v>
      </c>
      <c r="E482" s="5">
        <f t="shared" si="7"/>
        <v>0</v>
      </c>
    </row>
    <row r="483" spans="1:5" x14ac:dyDescent="0.2">
      <c r="A483" s="31">
        <f>INT(DT!A2908)</f>
        <v>43428</v>
      </c>
      <c r="B483" s="5">
        <f>YEAR(DIM_SEARCHDATE[[#This Row],[SearchDate]])</f>
        <v>2018</v>
      </c>
      <c r="C483" s="5">
        <f>MONTH(DIM_SEARCHDATE[[#This Row],[SearchDate]])</f>
        <v>11</v>
      </c>
      <c r="D483" s="5">
        <f>DAY(DIM_SEARCHDATE[[#This Row],[SearchDate]])</f>
        <v>24</v>
      </c>
      <c r="E483" s="5">
        <f t="shared" si="7"/>
        <v>1</v>
      </c>
    </row>
    <row r="484" spans="1:5" x14ac:dyDescent="0.2">
      <c r="A484" s="31">
        <f>INT(DT!A1919)</f>
        <v>43429</v>
      </c>
      <c r="B484" s="5">
        <f>YEAR(DIM_SEARCHDATE[[#This Row],[SearchDate]])</f>
        <v>2018</v>
      </c>
      <c r="C484" s="5">
        <f>MONTH(DIM_SEARCHDATE[[#This Row],[SearchDate]])</f>
        <v>11</v>
      </c>
      <c r="D484" s="5">
        <f>DAY(DIM_SEARCHDATE[[#This Row],[SearchDate]])</f>
        <v>25</v>
      </c>
      <c r="E484" s="5">
        <f t="shared" si="7"/>
        <v>1</v>
      </c>
    </row>
    <row r="485" spans="1:5" x14ac:dyDescent="0.2">
      <c r="A485" s="31">
        <f>INT(DT!A2839)</f>
        <v>43430</v>
      </c>
      <c r="B485" s="5">
        <f>YEAR(DIM_SEARCHDATE[[#This Row],[SearchDate]])</f>
        <v>2018</v>
      </c>
      <c r="C485" s="5">
        <f>MONTH(DIM_SEARCHDATE[[#This Row],[SearchDate]])</f>
        <v>11</v>
      </c>
      <c r="D485" s="5">
        <f>DAY(DIM_SEARCHDATE[[#This Row],[SearchDate]])</f>
        <v>26</v>
      </c>
      <c r="E485" s="5">
        <f t="shared" si="7"/>
        <v>0</v>
      </c>
    </row>
    <row r="486" spans="1:5" x14ac:dyDescent="0.2">
      <c r="A486" s="31">
        <f>INT(DT!A1743)</f>
        <v>43432</v>
      </c>
      <c r="B486" s="5">
        <f>YEAR(DIM_SEARCHDATE[[#This Row],[SearchDate]])</f>
        <v>2018</v>
      </c>
      <c r="C486" s="5">
        <f>MONTH(DIM_SEARCHDATE[[#This Row],[SearchDate]])</f>
        <v>11</v>
      </c>
      <c r="D486" s="5">
        <f>DAY(DIM_SEARCHDATE[[#This Row],[SearchDate]])</f>
        <v>28</v>
      </c>
      <c r="E486" s="5">
        <f t="shared" si="7"/>
        <v>0</v>
      </c>
    </row>
    <row r="487" spans="1:5" x14ac:dyDescent="0.2">
      <c r="A487" s="31">
        <f>INT(DT!A172)</f>
        <v>43433</v>
      </c>
      <c r="B487" s="5">
        <f>YEAR(DIM_SEARCHDATE[[#This Row],[SearchDate]])</f>
        <v>2018</v>
      </c>
      <c r="C487" s="5">
        <f>MONTH(DIM_SEARCHDATE[[#This Row],[SearchDate]])</f>
        <v>11</v>
      </c>
      <c r="D487" s="5">
        <f>DAY(DIM_SEARCHDATE[[#This Row],[SearchDate]])</f>
        <v>29</v>
      </c>
      <c r="E487" s="5">
        <f t="shared" si="7"/>
        <v>0</v>
      </c>
    </row>
    <row r="488" spans="1:5" x14ac:dyDescent="0.2">
      <c r="A488" s="31">
        <f>INT(DT!A495)</f>
        <v>43434</v>
      </c>
      <c r="B488" s="5">
        <f>YEAR(DIM_SEARCHDATE[[#This Row],[SearchDate]])</f>
        <v>2018</v>
      </c>
      <c r="C488" s="5">
        <f>MONTH(DIM_SEARCHDATE[[#This Row],[SearchDate]])</f>
        <v>11</v>
      </c>
      <c r="D488" s="5">
        <f>DAY(DIM_SEARCHDATE[[#This Row],[SearchDate]])</f>
        <v>30</v>
      </c>
      <c r="E488" s="5">
        <f t="shared" si="7"/>
        <v>0</v>
      </c>
    </row>
    <row r="489" spans="1:5" x14ac:dyDescent="0.2">
      <c r="A489" s="31">
        <f>INT(DT!A1237)</f>
        <v>43437</v>
      </c>
      <c r="B489" s="5">
        <f>YEAR(DIM_SEARCHDATE[[#This Row],[SearchDate]])</f>
        <v>2018</v>
      </c>
      <c r="C489" s="5">
        <f>MONTH(DIM_SEARCHDATE[[#This Row],[SearchDate]])</f>
        <v>12</v>
      </c>
      <c r="D489" s="5">
        <f>DAY(DIM_SEARCHDATE[[#This Row],[SearchDate]])</f>
        <v>3</v>
      </c>
      <c r="E489" s="5">
        <f t="shared" si="7"/>
        <v>0</v>
      </c>
    </row>
    <row r="490" spans="1:5" x14ac:dyDescent="0.2">
      <c r="A490" s="31">
        <f>INT(DT!A1404)</f>
        <v>43438</v>
      </c>
      <c r="B490" s="5">
        <f>YEAR(DIM_SEARCHDATE[[#This Row],[SearchDate]])</f>
        <v>2018</v>
      </c>
      <c r="C490" s="5">
        <f>MONTH(DIM_SEARCHDATE[[#This Row],[SearchDate]])</f>
        <v>12</v>
      </c>
      <c r="D490" s="5">
        <f>DAY(DIM_SEARCHDATE[[#This Row],[SearchDate]])</f>
        <v>4</v>
      </c>
      <c r="E490" s="5">
        <f t="shared" si="7"/>
        <v>0</v>
      </c>
    </row>
    <row r="491" spans="1:5" x14ac:dyDescent="0.2">
      <c r="A491" s="31">
        <f>INT(DT!A2114)</f>
        <v>43439</v>
      </c>
      <c r="B491" s="5">
        <f>YEAR(DIM_SEARCHDATE[[#This Row],[SearchDate]])</f>
        <v>2018</v>
      </c>
      <c r="C491" s="5">
        <f>MONTH(DIM_SEARCHDATE[[#This Row],[SearchDate]])</f>
        <v>12</v>
      </c>
      <c r="D491" s="5">
        <f>DAY(DIM_SEARCHDATE[[#This Row],[SearchDate]])</f>
        <v>5</v>
      </c>
      <c r="E491" s="5">
        <f t="shared" si="7"/>
        <v>0</v>
      </c>
    </row>
    <row r="492" spans="1:5" x14ac:dyDescent="0.2">
      <c r="A492" s="31">
        <f>INT(DT!A1520)</f>
        <v>43440</v>
      </c>
      <c r="B492" s="5">
        <f>YEAR(DIM_SEARCHDATE[[#This Row],[SearchDate]])</f>
        <v>2018</v>
      </c>
      <c r="C492" s="5">
        <f>MONTH(DIM_SEARCHDATE[[#This Row],[SearchDate]])</f>
        <v>12</v>
      </c>
      <c r="D492" s="5">
        <f>DAY(DIM_SEARCHDATE[[#This Row],[SearchDate]])</f>
        <v>6</v>
      </c>
      <c r="E492" s="5">
        <f t="shared" si="7"/>
        <v>0</v>
      </c>
    </row>
    <row r="493" spans="1:5" x14ac:dyDescent="0.2">
      <c r="A493" s="31">
        <f>INT(DT!A1230)</f>
        <v>43441</v>
      </c>
      <c r="B493" s="5">
        <f>YEAR(DIM_SEARCHDATE[[#This Row],[SearchDate]])</f>
        <v>2018</v>
      </c>
      <c r="C493" s="5">
        <f>MONTH(DIM_SEARCHDATE[[#This Row],[SearchDate]])</f>
        <v>12</v>
      </c>
      <c r="D493" s="5">
        <f>DAY(DIM_SEARCHDATE[[#This Row],[SearchDate]])</f>
        <v>7</v>
      </c>
      <c r="E493" s="5">
        <f t="shared" si="7"/>
        <v>0</v>
      </c>
    </row>
    <row r="494" spans="1:5" x14ac:dyDescent="0.2">
      <c r="A494" s="31">
        <f>INT(DT!A1026)</f>
        <v>43443</v>
      </c>
      <c r="B494" s="5">
        <f>YEAR(DIM_SEARCHDATE[[#This Row],[SearchDate]])</f>
        <v>2018</v>
      </c>
      <c r="C494" s="5">
        <f>MONTH(DIM_SEARCHDATE[[#This Row],[SearchDate]])</f>
        <v>12</v>
      </c>
      <c r="D494" s="5">
        <f>DAY(DIM_SEARCHDATE[[#This Row],[SearchDate]])</f>
        <v>9</v>
      </c>
      <c r="E494" s="5">
        <f t="shared" si="7"/>
        <v>1</v>
      </c>
    </row>
    <row r="495" spans="1:5" x14ac:dyDescent="0.2">
      <c r="A495" s="31">
        <f>INT(DT!A375)</f>
        <v>43444</v>
      </c>
      <c r="B495" s="5">
        <f>YEAR(DIM_SEARCHDATE[[#This Row],[SearchDate]])</f>
        <v>2018</v>
      </c>
      <c r="C495" s="5">
        <f>MONTH(DIM_SEARCHDATE[[#This Row],[SearchDate]])</f>
        <v>12</v>
      </c>
      <c r="D495" s="5">
        <f>DAY(DIM_SEARCHDATE[[#This Row],[SearchDate]])</f>
        <v>10</v>
      </c>
      <c r="E495" s="5">
        <f t="shared" si="7"/>
        <v>0</v>
      </c>
    </row>
    <row r="496" spans="1:5" x14ac:dyDescent="0.2">
      <c r="A496" s="31">
        <f>INT(DT!A796)</f>
        <v>43445</v>
      </c>
      <c r="B496" s="5">
        <f>YEAR(DIM_SEARCHDATE[[#This Row],[SearchDate]])</f>
        <v>2018</v>
      </c>
      <c r="C496" s="5">
        <f>MONTH(DIM_SEARCHDATE[[#This Row],[SearchDate]])</f>
        <v>12</v>
      </c>
      <c r="D496" s="5">
        <f>DAY(DIM_SEARCHDATE[[#This Row],[SearchDate]])</f>
        <v>11</v>
      </c>
      <c r="E496" s="5">
        <f t="shared" si="7"/>
        <v>0</v>
      </c>
    </row>
    <row r="497" spans="1:5" x14ac:dyDescent="0.2">
      <c r="A497" s="31">
        <f>INT(DT!A502)</f>
        <v>43447</v>
      </c>
      <c r="B497" s="5">
        <f>YEAR(DIM_SEARCHDATE[[#This Row],[SearchDate]])</f>
        <v>2018</v>
      </c>
      <c r="C497" s="5">
        <f>MONTH(DIM_SEARCHDATE[[#This Row],[SearchDate]])</f>
        <v>12</v>
      </c>
      <c r="D497" s="5">
        <f>DAY(DIM_SEARCHDATE[[#This Row],[SearchDate]])</f>
        <v>13</v>
      </c>
      <c r="E497" s="5">
        <f t="shared" si="7"/>
        <v>0</v>
      </c>
    </row>
    <row r="498" spans="1:5" x14ac:dyDescent="0.2">
      <c r="A498" s="31">
        <f>INT(DT!A1025)</f>
        <v>43449</v>
      </c>
      <c r="B498" s="5">
        <f>YEAR(DIM_SEARCHDATE[[#This Row],[SearchDate]])</f>
        <v>2018</v>
      </c>
      <c r="C498" s="5">
        <f>MONTH(DIM_SEARCHDATE[[#This Row],[SearchDate]])</f>
        <v>12</v>
      </c>
      <c r="D498" s="5">
        <f>DAY(DIM_SEARCHDATE[[#This Row],[SearchDate]])</f>
        <v>15</v>
      </c>
      <c r="E498" s="5">
        <f t="shared" si="7"/>
        <v>1</v>
      </c>
    </row>
    <row r="499" spans="1:5" x14ac:dyDescent="0.2">
      <c r="A499" s="31">
        <f>INT(DT!A2190)</f>
        <v>43452</v>
      </c>
      <c r="B499" s="5">
        <f>YEAR(DIM_SEARCHDATE[[#This Row],[SearchDate]])</f>
        <v>2018</v>
      </c>
      <c r="C499" s="5">
        <f>MONTH(DIM_SEARCHDATE[[#This Row],[SearchDate]])</f>
        <v>12</v>
      </c>
      <c r="D499" s="5">
        <f>DAY(DIM_SEARCHDATE[[#This Row],[SearchDate]])</f>
        <v>18</v>
      </c>
      <c r="E499" s="5">
        <f t="shared" si="7"/>
        <v>0</v>
      </c>
    </row>
    <row r="500" spans="1:5" x14ac:dyDescent="0.2">
      <c r="A500" s="31">
        <f>INT(DT!A992)</f>
        <v>43453</v>
      </c>
      <c r="B500" s="5">
        <f>YEAR(DIM_SEARCHDATE[[#This Row],[SearchDate]])</f>
        <v>2018</v>
      </c>
      <c r="C500" s="5">
        <f>MONTH(DIM_SEARCHDATE[[#This Row],[SearchDate]])</f>
        <v>12</v>
      </c>
      <c r="D500" s="5">
        <f>DAY(DIM_SEARCHDATE[[#This Row],[SearchDate]])</f>
        <v>19</v>
      </c>
      <c r="E500" s="5">
        <f t="shared" si="7"/>
        <v>0</v>
      </c>
    </row>
    <row r="501" spans="1:5" x14ac:dyDescent="0.2">
      <c r="A501" s="31">
        <f>INT(DT!A548)</f>
        <v>43454</v>
      </c>
      <c r="B501" s="5">
        <f>YEAR(DIM_SEARCHDATE[[#This Row],[SearchDate]])</f>
        <v>2018</v>
      </c>
      <c r="C501" s="5">
        <f>MONTH(DIM_SEARCHDATE[[#This Row],[SearchDate]])</f>
        <v>12</v>
      </c>
      <c r="D501" s="5">
        <f>DAY(DIM_SEARCHDATE[[#This Row],[SearchDate]])</f>
        <v>20</v>
      </c>
      <c r="E501" s="5">
        <f t="shared" si="7"/>
        <v>0</v>
      </c>
    </row>
    <row r="502" spans="1:5" x14ac:dyDescent="0.2">
      <c r="A502" s="31">
        <f>INT(DT!A2551)</f>
        <v>43456</v>
      </c>
      <c r="B502" s="5">
        <f>YEAR(DIM_SEARCHDATE[[#This Row],[SearchDate]])</f>
        <v>2018</v>
      </c>
      <c r="C502" s="5">
        <f>MONTH(DIM_SEARCHDATE[[#This Row],[SearchDate]])</f>
        <v>12</v>
      </c>
      <c r="D502" s="5">
        <f>DAY(DIM_SEARCHDATE[[#This Row],[SearchDate]])</f>
        <v>22</v>
      </c>
      <c r="E502" s="5">
        <f t="shared" si="7"/>
        <v>1</v>
      </c>
    </row>
    <row r="503" spans="1:5" x14ac:dyDescent="0.2">
      <c r="A503" s="31">
        <f>INT(DT!A2611)</f>
        <v>43457</v>
      </c>
      <c r="B503" s="5">
        <f>YEAR(DIM_SEARCHDATE[[#This Row],[SearchDate]])</f>
        <v>2018</v>
      </c>
      <c r="C503" s="5">
        <f>MONTH(DIM_SEARCHDATE[[#This Row],[SearchDate]])</f>
        <v>12</v>
      </c>
      <c r="D503" s="5">
        <f>DAY(DIM_SEARCHDATE[[#This Row],[SearchDate]])</f>
        <v>23</v>
      </c>
      <c r="E503" s="5">
        <f t="shared" si="7"/>
        <v>1</v>
      </c>
    </row>
    <row r="504" spans="1:5" x14ac:dyDescent="0.2">
      <c r="A504" s="31">
        <f>INT(DT!A168)</f>
        <v>43461</v>
      </c>
      <c r="B504" s="5">
        <f>YEAR(DIM_SEARCHDATE[[#This Row],[SearchDate]])</f>
        <v>2018</v>
      </c>
      <c r="C504" s="5">
        <f>MONTH(DIM_SEARCHDATE[[#This Row],[SearchDate]])</f>
        <v>12</v>
      </c>
      <c r="D504" s="5">
        <f>DAY(DIM_SEARCHDATE[[#This Row],[SearchDate]])</f>
        <v>27</v>
      </c>
      <c r="E504" s="5">
        <f t="shared" si="7"/>
        <v>0</v>
      </c>
    </row>
    <row r="505" spans="1:5" x14ac:dyDescent="0.2">
      <c r="A505" s="31">
        <f>INT(DT!A1434)</f>
        <v>43463</v>
      </c>
      <c r="B505" s="5">
        <f>YEAR(DIM_SEARCHDATE[[#This Row],[SearchDate]])</f>
        <v>2018</v>
      </c>
      <c r="C505" s="5">
        <f>MONTH(DIM_SEARCHDATE[[#This Row],[SearchDate]])</f>
        <v>12</v>
      </c>
      <c r="D505" s="5">
        <f>DAY(DIM_SEARCHDATE[[#This Row],[SearchDate]])</f>
        <v>29</v>
      </c>
      <c r="E505" s="5">
        <f t="shared" si="7"/>
        <v>1</v>
      </c>
    </row>
    <row r="506" spans="1:5" x14ac:dyDescent="0.2">
      <c r="A506" s="31">
        <f>INT(DT!A1143)</f>
        <v>43466</v>
      </c>
      <c r="B506" s="5">
        <f>YEAR(DIM_SEARCHDATE[[#This Row],[SearchDate]])</f>
        <v>2019</v>
      </c>
      <c r="C506" s="5">
        <f>MONTH(DIM_SEARCHDATE[[#This Row],[SearchDate]])</f>
        <v>1</v>
      </c>
      <c r="D506" s="5">
        <f>DAY(DIM_SEARCHDATE[[#This Row],[SearchDate]])</f>
        <v>1</v>
      </c>
      <c r="E506" s="5">
        <f t="shared" si="7"/>
        <v>0</v>
      </c>
    </row>
    <row r="507" spans="1:5" x14ac:dyDescent="0.2">
      <c r="A507" s="31">
        <f>INT(DT!A3141)</f>
        <v>43467</v>
      </c>
      <c r="B507" s="5">
        <f>YEAR(DIM_SEARCHDATE[[#This Row],[SearchDate]])</f>
        <v>2019</v>
      </c>
      <c r="C507" s="5">
        <f>MONTH(DIM_SEARCHDATE[[#This Row],[SearchDate]])</f>
        <v>1</v>
      </c>
      <c r="D507" s="5">
        <f>DAY(DIM_SEARCHDATE[[#This Row],[SearchDate]])</f>
        <v>2</v>
      </c>
      <c r="E507" s="5">
        <f t="shared" si="7"/>
        <v>0</v>
      </c>
    </row>
    <row r="508" spans="1:5" x14ac:dyDescent="0.2">
      <c r="A508" s="31">
        <f>INT(DT!A1358)</f>
        <v>43470</v>
      </c>
      <c r="B508" s="5">
        <f>YEAR(DIM_SEARCHDATE[[#This Row],[SearchDate]])</f>
        <v>2019</v>
      </c>
      <c r="C508" s="5">
        <f>MONTH(DIM_SEARCHDATE[[#This Row],[SearchDate]])</f>
        <v>1</v>
      </c>
      <c r="D508" s="5">
        <f>DAY(DIM_SEARCHDATE[[#This Row],[SearchDate]])</f>
        <v>5</v>
      </c>
      <c r="E508" s="5">
        <f t="shared" si="7"/>
        <v>1</v>
      </c>
    </row>
    <row r="509" spans="1:5" x14ac:dyDescent="0.2">
      <c r="A509" s="31">
        <f>INT(DT!A3212)</f>
        <v>43471</v>
      </c>
      <c r="B509" s="5">
        <f>YEAR(DIM_SEARCHDATE[[#This Row],[SearchDate]])</f>
        <v>2019</v>
      </c>
      <c r="C509" s="5">
        <f>MONTH(DIM_SEARCHDATE[[#This Row],[SearchDate]])</f>
        <v>1</v>
      </c>
      <c r="D509" s="5">
        <f>DAY(DIM_SEARCHDATE[[#This Row],[SearchDate]])</f>
        <v>6</v>
      </c>
      <c r="E509" s="5">
        <f t="shared" si="7"/>
        <v>1</v>
      </c>
    </row>
    <row r="510" spans="1:5" x14ac:dyDescent="0.2">
      <c r="A510" s="31">
        <f>INT(DT!A663)</f>
        <v>43475</v>
      </c>
      <c r="B510" s="5">
        <f>YEAR(DIM_SEARCHDATE[[#This Row],[SearchDate]])</f>
        <v>2019</v>
      </c>
      <c r="C510" s="5">
        <f>MONTH(DIM_SEARCHDATE[[#This Row],[SearchDate]])</f>
        <v>1</v>
      </c>
      <c r="D510" s="5">
        <f>DAY(DIM_SEARCHDATE[[#This Row],[SearchDate]])</f>
        <v>10</v>
      </c>
      <c r="E510" s="5">
        <f t="shared" si="7"/>
        <v>0</v>
      </c>
    </row>
    <row r="511" spans="1:5" x14ac:dyDescent="0.2">
      <c r="A511" s="31">
        <f>INT(DT!A1982)</f>
        <v>43484</v>
      </c>
      <c r="B511" s="5">
        <f>YEAR(DIM_SEARCHDATE[[#This Row],[SearchDate]])</f>
        <v>2019</v>
      </c>
      <c r="C511" s="5">
        <f>MONTH(DIM_SEARCHDATE[[#This Row],[SearchDate]])</f>
        <v>1</v>
      </c>
      <c r="D511" s="5">
        <f>DAY(DIM_SEARCHDATE[[#This Row],[SearchDate]])</f>
        <v>19</v>
      </c>
      <c r="E511" s="5">
        <f t="shared" si="7"/>
        <v>1</v>
      </c>
    </row>
    <row r="512" spans="1:5" x14ac:dyDescent="0.2">
      <c r="A512" s="31">
        <f>INT(DT!A1753)</f>
        <v>43485</v>
      </c>
      <c r="B512" s="5">
        <f>YEAR(DIM_SEARCHDATE[[#This Row],[SearchDate]])</f>
        <v>2019</v>
      </c>
      <c r="C512" s="5">
        <f>MONTH(DIM_SEARCHDATE[[#This Row],[SearchDate]])</f>
        <v>1</v>
      </c>
      <c r="D512" s="5">
        <f>DAY(DIM_SEARCHDATE[[#This Row],[SearchDate]])</f>
        <v>20</v>
      </c>
      <c r="E512" s="5">
        <f t="shared" si="7"/>
        <v>1</v>
      </c>
    </row>
    <row r="513" spans="1:5" x14ac:dyDescent="0.2">
      <c r="A513" s="31">
        <f>INT(DT!A1711)</f>
        <v>43486</v>
      </c>
      <c r="B513" s="5">
        <f>YEAR(DIM_SEARCHDATE[[#This Row],[SearchDate]])</f>
        <v>2019</v>
      </c>
      <c r="C513" s="5">
        <f>MONTH(DIM_SEARCHDATE[[#This Row],[SearchDate]])</f>
        <v>1</v>
      </c>
      <c r="D513" s="5">
        <f>DAY(DIM_SEARCHDATE[[#This Row],[SearchDate]])</f>
        <v>21</v>
      </c>
      <c r="E513" s="5">
        <f t="shared" si="7"/>
        <v>0</v>
      </c>
    </row>
    <row r="514" spans="1:5" x14ac:dyDescent="0.2">
      <c r="A514" s="31">
        <f>INT(DT!A1616)</f>
        <v>43487</v>
      </c>
      <c r="B514" s="5">
        <f>YEAR(DIM_SEARCHDATE[[#This Row],[SearchDate]])</f>
        <v>2019</v>
      </c>
      <c r="C514" s="5">
        <f>MONTH(DIM_SEARCHDATE[[#This Row],[SearchDate]])</f>
        <v>1</v>
      </c>
      <c r="D514" s="5">
        <f>DAY(DIM_SEARCHDATE[[#This Row],[SearchDate]])</f>
        <v>22</v>
      </c>
      <c r="E514" s="5">
        <f t="shared" ref="E514:E577" si="8">IF(WEEKDAY(A514, 2) &gt; 5, 1, 0)</f>
        <v>0</v>
      </c>
    </row>
    <row r="515" spans="1:5" x14ac:dyDescent="0.2">
      <c r="A515" s="31">
        <f>INT(DT!A1483)</f>
        <v>43488</v>
      </c>
      <c r="B515" s="5">
        <f>YEAR(DIM_SEARCHDATE[[#This Row],[SearchDate]])</f>
        <v>2019</v>
      </c>
      <c r="C515" s="5">
        <f>MONTH(DIM_SEARCHDATE[[#This Row],[SearchDate]])</f>
        <v>1</v>
      </c>
      <c r="D515" s="5">
        <f>DAY(DIM_SEARCHDATE[[#This Row],[SearchDate]])</f>
        <v>23</v>
      </c>
      <c r="E515" s="5">
        <f t="shared" si="8"/>
        <v>0</v>
      </c>
    </row>
    <row r="516" spans="1:5" x14ac:dyDescent="0.2">
      <c r="A516" s="31">
        <f>INT(DT!A104)</f>
        <v>43489</v>
      </c>
      <c r="B516" s="5">
        <f>YEAR(DIM_SEARCHDATE[[#This Row],[SearchDate]])</f>
        <v>2019</v>
      </c>
      <c r="C516" s="5">
        <f>MONTH(DIM_SEARCHDATE[[#This Row],[SearchDate]])</f>
        <v>1</v>
      </c>
      <c r="D516" s="5">
        <f>DAY(DIM_SEARCHDATE[[#This Row],[SearchDate]])</f>
        <v>24</v>
      </c>
      <c r="E516" s="5">
        <f t="shared" si="8"/>
        <v>0</v>
      </c>
    </row>
    <row r="517" spans="1:5" x14ac:dyDescent="0.2">
      <c r="A517" s="31">
        <f>INT(DT!A304)</f>
        <v>43490</v>
      </c>
      <c r="B517" s="5">
        <f>YEAR(DIM_SEARCHDATE[[#This Row],[SearchDate]])</f>
        <v>2019</v>
      </c>
      <c r="C517" s="5">
        <f>MONTH(DIM_SEARCHDATE[[#This Row],[SearchDate]])</f>
        <v>1</v>
      </c>
      <c r="D517" s="5">
        <f>DAY(DIM_SEARCHDATE[[#This Row],[SearchDate]])</f>
        <v>25</v>
      </c>
      <c r="E517" s="5">
        <f t="shared" si="8"/>
        <v>0</v>
      </c>
    </row>
    <row r="518" spans="1:5" x14ac:dyDescent="0.2">
      <c r="A518" s="31">
        <f>INT(DT!A3204)</f>
        <v>43491</v>
      </c>
      <c r="B518" s="5">
        <f>YEAR(DIM_SEARCHDATE[[#This Row],[SearchDate]])</f>
        <v>2019</v>
      </c>
      <c r="C518" s="5">
        <f>MONTH(DIM_SEARCHDATE[[#This Row],[SearchDate]])</f>
        <v>1</v>
      </c>
      <c r="D518" s="5">
        <f>DAY(DIM_SEARCHDATE[[#This Row],[SearchDate]])</f>
        <v>26</v>
      </c>
      <c r="E518" s="5">
        <f t="shared" si="8"/>
        <v>1</v>
      </c>
    </row>
    <row r="519" spans="1:5" x14ac:dyDescent="0.2">
      <c r="A519" s="31">
        <f>INT(DT!A3265)</f>
        <v>43492</v>
      </c>
      <c r="B519" s="5">
        <f>YEAR(DIM_SEARCHDATE[[#This Row],[SearchDate]])</f>
        <v>2019</v>
      </c>
      <c r="C519" s="5">
        <f>MONTH(DIM_SEARCHDATE[[#This Row],[SearchDate]])</f>
        <v>1</v>
      </c>
      <c r="D519" s="5">
        <f>DAY(DIM_SEARCHDATE[[#This Row],[SearchDate]])</f>
        <v>27</v>
      </c>
      <c r="E519" s="5">
        <f t="shared" si="8"/>
        <v>1</v>
      </c>
    </row>
    <row r="520" spans="1:5" x14ac:dyDescent="0.2">
      <c r="A520" s="31">
        <f>INT(DT!A279)</f>
        <v>43500</v>
      </c>
      <c r="B520" s="5">
        <f>YEAR(DIM_SEARCHDATE[[#This Row],[SearchDate]])</f>
        <v>2019</v>
      </c>
      <c r="C520" s="5">
        <f>MONTH(DIM_SEARCHDATE[[#This Row],[SearchDate]])</f>
        <v>2</v>
      </c>
      <c r="D520" s="5">
        <f>DAY(DIM_SEARCHDATE[[#This Row],[SearchDate]])</f>
        <v>4</v>
      </c>
      <c r="E520" s="5">
        <f t="shared" si="8"/>
        <v>0</v>
      </c>
    </row>
    <row r="521" spans="1:5" x14ac:dyDescent="0.2">
      <c r="A521" s="31">
        <f>INT(DT!A1055)</f>
        <v>43501</v>
      </c>
      <c r="B521" s="5">
        <f>YEAR(DIM_SEARCHDATE[[#This Row],[SearchDate]])</f>
        <v>2019</v>
      </c>
      <c r="C521" s="5">
        <f>MONTH(DIM_SEARCHDATE[[#This Row],[SearchDate]])</f>
        <v>2</v>
      </c>
      <c r="D521" s="5">
        <f>DAY(DIM_SEARCHDATE[[#This Row],[SearchDate]])</f>
        <v>5</v>
      </c>
      <c r="E521" s="5">
        <f t="shared" si="8"/>
        <v>0</v>
      </c>
    </row>
    <row r="522" spans="1:5" x14ac:dyDescent="0.2">
      <c r="A522" s="31">
        <f>INT(DT!A2955)</f>
        <v>43503</v>
      </c>
      <c r="B522" s="5">
        <f>YEAR(DIM_SEARCHDATE[[#This Row],[SearchDate]])</f>
        <v>2019</v>
      </c>
      <c r="C522" s="5">
        <f>MONTH(DIM_SEARCHDATE[[#This Row],[SearchDate]])</f>
        <v>2</v>
      </c>
      <c r="D522" s="5">
        <f>DAY(DIM_SEARCHDATE[[#This Row],[SearchDate]])</f>
        <v>7</v>
      </c>
      <c r="E522" s="5">
        <f t="shared" si="8"/>
        <v>0</v>
      </c>
    </row>
    <row r="523" spans="1:5" x14ac:dyDescent="0.2">
      <c r="A523" s="31">
        <f>INT(DT!A247)</f>
        <v>43504</v>
      </c>
      <c r="B523" s="5">
        <f>YEAR(DIM_SEARCHDATE[[#This Row],[SearchDate]])</f>
        <v>2019</v>
      </c>
      <c r="C523" s="5">
        <f>MONTH(DIM_SEARCHDATE[[#This Row],[SearchDate]])</f>
        <v>2</v>
      </c>
      <c r="D523" s="5">
        <f>DAY(DIM_SEARCHDATE[[#This Row],[SearchDate]])</f>
        <v>8</v>
      </c>
      <c r="E523" s="5">
        <f t="shared" si="8"/>
        <v>0</v>
      </c>
    </row>
    <row r="524" spans="1:5" x14ac:dyDescent="0.2">
      <c r="A524" s="31">
        <f>INT(DT!A647)</f>
        <v>43506</v>
      </c>
      <c r="B524" s="5">
        <f>YEAR(DIM_SEARCHDATE[[#This Row],[SearchDate]])</f>
        <v>2019</v>
      </c>
      <c r="C524" s="5">
        <f>MONTH(DIM_SEARCHDATE[[#This Row],[SearchDate]])</f>
        <v>2</v>
      </c>
      <c r="D524" s="5">
        <f>DAY(DIM_SEARCHDATE[[#This Row],[SearchDate]])</f>
        <v>10</v>
      </c>
      <c r="E524" s="5">
        <f t="shared" si="8"/>
        <v>1</v>
      </c>
    </row>
    <row r="525" spans="1:5" x14ac:dyDescent="0.2">
      <c r="A525" s="31">
        <f>INT(DT!A1219)</f>
        <v>43512</v>
      </c>
      <c r="B525" s="5">
        <f>YEAR(DIM_SEARCHDATE[[#This Row],[SearchDate]])</f>
        <v>2019</v>
      </c>
      <c r="C525" s="5">
        <f>MONTH(DIM_SEARCHDATE[[#This Row],[SearchDate]])</f>
        <v>2</v>
      </c>
      <c r="D525" s="5">
        <f>DAY(DIM_SEARCHDATE[[#This Row],[SearchDate]])</f>
        <v>16</v>
      </c>
      <c r="E525" s="5">
        <f t="shared" si="8"/>
        <v>1</v>
      </c>
    </row>
    <row r="526" spans="1:5" x14ac:dyDescent="0.2">
      <c r="A526" s="31">
        <f>INT(DT!A958)</f>
        <v>43513</v>
      </c>
      <c r="B526" s="5">
        <f>YEAR(DIM_SEARCHDATE[[#This Row],[SearchDate]])</f>
        <v>2019</v>
      </c>
      <c r="C526" s="5">
        <f>MONTH(DIM_SEARCHDATE[[#This Row],[SearchDate]])</f>
        <v>2</v>
      </c>
      <c r="D526" s="5">
        <f>DAY(DIM_SEARCHDATE[[#This Row],[SearchDate]])</f>
        <v>17</v>
      </c>
      <c r="E526" s="5">
        <f t="shared" si="8"/>
        <v>1</v>
      </c>
    </row>
    <row r="527" spans="1:5" x14ac:dyDescent="0.2">
      <c r="A527" s="31">
        <f>INT(DT!A2743)</f>
        <v>43514</v>
      </c>
      <c r="B527" s="5">
        <f>YEAR(DIM_SEARCHDATE[[#This Row],[SearchDate]])</f>
        <v>2019</v>
      </c>
      <c r="C527" s="5">
        <f>MONTH(DIM_SEARCHDATE[[#This Row],[SearchDate]])</f>
        <v>2</v>
      </c>
      <c r="D527" s="5">
        <f>DAY(DIM_SEARCHDATE[[#This Row],[SearchDate]])</f>
        <v>18</v>
      </c>
      <c r="E527" s="5">
        <f t="shared" si="8"/>
        <v>0</v>
      </c>
    </row>
    <row r="528" spans="1:5" x14ac:dyDescent="0.2">
      <c r="A528" s="31">
        <f>INT(DT!A467)</f>
        <v>43515</v>
      </c>
      <c r="B528" s="5">
        <f>YEAR(DIM_SEARCHDATE[[#This Row],[SearchDate]])</f>
        <v>2019</v>
      </c>
      <c r="C528" s="5">
        <f>MONTH(DIM_SEARCHDATE[[#This Row],[SearchDate]])</f>
        <v>2</v>
      </c>
      <c r="D528" s="5">
        <f>DAY(DIM_SEARCHDATE[[#This Row],[SearchDate]])</f>
        <v>19</v>
      </c>
      <c r="E528" s="5">
        <f t="shared" si="8"/>
        <v>0</v>
      </c>
    </row>
    <row r="529" spans="1:5" x14ac:dyDescent="0.2">
      <c r="A529" s="31">
        <f>INT(DT!A144)</f>
        <v>43516</v>
      </c>
      <c r="B529" s="5">
        <f>YEAR(DIM_SEARCHDATE[[#This Row],[SearchDate]])</f>
        <v>2019</v>
      </c>
      <c r="C529" s="5">
        <f>MONTH(DIM_SEARCHDATE[[#This Row],[SearchDate]])</f>
        <v>2</v>
      </c>
      <c r="D529" s="5">
        <f>DAY(DIM_SEARCHDATE[[#This Row],[SearchDate]])</f>
        <v>20</v>
      </c>
      <c r="E529" s="5">
        <f t="shared" si="8"/>
        <v>0</v>
      </c>
    </row>
    <row r="530" spans="1:5" x14ac:dyDescent="0.2">
      <c r="A530" s="31">
        <f>INT(DT!A2600)</f>
        <v>43519</v>
      </c>
      <c r="B530" s="5">
        <f>YEAR(DIM_SEARCHDATE[[#This Row],[SearchDate]])</f>
        <v>2019</v>
      </c>
      <c r="C530" s="5">
        <f>MONTH(DIM_SEARCHDATE[[#This Row],[SearchDate]])</f>
        <v>2</v>
      </c>
      <c r="D530" s="5">
        <f>DAY(DIM_SEARCHDATE[[#This Row],[SearchDate]])</f>
        <v>23</v>
      </c>
      <c r="E530" s="5">
        <f t="shared" si="8"/>
        <v>1</v>
      </c>
    </row>
    <row r="531" spans="1:5" x14ac:dyDescent="0.2">
      <c r="A531" s="31">
        <f>INT(DT!A355)</f>
        <v>43521</v>
      </c>
      <c r="B531" s="5">
        <f>YEAR(DIM_SEARCHDATE[[#This Row],[SearchDate]])</f>
        <v>2019</v>
      </c>
      <c r="C531" s="5">
        <f>MONTH(DIM_SEARCHDATE[[#This Row],[SearchDate]])</f>
        <v>2</v>
      </c>
      <c r="D531" s="5">
        <f>DAY(DIM_SEARCHDATE[[#This Row],[SearchDate]])</f>
        <v>25</v>
      </c>
      <c r="E531" s="5">
        <f t="shared" si="8"/>
        <v>0</v>
      </c>
    </row>
    <row r="532" spans="1:5" x14ac:dyDescent="0.2">
      <c r="A532" s="31">
        <f>INT(DT!A645)</f>
        <v>43522</v>
      </c>
      <c r="B532" s="5">
        <f>YEAR(DIM_SEARCHDATE[[#This Row],[SearchDate]])</f>
        <v>2019</v>
      </c>
      <c r="C532" s="5">
        <f>MONTH(DIM_SEARCHDATE[[#This Row],[SearchDate]])</f>
        <v>2</v>
      </c>
      <c r="D532" s="5">
        <f>DAY(DIM_SEARCHDATE[[#This Row],[SearchDate]])</f>
        <v>26</v>
      </c>
      <c r="E532" s="5">
        <f t="shared" si="8"/>
        <v>0</v>
      </c>
    </row>
    <row r="533" spans="1:5" x14ac:dyDescent="0.2">
      <c r="A533" s="31">
        <f>INT(DT!A2252)</f>
        <v>43524</v>
      </c>
      <c r="B533" s="5">
        <f>YEAR(DIM_SEARCHDATE[[#This Row],[SearchDate]])</f>
        <v>2019</v>
      </c>
      <c r="C533" s="5">
        <f>MONTH(DIM_SEARCHDATE[[#This Row],[SearchDate]])</f>
        <v>2</v>
      </c>
      <c r="D533" s="5">
        <f>DAY(DIM_SEARCHDATE[[#This Row],[SearchDate]])</f>
        <v>28</v>
      </c>
      <c r="E533" s="5">
        <f t="shared" si="8"/>
        <v>0</v>
      </c>
    </row>
    <row r="534" spans="1:5" x14ac:dyDescent="0.2">
      <c r="A534" s="31">
        <f>INT(DT!A1329)</f>
        <v>43526</v>
      </c>
      <c r="B534" s="5">
        <f>YEAR(DIM_SEARCHDATE[[#This Row],[SearchDate]])</f>
        <v>2019</v>
      </c>
      <c r="C534" s="5">
        <f>MONTH(DIM_SEARCHDATE[[#This Row],[SearchDate]])</f>
        <v>3</v>
      </c>
      <c r="D534" s="5">
        <f>DAY(DIM_SEARCHDATE[[#This Row],[SearchDate]])</f>
        <v>2</v>
      </c>
      <c r="E534" s="5">
        <f t="shared" si="8"/>
        <v>1</v>
      </c>
    </row>
    <row r="535" spans="1:5" x14ac:dyDescent="0.2">
      <c r="A535" s="31">
        <f>INT(DT!A1449)</f>
        <v>43528</v>
      </c>
      <c r="B535" s="5">
        <f>YEAR(DIM_SEARCHDATE[[#This Row],[SearchDate]])</f>
        <v>2019</v>
      </c>
      <c r="C535" s="5">
        <f>MONTH(DIM_SEARCHDATE[[#This Row],[SearchDate]])</f>
        <v>3</v>
      </c>
      <c r="D535" s="5">
        <f>DAY(DIM_SEARCHDATE[[#This Row],[SearchDate]])</f>
        <v>4</v>
      </c>
      <c r="E535" s="5">
        <f t="shared" si="8"/>
        <v>0</v>
      </c>
    </row>
    <row r="536" spans="1:5" x14ac:dyDescent="0.2">
      <c r="A536" s="31">
        <f>INT(DT!A2231)</f>
        <v>43529</v>
      </c>
      <c r="B536" s="5">
        <f>YEAR(DIM_SEARCHDATE[[#This Row],[SearchDate]])</f>
        <v>2019</v>
      </c>
      <c r="C536" s="5">
        <f>MONTH(DIM_SEARCHDATE[[#This Row],[SearchDate]])</f>
        <v>3</v>
      </c>
      <c r="D536" s="5">
        <f>DAY(DIM_SEARCHDATE[[#This Row],[SearchDate]])</f>
        <v>5</v>
      </c>
      <c r="E536" s="5">
        <f t="shared" si="8"/>
        <v>0</v>
      </c>
    </row>
    <row r="537" spans="1:5" x14ac:dyDescent="0.2">
      <c r="A537" s="31">
        <f>INT(DT!A1337)</f>
        <v>43532</v>
      </c>
      <c r="B537" s="5">
        <f>YEAR(DIM_SEARCHDATE[[#This Row],[SearchDate]])</f>
        <v>2019</v>
      </c>
      <c r="C537" s="5">
        <f>MONTH(DIM_SEARCHDATE[[#This Row],[SearchDate]])</f>
        <v>3</v>
      </c>
      <c r="D537" s="5">
        <f>DAY(DIM_SEARCHDATE[[#This Row],[SearchDate]])</f>
        <v>8</v>
      </c>
      <c r="E537" s="5">
        <f t="shared" si="8"/>
        <v>0</v>
      </c>
    </row>
    <row r="538" spans="1:5" x14ac:dyDescent="0.2">
      <c r="A538" s="31">
        <f>INT(DT!A3027)</f>
        <v>43534</v>
      </c>
      <c r="B538" s="5">
        <f>YEAR(DIM_SEARCHDATE[[#This Row],[SearchDate]])</f>
        <v>2019</v>
      </c>
      <c r="C538" s="5">
        <f>MONTH(DIM_SEARCHDATE[[#This Row],[SearchDate]])</f>
        <v>3</v>
      </c>
      <c r="D538" s="5">
        <f>DAY(DIM_SEARCHDATE[[#This Row],[SearchDate]])</f>
        <v>10</v>
      </c>
      <c r="E538" s="5">
        <f t="shared" si="8"/>
        <v>1</v>
      </c>
    </row>
    <row r="539" spans="1:5" x14ac:dyDescent="0.2">
      <c r="A539" s="31">
        <f>INT(DT!A980)</f>
        <v>43536</v>
      </c>
      <c r="B539" s="5">
        <f>YEAR(DIM_SEARCHDATE[[#This Row],[SearchDate]])</f>
        <v>2019</v>
      </c>
      <c r="C539" s="5">
        <f>MONTH(DIM_SEARCHDATE[[#This Row],[SearchDate]])</f>
        <v>3</v>
      </c>
      <c r="D539" s="5">
        <f>DAY(DIM_SEARCHDATE[[#This Row],[SearchDate]])</f>
        <v>12</v>
      </c>
      <c r="E539" s="5">
        <f t="shared" si="8"/>
        <v>0</v>
      </c>
    </row>
    <row r="540" spans="1:5" x14ac:dyDescent="0.2">
      <c r="A540" s="31">
        <f>INT(DT!A3227)</f>
        <v>43538</v>
      </c>
      <c r="B540" s="5">
        <f>YEAR(DIM_SEARCHDATE[[#This Row],[SearchDate]])</f>
        <v>2019</v>
      </c>
      <c r="C540" s="5">
        <f>MONTH(DIM_SEARCHDATE[[#This Row],[SearchDate]])</f>
        <v>3</v>
      </c>
      <c r="D540" s="5">
        <f>DAY(DIM_SEARCHDATE[[#This Row],[SearchDate]])</f>
        <v>14</v>
      </c>
      <c r="E540" s="5">
        <f t="shared" si="8"/>
        <v>0</v>
      </c>
    </row>
    <row r="541" spans="1:5" x14ac:dyDescent="0.2">
      <c r="A541" s="31">
        <f>INT(DT!A1674)</f>
        <v>43545</v>
      </c>
      <c r="B541" s="5">
        <f>YEAR(DIM_SEARCHDATE[[#This Row],[SearchDate]])</f>
        <v>2019</v>
      </c>
      <c r="C541" s="5">
        <f>MONTH(DIM_SEARCHDATE[[#This Row],[SearchDate]])</f>
        <v>3</v>
      </c>
      <c r="D541" s="5">
        <f>DAY(DIM_SEARCHDATE[[#This Row],[SearchDate]])</f>
        <v>21</v>
      </c>
      <c r="E541" s="5">
        <f t="shared" si="8"/>
        <v>0</v>
      </c>
    </row>
    <row r="542" spans="1:5" x14ac:dyDescent="0.2">
      <c r="A542" s="31">
        <f>INT(DT!A4)</f>
        <v>43547</v>
      </c>
      <c r="B542" s="5">
        <f>YEAR(DIM_SEARCHDATE[[#This Row],[SearchDate]])</f>
        <v>2019</v>
      </c>
      <c r="C542" s="5">
        <f>MONTH(DIM_SEARCHDATE[[#This Row],[SearchDate]])</f>
        <v>3</v>
      </c>
      <c r="D542" s="5">
        <f>DAY(DIM_SEARCHDATE[[#This Row],[SearchDate]])</f>
        <v>23</v>
      </c>
      <c r="E542" s="5">
        <f t="shared" si="8"/>
        <v>1</v>
      </c>
    </row>
    <row r="543" spans="1:5" x14ac:dyDescent="0.2">
      <c r="A543" s="31">
        <f>INT(DT!A929)</f>
        <v>43548</v>
      </c>
      <c r="B543" s="5">
        <f>YEAR(DIM_SEARCHDATE[[#This Row],[SearchDate]])</f>
        <v>2019</v>
      </c>
      <c r="C543" s="5">
        <f>MONTH(DIM_SEARCHDATE[[#This Row],[SearchDate]])</f>
        <v>3</v>
      </c>
      <c r="D543" s="5">
        <f>DAY(DIM_SEARCHDATE[[#This Row],[SearchDate]])</f>
        <v>24</v>
      </c>
      <c r="E543" s="5">
        <f t="shared" si="8"/>
        <v>1</v>
      </c>
    </row>
    <row r="544" spans="1:5" x14ac:dyDescent="0.2">
      <c r="A544" s="31">
        <f>INT(DT!A1760)</f>
        <v>43549</v>
      </c>
      <c r="B544" s="5">
        <f>YEAR(DIM_SEARCHDATE[[#This Row],[SearchDate]])</f>
        <v>2019</v>
      </c>
      <c r="C544" s="5">
        <f>MONTH(DIM_SEARCHDATE[[#This Row],[SearchDate]])</f>
        <v>3</v>
      </c>
      <c r="D544" s="5">
        <f>DAY(DIM_SEARCHDATE[[#This Row],[SearchDate]])</f>
        <v>25</v>
      </c>
      <c r="E544" s="5">
        <f t="shared" si="8"/>
        <v>0</v>
      </c>
    </row>
    <row r="545" spans="1:5" x14ac:dyDescent="0.2">
      <c r="A545" s="31">
        <f>INT(DT!A1420)</f>
        <v>43553</v>
      </c>
      <c r="B545" s="5">
        <f>YEAR(DIM_SEARCHDATE[[#This Row],[SearchDate]])</f>
        <v>2019</v>
      </c>
      <c r="C545" s="5">
        <f>MONTH(DIM_SEARCHDATE[[#This Row],[SearchDate]])</f>
        <v>3</v>
      </c>
      <c r="D545" s="5">
        <f>DAY(DIM_SEARCHDATE[[#This Row],[SearchDate]])</f>
        <v>29</v>
      </c>
      <c r="E545" s="5">
        <f t="shared" si="8"/>
        <v>0</v>
      </c>
    </row>
    <row r="546" spans="1:5" x14ac:dyDescent="0.2">
      <c r="A546" s="31">
        <f>INT(DT!A2)</f>
        <v>43555</v>
      </c>
      <c r="B546" s="5">
        <f>YEAR(DIM_SEARCHDATE[[#This Row],[SearchDate]])</f>
        <v>2019</v>
      </c>
      <c r="C546" s="5">
        <f>MONTH(DIM_SEARCHDATE[[#This Row],[SearchDate]])</f>
        <v>3</v>
      </c>
      <c r="D546" s="5">
        <f>DAY(DIM_SEARCHDATE[[#This Row],[SearchDate]])</f>
        <v>31</v>
      </c>
      <c r="E546" s="5">
        <f t="shared" si="8"/>
        <v>1</v>
      </c>
    </row>
    <row r="547" spans="1:5" x14ac:dyDescent="0.2">
      <c r="A547" s="31">
        <f>INT(DT!A13)</f>
        <v>43556</v>
      </c>
      <c r="B547" s="5">
        <f>YEAR(DIM_SEARCHDATE[[#This Row],[SearchDate]])</f>
        <v>2019</v>
      </c>
      <c r="C547" s="5">
        <f>MONTH(DIM_SEARCHDATE[[#This Row],[SearchDate]])</f>
        <v>4</v>
      </c>
      <c r="D547" s="5">
        <f>DAY(DIM_SEARCHDATE[[#This Row],[SearchDate]])</f>
        <v>1</v>
      </c>
      <c r="E547" s="5">
        <f t="shared" si="8"/>
        <v>0</v>
      </c>
    </row>
    <row r="548" spans="1:5" x14ac:dyDescent="0.2">
      <c r="A548" s="31">
        <f>INT(DT!A2388)</f>
        <v>43559</v>
      </c>
      <c r="B548" s="5">
        <f>YEAR(DIM_SEARCHDATE[[#This Row],[SearchDate]])</f>
        <v>2019</v>
      </c>
      <c r="C548" s="5">
        <f>MONTH(DIM_SEARCHDATE[[#This Row],[SearchDate]])</f>
        <v>4</v>
      </c>
      <c r="D548" s="5">
        <f>DAY(DIM_SEARCHDATE[[#This Row],[SearchDate]])</f>
        <v>4</v>
      </c>
      <c r="E548" s="5">
        <f t="shared" si="8"/>
        <v>0</v>
      </c>
    </row>
    <row r="549" spans="1:5" x14ac:dyDescent="0.2">
      <c r="A549" s="31">
        <f>INT(DT!A1297)</f>
        <v>43561</v>
      </c>
      <c r="B549" s="5">
        <f>YEAR(DIM_SEARCHDATE[[#This Row],[SearchDate]])</f>
        <v>2019</v>
      </c>
      <c r="C549" s="5">
        <f>MONTH(DIM_SEARCHDATE[[#This Row],[SearchDate]])</f>
        <v>4</v>
      </c>
      <c r="D549" s="5">
        <f>DAY(DIM_SEARCHDATE[[#This Row],[SearchDate]])</f>
        <v>6</v>
      </c>
      <c r="E549" s="5">
        <f t="shared" si="8"/>
        <v>1</v>
      </c>
    </row>
    <row r="550" spans="1:5" x14ac:dyDescent="0.2">
      <c r="A550" s="31">
        <f>INT(DT!A1666)</f>
        <v>43570</v>
      </c>
      <c r="B550" s="5">
        <f>YEAR(DIM_SEARCHDATE[[#This Row],[SearchDate]])</f>
        <v>2019</v>
      </c>
      <c r="C550" s="5">
        <f>MONTH(DIM_SEARCHDATE[[#This Row],[SearchDate]])</f>
        <v>4</v>
      </c>
      <c r="D550" s="5">
        <f>DAY(DIM_SEARCHDATE[[#This Row],[SearchDate]])</f>
        <v>15</v>
      </c>
      <c r="E550" s="5">
        <f t="shared" si="8"/>
        <v>0</v>
      </c>
    </row>
    <row r="551" spans="1:5" x14ac:dyDescent="0.2">
      <c r="A551" s="31">
        <f>INT(DT!A2020)</f>
        <v>43574</v>
      </c>
      <c r="B551" s="5">
        <f>YEAR(DIM_SEARCHDATE[[#This Row],[SearchDate]])</f>
        <v>2019</v>
      </c>
      <c r="C551" s="5">
        <f>MONTH(DIM_SEARCHDATE[[#This Row],[SearchDate]])</f>
        <v>4</v>
      </c>
      <c r="D551" s="5">
        <f>DAY(DIM_SEARCHDATE[[#This Row],[SearchDate]])</f>
        <v>19</v>
      </c>
      <c r="E551" s="5">
        <f t="shared" si="8"/>
        <v>0</v>
      </c>
    </row>
    <row r="552" spans="1:5" x14ac:dyDescent="0.2">
      <c r="A552" s="31">
        <f>INT(DT!A2826)</f>
        <v>43575</v>
      </c>
      <c r="B552" s="5">
        <f>YEAR(DIM_SEARCHDATE[[#This Row],[SearchDate]])</f>
        <v>2019</v>
      </c>
      <c r="C552" s="5">
        <f>MONTH(DIM_SEARCHDATE[[#This Row],[SearchDate]])</f>
        <v>4</v>
      </c>
      <c r="D552" s="5">
        <f>DAY(DIM_SEARCHDATE[[#This Row],[SearchDate]])</f>
        <v>20</v>
      </c>
      <c r="E552" s="5">
        <f t="shared" si="8"/>
        <v>1</v>
      </c>
    </row>
    <row r="553" spans="1:5" x14ac:dyDescent="0.2">
      <c r="A553" s="31">
        <f>INT(DT!A484)</f>
        <v>43576</v>
      </c>
      <c r="B553" s="5">
        <f>YEAR(DIM_SEARCHDATE[[#This Row],[SearchDate]])</f>
        <v>2019</v>
      </c>
      <c r="C553" s="5">
        <f>MONTH(DIM_SEARCHDATE[[#This Row],[SearchDate]])</f>
        <v>4</v>
      </c>
      <c r="D553" s="5">
        <f>DAY(DIM_SEARCHDATE[[#This Row],[SearchDate]])</f>
        <v>21</v>
      </c>
      <c r="E553" s="5">
        <f t="shared" si="8"/>
        <v>1</v>
      </c>
    </row>
    <row r="554" spans="1:5" x14ac:dyDescent="0.2">
      <c r="A554" s="31">
        <f>INT(DT!A3018)</f>
        <v>43577</v>
      </c>
      <c r="B554" s="5">
        <f>YEAR(DIM_SEARCHDATE[[#This Row],[SearchDate]])</f>
        <v>2019</v>
      </c>
      <c r="C554" s="5">
        <f>MONTH(DIM_SEARCHDATE[[#This Row],[SearchDate]])</f>
        <v>4</v>
      </c>
      <c r="D554" s="5">
        <f>DAY(DIM_SEARCHDATE[[#This Row],[SearchDate]])</f>
        <v>22</v>
      </c>
      <c r="E554" s="5">
        <f t="shared" si="8"/>
        <v>0</v>
      </c>
    </row>
    <row r="555" spans="1:5" x14ac:dyDescent="0.2">
      <c r="A555" s="31">
        <f>INT(DT!A2057)</f>
        <v>43578</v>
      </c>
      <c r="B555" s="5">
        <f>YEAR(DIM_SEARCHDATE[[#This Row],[SearchDate]])</f>
        <v>2019</v>
      </c>
      <c r="C555" s="5">
        <f>MONTH(DIM_SEARCHDATE[[#This Row],[SearchDate]])</f>
        <v>4</v>
      </c>
      <c r="D555" s="5">
        <f>DAY(DIM_SEARCHDATE[[#This Row],[SearchDate]])</f>
        <v>23</v>
      </c>
      <c r="E555" s="5">
        <f t="shared" si="8"/>
        <v>0</v>
      </c>
    </row>
    <row r="556" spans="1:5" x14ac:dyDescent="0.2">
      <c r="A556" s="31">
        <f>INT(DT!A3069)</f>
        <v>43579</v>
      </c>
      <c r="B556" s="5">
        <f>YEAR(DIM_SEARCHDATE[[#This Row],[SearchDate]])</f>
        <v>2019</v>
      </c>
      <c r="C556" s="5">
        <f>MONTH(DIM_SEARCHDATE[[#This Row],[SearchDate]])</f>
        <v>4</v>
      </c>
      <c r="D556" s="5">
        <f>DAY(DIM_SEARCHDATE[[#This Row],[SearchDate]])</f>
        <v>24</v>
      </c>
      <c r="E556" s="5">
        <f t="shared" si="8"/>
        <v>0</v>
      </c>
    </row>
    <row r="557" spans="1:5" x14ac:dyDescent="0.2">
      <c r="A557" s="31">
        <f>INT(DT!A1973)</f>
        <v>43581</v>
      </c>
      <c r="B557" s="5">
        <f>YEAR(DIM_SEARCHDATE[[#This Row],[SearchDate]])</f>
        <v>2019</v>
      </c>
      <c r="C557" s="5">
        <f>MONTH(DIM_SEARCHDATE[[#This Row],[SearchDate]])</f>
        <v>4</v>
      </c>
      <c r="D557" s="5">
        <f>DAY(DIM_SEARCHDATE[[#This Row],[SearchDate]])</f>
        <v>26</v>
      </c>
      <c r="E557" s="5">
        <f t="shared" si="8"/>
        <v>0</v>
      </c>
    </row>
    <row r="558" spans="1:5" x14ac:dyDescent="0.2">
      <c r="A558" s="31">
        <f>INT(DT!A159)</f>
        <v>43584</v>
      </c>
      <c r="B558" s="5">
        <f>YEAR(DIM_SEARCHDATE[[#This Row],[SearchDate]])</f>
        <v>2019</v>
      </c>
      <c r="C558" s="5">
        <f>MONTH(DIM_SEARCHDATE[[#This Row],[SearchDate]])</f>
        <v>4</v>
      </c>
      <c r="D558" s="5">
        <f>DAY(DIM_SEARCHDATE[[#This Row],[SearchDate]])</f>
        <v>29</v>
      </c>
      <c r="E558" s="5">
        <f t="shared" si="8"/>
        <v>0</v>
      </c>
    </row>
    <row r="559" spans="1:5" x14ac:dyDescent="0.2">
      <c r="A559" s="31">
        <f>INT(DT!A2526)</f>
        <v>43585</v>
      </c>
      <c r="B559" s="5">
        <f>YEAR(DIM_SEARCHDATE[[#This Row],[SearchDate]])</f>
        <v>2019</v>
      </c>
      <c r="C559" s="5">
        <f>MONTH(DIM_SEARCHDATE[[#This Row],[SearchDate]])</f>
        <v>4</v>
      </c>
      <c r="D559" s="5">
        <f>DAY(DIM_SEARCHDATE[[#This Row],[SearchDate]])</f>
        <v>30</v>
      </c>
      <c r="E559" s="5">
        <f t="shared" si="8"/>
        <v>0</v>
      </c>
    </row>
    <row r="560" spans="1:5" x14ac:dyDescent="0.2">
      <c r="A560" s="31">
        <f>INT(DT!A812)</f>
        <v>43587</v>
      </c>
      <c r="B560" s="5">
        <f>YEAR(DIM_SEARCHDATE[[#This Row],[SearchDate]])</f>
        <v>2019</v>
      </c>
      <c r="C560" s="5">
        <f>MONTH(DIM_SEARCHDATE[[#This Row],[SearchDate]])</f>
        <v>5</v>
      </c>
      <c r="D560" s="5">
        <f>DAY(DIM_SEARCHDATE[[#This Row],[SearchDate]])</f>
        <v>2</v>
      </c>
      <c r="E560" s="5">
        <f t="shared" si="8"/>
        <v>0</v>
      </c>
    </row>
    <row r="561" spans="1:5" x14ac:dyDescent="0.2">
      <c r="A561" s="31">
        <f>INT(DT!A2977)</f>
        <v>43589</v>
      </c>
      <c r="B561" s="5">
        <f>YEAR(DIM_SEARCHDATE[[#This Row],[SearchDate]])</f>
        <v>2019</v>
      </c>
      <c r="C561" s="5">
        <f>MONTH(DIM_SEARCHDATE[[#This Row],[SearchDate]])</f>
        <v>5</v>
      </c>
      <c r="D561" s="5">
        <f>DAY(DIM_SEARCHDATE[[#This Row],[SearchDate]])</f>
        <v>4</v>
      </c>
      <c r="E561" s="5">
        <f t="shared" si="8"/>
        <v>1</v>
      </c>
    </row>
    <row r="562" spans="1:5" x14ac:dyDescent="0.2">
      <c r="A562" s="31">
        <f>INT(DT!A3050)</f>
        <v>43592</v>
      </c>
      <c r="B562" s="5">
        <f>YEAR(DIM_SEARCHDATE[[#This Row],[SearchDate]])</f>
        <v>2019</v>
      </c>
      <c r="C562" s="5">
        <f>MONTH(DIM_SEARCHDATE[[#This Row],[SearchDate]])</f>
        <v>5</v>
      </c>
      <c r="D562" s="5">
        <f>DAY(DIM_SEARCHDATE[[#This Row],[SearchDate]])</f>
        <v>7</v>
      </c>
      <c r="E562" s="5">
        <f t="shared" si="8"/>
        <v>0</v>
      </c>
    </row>
    <row r="563" spans="1:5" x14ac:dyDescent="0.2">
      <c r="A563" s="31">
        <f>INT(DT!A384)</f>
        <v>43593</v>
      </c>
      <c r="B563" s="5">
        <f>YEAR(DIM_SEARCHDATE[[#This Row],[SearchDate]])</f>
        <v>2019</v>
      </c>
      <c r="C563" s="5">
        <f>MONTH(DIM_SEARCHDATE[[#This Row],[SearchDate]])</f>
        <v>5</v>
      </c>
      <c r="D563" s="5">
        <f>DAY(DIM_SEARCHDATE[[#This Row],[SearchDate]])</f>
        <v>8</v>
      </c>
      <c r="E563" s="5">
        <f t="shared" si="8"/>
        <v>0</v>
      </c>
    </row>
    <row r="564" spans="1:5" x14ac:dyDescent="0.2">
      <c r="A564" s="31">
        <f>INT(DT!A3194)</f>
        <v>43595</v>
      </c>
      <c r="B564" s="5">
        <f>YEAR(DIM_SEARCHDATE[[#This Row],[SearchDate]])</f>
        <v>2019</v>
      </c>
      <c r="C564" s="5">
        <f>MONTH(DIM_SEARCHDATE[[#This Row],[SearchDate]])</f>
        <v>5</v>
      </c>
      <c r="D564" s="5">
        <f>DAY(DIM_SEARCHDATE[[#This Row],[SearchDate]])</f>
        <v>10</v>
      </c>
      <c r="E564" s="5">
        <f t="shared" si="8"/>
        <v>0</v>
      </c>
    </row>
    <row r="565" spans="1:5" x14ac:dyDescent="0.2">
      <c r="A565" s="31">
        <f>INT(DT!A553)</f>
        <v>43600</v>
      </c>
      <c r="B565" s="5">
        <f>YEAR(DIM_SEARCHDATE[[#This Row],[SearchDate]])</f>
        <v>2019</v>
      </c>
      <c r="C565" s="5">
        <f>MONTH(DIM_SEARCHDATE[[#This Row],[SearchDate]])</f>
        <v>5</v>
      </c>
      <c r="D565" s="5">
        <f>DAY(DIM_SEARCHDATE[[#This Row],[SearchDate]])</f>
        <v>15</v>
      </c>
      <c r="E565" s="5">
        <f t="shared" si="8"/>
        <v>0</v>
      </c>
    </row>
    <row r="566" spans="1:5" x14ac:dyDescent="0.2">
      <c r="A566" s="31">
        <f>INT(DT!A326)</f>
        <v>43601</v>
      </c>
      <c r="B566" s="5">
        <f>YEAR(DIM_SEARCHDATE[[#This Row],[SearchDate]])</f>
        <v>2019</v>
      </c>
      <c r="C566" s="5">
        <f>MONTH(DIM_SEARCHDATE[[#This Row],[SearchDate]])</f>
        <v>5</v>
      </c>
      <c r="D566" s="5">
        <f>DAY(DIM_SEARCHDATE[[#This Row],[SearchDate]])</f>
        <v>16</v>
      </c>
      <c r="E566" s="5">
        <f t="shared" si="8"/>
        <v>0</v>
      </c>
    </row>
    <row r="567" spans="1:5" x14ac:dyDescent="0.2">
      <c r="A567" s="31">
        <f>INT(DT!A783)</f>
        <v>43602</v>
      </c>
      <c r="B567" s="5">
        <f>YEAR(DIM_SEARCHDATE[[#This Row],[SearchDate]])</f>
        <v>2019</v>
      </c>
      <c r="C567" s="5">
        <f>MONTH(DIM_SEARCHDATE[[#This Row],[SearchDate]])</f>
        <v>5</v>
      </c>
      <c r="D567" s="5">
        <f>DAY(DIM_SEARCHDATE[[#This Row],[SearchDate]])</f>
        <v>17</v>
      </c>
      <c r="E567" s="5">
        <f t="shared" si="8"/>
        <v>0</v>
      </c>
    </row>
    <row r="568" spans="1:5" x14ac:dyDescent="0.2">
      <c r="A568" s="31">
        <f>INT(DT!A2220)</f>
        <v>43603</v>
      </c>
      <c r="B568" s="5">
        <f>YEAR(DIM_SEARCHDATE[[#This Row],[SearchDate]])</f>
        <v>2019</v>
      </c>
      <c r="C568" s="5">
        <f>MONTH(DIM_SEARCHDATE[[#This Row],[SearchDate]])</f>
        <v>5</v>
      </c>
      <c r="D568" s="5">
        <f>DAY(DIM_SEARCHDATE[[#This Row],[SearchDate]])</f>
        <v>18</v>
      </c>
      <c r="E568" s="5">
        <f t="shared" si="8"/>
        <v>1</v>
      </c>
    </row>
    <row r="569" spans="1:5" x14ac:dyDescent="0.2">
      <c r="A569" s="31">
        <f>INT(DT!A632)</f>
        <v>43604</v>
      </c>
      <c r="B569" s="5">
        <f>YEAR(DIM_SEARCHDATE[[#This Row],[SearchDate]])</f>
        <v>2019</v>
      </c>
      <c r="C569" s="5">
        <f>MONTH(DIM_SEARCHDATE[[#This Row],[SearchDate]])</f>
        <v>5</v>
      </c>
      <c r="D569" s="5">
        <f>DAY(DIM_SEARCHDATE[[#This Row],[SearchDate]])</f>
        <v>19</v>
      </c>
      <c r="E569" s="5">
        <f t="shared" si="8"/>
        <v>1</v>
      </c>
    </row>
    <row r="570" spans="1:5" x14ac:dyDescent="0.2">
      <c r="A570" s="31">
        <f>INT(DT!A2722)</f>
        <v>43608</v>
      </c>
      <c r="B570" s="5">
        <f>YEAR(DIM_SEARCHDATE[[#This Row],[SearchDate]])</f>
        <v>2019</v>
      </c>
      <c r="C570" s="5">
        <f>MONTH(DIM_SEARCHDATE[[#This Row],[SearchDate]])</f>
        <v>5</v>
      </c>
      <c r="D570" s="5">
        <f>DAY(DIM_SEARCHDATE[[#This Row],[SearchDate]])</f>
        <v>23</v>
      </c>
      <c r="E570" s="5">
        <f t="shared" si="8"/>
        <v>0</v>
      </c>
    </row>
    <row r="571" spans="1:5" x14ac:dyDescent="0.2">
      <c r="A571" s="31">
        <f>INT(DT!A3)</f>
        <v>43612</v>
      </c>
      <c r="B571" s="5">
        <f>YEAR(DIM_SEARCHDATE[[#This Row],[SearchDate]])</f>
        <v>2019</v>
      </c>
      <c r="C571" s="5">
        <f>MONTH(DIM_SEARCHDATE[[#This Row],[SearchDate]])</f>
        <v>5</v>
      </c>
      <c r="D571" s="5">
        <f>DAY(DIM_SEARCHDATE[[#This Row],[SearchDate]])</f>
        <v>27</v>
      </c>
      <c r="E571" s="5">
        <f t="shared" si="8"/>
        <v>0</v>
      </c>
    </row>
    <row r="572" spans="1:5" x14ac:dyDescent="0.2">
      <c r="A572" s="31">
        <f>INT(DT!A2787)</f>
        <v>43615</v>
      </c>
      <c r="B572" s="5">
        <f>YEAR(DIM_SEARCHDATE[[#This Row],[SearchDate]])</f>
        <v>2019</v>
      </c>
      <c r="C572" s="5">
        <f>MONTH(DIM_SEARCHDATE[[#This Row],[SearchDate]])</f>
        <v>5</v>
      </c>
      <c r="D572" s="5">
        <f>DAY(DIM_SEARCHDATE[[#This Row],[SearchDate]])</f>
        <v>30</v>
      </c>
      <c r="E572" s="5">
        <f t="shared" si="8"/>
        <v>0</v>
      </c>
    </row>
    <row r="573" spans="1:5" x14ac:dyDescent="0.2">
      <c r="A573" s="31">
        <f>INT(DT!A25)</f>
        <v>43619</v>
      </c>
      <c r="B573" s="5">
        <f>YEAR(DIM_SEARCHDATE[[#This Row],[SearchDate]])</f>
        <v>2019</v>
      </c>
      <c r="C573" s="5">
        <f>MONTH(DIM_SEARCHDATE[[#This Row],[SearchDate]])</f>
        <v>6</v>
      </c>
      <c r="D573" s="5">
        <f>DAY(DIM_SEARCHDATE[[#This Row],[SearchDate]])</f>
        <v>3</v>
      </c>
      <c r="E573" s="5">
        <f t="shared" si="8"/>
        <v>0</v>
      </c>
    </row>
    <row r="574" spans="1:5" x14ac:dyDescent="0.2">
      <c r="A574" s="31">
        <f>INT(DT!A1879)</f>
        <v>43620</v>
      </c>
      <c r="B574" s="5">
        <f>YEAR(DIM_SEARCHDATE[[#This Row],[SearchDate]])</f>
        <v>2019</v>
      </c>
      <c r="C574" s="5">
        <f>MONTH(DIM_SEARCHDATE[[#This Row],[SearchDate]])</f>
        <v>6</v>
      </c>
      <c r="D574" s="5">
        <f>DAY(DIM_SEARCHDATE[[#This Row],[SearchDate]])</f>
        <v>4</v>
      </c>
      <c r="E574" s="5">
        <f t="shared" si="8"/>
        <v>0</v>
      </c>
    </row>
    <row r="575" spans="1:5" x14ac:dyDescent="0.2">
      <c r="A575" s="31">
        <f>INT(DT!A1553)</f>
        <v>43621</v>
      </c>
      <c r="B575" s="5">
        <f>YEAR(DIM_SEARCHDATE[[#This Row],[SearchDate]])</f>
        <v>2019</v>
      </c>
      <c r="C575" s="5">
        <f>MONTH(DIM_SEARCHDATE[[#This Row],[SearchDate]])</f>
        <v>6</v>
      </c>
      <c r="D575" s="5">
        <f>DAY(DIM_SEARCHDATE[[#This Row],[SearchDate]])</f>
        <v>5</v>
      </c>
      <c r="E575" s="5">
        <f t="shared" si="8"/>
        <v>0</v>
      </c>
    </row>
    <row r="576" spans="1:5" x14ac:dyDescent="0.2">
      <c r="A576" s="31">
        <f>INT(DT!A619)</f>
        <v>43622</v>
      </c>
      <c r="B576" s="5">
        <f>YEAR(DIM_SEARCHDATE[[#This Row],[SearchDate]])</f>
        <v>2019</v>
      </c>
      <c r="C576" s="5">
        <f>MONTH(DIM_SEARCHDATE[[#This Row],[SearchDate]])</f>
        <v>6</v>
      </c>
      <c r="D576" s="5">
        <f>DAY(DIM_SEARCHDATE[[#This Row],[SearchDate]])</f>
        <v>6</v>
      </c>
      <c r="E576" s="5">
        <f t="shared" si="8"/>
        <v>0</v>
      </c>
    </row>
    <row r="577" spans="1:5" x14ac:dyDescent="0.2">
      <c r="A577" s="31">
        <f>INT(DT!A483)</f>
        <v>43623</v>
      </c>
      <c r="B577" s="5">
        <f>YEAR(DIM_SEARCHDATE[[#This Row],[SearchDate]])</f>
        <v>2019</v>
      </c>
      <c r="C577" s="5">
        <f>MONTH(DIM_SEARCHDATE[[#This Row],[SearchDate]])</f>
        <v>6</v>
      </c>
      <c r="D577" s="5">
        <f>DAY(DIM_SEARCHDATE[[#This Row],[SearchDate]])</f>
        <v>7</v>
      </c>
      <c r="E577" s="5">
        <f t="shared" si="8"/>
        <v>0</v>
      </c>
    </row>
    <row r="578" spans="1:5" x14ac:dyDescent="0.2">
      <c r="A578" s="31">
        <f>INT(DT!A1493)</f>
        <v>43624</v>
      </c>
      <c r="B578" s="5">
        <f>YEAR(DIM_SEARCHDATE[[#This Row],[SearchDate]])</f>
        <v>2019</v>
      </c>
      <c r="C578" s="5">
        <f>MONTH(DIM_SEARCHDATE[[#This Row],[SearchDate]])</f>
        <v>6</v>
      </c>
      <c r="D578" s="5">
        <f>DAY(DIM_SEARCHDATE[[#This Row],[SearchDate]])</f>
        <v>8</v>
      </c>
      <c r="E578" s="5">
        <f t="shared" ref="E578:E641" si="9">IF(WEEKDAY(A578, 2) &gt; 5, 1, 0)</f>
        <v>1</v>
      </c>
    </row>
    <row r="579" spans="1:5" x14ac:dyDescent="0.2">
      <c r="A579" s="31">
        <f>INT(DT!A654)</f>
        <v>43625</v>
      </c>
      <c r="B579" s="5">
        <f>YEAR(DIM_SEARCHDATE[[#This Row],[SearchDate]])</f>
        <v>2019</v>
      </c>
      <c r="C579" s="5">
        <f>MONTH(DIM_SEARCHDATE[[#This Row],[SearchDate]])</f>
        <v>6</v>
      </c>
      <c r="D579" s="5">
        <f>DAY(DIM_SEARCHDATE[[#This Row],[SearchDate]])</f>
        <v>9</v>
      </c>
      <c r="E579" s="5">
        <f t="shared" si="9"/>
        <v>1</v>
      </c>
    </row>
    <row r="580" spans="1:5" x14ac:dyDescent="0.2">
      <c r="A580" s="31">
        <f>INT(DT!A2737)</f>
        <v>43630</v>
      </c>
      <c r="B580" s="5">
        <f>YEAR(DIM_SEARCHDATE[[#This Row],[SearchDate]])</f>
        <v>2019</v>
      </c>
      <c r="C580" s="5">
        <f>MONTH(DIM_SEARCHDATE[[#This Row],[SearchDate]])</f>
        <v>6</v>
      </c>
      <c r="D580" s="5">
        <f>DAY(DIM_SEARCHDATE[[#This Row],[SearchDate]])</f>
        <v>14</v>
      </c>
      <c r="E580" s="5">
        <f t="shared" si="9"/>
        <v>0</v>
      </c>
    </row>
    <row r="581" spans="1:5" x14ac:dyDescent="0.2">
      <c r="A581" s="31">
        <f>INT(DT!A1540)</f>
        <v>43631</v>
      </c>
      <c r="B581" s="5">
        <f>YEAR(DIM_SEARCHDATE[[#This Row],[SearchDate]])</f>
        <v>2019</v>
      </c>
      <c r="C581" s="5">
        <f>MONTH(DIM_SEARCHDATE[[#This Row],[SearchDate]])</f>
        <v>6</v>
      </c>
      <c r="D581" s="5">
        <f>DAY(DIM_SEARCHDATE[[#This Row],[SearchDate]])</f>
        <v>15</v>
      </c>
      <c r="E581" s="5">
        <f t="shared" si="9"/>
        <v>1</v>
      </c>
    </row>
    <row r="582" spans="1:5" x14ac:dyDescent="0.2">
      <c r="A582" s="31">
        <f>INT(DT!A1825)</f>
        <v>43632</v>
      </c>
      <c r="B582" s="5">
        <f>YEAR(DIM_SEARCHDATE[[#This Row],[SearchDate]])</f>
        <v>2019</v>
      </c>
      <c r="C582" s="5">
        <f>MONTH(DIM_SEARCHDATE[[#This Row],[SearchDate]])</f>
        <v>6</v>
      </c>
      <c r="D582" s="5">
        <f>DAY(DIM_SEARCHDATE[[#This Row],[SearchDate]])</f>
        <v>16</v>
      </c>
      <c r="E582" s="5">
        <f t="shared" si="9"/>
        <v>1</v>
      </c>
    </row>
    <row r="583" spans="1:5" x14ac:dyDescent="0.2">
      <c r="A583" s="31">
        <f>INT(DT!A2073)</f>
        <v>43633</v>
      </c>
      <c r="B583" s="5">
        <f>YEAR(DIM_SEARCHDATE[[#This Row],[SearchDate]])</f>
        <v>2019</v>
      </c>
      <c r="C583" s="5">
        <f>MONTH(DIM_SEARCHDATE[[#This Row],[SearchDate]])</f>
        <v>6</v>
      </c>
      <c r="D583" s="5">
        <f>DAY(DIM_SEARCHDATE[[#This Row],[SearchDate]])</f>
        <v>17</v>
      </c>
      <c r="E583" s="5">
        <f t="shared" si="9"/>
        <v>0</v>
      </c>
    </row>
    <row r="584" spans="1:5" x14ac:dyDescent="0.2">
      <c r="A584" s="31">
        <f>INT(DT!A2879)</f>
        <v>43637</v>
      </c>
      <c r="B584" s="5">
        <f>YEAR(DIM_SEARCHDATE[[#This Row],[SearchDate]])</f>
        <v>2019</v>
      </c>
      <c r="C584" s="5">
        <f>MONTH(DIM_SEARCHDATE[[#This Row],[SearchDate]])</f>
        <v>6</v>
      </c>
      <c r="D584" s="5">
        <f>DAY(DIM_SEARCHDATE[[#This Row],[SearchDate]])</f>
        <v>21</v>
      </c>
      <c r="E584" s="5">
        <f t="shared" si="9"/>
        <v>0</v>
      </c>
    </row>
    <row r="585" spans="1:5" x14ac:dyDescent="0.2">
      <c r="A585" s="31">
        <f>INT(DT!A2660)</f>
        <v>43640</v>
      </c>
      <c r="B585" s="5">
        <f>YEAR(DIM_SEARCHDATE[[#This Row],[SearchDate]])</f>
        <v>2019</v>
      </c>
      <c r="C585" s="5">
        <f>MONTH(DIM_SEARCHDATE[[#This Row],[SearchDate]])</f>
        <v>6</v>
      </c>
      <c r="D585" s="5">
        <f>DAY(DIM_SEARCHDATE[[#This Row],[SearchDate]])</f>
        <v>24</v>
      </c>
      <c r="E585" s="5">
        <f t="shared" si="9"/>
        <v>0</v>
      </c>
    </row>
    <row r="586" spans="1:5" x14ac:dyDescent="0.2">
      <c r="A586" s="31">
        <f>INT(DT!A177)</f>
        <v>43644</v>
      </c>
      <c r="B586" s="5">
        <f>YEAR(DIM_SEARCHDATE[[#This Row],[SearchDate]])</f>
        <v>2019</v>
      </c>
      <c r="C586" s="5">
        <f>MONTH(DIM_SEARCHDATE[[#This Row],[SearchDate]])</f>
        <v>6</v>
      </c>
      <c r="D586" s="5">
        <f>DAY(DIM_SEARCHDATE[[#This Row],[SearchDate]])</f>
        <v>28</v>
      </c>
      <c r="E586" s="5">
        <f t="shared" si="9"/>
        <v>0</v>
      </c>
    </row>
    <row r="587" spans="1:5" x14ac:dyDescent="0.2">
      <c r="A587" s="31">
        <f>INT(DT!A2425)</f>
        <v>43646</v>
      </c>
      <c r="B587" s="5">
        <f>YEAR(DIM_SEARCHDATE[[#This Row],[SearchDate]])</f>
        <v>2019</v>
      </c>
      <c r="C587" s="5">
        <f>MONTH(DIM_SEARCHDATE[[#This Row],[SearchDate]])</f>
        <v>6</v>
      </c>
      <c r="D587" s="5">
        <f>DAY(DIM_SEARCHDATE[[#This Row],[SearchDate]])</f>
        <v>30</v>
      </c>
      <c r="E587" s="5">
        <f t="shared" si="9"/>
        <v>1</v>
      </c>
    </row>
    <row r="588" spans="1:5" x14ac:dyDescent="0.2">
      <c r="A588" s="31">
        <f>INT(DT!A1580)</f>
        <v>43648</v>
      </c>
      <c r="B588" s="5">
        <f>YEAR(DIM_SEARCHDATE[[#This Row],[SearchDate]])</f>
        <v>2019</v>
      </c>
      <c r="C588" s="5">
        <f>MONTH(DIM_SEARCHDATE[[#This Row],[SearchDate]])</f>
        <v>7</v>
      </c>
      <c r="D588" s="5">
        <f>DAY(DIM_SEARCHDATE[[#This Row],[SearchDate]])</f>
        <v>2</v>
      </c>
      <c r="E588" s="5">
        <f t="shared" si="9"/>
        <v>0</v>
      </c>
    </row>
    <row r="589" spans="1:5" x14ac:dyDescent="0.2">
      <c r="A589" s="31">
        <f>INT(DT!A1042)</f>
        <v>43649</v>
      </c>
      <c r="B589" s="5">
        <f>YEAR(DIM_SEARCHDATE[[#This Row],[SearchDate]])</f>
        <v>2019</v>
      </c>
      <c r="C589" s="5">
        <f>MONTH(DIM_SEARCHDATE[[#This Row],[SearchDate]])</f>
        <v>7</v>
      </c>
      <c r="D589" s="5">
        <f>DAY(DIM_SEARCHDATE[[#This Row],[SearchDate]])</f>
        <v>3</v>
      </c>
      <c r="E589" s="5">
        <f t="shared" si="9"/>
        <v>0</v>
      </c>
    </row>
    <row r="590" spans="1:5" x14ac:dyDescent="0.2">
      <c r="A590" s="31">
        <f>INT(DT!A2200)</f>
        <v>43650</v>
      </c>
      <c r="B590" s="5">
        <f>YEAR(DIM_SEARCHDATE[[#This Row],[SearchDate]])</f>
        <v>2019</v>
      </c>
      <c r="C590" s="5">
        <f>MONTH(DIM_SEARCHDATE[[#This Row],[SearchDate]])</f>
        <v>7</v>
      </c>
      <c r="D590" s="5">
        <f>DAY(DIM_SEARCHDATE[[#This Row],[SearchDate]])</f>
        <v>4</v>
      </c>
      <c r="E590" s="5">
        <f t="shared" si="9"/>
        <v>0</v>
      </c>
    </row>
    <row r="591" spans="1:5" x14ac:dyDescent="0.2">
      <c r="A591" s="31">
        <f>INT(DT!A2921)</f>
        <v>43654</v>
      </c>
      <c r="B591" s="5">
        <f>YEAR(DIM_SEARCHDATE[[#This Row],[SearchDate]])</f>
        <v>2019</v>
      </c>
      <c r="C591" s="5">
        <f>MONTH(DIM_SEARCHDATE[[#This Row],[SearchDate]])</f>
        <v>7</v>
      </c>
      <c r="D591" s="5">
        <f>DAY(DIM_SEARCHDATE[[#This Row],[SearchDate]])</f>
        <v>8</v>
      </c>
      <c r="E591" s="5">
        <f t="shared" si="9"/>
        <v>0</v>
      </c>
    </row>
    <row r="592" spans="1:5" x14ac:dyDescent="0.2">
      <c r="A592" s="31">
        <f>INT(DT!A441)</f>
        <v>43655</v>
      </c>
      <c r="B592" s="5">
        <f>YEAR(DIM_SEARCHDATE[[#This Row],[SearchDate]])</f>
        <v>2019</v>
      </c>
      <c r="C592" s="5">
        <f>MONTH(DIM_SEARCHDATE[[#This Row],[SearchDate]])</f>
        <v>7</v>
      </c>
      <c r="D592" s="5">
        <f>DAY(DIM_SEARCHDATE[[#This Row],[SearchDate]])</f>
        <v>9</v>
      </c>
      <c r="E592" s="5">
        <f t="shared" si="9"/>
        <v>0</v>
      </c>
    </row>
    <row r="593" spans="1:5" x14ac:dyDescent="0.2">
      <c r="A593" s="31">
        <f>INT(DT!A291)</f>
        <v>43657</v>
      </c>
      <c r="B593" s="5">
        <f>YEAR(DIM_SEARCHDATE[[#This Row],[SearchDate]])</f>
        <v>2019</v>
      </c>
      <c r="C593" s="5">
        <f>MONTH(DIM_SEARCHDATE[[#This Row],[SearchDate]])</f>
        <v>7</v>
      </c>
      <c r="D593" s="5">
        <f>DAY(DIM_SEARCHDATE[[#This Row],[SearchDate]])</f>
        <v>11</v>
      </c>
      <c r="E593" s="5">
        <f t="shared" si="9"/>
        <v>0</v>
      </c>
    </row>
    <row r="594" spans="1:5" x14ac:dyDescent="0.2">
      <c r="A594" s="31">
        <f>INT(DT!A288)</f>
        <v>43659</v>
      </c>
      <c r="B594" s="5">
        <f>YEAR(DIM_SEARCHDATE[[#This Row],[SearchDate]])</f>
        <v>2019</v>
      </c>
      <c r="C594" s="5">
        <f>MONTH(DIM_SEARCHDATE[[#This Row],[SearchDate]])</f>
        <v>7</v>
      </c>
      <c r="D594" s="5">
        <f>DAY(DIM_SEARCHDATE[[#This Row],[SearchDate]])</f>
        <v>13</v>
      </c>
      <c r="E594" s="5">
        <f t="shared" si="9"/>
        <v>1</v>
      </c>
    </row>
    <row r="595" spans="1:5" x14ac:dyDescent="0.2">
      <c r="A595" s="31">
        <f>INT(DT!A1084)</f>
        <v>43662</v>
      </c>
      <c r="B595" s="5">
        <f>YEAR(DIM_SEARCHDATE[[#This Row],[SearchDate]])</f>
        <v>2019</v>
      </c>
      <c r="C595" s="5">
        <f>MONTH(DIM_SEARCHDATE[[#This Row],[SearchDate]])</f>
        <v>7</v>
      </c>
      <c r="D595" s="5">
        <f>DAY(DIM_SEARCHDATE[[#This Row],[SearchDate]])</f>
        <v>16</v>
      </c>
      <c r="E595" s="5">
        <f t="shared" si="9"/>
        <v>0</v>
      </c>
    </row>
    <row r="596" spans="1:5" x14ac:dyDescent="0.2">
      <c r="A596" s="31">
        <f>INT(DT!A511)</f>
        <v>43667</v>
      </c>
      <c r="B596" s="5">
        <f>YEAR(DIM_SEARCHDATE[[#This Row],[SearchDate]])</f>
        <v>2019</v>
      </c>
      <c r="C596" s="5">
        <f>MONTH(DIM_SEARCHDATE[[#This Row],[SearchDate]])</f>
        <v>7</v>
      </c>
      <c r="D596" s="5">
        <f>DAY(DIM_SEARCHDATE[[#This Row],[SearchDate]])</f>
        <v>21</v>
      </c>
      <c r="E596" s="5">
        <f t="shared" si="9"/>
        <v>1</v>
      </c>
    </row>
    <row r="597" spans="1:5" x14ac:dyDescent="0.2">
      <c r="A597" s="31">
        <f>INT(DT!A1902)</f>
        <v>43669</v>
      </c>
      <c r="B597" s="5">
        <f>YEAR(DIM_SEARCHDATE[[#This Row],[SearchDate]])</f>
        <v>2019</v>
      </c>
      <c r="C597" s="5">
        <f>MONTH(DIM_SEARCHDATE[[#This Row],[SearchDate]])</f>
        <v>7</v>
      </c>
      <c r="D597" s="5">
        <f>DAY(DIM_SEARCHDATE[[#This Row],[SearchDate]])</f>
        <v>23</v>
      </c>
      <c r="E597" s="5">
        <f t="shared" si="9"/>
        <v>0</v>
      </c>
    </row>
    <row r="598" spans="1:5" x14ac:dyDescent="0.2">
      <c r="A598" s="31">
        <f>INT(DT!A687)</f>
        <v>43670</v>
      </c>
      <c r="B598" s="5">
        <f>YEAR(DIM_SEARCHDATE[[#This Row],[SearchDate]])</f>
        <v>2019</v>
      </c>
      <c r="C598" s="5">
        <f>MONTH(DIM_SEARCHDATE[[#This Row],[SearchDate]])</f>
        <v>7</v>
      </c>
      <c r="D598" s="5">
        <f>DAY(DIM_SEARCHDATE[[#This Row],[SearchDate]])</f>
        <v>24</v>
      </c>
      <c r="E598" s="5">
        <f t="shared" si="9"/>
        <v>0</v>
      </c>
    </row>
    <row r="599" spans="1:5" x14ac:dyDescent="0.2">
      <c r="A599" s="31">
        <f>INT(DT!A270)</f>
        <v>43671</v>
      </c>
      <c r="B599" s="5">
        <f>YEAR(DIM_SEARCHDATE[[#This Row],[SearchDate]])</f>
        <v>2019</v>
      </c>
      <c r="C599" s="5">
        <f>MONTH(DIM_SEARCHDATE[[#This Row],[SearchDate]])</f>
        <v>7</v>
      </c>
      <c r="D599" s="5">
        <f>DAY(DIM_SEARCHDATE[[#This Row],[SearchDate]])</f>
        <v>25</v>
      </c>
      <c r="E599" s="5">
        <f t="shared" si="9"/>
        <v>0</v>
      </c>
    </row>
    <row r="600" spans="1:5" x14ac:dyDescent="0.2">
      <c r="A600" s="31">
        <f>INT(DT!A327)</f>
        <v>43673</v>
      </c>
      <c r="B600" s="5">
        <f>YEAR(DIM_SEARCHDATE[[#This Row],[SearchDate]])</f>
        <v>2019</v>
      </c>
      <c r="C600" s="5">
        <f>MONTH(DIM_SEARCHDATE[[#This Row],[SearchDate]])</f>
        <v>7</v>
      </c>
      <c r="D600" s="5">
        <f>DAY(DIM_SEARCHDATE[[#This Row],[SearchDate]])</f>
        <v>27</v>
      </c>
      <c r="E600" s="5">
        <f t="shared" si="9"/>
        <v>1</v>
      </c>
    </row>
    <row r="601" spans="1:5" x14ac:dyDescent="0.2">
      <c r="A601" s="31">
        <f>INT(DT!A2374)</f>
        <v>43677</v>
      </c>
      <c r="B601" s="5">
        <f>YEAR(DIM_SEARCHDATE[[#This Row],[SearchDate]])</f>
        <v>2019</v>
      </c>
      <c r="C601" s="5">
        <f>MONTH(DIM_SEARCHDATE[[#This Row],[SearchDate]])</f>
        <v>7</v>
      </c>
      <c r="D601" s="5">
        <f>DAY(DIM_SEARCHDATE[[#This Row],[SearchDate]])</f>
        <v>31</v>
      </c>
      <c r="E601" s="5">
        <f t="shared" si="9"/>
        <v>0</v>
      </c>
    </row>
    <row r="602" spans="1:5" x14ac:dyDescent="0.2">
      <c r="A602" s="31">
        <f>INT(DT!A1926)</f>
        <v>43678</v>
      </c>
      <c r="B602" s="5">
        <f>YEAR(DIM_SEARCHDATE[[#This Row],[SearchDate]])</f>
        <v>2019</v>
      </c>
      <c r="C602" s="5">
        <f>MONTH(DIM_SEARCHDATE[[#This Row],[SearchDate]])</f>
        <v>8</v>
      </c>
      <c r="D602" s="5">
        <f>DAY(DIM_SEARCHDATE[[#This Row],[SearchDate]])</f>
        <v>1</v>
      </c>
      <c r="E602" s="5">
        <f t="shared" si="9"/>
        <v>0</v>
      </c>
    </row>
    <row r="603" spans="1:5" x14ac:dyDescent="0.2">
      <c r="A603" s="31">
        <f>INT(DT!A1948)</f>
        <v>43679</v>
      </c>
      <c r="B603" s="5">
        <f>YEAR(DIM_SEARCHDATE[[#This Row],[SearchDate]])</f>
        <v>2019</v>
      </c>
      <c r="C603" s="5">
        <f>MONTH(DIM_SEARCHDATE[[#This Row],[SearchDate]])</f>
        <v>8</v>
      </c>
      <c r="D603" s="5">
        <f>DAY(DIM_SEARCHDATE[[#This Row],[SearchDate]])</f>
        <v>2</v>
      </c>
      <c r="E603" s="5">
        <f t="shared" si="9"/>
        <v>0</v>
      </c>
    </row>
    <row r="604" spans="1:5" x14ac:dyDescent="0.2">
      <c r="A604" s="31">
        <f>INT(DT!A42)</f>
        <v>43680</v>
      </c>
      <c r="B604" s="5">
        <f>YEAR(DIM_SEARCHDATE[[#This Row],[SearchDate]])</f>
        <v>2019</v>
      </c>
      <c r="C604" s="5">
        <f>MONTH(DIM_SEARCHDATE[[#This Row],[SearchDate]])</f>
        <v>8</v>
      </c>
      <c r="D604" s="5">
        <f>DAY(DIM_SEARCHDATE[[#This Row],[SearchDate]])</f>
        <v>3</v>
      </c>
      <c r="E604" s="5">
        <f t="shared" si="9"/>
        <v>1</v>
      </c>
    </row>
    <row r="605" spans="1:5" x14ac:dyDescent="0.2">
      <c r="A605" s="31">
        <f>INT(DT!A446)</f>
        <v>43683</v>
      </c>
      <c r="B605" s="5">
        <f>YEAR(DIM_SEARCHDATE[[#This Row],[SearchDate]])</f>
        <v>2019</v>
      </c>
      <c r="C605" s="5">
        <f>MONTH(DIM_SEARCHDATE[[#This Row],[SearchDate]])</f>
        <v>8</v>
      </c>
      <c r="D605" s="5">
        <f>DAY(DIM_SEARCHDATE[[#This Row],[SearchDate]])</f>
        <v>6</v>
      </c>
      <c r="E605" s="5">
        <f t="shared" si="9"/>
        <v>0</v>
      </c>
    </row>
    <row r="606" spans="1:5" x14ac:dyDescent="0.2">
      <c r="A606" s="31">
        <f>INT(DT!A925)</f>
        <v>43685</v>
      </c>
      <c r="B606" s="5">
        <f>YEAR(DIM_SEARCHDATE[[#This Row],[SearchDate]])</f>
        <v>2019</v>
      </c>
      <c r="C606" s="5">
        <f>MONTH(DIM_SEARCHDATE[[#This Row],[SearchDate]])</f>
        <v>8</v>
      </c>
      <c r="D606" s="5">
        <f>DAY(DIM_SEARCHDATE[[#This Row],[SearchDate]])</f>
        <v>8</v>
      </c>
      <c r="E606" s="5">
        <f t="shared" si="9"/>
        <v>0</v>
      </c>
    </row>
    <row r="607" spans="1:5" x14ac:dyDescent="0.2">
      <c r="A607" s="31">
        <f>INT(DT!A1307)</f>
        <v>43687</v>
      </c>
      <c r="B607" s="5">
        <f>YEAR(DIM_SEARCHDATE[[#This Row],[SearchDate]])</f>
        <v>2019</v>
      </c>
      <c r="C607" s="5">
        <f>MONTH(DIM_SEARCHDATE[[#This Row],[SearchDate]])</f>
        <v>8</v>
      </c>
      <c r="D607" s="5">
        <f>DAY(DIM_SEARCHDATE[[#This Row],[SearchDate]])</f>
        <v>10</v>
      </c>
      <c r="E607" s="5">
        <f t="shared" si="9"/>
        <v>1</v>
      </c>
    </row>
    <row r="608" spans="1:5" x14ac:dyDescent="0.2">
      <c r="A608" s="31">
        <f>INT(DT!A1105)</f>
        <v>43689</v>
      </c>
      <c r="B608" s="5">
        <f>YEAR(DIM_SEARCHDATE[[#This Row],[SearchDate]])</f>
        <v>2019</v>
      </c>
      <c r="C608" s="5">
        <f>MONTH(DIM_SEARCHDATE[[#This Row],[SearchDate]])</f>
        <v>8</v>
      </c>
      <c r="D608" s="5">
        <f>DAY(DIM_SEARCHDATE[[#This Row],[SearchDate]])</f>
        <v>12</v>
      </c>
      <c r="E608" s="5">
        <f t="shared" si="9"/>
        <v>0</v>
      </c>
    </row>
    <row r="609" spans="1:5" x14ac:dyDescent="0.2">
      <c r="A609" s="31">
        <f>INT(DT!A671)</f>
        <v>43692</v>
      </c>
      <c r="B609" s="5">
        <f>YEAR(DIM_SEARCHDATE[[#This Row],[SearchDate]])</f>
        <v>2019</v>
      </c>
      <c r="C609" s="5">
        <f>MONTH(DIM_SEARCHDATE[[#This Row],[SearchDate]])</f>
        <v>8</v>
      </c>
      <c r="D609" s="5">
        <f>DAY(DIM_SEARCHDATE[[#This Row],[SearchDate]])</f>
        <v>15</v>
      </c>
      <c r="E609" s="5">
        <f t="shared" si="9"/>
        <v>0</v>
      </c>
    </row>
    <row r="610" spans="1:5" x14ac:dyDescent="0.2">
      <c r="A610" s="31">
        <f>INT(DT!A9)</f>
        <v>43693</v>
      </c>
      <c r="B610" s="5">
        <f>YEAR(DIM_SEARCHDATE[[#This Row],[SearchDate]])</f>
        <v>2019</v>
      </c>
      <c r="C610" s="5">
        <f>MONTH(DIM_SEARCHDATE[[#This Row],[SearchDate]])</f>
        <v>8</v>
      </c>
      <c r="D610" s="5">
        <f>DAY(DIM_SEARCHDATE[[#This Row],[SearchDate]])</f>
        <v>16</v>
      </c>
      <c r="E610" s="5">
        <f t="shared" si="9"/>
        <v>0</v>
      </c>
    </row>
    <row r="611" spans="1:5" x14ac:dyDescent="0.2">
      <c r="A611" s="31">
        <f>INT(DT!A146)</f>
        <v>43694</v>
      </c>
      <c r="B611" s="5">
        <f>YEAR(DIM_SEARCHDATE[[#This Row],[SearchDate]])</f>
        <v>2019</v>
      </c>
      <c r="C611" s="5">
        <f>MONTH(DIM_SEARCHDATE[[#This Row],[SearchDate]])</f>
        <v>8</v>
      </c>
      <c r="D611" s="5">
        <f>DAY(DIM_SEARCHDATE[[#This Row],[SearchDate]])</f>
        <v>17</v>
      </c>
      <c r="E611" s="5">
        <f t="shared" si="9"/>
        <v>1</v>
      </c>
    </row>
    <row r="612" spans="1:5" x14ac:dyDescent="0.2">
      <c r="A612" s="31">
        <f>INT(DT!A1689)</f>
        <v>43695</v>
      </c>
      <c r="B612" s="5">
        <f>YEAR(DIM_SEARCHDATE[[#This Row],[SearchDate]])</f>
        <v>2019</v>
      </c>
      <c r="C612" s="5">
        <f>MONTH(DIM_SEARCHDATE[[#This Row],[SearchDate]])</f>
        <v>8</v>
      </c>
      <c r="D612" s="5">
        <f>DAY(DIM_SEARCHDATE[[#This Row],[SearchDate]])</f>
        <v>18</v>
      </c>
      <c r="E612" s="5">
        <f t="shared" si="9"/>
        <v>1</v>
      </c>
    </row>
    <row r="613" spans="1:5" x14ac:dyDescent="0.2">
      <c r="A613" s="31">
        <f>INT(DT!A2509)</f>
        <v>43697</v>
      </c>
      <c r="B613" s="5">
        <f>YEAR(DIM_SEARCHDATE[[#This Row],[SearchDate]])</f>
        <v>2019</v>
      </c>
      <c r="C613" s="5">
        <f>MONTH(DIM_SEARCHDATE[[#This Row],[SearchDate]])</f>
        <v>8</v>
      </c>
      <c r="D613" s="5">
        <f>DAY(DIM_SEARCHDATE[[#This Row],[SearchDate]])</f>
        <v>20</v>
      </c>
      <c r="E613" s="5">
        <f t="shared" si="9"/>
        <v>0</v>
      </c>
    </row>
    <row r="614" spans="1:5" x14ac:dyDescent="0.2">
      <c r="A614" s="31">
        <f>INT(DT!A863)</f>
        <v>43700</v>
      </c>
      <c r="B614" s="5">
        <f>YEAR(DIM_SEARCHDATE[[#This Row],[SearchDate]])</f>
        <v>2019</v>
      </c>
      <c r="C614" s="5">
        <f>MONTH(DIM_SEARCHDATE[[#This Row],[SearchDate]])</f>
        <v>8</v>
      </c>
      <c r="D614" s="5">
        <f>DAY(DIM_SEARCHDATE[[#This Row],[SearchDate]])</f>
        <v>23</v>
      </c>
      <c r="E614" s="5">
        <f t="shared" si="9"/>
        <v>0</v>
      </c>
    </row>
    <row r="615" spans="1:5" x14ac:dyDescent="0.2">
      <c r="A615" s="31">
        <f>INT(DT!A193)</f>
        <v>43702</v>
      </c>
      <c r="B615" s="5">
        <f>YEAR(DIM_SEARCHDATE[[#This Row],[SearchDate]])</f>
        <v>2019</v>
      </c>
      <c r="C615" s="5">
        <f>MONTH(DIM_SEARCHDATE[[#This Row],[SearchDate]])</f>
        <v>8</v>
      </c>
      <c r="D615" s="5">
        <f>DAY(DIM_SEARCHDATE[[#This Row],[SearchDate]])</f>
        <v>25</v>
      </c>
      <c r="E615" s="5">
        <f t="shared" si="9"/>
        <v>1</v>
      </c>
    </row>
    <row r="616" spans="1:5" x14ac:dyDescent="0.2">
      <c r="A616" s="31">
        <f>INT(DT!A2395)</f>
        <v>43703</v>
      </c>
      <c r="B616" s="5">
        <f>YEAR(DIM_SEARCHDATE[[#This Row],[SearchDate]])</f>
        <v>2019</v>
      </c>
      <c r="C616" s="5">
        <f>MONTH(DIM_SEARCHDATE[[#This Row],[SearchDate]])</f>
        <v>8</v>
      </c>
      <c r="D616" s="5">
        <f>DAY(DIM_SEARCHDATE[[#This Row],[SearchDate]])</f>
        <v>26</v>
      </c>
      <c r="E616" s="5">
        <f t="shared" si="9"/>
        <v>0</v>
      </c>
    </row>
    <row r="617" spans="1:5" x14ac:dyDescent="0.2">
      <c r="A617" s="31">
        <f>INT(DT!A1884)</f>
        <v>43704</v>
      </c>
      <c r="B617" s="5">
        <f>YEAR(DIM_SEARCHDATE[[#This Row],[SearchDate]])</f>
        <v>2019</v>
      </c>
      <c r="C617" s="5">
        <f>MONTH(DIM_SEARCHDATE[[#This Row],[SearchDate]])</f>
        <v>8</v>
      </c>
      <c r="D617" s="5">
        <f>DAY(DIM_SEARCHDATE[[#This Row],[SearchDate]])</f>
        <v>27</v>
      </c>
      <c r="E617" s="5">
        <f t="shared" si="9"/>
        <v>0</v>
      </c>
    </row>
    <row r="618" spans="1:5" x14ac:dyDescent="0.2">
      <c r="A618" s="31">
        <f>INT(DT!A1172)</f>
        <v>43706</v>
      </c>
      <c r="B618" s="5">
        <f>YEAR(DIM_SEARCHDATE[[#This Row],[SearchDate]])</f>
        <v>2019</v>
      </c>
      <c r="C618" s="5">
        <f>MONTH(DIM_SEARCHDATE[[#This Row],[SearchDate]])</f>
        <v>8</v>
      </c>
      <c r="D618" s="5">
        <f>DAY(DIM_SEARCHDATE[[#This Row],[SearchDate]])</f>
        <v>29</v>
      </c>
      <c r="E618" s="5">
        <f t="shared" si="9"/>
        <v>0</v>
      </c>
    </row>
    <row r="619" spans="1:5" x14ac:dyDescent="0.2">
      <c r="A619" s="31">
        <f>INT(DT!A882)</f>
        <v>43707</v>
      </c>
      <c r="B619" s="5">
        <f>YEAR(DIM_SEARCHDATE[[#This Row],[SearchDate]])</f>
        <v>2019</v>
      </c>
      <c r="C619" s="5">
        <f>MONTH(DIM_SEARCHDATE[[#This Row],[SearchDate]])</f>
        <v>8</v>
      </c>
      <c r="D619" s="5">
        <f>DAY(DIM_SEARCHDATE[[#This Row],[SearchDate]])</f>
        <v>30</v>
      </c>
      <c r="E619" s="5">
        <f t="shared" si="9"/>
        <v>0</v>
      </c>
    </row>
    <row r="620" spans="1:5" x14ac:dyDescent="0.2">
      <c r="A620" s="31">
        <f>INT(DT!A1871)</f>
        <v>43709</v>
      </c>
      <c r="B620" s="5">
        <f>YEAR(DIM_SEARCHDATE[[#This Row],[SearchDate]])</f>
        <v>2019</v>
      </c>
      <c r="C620" s="5">
        <f>MONTH(DIM_SEARCHDATE[[#This Row],[SearchDate]])</f>
        <v>9</v>
      </c>
      <c r="D620" s="5">
        <f>DAY(DIM_SEARCHDATE[[#This Row],[SearchDate]])</f>
        <v>1</v>
      </c>
      <c r="E620" s="5">
        <f t="shared" si="9"/>
        <v>1</v>
      </c>
    </row>
    <row r="621" spans="1:5" x14ac:dyDescent="0.2">
      <c r="A621" s="31">
        <f>INT(DT!A707)</f>
        <v>43711</v>
      </c>
      <c r="B621" s="5">
        <f>YEAR(DIM_SEARCHDATE[[#This Row],[SearchDate]])</f>
        <v>2019</v>
      </c>
      <c r="C621" s="5">
        <f>MONTH(DIM_SEARCHDATE[[#This Row],[SearchDate]])</f>
        <v>9</v>
      </c>
      <c r="D621" s="5">
        <f>DAY(DIM_SEARCHDATE[[#This Row],[SearchDate]])</f>
        <v>3</v>
      </c>
      <c r="E621" s="5">
        <f t="shared" si="9"/>
        <v>0</v>
      </c>
    </row>
    <row r="622" spans="1:5" x14ac:dyDescent="0.2">
      <c r="A622" s="31">
        <f>INT(DT!A1893)</f>
        <v>43712</v>
      </c>
      <c r="B622" s="5">
        <f>YEAR(DIM_SEARCHDATE[[#This Row],[SearchDate]])</f>
        <v>2019</v>
      </c>
      <c r="C622" s="5">
        <f>MONTH(DIM_SEARCHDATE[[#This Row],[SearchDate]])</f>
        <v>9</v>
      </c>
      <c r="D622" s="5">
        <f>DAY(DIM_SEARCHDATE[[#This Row],[SearchDate]])</f>
        <v>4</v>
      </c>
      <c r="E622" s="5">
        <f t="shared" si="9"/>
        <v>0</v>
      </c>
    </row>
    <row r="623" spans="1:5" x14ac:dyDescent="0.2">
      <c r="A623" s="31">
        <f>INT(DT!A3092)</f>
        <v>43714</v>
      </c>
      <c r="B623" s="5">
        <f>YEAR(DIM_SEARCHDATE[[#This Row],[SearchDate]])</f>
        <v>2019</v>
      </c>
      <c r="C623" s="5">
        <f>MONTH(DIM_SEARCHDATE[[#This Row],[SearchDate]])</f>
        <v>9</v>
      </c>
      <c r="D623" s="5">
        <f>DAY(DIM_SEARCHDATE[[#This Row],[SearchDate]])</f>
        <v>6</v>
      </c>
      <c r="E623" s="5">
        <f t="shared" si="9"/>
        <v>0</v>
      </c>
    </row>
    <row r="624" spans="1:5" x14ac:dyDescent="0.2">
      <c r="A624" s="31">
        <f>INT(DT!A1837)</f>
        <v>43715</v>
      </c>
      <c r="B624" s="5">
        <f>YEAR(DIM_SEARCHDATE[[#This Row],[SearchDate]])</f>
        <v>2019</v>
      </c>
      <c r="C624" s="5">
        <f>MONTH(DIM_SEARCHDATE[[#This Row],[SearchDate]])</f>
        <v>9</v>
      </c>
      <c r="D624" s="5">
        <f>DAY(DIM_SEARCHDATE[[#This Row],[SearchDate]])</f>
        <v>7</v>
      </c>
      <c r="E624" s="5">
        <f t="shared" si="9"/>
        <v>1</v>
      </c>
    </row>
    <row r="625" spans="1:5" x14ac:dyDescent="0.2">
      <c r="A625" s="31">
        <f>INT(DT!A2329)</f>
        <v>43717</v>
      </c>
      <c r="B625" s="5">
        <f>YEAR(DIM_SEARCHDATE[[#This Row],[SearchDate]])</f>
        <v>2019</v>
      </c>
      <c r="C625" s="5">
        <f>MONTH(DIM_SEARCHDATE[[#This Row],[SearchDate]])</f>
        <v>9</v>
      </c>
      <c r="D625" s="5">
        <f>DAY(DIM_SEARCHDATE[[#This Row],[SearchDate]])</f>
        <v>9</v>
      </c>
      <c r="E625" s="5">
        <f t="shared" si="9"/>
        <v>0</v>
      </c>
    </row>
    <row r="626" spans="1:5" x14ac:dyDescent="0.2">
      <c r="A626" s="31">
        <f>INT(DT!A1953)</f>
        <v>43718</v>
      </c>
      <c r="B626" s="5">
        <f>YEAR(DIM_SEARCHDATE[[#This Row],[SearchDate]])</f>
        <v>2019</v>
      </c>
      <c r="C626" s="5">
        <f>MONTH(DIM_SEARCHDATE[[#This Row],[SearchDate]])</f>
        <v>9</v>
      </c>
      <c r="D626" s="5">
        <f>DAY(DIM_SEARCHDATE[[#This Row],[SearchDate]])</f>
        <v>10</v>
      </c>
      <c r="E626" s="5">
        <f t="shared" si="9"/>
        <v>0</v>
      </c>
    </row>
    <row r="627" spans="1:5" x14ac:dyDescent="0.2">
      <c r="A627" s="31">
        <f>INT(DT!A2387)</f>
        <v>43719</v>
      </c>
      <c r="B627" s="5">
        <f>YEAR(DIM_SEARCHDATE[[#This Row],[SearchDate]])</f>
        <v>2019</v>
      </c>
      <c r="C627" s="5">
        <f>MONTH(DIM_SEARCHDATE[[#This Row],[SearchDate]])</f>
        <v>9</v>
      </c>
      <c r="D627" s="5">
        <f>DAY(DIM_SEARCHDATE[[#This Row],[SearchDate]])</f>
        <v>11</v>
      </c>
      <c r="E627" s="5">
        <f t="shared" si="9"/>
        <v>0</v>
      </c>
    </row>
    <row r="628" spans="1:5" x14ac:dyDescent="0.2">
      <c r="A628" s="31">
        <f>INT(DT!A1546)</f>
        <v>43720</v>
      </c>
      <c r="B628" s="5">
        <f>YEAR(DIM_SEARCHDATE[[#This Row],[SearchDate]])</f>
        <v>2019</v>
      </c>
      <c r="C628" s="5">
        <f>MONTH(DIM_SEARCHDATE[[#This Row],[SearchDate]])</f>
        <v>9</v>
      </c>
      <c r="D628" s="5">
        <f>DAY(DIM_SEARCHDATE[[#This Row],[SearchDate]])</f>
        <v>12</v>
      </c>
      <c r="E628" s="5">
        <f t="shared" si="9"/>
        <v>0</v>
      </c>
    </row>
    <row r="629" spans="1:5" x14ac:dyDescent="0.2">
      <c r="A629" s="31">
        <f>INT(DT!A652)</f>
        <v>43721</v>
      </c>
      <c r="B629" s="5">
        <f>YEAR(DIM_SEARCHDATE[[#This Row],[SearchDate]])</f>
        <v>2019</v>
      </c>
      <c r="C629" s="5">
        <f>MONTH(DIM_SEARCHDATE[[#This Row],[SearchDate]])</f>
        <v>9</v>
      </c>
      <c r="D629" s="5">
        <f>DAY(DIM_SEARCHDATE[[#This Row],[SearchDate]])</f>
        <v>13</v>
      </c>
      <c r="E629" s="5">
        <f t="shared" si="9"/>
        <v>0</v>
      </c>
    </row>
    <row r="630" spans="1:5" x14ac:dyDescent="0.2">
      <c r="A630" s="31">
        <f>INT(DT!A1103)</f>
        <v>43722</v>
      </c>
      <c r="B630" s="5">
        <f>YEAR(DIM_SEARCHDATE[[#This Row],[SearchDate]])</f>
        <v>2019</v>
      </c>
      <c r="C630" s="5">
        <f>MONTH(DIM_SEARCHDATE[[#This Row],[SearchDate]])</f>
        <v>9</v>
      </c>
      <c r="D630" s="5">
        <f>DAY(DIM_SEARCHDATE[[#This Row],[SearchDate]])</f>
        <v>14</v>
      </c>
      <c r="E630" s="5">
        <f t="shared" si="9"/>
        <v>1</v>
      </c>
    </row>
    <row r="631" spans="1:5" x14ac:dyDescent="0.2">
      <c r="A631" s="31">
        <f>INT(DT!A1079)</f>
        <v>43723</v>
      </c>
      <c r="B631" s="5">
        <f>YEAR(DIM_SEARCHDATE[[#This Row],[SearchDate]])</f>
        <v>2019</v>
      </c>
      <c r="C631" s="5">
        <f>MONTH(DIM_SEARCHDATE[[#This Row],[SearchDate]])</f>
        <v>9</v>
      </c>
      <c r="D631" s="5">
        <f>DAY(DIM_SEARCHDATE[[#This Row],[SearchDate]])</f>
        <v>15</v>
      </c>
      <c r="E631" s="5">
        <f t="shared" si="9"/>
        <v>1</v>
      </c>
    </row>
    <row r="632" spans="1:5" x14ac:dyDescent="0.2">
      <c r="A632" s="31">
        <f>INT(DT!A2950)</f>
        <v>43726</v>
      </c>
      <c r="B632" s="5">
        <f>YEAR(DIM_SEARCHDATE[[#This Row],[SearchDate]])</f>
        <v>2019</v>
      </c>
      <c r="C632" s="5">
        <f>MONTH(DIM_SEARCHDATE[[#This Row],[SearchDate]])</f>
        <v>9</v>
      </c>
      <c r="D632" s="5">
        <f>DAY(DIM_SEARCHDATE[[#This Row],[SearchDate]])</f>
        <v>18</v>
      </c>
      <c r="E632" s="5">
        <f t="shared" si="9"/>
        <v>0</v>
      </c>
    </row>
    <row r="633" spans="1:5" x14ac:dyDescent="0.2">
      <c r="A633" s="31">
        <f>INT(DT!A1264)</f>
        <v>43727</v>
      </c>
      <c r="B633" s="5">
        <f>YEAR(DIM_SEARCHDATE[[#This Row],[SearchDate]])</f>
        <v>2019</v>
      </c>
      <c r="C633" s="5">
        <f>MONTH(DIM_SEARCHDATE[[#This Row],[SearchDate]])</f>
        <v>9</v>
      </c>
      <c r="D633" s="5">
        <f>DAY(DIM_SEARCHDATE[[#This Row],[SearchDate]])</f>
        <v>19</v>
      </c>
      <c r="E633" s="5">
        <f t="shared" si="9"/>
        <v>0</v>
      </c>
    </row>
    <row r="634" spans="1:5" x14ac:dyDescent="0.2">
      <c r="A634" s="31">
        <f>INT(DT!A1091)</f>
        <v>43732</v>
      </c>
      <c r="B634" s="5">
        <f>YEAR(DIM_SEARCHDATE[[#This Row],[SearchDate]])</f>
        <v>2019</v>
      </c>
      <c r="C634" s="5">
        <f>MONTH(DIM_SEARCHDATE[[#This Row],[SearchDate]])</f>
        <v>9</v>
      </c>
      <c r="D634" s="5">
        <f>DAY(DIM_SEARCHDATE[[#This Row],[SearchDate]])</f>
        <v>24</v>
      </c>
      <c r="E634" s="5">
        <f t="shared" si="9"/>
        <v>0</v>
      </c>
    </row>
    <row r="635" spans="1:5" x14ac:dyDescent="0.2">
      <c r="A635" s="31">
        <f>INT(DT!A2312)</f>
        <v>43733</v>
      </c>
      <c r="B635" s="5">
        <f>YEAR(DIM_SEARCHDATE[[#This Row],[SearchDate]])</f>
        <v>2019</v>
      </c>
      <c r="C635" s="5">
        <f>MONTH(DIM_SEARCHDATE[[#This Row],[SearchDate]])</f>
        <v>9</v>
      </c>
      <c r="D635" s="5">
        <f>DAY(DIM_SEARCHDATE[[#This Row],[SearchDate]])</f>
        <v>25</v>
      </c>
      <c r="E635" s="5">
        <f t="shared" si="9"/>
        <v>0</v>
      </c>
    </row>
    <row r="636" spans="1:5" x14ac:dyDescent="0.2">
      <c r="A636" s="31">
        <f>INT(DT!A3241)</f>
        <v>43737</v>
      </c>
      <c r="B636" s="5">
        <f>YEAR(DIM_SEARCHDATE[[#This Row],[SearchDate]])</f>
        <v>2019</v>
      </c>
      <c r="C636" s="5">
        <f>MONTH(DIM_SEARCHDATE[[#This Row],[SearchDate]])</f>
        <v>9</v>
      </c>
      <c r="D636" s="5">
        <f>DAY(DIM_SEARCHDATE[[#This Row],[SearchDate]])</f>
        <v>29</v>
      </c>
      <c r="E636" s="5">
        <f t="shared" si="9"/>
        <v>1</v>
      </c>
    </row>
    <row r="637" spans="1:5" x14ac:dyDescent="0.2">
      <c r="A637" s="31">
        <f>INT(DT!A1570)</f>
        <v>43738</v>
      </c>
      <c r="B637" s="5">
        <f>YEAR(DIM_SEARCHDATE[[#This Row],[SearchDate]])</f>
        <v>2019</v>
      </c>
      <c r="C637" s="5">
        <f>MONTH(DIM_SEARCHDATE[[#This Row],[SearchDate]])</f>
        <v>9</v>
      </c>
      <c r="D637" s="5">
        <f>DAY(DIM_SEARCHDATE[[#This Row],[SearchDate]])</f>
        <v>30</v>
      </c>
      <c r="E637" s="5">
        <f t="shared" si="9"/>
        <v>0</v>
      </c>
    </row>
    <row r="638" spans="1:5" x14ac:dyDescent="0.2">
      <c r="A638" s="31">
        <f>INT(DT!A1586)</f>
        <v>43739</v>
      </c>
      <c r="B638" s="5">
        <f>YEAR(DIM_SEARCHDATE[[#This Row],[SearchDate]])</f>
        <v>2019</v>
      </c>
      <c r="C638" s="5">
        <f>MONTH(DIM_SEARCHDATE[[#This Row],[SearchDate]])</f>
        <v>10</v>
      </c>
      <c r="D638" s="5">
        <f>DAY(DIM_SEARCHDATE[[#This Row],[SearchDate]])</f>
        <v>1</v>
      </c>
      <c r="E638" s="5">
        <f t="shared" si="9"/>
        <v>0</v>
      </c>
    </row>
    <row r="639" spans="1:5" x14ac:dyDescent="0.2">
      <c r="A639" s="31">
        <f>INT(DT!A74)</f>
        <v>43741</v>
      </c>
      <c r="B639" s="5">
        <f>YEAR(DIM_SEARCHDATE[[#This Row],[SearchDate]])</f>
        <v>2019</v>
      </c>
      <c r="C639" s="5">
        <f>MONTH(DIM_SEARCHDATE[[#This Row],[SearchDate]])</f>
        <v>10</v>
      </c>
      <c r="D639" s="5">
        <f>DAY(DIM_SEARCHDATE[[#This Row],[SearchDate]])</f>
        <v>3</v>
      </c>
      <c r="E639" s="5">
        <f t="shared" si="9"/>
        <v>0</v>
      </c>
    </row>
    <row r="640" spans="1:5" x14ac:dyDescent="0.2">
      <c r="A640" s="31">
        <f>INT(DT!A2221)</f>
        <v>43742</v>
      </c>
      <c r="B640" s="5">
        <f>YEAR(DIM_SEARCHDATE[[#This Row],[SearchDate]])</f>
        <v>2019</v>
      </c>
      <c r="C640" s="5">
        <f>MONTH(DIM_SEARCHDATE[[#This Row],[SearchDate]])</f>
        <v>10</v>
      </c>
      <c r="D640" s="5">
        <f>DAY(DIM_SEARCHDATE[[#This Row],[SearchDate]])</f>
        <v>4</v>
      </c>
      <c r="E640" s="5">
        <f t="shared" si="9"/>
        <v>0</v>
      </c>
    </row>
    <row r="641" spans="1:5" x14ac:dyDescent="0.2">
      <c r="A641" s="31">
        <f>INT(DT!A1060)</f>
        <v>43743</v>
      </c>
      <c r="B641" s="5">
        <f>YEAR(DIM_SEARCHDATE[[#This Row],[SearchDate]])</f>
        <v>2019</v>
      </c>
      <c r="C641" s="5">
        <f>MONTH(DIM_SEARCHDATE[[#This Row],[SearchDate]])</f>
        <v>10</v>
      </c>
      <c r="D641" s="5">
        <f>DAY(DIM_SEARCHDATE[[#This Row],[SearchDate]])</f>
        <v>5</v>
      </c>
      <c r="E641" s="5">
        <f t="shared" si="9"/>
        <v>1</v>
      </c>
    </row>
    <row r="642" spans="1:5" x14ac:dyDescent="0.2">
      <c r="A642" s="31">
        <f>INT(DT!A2770)</f>
        <v>43744</v>
      </c>
      <c r="B642" s="5">
        <f>YEAR(DIM_SEARCHDATE[[#This Row],[SearchDate]])</f>
        <v>2019</v>
      </c>
      <c r="C642" s="5">
        <f>MONTH(DIM_SEARCHDATE[[#This Row],[SearchDate]])</f>
        <v>10</v>
      </c>
      <c r="D642" s="5">
        <f>DAY(DIM_SEARCHDATE[[#This Row],[SearchDate]])</f>
        <v>6</v>
      </c>
      <c r="E642" s="5">
        <f t="shared" ref="E642:E705" si="10">IF(WEEKDAY(A642, 2) &gt; 5, 1, 0)</f>
        <v>1</v>
      </c>
    </row>
    <row r="643" spans="1:5" x14ac:dyDescent="0.2">
      <c r="A643" s="31">
        <f>INT(DT!A2821)</f>
        <v>43745</v>
      </c>
      <c r="B643" s="5">
        <f>YEAR(DIM_SEARCHDATE[[#This Row],[SearchDate]])</f>
        <v>2019</v>
      </c>
      <c r="C643" s="5">
        <f>MONTH(DIM_SEARCHDATE[[#This Row],[SearchDate]])</f>
        <v>10</v>
      </c>
      <c r="D643" s="5">
        <f>DAY(DIM_SEARCHDATE[[#This Row],[SearchDate]])</f>
        <v>7</v>
      </c>
      <c r="E643" s="5">
        <f t="shared" si="10"/>
        <v>0</v>
      </c>
    </row>
    <row r="644" spans="1:5" x14ac:dyDescent="0.2">
      <c r="A644" s="31">
        <f>INT(DT!A1824)</f>
        <v>43749</v>
      </c>
      <c r="B644" s="5">
        <f>YEAR(DIM_SEARCHDATE[[#This Row],[SearchDate]])</f>
        <v>2019</v>
      </c>
      <c r="C644" s="5">
        <f>MONTH(DIM_SEARCHDATE[[#This Row],[SearchDate]])</f>
        <v>10</v>
      </c>
      <c r="D644" s="5">
        <f>DAY(DIM_SEARCHDATE[[#This Row],[SearchDate]])</f>
        <v>11</v>
      </c>
      <c r="E644" s="5">
        <f t="shared" si="10"/>
        <v>0</v>
      </c>
    </row>
    <row r="645" spans="1:5" x14ac:dyDescent="0.2">
      <c r="A645" s="31">
        <f>INT(DT!A219)</f>
        <v>43751</v>
      </c>
      <c r="B645" s="5">
        <f>YEAR(DIM_SEARCHDATE[[#This Row],[SearchDate]])</f>
        <v>2019</v>
      </c>
      <c r="C645" s="5">
        <f>MONTH(DIM_SEARCHDATE[[#This Row],[SearchDate]])</f>
        <v>10</v>
      </c>
      <c r="D645" s="5">
        <f>DAY(DIM_SEARCHDATE[[#This Row],[SearchDate]])</f>
        <v>13</v>
      </c>
      <c r="E645" s="5">
        <f t="shared" si="10"/>
        <v>1</v>
      </c>
    </row>
    <row r="646" spans="1:5" x14ac:dyDescent="0.2">
      <c r="A646" s="31">
        <f>INT(DT!A322)</f>
        <v>43752</v>
      </c>
      <c r="B646" s="5">
        <f>YEAR(DIM_SEARCHDATE[[#This Row],[SearchDate]])</f>
        <v>2019</v>
      </c>
      <c r="C646" s="5">
        <f>MONTH(DIM_SEARCHDATE[[#This Row],[SearchDate]])</f>
        <v>10</v>
      </c>
      <c r="D646" s="5">
        <f>DAY(DIM_SEARCHDATE[[#This Row],[SearchDate]])</f>
        <v>14</v>
      </c>
      <c r="E646" s="5">
        <f t="shared" si="10"/>
        <v>0</v>
      </c>
    </row>
    <row r="647" spans="1:5" x14ac:dyDescent="0.2">
      <c r="A647" s="31">
        <f>INT(DT!A694)</f>
        <v>43753</v>
      </c>
      <c r="B647" s="5">
        <f>YEAR(DIM_SEARCHDATE[[#This Row],[SearchDate]])</f>
        <v>2019</v>
      </c>
      <c r="C647" s="5">
        <f>MONTH(DIM_SEARCHDATE[[#This Row],[SearchDate]])</f>
        <v>10</v>
      </c>
      <c r="D647" s="5">
        <f>DAY(DIM_SEARCHDATE[[#This Row],[SearchDate]])</f>
        <v>15</v>
      </c>
      <c r="E647" s="5">
        <f t="shared" si="10"/>
        <v>0</v>
      </c>
    </row>
    <row r="648" spans="1:5" x14ac:dyDescent="0.2">
      <c r="A648" s="31">
        <f>INT(DT!A3008)</f>
        <v>43754</v>
      </c>
      <c r="B648" s="5">
        <f>YEAR(DIM_SEARCHDATE[[#This Row],[SearchDate]])</f>
        <v>2019</v>
      </c>
      <c r="C648" s="5">
        <f>MONTH(DIM_SEARCHDATE[[#This Row],[SearchDate]])</f>
        <v>10</v>
      </c>
      <c r="D648" s="5">
        <f>DAY(DIM_SEARCHDATE[[#This Row],[SearchDate]])</f>
        <v>16</v>
      </c>
      <c r="E648" s="5">
        <f t="shared" si="10"/>
        <v>0</v>
      </c>
    </row>
    <row r="649" spans="1:5" x14ac:dyDescent="0.2">
      <c r="A649" s="31">
        <f>INT(DT!A2126)</f>
        <v>43757</v>
      </c>
      <c r="B649" s="5">
        <f>YEAR(DIM_SEARCHDATE[[#This Row],[SearchDate]])</f>
        <v>2019</v>
      </c>
      <c r="C649" s="5">
        <f>MONTH(DIM_SEARCHDATE[[#This Row],[SearchDate]])</f>
        <v>10</v>
      </c>
      <c r="D649" s="5">
        <f>DAY(DIM_SEARCHDATE[[#This Row],[SearchDate]])</f>
        <v>19</v>
      </c>
      <c r="E649" s="5">
        <f t="shared" si="10"/>
        <v>1</v>
      </c>
    </row>
    <row r="650" spans="1:5" x14ac:dyDescent="0.2">
      <c r="A650" s="31">
        <f>INT(DT!A2613)</f>
        <v>43759</v>
      </c>
      <c r="B650" s="5">
        <f>YEAR(DIM_SEARCHDATE[[#This Row],[SearchDate]])</f>
        <v>2019</v>
      </c>
      <c r="C650" s="5">
        <f>MONTH(DIM_SEARCHDATE[[#This Row],[SearchDate]])</f>
        <v>10</v>
      </c>
      <c r="D650" s="5">
        <f>DAY(DIM_SEARCHDATE[[#This Row],[SearchDate]])</f>
        <v>21</v>
      </c>
      <c r="E650" s="5">
        <f t="shared" si="10"/>
        <v>0</v>
      </c>
    </row>
    <row r="651" spans="1:5" x14ac:dyDescent="0.2">
      <c r="A651" s="31">
        <f>INT(DT!A551)</f>
        <v>43760</v>
      </c>
      <c r="B651" s="5">
        <f>YEAR(DIM_SEARCHDATE[[#This Row],[SearchDate]])</f>
        <v>2019</v>
      </c>
      <c r="C651" s="5">
        <f>MONTH(DIM_SEARCHDATE[[#This Row],[SearchDate]])</f>
        <v>10</v>
      </c>
      <c r="D651" s="5">
        <f>DAY(DIM_SEARCHDATE[[#This Row],[SearchDate]])</f>
        <v>22</v>
      </c>
      <c r="E651" s="5">
        <f t="shared" si="10"/>
        <v>0</v>
      </c>
    </row>
    <row r="652" spans="1:5" x14ac:dyDescent="0.2">
      <c r="A652" s="31">
        <f>INT(DT!A1728)</f>
        <v>43762</v>
      </c>
      <c r="B652" s="5">
        <f>YEAR(DIM_SEARCHDATE[[#This Row],[SearchDate]])</f>
        <v>2019</v>
      </c>
      <c r="C652" s="5">
        <f>MONTH(DIM_SEARCHDATE[[#This Row],[SearchDate]])</f>
        <v>10</v>
      </c>
      <c r="D652" s="5">
        <f>DAY(DIM_SEARCHDATE[[#This Row],[SearchDate]])</f>
        <v>24</v>
      </c>
      <c r="E652" s="5">
        <f t="shared" si="10"/>
        <v>0</v>
      </c>
    </row>
    <row r="653" spans="1:5" x14ac:dyDescent="0.2">
      <c r="A653" s="31">
        <f>INT(DT!A207)</f>
        <v>43764</v>
      </c>
      <c r="B653" s="5">
        <f>YEAR(DIM_SEARCHDATE[[#This Row],[SearchDate]])</f>
        <v>2019</v>
      </c>
      <c r="C653" s="5">
        <f>MONTH(DIM_SEARCHDATE[[#This Row],[SearchDate]])</f>
        <v>10</v>
      </c>
      <c r="D653" s="5">
        <f>DAY(DIM_SEARCHDATE[[#This Row],[SearchDate]])</f>
        <v>26</v>
      </c>
      <c r="E653" s="5">
        <f t="shared" si="10"/>
        <v>1</v>
      </c>
    </row>
    <row r="654" spans="1:5" x14ac:dyDescent="0.2">
      <c r="A654" s="31">
        <f>INT(DT!A3140)</f>
        <v>43765</v>
      </c>
      <c r="B654" s="5">
        <f>YEAR(DIM_SEARCHDATE[[#This Row],[SearchDate]])</f>
        <v>2019</v>
      </c>
      <c r="C654" s="5">
        <f>MONTH(DIM_SEARCHDATE[[#This Row],[SearchDate]])</f>
        <v>10</v>
      </c>
      <c r="D654" s="5">
        <f>DAY(DIM_SEARCHDATE[[#This Row],[SearchDate]])</f>
        <v>27</v>
      </c>
      <c r="E654" s="5">
        <f t="shared" si="10"/>
        <v>1</v>
      </c>
    </row>
    <row r="655" spans="1:5" x14ac:dyDescent="0.2">
      <c r="A655" s="31">
        <f>INT(DT!A276)</f>
        <v>43766</v>
      </c>
      <c r="B655" s="5">
        <f>YEAR(DIM_SEARCHDATE[[#This Row],[SearchDate]])</f>
        <v>2019</v>
      </c>
      <c r="C655" s="5">
        <f>MONTH(DIM_SEARCHDATE[[#This Row],[SearchDate]])</f>
        <v>10</v>
      </c>
      <c r="D655" s="5">
        <f>DAY(DIM_SEARCHDATE[[#This Row],[SearchDate]])</f>
        <v>28</v>
      </c>
      <c r="E655" s="5">
        <f t="shared" si="10"/>
        <v>0</v>
      </c>
    </row>
    <row r="656" spans="1:5" x14ac:dyDescent="0.2">
      <c r="A656" s="31">
        <f>INT(DT!A2195)</f>
        <v>43769</v>
      </c>
      <c r="B656" s="5">
        <f>YEAR(DIM_SEARCHDATE[[#This Row],[SearchDate]])</f>
        <v>2019</v>
      </c>
      <c r="C656" s="5">
        <f>MONTH(DIM_SEARCHDATE[[#This Row],[SearchDate]])</f>
        <v>10</v>
      </c>
      <c r="D656" s="5">
        <f>DAY(DIM_SEARCHDATE[[#This Row],[SearchDate]])</f>
        <v>31</v>
      </c>
      <c r="E656" s="5">
        <f t="shared" si="10"/>
        <v>0</v>
      </c>
    </row>
    <row r="657" spans="1:5" x14ac:dyDescent="0.2">
      <c r="A657" s="31">
        <f>INT(DT!A2498)</f>
        <v>43771</v>
      </c>
      <c r="B657" s="5">
        <f>YEAR(DIM_SEARCHDATE[[#This Row],[SearchDate]])</f>
        <v>2019</v>
      </c>
      <c r="C657" s="5">
        <f>MONTH(DIM_SEARCHDATE[[#This Row],[SearchDate]])</f>
        <v>11</v>
      </c>
      <c r="D657" s="5">
        <f>DAY(DIM_SEARCHDATE[[#This Row],[SearchDate]])</f>
        <v>2</v>
      </c>
      <c r="E657" s="5">
        <f t="shared" si="10"/>
        <v>1</v>
      </c>
    </row>
    <row r="658" spans="1:5" x14ac:dyDescent="0.2">
      <c r="A658" s="31">
        <f>INT(DT!A2297)</f>
        <v>43772</v>
      </c>
      <c r="B658" s="5">
        <f>YEAR(DIM_SEARCHDATE[[#This Row],[SearchDate]])</f>
        <v>2019</v>
      </c>
      <c r="C658" s="5">
        <f>MONTH(DIM_SEARCHDATE[[#This Row],[SearchDate]])</f>
        <v>11</v>
      </c>
      <c r="D658" s="5">
        <f>DAY(DIM_SEARCHDATE[[#This Row],[SearchDate]])</f>
        <v>3</v>
      </c>
      <c r="E658" s="5">
        <f t="shared" si="10"/>
        <v>1</v>
      </c>
    </row>
    <row r="659" spans="1:5" x14ac:dyDescent="0.2">
      <c r="A659" s="31">
        <f>INT(DT!A1346)</f>
        <v>43773</v>
      </c>
      <c r="B659" s="5">
        <f>YEAR(DIM_SEARCHDATE[[#This Row],[SearchDate]])</f>
        <v>2019</v>
      </c>
      <c r="C659" s="5">
        <f>MONTH(DIM_SEARCHDATE[[#This Row],[SearchDate]])</f>
        <v>11</v>
      </c>
      <c r="D659" s="5">
        <f>DAY(DIM_SEARCHDATE[[#This Row],[SearchDate]])</f>
        <v>4</v>
      </c>
      <c r="E659" s="5">
        <f t="shared" si="10"/>
        <v>0</v>
      </c>
    </row>
    <row r="660" spans="1:5" x14ac:dyDescent="0.2">
      <c r="A660" s="31">
        <f>INT(DT!A2691)</f>
        <v>43775</v>
      </c>
      <c r="B660" s="5">
        <f>YEAR(DIM_SEARCHDATE[[#This Row],[SearchDate]])</f>
        <v>2019</v>
      </c>
      <c r="C660" s="5">
        <f>MONTH(DIM_SEARCHDATE[[#This Row],[SearchDate]])</f>
        <v>11</v>
      </c>
      <c r="D660" s="5">
        <f>DAY(DIM_SEARCHDATE[[#This Row],[SearchDate]])</f>
        <v>6</v>
      </c>
      <c r="E660" s="5">
        <f t="shared" si="10"/>
        <v>0</v>
      </c>
    </row>
    <row r="661" spans="1:5" x14ac:dyDescent="0.2">
      <c r="A661" s="31">
        <f>INT(DT!A2471)</f>
        <v>43777</v>
      </c>
      <c r="B661" s="5">
        <f>YEAR(DIM_SEARCHDATE[[#This Row],[SearchDate]])</f>
        <v>2019</v>
      </c>
      <c r="C661" s="5">
        <f>MONTH(DIM_SEARCHDATE[[#This Row],[SearchDate]])</f>
        <v>11</v>
      </c>
      <c r="D661" s="5">
        <f>DAY(DIM_SEARCHDATE[[#This Row],[SearchDate]])</f>
        <v>8</v>
      </c>
      <c r="E661" s="5">
        <f t="shared" si="10"/>
        <v>0</v>
      </c>
    </row>
    <row r="662" spans="1:5" x14ac:dyDescent="0.2">
      <c r="A662" s="31">
        <f>INT(DT!A1473)</f>
        <v>43778</v>
      </c>
      <c r="B662" s="5">
        <f>YEAR(DIM_SEARCHDATE[[#This Row],[SearchDate]])</f>
        <v>2019</v>
      </c>
      <c r="C662" s="5">
        <f>MONTH(DIM_SEARCHDATE[[#This Row],[SearchDate]])</f>
        <v>11</v>
      </c>
      <c r="D662" s="5">
        <f>DAY(DIM_SEARCHDATE[[#This Row],[SearchDate]])</f>
        <v>9</v>
      </c>
      <c r="E662" s="5">
        <f t="shared" si="10"/>
        <v>1</v>
      </c>
    </row>
    <row r="663" spans="1:5" x14ac:dyDescent="0.2">
      <c r="A663" s="31">
        <f>INT(DT!A810)</f>
        <v>43779</v>
      </c>
      <c r="B663" s="5">
        <f>YEAR(DIM_SEARCHDATE[[#This Row],[SearchDate]])</f>
        <v>2019</v>
      </c>
      <c r="C663" s="5">
        <f>MONTH(DIM_SEARCHDATE[[#This Row],[SearchDate]])</f>
        <v>11</v>
      </c>
      <c r="D663" s="5">
        <f>DAY(DIM_SEARCHDATE[[#This Row],[SearchDate]])</f>
        <v>10</v>
      </c>
      <c r="E663" s="5">
        <f t="shared" si="10"/>
        <v>1</v>
      </c>
    </row>
    <row r="664" spans="1:5" x14ac:dyDescent="0.2">
      <c r="A664" s="31">
        <f>INT(DT!A491)</f>
        <v>43780</v>
      </c>
      <c r="B664" s="5">
        <f>YEAR(DIM_SEARCHDATE[[#This Row],[SearchDate]])</f>
        <v>2019</v>
      </c>
      <c r="C664" s="5">
        <f>MONTH(DIM_SEARCHDATE[[#This Row],[SearchDate]])</f>
        <v>11</v>
      </c>
      <c r="D664" s="5">
        <f>DAY(DIM_SEARCHDATE[[#This Row],[SearchDate]])</f>
        <v>11</v>
      </c>
      <c r="E664" s="5">
        <f t="shared" si="10"/>
        <v>0</v>
      </c>
    </row>
    <row r="665" spans="1:5" x14ac:dyDescent="0.2">
      <c r="A665" s="31">
        <f>INT(DT!A907)</f>
        <v>43783</v>
      </c>
      <c r="B665" s="5">
        <f>YEAR(DIM_SEARCHDATE[[#This Row],[SearchDate]])</f>
        <v>2019</v>
      </c>
      <c r="C665" s="5">
        <f>MONTH(DIM_SEARCHDATE[[#This Row],[SearchDate]])</f>
        <v>11</v>
      </c>
      <c r="D665" s="5">
        <f>DAY(DIM_SEARCHDATE[[#This Row],[SearchDate]])</f>
        <v>14</v>
      </c>
      <c r="E665" s="5">
        <f t="shared" si="10"/>
        <v>0</v>
      </c>
    </row>
    <row r="666" spans="1:5" x14ac:dyDescent="0.2">
      <c r="A666" s="31">
        <f>INT(DT!A2350)</f>
        <v>43785</v>
      </c>
      <c r="B666" s="5">
        <f>YEAR(DIM_SEARCHDATE[[#This Row],[SearchDate]])</f>
        <v>2019</v>
      </c>
      <c r="C666" s="5">
        <f>MONTH(DIM_SEARCHDATE[[#This Row],[SearchDate]])</f>
        <v>11</v>
      </c>
      <c r="D666" s="5">
        <f>DAY(DIM_SEARCHDATE[[#This Row],[SearchDate]])</f>
        <v>16</v>
      </c>
      <c r="E666" s="5">
        <f t="shared" si="10"/>
        <v>1</v>
      </c>
    </row>
    <row r="667" spans="1:5" x14ac:dyDescent="0.2">
      <c r="A667" s="31">
        <f>INT(DT!A2001)</f>
        <v>43786</v>
      </c>
      <c r="B667" s="5">
        <f>YEAR(DIM_SEARCHDATE[[#This Row],[SearchDate]])</f>
        <v>2019</v>
      </c>
      <c r="C667" s="5">
        <f>MONTH(DIM_SEARCHDATE[[#This Row],[SearchDate]])</f>
        <v>11</v>
      </c>
      <c r="D667" s="5">
        <f>DAY(DIM_SEARCHDATE[[#This Row],[SearchDate]])</f>
        <v>17</v>
      </c>
      <c r="E667" s="5">
        <f t="shared" si="10"/>
        <v>1</v>
      </c>
    </row>
    <row r="668" spans="1:5" x14ac:dyDescent="0.2">
      <c r="A668" s="31">
        <f>INT(DT!A949)</f>
        <v>43788</v>
      </c>
      <c r="B668" s="5">
        <f>YEAR(DIM_SEARCHDATE[[#This Row],[SearchDate]])</f>
        <v>2019</v>
      </c>
      <c r="C668" s="5">
        <f>MONTH(DIM_SEARCHDATE[[#This Row],[SearchDate]])</f>
        <v>11</v>
      </c>
      <c r="D668" s="5">
        <f>DAY(DIM_SEARCHDATE[[#This Row],[SearchDate]])</f>
        <v>19</v>
      </c>
      <c r="E668" s="5">
        <f t="shared" si="10"/>
        <v>0</v>
      </c>
    </row>
    <row r="669" spans="1:5" x14ac:dyDescent="0.2">
      <c r="A669" s="31">
        <f>INT(DT!A2023)</f>
        <v>43790</v>
      </c>
      <c r="B669" s="5">
        <f>YEAR(DIM_SEARCHDATE[[#This Row],[SearchDate]])</f>
        <v>2019</v>
      </c>
      <c r="C669" s="5">
        <f>MONTH(DIM_SEARCHDATE[[#This Row],[SearchDate]])</f>
        <v>11</v>
      </c>
      <c r="D669" s="5">
        <f>DAY(DIM_SEARCHDATE[[#This Row],[SearchDate]])</f>
        <v>21</v>
      </c>
      <c r="E669" s="5">
        <f t="shared" si="10"/>
        <v>0</v>
      </c>
    </row>
    <row r="670" spans="1:5" x14ac:dyDescent="0.2">
      <c r="A670" s="31">
        <f>INT(DT!A3178)</f>
        <v>43791</v>
      </c>
      <c r="B670" s="5">
        <f>YEAR(DIM_SEARCHDATE[[#This Row],[SearchDate]])</f>
        <v>2019</v>
      </c>
      <c r="C670" s="5">
        <f>MONTH(DIM_SEARCHDATE[[#This Row],[SearchDate]])</f>
        <v>11</v>
      </c>
      <c r="D670" s="5">
        <f>DAY(DIM_SEARCHDATE[[#This Row],[SearchDate]])</f>
        <v>22</v>
      </c>
      <c r="E670" s="5">
        <f t="shared" si="10"/>
        <v>0</v>
      </c>
    </row>
    <row r="671" spans="1:5" x14ac:dyDescent="0.2">
      <c r="A671" s="31">
        <f>INT(DT!A300)</f>
        <v>43793</v>
      </c>
      <c r="B671" s="5">
        <f>YEAR(DIM_SEARCHDATE[[#This Row],[SearchDate]])</f>
        <v>2019</v>
      </c>
      <c r="C671" s="5">
        <f>MONTH(DIM_SEARCHDATE[[#This Row],[SearchDate]])</f>
        <v>11</v>
      </c>
      <c r="D671" s="5">
        <f>DAY(DIM_SEARCHDATE[[#This Row],[SearchDate]])</f>
        <v>24</v>
      </c>
      <c r="E671" s="5">
        <f t="shared" si="10"/>
        <v>1</v>
      </c>
    </row>
    <row r="672" spans="1:5" x14ac:dyDescent="0.2">
      <c r="A672" s="31">
        <f>INT(DT!A2584)</f>
        <v>43794</v>
      </c>
      <c r="B672" s="5">
        <f>YEAR(DIM_SEARCHDATE[[#This Row],[SearchDate]])</f>
        <v>2019</v>
      </c>
      <c r="C672" s="5">
        <f>MONTH(DIM_SEARCHDATE[[#This Row],[SearchDate]])</f>
        <v>11</v>
      </c>
      <c r="D672" s="5">
        <f>DAY(DIM_SEARCHDATE[[#This Row],[SearchDate]])</f>
        <v>25</v>
      </c>
      <c r="E672" s="5">
        <f t="shared" si="10"/>
        <v>0</v>
      </c>
    </row>
    <row r="673" spans="1:5" x14ac:dyDescent="0.2">
      <c r="A673" s="31">
        <f>INT(DT!A765)</f>
        <v>43795</v>
      </c>
      <c r="B673" s="5">
        <f>YEAR(DIM_SEARCHDATE[[#This Row],[SearchDate]])</f>
        <v>2019</v>
      </c>
      <c r="C673" s="5">
        <f>MONTH(DIM_SEARCHDATE[[#This Row],[SearchDate]])</f>
        <v>11</v>
      </c>
      <c r="D673" s="5">
        <f>DAY(DIM_SEARCHDATE[[#This Row],[SearchDate]])</f>
        <v>26</v>
      </c>
      <c r="E673" s="5">
        <f t="shared" si="10"/>
        <v>0</v>
      </c>
    </row>
    <row r="674" spans="1:5" x14ac:dyDescent="0.2">
      <c r="A674" s="31">
        <f>INT(DT!A1943)</f>
        <v>43796</v>
      </c>
      <c r="B674" s="5">
        <f>YEAR(DIM_SEARCHDATE[[#This Row],[SearchDate]])</f>
        <v>2019</v>
      </c>
      <c r="C674" s="5">
        <f>MONTH(DIM_SEARCHDATE[[#This Row],[SearchDate]])</f>
        <v>11</v>
      </c>
      <c r="D674" s="5">
        <f>DAY(DIM_SEARCHDATE[[#This Row],[SearchDate]])</f>
        <v>27</v>
      </c>
      <c r="E674" s="5">
        <f t="shared" si="10"/>
        <v>0</v>
      </c>
    </row>
    <row r="675" spans="1:5" x14ac:dyDescent="0.2">
      <c r="A675" s="31">
        <f>INT(DT!A2817)</f>
        <v>43797</v>
      </c>
      <c r="B675" s="5">
        <f>YEAR(DIM_SEARCHDATE[[#This Row],[SearchDate]])</f>
        <v>2019</v>
      </c>
      <c r="C675" s="5">
        <f>MONTH(DIM_SEARCHDATE[[#This Row],[SearchDate]])</f>
        <v>11</v>
      </c>
      <c r="D675" s="5">
        <f>DAY(DIM_SEARCHDATE[[#This Row],[SearchDate]])</f>
        <v>28</v>
      </c>
      <c r="E675" s="5">
        <f t="shared" si="10"/>
        <v>0</v>
      </c>
    </row>
    <row r="676" spans="1:5" x14ac:dyDescent="0.2">
      <c r="A676" s="31">
        <f>INT(DT!A768)</f>
        <v>43799</v>
      </c>
      <c r="B676" s="5">
        <f>YEAR(DIM_SEARCHDATE[[#This Row],[SearchDate]])</f>
        <v>2019</v>
      </c>
      <c r="C676" s="5">
        <f>MONTH(DIM_SEARCHDATE[[#This Row],[SearchDate]])</f>
        <v>11</v>
      </c>
      <c r="D676" s="5">
        <f>DAY(DIM_SEARCHDATE[[#This Row],[SearchDate]])</f>
        <v>30</v>
      </c>
      <c r="E676" s="5">
        <f t="shared" si="10"/>
        <v>1</v>
      </c>
    </row>
    <row r="677" spans="1:5" x14ac:dyDescent="0.2">
      <c r="A677" s="31">
        <f>INT(DT!A50)</f>
        <v>43800</v>
      </c>
      <c r="B677" s="5">
        <f>YEAR(DIM_SEARCHDATE[[#This Row],[SearchDate]])</f>
        <v>2019</v>
      </c>
      <c r="C677" s="5">
        <f>MONTH(DIM_SEARCHDATE[[#This Row],[SearchDate]])</f>
        <v>12</v>
      </c>
      <c r="D677" s="5">
        <f>DAY(DIM_SEARCHDATE[[#This Row],[SearchDate]])</f>
        <v>1</v>
      </c>
      <c r="E677" s="5">
        <f t="shared" si="10"/>
        <v>1</v>
      </c>
    </row>
    <row r="678" spans="1:5" x14ac:dyDescent="0.2">
      <c r="A678" s="31">
        <f>INT(DT!A665)</f>
        <v>43801</v>
      </c>
      <c r="B678" s="5">
        <f>YEAR(DIM_SEARCHDATE[[#This Row],[SearchDate]])</f>
        <v>2019</v>
      </c>
      <c r="C678" s="5">
        <f>MONTH(DIM_SEARCHDATE[[#This Row],[SearchDate]])</f>
        <v>12</v>
      </c>
      <c r="D678" s="5">
        <f>DAY(DIM_SEARCHDATE[[#This Row],[SearchDate]])</f>
        <v>2</v>
      </c>
      <c r="E678" s="5">
        <f t="shared" si="10"/>
        <v>0</v>
      </c>
    </row>
    <row r="679" spans="1:5" x14ac:dyDescent="0.2">
      <c r="A679" s="31">
        <f>INT(DT!A3112)</f>
        <v>43802</v>
      </c>
      <c r="B679" s="5">
        <f>YEAR(DIM_SEARCHDATE[[#This Row],[SearchDate]])</f>
        <v>2019</v>
      </c>
      <c r="C679" s="5">
        <f>MONTH(DIM_SEARCHDATE[[#This Row],[SearchDate]])</f>
        <v>12</v>
      </c>
      <c r="D679" s="5">
        <f>DAY(DIM_SEARCHDATE[[#This Row],[SearchDate]])</f>
        <v>3</v>
      </c>
      <c r="E679" s="5">
        <f t="shared" si="10"/>
        <v>0</v>
      </c>
    </row>
    <row r="680" spans="1:5" x14ac:dyDescent="0.2">
      <c r="A680" s="31">
        <f>INT(DT!A199)</f>
        <v>43803</v>
      </c>
      <c r="B680" s="5">
        <f>YEAR(DIM_SEARCHDATE[[#This Row],[SearchDate]])</f>
        <v>2019</v>
      </c>
      <c r="C680" s="5">
        <f>MONTH(DIM_SEARCHDATE[[#This Row],[SearchDate]])</f>
        <v>12</v>
      </c>
      <c r="D680" s="5">
        <f>DAY(DIM_SEARCHDATE[[#This Row],[SearchDate]])</f>
        <v>4</v>
      </c>
      <c r="E680" s="5">
        <f t="shared" si="10"/>
        <v>0</v>
      </c>
    </row>
    <row r="681" spans="1:5" x14ac:dyDescent="0.2">
      <c r="A681" s="31">
        <f>INT(DT!A2011)</f>
        <v>43804</v>
      </c>
      <c r="B681" s="5">
        <f>YEAR(DIM_SEARCHDATE[[#This Row],[SearchDate]])</f>
        <v>2019</v>
      </c>
      <c r="C681" s="5">
        <f>MONTH(DIM_SEARCHDATE[[#This Row],[SearchDate]])</f>
        <v>12</v>
      </c>
      <c r="D681" s="5">
        <f>DAY(DIM_SEARCHDATE[[#This Row],[SearchDate]])</f>
        <v>5</v>
      </c>
      <c r="E681" s="5">
        <f t="shared" si="10"/>
        <v>0</v>
      </c>
    </row>
    <row r="682" spans="1:5" x14ac:dyDescent="0.2">
      <c r="A682" s="31">
        <f>INT(DT!A2819)</f>
        <v>43805</v>
      </c>
      <c r="B682" s="5">
        <f>YEAR(DIM_SEARCHDATE[[#This Row],[SearchDate]])</f>
        <v>2019</v>
      </c>
      <c r="C682" s="5">
        <f>MONTH(DIM_SEARCHDATE[[#This Row],[SearchDate]])</f>
        <v>12</v>
      </c>
      <c r="D682" s="5">
        <f>DAY(DIM_SEARCHDATE[[#This Row],[SearchDate]])</f>
        <v>6</v>
      </c>
      <c r="E682" s="5">
        <f t="shared" si="10"/>
        <v>0</v>
      </c>
    </row>
    <row r="683" spans="1:5" x14ac:dyDescent="0.2">
      <c r="A683" s="31">
        <f>INT(DT!A1144)</f>
        <v>43806</v>
      </c>
      <c r="B683" s="5">
        <f>YEAR(DIM_SEARCHDATE[[#This Row],[SearchDate]])</f>
        <v>2019</v>
      </c>
      <c r="C683" s="5">
        <f>MONTH(DIM_SEARCHDATE[[#This Row],[SearchDate]])</f>
        <v>12</v>
      </c>
      <c r="D683" s="5">
        <f>DAY(DIM_SEARCHDATE[[#This Row],[SearchDate]])</f>
        <v>7</v>
      </c>
      <c r="E683" s="5">
        <f t="shared" si="10"/>
        <v>1</v>
      </c>
    </row>
    <row r="684" spans="1:5" x14ac:dyDescent="0.2">
      <c r="A684" s="31">
        <f>INT(DT!A397)</f>
        <v>43807</v>
      </c>
      <c r="B684" s="5">
        <f>YEAR(DIM_SEARCHDATE[[#This Row],[SearchDate]])</f>
        <v>2019</v>
      </c>
      <c r="C684" s="5">
        <f>MONTH(DIM_SEARCHDATE[[#This Row],[SearchDate]])</f>
        <v>12</v>
      </c>
      <c r="D684" s="5">
        <f>DAY(DIM_SEARCHDATE[[#This Row],[SearchDate]])</f>
        <v>8</v>
      </c>
      <c r="E684" s="5">
        <f t="shared" si="10"/>
        <v>1</v>
      </c>
    </row>
    <row r="685" spans="1:5" x14ac:dyDescent="0.2">
      <c r="A685" s="31">
        <f>INT(DT!A1336)</f>
        <v>43808</v>
      </c>
      <c r="B685" s="5">
        <f>YEAR(DIM_SEARCHDATE[[#This Row],[SearchDate]])</f>
        <v>2019</v>
      </c>
      <c r="C685" s="5">
        <f>MONTH(DIM_SEARCHDATE[[#This Row],[SearchDate]])</f>
        <v>12</v>
      </c>
      <c r="D685" s="5">
        <f>DAY(DIM_SEARCHDATE[[#This Row],[SearchDate]])</f>
        <v>9</v>
      </c>
      <c r="E685" s="5">
        <f t="shared" si="10"/>
        <v>0</v>
      </c>
    </row>
    <row r="686" spans="1:5" x14ac:dyDescent="0.2">
      <c r="A686" s="31">
        <f>INT(DT!A371)</f>
        <v>43810</v>
      </c>
      <c r="B686" s="5">
        <f>YEAR(DIM_SEARCHDATE[[#This Row],[SearchDate]])</f>
        <v>2019</v>
      </c>
      <c r="C686" s="5">
        <f>MONTH(DIM_SEARCHDATE[[#This Row],[SearchDate]])</f>
        <v>12</v>
      </c>
      <c r="D686" s="5">
        <f>DAY(DIM_SEARCHDATE[[#This Row],[SearchDate]])</f>
        <v>11</v>
      </c>
      <c r="E686" s="5">
        <f t="shared" si="10"/>
        <v>0</v>
      </c>
    </row>
    <row r="687" spans="1:5" x14ac:dyDescent="0.2">
      <c r="A687" s="31">
        <f>INT(DT!A2574)</f>
        <v>43812</v>
      </c>
      <c r="B687" s="5">
        <f>YEAR(DIM_SEARCHDATE[[#This Row],[SearchDate]])</f>
        <v>2019</v>
      </c>
      <c r="C687" s="5">
        <f>MONTH(DIM_SEARCHDATE[[#This Row],[SearchDate]])</f>
        <v>12</v>
      </c>
      <c r="D687" s="5">
        <f>DAY(DIM_SEARCHDATE[[#This Row],[SearchDate]])</f>
        <v>13</v>
      </c>
      <c r="E687" s="5">
        <f t="shared" si="10"/>
        <v>0</v>
      </c>
    </row>
    <row r="688" spans="1:5" x14ac:dyDescent="0.2">
      <c r="A688" s="31">
        <f>INT(DT!A1041)</f>
        <v>43813</v>
      </c>
      <c r="B688" s="5">
        <f>YEAR(DIM_SEARCHDATE[[#This Row],[SearchDate]])</f>
        <v>2019</v>
      </c>
      <c r="C688" s="5">
        <f>MONTH(DIM_SEARCHDATE[[#This Row],[SearchDate]])</f>
        <v>12</v>
      </c>
      <c r="D688" s="5">
        <f>DAY(DIM_SEARCHDATE[[#This Row],[SearchDate]])</f>
        <v>14</v>
      </c>
      <c r="E688" s="5">
        <f t="shared" si="10"/>
        <v>1</v>
      </c>
    </row>
    <row r="689" spans="1:5" x14ac:dyDescent="0.2">
      <c r="A689" s="31">
        <f>INT(DT!A1168)</f>
        <v>43814</v>
      </c>
      <c r="B689" s="5">
        <f>YEAR(DIM_SEARCHDATE[[#This Row],[SearchDate]])</f>
        <v>2019</v>
      </c>
      <c r="C689" s="5">
        <f>MONTH(DIM_SEARCHDATE[[#This Row],[SearchDate]])</f>
        <v>12</v>
      </c>
      <c r="D689" s="5">
        <f>DAY(DIM_SEARCHDATE[[#This Row],[SearchDate]])</f>
        <v>15</v>
      </c>
      <c r="E689" s="5">
        <f t="shared" si="10"/>
        <v>1</v>
      </c>
    </row>
    <row r="690" spans="1:5" x14ac:dyDescent="0.2">
      <c r="A690" s="31">
        <f>INT(DT!A498)</f>
        <v>43815</v>
      </c>
      <c r="B690" s="5">
        <f>YEAR(DIM_SEARCHDATE[[#This Row],[SearchDate]])</f>
        <v>2019</v>
      </c>
      <c r="C690" s="5">
        <f>MONTH(DIM_SEARCHDATE[[#This Row],[SearchDate]])</f>
        <v>12</v>
      </c>
      <c r="D690" s="5">
        <f>DAY(DIM_SEARCHDATE[[#This Row],[SearchDate]])</f>
        <v>16</v>
      </c>
      <c r="E690" s="5">
        <f t="shared" si="10"/>
        <v>0</v>
      </c>
    </row>
    <row r="691" spans="1:5" x14ac:dyDescent="0.2">
      <c r="A691" s="31">
        <f>INT(DT!A508)</f>
        <v>43816</v>
      </c>
      <c r="B691" s="5">
        <f>YEAR(DIM_SEARCHDATE[[#This Row],[SearchDate]])</f>
        <v>2019</v>
      </c>
      <c r="C691" s="5">
        <f>MONTH(DIM_SEARCHDATE[[#This Row],[SearchDate]])</f>
        <v>12</v>
      </c>
      <c r="D691" s="5">
        <f>DAY(DIM_SEARCHDATE[[#This Row],[SearchDate]])</f>
        <v>17</v>
      </c>
      <c r="E691" s="5">
        <f t="shared" si="10"/>
        <v>0</v>
      </c>
    </row>
    <row r="692" spans="1:5" x14ac:dyDescent="0.2">
      <c r="A692" s="31">
        <f>INT(DT!A2865)</f>
        <v>43819</v>
      </c>
      <c r="B692" s="5">
        <f>YEAR(DIM_SEARCHDATE[[#This Row],[SearchDate]])</f>
        <v>2019</v>
      </c>
      <c r="C692" s="5">
        <f>MONTH(DIM_SEARCHDATE[[#This Row],[SearchDate]])</f>
        <v>12</v>
      </c>
      <c r="D692" s="5">
        <f>DAY(DIM_SEARCHDATE[[#This Row],[SearchDate]])</f>
        <v>20</v>
      </c>
      <c r="E692" s="5">
        <f t="shared" si="10"/>
        <v>0</v>
      </c>
    </row>
    <row r="693" spans="1:5" x14ac:dyDescent="0.2">
      <c r="A693" s="31">
        <f>INT(DT!A46)</f>
        <v>43820</v>
      </c>
      <c r="B693" s="5">
        <f>YEAR(DIM_SEARCHDATE[[#This Row],[SearchDate]])</f>
        <v>2019</v>
      </c>
      <c r="C693" s="5">
        <f>MONTH(DIM_SEARCHDATE[[#This Row],[SearchDate]])</f>
        <v>12</v>
      </c>
      <c r="D693" s="5">
        <f>DAY(DIM_SEARCHDATE[[#This Row],[SearchDate]])</f>
        <v>21</v>
      </c>
      <c r="E693" s="5">
        <f t="shared" si="10"/>
        <v>1</v>
      </c>
    </row>
    <row r="694" spans="1:5" x14ac:dyDescent="0.2">
      <c r="A694" s="31">
        <f>INT(DT!A1088)</f>
        <v>43821</v>
      </c>
      <c r="B694" s="5">
        <f>YEAR(DIM_SEARCHDATE[[#This Row],[SearchDate]])</f>
        <v>2019</v>
      </c>
      <c r="C694" s="5">
        <f>MONTH(DIM_SEARCHDATE[[#This Row],[SearchDate]])</f>
        <v>12</v>
      </c>
      <c r="D694" s="5">
        <f>DAY(DIM_SEARCHDATE[[#This Row],[SearchDate]])</f>
        <v>22</v>
      </c>
      <c r="E694" s="5">
        <f t="shared" si="10"/>
        <v>1</v>
      </c>
    </row>
    <row r="695" spans="1:5" x14ac:dyDescent="0.2">
      <c r="A695" s="31">
        <f>INT(DT!A656)</f>
        <v>43822</v>
      </c>
      <c r="B695" s="5">
        <f>YEAR(DIM_SEARCHDATE[[#This Row],[SearchDate]])</f>
        <v>2019</v>
      </c>
      <c r="C695" s="5">
        <f>MONTH(DIM_SEARCHDATE[[#This Row],[SearchDate]])</f>
        <v>12</v>
      </c>
      <c r="D695" s="5">
        <f>DAY(DIM_SEARCHDATE[[#This Row],[SearchDate]])</f>
        <v>23</v>
      </c>
      <c r="E695" s="5">
        <f t="shared" si="10"/>
        <v>0</v>
      </c>
    </row>
    <row r="696" spans="1:5" x14ac:dyDescent="0.2">
      <c r="A696" s="31">
        <f>INT(DT!A414)</f>
        <v>43823</v>
      </c>
      <c r="B696" s="5">
        <f>YEAR(DIM_SEARCHDATE[[#This Row],[SearchDate]])</f>
        <v>2019</v>
      </c>
      <c r="C696" s="5">
        <f>MONTH(DIM_SEARCHDATE[[#This Row],[SearchDate]])</f>
        <v>12</v>
      </c>
      <c r="D696" s="5">
        <f>DAY(DIM_SEARCHDATE[[#This Row],[SearchDate]])</f>
        <v>24</v>
      </c>
      <c r="E696" s="5">
        <f t="shared" si="10"/>
        <v>0</v>
      </c>
    </row>
    <row r="697" spans="1:5" x14ac:dyDescent="0.2">
      <c r="A697" s="31">
        <f>INT(DT!A1626)</f>
        <v>43824</v>
      </c>
      <c r="B697" s="5">
        <f>YEAR(DIM_SEARCHDATE[[#This Row],[SearchDate]])</f>
        <v>2019</v>
      </c>
      <c r="C697" s="5">
        <f>MONTH(DIM_SEARCHDATE[[#This Row],[SearchDate]])</f>
        <v>12</v>
      </c>
      <c r="D697" s="5">
        <f>DAY(DIM_SEARCHDATE[[#This Row],[SearchDate]])</f>
        <v>25</v>
      </c>
      <c r="E697" s="5">
        <f t="shared" si="10"/>
        <v>0</v>
      </c>
    </row>
    <row r="698" spans="1:5" x14ac:dyDescent="0.2">
      <c r="A698" s="31">
        <f>INT(DT!A1786)</f>
        <v>43825</v>
      </c>
      <c r="B698" s="5">
        <f>YEAR(DIM_SEARCHDATE[[#This Row],[SearchDate]])</f>
        <v>2019</v>
      </c>
      <c r="C698" s="5">
        <f>MONTH(DIM_SEARCHDATE[[#This Row],[SearchDate]])</f>
        <v>12</v>
      </c>
      <c r="D698" s="5">
        <f>DAY(DIM_SEARCHDATE[[#This Row],[SearchDate]])</f>
        <v>26</v>
      </c>
      <c r="E698" s="5">
        <f t="shared" si="10"/>
        <v>0</v>
      </c>
    </row>
    <row r="699" spans="1:5" x14ac:dyDescent="0.2">
      <c r="A699" s="31">
        <f>INT(DT!A175)</f>
        <v>43826</v>
      </c>
      <c r="B699" s="5">
        <f>YEAR(DIM_SEARCHDATE[[#This Row],[SearchDate]])</f>
        <v>2019</v>
      </c>
      <c r="C699" s="5">
        <f>MONTH(DIM_SEARCHDATE[[#This Row],[SearchDate]])</f>
        <v>12</v>
      </c>
      <c r="D699" s="5">
        <f>DAY(DIM_SEARCHDATE[[#This Row],[SearchDate]])</f>
        <v>27</v>
      </c>
      <c r="E699" s="5">
        <f t="shared" si="10"/>
        <v>0</v>
      </c>
    </row>
    <row r="700" spans="1:5" x14ac:dyDescent="0.2">
      <c r="A700" s="31">
        <f>INT(DT!A760)</f>
        <v>43830</v>
      </c>
      <c r="B700" s="5">
        <f>YEAR(DIM_SEARCHDATE[[#This Row],[SearchDate]])</f>
        <v>2019</v>
      </c>
      <c r="C700" s="5">
        <f>MONTH(DIM_SEARCHDATE[[#This Row],[SearchDate]])</f>
        <v>12</v>
      </c>
      <c r="D700" s="5">
        <f>DAY(DIM_SEARCHDATE[[#This Row],[SearchDate]])</f>
        <v>31</v>
      </c>
      <c r="E700" s="5">
        <f t="shared" si="10"/>
        <v>0</v>
      </c>
    </row>
    <row r="701" spans="1:5" x14ac:dyDescent="0.2">
      <c r="A701" s="31">
        <f>INT(DT!A218)</f>
        <v>43832</v>
      </c>
      <c r="B701" s="5">
        <f>YEAR(DIM_SEARCHDATE[[#This Row],[SearchDate]])</f>
        <v>2020</v>
      </c>
      <c r="C701" s="5">
        <f>MONTH(DIM_SEARCHDATE[[#This Row],[SearchDate]])</f>
        <v>1</v>
      </c>
      <c r="D701" s="5">
        <f>DAY(DIM_SEARCHDATE[[#This Row],[SearchDate]])</f>
        <v>2</v>
      </c>
      <c r="E701" s="5">
        <f t="shared" si="10"/>
        <v>0</v>
      </c>
    </row>
    <row r="702" spans="1:5" x14ac:dyDescent="0.2">
      <c r="A702" s="31">
        <f>INT(DT!A2666)</f>
        <v>43838</v>
      </c>
      <c r="B702" s="5">
        <f>YEAR(DIM_SEARCHDATE[[#This Row],[SearchDate]])</f>
        <v>2020</v>
      </c>
      <c r="C702" s="5">
        <f>MONTH(DIM_SEARCHDATE[[#This Row],[SearchDate]])</f>
        <v>1</v>
      </c>
      <c r="D702" s="5">
        <f>DAY(DIM_SEARCHDATE[[#This Row],[SearchDate]])</f>
        <v>8</v>
      </c>
      <c r="E702" s="5">
        <f t="shared" si="10"/>
        <v>0</v>
      </c>
    </row>
    <row r="703" spans="1:5" x14ac:dyDescent="0.2">
      <c r="A703" s="31">
        <f>INT(DT!A2559)</f>
        <v>43839</v>
      </c>
      <c r="B703" s="5">
        <f>YEAR(DIM_SEARCHDATE[[#This Row],[SearchDate]])</f>
        <v>2020</v>
      </c>
      <c r="C703" s="5">
        <f>MONTH(DIM_SEARCHDATE[[#This Row],[SearchDate]])</f>
        <v>1</v>
      </c>
      <c r="D703" s="5">
        <f>DAY(DIM_SEARCHDATE[[#This Row],[SearchDate]])</f>
        <v>9</v>
      </c>
      <c r="E703" s="5">
        <f t="shared" si="10"/>
        <v>0</v>
      </c>
    </row>
    <row r="704" spans="1:5" x14ac:dyDescent="0.2">
      <c r="A704" s="31">
        <f>INT(DT!A2745)</f>
        <v>43840</v>
      </c>
      <c r="B704" s="5">
        <f>YEAR(DIM_SEARCHDATE[[#This Row],[SearchDate]])</f>
        <v>2020</v>
      </c>
      <c r="C704" s="5">
        <f>MONTH(DIM_SEARCHDATE[[#This Row],[SearchDate]])</f>
        <v>1</v>
      </c>
      <c r="D704" s="5">
        <f>DAY(DIM_SEARCHDATE[[#This Row],[SearchDate]])</f>
        <v>10</v>
      </c>
      <c r="E704" s="5">
        <f t="shared" si="10"/>
        <v>0</v>
      </c>
    </row>
    <row r="705" spans="1:5" x14ac:dyDescent="0.2">
      <c r="A705" s="31">
        <f>INT(DT!A851)</f>
        <v>43841</v>
      </c>
      <c r="B705" s="5">
        <f>YEAR(DIM_SEARCHDATE[[#This Row],[SearchDate]])</f>
        <v>2020</v>
      </c>
      <c r="C705" s="5">
        <f>MONTH(DIM_SEARCHDATE[[#This Row],[SearchDate]])</f>
        <v>1</v>
      </c>
      <c r="D705" s="5">
        <f>DAY(DIM_SEARCHDATE[[#This Row],[SearchDate]])</f>
        <v>11</v>
      </c>
      <c r="E705" s="5">
        <f t="shared" si="10"/>
        <v>1</v>
      </c>
    </row>
    <row r="706" spans="1:5" x14ac:dyDescent="0.2">
      <c r="A706" s="31">
        <f>INT(DT!A585)</f>
        <v>43842</v>
      </c>
      <c r="B706" s="5">
        <f>YEAR(DIM_SEARCHDATE[[#This Row],[SearchDate]])</f>
        <v>2020</v>
      </c>
      <c r="C706" s="5">
        <f>MONTH(DIM_SEARCHDATE[[#This Row],[SearchDate]])</f>
        <v>1</v>
      </c>
      <c r="D706" s="5">
        <f>DAY(DIM_SEARCHDATE[[#This Row],[SearchDate]])</f>
        <v>12</v>
      </c>
      <c r="E706" s="5">
        <f t="shared" ref="E706:E769" si="11">IF(WEEKDAY(A706, 2) &gt; 5, 1, 0)</f>
        <v>1</v>
      </c>
    </row>
    <row r="707" spans="1:5" x14ac:dyDescent="0.2">
      <c r="A707" s="31">
        <f>INT(DT!A53)</f>
        <v>43844</v>
      </c>
      <c r="B707" s="5">
        <f>YEAR(DIM_SEARCHDATE[[#This Row],[SearchDate]])</f>
        <v>2020</v>
      </c>
      <c r="C707" s="5">
        <f>MONTH(DIM_SEARCHDATE[[#This Row],[SearchDate]])</f>
        <v>1</v>
      </c>
      <c r="D707" s="5">
        <f>DAY(DIM_SEARCHDATE[[#This Row],[SearchDate]])</f>
        <v>14</v>
      </c>
      <c r="E707" s="5">
        <f t="shared" si="11"/>
        <v>0</v>
      </c>
    </row>
    <row r="708" spans="1:5" x14ac:dyDescent="0.2">
      <c r="A708" s="31">
        <f>INT(DT!A1849)</f>
        <v>43845</v>
      </c>
      <c r="B708" s="5">
        <f>YEAR(DIM_SEARCHDATE[[#This Row],[SearchDate]])</f>
        <v>2020</v>
      </c>
      <c r="C708" s="5">
        <f>MONTH(DIM_SEARCHDATE[[#This Row],[SearchDate]])</f>
        <v>1</v>
      </c>
      <c r="D708" s="5">
        <f>DAY(DIM_SEARCHDATE[[#This Row],[SearchDate]])</f>
        <v>15</v>
      </c>
      <c r="E708" s="5">
        <f t="shared" si="11"/>
        <v>0</v>
      </c>
    </row>
    <row r="709" spans="1:5" x14ac:dyDescent="0.2">
      <c r="A709" s="31">
        <f>INT(DT!A2616)</f>
        <v>43846</v>
      </c>
      <c r="B709" s="5">
        <f>YEAR(DIM_SEARCHDATE[[#This Row],[SearchDate]])</f>
        <v>2020</v>
      </c>
      <c r="C709" s="5">
        <f>MONTH(DIM_SEARCHDATE[[#This Row],[SearchDate]])</f>
        <v>1</v>
      </c>
      <c r="D709" s="5">
        <f>DAY(DIM_SEARCHDATE[[#This Row],[SearchDate]])</f>
        <v>16</v>
      </c>
      <c r="E709" s="5">
        <f t="shared" si="11"/>
        <v>0</v>
      </c>
    </row>
    <row r="710" spans="1:5" x14ac:dyDescent="0.2">
      <c r="A710" s="31">
        <f>INT(DT!A132)</f>
        <v>43847</v>
      </c>
      <c r="B710" s="5">
        <f>YEAR(DIM_SEARCHDATE[[#This Row],[SearchDate]])</f>
        <v>2020</v>
      </c>
      <c r="C710" s="5">
        <f>MONTH(DIM_SEARCHDATE[[#This Row],[SearchDate]])</f>
        <v>1</v>
      </c>
      <c r="D710" s="5">
        <f>DAY(DIM_SEARCHDATE[[#This Row],[SearchDate]])</f>
        <v>17</v>
      </c>
      <c r="E710" s="5">
        <f t="shared" si="11"/>
        <v>0</v>
      </c>
    </row>
    <row r="711" spans="1:5" x14ac:dyDescent="0.2">
      <c r="A711" s="31">
        <f>INT(DT!A996)</f>
        <v>43848</v>
      </c>
      <c r="B711" s="5">
        <f>YEAR(DIM_SEARCHDATE[[#This Row],[SearchDate]])</f>
        <v>2020</v>
      </c>
      <c r="C711" s="5">
        <f>MONTH(DIM_SEARCHDATE[[#This Row],[SearchDate]])</f>
        <v>1</v>
      </c>
      <c r="D711" s="5">
        <f>DAY(DIM_SEARCHDATE[[#This Row],[SearchDate]])</f>
        <v>18</v>
      </c>
      <c r="E711" s="5">
        <f t="shared" si="11"/>
        <v>1</v>
      </c>
    </row>
    <row r="712" spans="1:5" x14ac:dyDescent="0.2">
      <c r="A712" s="31">
        <f>INT(DT!A184)</f>
        <v>43849</v>
      </c>
      <c r="B712" s="5">
        <f>YEAR(DIM_SEARCHDATE[[#This Row],[SearchDate]])</f>
        <v>2020</v>
      </c>
      <c r="C712" s="5">
        <f>MONTH(DIM_SEARCHDATE[[#This Row],[SearchDate]])</f>
        <v>1</v>
      </c>
      <c r="D712" s="5">
        <f>DAY(DIM_SEARCHDATE[[#This Row],[SearchDate]])</f>
        <v>19</v>
      </c>
      <c r="E712" s="5">
        <f t="shared" si="11"/>
        <v>1</v>
      </c>
    </row>
    <row r="713" spans="1:5" x14ac:dyDescent="0.2">
      <c r="A713" s="31">
        <f>INT(DT!A3021)</f>
        <v>43850</v>
      </c>
      <c r="B713" s="5">
        <f>YEAR(DIM_SEARCHDATE[[#This Row],[SearchDate]])</f>
        <v>2020</v>
      </c>
      <c r="C713" s="5">
        <f>MONTH(DIM_SEARCHDATE[[#This Row],[SearchDate]])</f>
        <v>1</v>
      </c>
      <c r="D713" s="5">
        <f>DAY(DIM_SEARCHDATE[[#This Row],[SearchDate]])</f>
        <v>20</v>
      </c>
      <c r="E713" s="5">
        <f t="shared" si="11"/>
        <v>0</v>
      </c>
    </row>
    <row r="714" spans="1:5" x14ac:dyDescent="0.2">
      <c r="A714" s="31">
        <f>INT(DT!A2178)</f>
        <v>43854</v>
      </c>
      <c r="B714" s="5">
        <f>YEAR(DIM_SEARCHDATE[[#This Row],[SearchDate]])</f>
        <v>2020</v>
      </c>
      <c r="C714" s="5">
        <f>MONTH(DIM_SEARCHDATE[[#This Row],[SearchDate]])</f>
        <v>1</v>
      </c>
      <c r="D714" s="5">
        <f>DAY(DIM_SEARCHDATE[[#This Row],[SearchDate]])</f>
        <v>24</v>
      </c>
      <c r="E714" s="5">
        <f t="shared" si="11"/>
        <v>0</v>
      </c>
    </row>
    <row r="715" spans="1:5" x14ac:dyDescent="0.2">
      <c r="A715" s="31">
        <f>INT(DT!A2263)</f>
        <v>43855</v>
      </c>
      <c r="B715" s="5">
        <f>YEAR(DIM_SEARCHDATE[[#This Row],[SearchDate]])</f>
        <v>2020</v>
      </c>
      <c r="C715" s="5">
        <f>MONTH(DIM_SEARCHDATE[[#This Row],[SearchDate]])</f>
        <v>1</v>
      </c>
      <c r="D715" s="5">
        <f>DAY(DIM_SEARCHDATE[[#This Row],[SearchDate]])</f>
        <v>25</v>
      </c>
      <c r="E715" s="5">
        <f t="shared" si="11"/>
        <v>1</v>
      </c>
    </row>
    <row r="716" spans="1:5" x14ac:dyDescent="0.2">
      <c r="A716" s="31">
        <f>INT(DT!A945)</f>
        <v>43856</v>
      </c>
      <c r="B716" s="5">
        <f>YEAR(DIM_SEARCHDATE[[#This Row],[SearchDate]])</f>
        <v>2020</v>
      </c>
      <c r="C716" s="5">
        <f>MONTH(DIM_SEARCHDATE[[#This Row],[SearchDate]])</f>
        <v>1</v>
      </c>
      <c r="D716" s="5">
        <f>DAY(DIM_SEARCHDATE[[#This Row],[SearchDate]])</f>
        <v>26</v>
      </c>
      <c r="E716" s="5">
        <f t="shared" si="11"/>
        <v>1</v>
      </c>
    </row>
    <row r="717" spans="1:5" x14ac:dyDescent="0.2">
      <c r="A717" s="31">
        <f>INT(DT!A2553)</f>
        <v>43857</v>
      </c>
      <c r="B717" s="5">
        <f>YEAR(DIM_SEARCHDATE[[#This Row],[SearchDate]])</f>
        <v>2020</v>
      </c>
      <c r="C717" s="5">
        <f>MONTH(DIM_SEARCHDATE[[#This Row],[SearchDate]])</f>
        <v>1</v>
      </c>
      <c r="D717" s="5">
        <f>DAY(DIM_SEARCHDATE[[#This Row],[SearchDate]])</f>
        <v>27</v>
      </c>
      <c r="E717" s="5">
        <f t="shared" si="11"/>
        <v>0</v>
      </c>
    </row>
    <row r="718" spans="1:5" x14ac:dyDescent="0.2">
      <c r="A718" s="31">
        <f>INT(DT!A292)</f>
        <v>43858</v>
      </c>
      <c r="B718" s="5">
        <f>YEAR(DIM_SEARCHDATE[[#This Row],[SearchDate]])</f>
        <v>2020</v>
      </c>
      <c r="C718" s="5">
        <f>MONTH(DIM_SEARCHDATE[[#This Row],[SearchDate]])</f>
        <v>1</v>
      </c>
      <c r="D718" s="5">
        <f>DAY(DIM_SEARCHDATE[[#This Row],[SearchDate]])</f>
        <v>28</v>
      </c>
      <c r="E718" s="5">
        <f t="shared" si="11"/>
        <v>0</v>
      </c>
    </row>
    <row r="719" spans="1:5" x14ac:dyDescent="0.2">
      <c r="A719" s="31">
        <f>INT(DT!A3091)</f>
        <v>43859</v>
      </c>
      <c r="B719" s="5">
        <f>YEAR(DIM_SEARCHDATE[[#This Row],[SearchDate]])</f>
        <v>2020</v>
      </c>
      <c r="C719" s="5">
        <f>MONTH(DIM_SEARCHDATE[[#This Row],[SearchDate]])</f>
        <v>1</v>
      </c>
      <c r="D719" s="5">
        <f>DAY(DIM_SEARCHDATE[[#This Row],[SearchDate]])</f>
        <v>29</v>
      </c>
      <c r="E719" s="5">
        <f t="shared" si="11"/>
        <v>0</v>
      </c>
    </row>
    <row r="720" spans="1:5" x14ac:dyDescent="0.2">
      <c r="A720" s="31">
        <f>INT(DT!A2148)</f>
        <v>43860</v>
      </c>
      <c r="B720" s="5">
        <f>YEAR(DIM_SEARCHDATE[[#This Row],[SearchDate]])</f>
        <v>2020</v>
      </c>
      <c r="C720" s="5">
        <f>MONTH(DIM_SEARCHDATE[[#This Row],[SearchDate]])</f>
        <v>1</v>
      </c>
      <c r="D720" s="5">
        <f>DAY(DIM_SEARCHDATE[[#This Row],[SearchDate]])</f>
        <v>30</v>
      </c>
      <c r="E720" s="5">
        <f t="shared" si="11"/>
        <v>0</v>
      </c>
    </row>
    <row r="721" spans="1:5" x14ac:dyDescent="0.2">
      <c r="A721" s="31">
        <f>INT(DT!A2186)</f>
        <v>43861</v>
      </c>
      <c r="B721" s="5">
        <f>YEAR(DIM_SEARCHDATE[[#This Row],[SearchDate]])</f>
        <v>2020</v>
      </c>
      <c r="C721" s="5">
        <f>MONTH(DIM_SEARCHDATE[[#This Row],[SearchDate]])</f>
        <v>1</v>
      </c>
      <c r="D721" s="5">
        <f>DAY(DIM_SEARCHDATE[[#This Row],[SearchDate]])</f>
        <v>31</v>
      </c>
      <c r="E721" s="5">
        <f t="shared" si="11"/>
        <v>0</v>
      </c>
    </row>
    <row r="722" spans="1:5" x14ac:dyDescent="0.2">
      <c r="A722" s="31">
        <f>INT(DT!A2272)</f>
        <v>43864</v>
      </c>
      <c r="B722" s="5">
        <f>YEAR(DIM_SEARCHDATE[[#This Row],[SearchDate]])</f>
        <v>2020</v>
      </c>
      <c r="C722" s="5">
        <f>MONTH(DIM_SEARCHDATE[[#This Row],[SearchDate]])</f>
        <v>2</v>
      </c>
      <c r="D722" s="5">
        <f>DAY(DIM_SEARCHDATE[[#This Row],[SearchDate]])</f>
        <v>3</v>
      </c>
      <c r="E722" s="5">
        <f t="shared" si="11"/>
        <v>0</v>
      </c>
    </row>
    <row r="723" spans="1:5" x14ac:dyDescent="0.2">
      <c r="A723" s="31">
        <f>INT(DT!A1979)</f>
        <v>43865</v>
      </c>
      <c r="B723" s="5">
        <f>YEAR(DIM_SEARCHDATE[[#This Row],[SearchDate]])</f>
        <v>2020</v>
      </c>
      <c r="C723" s="5">
        <f>MONTH(DIM_SEARCHDATE[[#This Row],[SearchDate]])</f>
        <v>2</v>
      </c>
      <c r="D723" s="5">
        <f>DAY(DIM_SEARCHDATE[[#This Row],[SearchDate]])</f>
        <v>4</v>
      </c>
      <c r="E723" s="5">
        <f t="shared" si="11"/>
        <v>0</v>
      </c>
    </row>
    <row r="724" spans="1:5" x14ac:dyDescent="0.2">
      <c r="A724" s="31">
        <f>INT(DT!A1870)</f>
        <v>43868</v>
      </c>
      <c r="B724" s="5">
        <f>YEAR(DIM_SEARCHDATE[[#This Row],[SearchDate]])</f>
        <v>2020</v>
      </c>
      <c r="C724" s="5">
        <f>MONTH(DIM_SEARCHDATE[[#This Row],[SearchDate]])</f>
        <v>2</v>
      </c>
      <c r="D724" s="5">
        <f>DAY(DIM_SEARCHDATE[[#This Row],[SearchDate]])</f>
        <v>7</v>
      </c>
      <c r="E724" s="5">
        <f t="shared" si="11"/>
        <v>0</v>
      </c>
    </row>
    <row r="725" spans="1:5" x14ac:dyDescent="0.2">
      <c r="A725" s="31">
        <f>INT(DT!A2577)</f>
        <v>43870</v>
      </c>
      <c r="B725" s="5">
        <f>YEAR(DIM_SEARCHDATE[[#This Row],[SearchDate]])</f>
        <v>2020</v>
      </c>
      <c r="C725" s="5">
        <f>MONTH(DIM_SEARCHDATE[[#This Row],[SearchDate]])</f>
        <v>2</v>
      </c>
      <c r="D725" s="5">
        <f>DAY(DIM_SEARCHDATE[[#This Row],[SearchDate]])</f>
        <v>9</v>
      </c>
      <c r="E725" s="5">
        <f t="shared" si="11"/>
        <v>1</v>
      </c>
    </row>
    <row r="726" spans="1:5" x14ac:dyDescent="0.2">
      <c r="A726" s="31">
        <f>INT(DT!A848)</f>
        <v>43872</v>
      </c>
      <c r="B726" s="5">
        <f>YEAR(DIM_SEARCHDATE[[#This Row],[SearchDate]])</f>
        <v>2020</v>
      </c>
      <c r="C726" s="5">
        <f>MONTH(DIM_SEARCHDATE[[#This Row],[SearchDate]])</f>
        <v>2</v>
      </c>
      <c r="D726" s="5">
        <f>DAY(DIM_SEARCHDATE[[#This Row],[SearchDate]])</f>
        <v>11</v>
      </c>
      <c r="E726" s="5">
        <f t="shared" si="11"/>
        <v>0</v>
      </c>
    </row>
    <row r="727" spans="1:5" x14ac:dyDescent="0.2">
      <c r="A727" s="31">
        <f>INT(DT!A486)</f>
        <v>43874</v>
      </c>
      <c r="B727" s="5">
        <f>YEAR(DIM_SEARCHDATE[[#This Row],[SearchDate]])</f>
        <v>2020</v>
      </c>
      <c r="C727" s="5">
        <f>MONTH(DIM_SEARCHDATE[[#This Row],[SearchDate]])</f>
        <v>2</v>
      </c>
      <c r="D727" s="5">
        <f>DAY(DIM_SEARCHDATE[[#This Row],[SearchDate]])</f>
        <v>13</v>
      </c>
      <c r="E727" s="5">
        <f t="shared" si="11"/>
        <v>0</v>
      </c>
    </row>
    <row r="728" spans="1:5" x14ac:dyDescent="0.2">
      <c r="A728" s="31">
        <f>INT(DT!A152)</f>
        <v>43875</v>
      </c>
      <c r="B728" s="5">
        <f>YEAR(DIM_SEARCHDATE[[#This Row],[SearchDate]])</f>
        <v>2020</v>
      </c>
      <c r="C728" s="5">
        <f>MONTH(DIM_SEARCHDATE[[#This Row],[SearchDate]])</f>
        <v>2</v>
      </c>
      <c r="D728" s="5">
        <f>DAY(DIM_SEARCHDATE[[#This Row],[SearchDate]])</f>
        <v>14</v>
      </c>
      <c r="E728" s="5">
        <f t="shared" si="11"/>
        <v>0</v>
      </c>
    </row>
    <row r="729" spans="1:5" x14ac:dyDescent="0.2">
      <c r="A729" s="31">
        <f>INT(DT!A552)</f>
        <v>43876</v>
      </c>
      <c r="B729" s="5">
        <f>YEAR(DIM_SEARCHDATE[[#This Row],[SearchDate]])</f>
        <v>2020</v>
      </c>
      <c r="C729" s="5">
        <f>MONTH(DIM_SEARCHDATE[[#This Row],[SearchDate]])</f>
        <v>2</v>
      </c>
      <c r="D729" s="5">
        <f>DAY(DIM_SEARCHDATE[[#This Row],[SearchDate]])</f>
        <v>15</v>
      </c>
      <c r="E729" s="5">
        <f t="shared" si="11"/>
        <v>1</v>
      </c>
    </row>
    <row r="730" spans="1:5" x14ac:dyDescent="0.2">
      <c r="A730" s="31">
        <f>INT(DT!A612)</f>
        <v>43877</v>
      </c>
      <c r="B730" s="5">
        <f>YEAR(DIM_SEARCHDATE[[#This Row],[SearchDate]])</f>
        <v>2020</v>
      </c>
      <c r="C730" s="5">
        <f>MONTH(DIM_SEARCHDATE[[#This Row],[SearchDate]])</f>
        <v>2</v>
      </c>
      <c r="D730" s="5">
        <f>DAY(DIM_SEARCHDATE[[#This Row],[SearchDate]])</f>
        <v>16</v>
      </c>
      <c r="E730" s="5">
        <f t="shared" si="11"/>
        <v>1</v>
      </c>
    </row>
    <row r="731" spans="1:5" x14ac:dyDescent="0.2">
      <c r="A731" s="31">
        <f>INT(DT!A2376)</f>
        <v>43878</v>
      </c>
      <c r="B731" s="5">
        <f>YEAR(DIM_SEARCHDATE[[#This Row],[SearchDate]])</f>
        <v>2020</v>
      </c>
      <c r="C731" s="5">
        <f>MONTH(DIM_SEARCHDATE[[#This Row],[SearchDate]])</f>
        <v>2</v>
      </c>
      <c r="D731" s="5">
        <f>DAY(DIM_SEARCHDATE[[#This Row],[SearchDate]])</f>
        <v>17</v>
      </c>
      <c r="E731" s="5">
        <f t="shared" si="11"/>
        <v>0</v>
      </c>
    </row>
    <row r="732" spans="1:5" x14ac:dyDescent="0.2">
      <c r="A732" s="31">
        <f>INT(DT!A1275)</f>
        <v>43881</v>
      </c>
      <c r="B732" s="5">
        <f>YEAR(DIM_SEARCHDATE[[#This Row],[SearchDate]])</f>
        <v>2020</v>
      </c>
      <c r="C732" s="5">
        <f>MONTH(DIM_SEARCHDATE[[#This Row],[SearchDate]])</f>
        <v>2</v>
      </c>
      <c r="D732" s="5">
        <f>DAY(DIM_SEARCHDATE[[#This Row],[SearchDate]])</f>
        <v>20</v>
      </c>
      <c r="E732" s="5">
        <f t="shared" si="11"/>
        <v>0</v>
      </c>
    </row>
    <row r="733" spans="1:5" x14ac:dyDescent="0.2">
      <c r="A733" s="31">
        <f>INT(DT!A799)</f>
        <v>43882</v>
      </c>
      <c r="B733" s="5">
        <f>YEAR(DIM_SEARCHDATE[[#This Row],[SearchDate]])</f>
        <v>2020</v>
      </c>
      <c r="C733" s="5">
        <f>MONTH(DIM_SEARCHDATE[[#This Row],[SearchDate]])</f>
        <v>2</v>
      </c>
      <c r="D733" s="5">
        <f>DAY(DIM_SEARCHDATE[[#This Row],[SearchDate]])</f>
        <v>21</v>
      </c>
      <c r="E733" s="5">
        <f t="shared" si="11"/>
        <v>0</v>
      </c>
    </row>
    <row r="734" spans="1:5" x14ac:dyDescent="0.2">
      <c r="A734" s="31">
        <f>INT(DT!A1734)</f>
        <v>43883</v>
      </c>
      <c r="B734" s="5">
        <f>YEAR(DIM_SEARCHDATE[[#This Row],[SearchDate]])</f>
        <v>2020</v>
      </c>
      <c r="C734" s="5">
        <f>MONTH(DIM_SEARCHDATE[[#This Row],[SearchDate]])</f>
        <v>2</v>
      </c>
      <c r="D734" s="5">
        <f>DAY(DIM_SEARCHDATE[[#This Row],[SearchDate]])</f>
        <v>22</v>
      </c>
      <c r="E734" s="5">
        <f t="shared" si="11"/>
        <v>1</v>
      </c>
    </row>
    <row r="735" spans="1:5" x14ac:dyDescent="0.2">
      <c r="A735" s="31">
        <f>INT(DT!A2802)</f>
        <v>43884</v>
      </c>
      <c r="B735" s="5">
        <f>YEAR(DIM_SEARCHDATE[[#This Row],[SearchDate]])</f>
        <v>2020</v>
      </c>
      <c r="C735" s="5">
        <f>MONTH(DIM_SEARCHDATE[[#This Row],[SearchDate]])</f>
        <v>2</v>
      </c>
      <c r="D735" s="5">
        <f>DAY(DIM_SEARCHDATE[[#This Row],[SearchDate]])</f>
        <v>23</v>
      </c>
      <c r="E735" s="5">
        <f t="shared" si="11"/>
        <v>1</v>
      </c>
    </row>
    <row r="736" spans="1:5" x14ac:dyDescent="0.2">
      <c r="A736" s="31">
        <f>INT(DT!A578)</f>
        <v>43885</v>
      </c>
      <c r="B736" s="5">
        <f>YEAR(DIM_SEARCHDATE[[#This Row],[SearchDate]])</f>
        <v>2020</v>
      </c>
      <c r="C736" s="5">
        <f>MONTH(DIM_SEARCHDATE[[#This Row],[SearchDate]])</f>
        <v>2</v>
      </c>
      <c r="D736" s="5">
        <f>DAY(DIM_SEARCHDATE[[#This Row],[SearchDate]])</f>
        <v>24</v>
      </c>
      <c r="E736" s="5">
        <f t="shared" si="11"/>
        <v>0</v>
      </c>
    </row>
    <row r="737" spans="1:5" x14ac:dyDescent="0.2">
      <c r="A737" s="31">
        <f>INT(DT!A47)</f>
        <v>43887</v>
      </c>
      <c r="B737" s="5">
        <f>YEAR(DIM_SEARCHDATE[[#This Row],[SearchDate]])</f>
        <v>2020</v>
      </c>
      <c r="C737" s="5">
        <f>MONTH(DIM_SEARCHDATE[[#This Row],[SearchDate]])</f>
        <v>2</v>
      </c>
      <c r="D737" s="5">
        <f>DAY(DIM_SEARCHDATE[[#This Row],[SearchDate]])</f>
        <v>26</v>
      </c>
      <c r="E737" s="5">
        <f t="shared" si="11"/>
        <v>0</v>
      </c>
    </row>
    <row r="738" spans="1:5" x14ac:dyDescent="0.2">
      <c r="A738" s="31">
        <f>INT(DT!A629)</f>
        <v>43888</v>
      </c>
      <c r="B738" s="5">
        <f>YEAR(DIM_SEARCHDATE[[#This Row],[SearchDate]])</f>
        <v>2020</v>
      </c>
      <c r="C738" s="5">
        <f>MONTH(DIM_SEARCHDATE[[#This Row],[SearchDate]])</f>
        <v>2</v>
      </c>
      <c r="D738" s="5">
        <f>DAY(DIM_SEARCHDATE[[#This Row],[SearchDate]])</f>
        <v>27</v>
      </c>
      <c r="E738" s="5">
        <f t="shared" si="11"/>
        <v>0</v>
      </c>
    </row>
    <row r="739" spans="1:5" x14ac:dyDescent="0.2">
      <c r="A739" s="31">
        <f>INT(DT!A2685)</f>
        <v>43889</v>
      </c>
      <c r="B739" s="5">
        <f>YEAR(DIM_SEARCHDATE[[#This Row],[SearchDate]])</f>
        <v>2020</v>
      </c>
      <c r="C739" s="5">
        <f>MONTH(DIM_SEARCHDATE[[#This Row],[SearchDate]])</f>
        <v>2</v>
      </c>
      <c r="D739" s="5">
        <f>DAY(DIM_SEARCHDATE[[#This Row],[SearchDate]])</f>
        <v>28</v>
      </c>
      <c r="E739" s="5">
        <f t="shared" si="11"/>
        <v>0</v>
      </c>
    </row>
    <row r="740" spans="1:5" x14ac:dyDescent="0.2">
      <c r="A740" s="31">
        <f>INT(DT!A391)</f>
        <v>43890</v>
      </c>
      <c r="B740" s="5">
        <f>YEAR(DIM_SEARCHDATE[[#This Row],[SearchDate]])</f>
        <v>2020</v>
      </c>
      <c r="C740" s="5">
        <f>MONTH(DIM_SEARCHDATE[[#This Row],[SearchDate]])</f>
        <v>2</v>
      </c>
      <c r="D740" s="5">
        <f>DAY(DIM_SEARCHDATE[[#This Row],[SearchDate]])</f>
        <v>29</v>
      </c>
      <c r="E740" s="5">
        <f t="shared" si="11"/>
        <v>1</v>
      </c>
    </row>
    <row r="741" spans="1:5" x14ac:dyDescent="0.2">
      <c r="A741" s="31">
        <f>INT(DT!A1175)</f>
        <v>43891</v>
      </c>
      <c r="B741" s="5">
        <f>YEAR(DIM_SEARCHDATE[[#This Row],[SearchDate]])</f>
        <v>2020</v>
      </c>
      <c r="C741" s="5">
        <f>MONTH(DIM_SEARCHDATE[[#This Row],[SearchDate]])</f>
        <v>3</v>
      </c>
      <c r="D741" s="5">
        <f>DAY(DIM_SEARCHDATE[[#This Row],[SearchDate]])</f>
        <v>1</v>
      </c>
      <c r="E741" s="5">
        <f t="shared" si="11"/>
        <v>1</v>
      </c>
    </row>
    <row r="742" spans="1:5" x14ac:dyDescent="0.2">
      <c r="A742" s="31">
        <f>INT(DT!A310)</f>
        <v>43893</v>
      </c>
      <c r="B742" s="5">
        <f>YEAR(DIM_SEARCHDATE[[#This Row],[SearchDate]])</f>
        <v>2020</v>
      </c>
      <c r="C742" s="5">
        <f>MONTH(DIM_SEARCHDATE[[#This Row],[SearchDate]])</f>
        <v>3</v>
      </c>
      <c r="D742" s="5">
        <f>DAY(DIM_SEARCHDATE[[#This Row],[SearchDate]])</f>
        <v>3</v>
      </c>
      <c r="E742" s="5">
        <f t="shared" si="11"/>
        <v>0</v>
      </c>
    </row>
    <row r="743" spans="1:5" x14ac:dyDescent="0.2">
      <c r="A743" s="31">
        <f>INT(DT!A2043)</f>
        <v>43895</v>
      </c>
      <c r="B743" s="5">
        <f>YEAR(DIM_SEARCHDATE[[#This Row],[SearchDate]])</f>
        <v>2020</v>
      </c>
      <c r="C743" s="5">
        <f>MONTH(DIM_SEARCHDATE[[#This Row],[SearchDate]])</f>
        <v>3</v>
      </c>
      <c r="D743" s="5">
        <f>DAY(DIM_SEARCHDATE[[#This Row],[SearchDate]])</f>
        <v>5</v>
      </c>
      <c r="E743" s="5">
        <f t="shared" si="11"/>
        <v>0</v>
      </c>
    </row>
    <row r="744" spans="1:5" x14ac:dyDescent="0.2">
      <c r="A744" s="31">
        <f>INT(DT!A2646)</f>
        <v>43897</v>
      </c>
      <c r="B744" s="5">
        <f>YEAR(DIM_SEARCHDATE[[#This Row],[SearchDate]])</f>
        <v>2020</v>
      </c>
      <c r="C744" s="5">
        <f>MONTH(DIM_SEARCHDATE[[#This Row],[SearchDate]])</f>
        <v>3</v>
      </c>
      <c r="D744" s="5">
        <f>DAY(DIM_SEARCHDATE[[#This Row],[SearchDate]])</f>
        <v>7</v>
      </c>
      <c r="E744" s="5">
        <f t="shared" si="11"/>
        <v>1</v>
      </c>
    </row>
    <row r="745" spans="1:5" x14ac:dyDescent="0.2">
      <c r="A745" s="31">
        <f>INT(DT!A65)</f>
        <v>43900</v>
      </c>
      <c r="B745" s="5">
        <f>YEAR(DIM_SEARCHDATE[[#This Row],[SearchDate]])</f>
        <v>2020</v>
      </c>
      <c r="C745" s="5">
        <f>MONTH(DIM_SEARCHDATE[[#This Row],[SearchDate]])</f>
        <v>3</v>
      </c>
      <c r="D745" s="5">
        <f>DAY(DIM_SEARCHDATE[[#This Row],[SearchDate]])</f>
        <v>10</v>
      </c>
      <c r="E745" s="5">
        <f t="shared" si="11"/>
        <v>0</v>
      </c>
    </row>
    <row r="746" spans="1:5" x14ac:dyDescent="0.2">
      <c r="A746" s="31">
        <f>INT(DT!A350)</f>
        <v>43902</v>
      </c>
      <c r="B746" s="5">
        <f>YEAR(DIM_SEARCHDATE[[#This Row],[SearchDate]])</f>
        <v>2020</v>
      </c>
      <c r="C746" s="5">
        <f>MONTH(DIM_SEARCHDATE[[#This Row],[SearchDate]])</f>
        <v>3</v>
      </c>
      <c r="D746" s="5">
        <f>DAY(DIM_SEARCHDATE[[#This Row],[SearchDate]])</f>
        <v>12</v>
      </c>
      <c r="E746" s="5">
        <f t="shared" si="11"/>
        <v>0</v>
      </c>
    </row>
    <row r="747" spans="1:5" x14ac:dyDescent="0.2">
      <c r="A747" s="31">
        <f>INT(DT!A1016)</f>
        <v>43903</v>
      </c>
      <c r="B747" s="5">
        <f>YEAR(DIM_SEARCHDATE[[#This Row],[SearchDate]])</f>
        <v>2020</v>
      </c>
      <c r="C747" s="5">
        <f>MONTH(DIM_SEARCHDATE[[#This Row],[SearchDate]])</f>
        <v>3</v>
      </c>
      <c r="D747" s="5">
        <f>DAY(DIM_SEARCHDATE[[#This Row],[SearchDate]])</f>
        <v>13</v>
      </c>
      <c r="E747" s="5">
        <f t="shared" si="11"/>
        <v>0</v>
      </c>
    </row>
    <row r="748" spans="1:5" x14ac:dyDescent="0.2">
      <c r="A748" s="31">
        <f>INT(DT!A86)</f>
        <v>43905</v>
      </c>
      <c r="B748" s="5">
        <f>YEAR(DIM_SEARCHDATE[[#This Row],[SearchDate]])</f>
        <v>2020</v>
      </c>
      <c r="C748" s="5">
        <f>MONTH(DIM_SEARCHDATE[[#This Row],[SearchDate]])</f>
        <v>3</v>
      </c>
      <c r="D748" s="5">
        <f>DAY(DIM_SEARCHDATE[[#This Row],[SearchDate]])</f>
        <v>15</v>
      </c>
      <c r="E748" s="5">
        <f t="shared" si="11"/>
        <v>1</v>
      </c>
    </row>
    <row r="749" spans="1:5" x14ac:dyDescent="0.2">
      <c r="A749" s="31">
        <f>INT(DT!A3005)</f>
        <v>43907</v>
      </c>
      <c r="B749" s="5">
        <f>YEAR(DIM_SEARCHDATE[[#This Row],[SearchDate]])</f>
        <v>2020</v>
      </c>
      <c r="C749" s="5">
        <f>MONTH(DIM_SEARCHDATE[[#This Row],[SearchDate]])</f>
        <v>3</v>
      </c>
      <c r="D749" s="5">
        <f>DAY(DIM_SEARCHDATE[[#This Row],[SearchDate]])</f>
        <v>17</v>
      </c>
      <c r="E749" s="5">
        <f t="shared" si="11"/>
        <v>0</v>
      </c>
    </row>
    <row r="750" spans="1:5" x14ac:dyDescent="0.2">
      <c r="A750" s="31">
        <f>INT(DT!A1576)</f>
        <v>43908</v>
      </c>
      <c r="B750" s="5">
        <f>YEAR(DIM_SEARCHDATE[[#This Row],[SearchDate]])</f>
        <v>2020</v>
      </c>
      <c r="C750" s="5">
        <f>MONTH(DIM_SEARCHDATE[[#This Row],[SearchDate]])</f>
        <v>3</v>
      </c>
      <c r="D750" s="5">
        <f>DAY(DIM_SEARCHDATE[[#This Row],[SearchDate]])</f>
        <v>18</v>
      </c>
      <c r="E750" s="5">
        <f t="shared" si="11"/>
        <v>0</v>
      </c>
    </row>
    <row r="751" spans="1:5" x14ac:dyDescent="0.2">
      <c r="A751" s="31">
        <f>INT(DT!A3152)</f>
        <v>43909</v>
      </c>
      <c r="B751" s="5">
        <f>YEAR(DIM_SEARCHDATE[[#This Row],[SearchDate]])</f>
        <v>2020</v>
      </c>
      <c r="C751" s="5">
        <f>MONTH(DIM_SEARCHDATE[[#This Row],[SearchDate]])</f>
        <v>3</v>
      </c>
      <c r="D751" s="5">
        <f>DAY(DIM_SEARCHDATE[[#This Row],[SearchDate]])</f>
        <v>19</v>
      </c>
      <c r="E751" s="5">
        <f t="shared" si="11"/>
        <v>0</v>
      </c>
    </row>
    <row r="752" spans="1:5" x14ac:dyDescent="0.2">
      <c r="A752" s="31">
        <f>INT(DT!A861)</f>
        <v>43910</v>
      </c>
      <c r="B752" s="5">
        <f>YEAR(DIM_SEARCHDATE[[#This Row],[SearchDate]])</f>
        <v>2020</v>
      </c>
      <c r="C752" s="5">
        <f>MONTH(DIM_SEARCHDATE[[#This Row],[SearchDate]])</f>
        <v>3</v>
      </c>
      <c r="D752" s="5">
        <f>DAY(DIM_SEARCHDATE[[#This Row],[SearchDate]])</f>
        <v>20</v>
      </c>
      <c r="E752" s="5">
        <f t="shared" si="11"/>
        <v>0</v>
      </c>
    </row>
    <row r="753" spans="1:5" x14ac:dyDescent="0.2">
      <c r="A753" s="31">
        <f>INT(DT!A353)</f>
        <v>43911</v>
      </c>
      <c r="B753" s="5">
        <f>YEAR(DIM_SEARCHDATE[[#This Row],[SearchDate]])</f>
        <v>2020</v>
      </c>
      <c r="C753" s="5">
        <f>MONTH(DIM_SEARCHDATE[[#This Row],[SearchDate]])</f>
        <v>3</v>
      </c>
      <c r="D753" s="5">
        <f>DAY(DIM_SEARCHDATE[[#This Row],[SearchDate]])</f>
        <v>21</v>
      </c>
      <c r="E753" s="5">
        <f t="shared" si="11"/>
        <v>1</v>
      </c>
    </row>
    <row r="754" spans="1:5" x14ac:dyDescent="0.2">
      <c r="A754" s="31">
        <f>INT(DT!A2171)</f>
        <v>43912</v>
      </c>
      <c r="B754" s="5">
        <f>YEAR(DIM_SEARCHDATE[[#This Row],[SearchDate]])</f>
        <v>2020</v>
      </c>
      <c r="C754" s="5">
        <f>MONTH(DIM_SEARCHDATE[[#This Row],[SearchDate]])</f>
        <v>3</v>
      </c>
      <c r="D754" s="5">
        <f>DAY(DIM_SEARCHDATE[[#This Row],[SearchDate]])</f>
        <v>22</v>
      </c>
      <c r="E754" s="5">
        <f t="shared" si="11"/>
        <v>1</v>
      </c>
    </row>
    <row r="755" spans="1:5" x14ac:dyDescent="0.2">
      <c r="A755" s="31">
        <f>INT(DT!A82)</f>
        <v>43916</v>
      </c>
      <c r="B755" s="5">
        <f>YEAR(DIM_SEARCHDATE[[#This Row],[SearchDate]])</f>
        <v>2020</v>
      </c>
      <c r="C755" s="5">
        <f>MONTH(DIM_SEARCHDATE[[#This Row],[SearchDate]])</f>
        <v>3</v>
      </c>
      <c r="D755" s="5">
        <f>DAY(DIM_SEARCHDATE[[#This Row],[SearchDate]])</f>
        <v>26</v>
      </c>
      <c r="E755" s="5">
        <f t="shared" si="11"/>
        <v>0</v>
      </c>
    </row>
    <row r="756" spans="1:5" x14ac:dyDescent="0.2">
      <c r="A756" s="31">
        <f>INT(DT!A1190)</f>
        <v>43917</v>
      </c>
      <c r="B756" s="5">
        <f>YEAR(DIM_SEARCHDATE[[#This Row],[SearchDate]])</f>
        <v>2020</v>
      </c>
      <c r="C756" s="5">
        <f>MONTH(DIM_SEARCHDATE[[#This Row],[SearchDate]])</f>
        <v>3</v>
      </c>
      <c r="D756" s="5">
        <f>DAY(DIM_SEARCHDATE[[#This Row],[SearchDate]])</f>
        <v>27</v>
      </c>
      <c r="E756" s="5">
        <f t="shared" si="11"/>
        <v>0</v>
      </c>
    </row>
    <row r="757" spans="1:5" x14ac:dyDescent="0.2">
      <c r="A757" s="31">
        <f>INT(DT!A703)</f>
        <v>43919</v>
      </c>
      <c r="B757" s="5">
        <f>YEAR(DIM_SEARCHDATE[[#This Row],[SearchDate]])</f>
        <v>2020</v>
      </c>
      <c r="C757" s="5">
        <f>MONTH(DIM_SEARCHDATE[[#This Row],[SearchDate]])</f>
        <v>3</v>
      </c>
      <c r="D757" s="5">
        <f>DAY(DIM_SEARCHDATE[[#This Row],[SearchDate]])</f>
        <v>29</v>
      </c>
      <c r="E757" s="5">
        <f t="shared" si="11"/>
        <v>1</v>
      </c>
    </row>
    <row r="758" spans="1:5" x14ac:dyDescent="0.2">
      <c r="A758" s="31">
        <f>INT(DT!A3209)</f>
        <v>43920</v>
      </c>
      <c r="B758" s="5">
        <f>YEAR(DIM_SEARCHDATE[[#This Row],[SearchDate]])</f>
        <v>2020</v>
      </c>
      <c r="C758" s="5">
        <f>MONTH(DIM_SEARCHDATE[[#This Row],[SearchDate]])</f>
        <v>3</v>
      </c>
      <c r="D758" s="5">
        <f>DAY(DIM_SEARCHDATE[[#This Row],[SearchDate]])</f>
        <v>30</v>
      </c>
      <c r="E758" s="5">
        <f t="shared" si="11"/>
        <v>0</v>
      </c>
    </row>
    <row r="759" spans="1:5" x14ac:dyDescent="0.2">
      <c r="A759" s="31">
        <f>INT(DT!A1130)</f>
        <v>43921</v>
      </c>
      <c r="B759" s="5">
        <f>YEAR(DIM_SEARCHDATE[[#This Row],[SearchDate]])</f>
        <v>2020</v>
      </c>
      <c r="C759" s="5">
        <f>MONTH(DIM_SEARCHDATE[[#This Row],[SearchDate]])</f>
        <v>3</v>
      </c>
      <c r="D759" s="5">
        <f>DAY(DIM_SEARCHDATE[[#This Row],[SearchDate]])</f>
        <v>31</v>
      </c>
      <c r="E759" s="5">
        <f t="shared" si="11"/>
        <v>0</v>
      </c>
    </row>
    <row r="760" spans="1:5" x14ac:dyDescent="0.2">
      <c r="A760" s="31">
        <f>INT(DT!A2049)</f>
        <v>43922</v>
      </c>
      <c r="B760" s="5">
        <f>YEAR(DIM_SEARCHDATE[[#This Row],[SearchDate]])</f>
        <v>2020</v>
      </c>
      <c r="C760" s="5">
        <f>MONTH(DIM_SEARCHDATE[[#This Row],[SearchDate]])</f>
        <v>4</v>
      </c>
      <c r="D760" s="5">
        <f>DAY(DIM_SEARCHDATE[[#This Row],[SearchDate]])</f>
        <v>1</v>
      </c>
      <c r="E760" s="5">
        <f t="shared" si="11"/>
        <v>0</v>
      </c>
    </row>
    <row r="761" spans="1:5" x14ac:dyDescent="0.2">
      <c r="A761" s="31">
        <f>INT(DT!A107)</f>
        <v>43923</v>
      </c>
      <c r="B761" s="5">
        <f>YEAR(DIM_SEARCHDATE[[#This Row],[SearchDate]])</f>
        <v>2020</v>
      </c>
      <c r="C761" s="5">
        <f>MONTH(DIM_SEARCHDATE[[#This Row],[SearchDate]])</f>
        <v>4</v>
      </c>
      <c r="D761" s="5">
        <f>DAY(DIM_SEARCHDATE[[#This Row],[SearchDate]])</f>
        <v>2</v>
      </c>
      <c r="E761" s="5">
        <f t="shared" si="11"/>
        <v>0</v>
      </c>
    </row>
    <row r="762" spans="1:5" x14ac:dyDescent="0.2">
      <c r="A762" s="31">
        <f>INT(DT!A2410)</f>
        <v>43924</v>
      </c>
      <c r="B762" s="5">
        <f>YEAR(DIM_SEARCHDATE[[#This Row],[SearchDate]])</f>
        <v>2020</v>
      </c>
      <c r="C762" s="5">
        <f>MONTH(DIM_SEARCHDATE[[#This Row],[SearchDate]])</f>
        <v>4</v>
      </c>
      <c r="D762" s="5">
        <f>DAY(DIM_SEARCHDATE[[#This Row],[SearchDate]])</f>
        <v>3</v>
      </c>
      <c r="E762" s="5">
        <f t="shared" si="11"/>
        <v>0</v>
      </c>
    </row>
    <row r="763" spans="1:5" x14ac:dyDescent="0.2">
      <c r="A763" s="31">
        <f>INT(DT!A2622)</f>
        <v>43925</v>
      </c>
      <c r="B763" s="5">
        <f>YEAR(DIM_SEARCHDATE[[#This Row],[SearchDate]])</f>
        <v>2020</v>
      </c>
      <c r="C763" s="5">
        <f>MONTH(DIM_SEARCHDATE[[#This Row],[SearchDate]])</f>
        <v>4</v>
      </c>
      <c r="D763" s="5">
        <f>DAY(DIM_SEARCHDATE[[#This Row],[SearchDate]])</f>
        <v>4</v>
      </c>
      <c r="E763" s="5">
        <f t="shared" si="11"/>
        <v>1</v>
      </c>
    </row>
    <row r="764" spans="1:5" x14ac:dyDescent="0.2">
      <c r="A764" s="31">
        <f>INT(DT!A23)</f>
        <v>43929</v>
      </c>
      <c r="B764" s="5">
        <f>YEAR(DIM_SEARCHDATE[[#This Row],[SearchDate]])</f>
        <v>2020</v>
      </c>
      <c r="C764" s="5">
        <f>MONTH(DIM_SEARCHDATE[[#This Row],[SearchDate]])</f>
        <v>4</v>
      </c>
      <c r="D764" s="5">
        <f>DAY(DIM_SEARCHDATE[[#This Row],[SearchDate]])</f>
        <v>8</v>
      </c>
      <c r="E764" s="5">
        <f t="shared" si="11"/>
        <v>0</v>
      </c>
    </row>
    <row r="765" spans="1:5" x14ac:dyDescent="0.2">
      <c r="A765" s="31">
        <f>INT(DT!A1976)</f>
        <v>43938</v>
      </c>
      <c r="B765" s="5">
        <f>YEAR(DIM_SEARCHDATE[[#This Row],[SearchDate]])</f>
        <v>2020</v>
      </c>
      <c r="C765" s="5">
        <f>MONTH(DIM_SEARCHDATE[[#This Row],[SearchDate]])</f>
        <v>4</v>
      </c>
      <c r="D765" s="5">
        <f>DAY(DIM_SEARCHDATE[[#This Row],[SearchDate]])</f>
        <v>17</v>
      </c>
      <c r="E765" s="5">
        <f t="shared" si="11"/>
        <v>0</v>
      </c>
    </row>
    <row r="766" spans="1:5" x14ac:dyDescent="0.2">
      <c r="A766" s="31">
        <f>INT(DT!A1076)</f>
        <v>43939</v>
      </c>
      <c r="B766" s="5">
        <f>YEAR(DIM_SEARCHDATE[[#This Row],[SearchDate]])</f>
        <v>2020</v>
      </c>
      <c r="C766" s="5">
        <f>MONTH(DIM_SEARCHDATE[[#This Row],[SearchDate]])</f>
        <v>4</v>
      </c>
      <c r="D766" s="5">
        <f>DAY(DIM_SEARCHDATE[[#This Row],[SearchDate]])</f>
        <v>18</v>
      </c>
      <c r="E766" s="5">
        <f t="shared" si="11"/>
        <v>1</v>
      </c>
    </row>
    <row r="767" spans="1:5" x14ac:dyDescent="0.2">
      <c r="A767" s="31">
        <f>INT(DT!A774)</f>
        <v>43941</v>
      </c>
      <c r="B767" s="5">
        <f>YEAR(DIM_SEARCHDATE[[#This Row],[SearchDate]])</f>
        <v>2020</v>
      </c>
      <c r="C767" s="5">
        <f>MONTH(DIM_SEARCHDATE[[#This Row],[SearchDate]])</f>
        <v>4</v>
      </c>
      <c r="D767" s="5">
        <f>DAY(DIM_SEARCHDATE[[#This Row],[SearchDate]])</f>
        <v>20</v>
      </c>
      <c r="E767" s="5">
        <f t="shared" si="11"/>
        <v>0</v>
      </c>
    </row>
    <row r="768" spans="1:5" x14ac:dyDescent="0.2">
      <c r="A768" s="31">
        <f>INT(DT!A91)</f>
        <v>43943</v>
      </c>
      <c r="B768" s="5">
        <f>YEAR(DIM_SEARCHDATE[[#This Row],[SearchDate]])</f>
        <v>2020</v>
      </c>
      <c r="C768" s="5">
        <f>MONTH(DIM_SEARCHDATE[[#This Row],[SearchDate]])</f>
        <v>4</v>
      </c>
      <c r="D768" s="5">
        <f>DAY(DIM_SEARCHDATE[[#This Row],[SearchDate]])</f>
        <v>22</v>
      </c>
      <c r="E768" s="5">
        <f t="shared" si="11"/>
        <v>0</v>
      </c>
    </row>
    <row r="769" spans="1:5" x14ac:dyDescent="0.2">
      <c r="A769" s="31">
        <f>INT(DT!A2258)</f>
        <v>43944</v>
      </c>
      <c r="B769" s="5">
        <f>YEAR(DIM_SEARCHDATE[[#This Row],[SearchDate]])</f>
        <v>2020</v>
      </c>
      <c r="C769" s="5">
        <f>MONTH(DIM_SEARCHDATE[[#This Row],[SearchDate]])</f>
        <v>4</v>
      </c>
      <c r="D769" s="5">
        <f>DAY(DIM_SEARCHDATE[[#This Row],[SearchDate]])</f>
        <v>23</v>
      </c>
      <c r="E769" s="5">
        <f t="shared" si="11"/>
        <v>0</v>
      </c>
    </row>
    <row r="770" spans="1:5" x14ac:dyDescent="0.2">
      <c r="A770" s="31">
        <f>INT(DT!A139)</f>
        <v>43945</v>
      </c>
      <c r="B770" s="5">
        <f>YEAR(DIM_SEARCHDATE[[#This Row],[SearchDate]])</f>
        <v>2020</v>
      </c>
      <c r="C770" s="5">
        <f>MONTH(DIM_SEARCHDATE[[#This Row],[SearchDate]])</f>
        <v>4</v>
      </c>
      <c r="D770" s="5">
        <f>DAY(DIM_SEARCHDATE[[#This Row],[SearchDate]])</f>
        <v>24</v>
      </c>
      <c r="E770" s="5">
        <f t="shared" ref="E770:E833" si="12">IF(WEEKDAY(A770, 2) &gt; 5, 1, 0)</f>
        <v>0</v>
      </c>
    </row>
    <row r="771" spans="1:5" x14ac:dyDescent="0.2">
      <c r="A771" s="31">
        <f>INT(DT!A1423)</f>
        <v>43949</v>
      </c>
      <c r="B771" s="5">
        <f>YEAR(DIM_SEARCHDATE[[#This Row],[SearchDate]])</f>
        <v>2020</v>
      </c>
      <c r="C771" s="5">
        <f>MONTH(DIM_SEARCHDATE[[#This Row],[SearchDate]])</f>
        <v>4</v>
      </c>
      <c r="D771" s="5">
        <f>DAY(DIM_SEARCHDATE[[#This Row],[SearchDate]])</f>
        <v>28</v>
      </c>
      <c r="E771" s="5">
        <f t="shared" si="12"/>
        <v>0</v>
      </c>
    </row>
    <row r="772" spans="1:5" x14ac:dyDescent="0.2">
      <c r="A772" s="31">
        <f>INT(DT!A214)</f>
        <v>43950</v>
      </c>
      <c r="B772" s="5">
        <f>YEAR(DIM_SEARCHDATE[[#This Row],[SearchDate]])</f>
        <v>2020</v>
      </c>
      <c r="C772" s="5">
        <f>MONTH(DIM_SEARCHDATE[[#This Row],[SearchDate]])</f>
        <v>4</v>
      </c>
      <c r="D772" s="5">
        <f>DAY(DIM_SEARCHDATE[[#This Row],[SearchDate]])</f>
        <v>29</v>
      </c>
      <c r="E772" s="5">
        <f t="shared" si="12"/>
        <v>0</v>
      </c>
    </row>
    <row r="773" spans="1:5" x14ac:dyDescent="0.2">
      <c r="A773" s="31">
        <f>INT(DT!A1750)</f>
        <v>43951</v>
      </c>
      <c r="B773" s="5">
        <f>YEAR(DIM_SEARCHDATE[[#This Row],[SearchDate]])</f>
        <v>2020</v>
      </c>
      <c r="C773" s="5">
        <f>MONTH(DIM_SEARCHDATE[[#This Row],[SearchDate]])</f>
        <v>4</v>
      </c>
      <c r="D773" s="5">
        <f>DAY(DIM_SEARCHDATE[[#This Row],[SearchDate]])</f>
        <v>30</v>
      </c>
      <c r="E773" s="5">
        <f t="shared" si="12"/>
        <v>0</v>
      </c>
    </row>
    <row r="774" spans="1:5" x14ac:dyDescent="0.2">
      <c r="A774" s="31">
        <f>INT(DT!A470)</f>
        <v>43952</v>
      </c>
      <c r="B774" s="5">
        <f>YEAR(DIM_SEARCHDATE[[#This Row],[SearchDate]])</f>
        <v>2020</v>
      </c>
      <c r="C774" s="5">
        <f>MONTH(DIM_SEARCHDATE[[#This Row],[SearchDate]])</f>
        <v>5</v>
      </c>
      <c r="D774" s="5">
        <f>DAY(DIM_SEARCHDATE[[#This Row],[SearchDate]])</f>
        <v>1</v>
      </c>
      <c r="E774" s="5">
        <f t="shared" si="12"/>
        <v>0</v>
      </c>
    </row>
    <row r="775" spans="1:5" x14ac:dyDescent="0.2">
      <c r="A775" s="31">
        <f>INT(DT!A3034)</f>
        <v>43953</v>
      </c>
      <c r="B775" s="5">
        <f>YEAR(DIM_SEARCHDATE[[#This Row],[SearchDate]])</f>
        <v>2020</v>
      </c>
      <c r="C775" s="5">
        <f>MONTH(DIM_SEARCHDATE[[#This Row],[SearchDate]])</f>
        <v>5</v>
      </c>
      <c r="D775" s="5">
        <f>DAY(DIM_SEARCHDATE[[#This Row],[SearchDate]])</f>
        <v>2</v>
      </c>
      <c r="E775" s="5">
        <f t="shared" si="12"/>
        <v>1</v>
      </c>
    </row>
    <row r="776" spans="1:5" x14ac:dyDescent="0.2">
      <c r="A776" s="31">
        <f>INT(DT!A1092)</f>
        <v>43955</v>
      </c>
      <c r="B776" s="5">
        <f>YEAR(DIM_SEARCHDATE[[#This Row],[SearchDate]])</f>
        <v>2020</v>
      </c>
      <c r="C776" s="5">
        <f>MONTH(DIM_SEARCHDATE[[#This Row],[SearchDate]])</f>
        <v>5</v>
      </c>
      <c r="D776" s="5">
        <f>DAY(DIM_SEARCHDATE[[#This Row],[SearchDate]])</f>
        <v>4</v>
      </c>
      <c r="E776" s="5">
        <f t="shared" si="12"/>
        <v>0</v>
      </c>
    </row>
    <row r="777" spans="1:5" x14ac:dyDescent="0.2">
      <c r="A777" s="31">
        <f>INT(DT!A2428)</f>
        <v>43958</v>
      </c>
      <c r="B777" s="5">
        <f>YEAR(DIM_SEARCHDATE[[#This Row],[SearchDate]])</f>
        <v>2020</v>
      </c>
      <c r="C777" s="5">
        <f>MONTH(DIM_SEARCHDATE[[#This Row],[SearchDate]])</f>
        <v>5</v>
      </c>
      <c r="D777" s="5">
        <f>DAY(DIM_SEARCHDATE[[#This Row],[SearchDate]])</f>
        <v>7</v>
      </c>
      <c r="E777" s="5">
        <f t="shared" si="12"/>
        <v>0</v>
      </c>
    </row>
    <row r="778" spans="1:5" x14ac:dyDescent="0.2">
      <c r="A778" s="31">
        <f>INT(DT!A2127)</f>
        <v>43963</v>
      </c>
      <c r="B778" s="5">
        <f>YEAR(DIM_SEARCHDATE[[#This Row],[SearchDate]])</f>
        <v>2020</v>
      </c>
      <c r="C778" s="5">
        <f>MONTH(DIM_SEARCHDATE[[#This Row],[SearchDate]])</f>
        <v>5</v>
      </c>
      <c r="D778" s="5">
        <f>DAY(DIM_SEARCHDATE[[#This Row],[SearchDate]])</f>
        <v>12</v>
      </c>
      <c r="E778" s="5">
        <f t="shared" si="12"/>
        <v>0</v>
      </c>
    </row>
    <row r="779" spans="1:5" x14ac:dyDescent="0.2">
      <c r="A779" s="31">
        <f>INT(DT!A3269)</f>
        <v>43966</v>
      </c>
      <c r="B779" s="5">
        <f>YEAR(DIM_SEARCHDATE[[#This Row],[SearchDate]])</f>
        <v>2020</v>
      </c>
      <c r="C779" s="5">
        <f>MONTH(DIM_SEARCHDATE[[#This Row],[SearchDate]])</f>
        <v>5</v>
      </c>
      <c r="D779" s="5">
        <f>DAY(DIM_SEARCHDATE[[#This Row],[SearchDate]])</f>
        <v>15</v>
      </c>
      <c r="E779" s="5">
        <f t="shared" si="12"/>
        <v>0</v>
      </c>
    </row>
    <row r="780" spans="1:5" x14ac:dyDescent="0.2">
      <c r="A780" s="31">
        <f>INT(DT!A1555)</f>
        <v>43968</v>
      </c>
      <c r="B780" s="5">
        <f>YEAR(DIM_SEARCHDATE[[#This Row],[SearchDate]])</f>
        <v>2020</v>
      </c>
      <c r="C780" s="5">
        <f>MONTH(DIM_SEARCHDATE[[#This Row],[SearchDate]])</f>
        <v>5</v>
      </c>
      <c r="D780" s="5">
        <f>DAY(DIM_SEARCHDATE[[#This Row],[SearchDate]])</f>
        <v>17</v>
      </c>
      <c r="E780" s="5">
        <f t="shared" si="12"/>
        <v>1</v>
      </c>
    </row>
    <row r="781" spans="1:5" x14ac:dyDescent="0.2">
      <c r="A781" s="31">
        <f>INT(DT!A2993)</f>
        <v>43976</v>
      </c>
      <c r="B781" s="5">
        <f>YEAR(DIM_SEARCHDATE[[#This Row],[SearchDate]])</f>
        <v>2020</v>
      </c>
      <c r="C781" s="5">
        <f>MONTH(DIM_SEARCHDATE[[#This Row],[SearchDate]])</f>
        <v>5</v>
      </c>
      <c r="D781" s="5">
        <f>DAY(DIM_SEARCHDATE[[#This Row],[SearchDate]])</f>
        <v>25</v>
      </c>
      <c r="E781" s="5">
        <f t="shared" si="12"/>
        <v>0</v>
      </c>
    </row>
    <row r="782" spans="1:5" x14ac:dyDescent="0.2">
      <c r="A782" s="31">
        <f>INT(DT!A966)</f>
        <v>43978</v>
      </c>
      <c r="B782" s="5">
        <f>YEAR(DIM_SEARCHDATE[[#This Row],[SearchDate]])</f>
        <v>2020</v>
      </c>
      <c r="C782" s="5">
        <f>MONTH(DIM_SEARCHDATE[[#This Row],[SearchDate]])</f>
        <v>5</v>
      </c>
      <c r="D782" s="5">
        <f>DAY(DIM_SEARCHDATE[[#This Row],[SearchDate]])</f>
        <v>27</v>
      </c>
      <c r="E782" s="5">
        <f t="shared" si="12"/>
        <v>0</v>
      </c>
    </row>
    <row r="783" spans="1:5" x14ac:dyDescent="0.2">
      <c r="A783" s="31">
        <f>INT(DT!A1878)</f>
        <v>43982</v>
      </c>
      <c r="B783" s="5">
        <f>YEAR(DIM_SEARCHDATE[[#This Row],[SearchDate]])</f>
        <v>2020</v>
      </c>
      <c r="C783" s="5">
        <f>MONTH(DIM_SEARCHDATE[[#This Row],[SearchDate]])</f>
        <v>5</v>
      </c>
      <c r="D783" s="5">
        <f>DAY(DIM_SEARCHDATE[[#This Row],[SearchDate]])</f>
        <v>31</v>
      </c>
      <c r="E783" s="5">
        <f t="shared" si="12"/>
        <v>1</v>
      </c>
    </row>
    <row r="784" spans="1:5" x14ac:dyDescent="0.2">
      <c r="A784" s="31">
        <f>INT(DT!A1638)</f>
        <v>43983</v>
      </c>
      <c r="B784" s="5">
        <f>YEAR(DIM_SEARCHDATE[[#This Row],[SearchDate]])</f>
        <v>2020</v>
      </c>
      <c r="C784" s="5">
        <f>MONTH(DIM_SEARCHDATE[[#This Row],[SearchDate]])</f>
        <v>6</v>
      </c>
      <c r="D784" s="5">
        <f>DAY(DIM_SEARCHDATE[[#This Row],[SearchDate]])</f>
        <v>1</v>
      </c>
      <c r="E784" s="5">
        <f t="shared" si="12"/>
        <v>0</v>
      </c>
    </row>
    <row r="785" spans="1:5" x14ac:dyDescent="0.2">
      <c r="A785" s="31">
        <f>INT(DT!A447)</f>
        <v>43987</v>
      </c>
      <c r="B785" s="5">
        <f>YEAR(DIM_SEARCHDATE[[#This Row],[SearchDate]])</f>
        <v>2020</v>
      </c>
      <c r="C785" s="5">
        <f>MONTH(DIM_SEARCHDATE[[#This Row],[SearchDate]])</f>
        <v>6</v>
      </c>
      <c r="D785" s="5">
        <f>DAY(DIM_SEARCHDATE[[#This Row],[SearchDate]])</f>
        <v>5</v>
      </c>
      <c r="E785" s="5">
        <f t="shared" si="12"/>
        <v>0</v>
      </c>
    </row>
    <row r="786" spans="1:5" x14ac:dyDescent="0.2">
      <c r="A786" s="31">
        <f>INT(DT!A790)</f>
        <v>43988</v>
      </c>
      <c r="B786" s="5">
        <f>YEAR(DIM_SEARCHDATE[[#This Row],[SearchDate]])</f>
        <v>2020</v>
      </c>
      <c r="C786" s="5">
        <f>MONTH(DIM_SEARCHDATE[[#This Row],[SearchDate]])</f>
        <v>6</v>
      </c>
      <c r="D786" s="5">
        <f>DAY(DIM_SEARCHDATE[[#This Row],[SearchDate]])</f>
        <v>6</v>
      </c>
      <c r="E786" s="5">
        <f t="shared" si="12"/>
        <v>1</v>
      </c>
    </row>
    <row r="787" spans="1:5" x14ac:dyDescent="0.2">
      <c r="A787" s="31">
        <f>INT(DT!A382)</f>
        <v>43989</v>
      </c>
      <c r="B787" s="5">
        <f>YEAR(DIM_SEARCHDATE[[#This Row],[SearchDate]])</f>
        <v>2020</v>
      </c>
      <c r="C787" s="5">
        <f>MONTH(DIM_SEARCHDATE[[#This Row],[SearchDate]])</f>
        <v>6</v>
      </c>
      <c r="D787" s="5">
        <f>DAY(DIM_SEARCHDATE[[#This Row],[SearchDate]])</f>
        <v>7</v>
      </c>
      <c r="E787" s="5">
        <f t="shared" si="12"/>
        <v>1</v>
      </c>
    </row>
    <row r="788" spans="1:5" x14ac:dyDescent="0.2">
      <c r="A788" s="31">
        <f>INT(DT!A411)</f>
        <v>43990</v>
      </c>
      <c r="B788" s="5">
        <f>YEAR(DIM_SEARCHDATE[[#This Row],[SearchDate]])</f>
        <v>2020</v>
      </c>
      <c r="C788" s="5">
        <f>MONTH(DIM_SEARCHDATE[[#This Row],[SearchDate]])</f>
        <v>6</v>
      </c>
      <c r="D788" s="5">
        <f>DAY(DIM_SEARCHDATE[[#This Row],[SearchDate]])</f>
        <v>8</v>
      </c>
      <c r="E788" s="5">
        <f t="shared" si="12"/>
        <v>0</v>
      </c>
    </row>
    <row r="789" spans="1:5" x14ac:dyDescent="0.2">
      <c r="A789" s="31">
        <f>INT(DT!A1056)</f>
        <v>43991</v>
      </c>
      <c r="B789" s="5">
        <f>YEAR(DIM_SEARCHDATE[[#This Row],[SearchDate]])</f>
        <v>2020</v>
      </c>
      <c r="C789" s="5">
        <f>MONTH(DIM_SEARCHDATE[[#This Row],[SearchDate]])</f>
        <v>6</v>
      </c>
      <c r="D789" s="5">
        <f>DAY(DIM_SEARCHDATE[[#This Row],[SearchDate]])</f>
        <v>9</v>
      </c>
      <c r="E789" s="5">
        <f t="shared" si="12"/>
        <v>0</v>
      </c>
    </row>
    <row r="790" spans="1:5" x14ac:dyDescent="0.2">
      <c r="A790" s="31">
        <f>INT(DT!A580)</f>
        <v>43992</v>
      </c>
      <c r="B790" s="5">
        <f>YEAR(DIM_SEARCHDATE[[#This Row],[SearchDate]])</f>
        <v>2020</v>
      </c>
      <c r="C790" s="5">
        <f>MONTH(DIM_SEARCHDATE[[#This Row],[SearchDate]])</f>
        <v>6</v>
      </c>
      <c r="D790" s="5">
        <f>DAY(DIM_SEARCHDATE[[#This Row],[SearchDate]])</f>
        <v>10</v>
      </c>
      <c r="E790" s="5">
        <f t="shared" si="12"/>
        <v>0</v>
      </c>
    </row>
    <row r="791" spans="1:5" x14ac:dyDescent="0.2">
      <c r="A791" s="31">
        <f>INT(DT!A681)</f>
        <v>43993</v>
      </c>
      <c r="B791" s="5">
        <f>YEAR(DIM_SEARCHDATE[[#This Row],[SearchDate]])</f>
        <v>2020</v>
      </c>
      <c r="C791" s="5">
        <f>MONTH(DIM_SEARCHDATE[[#This Row],[SearchDate]])</f>
        <v>6</v>
      </c>
      <c r="D791" s="5">
        <f>DAY(DIM_SEARCHDATE[[#This Row],[SearchDate]])</f>
        <v>11</v>
      </c>
      <c r="E791" s="5">
        <f t="shared" si="12"/>
        <v>0</v>
      </c>
    </row>
    <row r="792" spans="1:5" x14ac:dyDescent="0.2">
      <c r="A792" s="31">
        <f>INT(DT!A732)</f>
        <v>43995</v>
      </c>
      <c r="B792" s="5">
        <f>YEAR(DIM_SEARCHDATE[[#This Row],[SearchDate]])</f>
        <v>2020</v>
      </c>
      <c r="C792" s="5">
        <f>MONTH(DIM_SEARCHDATE[[#This Row],[SearchDate]])</f>
        <v>6</v>
      </c>
      <c r="D792" s="5">
        <f>DAY(DIM_SEARCHDATE[[#This Row],[SearchDate]])</f>
        <v>13</v>
      </c>
      <c r="E792" s="5">
        <f t="shared" si="12"/>
        <v>1</v>
      </c>
    </row>
    <row r="793" spans="1:5" x14ac:dyDescent="0.2">
      <c r="A793" s="31">
        <f>INT(DT!A2972)</f>
        <v>43999</v>
      </c>
      <c r="B793" s="5">
        <f>YEAR(DIM_SEARCHDATE[[#This Row],[SearchDate]])</f>
        <v>2020</v>
      </c>
      <c r="C793" s="5">
        <f>MONTH(DIM_SEARCHDATE[[#This Row],[SearchDate]])</f>
        <v>6</v>
      </c>
      <c r="D793" s="5">
        <f>DAY(DIM_SEARCHDATE[[#This Row],[SearchDate]])</f>
        <v>17</v>
      </c>
      <c r="E793" s="5">
        <f t="shared" si="12"/>
        <v>0</v>
      </c>
    </row>
    <row r="794" spans="1:5" x14ac:dyDescent="0.2">
      <c r="A794" s="31">
        <f>INT(DT!A1364)</f>
        <v>44000</v>
      </c>
      <c r="B794" s="5">
        <f>YEAR(DIM_SEARCHDATE[[#This Row],[SearchDate]])</f>
        <v>2020</v>
      </c>
      <c r="C794" s="5">
        <f>MONTH(DIM_SEARCHDATE[[#This Row],[SearchDate]])</f>
        <v>6</v>
      </c>
      <c r="D794" s="5">
        <f>DAY(DIM_SEARCHDATE[[#This Row],[SearchDate]])</f>
        <v>18</v>
      </c>
      <c r="E794" s="5">
        <f t="shared" si="12"/>
        <v>0</v>
      </c>
    </row>
    <row r="795" spans="1:5" x14ac:dyDescent="0.2">
      <c r="A795" s="31">
        <f>INT(DT!A2010)</f>
        <v>44001</v>
      </c>
      <c r="B795" s="5">
        <f>YEAR(DIM_SEARCHDATE[[#This Row],[SearchDate]])</f>
        <v>2020</v>
      </c>
      <c r="C795" s="5">
        <f>MONTH(DIM_SEARCHDATE[[#This Row],[SearchDate]])</f>
        <v>6</v>
      </c>
      <c r="D795" s="5">
        <f>DAY(DIM_SEARCHDATE[[#This Row],[SearchDate]])</f>
        <v>19</v>
      </c>
      <c r="E795" s="5">
        <f t="shared" si="12"/>
        <v>0</v>
      </c>
    </row>
    <row r="796" spans="1:5" x14ac:dyDescent="0.2">
      <c r="A796" s="31">
        <f>INT(DT!A1382)</f>
        <v>44003</v>
      </c>
      <c r="B796" s="5">
        <f>YEAR(DIM_SEARCHDATE[[#This Row],[SearchDate]])</f>
        <v>2020</v>
      </c>
      <c r="C796" s="5">
        <f>MONTH(DIM_SEARCHDATE[[#This Row],[SearchDate]])</f>
        <v>6</v>
      </c>
      <c r="D796" s="5">
        <f>DAY(DIM_SEARCHDATE[[#This Row],[SearchDate]])</f>
        <v>21</v>
      </c>
      <c r="E796" s="5">
        <f t="shared" si="12"/>
        <v>1</v>
      </c>
    </row>
    <row r="797" spans="1:5" x14ac:dyDescent="0.2">
      <c r="A797" s="31">
        <f>INT(DT!A445)</f>
        <v>44004</v>
      </c>
      <c r="B797" s="5">
        <f>YEAR(DIM_SEARCHDATE[[#This Row],[SearchDate]])</f>
        <v>2020</v>
      </c>
      <c r="C797" s="5">
        <f>MONTH(DIM_SEARCHDATE[[#This Row],[SearchDate]])</f>
        <v>6</v>
      </c>
      <c r="D797" s="5">
        <f>DAY(DIM_SEARCHDATE[[#This Row],[SearchDate]])</f>
        <v>22</v>
      </c>
      <c r="E797" s="5">
        <f t="shared" si="12"/>
        <v>0</v>
      </c>
    </row>
    <row r="798" spans="1:5" x14ac:dyDescent="0.2">
      <c r="A798" s="31">
        <f>INT(DT!A77)</f>
        <v>44005</v>
      </c>
      <c r="B798" s="5">
        <f>YEAR(DIM_SEARCHDATE[[#This Row],[SearchDate]])</f>
        <v>2020</v>
      </c>
      <c r="C798" s="5">
        <f>MONTH(DIM_SEARCHDATE[[#This Row],[SearchDate]])</f>
        <v>6</v>
      </c>
      <c r="D798" s="5">
        <f>DAY(DIM_SEARCHDATE[[#This Row],[SearchDate]])</f>
        <v>23</v>
      </c>
      <c r="E798" s="5">
        <f t="shared" si="12"/>
        <v>0</v>
      </c>
    </row>
    <row r="799" spans="1:5" x14ac:dyDescent="0.2">
      <c r="A799" s="31">
        <f>INT(DT!A1676)</f>
        <v>44006</v>
      </c>
      <c r="B799" s="5">
        <f>YEAR(DIM_SEARCHDATE[[#This Row],[SearchDate]])</f>
        <v>2020</v>
      </c>
      <c r="C799" s="5">
        <f>MONTH(DIM_SEARCHDATE[[#This Row],[SearchDate]])</f>
        <v>6</v>
      </c>
      <c r="D799" s="5">
        <f>DAY(DIM_SEARCHDATE[[#This Row],[SearchDate]])</f>
        <v>24</v>
      </c>
      <c r="E799" s="5">
        <f t="shared" si="12"/>
        <v>0</v>
      </c>
    </row>
    <row r="800" spans="1:5" x14ac:dyDescent="0.2">
      <c r="A800" s="31">
        <f>INT(DT!A1783)</f>
        <v>44007</v>
      </c>
      <c r="B800" s="5">
        <f>YEAR(DIM_SEARCHDATE[[#This Row],[SearchDate]])</f>
        <v>2020</v>
      </c>
      <c r="C800" s="5">
        <f>MONTH(DIM_SEARCHDATE[[#This Row],[SearchDate]])</f>
        <v>6</v>
      </c>
      <c r="D800" s="5">
        <f>DAY(DIM_SEARCHDATE[[#This Row],[SearchDate]])</f>
        <v>25</v>
      </c>
      <c r="E800" s="5">
        <f t="shared" si="12"/>
        <v>0</v>
      </c>
    </row>
    <row r="801" spans="1:5" x14ac:dyDescent="0.2">
      <c r="A801" s="31">
        <f>INT(DT!A1167)</f>
        <v>44011</v>
      </c>
      <c r="B801" s="5">
        <f>YEAR(DIM_SEARCHDATE[[#This Row],[SearchDate]])</f>
        <v>2020</v>
      </c>
      <c r="C801" s="5">
        <f>MONTH(DIM_SEARCHDATE[[#This Row],[SearchDate]])</f>
        <v>6</v>
      </c>
      <c r="D801" s="5">
        <f>DAY(DIM_SEARCHDATE[[#This Row],[SearchDate]])</f>
        <v>29</v>
      </c>
      <c r="E801" s="5">
        <f t="shared" si="12"/>
        <v>0</v>
      </c>
    </row>
    <row r="802" spans="1:5" x14ac:dyDescent="0.2">
      <c r="A802" s="31">
        <f>INT(DT!A854)</f>
        <v>44014</v>
      </c>
      <c r="B802" s="5">
        <f>YEAR(DIM_SEARCHDATE[[#This Row],[SearchDate]])</f>
        <v>2020</v>
      </c>
      <c r="C802" s="5">
        <f>MONTH(DIM_SEARCHDATE[[#This Row],[SearchDate]])</f>
        <v>7</v>
      </c>
      <c r="D802" s="5">
        <f>DAY(DIM_SEARCHDATE[[#This Row],[SearchDate]])</f>
        <v>2</v>
      </c>
      <c r="E802" s="5">
        <f t="shared" si="12"/>
        <v>0</v>
      </c>
    </row>
    <row r="803" spans="1:5" x14ac:dyDescent="0.2">
      <c r="A803" s="31">
        <f>INT(DT!A2527)</f>
        <v>44015</v>
      </c>
      <c r="B803" s="5">
        <f>YEAR(DIM_SEARCHDATE[[#This Row],[SearchDate]])</f>
        <v>2020</v>
      </c>
      <c r="C803" s="5">
        <f>MONTH(DIM_SEARCHDATE[[#This Row],[SearchDate]])</f>
        <v>7</v>
      </c>
      <c r="D803" s="5">
        <f>DAY(DIM_SEARCHDATE[[#This Row],[SearchDate]])</f>
        <v>3</v>
      </c>
      <c r="E803" s="5">
        <f t="shared" si="12"/>
        <v>0</v>
      </c>
    </row>
    <row r="804" spans="1:5" x14ac:dyDescent="0.2">
      <c r="A804" s="31">
        <f>INT(DT!A2229)</f>
        <v>44017</v>
      </c>
      <c r="B804" s="5">
        <f>YEAR(DIM_SEARCHDATE[[#This Row],[SearchDate]])</f>
        <v>2020</v>
      </c>
      <c r="C804" s="5">
        <f>MONTH(DIM_SEARCHDATE[[#This Row],[SearchDate]])</f>
        <v>7</v>
      </c>
      <c r="D804" s="5">
        <f>DAY(DIM_SEARCHDATE[[#This Row],[SearchDate]])</f>
        <v>5</v>
      </c>
      <c r="E804" s="5">
        <f t="shared" si="12"/>
        <v>1</v>
      </c>
    </row>
    <row r="805" spans="1:5" x14ac:dyDescent="0.2">
      <c r="A805" s="31">
        <f>INT(DT!A2151)</f>
        <v>44018</v>
      </c>
      <c r="B805" s="5">
        <f>YEAR(DIM_SEARCHDATE[[#This Row],[SearchDate]])</f>
        <v>2020</v>
      </c>
      <c r="C805" s="5">
        <f>MONTH(DIM_SEARCHDATE[[#This Row],[SearchDate]])</f>
        <v>7</v>
      </c>
      <c r="D805" s="5">
        <f>DAY(DIM_SEARCHDATE[[#This Row],[SearchDate]])</f>
        <v>6</v>
      </c>
      <c r="E805" s="5">
        <f t="shared" si="12"/>
        <v>0</v>
      </c>
    </row>
    <row r="806" spans="1:5" x14ac:dyDescent="0.2">
      <c r="A806" s="31">
        <f>INT(DT!A2614)</f>
        <v>44021</v>
      </c>
      <c r="B806" s="5">
        <f>YEAR(DIM_SEARCHDATE[[#This Row],[SearchDate]])</f>
        <v>2020</v>
      </c>
      <c r="C806" s="5">
        <f>MONTH(DIM_SEARCHDATE[[#This Row],[SearchDate]])</f>
        <v>7</v>
      </c>
      <c r="D806" s="5">
        <f>DAY(DIM_SEARCHDATE[[#This Row],[SearchDate]])</f>
        <v>9</v>
      </c>
      <c r="E806" s="5">
        <f t="shared" si="12"/>
        <v>0</v>
      </c>
    </row>
    <row r="807" spans="1:5" x14ac:dyDescent="0.2">
      <c r="A807" s="31">
        <f>INT(DT!A855)</f>
        <v>44022</v>
      </c>
      <c r="B807" s="5">
        <f>YEAR(DIM_SEARCHDATE[[#This Row],[SearchDate]])</f>
        <v>2020</v>
      </c>
      <c r="C807" s="5">
        <f>MONTH(DIM_SEARCHDATE[[#This Row],[SearchDate]])</f>
        <v>7</v>
      </c>
      <c r="D807" s="5">
        <f>DAY(DIM_SEARCHDATE[[#This Row],[SearchDate]])</f>
        <v>10</v>
      </c>
      <c r="E807" s="5">
        <f t="shared" si="12"/>
        <v>0</v>
      </c>
    </row>
    <row r="808" spans="1:5" x14ac:dyDescent="0.2">
      <c r="A808" s="31">
        <f>INT(DT!A439)</f>
        <v>44023</v>
      </c>
      <c r="B808" s="5">
        <f>YEAR(DIM_SEARCHDATE[[#This Row],[SearchDate]])</f>
        <v>2020</v>
      </c>
      <c r="C808" s="5">
        <f>MONTH(DIM_SEARCHDATE[[#This Row],[SearchDate]])</f>
        <v>7</v>
      </c>
      <c r="D808" s="5">
        <f>DAY(DIM_SEARCHDATE[[#This Row],[SearchDate]])</f>
        <v>11</v>
      </c>
      <c r="E808" s="5">
        <f t="shared" si="12"/>
        <v>1</v>
      </c>
    </row>
    <row r="809" spans="1:5" x14ac:dyDescent="0.2">
      <c r="A809" s="31">
        <f>INT(DT!A1882)</f>
        <v>44024</v>
      </c>
      <c r="B809" s="5">
        <f>YEAR(DIM_SEARCHDATE[[#This Row],[SearchDate]])</f>
        <v>2020</v>
      </c>
      <c r="C809" s="5">
        <f>MONTH(DIM_SEARCHDATE[[#This Row],[SearchDate]])</f>
        <v>7</v>
      </c>
      <c r="D809" s="5">
        <f>DAY(DIM_SEARCHDATE[[#This Row],[SearchDate]])</f>
        <v>12</v>
      </c>
      <c r="E809" s="5">
        <f t="shared" si="12"/>
        <v>1</v>
      </c>
    </row>
    <row r="810" spans="1:5" x14ac:dyDescent="0.2">
      <c r="A810" s="31">
        <f>INT(DT!A448)</f>
        <v>44025</v>
      </c>
      <c r="B810" s="5">
        <f>YEAR(DIM_SEARCHDATE[[#This Row],[SearchDate]])</f>
        <v>2020</v>
      </c>
      <c r="C810" s="5">
        <f>MONTH(DIM_SEARCHDATE[[#This Row],[SearchDate]])</f>
        <v>7</v>
      </c>
      <c r="D810" s="5">
        <f>DAY(DIM_SEARCHDATE[[#This Row],[SearchDate]])</f>
        <v>13</v>
      </c>
      <c r="E810" s="5">
        <f t="shared" si="12"/>
        <v>0</v>
      </c>
    </row>
    <row r="811" spans="1:5" x14ac:dyDescent="0.2">
      <c r="A811" s="31">
        <f>INT(DT!A121)</f>
        <v>44026</v>
      </c>
      <c r="B811" s="5">
        <f>YEAR(DIM_SEARCHDATE[[#This Row],[SearchDate]])</f>
        <v>2020</v>
      </c>
      <c r="C811" s="5">
        <f>MONTH(DIM_SEARCHDATE[[#This Row],[SearchDate]])</f>
        <v>7</v>
      </c>
      <c r="D811" s="5">
        <f>DAY(DIM_SEARCHDATE[[#This Row],[SearchDate]])</f>
        <v>14</v>
      </c>
      <c r="E811" s="5">
        <f t="shared" si="12"/>
        <v>0</v>
      </c>
    </row>
    <row r="812" spans="1:5" x14ac:dyDescent="0.2">
      <c r="A812" s="31">
        <f>INT(DT!A1694)</f>
        <v>44027</v>
      </c>
      <c r="B812" s="5">
        <f>YEAR(DIM_SEARCHDATE[[#This Row],[SearchDate]])</f>
        <v>2020</v>
      </c>
      <c r="C812" s="5">
        <f>MONTH(DIM_SEARCHDATE[[#This Row],[SearchDate]])</f>
        <v>7</v>
      </c>
      <c r="D812" s="5">
        <f>DAY(DIM_SEARCHDATE[[#This Row],[SearchDate]])</f>
        <v>15</v>
      </c>
      <c r="E812" s="5">
        <f t="shared" si="12"/>
        <v>0</v>
      </c>
    </row>
    <row r="813" spans="1:5" x14ac:dyDescent="0.2">
      <c r="A813" s="31">
        <f>INT(DT!A655)</f>
        <v>44028</v>
      </c>
      <c r="B813" s="5">
        <f>YEAR(DIM_SEARCHDATE[[#This Row],[SearchDate]])</f>
        <v>2020</v>
      </c>
      <c r="C813" s="5">
        <f>MONTH(DIM_SEARCHDATE[[#This Row],[SearchDate]])</f>
        <v>7</v>
      </c>
      <c r="D813" s="5">
        <f>DAY(DIM_SEARCHDATE[[#This Row],[SearchDate]])</f>
        <v>16</v>
      </c>
      <c r="E813" s="5">
        <f t="shared" si="12"/>
        <v>0</v>
      </c>
    </row>
    <row r="814" spans="1:5" x14ac:dyDescent="0.2">
      <c r="A814" s="31">
        <f>INT(DT!A2703)</f>
        <v>44031</v>
      </c>
      <c r="B814" s="5">
        <f>YEAR(DIM_SEARCHDATE[[#This Row],[SearchDate]])</f>
        <v>2020</v>
      </c>
      <c r="C814" s="5">
        <f>MONTH(DIM_SEARCHDATE[[#This Row],[SearchDate]])</f>
        <v>7</v>
      </c>
      <c r="D814" s="5">
        <f>DAY(DIM_SEARCHDATE[[#This Row],[SearchDate]])</f>
        <v>19</v>
      </c>
      <c r="E814" s="5">
        <f t="shared" si="12"/>
        <v>1</v>
      </c>
    </row>
    <row r="815" spans="1:5" x14ac:dyDescent="0.2">
      <c r="A815" s="31">
        <f>INT(DT!A325)</f>
        <v>44032</v>
      </c>
      <c r="B815" s="5">
        <f>YEAR(DIM_SEARCHDATE[[#This Row],[SearchDate]])</f>
        <v>2020</v>
      </c>
      <c r="C815" s="5">
        <f>MONTH(DIM_SEARCHDATE[[#This Row],[SearchDate]])</f>
        <v>7</v>
      </c>
      <c r="D815" s="5">
        <f>DAY(DIM_SEARCHDATE[[#This Row],[SearchDate]])</f>
        <v>20</v>
      </c>
      <c r="E815" s="5">
        <f t="shared" si="12"/>
        <v>0</v>
      </c>
    </row>
    <row r="816" spans="1:5" x14ac:dyDescent="0.2">
      <c r="A816" s="31">
        <f>INT(DT!A1100)</f>
        <v>44033</v>
      </c>
      <c r="B816" s="5">
        <f>YEAR(DIM_SEARCHDATE[[#This Row],[SearchDate]])</f>
        <v>2020</v>
      </c>
      <c r="C816" s="5">
        <f>MONTH(DIM_SEARCHDATE[[#This Row],[SearchDate]])</f>
        <v>7</v>
      </c>
      <c r="D816" s="5">
        <f>DAY(DIM_SEARCHDATE[[#This Row],[SearchDate]])</f>
        <v>21</v>
      </c>
      <c r="E816" s="5">
        <f t="shared" si="12"/>
        <v>0</v>
      </c>
    </row>
    <row r="817" spans="1:5" x14ac:dyDescent="0.2">
      <c r="A817" s="31">
        <f>INT(DT!A692)</f>
        <v>44034</v>
      </c>
      <c r="B817" s="5">
        <f>YEAR(DIM_SEARCHDATE[[#This Row],[SearchDate]])</f>
        <v>2020</v>
      </c>
      <c r="C817" s="5">
        <f>MONTH(DIM_SEARCHDATE[[#This Row],[SearchDate]])</f>
        <v>7</v>
      </c>
      <c r="D817" s="5">
        <f>DAY(DIM_SEARCHDATE[[#This Row],[SearchDate]])</f>
        <v>22</v>
      </c>
      <c r="E817" s="5">
        <f t="shared" si="12"/>
        <v>0</v>
      </c>
    </row>
    <row r="818" spans="1:5" x14ac:dyDescent="0.2">
      <c r="A818" s="31">
        <f>INT(DT!A905)</f>
        <v>44035</v>
      </c>
      <c r="B818" s="5">
        <f>YEAR(DIM_SEARCHDATE[[#This Row],[SearchDate]])</f>
        <v>2020</v>
      </c>
      <c r="C818" s="5">
        <f>MONTH(DIM_SEARCHDATE[[#This Row],[SearchDate]])</f>
        <v>7</v>
      </c>
      <c r="D818" s="5">
        <f>DAY(DIM_SEARCHDATE[[#This Row],[SearchDate]])</f>
        <v>23</v>
      </c>
      <c r="E818" s="5">
        <f t="shared" si="12"/>
        <v>0</v>
      </c>
    </row>
    <row r="819" spans="1:5" x14ac:dyDescent="0.2">
      <c r="A819" s="31">
        <f>INT(DT!A1366)</f>
        <v>44036</v>
      </c>
      <c r="B819" s="5">
        <f>YEAR(DIM_SEARCHDATE[[#This Row],[SearchDate]])</f>
        <v>2020</v>
      </c>
      <c r="C819" s="5">
        <f>MONTH(DIM_SEARCHDATE[[#This Row],[SearchDate]])</f>
        <v>7</v>
      </c>
      <c r="D819" s="5">
        <f>DAY(DIM_SEARCHDATE[[#This Row],[SearchDate]])</f>
        <v>24</v>
      </c>
      <c r="E819" s="5">
        <f t="shared" si="12"/>
        <v>0</v>
      </c>
    </row>
    <row r="820" spans="1:5" x14ac:dyDescent="0.2">
      <c r="A820" s="31">
        <f>INT(DT!A704)</f>
        <v>44037</v>
      </c>
      <c r="B820" s="5">
        <f>YEAR(DIM_SEARCHDATE[[#This Row],[SearchDate]])</f>
        <v>2020</v>
      </c>
      <c r="C820" s="5">
        <f>MONTH(DIM_SEARCHDATE[[#This Row],[SearchDate]])</f>
        <v>7</v>
      </c>
      <c r="D820" s="5">
        <f>DAY(DIM_SEARCHDATE[[#This Row],[SearchDate]])</f>
        <v>25</v>
      </c>
      <c r="E820" s="5">
        <f t="shared" si="12"/>
        <v>1</v>
      </c>
    </row>
    <row r="821" spans="1:5" x14ac:dyDescent="0.2">
      <c r="A821" s="31">
        <f>INT(DT!A1359)</f>
        <v>44039</v>
      </c>
      <c r="B821" s="5">
        <f>YEAR(DIM_SEARCHDATE[[#This Row],[SearchDate]])</f>
        <v>2020</v>
      </c>
      <c r="C821" s="5">
        <f>MONTH(DIM_SEARCHDATE[[#This Row],[SearchDate]])</f>
        <v>7</v>
      </c>
      <c r="D821" s="5">
        <f>DAY(DIM_SEARCHDATE[[#This Row],[SearchDate]])</f>
        <v>27</v>
      </c>
      <c r="E821" s="5">
        <f t="shared" si="12"/>
        <v>0</v>
      </c>
    </row>
    <row r="822" spans="1:5" x14ac:dyDescent="0.2">
      <c r="A822" s="31">
        <f>INT(DT!A602)</f>
        <v>44044</v>
      </c>
      <c r="B822" s="5">
        <f>YEAR(DIM_SEARCHDATE[[#This Row],[SearchDate]])</f>
        <v>2020</v>
      </c>
      <c r="C822" s="5">
        <f>MONTH(DIM_SEARCHDATE[[#This Row],[SearchDate]])</f>
        <v>8</v>
      </c>
      <c r="D822" s="5">
        <f>DAY(DIM_SEARCHDATE[[#This Row],[SearchDate]])</f>
        <v>1</v>
      </c>
      <c r="E822" s="5">
        <f t="shared" si="12"/>
        <v>1</v>
      </c>
    </row>
    <row r="823" spans="1:5" x14ac:dyDescent="0.2">
      <c r="A823" s="31">
        <f>INT(DT!A680)</f>
        <v>44045</v>
      </c>
      <c r="B823" s="5">
        <f>YEAR(DIM_SEARCHDATE[[#This Row],[SearchDate]])</f>
        <v>2020</v>
      </c>
      <c r="C823" s="5">
        <f>MONTH(DIM_SEARCHDATE[[#This Row],[SearchDate]])</f>
        <v>8</v>
      </c>
      <c r="D823" s="5">
        <f>DAY(DIM_SEARCHDATE[[#This Row],[SearchDate]])</f>
        <v>2</v>
      </c>
      <c r="E823" s="5">
        <f t="shared" si="12"/>
        <v>1</v>
      </c>
    </row>
    <row r="824" spans="1:5" x14ac:dyDescent="0.2">
      <c r="A824" s="31">
        <f>INT(DT!A1515)</f>
        <v>44046</v>
      </c>
      <c r="B824" s="5">
        <f>YEAR(DIM_SEARCHDATE[[#This Row],[SearchDate]])</f>
        <v>2020</v>
      </c>
      <c r="C824" s="5">
        <f>MONTH(DIM_SEARCHDATE[[#This Row],[SearchDate]])</f>
        <v>8</v>
      </c>
      <c r="D824" s="5">
        <f>DAY(DIM_SEARCHDATE[[#This Row],[SearchDate]])</f>
        <v>3</v>
      </c>
      <c r="E824" s="5">
        <f t="shared" si="12"/>
        <v>0</v>
      </c>
    </row>
    <row r="825" spans="1:5" x14ac:dyDescent="0.2">
      <c r="A825" s="31">
        <f>INT(DT!A1502)</f>
        <v>44047</v>
      </c>
      <c r="B825" s="5">
        <f>YEAR(DIM_SEARCHDATE[[#This Row],[SearchDate]])</f>
        <v>2020</v>
      </c>
      <c r="C825" s="5">
        <f>MONTH(DIM_SEARCHDATE[[#This Row],[SearchDate]])</f>
        <v>8</v>
      </c>
      <c r="D825" s="5">
        <f>DAY(DIM_SEARCHDATE[[#This Row],[SearchDate]])</f>
        <v>4</v>
      </c>
      <c r="E825" s="5">
        <f t="shared" si="12"/>
        <v>0</v>
      </c>
    </row>
    <row r="826" spans="1:5" x14ac:dyDescent="0.2">
      <c r="A826" s="31">
        <f>INT(DT!A2508)</f>
        <v>44048</v>
      </c>
      <c r="B826" s="5">
        <f>YEAR(DIM_SEARCHDATE[[#This Row],[SearchDate]])</f>
        <v>2020</v>
      </c>
      <c r="C826" s="5">
        <f>MONTH(DIM_SEARCHDATE[[#This Row],[SearchDate]])</f>
        <v>8</v>
      </c>
      <c r="D826" s="5">
        <f>DAY(DIM_SEARCHDATE[[#This Row],[SearchDate]])</f>
        <v>5</v>
      </c>
      <c r="E826" s="5">
        <f t="shared" si="12"/>
        <v>0</v>
      </c>
    </row>
    <row r="827" spans="1:5" x14ac:dyDescent="0.2">
      <c r="A827" s="31">
        <f>INT(DT!A962)</f>
        <v>44052</v>
      </c>
      <c r="B827" s="5">
        <f>YEAR(DIM_SEARCHDATE[[#This Row],[SearchDate]])</f>
        <v>2020</v>
      </c>
      <c r="C827" s="5">
        <f>MONTH(DIM_SEARCHDATE[[#This Row],[SearchDate]])</f>
        <v>8</v>
      </c>
      <c r="D827" s="5">
        <f>DAY(DIM_SEARCHDATE[[#This Row],[SearchDate]])</f>
        <v>9</v>
      </c>
      <c r="E827" s="5">
        <f t="shared" si="12"/>
        <v>1</v>
      </c>
    </row>
    <row r="828" spans="1:5" x14ac:dyDescent="0.2">
      <c r="A828" s="31">
        <f>INT(DT!A442)</f>
        <v>44053</v>
      </c>
      <c r="B828" s="5">
        <f>YEAR(DIM_SEARCHDATE[[#This Row],[SearchDate]])</f>
        <v>2020</v>
      </c>
      <c r="C828" s="5">
        <f>MONTH(DIM_SEARCHDATE[[#This Row],[SearchDate]])</f>
        <v>8</v>
      </c>
      <c r="D828" s="5">
        <f>DAY(DIM_SEARCHDATE[[#This Row],[SearchDate]])</f>
        <v>10</v>
      </c>
      <c r="E828" s="5">
        <f t="shared" si="12"/>
        <v>0</v>
      </c>
    </row>
    <row r="829" spans="1:5" x14ac:dyDescent="0.2">
      <c r="A829" s="31">
        <f>INT(DT!A111)</f>
        <v>44054</v>
      </c>
      <c r="B829" s="5">
        <f>YEAR(DIM_SEARCHDATE[[#This Row],[SearchDate]])</f>
        <v>2020</v>
      </c>
      <c r="C829" s="5">
        <f>MONTH(DIM_SEARCHDATE[[#This Row],[SearchDate]])</f>
        <v>8</v>
      </c>
      <c r="D829" s="5">
        <f>DAY(DIM_SEARCHDATE[[#This Row],[SearchDate]])</f>
        <v>11</v>
      </c>
      <c r="E829" s="5">
        <f t="shared" si="12"/>
        <v>0</v>
      </c>
    </row>
    <row r="830" spans="1:5" x14ac:dyDescent="0.2">
      <c r="A830" s="31">
        <f>INT(DT!A1707)</f>
        <v>44055</v>
      </c>
      <c r="B830" s="5">
        <f>YEAR(DIM_SEARCHDATE[[#This Row],[SearchDate]])</f>
        <v>2020</v>
      </c>
      <c r="C830" s="5">
        <f>MONTH(DIM_SEARCHDATE[[#This Row],[SearchDate]])</f>
        <v>8</v>
      </c>
      <c r="D830" s="5">
        <f>DAY(DIM_SEARCHDATE[[#This Row],[SearchDate]])</f>
        <v>12</v>
      </c>
      <c r="E830" s="5">
        <f t="shared" si="12"/>
        <v>0</v>
      </c>
    </row>
    <row r="831" spans="1:5" x14ac:dyDescent="0.2">
      <c r="A831" s="31">
        <f>INT(DT!A1035)</f>
        <v>44057</v>
      </c>
      <c r="B831" s="5">
        <f>YEAR(DIM_SEARCHDATE[[#This Row],[SearchDate]])</f>
        <v>2020</v>
      </c>
      <c r="C831" s="5">
        <f>MONTH(DIM_SEARCHDATE[[#This Row],[SearchDate]])</f>
        <v>8</v>
      </c>
      <c r="D831" s="5">
        <f>DAY(DIM_SEARCHDATE[[#This Row],[SearchDate]])</f>
        <v>14</v>
      </c>
      <c r="E831" s="5">
        <f t="shared" si="12"/>
        <v>0</v>
      </c>
    </row>
    <row r="832" spans="1:5" x14ac:dyDescent="0.2">
      <c r="A832" s="31">
        <f>INT(DT!A2232)</f>
        <v>44058</v>
      </c>
      <c r="B832" s="5">
        <f>YEAR(DIM_SEARCHDATE[[#This Row],[SearchDate]])</f>
        <v>2020</v>
      </c>
      <c r="C832" s="5">
        <f>MONTH(DIM_SEARCHDATE[[#This Row],[SearchDate]])</f>
        <v>8</v>
      </c>
      <c r="D832" s="5">
        <f>DAY(DIM_SEARCHDATE[[#This Row],[SearchDate]])</f>
        <v>15</v>
      </c>
      <c r="E832" s="5">
        <f t="shared" si="12"/>
        <v>1</v>
      </c>
    </row>
    <row r="833" spans="1:5" x14ac:dyDescent="0.2">
      <c r="A833" s="31">
        <f>INT(DT!A2433)</f>
        <v>44059</v>
      </c>
      <c r="B833" s="5">
        <f>YEAR(DIM_SEARCHDATE[[#This Row],[SearchDate]])</f>
        <v>2020</v>
      </c>
      <c r="C833" s="5">
        <f>MONTH(DIM_SEARCHDATE[[#This Row],[SearchDate]])</f>
        <v>8</v>
      </c>
      <c r="D833" s="5">
        <f>DAY(DIM_SEARCHDATE[[#This Row],[SearchDate]])</f>
        <v>16</v>
      </c>
      <c r="E833" s="5">
        <f t="shared" si="12"/>
        <v>1</v>
      </c>
    </row>
    <row r="834" spans="1:5" x14ac:dyDescent="0.2">
      <c r="A834" s="31">
        <f>INT(DT!A1751)</f>
        <v>44063</v>
      </c>
      <c r="B834" s="5">
        <f>YEAR(DIM_SEARCHDATE[[#This Row],[SearchDate]])</f>
        <v>2020</v>
      </c>
      <c r="C834" s="5">
        <f>MONTH(DIM_SEARCHDATE[[#This Row],[SearchDate]])</f>
        <v>8</v>
      </c>
      <c r="D834" s="5">
        <f>DAY(DIM_SEARCHDATE[[#This Row],[SearchDate]])</f>
        <v>20</v>
      </c>
      <c r="E834" s="5">
        <f t="shared" ref="E834:E897" si="13">IF(WEEKDAY(A834, 2) &gt; 5, 1, 0)</f>
        <v>0</v>
      </c>
    </row>
    <row r="835" spans="1:5" x14ac:dyDescent="0.2">
      <c r="A835" s="31">
        <f>INT(DT!A1706)</f>
        <v>44065</v>
      </c>
      <c r="B835" s="5">
        <f>YEAR(DIM_SEARCHDATE[[#This Row],[SearchDate]])</f>
        <v>2020</v>
      </c>
      <c r="C835" s="5">
        <f>MONTH(DIM_SEARCHDATE[[#This Row],[SearchDate]])</f>
        <v>8</v>
      </c>
      <c r="D835" s="5">
        <f>DAY(DIM_SEARCHDATE[[#This Row],[SearchDate]])</f>
        <v>22</v>
      </c>
      <c r="E835" s="5">
        <f t="shared" si="13"/>
        <v>1</v>
      </c>
    </row>
    <row r="836" spans="1:5" x14ac:dyDescent="0.2">
      <c r="A836" s="31">
        <f>INT(DT!A1885)</f>
        <v>44066</v>
      </c>
      <c r="B836" s="5">
        <f>YEAR(DIM_SEARCHDATE[[#This Row],[SearchDate]])</f>
        <v>2020</v>
      </c>
      <c r="C836" s="5">
        <f>MONTH(DIM_SEARCHDATE[[#This Row],[SearchDate]])</f>
        <v>8</v>
      </c>
      <c r="D836" s="5">
        <f>DAY(DIM_SEARCHDATE[[#This Row],[SearchDate]])</f>
        <v>23</v>
      </c>
      <c r="E836" s="5">
        <f t="shared" si="13"/>
        <v>1</v>
      </c>
    </row>
    <row r="837" spans="1:5" x14ac:dyDescent="0.2">
      <c r="A837" s="31">
        <f>INT(DT!A203)</f>
        <v>44067</v>
      </c>
      <c r="B837" s="5">
        <f>YEAR(DIM_SEARCHDATE[[#This Row],[SearchDate]])</f>
        <v>2020</v>
      </c>
      <c r="C837" s="5">
        <f>MONTH(DIM_SEARCHDATE[[#This Row],[SearchDate]])</f>
        <v>8</v>
      </c>
      <c r="D837" s="5">
        <f>DAY(DIM_SEARCHDATE[[#This Row],[SearchDate]])</f>
        <v>24</v>
      </c>
      <c r="E837" s="5">
        <f t="shared" si="13"/>
        <v>0</v>
      </c>
    </row>
    <row r="838" spans="1:5" x14ac:dyDescent="0.2">
      <c r="A838" s="31">
        <f>INT(DT!A2007)</f>
        <v>44069</v>
      </c>
      <c r="B838" s="5">
        <f>YEAR(DIM_SEARCHDATE[[#This Row],[SearchDate]])</f>
        <v>2020</v>
      </c>
      <c r="C838" s="5">
        <f>MONTH(DIM_SEARCHDATE[[#This Row],[SearchDate]])</f>
        <v>8</v>
      </c>
      <c r="D838" s="5">
        <f>DAY(DIM_SEARCHDATE[[#This Row],[SearchDate]])</f>
        <v>26</v>
      </c>
      <c r="E838" s="5">
        <f t="shared" si="13"/>
        <v>0</v>
      </c>
    </row>
    <row r="839" spans="1:5" x14ac:dyDescent="0.2">
      <c r="A839" s="31">
        <f>INT(DT!A202)</f>
        <v>44071</v>
      </c>
      <c r="B839" s="5">
        <f>YEAR(DIM_SEARCHDATE[[#This Row],[SearchDate]])</f>
        <v>2020</v>
      </c>
      <c r="C839" s="5">
        <f>MONTH(DIM_SEARCHDATE[[#This Row],[SearchDate]])</f>
        <v>8</v>
      </c>
      <c r="D839" s="5">
        <f>DAY(DIM_SEARCHDATE[[#This Row],[SearchDate]])</f>
        <v>28</v>
      </c>
      <c r="E839" s="5">
        <f t="shared" si="13"/>
        <v>0</v>
      </c>
    </row>
    <row r="840" spans="1:5" x14ac:dyDescent="0.2">
      <c r="A840" s="31">
        <f>INT(DT!A1509)</f>
        <v>44074</v>
      </c>
      <c r="B840" s="5">
        <f>YEAR(DIM_SEARCHDATE[[#This Row],[SearchDate]])</f>
        <v>2020</v>
      </c>
      <c r="C840" s="5">
        <f>MONTH(DIM_SEARCHDATE[[#This Row],[SearchDate]])</f>
        <v>8</v>
      </c>
      <c r="D840" s="5">
        <f>DAY(DIM_SEARCHDATE[[#This Row],[SearchDate]])</f>
        <v>31</v>
      </c>
      <c r="E840" s="5">
        <f t="shared" si="13"/>
        <v>0</v>
      </c>
    </row>
    <row r="841" spans="1:5" x14ac:dyDescent="0.2">
      <c r="A841" s="31">
        <f>INT(DT!A383)</f>
        <v>44078</v>
      </c>
      <c r="B841" s="5">
        <f>YEAR(DIM_SEARCHDATE[[#This Row],[SearchDate]])</f>
        <v>2020</v>
      </c>
      <c r="C841" s="5">
        <f>MONTH(DIM_SEARCHDATE[[#This Row],[SearchDate]])</f>
        <v>9</v>
      </c>
      <c r="D841" s="5">
        <f>DAY(DIM_SEARCHDATE[[#This Row],[SearchDate]])</f>
        <v>4</v>
      </c>
      <c r="E841" s="5">
        <f t="shared" si="13"/>
        <v>0</v>
      </c>
    </row>
    <row r="842" spans="1:5" x14ac:dyDescent="0.2">
      <c r="A842" s="31">
        <f>INT(DT!A709)</f>
        <v>44080</v>
      </c>
      <c r="B842" s="5">
        <f>YEAR(DIM_SEARCHDATE[[#This Row],[SearchDate]])</f>
        <v>2020</v>
      </c>
      <c r="C842" s="5">
        <f>MONTH(DIM_SEARCHDATE[[#This Row],[SearchDate]])</f>
        <v>9</v>
      </c>
      <c r="D842" s="5">
        <f>DAY(DIM_SEARCHDATE[[#This Row],[SearchDate]])</f>
        <v>6</v>
      </c>
      <c r="E842" s="5">
        <f t="shared" si="13"/>
        <v>1</v>
      </c>
    </row>
    <row r="843" spans="1:5" x14ac:dyDescent="0.2">
      <c r="A843" s="31">
        <f>INT(DT!A141)</f>
        <v>44082</v>
      </c>
      <c r="B843" s="5">
        <f>YEAR(DIM_SEARCHDATE[[#This Row],[SearchDate]])</f>
        <v>2020</v>
      </c>
      <c r="C843" s="5">
        <f>MONTH(DIM_SEARCHDATE[[#This Row],[SearchDate]])</f>
        <v>9</v>
      </c>
      <c r="D843" s="5">
        <f>DAY(DIM_SEARCHDATE[[#This Row],[SearchDate]])</f>
        <v>8</v>
      </c>
      <c r="E843" s="5">
        <f t="shared" si="13"/>
        <v>0</v>
      </c>
    </row>
    <row r="844" spans="1:5" x14ac:dyDescent="0.2">
      <c r="A844" s="31">
        <f>INT(DT!A134)</f>
        <v>44085</v>
      </c>
      <c r="B844" s="5">
        <f>YEAR(DIM_SEARCHDATE[[#This Row],[SearchDate]])</f>
        <v>2020</v>
      </c>
      <c r="C844" s="5">
        <f>MONTH(DIM_SEARCHDATE[[#This Row],[SearchDate]])</f>
        <v>9</v>
      </c>
      <c r="D844" s="5">
        <f>DAY(DIM_SEARCHDATE[[#This Row],[SearchDate]])</f>
        <v>11</v>
      </c>
      <c r="E844" s="5">
        <f t="shared" si="13"/>
        <v>0</v>
      </c>
    </row>
    <row r="845" spans="1:5" x14ac:dyDescent="0.2">
      <c r="A845" s="31">
        <f>INT(DT!A208)</f>
        <v>44086</v>
      </c>
      <c r="B845" s="5">
        <f>YEAR(DIM_SEARCHDATE[[#This Row],[SearchDate]])</f>
        <v>2020</v>
      </c>
      <c r="C845" s="5">
        <f>MONTH(DIM_SEARCHDATE[[#This Row],[SearchDate]])</f>
        <v>9</v>
      </c>
      <c r="D845" s="5">
        <f>DAY(DIM_SEARCHDATE[[#This Row],[SearchDate]])</f>
        <v>12</v>
      </c>
      <c r="E845" s="5">
        <f t="shared" si="13"/>
        <v>1</v>
      </c>
    </row>
    <row r="846" spans="1:5" x14ac:dyDescent="0.2">
      <c r="A846" s="31">
        <f>INT(DT!A526)</f>
        <v>44087</v>
      </c>
      <c r="B846" s="5">
        <f>YEAR(DIM_SEARCHDATE[[#This Row],[SearchDate]])</f>
        <v>2020</v>
      </c>
      <c r="C846" s="5">
        <f>MONTH(DIM_SEARCHDATE[[#This Row],[SearchDate]])</f>
        <v>9</v>
      </c>
      <c r="D846" s="5">
        <f>DAY(DIM_SEARCHDATE[[#This Row],[SearchDate]])</f>
        <v>13</v>
      </c>
      <c r="E846" s="5">
        <f t="shared" si="13"/>
        <v>1</v>
      </c>
    </row>
    <row r="847" spans="1:5" x14ac:dyDescent="0.2">
      <c r="A847" s="31">
        <f>INT(DT!A2768)</f>
        <v>44089</v>
      </c>
      <c r="B847" s="5">
        <f>YEAR(DIM_SEARCHDATE[[#This Row],[SearchDate]])</f>
        <v>2020</v>
      </c>
      <c r="C847" s="5">
        <f>MONTH(DIM_SEARCHDATE[[#This Row],[SearchDate]])</f>
        <v>9</v>
      </c>
      <c r="D847" s="5">
        <f>DAY(DIM_SEARCHDATE[[#This Row],[SearchDate]])</f>
        <v>15</v>
      </c>
      <c r="E847" s="5">
        <f t="shared" si="13"/>
        <v>0</v>
      </c>
    </row>
    <row r="848" spans="1:5" x14ac:dyDescent="0.2">
      <c r="A848" s="31">
        <f>INT(DT!A1755)</f>
        <v>44090</v>
      </c>
      <c r="B848" s="5">
        <f>YEAR(DIM_SEARCHDATE[[#This Row],[SearchDate]])</f>
        <v>2020</v>
      </c>
      <c r="C848" s="5">
        <f>MONTH(DIM_SEARCHDATE[[#This Row],[SearchDate]])</f>
        <v>9</v>
      </c>
      <c r="D848" s="5">
        <f>DAY(DIM_SEARCHDATE[[#This Row],[SearchDate]])</f>
        <v>16</v>
      </c>
      <c r="E848" s="5">
        <f t="shared" si="13"/>
        <v>0</v>
      </c>
    </row>
    <row r="849" spans="1:5" x14ac:dyDescent="0.2">
      <c r="A849" s="31">
        <f>INT(DT!A475)</f>
        <v>44092</v>
      </c>
      <c r="B849" s="5">
        <f>YEAR(DIM_SEARCHDATE[[#This Row],[SearchDate]])</f>
        <v>2020</v>
      </c>
      <c r="C849" s="5">
        <f>MONTH(DIM_SEARCHDATE[[#This Row],[SearchDate]])</f>
        <v>9</v>
      </c>
      <c r="D849" s="5">
        <f>DAY(DIM_SEARCHDATE[[#This Row],[SearchDate]])</f>
        <v>18</v>
      </c>
      <c r="E849" s="5">
        <f t="shared" si="13"/>
        <v>0</v>
      </c>
    </row>
    <row r="850" spans="1:5" x14ac:dyDescent="0.2">
      <c r="A850" s="31">
        <f>INT(DT!A2233)</f>
        <v>44094</v>
      </c>
      <c r="B850" s="5">
        <f>YEAR(DIM_SEARCHDATE[[#This Row],[SearchDate]])</f>
        <v>2020</v>
      </c>
      <c r="C850" s="5">
        <f>MONTH(DIM_SEARCHDATE[[#This Row],[SearchDate]])</f>
        <v>9</v>
      </c>
      <c r="D850" s="5">
        <f>DAY(DIM_SEARCHDATE[[#This Row],[SearchDate]])</f>
        <v>20</v>
      </c>
      <c r="E850" s="5">
        <f t="shared" si="13"/>
        <v>1</v>
      </c>
    </row>
    <row r="851" spans="1:5" x14ac:dyDescent="0.2">
      <c r="A851" s="31">
        <f>INT(DT!A1291)</f>
        <v>44095</v>
      </c>
      <c r="B851" s="5">
        <f>YEAR(DIM_SEARCHDATE[[#This Row],[SearchDate]])</f>
        <v>2020</v>
      </c>
      <c r="C851" s="5">
        <f>MONTH(DIM_SEARCHDATE[[#This Row],[SearchDate]])</f>
        <v>9</v>
      </c>
      <c r="D851" s="5">
        <f>DAY(DIM_SEARCHDATE[[#This Row],[SearchDate]])</f>
        <v>21</v>
      </c>
      <c r="E851" s="5">
        <f t="shared" si="13"/>
        <v>0</v>
      </c>
    </row>
    <row r="852" spans="1:5" x14ac:dyDescent="0.2">
      <c r="A852" s="31">
        <f>INT(DT!A731)</f>
        <v>44097</v>
      </c>
      <c r="B852" s="5">
        <f>YEAR(DIM_SEARCHDATE[[#This Row],[SearchDate]])</f>
        <v>2020</v>
      </c>
      <c r="C852" s="5">
        <f>MONTH(DIM_SEARCHDATE[[#This Row],[SearchDate]])</f>
        <v>9</v>
      </c>
      <c r="D852" s="5">
        <f>DAY(DIM_SEARCHDATE[[#This Row],[SearchDate]])</f>
        <v>23</v>
      </c>
      <c r="E852" s="5">
        <f t="shared" si="13"/>
        <v>0</v>
      </c>
    </row>
    <row r="853" spans="1:5" x14ac:dyDescent="0.2">
      <c r="A853" s="31">
        <f>INT(DT!A2612)</f>
        <v>44102</v>
      </c>
      <c r="B853" s="5">
        <f>YEAR(DIM_SEARCHDATE[[#This Row],[SearchDate]])</f>
        <v>2020</v>
      </c>
      <c r="C853" s="5">
        <f>MONTH(DIM_SEARCHDATE[[#This Row],[SearchDate]])</f>
        <v>9</v>
      </c>
      <c r="D853" s="5">
        <f>DAY(DIM_SEARCHDATE[[#This Row],[SearchDate]])</f>
        <v>28</v>
      </c>
      <c r="E853" s="5">
        <f t="shared" si="13"/>
        <v>0</v>
      </c>
    </row>
    <row r="854" spans="1:5" x14ac:dyDescent="0.2">
      <c r="A854" s="31">
        <f>INT(DT!A2228)</f>
        <v>44103</v>
      </c>
      <c r="B854" s="5">
        <f>YEAR(DIM_SEARCHDATE[[#This Row],[SearchDate]])</f>
        <v>2020</v>
      </c>
      <c r="C854" s="5">
        <f>MONTH(DIM_SEARCHDATE[[#This Row],[SearchDate]])</f>
        <v>9</v>
      </c>
      <c r="D854" s="5">
        <f>DAY(DIM_SEARCHDATE[[#This Row],[SearchDate]])</f>
        <v>29</v>
      </c>
      <c r="E854" s="5">
        <f t="shared" si="13"/>
        <v>0</v>
      </c>
    </row>
    <row r="855" spans="1:5" x14ac:dyDescent="0.2">
      <c r="A855" s="31">
        <f>INT(DT!A2455)</f>
        <v>44104</v>
      </c>
      <c r="B855" s="5">
        <f>YEAR(DIM_SEARCHDATE[[#This Row],[SearchDate]])</f>
        <v>2020</v>
      </c>
      <c r="C855" s="5">
        <f>MONTH(DIM_SEARCHDATE[[#This Row],[SearchDate]])</f>
        <v>9</v>
      </c>
      <c r="D855" s="5">
        <f>DAY(DIM_SEARCHDATE[[#This Row],[SearchDate]])</f>
        <v>30</v>
      </c>
      <c r="E855" s="5">
        <f t="shared" si="13"/>
        <v>0</v>
      </c>
    </row>
    <row r="856" spans="1:5" x14ac:dyDescent="0.2">
      <c r="A856" s="31">
        <f>INT(DT!A1958)</f>
        <v>44105</v>
      </c>
      <c r="B856" s="5">
        <f>YEAR(DIM_SEARCHDATE[[#This Row],[SearchDate]])</f>
        <v>2020</v>
      </c>
      <c r="C856" s="5">
        <f>MONTH(DIM_SEARCHDATE[[#This Row],[SearchDate]])</f>
        <v>10</v>
      </c>
      <c r="D856" s="5">
        <f>DAY(DIM_SEARCHDATE[[#This Row],[SearchDate]])</f>
        <v>1</v>
      </c>
      <c r="E856" s="5">
        <f t="shared" si="13"/>
        <v>0</v>
      </c>
    </row>
    <row r="857" spans="1:5" x14ac:dyDescent="0.2">
      <c r="A857" s="31">
        <f>INT(DT!A1137)</f>
        <v>44106</v>
      </c>
      <c r="B857" s="5">
        <f>YEAR(DIM_SEARCHDATE[[#This Row],[SearchDate]])</f>
        <v>2020</v>
      </c>
      <c r="C857" s="5">
        <f>MONTH(DIM_SEARCHDATE[[#This Row],[SearchDate]])</f>
        <v>10</v>
      </c>
      <c r="D857" s="5">
        <f>DAY(DIM_SEARCHDATE[[#This Row],[SearchDate]])</f>
        <v>2</v>
      </c>
      <c r="E857" s="5">
        <f t="shared" si="13"/>
        <v>0</v>
      </c>
    </row>
    <row r="858" spans="1:5" x14ac:dyDescent="0.2">
      <c r="A858" s="31">
        <f>INT(DT!A747)</f>
        <v>44107</v>
      </c>
      <c r="B858" s="5">
        <f>YEAR(DIM_SEARCHDATE[[#This Row],[SearchDate]])</f>
        <v>2020</v>
      </c>
      <c r="C858" s="5">
        <f>MONTH(DIM_SEARCHDATE[[#This Row],[SearchDate]])</f>
        <v>10</v>
      </c>
      <c r="D858" s="5">
        <f>DAY(DIM_SEARCHDATE[[#This Row],[SearchDate]])</f>
        <v>3</v>
      </c>
      <c r="E858" s="5">
        <f t="shared" si="13"/>
        <v>1</v>
      </c>
    </row>
    <row r="859" spans="1:5" x14ac:dyDescent="0.2">
      <c r="A859" s="31">
        <f>INT(DT!A1339)</f>
        <v>44109</v>
      </c>
      <c r="B859" s="5">
        <f>YEAR(DIM_SEARCHDATE[[#This Row],[SearchDate]])</f>
        <v>2020</v>
      </c>
      <c r="C859" s="5">
        <f>MONTH(DIM_SEARCHDATE[[#This Row],[SearchDate]])</f>
        <v>10</v>
      </c>
      <c r="D859" s="5">
        <f>DAY(DIM_SEARCHDATE[[#This Row],[SearchDate]])</f>
        <v>5</v>
      </c>
      <c r="E859" s="5">
        <f t="shared" si="13"/>
        <v>0</v>
      </c>
    </row>
    <row r="860" spans="1:5" x14ac:dyDescent="0.2">
      <c r="A860" s="31">
        <f>INT(DT!A2663)</f>
        <v>44111</v>
      </c>
      <c r="B860" s="5">
        <f>YEAR(DIM_SEARCHDATE[[#This Row],[SearchDate]])</f>
        <v>2020</v>
      </c>
      <c r="C860" s="5">
        <f>MONTH(DIM_SEARCHDATE[[#This Row],[SearchDate]])</f>
        <v>10</v>
      </c>
      <c r="D860" s="5">
        <f>DAY(DIM_SEARCHDATE[[#This Row],[SearchDate]])</f>
        <v>7</v>
      </c>
      <c r="E860" s="5">
        <f t="shared" si="13"/>
        <v>0</v>
      </c>
    </row>
    <row r="861" spans="1:5" x14ac:dyDescent="0.2">
      <c r="A861" s="31">
        <f>INT(DT!A78)</f>
        <v>44112</v>
      </c>
      <c r="B861" s="5">
        <f>YEAR(DIM_SEARCHDATE[[#This Row],[SearchDate]])</f>
        <v>2020</v>
      </c>
      <c r="C861" s="5">
        <f>MONTH(DIM_SEARCHDATE[[#This Row],[SearchDate]])</f>
        <v>10</v>
      </c>
      <c r="D861" s="5">
        <f>DAY(DIM_SEARCHDATE[[#This Row],[SearchDate]])</f>
        <v>8</v>
      </c>
      <c r="E861" s="5">
        <f t="shared" si="13"/>
        <v>0</v>
      </c>
    </row>
    <row r="862" spans="1:5" x14ac:dyDescent="0.2">
      <c r="A862" s="31">
        <f>INT(DT!A913)</f>
        <v>44113</v>
      </c>
      <c r="B862" s="5">
        <f>YEAR(DIM_SEARCHDATE[[#This Row],[SearchDate]])</f>
        <v>2020</v>
      </c>
      <c r="C862" s="5">
        <f>MONTH(DIM_SEARCHDATE[[#This Row],[SearchDate]])</f>
        <v>10</v>
      </c>
      <c r="D862" s="5">
        <f>DAY(DIM_SEARCHDATE[[#This Row],[SearchDate]])</f>
        <v>9</v>
      </c>
      <c r="E862" s="5">
        <f t="shared" si="13"/>
        <v>0</v>
      </c>
    </row>
    <row r="863" spans="1:5" x14ac:dyDescent="0.2">
      <c r="A863" s="31">
        <f>INT(DT!A2804)</f>
        <v>44115</v>
      </c>
      <c r="B863" s="5">
        <f>YEAR(DIM_SEARCHDATE[[#This Row],[SearchDate]])</f>
        <v>2020</v>
      </c>
      <c r="C863" s="5">
        <f>MONTH(DIM_SEARCHDATE[[#This Row],[SearchDate]])</f>
        <v>10</v>
      </c>
      <c r="D863" s="5">
        <f>DAY(DIM_SEARCHDATE[[#This Row],[SearchDate]])</f>
        <v>11</v>
      </c>
      <c r="E863" s="5">
        <f t="shared" si="13"/>
        <v>1</v>
      </c>
    </row>
    <row r="864" spans="1:5" x14ac:dyDescent="0.2">
      <c r="A864" s="31">
        <f>INT(DT!A675)</f>
        <v>44118</v>
      </c>
      <c r="B864" s="5">
        <f>YEAR(DIM_SEARCHDATE[[#This Row],[SearchDate]])</f>
        <v>2020</v>
      </c>
      <c r="C864" s="5">
        <f>MONTH(DIM_SEARCHDATE[[#This Row],[SearchDate]])</f>
        <v>10</v>
      </c>
      <c r="D864" s="5">
        <f>DAY(DIM_SEARCHDATE[[#This Row],[SearchDate]])</f>
        <v>14</v>
      </c>
      <c r="E864" s="5">
        <f t="shared" si="13"/>
        <v>0</v>
      </c>
    </row>
    <row r="865" spans="1:5" x14ac:dyDescent="0.2">
      <c r="A865" s="31">
        <f>INT(DT!A1859)</f>
        <v>44121</v>
      </c>
      <c r="B865" s="5">
        <f>YEAR(DIM_SEARCHDATE[[#This Row],[SearchDate]])</f>
        <v>2020</v>
      </c>
      <c r="C865" s="5">
        <f>MONTH(DIM_SEARCHDATE[[#This Row],[SearchDate]])</f>
        <v>10</v>
      </c>
      <c r="D865" s="5">
        <f>DAY(DIM_SEARCHDATE[[#This Row],[SearchDate]])</f>
        <v>17</v>
      </c>
      <c r="E865" s="5">
        <f t="shared" si="13"/>
        <v>1</v>
      </c>
    </row>
    <row r="866" spans="1:5" x14ac:dyDescent="0.2">
      <c r="A866" s="31">
        <f>INT(DT!A2815)</f>
        <v>44123</v>
      </c>
      <c r="B866" s="5">
        <f>YEAR(DIM_SEARCHDATE[[#This Row],[SearchDate]])</f>
        <v>2020</v>
      </c>
      <c r="C866" s="5">
        <f>MONTH(DIM_SEARCHDATE[[#This Row],[SearchDate]])</f>
        <v>10</v>
      </c>
      <c r="D866" s="5">
        <f>DAY(DIM_SEARCHDATE[[#This Row],[SearchDate]])</f>
        <v>19</v>
      </c>
      <c r="E866" s="5">
        <f t="shared" si="13"/>
        <v>0</v>
      </c>
    </row>
    <row r="867" spans="1:5" x14ac:dyDescent="0.2">
      <c r="A867" s="31">
        <f>INT(DT!A124)</f>
        <v>44125</v>
      </c>
      <c r="B867" s="5">
        <f>YEAR(DIM_SEARCHDATE[[#This Row],[SearchDate]])</f>
        <v>2020</v>
      </c>
      <c r="C867" s="5">
        <f>MONTH(DIM_SEARCHDATE[[#This Row],[SearchDate]])</f>
        <v>10</v>
      </c>
      <c r="D867" s="5">
        <f>DAY(DIM_SEARCHDATE[[#This Row],[SearchDate]])</f>
        <v>21</v>
      </c>
      <c r="E867" s="5">
        <f t="shared" si="13"/>
        <v>0</v>
      </c>
    </row>
    <row r="868" spans="1:5" x14ac:dyDescent="0.2">
      <c r="A868" s="31">
        <f>INT(DT!A1314)</f>
        <v>44127</v>
      </c>
      <c r="B868" s="5">
        <f>YEAR(DIM_SEARCHDATE[[#This Row],[SearchDate]])</f>
        <v>2020</v>
      </c>
      <c r="C868" s="5">
        <f>MONTH(DIM_SEARCHDATE[[#This Row],[SearchDate]])</f>
        <v>10</v>
      </c>
      <c r="D868" s="5">
        <f>DAY(DIM_SEARCHDATE[[#This Row],[SearchDate]])</f>
        <v>23</v>
      </c>
      <c r="E868" s="5">
        <f t="shared" si="13"/>
        <v>0</v>
      </c>
    </row>
    <row r="869" spans="1:5" x14ac:dyDescent="0.2">
      <c r="A869" s="31">
        <f>INT(DT!A2450)</f>
        <v>44128</v>
      </c>
      <c r="B869" s="5">
        <f>YEAR(DIM_SEARCHDATE[[#This Row],[SearchDate]])</f>
        <v>2020</v>
      </c>
      <c r="C869" s="5">
        <f>MONTH(DIM_SEARCHDATE[[#This Row],[SearchDate]])</f>
        <v>10</v>
      </c>
      <c r="D869" s="5">
        <f>DAY(DIM_SEARCHDATE[[#This Row],[SearchDate]])</f>
        <v>24</v>
      </c>
      <c r="E869" s="5">
        <f t="shared" si="13"/>
        <v>1</v>
      </c>
    </row>
    <row r="870" spans="1:5" x14ac:dyDescent="0.2">
      <c r="A870" s="31">
        <f>INT(DT!A1118)</f>
        <v>44130</v>
      </c>
      <c r="B870" s="5">
        <f>YEAR(DIM_SEARCHDATE[[#This Row],[SearchDate]])</f>
        <v>2020</v>
      </c>
      <c r="C870" s="5">
        <f>MONTH(DIM_SEARCHDATE[[#This Row],[SearchDate]])</f>
        <v>10</v>
      </c>
      <c r="D870" s="5">
        <f>DAY(DIM_SEARCHDATE[[#This Row],[SearchDate]])</f>
        <v>26</v>
      </c>
      <c r="E870" s="5">
        <f t="shared" si="13"/>
        <v>0</v>
      </c>
    </row>
    <row r="871" spans="1:5" x14ac:dyDescent="0.2">
      <c r="A871" s="31">
        <f>INT(DT!A1102)</f>
        <v>44131</v>
      </c>
      <c r="B871" s="5">
        <f>YEAR(DIM_SEARCHDATE[[#This Row],[SearchDate]])</f>
        <v>2020</v>
      </c>
      <c r="C871" s="5">
        <f>MONTH(DIM_SEARCHDATE[[#This Row],[SearchDate]])</f>
        <v>10</v>
      </c>
      <c r="D871" s="5">
        <f>DAY(DIM_SEARCHDATE[[#This Row],[SearchDate]])</f>
        <v>27</v>
      </c>
      <c r="E871" s="5">
        <f t="shared" si="13"/>
        <v>0</v>
      </c>
    </row>
    <row r="872" spans="1:5" x14ac:dyDescent="0.2">
      <c r="A872" s="31">
        <f>INT(DT!A200)</f>
        <v>44132</v>
      </c>
      <c r="B872" s="5">
        <f>YEAR(DIM_SEARCHDATE[[#This Row],[SearchDate]])</f>
        <v>2020</v>
      </c>
      <c r="C872" s="5">
        <f>MONTH(DIM_SEARCHDATE[[#This Row],[SearchDate]])</f>
        <v>10</v>
      </c>
      <c r="D872" s="5">
        <f>DAY(DIM_SEARCHDATE[[#This Row],[SearchDate]])</f>
        <v>28</v>
      </c>
      <c r="E872" s="5">
        <f t="shared" si="13"/>
        <v>0</v>
      </c>
    </row>
    <row r="873" spans="1:5" x14ac:dyDescent="0.2">
      <c r="A873" s="31">
        <f>INT(DT!A1841)</f>
        <v>44134</v>
      </c>
      <c r="B873" s="5">
        <f>YEAR(DIM_SEARCHDATE[[#This Row],[SearchDate]])</f>
        <v>2020</v>
      </c>
      <c r="C873" s="5">
        <f>MONTH(DIM_SEARCHDATE[[#This Row],[SearchDate]])</f>
        <v>10</v>
      </c>
      <c r="D873" s="5">
        <f>DAY(DIM_SEARCHDATE[[#This Row],[SearchDate]])</f>
        <v>30</v>
      </c>
      <c r="E873" s="5">
        <f t="shared" si="13"/>
        <v>0</v>
      </c>
    </row>
    <row r="874" spans="1:5" x14ac:dyDescent="0.2">
      <c r="A874" s="31">
        <f>INT(DT!A3004)</f>
        <v>44135</v>
      </c>
      <c r="B874" s="5">
        <f>YEAR(DIM_SEARCHDATE[[#This Row],[SearchDate]])</f>
        <v>2020</v>
      </c>
      <c r="C874" s="5">
        <f>MONTH(DIM_SEARCHDATE[[#This Row],[SearchDate]])</f>
        <v>10</v>
      </c>
      <c r="D874" s="5">
        <f>DAY(DIM_SEARCHDATE[[#This Row],[SearchDate]])</f>
        <v>31</v>
      </c>
      <c r="E874" s="5">
        <f t="shared" si="13"/>
        <v>1</v>
      </c>
    </row>
    <row r="875" spans="1:5" x14ac:dyDescent="0.2">
      <c r="A875" s="31">
        <f>INT(DT!A1683)</f>
        <v>44138</v>
      </c>
      <c r="B875" s="5">
        <f>YEAR(DIM_SEARCHDATE[[#This Row],[SearchDate]])</f>
        <v>2020</v>
      </c>
      <c r="C875" s="5">
        <f>MONTH(DIM_SEARCHDATE[[#This Row],[SearchDate]])</f>
        <v>11</v>
      </c>
      <c r="D875" s="5">
        <f>DAY(DIM_SEARCHDATE[[#This Row],[SearchDate]])</f>
        <v>3</v>
      </c>
      <c r="E875" s="5">
        <f t="shared" si="13"/>
        <v>0</v>
      </c>
    </row>
    <row r="876" spans="1:5" x14ac:dyDescent="0.2">
      <c r="A876" s="31">
        <f>INT(DT!A2280)</f>
        <v>44139</v>
      </c>
      <c r="B876" s="5">
        <f>YEAR(DIM_SEARCHDATE[[#This Row],[SearchDate]])</f>
        <v>2020</v>
      </c>
      <c r="C876" s="5">
        <f>MONTH(DIM_SEARCHDATE[[#This Row],[SearchDate]])</f>
        <v>11</v>
      </c>
      <c r="D876" s="5">
        <f>DAY(DIM_SEARCHDATE[[#This Row],[SearchDate]])</f>
        <v>4</v>
      </c>
      <c r="E876" s="5">
        <f t="shared" si="13"/>
        <v>0</v>
      </c>
    </row>
    <row r="877" spans="1:5" x14ac:dyDescent="0.2">
      <c r="A877" s="31">
        <f>INT(DT!A2495)</f>
        <v>44141</v>
      </c>
      <c r="B877" s="5">
        <f>YEAR(DIM_SEARCHDATE[[#This Row],[SearchDate]])</f>
        <v>2020</v>
      </c>
      <c r="C877" s="5">
        <f>MONTH(DIM_SEARCHDATE[[#This Row],[SearchDate]])</f>
        <v>11</v>
      </c>
      <c r="D877" s="5">
        <f>DAY(DIM_SEARCHDATE[[#This Row],[SearchDate]])</f>
        <v>6</v>
      </c>
      <c r="E877" s="5">
        <f t="shared" si="13"/>
        <v>0</v>
      </c>
    </row>
    <row r="878" spans="1:5" x14ac:dyDescent="0.2">
      <c r="A878" s="31">
        <f>INT(DT!A130)</f>
        <v>44143</v>
      </c>
      <c r="B878" s="5">
        <f>YEAR(DIM_SEARCHDATE[[#This Row],[SearchDate]])</f>
        <v>2020</v>
      </c>
      <c r="C878" s="5">
        <f>MONTH(DIM_SEARCHDATE[[#This Row],[SearchDate]])</f>
        <v>11</v>
      </c>
      <c r="D878" s="5">
        <f>DAY(DIM_SEARCHDATE[[#This Row],[SearchDate]])</f>
        <v>8</v>
      </c>
      <c r="E878" s="5">
        <f t="shared" si="13"/>
        <v>1</v>
      </c>
    </row>
    <row r="879" spans="1:5" x14ac:dyDescent="0.2">
      <c r="A879" s="31">
        <f>INT(DT!A745)</f>
        <v>44144</v>
      </c>
      <c r="B879" s="5">
        <f>YEAR(DIM_SEARCHDATE[[#This Row],[SearchDate]])</f>
        <v>2020</v>
      </c>
      <c r="C879" s="5">
        <f>MONTH(DIM_SEARCHDATE[[#This Row],[SearchDate]])</f>
        <v>11</v>
      </c>
      <c r="D879" s="5">
        <f>DAY(DIM_SEARCHDATE[[#This Row],[SearchDate]])</f>
        <v>9</v>
      </c>
      <c r="E879" s="5">
        <f t="shared" si="13"/>
        <v>0</v>
      </c>
    </row>
    <row r="880" spans="1:5" x14ac:dyDescent="0.2">
      <c r="A880" s="31">
        <f>INT(DT!A779)</f>
        <v>44145</v>
      </c>
      <c r="B880" s="5">
        <f>YEAR(DIM_SEARCHDATE[[#This Row],[SearchDate]])</f>
        <v>2020</v>
      </c>
      <c r="C880" s="5">
        <f>MONTH(DIM_SEARCHDATE[[#This Row],[SearchDate]])</f>
        <v>11</v>
      </c>
      <c r="D880" s="5">
        <f>DAY(DIM_SEARCHDATE[[#This Row],[SearchDate]])</f>
        <v>10</v>
      </c>
      <c r="E880" s="5">
        <f t="shared" si="13"/>
        <v>0</v>
      </c>
    </row>
    <row r="881" spans="1:5" x14ac:dyDescent="0.2">
      <c r="A881" s="31">
        <f>INT(DT!A1182)</f>
        <v>44146</v>
      </c>
      <c r="B881" s="5">
        <f>YEAR(DIM_SEARCHDATE[[#This Row],[SearchDate]])</f>
        <v>2020</v>
      </c>
      <c r="C881" s="5">
        <f>MONTH(DIM_SEARCHDATE[[#This Row],[SearchDate]])</f>
        <v>11</v>
      </c>
      <c r="D881" s="5">
        <f>DAY(DIM_SEARCHDATE[[#This Row],[SearchDate]])</f>
        <v>11</v>
      </c>
      <c r="E881" s="5">
        <f t="shared" si="13"/>
        <v>0</v>
      </c>
    </row>
    <row r="882" spans="1:5" x14ac:dyDescent="0.2">
      <c r="A882" s="31">
        <f>INT(DT!A561)</f>
        <v>44149</v>
      </c>
      <c r="B882" s="5">
        <f>YEAR(DIM_SEARCHDATE[[#This Row],[SearchDate]])</f>
        <v>2020</v>
      </c>
      <c r="C882" s="5">
        <f>MONTH(DIM_SEARCHDATE[[#This Row],[SearchDate]])</f>
        <v>11</v>
      </c>
      <c r="D882" s="5">
        <f>DAY(DIM_SEARCHDATE[[#This Row],[SearchDate]])</f>
        <v>14</v>
      </c>
      <c r="E882" s="5">
        <f t="shared" si="13"/>
        <v>1</v>
      </c>
    </row>
    <row r="883" spans="1:5" x14ac:dyDescent="0.2">
      <c r="A883" s="31">
        <f>INT(DT!A1840)</f>
        <v>44154</v>
      </c>
      <c r="B883" s="5">
        <f>YEAR(DIM_SEARCHDATE[[#This Row],[SearchDate]])</f>
        <v>2020</v>
      </c>
      <c r="C883" s="5">
        <f>MONTH(DIM_SEARCHDATE[[#This Row],[SearchDate]])</f>
        <v>11</v>
      </c>
      <c r="D883" s="5">
        <f>DAY(DIM_SEARCHDATE[[#This Row],[SearchDate]])</f>
        <v>19</v>
      </c>
      <c r="E883" s="5">
        <f t="shared" si="13"/>
        <v>0</v>
      </c>
    </row>
    <row r="884" spans="1:5" x14ac:dyDescent="0.2">
      <c r="A884" s="31">
        <f>INT(DT!A205)</f>
        <v>44155</v>
      </c>
      <c r="B884" s="5">
        <f>YEAR(DIM_SEARCHDATE[[#This Row],[SearchDate]])</f>
        <v>2020</v>
      </c>
      <c r="C884" s="5">
        <f>MONTH(DIM_SEARCHDATE[[#This Row],[SearchDate]])</f>
        <v>11</v>
      </c>
      <c r="D884" s="5">
        <f>DAY(DIM_SEARCHDATE[[#This Row],[SearchDate]])</f>
        <v>20</v>
      </c>
      <c r="E884" s="5">
        <f t="shared" si="13"/>
        <v>0</v>
      </c>
    </row>
    <row r="885" spans="1:5" x14ac:dyDescent="0.2">
      <c r="A885" s="31">
        <f>INT(DT!A1506)</f>
        <v>44156</v>
      </c>
      <c r="B885" s="5">
        <f>YEAR(DIM_SEARCHDATE[[#This Row],[SearchDate]])</f>
        <v>2020</v>
      </c>
      <c r="C885" s="5">
        <f>MONTH(DIM_SEARCHDATE[[#This Row],[SearchDate]])</f>
        <v>11</v>
      </c>
      <c r="D885" s="5">
        <f>DAY(DIM_SEARCHDATE[[#This Row],[SearchDate]])</f>
        <v>21</v>
      </c>
      <c r="E885" s="5">
        <f t="shared" si="13"/>
        <v>1</v>
      </c>
    </row>
    <row r="886" spans="1:5" x14ac:dyDescent="0.2">
      <c r="A886" s="31">
        <f>INT(DT!A163)</f>
        <v>44157</v>
      </c>
      <c r="B886" s="5">
        <f>YEAR(DIM_SEARCHDATE[[#This Row],[SearchDate]])</f>
        <v>2020</v>
      </c>
      <c r="C886" s="5">
        <f>MONTH(DIM_SEARCHDATE[[#This Row],[SearchDate]])</f>
        <v>11</v>
      </c>
      <c r="D886" s="5">
        <f>DAY(DIM_SEARCHDATE[[#This Row],[SearchDate]])</f>
        <v>22</v>
      </c>
      <c r="E886" s="5">
        <f t="shared" si="13"/>
        <v>1</v>
      </c>
    </row>
    <row r="887" spans="1:5" x14ac:dyDescent="0.2">
      <c r="A887" s="31">
        <f>INT(DT!A1249)</f>
        <v>44161</v>
      </c>
      <c r="B887" s="5">
        <f>YEAR(DIM_SEARCHDATE[[#This Row],[SearchDate]])</f>
        <v>2020</v>
      </c>
      <c r="C887" s="5">
        <f>MONTH(DIM_SEARCHDATE[[#This Row],[SearchDate]])</f>
        <v>11</v>
      </c>
      <c r="D887" s="5">
        <f>DAY(DIM_SEARCHDATE[[#This Row],[SearchDate]])</f>
        <v>26</v>
      </c>
      <c r="E887" s="5">
        <f t="shared" si="13"/>
        <v>0</v>
      </c>
    </row>
    <row r="888" spans="1:5" x14ac:dyDescent="0.2">
      <c r="A888" s="31">
        <f>INT(DT!A2949)</f>
        <v>44163</v>
      </c>
      <c r="B888" s="5">
        <f>YEAR(DIM_SEARCHDATE[[#This Row],[SearchDate]])</f>
        <v>2020</v>
      </c>
      <c r="C888" s="5">
        <f>MONTH(DIM_SEARCHDATE[[#This Row],[SearchDate]])</f>
        <v>11</v>
      </c>
      <c r="D888" s="5">
        <f>DAY(DIM_SEARCHDATE[[#This Row],[SearchDate]])</f>
        <v>28</v>
      </c>
      <c r="E888" s="5">
        <f t="shared" si="13"/>
        <v>1</v>
      </c>
    </row>
    <row r="889" spans="1:5" x14ac:dyDescent="0.2">
      <c r="A889" s="31">
        <f>INT(DT!A2069)</f>
        <v>44164</v>
      </c>
      <c r="B889" s="5">
        <f>YEAR(DIM_SEARCHDATE[[#This Row],[SearchDate]])</f>
        <v>2020</v>
      </c>
      <c r="C889" s="5">
        <f>MONTH(DIM_SEARCHDATE[[#This Row],[SearchDate]])</f>
        <v>11</v>
      </c>
      <c r="D889" s="5">
        <f>DAY(DIM_SEARCHDATE[[#This Row],[SearchDate]])</f>
        <v>29</v>
      </c>
      <c r="E889" s="5">
        <f t="shared" si="13"/>
        <v>1</v>
      </c>
    </row>
    <row r="890" spans="1:5" x14ac:dyDescent="0.2">
      <c r="A890" s="31">
        <f>INT(DT!A1283)</f>
        <v>44165</v>
      </c>
      <c r="B890" s="5">
        <f>YEAR(DIM_SEARCHDATE[[#This Row],[SearchDate]])</f>
        <v>2020</v>
      </c>
      <c r="C890" s="5">
        <f>MONTH(DIM_SEARCHDATE[[#This Row],[SearchDate]])</f>
        <v>11</v>
      </c>
      <c r="D890" s="5">
        <f>DAY(DIM_SEARCHDATE[[#This Row],[SearchDate]])</f>
        <v>30</v>
      </c>
      <c r="E890" s="5">
        <f t="shared" si="13"/>
        <v>0</v>
      </c>
    </row>
    <row r="891" spans="1:5" x14ac:dyDescent="0.2">
      <c r="A891" s="31">
        <f>INT(DT!A1180)</f>
        <v>44166</v>
      </c>
      <c r="B891" s="5">
        <f>YEAR(DIM_SEARCHDATE[[#This Row],[SearchDate]])</f>
        <v>2020</v>
      </c>
      <c r="C891" s="5">
        <f>MONTH(DIM_SEARCHDATE[[#This Row],[SearchDate]])</f>
        <v>12</v>
      </c>
      <c r="D891" s="5">
        <f>DAY(DIM_SEARCHDATE[[#This Row],[SearchDate]])</f>
        <v>1</v>
      </c>
      <c r="E891" s="5">
        <f t="shared" si="13"/>
        <v>0</v>
      </c>
    </row>
    <row r="892" spans="1:5" x14ac:dyDescent="0.2">
      <c r="A892" s="31">
        <f>INT(DT!A1015)</f>
        <v>44168</v>
      </c>
      <c r="B892" s="5">
        <f>YEAR(DIM_SEARCHDATE[[#This Row],[SearchDate]])</f>
        <v>2020</v>
      </c>
      <c r="C892" s="5">
        <f>MONTH(DIM_SEARCHDATE[[#This Row],[SearchDate]])</f>
        <v>12</v>
      </c>
      <c r="D892" s="5">
        <f>DAY(DIM_SEARCHDATE[[#This Row],[SearchDate]])</f>
        <v>3</v>
      </c>
      <c r="E892" s="5">
        <f t="shared" si="13"/>
        <v>0</v>
      </c>
    </row>
    <row r="893" spans="1:5" x14ac:dyDescent="0.2">
      <c r="A893" s="31">
        <f>INT(DT!A2210)</f>
        <v>44169</v>
      </c>
      <c r="B893" s="5">
        <f>YEAR(DIM_SEARCHDATE[[#This Row],[SearchDate]])</f>
        <v>2020</v>
      </c>
      <c r="C893" s="5">
        <f>MONTH(DIM_SEARCHDATE[[#This Row],[SearchDate]])</f>
        <v>12</v>
      </c>
      <c r="D893" s="5">
        <f>DAY(DIM_SEARCHDATE[[#This Row],[SearchDate]])</f>
        <v>4</v>
      </c>
      <c r="E893" s="5">
        <f t="shared" si="13"/>
        <v>0</v>
      </c>
    </row>
    <row r="894" spans="1:5" x14ac:dyDescent="0.2">
      <c r="A894" s="31">
        <f>INT(DT!A2989)</f>
        <v>44172</v>
      </c>
      <c r="B894" s="5">
        <f>YEAR(DIM_SEARCHDATE[[#This Row],[SearchDate]])</f>
        <v>2020</v>
      </c>
      <c r="C894" s="5">
        <f>MONTH(DIM_SEARCHDATE[[#This Row],[SearchDate]])</f>
        <v>12</v>
      </c>
      <c r="D894" s="5">
        <f>DAY(DIM_SEARCHDATE[[#This Row],[SearchDate]])</f>
        <v>7</v>
      </c>
      <c r="E894" s="5">
        <f t="shared" si="13"/>
        <v>0</v>
      </c>
    </row>
    <row r="895" spans="1:5" x14ac:dyDescent="0.2">
      <c r="A895" s="31">
        <f>INT(DT!A1895)</f>
        <v>44173</v>
      </c>
      <c r="B895" s="5">
        <f>YEAR(DIM_SEARCHDATE[[#This Row],[SearchDate]])</f>
        <v>2020</v>
      </c>
      <c r="C895" s="5">
        <f>MONTH(DIM_SEARCHDATE[[#This Row],[SearchDate]])</f>
        <v>12</v>
      </c>
      <c r="D895" s="5">
        <f>DAY(DIM_SEARCHDATE[[#This Row],[SearchDate]])</f>
        <v>8</v>
      </c>
      <c r="E895" s="5">
        <f t="shared" si="13"/>
        <v>0</v>
      </c>
    </row>
    <row r="896" spans="1:5" x14ac:dyDescent="0.2">
      <c r="A896" s="31">
        <f>INT(DT!A791)</f>
        <v>44174</v>
      </c>
      <c r="B896" s="5">
        <f>YEAR(DIM_SEARCHDATE[[#This Row],[SearchDate]])</f>
        <v>2020</v>
      </c>
      <c r="C896" s="5">
        <f>MONTH(DIM_SEARCHDATE[[#This Row],[SearchDate]])</f>
        <v>12</v>
      </c>
      <c r="D896" s="5">
        <f>DAY(DIM_SEARCHDATE[[#This Row],[SearchDate]])</f>
        <v>9</v>
      </c>
      <c r="E896" s="5">
        <f t="shared" si="13"/>
        <v>0</v>
      </c>
    </row>
    <row r="897" spans="1:5" x14ac:dyDescent="0.2">
      <c r="A897" s="31">
        <f>INT(DT!A1419)</f>
        <v>44178</v>
      </c>
      <c r="B897" s="5">
        <f>YEAR(DIM_SEARCHDATE[[#This Row],[SearchDate]])</f>
        <v>2020</v>
      </c>
      <c r="C897" s="5">
        <f>MONTH(DIM_SEARCHDATE[[#This Row],[SearchDate]])</f>
        <v>12</v>
      </c>
      <c r="D897" s="5">
        <f>DAY(DIM_SEARCHDATE[[#This Row],[SearchDate]])</f>
        <v>13</v>
      </c>
      <c r="E897" s="5">
        <f t="shared" si="13"/>
        <v>1</v>
      </c>
    </row>
    <row r="898" spans="1:5" x14ac:dyDescent="0.2">
      <c r="A898" s="31">
        <f>INT(DT!A1441)</f>
        <v>44180</v>
      </c>
      <c r="B898" s="5">
        <f>YEAR(DIM_SEARCHDATE[[#This Row],[SearchDate]])</f>
        <v>2020</v>
      </c>
      <c r="C898" s="5">
        <f>MONTH(DIM_SEARCHDATE[[#This Row],[SearchDate]])</f>
        <v>12</v>
      </c>
      <c r="D898" s="5">
        <f>DAY(DIM_SEARCHDATE[[#This Row],[SearchDate]])</f>
        <v>15</v>
      </c>
      <c r="E898" s="5">
        <f t="shared" ref="E898:E961" si="14">IF(WEEKDAY(A898, 2) &gt; 5, 1, 0)</f>
        <v>0</v>
      </c>
    </row>
    <row r="899" spans="1:5" x14ac:dyDescent="0.2">
      <c r="A899" s="31">
        <f>INT(DT!A1098)</f>
        <v>44182</v>
      </c>
      <c r="B899" s="5">
        <f>YEAR(DIM_SEARCHDATE[[#This Row],[SearchDate]])</f>
        <v>2020</v>
      </c>
      <c r="C899" s="5">
        <f>MONTH(DIM_SEARCHDATE[[#This Row],[SearchDate]])</f>
        <v>12</v>
      </c>
      <c r="D899" s="5">
        <f>DAY(DIM_SEARCHDATE[[#This Row],[SearchDate]])</f>
        <v>17</v>
      </c>
      <c r="E899" s="5">
        <f t="shared" si="14"/>
        <v>0</v>
      </c>
    </row>
    <row r="900" spans="1:5" x14ac:dyDescent="0.2">
      <c r="A900" s="31">
        <f>INT(DT!A2273)</f>
        <v>44183</v>
      </c>
      <c r="B900" s="5">
        <f>YEAR(DIM_SEARCHDATE[[#This Row],[SearchDate]])</f>
        <v>2020</v>
      </c>
      <c r="C900" s="5">
        <f>MONTH(DIM_SEARCHDATE[[#This Row],[SearchDate]])</f>
        <v>12</v>
      </c>
      <c r="D900" s="5">
        <f>DAY(DIM_SEARCHDATE[[#This Row],[SearchDate]])</f>
        <v>18</v>
      </c>
      <c r="E900" s="5">
        <f t="shared" si="14"/>
        <v>0</v>
      </c>
    </row>
    <row r="901" spans="1:5" x14ac:dyDescent="0.2">
      <c r="A901" s="31">
        <f>INT(DT!A459)</f>
        <v>44184</v>
      </c>
      <c r="B901" s="5">
        <f>YEAR(DIM_SEARCHDATE[[#This Row],[SearchDate]])</f>
        <v>2020</v>
      </c>
      <c r="C901" s="5">
        <f>MONTH(DIM_SEARCHDATE[[#This Row],[SearchDate]])</f>
        <v>12</v>
      </c>
      <c r="D901" s="5">
        <f>DAY(DIM_SEARCHDATE[[#This Row],[SearchDate]])</f>
        <v>19</v>
      </c>
      <c r="E901" s="5">
        <f t="shared" si="14"/>
        <v>1</v>
      </c>
    </row>
    <row r="902" spans="1:5" x14ac:dyDescent="0.2">
      <c r="A902" s="31">
        <f>INT(DT!A2735)</f>
        <v>44187</v>
      </c>
      <c r="B902" s="5">
        <f>YEAR(DIM_SEARCHDATE[[#This Row],[SearchDate]])</f>
        <v>2020</v>
      </c>
      <c r="C902" s="5">
        <f>MONTH(DIM_SEARCHDATE[[#This Row],[SearchDate]])</f>
        <v>12</v>
      </c>
      <c r="D902" s="5">
        <f>DAY(DIM_SEARCHDATE[[#This Row],[SearchDate]])</f>
        <v>22</v>
      </c>
      <c r="E902" s="5">
        <f t="shared" si="14"/>
        <v>0</v>
      </c>
    </row>
    <row r="903" spans="1:5" x14ac:dyDescent="0.2">
      <c r="A903" s="31">
        <f>INT(DT!A2674)</f>
        <v>44189</v>
      </c>
      <c r="B903" s="5">
        <f>YEAR(DIM_SEARCHDATE[[#This Row],[SearchDate]])</f>
        <v>2020</v>
      </c>
      <c r="C903" s="5">
        <f>MONTH(DIM_SEARCHDATE[[#This Row],[SearchDate]])</f>
        <v>12</v>
      </c>
      <c r="D903" s="5">
        <f>DAY(DIM_SEARCHDATE[[#This Row],[SearchDate]])</f>
        <v>24</v>
      </c>
      <c r="E903" s="5">
        <f t="shared" si="14"/>
        <v>0</v>
      </c>
    </row>
    <row r="904" spans="1:5" x14ac:dyDescent="0.2">
      <c r="A904" s="31">
        <f>INT(DT!A1950)</f>
        <v>44190</v>
      </c>
      <c r="B904" s="5">
        <f>YEAR(DIM_SEARCHDATE[[#This Row],[SearchDate]])</f>
        <v>2020</v>
      </c>
      <c r="C904" s="5">
        <f>MONTH(DIM_SEARCHDATE[[#This Row],[SearchDate]])</f>
        <v>12</v>
      </c>
      <c r="D904" s="5">
        <f>DAY(DIM_SEARCHDATE[[#This Row],[SearchDate]])</f>
        <v>25</v>
      </c>
      <c r="E904" s="5">
        <f t="shared" si="14"/>
        <v>0</v>
      </c>
    </row>
    <row r="905" spans="1:5" x14ac:dyDescent="0.2">
      <c r="A905" s="31">
        <f>INT(DT!A1394)</f>
        <v>44191</v>
      </c>
      <c r="B905" s="5">
        <f>YEAR(DIM_SEARCHDATE[[#This Row],[SearchDate]])</f>
        <v>2020</v>
      </c>
      <c r="C905" s="5">
        <f>MONTH(DIM_SEARCHDATE[[#This Row],[SearchDate]])</f>
        <v>12</v>
      </c>
      <c r="D905" s="5">
        <f>DAY(DIM_SEARCHDATE[[#This Row],[SearchDate]])</f>
        <v>26</v>
      </c>
      <c r="E905" s="5">
        <f t="shared" si="14"/>
        <v>1</v>
      </c>
    </row>
    <row r="906" spans="1:5" x14ac:dyDescent="0.2">
      <c r="A906" s="31">
        <f>INT(DT!A462)</f>
        <v>44192</v>
      </c>
      <c r="B906" s="5">
        <f>YEAR(DIM_SEARCHDATE[[#This Row],[SearchDate]])</f>
        <v>2020</v>
      </c>
      <c r="C906" s="5">
        <f>MONTH(DIM_SEARCHDATE[[#This Row],[SearchDate]])</f>
        <v>12</v>
      </c>
      <c r="D906" s="5">
        <f>DAY(DIM_SEARCHDATE[[#This Row],[SearchDate]])</f>
        <v>27</v>
      </c>
      <c r="E906" s="5">
        <f t="shared" si="14"/>
        <v>1</v>
      </c>
    </row>
    <row r="907" spans="1:5" x14ac:dyDescent="0.2">
      <c r="A907" s="31">
        <f>INT(DT!A1469)</f>
        <v>44194</v>
      </c>
      <c r="B907" s="5">
        <f>YEAR(DIM_SEARCHDATE[[#This Row],[SearchDate]])</f>
        <v>2020</v>
      </c>
      <c r="C907" s="5">
        <f>MONTH(DIM_SEARCHDATE[[#This Row],[SearchDate]])</f>
        <v>12</v>
      </c>
      <c r="D907" s="5">
        <f>DAY(DIM_SEARCHDATE[[#This Row],[SearchDate]])</f>
        <v>29</v>
      </c>
      <c r="E907" s="5">
        <f t="shared" si="14"/>
        <v>0</v>
      </c>
    </row>
    <row r="908" spans="1:5" x14ac:dyDescent="0.2">
      <c r="A908" s="31">
        <f>INT(DT!A2368)</f>
        <v>44196</v>
      </c>
      <c r="B908" s="5">
        <f>YEAR(DIM_SEARCHDATE[[#This Row],[SearchDate]])</f>
        <v>2020</v>
      </c>
      <c r="C908" s="5">
        <f>MONTH(DIM_SEARCHDATE[[#This Row],[SearchDate]])</f>
        <v>12</v>
      </c>
      <c r="D908" s="5">
        <f>DAY(DIM_SEARCHDATE[[#This Row],[SearchDate]])</f>
        <v>31</v>
      </c>
      <c r="E908" s="5">
        <f t="shared" si="14"/>
        <v>0</v>
      </c>
    </row>
    <row r="909" spans="1:5" x14ac:dyDescent="0.2">
      <c r="A909" s="31">
        <f>INT(DT!A644)</f>
        <v>44197</v>
      </c>
      <c r="B909" s="5">
        <f>YEAR(DIM_SEARCHDATE[[#This Row],[SearchDate]])</f>
        <v>2021</v>
      </c>
      <c r="C909" s="5">
        <f>MONTH(DIM_SEARCHDATE[[#This Row],[SearchDate]])</f>
        <v>1</v>
      </c>
      <c r="D909" s="5">
        <f>DAY(DIM_SEARCHDATE[[#This Row],[SearchDate]])</f>
        <v>1</v>
      </c>
      <c r="E909" s="5">
        <f t="shared" si="14"/>
        <v>0</v>
      </c>
    </row>
    <row r="910" spans="1:5" x14ac:dyDescent="0.2">
      <c r="A910" s="31">
        <f>INT(DT!A883)</f>
        <v>44199</v>
      </c>
      <c r="B910" s="5">
        <f>YEAR(DIM_SEARCHDATE[[#This Row],[SearchDate]])</f>
        <v>2021</v>
      </c>
      <c r="C910" s="5">
        <f>MONTH(DIM_SEARCHDATE[[#This Row],[SearchDate]])</f>
        <v>1</v>
      </c>
      <c r="D910" s="5">
        <f>DAY(DIM_SEARCHDATE[[#This Row],[SearchDate]])</f>
        <v>3</v>
      </c>
      <c r="E910" s="5">
        <f t="shared" si="14"/>
        <v>1</v>
      </c>
    </row>
    <row r="911" spans="1:5" x14ac:dyDescent="0.2">
      <c r="A911" s="31">
        <f>INT(DT!A2358)</f>
        <v>44200</v>
      </c>
      <c r="B911" s="5">
        <f>YEAR(DIM_SEARCHDATE[[#This Row],[SearchDate]])</f>
        <v>2021</v>
      </c>
      <c r="C911" s="5">
        <f>MONTH(DIM_SEARCHDATE[[#This Row],[SearchDate]])</f>
        <v>1</v>
      </c>
      <c r="D911" s="5">
        <f>DAY(DIM_SEARCHDATE[[#This Row],[SearchDate]])</f>
        <v>4</v>
      </c>
      <c r="E911" s="5">
        <f t="shared" si="14"/>
        <v>0</v>
      </c>
    </row>
    <row r="912" spans="1:5" x14ac:dyDescent="0.2">
      <c r="A912" s="31">
        <f>INT(DT!A1806)</f>
        <v>44203</v>
      </c>
      <c r="B912" s="5">
        <f>YEAR(DIM_SEARCHDATE[[#This Row],[SearchDate]])</f>
        <v>2021</v>
      </c>
      <c r="C912" s="5">
        <f>MONTH(DIM_SEARCHDATE[[#This Row],[SearchDate]])</f>
        <v>1</v>
      </c>
      <c r="D912" s="5">
        <f>DAY(DIM_SEARCHDATE[[#This Row],[SearchDate]])</f>
        <v>7</v>
      </c>
      <c r="E912" s="5">
        <f t="shared" si="14"/>
        <v>0</v>
      </c>
    </row>
    <row r="913" spans="1:5" x14ac:dyDescent="0.2">
      <c r="A913" s="31">
        <f>INT(DT!A1111)</f>
        <v>44204</v>
      </c>
      <c r="B913" s="5">
        <f>YEAR(DIM_SEARCHDATE[[#This Row],[SearchDate]])</f>
        <v>2021</v>
      </c>
      <c r="C913" s="5">
        <f>MONTH(DIM_SEARCHDATE[[#This Row],[SearchDate]])</f>
        <v>1</v>
      </c>
      <c r="D913" s="5">
        <f>DAY(DIM_SEARCHDATE[[#This Row],[SearchDate]])</f>
        <v>8</v>
      </c>
      <c r="E913" s="5">
        <f t="shared" si="14"/>
        <v>0</v>
      </c>
    </row>
    <row r="914" spans="1:5" x14ac:dyDescent="0.2">
      <c r="A914" s="31">
        <f>INT(DT!A538)</f>
        <v>44207</v>
      </c>
      <c r="B914" s="5">
        <f>YEAR(DIM_SEARCHDATE[[#This Row],[SearchDate]])</f>
        <v>2021</v>
      </c>
      <c r="C914" s="5">
        <f>MONTH(DIM_SEARCHDATE[[#This Row],[SearchDate]])</f>
        <v>1</v>
      </c>
      <c r="D914" s="5">
        <f>DAY(DIM_SEARCHDATE[[#This Row],[SearchDate]])</f>
        <v>11</v>
      </c>
      <c r="E914" s="5">
        <f t="shared" si="14"/>
        <v>0</v>
      </c>
    </row>
    <row r="915" spans="1:5" x14ac:dyDescent="0.2">
      <c r="A915" s="31">
        <f>INT(DT!A2025)</f>
        <v>44208</v>
      </c>
      <c r="B915" s="5">
        <f>YEAR(DIM_SEARCHDATE[[#This Row],[SearchDate]])</f>
        <v>2021</v>
      </c>
      <c r="C915" s="5">
        <f>MONTH(DIM_SEARCHDATE[[#This Row],[SearchDate]])</f>
        <v>1</v>
      </c>
      <c r="D915" s="5">
        <f>DAY(DIM_SEARCHDATE[[#This Row],[SearchDate]])</f>
        <v>12</v>
      </c>
      <c r="E915" s="5">
        <f t="shared" si="14"/>
        <v>0</v>
      </c>
    </row>
    <row r="916" spans="1:5" x14ac:dyDescent="0.2">
      <c r="A916" s="31">
        <f>INT(DT!A340)</f>
        <v>44209</v>
      </c>
      <c r="B916" s="5">
        <f>YEAR(DIM_SEARCHDATE[[#This Row],[SearchDate]])</f>
        <v>2021</v>
      </c>
      <c r="C916" s="5">
        <f>MONTH(DIM_SEARCHDATE[[#This Row],[SearchDate]])</f>
        <v>1</v>
      </c>
      <c r="D916" s="5">
        <f>DAY(DIM_SEARCHDATE[[#This Row],[SearchDate]])</f>
        <v>13</v>
      </c>
      <c r="E916" s="5">
        <f t="shared" si="14"/>
        <v>0</v>
      </c>
    </row>
    <row r="917" spans="1:5" x14ac:dyDescent="0.2">
      <c r="A917" s="31">
        <f>INT(DT!A192)</f>
        <v>44210</v>
      </c>
      <c r="B917" s="5">
        <f>YEAR(DIM_SEARCHDATE[[#This Row],[SearchDate]])</f>
        <v>2021</v>
      </c>
      <c r="C917" s="5">
        <f>MONTH(DIM_SEARCHDATE[[#This Row],[SearchDate]])</f>
        <v>1</v>
      </c>
      <c r="D917" s="5">
        <f>DAY(DIM_SEARCHDATE[[#This Row],[SearchDate]])</f>
        <v>14</v>
      </c>
      <c r="E917" s="5">
        <f t="shared" si="14"/>
        <v>0</v>
      </c>
    </row>
    <row r="918" spans="1:5" x14ac:dyDescent="0.2">
      <c r="A918" s="31">
        <f>INT(DT!A1310)</f>
        <v>44211</v>
      </c>
      <c r="B918" s="5">
        <f>YEAR(DIM_SEARCHDATE[[#This Row],[SearchDate]])</f>
        <v>2021</v>
      </c>
      <c r="C918" s="5">
        <f>MONTH(DIM_SEARCHDATE[[#This Row],[SearchDate]])</f>
        <v>1</v>
      </c>
      <c r="D918" s="5">
        <f>DAY(DIM_SEARCHDATE[[#This Row],[SearchDate]])</f>
        <v>15</v>
      </c>
      <c r="E918" s="5">
        <f t="shared" si="14"/>
        <v>0</v>
      </c>
    </row>
    <row r="919" spans="1:5" x14ac:dyDescent="0.2">
      <c r="A919" s="31">
        <f>INT(DT!A76)</f>
        <v>44213</v>
      </c>
      <c r="B919" s="5">
        <f>YEAR(DIM_SEARCHDATE[[#This Row],[SearchDate]])</f>
        <v>2021</v>
      </c>
      <c r="C919" s="5">
        <f>MONTH(DIM_SEARCHDATE[[#This Row],[SearchDate]])</f>
        <v>1</v>
      </c>
      <c r="D919" s="5">
        <f>DAY(DIM_SEARCHDATE[[#This Row],[SearchDate]])</f>
        <v>17</v>
      </c>
      <c r="E919" s="5">
        <f t="shared" si="14"/>
        <v>1</v>
      </c>
    </row>
    <row r="920" spans="1:5" x14ac:dyDescent="0.2">
      <c r="A920" s="31">
        <f>INT(DT!A2053)</f>
        <v>44214</v>
      </c>
      <c r="B920" s="5">
        <f>YEAR(DIM_SEARCHDATE[[#This Row],[SearchDate]])</f>
        <v>2021</v>
      </c>
      <c r="C920" s="5">
        <f>MONTH(DIM_SEARCHDATE[[#This Row],[SearchDate]])</f>
        <v>1</v>
      </c>
      <c r="D920" s="5">
        <f>DAY(DIM_SEARCHDATE[[#This Row],[SearchDate]])</f>
        <v>18</v>
      </c>
      <c r="E920" s="5">
        <f t="shared" si="14"/>
        <v>0</v>
      </c>
    </row>
    <row r="921" spans="1:5" x14ac:dyDescent="0.2">
      <c r="A921" s="31">
        <f>INT(DT!A672)</f>
        <v>44215</v>
      </c>
      <c r="B921" s="5">
        <f>YEAR(DIM_SEARCHDATE[[#This Row],[SearchDate]])</f>
        <v>2021</v>
      </c>
      <c r="C921" s="5">
        <f>MONTH(DIM_SEARCHDATE[[#This Row],[SearchDate]])</f>
        <v>1</v>
      </c>
      <c r="D921" s="5">
        <f>DAY(DIM_SEARCHDATE[[#This Row],[SearchDate]])</f>
        <v>19</v>
      </c>
      <c r="E921" s="5">
        <f t="shared" si="14"/>
        <v>0</v>
      </c>
    </row>
    <row r="922" spans="1:5" x14ac:dyDescent="0.2">
      <c r="A922" s="31">
        <f>INT(DT!A1771)</f>
        <v>44217</v>
      </c>
      <c r="B922" s="5">
        <f>YEAR(DIM_SEARCHDATE[[#This Row],[SearchDate]])</f>
        <v>2021</v>
      </c>
      <c r="C922" s="5">
        <f>MONTH(DIM_SEARCHDATE[[#This Row],[SearchDate]])</f>
        <v>1</v>
      </c>
      <c r="D922" s="5">
        <f>DAY(DIM_SEARCHDATE[[#This Row],[SearchDate]])</f>
        <v>21</v>
      </c>
      <c r="E922" s="5">
        <f t="shared" si="14"/>
        <v>0</v>
      </c>
    </row>
    <row r="923" spans="1:5" x14ac:dyDescent="0.2">
      <c r="A923" s="31">
        <f>INT(DT!A389)</f>
        <v>44219</v>
      </c>
      <c r="B923" s="5">
        <f>YEAR(DIM_SEARCHDATE[[#This Row],[SearchDate]])</f>
        <v>2021</v>
      </c>
      <c r="C923" s="5">
        <f>MONTH(DIM_SEARCHDATE[[#This Row],[SearchDate]])</f>
        <v>1</v>
      </c>
      <c r="D923" s="5">
        <f>DAY(DIM_SEARCHDATE[[#This Row],[SearchDate]])</f>
        <v>23</v>
      </c>
      <c r="E923" s="5">
        <f t="shared" si="14"/>
        <v>1</v>
      </c>
    </row>
    <row r="924" spans="1:5" x14ac:dyDescent="0.2">
      <c r="A924" s="31">
        <f>INT(DT!A2092)</f>
        <v>44220</v>
      </c>
      <c r="B924" s="5">
        <f>YEAR(DIM_SEARCHDATE[[#This Row],[SearchDate]])</f>
        <v>2021</v>
      </c>
      <c r="C924" s="5">
        <f>MONTH(DIM_SEARCHDATE[[#This Row],[SearchDate]])</f>
        <v>1</v>
      </c>
      <c r="D924" s="5">
        <f>DAY(DIM_SEARCHDATE[[#This Row],[SearchDate]])</f>
        <v>24</v>
      </c>
      <c r="E924" s="5">
        <f t="shared" si="14"/>
        <v>1</v>
      </c>
    </row>
    <row r="925" spans="1:5" x14ac:dyDescent="0.2">
      <c r="A925" s="31">
        <f>INT(DT!A3039)</f>
        <v>44223</v>
      </c>
      <c r="B925" s="5">
        <f>YEAR(DIM_SEARCHDATE[[#This Row],[SearchDate]])</f>
        <v>2021</v>
      </c>
      <c r="C925" s="5">
        <f>MONTH(DIM_SEARCHDATE[[#This Row],[SearchDate]])</f>
        <v>1</v>
      </c>
      <c r="D925" s="5">
        <f>DAY(DIM_SEARCHDATE[[#This Row],[SearchDate]])</f>
        <v>27</v>
      </c>
      <c r="E925" s="5">
        <f t="shared" si="14"/>
        <v>0</v>
      </c>
    </row>
    <row r="926" spans="1:5" x14ac:dyDescent="0.2">
      <c r="A926" s="31">
        <f>INT(DT!A456)</f>
        <v>44224</v>
      </c>
      <c r="B926" s="5">
        <f>YEAR(DIM_SEARCHDATE[[#This Row],[SearchDate]])</f>
        <v>2021</v>
      </c>
      <c r="C926" s="5">
        <f>MONTH(DIM_SEARCHDATE[[#This Row],[SearchDate]])</f>
        <v>1</v>
      </c>
      <c r="D926" s="5">
        <f>DAY(DIM_SEARCHDATE[[#This Row],[SearchDate]])</f>
        <v>28</v>
      </c>
      <c r="E926" s="5">
        <f t="shared" si="14"/>
        <v>0</v>
      </c>
    </row>
    <row r="927" spans="1:5" x14ac:dyDescent="0.2">
      <c r="A927" s="31">
        <f>INT(DT!A563)</f>
        <v>44225</v>
      </c>
      <c r="B927" s="5">
        <f>YEAR(DIM_SEARCHDATE[[#This Row],[SearchDate]])</f>
        <v>2021</v>
      </c>
      <c r="C927" s="5">
        <f>MONTH(DIM_SEARCHDATE[[#This Row],[SearchDate]])</f>
        <v>1</v>
      </c>
      <c r="D927" s="5">
        <f>DAY(DIM_SEARCHDATE[[#This Row],[SearchDate]])</f>
        <v>29</v>
      </c>
      <c r="E927" s="5">
        <f t="shared" si="14"/>
        <v>0</v>
      </c>
    </row>
    <row r="928" spans="1:5" x14ac:dyDescent="0.2">
      <c r="A928" s="31">
        <f>INT(DT!A1498)</f>
        <v>44226</v>
      </c>
      <c r="B928" s="5">
        <f>YEAR(DIM_SEARCHDATE[[#This Row],[SearchDate]])</f>
        <v>2021</v>
      </c>
      <c r="C928" s="5">
        <f>MONTH(DIM_SEARCHDATE[[#This Row],[SearchDate]])</f>
        <v>1</v>
      </c>
      <c r="D928" s="5">
        <f>DAY(DIM_SEARCHDATE[[#This Row],[SearchDate]])</f>
        <v>30</v>
      </c>
      <c r="E928" s="5">
        <f t="shared" si="14"/>
        <v>1</v>
      </c>
    </row>
    <row r="929" spans="1:5" x14ac:dyDescent="0.2">
      <c r="A929" s="31">
        <f>INT(DT!A70)</f>
        <v>44227</v>
      </c>
      <c r="B929" s="5">
        <f>YEAR(DIM_SEARCHDATE[[#This Row],[SearchDate]])</f>
        <v>2021</v>
      </c>
      <c r="C929" s="5">
        <f>MONTH(DIM_SEARCHDATE[[#This Row],[SearchDate]])</f>
        <v>1</v>
      </c>
      <c r="D929" s="5">
        <f>DAY(DIM_SEARCHDATE[[#This Row],[SearchDate]])</f>
        <v>31</v>
      </c>
      <c r="E929" s="5">
        <f t="shared" si="14"/>
        <v>1</v>
      </c>
    </row>
    <row r="930" spans="1:5" x14ac:dyDescent="0.2">
      <c r="A930" s="31">
        <f>INT(DT!A1691)</f>
        <v>44228</v>
      </c>
      <c r="B930" s="5">
        <f>YEAR(DIM_SEARCHDATE[[#This Row],[SearchDate]])</f>
        <v>2021</v>
      </c>
      <c r="C930" s="5">
        <f>MONTH(DIM_SEARCHDATE[[#This Row],[SearchDate]])</f>
        <v>2</v>
      </c>
      <c r="D930" s="5">
        <f>DAY(DIM_SEARCHDATE[[#This Row],[SearchDate]])</f>
        <v>1</v>
      </c>
      <c r="E930" s="5">
        <f t="shared" si="14"/>
        <v>0</v>
      </c>
    </row>
    <row r="931" spans="1:5" x14ac:dyDescent="0.2">
      <c r="A931" s="31">
        <f>INT(DT!A858)</f>
        <v>44229</v>
      </c>
      <c r="B931" s="5">
        <f>YEAR(DIM_SEARCHDATE[[#This Row],[SearchDate]])</f>
        <v>2021</v>
      </c>
      <c r="C931" s="5">
        <f>MONTH(DIM_SEARCHDATE[[#This Row],[SearchDate]])</f>
        <v>2</v>
      </c>
      <c r="D931" s="5">
        <f>DAY(DIM_SEARCHDATE[[#This Row],[SearchDate]])</f>
        <v>2</v>
      </c>
      <c r="E931" s="5">
        <f t="shared" si="14"/>
        <v>0</v>
      </c>
    </row>
    <row r="932" spans="1:5" x14ac:dyDescent="0.2">
      <c r="A932" s="31">
        <f>INT(DT!A1512)</f>
        <v>44231</v>
      </c>
      <c r="B932" s="5">
        <f>YEAR(DIM_SEARCHDATE[[#This Row],[SearchDate]])</f>
        <v>2021</v>
      </c>
      <c r="C932" s="5">
        <f>MONTH(DIM_SEARCHDATE[[#This Row],[SearchDate]])</f>
        <v>2</v>
      </c>
      <c r="D932" s="5">
        <f>DAY(DIM_SEARCHDATE[[#This Row],[SearchDate]])</f>
        <v>4</v>
      </c>
      <c r="E932" s="5">
        <f t="shared" si="14"/>
        <v>0</v>
      </c>
    </row>
    <row r="933" spans="1:5" x14ac:dyDescent="0.2">
      <c r="A933" s="31">
        <f>INT(DT!A1220)</f>
        <v>44232</v>
      </c>
      <c r="B933" s="5">
        <f>YEAR(DIM_SEARCHDATE[[#This Row],[SearchDate]])</f>
        <v>2021</v>
      </c>
      <c r="C933" s="5">
        <f>MONTH(DIM_SEARCHDATE[[#This Row],[SearchDate]])</f>
        <v>2</v>
      </c>
      <c r="D933" s="5">
        <f>DAY(DIM_SEARCHDATE[[#This Row],[SearchDate]])</f>
        <v>5</v>
      </c>
      <c r="E933" s="5">
        <f t="shared" si="14"/>
        <v>0</v>
      </c>
    </row>
    <row r="934" spans="1:5" x14ac:dyDescent="0.2">
      <c r="A934" s="31">
        <f>INT(DT!A33)</f>
        <v>44235</v>
      </c>
      <c r="B934" s="5">
        <f>YEAR(DIM_SEARCHDATE[[#This Row],[SearchDate]])</f>
        <v>2021</v>
      </c>
      <c r="C934" s="5">
        <f>MONTH(DIM_SEARCHDATE[[#This Row],[SearchDate]])</f>
        <v>2</v>
      </c>
      <c r="D934" s="5">
        <f>DAY(DIM_SEARCHDATE[[#This Row],[SearchDate]])</f>
        <v>8</v>
      </c>
      <c r="E934" s="5">
        <f t="shared" si="14"/>
        <v>0</v>
      </c>
    </row>
    <row r="935" spans="1:5" x14ac:dyDescent="0.2">
      <c r="A935" s="31">
        <f>INT(DT!A2997)</f>
        <v>44236</v>
      </c>
      <c r="B935" s="5">
        <f>YEAR(DIM_SEARCHDATE[[#This Row],[SearchDate]])</f>
        <v>2021</v>
      </c>
      <c r="C935" s="5">
        <f>MONTH(DIM_SEARCHDATE[[#This Row],[SearchDate]])</f>
        <v>2</v>
      </c>
      <c r="D935" s="5">
        <f>DAY(DIM_SEARCHDATE[[#This Row],[SearchDate]])</f>
        <v>9</v>
      </c>
      <c r="E935" s="5">
        <f t="shared" si="14"/>
        <v>0</v>
      </c>
    </row>
    <row r="936" spans="1:5" x14ac:dyDescent="0.2">
      <c r="A936" s="31">
        <f>INT(DT!A443)</f>
        <v>44238</v>
      </c>
      <c r="B936" s="5">
        <f>YEAR(DIM_SEARCHDATE[[#This Row],[SearchDate]])</f>
        <v>2021</v>
      </c>
      <c r="C936" s="5">
        <f>MONTH(DIM_SEARCHDATE[[#This Row],[SearchDate]])</f>
        <v>2</v>
      </c>
      <c r="D936" s="5">
        <f>DAY(DIM_SEARCHDATE[[#This Row],[SearchDate]])</f>
        <v>11</v>
      </c>
      <c r="E936" s="5">
        <f t="shared" si="14"/>
        <v>0</v>
      </c>
    </row>
    <row r="937" spans="1:5" x14ac:dyDescent="0.2">
      <c r="A937" s="31">
        <f>INT(DT!A305)</f>
        <v>44240</v>
      </c>
      <c r="B937" s="5">
        <f>YEAR(DIM_SEARCHDATE[[#This Row],[SearchDate]])</f>
        <v>2021</v>
      </c>
      <c r="C937" s="5">
        <f>MONTH(DIM_SEARCHDATE[[#This Row],[SearchDate]])</f>
        <v>2</v>
      </c>
      <c r="D937" s="5">
        <f>DAY(DIM_SEARCHDATE[[#This Row],[SearchDate]])</f>
        <v>13</v>
      </c>
      <c r="E937" s="5">
        <f t="shared" si="14"/>
        <v>1</v>
      </c>
    </row>
    <row r="938" spans="1:5" x14ac:dyDescent="0.2">
      <c r="A938" s="31">
        <f>INT(DT!A20)</f>
        <v>44241</v>
      </c>
      <c r="B938" s="5">
        <f>YEAR(DIM_SEARCHDATE[[#This Row],[SearchDate]])</f>
        <v>2021</v>
      </c>
      <c r="C938" s="5">
        <f>MONTH(DIM_SEARCHDATE[[#This Row],[SearchDate]])</f>
        <v>2</v>
      </c>
      <c r="D938" s="5">
        <f>DAY(DIM_SEARCHDATE[[#This Row],[SearchDate]])</f>
        <v>14</v>
      </c>
      <c r="E938" s="5">
        <f t="shared" si="14"/>
        <v>1</v>
      </c>
    </row>
    <row r="939" spans="1:5" x14ac:dyDescent="0.2">
      <c r="A939" s="31">
        <f>INT(DT!A972)</f>
        <v>44242</v>
      </c>
      <c r="B939" s="5">
        <f>YEAR(DIM_SEARCHDATE[[#This Row],[SearchDate]])</f>
        <v>2021</v>
      </c>
      <c r="C939" s="5">
        <f>MONTH(DIM_SEARCHDATE[[#This Row],[SearchDate]])</f>
        <v>2</v>
      </c>
      <c r="D939" s="5">
        <f>DAY(DIM_SEARCHDATE[[#This Row],[SearchDate]])</f>
        <v>15</v>
      </c>
      <c r="E939" s="5">
        <f t="shared" si="14"/>
        <v>0</v>
      </c>
    </row>
    <row r="940" spans="1:5" x14ac:dyDescent="0.2">
      <c r="A940" s="31">
        <f>INT(DT!A1464)</f>
        <v>44244</v>
      </c>
      <c r="B940" s="5">
        <f>YEAR(DIM_SEARCHDATE[[#This Row],[SearchDate]])</f>
        <v>2021</v>
      </c>
      <c r="C940" s="5">
        <f>MONTH(DIM_SEARCHDATE[[#This Row],[SearchDate]])</f>
        <v>2</v>
      </c>
      <c r="D940" s="5">
        <f>DAY(DIM_SEARCHDATE[[#This Row],[SearchDate]])</f>
        <v>17</v>
      </c>
      <c r="E940" s="5">
        <f t="shared" si="14"/>
        <v>0</v>
      </c>
    </row>
    <row r="941" spans="1:5" x14ac:dyDescent="0.2">
      <c r="A941" s="31">
        <f>INT(DT!A2066)</f>
        <v>44245</v>
      </c>
      <c r="B941" s="5">
        <f>YEAR(DIM_SEARCHDATE[[#This Row],[SearchDate]])</f>
        <v>2021</v>
      </c>
      <c r="C941" s="5">
        <f>MONTH(DIM_SEARCHDATE[[#This Row],[SearchDate]])</f>
        <v>2</v>
      </c>
      <c r="D941" s="5">
        <f>DAY(DIM_SEARCHDATE[[#This Row],[SearchDate]])</f>
        <v>18</v>
      </c>
      <c r="E941" s="5">
        <f t="shared" si="14"/>
        <v>0</v>
      </c>
    </row>
    <row r="942" spans="1:5" x14ac:dyDescent="0.2">
      <c r="A942" s="31">
        <f>INT(DT!A2030)</f>
        <v>44246</v>
      </c>
      <c r="B942" s="5">
        <f>YEAR(DIM_SEARCHDATE[[#This Row],[SearchDate]])</f>
        <v>2021</v>
      </c>
      <c r="C942" s="5">
        <f>MONTH(DIM_SEARCHDATE[[#This Row],[SearchDate]])</f>
        <v>2</v>
      </c>
      <c r="D942" s="5">
        <f>DAY(DIM_SEARCHDATE[[#This Row],[SearchDate]])</f>
        <v>19</v>
      </c>
      <c r="E942" s="5">
        <f t="shared" si="14"/>
        <v>0</v>
      </c>
    </row>
    <row r="943" spans="1:5" x14ac:dyDescent="0.2">
      <c r="A943" s="31">
        <f>INT(DT!A1556)</f>
        <v>44248</v>
      </c>
      <c r="B943" s="5">
        <f>YEAR(DIM_SEARCHDATE[[#This Row],[SearchDate]])</f>
        <v>2021</v>
      </c>
      <c r="C943" s="5">
        <f>MONTH(DIM_SEARCHDATE[[#This Row],[SearchDate]])</f>
        <v>2</v>
      </c>
      <c r="D943" s="5">
        <f>DAY(DIM_SEARCHDATE[[#This Row],[SearchDate]])</f>
        <v>21</v>
      </c>
      <c r="E943" s="5">
        <f t="shared" si="14"/>
        <v>1</v>
      </c>
    </row>
    <row r="944" spans="1:5" x14ac:dyDescent="0.2">
      <c r="A944" s="31">
        <f>INT(DT!A2099)</f>
        <v>44250</v>
      </c>
      <c r="B944" s="5">
        <f>YEAR(DIM_SEARCHDATE[[#This Row],[SearchDate]])</f>
        <v>2021</v>
      </c>
      <c r="C944" s="5">
        <f>MONTH(DIM_SEARCHDATE[[#This Row],[SearchDate]])</f>
        <v>2</v>
      </c>
      <c r="D944" s="5">
        <f>DAY(DIM_SEARCHDATE[[#This Row],[SearchDate]])</f>
        <v>23</v>
      </c>
      <c r="E944" s="5">
        <f t="shared" si="14"/>
        <v>0</v>
      </c>
    </row>
    <row r="945" spans="1:5" x14ac:dyDescent="0.2">
      <c r="A945" s="31">
        <f>INT(DT!A559)</f>
        <v>44252</v>
      </c>
      <c r="B945" s="5">
        <f>YEAR(DIM_SEARCHDATE[[#This Row],[SearchDate]])</f>
        <v>2021</v>
      </c>
      <c r="C945" s="5">
        <f>MONTH(DIM_SEARCHDATE[[#This Row],[SearchDate]])</f>
        <v>2</v>
      </c>
      <c r="D945" s="5">
        <f>DAY(DIM_SEARCHDATE[[#This Row],[SearchDate]])</f>
        <v>25</v>
      </c>
      <c r="E945" s="5">
        <f t="shared" si="14"/>
        <v>0</v>
      </c>
    </row>
    <row r="946" spans="1:5" x14ac:dyDescent="0.2">
      <c r="A946" s="31">
        <f>INT(DT!A418)</f>
        <v>44253</v>
      </c>
      <c r="B946" s="5">
        <f>YEAR(DIM_SEARCHDATE[[#This Row],[SearchDate]])</f>
        <v>2021</v>
      </c>
      <c r="C946" s="5">
        <f>MONTH(DIM_SEARCHDATE[[#This Row],[SearchDate]])</f>
        <v>2</v>
      </c>
      <c r="D946" s="5">
        <f>DAY(DIM_SEARCHDATE[[#This Row],[SearchDate]])</f>
        <v>26</v>
      </c>
      <c r="E946" s="5">
        <f t="shared" si="14"/>
        <v>0</v>
      </c>
    </row>
    <row r="947" spans="1:5" x14ac:dyDescent="0.2">
      <c r="A947" s="31">
        <f>INT(DT!A836)</f>
        <v>44254</v>
      </c>
      <c r="B947" s="5">
        <f>YEAR(DIM_SEARCHDATE[[#This Row],[SearchDate]])</f>
        <v>2021</v>
      </c>
      <c r="C947" s="5">
        <f>MONTH(DIM_SEARCHDATE[[#This Row],[SearchDate]])</f>
        <v>2</v>
      </c>
      <c r="D947" s="5">
        <f>DAY(DIM_SEARCHDATE[[#This Row],[SearchDate]])</f>
        <v>27</v>
      </c>
      <c r="E947" s="5">
        <f t="shared" si="14"/>
        <v>1</v>
      </c>
    </row>
    <row r="948" spans="1:5" x14ac:dyDescent="0.2">
      <c r="A948" s="31">
        <f>INT(DT!A1873)</f>
        <v>44256</v>
      </c>
      <c r="B948" s="5">
        <f>YEAR(DIM_SEARCHDATE[[#This Row],[SearchDate]])</f>
        <v>2021</v>
      </c>
      <c r="C948" s="5">
        <f>MONTH(DIM_SEARCHDATE[[#This Row],[SearchDate]])</f>
        <v>3</v>
      </c>
      <c r="D948" s="5">
        <f>DAY(DIM_SEARCHDATE[[#This Row],[SearchDate]])</f>
        <v>1</v>
      </c>
      <c r="E948" s="5">
        <f t="shared" si="14"/>
        <v>0</v>
      </c>
    </row>
    <row r="949" spans="1:5" x14ac:dyDescent="0.2">
      <c r="A949" s="31">
        <f>INT(DT!A916)</f>
        <v>44257</v>
      </c>
      <c r="B949" s="5">
        <f>YEAR(DIM_SEARCHDATE[[#This Row],[SearchDate]])</f>
        <v>2021</v>
      </c>
      <c r="C949" s="5">
        <f>MONTH(DIM_SEARCHDATE[[#This Row],[SearchDate]])</f>
        <v>3</v>
      </c>
      <c r="D949" s="5">
        <f>DAY(DIM_SEARCHDATE[[#This Row],[SearchDate]])</f>
        <v>2</v>
      </c>
      <c r="E949" s="5">
        <f t="shared" si="14"/>
        <v>0</v>
      </c>
    </row>
    <row r="950" spans="1:5" x14ac:dyDescent="0.2">
      <c r="A950" s="31">
        <f>INT(DT!A482)</f>
        <v>44259</v>
      </c>
      <c r="B950" s="5">
        <f>YEAR(DIM_SEARCHDATE[[#This Row],[SearchDate]])</f>
        <v>2021</v>
      </c>
      <c r="C950" s="5">
        <f>MONTH(DIM_SEARCHDATE[[#This Row],[SearchDate]])</f>
        <v>3</v>
      </c>
      <c r="D950" s="5">
        <f>DAY(DIM_SEARCHDATE[[#This Row],[SearchDate]])</f>
        <v>4</v>
      </c>
      <c r="E950" s="5">
        <f t="shared" si="14"/>
        <v>0</v>
      </c>
    </row>
    <row r="951" spans="1:5" x14ac:dyDescent="0.2">
      <c r="A951" s="31">
        <f>INT(DT!A2458)</f>
        <v>44260</v>
      </c>
      <c r="B951" s="5">
        <f>YEAR(DIM_SEARCHDATE[[#This Row],[SearchDate]])</f>
        <v>2021</v>
      </c>
      <c r="C951" s="5">
        <f>MONTH(DIM_SEARCHDATE[[#This Row],[SearchDate]])</f>
        <v>3</v>
      </c>
      <c r="D951" s="5">
        <f>DAY(DIM_SEARCHDATE[[#This Row],[SearchDate]])</f>
        <v>5</v>
      </c>
      <c r="E951" s="5">
        <f t="shared" si="14"/>
        <v>0</v>
      </c>
    </row>
    <row r="952" spans="1:5" x14ac:dyDescent="0.2">
      <c r="A952" s="31">
        <f>INT(DT!A1538)</f>
        <v>44261</v>
      </c>
      <c r="B952" s="5">
        <f>YEAR(DIM_SEARCHDATE[[#This Row],[SearchDate]])</f>
        <v>2021</v>
      </c>
      <c r="C952" s="5">
        <f>MONTH(DIM_SEARCHDATE[[#This Row],[SearchDate]])</f>
        <v>3</v>
      </c>
      <c r="D952" s="5">
        <f>DAY(DIM_SEARCHDATE[[#This Row],[SearchDate]])</f>
        <v>6</v>
      </c>
      <c r="E952" s="5">
        <f t="shared" si="14"/>
        <v>1</v>
      </c>
    </row>
    <row r="953" spans="1:5" x14ac:dyDescent="0.2">
      <c r="A953" s="31">
        <f>INT(DT!A242)</f>
        <v>44263</v>
      </c>
      <c r="B953" s="5">
        <f>YEAR(DIM_SEARCHDATE[[#This Row],[SearchDate]])</f>
        <v>2021</v>
      </c>
      <c r="C953" s="5">
        <f>MONTH(DIM_SEARCHDATE[[#This Row],[SearchDate]])</f>
        <v>3</v>
      </c>
      <c r="D953" s="5">
        <f>DAY(DIM_SEARCHDATE[[#This Row],[SearchDate]])</f>
        <v>8</v>
      </c>
      <c r="E953" s="5">
        <f t="shared" si="14"/>
        <v>0</v>
      </c>
    </row>
    <row r="954" spans="1:5" x14ac:dyDescent="0.2">
      <c r="A954" s="31">
        <f>INT(DT!A1643)</f>
        <v>44264</v>
      </c>
      <c r="B954" s="5">
        <f>YEAR(DIM_SEARCHDATE[[#This Row],[SearchDate]])</f>
        <v>2021</v>
      </c>
      <c r="C954" s="5">
        <f>MONTH(DIM_SEARCHDATE[[#This Row],[SearchDate]])</f>
        <v>3</v>
      </c>
      <c r="D954" s="5">
        <f>DAY(DIM_SEARCHDATE[[#This Row],[SearchDate]])</f>
        <v>9</v>
      </c>
      <c r="E954" s="5">
        <f t="shared" si="14"/>
        <v>0</v>
      </c>
    </row>
    <row r="955" spans="1:5" x14ac:dyDescent="0.2">
      <c r="A955" s="31">
        <f>INT(DT!A1972)</f>
        <v>44267</v>
      </c>
      <c r="B955" s="5">
        <f>YEAR(DIM_SEARCHDATE[[#This Row],[SearchDate]])</f>
        <v>2021</v>
      </c>
      <c r="C955" s="5">
        <f>MONTH(DIM_SEARCHDATE[[#This Row],[SearchDate]])</f>
        <v>3</v>
      </c>
      <c r="D955" s="5">
        <f>DAY(DIM_SEARCHDATE[[#This Row],[SearchDate]])</f>
        <v>12</v>
      </c>
      <c r="E955" s="5">
        <f t="shared" si="14"/>
        <v>0</v>
      </c>
    </row>
    <row r="956" spans="1:5" x14ac:dyDescent="0.2">
      <c r="A956" s="31">
        <f>INT(DT!A1996)</f>
        <v>44268</v>
      </c>
      <c r="B956" s="5">
        <f>YEAR(DIM_SEARCHDATE[[#This Row],[SearchDate]])</f>
        <v>2021</v>
      </c>
      <c r="C956" s="5">
        <f>MONTH(DIM_SEARCHDATE[[#This Row],[SearchDate]])</f>
        <v>3</v>
      </c>
      <c r="D956" s="5">
        <f>DAY(DIM_SEARCHDATE[[#This Row],[SearchDate]])</f>
        <v>13</v>
      </c>
      <c r="E956" s="5">
        <f t="shared" si="14"/>
        <v>1</v>
      </c>
    </row>
    <row r="957" spans="1:5" x14ac:dyDescent="0.2">
      <c r="A957" s="31">
        <f>INT(DT!A1790)</f>
        <v>44269</v>
      </c>
      <c r="B957" s="5">
        <f>YEAR(DIM_SEARCHDATE[[#This Row],[SearchDate]])</f>
        <v>2021</v>
      </c>
      <c r="C957" s="5">
        <f>MONTH(DIM_SEARCHDATE[[#This Row],[SearchDate]])</f>
        <v>3</v>
      </c>
      <c r="D957" s="5">
        <f>DAY(DIM_SEARCHDATE[[#This Row],[SearchDate]])</f>
        <v>14</v>
      </c>
      <c r="E957" s="5">
        <f t="shared" si="14"/>
        <v>1</v>
      </c>
    </row>
    <row r="958" spans="1:5" x14ac:dyDescent="0.2">
      <c r="A958" s="31">
        <f>INT(DT!A81)</f>
        <v>44270</v>
      </c>
      <c r="B958" s="5">
        <f>YEAR(DIM_SEARCHDATE[[#This Row],[SearchDate]])</f>
        <v>2021</v>
      </c>
      <c r="C958" s="5">
        <f>MONTH(DIM_SEARCHDATE[[#This Row],[SearchDate]])</f>
        <v>3</v>
      </c>
      <c r="D958" s="5">
        <f>DAY(DIM_SEARCHDATE[[#This Row],[SearchDate]])</f>
        <v>15</v>
      </c>
      <c r="E958" s="5">
        <f t="shared" si="14"/>
        <v>0</v>
      </c>
    </row>
    <row r="959" spans="1:5" x14ac:dyDescent="0.2">
      <c r="A959" s="31">
        <f>INT(DT!A1170)</f>
        <v>44272</v>
      </c>
      <c r="B959" s="5">
        <f>YEAR(DIM_SEARCHDATE[[#This Row],[SearchDate]])</f>
        <v>2021</v>
      </c>
      <c r="C959" s="5">
        <f>MONTH(DIM_SEARCHDATE[[#This Row],[SearchDate]])</f>
        <v>3</v>
      </c>
      <c r="D959" s="5">
        <f>DAY(DIM_SEARCHDATE[[#This Row],[SearchDate]])</f>
        <v>17</v>
      </c>
      <c r="E959" s="5">
        <f t="shared" si="14"/>
        <v>0</v>
      </c>
    </row>
    <row r="960" spans="1:5" x14ac:dyDescent="0.2">
      <c r="A960" s="31">
        <f>INT(DT!A2984)</f>
        <v>44273</v>
      </c>
      <c r="B960" s="5">
        <f>YEAR(DIM_SEARCHDATE[[#This Row],[SearchDate]])</f>
        <v>2021</v>
      </c>
      <c r="C960" s="5">
        <f>MONTH(DIM_SEARCHDATE[[#This Row],[SearchDate]])</f>
        <v>3</v>
      </c>
      <c r="D960" s="5">
        <f>DAY(DIM_SEARCHDATE[[#This Row],[SearchDate]])</f>
        <v>18</v>
      </c>
      <c r="E960" s="5">
        <f t="shared" si="14"/>
        <v>0</v>
      </c>
    </row>
    <row r="961" spans="1:5" x14ac:dyDescent="0.2">
      <c r="A961" s="31">
        <f>INT(DT!A424)</f>
        <v>44278</v>
      </c>
      <c r="B961" s="5">
        <f>YEAR(DIM_SEARCHDATE[[#This Row],[SearchDate]])</f>
        <v>2021</v>
      </c>
      <c r="C961" s="5">
        <f>MONTH(DIM_SEARCHDATE[[#This Row],[SearchDate]])</f>
        <v>3</v>
      </c>
      <c r="D961" s="5">
        <f>DAY(DIM_SEARCHDATE[[#This Row],[SearchDate]])</f>
        <v>23</v>
      </c>
      <c r="E961" s="5">
        <f t="shared" si="14"/>
        <v>0</v>
      </c>
    </row>
    <row r="962" spans="1:5" x14ac:dyDescent="0.2">
      <c r="A962" s="31">
        <f>INT(DT!A1213)</f>
        <v>44279</v>
      </c>
      <c r="B962" s="5">
        <f>YEAR(DIM_SEARCHDATE[[#This Row],[SearchDate]])</f>
        <v>2021</v>
      </c>
      <c r="C962" s="5">
        <f>MONTH(DIM_SEARCHDATE[[#This Row],[SearchDate]])</f>
        <v>3</v>
      </c>
      <c r="D962" s="5">
        <f>DAY(DIM_SEARCHDATE[[#This Row],[SearchDate]])</f>
        <v>24</v>
      </c>
      <c r="E962" s="5">
        <f t="shared" ref="E962:E1025" si="15">IF(WEEKDAY(A962, 2) &gt; 5, 1, 0)</f>
        <v>0</v>
      </c>
    </row>
    <row r="963" spans="1:5" x14ac:dyDescent="0.2">
      <c r="A963" s="31">
        <f>INT(DT!A2649)</f>
        <v>44280</v>
      </c>
      <c r="B963" s="5">
        <f>YEAR(DIM_SEARCHDATE[[#This Row],[SearchDate]])</f>
        <v>2021</v>
      </c>
      <c r="C963" s="5">
        <f>MONTH(DIM_SEARCHDATE[[#This Row],[SearchDate]])</f>
        <v>3</v>
      </c>
      <c r="D963" s="5">
        <f>DAY(DIM_SEARCHDATE[[#This Row],[SearchDate]])</f>
        <v>25</v>
      </c>
      <c r="E963" s="5">
        <f t="shared" si="15"/>
        <v>0</v>
      </c>
    </row>
    <row r="964" spans="1:5" x14ac:dyDescent="0.2">
      <c r="A964" s="31">
        <f>INT(DT!A2426)</f>
        <v>44282</v>
      </c>
      <c r="B964" s="5">
        <f>YEAR(DIM_SEARCHDATE[[#This Row],[SearchDate]])</f>
        <v>2021</v>
      </c>
      <c r="C964" s="5">
        <f>MONTH(DIM_SEARCHDATE[[#This Row],[SearchDate]])</f>
        <v>3</v>
      </c>
      <c r="D964" s="5">
        <f>DAY(DIM_SEARCHDATE[[#This Row],[SearchDate]])</f>
        <v>27</v>
      </c>
      <c r="E964" s="5">
        <f t="shared" si="15"/>
        <v>1</v>
      </c>
    </row>
    <row r="965" spans="1:5" x14ac:dyDescent="0.2">
      <c r="A965" s="31">
        <f>INT(DT!A1373)</f>
        <v>44283</v>
      </c>
      <c r="B965" s="5">
        <f>YEAR(DIM_SEARCHDATE[[#This Row],[SearchDate]])</f>
        <v>2021</v>
      </c>
      <c r="C965" s="5">
        <f>MONTH(DIM_SEARCHDATE[[#This Row],[SearchDate]])</f>
        <v>3</v>
      </c>
      <c r="D965" s="5">
        <f>DAY(DIM_SEARCHDATE[[#This Row],[SearchDate]])</f>
        <v>28</v>
      </c>
      <c r="E965" s="5">
        <f t="shared" si="15"/>
        <v>1</v>
      </c>
    </row>
    <row r="966" spans="1:5" x14ac:dyDescent="0.2">
      <c r="A966" s="31">
        <f>INT(DT!A1557)</f>
        <v>44284</v>
      </c>
      <c r="B966" s="5">
        <f>YEAR(DIM_SEARCHDATE[[#This Row],[SearchDate]])</f>
        <v>2021</v>
      </c>
      <c r="C966" s="5">
        <f>MONTH(DIM_SEARCHDATE[[#This Row],[SearchDate]])</f>
        <v>3</v>
      </c>
      <c r="D966" s="5">
        <f>DAY(DIM_SEARCHDATE[[#This Row],[SearchDate]])</f>
        <v>29</v>
      </c>
      <c r="E966" s="5">
        <f t="shared" si="15"/>
        <v>0</v>
      </c>
    </row>
    <row r="967" spans="1:5" x14ac:dyDescent="0.2">
      <c r="A967" s="31">
        <f>INT(DT!A37)</f>
        <v>44286</v>
      </c>
      <c r="B967" s="5">
        <f>YEAR(DIM_SEARCHDATE[[#This Row],[SearchDate]])</f>
        <v>2021</v>
      </c>
      <c r="C967" s="5">
        <f>MONTH(DIM_SEARCHDATE[[#This Row],[SearchDate]])</f>
        <v>3</v>
      </c>
      <c r="D967" s="5">
        <f>DAY(DIM_SEARCHDATE[[#This Row],[SearchDate]])</f>
        <v>31</v>
      </c>
      <c r="E967" s="5">
        <f t="shared" si="15"/>
        <v>0</v>
      </c>
    </row>
    <row r="968" spans="1:5" x14ac:dyDescent="0.2">
      <c r="A968" s="31">
        <f>INT(DT!A2944)</f>
        <v>44288</v>
      </c>
      <c r="B968" s="5">
        <f>YEAR(DIM_SEARCHDATE[[#This Row],[SearchDate]])</f>
        <v>2021</v>
      </c>
      <c r="C968" s="5">
        <f>MONTH(DIM_SEARCHDATE[[#This Row],[SearchDate]])</f>
        <v>4</v>
      </c>
      <c r="D968" s="5">
        <f>DAY(DIM_SEARCHDATE[[#This Row],[SearchDate]])</f>
        <v>2</v>
      </c>
      <c r="E968" s="5">
        <f t="shared" si="15"/>
        <v>0</v>
      </c>
    </row>
    <row r="969" spans="1:5" x14ac:dyDescent="0.2">
      <c r="A969" s="31">
        <f>INT(DT!A591)</f>
        <v>44289</v>
      </c>
      <c r="B969" s="5">
        <f>YEAR(DIM_SEARCHDATE[[#This Row],[SearchDate]])</f>
        <v>2021</v>
      </c>
      <c r="C969" s="5">
        <f>MONTH(DIM_SEARCHDATE[[#This Row],[SearchDate]])</f>
        <v>4</v>
      </c>
      <c r="D969" s="5">
        <f>DAY(DIM_SEARCHDATE[[#This Row],[SearchDate]])</f>
        <v>3</v>
      </c>
      <c r="E969" s="5">
        <f t="shared" si="15"/>
        <v>1</v>
      </c>
    </row>
    <row r="970" spans="1:5" x14ac:dyDescent="0.2">
      <c r="A970" s="31">
        <f>INT(DT!A736)</f>
        <v>44290</v>
      </c>
      <c r="B970" s="5">
        <f>YEAR(DIM_SEARCHDATE[[#This Row],[SearchDate]])</f>
        <v>2021</v>
      </c>
      <c r="C970" s="5">
        <f>MONTH(DIM_SEARCHDATE[[#This Row],[SearchDate]])</f>
        <v>4</v>
      </c>
      <c r="D970" s="5">
        <f>DAY(DIM_SEARCHDATE[[#This Row],[SearchDate]])</f>
        <v>4</v>
      </c>
      <c r="E970" s="5">
        <f t="shared" si="15"/>
        <v>1</v>
      </c>
    </row>
    <row r="971" spans="1:5" x14ac:dyDescent="0.2">
      <c r="A971" s="31">
        <f>INT(DT!A234)</f>
        <v>44291</v>
      </c>
      <c r="B971" s="5">
        <f>YEAR(DIM_SEARCHDATE[[#This Row],[SearchDate]])</f>
        <v>2021</v>
      </c>
      <c r="C971" s="5">
        <f>MONTH(DIM_SEARCHDATE[[#This Row],[SearchDate]])</f>
        <v>4</v>
      </c>
      <c r="D971" s="5">
        <f>DAY(DIM_SEARCHDATE[[#This Row],[SearchDate]])</f>
        <v>5</v>
      </c>
      <c r="E971" s="5">
        <f t="shared" si="15"/>
        <v>0</v>
      </c>
    </row>
    <row r="972" spans="1:5" x14ac:dyDescent="0.2">
      <c r="A972" s="31">
        <f>INT(DT!A408)</f>
        <v>44292</v>
      </c>
      <c r="B972" s="5">
        <f>YEAR(DIM_SEARCHDATE[[#This Row],[SearchDate]])</f>
        <v>2021</v>
      </c>
      <c r="C972" s="5">
        <f>MONTH(DIM_SEARCHDATE[[#This Row],[SearchDate]])</f>
        <v>4</v>
      </c>
      <c r="D972" s="5">
        <f>DAY(DIM_SEARCHDATE[[#This Row],[SearchDate]])</f>
        <v>6</v>
      </c>
      <c r="E972" s="5">
        <f t="shared" si="15"/>
        <v>0</v>
      </c>
    </row>
    <row r="973" spans="1:5" x14ac:dyDescent="0.2">
      <c r="A973" s="31">
        <f>INT(DT!A2327)</f>
        <v>44293</v>
      </c>
      <c r="B973" s="5">
        <f>YEAR(DIM_SEARCHDATE[[#This Row],[SearchDate]])</f>
        <v>2021</v>
      </c>
      <c r="C973" s="5">
        <f>MONTH(DIM_SEARCHDATE[[#This Row],[SearchDate]])</f>
        <v>4</v>
      </c>
      <c r="D973" s="5">
        <f>DAY(DIM_SEARCHDATE[[#This Row],[SearchDate]])</f>
        <v>7</v>
      </c>
      <c r="E973" s="5">
        <f t="shared" si="15"/>
        <v>0</v>
      </c>
    </row>
    <row r="974" spans="1:5" x14ac:dyDescent="0.2">
      <c r="A974" s="31">
        <f>INT(DT!A1814)</f>
        <v>44294</v>
      </c>
      <c r="B974" s="5">
        <f>YEAR(DIM_SEARCHDATE[[#This Row],[SearchDate]])</f>
        <v>2021</v>
      </c>
      <c r="C974" s="5">
        <f>MONTH(DIM_SEARCHDATE[[#This Row],[SearchDate]])</f>
        <v>4</v>
      </c>
      <c r="D974" s="5">
        <f>DAY(DIM_SEARCHDATE[[#This Row],[SearchDate]])</f>
        <v>8</v>
      </c>
      <c r="E974" s="5">
        <f t="shared" si="15"/>
        <v>0</v>
      </c>
    </row>
    <row r="975" spans="1:5" x14ac:dyDescent="0.2">
      <c r="A975" s="31">
        <f>INT(DT!A3057)</f>
        <v>44295</v>
      </c>
      <c r="B975" s="5">
        <f>YEAR(DIM_SEARCHDATE[[#This Row],[SearchDate]])</f>
        <v>2021</v>
      </c>
      <c r="C975" s="5">
        <f>MONTH(DIM_SEARCHDATE[[#This Row],[SearchDate]])</f>
        <v>4</v>
      </c>
      <c r="D975" s="5">
        <f>DAY(DIM_SEARCHDATE[[#This Row],[SearchDate]])</f>
        <v>9</v>
      </c>
      <c r="E975" s="5">
        <f t="shared" si="15"/>
        <v>0</v>
      </c>
    </row>
    <row r="976" spans="1:5" x14ac:dyDescent="0.2">
      <c r="A976" s="31">
        <f>INT(DT!A2541)</f>
        <v>44297</v>
      </c>
      <c r="B976" s="5">
        <f>YEAR(DIM_SEARCHDATE[[#This Row],[SearchDate]])</f>
        <v>2021</v>
      </c>
      <c r="C976" s="5">
        <f>MONTH(DIM_SEARCHDATE[[#This Row],[SearchDate]])</f>
        <v>4</v>
      </c>
      <c r="D976" s="5">
        <f>DAY(DIM_SEARCHDATE[[#This Row],[SearchDate]])</f>
        <v>11</v>
      </c>
      <c r="E976" s="5">
        <f t="shared" si="15"/>
        <v>1</v>
      </c>
    </row>
    <row r="977" spans="1:5" x14ac:dyDescent="0.2">
      <c r="A977" s="31">
        <f>INT(DT!A720)</f>
        <v>44298</v>
      </c>
      <c r="B977" s="5">
        <f>YEAR(DIM_SEARCHDATE[[#This Row],[SearchDate]])</f>
        <v>2021</v>
      </c>
      <c r="C977" s="5">
        <f>MONTH(DIM_SEARCHDATE[[#This Row],[SearchDate]])</f>
        <v>4</v>
      </c>
      <c r="D977" s="5">
        <f>DAY(DIM_SEARCHDATE[[#This Row],[SearchDate]])</f>
        <v>12</v>
      </c>
      <c r="E977" s="5">
        <f t="shared" si="15"/>
        <v>0</v>
      </c>
    </row>
    <row r="978" spans="1:5" x14ac:dyDescent="0.2">
      <c r="A978" s="31">
        <f>INT(DT!A2651)</f>
        <v>44299</v>
      </c>
      <c r="B978" s="5">
        <f>YEAR(DIM_SEARCHDATE[[#This Row],[SearchDate]])</f>
        <v>2021</v>
      </c>
      <c r="C978" s="5">
        <f>MONTH(DIM_SEARCHDATE[[#This Row],[SearchDate]])</f>
        <v>4</v>
      </c>
      <c r="D978" s="5">
        <f>DAY(DIM_SEARCHDATE[[#This Row],[SearchDate]])</f>
        <v>13</v>
      </c>
      <c r="E978" s="5">
        <f t="shared" si="15"/>
        <v>0</v>
      </c>
    </row>
    <row r="979" spans="1:5" x14ac:dyDescent="0.2">
      <c r="A979" s="31">
        <f>INT(DT!A337)</f>
        <v>44300</v>
      </c>
      <c r="B979" s="5">
        <f>YEAR(DIM_SEARCHDATE[[#This Row],[SearchDate]])</f>
        <v>2021</v>
      </c>
      <c r="C979" s="5">
        <f>MONTH(DIM_SEARCHDATE[[#This Row],[SearchDate]])</f>
        <v>4</v>
      </c>
      <c r="D979" s="5">
        <f>DAY(DIM_SEARCHDATE[[#This Row],[SearchDate]])</f>
        <v>14</v>
      </c>
      <c r="E979" s="5">
        <f t="shared" si="15"/>
        <v>0</v>
      </c>
    </row>
    <row r="980" spans="1:5" x14ac:dyDescent="0.2">
      <c r="A980" s="31">
        <f>INT(DT!A2119)</f>
        <v>44301</v>
      </c>
      <c r="B980" s="5">
        <f>YEAR(DIM_SEARCHDATE[[#This Row],[SearchDate]])</f>
        <v>2021</v>
      </c>
      <c r="C980" s="5">
        <f>MONTH(DIM_SEARCHDATE[[#This Row],[SearchDate]])</f>
        <v>4</v>
      </c>
      <c r="D980" s="5">
        <f>DAY(DIM_SEARCHDATE[[#This Row],[SearchDate]])</f>
        <v>15</v>
      </c>
      <c r="E980" s="5">
        <f t="shared" si="15"/>
        <v>0</v>
      </c>
    </row>
    <row r="981" spans="1:5" x14ac:dyDescent="0.2">
      <c r="A981" s="31">
        <f>INT(DT!A1673)</f>
        <v>44302</v>
      </c>
      <c r="B981" s="5">
        <f>YEAR(DIM_SEARCHDATE[[#This Row],[SearchDate]])</f>
        <v>2021</v>
      </c>
      <c r="C981" s="5">
        <f>MONTH(DIM_SEARCHDATE[[#This Row],[SearchDate]])</f>
        <v>4</v>
      </c>
      <c r="D981" s="5">
        <f>DAY(DIM_SEARCHDATE[[#This Row],[SearchDate]])</f>
        <v>16</v>
      </c>
      <c r="E981" s="5">
        <f t="shared" si="15"/>
        <v>0</v>
      </c>
    </row>
    <row r="982" spans="1:5" x14ac:dyDescent="0.2">
      <c r="A982" s="31">
        <f>INT(DT!A1547)</f>
        <v>44305</v>
      </c>
      <c r="B982" s="5">
        <f>YEAR(DIM_SEARCHDATE[[#This Row],[SearchDate]])</f>
        <v>2021</v>
      </c>
      <c r="C982" s="5">
        <f>MONTH(DIM_SEARCHDATE[[#This Row],[SearchDate]])</f>
        <v>4</v>
      </c>
      <c r="D982" s="5">
        <f>DAY(DIM_SEARCHDATE[[#This Row],[SearchDate]])</f>
        <v>19</v>
      </c>
      <c r="E982" s="5">
        <f t="shared" si="15"/>
        <v>0</v>
      </c>
    </row>
    <row r="983" spans="1:5" x14ac:dyDescent="0.2">
      <c r="A983" s="31">
        <f>INT(DT!A2582)</f>
        <v>44306</v>
      </c>
      <c r="B983" s="5">
        <f>YEAR(DIM_SEARCHDATE[[#This Row],[SearchDate]])</f>
        <v>2021</v>
      </c>
      <c r="C983" s="5">
        <f>MONTH(DIM_SEARCHDATE[[#This Row],[SearchDate]])</f>
        <v>4</v>
      </c>
      <c r="D983" s="5">
        <f>DAY(DIM_SEARCHDATE[[#This Row],[SearchDate]])</f>
        <v>20</v>
      </c>
      <c r="E983" s="5">
        <f t="shared" si="15"/>
        <v>0</v>
      </c>
    </row>
    <row r="984" spans="1:5" x14ac:dyDescent="0.2">
      <c r="A984" s="31">
        <f>INT(DT!A261)</f>
        <v>44307</v>
      </c>
      <c r="B984" s="5">
        <f>YEAR(DIM_SEARCHDATE[[#This Row],[SearchDate]])</f>
        <v>2021</v>
      </c>
      <c r="C984" s="5">
        <f>MONTH(DIM_SEARCHDATE[[#This Row],[SearchDate]])</f>
        <v>4</v>
      </c>
      <c r="D984" s="5">
        <f>DAY(DIM_SEARCHDATE[[#This Row],[SearchDate]])</f>
        <v>21</v>
      </c>
      <c r="E984" s="5">
        <f t="shared" si="15"/>
        <v>0</v>
      </c>
    </row>
    <row r="985" spans="1:5" x14ac:dyDescent="0.2">
      <c r="A985" s="31">
        <f>INT(DT!A2048)</f>
        <v>44309</v>
      </c>
      <c r="B985" s="5">
        <f>YEAR(DIM_SEARCHDATE[[#This Row],[SearchDate]])</f>
        <v>2021</v>
      </c>
      <c r="C985" s="5">
        <f>MONTH(DIM_SEARCHDATE[[#This Row],[SearchDate]])</f>
        <v>4</v>
      </c>
      <c r="D985" s="5">
        <f>DAY(DIM_SEARCHDATE[[#This Row],[SearchDate]])</f>
        <v>23</v>
      </c>
      <c r="E985" s="5">
        <f t="shared" si="15"/>
        <v>0</v>
      </c>
    </row>
    <row r="986" spans="1:5" x14ac:dyDescent="0.2">
      <c r="A986" s="31">
        <f>INT(DT!A453)</f>
        <v>44311</v>
      </c>
      <c r="B986" s="5">
        <f>YEAR(DIM_SEARCHDATE[[#This Row],[SearchDate]])</f>
        <v>2021</v>
      </c>
      <c r="C986" s="5">
        <f>MONTH(DIM_SEARCHDATE[[#This Row],[SearchDate]])</f>
        <v>4</v>
      </c>
      <c r="D986" s="5">
        <f>DAY(DIM_SEARCHDATE[[#This Row],[SearchDate]])</f>
        <v>25</v>
      </c>
      <c r="E986" s="5">
        <f t="shared" si="15"/>
        <v>1</v>
      </c>
    </row>
    <row r="987" spans="1:5" x14ac:dyDescent="0.2">
      <c r="A987" s="31">
        <f>INT(DT!A2140)</f>
        <v>44312</v>
      </c>
      <c r="B987" s="5">
        <f>YEAR(DIM_SEARCHDATE[[#This Row],[SearchDate]])</f>
        <v>2021</v>
      </c>
      <c r="C987" s="5">
        <f>MONTH(DIM_SEARCHDATE[[#This Row],[SearchDate]])</f>
        <v>4</v>
      </c>
      <c r="D987" s="5">
        <f>DAY(DIM_SEARCHDATE[[#This Row],[SearchDate]])</f>
        <v>26</v>
      </c>
      <c r="E987" s="5">
        <f t="shared" si="15"/>
        <v>0</v>
      </c>
    </row>
    <row r="988" spans="1:5" x14ac:dyDescent="0.2">
      <c r="A988" s="31">
        <f>INT(DT!A2609)</f>
        <v>44313</v>
      </c>
      <c r="B988" s="5">
        <f>YEAR(DIM_SEARCHDATE[[#This Row],[SearchDate]])</f>
        <v>2021</v>
      </c>
      <c r="C988" s="5">
        <f>MONTH(DIM_SEARCHDATE[[#This Row],[SearchDate]])</f>
        <v>4</v>
      </c>
      <c r="D988" s="5">
        <f>DAY(DIM_SEARCHDATE[[#This Row],[SearchDate]])</f>
        <v>27</v>
      </c>
      <c r="E988" s="5">
        <f t="shared" si="15"/>
        <v>0</v>
      </c>
    </row>
    <row r="989" spans="1:5" x14ac:dyDescent="0.2">
      <c r="A989" s="31">
        <f>INT(DT!A188)</f>
        <v>44314</v>
      </c>
      <c r="B989" s="5">
        <f>YEAR(DIM_SEARCHDATE[[#This Row],[SearchDate]])</f>
        <v>2021</v>
      </c>
      <c r="C989" s="5">
        <f>MONTH(DIM_SEARCHDATE[[#This Row],[SearchDate]])</f>
        <v>4</v>
      </c>
      <c r="D989" s="5">
        <f>DAY(DIM_SEARCHDATE[[#This Row],[SearchDate]])</f>
        <v>28</v>
      </c>
      <c r="E989" s="5">
        <f t="shared" si="15"/>
        <v>0</v>
      </c>
    </row>
    <row r="990" spans="1:5" x14ac:dyDescent="0.2">
      <c r="A990" s="31">
        <f>INT(DT!A245)</f>
        <v>44317</v>
      </c>
      <c r="B990" s="5">
        <f>YEAR(DIM_SEARCHDATE[[#This Row],[SearchDate]])</f>
        <v>2021</v>
      </c>
      <c r="C990" s="5">
        <f>MONTH(DIM_SEARCHDATE[[#This Row],[SearchDate]])</f>
        <v>5</v>
      </c>
      <c r="D990" s="5">
        <f>DAY(DIM_SEARCHDATE[[#This Row],[SearchDate]])</f>
        <v>1</v>
      </c>
      <c r="E990" s="5">
        <f t="shared" si="15"/>
        <v>1</v>
      </c>
    </row>
    <row r="991" spans="1:5" x14ac:dyDescent="0.2">
      <c r="A991" s="31">
        <f>INT(DT!A1705)</f>
        <v>44319</v>
      </c>
      <c r="B991" s="5">
        <f>YEAR(DIM_SEARCHDATE[[#This Row],[SearchDate]])</f>
        <v>2021</v>
      </c>
      <c r="C991" s="5">
        <f>MONTH(DIM_SEARCHDATE[[#This Row],[SearchDate]])</f>
        <v>5</v>
      </c>
      <c r="D991" s="5">
        <f>DAY(DIM_SEARCHDATE[[#This Row],[SearchDate]])</f>
        <v>3</v>
      </c>
      <c r="E991" s="5">
        <f t="shared" si="15"/>
        <v>0</v>
      </c>
    </row>
    <row r="992" spans="1:5" x14ac:dyDescent="0.2">
      <c r="A992" s="31">
        <f>INT(DT!A1817)</f>
        <v>44320</v>
      </c>
      <c r="B992" s="5">
        <f>YEAR(DIM_SEARCHDATE[[#This Row],[SearchDate]])</f>
        <v>2021</v>
      </c>
      <c r="C992" s="5">
        <f>MONTH(DIM_SEARCHDATE[[#This Row],[SearchDate]])</f>
        <v>5</v>
      </c>
      <c r="D992" s="5">
        <f>DAY(DIM_SEARCHDATE[[#This Row],[SearchDate]])</f>
        <v>4</v>
      </c>
      <c r="E992" s="5">
        <f t="shared" si="15"/>
        <v>0</v>
      </c>
    </row>
    <row r="993" spans="1:5" x14ac:dyDescent="0.2">
      <c r="A993" s="31">
        <f>INT(DT!A971)</f>
        <v>44322</v>
      </c>
      <c r="B993" s="5">
        <f>YEAR(DIM_SEARCHDATE[[#This Row],[SearchDate]])</f>
        <v>2021</v>
      </c>
      <c r="C993" s="5">
        <f>MONTH(DIM_SEARCHDATE[[#This Row],[SearchDate]])</f>
        <v>5</v>
      </c>
      <c r="D993" s="5">
        <f>DAY(DIM_SEARCHDATE[[#This Row],[SearchDate]])</f>
        <v>6</v>
      </c>
      <c r="E993" s="5">
        <f t="shared" si="15"/>
        <v>0</v>
      </c>
    </row>
    <row r="994" spans="1:5" x14ac:dyDescent="0.2">
      <c r="A994" s="31">
        <f>INT(DT!A1436)</f>
        <v>44324</v>
      </c>
      <c r="B994" s="5">
        <f>YEAR(DIM_SEARCHDATE[[#This Row],[SearchDate]])</f>
        <v>2021</v>
      </c>
      <c r="C994" s="5">
        <f>MONTH(DIM_SEARCHDATE[[#This Row],[SearchDate]])</f>
        <v>5</v>
      </c>
      <c r="D994" s="5">
        <f>DAY(DIM_SEARCHDATE[[#This Row],[SearchDate]])</f>
        <v>8</v>
      </c>
      <c r="E994" s="5">
        <f t="shared" si="15"/>
        <v>1</v>
      </c>
    </row>
    <row r="995" spans="1:5" x14ac:dyDescent="0.2">
      <c r="A995" s="31">
        <f>INT(DT!A849)</f>
        <v>44325</v>
      </c>
      <c r="B995" s="5">
        <f>YEAR(DIM_SEARCHDATE[[#This Row],[SearchDate]])</f>
        <v>2021</v>
      </c>
      <c r="C995" s="5">
        <f>MONTH(DIM_SEARCHDATE[[#This Row],[SearchDate]])</f>
        <v>5</v>
      </c>
      <c r="D995" s="5">
        <f>DAY(DIM_SEARCHDATE[[#This Row],[SearchDate]])</f>
        <v>9</v>
      </c>
      <c r="E995" s="5">
        <f t="shared" si="15"/>
        <v>1</v>
      </c>
    </row>
    <row r="996" spans="1:5" x14ac:dyDescent="0.2">
      <c r="A996" s="31">
        <f>INT(DT!A1861)</f>
        <v>44326</v>
      </c>
      <c r="B996" s="5">
        <f>YEAR(DIM_SEARCHDATE[[#This Row],[SearchDate]])</f>
        <v>2021</v>
      </c>
      <c r="C996" s="5">
        <f>MONTH(DIM_SEARCHDATE[[#This Row],[SearchDate]])</f>
        <v>5</v>
      </c>
      <c r="D996" s="5">
        <f>DAY(DIM_SEARCHDATE[[#This Row],[SearchDate]])</f>
        <v>10</v>
      </c>
      <c r="E996" s="5">
        <f t="shared" si="15"/>
        <v>0</v>
      </c>
    </row>
    <row r="997" spans="1:5" x14ac:dyDescent="0.2">
      <c r="A997" s="31">
        <f>INT(DT!A2242)</f>
        <v>44328</v>
      </c>
      <c r="B997" s="5">
        <f>YEAR(DIM_SEARCHDATE[[#This Row],[SearchDate]])</f>
        <v>2021</v>
      </c>
      <c r="C997" s="5">
        <f>MONTH(DIM_SEARCHDATE[[#This Row],[SearchDate]])</f>
        <v>5</v>
      </c>
      <c r="D997" s="5">
        <f>DAY(DIM_SEARCHDATE[[#This Row],[SearchDate]])</f>
        <v>12</v>
      </c>
      <c r="E997" s="5">
        <f t="shared" si="15"/>
        <v>0</v>
      </c>
    </row>
    <row r="998" spans="1:5" x14ac:dyDescent="0.2">
      <c r="A998" s="31">
        <f>INT(DT!A398)</f>
        <v>44329</v>
      </c>
      <c r="B998" s="5">
        <f>YEAR(DIM_SEARCHDATE[[#This Row],[SearchDate]])</f>
        <v>2021</v>
      </c>
      <c r="C998" s="5">
        <f>MONTH(DIM_SEARCHDATE[[#This Row],[SearchDate]])</f>
        <v>5</v>
      </c>
      <c r="D998" s="5">
        <f>DAY(DIM_SEARCHDATE[[#This Row],[SearchDate]])</f>
        <v>13</v>
      </c>
      <c r="E998" s="5">
        <f t="shared" si="15"/>
        <v>0</v>
      </c>
    </row>
    <row r="999" spans="1:5" x14ac:dyDescent="0.2">
      <c r="A999" s="31">
        <f>INT(DT!A303)</f>
        <v>44330</v>
      </c>
      <c r="B999" s="5">
        <f>YEAR(DIM_SEARCHDATE[[#This Row],[SearchDate]])</f>
        <v>2021</v>
      </c>
      <c r="C999" s="5">
        <f>MONTH(DIM_SEARCHDATE[[#This Row],[SearchDate]])</f>
        <v>5</v>
      </c>
      <c r="D999" s="5">
        <f>DAY(DIM_SEARCHDATE[[#This Row],[SearchDate]])</f>
        <v>14</v>
      </c>
      <c r="E999" s="5">
        <f t="shared" si="15"/>
        <v>0</v>
      </c>
    </row>
    <row r="1000" spans="1:5" x14ac:dyDescent="0.2">
      <c r="A1000" s="31">
        <f>INT(DT!A599)</f>
        <v>44332</v>
      </c>
      <c r="B1000" s="5">
        <f>YEAR(DIM_SEARCHDATE[[#This Row],[SearchDate]])</f>
        <v>2021</v>
      </c>
      <c r="C1000" s="5">
        <f>MONTH(DIM_SEARCHDATE[[#This Row],[SearchDate]])</f>
        <v>5</v>
      </c>
      <c r="D1000" s="5">
        <f>DAY(DIM_SEARCHDATE[[#This Row],[SearchDate]])</f>
        <v>16</v>
      </c>
      <c r="E1000" s="5">
        <f t="shared" si="15"/>
        <v>1</v>
      </c>
    </row>
    <row r="1001" spans="1:5" x14ac:dyDescent="0.2">
      <c r="A1001" s="31">
        <f>INT(DT!A982)</f>
        <v>44334</v>
      </c>
      <c r="B1001" s="5">
        <f>YEAR(DIM_SEARCHDATE[[#This Row],[SearchDate]])</f>
        <v>2021</v>
      </c>
      <c r="C1001" s="5">
        <f>MONTH(DIM_SEARCHDATE[[#This Row],[SearchDate]])</f>
        <v>5</v>
      </c>
      <c r="D1001" s="5">
        <f>DAY(DIM_SEARCHDATE[[#This Row],[SearchDate]])</f>
        <v>18</v>
      </c>
      <c r="E1001" s="5">
        <f t="shared" si="15"/>
        <v>0</v>
      </c>
    </row>
    <row r="1002" spans="1:5" x14ac:dyDescent="0.2">
      <c r="A1002" s="31">
        <f>INT(DT!A155)</f>
        <v>44336</v>
      </c>
      <c r="B1002" s="5">
        <f>YEAR(DIM_SEARCHDATE[[#This Row],[SearchDate]])</f>
        <v>2021</v>
      </c>
      <c r="C1002" s="5">
        <f>MONTH(DIM_SEARCHDATE[[#This Row],[SearchDate]])</f>
        <v>5</v>
      </c>
      <c r="D1002" s="5">
        <f>DAY(DIM_SEARCHDATE[[#This Row],[SearchDate]])</f>
        <v>20</v>
      </c>
      <c r="E1002" s="5">
        <f t="shared" si="15"/>
        <v>0</v>
      </c>
    </row>
    <row r="1003" spans="1:5" x14ac:dyDescent="0.2">
      <c r="A1003" s="31">
        <f>INT(DT!A795)</f>
        <v>44338</v>
      </c>
      <c r="B1003" s="5">
        <f>YEAR(DIM_SEARCHDATE[[#This Row],[SearchDate]])</f>
        <v>2021</v>
      </c>
      <c r="C1003" s="5">
        <f>MONTH(DIM_SEARCHDATE[[#This Row],[SearchDate]])</f>
        <v>5</v>
      </c>
      <c r="D1003" s="5">
        <f>DAY(DIM_SEARCHDATE[[#This Row],[SearchDate]])</f>
        <v>22</v>
      </c>
      <c r="E1003" s="5">
        <f t="shared" si="15"/>
        <v>1</v>
      </c>
    </row>
    <row r="1004" spans="1:5" x14ac:dyDescent="0.2">
      <c r="A1004" s="31">
        <f>INT(DT!A2279)</f>
        <v>44339</v>
      </c>
      <c r="B1004" s="5">
        <f>YEAR(DIM_SEARCHDATE[[#This Row],[SearchDate]])</f>
        <v>2021</v>
      </c>
      <c r="C1004" s="5">
        <f>MONTH(DIM_SEARCHDATE[[#This Row],[SearchDate]])</f>
        <v>5</v>
      </c>
      <c r="D1004" s="5">
        <f>DAY(DIM_SEARCHDATE[[#This Row],[SearchDate]])</f>
        <v>23</v>
      </c>
      <c r="E1004" s="5">
        <f t="shared" si="15"/>
        <v>1</v>
      </c>
    </row>
    <row r="1005" spans="1:5" x14ac:dyDescent="0.2">
      <c r="A1005" s="31">
        <f>INT(DT!A577)</f>
        <v>44340</v>
      </c>
      <c r="B1005" s="5">
        <f>YEAR(DIM_SEARCHDATE[[#This Row],[SearchDate]])</f>
        <v>2021</v>
      </c>
      <c r="C1005" s="5">
        <f>MONTH(DIM_SEARCHDATE[[#This Row],[SearchDate]])</f>
        <v>5</v>
      </c>
      <c r="D1005" s="5">
        <f>DAY(DIM_SEARCHDATE[[#This Row],[SearchDate]])</f>
        <v>24</v>
      </c>
      <c r="E1005" s="5">
        <f t="shared" si="15"/>
        <v>0</v>
      </c>
    </row>
    <row r="1006" spans="1:5" x14ac:dyDescent="0.2">
      <c r="A1006" s="31">
        <f>INT(DT!A369)</f>
        <v>44341</v>
      </c>
      <c r="B1006" s="5">
        <f>YEAR(DIM_SEARCHDATE[[#This Row],[SearchDate]])</f>
        <v>2021</v>
      </c>
      <c r="C1006" s="5">
        <f>MONTH(DIM_SEARCHDATE[[#This Row],[SearchDate]])</f>
        <v>5</v>
      </c>
      <c r="D1006" s="5">
        <f>DAY(DIM_SEARCHDATE[[#This Row],[SearchDate]])</f>
        <v>25</v>
      </c>
      <c r="E1006" s="5">
        <f t="shared" si="15"/>
        <v>0</v>
      </c>
    </row>
    <row r="1007" spans="1:5" x14ac:dyDescent="0.2">
      <c r="A1007" s="31">
        <f>INT(DT!A1967)</f>
        <v>44343</v>
      </c>
      <c r="B1007" s="5">
        <f>YEAR(DIM_SEARCHDATE[[#This Row],[SearchDate]])</f>
        <v>2021</v>
      </c>
      <c r="C1007" s="5">
        <f>MONTH(DIM_SEARCHDATE[[#This Row],[SearchDate]])</f>
        <v>5</v>
      </c>
      <c r="D1007" s="5">
        <f>DAY(DIM_SEARCHDATE[[#This Row],[SearchDate]])</f>
        <v>27</v>
      </c>
      <c r="E1007" s="5">
        <f t="shared" si="15"/>
        <v>0</v>
      </c>
    </row>
    <row r="1008" spans="1:5" x14ac:dyDescent="0.2">
      <c r="A1008" s="31">
        <f>INT(DT!A1095)</f>
        <v>44344</v>
      </c>
      <c r="B1008" s="5">
        <f>YEAR(DIM_SEARCHDATE[[#This Row],[SearchDate]])</f>
        <v>2021</v>
      </c>
      <c r="C1008" s="5">
        <f>MONTH(DIM_SEARCHDATE[[#This Row],[SearchDate]])</f>
        <v>5</v>
      </c>
      <c r="D1008" s="5">
        <f>DAY(DIM_SEARCHDATE[[#This Row],[SearchDate]])</f>
        <v>28</v>
      </c>
      <c r="E1008" s="5">
        <f t="shared" si="15"/>
        <v>0</v>
      </c>
    </row>
    <row r="1009" spans="1:5" x14ac:dyDescent="0.2">
      <c r="A1009" s="31">
        <f>INT(DT!A906)</f>
        <v>44345</v>
      </c>
      <c r="B1009" s="5">
        <f>YEAR(DIM_SEARCHDATE[[#This Row],[SearchDate]])</f>
        <v>2021</v>
      </c>
      <c r="C1009" s="5">
        <f>MONTH(DIM_SEARCHDATE[[#This Row],[SearchDate]])</f>
        <v>5</v>
      </c>
      <c r="D1009" s="5">
        <f>DAY(DIM_SEARCHDATE[[#This Row],[SearchDate]])</f>
        <v>29</v>
      </c>
      <c r="E1009" s="5">
        <f t="shared" si="15"/>
        <v>1</v>
      </c>
    </row>
    <row r="1010" spans="1:5" x14ac:dyDescent="0.2">
      <c r="A1010" s="31">
        <f>INT(DT!A846)</f>
        <v>44347</v>
      </c>
      <c r="B1010" s="5">
        <f>YEAR(DIM_SEARCHDATE[[#This Row],[SearchDate]])</f>
        <v>2021</v>
      </c>
      <c r="C1010" s="5">
        <f>MONTH(DIM_SEARCHDATE[[#This Row],[SearchDate]])</f>
        <v>5</v>
      </c>
      <c r="D1010" s="5">
        <f>DAY(DIM_SEARCHDATE[[#This Row],[SearchDate]])</f>
        <v>31</v>
      </c>
      <c r="E1010" s="5">
        <f t="shared" si="15"/>
        <v>0</v>
      </c>
    </row>
    <row r="1011" spans="1:5" x14ac:dyDescent="0.2">
      <c r="A1011" s="31">
        <f>INT(DT!A3277)</f>
        <v>44348</v>
      </c>
      <c r="B1011" s="5">
        <f>YEAR(DIM_SEARCHDATE[[#This Row],[SearchDate]])</f>
        <v>2021</v>
      </c>
      <c r="C1011" s="5">
        <f>MONTH(DIM_SEARCHDATE[[#This Row],[SearchDate]])</f>
        <v>6</v>
      </c>
      <c r="D1011" s="5">
        <f>DAY(DIM_SEARCHDATE[[#This Row],[SearchDate]])</f>
        <v>1</v>
      </c>
      <c r="E1011" s="5">
        <f t="shared" si="15"/>
        <v>0</v>
      </c>
    </row>
    <row r="1012" spans="1:5" x14ac:dyDescent="0.2">
      <c r="A1012" s="31">
        <f>INT(DT!A2437)</f>
        <v>44349</v>
      </c>
      <c r="B1012" s="5">
        <f>YEAR(DIM_SEARCHDATE[[#This Row],[SearchDate]])</f>
        <v>2021</v>
      </c>
      <c r="C1012" s="5">
        <f>MONTH(DIM_SEARCHDATE[[#This Row],[SearchDate]])</f>
        <v>6</v>
      </c>
      <c r="D1012" s="5">
        <f>DAY(DIM_SEARCHDATE[[#This Row],[SearchDate]])</f>
        <v>2</v>
      </c>
      <c r="E1012" s="5">
        <f t="shared" si="15"/>
        <v>0</v>
      </c>
    </row>
    <row r="1013" spans="1:5" x14ac:dyDescent="0.2">
      <c r="A1013" s="31">
        <f>INT(DT!A1352)</f>
        <v>44350</v>
      </c>
      <c r="B1013" s="5">
        <f>YEAR(DIM_SEARCHDATE[[#This Row],[SearchDate]])</f>
        <v>2021</v>
      </c>
      <c r="C1013" s="5">
        <f>MONTH(DIM_SEARCHDATE[[#This Row],[SearchDate]])</f>
        <v>6</v>
      </c>
      <c r="D1013" s="5">
        <f>DAY(DIM_SEARCHDATE[[#This Row],[SearchDate]])</f>
        <v>3</v>
      </c>
      <c r="E1013" s="5">
        <f t="shared" si="15"/>
        <v>0</v>
      </c>
    </row>
    <row r="1014" spans="1:5" x14ac:dyDescent="0.2">
      <c r="A1014" s="31">
        <f>INT(DT!A1322)</f>
        <v>44351</v>
      </c>
      <c r="B1014" s="5">
        <f>YEAR(DIM_SEARCHDATE[[#This Row],[SearchDate]])</f>
        <v>2021</v>
      </c>
      <c r="C1014" s="5">
        <f>MONTH(DIM_SEARCHDATE[[#This Row],[SearchDate]])</f>
        <v>6</v>
      </c>
      <c r="D1014" s="5">
        <f>DAY(DIM_SEARCHDATE[[#This Row],[SearchDate]])</f>
        <v>4</v>
      </c>
      <c r="E1014" s="5">
        <f t="shared" si="15"/>
        <v>0</v>
      </c>
    </row>
    <row r="1015" spans="1:5" x14ac:dyDescent="0.2">
      <c r="A1015" s="31">
        <f>INT(DT!A2515)</f>
        <v>44352</v>
      </c>
      <c r="B1015" s="5">
        <f>YEAR(DIM_SEARCHDATE[[#This Row],[SearchDate]])</f>
        <v>2021</v>
      </c>
      <c r="C1015" s="5">
        <f>MONTH(DIM_SEARCHDATE[[#This Row],[SearchDate]])</f>
        <v>6</v>
      </c>
      <c r="D1015" s="5">
        <f>DAY(DIM_SEARCHDATE[[#This Row],[SearchDate]])</f>
        <v>5</v>
      </c>
      <c r="E1015" s="5">
        <f t="shared" si="15"/>
        <v>1</v>
      </c>
    </row>
    <row r="1016" spans="1:5" x14ac:dyDescent="0.2">
      <c r="A1016" s="31">
        <f>INT(DT!A174)</f>
        <v>44353</v>
      </c>
      <c r="B1016" s="5">
        <f>YEAR(DIM_SEARCHDATE[[#This Row],[SearchDate]])</f>
        <v>2021</v>
      </c>
      <c r="C1016" s="5">
        <f>MONTH(DIM_SEARCHDATE[[#This Row],[SearchDate]])</f>
        <v>6</v>
      </c>
      <c r="D1016" s="5">
        <f>DAY(DIM_SEARCHDATE[[#This Row],[SearchDate]])</f>
        <v>6</v>
      </c>
      <c r="E1016" s="5">
        <f t="shared" si="15"/>
        <v>1</v>
      </c>
    </row>
    <row r="1017" spans="1:5" x14ac:dyDescent="0.2">
      <c r="A1017" s="31">
        <f>INT(DT!A2225)</f>
        <v>44355</v>
      </c>
      <c r="B1017" s="5">
        <f>YEAR(DIM_SEARCHDATE[[#This Row],[SearchDate]])</f>
        <v>2021</v>
      </c>
      <c r="C1017" s="5">
        <f>MONTH(DIM_SEARCHDATE[[#This Row],[SearchDate]])</f>
        <v>6</v>
      </c>
      <c r="D1017" s="5">
        <f>DAY(DIM_SEARCHDATE[[#This Row],[SearchDate]])</f>
        <v>8</v>
      </c>
      <c r="E1017" s="5">
        <f t="shared" si="15"/>
        <v>0</v>
      </c>
    </row>
    <row r="1018" spans="1:5" x14ac:dyDescent="0.2">
      <c r="A1018" s="31">
        <f>INT(DT!A2877)</f>
        <v>44358</v>
      </c>
      <c r="B1018" s="5">
        <f>YEAR(DIM_SEARCHDATE[[#This Row],[SearchDate]])</f>
        <v>2021</v>
      </c>
      <c r="C1018" s="5">
        <f>MONTH(DIM_SEARCHDATE[[#This Row],[SearchDate]])</f>
        <v>6</v>
      </c>
      <c r="D1018" s="5">
        <f>DAY(DIM_SEARCHDATE[[#This Row],[SearchDate]])</f>
        <v>11</v>
      </c>
      <c r="E1018" s="5">
        <f t="shared" si="15"/>
        <v>0</v>
      </c>
    </row>
    <row r="1019" spans="1:5" x14ac:dyDescent="0.2">
      <c r="A1019" s="31">
        <f>INT(DT!A1656)</f>
        <v>44359</v>
      </c>
      <c r="B1019" s="5">
        <f>YEAR(DIM_SEARCHDATE[[#This Row],[SearchDate]])</f>
        <v>2021</v>
      </c>
      <c r="C1019" s="5">
        <f>MONTH(DIM_SEARCHDATE[[#This Row],[SearchDate]])</f>
        <v>6</v>
      </c>
      <c r="D1019" s="5">
        <f>DAY(DIM_SEARCHDATE[[#This Row],[SearchDate]])</f>
        <v>12</v>
      </c>
      <c r="E1019" s="5">
        <f t="shared" si="15"/>
        <v>1</v>
      </c>
    </row>
    <row r="1020" spans="1:5" x14ac:dyDescent="0.2">
      <c r="A1020" s="31">
        <f>INT(DT!A451)</f>
        <v>44360</v>
      </c>
      <c r="B1020" s="5">
        <f>YEAR(DIM_SEARCHDATE[[#This Row],[SearchDate]])</f>
        <v>2021</v>
      </c>
      <c r="C1020" s="5">
        <f>MONTH(DIM_SEARCHDATE[[#This Row],[SearchDate]])</f>
        <v>6</v>
      </c>
      <c r="D1020" s="5">
        <f>DAY(DIM_SEARCHDATE[[#This Row],[SearchDate]])</f>
        <v>13</v>
      </c>
      <c r="E1020" s="5">
        <f t="shared" si="15"/>
        <v>1</v>
      </c>
    </row>
    <row r="1021" spans="1:5" x14ac:dyDescent="0.2">
      <c r="A1021" s="31">
        <f>INT(DT!A2083)</f>
        <v>44362</v>
      </c>
      <c r="B1021" s="5">
        <f>YEAR(DIM_SEARCHDATE[[#This Row],[SearchDate]])</f>
        <v>2021</v>
      </c>
      <c r="C1021" s="5">
        <f>MONTH(DIM_SEARCHDATE[[#This Row],[SearchDate]])</f>
        <v>6</v>
      </c>
      <c r="D1021" s="5">
        <f>DAY(DIM_SEARCHDATE[[#This Row],[SearchDate]])</f>
        <v>15</v>
      </c>
      <c r="E1021" s="5">
        <f t="shared" si="15"/>
        <v>0</v>
      </c>
    </row>
    <row r="1022" spans="1:5" x14ac:dyDescent="0.2">
      <c r="A1022" s="31">
        <f>INT(DT!A1828)</f>
        <v>44365</v>
      </c>
      <c r="B1022" s="5">
        <f>YEAR(DIM_SEARCHDATE[[#This Row],[SearchDate]])</f>
        <v>2021</v>
      </c>
      <c r="C1022" s="5">
        <f>MONTH(DIM_SEARCHDATE[[#This Row],[SearchDate]])</f>
        <v>6</v>
      </c>
      <c r="D1022" s="5">
        <f>DAY(DIM_SEARCHDATE[[#This Row],[SearchDate]])</f>
        <v>18</v>
      </c>
      <c r="E1022" s="5">
        <f t="shared" si="15"/>
        <v>0</v>
      </c>
    </row>
    <row r="1023" spans="1:5" x14ac:dyDescent="0.2">
      <c r="A1023" s="31">
        <f>INT(DT!A1451)</f>
        <v>44367</v>
      </c>
      <c r="B1023" s="5">
        <f>YEAR(DIM_SEARCHDATE[[#This Row],[SearchDate]])</f>
        <v>2021</v>
      </c>
      <c r="C1023" s="5">
        <f>MONTH(DIM_SEARCHDATE[[#This Row],[SearchDate]])</f>
        <v>6</v>
      </c>
      <c r="D1023" s="5">
        <f>DAY(DIM_SEARCHDATE[[#This Row],[SearchDate]])</f>
        <v>20</v>
      </c>
      <c r="E1023" s="5">
        <f t="shared" si="15"/>
        <v>1</v>
      </c>
    </row>
    <row r="1024" spans="1:5" x14ac:dyDescent="0.2">
      <c r="A1024" s="31">
        <f>INT(DT!A126)</f>
        <v>44369</v>
      </c>
      <c r="B1024" s="5">
        <f>YEAR(DIM_SEARCHDATE[[#This Row],[SearchDate]])</f>
        <v>2021</v>
      </c>
      <c r="C1024" s="5">
        <f>MONTH(DIM_SEARCHDATE[[#This Row],[SearchDate]])</f>
        <v>6</v>
      </c>
      <c r="D1024" s="5">
        <f>DAY(DIM_SEARCHDATE[[#This Row],[SearchDate]])</f>
        <v>22</v>
      </c>
      <c r="E1024" s="5">
        <f t="shared" si="15"/>
        <v>0</v>
      </c>
    </row>
    <row r="1025" spans="1:5" x14ac:dyDescent="0.2">
      <c r="A1025" s="31">
        <f>INT(DT!A119)</f>
        <v>44370</v>
      </c>
      <c r="B1025" s="5">
        <f>YEAR(DIM_SEARCHDATE[[#This Row],[SearchDate]])</f>
        <v>2021</v>
      </c>
      <c r="C1025" s="5">
        <f>MONTH(DIM_SEARCHDATE[[#This Row],[SearchDate]])</f>
        <v>6</v>
      </c>
      <c r="D1025" s="5">
        <f>DAY(DIM_SEARCHDATE[[#This Row],[SearchDate]])</f>
        <v>23</v>
      </c>
      <c r="E1025" s="5">
        <f t="shared" si="15"/>
        <v>0</v>
      </c>
    </row>
    <row r="1026" spans="1:5" x14ac:dyDescent="0.2">
      <c r="A1026" s="31">
        <f>INT(DT!A409)</f>
        <v>44371</v>
      </c>
      <c r="B1026" s="5">
        <f>YEAR(DIM_SEARCHDATE[[#This Row],[SearchDate]])</f>
        <v>2021</v>
      </c>
      <c r="C1026" s="5">
        <f>MONTH(DIM_SEARCHDATE[[#This Row],[SearchDate]])</f>
        <v>6</v>
      </c>
      <c r="D1026" s="5">
        <f>DAY(DIM_SEARCHDATE[[#This Row],[SearchDate]])</f>
        <v>24</v>
      </c>
      <c r="E1026" s="5">
        <f t="shared" ref="E1026:E1089" si="16">IF(WEEKDAY(A1026, 2) &gt; 5, 1, 0)</f>
        <v>0</v>
      </c>
    </row>
    <row r="1027" spans="1:5" x14ac:dyDescent="0.2">
      <c r="A1027" s="31">
        <f>INT(DT!A2728)</f>
        <v>44373</v>
      </c>
      <c r="B1027" s="5">
        <f>YEAR(DIM_SEARCHDATE[[#This Row],[SearchDate]])</f>
        <v>2021</v>
      </c>
      <c r="C1027" s="5">
        <f>MONTH(DIM_SEARCHDATE[[#This Row],[SearchDate]])</f>
        <v>6</v>
      </c>
      <c r="D1027" s="5">
        <f>DAY(DIM_SEARCHDATE[[#This Row],[SearchDate]])</f>
        <v>26</v>
      </c>
      <c r="E1027" s="5">
        <f t="shared" si="16"/>
        <v>1</v>
      </c>
    </row>
    <row r="1028" spans="1:5" x14ac:dyDescent="0.2">
      <c r="A1028" s="31">
        <f>INT(DT!A3077)</f>
        <v>44374</v>
      </c>
      <c r="B1028" s="5">
        <f>YEAR(DIM_SEARCHDATE[[#This Row],[SearchDate]])</f>
        <v>2021</v>
      </c>
      <c r="C1028" s="5">
        <f>MONTH(DIM_SEARCHDATE[[#This Row],[SearchDate]])</f>
        <v>6</v>
      </c>
      <c r="D1028" s="5">
        <f>DAY(DIM_SEARCHDATE[[#This Row],[SearchDate]])</f>
        <v>27</v>
      </c>
      <c r="E1028" s="5">
        <f t="shared" si="16"/>
        <v>1</v>
      </c>
    </row>
    <row r="1029" spans="1:5" x14ac:dyDescent="0.2">
      <c r="A1029" s="31">
        <f>INT(DT!A1064)</f>
        <v>44376</v>
      </c>
      <c r="B1029" s="5">
        <f>YEAR(DIM_SEARCHDATE[[#This Row],[SearchDate]])</f>
        <v>2021</v>
      </c>
      <c r="C1029" s="5">
        <f>MONTH(DIM_SEARCHDATE[[#This Row],[SearchDate]])</f>
        <v>6</v>
      </c>
      <c r="D1029" s="5">
        <f>DAY(DIM_SEARCHDATE[[#This Row],[SearchDate]])</f>
        <v>29</v>
      </c>
      <c r="E1029" s="5">
        <f t="shared" si="16"/>
        <v>0</v>
      </c>
    </row>
    <row r="1030" spans="1:5" x14ac:dyDescent="0.2">
      <c r="A1030" s="31">
        <f>INT(DT!A1636)</f>
        <v>44379</v>
      </c>
      <c r="B1030" s="5">
        <f>YEAR(DIM_SEARCHDATE[[#This Row],[SearchDate]])</f>
        <v>2021</v>
      </c>
      <c r="C1030" s="5">
        <f>MONTH(DIM_SEARCHDATE[[#This Row],[SearchDate]])</f>
        <v>7</v>
      </c>
      <c r="D1030" s="5">
        <f>DAY(DIM_SEARCHDATE[[#This Row],[SearchDate]])</f>
        <v>2</v>
      </c>
      <c r="E1030" s="5">
        <f t="shared" si="16"/>
        <v>0</v>
      </c>
    </row>
    <row r="1031" spans="1:5" x14ac:dyDescent="0.2">
      <c r="A1031" s="31">
        <f>INT(DT!A1372)</f>
        <v>44380</v>
      </c>
      <c r="B1031" s="5">
        <f>YEAR(DIM_SEARCHDATE[[#This Row],[SearchDate]])</f>
        <v>2021</v>
      </c>
      <c r="C1031" s="5">
        <f>MONTH(DIM_SEARCHDATE[[#This Row],[SearchDate]])</f>
        <v>7</v>
      </c>
      <c r="D1031" s="5">
        <f>DAY(DIM_SEARCHDATE[[#This Row],[SearchDate]])</f>
        <v>3</v>
      </c>
      <c r="E1031" s="5">
        <f t="shared" si="16"/>
        <v>1</v>
      </c>
    </row>
    <row r="1032" spans="1:5" x14ac:dyDescent="0.2">
      <c r="A1032" s="31">
        <f>INT(DT!A114)</f>
        <v>44381</v>
      </c>
      <c r="B1032" s="5">
        <f>YEAR(DIM_SEARCHDATE[[#This Row],[SearchDate]])</f>
        <v>2021</v>
      </c>
      <c r="C1032" s="5">
        <f>MONTH(DIM_SEARCHDATE[[#This Row],[SearchDate]])</f>
        <v>7</v>
      </c>
      <c r="D1032" s="5">
        <f>DAY(DIM_SEARCHDATE[[#This Row],[SearchDate]])</f>
        <v>4</v>
      </c>
      <c r="E1032" s="5">
        <f t="shared" si="16"/>
        <v>1</v>
      </c>
    </row>
    <row r="1033" spans="1:5" x14ac:dyDescent="0.2">
      <c r="A1033" s="31">
        <f>INT(DT!A2399)</f>
        <v>44382</v>
      </c>
      <c r="B1033" s="5">
        <f>YEAR(DIM_SEARCHDATE[[#This Row],[SearchDate]])</f>
        <v>2021</v>
      </c>
      <c r="C1033" s="5">
        <f>MONTH(DIM_SEARCHDATE[[#This Row],[SearchDate]])</f>
        <v>7</v>
      </c>
      <c r="D1033" s="5">
        <f>DAY(DIM_SEARCHDATE[[#This Row],[SearchDate]])</f>
        <v>5</v>
      </c>
      <c r="E1033" s="5">
        <f t="shared" si="16"/>
        <v>0</v>
      </c>
    </row>
    <row r="1034" spans="1:5" x14ac:dyDescent="0.2">
      <c r="A1034" s="31">
        <f>INT(DT!A1038)</f>
        <v>44383</v>
      </c>
      <c r="B1034" s="5">
        <f>YEAR(DIM_SEARCHDATE[[#This Row],[SearchDate]])</f>
        <v>2021</v>
      </c>
      <c r="C1034" s="5">
        <f>MONTH(DIM_SEARCHDATE[[#This Row],[SearchDate]])</f>
        <v>7</v>
      </c>
      <c r="D1034" s="5">
        <f>DAY(DIM_SEARCHDATE[[#This Row],[SearchDate]])</f>
        <v>6</v>
      </c>
      <c r="E1034" s="5">
        <f t="shared" si="16"/>
        <v>0</v>
      </c>
    </row>
    <row r="1035" spans="1:5" x14ac:dyDescent="0.2">
      <c r="A1035" s="31">
        <f>INT(DT!A1862)</f>
        <v>44384</v>
      </c>
      <c r="B1035" s="5">
        <f>YEAR(DIM_SEARCHDATE[[#This Row],[SearchDate]])</f>
        <v>2021</v>
      </c>
      <c r="C1035" s="5">
        <f>MONTH(DIM_SEARCHDATE[[#This Row],[SearchDate]])</f>
        <v>7</v>
      </c>
      <c r="D1035" s="5">
        <f>DAY(DIM_SEARCHDATE[[#This Row],[SearchDate]])</f>
        <v>7</v>
      </c>
      <c r="E1035" s="5">
        <f t="shared" si="16"/>
        <v>0</v>
      </c>
    </row>
    <row r="1036" spans="1:5" x14ac:dyDescent="0.2">
      <c r="A1036" s="31">
        <f>INT(DT!A1968)</f>
        <v>44385</v>
      </c>
      <c r="B1036" s="5">
        <f>YEAR(DIM_SEARCHDATE[[#This Row],[SearchDate]])</f>
        <v>2021</v>
      </c>
      <c r="C1036" s="5">
        <f>MONTH(DIM_SEARCHDATE[[#This Row],[SearchDate]])</f>
        <v>7</v>
      </c>
      <c r="D1036" s="5">
        <f>DAY(DIM_SEARCHDATE[[#This Row],[SearchDate]])</f>
        <v>8</v>
      </c>
      <c r="E1036" s="5">
        <f t="shared" si="16"/>
        <v>0</v>
      </c>
    </row>
    <row r="1037" spans="1:5" x14ac:dyDescent="0.2">
      <c r="A1037" s="31">
        <f>INT(DT!A2424)</f>
        <v>44386</v>
      </c>
      <c r="B1037" s="5">
        <f>YEAR(DIM_SEARCHDATE[[#This Row],[SearchDate]])</f>
        <v>2021</v>
      </c>
      <c r="C1037" s="5">
        <f>MONTH(DIM_SEARCHDATE[[#This Row],[SearchDate]])</f>
        <v>7</v>
      </c>
      <c r="D1037" s="5">
        <f>DAY(DIM_SEARCHDATE[[#This Row],[SearchDate]])</f>
        <v>9</v>
      </c>
      <c r="E1037" s="5">
        <f t="shared" si="16"/>
        <v>0</v>
      </c>
    </row>
    <row r="1038" spans="1:5" x14ac:dyDescent="0.2">
      <c r="A1038" s="31">
        <f>INT(DT!A1756)</f>
        <v>44387</v>
      </c>
      <c r="B1038" s="5">
        <f>YEAR(DIM_SEARCHDATE[[#This Row],[SearchDate]])</f>
        <v>2021</v>
      </c>
      <c r="C1038" s="5">
        <f>MONTH(DIM_SEARCHDATE[[#This Row],[SearchDate]])</f>
        <v>7</v>
      </c>
      <c r="D1038" s="5">
        <f>DAY(DIM_SEARCHDATE[[#This Row],[SearchDate]])</f>
        <v>10</v>
      </c>
      <c r="E1038" s="5">
        <f t="shared" si="16"/>
        <v>1</v>
      </c>
    </row>
    <row r="1039" spans="1:5" x14ac:dyDescent="0.2">
      <c r="A1039" s="31">
        <f>INT(DT!A1235)</f>
        <v>44389</v>
      </c>
      <c r="B1039" s="5">
        <f>YEAR(DIM_SEARCHDATE[[#This Row],[SearchDate]])</f>
        <v>2021</v>
      </c>
      <c r="C1039" s="5">
        <f>MONTH(DIM_SEARCHDATE[[#This Row],[SearchDate]])</f>
        <v>7</v>
      </c>
      <c r="D1039" s="5">
        <f>DAY(DIM_SEARCHDATE[[#This Row],[SearchDate]])</f>
        <v>12</v>
      </c>
      <c r="E1039" s="5">
        <f t="shared" si="16"/>
        <v>0</v>
      </c>
    </row>
    <row r="1040" spans="1:5" x14ac:dyDescent="0.2">
      <c r="A1040" s="31">
        <f>INT(DT!A2153)</f>
        <v>44390</v>
      </c>
      <c r="B1040" s="5">
        <f>YEAR(DIM_SEARCHDATE[[#This Row],[SearchDate]])</f>
        <v>2021</v>
      </c>
      <c r="C1040" s="5">
        <f>MONTH(DIM_SEARCHDATE[[#This Row],[SearchDate]])</f>
        <v>7</v>
      </c>
      <c r="D1040" s="5">
        <f>DAY(DIM_SEARCHDATE[[#This Row],[SearchDate]])</f>
        <v>13</v>
      </c>
      <c r="E1040" s="5">
        <f t="shared" si="16"/>
        <v>0</v>
      </c>
    </row>
    <row r="1041" spans="1:5" x14ac:dyDescent="0.2">
      <c r="A1041" s="31">
        <f>INT(DT!A287)</f>
        <v>44391</v>
      </c>
      <c r="B1041" s="5">
        <f>YEAR(DIM_SEARCHDATE[[#This Row],[SearchDate]])</f>
        <v>2021</v>
      </c>
      <c r="C1041" s="5">
        <f>MONTH(DIM_SEARCHDATE[[#This Row],[SearchDate]])</f>
        <v>7</v>
      </c>
      <c r="D1041" s="5">
        <f>DAY(DIM_SEARCHDATE[[#This Row],[SearchDate]])</f>
        <v>14</v>
      </c>
      <c r="E1041" s="5">
        <f t="shared" si="16"/>
        <v>0</v>
      </c>
    </row>
    <row r="1042" spans="1:5" x14ac:dyDescent="0.2">
      <c r="A1042" s="31">
        <f>INT(DT!A522)</f>
        <v>44392</v>
      </c>
      <c r="B1042" s="5">
        <f>YEAR(DIM_SEARCHDATE[[#This Row],[SearchDate]])</f>
        <v>2021</v>
      </c>
      <c r="C1042" s="5">
        <f>MONTH(DIM_SEARCHDATE[[#This Row],[SearchDate]])</f>
        <v>7</v>
      </c>
      <c r="D1042" s="5">
        <f>DAY(DIM_SEARCHDATE[[#This Row],[SearchDate]])</f>
        <v>15</v>
      </c>
      <c r="E1042" s="5">
        <f t="shared" si="16"/>
        <v>0</v>
      </c>
    </row>
    <row r="1043" spans="1:5" x14ac:dyDescent="0.2">
      <c r="A1043" s="31">
        <f>INT(DT!A2603)</f>
        <v>44395</v>
      </c>
      <c r="B1043" s="5">
        <f>YEAR(DIM_SEARCHDATE[[#This Row],[SearchDate]])</f>
        <v>2021</v>
      </c>
      <c r="C1043" s="5">
        <f>MONTH(DIM_SEARCHDATE[[#This Row],[SearchDate]])</f>
        <v>7</v>
      </c>
      <c r="D1043" s="5">
        <f>DAY(DIM_SEARCHDATE[[#This Row],[SearchDate]])</f>
        <v>18</v>
      </c>
      <c r="E1043" s="5">
        <f t="shared" si="16"/>
        <v>1</v>
      </c>
    </row>
    <row r="1044" spans="1:5" x14ac:dyDescent="0.2">
      <c r="A1044" s="31">
        <f>INT(DT!A1270)</f>
        <v>44396</v>
      </c>
      <c r="B1044" s="5">
        <f>YEAR(DIM_SEARCHDATE[[#This Row],[SearchDate]])</f>
        <v>2021</v>
      </c>
      <c r="C1044" s="5">
        <f>MONTH(DIM_SEARCHDATE[[#This Row],[SearchDate]])</f>
        <v>7</v>
      </c>
      <c r="D1044" s="5">
        <f>DAY(DIM_SEARCHDATE[[#This Row],[SearchDate]])</f>
        <v>19</v>
      </c>
      <c r="E1044" s="5">
        <f t="shared" si="16"/>
        <v>0</v>
      </c>
    </row>
    <row r="1045" spans="1:5" x14ac:dyDescent="0.2">
      <c r="A1045" s="31">
        <f>INT(DT!A3229)</f>
        <v>44397</v>
      </c>
      <c r="B1045" s="5">
        <f>YEAR(DIM_SEARCHDATE[[#This Row],[SearchDate]])</f>
        <v>2021</v>
      </c>
      <c r="C1045" s="5">
        <f>MONTH(DIM_SEARCHDATE[[#This Row],[SearchDate]])</f>
        <v>7</v>
      </c>
      <c r="D1045" s="5">
        <f>DAY(DIM_SEARCHDATE[[#This Row],[SearchDate]])</f>
        <v>20</v>
      </c>
      <c r="E1045" s="5">
        <f t="shared" si="16"/>
        <v>0</v>
      </c>
    </row>
    <row r="1046" spans="1:5" x14ac:dyDescent="0.2">
      <c r="A1046" s="31">
        <f>INT(DT!A889)</f>
        <v>44400</v>
      </c>
      <c r="B1046" s="5">
        <f>YEAR(DIM_SEARCHDATE[[#This Row],[SearchDate]])</f>
        <v>2021</v>
      </c>
      <c r="C1046" s="5">
        <f>MONTH(DIM_SEARCHDATE[[#This Row],[SearchDate]])</f>
        <v>7</v>
      </c>
      <c r="D1046" s="5">
        <f>DAY(DIM_SEARCHDATE[[#This Row],[SearchDate]])</f>
        <v>23</v>
      </c>
      <c r="E1046" s="5">
        <f t="shared" si="16"/>
        <v>0</v>
      </c>
    </row>
    <row r="1047" spans="1:5" x14ac:dyDescent="0.2">
      <c r="A1047" s="31">
        <f>INT(DT!A1738)</f>
        <v>44401</v>
      </c>
      <c r="B1047" s="5">
        <f>YEAR(DIM_SEARCHDATE[[#This Row],[SearchDate]])</f>
        <v>2021</v>
      </c>
      <c r="C1047" s="5">
        <f>MONTH(DIM_SEARCHDATE[[#This Row],[SearchDate]])</f>
        <v>7</v>
      </c>
      <c r="D1047" s="5">
        <f>DAY(DIM_SEARCHDATE[[#This Row],[SearchDate]])</f>
        <v>24</v>
      </c>
      <c r="E1047" s="5">
        <f t="shared" si="16"/>
        <v>1</v>
      </c>
    </row>
    <row r="1048" spans="1:5" x14ac:dyDescent="0.2">
      <c r="A1048" s="31">
        <f>INT(DT!A2608)</f>
        <v>44402</v>
      </c>
      <c r="B1048" s="5">
        <f>YEAR(DIM_SEARCHDATE[[#This Row],[SearchDate]])</f>
        <v>2021</v>
      </c>
      <c r="C1048" s="5">
        <f>MONTH(DIM_SEARCHDATE[[#This Row],[SearchDate]])</f>
        <v>7</v>
      </c>
      <c r="D1048" s="5">
        <f>DAY(DIM_SEARCHDATE[[#This Row],[SearchDate]])</f>
        <v>25</v>
      </c>
      <c r="E1048" s="5">
        <f t="shared" si="16"/>
        <v>1</v>
      </c>
    </row>
    <row r="1049" spans="1:5" x14ac:dyDescent="0.2">
      <c r="A1049" s="31">
        <f>INT(DT!A386)</f>
        <v>44403</v>
      </c>
      <c r="B1049" s="5">
        <f>YEAR(DIM_SEARCHDATE[[#This Row],[SearchDate]])</f>
        <v>2021</v>
      </c>
      <c r="C1049" s="5">
        <f>MONTH(DIM_SEARCHDATE[[#This Row],[SearchDate]])</f>
        <v>7</v>
      </c>
      <c r="D1049" s="5">
        <f>DAY(DIM_SEARCHDATE[[#This Row],[SearchDate]])</f>
        <v>26</v>
      </c>
      <c r="E1049" s="5">
        <f t="shared" si="16"/>
        <v>0</v>
      </c>
    </row>
    <row r="1050" spans="1:5" x14ac:dyDescent="0.2">
      <c r="A1050" s="31">
        <f>INT(DT!A827)</f>
        <v>44410</v>
      </c>
      <c r="B1050" s="5">
        <f>YEAR(DIM_SEARCHDATE[[#This Row],[SearchDate]])</f>
        <v>2021</v>
      </c>
      <c r="C1050" s="5">
        <f>MONTH(DIM_SEARCHDATE[[#This Row],[SearchDate]])</f>
        <v>8</v>
      </c>
      <c r="D1050" s="5">
        <f>DAY(DIM_SEARCHDATE[[#This Row],[SearchDate]])</f>
        <v>2</v>
      </c>
      <c r="E1050" s="5">
        <f t="shared" si="16"/>
        <v>0</v>
      </c>
    </row>
    <row r="1051" spans="1:5" x14ac:dyDescent="0.2">
      <c r="A1051" s="31">
        <f>INT(DT!A575)</f>
        <v>44411</v>
      </c>
      <c r="B1051" s="5">
        <f>YEAR(DIM_SEARCHDATE[[#This Row],[SearchDate]])</f>
        <v>2021</v>
      </c>
      <c r="C1051" s="5">
        <f>MONTH(DIM_SEARCHDATE[[#This Row],[SearchDate]])</f>
        <v>8</v>
      </c>
      <c r="D1051" s="5">
        <f>DAY(DIM_SEARCHDATE[[#This Row],[SearchDate]])</f>
        <v>3</v>
      </c>
      <c r="E1051" s="5">
        <f t="shared" si="16"/>
        <v>0</v>
      </c>
    </row>
    <row r="1052" spans="1:5" x14ac:dyDescent="0.2">
      <c r="A1052" s="31">
        <f>INT(DT!A1795)</f>
        <v>44412</v>
      </c>
      <c r="B1052" s="5">
        <f>YEAR(DIM_SEARCHDATE[[#This Row],[SearchDate]])</f>
        <v>2021</v>
      </c>
      <c r="C1052" s="5">
        <f>MONTH(DIM_SEARCHDATE[[#This Row],[SearchDate]])</f>
        <v>8</v>
      </c>
      <c r="D1052" s="5">
        <f>DAY(DIM_SEARCHDATE[[#This Row],[SearchDate]])</f>
        <v>4</v>
      </c>
      <c r="E1052" s="5">
        <f t="shared" si="16"/>
        <v>0</v>
      </c>
    </row>
    <row r="1053" spans="1:5" x14ac:dyDescent="0.2">
      <c r="A1053" s="31">
        <f>INT(DT!A468)</f>
        <v>44413</v>
      </c>
      <c r="B1053" s="5">
        <f>YEAR(DIM_SEARCHDATE[[#This Row],[SearchDate]])</f>
        <v>2021</v>
      </c>
      <c r="C1053" s="5">
        <f>MONTH(DIM_SEARCHDATE[[#This Row],[SearchDate]])</f>
        <v>8</v>
      </c>
      <c r="D1053" s="5">
        <f>DAY(DIM_SEARCHDATE[[#This Row],[SearchDate]])</f>
        <v>5</v>
      </c>
      <c r="E1053" s="5">
        <f t="shared" si="16"/>
        <v>0</v>
      </c>
    </row>
    <row r="1054" spans="1:5" x14ac:dyDescent="0.2">
      <c r="A1054" s="31">
        <f>INT(DT!A1292)</f>
        <v>44414</v>
      </c>
      <c r="B1054" s="5">
        <f>YEAR(DIM_SEARCHDATE[[#This Row],[SearchDate]])</f>
        <v>2021</v>
      </c>
      <c r="C1054" s="5">
        <f>MONTH(DIM_SEARCHDATE[[#This Row],[SearchDate]])</f>
        <v>8</v>
      </c>
      <c r="D1054" s="5">
        <f>DAY(DIM_SEARCHDATE[[#This Row],[SearchDate]])</f>
        <v>6</v>
      </c>
      <c r="E1054" s="5">
        <f t="shared" si="16"/>
        <v>0</v>
      </c>
    </row>
    <row r="1055" spans="1:5" x14ac:dyDescent="0.2">
      <c r="A1055" s="31">
        <f>INT(DT!A2482)</f>
        <v>44415</v>
      </c>
      <c r="B1055" s="5">
        <f>YEAR(DIM_SEARCHDATE[[#This Row],[SearchDate]])</f>
        <v>2021</v>
      </c>
      <c r="C1055" s="5">
        <f>MONTH(DIM_SEARCHDATE[[#This Row],[SearchDate]])</f>
        <v>8</v>
      </c>
      <c r="D1055" s="5">
        <f>DAY(DIM_SEARCHDATE[[#This Row],[SearchDate]])</f>
        <v>7</v>
      </c>
      <c r="E1055" s="5">
        <f t="shared" si="16"/>
        <v>1</v>
      </c>
    </row>
    <row r="1056" spans="1:5" x14ac:dyDescent="0.2">
      <c r="A1056" s="31">
        <f>INT(DT!A109)</f>
        <v>44416</v>
      </c>
      <c r="B1056" s="5">
        <f>YEAR(DIM_SEARCHDATE[[#This Row],[SearchDate]])</f>
        <v>2021</v>
      </c>
      <c r="C1056" s="5">
        <f>MONTH(DIM_SEARCHDATE[[#This Row],[SearchDate]])</f>
        <v>8</v>
      </c>
      <c r="D1056" s="5">
        <f>DAY(DIM_SEARCHDATE[[#This Row],[SearchDate]])</f>
        <v>8</v>
      </c>
      <c r="E1056" s="5">
        <f t="shared" si="16"/>
        <v>1</v>
      </c>
    </row>
    <row r="1057" spans="1:5" x14ac:dyDescent="0.2">
      <c r="A1057" s="31">
        <f>INT(DT!A2721)</f>
        <v>44417</v>
      </c>
      <c r="B1057" s="5">
        <f>YEAR(DIM_SEARCHDATE[[#This Row],[SearchDate]])</f>
        <v>2021</v>
      </c>
      <c r="C1057" s="5">
        <f>MONTH(DIM_SEARCHDATE[[#This Row],[SearchDate]])</f>
        <v>8</v>
      </c>
      <c r="D1057" s="5">
        <f>DAY(DIM_SEARCHDATE[[#This Row],[SearchDate]])</f>
        <v>9</v>
      </c>
      <c r="E1057" s="5">
        <f t="shared" si="16"/>
        <v>0</v>
      </c>
    </row>
    <row r="1058" spans="1:5" x14ac:dyDescent="0.2">
      <c r="A1058" s="31">
        <f>INT(DT!A1331)</f>
        <v>44419</v>
      </c>
      <c r="B1058" s="5">
        <f>YEAR(DIM_SEARCHDATE[[#This Row],[SearchDate]])</f>
        <v>2021</v>
      </c>
      <c r="C1058" s="5">
        <f>MONTH(DIM_SEARCHDATE[[#This Row],[SearchDate]])</f>
        <v>8</v>
      </c>
      <c r="D1058" s="5">
        <f>DAY(DIM_SEARCHDATE[[#This Row],[SearchDate]])</f>
        <v>11</v>
      </c>
      <c r="E1058" s="5">
        <f t="shared" si="16"/>
        <v>0</v>
      </c>
    </row>
    <row r="1059" spans="1:5" x14ac:dyDescent="0.2">
      <c r="A1059" s="31">
        <f>INT(DT!A2796)</f>
        <v>44420</v>
      </c>
      <c r="B1059" s="5">
        <f>YEAR(DIM_SEARCHDATE[[#This Row],[SearchDate]])</f>
        <v>2021</v>
      </c>
      <c r="C1059" s="5">
        <f>MONTH(DIM_SEARCHDATE[[#This Row],[SearchDate]])</f>
        <v>8</v>
      </c>
      <c r="D1059" s="5">
        <f>DAY(DIM_SEARCHDATE[[#This Row],[SearchDate]])</f>
        <v>12</v>
      </c>
      <c r="E1059" s="5">
        <f t="shared" si="16"/>
        <v>0</v>
      </c>
    </row>
    <row r="1060" spans="1:5" x14ac:dyDescent="0.2">
      <c r="A1060" s="31">
        <f>INT(DT!A316)</f>
        <v>44421</v>
      </c>
      <c r="B1060" s="5">
        <f>YEAR(DIM_SEARCHDATE[[#This Row],[SearchDate]])</f>
        <v>2021</v>
      </c>
      <c r="C1060" s="5">
        <f>MONTH(DIM_SEARCHDATE[[#This Row],[SearchDate]])</f>
        <v>8</v>
      </c>
      <c r="D1060" s="5">
        <f>DAY(DIM_SEARCHDATE[[#This Row],[SearchDate]])</f>
        <v>13</v>
      </c>
      <c r="E1060" s="5">
        <f t="shared" si="16"/>
        <v>0</v>
      </c>
    </row>
    <row r="1061" spans="1:5" x14ac:dyDescent="0.2">
      <c r="A1061" s="31">
        <f>INT(DT!A2383)</f>
        <v>44423</v>
      </c>
      <c r="B1061" s="5">
        <f>YEAR(DIM_SEARCHDATE[[#This Row],[SearchDate]])</f>
        <v>2021</v>
      </c>
      <c r="C1061" s="5">
        <f>MONTH(DIM_SEARCHDATE[[#This Row],[SearchDate]])</f>
        <v>8</v>
      </c>
      <c r="D1061" s="5">
        <f>DAY(DIM_SEARCHDATE[[#This Row],[SearchDate]])</f>
        <v>15</v>
      </c>
      <c r="E1061" s="5">
        <f t="shared" si="16"/>
        <v>1</v>
      </c>
    </row>
    <row r="1062" spans="1:5" x14ac:dyDescent="0.2">
      <c r="A1062" s="31">
        <f>INT(DT!A514)</f>
        <v>44424</v>
      </c>
      <c r="B1062" s="5">
        <f>YEAR(DIM_SEARCHDATE[[#This Row],[SearchDate]])</f>
        <v>2021</v>
      </c>
      <c r="C1062" s="5">
        <f>MONTH(DIM_SEARCHDATE[[#This Row],[SearchDate]])</f>
        <v>8</v>
      </c>
      <c r="D1062" s="5">
        <f>DAY(DIM_SEARCHDATE[[#This Row],[SearchDate]])</f>
        <v>16</v>
      </c>
      <c r="E1062" s="5">
        <f t="shared" si="16"/>
        <v>0</v>
      </c>
    </row>
    <row r="1063" spans="1:5" x14ac:dyDescent="0.2">
      <c r="A1063" s="31">
        <f>INT(DT!A1777)</f>
        <v>44425</v>
      </c>
      <c r="B1063" s="5">
        <f>YEAR(DIM_SEARCHDATE[[#This Row],[SearchDate]])</f>
        <v>2021</v>
      </c>
      <c r="C1063" s="5">
        <f>MONTH(DIM_SEARCHDATE[[#This Row],[SearchDate]])</f>
        <v>8</v>
      </c>
      <c r="D1063" s="5">
        <f>DAY(DIM_SEARCHDATE[[#This Row],[SearchDate]])</f>
        <v>17</v>
      </c>
      <c r="E1063" s="5">
        <f t="shared" si="16"/>
        <v>0</v>
      </c>
    </row>
    <row r="1064" spans="1:5" x14ac:dyDescent="0.2">
      <c r="A1064" s="31">
        <f>INT(DT!A225)</f>
        <v>44426</v>
      </c>
      <c r="B1064" s="5">
        <f>YEAR(DIM_SEARCHDATE[[#This Row],[SearchDate]])</f>
        <v>2021</v>
      </c>
      <c r="C1064" s="5">
        <f>MONTH(DIM_SEARCHDATE[[#This Row],[SearchDate]])</f>
        <v>8</v>
      </c>
      <c r="D1064" s="5">
        <f>DAY(DIM_SEARCHDATE[[#This Row],[SearchDate]])</f>
        <v>18</v>
      </c>
      <c r="E1064" s="5">
        <f t="shared" si="16"/>
        <v>0</v>
      </c>
    </row>
    <row r="1065" spans="1:5" x14ac:dyDescent="0.2">
      <c r="A1065" s="31">
        <f>INT(DT!A520)</f>
        <v>44427</v>
      </c>
      <c r="B1065" s="5">
        <f>YEAR(DIM_SEARCHDATE[[#This Row],[SearchDate]])</f>
        <v>2021</v>
      </c>
      <c r="C1065" s="5">
        <f>MONTH(DIM_SEARCHDATE[[#This Row],[SearchDate]])</f>
        <v>8</v>
      </c>
      <c r="D1065" s="5">
        <f>DAY(DIM_SEARCHDATE[[#This Row],[SearchDate]])</f>
        <v>19</v>
      </c>
      <c r="E1065" s="5">
        <f t="shared" si="16"/>
        <v>0</v>
      </c>
    </row>
    <row r="1066" spans="1:5" x14ac:dyDescent="0.2">
      <c r="A1066" s="31">
        <f>INT(DT!A452)</f>
        <v>44429</v>
      </c>
      <c r="B1066" s="5">
        <f>YEAR(DIM_SEARCHDATE[[#This Row],[SearchDate]])</f>
        <v>2021</v>
      </c>
      <c r="C1066" s="5">
        <f>MONTH(DIM_SEARCHDATE[[#This Row],[SearchDate]])</f>
        <v>8</v>
      </c>
      <c r="D1066" s="5">
        <f>DAY(DIM_SEARCHDATE[[#This Row],[SearchDate]])</f>
        <v>21</v>
      </c>
      <c r="E1066" s="5">
        <f t="shared" si="16"/>
        <v>1</v>
      </c>
    </row>
    <row r="1067" spans="1:5" x14ac:dyDescent="0.2">
      <c r="A1067" s="31">
        <f>INT(DT!A1929)</f>
        <v>44430</v>
      </c>
      <c r="B1067" s="5">
        <f>YEAR(DIM_SEARCHDATE[[#This Row],[SearchDate]])</f>
        <v>2021</v>
      </c>
      <c r="C1067" s="5">
        <f>MONTH(DIM_SEARCHDATE[[#This Row],[SearchDate]])</f>
        <v>8</v>
      </c>
      <c r="D1067" s="5">
        <f>DAY(DIM_SEARCHDATE[[#This Row],[SearchDate]])</f>
        <v>22</v>
      </c>
      <c r="E1067" s="5">
        <f t="shared" si="16"/>
        <v>1</v>
      </c>
    </row>
    <row r="1068" spans="1:5" x14ac:dyDescent="0.2">
      <c r="A1068" s="31">
        <f>INT(DT!A1071)</f>
        <v>44432</v>
      </c>
      <c r="B1068" s="5">
        <f>YEAR(DIM_SEARCHDATE[[#This Row],[SearchDate]])</f>
        <v>2021</v>
      </c>
      <c r="C1068" s="5">
        <f>MONTH(DIM_SEARCHDATE[[#This Row],[SearchDate]])</f>
        <v>8</v>
      </c>
      <c r="D1068" s="5">
        <f>DAY(DIM_SEARCHDATE[[#This Row],[SearchDate]])</f>
        <v>24</v>
      </c>
      <c r="E1068" s="5">
        <f t="shared" si="16"/>
        <v>0</v>
      </c>
    </row>
    <row r="1069" spans="1:5" x14ac:dyDescent="0.2">
      <c r="A1069" s="31">
        <f>INT(DT!A22)</f>
        <v>44433</v>
      </c>
      <c r="B1069" s="5">
        <f>YEAR(DIM_SEARCHDATE[[#This Row],[SearchDate]])</f>
        <v>2021</v>
      </c>
      <c r="C1069" s="5">
        <f>MONTH(DIM_SEARCHDATE[[#This Row],[SearchDate]])</f>
        <v>8</v>
      </c>
      <c r="D1069" s="5">
        <f>DAY(DIM_SEARCHDATE[[#This Row],[SearchDate]])</f>
        <v>25</v>
      </c>
      <c r="E1069" s="5">
        <f t="shared" si="16"/>
        <v>0</v>
      </c>
    </row>
    <row r="1070" spans="1:5" x14ac:dyDescent="0.2">
      <c r="A1070" s="31">
        <f>INT(DT!A3153)</f>
        <v>44434</v>
      </c>
      <c r="B1070" s="5">
        <f>YEAR(DIM_SEARCHDATE[[#This Row],[SearchDate]])</f>
        <v>2021</v>
      </c>
      <c r="C1070" s="5">
        <f>MONTH(DIM_SEARCHDATE[[#This Row],[SearchDate]])</f>
        <v>8</v>
      </c>
      <c r="D1070" s="5">
        <f>DAY(DIM_SEARCHDATE[[#This Row],[SearchDate]])</f>
        <v>26</v>
      </c>
      <c r="E1070" s="5">
        <f t="shared" si="16"/>
        <v>0</v>
      </c>
    </row>
    <row r="1071" spans="1:5" x14ac:dyDescent="0.2">
      <c r="A1071" s="31">
        <f>INT(DT!A2892)</f>
        <v>44436</v>
      </c>
      <c r="B1071" s="5">
        <f>YEAR(DIM_SEARCHDATE[[#This Row],[SearchDate]])</f>
        <v>2021</v>
      </c>
      <c r="C1071" s="5">
        <f>MONTH(DIM_SEARCHDATE[[#This Row],[SearchDate]])</f>
        <v>8</v>
      </c>
      <c r="D1071" s="5">
        <f>DAY(DIM_SEARCHDATE[[#This Row],[SearchDate]])</f>
        <v>28</v>
      </c>
      <c r="E1071" s="5">
        <f t="shared" si="16"/>
        <v>1</v>
      </c>
    </row>
    <row r="1072" spans="1:5" x14ac:dyDescent="0.2">
      <c r="A1072" s="31">
        <f>INT(DT!A19)</f>
        <v>44437</v>
      </c>
      <c r="B1072" s="5">
        <f>YEAR(DIM_SEARCHDATE[[#This Row],[SearchDate]])</f>
        <v>2021</v>
      </c>
      <c r="C1072" s="5">
        <f>MONTH(DIM_SEARCHDATE[[#This Row],[SearchDate]])</f>
        <v>8</v>
      </c>
      <c r="D1072" s="5">
        <f>DAY(DIM_SEARCHDATE[[#This Row],[SearchDate]])</f>
        <v>29</v>
      </c>
      <c r="E1072" s="5">
        <f t="shared" si="16"/>
        <v>1</v>
      </c>
    </row>
    <row r="1073" spans="1:5" x14ac:dyDescent="0.2">
      <c r="A1073" s="31">
        <f>INT(DT!A2183)</f>
        <v>44438</v>
      </c>
      <c r="B1073" s="5">
        <f>YEAR(DIM_SEARCHDATE[[#This Row],[SearchDate]])</f>
        <v>2021</v>
      </c>
      <c r="C1073" s="5">
        <f>MONTH(DIM_SEARCHDATE[[#This Row],[SearchDate]])</f>
        <v>8</v>
      </c>
      <c r="D1073" s="5">
        <f>DAY(DIM_SEARCHDATE[[#This Row],[SearchDate]])</f>
        <v>30</v>
      </c>
      <c r="E1073" s="5">
        <f t="shared" si="16"/>
        <v>0</v>
      </c>
    </row>
    <row r="1074" spans="1:5" x14ac:dyDescent="0.2">
      <c r="A1074" s="31">
        <f>INT(DT!A1122)</f>
        <v>44439</v>
      </c>
      <c r="B1074" s="5">
        <f>YEAR(DIM_SEARCHDATE[[#This Row],[SearchDate]])</f>
        <v>2021</v>
      </c>
      <c r="C1074" s="5">
        <f>MONTH(DIM_SEARCHDATE[[#This Row],[SearchDate]])</f>
        <v>8</v>
      </c>
      <c r="D1074" s="5">
        <f>DAY(DIM_SEARCHDATE[[#This Row],[SearchDate]])</f>
        <v>31</v>
      </c>
      <c r="E1074" s="5">
        <f t="shared" si="16"/>
        <v>0</v>
      </c>
    </row>
    <row r="1075" spans="1:5" x14ac:dyDescent="0.2">
      <c r="A1075" s="31">
        <f>INT(DT!A1330)</f>
        <v>44440</v>
      </c>
      <c r="B1075" s="5">
        <f>YEAR(DIM_SEARCHDATE[[#This Row],[SearchDate]])</f>
        <v>2021</v>
      </c>
      <c r="C1075" s="5">
        <f>MONTH(DIM_SEARCHDATE[[#This Row],[SearchDate]])</f>
        <v>9</v>
      </c>
      <c r="D1075" s="5">
        <f>DAY(DIM_SEARCHDATE[[#This Row],[SearchDate]])</f>
        <v>1</v>
      </c>
      <c r="E1075" s="5">
        <f t="shared" si="16"/>
        <v>0</v>
      </c>
    </row>
    <row r="1076" spans="1:5" x14ac:dyDescent="0.2">
      <c r="A1076" s="31">
        <f>INT(DT!A738)</f>
        <v>44441</v>
      </c>
      <c r="B1076" s="5">
        <f>YEAR(DIM_SEARCHDATE[[#This Row],[SearchDate]])</f>
        <v>2021</v>
      </c>
      <c r="C1076" s="5">
        <f>MONTH(DIM_SEARCHDATE[[#This Row],[SearchDate]])</f>
        <v>9</v>
      </c>
      <c r="D1076" s="5">
        <f>DAY(DIM_SEARCHDATE[[#This Row],[SearchDate]])</f>
        <v>2</v>
      </c>
      <c r="E1076" s="5">
        <f t="shared" si="16"/>
        <v>0</v>
      </c>
    </row>
    <row r="1077" spans="1:5" x14ac:dyDescent="0.2">
      <c r="A1077" s="31">
        <f>INT(DT!A178)</f>
        <v>44442</v>
      </c>
      <c r="B1077" s="5">
        <f>YEAR(DIM_SEARCHDATE[[#This Row],[SearchDate]])</f>
        <v>2021</v>
      </c>
      <c r="C1077" s="5">
        <f>MONTH(DIM_SEARCHDATE[[#This Row],[SearchDate]])</f>
        <v>9</v>
      </c>
      <c r="D1077" s="5">
        <f>DAY(DIM_SEARCHDATE[[#This Row],[SearchDate]])</f>
        <v>3</v>
      </c>
      <c r="E1077" s="5">
        <f t="shared" si="16"/>
        <v>0</v>
      </c>
    </row>
    <row r="1078" spans="1:5" x14ac:dyDescent="0.2">
      <c r="A1078" s="31">
        <f>INT(DT!A1641)</f>
        <v>44443</v>
      </c>
      <c r="B1078" s="5">
        <f>YEAR(DIM_SEARCHDATE[[#This Row],[SearchDate]])</f>
        <v>2021</v>
      </c>
      <c r="C1078" s="5">
        <f>MONTH(DIM_SEARCHDATE[[#This Row],[SearchDate]])</f>
        <v>9</v>
      </c>
      <c r="D1078" s="5">
        <f>DAY(DIM_SEARCHDATE[[#This Row],[SearchDate]])</f>
        <v>4</v>
      </c>
      <c r="E1078" s="5">
        <f t="shared" si="16"/>
        <v>1</v>
      </c>
    </row>
    <row r="1079" spans="1:5" x14ac:dyDescent="0.2">
      <c r="A1079" s="31">
        <f>INT(DT!A772)</f>
        <v>44445</v>
      </c>
      <c r="B1079" s="5">
        <f>YEAR(DIM_SEARCHDATE[[#This Row],[SearchDate]])</f>
        <v>2021</v>
      </c>
      <c r="C1079" s="5">
        <f>MONTH(DIM_SEARCHDATE[[#This Row],[SearchDate]])</f>
        <v>9</v>
      </c>
      <c r="D1079" s="5">
        <f>DAY(DIM_SEARCHDATE[[#This Row],[SearchDate]])</f>
        <v>6</v>
      </c>
      <c r="E1079" s="5">
        <f t="shared" si="16"/>
        <v>0</v>
      </c>
    </row>
    <row r="1080" spans="1:5" x14ac:dyDescent="0.2">
      <c r="A1080" s="31">
        <f>INT(DT!A2918)</f>
        <v>44446</v>
      </c>
      <c r="B1080" s="5">
        <f>YEAR(DIM_SEARCHDATE[[#This Row],[SearchDate]])</f>
        <v>2021</v>
      </c>
      <c r="C1080" s="5">
        <f>MONTH(DIM_SEARCHDATE[[#This Row],[SearchDate]])</f>
        <v>9</v>
      </c>
      <c r="D1080" s="5">
        <f>DAY(DIM_SEARCHDATE[[#This Row],[SearchDate]])</f>
        <v>7</v>
      </c>
      <c r="E1080" s="5">
        <f t="shared" si="16"/>
        <v>0</v>
      </c>
    </row>
    <row r="1081" spans="1:5" x14ac:dyDescent="0.2">
      <c r="A1081" s="31">
        <f>INT(DT!A1924)</f>
        <v>44447</v>
      </c>
      <c r="B1081" s="5">
        <f>YEAR(DIM_SEARCHDATE[[#This Row],[SearchDate]])</f>
        <v>2021</v>
      </c>
      <c r="C1081" s="5">
        <f>MONTH(DIM_SEARCHDATE[[#This Row],[SearchDate]])</f>
        <v>9</v>
      </c>
      <c r="D1081" s="5">
        <f>DAY(DIM_SEARCHDATE[[#This Row],[SearchDate]])</f>
        <v>8</v>
      </c>
      <c r="E1081" s="5">
        <f t="shared" si="16"/>
        <v>0</v>
      </c>
    </row>
    <row r="1082" spans="1:5" x14ac:dyDescent="0.2">
      <c r="A1082" s="31">
        <f>INT(DT!A2457)</f>
        <v>44448</v>
      </c>
      <c r="B1082" s="5">
        <f>YEAR(DIM_SEARCHDATE[[#This Row],[SearchDate]])</f>
        <v>2021</v>
      </c>
      <c r="C1082" s="5">
        <f>MONTH(DIM_SEARCHDATE[[#This Row],[SearchDate]])</f>
        <v>9</v>
      </c>
      <c r="D1082" s="5">
        <f>DAY(DIM_SEARCHDATE[[#This Row],[SearchDate]])</f>
        <v>9</v>
      </c>
      <c r="E1082" s="5">
        <f t="shared" si="16"/>
        <v>0</v>
      </c>
    </row>
    <row r="1083" spans="1:5" x14ac:dyDescent="0.2">
      <c r="A1083" s="31">
        <f>INT(DT!A244)</f>
        <v>44450</v>
      </c>
      <c r="B1083" s="5">
        <f>YEAR(DIM_SEARCHDATE[[#This Row],[SearchDate]])</f>
        <v>2021</v>
      </c>
      <c r="C1083" s="5">
        <f>MONTH(DIM_SEARCHDATE[[#This Row],[SearchDate]])</f>
        <v>9</v>
      </c>
      <c r="D1083" s="5">
        <f>DAY(DIM_SEARCHDATE[[#This Row],[SearchDate]])</f>
        <v>11</v>
      </c>
      <c r="E1083" s="5">
        <f t="shared" si="16"/>
        <v>1</v>
      </c>
    </row>
    <row r="1084" spans="1:5" x14ac:dyDescent="0.2">
      <c r="A1084" s="31">
        <f>INT(DT!A226)</f>
        <v>44451</v>
      </c>
      <c r="B1084" s="5">
        <f>YEAR(DIM_SEARCHDATE[[#This Row],[SearchDate]])</f>
        <v>2021</v>
      </c>
      <c r="C1084" s="5">
        <f>MONTH(DIM_SEARCHDATE[[#This Row],[SearchDate]])</f>
        <v>9</v>
      </c>
      <c r="D1084" s="5">
        <f>DAY(DIM_SEARCHDATE[[#This Row],[SearchDate]])</f>
        <v>12</v>
      </c>
      <c r="E1084" s="5">
        <f t="shared" si="16"/>
        <v>1</v>
      </c>
    </row>
    <row r="1085" spans="1:5" x14ac:dyDescent="0.2">
      <c r="A1085" s="31">
        <f>INT(DT!A2679)</f>
        <v>44452</v>
      </c>
      <c r="B1085" s="5">
        <f>YEAR(DIM_SEARCHDATE[[#This Row],[SearchDate]])</f>
        <v>2021</v>
      </c>
      <c r="C1085" s="5">
        <f>MONTH(DIM_SEARCHDATE[[#This Row],[SearchDate]])</f>
        <v>9</v>
      </c>
      <c r="D1085" s="5">
        <f>DAY(DIM_SEARCHDATE[[#This Row],[SearchDate]])</f>
        <v>13</v>
      </c>
      <c r="E1085" s="5">
        <f t="shared" si="16"/>
        <v>0</v>
      </c>
    </row>
    <row r="1086" spans="1:5" x14ac:dyDescent="0.2">
      <c r="A1086" s="31">
        <f>INT(DT!A1686)</f>
        <v>44453</v>
      </c>
      <c r="B1086" s="5">
        <f>YEAR(DIM_SEARCHDATE[[#This Row],[SearchDate]])</f>
        <v>2021</v>
      </c>
      <c r="C1086" s="5">
        <f>MONTH(DIM_SEARCHDATE[[#This Row],[SearchDate]])</f>
        <v>9</v>
      </c>
      <c r="D1086" s="5">
        <f>DAY(DIM_SEARCHDATE[[#This Row],[SearchDate]])</f>
        <v>14</v>
      </c>
      <c r="E1086" s="5">
        <f t="shared" si="16"/>
        <v>0</v>
      </c>
    </row>
    <row r="1087" spans="1:5" x14ac:dyDescent="0.2">
      <c r="A1087" s="31">
        <f>INT(DT!A2026)</f>
        <v>44455</v>
      </c>
      <c r="B1087" s="5">
        <f>YEAR(DIM_SEARCHDATE[[#This Row],[SearchDate]])</f>
        <v>2021</v>
      </c>
      <c r="C1087" s="5">
        <f>MONTH(DIM_SEARCHDATE[[#This Row],[SearchDate]])</f>
        <v>9</v>
      </c>
      <c r="D1087" s="5">
        <f>DAY(DIM_SEARCHDATE[[#This Row],[SearchDate]])</f>
        <v>16</v>
      </c>
      <c r="E1087" s="5">
        <f t="shared" si="16"/>
        <v>0</v>
      </c>
    </row>
    <row r="1088" spans="1:5" x14ac:dyDescent="0.2">
      <c r="A1088" s="31">
        <f>INT(DT!A587)</f>
        <v>44456</v>
      </c>
      <c r="B1088" s="5">
        <f>YEAR(DIM_SEARCHDATE[[#This Row],[SearchDate]])</f>
        <v>2021</v>
      </c>
      <c r="C1088" s="5">
        <f>MONTH(DIM_SEARCHDATE[[#This Row],[SearchDate]])</f>
        <v>9</v>
      </c>
      <c r="D1088" s="5">
        <f>DAY(DIM_SEARCHDATE[[#This Row],[SearchDate]])</f>
        <v>17</v>
      </c>
      <c r="E1088" s="5">
        <f t="shared" si="16"/>
        <v>0</v>
      </c>
    </row>
    <row r="1089" spans="1:5" x14ac:dyDescent="0.2">
      <c r="A1089" s="31">
        <f>INT(DT!A120)</f>
        <v>44458</v>
      </c>
      <c r="B1089" s="5">
        <f>YEAR(DIM_SEARCHDATE[[#This Row],[SearchDate]])</f>
        <v>2021</v>
      </c>
      <c r="C1089" s="5">
        <f>MONTH(DIM_SEARCHDATE[[#This Row],[SearchDate]])</f>
        <v>9</v>
      </c>
      <c r="D1089" s="5">
        <f>DAY(DIM_SEARCHDATE[[#This Row],[SearchDate]])</f>
        <v>19</v>
      </c>
      <c r="E1089" s="5">
        <f t="shared" si="16"/>
        <v>1</v>
      </c>
    </row>
    <row r="1090" spans="1:5" x14ac:dyDescent="0.2">
      <c r="A1090" s="31">
        <f>INT(DT!A1774)</f>
        <v>44459</v>
      </c>
      <c r="B1090" s="5">
        <f>YEAR(DIM_SEARCHDATE[[#This Row],[SearchDate]])</f>
        <v>2021</v>
      </c>
      <c r="C1090" s="5">
        <f>MONTH(DIM_SEARCHDATE[[#This Row],[SearchDate]])</f>
        <v>9</v>
      </c>
      <c r="D1090" s="5">
        <f>DAY(DIM_SEARCHDATE[[#This Row],[SearchDate]])</f>
        <v>20</v>
      </c>
      <c r="E1090" s="5">
        <f t="shared" ref="E1090:E1153" si="17">IF(WEEKDAY(A1090, 2) &gt; 5, 1, 0)</f>
        <v>0</v>
      </c>
    </row>
    <row r="1091" spans="1:5" x14ac:dyDescent="0.2">
      <c r="A1091" s="31">
        <f>INT(DT!A1128)</f>
        <v>44460</v>
      </c>
      <c r="B1091" s="5">
        <f>YEAR(DIM_SEARCHDATE[[#This Row],[SearchDate]])</f>
        <v>2021</v>
      </c>
      <c r="C1091" s="5">
        <f>MONTH(DIM_SEARCHDATE[[#This Row],[SearchDate]])</f>
        <v>9</v>
      </c>
      <c r="D1091" s="5">
        <f>DAY(DIM_SEARCHDATE[[#This Row],[SearchDate]])</f>
        <v>21</v>
      </c>
      <c r="E1091" s="5">
        <f t="shared" si="17"/>
        <v>0</v>
      </c>
    </row>
    <row r="1092" spans="1:5" x14ac:dyDescent="0.2">
      <c r="A1092" s="31">
        <f>INT(DT!A80)</f>
        <v>44462</v>
      </c>
      <c r="B1092" s="5">
        <f>YEAR(DIM_SEARCHDATE[[#This Row],[SearchDate]])</f>
        <v>2021</v>
      </c>
      <c r="C1092" s="5">
        <f>MONTH(DIM_SEARCHDATE[[#This Row],[SearchDate]])</f>
        <v>9</v>
      </c>
      <c r="D1092" s="5">
        <f>DAY(DIM_SEARCHDATE[[#This Row],[SearchDate]])</f>
        <v>23</v>
      </c>
      <c r="E1092" s="5">
        <f t="shared" si="17"/>
        <v>0</v>
      </c>
    </row>
    <row r="1093" spans="1:5" x14ac:dyDescent="0.2">
      <c r="A1093" s="31">
        <f>INT(DT!A122)</f>
        <v>44464</v>
      </c>
      <c r="B1093" s="5">
        <f>YEAR(DIM_SEARCHDATE[[#This Row],[SearchDate]])</f>
        <v>2021</v>
      </c>
      <c r="C1093" s="5">
        <f>MONTH(DIM_SEARCHDATE[[#This Row],[SearchDate]])</f>
        <v>9</v>
      </c>
      <c r="D1093" s="5">
        <f>DAY(DIM_SEARCHDATE[[#This Row],[SearchDate]])</f>
        <v>25</v>
      </c>
      <c r="E1093" s="5">
        <f t="shared" si="17"/>
        <v>1</v>
      </c>
    </row>
    <row r="1094" spans="1:5" x14ac:dyDescent="0.2">
      <c r="A1094" s="31">
        <f>INT(DT!A582)</f>
        <v>44465</v>
      </c>
      <c r="B1094" s="5">
        <f>YEAR(DIM_SEARCHDATE[[#This Row],[SearchDate]])</f>
        <v>2021</v>
      </c>
      <c r="C1094" s="5">
        <f>MONTH(DIM_SEARCHDATE[[#This Row],[SearchDate]])</f>
        <v>9</v>
      </c>
      <c r="D1094" s="5">
        <f>DAY(DIM_SEARCHDATE[[#This Row],[SearchDate]])</f>
        <v>26</v>
      </c>
      <c r="E1094" s="5">
        <f t="shared" si="17"/>
        <v>1</v>
      </c>
    </row>
    <row r="1095" spans="1:5" x14ac:dyDescent="0.2">
      <c r="A1095" s="31">
        <f>INT(DT!A3017)</f>
        <v>44467</v>
      </c>
      <c r="B1095" s="5">
        <f>YEAR(DIM_SEARCHDATE[[#This Row],[SearchDate]])</f>
        <v>2021</v>
      </c>
      <c r="C1095" s="5">
        <f>MONTH(DIM_SEARCHDATE[[#This Row],[SearchDate]])</f>
        <v>9</v>
      </c>
      <c r="D1095" s="5">
        <f>DAY(DIM_SEARCHDATE[[#This Row],[SearchDate]])</f>
        <v>28</v>
      </c>
      <c r="E1095" s="5">
        <f t="shared" si="17"/>
        <v>0</v>
      </c>
    </row>
    <row r="1096" spans="1:5" x14ac:dyDescent="0.2">
      <c r="A1096" s="31">
        <f>INT(DT!A426)</f>
        <v>44468</v>
      </c>
      <c r="B1096" s="5">
        <f>YEAR(DIM_SEARCHDATE[[#This Row],[SearchDate]])</f>
        <v>2021</v>
      </c>
      <c r="C1096" s="5">
        <f>MONTH(DIM_SEARCHDATE[[#This Row],[SearchDate]])</f>
        <v>9</v>
      </c>
      <c r="D1096" s="5">
        <f>DAY(DIM_SEARCHDATE[[#This Row],[SearchDate]])</f>
        <v>29</v>
      </c>
      <c r="E1096" s="5">
        <f t="shared" si="17"/>
        <v>0</v>
      </c>
    </row>
    <row r="1097" spans="1:5" x14ac:dyDescent="0.2">
      <c r="A1097" s="31">
        <f>INT(DT!A1350)</f>
        <v>44471</v>
      </c>
      <c r="B1097" s="5">
        <f>YEAR(DIM_SEARCHDATE[[#This Row],[SearchDate]])</f>
        <v>2021</v>
      </c>
      <c r="C1097" s="5">
        <f>MONTH(DIM_SEARCHDATE[[#This Row],[SearchDate]])</f>
        <v>10</v>
      </c>
      <c r="D1097" s="5">
        <f>DAY(DIM_SEARCHDATE[[#This Row],[SearchDate]])</f>
        <v>2</v>
      </c>
      <c r="E1097" s="5">
        <f t="shared" si="17"/>
        <v>1</v>
      </c>
    </row>
    <row r="1098" spans="1:5" x14ac:dyDescent="0.2">
      <c r="A1098" s="31">
        <f>INT(DT!A228)</f>
        <v>44472</v>
      </c>
      <c r="B1098" s="5">
        <f>YEAR(DIM_SEARCHDATE[[#This Row],[SearchDate]])</f>
        <v>2021</v>
      </c>
      <c r="C1098" s="5">
        <f>MONTH(DIM_SEARCHDATE[[#This Row],[SearchDate]])</f>
        <v>10</v>
      </c>
      <c r="D1098" s="5">
        <f>DAY(DIM_SEARCHDATE[[#This Row],[SearchDate]])</f>
        <v>3</v>
      </c>
      <c r="E1098" s="5">
        <f t="shared" si="17"/>
        <v>1</v>
      </c>
    </row>
    <row r="1099" spans="1:5" x14ac:dyDescent="0.2">
      <c r="A1099" s="31">
        <f>INT(DT!A1489)</f>
        <v>44473</v>
      </c>
      <c r="B1099" s="5">
        <f>YEAR(DIM_SEARCHDATE[[#This Row],[SearchDate]])</f>
        <v>2021</v>
      </c>
      <c r="C1099" s="5">
        <f>MONTH(DIM_SEARCHDATE[[#This Row],[SearchDate]])</f>
        <v>10</v>
      </c>
      <c r="D1099" s="5">
        <f>DAY(DIM_SEARCHDATE[[#This Row],[SearchDate]])</f>
        <v>4</v>
      </c>
      <c r="E1099" s="5">
        <f t="shared" si="17"/>
        <v>0</v>
      </c>
    </row>
    <row r="1100" spans="1:5" x14ac:dyDescent="0.2">
      <c r="A1100" s="31">
        <f>INT(DT!A1598)</f>
        <v>44474</v>
      </c>
      <c r="B1100" s="5">
        <f>YEAR(DIM_SEARCHDATE[[#This Row],[SearchDate]])</f>
        <v>2021</v>
      </c>
      <c r="C1100" s="5">
        <f>MONTH(DIM_SEARCHDATE[[#This Row],[SearchDate]])</f>
        <v>10</v>
      </c>
      <c r="D1100" s="5">
        <f>DAY(DIM_SEARCHDATE[[#This Row],[SearchDate]])</f>
        <v>5</v>
      </c>
      <c r="E1100" s="5">
        <f t="shared" si="17"/>
        <v>0</v>
      </c>
    </row>
    <row r="1101" spans="1:5" x14ac:dyDescent="0.2">
      <c r="A1101" s="31">
        <f>INT(DT!A1236)</f>
        <v>44476</v>
      </c>
      <c r="B1101" s="5">
        <f>YEAR(DIM_SEARCHDATE[[#This Row],[SearchDate]])</f>
        <v>2021</v>
      </c>
      <c r="C1101" s="5">
        <f>MONTH(DIM_SEARCHDATE[[#This Row],[SearchDate]])</f>
        <v>10</v>
      </c>
      <c r="D1101" s="5">
        <f>DAY(DIM_SEARCHDATE[[#This Row],[SearchDate]])</f>
        <v>7</v>
      </c>
      <c r="E1101" s="5">
        <f t="shared" si="17"/>
        <v>0</v>
      </c>
    </row>
    <row r="1102" spans="1:5" x14ac:dyDescent="0.2">
      <c r="A1102" s="31">
        <f>INT(DT!A1074)</f>
        <v>44477</v>
      </c>
      <c r="B1102" s="5">
        <f>YEAR(DIM_SEARCHDATE[[#This Row],[SearchDate]])</f>
        <v>2021</v>
      </c>
      <c r="C1102" s="5">
        <f>MONTH(DIM_SEARCHDATE[[#This Row],[SearchDate]])</f>
        <v>10</v>
      </c>
      <c r="D1102" s="5">
        <f>DAY(DIM_SEARCHDATE[[#This Row],[SearchDate]])</f>
        <v>8</v>
      </c>
      <c r="E1102" s="5">
        <f t="shared" si="17"/>
        <v>0</v>
      </c>
    </row>
    <row r="1103" spans="1:5" x14ac:dyDescent="0.2">
      <c r="A1103" s="31">
        <f>INT(DT!A981)</f>
        <v>44479</v>
      </c>
      <c r="B1103" s="5">
        <f>YEAR(DIM_SEARCHDATE[[#This Row],[SearchDate]])</f>
        <v>2021</v>
      </c>
      <c r="C1103" s="5">
        <f>MONTH(DIM_SEARCHDATE[[#This Row],[SearchDate]])</f>
        <v>10</v>
      </c>
      <c r="D1103" s="5">
        <f>DAY(DIM_SEARCHDATE[[#This Row],[SearchDate]])</f>
        <v>10</v>
      </c>
      <c r="E1103" s="5">
        <f t="shared" si="17"/>
        <v>1</v>
      </c>
    </row>
    <row r="1104" spans="1:5" x14ac:dyDescent="0.2">
      <c r="A1104" s="31">
        <f>INT(DT!A1194)</f>
        <v>44480</v>
      </c>
      <c r="B1104" s="5">
        <f>YEAR(DIM_SEARCHDATE[[#This Row],[SearchDate]])</f>
        <v>2021</v>
      </c>
      <c r="C1104" s="5">
        <f>MONTH(DIM_SEARCHDATE[[#This Row],[SearchDate]])</f>
        <v>10</v>
      </c>
      <c r="D1104" s="5">
        <f>DAY(DIM_SEARCHDATE[[#This Row],[SearchDate]])</f>
        <v>11</v>
      </c>
      <c r="E1104" s="5">
        <f t="shared" si="17"/>
        <v>0</v>
      </c>
    </row>
    <row r="1105" spans="1:5" x14ac:dyDescent="0.2">
      <c r="A1105" s="31">
        <f>INT(DT!A2132)</f>
        <v>44481</v>
      </c>
      <c r="B1105" s="5">
        <f>YEAR(DIM_SEARCHDATE[[#This Row],[SearchDate]])</f>
        <v>2021</v>
      </c>
      <c r="C1105" s="5">
        <f>MONTH(DIM_SEARCHDATE[[#This Row],[SearchDate]])</f>
        <v>10</v>
      </c>
      <c r="D1105" s="5">
        <f>DAY(DIM_SEARCHDATE[[#This Row],[SearchDate]])</f>
        <v>12</v>
      </c>
      <c r="E1105" s="5">
        <f t="shared" si="17"/>
        <v>0</v>
      </c>
    </row>
    <row r="1106" spans="1:5" x14ac:dyDescent="0.2">
      <c r="A1106" s="31">
        <f>INT(DT!A147)</f>
        <v>44482</v>
      </c>
      <c r="B1106" s="5">
        <f>YEAR(DIM_SEARCHDATE[[#This Row],[SearchDate]])</f>
        <v>2021</v>
      </c>
      <c r="C1106" s="5">
        <f>MONTH(DIM_SEARCHDATE[[#This Row],[SearchDate]])</f>
        <v>10</v>
      </c>
      <c r="D1106" s="5">
        <f>DAY(DIM_SEARCHDATE[[#This Row],[SearchDate]])</f>
        <v>13</v>
      </c>
      <c r="E1106" s="5">
        <f t="shared" si="17"/>
        <v>0</v>
      </c>
    </row>
    <row r="1107" spans="1:5" x14ac:dyDescent="0.2">
      <c r="A1107" s="31">
        <f>INT(DT!A2052)</f>
        <v>44484</v>
      </c>
      <c r="B1107" s="5">
        <f>YEAR(DIM_SEARCHDATE[[#This Row],[SearchDate]])</f>
        <v>2021</v>
      </c>
      <c r="C1107" s="5">
        <f>MONTH(DIM_SEARCHDATE[[#This Row],[SearchDate]])</f>
        <v>10</v>
      </c>
      <c r="D1107" s="5">
        <f>DAY(DIM_SEARCHDATE[[#This Row],[SearchDate]])</f>
        <v>15</v>
      </c>
      <c r="E1107" s="5">
        <f t="shared" si="17"/>
        <v>0</v>
      </c>
    </row>
    <row r="1108" spans="1:5" x14ac:dyDescent="0.2">
      <c r="A1108" s="31">
        <f>INT(DT!A1257)</f>
        <v>44487</v>
      </c>
      <c r="B1108" s="5">
        <f>YEAR(DIM_SEARCHDATE[[#This Row],[SearchDate]])</f>
        <v>2021</v>
      </c>
      <c r="C1108" s="5">
        <f>MONTH(DIM_SEARCHDATE[[#This Row],[SearchDate]])</f>
        <v>10</v>
      </c>
      <c r="D1108" s="5">
        <f>DAY(DIM_SEARCHDATE[[#This Row],[SearchDate]])</f>
        <v>18</v>
      </c>
      <c r="E1108" s="5">
        <f t="shared" si="17"/>
        <v>0</v>
      </c>
    </row>
    <row r="1109" spans="1:5" x14ac:dyDescent="0.2">
      <c r="A1109" s="31">
        <f>INT(DT!A1046)</f>
        <v>44489</v>
      </c>
      <c r="B1109" s="5">
        <f>YEAR(DIM_SEARCHDATE[[#This Row],[SearchDate]])</f>
        <v>2021</v>
      </c>
      <c r="C1109" s="5">
        <f>MONTH(DIM_SEARCHDATE[[#This Row],[SearchDate]])</f>
        <v>10</v>
      </c>
      <c r="D1109" s="5">
        <f>DAY(DIM_SEARCHDATE[[#This Row],[SearchDate]])</f>
        <v>20</v>
      </c>
      <c r="E1109" s="5">
        <f t="shared" si="17"/>
        <v>0</v>
      </c>
    </row>
    <row r="1110" spans="1:5" x14ac:dyDescent="0.2">
      <c r="A1110" s="31">
        <f>INT(DT!A2644)</f>
        <v>44490</v>
      </c>
      <c r="B1110" s="5">
        <f>YEAR(DIM_SEARCHDATE[[#This Row],[SearchDate]])</f>
        <v>2021</v>
      </c>
      <c r="C1110" s="5">
        <f>MONTH(DIM_SEARCHDATE[[#This Row],[SearchDate]])</f>
        <v>10</v>
      </c>
      <c r="D1110" s="5">
        <f>DAY(DIM_SEARCHDATE[[#This Row],[SearchDate]])</f>
        <v>21</v>
      </c>
      <c r="E1110" s="5">
        <f t="shared" si="17"/>
        <v>0</v>
      </c>
    </row>
    <row r="1111" spans="1:5" x14ac:dyDescent="0.2">
      <c r="A1111" s="31">
        <f>INT(DT!A1628)</f>
        <v>44491</v>
      </c>
      <c r="B1111" s="5">
        <f>YEAR(DIM_SEARCHDATE[[#This Row],[SearchDate]])</f>
        <v>2021</v>
      </c>
      <c r="C1111" s="5">
        <f>MONTH(DIM_SEARCHDATE[[#This Row],[SearchDate]])</f>
        <v>10</v>
      </c>
      <c r="D1111" s="5">
        <f>DAY(DIM_SEARCHDATE[[#This Row],[SearchDate]])</f>
        <v>22</v>
      </c>
      <c r="E1111" s="5">
        <f t="shared" si="17"/>
        <v>0</v>
      </c>
    </row>
    <row r="1112" spans="1:5" x14ac:dyDescent="0.2">
      <c r="A1112" s="31">
        <f>INT(DT!A1453)</f>
        <v>44493</v>
      </c>
      <c r="B1112" s="5">
        <f>YEAR(DIM_SEARCHDATE[[#This Row],[SearchDate]])</f>
        <v>2021</v>
      </c>
      <c r="C1112" s="5">
        <f>MONTH(DIM_SEARCHDATE[[#This Row],[SearchDate]])</f>
        <v>10</v>
      </c>
      <c r="D1112" s="5">
        <f>DAY(DIM_SEARCHDATE[[#This Row],[SearchDate]])</f>
        <v>24</v>
      </c>
      <c r="E1112" s="5">
        <f t="shared" si="17"/>
        <v>1</v>
      </c>
    </row>
    <row r="1113" spans="1:5" x14ac:dyDescent="0.2">
      <c r="A1113" s="31">
        <f>INT(DT!A153)</f>
        <v>44495</v>
      </c>
      <c r="B1113" s="5">
        <f>YEAR(DIM_SEARCHDATE[[#This Row],[SearchDate]])</f>
        <v>2021</v>
      </c>
      <c r="C1113" s="5">
        <f>MONTH(DIM_SEARCHDATE[[#This Row],[SearchDate]])</f>
        <v>10</v>
      </c>
      <c r="D1113" s="5">
        <f>DAY(DIM_SEARCHDATE[[#This Row],[SearchDate]])</f>
        <v>26</v>
      </c>
      <c r="E1113" s="5">
        <f t="shared" si="17"/>
        <v>0</v>
      </c>
    </row>
    <row r="1114" spans="1:5" x14ac:dyDescent="0.2">
      <c r="A1114" s="31">
        <f>INT(DT!A215)</f>
        <v>44496</v>
      </c>
      <c r="B1114" s="5">
        <f>YEAR(DIM_SEARCHDATE[[#This Row],[SearchDate]])</f>
        <v>2021</v>
      </c>
      <c r="C1114" s="5">
        <f>MONTH(DIM_SEARCHDATE[[#This Row],[SearchDate]])</f>
        <v>10</v>
      </c>
      <c r="D1114" s="5">
        <f>DAY(DIM_SEARCHDATE[[#This Row],[SearchDate]])</f>
        <v>27</v>
      </c>
      <c r="E1114" s="5">
        <f t="shared" si="17"/>
        <v>0</v>
      </c>
    </row>
    <row r="1115" spans="1:5" x14ac:dyDescent="0.2">
      <c r="A1115" s="31">
        <f>INT(DT!A435)</f>
        <v>44497</v>
      </c>
      <c r="B1115" s="5">
        <f>YEAR(DIM_SEARCHDATE[[#This Row],[SearchDate]])</f>
        <v>2021</v>
      </c>
      <c r="C1115" s="5">
        <f>MONTH(DIM_SEARCHDATE[[#This Row],[SearchDate]])</f>
        <v>10</v>
      </c>
      <c r="D1115" s="5">
        <f>DAY(DIM_SEARCHDATE[[#This Row],[SearchDate]])</f>
        <v>28</v>
      </c>
      <c r="E1115" s="5">
        <f t="shared" si="17"/>
        <v>0</v>
      </c>
    </row>
    <row r="1116" spans="1:5" x14ac:dyDescent="0.2">
      <c r="A1116" s="31">
        <f>INT(DT!A1541)</f>
        <v>44499</v>
      </c>
      <c r="B1116" s="5">
        <f>YEAR(DIM_SEARCHDATE[[#This Row],[SearchDate]])</f>
        <v>2021</v>
      </c>
      <c r="C1116" s="5">
        <f>MONTH(DIM_SEARCHDATE[[#This Row],[SearchDate]])</f>
        <v>10</v>
      </c>
      <c r="D1116" s="5">
        <f>DAY(DIM_SEARCHDATE[[#This Row],[SearchDate]])</f>
        <v>30</v>
      </c>
      <c r="E1116" s="5">
        <f t="shared" si="17"/>
        <v>1</v>
      </c>
    </row>
    <row r="1117" spans="1:5" x14ac:dyDescent="0.2">
      <c r="A1117" s="31">
        <f>INT(DT!A2169)</f>
        <v>44500</v>
      </c>
      <c r="B1117" s="5">
        <f>YEAR(DIM_SEARCHDATE[[#This Row],[SearchDate]])</f>
        <v>2021</v>
      </c>
      <c r="C1117" s="5">
        <f>MONTH(DIM_SEARCHDATE[[#This Row],[SearchDate]])</f>
        <v>10</v>
      </c>
      <c r="D1117" s="5">
        <f>DAY(DIM_SEARCHDATE[[#This Row],[SearchDate]])</f>
        <v>31</v>
      </c>
      <c r="E1117" s="5">
        <f t="shared" si="17"/>
        <v>1</v>
      </c>
    </row>
    <row r="1118" spans="1:5" x14ac:dyDescent="0.2">
      <c r="A1118" s="31">
        <f>INT(DT!A1228)</f>
        <v>44501</v>
      </c>
      <c r="B1118" s="5">
        <f>YEAR(DIM_SEARCHDATE[[#This Row],[SearchDate]])</f>
        <v>2021</v>
      </c>
      <c r="C1118" s="5">
        <f>MONTH(DIM_SEARCHDATE[[#This Row],[SearchDate]])</f>
        <v>11</v>
      </c>
      <c r="D1118" s="5">
        <f>DAY(DIM_SEARCHDATE[[#This Row],[SearchDate]])</f>
        <v>1</v>
      </c>
      <c r="E1118" s="5">
        <f t="shared" si="17"/>
        <v>0</v>
      </c>
    </row>
    <row r="1119" spans="1:5" x14ac:dyDescent="0.2">
      <c r="A1119" s="31">
        <f>INT(DT!A301)</f>
        <v>44502</v>
      </c>
      <c r="B1119" s="5">
        <f>YEAR(DIM_SEARCHDATE[[#This Row],[SearchDate]])</f>
        <v>2021</v>
      </c>
      <c r="C1119" s="5">
        <f>MONTH(DIM_SEARCHDATE[[#This Row],[SearchDate]])</f>
        <v>11</v>
      </c>
      <c r="D1119" s="5">
        <f>DAY(DIM_SEARCHDATE[[#This Row],[SearchDate]])</f>
        <v>2</v>
      </c>
      <c r="E1119" s="5">
        <f t="shared" si="17"/>
        <v>0</v>
      </c>
    </row>
    <row r="1120" spans="1:5" x14ac:dyDescent="0.2">
      <c r="A1120" s="31">
        <f>INT(DT!A1321)</f>
        <v>44503</v>
      </c>
      <c r="B1120" s="5">
        <f>YEAR(DIM_SEARCHDATE[[#This Row],[SearchDate]])</f>
        <v>2021</v>
      </c>
      <c r="C1120" s="5">
        <f>MONTH(DIM_SEARCHDATE[[#This Row],[SearchDate]])</f>
        <v>11</v>
      </c>
      <c r="D1120" s="5">
        <f>DAY(DIM_SEARCHDATE[[#This Row],[SearchDate]])</f>
        <v>3</v>
      </c>
      <c r="E1120" s="5">
        <f t="shared" si="17"/>
        <v>0</v>
      </c>
    </row>
    <row r="1121" spans="1:5" x14ac:dyDescent="0.2">
      <c r="A1121" s="31">
        <f>INT(DT!A866)</f>
        <v>44505</v>
      </c>
      <c r="B1121" s="5">
        <f>YEAR(DIM_SEARCHDATE[[#This Row],[SearchDate]])</f>
        <v>2021</v>
      </c>
      <c r="C1121" s="5">
        <f>MONTH(DIM_SEARCHDATE[[#This Row],[SearchDate]])</f>
        <v>11</v>
      </c>
      <c r="D1121" s="5">
        <f>DAY(DIM_SEARCHDATE[[#This Row],[SearchDate]])</f>
        <v>5</v>
      </c>
      <c r="E1121" s="5">
        <f t="shared" si="17"/>
        <v>0</v>
      </c>
    </row>
    <row r="1122" spans="1:5" x14ac:dyDescent="0.2">
      <c r="A1122" s="31">
        <f>INT(DT!A1733)</f>
        <v>44506</v>
      </c>
      <c r="B1122" s="5">
        <f>YEAR(DIM_SEARCHDATE[[#This Row],[SearchDate]])</f>
        <v>2021</v>
      </c>
      <c r="C1122" s="5">
        <f>MONTH(DIM_SEARCHDATE[[#This Row],[SearchDate]])</f>
        <v>11</v>
      </c>
      <c r="D1122" s="5">
        <f>DAY(DIM_SEARCHDATE[[#This Row],[SearchDate]])</f>
        <v>6</v>
      </c>
      <c r="E1122" s="5">
        <f t="shared" si="17"/>
        <v>1</v>
      </c>
    </row>
    <row r="1123" spans="1:5" x14ac:dyDescent="0.2">
      <c r="A1123" s="31">
        <f>INT(DT!A96)</f>
        <v>44507</v>
      </c>
      <c r="B1123" s="5">
        <f>YEAR(DIM_SEARCHDATE[[#This Row],[SearchDate]])</f>
        <v>2021</v>
      </c>
      <c r="C1123" s="5">
        <f>MONTH(DIM_SEARCHDATE[[#This Row],[SearchDate]])</f>
        <v>11</v>
      </c>
      <c r="D1123" s="5">
        <f>DAY(DIM_SEARCHDATE[[#This Row],[SearchDate]])</f>
        <v>7</v>
      </c>
      <c r="E1123" s="5">
        <f t="shared" si="17"/>
        <v>1</v>
      </c>
    </row>
    <row r="1124" spans="1:5" x14ac:dyDescent="0.2">
      <c r="A1124" s="31">
        <f>INT(DT!A428)</f>
        <v>44509</v>
      </c>
      <c r="B1124" s="5">
        <f>YEAR(DIM_SEARCHDATE[[#This Row],[SearchDate]])</f>
        <v>2021</v>
      </c>
      <c r="C1124" s="5">
        <f>MONTH(DIM_SEARCHDATE[[#This Row],[SearchDate]])</f>
        <v>11</v>
      </c>
      <c r="D1124" s="5">
        <f>DAY(DIM_SEARCHDATE[[#This Row],[SearchDate]])</f>
        <v>9</v>
      </c>
      <c r="E1124" s="5">
        <f t="shared" si="17"/>
        <v>0</v>
      </c>
    </row>
    <row r="1125" spans="1:5" x14ac:dyDescent="0.2">
      <c r="A1125" s="31">
        <f>INT(DT!A54)</f>
        <v>44510</v>
      </c>
      <c r="B1125" s="5">
        <f>YEAR(DIM_SEARCHDATE[[#This Row],[SearchDate]])</f>
        <v>2021</v>
      </c>
      <c r="C1125" s="5">
        <f>MONTH(DIM_SEARCHDATE[[#This Row],[SearchDate]])</f>
        <v>11</v>
      </c>
      <c r="D1125" s="5">
        <f>DAY(DIM_SEARCHDATE[[#This Row],[SearchDate]])</f>
        <v>10</v>
      </c>
      <c r="E1125" s="5">
        <f t="shared" si="17"/>
        <v>0</v>
      </c>
    </row>
    <row r="1126" spans="1:5" x14ac:dyDescent="0.2">
      <c r="A1126" s="31">
        <f>INT(DT!A2687)</f>
        <v>44511</v>
      </c>
      <c r="B1126" s="5">
        <f>YEAR(DIM_SEARCHDATE[[#This Row],[SearchDate]])</f>
        <v>2021</v>
      </c>
      <c r="C1126" s="5">
        <f>MONTH(DIM_SEARCHDATE[[#This Row],[SearchDate]])</f>
        <v>11</v>
      </c>
      <c r="D1126" s="5">
        <f>DAY(DIM_SEARCHDATE[[#This Row],[SearchDate]])</f>
        <v>11</v>
      </c>
      <c r="E1126" s="5">
        <f t="shared" si="17"/>
        <v>0</v>
      </c>
    </row>
    <row r="1127" spans="1:5" x14ac:dyDescent="0.2">
      <c r="A1127" s="31">
        <f>INT(DT!A1766)</f>
        <v>44513</v>
      </c>
      <c r="B1127" s="5">
        <f>YEAR(DIM_SEARCHDATE[[#This Row],[SearchDate]])</f>
        <v>2021</v>
      </c>
      <c r="C1127" s="5">
        <f>MONTH(DIM_SEARCHDATE[[#This Row],[SearchDate]])</f>
        <v>11</v>
      </c>
      <c r="D1127" s="5">
        <f>DAY(DIM_SEARCHDATE[[#This Row],[SearchDate]])</f>
        <v>13</v>
      </c>
      <c r="E1127" s="5">
        <f t="shared" si="17"/>
        <v>1</v>
      </c>
    </row>
    <row r="1128" spans="1:5" x14ac:dyDescent="0.2">
      <c r="A1128" s="31">
        <f>INT(DT!A1232)</f>
        <v>44516</v>
      </c>
      <c r="B1128" s="5">
        <f>YEAR(DIM_SEARCHDATE[[#This Row],[SearchDate]])</f>
        <v>2021</v>
      </c>
      <c r="C1128" s="5">
        <f>MONTH(DIM_SEARCHDATE[[#This Row],[SearchDate]])</f>
        <v>11</v>
      </c>
      <c r="D1128" s="5">
        <f>DAY(DIM_SEARCHDATE[[#This Row],[SearchDate]])</f>
        <v>16</v>
      </c>
      <c r="E1128" s="5">
        <f t="shared" si="17"/>
        <v>0</v>
      </c>
    </row>
    <row r="1129" spans="1:5" x14ac:dyDescent="0.2">
      <c r="A1129" s="31">
        <f>INT(DT!A564)</f>
        <v>44518</v>
      </c>
      <c r="B1129" s="5">
        <f>YEAR(DIM_SEARCHDATE[[#This Row],[SearchDate]])</f>
        <v>2021</v>
      </c>
      <c r="C1129" s="5">
        <f>MONTH(DIM_SEARCHDATE[[#This Row],[SearchDate]])</f>
        <v>11</v>
      </c>
      <c r="D1129" s="5">
        <f>DAY(DIM_SEARCHDATE[[#This Row],[SearchDate]])</f>
        <v>18</v>
      </c>
      <c r="E1129" s="5">
        <f t="shared" si="17"/>
        <v>0</v>
      </c>
    </row>
    <row r="1130" spans="1:5" x14ac:dyDescent="0.2">
      <c r="A1130" s="31">
        <f>INT(DT!A2067)</f>
        <v>44519</v>
      </c>
      <c r="B1130" s="5">
        <f>YEAR(DIM_SEARCHDATE[[#This Row],[SearchDate]])</f>
        <v>2021</v>
      </c>
      <c r="C1130" s="5">
        <f>MONTH(DIM_SEARCHDATE[[#This Row],[SearchDate]])</f>
        <v>11</v>
      </c>
      <c r="D1130" s="5">
        <f>DAY(DIM_SEARCHDATE[[#This Row],[SearchDate]])</f>
        <v>19</v>
      </c>
      <c r="E1130" s="5">
        <f t="shared" si="17"/>
        <v>0</v>
      </c>
    </row>
    <row r="1131" spans="1:5" x14ac:dyDescent="0.2">
      <c r="A1131" s="31">
        <f>INT(DT!A2552)</f>
        <v>44521</v>
      </c>
      <c r="B1131" s="5">
        <f>YEAR(DIM_SEARCHDATE[[#This Row],[SearchDate]])</f>
        <v>2021</v>
      </c>
      <c r="C1131" s="5">
        <f>MONTH(DIM_SEARCHDATE[[#This Row],[SearchDate]])</f>
        <v>11</v>
      </c>
      <c r="D1131" s="5">
        <f>DAY(DIM_SEARCHDATE[[#This Row],[SearchDate]])</f>
        <v>21</v>
      </c>
      <c r="E1131" s="5">
        <f t="shared" si="17"/>
        <v>1</v>
      </c>
    </row>
    <row r="1132" spans="1:5" x14ac:dyDescent="0.2">
      <c r="A1132" s="31">
        <f>INT(DT!A1442)</f>
        <v>44522</v>
      </c>
      <c r="B1132" s="5">
        <f>YEAR(DIM_SEARCHDATE[[#This Row],[SearchDate]])</f>
        <v>2021</v>
      </c>
      <c r="C1132" s="5">
        <f>MONTH(DIM_SEARCHDATE[[#This Row],[SearchDate]])</f>
        <v>11</v>
      </c>
      <c r="D1132" s="5">
        <f>DAY(DIM_SEARCHDATE[[#This Row],[SearchDate]])</f>
        <v>22</v>
      </c>
      <c r="E1132" s="5">
        <f t="shared" si="17"/>
        <v>0</v>
      </c>
    </row>
    <row r="1133" spans="1:5" x14ac:dyDescent="0.2">
      <c r="A1133" s="31">
        <f>INT(DT!A1316)</f>
        <v>44523</v>
      </c>
      <c r="B1133" s="5">
        <f>YEAR(DIM_SEARCHDATE[[#This Row],[SearchDate]])</f>
        <v>2021</v>
      </c>
      <c r="C1133" s="5">
        <f>MONTH(DIM_SEARCHDATE[[#This Row],[SearchDate]])</f>
        <v>11</v>
      </c>
      <c r="D1133" s="5">
        <f>DAY(DIM_SEARCHDATE[[#This Row],[SearchDate]])</f>
        <v>23</v>
      </c>
      <c r="E1133" s="5">
        <f t="shared" si="17"/>
        <v>0</v>
      </c>
    </row>
    <row r="1134" spans="1:5" x14ac:dyDescent="0.2">
      <c r="A1134" s="31">
        <f>INT(DT!A678)</f>
        <v>44524</v>
      </c>
      <c r="B1134" s="5">
        <f>YEAR(DIM_SEARCHDATE[[#This Row],[SearchDate]])</f>
        <v>2021</v>
      </c>
      <c r="C1134" s="5">
        <f>MONTH(DIM_SEARCHDATE[[#This Row],[SearchDate]])</f>
        <v>11</v>
      </c>
      <c r="D1134" s="5">
        <f>DAY(DIM_SEARCHDATE[[#This Row],[SearchDate]])</f>
        <v>24</v>
      </c>
      <c r="E1134" s="5">
        <f t="shared" si="17"/>
        <v>0</v>
      </c>
    </row>
    <row r="1135" spans="1:5" x14ac:dyDescent="0.2">
      <c r="A1135" s="31">
        <f>INT(DT!A1009)</f>
        <v>44525</v>
      </c>
      <c r="B1135" s="5">
        <f>YEAR(DIM_SEARCHDATE[[#This Row],[SearchDate]])</f>
        <v>2021</v>
      </c>
      <c r="C1135" s="5">
        <f>MONTH(DIM_SEARCHDATE[[#This Row],[SearchDate]])</f>
        <v>11</v>
      </c>
      <c r="D1135" s="5">
        <f>DAY(DIM_SEARCHDATE[[#This Row],[SearchDate]])</f>
        <v>25</v>
      </c>
      <c r="E1135" s="5">
        <f t="shared" si="17"/>
        <v>0</v>
      </c>
    </row>
    <row r="1136" spans="1:5" x14ac:dyDescent="0.2">
      <c r="A1136" s="31">
        <f>INT(DT!A2779)</f>
        <v>44527</v>
      </c>
      <c r="B1136" s="5">
        <f>YEAR(DIM_SEARCHDATE[[#This Row],[SearchDate]])</f>
        <v>2021</v>
      </c>
      <c r="C1136" s="5">
        <f>MONTH(DIM_SEARCHDATE[[#This Row],[SearchDate]])</f>
        <v>11</v>
      </c>
      <c r="D1136" s="5">
        <f>DAY(DIM_SEARCHDATE[[#This Row],[SearchDate]])</f>
        <v>27</v>
      </c>
      <c r="E1136" s="5">
        <f t="shared" si="17"/>
        <v>1</v>
      </c>
    </row>
    <row r="1137" spans="1:5" x14ac:dyDescent="0.2">
      <c r="A1137" s="31">
        <f>INT(DT!A2218)</f>
        <v>44528</v>
      </c>
      <c r="B1137" s="5">
        <f>YEAR(DIM_SEARCHDATE[[#This Row],[SearchDate]])</f>
        <v>2021</v>
      </c>
      <c r="C1137" s="5">
        <f>MONTH(DIM_SEARCHDATE[[#This Row],[SearchDate]])</f>
        <v>11</v>
      </c>
      <c r="D1137" s="5">
        <f>DAY(DIM_SEARCHDATE[[#This Row],[SearchDate]])</f>
        <v>28</v>
      </c>
      <c r="E1137" s="5">
        <f t="shared" si="17"/>
        <v>1</v>
      </c>
    </row>
    <row r="1138" spans="1:5" x14ac:dyDescent="0.2">
      <c r="A1138" s="31">
        <f>INT(DT!A1412)</f>
        <v>44530</v>
      </c>
      <c r="B1138" s="5">
        <f>YEAR(DIM_SEARCHDATE[[#This Row],[SearchDate]])</f>
        <v>2021</v>
      </c>
      <c r="C1138" s="5">
        <f>MONTH(DIM_SEARCHDATE[[#This Row],[SearchDate]])</f>
        <v>11</v>
      </c>
      <c r="D1138" s="5">
        <f>DAY(DIM_SEARCHDATE[[#This Row],[SearchDate]])</f>
        <v>30</v>
      </c>
      <c r="E1138" s="5">
        <f t="shared" si="17"/>
        <v>0</v>
      </c>
    </row>
    <row r="1139" spans="1:5" x14ac:dyDescent="0.2">
      <c r="A1139" s="31">
        <f>INT(DT!A2168)</f>
        <v>44531</v>
      </c>
      <c r="B1139" s="5">
        <f>YEAR(DIM_SEARCHDATE[[#This Row],[SearchDate]])</f>
        <v>2021</v>
      </c>
      <c r="C1139" s="5">
        <f>MONTH(DIM_SEARCHDATE[[#This Row],[SearchDate]])</f>
        <v>12</v>
      </c>
      <c r="D1139" s="5">
        <f>DAY(DIM_SEARCHDATE[[#This Row],[SearchDate]])</f>
        <v>1</v>
      </c>
      <c r="E1139" s="5">
        <f t="shared" si="17"/>
        <v>0</v>
      </c>
    </row>
    <row r="1140" spans="1:5" x14ac:dyDescent="0.2">
      <c r="A1140" s="31">
        <f>INT(DT!A2640)</f>
        <v>44532</v>
      </c>
      <c r="B1140" s="5">
        <f>YEAR(DIM_SEARCHDATE[[#This Row],[SearchDate]])</f>
        <v>2021</v>
      </c>
      <c r="C1140" s="5">
        <f>MONTH(DIM_SEARCHDATE[[#This Row],[SearchDate]])</f>
        <v>12</v>
      </c>
      <c r="D1140" s="5">
        <f>DAY(DIM_SEARCHDATE[[#This Row],[SearchDate]])</f>
        <v>2</v>
      </c>
      <c r="E1140" s="5">
        <f t="shared" si="17"/>
        <v>0</v>
      </c>
    </row>
    <row r="1141" spans="1:5" x14ac:dyDescent="0.2">
      <c r="A1141" s="31">
        <f>INT(DT!A2766)</f>
        <v>44533</v>
      </c>
      <c r="B1141" s="5">
        <f>YEAR(DIM_SEARCHDATE[[#This Row],[SearchDate]])</f>
        <v>2021</v>
      </c>
      <c r="C1141" s="5">
        <f>MONTH(DIM_SEARCHDATE[[#This Row],[SearchDate]])</f>
        <v>12</v>
      </c>
      <c r="D1141" s="5">
        <f>DAY(DIM_SEARCHDATE[[#This Row],[SearchDate]])</f>
        <v>3</v>
      </c>
      <c r="E1141" s="5">
        <f t="shared" si="17"/>
        <v>0</v>
      </c>
    </row>
    <row r="1142" spans="1:5" x14ac:dyDescent="0.2">
      <c r="A1142" s="31">
        <f>INT(DT!A2379)</f>
        <v>44536</v>
      </c>
      <c r="B1142" s="5">
        <f>YEAR(DIM_SEARCHDATE[[#This Row],[SearchDate]])</f>
        <v>2021</v>
      </c>
      <c r="C1142" s="5">
        <f>MONTH(DIM_SEARCHDATE[[#This Row],[SearchDate]])</f>
        <v>12</v>
      </c>
      <c r="D1142" s="5">
        <f>DAY(DIM_SEARCHDATE[[#This Row],[SearchDate]])</f>
        <v>6</v>
      </c>
      <c r="E1142" s="5">
        <f t="shared" si="17"/>
        <v>0</v>
      </c>
    </row>
    <row r="1143" spans="1:5" x14ac:dyDescent="0.2">
      <c r="A1143" s="31">
        <f>INT(DT!A1602)</f>
        <v>44537</v>
      </c>
      <c r="B1143" s="5">
        <f>YEAR(DIM_SEARCHDATE[[#This Row],[SearchDate]])</f>
        <v>2021</v>
      </c>
      <c r="C1143" s="5">
        <f>MONTH(DIM_SEARCHDATE[[#This Row],[SearchDate]])</f>
        <v>12</v>
      </c>
      <c r="D1143" s="5">
        <f>DAY(DIM_SEARCHDATE[[#This Row],[SearchDate]])</f>
        <v>7</v>
      </c>
      <c r="E1143" s="5">
        <f t="shared" si="17"/>
        <v>0</v>
      </c>
    </row>
    <row r="1144" spans="1:5" x14ac:dyDescent="0.2">
      <c r="A1144" s="31">
        <f>INT(DT!A2713)</f>
        <v>44538</v>
      </c>
      <c r="B1144" s="5">
        <f>YEAR(DIM_SEARCHDATE[[#This Row],[SearchDate]])</f>
        <v>2021</v>
      </c>
      <c r="C1144" s="5">
        <f>MONTH(DIM_SEARCHDATE[[#This Row],[SearchDate]])</f>
        <v>12</v>
      </c>
      <c r="D1144" s="5">
        <f>DAY(DIM_SEARCHDATE[[#This Row],[SearchDate]])</f>
        <v>8</v>
      </c>
      <c r="E1144" s="5">
        <f t="shared" si="17"/>
        <v>0</v>
      </c>
    </row>
    <row r="1145" spans="1:5" x14ac:dyDescent="0.2">
      <c r="A1145" s="31">
        <f>INT(DT!A1649)</f>
        <v>44540</v>
      </c>
      <c r="B1145" s="5">
        <f>YEAR(DIM_SEARCHDATE[[#This Row],[SearchDate]])</f>
        <v>2021</v>
      </c>
      <c r="C1145" s="5">
        <f>MONTH(DIM_SEARCHDATE[[#This Row],[SearchDate]])</f>
        <v>12</v>
      </c>
      <c r="D1145" s="5">
        <f>DAY(DIM_SEARCHDATE[[#This Row],[SearchDate]])</f>
        <v>10</v>
      </c>
      <c r="E1145" s="5">
        <f t="shared" si="17"/>
        <v>0</v>
      </c>
    </row>
    <row r="1146" spans="1:5" x14ac:dyDescent="0.2">
      <c r="A1146" s="31">
        <f>INT(DT!A2334)</f>
        <v>44541</v>
      </c>
      <c r="B1146" s="5">
        <f>YEAR(DIM_SEARCHDATE[[#This Row],[SearchDate]])</f>
        <v>2021</v>
      </c>
      <c r="C1146" s="5">
        <f>MONTH(DIM_SEARCHDATE[[#This Row],[SearchDate]])</f>
        <v>12</v>
      </c>
      <c r="D1146" s="5">
        <f>DAY(DIM_SEARCHDATE[[#This Row],[SearchDate]])</f>
        <v>11</v>
      </c>
      <c r="E1146" s="5">
        <f t="shared" si="17"/>
        <v>1</v>
      </c>
    </row>
    <row r="1147" spans="1:5" x14ac:dyDescent="0.2">
      <c r="A1147" s="31">
        <f>INT(DT!A757)</f>
        <v>44544</v>
      </c>
      <c r="B1147" s="5">
        <f>YEAR(DIM_SEARCHDATE[[#This Row],[SearchDate]])</f>
        <v>2021</v>
      </c>
      <c r="C1147" s="5">
        <f>MONTH(DIM_SEARCHDATE[[#This Row],[SearchDate]])</f>
        <v>12</v>
      </c>
      <c r="D1147" s="5">
        <f>DAY(DIM_SEARCHDATE[[#This Row],[SearchDate]])</f>
        <v>14</v>
      </c>
      <c r="E1147" s="5">
        <f t="shared" si="17"/>
        <v>0</v>
      </c>
    </row>
    <row r="1148" spans="1:5" x14ac:dyDescent="0.2">
      <c r="A1148" s="31">
        <f>INT(DT!A2342)</f>
        <v>44547</v>
      </c>
      <c r="B1148" s="5">
        <f>YEAR(DIM_SEARCHDATE[[#This Row],[SearchDate]])</f>
        <v>2021</v>
      </c>
      <c r="C1148" s="5">
        <f>MONTH(DIM_SEARCHDATE[[#This Row],[SearchDate]])</f>
        <v>12</v>
      </c>
      <c r="D1148" s="5">
        <f>DAY(DIM_SEARCHDATE[[#This Row],[SearchDate]])</f>
        <v>17</v>
      </c>
      <c r="E1148" s="5">
        <f t="shared" si="17"/>
        <v>0</v>
      </c>
    </row>
    <row r="1149" spans="1:5" x14ac:dyDescent="0.2">
      <c r="A1149" s="31">
        <f>INT(DT!A2782)</f>
        <v>44548</v>
      </c>
      <c r="B1149" s="5">
        <f>YEAR(DIM_SEARCHDATE[[#This Row],[SearchDate]])</f>
        <v>2021</v>
      </c>
      <c r="C1149" s="5">
        <f>MONTH(DIM_SEARCHDATE[[#This Row],[SearchDate]])</f>
        <v>12</v>
      </c>
      <c r="D1149" s="5">
        <f>DAY(DIM_SEARCHDATE[[#This Row],[SearchDate]])</f>
        <v>18</v>
      </c>
      <c r="E1149" s="5">
        <f t="shared" si="17"/>
        <v>1</v>
      </c>
    </row>
    <row r="1150" spans="1:5" x14ac:dyDescent="0.2">
      <c r="A1150" s="31">
        <f>INT(DT!A755)</f>
        <v>44549</v>
      </c>
      <c r="B1150" s="5">
        <f>YEAR(DIM_SEARCHDATE[[#This Row],[SearchDate]])</f>
        <v>2021</v>
      </c>
      <c r="C1150" s="5">
        <f>MONTH(DIM_SEARCHDATE[[#This Row],[SearchDate]])</f>
        <v>12</v>
      </c>
      <c r="D1150" s="5">
        <f>DAY(DIM_SEARCHDATE[[#This Row],[SearchDate]])</f>
        <v>19</v>
      </c>
      <c r="E1150" s="5">
        <f t="shared" si="17"/>
        <v>1</v>
      </c>
    </row>
    <row r="1151" spans="1:5" x14ac:dyDescent="0.2">
      <c r="A1151" s="31">
        <f>INT(DT!A714)</f>
        <v>44553</v>
      </c>
      <c r="B1151" s="5">
        <f>YEAR(DIM_SEARCHDATE[[#This Row],[SearchDate]])</f>
        <v>2021</v>
      </c>
      <c r="C1151" s="5">
        <f>MONTH(DIM_SEARCHDATE[[#This Row],[SearchDate]])</f>
        <v>12</v>
      </c>
      <c r="D1151" s="5">
        <f>DAY(DIM_SEARCHDATE[[#This Row],[SearchDate]])</f>
        <v>23</v>
      </c>
      <c r="E1151" s="5">
        <f t="shared" si="17"/>
        <v>0</v>
      </c>
    </row>
    <row r="1152" spans="1:5" x14ac:dyDescent="0.2">
      <c r="A1152" s="31">
        <f>INT(DT!A3225)</f>
        <v>44558</v>
      </c>
      <c r="B1152" s="5">
        <f>YEAR(DIM_SEARCHDATE[[#This Row],[SearchDate]])</f>
        <v>2021</v>
      </c>
      <c r="C1152" s="5">
        <f>MONTH(DIM_SEARCHDATE[[#This Row],[SearchDate]])</f>
        <v>12</v>
      </c>
      <c r="D1152" s="5">
        <f>DAY(DIM_SEARCHDATE[[#This Row],[SearchDate]])</f>
        <v>28</v>
      </c>
      <c r="E1152" s="5">
        <f t="shared" si="17"/>
        <v>0</v>
      </c>
    </row>
    <row r="1153" spans="1:5" x14ac:dyDescent="0.2">
      <c r="A1153" s="31">
        <f>INT(DT!A221)</f>
        <v>44559</v>
      </c>
      <c r="B1153" s="5">
        <f>YEAR(DIM_SEARCHDATE[[#This Row],[SearchDate]])</f>
        <v>2021</v>
      </c>
      <c r="C1153" s="5">
        <f>MONTH(DIM_SEARCHDATE[[#This Row],[SearchDate]])</f>
        <v>12</v>
      </c>
      <c r="D1153" s="5">
        <f>DAY(DIM_SEARCHDATE[[#This Row],[SearchDate]])</f>
        <v>29</v>
      </c>
      <c r="E1153" s="5">
        <f t="shared" si="17"/>
        <v>0</v>
      </c>
    </row>
    <row r="1154" spans="1:5" x14ac:dyDescent="0.2">
      <c r="A1154" s="31">
        <f>INT(DT!A1250)</f>
        <v>44560</v>
      </c>
      <c r="B1154" s="5">
        <f>YEAR(DIM_SEARCHDATE[[#This Row],[SearchDate]])</f>
        <v>2021</v>
      </c>
      <c r="C1154" s="5">
        <f>MONTH(DIM_SEARCHDATE[[#This Row],[SearchDate]])</f>
        <v>12</v>
      </c>
      <c r="D1154" s="5">
        <f>DAY(DIM_SEARCHDATE[[#This Row],[SearchDate]])</f>
        <v>30</v>
      </c>
      <c r="E1154" s="5">
        <f t="shared" ref="E1154:E1217" si="18">IF(WEEKDAY(A1154, 2) &gt; 5, 1, 0)</f>
        <v>0</v>
      </c>
    </row>
    <row r="1155" spans="1:5" x14ac:dyDescent="0.2">
      <c r="A1155" s="31">
        <f>INT(DT!A2355)</f>
        <v>44562</v>
      </c>
      <c r="B1155" s="5">
        <f>YEAR(DIM_SEARCHDATE[[#This Row],[SearchDate]])</f>
        <v>2022</v>
      </c>
      <c r="C1155" s="5">
        <f>MONTH(DIM_SEARCHDATE[[#This Row],[SearchDate]])</f>
        <v>1</v>
      </c>
      <c r="D1155" s="5">
        <f>DAY(DIM_SEARCHDATE[[#This Row],[SearchDate]])</f>
        <v>1</v>
      </c>
      <c r="E1155" s="5">
        <f t="shared" si="18"/>
        <v>1</v>
      </c>
    </row>
    <row r="1156" spans="1:5" x14ac:dyDescent="0.2">
      <c r="A1156" s="31">
        <f>INT(DT!A611)</f>
        <v>44563</v>
      </c>
      <c r="B1156" s="5">
        <f>YEAR(DIM_SEARCHDATE[[#This Row],[SearchDate]])</f>
        <v>2022</v>
      </c>
      <c r="C1156" s="5">
        <f>MONTH(DIM_SEARCHDATE[[#This Row],[SearchDate]])</f>
        <v>1</v>
      </c>
      <c r="D1156" s="5">
        <f>DAY(DIM_SEARCHDATE[[#This Row],[SearchDate]])</f>
        <v>2</v>
      </c>
      <c r="E1156" s="5">
        <f t="shared" si="18"/>
        <v>1</v>
      </c>
    </row>
    <row r="1157" spans="1:5" x14ac:dyDescent="0.2">
      <c r="A1157" s="31">
        <f>INT(DT!A1665)</f>
        <v>44564</v>
      </c>
      <c r="B1157" s="5">
        <f>YEAR(DIM_SEARCHDATE[[#This Row],[SearchDate]])</f>
        <v>2022</v>
      </c>
      <c r="C1157" s="5">
        <f>MONTH(DIM_SEARCHDATE[[#This Row],[SearchDate]])</f>
        <v>1</v>
      </c>
      <c r="D1157" s="5">
        <f>DAY(DIM_SEARCHDATE[[#This Row],[SearchDate]])</f>
        <v>3</v>
      </c>
      <c r="E1157" s="5">
        <f t="shared" si="18"/>
        <v>0</v>
      </c>
    </row>
    <row r="1158" spans="1:5" x14ac:dyDescent="0.2">
      <c r="A1158" s="31">
        <f>INT(DT!A1954)</f>
        <v>44565</v>
      </c>
      <c r="B1158" s="5">
        <f>YEAR(DIM_SEARCHDATE[[#This Row],[SearchDate]])</f>
        <v>2022</v>
      </c>
      <c r="C1158" s="5">
        <f>MONTH(DIM_SEARCHDATE[[#This Row],[SearchDate]])</f>
        <v>1</v>
      </c>
      <c r="D1158" s="5">
        <f>DAY(DIM_SEARCHDATE[[#This Row],[SearchDate]])</f>
        <v>4</v>
      </c>
      <c r="E1158" s="5">
        <f t="shared" si="18"/>
        <v>0</v>
      </c>
    </row>
    <row r="1159" spans="1:5" x14ac:dyDescent="0.2">
      <c r="A1159" s="31">
        <f>INT(DT!A116)</f>
        <v>44567</v>
      </c>
      <c r="B1159" s="5">
        <f>YEAR(DIM_SEARCHDATE[[#This Row],[SearchDate]])</f>
        <v>2022</v>
      </c>
      <c r="C1159" s="5">
        <f>MONTH(DIM_SEARCHDATE[[#This Row],[SearchDate]])</f>
        <v>1</v>
      </c>
      <c r="D1159" s="5">
        <f>DAY(DIM_SEARCHDATE[[#This Row],[SearchDate]])</f>
        <v>6</v>
      </c>
      <c r="E1159" s="5">
        <f t="shared" si="18"/>
        <v>0</v>
      </c>
    </row>
    <row r="1160" spans="1:5" x14ac:dyDescent="0.2">
      <c r="A1160" s="31">
        <f>INT(DT!A749)</f>
        <v>44569</v>
      </c>
      <c r="B1160" s="5">
        <f>YEAR(DIM_SEARCHDATE[[#This Row],[SearchDate]])</f>
        <v>2022</v>
      </c>
      <c r="C1160" s="5">
        <f>MONTH(DIM_SEARCHDATE[[#This Row],[SearchDate]])</f>
        <v>1</v>
      </c>
      <c r="D1160" s="5">
        <f>DAY(DIM_SEARCHDATE[[#This Row],[SearchDate]])</f>
        <v>8</v>
      </c>
      <c r="E1160" s="5">
        <f t="shared" si="18"/>
        <v>1</v>
      </c>
    </row>
    <row r="1161" spans="1:5" x14ac:dyDescent="0.2">
      <c r="A1161" s="31">
        <f>INT(DT!A838)</f>
        <v>44570</v>
      </c>
      <c r="B1161" s="5">
        <f>YEAR(DIM_SEARCHDATE[[#This Row],[SearchDate]])</f>
        <v>2022</v>
      </c>
      <c r="C1161" s="5">
        <f>MONTH(DIM_SEARCHDATE[[#This Row],[SearchDate]])</f>
        <v>1</v>
      </c>
      <c r="D1161" s="5">
        <f>DAY(DIM_SEARCHDATE[[#This Row],[SearchDate]])</f>
        <v>9</v>
      </c>
      <c r="E1161" s="5">
        <f t="shared" si="18"/>
        <v>1</v>
      </c>
    </row>
    <row r="1162" spans="1:5" x14ac:dyDescent="0.2">
      <c r="A1162" s="31">
        <f>INT(DT!A274)</f>
        <v>44571</v>
      </c>
      <c r="B1162" s="5">
        <f>YEAR(DIM_SEARCHDATE[[#This Row],[SearchDate]])</f>
        <v>2022</v>
      </c>
      <c r="C1162" s="5">
        <f>MONTH(DIM_SEARCHDATE[[#This Row],[SearchDate]])</f>
        <v>1</v>
      </c>
      <c r="D1162" s="5">
        <f>DAY(DIM_SEARCHDATE[[#This Row],[SearchDate]])</f>
        <v>10</v>
      </c>
      <c r="E1162" s="5">
        <f t="shared" si="18"/>
        <v>0</v>
      </c>
    </row>
    <row r="1163" spans="1:5" x14ac:dyDescent="0.2">
      <c r="A1163" s="31">
        <f>INT(DT!A869)</f>
        <v>44573</v>
      </c>
      <c r="B1163" s="5">
        <f>YEAR(DIM_SEARCHDATE[[#This Row],[SearchDate]])</f>
        <v>2022</v>
      </c>
      <c r="C1163" s="5">
        <f>MONTH(DIM_SEARCHDATE[[#This Row],[SearchDate]])</f>
        <v>1</v>
      </c>
      <c r="D1163" s="5">
        <f>DAY(DIM_SEARCHDATE[[#This Row],[SearchDate]])</f>
        <v>12</v>
      </c>
      <c r="E1163" s="5">
        <f t="shared" si="18"/>
        <v>0</v>
      </c>
    </row>
    <row r="1164" spans="1:5" x14ac:dyDescent="0.2">
      <c r="A1164" s="31">
        <f>INT(DT!A1266)</f>
        <v>44575</v>
      </c>
      <c r="B1164" s="5">
        <f>YEAR(DIM_SEARCHDATE[[#This Row],[SearchDate]])</f>
        <v>2022</v>
      </c>
      <c r="C1164" s="5">
        <f>MONTH(DIM_SEARCHDATE[[#This Row],[SearchDate]])</f>
        <v>1</v>
      </c>
      <c r="D1164" s="5">
        <f>DAY(DIM_SEARCHDATE[[#This Row],[SearchDate]])</f>
        <v>14</v>
      </c>
      <c r="E1164" s="5">
        <f t="shared" si="18"/>
        <v>0</v>
      </c>
    </row>
    <row r="1165" spans="1:5" x14ac:dyDescent="0.2">
      <c r="A1165" s="31">
        <f>INT(DT!A1290)</f>
        <v>44577</v>
      </c>
      <c r="B1165" s="5">
        <f>YEAR(DIM_SEARCHDATE[[#This Row],[SearchDate]])</f>
        <v>2022</v>
      </c>
      <c r="C1165" s="5">
        <f>MONTH(DIM_SEARCHDATE[[#This Row],[SearchDate]])</f>
        <v>1</v>
      </c>
      <c r="D1165" s="5">
        <f>DAY(DIM_SEARCHDATE[[#This Row],[SearchDate]])</f>
        <v>16</v>
      </c>
      <c r="E1165" s="5">
        <f t="shared" si="18"/>
        <v>1</v>
      </c>
    </row>
    <row r="1166" spans="1:5" x14ac:dyDescent="0.2">
      <c r="A1166" s="31">
        <f>INT(DT!A2520)</f>
        <v>44582</v>
      </c>
      <c r="B1166" s="5">
        <f>YEAR(DIM_SEARCHDATE[[#This Row],[SearchDate]])</f>
        <v>2022</v>
      </c>
      <c r="C1166" s="5">
        <f>MONTH(DIM_SEARCHDATE[[#This Row],[SearchDate]])</f>
        <v>1</v>
      </c>
      <c r="D1166" s="5">
        <f>DAY(DIM_SEARCHDATE[[#This Row],[SearchDate]])</f>
        <v>21</v>
      </c>
      <c r="E1166" s="5">
        <f t="shared" si="18"/>
        <v>0</v>
      </c>
    </row>
    <row r="1167" spans="1:5" x14ac:dyDescent="0.2">
      <c r="A1167" s="31">
        <f>INT(DT!A1106)</f>
        <v>44583</v>
      </c>
      <c r="B1167" s="5">
        <f>YEAR(DIM_SEARCHDATE[[#This Row],[SearchDate]])</f>
        <v>2022</v>
      </c>
      <c r="C1167" s="5">
        <f>MONTH(DIM_SEARCHDATE[[#This Row],[SearchDate]])</f>
        <v>1</v>
      </c>
      <c r="D1167" s="5">
        <f>DAY(DIM_SEARCHDATE[[#This Row],[SearchDate]])</f>
        <v>22</v>
      </c>
      <c r="E1167" s="5">
        <f t="shared" si="18"/>
        <v>1</v>
      </c>
    </row>
    <row r="1168" spans="1:5" x14ac:dyDescent="0.2">
      <c r="A1168" s="31">
        <f>INT(DT!A1991)</f>
        <v>44584</v>
      </c>
      <c r="B1168" s="5">
        <f>YEAR(DIM_SEARCHDATE[[#This Row],[SearchDate]])</f>
        <v>2022</v>
      </c>
      <c r="C1168" s="5">
        <f>MONTH(DIM_SEARCHDATE[[#This Row],[SearchDate]])</f>
        <v>1</v>
      </c>
      <c r="D1168" s="5">
        <f>DAY(DIM_SEARCHDATE[[#This Row],[SearchDate]])</f>
        <v>23</v>
      </c>
      <c r="E1168" s="5">
        <f t="shared" si="18"/>
        <v>1</v>
      </c>
    </row>
    <row r="1169" spans="1:5" x14ac:dyDescent="0.2">
      <c r="A1169" s="31">
        <f>INT(DT!A1039)</f>
        <v>44588</v>
      </c>
      <c r="B1169" s="5">
        <f>YEAR(DIM_SEARCHDATE[[#This Row],[SearchDate]])</f>
        <v>2022</v>
      </c>
      <c r="C1169" s="5">
        <f>MONTH(DIM_SEARCHDATE[[#This Row],[SearchDate]])</f>
        <v>1</v>
      </c>
      <c r="D1169" s="5">
        <f>DAY(DIM_SEARCHDATE[[#This Row],[SearchDate]])</f>
        <v>27</v>
      </c>
      <c r="E1169" s="5">
        <f t="shared" si="18"/>
        <v>0</v>
      </c>
    </row>
    <row r="1170" spans="1:5" x14ac:dyDescent="0.2">
      <c r="A1170" s="31">
        <f>INT(DT!A2849)</f>
        <v>44589</v>
      </c>
      <c r="B1170" s="5">
        <f>YEAR(DIM_SEARCHDATE[[#This Row],[SearchDate]])</f>
        <v>2022</v>
      </c>
      <c r="C1170" s="5">
        <f>MONTH(DIM_SEARCHDATE[[#This Row],[SearchDate]])</f>
        <v>1</v>
      </c>
      <c r="D1170" s="5">
        <f>DAY(DIM_SEARCHDATE[[#This Row],[SearchDate]])</f>
        <v>28</v>
      </c>
      <c r="E1170" s="5">
        <f t="shared" si="18"/>
        <v>0</v>
      </c>
    </row>
    <row r="1171" spans="1:5" x14ac:dyDescent="0.2">
      <c r="A1171" s="31">
        <f>INT(DT!A429)</f>
        <v>44590</v>
      </c>
      <c r="B1171" s="5">
        <f>YEAR(DIM_SEARCHDATE[[#This Row],[SearchDate]])</f>
        <v>2022</v>
      </c>
      <c r="C1171" s="5">
        <f>MONTH(DIM_SEARCHDATE[[#This Row],[SearchDate]])</f>
        <v>1</v>
      </c>
      <c r="D1171" s="5">
        <f>DAY(DIM_SEARCHDATE[[#This Row],[SearchDate]])</f>
        <v>29</v>
      </c>
      <c r="E1171" s="5">
        <f t="shared" si="18"/>
        <v>1</v>
      </c>
    </row>
    <row r="1172" spans="1:5" x14ac:dyDescent="0.2">
      <c r="A1172" s="31">
        <f>INT(DT!A2507)</f>
        <v>44591</v>
      </c>
      <c r="B1172" s="5">
        <f>YEAR(DIM_SEARCHDATE[[#This Row],[SearchDate]])</f>
        <v>2022</v>
      </c>
      <c r="C1172" s="5">
        <f>MONTH(DIM_SEARCHDATE[[#This Row],[SearchDate]])</f>
        <v>1</v>
      </c>
      <c r="D1172" s="5">
        <f>DAY(DIM_SEARCHDATE[[#This Row],[SearchDate]])</f>
        <v>30</v>
      </c>
      <c r="E1172" s="5">
        <f t="shared" si="18"/>
        <v>1</v>
      </c>
    </row>
    <row r="1173" spans="1:5" x14ac:dyDescent="0.2">
      <c r="A1173" s="31">
        <f>INT(DT!A27)</f>
        <v>44593</v>
      </c>
      <c r="B1173" s="5">
        <f>YEAR(DIM_SEARCHDATE[[#This Row],[SearchDate]])</f>
        <v>2022</v>
      </c>
      <c r="C1173" s="5">
        <f>MONTH(DIM_SEARCHDATE[[#This Row],[SearchDate]])</f>
        <v>2</v>
      </c>
      <c r="D1173" s="5">
        <f>DAY(DIM_SEARCHDATE[[#This Row],[SearchDate]])</f>
        <v>1</v>
      </c>
      <c r="E1173" s="5">
        <f t="shared" si="18"/>
        <v>0</v>
      </c>
    </row>
    <row r="1174" spans="1:5" x14ac:dyDescent="0.2">
      <c r="A1174" s="31">
        <f>INT(DT!A631)</f>
        <v>44594</v>
      </c>
      <c r="B1174" s="5">
        <f>YEAR(DIM_SEARCHDATE[[#This Row],[SearchDate]])</f>
        <v>2022</v>
      </c>
      <c r="C1174" s="5">
        <f>MONTH(DIM_SEARCHDATE[[#This Row],[SearchDate]])</f>
        <v>2</v>
      </c>
      <c r="D1174" s="5">
        <f>DAY(DIM_SEARCHDATE[[#This Row],[SearchDate]])</f>
        <v>2</v>
      </c>
      <c r="E1174" s="5">
        <f t="shared" si="18"/>
        <v>0</v>
      </c>
    </row>
    <row r="1175" spans="1:5" x14ac:dyDescent="0.2">
      <c r="A1175" s="31">
        <f>INT(DT!A2305)</f>
        <v>44595</v>
      </c>
      <c r="B1175" s="5">
        <f>YEAR(DIM_SEARCHDATE[[#This Row],[SearchDate]])</f>
        <v>2022</v>
      </c>
      <c r="C1175" s="5">
        <f>MONTH(DIM_SEARCHDATE[[#This Row],[SearchDate]])</f>
        <v>2</v>
      </c>
      <c r="D1175" s="5">
        <f>DAY(DIM_SEARCHDATE[[#This Row],[SearchDate]])</f>
        <v>3</v>
      </c>
      <c r="E1175" s="5">
        <f t="shared" si="18"/>
        <v>0</v>
      </c>
    </row>
    <row r="1176" spans="1:5" x14ac:dyDescent="0.2">
      <c r="A1176" s="31">
        <f>INT(DT!A241)</f>
        <v>44596</v>
      </c>
      <c r="B1176" s="5">
        <f>YEAR(DIM_SEARCHDATE[[#This Row],[SearchDate]])</f>
        <v>2022</v>
      </c>
      <c r="C1176" s="5">
        <f>MONTH(DIM_SEARCHDATE[[#This Row],[SearchDate]])</f>
        <v>2</v>
      </c>
      <c r="D1176" s="5">
        <f>DAY(DIM_SEARCHDATE[[#This Row],[SearchDate]])</f>
        <v>4</v>
      </c>
      <c r="E1176" s="5">
        <f t="shared" si="18"/>
        <v>0</v>
      </c>
    </row>
    <row r="1177" spans="1:5" x14ac:dyDescent="0.2">
      <c r="A1177" s="31">
        <f>INT(DT!A21)</f>
        <v>44597</v>
      </c>
      <c r="B1177" s="5">
        <f>YEAR(DIM_SEARCHDATE[[#This Row],[SearchDate]])</f>
        <v>2022</v>
      </c>
      <c r="C1177" s="5">
        <f>MONTH(DIM_SEARCHDATE[[#This Row],[SearchDate]])</f>
        <v>2</v>
      </c>
      <c r="D1177" s="5">
        <f>DAY(DIM_SEARCHDATE[[#This Row],[SearchDate]])</f>
        <v>5</v>
      </c>
      <c r="E1177" s="5">
        <f t="shared" si="18"/>
        <v>1</v>
      </c>
    </row>
    <row r="1178" spans="1:5" x14ac:dyDescent="0.2">
      <c r="A1178" s="31">
        <f>INT(DT!A182)</f>
        <v>44599</v>
      </c>
      <c r="B1178" s="5">
        <f>YEAR(DIM_SEARCHDATE[[#This Row],[SearchDate]])</f>
        <v>2022</v>
      </c>
      <c r="C1178" s="5">
        <f>MONTH(DIM_SEARCHDATE[[#This Row],[SearchDate]])</f>
        <v>2</v>
      </c>
      <c r="D1178" s="5">
        <f>DAY(DIM_SEARCHDATE[[#This Row],[SearchDate]])</f>
        <v>7</v>
      </c>
      <c r="E1178" s="5">
        <f t="shared" si="18"/>
        <v>0</v>
      </c>
    </row>
    <row r="1179" spans="1:5" x14ac:dyDescent="0.2">
      <c r="A1179" s="31">
        <f>INT(DT!A1695)</f>
        <v>44601</v>
      </c>
      <c r="B1179" s="5">
        <f>YEAR(DIM_SEARCHDATE[[#This Row],[SearchDate]])</f>
        <v>2022</v>
      </c>
      <c r="C1179" s="5">
        <f>MONTH(DIM_SEARCHDATE[[#This Row],[SearchDate]])</f>
        <v>2</v>
      </c>
      <c r="D1179" s="5">
        <f>DAY(DIM_SEARCHDATE[[#This Row],[SearchDate]])</f>
        <v>9</v>
      </c>
      <c r="E1179" s="5">
        <f t="shared" si="18"/>
        <v>0</v>
      </c>
    </row>
    <row r="1180" spans="1:5" x14ac:dyDescent="0.2">
      <c r="A1180" s="31">
        <f>INT(DT!A295)</f>
        <v>44602</v>
      </c>
      <c r="B1180" s="5">
        <f>YEAR(DIM_SEARCHDATE[[#This Row],[SearchDate]])</f>
        <v>2022</v>
      </c>
      <c r="C1180" s="5">
        <f>MONTH(DIM_SEARCHDATE[[#This Row],[SearchDate]])</f>
        <v>2</v>
      </c>
      <c r="D1180" s="5">
        <f>DAY(DIM_SEARCHDATE[[#This Row],[SearchDate]])</f>
        <v>10</v>
      </c>
      <c r="E1180" s="5">
        <f t="shared" si="18"/>
        <v>0</v>
      </c>
    </row>
    <row r="1181" spans="1:5" x14ac:dyDescent="0.2">
      <c r="A1181" s="31">
        <f>INT(DT!A284)</f>
        <v>44603</v>
      </c>
      <c r="B1181" s="5">
        <f>YEAR(DIM_SEARCHDATE[[#This Row],[SearchDate]])</f>
        <v>2022</v>
      </c>
      <c r="C1181" s="5">
        <f>MONTH(DIM_SEARCHDATE[[#This Row],[SearchDate]])</f>
        <v>2</v>
      </c>
      <c r="D1181" s="5">
        <f>DAY(DIM_SEARCHDATE[[#This Row],[SearchDate]])</f>
        <v>11</v>
      </c>
      <c r="E1181" s="5">
        <f t="shared" si="18"/>
        <v>0</v>
      </c>
    </row>
    <row r="1182" spans="1:5" x14ac:dyDescent="0.2">
      <c r="A1182" s="31">
        <f>INT(DT!A75)</f>
        <v>44605</v>
      </c>
      <c r="B1182" s="5">
        <f>YEAR(DIM_SEARCHDATE[[#This Row],[SearchDate]])</f>
        <v>2022</v>
      </c>
      <c r="C1182" s="5">
        <f>MONTH(DIM_SEARCHDATE[[#This Row],[SearchDate]])</f>
        <v>2</v>
      </c>
      <c r="D1182" s="5">
        <f>DAY(DIM_SEARCHDATE[[#This Row],[SearchDate]])</f>
        <v>13</v>
      </c>
      <c r="E1182" s="5">
        <f t="shared" si="18"/>
        <v>1</v>
      </c>
    </row>
    <row r="1183" spans="1:5" x14ac:dyDescent="0.2">
      <c r="A1183" s="31">
        <f>INT(DT!A2780)</f>
        <v>44607</v>
      </c>
      <c r="B1183" s="5">
        <f>YEAR(DIM_SEARCHDATE[[#This Row],[SearchDate]])</f>
        <v>2022</v>
      </c>
      <c r="C1183" s="5">
        <f>MONTH(DIM_SEARCHDATE[[#This Row],[SearchDate]])</f>
        <v>2</v>
      </c>
      <c r="D1183" s="5">
        <f>DAY(DIM_SEARCHDATE[[#This Row],[SearchDate]])</f>
        <v>15</v>
      </c>
      <c r="E1183" s="5">
        <f t="shared" si="18"/>
        <v>0</v>
      </c>
    </row>
    <row r="1184" spans="1:5" x14ac:dyDescent="0.2">
      <c r="A1184" s="31">
        <f>INT(DT!A185)</f>
        <v>44608</v>
      </c>
      <c r="B1184" s="5">
        <f>YEAR(DIM_SEARCHDATE[[#This Row],[SearchDate]])</f>
        <v>2022</v>
      </c>
      <c r="C1184" s="5">
        <f>MONTH(DIM_SEARCHDATE[[#This Row],[SearchDate]])</f>
        <v>2</v>
      </c>
      <c r="D1184" s="5">
        <f>DAY(DIM_SEARCHDATE[[#This Row],[SearchDate]])</f>
        <v>16</v>
      </c>
      <c r="E1184" s="5">
        <f t="shared" si="18"/>
        <v>0</v>
      </c>
    </row>
    <row r="1185" spans="1:5" x14ac:dyDescent="0.2">
      <c r="A1185" s="31">
        <f>INT(DT!A336)</f>
        <v>44611</v>
      </c>
      <c r="B1185" s="5">
        <f>YEAR(DIM_SEARCHDATE[[#This Row],[SearchDate]])</f>
        <v>2022</v>
      </c>
      <c r="C1185" s="5">
        <f>MONTH(DIM_SEARCHDATE[[#This Row],[SearchDate]])</f>
        <v>2</v>
      </c>
      <c r="D1185" s="5">
        <f>DAY(DIM_SEARCHDATE[[#This Row],[SearchDate]])</f>
        <v>19</v>
      </c>
      <c r="E1185" s="5">
        <f t="shared" si="18"/>
        <v>1</v>
      </c>
    </row>
    <row r="1186" spans="1:5" x14ac:dyDescent="0.2">
      <c r="A1186" s="31">
        <f>INT(DT!A286)</f>
        <v>44612</v>
      </c>
      <c r="B1186" s="5">
        <f>YEAR(DIM_SEARCHDATE[[#This Row],[SearchDate]])</f>
        <v>2022</v>
      </c>
      <c r="C1186" s="5">
        <f>MONTH(DIM_SEARCHDATE[[#This Row],[SearchDate]])</f>
        <v>2</v>
      </c>
      <c r="D1186" s="5">
        <f>DAY(DIM_SEARCHDATE[[#This Row],[SearchDate]])</f>
        <v>20</v>
      </c>
      <c r="E1186" s="5">
        <f t="shared" si="18"/>
        <v>1</v>
      </c>
    </row>
    <row r="1187" spans="1:5" x14ac:dyDescent="0.2">
      <c r="A1187" s="31">
        <f>INT(DT!A410)</f>
        <v>44613</v>
      </c>
      <c r="B1187" s="5">
        <f>YEAR(DIM_SEARCHDATE[[#This Row],[SearchDate]])</f>
        <v>2022</v>
      </c>
      <c r="C1187" s="5">
        <f>MONTH(DIM_SEARCHDATE[[#This Row],[SearchDate]])</f>
        <v>2</v>
      </c>
      <c r="D1187" s="5">
        <f>DAY(DIM_SEARCHDATE[[#This Row],[SearchDate]])</f>
        <v>21</v>
      </c>
      <c r="E1187" s="5">
        <f t="shared" si="18"/>
        <v>0</v>
      </c>
    </row>
    <row r="1188" spans="1:5" x14ac:dyDescent="0.2">
      <c r="A1188" s="31">
        <f>INT(DT!A29)</f>
        <v>44614</v>
      </c>
      <c r="B1188" s="5">
        <f>YEAR(DIM_SEARCHDATE[[#This Row],[SearchDate]])</f>
        <v>2022</v>
      </c>
      <c r="C1188" s="5">
        <f>MONTH(DIM_SEARCHDATE[[#This Row],[SearchDate]])</f>
        <v>2</v>
      </c>
      <c r="D1188" s="5">
        <f>DAY(DIM_SEARCHDATE[[#This Row],[SearchDate]])</f>
        <v>22</v>
      </c>
      <c r="E1188" s="5">
        <f t="shared" si="18"/>
        <v>0</v>
      </c>
    </row>
    <row r="1189" spans="1:5" x14ac:dyDescent="0.2">
      <c r="A1189" s="31">
        <f>INT(DT!A1179)</f>
        <v>44615</v>
      </c>
      <c r="B1189" s="5">
        <f>YEAR(DIM_SEARCHDATE[[#This Row],[SearchDate]])</f>
        <v>2022</v>
      </c>
      <c r="C1189" s="5">
        <f>MONTH(DIM_SEARCHDATE[[#This Row],[SearchDate]])</f>
        <v>2</v>
      </c>
      <c r="D1189" s="5">
        <f>DAY(DIM_SEARCHDATE[[#This Row],[SearchDate]])</f>
        <v>23</v>
      </c>
      <c r="E1189" s="5">
        <f t="shared" si="18"/>
        <v>0</v>
      </c>
    </row>
    <row r="1190" spans="1:5" x14ac:dyDescent="0.2">
      <c r="A1190" s="31">
        <f>INT(DT!A2827)</f>
        <v>44616</v>
      </c>
      <c r="B1190" s="5">
        <f>YEAR(DIM_SEARCHDATE[[#This Row],[SearchDate]])</f>
        <v>2022</v>
      </c>
      <c r="C1190" s="5">
        <f>MONTH(DIM_SEARCHDATE[[#This Row],[SearchDate]])</f>
        <v>2</v>
      </c>
      <c r="D1190" s="5">
        <f>DAY(DIM_SEARCHDATE[[#This Row],[SearchDate]])</f>
        <v>24</v>
      </c>
      <c r="E1190" s="5">
        <f t="shared" si="18"/>
        <v>0</v>
      </c>
    </row>
    <row r="1191" spans="1:5" x14ac:dyDescent="0.2">
      <c r="A1191" s="31">
        <f>INT(DT!A2141)</f>
        <v>44617</v>
      </c>
      <c r="B1191" s="5">
        <f>YEAR(DIM_SEARCHDATE[[#This Row],[SearchDate]])</f>
        <v>2022</v>
      </c>
      <c r="C1191" s="5">
        <f>MONTH(DIM_SEARCHDATE[[#This Row],[SearchDate]])</f>
        <v>2</v>
      </c>
      <c r="D1191" s="5">
        <f>DAY(DIM_SEARCHDATE[[#This Row],[SearchDate]])</f>
        <v>25</v>
      </c>
      <c r="E1191" s="5">
        <f t="shared" si="18"/>
        <v>0</v>
      </c>
    </row>
    <row r="1192" spans="1:5" x14ac:dyDescent="0.2">
      <c r="A1192" s="31">
        <f>INT(DT!A466)</f>
        <v>44618</v>
      </c>
      <c r="B1192" s="5">
        <f>YEAR(DIM_SEARCHDATE[[#This Row],[SearchDate]])</f>
        <v>2022</v>
      </c>
      <c r="C1192" s="5">
        <f>MONTH(DIM_SEARCHDATE[[#This Row],[SearchDate]])</f>
        <v>2</v>
      </c>
      <c r="D1192" s="5">
        <f>DAY(DIM_SEARCHDATE[[#This Row],[SearchDate]])</f>
        <v>26</v>
      </c>
      <c r="E1192" s="5">
        <f t="shared" si="18"/>
        <v>1</v>
      </c>
    </row>
    <row r="1193" spans="1:5" x14ac:dyDescent="0.2">
      <c r="A1193" s="31">
        <f>INT(DT!A1399)</f>
        <v>44620</v>
      </c>
      <c r="B1193" s="5">
        <f>YEAR(DIM_SEARCHDATE[[#This Row],[SearchDate]])</f>
        <v>2022</v>
      </c>
      <c r="C1193" s="5">
        <f>MONTH(DIM_SEARCHDATE[[#This Row],[SearchDate]])</f>
        <v>2</v>
      </c>
      <c r="D1193" s="5">
        <f>DAY(DIM_SEARCHDATE[[#This Row],[SearchDate]])</f>
        <v>28</v>
      </c>
      <c r="E1193" s="5">
        <f t="shared" si="18"/>
        <v>0</v>
      </c>
    </row>
    <row r="1194" spans="1:5" x14ac:dyDescent="0.2">
      <c r="A1194" s="31">
        <f>INT(DT!A296)</f>
        <v>44621</v>
      </c>
      <c r="B1194" s="5">
        <f>YEAR(DIM_SEARCHDATE[[#This Row],[SearchDate]])</f>
        <v>2022</v>
      </c>
      <c r="C1194" s="5">
        <f>MONTH(DIM_SEARCHDATE[[#This Row],[SearchDate]])</f>
        <v>3</v>
      </c>
      <c r="D1194" s="5">
        <f>DAY(DIM_SEARCHDATE[[#This Row],[SearchDate]])</f>
        <v>1</v>
      </c>
      <c r="E1194" s="5">
        <f t="shared" si="18"/>
        <v>0</v>
      </c>
    </row>
    <row r="1195" spans="1:5" x14ac:dyDescent="0.2">
      <c r="A1195" s="31">
        <f>INT(DT!A2470)</f>
        <v>44622</v>
      </c>
      <c r="B1195" s="5">
        <f>YEAR(DIM_SEARCHDATE[[#This Row],[SearchDate]])</f>
        <v>2022</v>
      </c>
      <c r="C1195" s="5">
        <f>MONTH(DIM_SEARCHDATE[[#This Row],[SearchDate]])</f>
        <v>3</v>
      </c>
      <c r="D1195" s="5">
        <f>DAY(DIM_SEARCHDATE[[#This Row],[SearchDate]])</f>
        <v>2</v>
      </c>
      <c r="E1195" s="5">
        <f t="shared" si="18"/>
        <v>0</v>
      </c>
    </row>
    <row r="1196" spans="1:5" x14ac:dyDescent="0.2">
      <c r="A1196" s="31">
        <f>INT(DT!A666)</f>
        <v>44623</v>
      </c>
      <c r="B1196" s="5">
        <f>YEAR(DIM_SEARCHDATE[[#This Row],[SearchDate]])</f>
        <v>2022</v>
      </c>
      <c r="C1196" s="5">
        <f>MONTH(DIM_SEARCHDATE[[#This Row],[SearchDate]])</f>
        <v>3</v>
      </c>
      <c r="D1196" s="5">
        <f>DAY(DIM_SEARCHDATE[[#This Row],[SearchDate]])</f>
        <v>3</v>
      </c>
      <c r="E1196" s="5">
        <f t="shared" si="18"/>
        <v>0</v>
      </c>
    </row>
    <row r="1197" spans="1:5" x14ac:dyDescent="0.2">
      <c r="A1197" s="31">
        <f>INT(DT!A1887)</f>
        <v>44624</v>
      </c>
      <c r="B1197" s="5">
        <f>YEAR(DIM_SEARCHDATE[[#This Row],[SearchDate]])</f>
        <v>2022</v>
      </c>
      <c r="C1197" s="5">
        <f>MONTH(DIM_SEARCHDATE[[#This Row],[SearchDate]])</f>
        <v>3</v>
      </c>
      <c r="D1197" s="5">
        <f>DAY(DIM_SEARCHDATE[[#This Row],[SearchDate]])</f>
        <v>4</v>
      </c>
      <c r="E1197" s="5">
        <f t="shared" si="18"/>
        <v>0</v>
      </c>
    </row>
    <row r="1198" spans="1:5" x14ac:dyDescent="0.2">
      <c r="A1198" s="31">
        <f>INT(DT!A763)</f>
        <v>44625</v>
      </c>
      <c r="B1198" s="5">
        <f>YEAR(DIM_SEARCHDATE[[#This Row],[SearchDate]])</f>
        <v>2022</v>
      </c>
      <c r="C1198" s="5">
        <f>MONTH(DIM_SEARCHDATE[[#This Row],[SearchDate]])</f>
        <v>3</v>
      </c>
      <c r="D1198" s="5">
        <f>DAY(DIM_SEARCHDATE[[#This Row],[SearchDate]])</f>
        <v>5</v>
      </c>
      <c r="E1198" s="5">
        <f t="shared" si="18"/>
        <v>1</v>
      </c>
    </row>
    <row r="1199" spans="1:5" x14ac:dyDescent="0.2">
      <c r="A1199" s="31">
        <f>INT(DT!A743)</f>
        <v>44626</v>
      </c>
      <c r="B1199" s="5">
        <f>YEAR(DIM_SEARCHDATE[[#This Row],[SearchDate]])</f>
        <v>2022</v>
      </c>
      <c r="C1199" s="5">
        <f>MONTH(DIM_SEARCHDATE[[#This Row],[SearchDate]])</f>
        <v>3</v>
      </c>
      <c r="D1199" s="5">
        <f>DAY(DIM_SEARCHDATE[[#This Row],[SearchDate]])</f>
        <v>6</v>
      </c>
      <c r="E1199" s="5">
        <f t="shared" si="18"/>
        <v>1</v>
      </c>
    </row>
    <row r="1200" spans="1:5" x14ac:dyDescent="0.2">
      <c r="A1200" s="31">
        <f>INT(DT!A1759)</f>
        <v>44627</v>
      </c>
      <c r="B1200" s="5">
        <f>YEAR(DIM_SEARCHDATE[[#This Row],[SearchDate]])</f>
        <v>2022</v>
      </c>
      <c r="C1200" s="5">
        <f>MONTH(DIM_SEARCHDATE[[#This Row],[SearchDate]])</f>
        <v>3</v>
      </c>
      <c r="D1200" s="5">
        <f>DAY(DIM_SEARCHDATE[[#This Row],[SearchDate]])</f>
        <v>7</v>
      </c>
      <c r="E1200" s="5">
        <f t="shared" si="18"/>
        <v>0</v>
      </c>
    </row>
    <row r="1201" spans="1:5" x14ac:dyDescent="0.2">
      <c r="A1201" s="31">
        <f>INT(DT!A717)</f>
        <v>44628</v>
      </c>
      <c r="B1201" s="5">
        <f>YEAR(DIM_SEARCHDATE[[#This Row],[SearchDate]])</f>
        <v>2022</v>
      </c>
      <c r="C1201" s="5">
        <f>MONTH(DIM_SEARCHDATE[[#This Row],[SearchDate]])</f>
        <v>3</v>
      </c>
      <c r="D1201" s="5">
        <f>DAY(DIM_SEARCHDATE[[#This Row],[SearchDate]])</f>
        <v>8</v>
      </c>
      <c r="E1201" s="5">
        <f t="shared" si="18"/>
        <v>0</v>
      </c>
    </row>
    <row r="1202" spans="1:5" x14ac:dyDescent="0.2">
      <c r="A1202" s="31">
        <f>INT(DT!A404)</f>
        <v>44630</v>
      </c>
      <c r="B1202" s="5">
        <f>YEAR(DIM_SEARCHDATE[[#This Row],[SearchDate]])</f>
        <v>2022</v>
      </c>
      <c r="C1202" s="5">
        <f>MONTH(DIM_SEARCHDATE[[#This Row],[SearchDate]])</f>
        <v>3</v>
      </c>
      <c r="D1202" s="5">
        <f>DAY(DIM_SEARCHDATE[[#This Row],[SearchDate]])</f>
        <v>10</v>
      </c>
      <c r="E1202" s="5">
        <f t="shared" si="18"/>
        <v>0</v>
      </c>
    </row>
    <row r="1203" spans="1:5" x14ac:dyDescent="0.2">
      <c r="A1203" s="31">
        <f>INT(DT!A2138)</f>
        <v>44631</v>
      </c>
      <c r="B1203" s="5">
        <f>YEAR(DIM_SEARCHDATE[[#This Row],[SearchDate]])</f>
        <v>2022</v>
      </c>
      <c r="C1203" s="5">
        <f>MONTH(DIM_SEARCHDATE[[#This Row],[SearchDate]])</f>
        <v>3</v>
      </c>
      <c r="D1203" s="5">
        <f>DAY(DIM_SEARCHDATE[[#This Row],[SearchDate]])</f>
        <v>11</v>
      </c>
      <c r="E1203" s="5">
        <f t="shared" si="18"/>
        <v>0</v>
      </c>
    </row>
    <row r="1204" spans="1:5" x14ac:dyDescent="0.2">
      <c r="A1204" s="31">
        <f>INT(DT!A778)</f>
        <v>44632</v>
      </c>
      <c r="B1204" s="5">
        <f>YEAR(DIM_SEARCHDATE[[#This Row],[SearchDate]])</f>
        <v>2022</v>
      </c>
      <c r="C1204" s="5">
        <f>MONTH(DIM_SEARCHDATE[[#This Row],[SearchDate]])</f>
        <v>3</v>
      </c>
      <c r="D1204" s="5">
        <f>DAY(DIM_SEARCHDATE[[#This Row],[SearchDate]])</f>
        <v>12</v>
      </c>
      <c r="E1204" s="5">
        <f t="shared" si="18"/>
        <v>1</v>
      </c>
    </row>
    <row r="1205" spans="1:5" x14ac:dyDescent="0.2">
      <c r="A1205" s="31">
        <f>INT(DT!A2829)</f>
        <v>44633</v>
      </c>
      <c r="B1205" s="5">
        <f>YEAR(DIM_SEARCHDATE[[#This Row],[SearchDate]])</f>
        <v>2022</v>
      </c>
      <c r="C1205" s="5">
        <f>MONTH(DIM_SEARCHDATE[[#This Row],[SearchDate]])</f>
        <v>3</v>
      </c>
      <c r="D1205" s="5">
        <f>DAY(DIM_SEARCHDATE[[#This Row],[SearchDate]])</f>
        <v>13</v>
      </c>
      <c r="E1205" s="5">
        <f t="shared" si="18"/>
        <v>1</v>
      </c>
    </row>
    <row r="1206" spans="1:5" x14ac:dyDescent="0.2">
      <c r="A1206" s="31">
        <f>INT(DT!A2294)</f>
        <v>44635</v>
      </c>
      <c r="B1206" s="5">
        <f>YEAR(DIM_SEARCHDATE[[#This Row],[SearchDate]])</f>
        <v>2022</v>
      </c>
      <c r="C1206" s="5">
        <f>MONTH(DIM_SEARCHDATE[[#This Row],[SearchDate]])</f>
        <v>3</v>
      </c>
      <c r="D1206" s="5">
        <f>DAY(DIM_SEARCHDATE[[#This Row],[SearchDate]])</f>
        <v>15</v>
      </c>
      <c r="E1206" s="5">
        <f t="shared" si="18"/>
        <v>0</v>
      </c>
    </row>
    <row r="1207" spans="1:5" x14ac:dyDescent="0.2">
      <c r="A1207" s="31">
        <f>INT(DT!A390)</f>
        <v>44636</v>
      </c>
      <c r="B1207" s="5">
        <f>YEAR(DIM_SEARCHDATE[[#This Row],[SearchDate]])</f>
        <v>2022</v>
      </c>
      <c r="C1207" s="5">
        <f>MONTH(DIM_SEARCHDATE[[#This Row],[SearchDate]])</f>
        <v>3</v>
      </c>
      <c r="D1207" s="5">
        <f>DAY(DIM_SEARCHDATE[[#This Row],[SearchDate]])</f>
        <v>16</v>
      </c>
      <c r="E1207" s="5">
        <f t="shared" si="18"/>
        <v>0</v>
      </c>
    </row>
    <row r="1208" spans="1:5" x14ac:dyDescent="0.2">
      <c r="A1208" s="31">
        <f>INT(DT!A948)</f>
        <v>44637</v>
      </c>
      <c r="B1208" s="5">
        <f>YEAR(DIM_SEARCHDATE[[#This Row],[SearchDate]])</f>
        <v>2022</v>
      </c>
      <c r="C1208" s="5">
        <f>MONTH(DIM_SEARCHDATE[[#This Row],[SearchDate]])</f>
        <v>3</v>
      </c>
      <c r="D1208" s="5">
        <f>DAY(DIM_SEARCHDATE[[#This Row],[SearchDate]])</f>
        <v>17</v>
      </c>
      <c r="E1208" s="5">
        <f t="shared" si="18"/>
        <v>0</v>
      </c>
    </row>
    <row r="1209" spans="1:5" x14ac:dyDescent="0.2">
      <c r="A1209" s="31">
        <f>INT(DT!A195)</f>
        <v>44640</v>
      </c>
      <c r="B1209" s="5">
        <f>YEAR(DIM_SEARCHDATE[[#This Row],[SearchDate]])</f>
        <v>2022</v>
      </c>
      <c r="C1209" s="5">
        <f>MONTH(DIM_SEARCHDATE[[#This Row],[SearchDate]])</f>
        <v>3</v>
      </c>
      <c r="D1209" s="5">
        <f>DAY(DIM_SEARCHDATE[[#This Row],[SearchDate]])</f>
        <v>20</v>
      </c>
      <c r="E1209" s="5">
        <f t="shared" si="18"/>
        <v>1</v>
      </c>
    </row>
    <row r="1210" spans="1:5" x14ac:dyDescent="0.2">
      <c r="A1210" s="31">
        <f>INT(DT!A1661)</f>
        <v>44641</v>
      </c>
      <c r="B1210" s="5">
        <f>YEAR(DIM_SEARCHDATE[[#This Row],[SearchDate]])</f>
        <v>2022</v>
      </c>
      <c r="C1210" s="5">
        <f>MONTH(DIM_SEARCHDATE[[#This Row],[SearchDate]])</f>
        <v>3</v>
      </c>
      <c r="D1210" s="5">
        <f>DAY(DIM_SEARCHDATE[[#This Row],[SearchDate]])</f>
        <v>21</v>
      </c>
      <c r="E1210" s="5">
        <f t="shared" si="18"/>
        <v>0</v>
      </c>
    </row>
    <row r="1211" spans="1:5" x14ac:dyDescent="0.2">
      <c r="A1211" s="31">
        <f>INT(DT!A1496)</f>
        <v>44642</v>
      </c>
      <c r="B1211" s="5">
        <f>YEAR(DIM_SEARCHDATE[[#This Row],[SearchDate]])</f>
        <v>2022</v>
      </c>
      <c r="C1211" s="5">
        <f>MONTH(DIM_SEARCHDATE[[#This Row],[SearchDate]])</f>
        <v>3</v>
      </c>
      <c r="D1211" s="5">
        <f>DAY(DIM_SEARCHDATE[[#This Row],[SearchDate]])</f>
        <v>22</v>
      </c>
      <c r="E1211" s="5">
        <f t="shared" si="18"/>
        <v>0</v>
      </c>
    </row>
    <row r="1212" spans="1:5" x14ac:dyDescent="0.2">
      <c r="A1212" s="31">
        <f>INT(DT!A1164)</f>
        <v>44643</v>
      </c>
      <c r="B1212" s="5">
        <f>YEAR(DIM_SEARCHDATE[[#This Row],[SearchDate]])</f>
        <v>2022</v>
      </c>
      <c r="C1212" s="5">
        <f>MONTH(DIM_SEARCHDATE[[#This Row],[SearchDate]])</f>
        <v>3</v>
      </c>
      <c r="D1212" s="5">
        <f>DAY(DIM_SEARCHDATE[[#This Row],[SearchDate]])</f>
        <v>23</v>
      </c>
      <c r="E1212" s="5">
        <f t="shared" si="18"/>
        <v>0</v>
      </c>
    </row>
    <row r="1213" spans="1:5" x14ac:dyDescent="0.2">
      <c r="A1213" s="31">
        <f>INT(DT!A1047)</f>
        <v>44644</v>
      </c>
      <c r="B1213" s="5">
        <f>YEAR(DIM_SEARCHDATE[[#This Row],[SearchDate]])</f>
        <v>2022</v>
      </c>
      <c r="C1213" s="5">
        <f>MONTH(DIM_SEARCHDATE[[#This Row],[SearchDate]])</f>
        <v>3</v>
      </c>
      <c r="D1213" s="5">
        <f>DAY(DIM_SEARCHDATE[[#This Row],[SearchDate]])</f>
        <v>24</v>
      </c>
      <c r="E1213" s="5">
        <f t="shared" si="18"/>
        <v>0</v>
      </c>
    </row>
    <row r="1214" spans="1:5" x14ac:dyDescent="0.2">
      <c r="A1214" s="31">
        <f>INT(DT!A1729)</f>
        <v>44645</v>
      </c>
      <c r="B1214" s="5">
        <f>YEAR(DIM_SEARCHDATE[[#This Row],[SearchDate]])</f>
        <v>2022</v>
      </c>
      <c r="C1214" s="5">
        <f>MONTH(DIM_SEARCHDATE[[#This Row],[SearchDate]])</f>
        <v>3</v>
      </c>
      <c r="D1214" s="5">
        <f>DAY(DIM_SEARCHDATE[[#This Row],[SearchDate]])</f>
        <v>25</v>
      </c>
      <c r="E1214" s="5">
        <f t="shared" si="18"/>
        <v>0</v>
      </c>
    </row>
    <row r="1215" spans="1:5" x14ac:dyDescent="0.2">
      <c r="A1215" s="31">
        <f>INT(DT!A2411)</f>
        <v>44646</v>
      </c>
      <c r="B1215" s="5">
        <f>YEAR(DIM_SEARCHDATE[[#This Row],[SearchDate]])</f>
        <v>2022</v>
      </c>
      <c r="C1215" s="5">
        <f>MONTH(DIM_SEARCHDATE[[#This Row],[SearchDate]])</f>
        <v>3</v>
      </c>
      <c r="D1215" s="5">
        <f>DAY(DIM_SEARCHDATE[[#This Row],[SearchDate]])</f>
        <v>26</v>
      </c>
      <c r="E1215" s="5">
        <f t="shared" si="18"/>
        <v>1</v>
      </c>
    </row>
    <row r="1216" spans="1:5" x14ac:dyDescent="0.2">
      <c r="A1216" s="31">
        <f>INT(DT!A137)</f>
        <v>44647</v>
      </c>
      <c r="B1216" s="5">
        <f>YEAR(DIM_SEARCHDATE[[#This Row],[SearchDate]])</f>
        <v>2022</v>
      </c>
      <c r="C1216" s="5">
        <f>MONTH(DIM_SEARCHDATE[[#This Row],[SearchDate]])</f>
        <v>3</v>
      </c>
      <c r="D1216" s="5">
        <f>DAY(DIM_SEARCHDATE[[#This Row],[SearchDate]])</f>
        <v>27</v>
      </c>
      <c r="E1216" s="5">
        <f t="shared" si="18"/>
        <v>1</v>
      </c>
    </row>
    <row r="1217" spans="1:5" x14ac:dyDescent="0.2">
      <c r="A1217" s="31">
        <f>INT(DT!A15)</f>
        <v>44648</v>
      </c>
      <c r="B1217" s="5">
        <f>YEAR(DIM_SEARCHDATE[[#This Row],[SearchDate]])</f>
        <v>2022</v>
      </c>
      <c r="C1217" s="5">
        <f>MONTH(DIM_SEARCHDATE[[#This Row],[SearchDate]])</f>
        <v>3</v>
      </c>
      <c r="D1217" s="5">
        <f>DAY(DIM_SEARCHDATE[[#This Row],[SearchDate]])</f>
        <v>28</v>
      </c>
      <c r="E1217" s="5">
        <f t="shared" si="18"/>
        <v>0</v>
      </c>
    </row>
    <row r="1218" spans="1:5" x14ac:dyDescent="0.2">
      <c r="A1218" s="31">
        <f>INT(DT!A112)</f>
        <v>44650</v>
      </c>
      <c r="B1218" s="5">
        <f>YEAR(DIM_SEARCHDATE[[#This Row],[SearchDate]])</f>
        <v>2022</v>
      </c>
      <c r="C1218" s="5">
        <f>MONTH(DIM_SEARCHDATE[[#This Row],[SearchDate]])</f>
        <v>3</v>
      </c>
      <c r="D1218" s="5">
        <f>DAY(DIM_SEARCHDATE[[#This Row],[SearchDate]])</f>
        <v>30</v>
      </c>
      <c r="E1218" s="5">
        <f t="shared" ref="E1218:E1281" si="19">IF(WEEKDAY(A1218, 2) &gt; 5, 1, 0)</f>
        <v>0</v>
      </c>
    </row>
    <row r="1219" spans="1:5" x14ac:dyDescent="0.2">
      <c r="A1219" s="31">
        <f>INT(DT!A332)</f>
        <v>44652</v>
      </c>
      <c r="B1219" s="5">
        <f>YEAR(DIM_SEARCHDATE[[#This Row],[SearchDate]])</f>
        <v>2022</v>
      </c>
      <c r="C1219" s="5">
        <f>MONTH(DIM_SEARCHDATE[[#This Row],[SearchDate]])</f>
        <v>4</v>
      </c>
      <c r="D1219" s="5">
        <f>DAY(DIM_SEARCHDATE[[#This Row],[SearchDate]])</f>
        <v>1</v>
      </c>
      <c r="E1219" s="5">
        <f t="shared" si="19"/>
        <v>0</v>
      </c>
    </row>
    <row r="1220" spans="1:5" x14ac:dyDescent="0.2">
      <c r="A1220" s="31">
        <f>INT(DT!A150)</f>
        <v>44653</v>
      </c>
      <c r="B1220" s="5">
        <f>YEAR(DIM_SEARCHDATE[[#This Row],[SearchDate]])</f>
        <v>2022</v>
      </c>
      <c r="C1220" s="5">
        <f>MONTH(DIM_SEARCHDATE[[#This Row],[SearchDate]])</f>
        <v>4</v>
      </c>
      <c r="D1220" s="5">
        <f>DAY(DIM_SEARCHDATE[[#This Row],[SearchDate]])</f>
        <v>2</v>
      </c>
      <c r="E1220" s="5">
        <f t="shared" si="19"/>
        <v>1</v>
      </c>
    </row>
    <row r="1221" spans="1:5" x14ac:dyDescent="0.2">
      <c r="A1221" s="31">
        <f>INT(DT!A1014)</f>
        <v>44654</v>
      </c>
      <c r="B1221" s="5">
        <f>YEAR(DIM_SEARCHDATE[[#This Row],[SearchDate]])</f>
        <v>2022</v>
      </c>
      <c r="C1221" s="5">
        <f>MONTH(DIM_SEARCHDATE[[#This Row],[SearchDate]])</f>
        <v>4</v>
      </c>
      <c r="D1221" s="5">
        <f>DAY(DIM_SEARCHDATE[[#This Row],[SearchDate]])</f>
        <v>3</v>
      </c>
      <c r="E1221" s="5">
        <f t="shared" si="19"/>
        <v>1</v>
      </c>
    </row>
    <row r="1222" spans="1:5" x14ac:dyDescent="0.2">
      <c r="A1222" s="31">
        <f>INT(DT!A2311)</f>
        <v>44655</v>
      </c>
      <c r="B1222" s="5">
        <f>YEAR(DIM_SEARCHDATE[[#This Row],[SearchDate]])</f>
        <v>2022</v>
      </c>
      <c r="C1222" s="5">
        <f>MONTH(DIM_SEARCHDATE[[#This Row],[SearchDate]])</f>
        <v>4</v>
      </c>
      <c r="D1222" s="5">
        <f>DAY(DIM_SEARCHDATE[[#This Row],[SearchDate]])</f>
        <v>4</v>
      </c>
      <c r="E1222" s="5">
        <f t="shared" si="19"/>
        <v>0</v>
      </c>
    </row>
    <row r="1223" spans="1:5" x14ac:dyDescent="0.2">
      <c r="A1223" s="31">
        <f>INT(DT!A1490)</f>
        <v>44656</v>
      </c>
      <c r="B1223" s="5">
        <f>YEAR(DIM_SEARCHDATE[[#This Row],[SearchDate]])</f>
        <v>2022</v>
      </c>
      <c r="C1223" s="5">
        <f>MONTH(DIM_SEARCHDATE[[#This Row],[SearchDate]])</f>
        <v>4</v>
      </c>
      <c r="D1223" s="5">
        <f>DAY(DIM_SEARCHDATE[[#This Row],[SearchDate]])</f>
        <v>5</v>
      </c>
      <c r="E1223" s="5">
        <f t="shared" si="19"/>
        <v>0</v>
      </c>
    </row>
    <row r="1224" spans="1:5" x14ac:dyDescent="0.2">
      <c r="A1224" s="31">
        <f>INT(DT!A3295)</f>
        <v>44657</v>
      </c>
      <c r="B1224" s="5">
        <f>YEAR(DIM_SEARCHDATE[[#This Row],[SearchDate]])</f>
        <v>2022</v>
      </c>
      <c r="C1224" s="5">
        <f>MONTH(DIM_SEARCHDATE[[#This Row],[SearchDate]])</f>
        <v>4</v>
      </c>
      <c r="D1224" s="5">
        <f>DAY(DIM_SEARCHDATE[[#This Row],[SearchDate]])</f>
        <v>6</v>
      </c>
      <c r="E1224" s="5">
        <f t="shared" si="19"/>
        <v>0</v>
      </c>
    </row>
    <row r="1225" spans="1:5" x14ac:dyDescent="0.2">
      <c r="A1225" s="31">
        <f>INT(DT!A2948)</f>
        <v>44658</v>
      </c>
      <c r="B1225" s="5">
        <f>YEAR(DIM_SEARCHDATE[[#This Row],[SearchDate]])</f>
        <v>2022</v>
      </c>
      <c r="C1225" s="5">
        <f>MONTH(DIM_SEARCHDATE[[#This Row],[SearchDate]])</f>
        <v>4</v>
      </c>
      <c r="D1225" s="5">
        <f>DAY(DIM_SEARCHDATE[[#This Row],[SearchDate]])</f>
        <v>7</v>
      </c>
      <c r="E1225" s="5">
        <f t="shared" si="19"/>
        <v>0</v>
      </c>
    </row>
    <row r="1226" spans="1:5" x14ac:dyDescent="0.2">
      <c r="A1226" s="31">
        <f>INT(DT!A142)</f>
        <v>44659</v>
      </c>
      <c r="B1226" s="5">
        <f>YEAR(DIM_SEARCHDATE[[#This Row],[SearchDate]])</f>
        <v>2022</v>
      </c>
      <c r="C1226" s="5">
        <f>MONTH(DIM_SEARCHDATE[[#This Row],[SearchDate]])</f>
        <v>4</v>
      </c>
      <c r="D1226" s="5">
        <f>DAY(DIM_SEARCHDATE[[#This Row],[SearchDate]])</f>
        <v>8</v>
      </c>
      <c r="E1226" s="5">
        <f t="shared" si="19"/>
        <v>0</v>
      </c>
    </row>
    <row r="1227" spans="1:5" x14ac:dyDescent="0.2">
      <c r="A1227" s="31">
        <f>INT(DT!A1033)</f>
        <v>44660</v>
      </c>
      <c r="B1227" s="5">
        <f>YEAR(DIM_SEARCHDATE[[#This Row],[SearchDate]])</f>
        <v>2022</v>
      </c>
      <c r="C1227" s="5">
        <f>MONTH(DIM_SEARCHDATE[[#This Row],[SearchDate]])</f>
        <v>4</v>
      </c>
      <c r="D1227" s="5">
        <f>DAY(DIM_SEARCHDATE[[#This Row],[SearchDate]])</f>
        <v>9</v>
      </c>
      <c r="E1227" s="5">
        <f t="shared" si="19"/>
        <v>1</v>
      </c>
    </row>
    <row r="1228" spans="1:5" x14ac:dyDescent="0.2">
      <c r="A1228" s="31">
        <f>INT(DT!A844)</f>
        <v>44661</v>
      </c>
      <c r="B1228" s="5">
        <f>YEAR(DIM_SEARCHDATE[[#This Row],[SearchDate]])</f>
        <v>2022</v>
      </c>
      <c r="C1228" s="5">
        <f>MONTH(DIM_SEARCHDATE[[#This Row],[SearchDate]])</f>
        <v>4</v>
      </c>
      <c r="D1228" s="5">
        <f>DAY(DIM_SEARCHDATE[[#This Row],[SearchDate]])</f>
        <v>10</v>
      </c>
      <c r="E1228" s="5">
        <f t="shared" si="19"/>
        <v>1</v>
      </c>
    </row>
    <row r="1229" spans="1:5" x14ac:dyDescent="0.2">
      <c r="A1229" s="31">
        <f>INT(DT!A769)</f>
        <v>44662</v>
      </c>
      <c r="B1229" s="5">
        <f>YEAR(DIM_SEARCHDATE[[#This Row],[SearchDate]])</f>
        <v>2022</v>
      </c>
      <c r="C1229" s="5">
        <f>MONTH(DIM_SEARCHDATE[[#This Row],[SearchDate]])</f>
        <v>4</v>
      </c>
      <c r="D1229" s="5">
        <f>DAY(DIM_SEARCHDATE[[#This Row],[SearchDate]])</f>
        <v>11</v>
      </c>
      <c r="E1229" s="5">
        <f t="shared" si="19"/>
        <v>0</v>
      </c>
    </row>
    <row r="1230" spans="1:5" x14ac:dyDescent="0.2">
      <c r="A1230" s="31">
        <f>INT(DT!A1741)</f>
        <v>44663</v>
      </c>
      <c r="B1230" s="5">
        <f>YEAR(DIM_SEARCHDATE[[#This Row],[SearchDate]])</f>
        <v>2022</v>
      </c>
      <c r="C1230" s="5">
        <f>MONTH(DIM_SEARCHDATE[[#This Row],[SearchDate]])</f>
        <v>4</v>
      </c>
      <c r="D1230" s="5">
        <f>DAY(DIM_SEARCHDATE[[#This Row],[SearchDate]])</f>
        <v>12</v>
      </c>
      <c r="E1230" s="5">
        <f t="shared" si="19"/>
        <v>0</v>
      </c>
    </row>
    <row r="1231" spans="1:5" x14ac:dyDescent="0.2">
      <c r="A1231" s="31">
        <f>INT(DT!A2579)</f>
        <v>44665</v>
      </c>
      <c r="B1231" s="5">
        <f>YEAR(DIM_SEARCHDATE[[#This Row],[SearchDate]])</f>
        <v>2022</v>
      </c>
      <c r="C1231" s="5">
        <f>MONTH(DIM_SEARCHDATE[[#This Row],[SearchDate]])</f>
        <v>4</v>
      </c>
      <c r="D1231" s="5">
        <f>DAY(DIM_SEARCHDATE[[#This Row],[SearchDate]])</f>
        <v>14</v>
      </c>
      <c r="E1231" s="5">
        <f t="shared" si="19"/>
        <v>0</v>
      </c>
    </row>
    <row r="1232" spans="1:5" x14ac:dyDescent="0.2">
      <c r="A1232" s="31">
        <f>INT(DT!A1961)</f>
        <v>44667</v>
      </c>
      <c r="B1232" s="5">
        <f>YEAR(DIM_SEARCHDATE[[#This Row],[SearchDate]])</f>
        <v>2022</v>
      </c>
      <c r="C1232" s="5">
        <f>MONTH(DIM_SEARCHDATE[[#This Row],[SearchDate]])</f>
        <v>4</v>
      </c>
      <c r="D1232" s="5">
        <f>DAY(DIM_SEARCHDATE[[#This Row],[SearchDate]])</f>
        <v>16</v>
      </c>
      <c r="E1232" s="5">
        <f t="shared" si="19"/>
        <v>1</v>
      </c>
    </row>
    <row r="1233" spans="1:5" x14ac:dyDescent="0.2">
      <c r="A1233" s="31">
        <f>INT(DT!A2208)</f>
        <v>44668</v>
      </c>
      <c r="B1233" s="5">
        <f>YEAR(DIM_SEARCHDATE[[#This Row],[SearchDate]])</f>
        <v>2022</v>
      </c>
      <c r="C1233" s="5">
        <f>MONTH(DIM_SEARCHDATE[[#This Row],[SearchDate]])</f>
        <v>4</v>
      </c>
      <c r="D1233" s="5">
        <f>DAY(DIM_SEARCHDATE[[#This Row],[SearchDate]])</f>
        <v>17</v>
      </c>
      <c r="E1233" s="5">
        <f t="shared" si="19"/>
        <v>1</v>
      </c>
    </row>
    <row r="1234" spans="1:5" x14ac:dyDescent="0.2">
      <c r="A1234" s="31">
        <f>INT(DT!A293)</f>
        <v>44669</v>
      </c>
      <c r="B1234" s="5">
        <f>YEAR(DIM_SEARCHDATE[[#This Row],[SearchDate]])</f>
        <v>2022</v>
      </c>
      <c r="C1234" s="5">
        <f>MONTH(DIM_SEARCHDATE[[#This Row],[SearchDate]])</f>
        <v>4</v>
      </c>
      <c r="D1234" s="5">
        <f>DAY(DIM_SEARCHDATE[[#This Row],[SearchDate]])</f>
        <v>18</v>
      </c>
      <c r="E1234" s="5">
        <f t="shared" si="19"/>
        <v>0</v>
      </c>
    </row>
    <row r="1235" spans="1:5" x14ac:dyDescent="0.2">
      <c r="A1235" s="31">
        <f>INT(DT!A1204)</f>
        <v>44670</v>
      </c>
      <c r="B1235" s="5">
        <f>YEAR(DIM_SEARCHDATE[[#This Row],[SearchDate]])</f>
        <v>2022</v>
      </c>
      <c r="C1235" s="5">
        <f>MONTH(DIM_SEARCHDATE[[#This Row],[SearchDate]])</f>
        <v>4</v>
      </c>
      <c r="D1235" s="5">
        <f>DAY(DIM_SEARCHDATE[[#This Row],[SearchDate]])</f>
        <v>19</v>
      </c>
      <c r="E1235" s="5">
        <f t="shared" si="19"/>
        <v>0</v>
      </c>
    </row>
    <row r="1236" spans="1:5" x14ac:dyDescent="0.2">
      <c r="A1236" s="31">
        <f>INT(DT!A2692)</f>
        <v>44671</v>
      </c>
      <c r="B1236" s="5">
        <f>YEAR(DIM_SEARCHDATE[[#This Row],[SearchDate]])</f>
        <v>2022</v>
      </c>
      <c r="C1236" s="5">
        <f>MONTH(DIM_SEARCHDATE[[#This Row],[SearchDate]])</f>
        <v>4</v>
      </c>
      <c r="D1236" s="5">
        <f>DAY(DIM_SEARCHDATE[[#This Row],[SearchDate]])</f>
        <v>20</v>
      </c>
      <c r="E1236" s="5">
        <f t="shared" si="19"/>
        <v>0</v>
      </c>
    </row>
    <row r="1237" spans="1:5" x14ac:dyDescent="0.2">
      <c r="A1237" s="31">
        <f>INT(DT!A3188)</f>
        <v>44672</v>
      </c>
      <c r="B1237" s="5">
        <f>YEAR(DIM_SEARCHDATE[[#This Row],[SearchDate]])</f>
        <v>2022</v>
      </c>
      <c r="C1237" s="5">
        <f>MONTH(DIM_SEARCHDATE[[#This Row],[SearchDate]])</f>
        <v>4</v>
      </c>
      <c r="D1237" s="5">
        <f>DAY(DIM_SEARCHDATE[[#This Row],[SearchDate]])</f>
        <v>21</v>
      </c>
      <c r="E1237" s="5">
        <f t="shared" si="19"/>
        <v>0</v>
      </c>
    </row>
    <row r="1238" spans="1:5" x14ac:dyDescent="0.2">
      <c r="A1238" s="31">
        <f>INT(DT!A1438)</f>
        <v>44673</v>
      </c>
      <c r="B1238" s="5">
        <f>YEAR(DIM_SEARCHDATE[[#This Row],[SearchDate]])</f>
        <v>2022</v>
      </c>
      <c r="C1238" s="5">
        <f>MONTH(DIM_SEARCHDATE[[#This Row],[SearchDate]])</f>
        <v>4</v>
      </c>
      <c r="D1238" s="5">
        <f>DAY(DIM_SEARCHDATE[[#This Row],[SearchDate]])</f>
        <v>22</v>
      </c>
      <c r="E1238" s="5">
        <f t="shared" si="19"/>
        <v>0</v>
      </c>
    </row>
    <row r="1239" spans="1:5" x14ac:dyDescent="0.2">
      <c r="A1239" s="31">
        <f>INT(DT!A463)</f>
        <v>44674</v>
      </c>
      <c r="B1239" s="5">
        <f>YEAR(DIM_SEARCHDATE[[#This Row],[SearchDate]])</f>
        <v>2022</v>
      </c>
      <c r="C1239" s="5">
        <f>MONTH(DIM_SEARCHDATE[[#This Row],[SearchDate]])</f>
        <v>4</v>
      </c>
      <c r="D1239" s="5">
        <f>DAY(DIM_SEARCHDATE[[#This Row],[SearchDate]])</f>
        <v>23</v>
      </c>
      <c r="E1239" s="5">
        <f t="shared" si="19"/>
        <v>1</v>
      </c>
    </row>
    <row r="1240" spans="1:5" x14ac:dyDescent="0.2">
      <c r="A1240" s="31">
        <f>INT(DT!A1500)</f>
        <v>44676</v>
      </c>
      <c r="B1240" s="5">
        <f>YEAR(DIM_SEARCHDATE[[#This Row],[SearchDate]])</f>
        <v>2022</v>
      </c>
      <c r="C1240" s="5">
        <f>MONTH(DIM_SEARCHDATE[[#This Row],[SearchDate]])</f>
        <v>4</v>
      </c>
      <c r="D1240" s="5">
        <f>DAY(DIM_SEARCHDATE[[#This Row],[SearchDate]])</f>
        <v>25</v>
      </c>
      <c r="E1240" s="5">
        <f t="shared" si="19"/>
        <v>0</v>
      </c>
    </row>
    <row r="1241" spans="1:5" x14ac:dyDescent="0.2">
      <c r="A1241" s="31">
        <f>INT(DT!A1233)</f>
        <v>44678</v>
      </c>
      <c r="B1241" s="5">
        <f>YEAR(DIM_SEARCHDATE[[#This Row],[SearchDate]])</f>
        <v>2022</v>
      </c>
      <c r="C1241" s="5">
        <f>MONTH(DIM_SEARCHDATE[[#This Row],[SearchDate]])</f>
        <v>4</v>
      </c>
      <c r="D1241" s="5">
        <f>DAY(DIM_SEARCHDATE[[#This Row],[SearchDate]])</f>
        <v>27</v>
      </c>
      <c r="E1241" s="5">
        <f t="shared" si="19"/>
        <v>0</v>
      </c>
    </row>
    <row r="1242" spans="1:5" x14ac:dyDescent="0.2">
      <c r="A1242" s="31">
        <f>INT(DT!A3001)</f>
        <v>44680</v>
      </c>
      <c r="B1242" s="5">
        <f>YEAR(DIM_SEARCHDATE[[#This Row],[SearchDate]])</f>
        <v>2022</v>
      </c>
      <c r="C1242" s="5">
        <f>MONTH(DIM_SEARCHDATE[[#This Row],[SearchDate]])</f>
        <v>4</v>
      </c>
      <c r="D1242" s="5">
        <f>DAY(DIM_SEARCHDATE[[#This Row],[SearchDate]])</f>
        <v>29</v>
      </c>
      <c r="E1242" s="5">
        <f t="shared" si="19"/>
        <v>0</v>
      </c>
    </row>
    <row r="1243" spans="1:5" x14ac:dyDescent="0.2">
      <c r="A1243" s="31">
        <f>INT(DT!A481)</f>
        <v>44681</v>
      </c>
      <c r="B1243" s="5">
        <f>YEAR(DIM_SEARCHDATE[[#This Row],[SearchDate]])</f>
        <v>2022</v>
      </c>
      <c r="C1243" s="5">
        <f>MONTH(DIM_SEARCHDATE[[#This Row],[SearchDate]])</f>
        <v>4</v>
      </c>
      <c r="D1243" s="5">
        <f>DAY(DIM_SEARCHDATE[[#This Row],[SearchDate]])</f>
        <v>30</v>
      </c>
      <c r="E1243" s="5">
        <f t="shared" si="19"/>
        <v>1</v>
      </c>
    </row>
    <row r="1244" spans="1:5" x14ac:dyDescent="0.2">
      <c r="A1244" s="31">
        <f>INT(DT!A1153)</f>
        <v>44682</v>
      </c>
      <c r="B1244" s="5">
        <f>YEAR(DIM_SEARCHDATE[[#This Row],[SearchDate]])</f>
        <v>2022</v>
      </c>
      <c r="C1244" s="5">
        <f>MONTH(DIM_SEARCHDATE[[#This Row],[SearchDate]])</f>
        <v>5</v>
      </c>
      <c r="D1244" s="5">
        <f>DAY(DIM_SEARCHDATE[[#This Row],[SearchDate]])</f>
        <v>1</v>
      </c>
      <c r="E1244" s="5">
        <f t="shared" si="19"/>
        <v>1</v>
      </c>
    </row>
    <row r="1245" spans="1:5" x14ac:dyDescent="0.2">
      <c r="A1245" s="31">
        <f>INT(DT!A752)</f>
        <v>44684</v>
      </c>
      <c r="B1245" s="5">
        <f>YEAR(DIM_SEARCHDATE[[#This Row],[SearchDate]])</f>
        <v>2022</v>
      </c>
      <c r="C1245" s="5">
        <f>MONTH(DIM_SEARCHDATE[[#This Row],[SearchDate]])</f>
        <v>5</v>
      </c>
      <c r="D1245" s="5">
        <f>DAY(DIM_SEARCHDATE[[#This Row],[SearchDate]])</f>
        <v>3</v>
      </c>
      <c r="E1245" s="5">
        <f t="shared" si="19"/>
        <v>0</v>
      </c>
    </row>
    <row r="1246" spans="1:5" x14ac:dyDescent="0.2">
      <c r="A1246" s="31">
        <f>INT(DT!A1299)</f>
        <v>44685</v>
      </c>
      <c r="B1246" s="5">
        <f>YEAR(DIM_SEARCHDATE[[#This Row],[SearchDate]])</f>
        <v>2022</v>
      </c>
      <c r="C1246" s="5">
        <f>MONTH(DIM_SEARCHDATE[[#This Row],[SearchDate]])</f>
        <v>5</v>
      </c>
      <c r="D1246" s="5">
        <f>DAY(DIM_SEARCHDATE[[#This Row],[SearchDate]])</f>
        <v>4</v>
      </c>
      <c r="E1246" s="5">
        <f t="shared" si="19"/>
        <v>0</v>
      </c>
    </row>
    <row r="1247" spans="1:5" x14ac:dyDescent="0.2">
      <c r="A1247" s="31">
        <f>INT(DT!A2533)</f>
        <v>44686</v>
      </c>
      <c r="B1247" s="5">
        <f>YEAR(DIM_SEARCHDATE[[#This Row],[SearchDate]])</f>
        <v>2022</v>
      </c>
      <c r="C1247" s="5">
        <f>MONTH(DIM_SEARCHDATE[[#This Row],[SearchDate]])</f>
        <v>5</v>
      </c>
      <c r="D1247" s="5">
        <f>DAY(DIM_SEARCHDATE[[#This Row],[SearchDate]])</f>
        <v>5</v>
      </c>
      <c r="E1247" s="5">
        <f t="shared" si="19"/>
        <v>0</v>
      </c>
    </row>
    <row r="1248" spans="1:5" x14ac:dyDescent="0.2">
      <c r="A1248" s="31">
        <f>INT(DT!A395)</f>
        <v>44687</v>
      </c>
      <c r="B1248" s="5">
        <f>YEAR(DIM_SEARCHDATE[[#This Row],[SearchDate]])</f>
        <v>2022</v>
      </c>
      <c r="C1248" s="5">
        <f>MONTH(DIM_SEARCHDATE[[#This Row],[SearchDate]])</f>
        <v>5</v>
      </c>
      <c r="D1248" s="5">
        <f>DAY(DIM_SEARCHDATE[[#This Row],[SearchDate]])</f>
        <v>6</v>
      </c>
      <c r="E1248" s="5">
        <f t="shared" si="19"/>
        <v>0</v>
      </c>
    </row>
    <row r="1249" spans="1:5" x14ac:dyDescent="0.2">
      <c r="A1249" s="31">
        <f>INT(DT!A1974)</f>
        <v>44689</v>
      </c>
      <c r="B1249" s="5">
        <f>YEAR(DIM_SEARCHDATE[[#This Row],[SearchDate]])</f>
        <v>2022</v>
      </c>
      <c r="C1249" s="5">
        <f>MONTH(DIM_SEARCHDATE[[#This Row],[SearchDate]])</f>
        <v>5</v>
      </c>
      <c r="D1249" s="5">
        <f>DAY(DIM_SEARCHDATE[[#This Row],[SearchDate]])</f>
        <v>8</v>
      </c>
      <c r="E1249" s="5">
        <f t="shared" si="19"/>
        <v>1</v>
      </c>
    </row>
    <row r="1250" spans="1:5" x14ac:dyDescent="0.2">
      <c r="A1250" s="31">
        <f>INT(DT!A2816)</f>
        <v>44690</v>
      </c>
      <c r="B1250" s="5">
        <f>YEAR(DIM_SEARCHDATE[[#This Row],[SearchDate]])</f>
        <v>2022</v>
      </c>
      <c r="C1250" s="5">
        <f>MONTH(DIM_SEARCHDATE[[#This Row],[SearchDate]])</f>
        <v>5</v>
      </c>
      <c r="D1250" s="5">
        <f>DAY(DIM_SEARCHDATE[[#This Row],[SearchDate]])</f>
        <v>9</v>
      </c>
      <c r="E1250" s="5">
        <f t="shared" si="19"/>
        <v>0</v>
      </c>
    </row>
    <row r="1251" spans="1:5" x14ac:dyDescent="0.2">
      <c r="A1251" s="31">
        <f>INT(DT!A1980)</f>
        <v>44692</v>
      </c>
      <c r="B1251" s="5">
        <f>YEAR(DIM_SEARCHDATE[[#This Row],[SearchDate]])</f>
        <v>2022</v>
      </c>
      <c r="C1251" s="5">
        <f>MONTH(DIM_SEARCHDATE[[#This Row],[SearchDate]])</f>
        <v>5</v>
      </c>
      <c r="D1251" s="5">
        <f>DAY(DIM_SEARCHDATE[[#This Row],[SearchDate]])</f>
        <v>11</v>
      </c>
      <c r="E1251" s="5">
        <f t="shared" si="19"/>
        <v>0</v>
      </c>
    </row>
    <row r="1252" spans="1:5" x14ac:dyDescent="0.2">
      <c r="A1252" s="31">
        <f>INT(DT!A1410)</f>
        <v>44693</v>
      </c>
      <c r="B1252" s="5">
        <f>YEAR(DIM_SEARCHDATE[[#This Row],[SearchDate]])</f>
        <v>2022</v>
      </c>
      <c r="C1252" s="5">
        <f>MONTH(DIM_SEARCHDATE[[#This Row],[SearchDate]])</f>
        <v>5</v>
      </c>
      <c r="D1252" s="5">
        <f>DAY(DIM_SEARCHDATE[[#This Row],[SearchDate]])</f>
        <v>12</v>
      </c>
      <c r="E1252" s="5">
        <f t="shared" si="19"/>
        <v>0</v>
      </c>
    </row>
    <row r="1253" spans="1:5" x14ac:dyDescent="0.2">
      <c r="A1253" s="31">
        <f>INT(DT!A1463)</f>
        <v>44695</v>
      </c>
      <c r="B1253" s="5">
        <f>YEAR(DIM_SEARCHDATE[[#This Row],[SearchDate]])</f>
        <v>2022</v>
      </c>
      <c r="C1253" s="5">
        <f>MONTH(DIM_SEARCHDATE[[#This Row],[SearchDate]])</f>
        <v>5</v>
      </c>
      <c r="D1253" s="5">
        <f>DAY(DIM_SEARCHDATE[[#This Row],[SearchDate]])</f>
        <v>14</v>
      </c>
      <c r="E1253" s="5">
        <f t="shared" si="19"/>
        <v>1</v>
      </c>
    </row>
    <row r="1254" spans="1:5" x14ac:dyDescent="0.2">
      <c r="A1254" s="31">
        <f>INT(DT!A1325)</f>
        <v>44696</v>
      </c>
      <c r="B1254" s="5">
        <f>YEAR(DIM_SEARCHDATE[[#This Row],[SearchDate]])</f>
        <v>2022</v>
      </c>
      <c r="C1254" s="5">
        <f>MONTH(DIM_SEARCHDATE[[#This Row],[SearchDate]])</f>
        <v>5</v>
      </c>
      <c r="D1254" s="5">
        <f>DAY(DIM_SEARCHDATE[[#This Row],[SearchDate]])</f>
        <v>15</v>
      </c>
      <c r="E1254" s="5">
        <f t="shared" si="19"/>
        <v>1</v>
      </c>
    </row>
    <row r="1255" spans="1:5" x14ac:dyDescent="0.2">
      <c r="A1255" s="31">
        <f>INT(DT!A531)</f>
        <v>44697</v>
      </c>
      <c r="B1255" s="5">
        <f>YEAR(DIM_SEARCHDATE[[#This Row],[SearchDate]])</f>
        <v>2022</v>
      </c>
      <c r="C1255" s="5">
        <f>MONTH(DIM_SEARCHDATE[[#This Row],[SearchDate]])</f>
        <v>5</v>
      </c>
      <c r="D1255" s="5">
        <f>DAY(DIM_SEARCHDATE[[#This Row],[SearchDate]])</f>
        <v>16</v>
      </c>
      <c r="E1255" s="5">
        <f t="shared" si="19"/>
        <v>0</v>
      </c>
    </row>
    <row r="1256" spans="1:5" x14ac:dyDescent="0.2">
      <c r="A1256" s="31">
        <f>INT(DT!A2185)</f>
        <v>44698</v>
      </c>
      <c r="B1256" s="5">
        <f>YEAR(DIM_SEARCHDATE[[#This Row],[SearchDate]])</f>
        <v>2022</v>
      </c>
      <c r="C1256" s="5">
        <f>MONTH(DIM_SEARCHDATE[[#This Row],[SearchDate]])</f>
        <v>5</v>
      </c>
      <c r="D1256" s="5">
        <f>DAY(DIM_SEARCHDATE[[#This Row],[SearchDate]])</f>
        <v>17</v>
      </c>
      <c r="E1256" s="5">
        <f t="shared" si="19"/>
        <v>0</v>
      </c>
    </row>
    <row r="1257" spans="1:5" x14ac:dyDescent="0.2">
      <c r="A1257" s="31">
        <f>INT(DT!A1044)</f>
        <v>44699</v>
      </c>
      <c r="B1257" s="5">
        <f>YEAR(DIM_SEARCHDATE[[#This Row],[SearchDate]])</f>
        <v>2022</v>
      </c>
      <c r="C1257" s="5">
        <f>MONTH(DIM_SEARCHDATE[[#This Row],[SearchDate]])</f>
        <v>5</v>
      </c>
      <c r="D1257" s="5">
        <f>DAY(DIM_SEARCHDATE[[#This Row],[SearchDate]])</f>
        <v>18</v>
      </c>
      <c r="E1257" s="5">
        <f t="shared" si="19"/>
        <v>0</v>
      </c>
    </row>
    <row r="1258" spans="1:5" x14ac:dyDescent="0.2">
      <c r="A1258" s="31">
        <f>INT(DT!A7)</f>
        <v>44700</v>
      </c>
      <c r="B1258" s="5">
        <f>YEAR(DIM_SEARCHDATE[[#This Row],[SearchDate]])</f>
        <v>2022</v>
      </c>
      <c r="C1258" s="5">
        <f>MONTH(DIM_SEARCHDATE[[#This Row],[SearchDate]])</f>
        <v>5</v>
      </c>
      <c r="D1258" s="5">
        <f>DAY(DIM_SEARCHDATE[[#This Row],[SearchDate]])</f>
        <v>19</v>
      </c>
      <c r="E1258" s="5">
        <f t="shared" si="19"/>
        <v>0</v>
      </c>
    </row>
    <row r="1259" spans="1:5" x14ac:dyDescent="0.2">
      <c r="A1259" s="31">
        <f>INT(DT!A165)</f>
        <v>44701</v>
      </c>
      <c r="B1259" s="5">
        <f>YEAR(DIM_SEARCHDATE[[#This Row],[SearchDate]])</f>
        <v>2022</v>
      </c>
      <c r="C1259" s="5">
        <f>MONTH(DIM_SEARCHDATE[[#This Row],[SearchDate]])</f>
        <v>5</v>
      </c>
      <c r="D1259" s="5">
        <f>DAY(DIM_SEARCHDATE[[#This Row],[SearchDate]])</f>
        <v>20</v>
      </c>
      <c r="E1259" s="5">
        <f t="shared" si="19"/>
        <v>0</v>
      </c>
    </row>
    <row r="1260" spans="1:5" x14ac:dyDescent="0.2">
      <c r="A1260" s="31">
        <f>INT(DT!A650)</f>
        <v>44702</v>
      </c>
      <c r="B1260" s="5">
        <f>YEAR(DIM_SEARCHDATE[[#This Row],[SearchDate]])</f>
        <v>2022</v>
      </c>
      <c r="C1260" s="5">
        <f>MONTH(DIM_SEARCHDATE[[#This Row],[SearchDate]])</f>
        <v>5</v>
      </c>
      <c r="D1260" s="5">
        <f>DAY(DIM_SEARCHDATE[[#This Row],[SearchDate]])</f>
        <v>21</v>
      </c>
      <c r="E1260" s="5">
        <f t="shared" si="19"/>
        <v>1</v>
      </c>
    </row>
    <row r="1261" spans="1:5" x14ac:dyDescent="0.2">
      <c r="A1261" s="31">
        <f>INT(DT!A1087)</f>
        <v>44704</v>
      </c>
      <c r="B1261" s="5">
        <f>YEAR(DIM_SEARCHDATE[[#This Row],[SearchDate]])</f>
        <v>2022</v>
      </c>
      <c r="C1261" s="5">
        <f>MONTH(DIM_SEARCHDATE[[#This Row],[SearchDate]])</f>
        <v>5</v>
      </c>
      <c r="D1261" s="5">
        <f>DAY(DIM_SEARCHDATE[[#This Row],[SearchDate]])</f>
        <v>23</v>
      </c>
      <c r="E1261" s="5">
        <f t="shared" si="19"/>
        <v>0</v>
      </c>
    </row>
    <row r="1262" spans="1:5" x14ac:dyDescent="0.2">
      <c r="A1262" s="31">
        <f>INT(DT!A183)</f>
        <v>44705</v>
      </c>
      <c r="B1262" s="5">
        <f>YEAR(DIM_SEARCHDATE[[#This Row],[SearchDate]])</f>
        <v>2022</v>
      </c>
      <c r="C1262" s="5">
        <f>MONTH(DIM_SEARCHDATE[[#This Row],[SearchDate]])</f>
        <v>5</v>
      </c>
      <c r="D1262" s="5">
        <f>DAY(DIM_SEARCHDATE[[#This Row],[SearchDate]])</f>
        <v>24</v>
      </c>
      <c r="E1262" s="5">
        <f t="shared" si="19"/>
        <v>0</v>
      </c>
    </row>
    <row r="1263" spans="1:5" x14ac:dyDescent="0.2">
      <c r="A1263" s="31">
        <f>INT(DT!A630)</f>
        <v>44706</v>
      </c>
      <c r="B1263" s="5">
        <f>YEAR(DIM_SEARCHDATE[[#This Row],[SearchDate]])</f>
        <v>2022</v>
      </c>
      <c r="C1263" s="5">
        <f>MONTH(DIM_SEARCHDATE[[#This Row],[SearchDate]])</f>
        <v>5</v>
      </c>
      <c r="D1263" s="5">
        <f>DAY(DIM_SEARCHDATE[[#This Row],[SearchDate]])</f>
        <v>25</v>
      </c>
      <c r="E1263" s="5">
        <f t="shared" si="19"/>
        <v>0</v>
      </c>
    </row>
    <row r="1264" spans="1:5" x14ac:dyDescent="0.2">
      <c r="A1264" s="31">
        <f>INT(DT!A773)</f>
        <v>44707</v>
      </c>
      <c r="B1264" s="5">
        <f>YEAR(DIM_SEARCHDATE[[#This Row],[SearchDate]])</f>
        <v>2022</v>
      </c>
      <c r="C1264" s="5">
        <f>MONTH(DIM_SEARCHDATE[[#This Row],[SearchDate]])</f>
        <v>5</v>
      </c>
      <c r="D1264" s="5">
        <f>DAY(DIM_SEARCHDATE[[#This Row],[SearchDate]])</f>
        <v>26</v>
      </c>
      <c r="E1264" s="5">
        <f t="shared" si="19"/>
        <v>0</v>
      </c>
    </row>
    <row r="1265" spans="1:5" x14ac:dyDescent="0.2">
      <c r="A1265" s="31">
        <f>INT(DT!A1227)</f>
        <v>44710</v>
      </c>
      <c r="B1265" s="5">
        <f>YEAR(DIM_SEARCHDATE[[#This Row],[SearchDate]])</f>
        <v>2022</v>
      </c>
      <c r="C1265" s="5">
        <f>MONTH(DIM_SEARCHDATE[[#This Row],[SearchDate]])</f>
        <v>5</v>
      </c>
      <c r="D1265" s="5">
        <f>DAY(DIM_SEARCHDATE[[#This Row],[SearchDate]])</f>
        <v>29</v>
      </c>
      <c r="E1265" s="5">
        <f t="shared" si="19"/>
        <v>1</v>
      </c>
    </row>
    <row r="1266" spans="1:5" x14ac:dyDescent="0.2">
      <c r="A1266" s="31">
        <f>INT(DT!A576)</f>
        <v>44711</v>
      </c>
      <c r="B1266" s="5">
        <f>YEAR(DIM_SEARCHDATE[[#This Row],[SearchDate]])</f>
        <v>2022</v>
      </c>
      <c r="C1266" s="5">
        <f>MONTH(DIM_SEARCHDATE[[#This Row],[SearchDate]])</f>
        <v>5</v>
      </c>
      <c r="D1266" s="5">
        <f>DAY(DIM_SEARCHDATE[[#This Row],[SearchDate]])</f>
        <v>30</v>
      </c>
      <c r="E1266" s="5">
        <f t="shared" si="19"/>
        <v>0</v>
      </c>
    </row>
    <row r="1267" spans="1:5" x14ac:dyDescent="0.2">
      <c r="A1267" s="31">
        <f>INT(DT!A240)</f>
        <v>44712</v>
      </c>
      <c r="B1267" s="5">
        <f>YEAR(DIM_SEARCHDATE[[#This Row],[SearchDate]])</f>
        <v>2022</v>
      </c>
      <c r="C1267" s="5">
        <f>MONTH(DIM_SEARCHDATE[[#This Row],[SearchDate]])</f>
        <v>5</v>
      </c>
      <c r="D1267" s="5">
        <f>DAY(DIM_SEARCHDATE[[#This Row],[SearchDate]])</f>
        <v>31</v>
      </c>
      <c r="E1267" s="5">
        <f t="shared" si="19"/>
        <v>0</v>
      </c>
    </row>
    <row r="1268" spans="1:5" x14ac:dyDescent="0.2">
      <c r="A1268" s="31">
        <f>INT(DT!A1908)</f>
        <v>44713</v>
      </c>
      <c r="B1268" s="5">
        <f>YEAR(DIM_SEARCHDATE[[#This Row],[SearchDate]])</f>
        <v>2022</v>
      </c>
      <c r="C1268" s="5">
        <f>MONTH(DIM_SEARCHDATE[[#This Row],[SearchDate]])</f>
        <v>6</v>
      </c>
      <c r="D1268" s="5">
        <f>DAY(DIM_SEARCHDATE[[#This Row],[SearchDate]])</f>
        <v>1</v>
      </c>
      <c r="E1268" s="5">
        <f t="shared" si="19"/>
        <v>0</v>
      </c>
    </row>
    <row r="1269" spans="1:5" x14ac:dyDescent="0.2">
      <c r="A1269" s="31">
        <f>INT(DT!A890)</f>
        <v>44715</v>
      </c>
      <c r="B1269" s="5">
        <f>YEAR(DIM_SEARCHDATE[[#This Row],[SearchDate]])</f>
        <v>2022</v>
      </c>
      <c r="C1269" s="5">
        <f>MONTH(DIM_SEARCHDATE[[#This Row],[SearchDate]])</f>
        <v>6</v>
      </c>
      <c r="D1269" s="5">
        <f>DAY(DIM_SEARCHDATE[[#This Row],[SearchDate]])</f>
        <v>3</v>
      </c>
      <c r="E1269" s="5">
        <f t="shared" si="19"/>
        <v>0</v>
      </c>
    </row>
    <row r="1270" spans="1:5" x14ac:dyDescent="0.2">
      <c r="A1270" s="31">
        <f>INT(DT!A801)</f>
        <v>44716</v>
      </c>
      <c r="B1270" s="5">
        <f>YEAR(DIM_SEARCHDATE[[#This Row],[SearchDate]])</f>
        <v>2022</v>
      </c>
      <c r="C1270" s="5">
        <f>MONTH(DIM_SEARCHDATE[[#This Row],[SearchDate]])</f>
        <v>6</v>
      </c>
      <c r="D1270" s="5">
        <f>DAY(DIM_SEARCHDATE[[#This Row],[SearchDate]])</f>
        <v>4</v>
      </c>
      <c r="E1270" s="5">
        <f t="shared" si="19"/>
        <v>1</v>
      </c>
    </row>
    <row r="1271" spans="1:5" x14ac:dyDescent="0.2">
      <c r="A1271" s="31">
        <f>INT(DT!A1380)</f>
        <v>44717</v>
      </c>
      <c r="B1271" s="5">
        <f>YEAR(DIM_SEARCHDATE[[#This Row],[SearchDate]])</f>
        <v>2022</v>
      </c>
      <c r="C1271" s="5">
        <f>MONTH(DIM_SEARCHDATE[[#This Row],[SearchDate]])</f>
        <v>6</v>
      </c>
      <c r="D1271" s="5">
        <f>DAY(DIM_SEARCHDATE[[#This Row],[SearchDate]])</f>
        <v>5</v>
      </c>
      <c r="E1271" s="5">
        <f t="shared" si="19"/>
        <v>1</v>
      </c>
    </row>
    <row r="1272" spans="1:5" x14ac:dyDescent="0.2">
      <c r="A1272" s="31">
        <f>INT(DT!A1742)</f>
        <v>44718</v>
      </c>
      <c r="B1272" s="5">
        <f>YEAR(DIM_SEARCHDATE[[#This Row],[SearchDate]])</f>
        <v>2022</v>
      </c>
      <c r="C1272" s="5">
        <f>MONTH(DIM_SEARCHDATE[[#This Row],[SearchDate]])</f>
        <v>6</v>
      </c>
      <c r="D1272" s="5">
        <f>DAY(DIM_SEARCHDATE[[#This Row],[SearchDate]])</f>
        <v>6</v>
      </c>
      <c r="E1272" s="5">
        <f t="shared" si="19"/>
        <v>0</v>
      </c>
    </row>
    <row r="1273" spans="1:5" x14ac:dyDescent="0.2">
      <c r="A1273" s="31">
        <f>INT(DT!A615)</f>
        <v>44719</v>
      </c>
      <c r="B1273" s="5">
        <f>YEAR(DIM_SEARCHDATE[[#This Row],[SearchDate]])</f>
        <v>2022</v>
      </c>
      <c r="C1273" s="5">
        <f>MONTH(DIM_SEARCHDATE[[#This Row],[SearchDate]])</f>
        <v>6</v>
      </c>
      <c r="D1273" s="5">
        <f>DAY(DIM_SEARCHDATE[[#This Row],[SearchDate]])</f>
        <v>7</v>
      </c>
      <c r="E1273" s="5">
        <f t="shared" si="19"/>
        <v>0</v>
      </c>
    </row>
    <row r="1274" spans="1:5" x14ac:dyDescent="0.2">
      <c r="A1274" s="31">
        <f>INT(DT!A2289)</f>
        <v>44720</v>
      </c>
      <c r="B1274" s="5">
        <f>YEAR(DIM_SEARCHDATE[[#This Row],[SearchDate]])</f>
        <v>2022</v>
      </c>
      <c r="C1274" s="5">
        <f>MONTH(DIM_SEARCHDATE[[#This Row],[SearchDate]])</f>
        <v>6</v>
      </c>
      <c r="D1274" s="5">
        <f>DAY(DIM_SEARCHDATE[[#This Row],[SearchDate]])</f>
        <v>8</v>
      </c>
      <c r="E1274" s="5">
        <f t="shared" si="19"/>
        <v>0</v>
      </c>
    </row>
    <row r="1275" spans="1:5" x14ac:dyDescent="0.2">
      <c r="A1275" s="31">
        <f>INT(DT!A1261)</f>
        <v>44721</v>
      </c>
      <c r="B1275" s="5">
        <f>YEAR(DIM_SEARCHDATE[[#This Row],[SearchDate]])</f>
        <v>2022</v>
      </c>
      <c r="C1275" s="5">
        <f>MONTH(DIM_SEARCHDATE[[#This Row],[SearchDate]])</f>
        <v>6</v>
      </c>
      <c r="D1275" s="5">
        <f>DAY(DIM_SEARCHDATE[[#This Row],[SearchDate]])</f>
        <v>9</v>
      </c>
      <c r="E1275" s="5">
        <f t="shared" si="19"/>
        <v>0</v>
      </c>
    </row>
    <row r="1276" spans="1:5" x14ac:dyDescent="0.2">
      <c r="A1276" s="31">
        <f>INT(DT!A2502)</f>
        <v>44722</v>
      </c>
      <c r="B1276" s="5">
        <f>YEAR(DIM_SEARCHDATE[[#This Row],[SearchDate]])</f>
        <v>2022</v>
      </c>
      <c r="C1276" s="5">
        <f>MONTH(DIM_SEARCHDATE[[#This Row],[SearchDate]])</f>
        <v>6</v>
      </c>
      <c r="D1276" s="5">
        <f>DAY(DIM_SEARCHDATE[[#This Row],[SearchDate]])</f>
        <v>10</v>
      </c>
      <c r="E1276" s="5">
        <f t="shared" si="19"/>
        <v>0</v>
      </c>
    </row>
    <row r="1277" spans="1:5" x14ac:dyDescent="0.2">
      <c r="A1277" s="31">
        <f>INT(DT!A3146)</f>
        <v>44723</v>
      </c>
      <c r="B1277" s="5">
        <f>YEAR(DIM_SEARCHDATE[[#This Row],[SearchDate]])</f>
        <v>2022</v>
      </c>
      <c r="C1277" s="5">
        <f>MONTH(DIM_SEARCHDATE[[#This Row],[SearchDate]])</f>
        <v>6</v>
      </c>
      <c r="D1277" s="5">
        <f>DAY(DIM_SEARCHDATE[[#This Row],[SearchDate]])</f>
        <v>11</v>
      </c>
      <c r="E1277" s="5">
        <f t="shared" si="19"/>
        <v>1</v>
      </c>
    </row>
    <row r="1278" spans="1:5" x14ac:dyDescent="0.2">
      <c r="A1278" s="31">
        <f>INT(DT!A2797)</f>
        <v>44725</v>
      </c>
      <c r="B1278" s="5">
        <f>YEAR(DIM_SEARCHDATE[[#This Row],[SearchDate]])</f>
        <v>2022</v>
      </c>
      <c r="C1278" s="5">
        <f>MONTH(DIM_SEARCHDATE[[#This Row],[SearchDate]])</f>
        <v>6</v>
      </c>
      <c r="D1278" s="5">
        <f>DAY(DIM_SEARCHDATE[[#This Row],[SearchDate]])</f>
        <v>13</v>
      </c>
      <c r="E1278" s="5">
        <f t="shared" si="19"/>
        <v>0</v>
      </c>
    </row>
    <row r="1279" spans="1:5" x14ac:dyDescent="0.2">
      <c r="A1279" s="31">
        <f>INT(DT!A14)</f>
        <v>44726</v>
      </c>
      <c r="B1279" s="5">
        <f>YEAR(DIM_SEARCHDATE[[#This Row],[SearchDate]])</f>
        <v>2022</v>
      </c>
      <c r="C1279" s="5">
        <f>MONTH(DIM_SEARCHDATE[[#This Row],[SearchDate]])</f>
        <v>6</v>
      </c>
      <c r="D1279" s="5">
        <f>DAY(DIM_SEARCHDATE[[#This Row],[SearchDate]])</f>
        <v>14</v>
      </c>
      <c r="E1279" s="5">
        <f t="shared" si="19"/>
        <v>0</v>
      </c>
    </row>
    <row r="1280" spans="1:5" x14ac:dyDescent="0.2">
      <c r="A1280" s="31">
        <f>INT(DT!A381)</f>
        <v>44727</v>
      </c>
      <c r="B1280" s="5">
        <f>YEAR(DIM_SEARCHDATE[[#This Row],[SearchDate]])</f>
        <v>2022</v>
      </c>
      <c r="C1280" s="5">
        <f>MONTH(DIM_SEARCHDATE[[#This Row],[SearchDate]])</f>
        <v>6</v>
      </c>
      <c r="D1280" s="5">
        <f>DAY(DIM_SEARCHDATE[[#This Row],[SearchDate]])</f>
        <v>15</v>
      </c>
      <c r="E1280" s="5">
        <f t="shared" si="19"/>
        <v>0</v>
      </c>
    </row>
    <row r="1281" spans="1:5" x14ac:dyDescent="0.2">
      <c r="A1281" s="31">
        <f>INT(DT!A989)</f>
        <v>44728</v>
      </c>
      <c r="B1281" s="5">
        <f>YEAR(DIM_SEARCHDATE[[#This Row],[SearchDate]])</f>
        <v>2022</v>
      </c>
      <c r="C1281" s="5">
        <f>MONTH(DIM_SEARCHDATE[[#This Row],[SearchDate]])</f>
        <v>6</v>
      </c>
      <c r="D1281" s="5">
        <f>DAY(DIM_SEARCHDATE[[#This Row],[SearchDate]])</f>
        <v>16</v>
      </c>
      <c r="E1281" s="5">
        <f t="shared" si="19"/>
        <v>0</v>
      </c>
    </row>
    <row r="1282" spans="1:5" x14ac:dyDescent="0.2">
      <c r="A1282" s="31">
        <f>INT(DT!A690)</f>
        <v>44729</v>
      </c>
      <c r="B1282" s="5">
        <f>YEAR(DIM_SEARCHDATE[[#This Row],[SearchDate]])</f>
        <v>2022</v>
      </c>
      <c r="C1282" s="5">
        <f>MONTH(DIM_SEARCHDATE[[#This Row],[SearchDate]])</f>
        <v>6</v>
      </c>
      <c r="D1282" s="5">
        <f>DAY(DIM_SEARCHDATE[[#This Row],[SearchDate]])</f>
        <v>17</v>
      </c>
      <c r="E1282" s="5">
        <f t="shared" ref="E1282:E1345" si="20">IF(WEEKDAY(A1282, 2) &gt; 5, 1, 0)</f>
        <v>0</v>
      </c>
    </row>
    <row r="1283" spans="1:5" x14ac:dyDescent="0.2">
      <c r="A1283" s="31">
        <f>INT(DT!A328)</f>
        <v>44730</v>
      </c>
      <c r="B1283" s="5">
        <f>YEAR(DIM_SEARCHDATE[[#This Row],[SearchDate]])</f>
        <v>2022</v>
      </c>
      <c r="C1283" s="5">
        <f>MONTH(DIM_SEARCHDATE[[#This Row],[SearchDate]])</f>
        <v>6</v>
      </c>
      <c r="D1283" s="5">
        <f>DAY(DIM_SEARCHDATE[[#This Row],[SearchDate]])</f>
        <v>18</v>
      </c>
      <c r="E1283" s="5">
        <f t="shared" si="20"/>
        <v>1</v>
      </c>
    </row>
    <row r="1284" spans="1:5" x14ac:dyDescent="0.2">
      <c r="A1284" s="31">
        <f>INT(DT!A1181)</f>
        <v>44731</v>
      </c>
      <c r="B1284" s="5">
        <f>YEAR(DIM_SEARCHDATE[[#This Row],[SearchDate]])</f>
        <v>2022</v>
      </c>
      <c r="C1284" s="5">
        <f>MONTH(DIM_SEARCHDATE[[#This Row],[SearchDate]])</f>
        <v>6</v>
      </c>
      <c r="D1284" s="5">
        <f>DAY(DIM_SEARCHDATE[[#This Row],[SearchDate]])</f>
        <v>19</v>
      </c>
      <c r="E1284" s="5">
        <f t="shared" si="20"/>
        <v>1</v>
      </c>
    </row>
    <row r="1285" spans="1:5" x14ac:dyDescent="0.2">
      <c r="A1285" s="31">
        <f>INT(DT!A1739)</f>
        <v>44732</v>
      </c>
      <c r="B1285" s="5">
        <f>YEAR(DIM_SEARCHDATE[[#This Row],[SearchDate]])</f>
        <v>2022</v>
      </c>
      <c r="C1285" s="5">
        <f>MONTH(DIM_SEARCHDATE[[#This Row],[SearchDate]])</f>
        <v>6</v>
      </c>
      <c r="D1285" s="5">
        <f>DAY(DIM_SEARCHDATE[[#This Row],[SearchDate]])</f>
        <v>20</v>
      </c>
      <c r="E1285" s="5">
        <f t="shared" si="20"/>
        <v>0</v>
      </c>
    </row>
    <row r="1286" spans="1:5" x14ac:dyDescent="0.2">
      <c r="A1286" s="31">
        <f>INT(DT!A73)</f>
        <v>44733</v>
      </c>
      <c r="B1286" s="5">
        <f>YEAR(DIM_SEARCHDATE[[#This Row],[SearchDate]])</f>
        <v>2022</v>
      </c>
      <c r="C1286" s="5">
        <f>MONTH(DIM_SEARCHDATE[[#This Row],[SearchDate]])</f>
        <v>6</v>
      </c>
      <c r="D1286" s="5">
        <f>DAY(DIM_SEARCHDATE[[#This Row],[SearchDate]])</f>
        <v>21</v>
      </c>
      <c r="E1286" s="5">
        <f t="shared" si="20"/>
        <v>0</v>
      </c>
    </row>
    <row r="1287" spans="1:5" x14ac:dyDescent="0.2">
      <c r="A1287" s="31">
        <f>INT(DT!A26)</f>
        <v>44735</v>
      </c>
      <c r="B1287" s="5">
        <f>YEAR(DIM_SEARCHDATE[[#This Row],[SearchDate]])</f>
        <v>2022</v>
      </c>
      <c r="C1287" s="5">
        <f>MONTH(DIM_SEARCHDATE[[#This Row],[SearchDate]])</f>
        <v>6</v>
      </c>
      <c r="D1287" s="5">
        <f>DAY(DIM_SEARCHDATE[[#This Row],[SearchDate]])</f>
        <v>23</v>
      </c>
      <c r="E1287" s="5">
        <f t="shared" si="20"/>
        <v>0</v>
      </c>
    </row>
    <row r="1288" spans="1:5" x14ac:dyDescent="0.2">
      <c r="A1288" s="31">
        <f>INT(DT!A35)</f>
        <v>44737</v>
      </c>
      <c r="B1288" s="5">
        <f>YEAR(DIM_SEARCHDATE[[#This Row],[SearchDate]])</f>
        <v>2022</v>
      </c>
      <c r="C1288" s="5">
        <f>MONTH(DIM_SEARCHDATE[[#This Row],[SearchDate]])</f>
        <v>6</v>
      </c>
      <c r="D1288" s="5">
        <f>DAY(DIM_SEARCHDATE[[#This Row],[SearchDate]])</f>
        <v>25</v>
      </c>
      <c r="E1288" s="5">
        <f t="shared" si="20"/>
        <v>1</v>
      </c>
    </row>
    <row r="1289" spans="1:5" x14ac:dyDescent="0.2">
      <c r="A1289" s="31">
        <f>INT(DT!A1833)</f>
        <v>44739</v>
      </c>
      <c r="B1289" s="5">
        <f>YEAR(DIM_SEARCHDATE[[#This Row],[SearchDate]])</f>
        <v>2022</v>
      </c>
      <c r="C1289" s="5">
        <f>MONTH(DIM_SEARCHDATE[[#This Row],[SearchDate]])</f>
        <v>6</v>
      </c>
      <c r="D1289" s="5">
        <f>DAY(DIM_SEARCHDATE[[#This Row],[SearchDate]])</f>
        <v>27</v>
      </c>
      <c r="E1289" s="5">
        <f t="shared" si="20"/>
        <v>0</v>
      </c>
    </row>
    <row r="1290" spans="1:5" x14ac:dyDescent="0.2">
      <c r="A1290" s="31">
        <f>INT(DT!A3111)</f>
        <v>44740</v>
      </c>
      <c r="B1290" s="5">
        <f>YEAR(DIM_SEARCHDATE[[#This Row],[SearchDate]])</f>
        <v>2022</v>
      </c>
      <c r="C1290" s="5">
        <f>MONTH(DIM_SEARCHDATE[[#This Row],[SearchDate]])</f>
        <v>6</v>
      </c>
      <c r="D1290" s="5">
        <f>DAY(DIM_SEARCHDATE[[#This Row],[SearchDate]])</f>
        <v>28</v>
      </c>
      <c r="E1290" s="5">
        <f t="shared" si="20"/>
        <v>0</v>
      </c>
    </row>
    <row r="1291" spans="1:5" x14ac:dyDescent="0.2">
      <c r="A1291" s="31">
        <f>INT(DT!A737)</f>
        <v>44741</v>
      </c>
      <c r="B1291" s="5">
        <f>YEAR(DIM_SEARCHDATE[[#This Row],[SearchDate]])</f>
        <v>2022</v>
      </c>
      <c r="C1291" s="5">
        <f>MONTH(DIM_SEARCHDATE[[#This Row],[SearchDate]])</f>
        <v>6</v>
      </c>
      <c r="D1291" s="5">
        <f>DAY(DIM_SEARCHDATE[[#This Row],[SearchDate]])</f>
        <v>29</v>
      </c>
      <c r="E1291" s="5">
        <f t="shared" si="20"/>
        <v>0</v>
      </c>
    </row>
    <row r="1292" spans="1:5" x14ac:dyDescent="0.2">
      <c r="A1292" s="31">
        <f>INT(DT!A36)</f>
        <v>44742</v>
      </c>
      <c r="B1292" s="5">
        <f>YEAR(DIM_SEARCHDATE[[#This Row],[SearchDate]])</f>
        <v>2022</v>
      </c>
      <c r="C1292" s="5">
        <f>MONTH(DIM_SEARCHDATE[[#This Row],[SearchDate]])</f>
        <v>6</v>
      </c>
      <c r="D1292" s="5">
        <f>DAY(DIM_SEARCHDATE[[#This Row],[SearchDate]])</f>
        <v>30</v>
      </c>
      <c r="E1292" s="5">
        <f t="shared" si="20"/>
        <v>0</v>
      </c>
    </row>
    <row r="1293" spans="1:5" x14ac:dyDescent="0.2">
      <c r="A1293" s="31">
        <f>INT(DT!A167)</f>
        <v>44743</v>
      </c>
      <c r="B1293" s="5">
        <f>YEAR(DIM_SEARCHDATE[[#This Row],[SearchDate]])</f>
        <v>2022</v>
      </c>
      <c r="C1293" s="5">
        <f>MONTH(DIM_SEARCHDATE[[#This Row],[SearchDate]])</f>
        <v>7</v>
      </c>
      <c r="D1293" s="5">
        <f>DAY(DIM_SEARCHDATE[[#This Row],[SearchDate]])</f>
        <v>1</v>
      </c>
      <c r="E1293" s="5">
        <f t="shared" si="20"/>
        <v>0</v>
      </c>
    </row>
    <row r="1294" spans="1:5" x14ac:dyDescent="0.2">
      <c r="A1294" s="31">
        <f>INT(DT!A2999)</f>
        <v>44744</v>
      </c>
      <c r="B1294" s="5">
        <f>YEAR(DIM_SEARCHDATE[[#This Row],[SearchDate]])</f>
        <v>2022</v>
      </c>
      <c r="C1294" s="5">
        <f>MONTH(DIM_SEARCHDATE[[#This Row],[SearchDate]])</f>
        <v>7</v>
      </c>
      <c r="D1294" s="5">
        <f>DAY(DIM_SEARCHDATE[[#This Row],[SearchDate]])</f>
        <v>2</v>
      </c>
      <c r="E1294" s="5">
        <f t="shared" si="20"/>
        <v>1</v>
      </c>
    </row>
    <row r="1295" spans="1:5" x14ac:dyDescent="0.2">
      <c r="A1295" s="31">
        <f>INT(DT!A1462)</f>
        <v>44745</v>
      </c>
      <c r="B1295" s="5">
        <f>YEAR(DIM_SEARCHDATE[[#This Row],[SearchDate]])</f>
        <v>2022</v>
      </c>
      <c r="C1295" s="5">
        <f>MONTH(DIM_SEARCHDATE[[#This Row],[SearchDate]])</f>
        <v>7</v>
      </c>
      <c r="D1295" s="5">
        <f>DAY(DIM_SEARCHDATE[[#This Row],[SearchDate]])</f>
        <v>3</v>
      </c>
      <c r="E1295" s="5">
        <f t="shared" si="20"/>
        <v>1</v>
      </c>
    </row>
    <row r="1296" spans="1:5" x14ac:dyDescent="0.2">
      <c r="A1296" s="31">
        <f>INT(DT!A423)</f>
        <v>44746</v>
      </c>
      <c r="B1296" s="5">
        <f>YEAR(DIM_SEARCHDATE[[#This Row],[SearchDate]])</f>
        <v>2022</v>
      </c>
      <c r="C1296" s="5">
        <f>MONTH(DIM_SEARCHDATE[[#This Row],[SearchDate]])</f>
        <v>7</v>
      </c>
      <c r="D1296" s="5">
        <f>DAY(DIM_SEARCHDATE[[#This Row],[SearchDate]])</f>
        <v>4</v>
      </c>
      <c r="E1296" s="5">
        <f t="shared" si="20"/>
        <v>0</v>
      </c>
    </row>
    <row r="1297" spans="1:5" x14ac:dyDescent="0.2">
      <c r="A1297" s="31">
        <f>INT(DT!A2635)</f>
        <v>44747</v>
      </c>
      <c r="B1297" s="5">
        <f>YEAR(DIM_SEARCHDATE[[#This Row],[SearchDate]])</f>
        <v>2022</v>
      </c>
      <c r="C1297" s="5">
        <f>MONTH(DIM_SEARCHDATE[[#This Row],[SearchDate]])</f>
        <v>7</v>
      </c>
      <c r="D1297" s="5">
        <f>DAY(DIM_SEARCHDATE[[#This Row],[SearchDate]])</f>
        <v>5</v>
      </c>
      <c r="E1297" s="5">
        <f t="shared" si="20"/>
        <v>0</v>
      </c>
    </row>
    <row r="1298" spans="1:5" x14ac:dyDescent="0.2">
      <c r="A1298" s="31">
        <f>INT(DT!A314)</f>
        <v>44748</v>
      </c>
      <c r="B1298" s="5">
        <f>YEAR(DIM_SEARCHDATE[[#This Row],[SearchDate]])</f>
        <v>2022</v>
      </c>
      <c r="C1298" s="5">
        <f>MONTH(DIM_SEARCHDATE[[#This Row],[SearchDate]])</f>
        <v>7</v>
      </c>
      <c r="D1298" s="5">
        <f>DAY(DIM_SEARCHDATE[[#This Row],[SearchDate]])</f>
        <v>6</v>
      </c>
      <c r="E1298" s="5">
        <f t="shared" si="20"/>
        <v>0</v>
      </c>
    </row>
    <row r="1299" spans="1:5" x14ac:dyDescent="0.2">
      <c r="A1299" s="31">
        <f>INT(DT!A2238)</f>
        <v>44753</v>
      </c>
      <c r="B1299" s="5">
        <f>YEAR(DIM_SEARCHDATE[[#This Row],[SearchDate]])</f>
        <v>2022</v>
      </c>
      <c r="C1299" s="5">
        <f>MONTH(DIM_SEARCHDATE[[#This Row],[SearchDate]])</f>
        <v>7</v>
      </c>
      <c r="D1299" s="5">
        <f>DAY(DIM_SEARCHDATE[[#This Row],[SearchDate]])</f>
        <v>11</v>
      </c>
      <c r="E1299" s="5">
        <f t="shared" si="20"/>
        <v>0</v>
      </c>
    </row>
    <row r="1300" spans="1:5" x14ac:dyDescent="0.2">
      <c r="A1300" s="31">
        <f>INT(DT!A128)</f>
        <v>44754</v>
      </c>
      <c r="B1300" s="5">
        <f>YEAR(DIM_SEARCHDATE[[#This Row],[SearchDate]])</f>
        <v>2022</v>
      </c>
      <c r="C1300" s="5">
        <f>MONTH(DIM_SEARCHDATE[[#This Row],[SearchDate]])</f>
        <v>7</v>
      </c>
      <c r="D1300" s="5">
        <f>DAY(DIM_SEARCHDATE[[#This Row],[SearchDate]])</f>
        <v>12</v>
      </c>
      <c r="E1300" s="5">
        <f t="shared" si="20"/>
        <v>0</v>
      </c>
    </row>
    <row r="1301" spans="1:5" x14ac:dyDescent="0.2">
      <c r="A1301" s="31">
        <f>INT(DT!A2267)</f>
        <v>44755</v>
      </c>
      <c r="B1301" s="5">
        <f>YEAR(DIM_SEARCHDATE[[#This Row],[SearchDate]])</f>
        <v>2022</v>
      </c>
      <c r="C1301" s="5">
        <f>MONTH(DIM_SEARCHDATE[[#This Row],[SearchDate]])</f>
        <v>7</v>
      </c>
      <c r="D1301" s="5">
        <f>DAY(DIM_SEARCHDATE[[#This Row],[SearchDate]])</f>
        <v>13</v>
      </c>
      <c r="E1301" s="5">
        <f t="shared" si="20"/>
        <v>0</v>
      </c>
    </row>
    <row r="1302" spans="1:5" x14ac:dyDescent="0.2">
      <c r="A1302" s="31">
        <f>INT(DT!A1568)</f>
        <v>44756</v>
      </c>
      <c r="B1302" s="5">
        <f>YEAR(DIM_SEARCHDATE[[#This Row],[SearchDate]])</f>
        <v>2022</v>
      </c>
      <c r="C1302" s="5">
        <f>MONTH(DIM_SEARCHDATE[[#This Row],[SearchDate]])</f>
        <v>7</v>
      </c>
      <c r="D1302" s="5">
        <f>DAY(DIM_SEARCHDATE[[#This Row],[SearchDate]])</f>
        <v>14</v>
      </c>
      <c r="E1302" s="5">
        <f t="shared" si="20"/>
        <v>0</v>
      </c>
    </row>
    <row r="1303" spans="1:5" x14ac:dyDescent="0.2">
      <c r="A1303" s="31">
        <f>INT(DT!A3235)</f>
        <v>44758</v>
      </c>
      <c r="B1303" s="5">
        <f>YEAR(DIM_SEARCHDATE[[#This Row],[SearchDate]])</f>
        <v>2022</v>
      </c>
      <c r="C1303" s="5">
        <f>MONTH(DIM_SEARCHDATE[[#This Row],[SearchDate]])</f>
        <v>7</v>
      </c>
      <c r="D1303" s="5">
        <f>DAY(DIM_SEARCHDATE[[#This Row],[SearchDate]])</f>
        <v>16</v>
      </c>
      <c r="E1303" s="5">
        <f t="shared" si="20"/>
        <v>1</v>
      </c>
    </row>
    <row r="1304" spans="1:5" x14ac:dyDescent="0.2">
      <c r="A1304" s="31">
        <f>INT(DT!A440)</f>
        <v>44759</v>
      </c>
      <c r="B1304" s="5">
        <f>YEAR(DIM_SEARCHDATE[[#This Row],[SearchDate]])</f>
        <v>2022</v>
      </c>
      <c r="C1304" s="5">
        <f>MONTH(DIM_SEARCHDATE[[#This Row],[SearchDate]])</f>
        <v>7</v>
      </c>
      <c r="D1304" s="5">
        <f>DAY(DIM_SEARCHDATE[[#This Row],[SearchDate]])</f>
        <v>17</v>
      </c>
      <c r="E1304" s="5">
        <f t="shared" si="20"/>
        <v>1</v>
      </c>
    </row>
    <row r="1305" spans="1:5" x14ac:dyDescent="0.2">
      <c r="A1305" s="31">
        <f>INT(DT!A1099)</f>
        <v>44761</v>
      </c>
      <c r="B1305" s="5">
        <f>YEAR(DIM_SEARCHDATE[[#This Row],[SearchDate]])</f>
        <v>2022</v>
      </c>
      <c r="C1305" s="5">
        <f>MONTH(DIM_SEARCHDATE[[#This Row],[SearchDate]])</f>
        <v>7</v>
      </c>
      <c r="D1305" s="5">
        <f>DAY(DIM_SEARCHDATE[[#This Row],[SearchDate]])</f>
        <v>19</v>
      </c>
      <c r="E1305" s="5">
        <f t="shared" si="20"/>
        <v>0</v>
      </c>
    </row>
    <row r="1306" spans="1:5" x14ac:dyDescent="0.2">
      <c r="A1306" s="31">
        <f>INT(DT!A480)</f>
        <v>44762</v>
      </c>
      <c r="B1306" s="5">
        <f>YEAR(DIM_SEARCHDATE[[#This Row],[SearchDate]])</f>
        <v>2022</v>
      </c>
      <c r="C1306" s="5">
        <f>MONTH(DIM_SEARCHDATE[[#This Row],[SearchDate]])</f>
        <v>7</v>
      </c>
      <c r="D1306" s="5">
        <f>DAY(DIM_SEARCHDATE[[#This Row],[SearchDate]])</f>
        <v>20</v>
      </c>
      <c r="E1306" s="5">
        <f t="shared" si="20"/>
        <v>0</v>
      </c>
    </row>
    <row r="1307" spans="1:5" x14ac:dyDescent="0.2">
      <c r="A1307" s="31">
        <f>INT(DT!A2496)</f>
        <v>44763</v>
      </c>
      <c r="B1307" s="5">
        <f>YEAR(DIM_SEARCHDATE[[#This Row],[SearchDate]])</f>
        <v>2022</v>
      </c>
      <c r="C1307" s="5">
        <f>MONTH(DIM_SEARCHDATE[[#This Row],[SearchDate]])</f>
        <v>7</v>
      </c>
      <c r="D1307" s="5">
        <f>DAY(DIM_SEARCHDATE[[#This Row],[SearchDate]])</f>
        <v>21</v>
      </c>
      <c r="E1307" s="5">
        <f t="shared" si="20"/>
        <v>0</v>
      </c>
    </row>
    <row r="1308" spans="1:5" x14ac:dyDescent="0.2">
      <c r="A1308" s="31">
        <f>INT(DT!A3138)</f>
        <v>44764</v>
      </c>
      <c r="B1308" s="5">
        <f>YEAR(DIM_SEARCHDATE[[#This Row],[SearchDate]])</f>
        <v>2022</v>
      </c>
      <c r="C1308" s="5">
        <f>MONTH(DIM_SEARCHDATE[[#This Row],[SearchDate]])</f>
        <v>7</v>
      </c>
      <c r="D1308" s="5">
        <f>DAY(DIM_SEARCHDATE[[#This Row],[SearchDate]])</f>
        <v>22</v>
      </c>
      <c r="E1308" s="5">
        <f t="shared" si="20"/>
        <v>0</v>
      </c>
    </row>
    <row r="1309" spans="1:5" x14ac:dyDescent="0.2">
      <c r="A1309" s="31">
        <f>INT(DT!A2730)</f>
        <v>44765</v>
      </c>
      <c r="B1309" s="5">
        <f>YEAR(DIM_SEARCHDATE[[#This Row],[SearchDate]])</f>
        <v>2022</v>
      </c>
      <c r="C1309" s="5">
        <f>MONTH(DIM_SEARCHDATE[[#This Row],[SearchDate]])</f>
        <v>7</v>
      </c>
      <c r="D1309" s="5">
        <f>DAY(DIM_SEARCHDATE[[#This Row],[SearchDate]])</f>
        <v>23</v>
      </c>
      <c r="E1309" s="5">
        <f t="shared" si="20"/>
        <v>1</v>
      </c>
    </row>
    <row r="1310" spans="1:5" x14ac:dyDescent="0.2">
      <c r="A1310" s="31">
        <f>INT(DT!A1804)</f>
        <v>44766</v>
      </c>
      <c r="B1310" s="5">
        <f>YEAR(DIM_SEARCHDATE[[#This Row],[SearchDate]])</f>
        <v>2022</v>
      </c>
      <c r="C1310" s="5">
        <f>MONTH(DIM_SEARCHDATE[[#This Row],[SearchDate]])</f>
        <v>7</v>
      </c>
      <c r="D1310" s="5">
        <f>DAY(DIM_SEARCHDATE[[#This Row],[SearchDate]])</f>
        <v>24</v>
      </c>
      <c r="E1310" s="5">
        <f t="shared" si="20"/>
        <v>1</v>
      </c>
    </row>
    <row r="1311" spans="1:5" x14ac:dyDescent="0.2">
      <c r="A1311" s="31">
        <f>INT(DT!A583)</f>
        <v>44767</v>
      </c>
      <c r="B1311" s="5">
        <f>YEAR(DIM_SEARCHDATE[[#This Row],[SearchDate]])</f>
        <v>2022</v>
      </c>
      <c r="C1311" s="5">
        <f>MONTH(DIM_SEARCHDATE[[#This Row],[SearchDate]])</f>
        <v>7</v>
      </c>
      <c r="D1311" s="5">
        <f>DAY(DIM_SEARCHDATE[[#This Row],[SearchDate]])</f>
        <v>25</v>
      </c>
      <c r="E1311" s="5">
        <f t="shared" si="20"/>
        <v>0</v>
      </c>
    </row>
    <row r="1312" spans="1:5" x14ac:dyDescent="0.2">
      <c r="A1312" s="31">
        <f>INT(DT!A565)</f>
        <v>44768</v>
      </c>
      <c r="B1312" s="5">
        <f>YEAR(DIM_SEARCHDATE[[#This Row],[SearchDate]])</f>
        <v>2022</v>
      </c>
      <c r="C1312" s="5">
        <f>MONTH(DIM_SEARCHDATE[[#This Row],[SearchDate]])</f>
        <v>7</v>
      </c>
      <c r="D1312" s="5">
        <f>DAY(DIM_SEARCHDATE[[#This Row],[SearchDate]])</f>
        <v>26</v>
      </c>
      <c r="E1312" s="5">
        <f t="shared" si="20"/>
        <v>0</v>
      </c>
    </row>
    <row r="1313" spans="1:5" x14ac:dyDescent="0.2">
      <c r="A1313" s="31">
        <f>INT(DT!A166)</f>
        <v>44770</v>
      </c>
      <c r="B1313" s="5">
        <f>YEAR(DIM_SEARCHDATE[[#This Row],[SearchDate]])</f>
        <v>2022</v>
      </c>
      <c r="C1313" s="5">
        <f>MONTH(DIM_SEARCHDATE[[#This Row],[SearchDate]])</f>
        <v>7</v>
      </c>
      <c r="D1313" s="5">
        <f>DAY(DIM_SEARCHDATE[[#This Row],[SearchDate]])</f>
        <v>28</v>
      </c>
      <c r="E1313" s="5">
        <f t="shared" si="20"/>
        <v>0</v>
      </c>
    </row>
    <row r="1314" spans="1:5" x14ac:dyDescent="0.2">
      <c r="A1314" s="31">
        <f>INT(DT!A1243)</f>
        <v>44771</v>
      </c>
      <c r="B1314" s="5">
        <f>YEAR(DIM_SEARCHDATE[[#This Row],[SearchDate]])</f>
        <v>2022</v>
      </c>
      <c r="C1314" s="5">
        <f>MONTH(DIM_SEARCHDATE[[#This Row],[SearchDate]])</f>
        <v>7</v>
      </c>
      <c r="D1314" s="5">
        <f>DAY(DIM_SEARCHDATE[[#This Row],[SearchDate]])</f>
        <v>29</v>
      </c>
      <c r="E1314" s="5">
        <f t="shared" si="20"/>
        <v>0</v>
      </c>
    </row>
    <row r="1315" spans="1:5" x14ac:dyDescent="0.2">
      <c r="A1315" s="31">
        <f>INT(DT!A2137)</f>
        <v>44772</v>
      </c>
      <c r="B1315" s="5">
        <f>YEAR(DIM_SEARCHDATE[[#This Row],[SearchDate]])</f>
        <v>2022</v>
      </c>
      <c r="C1315" s="5">
        <f>MONTH(DIM_SEARCHDATE[[#This Row],[SearchDate]])</f>
        <v>7</v>
      </c>
      <c r="D1315" s="5">
        <f>DAY(DIM_SEARCHDATE[[#This Row],[SearchDate]])</f>
        <v>30</v>
      </c>
      <c r="E1315" s="5">
        <f t="shared" si="20"/>
        <v>1</v>
      </c>
    </row>
    <row r="1316" spans="1:5" x14ac:dyDescent="0.2">
      <c r="A1316" s="31">
        <f>INT(DT!A1517)</f>
        <v>44773</v>
      </c>
      <c r="B1316" s="5">
        <f>YEAR(DIM_SEARCHDATE[[#This Row],[SearchDate]])</f>
        <v>2022</v>
      </c>
      <c r="C1316" s="5">
        <f>MONTH(DIM_SEARCHDATE[[#This Row],[SearchDate]])</f>
        <v>7</v>
      </c>
      <c r="D1316" s="5">
        <f>DAY(DIM_SEARCHDATE[[#This Row],[SearchDate]])</f>
        <v>31</v>
      </c>
      <c r="E1316" s="5">
        <f t="shared" si="20"/>
        <v>1</v>
      </c>
    </row>
    <row r="1317" spans="1:5" x14ac:dyDescent="0.2">
      <c r="A1317" s="31">
        <f>INT(DT!A744)</f>
        <v>44774</v>
      </c>
      <c r="B1317" s="5">
        <f>YEAR(DIM_SEARCHDATE[[#This Row],[SearchDate]])</f>
        <v>2022</v>
      </c>
      <c r="C1317" s="5">
        <f>MONTH(DIM_SEARCHDATE[[#This Row],[SearchDate]])</f>
        <v>8</v>
      </c>
      <c r="D1317" s="5">
        <f>DAY(DIM_SEARCHDATE[[#This Row],[SearchDate]])</f>
        <v>1</v>
      </c>
      <c r="E1317" s="5">
        <f t="shared" si="20"/>
        <v>0</v>
      </c>
    </row>
    <row r="1318" spans="1:5" x14ac:dyDescent="0.2">
      <c r="A1318" s="31">
        <f>INT(DT!A460)</f>
        <v>44776</v>
      </c>
      <c r="B1318" s="5">
        <f>YEAR(DIM_SEARCHDATE[[#This Row],[SearchDate]])</f>
        <v>2022</v>
      </c>
      <c r="C1318" s="5">
        <f>MONTH(DIM_SEARCHDATE[[#This Row],[SearchDate]])</f>
        <v>8</v>
      </c>
      <c r="D1318" s="5">
        <f>DAY(DIM_SEARCHDATE[[#This Row],[SearchDate]])</f>
        <v>3</v>
      </c>
      <c r="E1318" s="5">
        <f t="shared" si="20"/>
        <v>0</v>
      </c>
    </row>
    <row r="1319" spans="1:5" x14ac:dyDescent="0.2">
      <c r="A1319" s="31">
        <f>INT(DT!A461)</f>
        <v>44777</v>
      </c>
      <c r="B1319" s="5">
        <f>YEAR(DIM_SEARCHDATE[[#This Row],[SearchDate]])</f>
        <v>2022</v>
      </c>
      <c r="C1319" s="5">
        <f>MONTH(DIM_SEARCHDATE[[#This Row],[SearchDate]])</f>
        <v>8</v>
      </c>
      <c r="D1319" s="5">
        <f>DAY(DIM_SEARCHDATE[[#This Row],[SearchDate]])</f>
        <v>4</v>
      </c>
      <c r="E1319" s="5">
        <f t="shared" si="20"/>
        <v>0</v>
      </c>
    </row>
    <row r="1320" spans="1:5" x14ac:dyDescent="0.2">
      <c r="A1320" s="31">
        <f>INT(DT!A793)</f>
        <v>44778</v>
      </c>
      <c r="B1320" s="5">
        <f>YEAR(DIM_SEARCHDATE[[#This Row],[SearchDate]])</f>
        <v>2022</v>
      </c>
      <c r="C1320" s="5">
        <f>MONTH(DIM_SEARCHDATE[[#This Row],[SearchDate]])</f>
        <v>8</v>
      </c>
      <c r="D1320" s="5">
        <f>DAY(DIM_SEARCHDATE[[#This Row],[SearchDate]])</f>
        <v>5</v>
      </c>
      <c r="E1320" s="5">
        <f t="shared" si="20"/>
        <v>0</v>
      </c>
    </row>
    <row r="1321" spans="1:5" x14ac:dyDescent="0.2">
      <c r="A1321" s="31">
        <f>INT(DT!A1476)</f>
        <v>44780</v>
      </c>
      <c r="B1321" s="5">
        <f>YEAR(DIM_SEARCHDATE[[#This Row],[SearchDate]])</f>
        <v>2022</v>
      </c>
      <c r="C1321" s="5">
        <f>MONTH(DIM_SEARCHDATE[[#This Row],[SearchDate]])</f>
        <v>8</v>
      </c>
      <c r="D1321" s="5">
        <f>DAY(DIM_SEARCHDATE[[#This Row],[SearchDate]])</f>
        <v>7</v>
      </c>
      <c r="E1321" s="5">
        <f t="shared" si="20"/>
        <v>1</v>
      </c>
    </row>
    <row r="1322" spans="1:5" x14ac:dyDescent="0.2">
      <c r="A1322" s="31">
        <f>INT(DT!A1986)</f>
        <v>44781</v>
      </c>
      <c r="B1322" s="5">
        <f>YEAR(DIM_SEARCHDATE[[#This Row],[SearchDate]])</f>
        <v>2022</v>
      </c>
      <c r="C1322" s="5">
        <f>MONTH(DIM_SEARCHDATE[[#This Row],[SearchDate]])</f>
        <v>8</v>
      </c>
      <c r="D1322" s="5">
        <f>DAY(DIM_SEARCHDATE[[#This Row],[SearchDate]])</f>
        <v>8</v>
      </c>
      <c r="E1322" s="5">
        <f t="shared" si="20"/>
        <v>0</v>
      </c>
    </row>
    <row r="1323" spans="1:5" x14ac:dyDescent="0.2">
      <c r="A1323" s="31">
        <f>INT(DT!A160)</f>
        <v>44782</v>
      </c>
      <c r="B1323" s="5">
        <f>YEAR(DIM_SEARCHDATE[[#This Row],[SearchDate]])</f>
        <v>2022</v>
      </c>
      <c r="C1323" s="5">
        <f>MONTH(DIM_SEARCHDATE[[#This Row],[SearchDate]])</f>
        <v>8</v>
      </c>
      <c r="D1323" s="5">
        <f>DAY(DIM_SEARCHDATE[[#This Row],[SearchDate]])</f>
        <v>9</v>
      </c>
      <c r="E1323" s="5">
        <f t="shared" si="20"/>
        <v>0</v>
      </c>
    </row>
    <row r="1324" spans="1:5" x14ac:dyDescent="0.2">
      <c r="A1324" s="31">
        <f>INT(DT!A492)</f>
        <v>44784</v>
      </c>
      <c r="B1324" s="5">
        <f>YEAR(DIM_SEARCHDATE[[#This Row],[SearchDate]])</f>
        <v>2022</v>
      </c>
      <c r="C1324" s="5">
        <f>MONTH(DIM_SEARCHDATE[[#This Row],[SearchDate]])</f>
        <v>8</v>
      </c>
      <c r="D1324" s="5">
        <f>DAY(DIM_SEARCHDATE[[#This Row],[SearchDate]])</f>
        <v>11</v>
      </c>
      <c r="E1324" s="5">
        <f t="shared" si="20"/>
        <v>0</v>
      </c>
    </row>
    <row r="1325" spans="1:5" x14ac:dyDescent="0.2">
      <c r="A1325" s="31">
        <f>INT(DT!A555)</f>
        <v>44785</v>
      </c>
      <c r="B1325" s="5">
        <f>YEAR(DIM_SEARCHDATE[[#This Row],[SearchDate]])</f>
        <v>2022</v>
      </c>
      <c r="C1325" s="5">
        <f>MONTH(DIM_SEARCHDATE[[#This Row],[SearchDate]])</f>
        <v>8</v>
      </c>
      <c r="D1325" s="5">
        <f>DAY(DIM_SEARCHDATE[[#This Row],[SearchDate]])</f>
        <v>12</v>
      </c>
      <c r="E1325" s="5">
        <f t="shared" si="20"/>
        <v>0</v>
      </c>
    </row>
    <row r="1326" spans="1:5" x14ac:dyDescent="0.2">
      <c r="A1326" s="31">
        <f>INT(DT!A1195)</f>
        <v>44786</v>
      </c>
      <c r="B1326" s="5">
        <f>YEAR(DIM_SEARCHDATE[[#This Row],[SearchDate]])</f>
        <v>2022</v>
      </c>
      <c r="C1326" s="5">
        <f>MONTH(DIM_SEARCHDATE[[#This Row],[SearchDate]])</f>
        <v>8</v>
      </c>
      <c r="D1326" s="5">
        <f>DAY(DIM_SEARCHDATE[[#This Row],[SearchDate]])</f>
        <v>13</v>
      </c>
      <c r="E1326" s="5">
        <f t="shared" si="20"/>
        <v>1</v>
      </c>
    </row>
    <row r="1327" spans="1:5" x14ac:dyDescent="0.2">
      <c r="A1327" s="31">
        <f>INT(DT!A1268)</f>
        <v>44789</v>
      </c>
      <c r="B1327" s="5">
        <f>YEAR(DIM_SEARCHDATE[[#This Row],[SearchDate]])</f>
        <v>2022</v>
      </c>
      <c r="C1327" s="5">
        <f>MONTH(DIM_SEARCHDATE[[#This Row],[SearchDate]])</f>
        <v>8</v>
      </c>
      <c r="D1327" s="5">
        <f>DAY(DIM_SEARCHDATE[[#This Row],[SearchDate]])</f>
        <v>16</v>
      </c>
      <c r="E1327" s="5">
        <f t="shared" si="20"/>
        <v>0</v>
      </c>
    </row>
    <row r="1328" spans="1:5" x14ac:dyDescent="0.2">
      <c r="A1328" s="31">
        <f>INT(DT!A45)</f>
        <v>44791</v>
      </c>
      <c r="B1328" s="5">
        <f>YEAR(DIM_SEARCHDATE[[#This Row],[SearchDate]])</f>
        <v>2022</v>
      </c>
      <c r="C1328" s="5">
        <f>MONTH(DIM_SEARCHDATE[[#This Row],[SearchDate]])</f>
        <v>8</v>
      </c>
      <c r="D1328" s="5">
        <f>DAY(DIM_SEARCHDATE[[#This Row],[SearchDate]])</f>
        <v>18</v>
      </c>
      <c r="E1328" s="5">
        <f t="shared" si="20"/>
        <v>0</v>
      </c>
    </row>
    <row r="1329" spans="1:5" x14ac:dyDescent="0.2">
      <c r="A1329" s="31">
        <f>INT(DT!A469)</f>
        <v>44792</v>
      </c>
      <c r="B1329" s="5">
        <f>YEAR(DIM_SEARCHDATE[[#This Row],[SearchDate]])</f>
        <v>2022</v>
      </c>
      <c r="C1329" s="5">
        <f>MONTH(DIM_SEARCHDATE[[#This Row],[SearchDate]])</f>
        <v>8</v>
      </c>
      <c r="D1329" s="5">
        <f>DAY(DIM_SEARCHDATE[[#This Row],[SearchDate]])</f>
        <v>19</v>
      </c>
      <c r="E1329" s="5">
        <f t="shared" si="20"/>
        <v>0</v>
      </c>
    </row>
    <row r="1330" spans="1:5" x14ac:dyDescent="0.2">
      <c r="A1330" s="31">
        <f>INT(DT!A1725)</f>
        <v>44794</v>
      </c>
      <c r="B1330" s="5">
        <f>YEAR(DIM_SEARCHDATE[[#This Row],[SearchDate]])</f>
        <v>2022</v>
      </c>
      <c r="C1330" s="5">
        <f>MONTH(DIM_SEARCHDATE[[#This Row],[SearchDate]])</f>
        <v>8</v>
      </c>
      <c r="D1330" s="5">
        <f>DAY(DIM_SEARCHDATE[[#This Row],[SearchDate]])</f>
        <v>21</v>
      </c>
      <c r="E1330" s="5">
        <f t="shared" si="20"/>
        <v>1</v>
      </c>
    </row>
    <row r="1331" spans="1:5" x14ac:dyDescent="0.2">
      <c r="A1331" s="31">
        <f>INT(DT!A362)</f>
        <v>44795</v>
      </c>
      <c r="B1331" s="5">
        <f>YEAR(DIM_SEARCHDATE[[#This Row],[SearchDate]])</f>
        <v>2022</v>
      </c>
      <c r="C1331" s="5">
        <f>MONTH(DIM_SEARCHDATE[[#This Row],[SearchDate]])</f>
        <v>8</v>
      </c>
      <c r="D1331" s="5">
        <f>DAY(DIM_SEARCHDATE[[#This Row],[SearchDate]])</f>
        <v>22</v>
      </c>
      <c r="E1331" s="5">
        <f t="shared" si="20"/>
        <v>0</v>
      </c>
    </row>
    <row r="1332" spans="1:5" x14ac:dyDescent="0.2">
      <c r="A1332" s="31">
        <f>INT(DT!A3062)</f>
        <v>44796</v>
      </c>
      <c r="B1332" s="5">
        <f>YEAR(DIM_SEARCHDATE[[#This Row],[SearchDate]])</f>
        <v>2022</v>
      </c>
      <c r="C1332" s="5">
        <f>MONTH(DIM_SEARCHDATE[[#This Row],[SearchDate]])</f>
        <v>8</v>
      </c>
      <c r="D1332" s="5">
        <f>DAY(DIM_SEARCHDATE[[#This Row],[SearchDate]])</f>
        <v>23</v>
      </c>
      <c r="E1332" s="5">
        <f t="shared" si="20"/>
        <v>0</v>
      </c>
    </row>
    <row r="1333" spans="1:5" x14ac:dyDescent="0.2">
      <c r="A1333" s="31">
        <f>INT(DT!A437)</f>
        <v>44798</v>
      </c>
      <c r="B1333" s="5">
        <f>YEAR(DIM_SEARCHDATE[[#This Row],[SearchDate]])</f>
        <v>2022</v>
      </c>
      <c r="C1333" s="5">
        <f>MONTH(DIM_SEARCHDATE[[#This Row],[SearchDate]])</f>
        <v>8</v>
      </c>
      <c r="D1333" s="5">
        <f>DAY(DIM_SEARCHDATE[[#This Row],[SearchDate]])</f>
        <v>25</v>
      </c>
      <c r="E1333" s="5">
        <f t="shared" si="20"/>
        <v>0</v>
      </c>
    </row>
    <row r="1334" spans="1:5" x14ac:dyDescent="0.2">
      <c r="A1334" s="31">
        <f>INT(DT!A354)</f>
        <v>44799</v>
      </c>
      <c r="B1334" s="5">
        <f>YEAR(DIM_SEARCHDATE[[#This Row],[SearchDate]])</f>
        <v>2022</v>
      </c>
      <c r="C1334" s="5">
        <f>MONTH(DIM_SEARCHDATE[[#This Row],[SearchDate]])</f>
        <v>8</v>
      </c>
      <c r="D1334" s="5">
        <f>DAY(DIM_SEARCHDATE[[#This Row],[SearchDate]])</f>
        <v>26</v>
      </c>
      <c r="E1334" s="5">
        <f t="shared" si="20"/>
        <v>0</v>
      </c>
    </row>
    <row r="1335" spans="1:5" x14ac:dyDescent="0.2">
      <c r="A1335" s="31">
        <f>INT(DT!A2785)</f>
        <v>44800</v>
      </c>
      <c r="B1335" s="5">
        <f>YEAR(DIM_SEARCHDATE[[#This Row],[SearchDate]])</f>
        <v>2022</v>
      </c>
      <c r="C1335" s="5">
        <f>MONTH(DIM_SEARCHDATE[[#This Row],[SearchDate]])</f>
        <v>8</v>
      </c>
      <c r="D1335" s="5">
        <f>DAY(DIM_SEARCHDATE[[#This Row],[SearchDate]])</f>
        <v>27</v>
      </c>
      <c r="E1335" s="5">
        <f t="shared" si="20"/>
        <v>1</v>
      </c>
    </row>
    <row r="1336" spans="1:5" x14ac:dyDescent="0.2">
      <c r="A1336" s="31">
        <f>INT(DT!A385)</f>
        <v>44801</v>
      </c>
      <c r="B1336" s="5">
        <f>YEAR(DIM_SEARCHDATE[[#This Row],[SearchDate]])</f>
        <v>2022</v>
      </c>
      <c r="C1336" s="5">
        <f>MONTH(DIM_SEARCHDATE[[#This Row],[SearchDate]])</f>
        <v>8</v>
      </c>
      <c r="D1336" s="5">
        <f>DAY(DIM_SEARCHDATE[[#This Row],[SearchDate]])</f>
        <v>28</v>
      </c>
      <c r="E1336" s="5">
        <f t="shared" si="20"/>
        <v>1</v>
      </c>
    </row>
    <row r="1337" spans="1:5" x14ac:dyDescent="0.2">
      <c r="A1337" s="31">
        <f>INT(DT!A169)</f>
        <v>44803</v>
      </c>
      <c r="B1337" s="5">
        <f>YEAR(DIM_SEARCHDATE[[#This Row],[SearchDate]])</f>
        <v>2022</v>
      </c>
      <c r="C1337" s="5">
        <f>MONTH(DIM_SEARCHDATE[[#This Row],[SearchDate]])</f>
        <v>8</v>
      </c>
      <c r="D1337" s="5">
        <f>DAY(DIM_SEARCHDATE[[#This Row],[SearchDate]])</f>
        <v>30</v>
      </c>
      <c r="E1337" s="5">
        <f t="shared" si="20"/>
        <v>0</v>
      </c>
    </row>
    <row r="1338" spans="1:5" x14ac:dyDescent="0.2">
      <c r="A1338" s="31">
        <f>INT(DT!A1542)</f>
        <v>44804</v>
      </c>
      <c r="B1338" s="5">
        <f>YEAR(DIM_SEARCHDATE[[#This Row],[SearchDate]])</f>
        <v>2022</v>
      </c>
      <c r="C1338" s="5">
        <f>MONTH(DIM_SEARCHDATE[[#This Row],[SearchDate]])</f>
        <v>8</v>
      </c>
      <c r="D1338" s="5">
        <f>DAY(DIM_SEARCHDATE[[#This Row],[SearchDate]])</f>
        <v>31</v>
      </c>
      <c r="E1338" s="5">
        <f t="shared" si="20"/>
        <v>0</v>
      </c>
    </row>
    <row r="1339" spans="1:5" x14ac:dyDescent="0.2">
      <c r="A1339" s="31">
        <f>INT(DT!A554)</f>
        <v>44805</v>
      </c>
      <c r="B1339" s="5">
        <f>YEAR(DIM_SEARCHDATE[[#This Row],[SearchDate]])</f>
        <v>2022</v>
      </c>
      <c r="C1339" s="5">
        <f>MONTH(DIM_SEARCHDATE[[#This Row],[SearchDate]])</f>
        <v>9</v>
      </c>
      <c r="D1339" s="5">
        <f>DAY(DIM_SEARCHDATE[[#This Row],[SearchDate]])</f>
        <v>1</v>
      </c>
      <c r="E1339" s="5">
        <f t="shared" si="20"/>
        <v>0</v>
      </c>
    </row>
    <row r="1340" spans="1:5" x14ac:dyDescent="0.2">
      <c r="A1340" s="31">
        <f>INT(DT!A845)</f>
        <v>44806</v>
      </c>
      <c r="B1340" s="5">
        <f>YEAR(DIM_SEARCHDATE[[#This Row],[SearchDate]])</f>
        <v>2022</v>
      </c>
      <c r="C1340" s="5">
        <f>MONTH(DIM_SEARCHDATE[[#This Row],[SearchDate]])</f>
        <v>9</v>
      </c>
      <c r="D1340" s="5">
        <f>DAY(DIM_SEARCHDATE[[#This Row],[SearchDate]])</f>
        <v>2</v>
      </c>
      <c r="E1340" s="5">
        <f t="shared" si="20"/>
        <v>0</v>
      </c>
    </row>
    <row r="1341" spans="1:5" x14ac:dyDescent="0.2">
      <c r="A1341" s="31">
        <f>INT(DT!A1461)</f>
        <v>44808</v>
      </c>
      <c r="B1341" s="5">
        <f>YEAR(DIM_SEARCHDATE[[#This Row],[SearchDate]])</f>
        <v>2022</v>
      </c>
      <c r="C1341" s="5">
        <f>MONTH(DIM_SEARCHDATE[[#This Row],[SearchDate]])</f>
        <v>9</v>
      </c>
      <c r="D1341" s="5">
        <f>DAY(DIM_SEARCHDATE[[#This Row],[SearchDate]])</f>
        <v>4</v>
      </c>
      <c r="E1341" s="5">
        <f t="shared" si="20"/>
        <v>1</v>
      </c>
    </row>
    <row r="1342" spans="1:5" x14ac:dyDescent="0.2">
      <c r="A1342" s="31">
        <f>INT(DT!A2896)</f>
        <v>44809</v>
      </c>
      <c r="B1342" s="5">
        <f>YEAR(DIM_SEARCHDATE[[#This Row],[SearchDate]])</f>
        <v>2022</v>
      </c>
      <c r="C1342" s="5">
        <f>MONTH(DIM_SEARCHDATE[[#This Row],[SearchDate]])</f>
        <v>9</v>
      </c>
      <c r="D1342" s="5">
        <f>DAY(DIM_SEARCHDATE[[#This Row],[SearchDate]])</f>
        <v>5</v>
      </c>
      <c r="E1342" s="5">
        <f t="shared" si="20"/>
        <v>0</v>
      </c>
    </row>
    <row r="1343" spans="1:5" x14ac:dyDescent="0.2">
      <c r="A1343" s="31">
        <f>INT(DT!A993)</f>
        <v>44810</v>
      </c>
      <c r="B1343" s="5">
        <f>YEAR(DIM_SEARCHDATE[[#This Row],[SearchDate]])</f>
        <v>2022</v>
      </c>
      <c r="C1343" s="5">
        <f>MONTH(DIM_SEARCHDATE[[#This Row],[SearchDate]])</f>
        <v>9</v>
      </c>
      <c r="D1343" s="5">
        <f>DAY(DIM_SEARCHDATE[[#This Row],[SearchDate]])</f>
        <v>6</v>
      </c>
      <c r="E1343" s="5">
        <f t="shared" si="20"/>
        <v>0</v>
      </c>
    </row>
    <row r="1344" spans="1:5" x14ac:dyDescent="0.2">
      <c r="A1344" s="31">
        <f>INT(DT!A2683)</f>
        <v>44811</v>
      </c>
      <c r="B1344" s="5">
        <f>YEAR(DIM_SEARCHDATE[[#This Row],[SearchDate]])</f>
        <v>2022</v>
      </c>
      <c r="C1344" s="5">
        <f>MONTH(DIM_SEARCHDATE[[#This Row],[SearchDate]])</f>
        <v>9</v>
      </c>
      <c r="D1344" s="5">
        <f>DAY(DIM_SEARCHDATE[[#This Row],[SearchDate]])</f>
        <v>7</v>
      </c>
      <c r="E1344" s="5">
        <f t="shared" si="20"/>
        <v>0</v>
      </c>
    </row>
    <row r="1345" spans="1:5" x14ac:dyDescent="0.2">
      <c r="A1345" s="31">
        <f>INT(DT!A873)</f>
        <v>44812</v>
      </c>
      <c r="B1345" s="5">
        <f>YEAR(DIM_SEARCHDATE[[#This Row],[SearchDate]])</f>
        <v>2022</v>
      </c>
      <c r="C1345" s="5">
        <f>MONTH(DIM_SEARCHDATE[[#This Row],[SearchDate]])</f>
        <v>9</v>
      </c>
      <c r="D1345" s="5">
        <f>DAY(DIM_SEARCHDATE[[#This Row],[SearchDate]])</f>
        <v>8</v>
      </c>
      <c r="E1345" s="5">
        <f t="shared" si="20"/>
        <v>0</v>
      </c>
    </row>
    <row r="1346" spans="1:5" x14ac:dyDescent="0.2">
      <c r="A1346" s="31">
        <f>INT(DT!A317)</f>
        <v>44813</v>
      </c>
      <c r="B1346" s="5">
        <f>YEAR(DIM_SEARCHDATE[[#This Row],[SearchDate]])</f>
        <v>2022</v>
      </c>
      <c r="C1346" s="5">
        <f>MONTH(DIM_SEARCHDATE[[#This Row],[SearchDate]])</f>
        <v>9</v>
      </c>
      <c r="D1346" s="5">
        <f>DAY(DIM_SEARCHDATE[[#This Row],[SearchDate]])</f>
        <v>9</v>
      </c>
      <c r="E1346" s="5">
        <f t="shared" ref="E1346:E1409" si="21">IF(WEEKDAY(A1346, 2) &gt; 5, 1, 0)</f>
        <v>0</v>
      </c>
    </row>
    <row r="1347" spans="1:5" x14ac:dyDescent="0.2">
      <c r="A1347" s="31">
        <f>INT(DT!A2110)</f>
        <v>44815</v>
      </c>
      <c r="B1347" s="5">
        <f>YEAR(DIM_SEARCHDATE[[#This Row],[SearchDate]])</f>
        <v>2022</v>
      </c>
      <c r="C1347" s="5">
        <f>MONTH(DIM_SEARCHDATE[[#This Row],[SearchDate]])</f>
        <v>9</v>
      </c>
      <c r="D1347" s="5">
        <f>DAY(DIM_SEARCHDATE[[#This Row],[SearchDate]])</f>
        <v>11</v>
      </c>
      <c r="E1347" s="5">
        <f t="shared" si="21"/>
        <v>1</v>
      </c>
    </row>
    <row r="1348" spans="1:5" x14ac:dyDescent="0.2">
      <c r="A1348" s="31">
        <f>INT(DT!A1894)</f>
        <v>44817</v>
      </c>
      <c r="B1348" s="5">
        <f>YEAR(DIM_SEARCHDATE[[#This Row],[SearchDate]])</f>
        <v>2022</v>
      </c>
      <c r="C1348" s="5">
        <f>MONTH(DIM_SEARCHDATE[[#This Row],[SearchDate]])</f>
        <v>9</v>
      </c>
      <c r="D1348" s="5">
        <f>DAY(DIM_SEARCHDATE[[#This Row],[SearchDate]])</f>
        <v>13</v>
      </c>
      <c r="E1348" s="5">
        <f t="shared" si="21"/>
        <v>0</v>
      </c>
    </row>
    <row r="1349" spans="1:5" x14ac:dyDescent="0.2">
      <c r="A1349" s="31">
        <f>INT(DT!A1839)</f>
        <v>44818</v>
      </c>
      <c r="B1349" s="5">
        <f>YEAR(DIM_SEARCHDATE[[#This Row],[SearchDate]])</f>
        <v>2022</v>
      </c>
      <c r="C1349" s="5">
        <f>MONTH(DIM_SEARCHDATE[[#This Row],[SearchDate]])</f>
        <v>9</v>
      </c>
      <c r="D1349" s="5">
        <f>DAY(DIM_SEARCHDATE[[#This Row],[SearchDate]])</f>
        <v>14</v>
      </c>
      <c r="E1349" s="5">
        <f t="shared" si="21"/>
        <v>0</v>
      </c>
    </row>
    <row r="1350" spans="1:5" x14ac:dyDescent="0.2">
      <c r="A1350" s="31">
        <f>INT(DT!A2256)</f>
        <v>44819</v>
      </c>
      <c r="B1350" s="5">
        <f>YEAR(DIM_SEARCHDATE[[#This Row],[SearchDate]])</f>
        <v>2022</v>
      </c>
      <c r="C1350" s="5">
        <f>MONTH(DIM_SEARCHDATE[[#This Row],[SearchDate]])</f>
        <v>9</v>
      </c>
      <c r="D1350" s="5">
        <f>DAY(DIM_SEARCHDATE[[#This Row],[SearchDate]])</f>
        <v>15</v>
      </c>
      <c r="E1350" s="5">
        <f t="shared" si="21"/>
        <v>0</v>
      </c>
    </row>
    <row r="1351" spans="1:5" x14ac:dyDescent="0.2">
      <c r="A1351" s="31">
        <f>INT(DT!A1231)</f>
        <v>44820</v>
      </c>
      <c r="B1351" s="5">
        <f>YEAR(DIM_SEARCHDATE[[#This Row],[SearchDate]])</f>
        <v>2022</v>
      </c>
      <c r="C1351" s="5">
        <f>MONTH(DIM_SEARCHDATE[[#This Row],[SearchDate]])</f>
        <v>9</v>
      </c>
      <c r="D1351" s="5">
        <f>DAY(DIM_SEARCHDATE[[#This Row],[SearchDate]])</f>
        <v>16</v>
      </c>
      <c r="E1351" s="5">
        <f t="shared" si="21"/>
        <v>0</v>
      </c>
    </row>
    <row r="1352" spans="1:5" x14ac:dyDescent="0.2">
      <c r="A1352" s="31">
        <f>INT(DT!A607)</f>
        <v>44821</v>
      </c>
      <c r="B1352" s="5">
        <f>YEAR(DIM_SEARCHDATE[[#This Row],[SearchDate]])</f>
        <v>2022</v>
      </c>
      <c r="C1352" s="5">
        <f>MONTH(DIM_SEARCHDATE[[#This Row],[SearchDate]])</f>
        <v>9</v>
      </c>
      <c r="D1352" s="5">
        <f>DAY(DIM_SEARCHDATE[[#This Row],[SearchDate]])</f>
        <v>17</v>
      </c>
      <c r="E1352" s="5">
        <f t="shared" si="21"/>
        <v>1</v>
      </c>
    </row>
    <row r="1353" spans="1:5" x14ac:dyDescent="0.2">
      <c r="A1353" s="31">
        <f>INT(DT!A740)</f>
        <v>44822</v>
      </c>
      <c r="B1353" s="5">
        <f>YEAR(DIM_SEARCHDATE[[#This Row],[SearchDate]])</f>
        <v>2022</v>
      </c>
      <c r="C1353" s="5">
        <f>MONTH(DIM_SEARCHDATE[[#This Row],[SearchDate]])</f>
        <v>9</v>
      </c>
      <c r="D1353" s="5">
        <f>DAY(DIM_SEARCHDATE[[#This Row],[SearchDate]])</f>
        <v>18</v>
      </c>
      <c r="E1353" s="5">
        <f t="shared" si="21"/>
        <v>1</v>
      </c>
    </row>
    <row r="1354" spans="1:5" x14ac:dyDescent="0.2">
      <c r="A1354" s="31">
        <f>INT(DT!A880)</f>
        <v>44824</v>
      </c>
      <c r="B1354" s="5">
        <f>YEAR(DIM_SEARCHDATE[[#This Row],[SearchDate]])</f>
        <v>2022</v>
      </c>
      <c r="C1354" s="5">
        <f>MONTH(DIM_SEARCHDATE[[#This Row],[SearchDate]])</f>
        <v>9</v>
      </c>
      <c r="D1354" s="5">
        <f>DAY(DIM_SEARCHDATE[[#This Row],[SearchDate]])</f>
        <v>20</v>
      </c>
      <c r="E1354" s="5">
        <f t="shared" si="21"/>
        <v>0</v>
      </c>
    </row>
    <row r="1355" spans="1:5" x14ac:dyDescent="0.2">
      <c r="A1355" s="31">
        <f>INT(DT!A232)</f>
        <v>44827</v>
      </c>
      <c r="B1355" s="5">
        <f>YEAR(DIM_SEARCHDATE[[#This Row],[SearchDate]])</f>
        <v>2022</v>
      </c>
      <c r="C1355" s="5">
        <f>MONTH(DIM_SEARCHDATE[[#This Row],[SearchDate]])</f>
        <v>9</v>
      </c>
      <c r="D1355" s="5">
        <f>DAY(DIM_SEARCHDATE[[#This Row],[SearchDate]])</f>
        <v>23</v>
      </c>
      <c r="E1355" s="5">
        <f t="shared" si="21"/>
        <v>0</v>
      </c>
    </row>
    <row r="1356" spans="1:5" x14ac:dyDescent="0.2">
      <c r="A1356" s="31">
        <f>INT(DT!A308)</f>
        <v>44828</v>
      </c>
      <c r="B1356" s="5">
        <f>YEAR(DIM_SEARCHDATE[[#This Row],[SearchDate]])</f>
        <v>2022</v>
      </c>
      <c r="C1356" s="5">
        <f>MONTH(DIM_SEARCHDATE[[#This Row],[SearchDate]])</f>
        <v>9</v>
      </c>
      <c r="D1356" s="5">
        <f>DAY(DIM_SEARCHDATE[[#This Row],[SearchDate]])</f>
        <v>24</v>
      </c>
      <c r="E1356" s="5">
        <f t="shared" si="21"/>
        <v>1</v>
      </c>
    </row>
    <row r="1357" spans="1:5" x14ac:dyDescent="0.2">
      <c r="A1357" s="31">
        <f>INT(DT!A1678)</f>
        <v>44829</v>
      </c>
      <c r="B1357" s="5">
        <f>YEAR(DIM_SEARCHDATE[[#This Row],[SearchDate]])</f>
        <v>2022</v>
      </c>
      <c r="C1357" s="5">
        <f>MONTH(DIM_SEARCHDATE[[#This Row],[SearchDate]])</f>
        <v>9</v>
      </c>
      <c r="D1357" s="5">
        <f>DAY(DIM_SEARCHDATE[[#This Row],[SearchDate]])</f>
        <v>25</v>
      </c>
      <c r="E1357" s="5">
        <f t="shared" si="21"/>
        <v>1</v>
      </c>
    </row>
    <row r="1358" spans="1:5" x14ac:dyDescent="0.2">
      <c r="A1358" s="31">
        <f>INT(DT!A3051)</f>
        <v>44830</v>
      </c>
      <c r="B1358" s="5">
        <f>YEAR(DIM_SEARCHDATE[[#This Row],[SearchDate]])</f>
        <v>2022</v>
      </c>
      <c r="C1358" s="5">
        <f>MONTH(DIM_SEARCHDATE[[#This Row],[SearchDate]])</f>
        <v>9</v>
      </c>
      <c r="D1358" s="5">
        <f>DAY(DIM_SEARCHDATE[[#This Row],[SearchDate]])</f>
        <v>26</v>
      </c>
      <c r="E1358" s="5">
        <f t="shared" si="21"/>
        <v>0</v>
      </c>
    </row>
    <row r="1359" spans="1:5" x14ac:dyDescent="0.2">
      <c r="A1359" s="31">
        <f>INT(DT!A2064)</f>
        <v>44831</v>
      </c>
      <c r="B1359" s="5">
        <f>YEAR(DIM_SEARCHDATE[[#This Row],[SearchDate]])</f>
        <v>2022</v>
      </c>
      <c r="C1359" s="5">
        <f>MONTH(DIM_SEARCHDATE[[#This Row],[SearchDate]])</f>
        <v>9</v>
      </c>
      <c r="D1359" s="5">
        <f>DAY(DIM_SEARCHDATE[[#This Row],[SearchDate]])</f>
        <v>27</v>
      </c>
      <c r="E1359" s="5">
        <f t="shared" si="21"/>
        <v>0</v>
      </c>
    </row>
    <row r="1360" spans="1:5" x14ac:dyDescent="0.2">
      <c r="A1360" s="31">
        <f>INT(DT!A2089)</f>
        <v>44832</v>
      </c>
      <c r="B1360" s="5">
        <f>YEAR(DIM_SEARCHDATE[[#This Row],[SearchDate]])</f>
        <v>2022</v>
      </c>
      <c r="C1360" s="5">
        <f>MONTH(DIM_SEARCHDATE[[#This Row],[SearchDate]])</f>
        <v>9</v>
      </c>
      <c r="D1360" s="5">
        <f>DAY(DIM_SEARCHDATE[[#This Row],[SearchDate]])</f>
        <v>28</v>
      </c>
      <c r="E1360" s="5">
        <f t="shared" si="21"/>
        <v>0</v>
      </c>
    </row>
    <row r="1361" spans="1:5" x14ac:dyDescent="0.2">
      <c r="A1361" s="31">
        <f>INT(DT!A831)</f>
        <v>44833</v>
      </c>
      <c r="B1361" s="5">
        <f>YEAR(DIM_SEARCHDATE[[#This Row],[SearchDate]])</f>
        <v>2022</v>
      </c>
      <c r="C1361" s="5">
        <f>MONTH(DIM_SEARCHDATE[[#This Row],[SearchDate]])</f>
        <v>9</v>
      </c>
      <c r="D1361" s="5">
        <f>DAY(DIM_SEARCHDATE[[#This Row],[SearchDate]])</f>
        <v>29</v>
      </c>
      <c r="E1361" s="5">
        <f t="shared" si="21"/>
        <v>0</v>
      </c>
    </row>
    <row r="1362" spans="1:5" x14ac:dyDescent="0.2">
      <c r="A1362" s="31">
        <f>INT(DT!A2435)</f>
        <v>44835</v>
      </c>
      <c r="B1362" s="5">
        <f>YEAR(DIM_SEARCHDATE[[#This Row],[SearchDate]])</f>
        <v>2022</v>
      </c>
      <c r="C1362" s="5">
        <f>MONTH(DIM_SEARCHDATE[[#This Row],[SearchDate]])</f>
        <v>10</v>
      </c>
      <c r="D1362" s="5">
        <f>DAY(DIM_SEARCHDATE[[#This Row],[SearchDate]])</f>
        <v>1</v>
      </c>
      <c r="E1362" s="5">
        <f t="shared" si="21"/>
        <v>1</v>
      </c>
    </row>
    <row r="1363" spans="1:5" x14ac:dyDescent="0.2">
      <c r="A1363" s="31">
        <f>INT(DT!A634)</f>
        <v>44836</v>
      </c>
      <c r="B1363" s="5">
        <f>YEAR(DIM_SEARCHDATE[[#This Row],[SearchDate]])</f>
        <v>2022</v>
      </c>
      <c r="C1363" s="5">
        <f>MONTH(DIM_SEARCHDATE[[#This Row],[SearchDate]])</f>
        <v>10</v>
      </c>
      <c r="D1363" s="5">
        <f>DAY(DIM_SEARCHDATE[[#This Row],[SearchDate]])</f>
        <v>2</v>
      </c>
      <c r="E1363" s="5">
        <f t="shared" si="21"/>
        <v>1</v>
      </c>
    </row>
    <row r="1364" spans="1:5" x14ac:dyDescent="0.2">
      <c r="A1364" s="31">
        <f>INT(DT!A2838)</f>
        <v>44837</v>
      </c>
      <c r="B1364" s="5">
        <f>YEAR(DIM_SEARCHDATE[[#This Row],[SearchDate]])</f>
        <v>2022</v>
      </c>
      <c r="C1364" s="5">
        <f>MONTH(DIM_SEARCHDATE[[#This Row],[SearchDate]])</f>
        <v>10</v>
      </c>
      <c r="D1364" s="5">
        <f>DAY(DIM_SEARCHDATE[[#This Row],[SearchDate]])</f>
        <v>3</v>
      </c>
      <c r="E1364" s="5">
        <f t="shared" si="21"/>
        <v>0</v>
      </c>
    </row>
    <row r="1365" spans="1:5" x14ac:dyDescent="0.2">
      <c r="A1365" s="31">
        <f>INT(DT!A89)</f>
        <v>44838</v>
      </c>
      <c r="B1365" s="5">
        <f>YEAR(DIM_SEARCHDATE[[#This Row],[SearchDate]])</f>
        <v>2022</v>
      </c>
      <c r="C1365" s="5">
        <f>MONTH(DIM_SEARCHDATE[[#This Row],[SearchDate]])</f>
        <v>10</v>
      </c>
      <c r="D1365" s="5">
        <f>DAY(DIM_SEARCHDATE[[#This Row],[SearchDate]])</f>
        <v>4</v>
      </c>
      <c r="E1365" s="5">
        <f t="shared" si="21"/>
        <v>0</v>
      </c>
    </row>
    <row r="1366" spans="1:5" x14ac:dyDescent="0.2">
      <c r="A1366" s="31">
        <f>INT(DT!A40)</f>
        <v>44839</v>
      </c>
      <c r="B1366" s="5">
        <f>YEAR(DIM_SEARCHDATE[[#This Row],[SearchDate]])</f>
        <v>2022</v>
      </c>
      <c r="C1366" s="5">
        <f>MONTH(DIM_SEARCHDATE[[#This Row],[SearchDate]])</f>
        <v>10</v>
      </c>
      <c r="D1366" s="5">
        <f>DAY(DIM_SEARCHDATE[[#This Row],[SearchDate]])</f>
        <v>5</v>
      </c>
      <c r="E1366" s="5">
        <f t="shared" si="21"/>
        <v>0</v>
      </c>
    </row>
    <row r="1367" spans="1:5" x14ac:dyDescent="0.2">
      <c r="A1367" s="31">
        <f>INT(DT!A987)</f>
        <v>44840</v>
      </c>
      <c r="B1367" s="5">
        <f>YEAR(DIM_SEARCHDATE[[#This Row],[SearchDate]])</f>
        <v>2022</v>
      </c>
      <c r="C1367" s="5">
        <f>MONTH(DIM_SEARCHDATE[[#This Row],[SearchDate]])</f>
        <v>10</v>
      </c>
      <c r="D1367" s="5">
        <f>DAY(DIM_SEARCHDATE[[#This Row],[SearchDate]])</f>
        <v>6</v>
      </c>
      <c r="E1367" s="5">
        <f t="shared" si="21"/>
        <v>0</v>
      </c>
    </row>
    <row r="1368" spans="1:5" x14ac:dyDescent="0.2">
      <c r="A1368" s="31">
        <f>INT(DT!A363)</f>
        <v>44841</v>
      </c>
      <c r="B1368" s="5">
        <f>YEAR(DIM_SEARCHDATE[[#This Row],[SearchDate]])</f>
        <v>2022</v>
      </c>
      <c r="C1368" s="5">
        <f>MONTH(DIM_SEARCHDATE[[#This Row],[SearchDate]])</f>
        <v>10</v>
      </c>
      <c r="D1368" s="5">
        <f>DAY(DIM_SEARCHDATE[[#This Row],[SearchDate]])</f>
        <v>7</v>
      </c>
      <c r="E1368" s="5">
        <f t="shared" si="21"/>
        <v>0</v>
      </c>
    </row>
    <row r="1369" spans="1:5" x14ac:dyDescent="0.2">
      <c r="A1369" s="31">
        <f>INT(DT!A1176)</f>
        <v>44842</v>
      </c>
      <c r="B1369" s="5">
        <f>YEAR(DIM_SEARCHDATE[[#This Row],[SearchDate]])</f>
        <v>2022</v>
      </c>
      <c r="C1369" s="5">
        <f>MONTH(DIM_SEARCHDATE[[#This Row],[SearchDate]])</f>
        <v>10</v>
      </c>
      <c r="D1369" s="5">
        <f>DAY(DIM_SEARCHDATE[[#This Row],[SearchDate]])</f>
        <v>8</v>
      </c>
      <c r="E1369" s="5">
        <f t="shared" si="21"/>
        <v>1</v>
      </c>
    </row>
    <row r="1370" spans="1:5" x14ac:dyDescent="0.2">
      <c r="A1370" s="31">
        <f>INT(DT!A2493)</f>
        <v>44844</v>
      </c>
      <c r="B1370" s="5">
        <f>YEAR(DIM_SEARCHDATE[[#This Row],[SearchDate]])</f>
        <v>2022</v>
      </c>
      <c r="C1370" s="5">
        <f>MONTH(DIM_SEARCHDATE[[#This Row],[SearchDate]])</f>
        <v>10</v>
      </c>
      <c r="D1370" s="5">
        <f>DAY(DIM_SEARCHDATE[[#This Row],[SearchDate]])</f>
        <v>10</v>
      </c>
      <c r="E1370" s="5">
        <f t="shared" si="21"/>
        <v>0</v>
      </c>
    </row>
    <row r="1371" spans="1:5" x14ac:dyDescent="0.2">
      <c r="A1371" s="31">
        <f>INT(DT!A567)</f>
        <v>44845</v>
      </c>
      <c r="B1371" s="5">
        <f>YEAR(DIM_SEARCHDATE[[#This Row],[SearchDate]])</f>
        <v>2022</v>
      </c>
      <c r="C1371" s="5">
        <f>MONTH(DIM_SEARCHDATE[[#This Row],[SearchDate]])</f>
        <v>10</v>
      </c>
      <c r="D1371" s="5">
        <f>DAY(DIM_SEARCHDATE[[#This Row],[SearchDate]])</f>
        <v>11</v>
      </c>
      <c r="E1371" s="5">
        <f t="shared" si="21"/>
        <v>0</v>
      </c>
    </row>
    <row r="1372" spans="1:5" x14ac:dyDescent="0.2">
      <c r="A1372" s="31">
        <f>INT(DT!A826)</f>
        <v>44846</v>
      </c>
      <c r="B1372" s="5">
        <f>YEAR(DIM_SEARCHDATE[[#This Row],[SearchDate]])</f>
        <v>2022</v>
      </c>
      <c r="C1372" s="5">
        <f>MONTH(DIM_SEARCHDATE[[#This Row],[SearchDate]])</f>
        <v>10</v>
      </c>
      <c r="D1372" s="5">
        <f>DAY(DIM_SEARCHDATE[[#This Row],[SearchDate]])</f>
        <v>12</v>
      </c>
      <c r="E1372" s="5">
        <f t="shared" si="21"/>
        <v>0</v>
      </c>
    </row>
    <row r="1373" spans="1:5" x14ac:dyDescent="0.2">
      <c r="A1373" s="31">
        <f>INT(DT!A814)</f>
        <v>44848</v>
      </c>
      <c r="B1373" s="5">
        <f>YEAR(DIM_SEARCHDATE[[#This Row],[SearchDate]])</f>
        <v>2022</v>
      </c>
      <c r="C1373" s="5">
        <f>MONTH(DIM_SEARCHDATE[[#This Row],[SearchDate]])</f>
        <v>10</v>
      </c>
      <c r="D1373" s="5">
        <f>DAY(DIM_SEARCHDATE[[#This Row],[SearchDate]])</f>
        <v>14</v>
      </c>
      <c r="E1373" s="5">
        <f t="shared" si="21"/>
        <v>0</v>
      </c>
    </row>
    <row r="1374" spans="1:5" x14ac:dyDescent="0.2">
      <c r="A1374" s="31">
        <f>INT(DT!A2085)</f>
        <v>44849</v>
      </c>
      <c r="B1374" s="5">
        <f>YEAR(DIM_SEARCHDATE[[#This Row],[SearchDate]])</f>
        <v>2022</v>
      </c>
      <c r="C1374" s="5">
        <f>MONTH(DIM_SEARCHDATE[[#This Row],[SearchDate]])</f>
        <v>10</v>
      </c>
      <c r="D1374" s="5">
        <f>DAY(DIM_SEARCHDATE[[#This Row],[SearchDate]])</f>
        <v>15</v>
      </c>
      <c r="E1374" s="5">
        <f t="shared" si="21"/>
        <v>1</v>
      </c>
    </row>
    <row r="1375" spans="1:5" x14ac:dyDescent="0.2">
      <c r="A1375" s="31">
        <f>INT(DT!A1433)</f>
        <v>44851</v>
      </c>
      <c r="B1375" s="5">
        <f>YEAR(DIM_SEARCHDATE[[#This Row],[SearchDate]])</f>
        <v>2022</v>
      </c>
      <c r="C1375" s="5">
        <f>MONTH(DIM_SEARCHDATE[[#This Row],[SearchDate]])</f>
        <v>10</v>
      </c>
      <c r="D1375" s="5">
        <f>DAY(DIM_SEARCHDATE[[#This Row],[SearchDate]])</f>
        <v>17</v>
      </c>
      <c r="E1375" s="5">
        <f t="shared" si="21"/>
        <v>0</v>
      </c>
    </row>
    <row r="1376" spans="1:5" x14ac:dyDescent="0.2">
      <c r="A1376" s="31">
        <f>INT(DT!A705)</f>
        <v>44852</v>
      </c>
      <c r="B1376" s="5">
        <f>YEAR(DIM_SEARCHDATE[[#This Row],[SearchDate]])</f>
        <v>2022</v>
      </c>
      <c r="C1376" s="5">
        <f>MONTH(DIM_SEARCHDATE[[#This Row],[SearchDate]])</f>
        <v>10</v>
      </c>
      <c r="D1376" s="5">
        <f>DAY(DIM_SEARCHDATE[[#This Row],[SearchDate]])</f>
        <v>18</v>
      </c>
      <c r="E1376" s="5">
        <f t="shared" si="21"/>
        <v>0</v>
      </c>
    </row>
    <row r="1377" spans="1:5" x14ac:dyDescent="0.2">
      <c r="A1377" s="31">
        <f>INT(DT!A265)</f>
        <v>44853</v>
      </c>
      <c r="B1377" s="5">
        <f>YEAR(DIM_SEARCHDATE[[#This Row],[SearchDate]])</f>
        <v>2022</v>
      </c>
      <c r="C1377" s="5">
        <f>MONTH(DIM_SEARCHDATE[[#This Row],[SearchDate]])</f>
        <v>10</v>
      </c>
      <c r="D1377" s="5">
        <f>DAY(DIM_SEARCHDATE[[#This Row],[SearchDate]])</f>
        <v>19</v>
      </c>
      <c r="E1377" s="5">
        <f t="shared" si="21"/>
        <v>0</v>
      </c>
    </row>
    <row r="1378" spans="1:5" x14ac:dyDescent="0.2">
      <c r="A1378" s="31">
        <f>INT(DT!A1207)</f>
        <v>44854</v>
      </c>
      <c r="B1378" s="5">
        <f>YEAR(DIM_SEARCHDATE[[#This Row],[SearchDate]])</f>
        <v>2022</v>
      </c>
      <c r="C1378" s="5">
        <f>MONTH(DIM_SEARCHDATE[[#This Row],[SearchDate]])</f>
        <v>10</v>
      </c>
      <c r="D1378" s="5">
        <f>DAY(DIM_SEARCHDATE[[#This Row],[SearchDate]])</f>
        <v>20</v>
      </c>
      <c r="E1378" s="5">
        <f t="shared" si="21"/>
        <v>0</v>
      </c>
    </row>
    <row r="1379" spans="1:5" x14ac:dyDescent="0.2">
      <c r="A1379" s="31">
        <f>INT(DT!A674)</f>
        <v>44855</v>
      </c>
      <c r="B1379" s="5">
        <f>YEAR(DIM_SEARCHDATE[[#This Row],[SearchDate]])</f>
        <v>2022</v>
      </c>
      <c r="C1379" s="5">
        <f>MONTH(DIM_SEARCHDATE[[#This Row],[SearchDate]])</f>
        <v>10</v>
      </c>
      <c r="D1379" s="5">
        <f>DAY(DIM_SEARCHDATE[[#This Row],[SearchDate]])</f>
        <v>21</v>
      </c>
      <c r="E1379" s="5">
        <f t="shared" si="21"/>
        <v>0</v>
      </c>
    </row>
    <row r="1380" spans="1:5" x14ac:dyDescent="0.2">
      <c r="A1380" s="31">
        <f>INT(DT!A302)</f>
        <v>44856</v>
      </c>
      <c r="B1380" s="5">
        <f>YEAR(DIM_SEARCHDATE[[#This Row],[SearchDate]])</f>
        <v>2022</v>
      </c>
      <c r="C1380" s="5">
        <f>MONTH(DIM_SEARCHDATE[[#This Row],[SearchDate]])</f>
        <v>10</v>
      </c>
      <c r="D1380" s="5">
        <f>DAY(DIM_SEARCHDATE[[#This Row],[SearchDate]])</f>
        <v>22</v>
      </c>
      <c r="E1380" s="5">
        <f t="shared" si="21"/>
        <v>1</v>
      </c>
    </row>
    <row r="1381" spans="1:5" x14ac:dyDescent="0.2">
      <c r="A1381" s="31">
        <f>INT(DT!A3038)</f>
        <v>44857</v>
      </c>
      <c r="B1381" s="5">
        <f>YEAR(DIM_SEARCHDATE[[#This Row],[SearchDate]])</f>
        <v>2022</v>
      </c>
      <c r="C1381" s="5">
        <f>MONTH(DIM_SEARCHDATE[[#This Row],[SearchDate]])</f>
        <v>10</v>
      </c>
      <c r="D1381" s="5">
        <f>DAY(DIM_SEARCHDATE[[#This Row],[SearchDate]])</f>
        <v>23</v>
      </c>
      <c r="E1381" s="5">
        <f t="shared" si="21"/>
        <v>1</v>
      </c>
    </row>
    <row r="1382" spans="1:5" x14ac:dyDescent="0.2">
      <c r="A1382" s="31">
        <f>INT(DT!A90)</f>
        <v>44858</v>
      </c>
      <c r="B1382" s="5">
        <f>YEAR(DIM_SEARCHDATE[[#This Row],[SearchDate]])</f>
        <v>2022</v>
      </c>
      <c r="C1382" s="5">
        <f>MONTH(DIM_SEARCHDATE[[#This Row],[SearchDate]])</f>
        <v>10</v>
      </c>
      <c r="D1382" s="5">
        <f>DAY(DIM_SEARCHDATE[[#This Row],[SearchDate]])</f>
        <v>24</v>
      </c>
      <c r="E1382" s="5">
        <f t="shared" si="21"/>
        <v>0</v>
      </c>
    </row>
    <row r="1383" spans="1:5" x14ac:dyDescent="0.2">
      <c r="A1383" s="31">
        <f>INT(DT!A2991)</f>
        <v>44859</v>
      </c>
      <c r="B1383" s="5">
        <f>YEAR(DIM_SEARCHDATE[[#This Row],[SearchDate]])</f>
        <v>2022</v>
      </c>
      <c r="C1383" s="5">
        <f>MONTH(DIM_SEARCHDATE[[#This Row],[SearchDate]])</f>
        <v>10</v>
      </c>
      <c r="D1383" s="5">
        <f>DAY(DIM_SEARCHDATE[[#This Row],[SearchDate]])</f>
        <v>25</v>
      </c>
      <c r="E1383" s="5">
        <f t="shared" si="21"/>
        <v>0</v>
      </c>
    </row>
    <row r="1384" spans="1:5" x14ac:dyDescent="0.2">
      <c r="A1384" s="31">
        <f>INT(DT!A231)</f>
        <v>44860</v>
      </c>
      <c r="B1384" s="5">
        <f>YEAR(DIM_SEARCHDATE[[#This Row],[SearchDate]])</f>
        <v>2022</v>
      </c>
      <c r="C1384" s="5">
        <f>MONTH(DIM_SEARCHDATE[[#This Row],[SearchDate]])</f>
        <v>10</v>
      </c>
      <c r="D1384" s="5">
        <f>DAY(DIM_SEARCHDATE[[#This Row],[SearchDate]])</f>
        <v>26</v>
      </c>
      <c r="E1384" s="5">
        <f t="shared" si="21"/>
        <v>0</v>
      </c>
    </row>
    <row r="1385" spans="1:5" x14ac:dyDescent="0.2">
      <c r="A1385" s="31">
        <f>INT(DT!A1482)</f>
        <v>44861</v>
      </c>
      <c r="B1385" s="5">
        <f>YEAR(DIM_SEARCHDATE[[#This Row],[SearchDate]])</f>
        <v>2022</v>
      </c>
      <c r="C1385" s="5">
        <f>MONTH(DIM_SEARCHDATE[[#This Row],[SearchDate]])</f>
        <v>10</v>
      </c>
      <c r="D1385" s="5">
        <f>DAY(DIM_SEARCHDATE[[#This Row],[SearchDate]])</f>
        <v>27</v>
      </c>
      <c r="E1385" s="5">
        <f t="shared" si="21"/>
        <v>0</v>
      </c>
    </row>
    <row r="1386" spans="1:5" x14ac:dyDescent="0.2">
      <c r="A1386" s="31">
        <f>INT(DT!A659)</f>
        <v>44862</v>
      </c>
      <c r="B1386" s="5">
        <f>YEAR(DIM_SEARCHDATE[[#This Row],[SearchDate]])</f>
        <v>2022</v>
      </c>
      <c r="C1386" s="5">
        <f>MONTH(DIM_SEARCHDATE[[#This Row],[SearchDate]])</f>
        <v>10</v>
      </c>
      <c r="D1386" s="5">
        <f>DAY(DIM_SEARCHDATE[[#This Row],[SearchDate]])</f>
        <v>28</v>
      </c>
      <c r="E1386" s="5">
        <f t="shared" si="21"/>
        <v>0</v>
      </c>
    </row>
    <row r="1387" spans="1:5" x14ac:dyDescent="0.2">
      <c r="A1387" s="31">
        <f>INT(DT!A1023)</f>
        <v>44863</v>
      </c>
      <c r="B1387" s="5">
        <f>YEAR(DIM_SEARCHDATE[[#This Row],[SearchDate]])</f>
        <v>2022</v>
      </c>
      <c r="C1387" s="5">
        <f>MONTH(DIM_SEARCHDATE[[#This Row],[SearchDate]])</f>
        <v>10</v>
      </c>
      <c r="D1387" s="5">
        <f>DAY(DIM_SEARCHDATE[[#This Row],[SearchDate]])</f>
        <v>29</v>
      </c>
      <c r="E1387" s="5">
        <f t="shared" si="21"/>
        <v>1</v>
      </c>
    </row>
    <row r="1388" spans="1:5" x14ac:dyDescent="0.2">
      <c r="A1388" s="31">
        <f>INT(DT!A1131)</f>
        <v>44864</v>
      </c>
      <c r="B1388" s="5">
        <f>YEAR(DIM_SEARCHDATE[[#This Row],[SearchDate]])</f>
        <v>2022</v>
      </c>
      <c r="C1388" s="5">
        <f>MONTH(DIM_SEARCHDATE[[#This Row],[SearchDate]])</f>
        <v>10</v>
      </c>
      <c r="D1388" s="5">
        <f>DAY(DIM_SEARCHDATE[[#This Row],[SearchDate]])</f>
        <v>30</v>
      </c>
      <c r="E1388" s="5">
        <f t="shared" si="21"/>
        <v>1</v>
      </c>
    </row>
    <row r="1389" spans="1:5" x14ac:dyDescent="0.2">
      <c r="A1389" s="31">
        <f>INT(DT!A1284)</f>
        <v>44865</v>
      </c>
      <c r="B1389" s="5">
        <f>YEAR(DIM_SEARCHDATE[[#This Row],[SearchDate]])</f>
        <v>2022</v>
      </c>
      <c r="C1389" s="5">
        <f>MONTH(DIM_SEARCHDATE[[#This Row],[SearchDate]])</f>
        <v>10</v>
      </c>
      <c r="D1389" s="5">
        <f>DAY(DIM_SEARCHDATE[[#This Row],[SearchDate]])</f>
        <v>31</v>
      </c>
      <c r="E1389" s="5">
        <f t="shared" si="21"/>
        <v>0</v>
      </c>
    </row>
    <row r="1390" spans="1:5" x14ac:dyDescent="0.2">
      <c r="A1390" s="31">
        <f>INT(DT!A2554)</f>
        <v>44866</v>
      </c>
      <c r="B1390" s="5">
        <f>YEAR(DIM_SEARCHDATE[[#This Row],[SearchDate]])</f>
        <v>2022</v>
      </c>
      <c r="C1390" s="5">
        <f>MONTH(DIM_SEARCHDATE[[#This Row],[SearchDate]])</f>
        <v>11</v>
      </c>
      <c r="D1390" s="5">
        <f>DAY(DIM_SEARCHDATE[[#This Row],[SearchDate]])</f>
        <v>1</v>
      </c>
      <c r="E1390" s="5">
        <f t="shared" si="21"/>
        <v>0</v>
      </c>
    </row>
    <row r="1391" spans="1:5" x14ac:dyDescent="0.2">
      <c r="A1391" s="31">
        <f>INT(DT!A618)</f>
        <v>44867</v>
      </c>
      <c r="B1391" s="5">
        <f>YEAR(DIM_SEARCHDATE[[#This Row],[SearchDate]])</f>
        <v>2022</v>
      </c>
      <c r="C1391" s="5">
        <f>MONTH(DIM_SEARCHDATE[[#This Row],[SearchDate]])</f>
        <v>11</v>
      </c>
      <c r="D1391" s="5">
        <f>DAY(DIM_SEARCHDATE[[#This Row],[SearchDate]])</f>
        <v>2</v>
      </c>
      <c r="E1391" s="5">
        <f t="shared" si="21"/>
        <v>0</v>
      </c>
    </row>
    <row r="1392" spans="1:5" x14ac:dyDescent="0.2">
      <c r="A1392" s="31">
        <f>INT(DT!A1440)</f>
        <v>44869</v>
      </c>
      <c r="B1392" s="5">
        <f>YEAR(DIM_SEARCHDATE[[#This Row],[SearchDate]])</f>
        <v>2022</v>
      </c>
      <c r="C1392" s="5">
        <f>MONTH(DIM_SEARCHDATE[[#This Row],[SearchDate]])</f>
        <v>11</v>
      </c>
      <c r="D1392" s="5">
        <f>DAY(DIM_SEARCHDATE[[#This Row],[SearchDate]])</f>
        <v>4</v>
      </c>
      <c r="E1392" s="5">
        <f t="shared" si="21"/>
        <v>0</v>
      </c>
    </row>
    <row r="1393" spans="1:5" x14ac:dyDescent="0.2">
      <c r="A1393" s="31">
        <f>INT(DT!A2372)</f>
        <v>44870</v>
      </c>
      <c r="B1393" s="5">
        <f>YEAR(DIM_SEARCHDATE[[#This Row],[SearchDate]])</f>
        <v>2022</v>
      </c>
      <c r="C1393" s="5">
        <f>MONTH(DIM_SEARCHDATE[[#This Row],[SearchDate]])</f>
        <v>11</v>
      </c>
      <c r="D1393" s="5">
        <f>DAY(DIM_SEARCHDATE[[#This Row],[SearchDate]])</f>
        <v>5</v>
      </c>
      <c r="E1393" s="5">
        <f t="shared" si="21"/>
        <v>1</v>
      </c>
    </row>
    <row r="1394" spans="1:5" x14ac:dyDescent="0.2">
      <c r="A1394" s="31">
        <f>INT(DT!A702)</f>
        <v>44873</v>
      </c>
      <c r="B1394" s="5">
        <f>YEAR(DIM_SEARCHDATE[[#This Row],[SearchDate]])</f>
        <v>2022</v>
      </c>
      <c r="C1394" s="5">
        <f>MONTH(DIM_SEARCHDATE[[#This Row],[SearchDate]])</f>
        <v>11</v>
      </c>
      <c r="D1394" s="5">
        <f>DAY(DIM_SEARCHDATE[[#This Row],[SearchDate]])</f>
        <v>8</v>
      </c>
      <c r="E1394" s="5">
        <f t="shared" si="21"/>
        <v>0</v>
      </c>
    </row>
    <row r="1395" spans="1:5" x14ac:dyDescent="0.2">
      <c r="A1395" s="31">
        <f>INT(DT!A1607)</f>
        <v>44875</v>
      </c>
      <c r="B1395" s="5">
        <f>YEAR(DIM_SEARCHDATE[[#This Row],[SearchDate]])</f>
        <v>2022</v>
      </c>
      <c r="C1395" s="5">
        <f>MONTH(DIM_SEARCHDATE[[#This Row],[SearchDate]])</f>
        <v>11</v>
      </c>
      <c r="D1395" s="5">
        <f>DAY(DIM_SEARCHDATE[[#This Row],[SearchDate]])</f>
        <v>10</v>
      </c>
      <c r="E1395" s="5">
        <f t="shared" si="21"/>
        <v>0</v>
      </c>
    </row>
    <row r="1396" spans="1:5" x14ac:dyDescent="0.2">
      <c r="A1396" s="31">
        <f>INT(DT!A2359)</f>
        <v>44876</v>
      </c>
      <c r="B1396" s="5">
        <f>YEAR(DIM_SEARCHDATE[[#This Row],[SearchDate]])</f>
        <v>2022</v>
      </c>
      <c r="C1396" s="5">
        <f>MONTH(DIM_SEARCHDATE[[#This Row],[SearchDate]])</f>
        <v>11</v>
      </c>
      <c r="D1396" s="5">
        <f>DAY(DIM_SEARCHDATE[[#This Row],[SearchDate]])</f>
        <v>11</v>
      </c>
      <c r="E1396" s="5">
        <f t="shared" si="21"/>
        <v>0</v>
      </c>
    </row>
    <row r="1397" spans="1:5" x14ac:dyDescent="0.2">
      <c r="A1397" s="31">
        <f>INT(DT!A686)</f>
        <v>44877</v>
      </c>
      <c r="B1397" s="5">
        <f>YEAR(DIM_SEARCHDATE[[#This Row],[SearchDate]])</f>
        <v>2022</v>
      </c>
      <c r="C1397" s="5">
        <f>MONTH(DIM_SEARCHDATE[[#This Row],[SearchDate]])</f>
        <v>11</v>
      </c>
      <c r="D1397" s="5">
        <f>DAY(DIM_SEARCHDATE[[#This Row],[SearchDate]])</f>
        <v>12</v>
      </c>
      <c r="E1397" s="5">
        <f t="shared" si="21"/>
        <v>1</v>
      </c>
    </row>
    <row r="1398" spans="1:5" x14ac:dyDescent="0.2">
      <c r="A1398" s="31">
        <f>INT(DT!A1507)</f>
        <v>44878</v>
      </c>
      <c r="B1398" s="5">
        <f>YEAR(DIM_SEARCHDATE[[#This Row],[SearchDate]])</f>
        <v>2022</v>
      </c>
      <c r="C1398" s="5">
        <f>MONTH(DIM_SEARCHDATE[[#This Row],[SearchDate]])</f>
        <v>11</v>
      </c>
      <c r="D1398" s="5">
        <f>DAY(DIM_SEARCHDATE[[#This Row],[SearchDate]])</f>
        <v>13</v>
      </c>
      <c r="E1398" s="5">
        <f t="shared" si="21"/>
        <v>1</v>
      </c>
    </row>
    <row r="1399" spans="1:5" x14ac:dyDescent="0.2">
      <c r="A1399" s="31">
        <f>INT(DT!A1715)</f>
        <v>44879</v>
      </c>
      <c r="B1399" s="5">
        <f>YEAR(DIM_SEARCHDATE[[#This Row],[SearchDate]])</f>
        <v>2022</v>
      </c>
      <c r="C1399" s="5">
        <f>MONTH(DIM_SEARCHDATE[[#This Row],[SearchDate]])</f>
        <v>11</v>
      </c>
      <c r="D1399" s="5">
        <f>DAY(DIM_SEARCHDATE[[#This Row],[SearchDate]])</f>
        <v>14</v>
      </c>
      <c r="E1399" s="5">
        <f t="shared" si="21"/>
        <v>0</v>
      </c>
    </row>
    <row r="1400" spans="1:5" x14ac:dyDescent="0.2">
      <c r="A1400" s="31">
        <f>INT(DT!A722)</f>
        <v>44880</v>
      </c>
      <c r="B1400" s="5">
        <f>YEAR(DIM_SEARCHDATE[[#This Row],[SearchDate]])</f>
        <v>2022</v>
      </c>
      <c r="C1400" s="5">
        <f>MONTH(DIM_SEARCHDATE[[#This Row],[SearchDate]])</f>
        <v>11</v>
      </c>
      <c r="D1400" s="5">
        <f>DAY(DIM_SEARCHDATE[[#This Row],[SearchDate]])</f>
        <v>15</v>
      </c>
      <c r="E1400" s="5">
        <f t="shared" si="21"/>
        <v>0</v>
      </c>
    </row>
    <row r="1401" spans="1:5" x14ac:dyDescent="0.2">
      <c r="A1401" s="31">
        <f>INT(DT!A48)</f>
        <v>44881</v>
      </c>
      <c r="B1401" s="5">
        <f>YEAR(DIM_SEARCHDATE[[#This Row],[SearchDate]])</f>
        <v>2022</v>
      </c>
      <c r="C1401" s="5">
        <f>MONTH(DIM_SEARCHDATE[[#This Row],[SearchDate]])</f>
        <v>11</v>
      </c>
      <c r="D1401" s="5">
        <f>DAY(DIM_SEARCHDATE[[#This Row],[SearchDate]])</f>
        <v>16</v>
      </c>
      <c r="E1401" s="5">
        <f t="shared" si="21"/>
        <v>0</v>
      </c>
    </row>
    <row r="1402" spans="1:5" x14ac:dyDescent="0.2">
      <c r="A1402" s="31">
        <f>INT(DT!A529)</f>
        <v>44883</v>
      </c>
      <c r="B1402" s="5">
        <f>YEAR(DIM_SEARCHDATE[[#This Row],[SearchDate]])</f>
        <v>2022</v>
      </c>
      <c r="C1402" s="5">
        <f>MONTH(DIM_SEARCHDATE[[#This Row],[SearchDate]])</f>
        <v>11</v>
      </c>
      <c r="D1402" s="5">
        <f>DAY(DIM_SEARCHDATE[[#This Row],[SearchDate]])</f>
        <v>18</v>
      </c>
      <c r="E1402" s="5">
        <f t="shared" si="21"/>
        <v>0</v>
      </c>
    </row>
    <row r="1403" spans="1:5" x14ac:dyDescent="0.2">
      <c r="A1403" s="31">
        <f>INT(DT!A1600)</f>
        <v>44885</v>
      </c>
      <c r="B1403" s="5">
        <f>YEAR(DIM_SEARCHDATE[[#This Row],[SearchDate]])</f>
        <v>2022</v>
      </c>
      <c r="C1403" s="5">
        <f>MONTH(DIM_SEARCHDATE[[#This Row],[SearchDate]])</f>
        <v>11</v>
      </c>
      <c r="D1403" s="5">
        <f>DAY(DIM_SEARCHDATE[[#This Row],[SearchDate]])</f>
        <v>20</v>
      </c>
      <c r="E1403" s="5">
        <f t="shared" si="21"/>
        <v>1</v>
      </c>
    </row>
    <row r="1404" spans="1:5" x14ac:dyDescent="0.2">
      <c r="A1404" s="31">
        <f>INT(DT!A936)</f>
        <v>44886</v>
      </c>
      <c r="B1404" s="5">
        <f>YEAR(DIM_SEARCHDATE[[#This Row],[SearchDate]])</f>
        <v>2022</v>
      </c>
      <c r="C1404" s="5">
        <f>MONTH(DIM_SEARCHDATE[[#This Row],[SearchDate]])</f>
        <v>11</v>
      </c>
      <c r="D1404" s="5">
        <f>DAY(DIM_SEARCHDATE[[#This Row],[SearchDate]])</f>
        <v>21</v>
      </c>
      <c r="E1404" s="5">
        <f t="shared" si="21"/>
        <v>0</v>
      </c>
    </row>
    <row r="1405" spans="1:5" x14ac:dyDescent="0.2">
      <c r="A1405" s="31">
        <f>INT(DT!A8)</f>
        <v>44887</v>
      </c>
      <c r="B1405" s="5">
        <f>YEAR(DIM_SEARCHDATE[[#This Row],[SearchDate]])</f>
        <v>2022</v>
      </c>
      <c r="C1405" s="5">
        <f>MONTH(DIM_SEARCHDATE[[#This Row],[SearchDate]])</f>
        <v>11</v>
      </c>
      <c r="D1405" s="5">
        <f>DAY(DIM_SEARCHDATE[[#This Row],[SearchDate]])</f>
        <v>22</v>
      </c>
      <c r="E1405" s="5">
        <f t="shared" si="21"/>
        <v>0</v>
      </c>
    </row>
    <row r="1406" spans="1:5" x14ac:dyDescent="0.2">
      <c r="A1406" s="31">
        <f>INT(DT!A898)</f>
        <v>44888</v>
      </c>
      <c r="B1406" s="5">
        <f>YEAR(DIM_SEARCHDATE[[#This Row],[SearchDate]])</f>
        <v>2022</v>
      </c>
      <c r="C1406" s="5">
        <f>MONTH(DIM_SEARCHDATE[[#This Row],[SearchDate]])</f>
        <v>11</v>
      </c>
      <c r="D1406" s="5">
        <f>DAY(DIM_SEARCHDATE[[#This Row],[SearchDate]])</f>
        <v>23</v>
      </c>
      <c r="E1406" s="5">
        <f t="shared" si="21"/>
        <v>0</v>
      </c>
    </row>
    <row r="1407" spans="1:5" x14ac:dyDescent="0.2">
      <c r="A1407" s="31">
        <f>INT(DT!A2905)</f>
        <v>44890</v>
      </c>
      <c r="B1407" s="5">
        <f>YEAR(DIM_SEARCHDATE[[#This Row],[SearchDate]])</f>
        <v>2022</v>
      </c>
      <c r="C1407" s="5">
        <f>MONTH(DIM_SEARCHDATE[[#This Row],[SearchDate]])</f>
        <v>11</v>
      </c>
      <c r="D1407" s="5">
        <f>DAY(DIM_SEARCHDATE[[#This Row],[SearchDate]])</f>
        <v>25</v>
      </c>
      <c r="E1407" s="5">
        <f t="shared" si="21"/>
        <v>0</v>
      </c>
    </row>
    <row r="1408" spans="1:5" x14ac:dyDescent="0.2">
      <c r="A1408" s="31">
        <f>INT(DT!A2874)</f>
        <v>44891</v>
      </c>
      <c r="B1408" s="5">
        <f>YEAR(DIM_SEARCHDATE[[#This Row],[SearchDate]])</f>
        <v>2022</v>
      </c>
      <c r="C1408" s="5">
        <f>MONTH(DIM_SEARCHDATE[[#This Row],[SearchDate]])</f>
        <v>11</v>
      </c>
      <c r="D1408" s="5">
        <f>DAY(DIM_SEARCHDATE[[#This Row],[SearchDate]])</f>
        <v>26</v>
      </c>
      <c r="E1408" s="5">
        <f t="shared" si="21"/>
        <v>1</v>
      </c>
    </row>
    <row r="1409" spans="1:5" x14ac:dyDescent="0.2">
      <c r="A1409" s="31">
        <f>INT(DT!A1937)</f>
        <v>44892</v>
      </c>
      <c r="B1409" s="5">
        <f>YEAR(DIM_SEARCHDATE[[#This Row],[SearchDate]])</f>
        <v>2022</v>
      </c>
      <c r="C1409" s="5">
        <f>MONTH(DIM_SEARCHDATE[[#This Row],[SearchDate]])</f>
        <v>11</v>
      </c>
      <c r="D1409" s="5">
        <f>DAY(DIM_SEARCHDATE[[#This Row],[SearchDate]])</f>
        <v>27</v>
      </c>
      <c r="E1409" s="5">
        <f t="shared" si="21"/>
        <v>1</v>
      </c>
    </row>
    <row r="1410" spans="1:5" x14ac:dyDescent="0.2">
      <c r="A1410" s="31">
        <f>INT(DT!A2920)</f>
        <v>44893</v>
      </c>
      <c r="B1410" s="5">
        <f>YEAR(DIM_SEARCHDATE[[#This Row],[SearchDate]])</f>
        <v>2022</v>
      </c>
      <c r="C1410" s="5">
        <f>MONTH(DIM_SEARCHDATE[[#This Row],[SearchDate]])</f>
        <v>11</v>
      </c>
      <c r="D1410" s="5">
        <f>DAY(DIM_SEARCHDATE[[#This Row],[SearchDate]])</f>
        <v>28</v>
      </c>
      <c r="E1410" s="5">
        <f t="shared" ref="E1410:E1473" si="22">IF(WEEKDAY(A1410, 2) &gt; 5, 1, 0)</f>
        <v>0</v>
      </c>
    </row>
    <row r="1411" spans="1:5" x14ac:dyDescent="0.2">
      <c r="A1411" s="31">
        <f>INT(DT!A352)</f>
        <v>44894</v>
      </c>
      <c r="B1411" s="5">
        <f>YEAR(DIM_SEARCHDATE[[#This Row],[SearchDate]])</f>
        <v>2022</v>
      </c>
      <c r="C1411" s="5">
        <f>MONTH(DIM_SEARCHDATE[[#This Row],[SearchDate]])</f>
        <v>11</v>
      </c>
      <c r="D1411" s="5">
        <f>DAY(DIM_SEARCHDATE[[#This Row],[SearchDate]])</f>
        <v>29</v>
      </c>
      <c r="E1411" s="5">
        <f t="shared" si="22"/>
        <v>0</v>
      </c>
    </row>
    <row r="1412" spans="1:5" x14ac:dyDescent="0.2">
      <c r="A1412" s="31">
        <f>INT(DT!A821)</f>
        <v>44896</v>
      </c>
      <c r="B1412" s="5">
        <f>YEAR(DIM_SEARCHDATE[[#This Row],[SearchDate]])</f>
        <v>2022</v>
      </c>
      <c r="C1412" s="5">
        <f>MONTH(DIM_SEARCHDATE[[#This Row],[SearchDate]])</f>
        <v>12</v>
      </c>
      <c r="D1412" s="5">
        <f>DAY(DIM_SEARCHDATE[[#This Row],[SearchDate]])</f>
        <v>1</v>
      </c>
      <c r="E1412" s="5">
        <f t="shared" si="22"/>
        <v>0</v>
      </c>
    </row>
    <row r="1413" spans="1:5" x14ac:dyDescent="0.2">
      <c r="A1413" s="31">
        <f>INT(DT!A1925)</f>
        <v>44897</v>
      </c>
      <c r="B1413" s="5">
        <f>YEAR(DIM_SEARCHDATE[[#This Row],[SearchDate]])</f>
        <v>2022</v>
      </c>
      <c r="C1413" s="5">
        <f>MONTH(DIM_SEARCHDATE[[#This Row],[SearchDate]])</f>
        <v>12</v>
      </c>
      <c r="D1413" s="5">
        <f>DAY(DIM_SEARCHDATE[[#This Row],[SearchDate]])</f>
        <v>2</v>
      </c>
      <c r="E1413" s="5">
        <f t="shared" si="22"/>
        <v>0</v>
      </c>
    </row>
    <row r="1414" spans="1:5" x14ac:dyDescent="0.2">
      <c r="A1414" s="31">
        <f>INT(DT!A1430)</f>
        <v>44898</v>
      </c>
      <c r="B1414" s="5">
        <f>YEAR(DIM_SEARCHDATE[[#This Row],[SearchDate]])</f>
        <v>2022</v>
      </c>
      <c r="C1414" s="5">
        <f>MONTH(DIM_SEARCHDATE[[#This Row],[SearchDate]])</f>
        <v>12</v>
      </c>
      <c r="D1414" s="5">
        <f>DAY(DIM_SEARCHDATE[[#This Row],[SearchDate]])</f>
        <v>3</v>
      </c>
      <c r="E1414" s="5">
        <f t="shared" si="22"/>
        <v>1</v>
      </c>
    </row>
    <row r="1415" spans="1:5" x14ac:dyDescent="0.2">
      <c r="A1415" s="31">
        <f>INT(DT!A1000)</f>
        <v>44899</v>
      </c>
      <c r="B1415" s="5">
        <f>YEAR(DIM_SEARCHDATE[[#This Row],[SearchDate]])</f>
        <v>2022</v>
      </c>
      <c r="C1415" s="5">
        <f>MONTH(DIM_SEARCHDATE[[#This Row],[SearchDate]])</f>
        <v>12</v>
      </c>
      <c r="D1415" s="5">
        <f>DAY(DIM_SEARCHDATE[[#This Row],[SearchDate]])</f>
        <v>4</v>
      </c>
      <c r="E1415" s="5">
        <f t="shared" si="22"/>
        <v>1</v>
      </c>
    </row>
    <row r="1416" spans="1:5" x14ac:dyDescent="0.2">
      <c r="A1416" s="31">
        <f>INT(DT!A884)</f>
        <v>44900</v>
      </c>
      <c r="B1416" s="5">
        <f>YEAR(DIM_SEARCHDATE[[#This Row],[SearchDate]])</f>
        <v>2022</v>
      </c>
      <c r="C1416" s="5">
        <f>MONTH(DIM_SEARCHDATE[[#This Row],[SearchDate]])</f>
        <v>12</v>
      </c>
      <c r="D1416" s="5">
        <f>DAY(DIM_SEARCHDATE[[#This Row],[SearchDate]])</f>
        <v>5</v>
      </c>
      <c r="E1416" s="5">
        <f t="shared" si="22"/>
        <v>0</v>
      </c>
    </row>
    <row r="1417" spans="1:5" x14ac:dyDescent="0.2">
      <c r="A1417" s="31">
        <f>INT(DT!A338)</f>
        <v>44901</v>
      </c>
      <c r="B1417" s="5">
        <f>YEAR(DIM_SEARCHDATE[[#This Row],[SearchDate]])</f>
        <v>2022</v>
      </c>
      <c r="C1417" s="5">
        <f>MONTH(DIM_SEARCHDATE[[#This Row],[SearchDate]])</f>
        <v>12</v>
      </c>
      <c r="D1417" s="5">
        <f>DAY(DIM_SEARCHDATE[[#This Row],[SearchDate]])</f>
        <v>6</v>
      </c>
      <c r="E1417" s="5">
        <f t="shared" si="22"/>
        <v>0</v>
      </c>
    </row>
    <row r="1418" spans="1:5" x14ac:dyDescent="0.2">
      <c r="A1418" s="31">
        <f>INT(DT!A1031)</f>
        <v>44902</v>
      </c>
      <c r="B1418" s="5">
        <f>YEAR(DIM_SEARCHDATE[[#This Row],[SearchDate]])</f>
        <v>2022</v>
      </c>
      <c r="C1418" s="5">
        <f>MONTH(DIM_SEARCHDATE[[#This Row],[SearchDate]])</f>
        <v>12</v>
      </c>
      <c r="D1418" s="5">
        <f>DAY(DIM_SEARCHDATE[[#This Row],[SearchDate]])</f>
        <v>7</v>
      </c>
      <c r="E1418" s="5">
        <f t="shared" si="22"/>
        <v>0</v>
      </c>
    </row>
    <row r="1419" spans="1:5" x14ac:dyDescent="0.2">
      <c r="A1419" s="31">
        <f>INT(DT!A754)</f>
        <v>44903</v>
      </c>
      <c r="B1419" s="5">
        <f>YEAR(DIM_SEARCHDATE[[#This Row],[SearchDate]])</f>
        <v>2022</v>
      </c>
      <c r="C1419" s="5">
        <f>MONTH(DIM_SEARCHDATE[[#This Row],[SearchDate]])</f>
        <v>12</v>
      </c>
      <c r="D1419" s="5">
        <f>DAY(DIM_SEARCHDATE[[#This Row],[SearchDate]])</f>
        <v>8</v>
      </c>
      <c r="E1419" s="5">
        <f t="shared" si="22"/>
        <v>0</v>
      </c>
    </row>
    <row r="1420" spans="1:5" x14ac:dyDescent="0.2">
      <c r="A1420" s="31">
        <f>INT(DT!A227)</f>
        <v>44904</v>
      </c>
      <c r="B1420" s="5">
        <f>YEAR(DIM_SEARCHDATE[[#This Row],[SearchDate]])</f>
        <v>2022</v>
      </c>
      <c r="C1420" s="5">
        <f>MONTH(DIM_SEARCHDATE[[#This Row],[SearchDate]])</f>
        <v>12</v>
      </c>
      <c r="D1420" s="5">
        <f>DAY(DIM_SEARCHDATE[[#This Row],[SearchDate]])</f>
        <v>9</v>
      </c>
      <c r="E1420" s="5">
        <f t="shared" si="22"/>
        <v>0</v>
      </c>
    </row>
    <row r="1421" spans="1:5" x14ac:dyDescent="0.2">
      <c r="A1421" s="31">
        <f>INT(DT!A61)</f>
        <v>44905</v>
      </c>
      <c r="B1421" s="5">
        <f>YEAR(DIM_SEARCHDATE[[#This Row],[SearchDate]])</f>
        <v>2022</v>
      </c>
      <c r="C1421" s="5">
        <f>MONTH(DIM_SEARCHDATE[[#This Row],[SearchDate]])</f>
        <v>12</v>
      </c>
      <c r="D1421" s="5">
        <f>DAY(DIM_SEARCHDATE[[#This Row],[SearchDate]])</f>
        <v>10</v>
      </c>
      <c r="E1421" s="5">
        <f t="shared" si="22"/>
        <v>1</v>
      </c>
    </row>
    <row r="1422" spans="1:5" x14ac:dyDescent="0.2">
      <c r="A1422" s="31">
        <f>INT(DT!A728)</f>
        <v>44906</v>
      </c>
      <c r="B1422" s="5">
        <f>YEAR(DIM_SEARCHDATE[[#This Row],[SearchDate]])</f>
        <v>2022</v>
      </c>
      <c r="C1422" s="5">
        <f>MONTH(DIM_SEARCHDATE[[#This Row],[SearchDate]])</f>
        <v>12</v>
      </c>
      <c r="D1422" s="5">
        <f>DAY(DIM_SEARCHDATE[[#This Row],[SearchDate]])</f>
        <v>11</v>
      </c>
      <c r="E1422" s="5">
        <f t="shared" si="22"/>
        <v>1</v>
      </c>
    </row>
    <row r="1423" spans="1:5" x14ac:dyDescent="0.2">
      <c r="A1423" s="31">
        <f>INT(DT!A2825)</f>
        <v>44908</v>
      </c>
      <c r="B1423" s="5">
        <f>YEAR(DIM_SEARCHDATE[[#This Row],[SearchDate]])</f>
        <v>2022</v>
      </c>
      <c r="C1423" s="5">
        <f>MONTH(DIM_SEARCHDATE[[#This Row],[SearchDate]])</f>
        <v>12</v>
      </c>
      <c r="D1423" s="5">
        <f>DAY(DIM_SEARCHDATE[[#This Row],[SearchDate]])</f>
        <v>13</v>
      </c>
      <c r="E1423" s="5">
        <f t="shared" si="22"/>
        <v>0</v>
      </c>
    </row>
    <row r="1424" spans="1:5" x14ac:dyDescent="0.2">
      <c r="A1424" s="31">
        <f>INT(DT!A430)</f>
        <v>44909</v>
      </c>
      <c r="B1424" s="5">
        <f>YEAR(DIM_SEARCHDATE[[#This Row],[SearchDate]])</f>
        <v>2022</v>
      </c>
      <c r="C1424" s="5">
        <f>MONTH(DIM_SEARCHDATE[[#This Row],[SearchDate]])</f>
        <v>12</v>
      </c>
      <c r="D1424" s="5">
        <f>DAY(DIM_SEARCHDATE[[#This Row],[SearchDate]])</f>
        <v>14</v>
      </c>
      <c r="E1424" s="5">
        <f t="shared" si="22"/>
        <v>0</v>
      </c>
    </row>
    <row r="1425" spans="1:5" x14ac:dyDescent="0.2">
      <c r="A1425" s="31">
        <f>INT(DT!A767)</f>
        <v>44910</v>
      </c>
      <c r="B1425" s="5">
        <f>YEAR(DIM_SEARCHDATE[[#This Row],[SearchDate]])</f>
        <v>2022</v>
      </c>
      <c r="C1425" s="5">
        <f>MONTH(DIM_SEARCHDATE[[#This Row],[SearchDate]])</f>
        <v>12</v>
      </c>
      <c r="D1425" s="5">
        <f>DAY(DIM_SEARCHDATE[[#This Row],[SearchDate]])</f>
        <v>15</v>
      </c>
      <c r="E1425" s="5">
        <f t="shared" si="22"/>
        <v>0</v>
      </c>
    </row>
    <row r="1426" spans="1:5" x14ac:dyDescent="0.2">
      <c r="A1426" s="31">
        <f>INT(DT!A321)</f>
        <v>44911</v>
      </c>
      <c r="B1426" s="5">
        <f>YEAR(DIM_SEARCHDATE[[#This Row],[SearchDate]])</f>
        <v>2022</v>
      </c>
      <c r="C1426" s="5">
        <f>MONTH(DIM_SEARCHDATE[[#This Row],[SearchDate]])</f>
        <v>12</v>
      </c>
      <c r="D1426" s="5">
        <f>DAY(DIM_SEARCHDATE[[#This Row],[SearchDate]])</f>
        <v>16</v>
      </c>
      <c r="E1426" s="5">
        <f t="shared" si="22"/>
        <v>0</v>
      </c>
    </row>
    <row r="1427" spans="1:5" x14ac:dyDescent="0.2">
      <c r="A1427" s="31">
        <f>INT(DT!A888)</f>
        <v>44912</v>
      </c>
      <c r="B1427" s="5">
        <f>YEAR(DIM_SEARCHDATE[[#This Row],[SearchDate]])</f>
        <v>2022</v>
      </c>
      <c r="C1427" s="5">
        <f>MONTH(DIM_SEARCHDATE[[#This Row],[SearchDate]])</f>
        <v>12</v>
      </c>
      <c r="D1427" s="5">
        <f>DAY(DIM_SEARCHDATE[[#This Row],[SearchDate]])</f>
        <v>17</v>
      </c>
      <c r="E1427" s="5">
        <f t="shared" si="22"/>
        <v>1</v>
      </c>
    </row>
    <row r="1428" spans="1:5" x14ac:dyDescent="0.2">
      <c r="A1428" s="31">
        <f>INT(DT!A216)</f>
        <v>44913</v>
      </c>
      <c r="B1428" s="5">
        <f>YEAR(DIM_SEARCHDATE[[#This Row],[SearchDate]])</f>
        <v>2022</v>
      </c>
      <c r="C1428" s="5">
        <f>MONTH(DIM_SEARCHDATE[[#This Row],[SearchDate]])</f>
        <v>12</v>
      </c>
      <c r="D1428" s="5">
        <f>DAY(DIM_SEARCHDATE[[#This Row],[SearchDate]])</f>
        <v>18</v>
      </c>
      <c r="E1428" s="5">
        <f t="shared" si="22"/>
        <v>1</v>
      </c>
    </row>
    <row r="1429" spans="1:5" x14ac:dyDescent="0.2">
      <c r="A1429" s="31">
        <f>INT(DT!A2589)</f>
        <v>44914</v>
      </c>
      <c r="B1429" s="5">
        <f>YEAR(DIM_SEARCHDATE[[#This Row],[SearchDate]])</f>
        <v>2022</v>
      </c>
      <c r="C1429" s="5">
        <f>MONTH(DIM_SEARCHDATE[[#This Row],[SearchDate]])</f>
        <v>12</v>
      </c>
      <c r="D1429" s="5">
        <f>DAY(DIM_SEARCHDATE[[#This Row],[SearchDate]])</f>
        <v>19</v>
      </c>
      <c r="E1429" s="5">
        <f t="shared" si="22"/>
        <v>0</v>
      </c>
    </row>
    <row r="1430" spans="1:5" x14ac:dyDescent="0.2">
      <c r="A1430" s="31">
        <f>INT(DT!A546)</f>
        <v>44915</v>
      </c>
      <c r="B1430" s="5">
        <f>YEAR(DIM_SEARCHDATE[[#This Row],[SearchDate]])</f>
        <v>2022</v>
      </c>
      <c r="C1430" s="5">
        <f>MONTH(DIM_SEARCHDATE[[#This Row],[SearchDate]])</f>
        <v>12</v>
      </c>
      <c r="D1430" s="5">
        <f>DAY(DIM_SEARCHDATE[[#This Row],[SearchDate]])</f>
        <v>20</v>
      </c>
      <c r="E1430" s="5">
        <f t="shared" si="22"/>
        <v>0</v>
      </c>
    </row>
    <row r="1431" spans="1:5" x14ac:dyDescent="0.2">
      <c r="A1431" s="31">
        <f>INT(DT!A345)</f>
        <v>44917</v>
      </c>
      <c r="B1431" s="5">
        <f>YEAR(DIM_SEARCHDATE[[#This Row],[SearchDate]])</f>
        <v>2022</v>
      </c>
      <c r="C1431" s="5">
        <f>MONTH(DIM_SEARCHDATE[[#This Row],[SearchDate]])</f>
        <v>12</v>
      </c>
      <c r="D1431" s="5">
        <f>DAY(DIM_SEARCHDATE[[#This Row],[SearchDate]])</f>
        <v>22</v>
      </c>
      <c r="E1431" s="5">
        <f t="shared" si="22"/>
        <v>0</v>
      </c>
    </row>
    <row r="1432" spans="1:5" x14ac:dyDescent="0.2">
      <c r="A1432" s="31">
        <f>INT(DT!A856)</f>
        <v>44918</v>
      </c>
      <c r="B1432" s="5">
        <f>YEAR(DIM_SEARCHDATE[[#This Row],[SearchDate]])</f>
        <v>2022</v>
      </c>
      <c r="C1432" s="5">
        <f>MONTH(DIM_SEARCHDATE[[#This Row],[SearchDate]])</f>
        <v>12</v>
      </c>
      <c r="D1432" s="5">
        <f>DAY(DIM_SEARCHDATE[[#This Row],[SearchDate]])</f>
        <v>23</v>
      </c>
      <c r="E1432" s="5">
        <f t="shared" si="22"/>
        <v>0</v>
      </c>
    </row>
    <row r="1433" spans="1:5" x14ac:dyDescent="0.2">
      <c r="A1433" s="31">
        <f>INT(DT!A513)</f>
        <v>44921</v>
      </c>
      <c r="B1433" s="5">
        <f>YEAR(DIM_SEARCHDATE[[#This Row],[SearchDate]])</f>
        <v>2022</v>
      </c>
      <c r="C1433" s="5">
        <f>MONTH(DIM_SEARCHDATE[[#This Row],[SearchDate]])</f>
        <v>12</v>
      </c>
      <c r="D1433" s="5">
        <f>DAY(DIM_SEARCHDATE[[#This Row],[SearchDate]])</f>
        <v>26</v>
      </c>
      <c r="E1433" s="5">
        <f t="shared" si="22"/>
        <v>0</v>
      </c>
    </row>
    <row r="1434" spans="1:5" x14ac:dyDescent="0.2">
      <c r="A1434" s="31">
        <f>INT(DT!A2454)</f>
        <v>44922</v>
      </c>
      <c r="B1434" s="5">
        <f>YEAR(DIM_SEARCHDATE[[#This Row],[SearchDate]])</f>
        <v>2022</v>
      </c>
      <c r="C1434" s="5">
        <f>MONTH(DIM_SEARCHDATE[[#This Row],[SearchDate]])</f>
        <v>12</v>
      </c>
      <c r="D1434" s="5">
        <f>DAY(DIM_SEARCHDATE[[#This Row],[SearchDate]])</f>
        <v>27</v>
      </c>
      <c r="E1434" s="5">
        <f t="shared" si="22"/>
        <v>0</v>
      </c>
    </row>
    <row r="1435" spans="1:5" x14ac:dyDescent="0.2">
      <c r="A1435" s="31">
        <f>INT(DT!A999)</f>
        <v>44923</v>
      </c>
      <c r="B1435" s="5">
        <f>YEAR(DIM_SEARCHDATE[[#This Row],[SearchDate]])</f>
        <v>2022</v>
      </c>
      <c r="C1435" s="5">
        <f>MONTH(DIM_SEARCHDATE[[#This Row],[SearchDate]])</f>
        <v>12</v>
      </c>
      <c r="D1435" s="5">
        <f>DAY(DIM_SEARCHDATE[[#This Row],[SearchDate]])</f>
        <v>28</v>
      </c>
      <c r="E1435" s="5">
        <f t="shared" si="22"/>
        <v>0</v>
      </c>
    </row>
    <row r="1436" spans="1:5" x14ac:dyDescent="0.2">
      <c r="A1436" s="31">
        <f>INT(DT!A766)</f>
        <v>44924</v>
      </c>
      <c r="B1436" s="5">
        <f>YEAR(DIM_SEARCHDATE[[#This Row],[SearchDate]])</f>
        <v>2022</v>
      </c>
      <c r="C1436" s="5">
        <f>MONTH(DIM_SEARCHDATE[[#This Row],[SearchDate]])</f>
        <v>12</v>
      </c>
      <c r="D1436" s="5">
        <f>DAY(DIM_SEARCHDATE[[#This Row],[SearchDate]])</f>
        <v>29</v>
      </c>
      <c r="E1436" s="5">
        <f t="shared" si="22"/>
        <v>0</v>
      </c>
    </row>
    <row r="1437" spans="1:5" x14ac:dyDescent="0.2">
      <c r="A1437" s="31">
        <f>INT(DT!A1604)</f>
        <v>44926</v>
      </c>
      <c r="B1437" s="5">
        <f>YEAR(DIM_SEARCHDATE[[#This Row],[SearchDate]])</f>
        <v>2022</v>
      </c>
      <c r="C1437" s="5">
        <f>MONTH(DIM_SEARCHDATE[[#This Row],[SearchDate]])</f>
        <v>12</v>
      </c>
      <c r="D1437" s="5">
        <f>DAY(DIM_SEARCHDATE[[#This Row],[SearchDate]])</f>
        <v>31</v>
      </c>
      <c r="E1437" s="5">
        <f t="shared" si="22"/>
        <v>1</v>
      </c>
    </row>
    <row r="1438" spans="1:5" x14ac:dyDescent="0.2">
      <c r="A1438" s="31">
        <f>INT(DT!A1019)</f>
        <v>44927</v>
      </c>
      <c r="B1438" s="5">
        <f>YEAR(DIM_SEARCHDATE[[#This Row],[SearchDate]])</f>
        <v>2023</v>
      </c>
      <c r="C1438" s="5">
        <f>MONTH(DIM_SEARCHDATE[[#This Row],[SearchDate]])</f>
        <v>1</v>
      </c>
      <c r="D1438" s="5">
        <f>DAY(DIM_SEARCHDATE[[#This Row],[SearchDate]])</f>
        <v>1</v>
      </c>
      <c r="E1438" s="5">
        <f t="shared" si="22"/>
        <v>1</v>
      </c>
    </row>
    <row r="1439" spans="1:5" x14ac:dyDescent="0.2">
      <c r="A1439" s="31">
        <f>INT(DT!A3247)</f>
        <v>44928</v>
      </c>
      <c r="B1439" s="5">
        <f>YEAR(DIM_SEARCHDATE[[#This Row],[SearchDate]])</f>
        <v>2023</v>
      </c>
      <c r="C1439" s="5">
        <f>MONTH(DIM_SEARCHDATE[[#This Row],[SearchDate]])</f>
        <v>1</v>
      </c>
      <c r="D1439" s="5">
        <f>DAY(DIM_SEARCHDATE[[#This Row],[SearchDate]])</f>
        <v>2</v>
      </c>
      <c r="E1439" s="5">
        <f t="shared" si="22"/>
        <v>0</v>
      </c>
    </row>
    <row r="1440" spans="1:5" x14ac:dyDescent="0.2">
      <c r="A1440" s="31">
        <f>INT(DT!A499)</f>
        <v>44929</v>
      </c>
      <c r="B1440" s="5">
        <f>YEAR(DIM_SEARCHDATE[[#This Row],[SearchDate]])</f>
        <v>2023</v>
      </c>
      <c r="C1440" s="5">
        <f>MONTH(DIM_SEARCHDATE[[#This Row],[SearchDate]])</f>
        <v>1</v>
      </c>
      <c r="D1440" s="5">
        <f>DAY(DIM_SEARCHDATE[[#This Row],[SearchDate]])</f>
        <v>3</v>
      </c>
      <c r="E1440" s="5">
        <f t="shared" si="22"/>
        <v>0</v>
      </c>
    </row>
    <row r="1441" spans="1:5" x14ac:dyDescent="0.2">
      <c r="A1441" s="31">
        <f>INT(DT!A606)</f>
        <v>44930</v>
      </c>
      <c r="B1441" s="5">
        <f>YEAR(DIM_SEARCHDATE[[#This Row],[SearchDate]])</f>
        <v>2023</v>
      </c>
      <c r="C1441" s="5">
        <f>MONTH(DIM_SEARCHDATE[[#This Row],[SearchDate]])</f>
        <v>1</v>
      </c>
      <c r="D1441" s="5">
        <f>DAY(DIM_SEARCHDATE[[#This Row],[SearchDate]])</f>
        <v>4</v>
      </c>
      <c r="E1441" s="5">
        <f t="shared" si="22"/>
        <v>0</v>
      </c>
    </row>
    <row r="1442" spans="1:5" x14ac:dyDescent="0.2">
      <c r="A1442" s="31">
        <f>INT(DT!A3253)</f>
        <v>44931</v>
      </c>
      <c r="B1442" s="5">
        <f>YEAR(DIM_SEARCHDATE[[#This Row],[SearchDate]])</f>
        <v>2023</v>
      </c>
      <c r="C1442" s="5">
        <f>MONTH(DIM_SEARCHDATE[[#This Row],[SearchDate]])</f>
        <v>1</v>
      </c>
      <c r="D1442" s="5">
        <f>DAY(DIM_SEARCHDATE[[#This Row],[SearchDate]])</f>
        <v>5</v>
      </c>
      <c r="E1442" s="5">
        <f t="shared" si="22"/>
        <v>0</v>
      </c>
    </row>
    <row r="1443" spans="1:5" x14ac:dyDescent="0.2">
      <c r="A1443" s="31">
        <f>INT(DT!A1138)</f>
        <v>44933</v>
      </c>
      <c r="B1443" s="5">
        <f>YEAR(DIM_SEARCHDATE[[#This Row],[SearchDate]])</f>
        <v>2023</v>
      </c>
      <c r="C1443" s="5">
        <f>MONTH(DIM_SEARCHDATE[[#This Row],[SearchDate]])</f>
        <v>1</v>
      </c>
      <c r="D1443" s="5">
        <f>DAY(DIM_SEARCHDATE[[#This Row],[SearchDate]])</f>
        <v>7</v>
      </c>
      <c r="E1443" s="5">
        <f t="shared" si="22"/>
        <v>1</v>
      </c>
    </row>
    <row r="1444" spans="1:5" x14ac:dyDescent="0.2">
      <c r="A1444" s="31">
        <f>INT(DT!A476)</f>
        <v>44934</v>
      </c>
      <c r="B1444" s="5">
        <f>YEAR(DIM_SEARCHDATE[[#This Row],[SearchDate]])</f>
        <v>2023</v>
      </c>
      <c r="C1444" s="5">
        <f>MONTH(DIM_SEARCHDATE[[#This Row],[SearchDate]])</f>
        <v>1</v>
      </c>
      <c r="D1444" s="5">
        <f>DAY(DIM_SEARCHDATE[[#This Row],[SearchDate]])</f>
        <v>8</v>
      </c>
      <c r="E1444" s="5">
        <f t="shared" si="22"/>
        <v>1</v>
      </c>
    </row>
    <row r="1445" spans="1:5" x14ac:dyDescent="0.2">
      <c r="A1445" s="31">
        <f>INT(DT!A493)</f>
        <v>44935</v>
      </c>
      <c r="B1445" s="5">
        <f>YEAR(DIM_SEARCHDATE[[#This Row],[SearchDate]])</f>
        <v>2023</v>
      </c>
      <c r="C1445" s="5">
        <f>MONTH(DIM_SEARCHDATE[[#This Row],[SearchDate]])</f>
        <v>1</v>
      </c>
      <c r="D1445" s="5">
        <f>DAY(DIM_SEARCHDATE[[#This Row],[SearchDate]])</f>
        <v>9</v>
      </c>
      <c r="E1445" s="5">
        <f t="shared" si="22"/>
        <v>0</v>
      </c>
    </row>
    <row r="1446" spans="1:5" x14ac:dyDescent="0.2">
      <c r="A1446" s="31">
        <f>INT(DT!A622)</f>
        <v>44936</v>
      </c>
      <c r="B1446" s="5">
        <f>YEAR(DIM_SEARCHDATE[[#This Row],[SearchDate]])</f>
        <v>2023</v>
      </c>
      <c r="C1446" s="5">
        <f>MONTH(DIM_SEARCHDATE[[#This Row],[SearchDate]])</f>
        <v>1</v>
      </c>
      <c r="D1446" s="5">
        <f>DAY(DIM_SEARCHDATE[[#This Row],[SearchDate]])</f>
        <v>10</v>
      </c>
      <c r="E1446" s="5">
        <f t="shared" si="22"/>
        <v>0</v>
      </c>
    </row>
    <row r="1447" spans="1:5" x14ac:dyDescent="0.2">
      <c r="A1447" s="31">
        <f>INT(DT!A2303)</f>
        <v>44937</v>
      </c>
      <c r="B1447" s="5">
        <f>YEAR(DIM_SEARCHDATE[[#This Row],[SearchDate]])</f>
        <v>2023</v>
      </c>
      <c r="C1447" s="5">
        <f>MONTH(DIM_SEARCHDATE[[#This Row],[SearchDate]])</f>
        <v>1</v>
      </c>
      <c r="D1447" s="5">
        <f>DAY(DIM_SEARCHDATE[[#This Row],[SearchDate]])</f>
        <v>11</v>
      </c>
      <c r="E1447" s="5">
        <f t="shared" si="22"/>
        <v>0</v>
      </c>
    </row>
    <row r="1448" spans="1:5" x14ac:dyDescent="0.2">
      <c r="A1448" s="31">
        <f>INT(DT!A2755)</f>
        <v>44938</v>
      </c>
      <c r="B1448" s="5">
        <f>YEAR(DIM_SEARCHDATE[[#This Row],[SearchDate]])</f>
        <v>2023</v>
      </c>
      <c r="C1448" s="5">
        <f>MONTH(DIM_SEARCHDATE[[#This Row],[SearchDate]])</f>
        <v>1</v>
      </c>
      <c r="D1448" s="5">
        <f>DAY(DIM_SEARCHDATE[[#This Row],[SearchDate]])</f>
        <v>12</v>
      </c>
      <c r="E1448" s="5">
        <f t="shared" si="22"/>
        <v>0</v>
      </c>
    </row>
    <row r="1449" spans="1:5" x14ac:dyDescent="0.2">
      <c r="A1449" s="31">
        <f>INT(DT!A593)</f>
        <v>44939</v>
      </c>
      <c r="B1449" s="5">
        <f>YEAR(DIM_SEARCHDATE[[#This Row],[SearchDate]])</f>
        <v>2023</v>
      </c>
      <c r="C1449" s="5">
        <f>MONTH(DIM_SEARCHDATE[[#This Row],[SearchDate]])</f>
        <v>1</v>
      </c>
      <c r="D1449" s="5">
        <f>DAY(DIM_SEARCHDATE[[#This Row],[SearchDate]])</f>
        <v>13</v>
      </c>
      <c r="E1449" s="5">
        <f t="shared" si="22"/>
        <v>0</v>
      </c>
    </row>
    <row r="1450" spans="1:5" x14ac:dyDescent="0.2">
      <c r="A1450" s="31">
        <f>INT(DT!A356)</f>
        <v>44941</v>
      </c>
      <c r="B1450" s="5">
        <f>YEAR(DIM_SEARCHDATE[[#This Row],[SearchDate]])</f>
        <v>2023</v>
      </c>
      <c r="C1450" s="5">
        <f>MONTH(DIM_SEARCHDATE[[#This Row],[SearchDate]])</f>
        <v>1</v>
      </c>
      <c r="D1450" s="5">
        <f>DAY(DIM_SEARCHDATE[[#This Row],[SearchDate]])</f>
        <v>15</v>
      </c>
      <c r="E1450" s="5">
        <f t="shared" si="22"/>
        <v>1</v>
      </c>
    </row>
    <row r="1451" spans="1:5" x14ac:dyDescent="0.2">
      <c r="A1451" s="31">
        <f>INT(DT!A56)</f>
        <v>44943</v>
      </c>
      <c r="B1451" s="5">
        <f>YEAR(DIM_SEARCHDATE[[#This Row],[SearchDate]])</f>
        <v>2023</v>
      </c>
      <c r="C1451" s="5">
        <f>MONTH(DIM_SEARCHDATE[[#This Row],[SearchDate]])</f>
        <v>1</v>
      </c>
      <c r="D1451" s="5">
        <f>DAY(DIM_SEARCHDATE[[#This Row],[SearchDate]])</f>
        <v>17</v>
      </c>
      <c r="E1451" s="5">
        <f t="shared" si="22"/>
        <v>0</v>
      </c>
    </row>
    <row r="1452" spans="1:5" x14ac:dyDescent="0.2">
      <c r="A1452" s="31">
        <f>INT(DT!A149)</f>
        <v>44944</v>
      </c>
      <c r="B1452" s="5">
        <f>YEAR(DIM_SEARCHDATE[[#This Row],[SearchDate]])</f>
        <v>2023</v>
      </c>
      <c r="C1452" s="5">
        <f>MONTH(DIM_SEARCHDATE[[#This Row],[SearchDate]])</f>
        <v>1</v>
      </c>
      <c r="D1452" s="5">
        <f>DAY(DIM_SEARCHDATE[[#This Row],[SearchDate]])</f>
        <v>18</v>
      </c>
      <c r="E1452" s="5">
        <f t="shared" si="22"/>
        <v>0</v>
      </c>
    </row>
    <row r="1453" spans="1:5" x14ac:dyDescent="0.2">
      <c r="A1453" s="31">
        <f>INT(DT!A876)</f>
        <v>44946</v>
      </c>
      <c r="B1453" s="5">
        <f>YEAR(DIM_SEARCHDATE[[#This Row],[SearchDate]])</f>
        <v>2023</v>
      </c>
      <c r="C1453" s="5">
        <f>MONTH(DIM_SEARCHDATE[[#This Row],[SearchDate]])</f>
        <v>1</v>
      </c>
      <c r="D1453" s="5">
        <f>DAY(DIM_SEARCHDATE[[#This Row],[SearchDate]])</f>
        <v>20</v>
      </c>
      <c r="E1453" s="5">
        <f t="shared" si="22"/>
        <v>0</v>
      </c>
    </row>
    <row r="1454" spans="1:5" x14ac:dyDescent="0.2">
      <c r="A1454" s="31">
        <f>INT(DT!A181)</f>
        <v>44947</v>
      </c>
      <c r="B1454" s="5">
        <f>YEAR(DIM_SEARCHDATE[[#This Row],[SearchDate]])</f>
        <v>2023</v>
      </c>
      <c r="C1454" s="5">
        <f>MONTH(DIM_SEARCHDATE[[#This Row],[SearchDate]])</f>
        <v>1</v>
      </c>
      <c r="D1454" s="5">
        <f>DAY(DIM_SEARCHDATE[[#This Row],[SearchDate]])</f>
        <v>21</v>
      </c>
      <c r="E1454" s="5">
        <f t="shared" si="22"/>
        <v>1</v>
      </c>
    </row>
    <row r="1455" spans="1:5" x14ac:dyDescent="0.2">
      <c r="A1455" s="31">
        <f>INT(DT!A748)</f>
        <v>44948</v>
      </c>
      <c r="B1455" s="5">
        <f>YEAR(DIM_SEARCHDATE[[#This Row],[SearchDate]])</f>
        <v>2023</v>
      </c>
      <c r="C1455" s="5">
        <f>MONTH(DIM_SEARCHDATE[[#This Row],[SearchDate]])</f>
        <v>1</v>
      </c>
      <c r="D1455" s="5">
        <f>DAY(DIM_SEARCHDATE[[#This Row],[SearchDate]])</f>
        <v>22</v>
      </c>
      <c r="E1455" s="5">
        <f t="shared" si="22"/>
        <v>1</v>
      </c>
    </row>
    <row r="1456" spans="1:5" x14ac:dyDescent="0.2">
      <c r="A1456" s="31">
        <f>INT(DT!A1669)</f>
        <v>44949</v>
      </c>
      <c r="B1456" s="5">
        <f>YEAR(DIM_SEARCHDATE[[#This Row],[SearchDate]])</f>
        <v>2023</v>
      </c>
      <c r="C1456" s="5">
        <f>MONTH(DIM_SEARCHDATE[[#This Row],[SearchDate]])</f>
        <v>1</v>
      </c>
      <c r="D1456" s="5">
        <f>DAY(DIM_SEARCHDATE[[#This Row],[SearchDate]])</f>
        <v>23</v>
      </c>
      <c r="E1456" s="5">
        <f t="shared" si="22"/>
        <v>0</v>
      </c>
    </row>
    <row r="1457" spans="1:5" x14ac:dyDescent="0.2">
      <c r="A1457" s="31">
        <f>INT(DT!A1392)</f>
        <v>44952</v>
      </c>
      <c r="B1457" s="5">
        <f>YEAR(DIM_SEARCHDATE[[#This Row],[SearchDate]])</f>
        <v>2023</v>
      </c>
      <c r="C1457" s="5">
        <f>MONTH(DIM_SEARCHDATE[[#This Row],[SearchDate]])</f>
        <v>1</v>
      </c>
      <c r="D1457" s="5">
        <f>DAY(DIM_SEARCHDATE[[#This Row],[SearchDate]])</f>
        <v>26</v>
      </c>
      <c r="E1457" s="5">
        <f t="shared" si="22"/>
        <v>0</v>
      </c>
    </row>
    <row r="1458" spans="1:5" x14ac:dyDescent="0.2">
      <c r="A1458" s="31">
        <f>INT(DT!A329)</f>
        <v>44955</v>
      </c>
      <c r="B1458" s="5">
        <f>YEAR(DIM_SEARCHDATE[[#This Row],[SearchDate]])</f>
        <v>2023</v>
      </c>
      <c r="C1458" s="5">
        <f>MONTH(DIM_SEARCHDATE[[#This Row],[SearchDate]])</f>
        <v>1</v>
      </c>
      <c r="D1458" s="5">
        <f>DAY(DIM_SEARCHDATE[[#This Row],[SearchDate]])</f>
        <v>29</v>
      </c>
      <c r="E1458" s="5">
        <f t="shared" si="22"/>
        <v>1</v>
      </c>
    </row>
    <row r="1459" spans="1:5" x14ac:dyDescent="0.2">
      <c r="A1459" s="31">
        <f>INT(DT!A2194)</f>
        <v>44956</v>
      </c>
      <c r="B1459" s="5">
        <f>YEAR(DIM_SEARCHDATE[[#This Row],[SearchDate]])</f>
        <v>2023</v>
      </c>
      <c r="C1459" s="5">
        <f>MONTH(DIM_SEARCHDATE[[#This Row],[SearchDate]])</f>
        <v>1</v>
      </c>
      <c r="D1459" s="5">
        <f>DAY(DIM_SEARCHDATE[[#This Row],[SearchDate]])</f>
        <v>30</v>
      </c>
      <c r="E1459" s="5">
        <f t="shared" si="22"/>
        <v>0</v>
      </c>
    </row>
    <row r="1460" spans="1:5" x14ac:dyDescent="0.2">
      <c r="A1460" s="31">
        <f>INT(DT!A351)</f>
        <v>44957</v>
      </c>
      <c r="B1460" s="5">
        <f>YEAR(DIM_SEARCHDATE[[#This Row],[SearchDate]])</f>
        <v>2023</v>
      </c>
      <c r="C1460" s="5">
        <f>MONTH(DIM_SEARCHDATE[[#This Row],[SearchDate]])</f>
        <v>1</v>
      </c>
      <c r="D1460" s="5">
        <f>DAY(DIM_SEARCHDATE[[#This Row],[SearchDate]])</f>
        <v>31</v>
      </c>
      <c r="E1460" s="5">
        <f t="shared" si="22"/>
        <v>0</v>
      </c>
    </row>
    <row r="1461" spans="1:5" x14ac:dyDescent="0.2">
      <c r="A1461" s="31">
        <f>INT(DT!A63)</f>
        <v>44959</v>
      </c>
      <c r="B1461" s="5">
        <f>YEAR(DIM_SEARCHDATE[[#This Row],[SearchDate]])</f>
        <v>2023</v>
      </c>
      <c r="C1461" s="5">
        <f>MONTH(DIM_SEARCHDATE[[#This Row],[SearchDate]])</f>
        <v>2</v>
      </c>
      <c r="D1461" s="5">
        <f>DAY(DIM_SEARCHDATE[[#This Row],[SearchDate]])</f>
        <v>2</v>
      </c>
      <c r="E1461" s="5">
        <f t="shared" si="22"/>
        <v>0</v>
      </c>
    </row>
    <row r="1462" spans="1:5" x14ac:dyDescent="0.2">
      <c r="A1462" s="31">
        <f>INT(DT!A473)</f>
        <v>44960</v>
      </c>
      <c r="B1462" s="5">
        <f>YEAR(DIM_SEARCHDATE[[#This Row],[SearchDate]])</f>
        <v>2023</v>
      </c>
      <c r="C1462" s="5">
        <f>MONTH(DIM_SEARCHDATE[[#This Row],[SearchDate]])</f>
        <v>2</v>
      </c>
      <c r="D1462" s="5">
        <f>DAY(DIM_SEARCHDATE[[#This Row],[SearchDate]])</f>
        <v>3</v>
      </c>
      <c r="E1462" s="5">
        <f t="shared" si="22"/>
        <v>0</v>
      </c>
    </row>
    <row r="1463" spans="1:5" x14ac:dyDescent="0.2">
      <c r="A1463" s="31">
        <f>INT(DT!A1869)</f>
        <v>44961</v>
      </c>
      <c r="B1463" s="5">
        <f>YEAR(DIM_SEARCHDATE[[#This Row],[SearchDate]])</f>
        <v>2023</v>
      </c>
      <c r="C1463" s="5">
        <f>MONTH(DIM_SEARCHDATE[[#This Row],[SearchDate]])</f>
        <v>2</v>
      </c>
      <c r="D1463" s="5">
        <f>DAY(DIM_SEARCHDATE[[#This Row],[SearchDate]])</f>
        <v>4</v>
      </c>
      <c r="E1463" s="5">
        <f t="shared" si="22"/>
        <v>1</v>
      </c>
    </row>
    <row r="1464" spans="1:5" x14ac:dyDescent="0.2">
      <c r="A1464" s="31">
        <f>INT(DT!A726)</f>
        <v>44962</v>
      </c>
      <c r="B1464" s="5">
        <f>YEAR(DIM_SEARCHDATE[[#This Row],[SearchDate]])</f>
        <v>2023</v>
      </c>
      <c r="C1464" s="5">
        <f>MONTH(DIM_SEARCHDATE[[#This Row],[SearchDate]])</f>
        <v>2</v>
      </c>
      <c r="D1464" s="5">
        <f>DAY(DIM_SEARCHDATE[[#This Row],[SearchDate]])</f>
        <v>5</v>
      </c>
      <c r="E1464" s="5">
        <f t="shared" si="22"/>
        <v>1</v>
      </c>
    </row>
    <row r="1465" spans="1:5" x14ac:dyDescent="0.2">
      <c r="A1465" s="31">
        <f>INT(DT!A1709)</f>
        <v>44963</v>
      </c>
      <c r="B1465" s="5">
        <f>YEAR(DIM_SEARCHDATE[[#This Row],[SearchDate]])</f>
        <v>2023</v>
      </c>
      <c r="C1465" s="5">
        <f>MONTH(DIM_SEARCHDATE[[#This Row],[SearchDate]])</f>
        <v>2</v>
      </c>
      <c r="D1465" s="5">
        <f>DAY(DIM_SEARCHDATE[[#This Row],[SearchDate]])</f>
        <v>6</v>
      </c>
      <c r="E1465" s="5">
        <f t="shared" si="22"/>
        <v>0</v>
      </c>
    </row>
    <row r="1466" spans="1:5" x14ac:dyDescent="0.2">
      <c r="A1466" s="31">
        <f>INT(DT!A239)</f>
        <v>44965</v>
      </c>
      <c r="B1466" s="5">
        <f>YEAR(DIM_SEARCHDATE[[#This Row],[SearchDate]])</f>
        <v>2023</v>
      </c>
      <c r="C1466" s="5">
        <f>MONTH(DIM_SEARCHDATE[[#This Row],[SearchDate]])</f>
        <v>2</v>
      </c>
      <c r="D1466" s="5">
        <f>DAY(DIM_SEARCHDATE[[#This Row],[SearchDate]])</f>
        <v>8</v>
      </c>
      <c r="E1466" s="5">
        <f t="shared" si="22"/>
        <v>0</v>
      </c>
    </row>
    <row r="1467" spans="1:5" x14ac:dyDescent="0.2">
      <c r="A1467" s="31">
        <f>INT(DT!A58)</f>
        <v>44966</v>
      </c>
      <c r="B1467" s="5">
        <f>YEAR(DIM_SEARCHDATE[[#This Row],[SearchDate]])</f>
        <v>2023</v>
      </c>
      <c r="C1467" s="5">
        <f>MONTH(DIM_SEARCHDATE[[#This Row],[SearchDate]])</f>
        <v>2</v>
      </c>
      <c r="D1467" s="5">
        <f>DAY(DIM_SEARCHDATE[[#This Row],[SearchDate]])</f>
        <v>9</v>
      </c>
      <c r="E1467" s="5">
        <f t="shared" si="22"/>
        <v>0</v>
      </c>
    </row>
    <row r="1468" spans="1:5" x14ac:dyDescent="0.2">
      <c r="A1468" s="31">
        <f>INT(DT!A11)</f>
        <v>44967</v>
      </c>
      <c r="B1468" s="5">
        <f>YEAR(DIM_SEARCHDATE[[#This Row],[SearchDate]])</f>
        <v>2023</v>
      </c>
      <c r="C1468" s="5">
        <f>MONTH(DIM_SEARCHDATE[[#This Row],[SearchDate]])</f>
        <v>2</v>
      </c>
      <c r="D1468" s="5">
        <f>DAY(DIM_SEARCHDATE[[#This Row],[SearchDate]])</f>
        <v>10</v>
      </c>
      <c r="E1468" s="5">
        <f t="shared" si="22"/>
        <v>0</v>
      </c>
    </row>
    <row r="1469" spans="1:5" x14ac:dyDescent="0.2">
      <c r="A1469" s="31">
        <f>INT(DT!A2071)</f>
        <v>44968</v>
      </c>
      <c r="B1469" s="5">
        <f>YEAR(DIM_SEARCHDATE[[#This Row],[SearchDate]])</f>
        <v>2023</v>
      </c>
      <c r="C1469" s="5">
        <f>MONTH(DIM_SEARCHDATE[[#This Row],[SearchDate]])</f>
        <v>2</v>
      </c>
      <c r="D1469" s="5">
        <f>DAY(DIM_SEARCHDATE[[#This Row],[SearchDate]])</f>
        <v>11</v>
      </c>
      <c r="E1469" s="5">
        <f t="shared" si="22"/>
        <v>1</v>
      </c>
    </row>
    <row r="1470" spans="1:5" x14ac:dyDescent="0.2">
      <c r="A1470" s="31">
        <f>INT(DT!A1347)</f>
        <v>44969</v>
      </c>
      <c r="B1470" s="5">
        <f>YEAR(DIM_SEARCHDATE[[#This Row],[SearchDate]])</f>
        <v>2023</v>
      </c>
      <c r="C1470" s="5">
        <f>MONTH(DIM_SEARCHDATE[[#This Row],[SearchDate]])</f>
        <v>2</v>
      </c>
      <c r="D1470" s="5">
        <f>DAY(DIM_SEARCHDATE[[#This Row],[SearchDate]])</f>
        <v>12</v>
      </c>
      <c r="E1470" s="5">
        <f t="shared" si="22"/>
        <v>1</v>
      </c>
    </row>
    <row r="1471" spans="1:5" x14ac:dyDescent="0.2">
      <c r="A1471" s="31">
        <f>INT(DT!A1562)</f>
        <v>44971</v>
      </c>
      <c r="B1471" s="5">
        <f>YEAR(DIM_SEARCHDATE[[#This Row],[SearchDate]])</f>
        <v>2023</v>
      </c>
      <c r="C1471" s="5">
        <f>MONTH(DIM_SEARCHDATE[[#This Row],[SearchDate]])</f>
        <v>2</v>
      </c>
      <c r="D1471" s="5">
        <f>DAY(DIM_SEARCHDATE[[#This Row],[SearchDate]])</f>
        <v>14</v>
      </c>
      <c r="E1471" s="5">
        <f t="shared" si="22"/>
        <v>0</v>
      </c>
    </row>
    <row r="1472" spans="1:5" x14ac:dyDescent="0.2">
      <c r="A1472" s="31">
        <f>INT(DT!A1663)</f>
        <v>44972</v>
      </c>
      <c r="B1472" s="5">
        <f>YEAR(DIM_SEARCHDATE[[#This Row],[SearchDate]])</f>
        <v>2023</v>
      </c>
      <c r="C1472" s="5">
        <f>MONTH(DIM_SEARCHDATE[[#This Row],[SearchDate]])</f>
        <v>2</v>
      </c>
      <c r="D1472" s="5">
        <f>DAY(DIM_SEARCHDATE[[#This Row],[SearchDate]])</f>
        <v>15</v>
      </c>
      <c r="E1472" s="5">
        <f t="shared" si="22"/>
        <v>0</v>
      </c>
    </row>
    <row r="1473" spans="1:5" x14ac:dyDescent="0.2">
      <c r="A1473" s="31">
        <f>INT(DT!A2058)</f>
        <v>44973</v>
      </c>
      <c r="B1473" s="5">
        <f>YEAR(DIM_SEARCHDATE[[#This Row],[SearchDate]])</f>
        <v>2023</v>
      </c>
      <c r="C1473" s="5">
        <f>MONTH(DIM_SEARCHDATE[[#This Row],[SearchDate]])</f>
        <v>2</v>
      </c>
      <c r="D1473" s="5">
        <f>DAY(DIM_SEARCHDATE[[#This Row],[SearchDate]])</f>
        <v>16</v>
      </c>
      <c r="E1473" s="5">
        <f t="shared" si="22"/>
        <v>0</v>
      </c>
    </row>
    <row r="1474" spans="1:5" x14ac:dyDescent="0.2">
      <c r="A1474" s="31">
        <f>INT(DT!A600)</f>
        <v>44974</v>
      </c>
      <c r="B1474" s="5">
        <f>YEAR(DIM_SEARCHDATE[[#This Row],[SearchDate]])</f>
        <v>2023</v>
      </c>
      <c r="C1474" s="5">
        <f>MONTH(DIM_SEARCHDATE[[#This Row],[SearchDate]])</f>
        <v>2</v>
      </c>
      <c r="D1474" s="5">
        <f>DAY(DIM_SEARCHDATE[[#This Row],[SearchDate]])</f>
        <v>17</v>
      </c>
      <c r="E1474" s="5">
        <f t="shared" ref="E1474:E1537" si="23">IF(WEEKDAY(A1474, 2) &gt; 5, 1, 0)</f>
        <v>0</v>
      </c>
    </row>
    <row r="1475" spans="1:5" x14ac:dyDescent="0.2">
      <c r="A1475" s="31">
        <f>INT(DT!A2936)</f>
        <v>44975</v>
      </c>
      <c r="B1475" s="5">
        <f>YEAR(DIM_SEARCHDATE[[#This Row],[SearchDate]])</f>
        <v>2023</v>
      </c>
      <c r="C1475" s="5">
        <f>MONTH(DIM_SEARCHDATE[[#This Row],[SearchDate]])</f>
        <v>2</v>
      </c>
      <c r="D1475" s="5">
        <f>DAY(DIM_SEARCHDATE[[#This Row],[SearchDate]])</f>
        <v>18</v>
      </c>
      <c r="E1475" s="5">
        <f t="shared" si="23"/>
        <v>1</v>
      </c>
    </row>
    <row r="1476" spans="1:5" x14ac:dyDescent="0.2">
      <c r="A1476" s="31">
        <f>INT(DT!A399)</f>
        <v>44976</v>
      </c>
      <c r="B1476" s="5">
        <f>YEAR(DIM_SEARCHDATE[[#This Row],[SearchDate]])</f>
        <v>2023</v>
      </c>
      <c r="C1476" s="5">
        <f>MONTH(DIM_SEARCHDATE[[#This Row],[SearchDate]])</f>
        <v>2</v>
      </c>
      <c r="D1476" s="5">
        <f>DAY(DIM_SEARCHDATE[[#This Row],[SearchDate]])</f>
        <v>19</v>
      </c>
      <c r="E1476" s="5">
        <f t="shared" si="23"/>
        <v>1</v>
      </c>
    </row>
    <row r="1477" spans="1:5" x14ac:dyDescent="0.2">
      <c r="A1477" s="31">
        <f>INT(DT!A173)</f>
        <v>44977</v>
      </c>
      <c r="B1477" s="5">
        <f>YEAR(DIM_SEARCHDATE[[#This Row],[SearchDate]])</f>
        <v>2023</v>
      </c>
      <c r="C1477" s="5">
        <f>MONTH(DIM_SEARCHDATE[[#This Row],[SearchDate]])</f>
        <v>2</v>
      </c>
      <c r="D1477" s="5">
        <f>DAY(DIM_SEARCHDATE[[#This Row],[SearchDate]])</f>
        <v>20</v>
      </c>
      <c r="E1477" s="5">
        <f t="shared" si="23"/>
        <v>0</v>
      </c>
    </row>
    <row r="1478" spans="1:5" x14ac:dyDescent="0.2">
      <c r="A1478" s="31">
        <f>INT(DT!A1472)</f>
        <v>44978</v>
      </c>
      <c r="B1478" s="5">
        <f>YEAR(DIM_SEARCHDATE[[#This Row],[SearchDate]])</f>
        <v>2023</v>
      </c>
      <c r="C1478" s="5">
        <f>MONTH(DIM_SEARCHDATE[[#This Row],[SearchDate]])</f>
        <v>2</v>
      </c>
      <c r="D1478" s="5">
        <f>DAY(DIM_SEARCHDATE[[#This Row],[SearchDate]])</f>
        <v>21</v>
      </c>
      <c r="E1478" s="5">
        <f t="shared" si="23"/>
        <v>0</v>
      </c>
    </row>
    <row r="1479" spans="1:5" x14ac:dyDescent="0.2">
      <c r="A1479" s="31">
        <f>INT(DT!A1379)</f>
        <v>44980</v>
      </c>
      <c r="B1479" s="5">
        <f>YEAR(DIM_SEARCHDATE[[#This Row],[SearchDate]])</f>
        <v>2023</v>
      </c>
      <c r="C1479" s="5">
        <f>MONTH(DIM_SEARCHDATE[[#This Row],[SearchDate]])</f>
        <v>2</v>
      </c>
      <c r="D1479" s="5">
        <f>DAY(DIM_SEARCHDATE[[#This Row],[SearchDate]])</f>
        <v>23</v>
      </c>
      <c r="E1479" s="5">
        <f t="shared" si="23"/>
        <v>0</v>
      </c>
    </row>
    <row r="1480" spans="1:5" x14ac:dyDescent="0.2">
      <c r="A1480" s="31">
        <f>INT(DT!A528)</f>
        <v>44984</v>
      </c>
      <c r="B1480" s="5">
        <f>YEAR(DIM_SEARCHDATE[[#This Row],[SearchDate]])</f>
        <v>2023</v>
      </c>
      <c r="C1480" s="5">
        <f>MONTH(DIM_SEARCHDATE[[#This Row],[SearchDate]])</f>
        <v>2</v>
      </c>
      <c r="D1480" s="5">
        <f>DAY(DIM_SEARCHDATE[[#This Row],[SearchDate]])</f>
        <v>27</v>
      </c>
      <c r="E1480" s="5">
        <f t="shared" si="23"/>
        <v>0</v>
      </c>
    </row>
    <row r="1481" spans="1:5" x14ac:dyDescent="0.2">
      <c r="A1481" s="31">
        <f>INT(DT!A2115)</f>
        <v>44985</v>
      </c>
      <c r="B1481" s="5">
        <f>YEAR(DIM_SEARCHDATE[[#This Row],[SearchDate]])</f>
        <v>2023</v>
      </c>
      <c r="C1481" s="5">
        <f>MONTH(DIM_SEARCHDATE[[#This Row],[SearchDate]])</f>
        <v>2</v>
      </c>
      <c r="D1481" s="5">
        <f>DAY(DIM_SEARCHDATE[[#This Row],[SearchDate]])</f>
        <v>28</v>
      </c>
      <c r="E1481" s="5">
        <f t="shared" si="23"/>
        <v>0</v>
      </c>
    </row>
    <row r="1482" spans="1:5" x14ac:dyDescent="0.2">
      <c r="A1482" s="31">
        <f>INT(DT!A2946)</f>
        <v>44986</v>
      </c>
      <c r="B1482" s="5">
        <f>YEAR(DIM_SEARCHDATE[[#This Row],[SearchDate]])</f>
        <v>2023</v>
      </c>
      <c r="C1482" s="5">
        <f>MONTH(DIM_SEARCHDATE[[#This Row],[SearchDate]])</f>
        <v>3</v>
      </c>
      <c r="D1482" s="5">
        <f>DAY(DIM_SEARCHDATE[[#This Row],[SearchDate]])</f>
        <v>1</v>
      </c>
      <c r="E1482" s="5">
        <f t="shared" si="23"/>
        <v>0</v>
      </c>
    </row>
    <row r="1483" spans="1:5" x14ac:dyDescent="0.2">
      <c r="A1483" s="31">
        <f>INT(DT!A942)</f>
        <v>44989</v>
      </c>
      <c r="B1483" s="5">
        <f>YEAR(DIM_SEARCHDATE[[#This Row],[SearchDate]])</f>
        <v>2023</v>
      </c>
      <c r="C1483" s="5">
        <f>MONTH(DIM_SEARCHDATE[[#This Row],[SearchDate]])</f>
        <v>3</v>
      </c>
      <c r="D1483" s="5">
        <f>DAY(DIM_SEARCHDATE[[#This Row],[SearchDate]])</f>
        <v>4</v>
      </c>
      <c r="E1483" s="5">
        <f t="shared" si="23"/>
        <v>1</v>
      </c>
    </row>
    <row r="1484" spans="1:5" x14ac:dyDescent="0.2">
      <c r="A1484" s="31">
        <f>INT(DT!A1260)</f>
        <v>44990</v>
      </c>
      <c r="B1484" s="5">
        <f>YEAR(DIM_SEARCHDATE[[#This Row],[SearchDate]])</f>
        <v>2023</v>
      </c>
      <c r="C1484" s="5">
        <f>MONTH(DIM_SEARCHDATE[[#This Row],[SearchDate]])</f>
        <v>3</v>
      </c>
      <c r="D1484" s="5">
        <f>DAY(DIM_SEARCHDATE[[#This Row],[SearchDate]])</f>
        <v>5</v>
      </c>
      <c r="E1484" s="5">
        <f t="shared" si="23"/>
        <v>1</v>
      </c>
    </row>
    <row r="1485" spans="1:5" x14ac:dyDescent="0.2">
      <c r="A1485" s="31">
        <f>INT(DT!A263)</f>
        <v>44991</v>
      </c>
      <c r="B1485" s="5">
        <f>YEAR(DIM_SEARCHDATE[[#This Row],[SearchDate]])</f>
        <v>2023</v>
      </c>
      <c r="C1485" s="5">
        <f>MONTH(DIM_SEARCHDATE[[#This Row],[SearchDate]])</f>
        <v>3</v>
      </c>
      <c r="D1485" s="5">
        <f>DAY(DIM_SEARCHDATE[[#This Row],[SearchDate]])</f>
        <v>6</v>
      </c>
      <c r="E1485" s="5">
        <f t="shared" si="23"/>
        <v>0</v>
      </c>
    </row>
    <row r="1486" spans="1:5" x14ac:dyDescent="0.2">
      <c r="A1486" s="31">
        <f>INT(DT!A2004)</f>
        <v>44992</v>
      </c>
      <c r="B1486" s="5">
        <f>YEAR(DIM_SEARCHDATE[[#This Row],[SearchDate]])</f>
        <v>2023</v>
      </c>
      <c r="C1486" s="5">
        <f>MONTH(DIM_SEARCHDATE[[#This Row],[SearchDate]])</f>
        <v>3</v>
      </c>
      <c r="D1486" s="5">
        <f>DAY(DIM_SEARCHDATE[[#This Row],[SearchDate]])</f>
        <v>7</v>
      </c>
      <c r="E1486" s="5">
        <f t="shared" si="23"/>
        <v>0</v>
      </c>
    </row>
    <row r="1487" spans="1:5" x14ac:dyDescent="0.2">
      <c r="A1487" s="31">
        <f>INT(DT!A1313)</f>
        <v>44994</v>
      </c>
      <c r="B1487" s="5">
        <f>YEAR(DIM_SEARCHDATE[[#This Row],[SearchDate]])</f>
        <v>2023</v>
      </c>
      <c r="C1487" s="5">
        <f>MONTH(DIM_SEARCHDATE[[#This Row],[SearchDate]])</f>
        <v>3</v>
      </c>
      <c r="D1487" s="5">
        <f>DAY(DIM_SEARCHDATE[[#This Row],[SearchDate]])</f>
        <v>9</v>
      </c>
      <c r="E1487" s="5">
        <f t="shared" si="23"/>
        <v>0</v>
      </c>
    </row>
    <row r="1488" spans="1:5" x14ac:dyDescent="0.2">
      <c r="A1488" s="31">
        <f>INT(DT!A1072)</f>
        <v>44995</v>
      </c>
      <c r="B1488" s="5">
        <f>YEAR(DIM_SEARCHDATE[[#This Row],[SearchDate]])</f>
        <v>2023</v>
      </c>
      <c r="C1488" s="5">
        <f>MONTH(DIM_SEARCHDATE[[#This Row],[SearchDate]])</f>
        <v>3</v>
      </c>
      <c r="D1488" s="5">
        <f>DAY(DIM_SEARCHDATE[[#This Row],[SearchDate]])</f>
        <v>10</v>
      </c>
      <c r="E1488" s="5">
        <f t="shared" si="23"/>
        <v>0</v>
      </c>
    </row>
    <row r="1489" spans="1:5" x14ac:dyDescent="0.2">
      <c r="A1489" s="31">
        <f>INT(DT!A105)</f>
        <v>44997</v>
      </c>
      <c r="B1489" s="5">
        <f>YEAR(DIM_SEARCHDATE[[#This Row],[SearchDate]])</f>
        <v>2023</v>
      </c>
      <c r="C1489" s="5">
        <f>MONTH(DIM_SEARCHDATE[[#This Row],[SearchDate]])</f>
        <v>3</v>
      </c>
      <c r="D1489" s="5">
        <f>DAY(DIM_SEARCHDATE[[#This Row],[SearchDate]])</f>
        <v>12</v>
      </c>
      <c r="E1489" s="5">
        <f t="shared" si="23"/>
        <v>1</v>
      </c>
    </row>
    <row r="1490" spans="1:5" x14ac:dyDescent="0.2">
      <c r="A1490" s="31">
        <f>INT(DT!A1660)</f>
        <v>44998</v>
      </c>
      <c r="B1490" s="5">
        <f>YEAR(DIM_SEARCHDATE[[#This Row],[SearchDate]])</f>
        <v>2023</v>
      </c>
      <c r="C1490" s="5">
        <f>MONTH(DIM_SEARCHDATE[[#This Row],[SearchDate]])</f>
        <v>3</v>
      </c>
      <c r="D1490" s="5">
        <f>DAY(DIM_SEARCHDATE[[#This Row],[SearchDate]])</f>
        <v>13</v>
      </c>
      <c r="E1490" s="5">
        <f t="shared" si="23"/>
        <v>0</v>
      </c>
    </row>
    <row r="1491" spans="1:5" x14ac:dyDescent="0.2">
      <c r="A1491" s="31">
        <f>INT(DT!A66)</f>
        <v>45000</v>
      </c>
      <c r="B1491" s="5">
        <f>YEAR(DIM_SEARCHDATE[[#This Row],[SearchDate]])</f>
        <v>2023</v>
      </c>
      <c r="C1491" s="5">
        <f>MONTH(DIM_SEARCHDATE[[#This Row],[SearchDate]])</f>
        <v>3</v>
      </c>
      <c r="D1491" s="5">
        <f>DAY(DIM_SEARCHDATE[[#This Row],[SearchDate]])</f>
        <v>15</v>
      </c>
      <c r="E1491" s="5">
        <f t="shared" si="23"/>
        <v>0</v>
      </c>
    </row>
    <row r="1492" spans="1:5" x14ac:dyDescent="0.2">
      <c r="A1492" s="31">
        <f>INT(DT!A1251)</f>
        <v>45001</v>
      </c>
      <c r="B1492" s="5">
        <f>YEAR(DIM_SEARCHDATE[[#This Row],[SearchDate]])</f>
        <v>2023</v>
      </c>
      <c r="C1492" s="5">
        <f>MONTH(DIM_SEARCHDATE[[#This Row],[SearchDate]])</f>
        <v>3</v>
      </c>
      <c r="D1492" s="5">
        <f>DAY(DIM_SEARCHDATE[[#This Row],[SearchDate]])</f>
        <v>16</v>
      </c>
      <c r="E1492" s="5">
        <f t="shared" si="23"/>
        <v>0</v>
      </c>
    </row>
    <row r="1493" spans="1:5" x14ac:dyDescent="0.2">
      <c r="A1493" s="31">
        <f>INT(DT!A1278)</f>
        <v>45005</v>
      </c>
      <c r="B1493" s="5">
        <f>YEAR(DIM_SEARCHDATE[[#This Row],[SearchDate]])</f>
        <v>2023</v>
      </c>
      <c r="C1493" s="5">
        <f>MONTH(DIM_SEARCHDATE[[#This Row],[SearchDate]])</f>
        <v>3</v>
      </c>
      <c r="D1493" s="5">
        <f>DAY(DIM_SEARCHDATE[[#This Row],[SearchDate]])</f>
        <v>20</v>
      </c>
      <c r="E1493" s="5">
        <f t="shared" si="23"/>
        <v>0</v>
      </c>
    </row>
    <row r="1494" spans="1:5" x14ac:dyDescent="0.2">
      <c r="A1494" s="31">
        <f>INT(DT!A367)</f>
        <v>45006</v>
      </c>
      <c r="B1494" s="5">
        <f>YEAR(DIM_SEARCHDATE[[#This Row],[SearchDate]])</f>
        <v>2023</v>
      </c>
      <c r="C1494" s="5">
        <f>MONTH(DIM_SEARCHDATE[[#This Row],[SearchDate]])</f>
        <v>3</v>
      </c>
      <c r="D1494" s="5">
        <f>DAY(DIM_SEARCHDATE[[#This Row],[SearchDate]])</f>
        <v>21</v>
      </c>
      <c r="E1494" s="5">
        <f t="shared" si="23"/>
        <v>0</v>
      </c>
    </row>
    <row r="1495" spans="1:5" x14ac:dyDescent="0.2">
      <c r="A1495" s="31">
        <f>INT(DT!A967)</f>
        <v>45007</v>
      </c>
      <c r="B1495" s="5">
        <f>YEAR(DIM_SEARCHDATE[[#This Row],[SearchDate]])</f>
        <v>2023</v>
      </c>
      <c r="C1495" s="5">
        <f>MONTH(DIM_SEARCHDATE[[#This Row],[SearchDate]])</f>
        <v>3</v>
      </c>
      <c r="D1495" s="5">
        <f>DAY(DIM_SEARCHDATE[[#This Row],[SearchDate]])</f>
        <v>22</v>
      </c>
      <c r="E1495" s="5">
        <f t="shared" si="23"/>
        <v>0</v>
      </c>
    </row>
    <row r="1496" spans="1:5" x14ac:dyDescent="0.2">
      <c r="A1496" s="31">
        <f>INT(DT!A171)</f>
        <v>45008</v>
      </c>
      <c r="B1496" s="5">
        <f>YEAR(DIM_SEARCHDATE[[#This Row],[SearchDate]])</f>
        <v>2023</v>
      </c>
      <c r="C1496" s="5">
        <f>MONTH(DIM_SEARCHDATE[[#This Row],[SearchDate]])</f>
        <v>3</v>
      </c>
      <c r="D1496" s="5">
        <f>DAY(DIM_SEARCHDATE[[#This Row],[SearchDate]])</f>
        <v>23</v>
      </c>
      <c r="E1496" s="5">
        <f t="shared" si="23"/>
        <v>0</v>
      </c>
    </row>
    <row r="1497" spans="1:5" x14ac:dyDescent="0.2">
      <c r="A1497" s="31">
        <f>INT(DT!A1393)</f>
        <v>45009</v>
      </c>
      <c r="B1497" s="5">
        <f>YEAR(DIM_SEARCHDATE[[#This Row],[SearchDate]])</f>
        <v>2023</v>
      </c>
      <c r="C1497" s="5">
        <f>MONTH(DIM_SEARCHDATE[[#This Row],[SearchDate]])</f>
        <v>3</v>
      </c>
      <c r="D1497" s="5">
        <f>DAY(DIM_SEARCHDATE[[#This Row],[SearchDate]])</f>
        <v>24</v>
      </c>
      <c r="E1497" s="5">
        <f t="shared" si="23"/>
        <v>0</v>
      </c>
    </row>
    <row r="1498" spans="1:5" x14ac:dyDescent="0.2">
      <c r="A1498" s="31">
        <f>INT(DT!A2349)</f>
        <v>45011</v>
      </c>
      <c r="B1498" s="5">
        <f>YEAR(DIM_SEARCHDATE[[#This Row],[SearchDate]])</f>
        <v>2023</v>
      </c>
      <c r="C1498" s="5">
        <f>MONTH(DIM_SEARCHDATE[[#This Row],[SearchDate]])</f>
        <v>3</v>
      </c>
      <c r="D1498" s="5">
        <f>DAY(DIM_SEARCHDATE[[#This Row],[SearchDate]])</f>
        <v>26</v>
      </c>
      <c r="E1498" s="5">
        <f t="shared" si="23"/>
        <v>1</v>
      </c>
    </row>
    <row r="1499" spans="1:5" x14ac:dyDescent="0.2">
      <c r="A1499" s="31">
        <f>INT(DT!A204)</f>
        <v>45012</v>
      </c>
      <c r="B1499" s="5">
        <f>YEAR(DIM_SEARCHDATE[[#This Row],[SearchDate]])</f>
        <v>2023</v>
      </c>
      <c r="C1499" s="5">
        <f>MONTH(DIM_SEARCHDATE[[#This Row],[SearchDate]])</f>
        <v>3</v>
      </c>
      <c r="D1499" s="5">
        <f>DAY(DIM_SEARCHDATE[[#This Row],[SearchDate]])</f>
        <v>27</v>
      </c>
      <c r="E1499" s="5">
        <f t="shared" si="23"/>
        <v>0</v>
      </c>
    </row>
    <row r="1500" spans="1:5" x14ac:dyDescent="0.2">
      <c r="A1500" s="31">
        <f>INT(DT!A97)</f>
        <v>45013</v>
      </c>
      <c r="B1500" s="5">
        <f>YEAR(DIM_SEARCHDATE[[#This Row],[SearchDate]])</f>
        <v>2023</v>
      </c>
      <c r="C1500" s="5">
        <f>MONTH(DIM_SEARCHDATE[[#This Row],[SearchDate]])</f>
        <v>3</v>
      </c>
      <c r="D1500" s="5">
        <f>DAY(DIM_SEARCHDATE[[#This Row],[SearchDate]])</f>
        <v>28</v>
      </c>
      <c r="E1500" s="5">
        <f t="shared" si="23"/>
        <v>0</v>
      </c>
    </row>
    <row r="1501" spans="1:5" x14ac:dyDescent="0.2">
      <c r="A1501" s="31">
        <f>INT(DT!A454)</f>
        <v>45015</v>
      </c>
      <c r="B1501" s="5">
        <f>YEAR(DIM_SEARCHDATE[[#This Row],[SearchDate]])</f>
        <v>2023</v>
      </c>
      <c r="C1501" s="5">
        <f>MONTH(DIM_SEARCHDATE[[#This Row],[SearchDate]])</f>
        <v>3</v>
      </c>
      <c r="D1501" s="5">
        <f>DAY(DIM_SEARCHDATE[[#This Row],[SearchDate]])</f>
        <v>30</v>
      </c>
      <c r="E1501" s="5">
        <f t="shared" si="23"/>
        <v>0</v>
      </c>
    </row>
    <row r="1502" spans="1:5" x14ac:dyDescent="0.2">
      <c r="A1502" s="31">
        <f>INT(DT!A297)</f>
        <v>45016</v>
      </c>
      <c r="B1502" s="5">
        <f>YEAR(DIM_SEARCHDATE[[#This Row],[SearchDate]])</f>
        <v>2023</v>
      </c>
      <c r="C1502" s="5">
        <f>MONTH(DIM_SEARCHDATE[[#This Row],[SearchDate]])</f>
        <v>3</v>
      </c>
      <c r="D1502" s="5">
        <f>DAY(DIM_SEARCHDATE[[#This Row],[SearchDate]])</f>
        <v>31</v>
      </c>
      <c r="E1502" s="5">
        <f t="shared" si="23"/>
        <v>0</v>
      </c>
    </row>
    <row r="1503" spans="1:5" x14ac:dyDescent="0.2">
      <c r="A1503" s="31">
        <f>INT(DT!A517)</f>
        <v>45017</v>
      </c>
      <c r="B1503" s="5">
        <f>YEAR(DIM_SEARCHDATE[[#This Row],[SearchDate]])</f>
        <v>2023</v>
      </c>
      <c r="C1503" s="5">
        <f>MONTH(DIM_SEARCHDATE[[#This Row],[SearchDate]])</f>
        <v>4</v>
      </c>
      <c r="D1503" s="5">
        <f>DAY(DIM_SEARCHDATE[[#This Row],[SearchDate]])</f>
        <v>1</v>
      </c>
      <c r="E1503" s="5">
        <f t="shared" si="23"/>
        <v>1</v>
      </c>
    </row>
    <row r="1504" spans="1:5" x14ac:dyDescent="0.2">
      <c r="A1504" s="31">
        <f>INT(DT!A2287)</f>
        <v>45018</v>
      </c>
      <c r="B1504" s="5">
        <f>YEAR(DIM_SEARCHDATE[[#This Row],[SearchDate]])</f>
        <v>2023</v>
      </c>
      <c r="C1504" s="5">
        <f>MONTH(DIM_SEARCHDATE[[#This Row],[SearchDate]])</f>
        <v>4</v>
      </c>
      <c r="D1504" s="5">
        <f>DAY(DIM_SEARCHDATE[[#This Row],[SearchDate]])</f>
        <v>2</v>
      </c>
      <c r="E1504" s="5">
        <f t="shared" si="23"/>
        <v>1</v>
      </c>
    </row>
    <row r="1505" spans="1:5" x14ac:dyDescent="0.2">
      <c r="A1505" s="31">
        <f>INT(DT!A278)</f>
        <v>45019</v>
      </c>
      <c r="B1505" s="5">
        <f>YEAR(DIM_SEARCHDATE[[#This Row],[SearchDate]])</f>
        <v>2023</v>
      </c>
      <c r="C1505" s="5">
        <f>MONTH(DIM_SEARCHDATE[[#This Row],[SearchDate]])</f>
        <v>4</v>
      </c>
      <c r="D1505" s="5">
        <f>DAY(DIM_SEARCHDATE[[#This Row],[SearchDate]])</f>
        <v>3</v>
      </c>
      <c r="E1505" s="5">
        <f t="shared" si="23"/>
        <v>0</v>
      </c>
    </row>
    <row r="1506" spans="1:5" x14ac:dyDescent="0.2">
      <c r="A1506" s="31">
        <f>INT(DT!A2445)</f>
        <v>45020</v>
      </c>
      <c r="B1506" s="5">
        <f>YEAR(DIM_SEARCHDATE[[#This Row],[SearchDate]])</f>
        <v>2023</v>
      </c>
      <c r="C1506" s="5">
        <f>MONTH(DIM_SEARCHDATE[[#This Row],[SearchDate]])</f>
        <v>4</v>
      </c>
      <c r="D1506" s="5">
        <f>DAY(DIM_SEARCHDATE[[#This Row],[SearchDate]])</f>
        <v>4</v>
      </c>
      <c r="E1506" s="5">
        <f t="shared" si="23"/>
        <v>0</v>
      </c>
    </row>
    <row r="1507" spans="1:5" x14ac:dyDescent="0.2">
      <c r="A1507" s="31">
        <f>INT(DT!A1119)</f>
        <v>45021</v>
      </c>
      <c r="B1507" s="5">
        <f>YEAR(DIM_SEARCHDATE[[#This Row],[SearchDate]])</f>
        <v>2023</v>
      </c>
      <c r="C1507" s="5">
        <f>MONTH(DIM_SEARCHDATE[[#This Row],[SearchDate]])</f>
        <v>4</v>
      </c>
      <c r="D1507" s="5">
        <f>DAY(DIM_SEARCHDATE[[#This Row],[SearchDate]])</f>
        <v>5</v>
      </c>
      <c r="E1507" s="5">
        <f t="shared" si="23"/>
        <v>0</v>
      </c>
    </row>
    <row r="1508" spans="1:5" x14ac:dyDescent="0.2">
      <c r="A1508" s="31">
        <f>INT(DT!A1460)</f>
        <v>45022</v>
      </c>
      <c r="B1508" s="5">
        <f>YEAR(DIM_SEARCHDATE[[#This Row],[SearchDate]])</f>
        <v>2023</v>
      </c>
      <c r="C1508" s="5">
        <f>MONTH(DIM_SEARCHDATE[[#This Row],[SearchDate]])</f>
        <v>4</v>
      </c>
      <c r="D1508" s="5">
        <f>DAY(DIM_SEARCHDATE[[#This Row],[SearchDate]])</f>
        <v>6</v>
      </c>
      <c r="E1508" s="5">
        <f t="shared" si="23"/>
        <v>0</v>
      </c>
    </row>
    <row r="1509" spans="1:5" x14ac:dyDescent="0.2">
      <c r="A1509" s="31">
        <f>INT(DT!A711)</f>
        <v>45023</v>
      </c>
      <c r="B1509" s="5">
        <f>YEAR(DIM_SEARCHDATE[[#This Row],[SearchDate]])</f>
        <v>2023</v>
      </c>
      <c r="C1509" s="5">
        <f>MONTH(DIM_SEARCHDATE[[#This Row],[SearchDate]])</f>
        <v>4</v>
      </c>
      <c r="D1509" s="5">
        <f>DAY(DIM_SEARCHDATE[[#This Row],[SearchDate]])</f>
        <v>7</v>
      </c>
      <c r="E1509" s="5">
        <f t="shared" si="23"/>
        <v>0</v>
      </c>
    </row>
    <row r="1510" spans="1:5" x14ac:dyDescent="0.2">
      <c r="A1510" s="31">
        <f>INT(DT!A2309)</f>
        <v>45024</v>
      </c>
      <c r="B1510" s="5">
        <f>YEAR(DIM_SEARCHDATE[[#This Row],[SearchDate]])</f>
        <v>2023</v>
      </c>
      <c r="C1510" s="5">
        <f>MONTH(DIM_SEARCHDATE[[#This Row],[SearchDate]])</f>
        <v>4</v>
      </c>
      <c r="D1510" s="5">
        <f>DAY(DIM_SEARCHDATE[[#This Row],[SearchDate]])</f>
        <v>8</v>
      </c>
      <c r="E1510" s="5">
        <f t="shared" si="23"/>
        <v>1</v>
      </c>
    </row>
    <row r="1511" spans="1:5" x14ac:dyDescent="0.2">
      <c r="A1511" s="31">
        <f>INT(DT!A1965)</f>
        <v>45025</v>
      </c>
      <c r="B1511" s="5">
        <f>YEAR(DIM_SEARCHDATE[[#This Row],[SearchDate]])</f>
        <v>2023</v>
      </c>
      <c r="C1511" s="5">
        <f>MONTH(DIM_SEARCHDATE[[#This Row],[SearchDate]])</f>
        <v>4</v>
      </c>
      <c r="D1511" s="5">
        <f>DAY(DIM_SEARCHDATE[[#This Row],[SearchDate]])</f>
        <v>9</v>
      </c>
      <c r="E1511" s="5">
        <f t="shared" si="23"/>
        <v>1</v>
      </c>
    </row>
    <row r="1512" spans="1:5" x14ac:dyDescent="0.2">
      <c r="A1512" s="31">
        <f>INT(DT!A624)</f>
        <v>45030</v>
      </c>
      <c r="B1512" s="5">
        <f>YEAR(DIM_SEARCHDATE[[#This Row],[SearchDate]])</f>
        <v>2023</v>
      </c>
      <c r="C1512" s="5">
        <f>MONTH(DIM_SEARCHDATE[[#This Row],[SearchDate]])</f>
        <v>4</v>
      </c>
      <c r="D1512" s="5">
        <f>DAY(DIM_SEARCHDATE[[#This Row],[SearchDate]])</f>
        <v>14</v>
      </c>
      <c r="E1512" s="5">
        <f t="shared" si="23"/>
        <v>0</v>
      </c>
    </row>
    <row r="1513" spans="1:5" x14ac:dyDescent="0.2">
      <c r="A1513" s="31">
        <f>INT(DT!A605)</f>
        <v>45032</v>
      </c>
      <c r="B1513" s="5">
        <f>YEAR(DIM_SEARCHDATE[[#This Row],[SearchDate]])</f>
        <v>2023</v>
      </c>
      <c r="C1513" s="5">
        <f>MONTH(DIM_SEARCHDATE[[#This Row],[SearchDate]])</f>
        <v>4</v>
      </c>
      <c r="D1513" s="5">
        <f>DAY(DIM_SEARCHDATE[[#This Row],[SearchDate]])</f>
        <v>16</v>
      </c>
      <c r="E1513" s="5">
        <f t="shared" si="23"/>
        <v>1</v>
      </c>
    </row>
    <row r="1514" spans="1:5" x14ac:dyDescent="0.2">
      <c r="A1514" s="31">
        <f>INT(DT!A2750)</f>
        <v>45033</v>
      </c>
      <c r="B1514" s="5">
        <f>YEAR(DIM_SEARCHDATE[[#This Row],[SearchDate]])</f>
        <v>2023</v>
      </c>
      <c r="C1514" s="5">
        <f>MONTH(DIM_SEARCHDATE[[#This Row],[SearchDate]])</f>
        <v>4</v>
      </c>
      <c r="D1514" s="5">
        <f>DAY(DIM_SEARCHDATE[[#This Row],[SearchDate]])</f>
        <v>17</v>
      </c>
      <c r="E1514" s="5">
        <f t="shared" si="23"/>
        <v>0</v>
      </c>
    </row>
    <row r="1515" spans="1:5" x14ac:dyDescent="0.2">
      <c r="A1515" s="31">
        <f>INT(DT!A2998)</f>
        <v>45034</v>
      </c>
      <c r="B1515" s="5">
        <f>YEAR(DIM_SEARCHDATE[[#This Row],[SearchDate]])</f>
        <v>2023</v>
      </c>
      <c r="C1515" s="5">
        <f>MONTH(DIM_SEARCHDATE[[#This Row],[SearchDate]])</f>
        <v>4</v>
      </c>
      <c r="D1515" s="5">
        <f>DAY(DIM_SEARCHDATE[[#This Row],[SearchDate]])</f>
        <v>18</v>
      </c>
      <c r="E1515" s="5">
        <f t="shared" si="23"/>
        <v>0</v>
      </c>
    </row>
    <row r="1516" spans="1:5" x14ac:dyDescent="0.2">
      <c r="A1516" s="31">
        <f>INT(DT!A1361)</f>
        <v>45035</v>
      </c>
      <c r="B1516" s="5">
        <f>YEAR(DIM_SEARCHDATE[[#This Row],[SearchDate]])</f>
        <v>2023</v>
      </c>
      <c r="C1516" s="5">
        <f>MONTH(DIM_SEARCHDATE[[#This Row],[SearchDate]])</f>
        <v>4</v>
      </c>
      <c r="D1516" s="5">
        <f>DAY(DIM_SEARCHDATE[[#This Row],[SearchDate]])</f>
        <v>19</v>
      </c>
      <c r="E1516" s="5">
        <f t="shared" si="23"/>
        <v>0</v>
      </c>
    </row>
    <row r="1517" spans="1:5" x14ac:dyDescent="0.2">
      <c r="A1517" s="31">
        <f>INT(DT!A988)</f>
        <v>45036</v>
      </c>
      <c r="B1517" s="5">
        <f>YEAR(DIM_SEARCHDATE[[#This Row],[SearchDate]])</f>
        <v>2023</v>
      </c>
      <c r="C1517" s="5">
        <f>MONTH(DIM_SEARCHDATE[[#This Row],[SearchDate]])</f>
        <v>4</v>
      </c>
      <c r="D1517" s="5">
        <f>DAY(DIM_SEARCHDATE[[#This Row],[SearchDate]])</f>
        <v>20</v>
      </c>
      <c r="E1517" s="5">
        <f t="shared" si="23"/>
        <v>0</v>
      </c>
    </row>
    <row r="1518" spans="1:5" x14ac:dyDescent="0.2">
      <c r="A1518" s="31">
        <f>INT(DT!A2711)</f>
        <v>45037</v>
      </c>
      <c r="B1518" s="5">
        <f>YEAR(DIM_SEARCHDATE[[#This Row],[SearchDate]])</f>
        <v>2023</v>
      </c>
      <c r="C1518" s="5">
        <f>MONTH(DIM_SEARCHDATE[[#This Row],[SearchDate]])</f>
        <v>4</v>
      </c>
      <c r="D1518" s="5">
        <f>DAY(DIM_SEARCHDATE[[#This Row],[SearchDate]])</f>
        <v>21</v>
      </c>
      <c r="E1518" s="5">
        <f t="shared" si="23"/>
        <v>0</v>
      </c>
    </row>
    <row r="1519" spans="1:5" x14ac:dyDescent="0.2">
      <c r="A1519" s="31">
        <f>INT(DT!A2441)</f>
        <v>45040</v>
      </c>
      <c r="B1519" s="5">
        <f>YEAR(DIM_SEARCHDATE[[#This Row],[SearchDate]])</f>
        <v>2023</v>
      </c>
      <c r="C1519" s="5">
        <f>MONTH(DIM_SEARCHDATE[[#This Row],[SearchDate]])</f>
        <v>4</v>
      </c>
      <c r="D1519" s="5">
        <f>DAY(DIM_SEARCHDATE[[#This Row],[SearchDate]])</f>
        <v>24</v>
      </c>
      <c r="E1519" s="5">
        <f t="shared" si="23"/>
        <v>0</v>
      </c>
    </row>
    <row r="1520" spans="1:5" x14ac:dyDescent="0.2">
      <c r="A1520" s="31">
        <f>INT(DT!A2371)</f>
        <v>45041</v>
      </c>
      <c r="B1520" s="5">
        <f>YEAR(DIM_SEARCHDATE[[#This Row],[SearchDate]])</f>
        <v>2023</v>
      </c>
      <c r="C1520" s="5">
        <f>MONTH(DIM_SEARCHDATE[[#This Row],[SearchDate]])</f>
        <v>4</v>
      </c>
      <c r="D1520" s="5">
        <f>DAY(DIM_SEARCHDATE[[#This Row],[SearchDate]])</f>
        <v>25</v>
      </c>
      <c r="E1520" s="5">
        <f t="shared" si="23"/>
        <v>0</v>
      </c>
    </row>
    <row r="1521" spans="1:5" x14ac:dyDescent="0.2">
      <c r="A1521" s="31">
        <f>INT(DT!A3055)</f>
        <v>45042</v>
      </c>
      <c r="B1521" s="5">
        <f>YEAR(DIM_SEARCHDATE[[#This Row],[SearchDate]])</f>
        <v>2023</v>
      </c>
      <c r="C1521" s="5">
        <f>MONTH(DIM_SEARCHDATE[[#This Row],[SearchDate]])</f>
        <v>4</v>
      </c>
      <c r="D1521" s="5">
        <f>DAY(DIM_SEARCHDATE[[#This Row],[SearchDate]])</f>
        <v>26</v>
      </c>
      <c r="E1521" s="5">
        <f t="shared" si="23"/>
        <v>0</v>
      </c>
    </row>
    <row r="1522" spans="1:5" x14ac:dyDescent="0.2">
      <c r="A1522" s="31">
        <f>INT(DT!A32)</f>
        <v>45043</v>
      </c>
      <c r="B1522" s="5">
        <f>YEAR(DIM_SEARCHDATE[[#This Row],[SearchDate]])</f>
        <v>2023</v>
      </c>
      <c r="C1522" s="5">
        <f>MONTH(DIM_SEARCHDATE[[#This Row],[SearchDate]])</f>
        <v>4</v>
      </c>
      <c r="D1522" s="5">
        <f>DAY(DIM_SEARCHDATE[[#This Row],[SearchDate]])</f>
        <v>27</v>
      </c>
      <c r="E1522" s="5">
        <f t="shared" si="23"/>
        <v>0</v>
      </c>
    </row>
    <row r="1523" spans="1:5" x14ac:dyDescent="0.2">
      <c r="A1523" s="31">
        <f>INT(DT!A148)</f>
        <v>45044</v>
      </c>
      <c r="B1523" s="5">
        <f>YEAR(DIM_SEARCHDATE[[#This Row],[SearchDate]])</f>
        <v>2023</v>
      </c>
      <c r="C1523" s="5">
        <f>MONTH(DIM_SEARCHDATE[[#This Row],[SearchDate]])</f>
        <v>4</v>
      </c>
      <c r="D1523" s="5">
        <f>DAY(DIM_SEARCHDATE[[#This Row],[SearchDate]])</f>
        <v>28</v>
      </c>
      <c r="E1523" s="5">
        <f t="shared" si="23"/>
        <v>0</v>
      </c>
    </row>
    <row r="1524" spans="1:5" x14ac:dyDescent="0.2">
      <c r="A1524" s="31">
        <f>INT(DT!A560)</f>
        <v>45045</v>
      </c>
      <c r="B1524" s="5">
        <f>YEAR(DIM_SEARCHDATE[[#This Row],[SearchDate]])</f>
        <v>2023</v>
      </c>
      <c r="C1524" s="5">
        <f>MONTH(DIM_SEARCHDATE[[#This Row],[SearchDate]])</f>
        <v>4</v>
      </c>
      <c r="D1524" s="5">
        <f>DAY(DIM_SEARCHDATE[[#This Row],[SearchDate]])</f>
        <v>29</v>
      </c>
      <c r="E1524" s="5">
        <f t="shared" si="23"/>
        <v>1</v>
      </c>
    </row>
    <row r="1525" spans="1:5" x14ac:dyDescent="0.2">
      <c r="A1525" s="31">
        <f>INT(DT!A822)</f>
        <v>45046</v>
      </c>
      <c r="B1525" s="5">
        <f>YEAR(DIM_SEARCHDATE[[#This Row],[SearchDate]])</f>
        <v>2023</v>
      </c>
      <c r="C1525" s="5">
        <f>MONTH(DIM_SEARCHDATE[[#This Row],[SearchDate]])</f>
        <v>4</v>
      </c>
      <c r="D1525" s="5">
        <f>DAY(DIM_SEARCHDATE[[#This Row],[SearchDate]])</f>
        <v>30</v>
      </c>
      <c r="E1525" s="5">
        <f t="shared" si="23"/>
        <v>1</v>
      </c>
    </row>
    <row r="1526" spans="1:5" x14ac:dyDescent="0.2">
      <c r="A1526" s="31">
        <f>INT(DT!A102)</f>
        <v>45047</v>
      </c>
      <c r="B1526" s="5">
        <f>YEAR(DIM_SEARCHDATE[[#This Row],[SearchDate]])</f>
        <v>2023</v>
      </c>
      <c r="C1526" s="5">
        <f>MONTH(DIM_SEARCHDATE[[#This Row],[SearchDate]])</f>
        <v>5</v>
      </c>
      <c r="D1526" s="5">
        <f>DAY(DIM_SEARCHDATE[[#This Row],[SearchDate]])</f>
        <v>1</v>
      </c>
      <c r="E1526" s="5">
        <f t="shared" si="23"/>
        <v>0</v>
      </c>
    </row>
    <row r="1527" spans="1:5" x14ac:dyDescent="0.2">
      <c r="A1527" s="31">
        <f>INT(DT!A505)</f>
        <v>45048</v>
      </c>
      <c r="B1527" s="5">
        <f>YEAR(DIM_SEARCHDATE[[#This Row],[SearchDate]])</f>
        <v>2023</v>
      </c>
      <c r="C1527" s="5">
        <f>MONTH(DIM_SEARCHDATE[[#This Row],[SearchDate]])</f>
        <v>5</v>
      </c>
      <c r="D1527" s="5">
        <f>DAY(DIM_SEARCHDATE[[#This Row],[SearchDate]])</f>
        <v>2</v>
      </c>
      <c r="E1527" s="5">
        <f t="shared" si="23"/>
        <v>0</v>
      </c>
    </row>
    <row r="1528" spans="1:5" x14ac:dyDescent="0.2">
      <c r="A1528" s="31">
        <f>INT(DT!A3189)</f>
        <v>45049</v>
      </c>
      <c r="B1528" s="5">
        <f>YEAR(DIM_SEARCHDATE[[#This Row],[SearchDate]])</f>
        <v>2023</v>
      </c>
      <c r="C1528" s="5">
        <f>MONTH(DIM_SEARCHDATE[[#This Row],[SearchDate]])</f>
        <v>5</v>
      </c>
      <c r="D1528" s="5">
        <f>DAY(DIM_SEARCHDATE[[#This Row],[SearchDate]])</f>
        <v>3</v>
      </c>
      <c r="E1528" s="5">
        <f t="shared" si="23"/>
        <v>0</v>
      </c>
    </row>
    <row r="1529" spans="1:5" x14ac:dyDescent="0.2">
      <c r="A1529" s="31">
        <f>INT(DT!A776)</f>
        <v>45051</v>
      </c>
      <c r="B1529" s="5">
        <f>YEAR(DIM_SEARCHDATE[[#This Row],[SearchDate]])</f>
        <v>2023</v>
      </c>
      <c r="C1529" s="5">
        <f>MONTH(DIM_SEARCHDATE[[#This Row],[SearchDate]])</f>
        <v>5</v>
      </c>
      <c r="D1529" s="5">
        <f>DAY(DIM_SEARCHDATE[[#This Row],[SearchDate]])</f>
        <v>5</v>
      </c>
      <c r="E1529" s="5">
        <f t="shared" si="23"/>
        <v>0</v>
      </c>
    </row>
    <row r="1530" spans="1:5" x14ac:dyDescent="0.2">
      <c r="A1530" s="31">
        <f>INT(DT!A2003)</f>
        <v>45052</v>
      </c>
      <c r="B1530" s="5">
        <f>YEAR(DIM_SEARCHDATE[[#This Row],[SearchDate]])</f>
        <v>2023</v>
      </c>
      <c r="C1530" s="5">
        <f>MONTH(DIM_SEARCHDATE[[#This Row],[SearchDate]])</f>
        <v>5</v>
      </c>
      <c r="D1530" s="5">
        <f>DAY(DIM_SEARCHDATE[[#This Row],[SearchDate]])</f>
        <v>6</v>
      </c>
      <c r="E1530" s="5">
        <f t="shared" si="23"/>
        <v>1</v>
      </c>
    </row>
    <row r="1531" spans="1:5" x14ac:dyDescent="0.2">
      <c r="A1531" s="31">
        <f>INT(DT!A365)</f>
        <v>45054</v>
      </c>
      <c r="B1531" s="5">
        <f>YEAR(DIM_SEARCHDATE[[#This Row],[SearchDate]])</f>
        <v>2023</v>
      </c>
      <c r="C1531" s="5">
        <f>MONTH(DIM_SEARCHDATE[[#This Row],[SearchDate]])</f>
        <v>5</v>
      </c>
      <c r="D1531" s="5">
        <f>DAY(DIM_SEARCHDATE[[#This Row],[SearchDate]])</f>
        <v>8</v>
      </c>
      <c r="E1531" s="5">
        <f t="shared" si="23"/>
        <v>0</v>
      </c>
    </row>
    <row r="1532" spans="1:5" x14ac:dyDescent="0.2">
      <c r="A1532" s="31">
        <f>INT(DT!A2958)</f>
        <v>45055</v>
      </c>
      <c r="B1532" s="5">
        <f>YEAR(DIM_SEARCHDATE[[#This Row],[SearchDate]])</f>
        <v>2023</v>
      </c>
      <c r="C1532" s="5">
        <f>MONTH(DIM_SEARCHDATE[[#This Row],[SearchDate]])</f>
        <v>5</v>
      </c>
      <c r="D1532" s="5">
        <f>DAY(DIM_SEARCHDATE[[#This Row],[SearchDate]])</f>
        <v>9</v>
      </c>
      <c r="E1532" s="5">
        <f t="shared" si="23"/>
        <v>0</v>
      </c>
    </row>
    <row r="1533" spans="1:5" x14ac:dyDescent="0.2">
      <c r="A1533" s="31">
        <f>INT(DT!A248)</f>
        <v>45057</v>
      </c>
      <c r="B1533" s="5">
        <f>YEAR(DIM_SEARCHDATE[[#This Row],[SearchDate]])</f>
        <v>2023</v>
      </c>
      <c r="C1533" s="5">
        <f>MONTH(DIM_SEARCHDATE[[#This Row],[SearchDate]])</f>
        <v>5</v>
      </c>
      <c r="D1533" s="5">
        <f>DAY(DIM_SEARCHDATE[[#This Row],[SearchDate]])</f>
        <v>11</v>
      </c>
      <c r="E1533" s="5">
        <f t="shared" si="23"/>
        <v>0</v>
      </c>
    </row>
    <row r="1534" spans="1:5" x14ac:dyDescent="0.2">
      <c r="A1534" s="31">
        <f>INT(DT!A718)</f>
        <v>45058</v>
      </c>
      <c r="B1534" s="5">
        <f>YEAR(DIM_SEARCHDATE[[#This Row],[SearchDate]])</f>
        <v>2023</v>
      </c>
      <c r="C1534" s="5">
        <f>MONTH(DIM_SEARCHDATE[[#This Row],[SearchDate]])</f>
        <v>5</v>
      </c>
      <c r="D1534" s="5">
        <f>DAY(DIM_SEARCHDATE[[#This Row],[SearchDate]])</f>
        <v>12</v>
      </c>
      <c r="E1534" s="5">
        <f t="shared" si="23"/>
        <v>0</v>
      </c>
    </row>
    <row r="1535" spans="1:5" x14ac:dyDescent="0.2">
      <c r="A1535" s="31">
        <f>INT(DT!A129)</f>
        <v>45059</v>
      </c>
      <c r="B1535" s="5">
        <f>YEAR(DIM_SEARCHDATE[[#This Row],[SearchDate]])</f>
        <v>2023</v>
      </c>
      <c r="C1535" s="5">
        <f>MONTH(DIM_SEARCHDATE[[#This Row],[SearchDate]])</f>
        <v>5</v>
      </c>
      <c r="D1535" s="5">
        <f>DAY(DIM_SEARCHDATE[[#This Row],[SearchDate]])</f>
        <v>13</v>
      </c>
      <c r="E1535" s="5">
        <f t="shared" si="23"/>
        <v>1</v>
      </c>
    </row>
    <row r="1536" spans="1:5" x14ac:dyDescent="0.2">
      <c r="A1536" s="31">
        <f>INT(DT!A271)</f>
        <v>45060</v>
      </c>
      <c r="B1536" s="5">
        <f>YEAR(DIM_SEARCHDATE[[#This Row],[SearchDate]])</f>
        <v>2023</v>
      </c>
      <c r="C1536" s="5">
        <f>MONTH(DIM_SEARCHDATE[[#This Row],[SearchDate]])</f>
        <v>5</v>
      </c>
      <c r="D1536" s="5">
        <f>DAY(DIM_SEARCHDATE[[#This Row],[SearchDate]])</f>
        <v>14</v>
      </c>
      <c r="E1536" s="5">
        <f t="shared" si="23"/>
        <v>1</v>
      </c>
    </row>
    <row r="1537" spans="1:5" x14ac:dyDescent="0.2">
      <c r="A1537" s="31">
        <f>INT(DT!A2080)</f>
        <v>45062</v>
      </c>
      <c r="B1537" s="5">
        <f>YEAR(DIM_SEARCHDATE[[#This Row],[SearchDate]])</f>
        <v>2023</v>
      </c>
      <c r="C1537" s="5">
        <f>MONTH(DIM_SEARCHDATE[[#This Row],[SearchDate]])</f>
        <v>5</v>
      </c>
      <c r="D1537" s="5">
        <f>DAY(DIM_SEARCHDATE[[#This Row],[SearchDate]])</f>
        <v>16</v>
      </c>
      <c r="E1537" s="5">
        <f t="shared" si="23"/>
        <v>0</v>
      </c>
    </row>
    <row r="1538" spans="1:5" x14ac:dyDescent="0.2">
      <c r="A1538" s="31">
        <f>INT(DT!A658)</f>
        <v>45063</v>
      </c>
      <c r="B1538" s="5">
        <f>YEAR(DIM_SEARCHDATE[[#This Row],[SearchDate]])</f>
        <v>2023</v>
      </c>
      <c r="C1538" s="5">
        <f>MONTH(DIM_SEARCHDATE[[#This Row],[SearchDate]])</f>
        <v>5</v>
      </c>
      <c r="D1538" s="5">
        <f>DAY(DIM_SEARCHDATE[[#This Row],[SearchDate]])</f>
        <v>17</v>
      </c>
      <c r="E1538" s="5">
        <f t="shared" ref="E1538:E1601" si="24">IF(WEEKDAY(A1538, 2) &gt; 5, 1, 0)</f>
        <v>0</v>
      </c>
    </row>
    <row r="1539" spans="1:5" x14ac:dyDescent="0.2">
      <c r="A1539" s="31">
        <f>INT(DT!A1571)</f>
        <v>45064</v>
      </c>
      <c r="B1539" s="5">
        <f>YEAR(DIM_SEARCHDATE[[#This Row],[SearchDate]])</f>
        <v>2023</v>
      </c>
      <c r="C1539" s="5">
        <f>MONTH(DIM_SEARCHDATE[[#This Row],[SearchDate]])</f>
        <v>5</v>
      </c>
      <c r="D1539" s="5">
        <f>DAY(DIM_SEARCHDATE[[#This Row],[SearchDate]])</f>
        <v>18</v>
      </c>
      <c r="E1539" s="5">
        <f t="shared" si="24"/>
        <v>0</v>
      </c>
    </row>
    <row r="1540" spans="1:5" x14ac:dyDescent="0.2">
      <c r="A1540" s="31">
        <f>INT(DT!A503)</f>
        <v>45065</v>
      </c>
      <c r="B1540" s="5">
        <f>YEAR(DIM_SEARCHDATE[[#This Row],[SearchDate]])</f>
        <v>2023</v>
      </c>
      <c r="C1540" s="5">
        <f>MONTH(DIM_SEARCHDATE[[#This Row],[SearchDate]])</f>
        <v>5</v>
      </c>
      <c r="D1540" s="5">
        <f>DAY(DIM_SEARCHDATE[[#This Row],[SearchDate]])</f>
        <v>19</v>
      </c>
      <c r="E1540" s="5">
        <f t="shared" si="24"/>
        <v>0</v>
      </c>
    </row>
    <row r="1541" spans="1:5" x14ac:dyDescent="0.2">
      <c r="A1541" s="31">
        <f>INT(DT!A2136)</f>
        <v>45066</v>
      </c>
      <c r="B1541" s="5">
        <f>YEAR(DIM_SEARCHDATE[[#This Row],[SearchDate]])</f>
        <v>2023</v>
      </c>
      <c r="C1541" s="5">
        <f>MONTH(DIM_SEARCHDATE[[#This Row],[SearchDate]])</f>
        <v>5</v>
      </c>
      <c r="D1541" s="5">
        <f>DAY(DIM_SEARCHDATE[[#This Row],[SearchDate]])</f>
        <v>20</v>
      </c>
      <c r="E1541" s="5">
        <f t="shared" si="24"/>
        <v>1</v>
      </c>
    </row>
    <row r="1542" spans="1:5" x14ac:dyDescent="0.2">
      <c r="A1542" s="31">
        <f>INT(DT!A2061)</f>
        <v>45067</v>
      </c>
      <c r="B1542" s="5">
        <f>YEAR(DIM_SEARCHDATE[[#This Row],[SearchDate]])</f>
        <v>2023</v>
      </c>
      <c r="C1542" s="5">
        <f>MONTH(DIM_SEARCHDATE[[#This Row],[SearchDate]])</f>
        <v>5</v>
      </c>
      <c r="D1542" s="5">
        <f>DAY(DIM_SEARCHDATE[[#This Row],[SearchDate]])</f>
        <v>21</v>
      </c>
      <c r="E1542" s="5">
        <f t="shared" si="24"/>
        <v>1</v>
      </c>
    </row>
    <row r="1543" spans="1:5" x14ac:dyDescent="0.2">
      <c r="A1543" s="31">
        <f>INT(DT!A1747)</f>
        <v>45068</v>
      </c>
      <c r="B1543" s="5">
        <f>YEAR(DIM_SEARCHDATE[[#This Row],[SearchDate]])</f>
        <v>2023</v>
      </c>
      <c r="C1543" s="5">
        <f>MONTH(DIM_SEARCHDATE[[#This Row],[SearchDate]])</f>
        <v>5</v>
      </c>
      <c r="D1543" s="5">
        <f>DAY(DIM_SEARCHDATE[[#This Row],[SearchDate]])</f>
        <v>22</v>
      </c>
      <c r="E1543" s="5">
        <f t="shared" si="24"/>
        <v>0</v>
      </c>
    </row>
    <row r="1544" spans="1:5" x14ac:dyDescent="0.2">
      <c r="A1544" s="31">
        <f>INT(DT!A2733)</f>
        <v>45070</v>
      </c>
      <c r="B1544" s="5">
        <f>YEAR(DIM_SEARCHDATE[[#This Row],[SearchDate]])</f>
        <v>2023</v>
      </c>
      <c r="C1544" s="5">
        <f>MONTH(DIM_SEARCHDATE[[#This Row],[SearchDate]])</f>
        <v>5</v>
      </c>
      <c r="D1544" s="5">
        <f>DAY(DIM_SEARCHDATE[[#This Row],[SearchDate]])</f>
        <v>24</v>
      </c>
      <c r="E1544" s="5">
        <f t="shared" si="24"/>
        <v>0</v>
      </c>
    </row>
    <row r="1545" spans="1:5" x14ac:dyDescent="0.2">
      <c r="A1545" s="31">
        <f>INT(DT!A818)</f>
        <v>45071</v>
      </c>
      <c r="B1545" s="5">
        <f>YEAR(DIM_SEARCHDATE[[#This Row],[SearchDate]])</f>
        <v>2023</v>
      </c>
      <c r="C1545" s="5">
        <f>MONTH(DIM_SEARCHDATE[[#This Row],[SearchDate]])</f>
        <v>5</v>
      </c>
      <c r="D1545" s="5">
        <f>DAY(DIM_SEARCHDATE[[#This Row],[SearchDate]])</f>
        <v>25</v>
      </c>
      <c r="E1545" s="5">
        <f t="shared" si="24"/>
        <v>0</v>
      </c>
    </row>
    <row r="1546" spans="1:5" x14ac:dyDescent="0.2">
      <c r="A1546" s="31">
        <f>INT(DT!A1222)</f>
        <v>45072</v>
      </c>
      <c r="B1546" s="5">
        <f>YEAR(DIM_SEARCHDATE[[#This Row],[SearchDate]])</f>
        <v>2023</v>
      </c>
      <c r="C1546" s="5">
        <f>MONTH(DIM_SEARCHDATE[[#This Row],[SearchDate]])</f>
        <v>5</v>
      </c>
      <c r="D1546" s="5">
        <f>DAY(DIM_SEARCHDATE[[#This Row],[SearchDate]])</f>
        <v>26</v>
      </c>
      <c r="E1546" s="5">
        <f t="shared" si="24"/>
        <v>0</v>
      </c>
    </row>
    <row r="1547" spans="1:5" x14ac:dyDescent="0.2">
      <c r="A1547" s="31">
        <f>INT(DT!A3080)</f>
        <v>45073</v>
      </c>
      <c r="B1547" s="5">
        <f>YEAR(DIM_SEARCHDATE[[#This Row],[SearchDate]])</f>
        <v>2023</v>
      </c>
      <c r="C1547" s="5">
        <f>MONTH(DIM_SEARCHDATE[[#This Row],[SearchDate]])</f>
        <v>5</v>
      </c>
      <c r="D1547" s="5">
        <f>DAY(DIM_SEARCHDATE[[#This Row],[SearchDate]])</f>
        <v>27</v>
      </c>
      <c r="E1547" s="5">
        <f t="shared" si="24"/>
        <v>1</v>
      </c>
    </row>
    <row r="1548" spans="1:5" x14ac:dyDescent="0.2">
      <c r="A1548" s="31">
        <f>INT(DT!A1445)</f>
        <v>45074</v>
      </c>
      <c r="B1548" s="5">
        <f>YEAR(DIM_SEARCHDATE[[#This Row],[SearchDate]])</f>
        <v>2023</v>
      </c>
      <c r="C1548" s="5">
        <f>MONTH(DIM_SEARCHDATE[[#This Row],[SearchDate]])</f>
        <v>5</v>
      </c>
      <c r="D1548" s="5">
        <f>DAY(DIM_SEARCHDATE[[#This Row],[SearchDate]])</f>
        <v>28</v>
      </c>
      <c r="E1548" s="5">
        <f t="shared" si="24"/>
        <v>1</v>
      </c>
    </row>
    <row r="1549" spans="1:5" x14ac:dyDescent="0.2">
      <c r="A1549" s="31">
        <f>INT(DT!A829)</f>
        <v>45076</v>
      </c>
      <c r="B1549" s="5">
        <f>YEAR(DIM_SEARCHDATE[[#This Row],[SearchDate]])</f>
        <v>2023</v>
      </c>
      <c r="C1549" s="5">
        <f>MONTH(DIM_SEARCHDATE[[#This Row],[SearchDate]])</f>
        <v>5</v>
      </c>
      <c r="D1549" s="5">
        <f>DAY(DIM_SEARCHDATE[[#This Row],[SearchDate]])</f>
        <v>30</v>
      </c>
      <c r="E1549" s="5">
        <f t="shared" si="24"/>
        <v>0</v>
      </c>
    </row>
    <row r="1550" spans="1:5" x14ac:dyDescent="0.2">
      <c r="A1550" s="31">
        <f>INT(DT!A123)</f>
        <v>45078</v>
      </c>
      <c r="B1550" s="5">
        <f>YEAR(DIM_SEARCHDATE[[#This Row],[SearchDate]])</f>
        <v>2023</v>
      </c>
      <c r="C1550" s="5">
        <f>MONTH(DIM_SEARCHDATE[[#This Row],[SearchDate]])</f>
        <v>6</v>
      </c>
      <c r="D1550" s="5">
        <f>DAY(DIM_SEARCHDATE[[#This Row],[SearchDate]])</f>
        <v>1</v>
      </c>
      <c r="E1550" s="5">
        <f t="shared" si="24"/>
        <v>0</v>
      </c>
    </row>
    <row r="1551" spans="1:5" x14ac:dyDescent="0.2">
      <c r="A1551" s="31">
        <f>INT(DT!A1396)</f>
        <v>45079</v>
      </c>
      <c r="B1551" s="5">
        <f>YEAR(DIM_SEARCHDATE[[#This Row],[SearchDate]])</f>
        <v>2023</v>
      </c>
      <c r="C1551" s="5">
        <f>MONTH(DIM_SEARCHDATE[[#This Row],[SearchDate]])</f>
        <v>6</v>
      </c>
      <c r="D1551" s="5">
        <f>DAY(DIM_SEARCHDATE[[#This Row],[SearchDate]])</f>
        <v>2</v>
      </c>
      <c r="E1551" s="5">
        <f t="shared" si="24"/>
        <v>0</v>
      </c>
    </row>
    <row r="1552" spans="1:5" x14ac:dyDescent="0.2">
      <c r="A1552" s="31">
        <f>INT(DT!A190)</f>
        <v>45080</v>
      </c>
      <c r="B1552" s="5">
        <f>YEAR(DIM_SEARCHDATE[[#This Row],[SearchDate]])</f>
        <v>2023</v>
      </c>
      <c r="C1552" s="5">
        <f>MONTH(DIM_SEARCHDATE[[#This Row],[SearchDate]])</f>
        <v>6</v>
      </c>
      <c r="D1552" s="5">
        <f>DAY(DIM_SEARCHDATE[[#This Row],[SearchDate]])</f>
        <v>3</v>
      </c>
      <c r="E1552" s="5">
        <f t="shared" si="24"/>
        <v>1</v>
      </c>
    </row>
    <row r="1553" spans="1:5" x14ac:dyDescent="0.2">
      <c r="A1553" s="31">
        <f>INT(DT!A1744)</f>
        <v>45081</v>
      </c>
      <c r="B1553" s="5">
        <f>YEAR(DIM_SEARCHDATE[[#This Row],[SearchDate]])</f>
        <v>2023</v>
      </c>
      <c r="C1553" s="5">
        <f>MONTH(DIM_SEARCHDATE[[#This Row],[SearchDate]])</f>
        <v>6</v>
      </c>
      <c r="D1553" s="5">
        <f>DAY(DIM_SEARCHDATE[[#This Row],[SearchDate]])</f>
        <v>4</v>
      </c>
      <c r="E1553" s="5">
        <f t="shared" si="24"/>
        <v>1</v>
      </c>
    </row>
    <row r="1554" spans="1:5" x14ac:dyDescent="0.2">
      <c r="A1554" s="31">
        <f>INT(DT!A897)</f>
        <v>45083</v>
      </c>
      <c r="B1554" s="5">
        <f>YEAR(DIM_SEARCHDATE[[#This Row],[SearchDate]])</f>
        <v>2023</v>
      </c>
      <c r="C1554" s="5">
        <f>MONTH(DIM_SEARCHDATE[[#This Row],[SearchDate]])</f>
        <v>6</v>
      </c>
      <c r="D1554" s="5">
        <f>DAY(DIM_SEARCHDATE[[#This Row],[SearchDate]])</f>
        <v>6</v>
      </c>
      <c r="E1554" s="5">
        <f t="shared" si="24"/>
        <v>0</v>
      </c>
    </row>
    <row r="1555" spans="1:5" x14ac:dyDescent="0.2">
      <c r="A1555" s="31">
        <f>INT(DT!A425)</f>
        <v>45084</v>
      </c>
      <c r="B1555" s="5">
        <f>YEAR(DIM_SEARCHDATE[[#This Row],[SearchDate]])</f>
        <v>2023</v>
      </c>
      <c r="C1555" s="5">
        <f>MONTH(DIM_SEARCHDATE[[#This Row],[SearchDate]])</f>
        <v>6</v>
      </c>
      <c r="D1555" s="5">
        <f>DAY(DIM_SEARCHDATE[[#This Row],[SearchDate]])</f>
        <v>7</v>
      </c>
      <c r="E1555" s="5">
        <f t="shared" si="24"/>
        <v>0</v>
      </c>
    </row>
    <row r="1556" spans="1:5" x14ac:dyDescent="0.2">
      <c r="A1556" s="31">
        <f>INT(DT!A252)</f>
        <v>45085</v>
      </c>
      <c r="B1556" s="5">
        <f>YEAR(DIM_SEARCHDATE[[#This Row],[SearchDate]])</f>
        <v>2023</v>
      </c>
      <c r="C1556" s="5">
        <f>MONTH(DIM_SEARCHDATE[[#This Row],[SearchDate]])</f>
        <v>6</v>
      </c>
      <c r="D1556" s="5">
        <f>DAY(DIM_SEARCHDATE[[#This Row],[SearchDate]])</f>
        <v>8</v>
      </c>
      <c r="E1556" s="5">
        <f t="shared" si="24"/>
        <v>0</v>
      </c>
    </row>
    <row r="1557" spans="1:5" x14ac:dyDescent="0.2">
      <c r="A1557" s="31">
        <f>INT(DT!A918)</f>
        <v>45086</v>
      </c>
      <c r="B1557" s="5">
        <f>YEAR(DIM_SEARCHDATE[[#This Row],[SearchDate]])</f>
        <v>2023</v>
      </c>
      <c r="C1557" s="5">
        <f>MONTH(DIM_SEARCHDATE[[#This Row],[SearchDate]])</f>
        <v>6</v>
      </c>
      <c r="D1557" s="5">
        <f>DAY(DIM_SEARCHDATE[[#This Row],[SearchDate]])</f>
        <v>9</v>
      </c>
      <c r="E1557" s="5">
        <f t="shared" si="24"/>
        <v>0</v>
      </c>
    </row>
    <row r="1558" spans="1:5" x14ac:dyDescent="0.2">
      <c r="A1558" s="31">
        <f>INT(DT!A2500)</f>
        <v>45087</v>
      </c>
      <c r="B1558" s="5">
        <f>YEAR(DIM_SEARCHDATE[[#This Row],[SearchDate]])</f>
        <v>2023</v>
      </c>
      <c r="C1558" s="5">
        <f>MONTH(DIM_SEARCHDATE[[#This Row],[SearchDate]])</f>
        <v>6</v>
      </c>
      <c r="D1558" s="5">
        <f>DAY(DIM_SEARCHDATE[[#This Row],[SearchDate]])</f>
        <v>10</v>
      </c>
      <c r="E1558" s="5">
        <f t="shared" si="24"/>
        <v>1</v>
      </c>
    </row>
    <row r="1559" spans="1:5" x14ac:dyDescent="0.2">
      <c r="A1559" s="31">
        <f>INT(DT!A3072)</f>
        <v>45089</v>
      </c>
      <c r="B1559" s="5">
        <f>YEAR(DIM_SEARCHDATE[[#This Row],[SearchDate]])</f>
        <v>2023</v>
      </c>
      <c r="C1559" s="5">
        <f>MONTH(DIM_SEARCHDATE[[#This Row],[SearchDate]])</f>
        <v>6</v>
      </c>
      <c r="D1559" s="5">
        <f>DAY(DIM_SEARCHDATE[[#This Row],[SearchDate]])</f>
        <v>12</v>
      </c>
      <c r="E1559" s="5">
        <f t="shared" si="24"/>
        <v>0</v>
      </c>
    </row>
    <row r="1560" spans="1:5" x14ac:dyDescent="0.2">
      <c r="A1560" s="31">
        <f>INT(DT!A537)</f>
        <v>45090</v>
      </c>
      <c r="B1560" s="5">
        <f>YEAR(DIM_SEARCHDATE[[#This Row],[SearchDate]])</f>
        <v>2023</v>
      </c>
      <c r="C1560" s="5">
        <f>MONTH(DIM_SEARCHDATE[[#This Row],[SearchDate]])</f>
        <v>6</v>
      </c>
      <c r="D1560" s="5">
        <f>DAY(DIM_SEARCHDATE[[#This Row],[SearchDate]])</f>
        <v>13</v>
      </c>
      <c r="E1560" s="5">
        <f t="shared" si="24"/>
        <v>0</v>
      </c>
    </row>
    <row r="1561" spans="1:5" x14ac:dyDescent="0.2">
      <c r="A1561" s="31">
        <f>INT(DT!A1298)</f>
        <v>45092</v>
      </c>
      <c r="B1561" s="5">
        <f>YEAR(DIM_SEARCHDATE[[#This Row],[SearchDate]])</f>
        <v>2023</v>
      </c>
      <c r="C1561" s="5">
        <f>MONTH(DIM_SEARCHDATE[[#This Row],[SearchDate]])</f>
        <v>6</v>
      </c>
      <c r="D1561" s="5">
        <f>DAY(DIM_SEARCHDATE[[#This Row],[SearchDate]])</f>
        <v>15</v>
      </c>
      <c r="E1561" s="5">
        <f t="shared" si="24"/>
        <v>0</v>
      </c>
    </row>
    <row r="1562" spans="1:5" x14ac:dyDescent="0.2">
      <c r="A1562" s="31">
        <f>INT(DT!A823)</f>
        <v>45093</v>
      </c>
      <c r="B1562" s="5">
        <f>YEAR(DIM_SEARCHDATE[[#This Row],[SearchDate]])</f>
        <v>2023</v>
      </c>
      <c r="C1562" s="5">
        <f>MONTH(DIM_SEARCHDATE[[#This Row],[SearchDate]])</f>
        <v>6</v>
      </c>
      <c r="D1562" s="5">
        <f>DAY(DIM_SEARCHDATE[[#This Row],[SearchDate]])</f>
        <v>16</v>
      </c>
      <c r="E1562" s="5">
        <f t="shared" si="24"/>
        <v>0</v>
      </c>
    </row>
    <row r="1563" spans="1:5" x14ac:dyDescent="0.2">
      <c r="A1563" s="31">
        <f>INT(DT!A1315)</f>
        <v>45094</v>
      </c>
      <c r="B1563" s="5">
        <f>YEAR(DIM_SEARCHDATE[[#This Row],[SearchDate]])</f>
        <v>2023</v>
      </c>
      <c r="C1563" s="5">
        <f>MONTH(DIM_SEARCHDATE[[#This Row],[SearchDate]])</f>
        <v>6</v>
      </c>
      <c r="D1563" s="5">
        <f>DAY(DIM_SEARCHDATE[[#This Row],[SearchDate]])</f>
        <v>17</v>
      </c>
      <c r="E1563" s="5">
        <f t="shared" si="24"/>
        <v>1</v>
      </c>
    </row>
    <row r="1564" spans="1:5" x14ac:dyDescent="0.2">
      <c r="A1564" s="31">
        <f>INT(DT!A478)</f>
        <v>45095</v>
      </c>
      <c r="B1564" s="5">
        <f>YEAR(DIM_SEARCHDATE[[#This Row],[SearchDate]])</f>
        <v>2023</v>
      </c>
      <c r="C1564" s="5">
        <f>MONTH(DIM_SEARCHDATE[[#This Row],[SearchDate]])</f>
        <v>6</v>
      </c>
      <c r="D1564" s="5">
        <f>DAY(DIM_SEARCHDATE[[#This Row],[SearchDate]])</f>
        <v>18</v>
      </c>
      <c r="E1564" s="5">
        <f t="shared" si="24"/>
        <v>1</v>
      </c>
    </row>
    <row r="1565" spans="1:5" x14ac:dyDescent="0.2">
      <c r="A1565" s="31">
        <f>INT(DT!A103)</f>
        <v>45096</v>
      </c>
      <c r="B1565" s="5">
        <f>YEAR(DIM_SEARCHDATE[[#This Row],[SearchDate]])</f>
        <v>2023</v>
      </c>
      <c r="C1565" s="5">
        <f>MONTH(DIM_SEARCHDATE[[#This Row],[SearchDate]])</f>
        <v>6</v>
      </c>
      <c r="D1565" s="5">
        <f>DAY(DIM_SEARCHDATE[[#This Row],[SearchDate]])</f>
        <v>19</v>
      </c>
      <c r="E1565" s="5">
        <f t="shared" si="24"/>
        <v>0</v>
      </c>
    </row>
    <row r="1566" spans="1:5" x14ac:dyDescent="0.2">
      <c r="A1566" s="31">
        <f>INT(DT!A946)</f>
        <v>45097</v>
      </c>
      <c r="B1566" s="5">
        <f>YEAR(DIM_SEARCHDATE[[#This Row],[SearchDate]])</f>
        <v>2023</v>
      </c>
      <c r="C1566" s="5">
        <f>MONTH(DIM_SEARCHDATE[[#This Row],[SearchDate]])</f>
        <v>6</v>
      </c>
      <c r="D1566" s="5">
        <f>DAY(DIM_SEARCHDATE[[#This Row],[SearchDate]])</f>
        <v>20</v>
      </c>
      <c r="E1566" s="5">
        <f t="shared" si="24"/>
        <v>0</v>
      </c>
    </row>
    <row r="1567" spans="1:5" x14ac:dyDescent="0.2">
      <c r="A1567" s="31">
        <f>INT(DT!A900)</f>
        <v>45098</v>
      </c>
      <c r="B1567" s="5">
        <f>YEAR(DIM_SEARCHDATE[[#This Row],[SearchDate]])</f>
        <v>2023</v>
      </c>
      <c r="C1567" s="5">
        <f>MONTH(DIM_SEARCHDATE[[#This Row],[SearchDate]])</f>
        <v>6</v>
      </c>
      <c r="D1567" s="5">
        <f>DAY(DIM_SEARCHDATE[[#This Row],[SearchDate]])</f>
        <v>21</v>
      </c>
      <c r="E1567" s="5">
        <f t="shared" si="24"/>
        <v>0</v>
      </c>
    </row>
    <row r="1568" spans="1:5" x14ac:dyDescent="0.2">
      <c r="A1568" s="31">
        <f>INT(DT!A735)</f>
        <v>45101</v>
      </c>
      <c r="B1568" s="5">
        <f>YEAR(DIM_SEARCHDATE[[#This Row],[SearchDate]])</f>
        <v>2023</v>
      </c>
      <c r="C1568" s="5">
        <f>MONTH(DIM_SEARCHDATE[[#This Row],[SearchDate]])</f>
        <v>6</v>
      </c>
      <c r="D1568" s="5">
        <f>DAY(DIM_SEARCHDATE[[#This Row],[SearchDate]])</f>
        <v>24</v>
      </c>
      <c r="E1568" s="5">
        <f t="shared" si="24"/>
        <v>1</v>
      </c>
    </row>
    <row r="1569" spans="1:5" x14ac:dyDescent="0.2">
      <c r="A1569" s="31">
        <f>INT(DT!A249)</f>
        <v>45102</v>
      </c>
      <c r="B1569" s="5">
        <f>YEAR(DIM_SEARCHDATE[[#This Row],[SearchDate]])</f>
        <v>2023</v>
      </c>
      <c r="C1569" s="5">
        <f>MONTH(DIM_SEARCHDATE[[#This Row],[SearchDate]])</f>
        <v>6</v>
      </c>
      <c r="D1569" s="5">
        <f>DAY(DIM_SEARCHDATE[[#This Row],[SearchDate]])</f>
        <v>25</v>
      </c>
      <c r="E1569" s="5">
        <f t="shared" si="24"/>
        <v>1</v>
      </c>
    </row>
    <row r="1570" spans="1:5" x14ac:dyDescent="0.2">
      <c r="A1570" s="31">
        <f>INT(DT!A811)</f>
        <v>45103</v>
      </c>
      <c r="B1570" s="5">
        <f>YEAR(DIM_SEARCHDATE[[#This Row],[SearchDate]])</f>
        <v>2023</v>
      </c>
      <c r="C1570" s="5">
        <f>MONTH(DIM_SEARCHDATE[[#This Row],[SearchDate]])</f>
        <v>6</v>
      </c>
      <c r="D1570" s="5">
        <f>DAY(DIM_SEARCHDATE[[#This Row],[SearchDate]])</f>
        <v>26</v>
      </c>
      <c r="E1570" s="5">
        <f t="shared" si="24"/>
        <v>0</v>
      </c>
    </row>
    <row r="1571" spans="1:5" x14ac:dyDescent="0.2">
      <c r="A1571" s="31">
        <f>INT(DT!A2310)</f>
        <v>45105</v>
      </c>
      <c r="B1571" s="5">
        <f>YEAR(DIM_SEARCHDATE[[#This Row],[SearchDate]])</f>
        <v>2023</v>
      </c>
      <c r="C1571" s="5">
        <f>MONTH(DIM_SEARCHDATE[[#This Row],[SearchDate]])</f>
        <v>6</v>
      </c>
      <c r="D1571" s="5">
        <f>DAY(DIM_SEARCHDATE[[#This Row],[SearchDate]])</f>
        <v>28</v>
      </c>
      <c r="E1571" s="5">
        <f t="shared" si="24"/>
        <v>0</v>
      </c>
    </row>
    <row r="1572" spans="1:5" x14ac:dyDescent="0.2">
      <c r="A1572" s="31">
        <f>INT(DT!A1398)</f>
        <v>45107</v>
      </c>
      <c r="B1572" s="5">
        <f>YEAR(DIM_SEARCHDATE[[#This Row],[SearchDate]])</f>
        <v>2023</v>
      </c>
      <c r="C1572" s="5">
        <f>MONTH(DIM_SEARCHDATE[[#This Row],[SearchDate]])</f>
        <v>6</v>
      </c>
      <c r="D1572" s="5">
        <f>DAY(DIM_SEARCHDATE[[#This Row],[SearchDate]])</f>
        <v>30</v>
      </c>
      <c r="E1572" s="5">
        <f t="shared" si="24"/>
        <v>0</v>
      </c>
    </row>
    <row r="1573" spans="1:5" x14ac:dyDescent="0.2">
      <c r="A1573" s="31">
        <f>INT(DT!A808)</f>
        <v>45108</v>
      </c>
      <c r="B1573" s="5">
        <f>YEAR(DIM_SEARCHDATE[[#This Row],[SearchDate]])</f>
        <v>2023</v>
      </c>
      <c r="C1573" s="5">
        <f>MONTH(DIM_SEARCHDATE[[#This Row],[SearchDate]])</f>
        <v>7</v>
      </c>
      <c r="D1573" s="5">
        <f>DAY(DIM_SEARCHDATE[[#This Row],[SearchDate]])</f>
        <v>1</v>
      </c>
      <c r="E1573" s="5">
        <f t="shared" si="24"/>
        <v>1</v>
      </c>
    </row>
    <row r="1574" spans="1:5" x14ac:dyDescent="0.2">
      <c r="A1574" s="31">
        <f>INT(DT!A2261)</f>
        <v>45109</v>
      </c>
      <c r="B1574" s="5">
        <f>YEAR(DIM_SEARCHDATE[[#This Row],[SearchDate]])</f>
        <v>2023</v>
      </c>
      <c r="C1574" s="5">
        <f>MONTH(DIM_SEARCHDATE[[#This Row],[SearchDate]])</f>
        <v>7</v>
      </c>
      <c r="D1574" s="5">
        <f>DAY(DIM_SEARCHDATE[[#This Row],[SearchDate]])</f>
        <v>2</v>
      </c>
      <c r="E1574" s="5">
        <f t="shared" si="24"/>
        <v>1</v>
      </c>
    </row>
    <row r="1575" spans="1:5" x14ac:dyDescent="0.2">
      <c r="A1575" s="31">
        <f>INT(DT!A186)</f>
        <v>45110</v>
      </c>
      <c r="B1575" s="5">
        <f>YEAR(DIM_SEARCHDATE[[#This Row],[SearchDate]])</f>
        <v>2023</v>
      </c>
      <c r="C1575" s="5">
        <f>MONTH(DIM_SEARCHDATE[[#This Row],[SearchDate]])</f>
        <v>7</v>
      </c>
      <c r="D1575" s="5">
        <f>DAY(DIM_SEARCHDATE[[#This Row],[SearchDate]])</f>
        <v>3</v>
      </c>
      <c r="E1575" s="5">
        <f t="shared" si="24"/>
        <v>0</v>
      </c>
    </row>
    <row r="1576" spans="1:5" x14ac:dyDescent="0.2">
      <c r="A1576" s="31">
        <f>INT(DT!A895)</f>
        <v>45113</v>
      </c>
      <c r="B1576" s="5">
        <f>YEAR(DIM_SEARCHDATE[[#This Row],[SearchDate]])</f>
        <v>2023</v>
      </c>
      <c r="C1576" s="5">
        <f>MONTH(DIM_SEARCHDATE[[#This Row],[SearchDate]])</f>
        <v>7</v>
      </c>
      <c r="D1576" s="5">
        <f>DAY(DIM_SEARCHDATE[[#This Row],[SearchDate]])</f>
        <v>6</v>
      </c>
      <c r="E1576" s="5">
        <f t="shared" si="24"/>
        <v>0</v>
      </c>
    </row>
    <row r="1577" spans="1:5" x14ac:dyDescent="0.2">
      <c r="A1577" s="31">
        <f>INT(DT!A2889)</f>
        <v>45115</v>
      </c>
      <c r="B1577" s="5">
        <f>YEAR(DIM_SEARCHDATE[[#This Row],[SearchDate]])</f>
        <v>2023</v>
      </c>
      <c r="C1577" s="5">
        <f>MONTH(DIM_SEARCHDATE[[#This Row],[SearchDate]])</f>
        <v>7</v>
      </c>
      <c r="D1577" s="5">
        <f>DAY(DIM_SEARCHDATE[[#This Row],[SearchDate]])</f>
        <v>8</v>
      </c>
      <c r="E1577" s="5">
        <f t="shared" si="24"/>
        <v>1</v>
      </c>
    </row>
    <row r="1578" spans="1:5" x14ac:dyDescent="0.2">
      <c r="A1578" s="31">
        <f>INT(DT!A824)</f>
        <v>45116</v>
      </c>
      <c r="B1578" s="5">
        <f>YEAR(DIM_SEARCHDATE[[#This Row],[SearchDate]])</f>
        <v>2023</v>
      </c>
      <c r="C1578" s="5">
        <f>MONTH(DIM_SEARCHDATE[[#This Row],[SearchDate]])</f>
        <v>7</v>
      </c>
      <c r="D1578" s="5">
        <f>DAY(DIM_SEARCHDATE[[#This Row],[SearchDate]])</f>
        <v>9</v>
      </c>
      <c r="E1578" s="5">
        <f t="shared" si="24"/>
        <v>1</v>
      </c>
    </row>
    <row r="1579" spans="1:5" x14ac:dyDescent="0.2">
      <c r="A1579" s="31">
        <f>INT(DT!A280)</f>
        <v>45117</v>
      </c>
      <c r="B1579" s="5">
        <f>YEAR(DIM_SEARCHDATE[[#This Row],[SearchDate]])</f>
        <v>2023</v>
      </c>
      <c r="C1579" s="5">
        <f>MONTH(DIM_SEARCHDATE[[#This Row],[SearchDate]])</f>
        <v>7</v>
      </c>
      <c r="D1579" s="5">
        <f>DAY(DIM_SEARCHDATE[[#This Row],[SearchDate]])</f>
        <v>10</v>
      </c>
      <c r="E1579" s="5">
        <f t="shared" si="24"/>
        <v>0</v>
      </c>
    </row>
    <row r="1580" spans="1:5" x14ac:dyDescent="0.2">
      <c r="A1580" s="31">
        <f>INT(DT!A1450)</f>
        <v>45118</v>
      </c>
      <c r="B1580" s="5">
        <f>YEAR(DIM_SEARCHDATE[[#This Row],[SearchDate]])</f>
        <v>2023</v>
      </c>
      <c r="C1580" s="5">
        <f>MONTH(DIM_SEARCHDATE[[#This Row],[SearchDate]])</f>
        <v>7</v>
      </c>
      <c r="D1580" s="5">
        <f>DAY(DIM_SEARCHDATE[[#This Row],[SearchDate]])</f>
        <v>11</v>
      </c>
      <c r="E1580" s="5">
        <f t="shared" si="24"/>
        <v>0</v>
      </c>
    </row>
    <row r="1581" spans="1:5" x14ac:dyDescent="0.2">
      <c r="A1581" s="31">
        <f>INT(DT!A2695)</f>
        <v>45119</v>
      </c>
      <c r="B1581" s="5">
        <f>YEAR(DIM_SEARCHDATE[[#This Row],[SearchDate]])</f>
        <v>2023</v>
      </c>
      <c r="C1581" s="5">
        <f>MONTH(DIM_SEARCHDATE[[#This Row],[SearchDate]])</f>
        <v>7</v>
      </c>
      <c r="D1581" s="5">
        <f>DAY(DIM_SEARCHDATE[[#This Row],[SearchDate]])</f>
        <v>12</v>
      </c>
      <c r="E1581" s="5">
        <f t="shared" si="24"/>
        <v>0</v>
      </c>
    </row>
    <row r="1582" spans="1:5" x14ac:dyDescent="0.2">
      <c r="A1582" s="31">
        <f>INT(DT!A1258)</f>
        <v>45120</v>
      </c>
      <c r="B1582" s="5">
        <f>YEAR(DIM_SEARCHDATE[[#This Row],[SearchDate]])</f>
        <v>2023</v>
      </c>
      <c r="C1582" s="5">
        <f>MONTH(DIM_SEARCHDATE[[#This Row],[SearchDate]])</f>
        <v>7</v>
      </c>
      <c r="D1582" s="5">
        <f>DAY(DIM_SEARCHDATE[[#This Row],[SearchDate]])</f>
        <v>13</v>
      </c>
      <c r="E1582" s="5">
        <f t="shared" si="24"/>
        <v>0</v>
      </c>
    </row>
    <row r="1583" spans="1:5" x14ac:dyDescent="0.2">
      <c r="A1583" s="31">
        <f>INT(DT!A1132)</f>
        <v>45121</v>
      </c>
      <c r="B1583" s="5">
        <f>YEAR(DIM_SEARCHDATE[[#This Row],[SearchDate]])</f>
        <v>2023</v>
      </c>
      <c r="C1583" s="5">
        <f>MONTH(DIM_SEARCHDATE[[#This Row],[SearchDate]])</f>
        <v>7</v>
      </c>
      <c r="D1583" s="5">
        <f>DAY(DIM_SEARCHDATE[[#This Row],[SearchDate]])</f>
        <v>14</v>
      </c>
      <c r="E1583" s="5">
        <f t="shared" si="24"/>
        <v>0</v>
      </c>
    </row>
    <row r="1584" spans="1:5" x14ac:dyDescent="0.2">
      <c r="A1584" s="31">
        <f>INT(DT!A1282)</f>
        <v>45123</v>
      </c>
      <c r="B1584" s="5">
        <f>YEAR(DIM_SEARCHDATE[[#This Row],[SearchDate]])</f>
        <v>2023</v>
      </c>
      <c r="C1584" s="5">
        <f>MONTH(DIM_SEARCHDATE[[#This Row],[SearchDate]])</f>
        <v>7</v>
      </c>
      <c r="D1584" s="5">
        <f>DAY(DIM_SEARCHDATE[[#This Row],[SearchDate]])</f>
        <v>16</v>
      </c>
      <c r="E1584" s="5">
        <f t="shared" si="24"/>
        <v>1</v>
      </c>
    </row>
    <row r="1585" spans="1:5" x14ac:dyDescent="0.2">
      <c r="A1585" s="31">
        <f>INT(DT!A746)</f>
        <v>45124</v>
      </c>
      <c r="B1585" s="5">
        <f>YEAR(DIM_SEARCHDATE[[#This Row],[SearchDate]])</f>
        <v>2023</v>
      </c>
      <c r="C1585" s="5">
        <f>MONTH(DIM_SEARCHDATE[[#This Row],[SearchDate]])</f>
        <v>7</v>
      </c>
      <c r="D1585" s="5">
        <f>DAY(DIM_SEARCHDATE[[#This Row],[SearchDate]])</f>
        <v>17</v>
      </c>
      <c r="E1585" s="5">
        <f t="shared" si="24"/>
        <v>0</v>
      </c>
    </row>
    <row r="1586" spans="1:5" x14ac:dyDescent="0.2">
      <c r="A1586" s="31">
        <f>INT(DT!A2681)</f>
        <v>45125</v>
      </c>
      <c r="B1586" s="5">
        <f>YEAR(DIM_SEARCHDATE[[#This Row],[SearchDate]])</f>
        <v>2023</v>
      </c>
      <c r="C1586" s="5">
        <f>MONTH(DIM_SEARCHDATE[[#This Row],[SearchDate]])</f>
        <v>7</v>
      </c>
      <c r="D1586" s="5">
        <f>DAY(DIM_SEARCHDATE[[#This Row],[SearchDate]])</f>
        <v>18</v>
      </c>
      <c r="E1586" s="5">
        <f t="shared" si="24"/>
        <v>0</v>
      </c>
    </row>
    <row r="1587" spans="1:5" x14ac:dyDescent="0.2">
      <c r="A1587" s="31">
        <f>INT(DT!A1277)</f>
        <v>45126</v>
      </c>
      <c r="B1587" s="5">
        <f>YEAR(DIM_SEARCHDATE[[#This Row],[SearchDate]])</f>
        <v>2023</v>
      </c>
      <c r="C1587" s="5">
        <f>MONTH(DIM_SEARCHDATE[[#This Row],[SearchDate]])</f>
        <v>7</v>
      </c>
      <c r="D1587" s="5">
        <f>DAY(DIM_SEARCHDATE[[#This Row],[SearchDate]])</f>
        <v>19</v>
      </c>
      <c r="E1587" s="5">
        <f t="shared" si="24"/>
        <v>0</v>
      </c>
    </row>
    <row r="1588" spans="1:5" x14ac:dyDescent="0.2">
      <c r="A1588" s="31">
        <f>INT(DT!A2146)</f>
        <v>45127</v>
      </c>
      <c r="B1588" s="5">
        <f>YEAR(DIM_SEARCHDATE[[#This Row],[SearchDate]])</f>
        <v>2023</v>
      </c>
      <c r="C1588" s="5">
        <f>MONTH(DIM_SEARCHDATE[[#This Row],[SearchDate]])</f>
        <v>7</v>
      </c>
      <c r="D1588" s="5">
        <f>DAY(DIM_SEARCHDATE[[#This Row],[SearchDate]])</f>
        <v>20</v>
      </c>
      <c r="E1588" s="5">
        <f t="shared" si="24"/>
        <v>0</v>
      </c>
    </row>
    <row r="1589" spans="1:5" x14ac:dyDescent="0.2">
      <c r="A1589" s="31">
        <f>INT(DT!A1096)</f>
        <v>45129</v>
      </c>
      <c r="B1589" s="5">
        <f>YEAR(DIM_SEARCHDATE[[#This Row],[SearchDate]])</f>
        <v>2023</v>
      </c>
      <c r="C1589" s="5">
        <f>MONTH(DIM_SEARCHDATE[[#This Row],[SearchDate]])</f>
        <v>7</v>
      </c>
      <c r="D1589" s="5">
        <f>DAY(DIM_SEARCHDATE[[#This Row],[SearchDate]])</f>
        <v>22</v>
      </c>
      <c r="E1589" s="5">
        <f t="shared" si="24"/>
        <v>1</v>
      </c>
    </row>
    <row r="1590" spans="1:5" x14ac:dyDescent="0.2">
      <c r="A1590" s="31">
        <f>INT(DT!A1189)</f>
        <v>45131</v>
      </c>
      <c r="B1590" s="5">
        <f>YEAR(DIM_SEARCHDATE[[#This Row],[SearchDate]])</f>
        <v>2023</v>
      </c>
      <c r="C1590" s="5">
        <f>MONTH(DIM_SEARCHDATE[[#This Row],[SearchDate]])</f>
        <v>7</v>
      </c>
      <c r="D1590" s="5">
        <f>DAY(DIM_SEARCHDATE[[#This Row],[SearchDate]])</f>
        <v>24</v>
      </c>
      <c r="E1590" s="5">
        <f t="shared" si="24"/>
        <v>0</v>
      </c>
    </row>
    <row r="1591" spans="1:5" x14ac:dyDescent="0.2">
      <c r="A1591" s="31">
        <f>INT(DT!A540)</f>
        <v>45132</v>
      </c>
      <c r="B1591" s="5">
        <f>YEAR(DIM_SEARCHDATE[[#This Row],[SearchDate]])</f>
        <v>2023</v>
      </c>
      <c r="C1591" s="5">
        <f>MONTH(DIM_SEARCHDATE[[#This Row],[SearchDate]])</f>
        <v>7</v>
      </c>
      <c r="D1591" s="5">
        <f>DAY(DIM_SEARCHDATE[[#This Row],[SearchDate]])</f>
        <v>25</v>
      </c>
      <c r="E1591" s="5">
        <f t="shared" si="24"/>
        <v>0</v>
      </c>
    </row>
    <row r="1592" spans="1:5" x14ac:dyDescent="0.2">
      <c r="A1592" s="31">
        <f>INT(DT!A145)</f>
        <v>45134</v>
      </c>
      <c r="B1592" s="5">
        <f>YEAR(DIM_SEARCHDATE[[#This Row],[SearchDate]])</f>
        <v>2023</v>
      </c>
      <c r="C1592" s="5">
        <f>MONTH(DIM_SEARCHDATE[[#This Row],[SearchDate]])</f>
        <v>7</v>
      </c>
      <c r="D1592" s="5">
        <f>DAY(DIM_SEARCHDATE[[#This Row],[SearchDate]])</f>
        <v>27</v>
      </c>
      <c r="E1592" s="5">
        <f t="shared" si="24"/>
        <v>0</v>
      </c>
    </row>
    <row r="1593" spans="1:5" x14ac:dyDescent="0.2">
      <c r="A1593" s="31">
        <f>INT(DT!A968)</f>
        <v>45135</v>
      </c>
      <c r="B1593" s="5">
        <f>YEAR(DIM_SEARCHDATE[[#This Row],[SearchDate]])</f>
        <v>2023</v>
      </c>
      <c r="C1593" s="5">
        <f>MONTH(DIM_SEARCHDATE[[#This Row],[SearchDate]])</f>
        <v>7</v>
      </c>
      <c r="D1593" s="5">
        <f>DAY(DIM_SEARCHDATE[[#This Row],[SearchDate]])</f>
        <v>28</v>
      </c>
      <c r="E1593" s="5">
        <f t="shared" si="24"/>
        <v>0</v>
      </c>
    </row>
    <row r="1594" spans="1:5" x14ac:dyDescent="0.2">
      <c r="A1594" s="31">
        <f>INT(DT!A761)</f>
        <v>45136</v>
      </c>
      <c r="B1594" s="5">
        <f>YEAR(DIM_SEARCHDATE[[#This Row],[SearchDate]])</f>
        <v>2023</v>
      </c>
      <c r="C1594" s="5">
        <f>MONTH(DIM_SEARCHDATE[[#This Row],[SearchDate]])</f>
        <v>7</v>
      </c>
      <c r="D1594" s="5">
        <f>DAY(DIM_SEARCHDATE[[#This Row],[SearchDate]])</f>
        <v>29</v>
      </c>
      <c r="E1594" s="5">
        <f t="shared" si="24"/>
        <v>1</v>
      </c>
    </row>
    <row r="1595" spans="1:5" x14ac:dyDescent="0.2">
      <c r="A1595" s="31">
        <f>INT(DT!A1225)</f>
        <v>45137</v>
      </c>
      <c r="B1595" s="5">
        <f>YEAR(DIM_SEARCHDATE[[#This Row],[SearchDate]])</f>
        <v>2023</v>
      </c>
      <c r="C1595" s="5">
        <f>MONTH(DIM_SEARCHDATE[[#This Row],[SearchDate]])</f>
        <v>7</v>
      </c>
      <c r="D1595" s="5">
        <f>DAY(DIM_SEARCHDATE[[#This Row],[SearchDate]])</f>
        <v>30</v>
      </c>
      <c r="E1595" s="5">
        <f t="shared" si="24"/>
        <v>1</v>
      </c>
    </row>
    <row r="1596" spans="1:5" x14ac:dyDescent="0.2">
      <c r="A1596" s="31">
        <f>INT(DT!A922)</f>
        <v>45138</v>
      </c>
      <c r="B1596" s="5">
        <f>YEAR(DIM_SEARCHDATE[[#This Row],[SearchDate]])</f>
        <v>2023</v>
      </c>
      <c r="C1596" s="5">
        <f>MONTH(DIM_SEARCHDATE[[#This Row],[SearchDate]])</f>
        <v>7</v>
      </c>
      <c r="D1596" s="5">
        <f>DAY(DIM_SEARCHDATE[[#This Row],[SearchDate]])</f>
        <v>31</v>
      </c>
      <c r="E1596" s="5">
        <f t="shared" si="24"/>
        <v>0</v>
      </c>
    </row>
    <row r="1597" spans="1:5" x14ac:dyDescent="0.2">
      <c r="A1597" s="31">
        <f>INT(DT!A1093)</f>
        <v>45139</v>
      </c>
      <c r="B1597" s="5">
        <f>YEAR(DIM_SEARCHDATE[[#This Row],[SearchDate]])</f>
        <v>2023</v>
      </c>
      <c r="C1597" s="5">
        <f>MONTH(DIM_SEARCHDATE[[#This Row],[SearchDate]])</f>
        <v>8</v>
      </c>
      <c r="D1597" s="5">
        <f>DAY(DIM_SEARCHDATE[[#This Row],[SearchDate]])</f>
        <v>1</v>
      </c>
      <c r="E1597" s="5">
        <f t="shared" si="24"/>
        <v>0</v>
      </c>
    </row>
    <row r="1598" spans="1:5" x14ac:dyDescent="0.2">
      <c r="A1598" s="31">
        <f>INT(DT!A3101)</f>
        <v>45140</v>
      </c>
      <c r="B1598" s="5">
        <f>YEAR(DIM_SEARCHDATE[[#This Row],[SearchDate]])</f>
        <v>2023</v>
      </c>
      <c r="C1598" s="5">
        <f>MONTH(DIM_SEARCHDATE[[#This Row],[SearchDate]])</f>
        <v>8</v>
      </c>
      <c r="D1598" s="5">
        <f>DAY(DIM_SEARCHDATE[[#This Row],[SearchDate]])</f>
        <v>2</v>
      </c>
      <c r="E1598" s="5">
        <f t="shared" si="24"/>
        <v>0</v>
      </c>
    </row>
    <row r="1599" spans="1:5" x14ac:dyDescent="0.2">
      <c r="A1599" s="31">
        <f>INT(DT!A610)</f>
        <v>45141</v>
      </c>
      <c r="B1599" s="5">
        <f>YEAR(DIM_SEARCHDATE[[#This Row],[SearchDate]])</f>
        <v>2023</v>
      </c>
      <c r="C1599" s="5">
        <f>MONTH(DIM_SEARCHDATE[[#This Row],[SearchDate]])</f>
        <v>8</v>
      </c>
      <c r="D1599" s="5">
        <f>DAY(DIM_SEARCHDATE[[#This Row],[SearchDate]])</f>
        <v>3</v>
      </c>
      <c r="E1599" s="5">
        <f t="shared" si="24"/>
        <v>0</v>
      </c>
    </row>
    <row r="1600" spans="1:5" x14ac:dyDescent="0.2">
      <c r="A1600" s="31">
        <f>INT(DT!A1108)</f>
        <v>45143</v>
      </c>
      <c r="B1600" s="5">
        <f>YEAR(DIM_SEARCHDATE[[#This Row],[SearchDate]])</f>
        <v>2023</v>
      </c>
      <c r="C1600" s="5">
        <f>MONTH(DIM_SEARCHDATE[[#This Row],[SearchDate]])</f>
        <v>8</v>
      </c>
      <c r="D1600" s="5">
        <f>DAY(DIM_SEARCHDATE[[#This Row],[SearchDate]])</f>
        <v>5</v>
      </c>
      <c r="E1600" s="5">
        <f t="shared" si="24"/>
        <v>1</v>
      </c>
    </row>
    <row r="1601" spans="1:5" x14ac:dyDescent="0.2">
      <c r="A1601" s="31">
        <f>INT(DT!A1721)</f>
        <v>45144</v>
      </c>
      <c r="B1601" s="5">
        <f>YEAR(DIM_SEARCHDATE[[#This Row],[SearchDate]])</f>
        <v>2023</v>
      </c>
      <c r="C1601" s="5">
        <f>MONTH(DIM_SEARCHDATE[[#This Row],[SearchDate]])</f>
        <v>8</v>
      </c>
      <c r="D1601" s="5">
        <f>DAY(DIM_SEARCHDATE[[#This Row],[SearchDate]])</f>
        <v>6</v>
      </c>
      <c r="E1601" s="5">
        <f t="shared" si="24"/>
        <v>1</v>
      </c>
    </row>
    <row r="1602" spans="1:5" x14ac:dyDescent="0.2">
      <c r="A1602" s="31">
        <f>INT(DT!A2159)</f>
        <v>45145</v>
      </c>
      <c r="B1602" s="5">
        <f>YEAR(DIM_SEARCHDATE[[#This Row],[SearchDate]])</f>
        <v>2023</v>
      </c>
      <c r="C1602" s="5">
        <f>MONTH(DIM_SEARCHDATE[[#This Row],[SearchDate]])</f>
        <v>8</v>
      </c>
      <c r="D1602" s="5">
        <f>DAY(DIM_SEARCHDATE[[#This Row],[SearchDate]])</f>
        <v>7</v>
      </c>
      <c r="E1602" s="5">
        <f t="shared" ref="E1602:E1665" si="25">IF(WEEKDAY(A1602, 2) &gt; 5, 1, 0)</f>
        <v>0</v>
      </c>
    </row>
    <row r="1603" spans="1:5" x14ac:dyDescent="0.2">
      <c r="A1603" s="31">
        <f>INT(DT!A1381)</f>
        <v>45146</v>
      </c>
      <c r="B1603" s="5">
        <f>YEAR(DIM_SEARCHDATE[[#This Row],[SearchDate]])</f>
        <v>2023</v>
      </c>
      <c r="C1603" s="5">
        <f>MONTH(DIM_SEARCHDATE[[#This Row],[SearchDate]])</f>
        <v>8</v>
      </c>
      <c r="D1603" s="5">
        <f>DAY(DIM_SEARCHDATE[[#This Row],[SearchDate]])</f>
        <v>8</v>
      </c>
      <c r="E1603" s="5">
        <f t="shared" si="25"/>
        <v>0</v>
      </c>
    </row>
    <row r="1604" spans="1:5" x14ac:dyDescent="0.2">
      <c r="A1604" s="31">
        <f>INT(DT!A640)</f>
        <v>45147</v>
      </c>
      <c r="B1604" s="5">
        <f>YEAR(DIM_SEARCHDATE[[#This Row],[SearchDate]])</f>
        <v>2023</v>
      </c>
      <c r="C1604" s="5">
        <f>MONTH(DIM_SEARCHDATE[[#This Row],[SearchDate]])</f>
        <v>8</v>
      </c>
      <c r="D1604" s="5">
        <f>DAY(DIM_SEARCHDATE[[#This Row],[SearchDate]])</f>
        <v>9</v>
      </c>
      <c r="E1604" s="5">
        <f t="shared" si="25"/>
        <v>0</v>
      </c>
    </row>
    <row r="1605" spans="1:5" x14ac:dyDescent="0.2">
      <c r="A1605" s="31">
        <f>INT(DT!A44)</f>
        <v>45148</v>
      </c>
      <c r="B1605" s="5">
        <f>YEAR(DIM_SEARCHDATE[[#This Row],[SearchDate]])</f>
        <v>2023</v>
      </c>
      <c r="C1605" s="5">
        <f>MONTH(DIM_SEARCHDATE[[#This Row],[SearchDate]])</f>
        <v>8</v>
      </c>
      <c r="D1605" s="5">
        <f>DAY(DIM_SEARCHDATE[[#This Row],[SearchDate]])</f>
        <v>10</v>
      </c>
      <c r="E1605" s="5">
        <f t="shared" si="25"/>
        <v>0</v>
      </c>
    </row>
    <row r="1606" spans="1:5" x14ac:dyDescent="0.2">
      <c r="A1606" s="31">
        <f>INT(DT!A742)</f>
        <v>45149</v>
      </c>
      <c r="B1606" s="5">
        <f>YEAR(DIM_SEARCHDATE[[#This Row],[SearchDate]])</f>
        <v>2023</v>
      </c>
      <c r="C1606" s="5">
        <f>MONTH(DIM_SEARCHDATE[[#This Row],[SearchDate]])</f>
        <v>8</v>
      </c>
      <c r="D1606" s="5">
        <f>DAY(DIM_SEARCHDATE[[#This Row],[SearchDate]])</f>
        <v>11</v>
      </c>
      <c r="E1606" s="5">
        <f t="shared" si="25"/>
        <v>0</v>
      </c>
    </row>
    <row r="1607" spans="1:5" x14ac:dyDescent="0.2">
      <c r="A1607" s="31">
        <f>INT(DT!A627)</f>
        <v>45151</v>
      </c>
      <c r="B1607" s="5">
        <f>YEAR(DIM_SEARCHDATE[[#This Row],[SearchDate]])</f>
        <v>2023</v>
      </c>
      <c r="C1607" s="5">
        <f>MONTH(DIM_SEARCHDATE[[#This Row],[SearchDate]])</f>
        <v>8</v>
      </c>
      <c r="D1607" s="5">
        <f>DAY(DIM_SEARCHDATE[[#This Row],[SearchDate]])</f>
        <v>13</v>
      </c>
      <c r="E1607" s="5">
        <f t="shared" si="25"/>
        <v>1</v>
      </c>
    </row>
    <row r="1608" spans="1:5" x14ac:dyDescent="0.2">
      <c r="A1608" s="31">
        <f>INT(DT!A2282)</f>
        <v>45154</v>
      </c>
      <c r="B1608" s="5">
        <f>YEAR(DIM_SEARCHDATE[[#This Row],[SearchDate]])</f>
        <v>2023</v>
      </c>
      <c r="C1608" s="5">
        <f>MONTH(DIM_SEARCHDATE[[#This Row],[SearchDate]])</f>
        <v>8</v>
      </c>
      <c r="D1608" s="5">
        <f>DAY(DIM_SEARCHDATE[[#This Row],[SearchDate]])</f>
        <v>16</v>
      </c>
      <c r="E1608" s="5">
        <f t="shared" si="25"/>
        <v>0</v>
      </c>
    </row>
    <row r="1609" spans="1:5" x14ac:dyDescent="0.2">
      <c r="A1609" s="31">
        <f>INT(DT!A1848)</f>
        <v>45155</v>
      </c>
      <c r="B1609" s="5">
        <f>YEAR(DIM_SEARCHDATE[[#This Row],[SearchDate]])</f>
        <v>2023</v>
      </c>
      <c r="C1609" s="5">
        <f>MONTH(DIM_SEARCHDATE[[#This Row],[SearchDate]])</f>
        <v>8</v>
      </c>
      <c r="D1609" s="5">
        <f>DAY(DIM_SEARCHDATE[[#This Row],[SearchDate]])</f>
        <v>17</v>
      </c>
      <c r="E1609" s="5">
        <f t="shared" si="25"/>
        <v>0</v>
      </c>
    </row>
    <row r="1610" spans="1:5" x14ac:dyDescent="0.2">
      <c r="A1610" s="31">
        <f>INT(DT!A641)</f>
        <v>45158</v>
      </c>
      <c r="B1610" s="5">
        <f>YEAR(DIM_SEARCHDATE[[#This Row],[SearchDate]])</f>
        <v>2023</v>
      </c>
      <c r="C1610" s="5">
        <f>MONTH(DIM_SEARCHDATE[[#This Row],[SearchDate]])</f>
        <v>8</v>
      </c>
      <c r="D1610" s="5">
        <f>DAY(DIM_SEARCHDATE[[#This Row],[SearchDate]])</f>
        <v>20</v>
      </c>
      <c r="E1610" s="5">
        <f t="shared" si="25"/>
        <v>1</v>
      </c>
    </row>
    <row r="1611" spans="1:5" x14ac:dyDescent="0.2">
      <c r="A1611" s="31">
        <f>INT(DT!A2606)</f>
        <v>45160</v>
      </c>
      <c r="B1611" s="5">
        <f>YEAR(DIM_SEARCHDATE[[#This Row],[SearchDate]])</f>
        <v>2023</v>
      </c>
      <c r="C1611" s="5">
        <f>MONTH(DIM_SEARCHDATE[[#This Row],[SearchDate]])</f>
        <v>8</v>
      </c>
      <c r="D1611" s="5">
        <f>DAY(DIM_SEARCHDATE[[#This Row],[SearchDate]])</f>
        <v>22</v>
      </c>
      <c r="E1611" s="5">
        <f t="shared" si="25"/>
        <v>0</v>
      </c>
    </row>
    <row r="1612" spans="1:5" x14ac:dyDescent="0.2">
      <c r="A1612" s="31">
        <f>INT(DT!A1210)</f>
        <v>45161</v>
      </c>
      <c r="B1612" s="5">
        <f>YEAR(DIM_SEARCHDATE[[#This Row],[SearchDate]])</f>
        <v>2023</v>
      </c>
      <c r="C1612" s="5">
        <f>MONTH(DIM_SEARCHDATE[[#This Row],[SearchDate]])</f>
        <v>8</v>
      </c>
      <c r="D1612" s="5">
        <f>DAY(DIM_SEARCHDATE[[#This Row],[SearchDate]])</f>
        <v>23</v>
      </c>
      <c r="E1612" s="5">
        <f t="shared" si="25"/>
        <v>0</v>
      </c>
    </row>
    <row r="1613" spans="1:5" x14ac:dyDescent="0.2">
      <c r="A1613" s="31">
        <f>INT(DT!A1826)</f>
        <v>45162</v>
      </c>
      <c r="B1613" s="5">
        <f>YEAR(DIM_SEARCHDATE[[#This Row],[SearchDate]])</f>
        <v>2023</v>
      </c>
      <c r="C1613" s="5">
        <f>MONTH(DIM_SEARCHDATE[[#This Row],[SearchDate]])</f>
        <v>8</v>
      </c>
      <c r="D1613" s="5">
        <f>DAY(DIM_SEARCHDATE[[#This Row],[SearchDate]])</f>
        <v>24</v>
      </c>
      <c r="E1613" s="5">
        <f t="shared" si="25"/>
        <v>0</v>
      </c>
    </row>
    <row r="1614" spans="1:5" x14ac:dyDescent="0.2">
      <c r="A1614" s="31">
        <f>INT(DT!A1154)</f>
        <v>45164</v>
      </c>
      <c r="B1614" s="5">
        <f>YEAR(DIM_SEARCHDATE[[#This Row],[SearchDate]])</f>
        <v>2023</v>
      </c>
      <c r="C1614" s="5">
        <f>MONTH(DIM_SEARCHDATE[[#This Row],[SearchDate]])</f>
        <v>8</v>
      </c>
      <c r="D1614" s="5">
        <f>DAY(DIM_SEARCHDATE[[#This Row],[SearchDate]])</f>
        <v>26</v>
      </c>
      <c r="E1614" s="5">
        <f t="shared" si="25"/>
        <v>1</v>
      </c>
    </row>
    <row r="1615" spans="1:5" x14ac:dyDescent="0.2">
      <c r="A1615" s="31">
        <f>INT(DT!A1326)</f>
        <v>45166</v>
      </c>
      <c r="B1615" s="5">
        <f>YEAR(DIM_SEARCHDATE[[#This Row],[SearchDate]])</f>
        <v>2023</v>
      </c>
      <c r="C1615" s="5">
        <f>MONTH(DIM_SEARCHDATE[[#This Row],[SearchDate]])</f>
        <v>8</v>
      </c>
      <c r="D1615" s="5">
        <f>DAY(DIM_SEARCHDATE[[#This Row],[SearchDate]])</f>
        <v>28</v>
      </c>
      <c r="E1615" s="5">
        <f t="shared" si="25"/>
        <v>0</v>
      </c>
    </row>
    <row r="1616" spans="1:5" x14ac:dyDescent="0.2">
      <c r="A1616" s="31">
        <f>INT(DT!A1842)</f>
        <v>45167</v>
      </c>
      <c r="B1616" s="5">
        <f>YEAR(DIM_SEARCHDATE[[#This Row],[SearchDate]])</f>
        <v>2023</v>
      </c>
      <c r="C1616" s="5">
        <f>MONTH(DIM_SEARCHDATE[[#This Row],[SearchDate]])</f>
        <v>8</v>
      </c>
      <c r="D1616" s="5">
        <f>DAY(DIM_SEARCHDATE[[#This Row],[SearchDate]])</f>
        <v>29</v>
      </c>
      <c r="E1616" s="5">
        <f t="shared" si="25"/>
        <v>0</v>
      </c>
    </row>
    <row r="1617" spans="1:5" x14ac:dyDescent="0.2">
      <c r="A1617" s="31">
        <f>INT(DT!A1183)</f>
        <v>45168</v>
      </c>
      <c r="B1617" s="5">
        <f>YEAR(DIM_SEARCHDATE[[#This Row],[SearchDate]])</f>
        <v>2023</v>
      </c>
      <c r="C1617" s="5">
        <f>MONTH(DIM_SEARCHDATE[[#This Row],[SearchDate]])</f>
        <v>8</v>
      </c>
      <c r="D1617" s="5">
        <f>DAY(DIM_SEARCHDATE[[#This Row],[SearchDate]])</f>
        <v>30</v>
      </c>
      <c r="E1617" s="5">
        <f t="shared" si="25"/>
        <v>0</v>
      </c>
    </row>
    <row r="1618" spans="1:5" x14ac:dyDescent="0.2">
      <c r="A1618" s="31">
        <f>INT(DT!A1022)</f>
        <v>45170</v>
      </c>
      <c r="B1618" s="5">
        <f>YEAR(DIM_SEARCHDATE[[#This Row],[SearchDate]])</f>
        <v>2023</v>
      </c>
      <c r="C1618" s="5">
        <f>MONTH(DIM_SEARCHDATE[[#This Row],[SearchDate]])</f>
        <v>9</v>
      </c>
      <c r="D1618" s="5">
        <f>DAY(DIM_SEARCHDATE[[#This Row],[SearchDate]])</f>
        <v>1</v>
      </c>
      <c r="E1618" s="5">
        <f t="shared" si="25"/>
        <v>0</v>
      </c>
    </row>
    <row r="1619" spans="1:5" x14ac:dyDescent="0.2">
      <c r="A1619" s="31">
        <f>INT(DT!A896)</f>
        <v>45171</v>
      </c>
      <c r="B1619" s="5">
        <f>YEAR(DIM_SEARCHDATE[[#This Row],[SearchDate]])</f>
        <v>2023</v>
      </c>
      <c r="C1619" s="5">
        <f>MONTH(DIM_SEARCHDATE[[#This Row],[SearchDate]])</f>
        <v>9</v>
      </c>
      <c r="D1619" s="5">
        <f>DAY(DIM_SEARCHDATE[[#This Row],[SearchDate]])</f>
        <v>2</v>
      </c>
      <c r="E1619" s="5">
        <f t="shared" si="25"/>
        <v>1</v>
      </c>
    </row>
    <row r="1620" spans="1:5" x14ac:dyDescent="0.2">
      <c r="A1620" s="31">
        <f>INT(DT!A69)</f>
        <v>45173</v>
      </c>
      <c r="B1620" s="5">
        <f>YEAR(DIM_SEARCHDATE[[#This Row],[SearchDate]])</f>
        <v>2023</v>
      </c>
      <c r="C1620" s="5">
        <f>MONTH(DIM_SEARCHDATE[[#This Row],[SearchDate]])</f>
        <v>9</v>
      </c>
      <c r="D1620" s="5">
        <f>DAY(DIM_SEARCHDATE[[#This Row],[SearchDate]])</f>
        <v>4</v>
      </c>
      <c r="E1620" s="5">
        <f t="shared" si="25"/>
        <v>0</v>
      </c>
    </row>
    <row r="1621" spans="1:5" x14ac:dyDescent="0.2">
      <c r="A1621" s="31">
        <f>INT(DT!A1256)</f>
        <v>45174</v>
      </c>
      <c r="B1621" s="5">
        <f>YEAR(DIM_SEARCHDATE[[#This Row],[SearchDate]])</f>
        <v>2023</v>
      </c>
      <c r="C1621" s="5">
        <f>MONTH(DIM_SEARCHDATE[[#This Row],[SearchDate]])</f>
        <v>9</v>
      </c>
      <c r="D1621" s="5">
        <f>DAY(DIM_SEARCHDATE[[#This Row],[SearchDate]])</f>
        <v>5</v>
      </c>
      <c r="E1621" s="5">
        <f t="shared" si="25"/>
        <v>0</v>
      </c>
    </row>
    <row r="1622" spans="1:5" x14ac:dyDescent="0.2">
      <c r="A1622" s="31">
        <f>INT(DT!A921)</f>
        <v>45175</v>
      </c>
      <c r="B1622" s="5">
        <f>YEAR(DIM_SEARCHDATE[[#This Row],[SearchDate]])</f>
        <v>2023</v>
      </c>
      <c r="C1622" s="5">
        <f>MONTH(DIM_SEARCHDATE[[#This Row],[SearchDate]])</f>
        <v>9</v>
      </c>
      <c r="D1622" s="5">
        <f>DAY(DIM_SEARCHDATE[[#This Row],[SearchDate]])</f>
        <v>6</v>
      </c>
      <c r="E1622" s="5">
        <f t="shared" si="25"/>
        <v>0</v>
      </c>
    </row>
    <row r="1623" spans="1:5" x14ac:dyDescent="0.2">
      <c r="A1623" s="31">
        <f>INT(DT!A1448)</f>
        <v>45177</v>
      </c>
      <c r="B1623" s="5">
        <f>YEAR(DIM_SEARCHDATE[[#This Row],[SearchDate]])</f>
        <v>2023</v>
      </c>
      <c r="C1623" s="5">
        <f>MONTH(DIM_SEARCHDATE[[#This Row],[SearchDate]])</f>
        <v>9</v>
      </c>
      <c r="D1623" s="5">
        <f>DAY(DIM_SEARCHDATE[[#This Row],[SearchDate]])</f>
        <v>8</v>
      </c>
      <c r="E1623" s="5">
        <f t="shared" si="25"/>
        <v>0</v>
      </c>
    </row>
    <row r="1624" spans="1:5" x14ac:dyDescent="0.2">
      <c r="A1624" s="31">
        <f>INT(DT!A2040)</f>
        <v>45178</v>
      </c>
      <c r="B1624" s="5">
        <f>YEAR(DIM_SEARCHDATE[[#This Row],[SearchDate]])</f>
        <v>2023</v>
      </c>
      <c r="C1624" s="5">
        <f>MONTH(DIM_SEARCHDATE[[#This Row],[SearchDate]])</f>
        <v>9</v>
      </c>
      <c r="D1624" s="5">
        <f>DAY(DIM_SEARCHDATE[[#This Row],[SearchDate]])</f>
        <v>9</v>
      </c>
      <c r="E1624" s="5">
        <f t="shared" si="25"/>
        <v>1</v>
      </c>
    </row>
    <row r="1625" spans="1:5" x14ac:dyDescent="0.2">
      <c r="A1625" s="31">
        <f>INT(DT!A2800)</f>
        <v>45179</v>
      </c>
      <c r="B1625" s="5">
        <f>YEAR(DIM_SEARCHDATE[[#This Row],[SearchDate]])</f>
        <v>2023</v>
      </c>
      <c r="C1625" s="5">
        <f>MONTH(DIM_SEARCHDATE[[#This Row],[SearchDate]])</f>
        <v>9</v>
      </c>
      <c r="D1625" s="5">
        <f>DAY(DIM_SEARCHDATE[[#This Row],[SearchDate]])</f>
        <v>10</v>
      </c>
      <c r="E1625" s="5">
        <f t="shared" si="25"/>
        <v>1</v>
      </c>
    </row>
    <row r="1626" spans="1:5" x14ac:dyDescent="0.2">
      <c r="A1626" s="31">
        <f>INT(DT!A636)</f>
        <v>45180</v>
      </c>
      <c r="B1626" s="5">
        <f>YEAR(DIM_SEARCHDATE[[#This Row],[SearchDate]])</f>
        <v>2023</v>
      </c>
      <c r="C1626" s="5">
        <f>MONTH(DIM_SEARCHDATE[[#This Row],[SearchDate]])</f>
        <v>9</v>
      </c>
      <c r="D1626" s="5">
        <f>DAY(DIM_SEARCHDATE[[#This Row],[SearchDate]])</f>
        <v>11</v>
      </c>
      <c r="E1626" s="5">
        <f t="shared" si="25"/>
        <v>0</v>
      </c>
    </row>
    <row r="1627" spans="1:5" x14ac:dyDescent="0.2">
      <c r="A1627" s="31">
        <f>INT(DT!A237)</f>
        <v>45182</v>
      </c>
      <c r="B1627" s="5">
        <f>YEAR(DIM_SEARCHDATE[[#This Row],[SearchDate]])</f>
        <v>2023</v>
      </c>
      <c r="C1627" s="5">
        <f>MONTH(DIM_SEARCHDATE[[#This Row],[SearchDate]])</f>
        <v>9</v>
      </c>
      <c r="D1627" s="5">
        <f>DAY(DIM_SEARCHDATE[[#This Row],[SearchDate]])</f>
        <v>13</v>
      </c>
      <c r="E1627" s="5">
        <f t="shared" si="25"/>
        <v>0</v>
      </c>
    </row>
    <row r="1628" spans="1:5" x14ac:dyDescent="0.2">
      <c r="A1628" s="31">
        <f>INT(DT!A780)</f>
        <v>45183</v>
      </c>
      <c r="B1628" s="5">
        <f>YEAR(DIM_SEARCHDATE[[#This Row],[SearchDate]])</f>
        <v>2023</v>
      </c>
      <c r="C1628" s="5">
        <f>MONTH(DIM_SEARCHDATE[[#This Row],[SearchDate]])</f>
        <v>9</v>
      </c>
      <c r="D1628" s="5">
        <f>DAY(DIM_SEARCHDATE[[#This Row],[SearchDate]])</f>
        <v>14</v>
      </c>
      <c r="E1628" s="5">
        <f t="shared" si="25"/>
        <v>0</v>
      </c>
    </row>
    <row r="1629" spans="1:5" x14ac:dyDescent="0.2">
      <c r="A1629" s="31">
        <f>INT(DT!A2911)</f>
        <v>45184</v>
      </c>
      <c r="B1629" s="5">
        <f>YEAR(DIM_SEARCHDATE[[#This Row],[SearchDate]])</f>
        <v>2023</v>
      </c>
      <c r="C1629" s="5">
        <f>MONTH(DIM_SEARCHDATE[[#This Row],[SearchDate]])</f>
        <v>9</v>
      </c>
      <c r="D1629" s="5">
        <f>DAY(DIM_SEARCHDATE[[#This Row],[SearchDate]])</f>
        <v>15</v>
      </c>
      <c r="E1629" s="5">
        <f t="shared" si="25"/>
        <v>0</v>
      </c>
    </row>
    <row r="1630" spans="1:5" x14ac:dyDescent="0.2">
      <c r="A1630" s="31">
        <f>INT(DT!A2354)</f>
        <v>45186</v>
      </c>
      <c r="B1630" s="5">
        <f>YEAR(DIM_SEARCHDATE[[#This Row],[SearchDate]])</f>
        <v>2023</v>
      </c>
      <c r="C1630" s="5">
        <f>MONTH(DIM_SEARCHDATE[[#This Row],[SearchDate]])</f>
        <v>9</v>
      </c>
      <c r="D1630" s="5">
        <f>DAY(DIM_SEARCHDATE[[#This Row],[SearchDate]])</f>
        <v>17</v>
      </c>
      <c r="E1630" s="5">
        <f t="shared" si="25"/>
        <v>1</v>
      </c>
    </row>
    <row r="1631" spans="1:5" x14ac:dyDescent="0.2">
      <c r="A1631" s="31">
        <f>INT(DT!A376)</f>
        <v>45187</v>
      </c>
      <c r="B1631" s="5">
        <f>YEAR(DIM_SEARCHDATE[[#This Row],[SearchDate]])</f>
        <v>2023</v>
      </c>
      <c r="C1631" s="5">
        <f>MONTH(DIM_SEARCHDATE[[#This Row],[SearchDate]])</f>
        <v>9</v>
      </c>
      <c r="D1631" s="5">
        <f>DAY(DIM_SEARCHDATE[[#This Row],[SearchDate]])</f>
        <v>18</v>
      </c>
      <c r="E1631" s="5">
        <f t="shared" si="25"/>
        <v>0</v>
      </c>
    </row>
    <row r="1632" spans="1:5" x14ac:dyDescent="0.2">
      <c r="A1632" s="31">
        <f>INT(DT!A693)</f>
        <v>45188</v>
      </c>
      <c r="B1632" s="5">
        <f>YEAR(DIM_SEARCHDATE[[#This Row],[SearchDate]])</f>
        <v>2023</v>
      </c>
      <c r="C1632" s="5">
        <f>MONTH(DIM_SEARCHDATE[[#This Row],[SearchDate]])</f>
        <v>9</v>
      </c>
      <c r="D1632" s="5">
        <f>DAY(DIM_SEARCHDATE[[#This Row],[SearchDate]])</f>
        <v>19</v>
      </c>
      <c r="E1632" s="5">
        <f t="shared" si="25"/>
        <v>0</v>
      </c>
    </row>
    <row r="1633" spans="1:5" x14ac:dyDescent="0.2">
      <c r="A1633" s="31">
        <f>INT(DT!A2736)</f>
        <v>45189</v>
      </c>
      <c r="B1633" s="5">
        <f>YEAR(DIM_SEARCHDATE[[#This Row],[SearchDate]])</f>
        <v>2023</v>
      </c>
      <c r="C1633" s="5">
        <f>MONTH(DIM_SEARCHDATE[[#This Row],[SearchDate]])</f>
        <v>9</v>
      </c>
      <c r="D1633" s="5">
        <f>DAY(DIM_SEARCHDATE[[#This Row],[SearchDate]])</f>
        <v>20</v>
      </c>
      <c r="E1633" s="5">
        <f t="shared" si="25"/>
        <v>0</v>
      </c>
    </row>
    <row r="1634" spans="1:5" x14ac:dyDescent="0.2">
      <c r="A1634" s="31">
        <f>INT(DT!A1136)</f>
        <v>45190</v>
      </c>
      <c r="B1634" s="5">
        <f>YEAR(DIM_SEARCHDATE[[#This Row],[SearchDate]])</f>
        <v>2023</v>
      </c>
      <c r="C1634" s="5">
        <f>MONTH(DIM_SEARCHDATE[[#This Row],[SearchDate]])</f>
        <v>9</v>
      </c>
      <c r="D1634" s="5">
        <f>DAY(DIM_SEARCHDATE[[#This Row],[SearchDate]])</f>
        <v>21</v>
      </c>
      <c r="E1634" s="5">
        <f t="shared" si="25"/>
        <v>0</v>
      </c>
    </row>
    <row r="1635" spans="1:5" x14ac:dyDescent="0.2">
      <c r="A1635" s="31">
        <f>INT(DT!A1696)</f>
        <v>45191</v>
      </c>
      <c r="B1635" s="5">
        <f>YEAR(DIM_SEARCHDATE[[#This Row],[SearchDate]])</f>
        <v>2023</v>
      </c>
      <c r="C1635" s="5">
        <f>MONTH(DIM_SEARCHDATE[[#This Row],[SearchDate]])</f>
        <v>9</v>
      </c>
      <c r="D1635" s="5">
        <f>DAY(DIM_SEARCHDATE[[#This Row],[SearchDate]])</f>
        <v>22</v>
      </c>
      <c r="E1635" s="5">
        <f t="shared" si="25"/>
        <v>0</v>
      </c>
    </row>
    <row r="1636" spans="1:5" x14ac:dyDescent="0.2">
      <c r="A1636" s="31">
        <f>INT(DT!A595)</f>
        <v>45192</v>
      </c>
      <c r="B1636" s="5">
        <f>YEAR(DIM_SEARCHDATE[[#This Row],[SearchDate]])</f>
        <v>2023</v>
      </c>
      <c r="C1636" s="5">
        <f>MONTH(DIM_SEARCHDATE[[#This Row],[SearchDate]])</f>
        <v>9</v>
      </c>
      <c r="D1636" s="5">
        <f>DAY(DIM_SEARCHDATE[[#This Row],[SearchDate]])</f>
        <v>23</v>
      </c>
      <c r="E1636" s="5">
        <f t="shared" si="25"/>
        <v>1</v>
      </c>
    </row>
    <row r="1637" spans="1:5" x14ac:dyDescent="0.2">
      <c r="A1637" s="31">
        <f>INT(DT!A2773)</f>
        <v>45193</v>
      </c>
      <c r="B1637" s="5">
        <f>YEAR(DIM_SEARCHDATE[[#This Row],[SearchDate]])</f>
        <v>2023</v>
      </c>
      <c r="C1637" s="5">
        <f>MONTH(DIM_SEARCHDATE[[#This Row],[SearchDate]])</f>
        <v>9</v>
      </c>
      <c r="D1637" s="5">
        <f>DAY(DIM_SEARCHDATE[[#This Row],[SearchDate]])</f>
        <v>24</v>
      </c>
      <c r="E1637" s="5">
        <f t="shared" si="25"/>
        <v>1</v>
      </c>
    </row>
    <row r="1638" spans="1:5" x14ac:dyDescent="0.2">
      <c r="A1638" s="31">
        <f>INT(DT!A194)</f>
        <v>45194</v>
      </c>
      <c r="B1638" s="5">
        <f>YEAR(DIM_SEARCHDATE[[#This Row],[SearchDate]])</f>
        <v>2023</v>
      </c>
      <c r="C1638" s="5">
        <f>MONTH(DIM_SEARCHDATE[[#This Row],[SearchDate]])</f>
        <v>9</v>
      </c>
      <c r="D1638" s="5">
        <f>DAY(DIM_SEARCHDATE[[#This Row],[SearchDate]])</f>
        <v>25</v>
      </c>
      <c r="E1638" s="5">
        <f t="shared" si="25"/>
        <v>0</v>
      </c>
    </row>
    <row r="1639" spans="1:5" x14ac:dyDescent="0.2">
      <c r="A1639" s="31">
        <f>INT(DT!A1993)</f>
        <v>45195</v>
      </c>
      <c r="B1639" s="5">
        <f>YEAR(DIM_SEARCHDATE[[#This Row],[SearchDate]])</f>
        <v>2023</v>
      </c>
      <c r="C1639" s="5">
        <f>MONTH(DIM_SEARCHDATE[[#This Row],[SearchDate]])</f>
        <v>9</v>
      </c>
      <c r="D1639" s="5">
        <f>DAY(DIM_SEARCHDATE[[#This Row],[SearchDate]])</f>
        <v>26</v>
      </c>
      <c r="E1639" s="5">
        <f t="shared" si="25"/>
        <v>0</v>
      </c>
    </row>
    <row r="1640" spans="1:5" x14ac:dyDescent="0.2">
      <c r="A1640" s="31">
        <f>INT(DT!A266)</f>
        <v>45196</v>
      </c>
      <c r="B1640" s="5">
        <f>YEAR(DIM_SEARCHDATE[[#This Row],[SearchDate]])</f>
        <v>2023</v>
      </c>
      <c r="C1640" s="5">
        <f>MONTH(DIM_SEARCHDATE[[#This Row],[SearchDate]])</f>
        <v>9</v>
      </c>
      <c r="D1640" s="5">
        <f>DAY(DIM_SEARCHDATE[[#This Row],[SearchDate]])</f>
        <v>27</v>
      </c>
      <c r="E1640" s="5">
        <f t="shared" si="25"/>
        <v>0</v>
      </c>
    </row>
    <row r="1641" spans="1:5" x14ac:dyDescent="0.2">
      <c r="A1641" s="31">
        <f>INT(DT!A934)</f>
        <v>45197</v>
      </c>
      <c r="B1641" s="5">
        <f>YEAR(DIM_SEARCHDATE[[#This Row],[SearchDate]])</f>
        <v>2023</v>
      </c>
      <c r="C1641" s="5">
        <f>MONTH(DIM_SEARCHDATE[[#This Row],[SearchDate]])</f>
        <v>9</v>
      </c>
      <c r="D1641" s="5">
        <f>DAY(DIM_SEARCHDATE[[#This Row],[SearchDate]])</f>
        <v>28</v>
      </c>
      <c r="E1641" s="5">
        <f t="shared" si="25"/>
        <v>0</v>
      </c>
    </row>
    <row r="1642" spans="1:5" x14ac:dyDescent="0.2">
      <c r="A1642" s="31">
        <f>INT(DT!A2643)</f>
        <v>45198</v>
      </c>
      <c r="B1642" s="5">
        <f>YEAR(DIM_SEARCHDATE[[#This Row],[SearchDate]])</f>
        <v>2023</v>
      </c>
      <c r="C1642" s="5">
        <f>MONTH(DIM_SEARCHDATE[[#This Row],[SearchDate]])</f>
        <v>9</v>
      </c>
      <c r="D1642" s="5">
        <f>DAY(DIM_SEARCHDATE[[#This Row],[SearchDate]])</f>
        <v>29</v>
      </c>
      <c r="E1642" s="5">
        <f t="shared" si="25"/>
        <v>0</v>
      </c>
    </row>
    <row r="1643" spans="1:5" x14ac:dyDescent="0.2">
      <c r="A1643" s="31">
        <f>INT(DT!A246)</f>
        <v>45199</v>
      </c>
      <c r="B1643" s="5">
        <f>YEAR(DIM_SEARCHDATE[[#This Row],[SearchDate]])</f>
        <v>2023</v>
      </c>
      <c r="C1643" s="5">
        <f>MONTH(DIM_SEARCHDATE[[#This Row],[SearchDate]])</f>
        <v>9</v>
      </c>
      <c r="D1643" s="5">
        <f>DAY(DIM_SEARCHDATE[[#This Row],[SearchDate]])</f>
        <v>30</v>
      </c>
      <c r="E1643" s="5">
        <f t="shared" si="25"/>
        <v>1</v>
      </c>
    </row>
    <row r="1644" spans="1:5" x14ac:dyDescent="0.2">
      <c r="A1644" s="31">
        <f>INT(DT!A307)</f>
        <v>45200</v>
      </c>
      <c r="B1644" s="5">
        <f>YEAR(DIM_SEARCHDATE[[#This Row],[SearchDate]])</f>
        <v>2023</v>
      </c>
      <c r="C1644" s="5">
        <f>MONTH(DIM_SEARCHDATE[[#This Row],[SearchDate]])</f>
        <v>10</v>
      </c>
      <c r="D1644" s="5">
        <f>DAY(DIM_SEARCHDATE[[#This Row],[SearchDate]])</f>
        <v>1</v>
      </c>
      <c r="E1644" s="5">
        <f t="shared" si="25"/>
        <v>1</v>
      </c>
    </row>
    <row r="1645" spans="1:5" x14ac:dyDescent="0.2">
      <c r="A1645" s="31">
        <f>INT(DT!A2978)</f>
        <v>45201</v>
      </c>
      <c r="B1645" s="5">
        <f>YEAR(DIM_SEARCHDATE[[#This Row],[SearchDate]])</f>
        <v>2023</v>
      </c>
      <c r="C1645" s="5">
        <f>MONTH(DIM_SEARCHDATE[[#This Row],[SearchDate]])</f>
        <v>10</v>
      </c>
      <c r="D1645" s="5">
        <f>DAY(DIM_SEARCHDATE[[#This Row],[SearchDate]])</f>
        <v>2</v>
      </c>
      <c r="E1645" s="5">
        <f t="shared" si="25"/>
        <v>0</v>
      </c>
    </row>
    <row r="1646" spans="1:5" x14ac:dyDescent="0.2">
      <c r="A1646" s="31">
        <f>INT(DT!A1776)</f>
        <v>45202</v>
      </c>
      <c r="B1646" s="5">
        <f>YEAR(DIM_SEARCHDATE[[#This Row],[SearchDate]])</f>
        <v>2023</v>
      </c>
      <c r="C1646" s="5">
        <f>MONTH(DIM_SEARCHDATE[[#This Row],[SearchDate]])</f>
        <v>10</v>
      </c>
      <c r="D1646" s="5">
        <f>DAY(DIM_SEARCHDATE[[#This Row],[SearchDate]])</f>
        <v>3</v>
      </c>
      <c r="E1646" s="5">
        <f t="shared" si="25"/>
        <v>0</v>
      </c>
    </row>
    <row r="1647" spans="1:5" x14ac:dyDescent="0.2">
      <c r="A1647" s="31">
        <f>INT(DT!A349)</f>
        <v>45204</v>
      </c>
      <c r="B1647" s="5">
        <f>YEAR(DIM_SEARCHDATE[[#This Row],[SearchDate]])</f>
        <v>2023</v>
      </c>
      <c r="C1647" s="5">
        <f>MONTH(DIM_SEARCHDATE[[#This Row],[SearchDate]])</f>
        <v>10</v>
      </c>
      <c r="D1647" s="5">
        <f>DAY(DIM_SEARCHDATE[[#This Row],[SearchDate]])</f>
        <v>5</v>
      </c>
      <c r="E1647" s="5">
        <f t="shared" si="25"/>
        <v>0</v>
      </c>
    </row>
    <row r="1648" spans="1:5" x14ac:dyDescent="0.2">
      <c r="A1648" s="31">
        <f>INT(DT!A2968)</f>
        <v>45205</v>
      </c>
      <c r="B1648" s="5">
        <f>YEAR(DIM_SEARCHDATE[[#This Row],[SearchDate]])</f>
        <v>2023</v>
      </c>
      <c r="C1648" s="5">
        <f>MONTH(DIM_SEARCHDATE[[#This Row],[SearchDate]])</f>
        <v>10</v>
      </c>
      <c r="D1648" s="5">
        <f>DAY(DIM_SEARCHDATE[[#This Row],[SearchDate]])</f>
        <v>6</v>
      </c>
      <c r="E1648" s="5">
        <f t="shared" si="25"/>
        <v>0</v>
      </c>
    </row>
    <row r="1649" spans="1:5" x14ac:dyDescent="0.2">
      <c r="A1649" s="31">
        <f>INT(DT!A1127)</f>
        <v>45206</v>
      </c>
      <c r="B1649" s="5">
        <f>YEAR(DIM_SEARCHDATE[[#This Row],[SearchDate]])</f>
        <v>2023</v>
      </c>
      <c r="C1649" s="5">
        <f>MONTH(DIM_SEARCHDATE[[#This Row],[SearchDate]])</f>
        <v>10</v>
      </c>
      <c r="D1649" s="5">
        <f>DAY(DIM_SEARCHDATE[[#This Row],[SearchDate]])</f>
        <v>7</v>
      </c>
      <c r="E1649" s="5">
        <f t="shared" si="25"/>
        <v>1</v>
      </c>
    </row>
    <row r="1650" spans="1:5" x14ac:dyDescent="0.2">
      <c r="A1650" s="31">
        <f>INT(DT!A770)</f>
        <v>45207</v>
      </c>
      <c r="B1650" s="5">
        <f>YEAR(DIM_SEARCHDATE[[#This Row],[SearchDate]])</f>
        <v>2023</v>
      </c>
      <c r="C1650" s="5">
        <f>MONTH(DIM_SEARCHDATE[[#This Row],[SearchDate]])</f>
        <v>10</v>
      </c>
      <c r="D1650" s="5">
        <f>DAY(DIM_SEARCHDATE[[#This Row],[SearchDate]])</f>
        <v>8</v>
      </c>
      <c r="E1650" s="5">
        <f t="shared" si="25"/>
        <v>1</v>
      </c>
    </row>
    <row r="1651" spans="1:5" x14ac:dyDescent="0.2">
      <c r="A1651" s="31">
        <f>INT(DT!A698)</f>
        <v>45208</v>
      </c>
      <c r="B1651" s="5">
        <f>YEAR(DIM_SEARCHDATE[[#This Row],[SearchDate]])</f>
        <v>2023</v>
      </c>
      <c r="C1651" s="5">
        <f>MONTH(DIM_SEARCHDATE[[#This Row],[SearchDate]])</f>
        <v>10</v>
      </c>
      <c r="D1651" s="5">
        <f>DAY(DIM_SEARCHDATE[[#This Row],[SearchDate]])</f>
        <v>9</v>
      </c>
      <c r="E1651" s="5">
        <f t="shared" si="25"/>
        <v>0</v>
      </c>
    </row>
    <row r="1652" spans="1:5" x14ac:dyDescent="0.2">
      <c r="A1652" s="31">
        <f>INT(DT!A275)</f>
        <v>45209</v>
      </c>
      <c r="B1652" s="5">
        <f>YEAR(DIM_SEARCHDATE[[#This Row],[SearchDate]])</f>
        <v>2023</v>
      </c>
      <c r="C1652" s="5">
        <f>MONTH(DIM_SEARCHDATE[[#This Row],[SearchDate]])</f>
        <v>10</v>
      </c>
      <c r="D1652" s="5">
        <f>DAY(DIM_SEARCHDATE[[#This Row],[SearchDate]])</f>
        <v>10</v>
      </c>
      <c r="E1652" s="5">
        <f t="shared" si="25"/>
        <v>0</v>
      </c>
    </row>
    <row r="1653" spans="1:5" x14ac:dyDescent="0.2">
      <c r="A1653" s="31">
        <f>INT(DT!A1588)</f>
        <v>45210</v>
      </c>
      <c r="B1653" s="5">
        <f>YEAR(DIM_SEARCHDATE[[#This Row],[SearchDate]])</f>
        <v>2023</v>
      </c>
      <c r="C1653" s="5">
        <f>MONTH(DIM_SEARCHDATE[[#This Row],[SearchDate]])</f>
        <v>10</v>
      </c>
      <c r="D1653" s="5">
        <f>DAY(DIM_SEARCHDATE[[#This Row],[SearchDate]])</f>
        <v>11</v>
      </c>
      <c r="E1653" s="5">
        <f t="shared" si="25"/>
        <v>0</v>
      </c>
    </row>
    <row r="1654" spans="1:5" x14ac:dyDescent="0.2">
      <c r="A1654" s="31">
        <f>INT(DT!A3043)</f>
        <v>45211</v>
      </c>
      <c r="B1654" s="5">
        <f>YEAR(DIM_SEARCHDATE[[#This Row],[SearchDate]])</f>
        <v>2023</v>
      </c>
      <c r="C1654" s="5">
        <f>MONTH(DIM_SEARCHDATE[[#This Row],[SearchDate]])</f>
        <v>10</v>
      </c>
      <c r="D1654" s="5">
        <f>DAY(DIM_SEARCHDATE[[#This Row],[SearchDate]])</f>
        <v>12</v>
      </c>
      <c r="E1654" s="5">
        <f t="shared" si="25"/>
        <v>0</v>
      </c>
    </row>
    <row r="1655" spans="1:5" x14ac:dyDescent="0.2">
      <c r="A1655" s="31">
        <f>INT(DT!A915)</f>
        <v>45213</v>
      </c>
      <c r="B1655" s="5">
        <f>YEAR(DIM_SEARCHDATE[[#This Row],[SearchDate]])</f>
        <v>2023</v>
      </c>
      <c r="C1655" s="5">
        <f>MONTH(DIM_SEARCHDATE[[#This Row],[SearchDate]])</f>
        <v>10</v>
      </c>
      <c r="D1655" s="5">
        <f>DAY(DIM_SEARCHDATE[[#This Row],[SearchDate]])</f>
        <v>14</v>
      </c>
      <c r="E1655" s="5">
        <f t="shared" si="25"/>
        <v>1</v>
      </c>
    </row>
    <row r="1656" spans="1:5" x14ac:dyDescent="0.2">
      <c r="A1656" s="31">
        <f>INT(DT!A158)</f>
        <v>45214</v>
      </c>
      <c r="B1656" s="5">
        <f>YEAR(DIM_SEARCHDATE[[#This Row],[SearchDate]])</f>
        <v>2023</v>
      </c>
      <c r="C1656" s="5">
        <f>MONTH(DIM_SEARCHDATE[[#This Row],[SearchDate]])</f>
        <v>10</v>
      </c>
      <c r="D1656" s="5">
        <f>DAY(DIM_SEARCHDATE[[#This Row],[SearchDate]])</f>
        <v>15</v>
      </c>
      <c r="E1656" s="5">
        <f t="shared" si="25"/>
        <v>1</v>
      </c>
    </row>
    <row r="1657" spans="1:5" x14ac:dyDescent="0.2">
      <c r="A1657" s="31">
        <f>INT(DT!A518)</f>
        <v>45215</v>
      </c>
      <c r="B1657" s="5">
        <f>YEAR(DIM_SEARCHDATE[[#This Row],[SearchDate]])</f>
        <v>2023</v>
      </c>
      <c r="C1657" s="5">
        <f>MONTH(DIM_SEARCHDATE[[#This Row],[SearchDate]])</f>
        <v>10</v>
      </c>
      <c r="D1657" s="5">
        <f>DAY(DIM_SEARCHDATE[[#This Row],[SearchDate]])</f>
        <v>16</v>
      </c>
      <c r="E1657" s="5">
        <f t="shared" si="25"/>
        <v>0</v>
      </c>
    </row>
    <row r="1658" spans="1:5" x14ac:dyDescent="0.2">
      <c r="A1658" s="31">
        <f>INT(DT!A1765)</f>
        <v>45216</v>
      </c>
      <c r="B1658" s="5">
        <f>YEAR(DIM_SEARCHDATE[[#This Row],[SearchDate]])</f>
        <v>2023</v>
      </c>
      <c r="C1658" s="5">
        <f>MONTH(DIM_SEARCHDATE[[#This Row],[SearchDate]])</f>
        <v>10</v>
      </c>
      <c r="D1658" s="5">
        <f>DAY(DIM_SEARCHDATE[[#This Row],[SearchDate]])</f>
        <v>17</v>
      </c>
      <c r="E1658" s="5">
        <f t="shared" si="25"/>
        <v>0</v>
      </c>
    </row>
    <row r="1659" spans="1:5" x14ac:dyDescent="0.2">
      <c r="A1659" s="31">
        <f>INT(DT!A197)</f>
        <v>45217</v>
      </c>
      <c r="B1659" s="5">
        <f>YEAR(DIM_SEARCHDATE[[#This Row],[SearchDate]])</f>
        <v>2023</v>
      </c>
      <c r="C1659" s="5">
        <f>MONTH(DIM_SEARCHDATE[[#This Row],[SearchDate]])</f>
        <v>10</v>
      </c>
      <c r="D1659" s="5">
        <f>DAY(DIM_SEARCHDATE[[#This Row],[SearchDate]])</f>
        <v>18</v>
      </c>
      <c r="E1659" s="5">
        <f t="shared" si="25"/>
        <v>0</v>
      </c>
    </row>
    <row r="1660" spans="1:5" x14ac:dyDescent="0.2">
      <c r="A1660" s="31">
        <f>INT(DT!A1149)</f>
        <v>45218</v>
      </c>
      <c r="B1660" s="5">
        <f>YEAR(DIM_SEARCHDATE[[#This Row],[SearchDate]])</f>
        <v>2023</v>
      </c>
      <c r="C1660" s="5">
        <f>MONTH(DIM_SEARCHDATE[[#This Row],[SearchDate]])</f>
        <v>10</v>
      </c>
      <c r="D1660" s="5">
        <f>DAY(DIM_SEARCHDATE[[#This Row],[SearchDate]])</f>
        <v>19</v>
      </c>
      <c r="E1660" s="5">
        <f t="shared" si="25"/>
        <v>0</v>
      </c>
    </row>
    <row r="1661" spans="1:5" x14ac:dyDescent="0.2">
      <c r="A1661" s="31">
        <f>INT(DT!A1421)</f>
        <v>45219</v>
      </c>
      <c r="B1661" s="5">
        <f>YEAR(DIM_SEARCHDATE[[#This Row],[SearchDate]])</f>
        <v>2023</v>
      </c>
      <c r="C1661" s="5">
        <f>MONTH(DIM_SEARCHDATE[[#This Row],[SearchDate]])</f>
        <v>10</v>
      </c>
      <c r="D1661" s="5">
        <f>DAY(DIM_SEARCHDATE[[#This Row],[SearchDate]])</f>
        <v>20</v>
      </c>
      <c r="E1661" s="5">
        <f t="shared" si="25"/>
        <v>0</v>
      </c>
    </row>
    <row r="1662" spans="1:5" x14ac:dyDescent="0.2">
      <c r="A1662" s="31">
        <f>INT(DT!A696)</f>
        <v>45220</v>
      </c>
      <c r="B1662" s="5">
        <f>YEAR(DIM_SEARCHDATE[[#This Row],[SearchDate]])</f>
        <v>2023</v>
      </c>
      <c r="C1662" s="5">
        <f>MONTH(DIM_SEARCHDATE[[#This Row],[SearchDate]])</f>
        <v>10</v>
      </c>
      <c r="D1662" s="5">
        <f>DAY(DIM_SEARCHDATE[[#This Row],[SearchDate]])</f>
        <v>21</v>
      </c>
      <c r="E1662" s="5">
        <f t="shared" si="25"/>
        <v>1</v>
      </c>
    </row>
    <row r="1663" spans="1:5" x14ac:dyDescent="0.2">
      <c r="A1663" s="31">
        <f>INT(DT!A2747)</f>
        <v>45221</v>
      </c>
      <c r="B1663" s="5">
        <f>YEAR(DIM_SEARCHDATE[[#This Row],[SearchDate]])</f>
        <v>2023</v>
      </c>
      <c r="C1663" s="5">
        <f>MONTH(DIM_SEARCHDATE[[#This Row],[SearchDate]])</f>
        <v>10</v>
      </c>
      <c r="D1663" s="5">
        <f>DAY(DIM_SEARCHDATE[[#This Row],[SearchDate]])</f>
        <v>22</v>
      </c>
      <c r="E1663" s="5">
        <f t="shared" si="25"/>
        <v>1</v>
      </c>
    </row>
    <row r="1664" spans="1:5" x14ac:dyDescent="0.2">
      <c r="A1664" s="31">
        <f>INT(DT!A256)</f>
        <v>45222</v>
      </c>
      <c r="B1664" s="5">
        <f>YEAR(DIM_SEARCHDATE[[#This Row],[SearchDate]])</f>
        <v>2023</v>
      </c>
      <c r="C1664" s="5">
        <f>MONTH(DIM_SEARCHDATE[[#This Row],[SearchDate]])</f>
        <v>10</v>
      </c>
      <c r="D1664" s="5">
        <f>DAY(DIM_SEARCHDATE[[#This Row],[SearchDate]])</f>
        <v>23</v>
      </c>
      <c r="E1664" s="5">
        <f t="shared" si="25"/>
        <v>0</v>
      </c>
    </row>
    <row r="1665" spans="1:5" x14ac:dyDescent="0.2">
      <c r="A1665" s="31">
        <f>INT(DT!A621)</f>
        <v>45223</v>
      </c>
      <c r="B1665" s="5">
        <f>YEAR(DIM_SEARCHDATE[[#This Row],[SearchDate]])</f>
        <v>2023</v>
      </c>
      <c r="C1665" s="5">
        <f>MONTH(DIM_SEARCHDATE[[#This Row],[SearchDate]])</f>
        <v>10</v>
      </c>
      <c r="D1665" s="5">
        <f>DAY(DIM_SEARCHDATE[[#This Row],[SearchDate]])</f>
        <v>24</v>
      </c>
      <c r="E1665" s="5">
        <f t="shared" si="25"/>
        <v>0</v>
      </c>
    </row>
    <row r="1666" spans="1:5" x14ac:dyDescent="0.2">
      <c r="A1666" s="31">
        <f>INT(DT!A346)</f>
        <v>45225</v>
      </c>
      <c r="B1666" s="5">
        <f>YEAR(DIM_SEARCHDATE[[#This Row],[SearchDate]])</f>
        <v>2023</v>
      </c>
      <c r="C1666" s="5">
        <f>MONTH(DIM_SEARCHDATE[[#This Row],[SearchDate]])</f>
        <v>10</v>
      </c>
      <c r="D1666" s="5">
        <f>DAY(DIM_SEARCHDATE[[#This Row],[SearchDate]])</f>
        <v>26</v>
      </c>
      <c r="E1666" s="5">
        <f t="shared" ref="E1666:E1729" si="26">IF(WEEKDAY(A1666, 2) &gt; 5, 1, 0)</f>
        <v>0</v>
      </c>
    </row>
    <row r="1667" spans="1:5" x14ac:dyDescent="0.2">
      <c r="A1667" s="31">
        <f>INT(DT!A2701)</f>
        <v>45226</v>
      </c>
      <c r="B1667" s="5">
        <f>YEAR(DIM_SEARCHDATE[[#This Row],[SearchDate]])</f>
        <v>2023</v>
      </c>
      <c r="C1667" s="5">
        <f>MONTH(DIM_SEARCHDATE[[#This Row],[SearchDate]])</f>
        <v>10</v>
      </c>
      <c r="D1667" s="5">
        <f>DAY(DIM_SEARCHDATE[[#This Row],[SearchDate]])</f>
        <v>27</v>
      </c>
      <c r="E1667" s="5">
        <f t="shared" si="26"/>
        <v>0</v>
      </c>
    </row>
    <row r="1668" spans="1:5" x14ac:dyDescent="0.2">
      <c r="A1668" s="31">
        <f>INT(DT!A3041)</f>
        <v>45227</v>
      </c>
      <c r="B1668" s="5">
        <f>YEAR(DIM_SEARCHDATE[[#This Row],[SearchDate]])</f>
        <v>2023</v>
      </c>
      <c r="C1668" s="5">
        <f>MONTH(DIM_SEARCHDATE[[#This Row],[SearchDate]])</f>
        <v>10</v>
      </c>
      <c r="D1668" s="5">
        <f>DAY(DIM_SEARCHDATE[[#This Row],[SearchDate]])</f>
        <v>28</v>
      </c>
      <c r="E1668" s="5">
        <f t="shared" si="26"/>
        <v>1</v>
      </c>
    </row>
    <row r="1669" spans="1:5" x14ac:dyDescent="0.2">
      <c r="A1669" s="31">
        <f>INT(DT!A1989)</f>
        <v>45228</v>
      </c>
      <c r="B1669" s="5">
        <f>YEAR(DIM_SEARCHDATE[[#This Row],[SearchDate]])</f>
        <v>2023</v>
      </c>
      <c r="C1669" s="5">
        <f>MONTH(DIM_SEARCHDATE[[#This Row],[SearchDate]])</f>
        <v>10</v>
      </c>
      <c r="D1669" s="5">
        <f>DAY(DIM_SEARCHDATE[[#This Row],[SearchDate]])</f>
        <v>29</v>
      </c>
      <c r="E1669" s="5">
        <f t="shared" si="26"/>
        <v>1</v>
      </c>
    </row>
    <row r="1670" spans="1:5" x14ac:dyDescent="0.2">
      <c r="A1670" s="31">
        <f>INT(DT!A1215)</f>
        <v>45229</v>
      </c>
      <c r="B1670" s="5">
        <f>YEAR(DIM_SEARCHDATE[[#This Row],[SearchDate]])</f>
        <v>2023</v>
      </c>
      <c r="C1670" s="5">
        <f>MONTH(DIM_SEARCHDATE[[#This Row],[SearchDate]])</f>
        <v>10</v>
      </c>
      <c r="D1670" s="5">
        <f>DAY(DIM_SEARCHDATE[[#This Row],[SearchDate]])</f>
        <v>30</v>
      </c>
      <c r="E1670" s="5">
        <f t="shared" si="26"/>
        <v>0</v>
      </c>
    </row>
    <row r="1671" spans="1:5" x14ac:dyDescent="0.2">
      <c r="A1671" s="31">
        <f>INT(DT!A52)</f>
        <v>45230</v>
      </c>
      <c r="B1671" s="5">
        <f>YEAR(DIM_SEARCHDATE[[#This Row],[SearchDate]])</f>
        <v>2023</v>
      </c>
      <c r="C1671" s="5">
        <f>MONTH(DIM_SEARCHDATE[[#This Row],[SearchDate]])</f>
        <v>10</v>
      </c>
      <c r="D1671" s="5">
        <f>DAY(DIM_SEARCHDATE[[#This Row],[SearchDate]])</f>
        <v>31</v>
      </c>
      <c r="E1671" s="5">
        <f t="shared" si="26"/>
        <v>0</v>
      </c>
    </row>
    <row r="1672" spans="1:5" x14ac:dyDescent="0.2">
      <c r="A1672" s="31">
        <f>INT(DT!A2678)</f>
        <v>45232</v>
      </c>
      <c r="B1672" s="5">
        <f>YEAR(DIM_SEARCHDATE[[#This Row],[SearchDate]])</f>
        <v>2023</v>
      </c>
      <c r="C1672" s="5">
        <f>MONTH(DIM_SEARCHDATE[[#This Row],[SearchDate]])</f>
        <v>11</v>
      </c>
      <c r="D1672" s="5">
        <f>DAY(DIM_SEARCHDATE[[#This Row],[SearchDate]])</f>
        <v>2</v>
      </c>
      <c r="E1672" s="5">
        <f t="shared" si="26"/>
        <v>0</v>
      </c>
    </row>
    <row r="1673" spans="1:5" x14ac:dyDescent="0.2">
      <c r="A1673" s="31">
        <f>INT(DT!A2209)</f>
        <v>45233</v>
      </c>
      <c r="B1673" s="5">
        <f>YEAR(DIM_SEARCHDATE[[#This Row],[SearchDate]])</f>
        <v>2023</v>
      </c>
      <c r="C1673" s="5">
        <f>MONTH(DIM_SEARCHDATE[[#This Row],[SearchDate]])</f>
        <v>11</v>
      </c>
      <c r="D1673" s="5">
        <f>DAY(DIM_SEARCHDATE[[#This Row],[SearchDate]])</f>
        <v>3</v>
      </c>
      <c r="E1673" s="5">
        <f t="shared" si="26"/>
        <v>0</v>
      </c>
    </row>
    <row r="1674" spans="1:5" x14ac:dyDescent="0.2">
      <c r="A1674" s="31">
        <f>INT(DT!A201)</f>
        <v>45235</v>
      </c>
      <c r="B1674" s="5">
        <f>YEAR(DIM_SEARCHDATE[[#This Row],[SearchDate]])</f>
        <v>2023</v>
      </c>
      <c r="C1674" s="5">
        <f>MONTH(DIM_SEARCHDATE[[#This Row],[SearchDate]])</f>
        <v>11</v>
      </c>
      <c r="D1674" s="5">
        <f>DAY(DIM_SEARCHDATE[[#This Row],[SearchDate]])</f>
        <v>5</v>
      </c>
      <c r="E1674" s="5">
        <f t="shared" si="26"/>
        <v>1</v>
      </c>
    </row>
    <row r="1675" spans="1:5" x14ac:dyDescent="0.2">
      <c r="A1675" s="31">
        <f>INT(DT!A886)</f>
        <v>45236</v>
      </c>
      <c r="B1675" s="5">
        <f>YEAR(DIM_SEARCHDATE[[#This Row],[SearchDate]])</f>
        <v>2023</v>
      </c>
      <c r="C1675" s="5">
        <f>MONTH(DIM_SEARCHDATE[[#This Row],[SearchDate]])</f>
        <v>11</v>
      </c>
      <c r="D1675" s="5">
        <f>DAY(DIM_SEARCHDATE[[#This Row],[SearchDate]])</f>
        <v>6</v>
      </c>
      <c r="E1675" s="5">
        <f t="shared" si="26"/>
        <v>0</v>
      </c>
    </row>
    <row r="1676" spans="1:5" x14ac:dyDescent="0.2">
      <c r="A1676" s="31">
        <f>INT(DT!A3061)</f>
        <v>45238</v>
      </c>
      <c r="B1676" s="5">
        <f>YEAR(DIM_SEARCHDATE[[#This Row],[SearchDate]])</f>
        <v>2023</v>
      </c>
      <c r="C1676" s="5">
        <f>MONTH(DIM_SEARCHDATE[[#This Row],[SearchDate]])</f>
        <v>11</v>
      </c>
      <c r="D1676" s="5">
        <f>DAY(DIM_SEARCHDATE[[#This Row],[SearchDate]])</f>
        <v>8</v>
      </c>
      <c r="E1676" s="5">
        <f t="shared" si="26"/>
        <v>0</v>
      </c>
    </row>
    <row r="1677" spans="1:5" x14ac:dyDescent="0.2">
      <c r="A1677" s="31">
        <f>INT(DT!A2927)</f>
        <v>45239</v>
      </c>
      <c r="B1677" s="5">
        <f>YEAR(DIM_SEARCHDATE[[#This Row],[SearchDate]])</f>
        <v>2023</v>
      </c>
      <c r="C1677" s="5">
        <f>MONTH(DIM_SEARCHDATE[[#This Row],[SearchDate]])</f>
        <v>11</v>
      </c>
      <c r="D1677" s="5">
        <f>DAY(DIM_SEARCHDATE[[#This Row],[SearchDate]])</f>
        <v>9</v>
      </c>
      <c r="E1677" s="5">
        <f t="shared" si="26"/>
        <v>0</v>
      </c>
    </row>
    <row r="1678" spans="1:5" x14ac:dyDescent="0.2">
      <c r="A1678" s="31">
        <f>INT(DT!A500)</f>
        <v>45240</v>
      </c>
      <c r="B1678" s="5">
        <f>YEAR(DIM_SEARCHDATE[[#This Row],[SearchDate]])</f>
        <v>2023</v>
      </c>
      <c r="C1678" s="5">
        <f>MONTH(DIM_SEARCHDATE[[#This Row],[SearchDate]])</f>
        <v>11</v>
      </c>
      <c r="D1678" s="5">
        <f>DAY(DIM_SEARCHDATE[[#This Row],[SearchDate]])</f>
        <v>10</v>
      </c>
      <c r="E1678" s="5">
        <f t="shared" si="26"/>
        <v>0</v>
      </c>
    </row>
    <row r="1679" spans="1:5" x14ac:dyDescent="0.2">
      <c r="A1679" s="31">
        <f>INT(DT!A834)</f>
        <v>45242</v>
      </c>
      <c r="B1679" s="5">
        <f>YEAR(DIM_SEARCHDATE[[#This Row],[SearchDate]])</f>
        <v>2023</v>
      </c>
      <c r="C1679" s="5">
        <f>MONTH(DIM_SEARCHDATE[[#This Row],[SearchDate]])</f>
        <v>11</v>
      </c>
      <c r="D1679" s="5">
        <f>DAY(DIM_SEARCHDATE[[#This Row],[SearchDate]])</f>
        <v>12</v>
      </c>
      <c r="E1679" s="5">
        <f t="shared" si="26"/>
        <v>1</v>
      </c>
    </row>
    <row r="1680" spans="1:5" x14ac:dyDescent="0.2">
      <c r="A1680" s="31">
        <f>INT(DT!A342)</f>
        <v>45243</v>
      </c>
      <c r="B1680" s="5">
        <f>YEAR(DIM_SEARCHDATE[[#This Row],[SearchDate]])</f>
        <v>2023</v>
      </c>
      <c r="C1680" s="5">
        <f>MONTH(DIM_SEARCHDATE[[#This Row],[SearchDate]])</f>
        <v>11</v>
      </c>
      <c r="D1680" s="5">
        <f>DAY(DIM_SEARCHDATE[[#This Row],[SearchDate]])</f>
        <v>13</v>
      </c>
      <c r="E1680" s="5">
        <f t="shared" si="26"/>
        <v>0</v>
      </c>
    </row>
    <row r="1681" spans="1:5" x14ac:dyDescent="0.2">
      <c r="A1681" s="31">
        <f>INT(DT!A941)</f>
        <v>45244</v>
      </c>
      <c r="B1681" s="5">
        <f>YEAR(DIM_SEARCHDATE[[#This Row],[SearchDate]])</f>
        <v>2023</v>
      </c>
      <c r="C1681" s="5">
        <f>MONTH(DIM_SEARCHDATE[[#This Row],[SearchDate]])</f>
        <v>11</v>
      </c>
      <c r="D1681" s="5">
        <f>DAY(DIM_SEARCHDATE[[#This Row],[SearchDate]])</f>
        <v>14</v>
      </c>
      <c r="E1681" s="5">
        <f t="shared" si="26"/>
        <v>0</v>
      </c>
    </row>
    <row r="1682" spans="1:5" x14ac:dyDescent="0.2">
      <c r="A1682" s="31">
        <f>INT(DT!A3182)</f>
        <v>45245</v>
      </c>
      <c r="B1682" s="5">
        <f>YEAR(DIM_SEARCHDATE[[#This Row],[SearchDate]])</f>
        <v>2023</v>
      </c>
      <c r="C1682" s="5">
        <f>MONTH(DIM_SEARCHDATE[[#This Row],[SearchDate]])</f>
        <v>11</v>
      </c>
      <c r="D1682" s="5">
        <f>DAY(DIM_SEARCHDATE[[#This Row],[SearchDate]])</f>
        <v>15</v>
      </c>
      <c r="E1682" s="5">
        <f t="shared" si="26"/>
        <v>0</v>
      </c>
    </row>
    <row r="1683" spans="1:5" x14ac:dyDescent="0.2">
      <c r="A1683" s="31">
        <f>INT(DT!A840)</f>
        <v>45246</v>
      </c>
      <c r="B1683" s="5">
        <f>YEAR(DIM_SEARCHDATE[[#This Row],[SearchDate]])</f>
        <v>2023</v>
      </c>
      <c r="C1683" s="5">
        <f>MONTH(DIM_SEARCHDATE[[#This Row],[SearchDate]])</f>
        <v>11</v>
      </c>
      <c r="D1683" s="5">
        <f>DAY(DIM_SEARCHDATE[[#This Row],[SearchDate]])</f>
        <v>16</v>
      </c>
      <c r="E1683" s="5">
        <f t="shared" si="26"/>
        <v>0</v>
      </c>
    </row>
    <row r="1684" spans="1:5" x14ac:dyDescent="0.2">
      <c r="A1684" s="31">
        <f>INT(DT!A677)</f>
        <v>45247</v>
      </c>
      <c r="B1684" s="5">
        <f>YEAR(DIM_SEARCHDATE[[#This Row],[SearchDate]])</f>
        <v>2023</v>
      </c>
      <c r="C1684" s="5">
        <f>MONTH(DIM_SEARCHDATE[[#This Row],[SearchDate]])</f>
        <v>11</v>
      </c>
      <c r="D1684" s="5">
        <f>DAY(DIM_SEARCHDATE[[#This Row],[SearchDate]])</f>
        <v>17</v>
      </c>
      <c r="E1684" s="5">
        <f t="shared" si="26"/>
        <v>0</v>
      </c>
    </row>
    <row r="1685" spans="1:5" x14ac:dyDescent="0.2">
      <c r="A1685" s="31">
        <f>INT(DT!A1437)</f>
        <v>45248</v>
      </c>
      <c r="B1685" s="5">
        <f>YEAR(DIM_SEARCHDATE[[#This Row],[SearchDate]])</f>
        <v>2023</v>
      </c>
      <c r="C1685" s="5">
        <f>MONTH(DIM_SEARCHDATE[[#This Row],[SearchDate]])</f>
        <v>11</v>
      </c>
      <c r="D1685" s="5">
        <f>DAY(DIM_SEARCHDATE[[#This Row],[SearchDate]])</f>
        <v>18</v>
      </c>
      <c r="E1685" s="5">
        <f t="shared" si="26"/>
        <v>1</v>
      </c>
    </row>
    <row r="1686" spans="1:5" x14ac:dyDescent="0.2">
      <c r="A1686" s="31">
        <f>INT(DT!A357)</f>
        <v>45249</v>
      </c>
      <c r="B1686" s="5">
        <f>YEAR(DIM_SEARCHDATE[[#This Row],[SearchDate]])</f>
        <v>2023</v>
      </c>
      <c r="C1686" s="5">
        <f>MONTH(DIM_SEARCHDATE[[#This Row],[SearchDate]])</f>
        <v>11</v>
      </c>
      <c r="D1686" s="5">
        <f>DAY(DIM_SEARCHDATE[[#This Row],[SearchDate]])</f>
        <v>19</v>
      </c>
      <c r="E1686" s="5">
        <f t="shared" si="26"/>
        <v>1</v>
      </c>
    </row>
    <row r="1687" spans="1:5" x14ac:dyDescent="0.2">
      <c r="A1687" s="31">
        <f>INT(DT!A1574)</f>
        <v>45250</v>
      </c>
      <c r="B1687" s="5">
        <f>YEAR(DIM_SEARCHDATE[[#This Row],[SearchDate]])</f>
        <v>2023</v>
      </c>
      <c r="C1687" s="5">
        <f>MONTH(DIM_SEARCHDATE[[#This Row],[SearchDate]])</f>
        <v>11</v>
      </c>
      <c r="D1687" s="5">
        <f>DAY(DIM_SEARCHDATE[[#This Row],[SearchDate]])</f>
        <v>20</v>
      </c>
      <c r="E1687" s="5">
        <f t="shared" si="26"/>
        <v>0</v>
      </c>
    </row>
    <row r="1688" spans="1:5" x14ac:dyDescent="0.2">
      <c r="A1688" s="31">
        <f>INT(DT!A2632)</f>
        <v>45251</v>
      </c>
      <c r="B1688" s="5">
        <f>YEAR(DIM_SEARCHDATE[[#This Row],[SearchDate]])</f>
        <v>2023</v>
      </c>
      <c r="C1688" s="5">
        <f>MONTH(DIM_SEARCHDATE[[#This Row],[SearchDate]])</f>
        <v>11</v>
      </c>
      <c r="D1688" s="5">
        <f>DAY(DIM_SEARCHDATE[[#This Row],[SearchDate]])</f>
        <v>21</v>
      </c>
      <c r="E1688" s="5">
        <f t="shared" si="26"/>
        <v>0</v>
      </c>
    </row>
    <row r="1689" spans="1:5" x14ac:dyDescent="0.2">
      <c r="A1689" s="31">
        <f>INT(DT!A3090)</f>
        <v>45252</v>
      </c>
      <c r="B1689" s="5">
        <f>YEAR(DIM_SEARCHDATE[[#This Row],[SearchDate]])</f>
        <v>2023</v>
      </c>
      <c r="C1689" s="5">
        <f>MONTH(DIM_SEARCHDATE[[#This Row],[SearchDate]])</f>
        <v>11</v>
      </c>
      <c r="D1689" s="5">
        <f>DAY(DIM_SEARCHDATE[[#This Row],[SearchDate]])</f>
        <v>22</v>
      </c>
      <c r="E1689" s="5">
        <f t="shared" si="26"/>
        <v>0</v>
      </c>
    </row>
    <row r="1690" spans="1:5" x14ac:dyDescent="0.2">
      <c r="A1690" s="31">
        <f>INT(DT!A1435)</f>
        <v>45253</v>
      </c>
      <c r="B1690" s="5">
        <f>YEAR(DIM_SEARCHDATE[[#This Row],[SearchDate]])</f>
        <v>2023</v>
      </c>
      <c r="C1690" s="5">
        <f>MONTH(DIM_SEARCHDATE[[#This Row],[SearchDate]])</f>
        <v>11</v>
      </c>
      <c r="D1690" s="5">
        <f>DAY(DIM_SEARCHDATE[[#This Row],[SearchDate]])</f>
        <v>23</v>
      </c>
      <c r="E1690" s="5">
        <f t="shared" si="26"/>
        <v>0</v>
      </c>
    </row>
    <row r="1691" spans="1:5" x14ac:dyDescent="0.2">
      <c r="A1691" s="31">
        <f>INT(DT!A1036)</f>
        <v>45254</v>
      </c>
      <c r="B1691" s="5">
        <f>YEAR(DIM_SEARCHDATE[[#This Row],[SearchDate]])</f>
        <v>2023</v>
      </c>
      <c r="C1691" s="5">
        <f>MONTH(DIM_SEARCHDATE[[#This Row],[SearchDate]])</f>
        <v>11</v>
      </c>
      <c r="D1691" s="5">
        <f>DAY(DIM_SEARCHDATE[[#This Row],[SearchDate]])</f>
        <v>24</v>
      </c>
      <c r="E1691" s="5">
        <f t="shared" si="26"/>
        <v>0</v>
      </c>
    </row>
    <row r="1692" spans="1:5" x14ac:dyDescent="0.2">
      <c r="A1692" s="31">
        <f>INT(DT!A1408)</f>
        <v>45255</v>
      </c>
      <c r="B1692" s="5">
        <f>YEAR(DIM_SEARCHDATE[[#This Row],[SearchDate]])</f>
        <v>2023</v>
      </c>
      <c r="C1692" s="5">
        <f>MONTH(DIM_SEARCHDATE[[#This Row],[SearchDate]])</f>
        <v>11</v>
      </c>
      <c r="D1692" s="5">
        <f>DAY(DIM_SEARCHDATE[[#This Row],[SearchDate]])</f>
        <v>25</v>
      </c>
      <c r="E1692" s="5">
        <f t="shared" si="26"/>
        <v>1</v>
      </c>
    </row>
    <row r="1693" spans="1:5" x14ac:dyDescent="0.2">
      <c r="A1693" s="31">
        <f>INT(DT!A899)</f>
        <v>45256</v>
      </c>
      <c r="B1693" s="5">
        <f>YEAR(DIM_SEARCHDATE[[#This Row],[SearchDate]])</f>
        <v>2023</v>
      </c>
      <c r="C1693" s="5">
        <f>MONTH(DIM_SEARCHDATE[[#This Row],[SearchDate]])</f>
        <v>11</v>
      </c>
      <c r="D1693" s="5">
        <f>DAY(DIM_SEARCHDATE[[#This Row],[SearchDate]])</f>
        <v>26</v>
      </c>
      <c r="E1693" s="5">
        <f t="shared" si="26"/>
        <v>1</v>
      </c>
    </row>
    <row r="1694" spans="1:5" x14ac:dyDescent="0.2">
      <c r="A1694" s="31">
        <f>INT(DT!A623)</f>
        <v>45257</v>
      </c>
      <c r="B1694" s="5">
        <f>YEAR(DIM_SEARCHDATE[[#This Row],[SearchDate]])</f>
        <v>2023</v>
      </c>
      <c r="C1694" s="5">
        <f>MONTH(DIM_SEARCHDATE[[#This Row],[SearchDate]])</f>
        <v>11</v>
      </c>
      <c r="D1694" s="5">
        <f>DAY(DIM_SEARCHDATE[[#This Row],[SearchDate]])</f>
        <v>27</v>
      </c>
      <c r="E1694" s="5">
        <f t="shared" si="26"/>
        <v>0</v>
      </c>
    </row>
    <row r="1695" spans="1:5" x14ac:dyDescent="0.2">
      <c r="A1695" s="31">
        <f>INT(DT!A323)</f>
        <v>45258</v>
      </c>
      <c r="B1695" s="5">
        <f>YEAR(DIM_SEARCHDATE[[#This Row],[SearchDate]])</f>
        <v>2023</v>
      </c>
      <c r="C1695" s="5">
        <f>MONTH(DIM_SEARCHDATE[[#This Row],[SearchDate]])</f>
        <v>11</v>
      </c>
      <c r="D1695" s="5">
        <f>DAY(DIM_SEARCHDATE[[#This Row],[SearchDate]])</f>
        <v>28</v>
      </c>
      <c r="E1695" s="5">
        <f t="shared" si="26"/>
        <v>0</v>
      </c>
    </row>
    <row r="1696" spans="1:5" x14ac:dyDescent="0.2">
      <c r="A1696" s="31">
        <f>INT(DT!A1146)</f>
        <v>45260</v>
      </c>
      <c r="B1696" s="5">
        <f>YEAR(DIM_SEARCHDATE[[#This Row],[SearchDate]])</f>
        <v>2023</v>
      </c>
      <c r="C1696" s="5">
        <f>MONTH(DIM_SEARCHDATE[[#This Row],[SearchDate]])</f>
        <v>11</v>
      </c>
      <c r="D1696" s="5">
        <f>DAY(DIM_SEARCHDATE[[#This Row],[SearchDate]])</f>
        <v>30</v>
      </c>
      <c r="E1696" s="5">
        <f t="shared" si="26"/>
        <v>0</v>
      </c>
    </row>
    <row r="1697" spans="1:5" x14ac:dyDescent="0.2">
      <c r="A1697" s="31">
        <f>INT(DT!A1428)</f>
        <v>45262</v>
      </c>
      <c r="B1697" s="5">
        <f>YEAR(DIM_SEARCHDATE[[#This Row],[SearchDate]])</f>
        <v>2023</v>
      </c>
      <c r="C1697" s="5">
        <f>MONTH(DIM_SEARCHDATE[[#This Row],[SearchDate]])</f>
        <v>12</v>
      </c>
      <c r="D1697" s="5">
        <f>DAY(DIM_SEARCHDATE[[#This Row],[SearchDate]])</f>
        <v>2</v>
      </c>
      <c r="E1697" s="5">
        <f t="shared" si="26"/>
        <v>1</v>
      </c>
    </row>
    <row r="1698" spans="1:5" x14ac:dyDescent="0.2">
      <c r="A1698" s="31">
        <f>INT(DT!A1051)</f>
        <v>45263</v>
      </c>
      <c r="B1698" s="5">
        <f>YEAR(DIM_SEARCHDATE[[#This Row],[SearchDate]])</f>
        <v>2023</v>
      </c>
      <c r="C1698" s="5">
        <f>MONTH(DIM_SEARCHDATE[[#This Row],[SearchDate]])</f>
        <v>12</v>
      </c>
      <c r="D1698" s="5">
        <f>DAY(DIM_SEARCHDATE[[#This Row],[SearchDate]])</f>
        <v>3</v>
      </c>
      <c r="E1698" s="5">
        <f t="shared" si="26"/>
        <v>1</v>
      </c>
    </row>
    <row r="1699" spans="1:5" x14ac:dyDescent="0.2">
      <c r="A1699" s="31">
        <f>INT(DT!A331)</f>
        <v>45264</v>
      </c>
      <c r="B1699" s="5">
        <f>YEAR(DIM_SEARCHDATE[[#This Row],[SearchDate]])</f>
        <v>2023</v>
      </c>
      <c r="C1699" s="5">
        <f>MONTH(DIM_SEARCHDATE[[#This Row],[SearchDate]])</f>
        <v>12</v>
      </c>
      <c r="D1699" s="5">
        <f>DAY(DIM_SEARCHDATE[[#This Row],[SearchDate]])</f>
        <v>4</v>
      </c>
      <c r="E1699" s="5">
        <f t="shared" si="26"/>
        <v>0</v>
      </c>
    </row>
    <row r="1700" spans="1:5" x14ac:dyDescent="0.2">
      <c r="A1700" s="31">
        <f>INT(DT!A2079)</f>
        <v>45265</v>
      </c>
      <c r="B1700" s="5">
        <f>YEAR(DIM_SEARCHDATE[[#This Row],[SearchDate]])</f>
        <v>2023</v>
      </c>
      <c r="C1700" s="5">
        <f>MONTH(DIM_SEARCHDATE[[#This Row],[SearchDate]])</f>
        <v>12</v>
      </c>
      <c r="D1700" s="5">
        <f>DAY(DIM_SEARCHDATE[[#This Row],[SearchDate]])</f>
        <v>5</v>
      </c>
      <c r="E1700" s="5">
        <f t="shared" si="26"/>
        <v>0</v>
      </c>
    </row>
    <row r="1701" spans="1:5" x14ac:dyDescent="0.2">
      <c r="A1701" s="31">
        <f>INT(DT!A1388)</f>
        <v>45266</v>
      </c>
      <c r="B1701" s="5">
        <f>YEAR(DIM_SEARCHDATE[[#This Row],[SearchDate]])</f>
        <v>2023</v>
      </c>
      <c r="C1701" s="5">
        <f>MONTH(DIM_SEARCHDATE[[#This Row],[SearchDate]])</f>
        <v>12</v>
      </c>
      <c r="D1701" s="5">
        <f>DAY(DIM_SEARCHDATE[[#This Row],[SearchDate]])</f>
        <v>6</v>
      </c>
      <c r="E1701" s="5">
        <f t="shared" si="26"/>
        <v>0</v>
      </c>
    </row>
    <row r="1702" spans="1:5" x14ac:dyDescent="0.2">
      <c r="A1702" s="31">
        <f>INT(DT!A670)</f>
        <v>45267</v>
      </c>
      <c r="B1702" s="5">
        <f>YEAR(DIM_SEARCHDATE[[#This Row],[SearchDate]])</f>
        <v>2023</v>
      </c>
      <c r="C1702" s="5">
        <f>MONTH(DIM_SEARCHDATE[[#This Row],[SearchDate]])</f>
        <v>12</v>
      </c>
      <c r="D1702" s="5">
        <f>DAY(DIM_SEARCHDATE[[#This Row],[SearchDate]])</f>
        <v>7</v>
      </c>
      <c r="E1702" s="5">
        <f t="shared" si="26"/>
        <v>0</v>
      </c>
    </row>
    <row r="1703" spans="1:5" x14ac:dyDescent="0.2">
      <c r="A1703" s="31">
        <f>INT(DT!A2245)</f>
        <v>45268</v>
      </c>
      <c r="B1703" s="5">
        <f>YEAR(DIM_SEARCHDATE[[#This Row],[SearchDate]])</f>
        <v>2023</v>
      </c>
      <c r="C1703" s="5">
        <f>MONTH(DIM_SEARCHDATE[[#This Row],[SearchDate]])</f>
        <v>12</v>
      </c>
      <c r="D1703" s="5">
        <f>DAY(DIM_SEARCHDATE[[#This Row],[SearchDate]])</f>
        <v>8</v>
      </c>
      <c r="E1703" s="5">
        <f t="shared" si="26"/>
        <v>0</v>
      </c>
    </row>
    <row r="1704" spans="1:5" x14ac:dyDescent="0.2">
      <c r="A1704" s="31">
        <f>INT(DT!A213)</f>
        <v>45269</v>
      </c>
      <c r="B1704" s="5">
        <f>YEAR(DIM_SEARCHDATE[[#This Row],[SearchDate]])</f>
        <v>2023</v>
      </c>
      <c r="C1704" s="5">
        <f>MONTH(DIM_SEARCHDATE[[#This Row],[SearchDate]])</f>
        <v>12</v>
      </c>
      <c r="D1704" s="5">
        <f>DAY(DIM_SEARCHDATE[[#This Row],[SearchDate]])</f>
        <v>9</v>
      </c>
      <c r="E1704" s="5">
        <f t="shared" si="26"/>
        <v>1</v>
      </c>
    </row>
    <row r="1705" spans="1:5" x14ac:dyDescent="0.2">
      <c r="A1705" s="31">
        <f>INT(DT!A62)</f>
        <v>45270</v>
      </c>
      <c r="B1705" s="5">
        <f>YEAR(DIM_SEARCHDATE[[#This Row],[SearchDate]])</f>
        <v>2023</v>
      </c>
      <c r="C1705" s="5">
        <f>MONTH(DIM_SEARCHDATE[[#This Row],[SearchDate]])</f>
        <v>12</v>
      </c>
      <c r="D1705" s="5">
        <f>DAY(DIM_SEARCHDATE[[#This Row],[SearchDate]])</f>
        <v>10</v>
      </c>
      <c r="E1705" s="5">
        <f t="shared" si="26"/>
        <v>1</v>
      </c>
    </row>
    <row r="1706" spans="1:5" x14ac:dyDescent="0.2">
      <c r="A1706" s="31">
        <f>INT(DT!A157)</f>
        <v>45272</v>
      </c>
      <c r="B1706" s="5">
        <f>YEAR(DIM_SEARCHDATE[[#This Row],[SearchDate]])</f>
        <v>2023</v>
      </c>
      <c r="C1706" s="5">
        <f>MONTH(DIM_SEARCHDATE[[#This Row],[SearchDate]])</f>
        <v>12</v>
      </c>
      <c r="D1706" s="5">
        <f>DAY(DIM_SEARCHDATE[[#This Row],[SearchDate]])</f>
        <v>12</v>
      </c>
      <c r="E1706" s="5">
        <f t="shared" si="26"/>
        <v>0</v>
      </c>
    </row>
    <row r="1707" spans="1:5" x14ac:dyDescent="0.2">
      <c r="A1707" s="31">
        <f>INT(DT!A1273)</f>
        <v>45273</v>
      </c>
      <c r="B1707" s="5">
        <f>YEAR(DIM_SEARCHDATE[[#This Row],[SearchDate]])</f>
        <v>2023</v>
      </c>
      <c r="C1707" s="5">
        <f>MONTH(DIM_SEARCHDATE[[#This Row],[SearchDate]])</f>
        <v>12</v>
      </c>
      <c r="D1707" s="5">
        <f>DAY(DIM_SEARCHDATE[[#This Row],[SearchDate]])</f>
        <v>13</v>
      </c>
      <c r="E1707" s="5">
        <f t="shared" si="26"/>
        <v>0</v>
      </c>
    </row>
    <row r="1708" spans="1:5" x14ac:dyDescent="0.2">
      <c r="A1708" s="31">
        <f>INT(DT!A84)</f>
        <v>45275</v>
      </c>
      <c r="B1708" s="5">
        <f>YEAR(DIM_SEARCHDATE[[#This Row],[SearchDate]])</f>
        <v>2023</v>
      </c>
      <c r="C1708" s="5">
        <f>MONTH(DIM_SEARCHDATE[[#This Row],[SearchDate]])</f>
        <v>12</v>
      </c>
      <c r="D1708" s="5">
        <f>DAY(DIM_SEARCHDATE[[#This Row],[SearchDate]])</f>
        <v>15</v>
      </c>
      <c r="E1708" s="5">
        <f t="shared" si="26"/>
        <v>0</v>
      </c>
    </row>
    <row r="1709" spans="1:5" x14ac:dyDescent="0.2">
      <c r="A1709" s="31">
        <f>INT(DT!A1717)</f>
        <v>45276</v>
      </c>
      <c r="B1709" s="5">
        <f>YEAR(DIM_SEARCHDATE[[#This Row],[SearchDate]])</f>
        <v>2023</v>
      </c>
      <c r="C1709" s="5">
        <f>MONTH(DIM_SEARCHDATE[[#This Row],[SearchDate]])</f>
        <v>12</v>
      </c>
      <c r="D1709" s="5">
        <f>DAY(DIM_SEARCHDATE[[#This Row],[SearchDate]])</f>
        <v>16</v>
      </c>
      <c r="E1709" s="5">
        <f t="shared" si="26"/>
        <v>1</v>
      </c>
    </row>
    <row r="1710" spans="1:5" x14ac:dyDescent="0.2">
      <c r="A1710" s="31">
        <f>INT(DT!A2960)</f>
        <v>45277</v>
      </c>
      <c r="B1710" s="5">
        <f>YEAR(DIM_SEARCHDATE[[#This Row],[SearchDate]])</f>
        <v>2023</v>
      </c>
      <c r="C1710" s="5">
        <f>MONTH(DIM_SEARCHDATE[[#This Row],[SearchDate]])</f>
        <v>12</v>
      </c>
      <c r="D1710" s="5">
        <f>DAY(DIM_SEARCHDATE[[#This Row],[SearchDate]])</f>
        <v>17</v>
      </c>
      <c r="E1710" s="5">
        <f t="shared" si="26"/>
        <v>1</v>
      </c>
    </row>
    <row r="1711" spans="1:5" x14ac:dyDescent="0.2">
      <c r="A1711" s="31">
        <f>INT(DT!A874)</f>
        <v>45278</v>
      </c>
      <c r="B1711" s="5">
        <f>YEAR(DIM_SEARCHDATE[[#This Row],[SearchDate]])</f>
        <v>2023</v>
      </c>
      <c r="C1711" s="5">
        <f>MONTH(DIM_SEARCHDATE[[#This Row],[SearchDate]])</f>
        <v>12</v>
      </c>
      <c r="D1711" s="5">
        <f>DAY(DIM_SEARCHDATE[[#This Row],[SearchDate]])</f>
        <v>18</v>
      </c>
      <c r="E1711" s="5">
        <f t="shared" si="26"/>
        <v>0</v>
      </c>
    </row>
    <row r="1712" spans="1:5" x14ac:dyDescent="0.2">
      <c r="A1712" s="31">
        <f>INT(DT!A983)</f>
        <v>45279</v>
      </c>
      <c r="B1712" s="5">
        <f>YEAR(DIM_SEARCHDATE[[#This Row],[SearchDate]])</f>
        <v>2023</v>
      </c>
      <c r="C1712" s="5">
        <f>MONTH(DIM_SEARCHDATE[[#This Row],[SearchDate]])</f>
        <v>12</v>
      </c>
      <c r="D1712" s="5">
        <f>DAY(DIM_SEARCHDATE[[#This Row],[SearchDate]])</f>
        <v>19</v>
      </c>
      <c r="E1712" s="5">
        <f t="shared" si="26"/>
        <v>0</v>
      </c>
    </row>
    <row r="1713" spans="1:5" x14ac:dyDescent="0.2">
      <c r="A1713" s="31">
        <f>INT(DT!A98)</f>
        <v>45280</v>
      </c>
      <c r="B1713" s="5">
        <f>YEAR(DIM_SEARCHDATE[[#This Row],[SearchDate]])</f>
        <v>2023</v>
      </c>
      <c r="C1713" s="5">
        <f>MONTH(DIM_SEARCHDATE[[#This Row],[SearchDate]])</f>
        <v>12</v>
      </c>
      <c r="D1713" s="5">
        <f>DAY(DIM_SEARCHDATE[[#This Row],[SearchDate]])</f>
        <v>20</v>
      </c>
      <c r="E1713" s="5">
        <f t="shared" si="26"/>
        <v>0</v>
      </c>
    </row>
    <row r="1714" spans="1:5" x14ac:dyDescent="0.2">
      <c r="A1714" s="31">
        <f>INT(DT!A488)</f>
        <v>45281</v>
      </c>
      <c r="B1714" s="5">
        <f>YEAR(DIM_SEARCHDATE[[#This Row],[SearchDate]])</f>
        <v>2023</v>
      </c>
      <c r="C1714" s="5">
        <f>MONTH(DIM_SEARCHDATE[[#This Row],[SearchDate]])</f>
        <v>12</v>
      </c>
      <c r="D1714" s="5">
        <f>DAY(DIM_SEARCHDATE[[#This Row],[SearchDate]])</f>
        <v>21</v>
      </c>
      <c r="E1714" s="5">
        <f t="shared" si="26"/>
        <v>0</v>
      </c>
    </row>
    <row r="1715" spans="1:5" x14ac:dyDescent="0.2">
      <c r="A1715" s="31">
        <f>INT(DT!A379)</f>
        <v>45282</v>
      </c>
      <c r="B1715" s="5">
        <f>YEAR(DIM_SEARCHDATE[[#This Row],[SearchDate]])</f>
        <v>2023</v>
      </c>
      <c r="C1715" s="5">
        <f>MONTH(DIM_SEARCHDATE[[#This Row],[SearchDate]])</f>
        <v>12</v>
      </c>
      <c r="D1715" s="5">
        <f>DAY(DIM_SEARCHDATE[[#This Row],[SearchDate]])</f>
        <v>22</v>
      </c>
      <c r="E1715" s="5">
        <f t="shared" si="26"/>
        <v>0</v>
      </c>
    </row>
    <row r="1716" spans="1:5" x14ac:dyDescent="0.2">
      <c r="A1716" s="31">
        <f>INT(DT!A2177)</f>
        <v>45283</v>
      </c>
      <c r="B1716" s="5">
        <f>YEAR(DIM_SEARCHDATE[[#This Row],[SearchDate]])</f>
        <v>2023</v>
      </c>
      <c r="C1716" s="5">
        <f>MONTH(DIM_SEARCHDATE[[#This Row],[SearchDate]])</f>
        <v>12</v>
      </c>
      <c r="D1716" s="5">
        <f>DAY(DIM_SEARCHDATE[[#This Row],[SearchDate]])</f>
        <v>23</v>
      </c>
      <c r="E1716" s="5">
        <f t="shared" si="26"/>
        <v>1</v>
      </c>
    </row>
    <row r="1717" spans="1:5" x14ac:dyDescent="0.2">
      <c r="A1717" s="31">
        <f>INT(DT!A544)</f>
        <v>45284</v>
      </c>
      <c r="B1717" s="5">
        <f>YEAR(DIM_SEARCHDATE[[#This Row],[SearchDate]])</f>
        <v>2023</v>
      </c>
      <c r="C1717" s="5">
        <f>MONTH(DIM_SEARCHDATE[[#This Row],[SearchDate]])</f>
        <v>12</v>
      </c>
      <c r="D1717" s="5">
        <f>DAY(DIM_SEARCHDATE[[#This Row],[SearchDate]])</f>
        <v>24</v>
      </c>
      <c r="E1717" s="5">
        <f t="shared" si="26"/>
        <v>1</v>
      </c>
    </row>
    <row r="1718" spans="1:5" x14ac:dyDescent="0.2">
      <c r="A1718" s="31">
        <f>INT(DT!A438)</f>
        <v>45285</v>
      </c>
      <c r="B1718" s="5">
        <f>YEAR(DIM_SEARCHDATE[[#This Row],[SearchDate]])</f>
        <v>2023</v>
      </c>
      <c r="C1718" s="5">
        <f>MONTH(DIM_SEARCHDATE[[#This Row],[SearchDate]])</f>
        <v>12</v>
      </c>
      <c r="D1718" s="5">
        <f>DAY(DIM_SEARCHDATE[[#This Row],[SearchDate]])</f>
        <v>25</v>
      </c>
      <c r="E1718" s="5">
        <f t="shared" si="26"/>
        <v>0</v>
      </c>
    </row>
    <row r="1719" spans="1:5" x14ac:dyDescent="0.2">
      <c r="A1719" s="31">
        <f>INT(DT!A2098)</f>
        <v>45286</v>
      </c>
      <c r="B1719" s="5">
        <f>YEAR(DIM_SEARCHDATE[[#This Row],[SearchDate]])</f>
        <v>2023</v>
      </c>
      <c r="C1719" s="5">
        <f>MONTH(DIM_SEARCHDATE[[#This Row],[SearchDate]])</f>
        <v>12</v>
      </c>
      <c r="D1719" s="5">
        <f>DAY(DIM_SEARCHDATE[[#This Row],[SearchDate]])</f>
        <v>26</v>
      </c>
      <c r="E1719" s="5">
        <f t="shared" si="26"/>
        <v>0</v>
      </c>
    </row>
    <row r="1720" spans="1:5" x14ac:dyDescent="0.2">
      <c r="A1720" s="31">
        <f>INT(DT!A1946)</f>
        <v>45287</v>
      </c>
      <c r="B1720" s="5">
        <f>YEAR(DIM_SEARCHDATE[[#This Row],[SearchDate]])</f>
        <v>2023</v>
      </c>
      <c r="C1720" s="5">
        <f>MONTH(DIM_SEARCHDATE[[#This Row],[SearchDate]])</f>
        <v>12</v>
      </c>
      <c r="D1720" s="5">
        <f>DAY(DIM_SEARCHDATE[[#This Row],[SearchDate]])</f>
        <v>27</v>
      </c>
      <c r="E1720" s="5">
        <f t="shared" si="26"/>
        <v>0</v>
      </c>
    </row>
    <row r="1721" spans="1:5" x14ac:dyDescent="0.2">
      <c r="A1721" s="31">
        <f>INT(DT!A637)</f>
        <v>45288</v>
      </c>
      <c r="B1721" s="5">
        <f>YEAR(DIM_SEARCHDATE[[#This Row],[SearchDate]])</f>
        <v>2023</v>
      </c>
      <c r="C1721" s="5">
        <f>MONTH(DIM_SEARCHDATE[[#This Row],[SearchDate]])</f>
        <v>12</v>
      </c>
      <c r="D1721" s="5">
        <f>DAY(DIM_SEARCHDATE[[#This Row],[SearchDate]])</f>
        <v>28</v>
      </c>
      <c r="E1721" s="5">
        <f t="shared" si="26"/>
        <v>0</v>
      </c>
    </row>
    <row r="1722" spans="1:5" x14ac:dyDescent="0.2">
      <c r="A1722" s="31">
        <f>INT(DT!A976)</f>
        <v>45290</v>
      </c>
      <c r="B1722" s="5">
        <f>YEAR(DIM_SEARCHDATE[[#This Row],[SearchDate]])</f>
        <v>2023</v>
      </c>
      <c r="C1722" s="5">
        <f>MONTH(DIM_SEARCHDATE[[#This Row],[SearchDate]])</f>
        <v>12</v>
      </c>
      <c r="D1722" s="5">
        <f>DAY(DIM_SEARCHDATE[[#This Row],[SearchDate]])</f>
        <v>30</v>
      </c>
      <c r="E1722" s="5">
        <f t="shared" si="26"/>
        <v>1</v>
      </c>
    </row>
    <row r="1723" spans="1:5" x14ac:dyDescent="0.2">
      <c r="A1723" s="31">
        <f>INT(DT!A262)</f>
        <v>45292</v>
      </c>
      <c r="B1723" s="5">
        <f>YEAR(DIM_SEARCHDATE[[#This Row],[SearchDate]])</f>
        <v>2024</v>
      </c>
      <c r="C1723" s="5">
        <f>MONTH(DIM_SEARCHDATE[[#This Row],[SearchDate]])</f>
        <v>1</v>
      </c>
      <c r="D1723" s="5">
        <f>DAY(DIM_SEARCHDATE[[#This Row],[SearchDate]])</f>
        <v>1</v>
      </c>
      <c r="E1723" s="5">
        <f t="shared" si="26"/>
        <v>0</v>
      </c>
    </row>
    <row r="1724" spans="1:5" x14ac:dyDescent="0.2">
      <c r="A1724" s="31">
        <f>INT(DT!A38)</f>
        <v>45293</v>
      </c>
      <c r="B1724" s="5">
        <f>YEAR(DIM_SEARCHDATE[[#This Row],[SearchDate]])</f>
        <v>2024</v>
      </c>
      <c r="C1724" s="5">
        <f>MONTH(DIM_SEARCHDATE[[#This Row],[SearchDate]])</f>
        <v>1</v>
      </c>
      <c r="D1724" s="5">
        <f>DAY(DIM_SEARCHDATE[[#This Row],[SearchDate]])</f>
        <v>2</v>
      </c>
      <c r="E1724" s="5">
        <f t="shared" si="26"/>
        <v>0</v>
      </c>
    </row>
    <row r="1725" spans="1:5" x14ac:dyDescent="0.2">
      <c r="A1725" s="31">
        <f>INT(DT!A1226)</f>
        <v>45295</v>
      </c>
      <c r="B1725" s="5">
        <f>YEAR(DIM_SEARCHDATE[[#This Row],[SearchDate]])</f>
        <v>2024</v>
      </c>
      <c r="C1725" s="5">
        <f>MONTH(DIM_SEARCHDATE[[#This Row],[SearchDate]])</f>
        <v>1</v>
      </c>
      <c r="D1725" s="5">
        <f>DAY(DIM_SEARCHDATE[[#This Row],[SearchDate]])</f>
        <v>4</v>
      </c>
      <c r="E1725" s="5">
        <f t="shared" si="26"/>
        <v>0</v>
      </c>
    </row>
    <row r="1726" spans="1:5" x14ac:dyDescent="0.2">
      <c r="A1726" s="31">
        <f>INT(DT!A1221)</f>
        <v>45297</v>
      </c>
      <c r="B1726" s="5">
        <f>YEAR(DIM_SEARCHDATE[[#This Row],[SearchDate]])</f>
        <v>2024</v>
      </c>
      <c r="C1726" s="5">
        <f>MONTH(DIM_SEARCHDATE[[#This Row],[SearchDate]])</f>
        <v>1</v>
      </c>
      <c r="D1726" s="5">
        <f>DAY(DIM_SEARCHDATE[[#This Row],[SearchDate]])</f>
        <v>6</v>
      </c>
      <c r="E1726" s="5">
        <f t="shared" si="26"/>
        <v>1</v>
      </c>
    </row>
    <row r="1727" spans="1:5" x14ac:dyDescent="0.2">
      <c r="A1727" s="31">
        <f>INT(DT!A294)</f>
        <v>45300</v>
      </c>
      <c r="B1727" s="5">
        <f>YEAR(DIM_SEARCHDATE[[#This Row],[SearchDate]])</f>
        <v>2024</v>
      </c>
      <c r="C1727" s="5">
        <f>MONTH(DIM_SEARCHDATE[[#This Row],[SearchDate]])</f>
        <v>1</v>
      </c>
      <c r="D1727" s="5">
        <f>DAY(DIM_SEARCHDATE[[#This Row],[SearchDate]])</f>
        <v>9</v>
      </c>
      <c r="E1727" s="5">
        <f t="shared" si="26"/>
        <v>0</v>
      </c>
    </row>
    <row r="1728" spans="1:5" x14ac:dyDescent="0.2">
      <c r="A1728" s="31">
        <f>INT(DT!A289)</f>
        <v>45301</v>
      </c>
      <c r="B1728" s="5">
        <f>YEAR(DIM_SEARCHDATE[[#This Row],[SearchDate]])</f>
        <v>2024</v>
      </c>
      <c r="C1728" s="5">
        <f>MONTH(DIM_SEARCHDATE[[#This Row],[SearchDate]])</f>
        <v>1</v>
      </c>
      <c r="D1728" s="5">
        <f>DAY(DIM_SEARCHDATE[[#This Row],[SearchDate]])</f>
        <v>10</v>
      </c>
      <c r="E1728" s="5">
        <f t="shared" si="26"/>
        <v>0</v>
      </c>
    </row>
    <row r="1729" spans="1:5" x14ac:dyDescent="0.2">
      <c r="A1729" s="31">
        <f>INT(DT!A393)</f>
        <v>45302</v>
      </c>
      <c r="B1729" s="5">
        <f>YEAR(DIM_SEARCHDATE[[#This Row],[SearchDate]])</f>
        <v>2024</v>
      </c>
      <c r="C1729" s="5">
        <f>MONTH(DIM_SEARCHDATE[[#This Row],[SearchDate]])</f>
        <v>1</v>
      </c>
      <c r="D1729" s="5">
        <f>DAY(DIM_SEARCHDATE[[#This Row],[SearchDate]])</f>
        <v>11</v>
      </c>
      <c r="E1729" s="5">
        <f t="shared" si="26"/>
        <v>0</v>
      </c>
    </row>
    <row r="1730" spans="1:5" x14ac:dyDescent="0.2">
      <c r="A1730" s="31">
        <f>INT(DT!A2260)</f>
        <v>45303</v>
      </c>
      <c r="B1730" s="5">
        <f>YEAR(DIM_SEARCHDATE[[#This Row],[SearchDate]])</f>
        <v>2024</v>
      </c>
      <c r="C1730" s="5">
        <f>MONTH(DIM_SEARCHDATE[[#This Row],[SearchDate]])</f>
        <v>1</v>
      </c>
      <c r="D1730" s="5">
        <f>DAY(DIM_SEARCHDATE[[#This Row],[SearchDate]])</f>
        <v>12</v>
      </c>
      <c r="E1730" s="5">
        <f t="shared" ref="E1730:E1793" si="27">IF(WEEKDAY(A1730, 2) &gt; 5, 1, 0)</f>
        <v>0</v>
      </c>
    </row>
    <row r="1731" spans="1:5" x14ac:dyDescent="0.2">
      <c r="A1731" s="31">
        <f>INT(DT!A1141)</f>
        <v>45304</v>
      </c>
      <c r="B1731" s="5">
        <f>YEAR(DIM_SEARCHDATE[[#This Row],[SearchDate]])</f>
        <v>2024</v>
      </c>
      <c r="C1731" s="5">
        <f>MONTH(DIM_SEARCHDATE[[#This Row],[SearchDate]])</f>
        <v>1</v>
      </c>
      <c r="D1731" s="5">
        <f>DAY(DIM_SEARCHDATE[[#This Row],[SearchDate]])</f>
        <v>13</v>
      </c>
      <c r="E1731" s="5">
        <f t="shared" si="27"/>
        <v>1</v>
      </c>
    </row>
    <row r="1732" spans="1:5" x14ac:dyDescent="0.2">
      <c r="A1732" s="31">
        <f>INT(DT!A2201)</f>
        <v>45308</v>
      </c>
      <c r="B1732" s="5">
        <f>YEAR(DIM_SEARCHDATE[[#This Row],[SearchDate]])</f>
        <v>2024</v>
      </c>
      <c r="C1732" s="5">
        <f>MONTH(DIM_SEARCHDATE[[#This Row],[SearchDate]])</f>
        <v>1</v>
      </c>
      <c r="D1732" s="5">
        <f>DAY(DIM_SEARCHDATE[[#This Row],[SearchDate]])</f>
        <v>17</v>
      </c>
      <c r="E1732" s="5">
        <f t="shared" si="27"/>
        <v>0</v>
      </c>
    </row>
    <row r="1733" spans="1:5" x14ac:dyDescent="0.2">
      <c r="A1733" s="31">
        <f>INT(DT!A689)</f>
        <v>45309</v>
      </c>
      <c r="B1733" s="5">
        <f>YEAR(DIM_SEARCHDATE[[#This Row],[SearchDate]])</f>
        <v>2024</v>
      </c>
      <c r="C1733" s="5">
        <f>MONTH(DIM_SEARCHDATE[[#This Row],[SearchDate]])</f>
        <v>1</v>
      </c>
      <c r="D1733" s="5">
        <f>DAY(DIM_SEARCHDATE[[#This Row],[SearchDate]])</f>
        <v>18</v>
      </c>
      <c r="E1733" s="5">
        <f t="shared" si="27"/>
        <v>0</v>
      </c>
    </row>
    <row r="1734" spans="1:5" x14ac:dyDescent="0.2">
      <c r="A1734" s="31">
        <f>INT(DT!A3263)</f>
        <v>45310</v>
      </c>
      <c r="B1734" s="5">
        <f>YEAR(DIM_SEARCHDATE[[#This Row],[SearchDate]])</f>
        <v>2024</v>
      </c>
      <c r="C1734" s="5">
        <f>MONTH(DIM_SEARCHDATE[[#This Row],[SearchDate]])</f>
        <v>1</v>
      </c>
      <c r="D1734" s="5">
        <f>DAY(DIM_SEARCHDATE[[#This Row],[SearchDate]])</f>
        <v>19</v>
      </c>
      <c r="E1734" s="5">
        <f t="shared" si="27"/>
        <v>0</v>
      </c>
    </row>
    <row r="1735" spans="1:5" x14ac:dyDescent="0.2">
      <c r="A1735" s="31">
        <f>INT(DT!A143)</f>
        <v>45311</v>
      </c>
      <c r="B1735" s="5">
        <f>YEAR(DIM_SEARCHDATE[[#This Row],[SearchDate]])</f>
        <v>2024</v>
      </c>
      <c r="C1735" s="5">
        <f>MONTH(DIM_SEARCHDATE[[#This Row],[SearchDate]])</f>
        <v>1</v>
      </c>
      <c r="D1735" s="5">
        <f>DAY(DIM_SEARCHDATE[[#This Row],[SearchDate]])</f>
        <v>20</v>
      </c>
      <c r="E1735" s="5">
        <f t="shared" si="27"/>
        <v>1</v>
      </c>
    </row>
    <row r="1736" spans="1:5" x14ac:dyDescent="0.2">
      <c r="A1736" s="31">
        <f>INT(DT!A998)</f>
        <v>45312</v>
      </c>
      <c r="B1736" s="5">
        <f>YEAR(DIM_SEARCHDATE[[#This Row],[SearchDate]])</f>
        <v>2024</v>
      </c>
      <c r="C1736" s="5">
        <f>MONTH(DIM_SEARCHDATE[[#This Row],[SearchDate]])</f>
        <v>1</v>
      </c>
      <c r="D1736" s="5">
        <f>DAY(DIM_SEARCHDATE[[#This Row],[SearchDate]])</f>
        <v>21</v>
      </c>
      <c r="E1736" s="5">
        <f t="shared" si="27"/>
        <v>1</v>
      </c>
    </row>
    <row r="1737" spans="1:5" x14ac:dyDescent="0.2">
      <c r="A1737" s="31">
        <f>INT(DT!A1050)</f>
        <v>45313</v>
      </c>
      <c r="B1737" s="5">
        <f>YEAR(DIM_SEARCHDATE[[#This Row],[SearchDate]])</f>
        <v>2024</v>
      </c>
      <c r="C1737" s="5">
        <f>MONTH(DIM_SEARCHDATE[[#This Row],[SearchDate]])</f>
        <v>1</v>
      </c>
      <c r="D1737" s="5">
        <f>DAY(DIM_SEARCHDATE[[#This Row],[SearchDate]])</f>
        <v>22</v>
      </c>
      <c r="E1737" s="5">
        <f t="shared" si="27"/>
        <v>0</v>
      </c>
    </row>
    <row r="1738" spans="1:5" x14ac:dyDescent="0.2">
      <c r="A1738" s="31">
        <f>INT(DT!A739)</f>
        <v>45314</v>
      </c>
      <c r="B1738" s="5">
        <f>YEAR(DIM_SEARCHDATE[[#This Row],[SearchDate]])</f>
        <v>2024</v>
      </c>
      <c r="C1738" s="5">
        <f>MONTH(DIM_SEARCHDATE[[#This Row],[SearchDate]])</f>
        <v>1</v>
      </c>
      <c r="D1738" s="5">
        <f>DAY(DIM_SEARCHDATE[[#This Row],[SearchDate]])</f>
        <v>23</v>
      </c>
      <c r="E1738" s="5">
        <f t="shared" si="27"/>
        <v>0</v>
      </c>
    </row>
    <row r="1739" spans="1:5" x14ac:dyDescent="0.2">
      <c r="A1739" s="31">
        <f>INT(DT!A1653)</f>
        <v>45315</v>
      </c>
      <c r="B1739" s="5">
        <f>YEAR(DIM_SEARCHDATE[[#This Row],[SearchDate]])</f>
        <v>2024</v>
      </c>
      <c r="C1739" s="5">
        <f>MONTH(DIM_SEARCHDATE[[#This Row],[SearchDate]])</f>
        <v>1</v>
      </c>
      <c r="D1739" s="5">
        <f>DAY(DIM_SEARCHDATE[[#This Row],[SearchDate]])</f>
        <v>24</v>
      </c>
      <c r="E1739" s="5">
        <f t="shared" si="27"/>
        <v>0</v>
      </c>
    </row>
    <row r="1740" spans="1:5" x14ac:dyDescent="0.2">
      <c r="A1740" s="31">
        <f>INT(DT!A816)</f>
        <v>45317</v>
      </c>
      <c r="B1740" s="5">
        <f>YEAR(DIM_SEARCHDATE[[#This Row],[SearchDate]])</f>
        <v>2024</v>
      </c>
      <c r="C1740" s="5">
        <f>MONTH(DIM_SEARCHDATE[[#This Row],[SearchDate]])</f>
        <v>1</v>
      </c>
      <c r="D1740" s="5">
        <f>DAY(DIM_SEARCHDATE[[#This Row],[SearchDate]])</f>
        <v>26</v>
      </c>
      <c r="E1740" s="5">
        <f t="shared" si="27"/>
        <v>0</v>
      </c>
    </row>
    <row r="1741" spans="1:5" x14ac:dyDescent="0.2">
      <c r="A1741" s="31">
        <f>INT(DT!A973)</f>
        <v>45318</v>
      </c>
      <c r="B1741" s="5">
        <f>YEAR(DIM_SEARCHDATE[[#This Row],[SearchDate]])</f>
        <v>2024</v>
      </c>
      <c r="C1741" s="5">
        <f>MONTH(DIM_SEARCHDATE[[#This Row],[SearchDate]])</f>
        <v>1</v>
      </c>
      <c r="D1741" s="5">
        <f>DAY(DIM_SEARCHDATE[[#This Row],[SearchDate]])</f>
        <v>27</v>
      </c>
      <c r="E1741" s="5">
        <f t="shared" si="27"/>
        <v>1</v>
      </c>
    </row>
    <row r="1742" spans="1:5" x14ac:dyDescent="0.2">
      <c r="A1742" s="31">
        <f>INT(DT!A2293)</f>
        <v>45319</v>
      </c>
      <c r="B1742" s="5">
        <f>YEAR(DIM_SEARCHDATE[[#This Row],[SearchDate]])</f>
        <v>2024</v>
      </c>
      <c r="C1742" s="5">
        <f>MONTH(DIM_SEARCHDATE[[#This Row],[SearchDate]])</f>
        <v>1</v>
      </c>
      <c r="D1742" s="5">
        <f>DAY(DIM_SEARCHDATE[[#This Row],[SearchDate]])</f>
        <v>28</v>
      </c>
      <c r="E1742" s="5">
        <f t="shared" si="27"/>
        <v>1</v>
      </c>
    </row>
    <row r="1743" spans="1:5" x14ac:dyDescent="0.2">
      <c r="A1743" s="31">
        <f>INT(DT!A2538)</f>
        <v>45320</v>
      </c>
      <c r="B1743" s="5">
        <f>YEAR(DIM_SEARCHDATE[[#This Row],[SearchDate]])</f>
        <v>2024</v>
      </c>
      <c r="C1743" s="5">
        <f>MONTH(DIM_SEARCHDATE[[#This Row],[SearchDate]])</f>
        <v>1</v>
      </c>
      <c r="D1743" s="5">
        <f>DAY(DIM_SEARCHDATE[[#This Row],[SearchDate]])</f>
        <v>29</v>
      </c>
      <c r="E1743" s="5">
        <f t="shared" si="27"/>
        <v>0</v>
      </c>
    </row>
    <row r="1744" spans="1:5" x14ac:dyDescent="0.2">
      <c r="A1744" s="31">
        <f>INT(DT!A1338)</f>
        <v>45321</v>
      </c>
      <c r="B1744" s="5">
        <f>YEAR(DIM_SEARCHDATE[[#This Row],[SearchDate]])</f>
        <v>2024</v>
      </c>
      <c r="C1744" s="5">
        <f>MONTH(DIM_SEARCHDATE[[#This Row],[SearchDate]])</f>
        <v>1</v>
      </c>
      <c r="D1744" s="5">
        <f>DAY(DIM_SEARCHDATE[[#This Row],[SearchDate]])</f>
        <v>30</v>
      </c>
      <c r="E1744" s="5">
        <f t="shared" si="27"/>
        <v>0</v>
      </c>
    </row>
    <row r="1745" spans="1:5" x14ac:dyDescent="0.2">
      <c r="A1745" s="31">
        <f>INT(DT!A733)</f>
        <v>45324</v>
      </c>
      <c r="B1745" s="5">
        <f>YEAR(DIM_SEARCHDATE[[#This Row],[SearchDate]])</f>
        <v>2024</v>
      </c>
      <c r="C1745" s="5">
        <f>MONTH(DIM_SEARCHDATE[[#This Row],[SearchDate]])</f>
        <v>2</v>
      </c>
      <c r="D1745" s="5">
        <f>DAY(DIM_SEARCHDATE[[#This Row],[SearchDate]])</f>
        <v>2</v>
      </c>
      <c r="E1745" s="5">
        <f t="shared" si="27"/>
        <v>0</v>
      </c>
    </row>
    <row r="1746" spans="1:5" x14ac:dyDescent="0.2">
      <c r="A1746" s="31">
        <f>INT(DT!A679)</f>
        <v>45325</v>
      </c>
      <c r="B1746" s="5">
        <f>YEAR(DIM_SEARCHDATE[[#This Row],[SearchDate]])</f>
        <v>2024</v>
      </c>
      <c r="C1746" s="5">
        <f>MONTH(DIM_SEARCHDATE[[#This Row],[SearchDate]])</f>
        <v>2</v>
      </c>
      <c r="D1746" s="5">
        <f>DAY(DIM_SEARCHDATE[[#This Row],[SearchDate]])</f>
        <v>3</v>
      </c>
      <c r="E1746" s="5">
        <f t="shared" si="27"/>
        <v>1</v>
      </c>
    </row>
    <row r="1747" spans="1:5" x14ac:dyDescent="0.2">
      <c r="A1747" s="31">
        <f>INT(DT!A524)</f>
        <v>45326</v>
      </c>
      <c r="B1747" s="5">
        <f>YEAR(DIM_SEARCHDATE[[#This Row],[SearchDate]])</f>
        <v>2024</v>
      </c>
      <c r="C1747" s="5">
        <f>MONTH(DIM_SEARCHDATE[[#This Row],[SearchDate]])</f>
        <v>2</v>
      </c>
      <c r="D1747" s="5">
        <f>DAY(DIM_SEARCHDATE[[#This Row],[SearchDate]])</f>
        <v>4</v>
      </c>
      <c r="E1747" s="5">
        <f t="shared" si="27"/>
        <v>1</v>
      </c>
    </row>
    <row r="1748" spans="1:5" x14ac:dyDescent="0.2">
      <c r="A1748" s="31">
        <f>INT(DT!A2323)</f>
        <v>45327</v>
      </c>
      <c r="B1748" s="5">
        <f>YEAR(DIM_SEARCHDATE[[#This Row],[SearchDate]])</f>
        <v>2024</v>
      </c>
      <c r="C1748" s="5">
        <f>MONTH(DIM_SEARCHDATE[[#This Row],[SearchDate]])</f>
        <v>2</v>
      </c>
      <c r="D1748" s="5">
        <f>DAY(DIM_SEARCHDATE[[#This Row],[SearchDate]])</f>
        <v>5</v>
      </c>
      <c r="E1748" s="5">
        <f t="shared" si="27"/>
        <v>0</v>
      </c>
    </row>
    <row r="1749" spans="1:5" x14ac:dyDescent="0.2">
      <c r="A1749" s="31">
        <f>INT(DT!A380)</f>
        <v>45328</v>
      </c>
      <c r="B1749" s="5">
        <f>YEAR(DIM_SEARCHDATE[[#This Row],[SearchDate]])</f>
        <v>2024</v>
      </c>
      <c r="C1749" s="5">
        <f>MONTH(DIM_SEARCHDATE[[#This Row],[SearchDate]])</f>
        <v>2</v>
      </c>
      <c r="D1749" s="5">
        <f>DAY(DIM_SEARCHDATE[[#This Row],[SearchDate]])</f>
        <v>6</v>
      </c>
      <c r="E1749" s="5">
        <f t="shared" si="27"/>
        <v>0</v>
      </c>
    </row>
    <row r="1750" spans="1:5" x14ac:dyDescent="0.2">
      <c r="A1750" s="31">
        <f>INT(DT!A1155)</f>
        <v>45329</v>
      </c>
      <c r="B1750" s="5">
        <f>YEAR(DIM_SEARCHDATE[[#This Row],[SearchDate]])</f>
        <v>2024</v>
      </c>
      <c r="C1750" s="5">
        <f>MONTH(DIM_SEARCHDATE[[#This Row],[SearchDate]])</f>
        <v>2</v>
      </c>
      <c r="D1750" s="5">
        <f>DAY(DIM_SEARCHDATE[[#This Row],[SearchDate]])</f>
        <v>7</v>
      </c>
      <c r="E1750" s="5">
        <f t="shared" si="27"/>
        <v>0</v>
      </c>
    </row>
    <row r="1751" spans="1:5" x14ac:dyDescent="0.2">
      <c r="A1751" s="31">
        <f>INT(DT!A586)</f>
        <v>45330</v>
      </c>
      <c r="B1751" s="5">
        <f>YEAR(DIM_SEARCHDATE[[#This Row],[SearchDate]])</f>
        <v>2024</v>
      </c>
      <c r="C1751" s="5">
        <f>MONTH(DIM_SEARCHDATE[[#This Row],[SearchDate]])</f>
        <v>2</v>
      </c>
      <c r="D1751" s="5">
        <f>DAY(DIM_SEARCHDATE[[#This Row],[SearchDate]])</f>
        <v>8</v>
      </c>
      <c r="E1751" s="5">
        <f t="shared" si="27"/>
        <v>0</v>
      </c>
    </row>
    <row r="1752" spans="1:5" x14ac:dyDescent="0.2">
      <c r="A1752" s="31">
        <f>INT(DT!A217)</f>
        <v>45332</v>
      </c>
      <c r="B1752" s="5">
        <f>YEAR(DIM_SEARCHDATE[[#This Row],[SearchDate]])</f>
        <v>2024</v>
      </c>
      <c r="C1752" s="5">
        <f>MONTH(DIM_SEARCHDATE[[#This Row],[SearchDate]])</f>
        <v>2</v>
      </c>
      <c r="D1752" s="5">
        <f>DAY(DIM_SEARCHDATE[[#This Row],[SearchDate]])</f>
        <v>10</v>
      </c>
      <c r="E1752" s="5">
        <f t="shared" si="27"/>
        <v>1</v>
      </c>
    </row>
    <row r="1753" spans="1:5" x14ac:dyDescent="0.2">
      <c r="A1753" s="31">
        <f>INT(DT!A79)</f>
        <v>45334</v>
      </c>
      <c r="B1753" s="5">
        <f>YEAR(DIM_SEARCHDATE[[#This Row],[SearchDate]])</f>
        <v>2024</v>
      </c>
      <c r="C1753" s="5">
        <f>MONTH(DIM_SEARCHDATE[[#This Row],[SearchDate]])</f>
        <v>2</v>
      </c>
      <c r="D1753" s="5">
        <f>DAY(DIM_SEARCHDATE[[#This Row],[SearchDate]])</f>
        <v>12</v>
      </c>
      <c r="E1753" s="5">
        <f t="shared" si="27"/>
        <v>0</v>
      </c>
    </row>
    <row r="1754" spans="1:5" x14ac:dyDescent="0.2">
      <c r="A1754" s="31">
        <f>INT(DT!A841)</f>
        <v>45335</v>
      </c>
      <c r="B1754" s="5">
        <f>YEAR(DIM_SEARCHDATE[[#This Row],[SearchDate]])</f>
        <v>2024</v>
      </c>
      <c r="C1754" s="5">
        <f>MONTH(DIM_SEARCHDATE[[#This Row],[SearchDate]])</f>
        <v>2</v>
      </c>
      <c r="D1754" s="5">
        <f>DAY(DIM_SEARCHDATE[[#This Row],[SearchDate]])</f>
        <v>13</v>
      </c>
      <c r="E1754" s="5">
        <f t="shared" si="27"/>
        <v>0</v>
      </c>
    </row>
    <row r="1755" spans="1:5" x14ac:dyDescent="0.2">
      <c r="A1755" s="31">
        <f>INT(DT!A1357)</f>
        <v>45336</v>
      </c>
      <c r="B1755" s="5">
        <f>YEAR(DIM_SEARCHDATE[[#This Row],[SearchDate]])</f>
        <v>2024</v>
      </c>
      <c r="C1755" s="5">
        <f>MONTH(DIM_SEARCHDATE[[#This Row],[SearchDate]])</f>
        <v>2</v>
      </c>
      <c r="D1755" s="5">
        <f>DAY(DIM_SEARCHDATE[[#This Row],[SearchDate]])</f>
        <v>14</v>
      </c>
      <c r="E1755" s="5">
        <f t="shared" si="27"/>
        <v>0</v>
      </c>
    </row>
    <row r="1756" spans="1:5" x14ac:dyDescent="0.2">
      <c r="A1756" s="31">
        <f>INT(DT!A401)</f>
        <v>45337</v>
      </c>
      <c r="B1756" s="5">
        <f>YEAR(DIM_SEARCHDATE[[#This Row],[SearchDate]])</f>
        <v>2024</v>
      </c>
      <c r="C1756" s="5">
        <f>MONTH(DIM_SEARCHDATE[[#This Row],[SearchDate]])</f>
        <v>2</v>
      </c>
      <c r="D1756" s="5">
        <f>DAY(DIM_SEARCHDATE[[#This Row],[SearchDate]])</f>
        <v>15</v>
      </c>
      <c r="E1756" s="5">
        <f t="shared" si="27"/>
        <v>0</v>
      </c>
    </row>
    <row r="1757" spans="1:5" x14ac:dyDescent="0.2">
      <c r="A1757" s="31">
        <f>INT(DT!A1043)</f>
        <v>45338</v>
      </c>
      <c r="B1757" s="5">
        <f>YEAR(DIM_SEARCHDATE[[#This Row],[SearchDate]])</f>
        <v>2024</v>
      </c>
      <c r="C1757" s="5">
        <f>MONTH(DIM_SEARCHDATE[[#This Row],[SearchDate]])</f>
        <v>2</v>
      </c>
      <c r="D1757" s="5">
        <f>DAY(DIM_SEARCHDATE[[#This Row],[SearchDate]])</f>
        <v>16</v>
      </c>
      <c r="E1757" s="5">
        <f t="shared" si="27"/>
        <v>0</v>
      </c>
    </row>
    <row r="1758" spans="1:5" x14ac:dyDescent="0.2">
      <c r="A1758" s="31">
        <f>INT(DT!A550)</f>
        <v>45339</v>
      </c>
      <c r="B1758" s="5">
        <f>YEAR(DIM_SEARCHDATE[[#This Row],[SearchDate]])</f>
        <v>2024</v>
      </c>
      <c r="C1758" s="5">
        <f>MONTH(DIM_SEARCHDATE[[#This Row],[SearchDate]])</f>
        <v>2</v>
      </c>
      <c r="D1758" s="5">
        <f>DAY(DIM_SEARCHDATE[[#This Row],[SearchDate]])</f>
        <v>17</v>
      </c>
      <c r="E1758" s="5">
        <f t="shared" si="27"/>
        <v>1</v>
      </c>
    </row>
    <row r="1759" spans="1:5" x14ac:dyDescent="0.2">
      <c r="A1759" s="31">
        <f>INT(DT!A180)</f>
        <v>45340</v>
      </c>
      <c r="B1759" s="5">
        <f>YEAR(DIM_SEARCHDATE[[#This Row],[SearchDate]])</f>
        <v>2024</v>
      </c>
      <c r="C1759" s="5">
        <f>MONTH(DIM_SEARCHDATE[[#This Row],[SearchDate]])</f>
        <v>2</v>
      </c>
      <c r="D1759" s="5">
        <f>DAY(DIM_SEARCHDATE[[#This Row],[SearchDate]])</f>
        <v>18</v>
      </c>
      <c r="E1759" s="5">
        <f t="shared" si="27"/>
        <v>1</v>
      </c>
    </row>
    <row r="1760" spans="1:5" x14ac:dyDescent="0.2">
      <c r="A1760" s="31">
        <f>INT(DT!A1199)</f>
        <v>45341</v>
      </c>
      <c r="B1760" s="5">
        <f>YEAR(DIM_SEARCHDATE[[#This Row],[SearchDate]])</f>
        <v>2024</v>
      </c>
      <c r="C1760" s="5">
        <f>MONTH(DIM_SEARCHDATE[[#This Row],[SearchDate]])</f>
        <v>2</v>
      </c>
      <c r="D1760" s="5">
        <f>DAY(DIM_SEARCHDATE[[#This Row],[SearchDate]])</f>
        <v>19</v>
      </c>
      <c r="E1760" s="5">
        <f t="shared" si="27"/>
        <v>0</v>
      </c>
    </row>
    <row r="1761" spans="1:5" x14ac:dyDescent="0.2">
      <c r="A1761" s="31">
        <f>INT(DT!A1294)</f>
        <v>45342</v>
      </c>
      <c r="B1761" s="5">
        <f>YEAR(DIM_SEARCHDATE[[#This Row],[SearchDate]])</f>
        <v>2024</v>
      </c>
      <c r="C1761" s="5">
        <f>MONTH(DIM_SEARCHDATE[[#This Row],[SearchDate]])</f>
        <v>2</v>
      </c>
      <c r="D1761" s="5">
        <f>DAY(DIM_SEARCHDATE[[#This Row],[SearchDate]])</f>
        <v>20</v>
      </c>
      <c r="E1761" s="5">
        <f t="shared" si="27"/>
        <v>0</v>
      </c>
    </row>
    <row r="1762" spans="1:5" x14ac:dyDescent="0.2">
      <c r="A1762" s="31">
        <f>INT(DT!A750)</f>
        <v>45344</v>
      </c>
      <c r="B1762" s="5">
        <f>YEAR(DIM_SEARCHDATE[[#This Row],[SearchDate]])</f>
        <v>2024</v>
      </c>
      <c r="C1762" s="5">
        <f>MONTH(DIM_SEARCHDATE[[#This Row],[SearchDate]])</f>
        <v>2</v>
      </c>
      <c r="D1762" s="5">
        <f>DAY(DIM_SEARCHDATE[[#This Row],[SearchDate]])</f>
        <v>22</v>
      </c>
      <c r="E1762" s="5">
        <f t="shared" si="27"/>
        <v>0</v>
      </c>
    </row>
    <row r="1763" spans="1:5" x14ac:dyDescent="0.2">
      <c r="A1763" s="31">
        <f>INT(DT!A2799)</f>
        <v>45345</v>
      </c>
      <c r="B1763" s="5">
        <f>YEAR(DIM_SEARCHDATE[[#This Row],[SearchDate]])</f>
        <v>2024</v>
      </c>
      <c r="C1763" s="5">
        <f>MONTH(DIM_SEARCHDATE[[#This Row],[SearchDate]])</f>
        <v>2</v>
      </c>
      <c r="D1763" s="5">
        <f>DAY(DIM_SEARCHDATE[[#This Row],[SearchDate]])</f>
        <v>23</v>
      </c>
      <c r="E1763" s="5">
        <f t="shared" si="27"/>
        <v>0</v>
      </c>
    </row>
    <row r="1764" spans="1:5" x14ac:dyDescent="0.2">
      <c r="A1764" s="31">
        <f>INT(DT!A594)</f>
        <v>45346</v>
      </c>
      <c r="B1764" s="5">
        <f>YEAR(DIM_SEARCHDATE[[#This Row],[SearchDate]])</f>
        <v>2024</v>
      </c>
      <c r="C1764" s="5">
        <f>MONTH(DIM_SEARCHDATE[[#This Row],[SearchDate]])</f>
        <v>2</v>
      </c>
      <c r="D1764" s="5">
        <f>DAY(DIM_SEARCHDATE[[#This Row],[SearchDate]])</f>
        <v>24</v>
      </c>
      <c r="E1764" s="5">
        <f t="shared" si="27"/>
        <v>1</v>
      </c>
    </row>
    <row r="1765" spans="1:5" x14ac:dyDescent="0.2">
      <c r="A1765" s="31">
        <f>INT(DT!A1913)</f>
        <v>45347</v>
      </c>
      <c r="B1765" s="5">
        <f>YEAR(DIM_SEARCHDATE[[#This Row],[SearchDate]])</f>
        <v>2024</v>
      </c>
      <c r="C1765" s="5">
        <f>MONTH(DIM_SEARCHDATE[[#This Row],[SearchDate]])</f>
        <v>2</v>
      </c>
      <c r="D1765" s="5">
        <f>DAY(DIM_SEARCHDATE[[#This Row],[SearchDate]])</f>
        <v>25</v>
      </c>
      <c r="E1765" s="5">
        <f t="shared" si="27"/>
        <v>1</v>
      </c>
    </row>
    <row r="1766" spans="1:5" x14ac:dyDescent="0.2">
      <c r="A1766" s="31">
        <f>INT(DT!A781)</f>
        <v>45348</v>
      </c>
      <c r="B1766" s="5">
        <f>YEAR(DIM_SEARCHDATE[[#This Row],[SearchDate]])</f>
        <v>2024</v>
      </c>
      <c r="C1766" s="5">
        <f>MONTH(DIM_SEARCHDATE[[#This Row],[SearchDate]])</f>
        <v>2</v>
      </c>
      <c r="D1766" s="5">
        <f>DAY(DIM_SEARCHDATE[[#This Row],[SearchDate]])</f>
        <v>26</v>
      </c>
      <c r="E1766" s="5">
        <f t="shared" si="27"/>
        <v>0</v>
      </c>
    </row>
    <row r="1767" spans="1:5" x14ac:dyDescent="0.2">
      <c r="A1767" s="31">
        <f>INT(DT!A1007)</f>
        <v>45349</v>
      </c>
      <c r="B1767" s="5">
        <f>YEAR(DIM_SEARCHDATE[[#This Row],[SearchDate]])</f>
        <v>2024</v>
      </c>
      <c r="C1767" s="5">
        <f>MONTH(DIM_SEARCHDATE[[#This Row],[SearchDate]])</f>
        <v>2</v>
      </c>
      <c r="D1767" s="5">
        <f>DAY(DIM_SEARCHDATE[[#This Row],[SearchDate]])</f>
        <v>27</v>
      </c>
      <c r="E1767" s="5">
        <f t="shared" si="27"/>
        <v>0</v>
      </c>
    </row>
    <row r="1768" spans="1:5" x14ac:dyDescent="0.2">
      <c r="A1768" s="31">
        <f>INT(DT!A2620)</f>
        <v>45350</v>
      </c>
      <c r="B1768" s="5">
        <f>YEAR(DIM_SEARCHDATE[[#This Row],[SearchDate]])</f>
        <v>2024</v>
      </c>
      <c r="C1768" s="5">
        <f>MONTH(DIM_SEARCHDATE[[#This Row],[SearchDate]])</f>
        <v>2</v>
      </c>
      <c r="D1768" s="5">
        <f>DAY(DIM_SEARCHDATE[[#This Row],[SearchDate]])</f>
        <v>28</v>
      </c>
      <c r="E1768" s="5">
        <f t="shared" si="27"/>
        <v>0</v>
      </c>
    </row>
    <row r="1769" spans="1:5" x14ac:dyDescent="0.2">
      <c r="A1769" s="31">
        <f>INT(DT!A1028)</f>
        <v>45351</v>
      </c>
      <c r="B1769" s="5">
        <f>YEAR(DIM_SEARCHDATE[[#This Row],[SearchDate]])</f>
        <v>2024</v>
      </c>
      <c r="C1769" s="5">
        <f>MONTH(DIM_SEARCHDATE[[#This Row],[SearchDate]])</f>
        <v>2</v>
      </c>
      <c r="D1769" s="5">
        <f>DAY(DIM_SEARCHDATE[[#This Row],[SearchDate]])</f>
        <v>29</v>
      </c>
      <c r="E1769" s="5">
        <f t="shared" si="27"/>
        <v>0</v>
      </c>
    </row>
    <row r="1770" spans="1:5" x14ac:dyDescent="0.2">
      <c r="A1770" s="31">
        <f>INT(DT!A1187)</f>
        <v>45352</v>
      </c>
      <c r="B1770" s="5">
        <f>YEAR(DIM_SEARCHDATE[[#This Row],[SearchDate]])</f>
        <v>2024</v>
      </c>
      <c r="C1770" s="5">
        <f>MONTH(DIM_SEARCHDATE[[#This Row],[SearchDate]])</f>
        <v>3</v>
      </c>
      <c r="D1770" s="5">
        <f>DAY(DIM_SEARCHDATE[[#This Row],[SearchDate]])</f>
        <v>1</v>
      </c>
      <c r="E1770" s="5">
        <f t="shared" si="27"/>
        <v>0</v>
      </c>
    </row>
    <row r="1771" spans="1:5" x14ac:dyDescent="0.2">
      <c r="A1771" s="31">
        <f>INT(DT!A344)</f>
        <v>45353</v>
      </c>
      <c r="B1771" s="5">
        <f>YEAR(DIM_SEARCHDATE[[#This Row],[SearchDate]])</f>
        <v>2024</v>
      </c>
      <c r="C1771" s="5">
        <f>MONTH(DIM_SEARCHDATE[[#This Row],[SearchDate]])</f>
        <v>3</v>
      </c>
      <c r="D1771" s="5">
        <f>DAY(DIM_SEARCHDATE[[#This Row],[SearchDate]])</f>
        <v>2</v>
      </c>
      <c r="E1771" s="5">
        <f t="shared" si="27"/>
        <v>1</v>
      </c>
    </row>
    <row r="1772" spans="1:5" x14ac:dyDescent="0.2">
      <c r="A1772" s="31">
        <f>INT(DT!A1494)</f>
        <v>45354</v>
      </c>
      <c r="B1772" s="5">
        <f>YEAR(DIM_SEARCHDATE[[#This Row],[SearchDate]])</f>
        <v>2024</v>
      </c>
      <c r="C1772" s="5">
        <f>MONTH(DIM_SEARCHDATE[[#This Row],[SearchDate]])</f>
        <v>3</v>
      </c>
      <c r="D1772" s="5">
        <f>DAY(DIM_SEARCHDATE[[#This Row],[SearchDate]])</f>
        <v>3</v>
      </c>
      <c r="E1772" s="5">
        <f t="shared" si="27"/>
        <v>1</v>
      </c>
    </row>
    <row r="1773" spans="1:5" x14ac:dyDescent="0.2">
      <c r="A1773" s="31">
        <f>INT(DT!A764)</f>
        <v>45357</v>
      </c>
      <c r="B1773" s="5">
        <f>YEAR(DIM_SEARCHDATE[[#This Row],[SearchDate]])</f>
        <v>2024</v>
      </c>
      <c r="C1773" s="5">
        <f>MONTH(DIM_SEARCHDATE[[#This Row],[SearchDate]])</f>
        <v>3</v>
      </c>
      <c r="D1773" s="5">
        <f>DAY(DIM_SEARCHDATE[[#This Row],[SearchDate]])</f>
        <v>6</v>
      </c>
      <c r="E1773" s="5">
        <f t="shared" si="27"/>
        <v>0</v>
      </c>
    </row>
    <row r="1774" spans="1:5" x14ac:dyDescent="0.2">
      <c r="A1774" s="31">
        <f>INT(DT!A1059)</f>
        <v>45358</v>
      </c>
      <c r="B1774" s="5">
        <f>YEAR(DIM_SEARCHDATE[[#This Row],[SearchDate]])</f>
        <v>2024</v>
      </c>
      <c r="C1774" s="5">
        <f>MONTH(DIM_SEARCHDATE[[#This Row],[SearchDate]])</f>
        <v>3</v>
      </c>
      <c r="D1774" s="5">
        <f>DAY(DIM_SEARCHDATE[[#This Row],[SearchDate]])</f>
        <v>7</v>
      </c>
      <c r="E1774" s="5">
        <f t="shared" si="27"/>
        <v>0</v>
      </c>
    </row>
    <row r="1775" spans="1:5" x14ac:dyDescent="0.2">
      <c r="A1775" s="31">
        <f>INT(DT!A939)</f>
        <v>45359</v>
      </c>
      <c r="B1775" s="5">
        <f>YEAR(DIM_SEARCHDATE[[#This Row],[SearchDate]])</f>
        <v>2024</v>
      </c>
      <c r="C1775" s="5">
        <f>MONTH(DIM_SEARCHDATE[[#This Row],[SearchDate]])</f>
        <v>3</v>
      </c>
      <c r="D1775" s="5">
        <f>DAY(DIM_SEARCHDATE[[#This Row],[SearchDate]])</f>
        <v>8</v>
      </c>
      <c r="E1775" s="5">
        <f t="shared" si="27"/>
        <v>0</v>
      </c>
    </row>
    <row r="1776" spans="1:5" x14ac:dyDescent="0.2">
      <c r="A1776" s="31">
        <f>INT(DT!A956)</f>
        <v>45361</v>
      </c>
      <c r="B1776" s="5">
        <f>YEAR(DIM_SEARCHDATE[[#This Row],[SearchDate]])</f>
        <v>2024</v>
      </c>
      <c r="C1776" s="5">
        <f>MONTH(DIM_SEARCHDATE[[#This Row],[SearchDate]])</f>
        <v>3</v>
      </c>
      <c r="D1776" s="5">
        <f>DAY(DIM_SEARCHDATE[[#This Row],[SearchDate]])</f>
        <v>10</v>
      </c>
      <c r="E1776" s="5">
        <f t="shared" si="27"/>
        <v>1</v>
      </c>
    </row>
    <row r="1777" spans="1:5" x14ac:dyDescent="0.2">
      <c r="A1777" s="31">
        <f>INT(DT!A1089)</f>
        <v>45362</v>
      </c>
      <c r="B1777" s="5">
        <f>YEAR(DIM_SEARCHDATE[[#This Row],[SearchDate]])</f>
        <v>2024</v>
      </c>
      <c r="C1777" s="5">
        <f>MONTH(DIM_SEARCHDATE[[#This Row],[SearchDate]])</f>
        <v>3</v>
      </c>
      <c r="D1777" s="5">
        <f>DAY(DIM_SEARCHDATE[[#This Row],[SearchDate]])</f>
        <v>11</v>
      </c>
      <c r="E1777" s="5">
        <f t="shared" si="27"/>
        <v>0</v>
      </c>
    </row>
    <row r="1778" spans="1:5" x14ac:dyDescent="0.2">
      <c r="A1778" s="31">
        <f>INT(DT!A1188)</f>
        <v>45363</v>
      </c>
      <c r="B1778" s="5">
        <f>YEAR(DIM_SEARCHDATE[[#This Row],[SearchDate]])</f>
        <v>2024</v>
      </c>
      <c r="C1778" s="5">
        <f>MONTH(DIM_SEARCHDATE[[#This Row],[SearchDate]])</f>
        <v>3</v>
      </c>
      <c r="D1778" s="5">
        <f>DAY(DIM_SEARCHDATE[[#This Row],[SearchDate]])</f>
        <v>12</v>
      </c>
      <c r="E1778" s="5">
        <f t="shared" si="27"/>
        <v>0</v>
      </c>
    </row>
    <row r="1779" spans="1:5" x14ac:dyDescent="0.2">
      <c r="A1779" s="31">
        <f>INT(DT!A635)</f>
        <v>45364</v>
      </c>
      <c r="B1779" s="5">
        <f>YEAR(DIM_SEARCHDATE[[#This Row],[SearchDate]])</f>
        <v>2024</v>
      </c>
      <c r="C1779" s="5">
        <f>MONTH(DIM_SEARCHDATE[[#This Row],[SearchDate]])</f>
        <v>3</v>
      </c>
      <c r="D1779" s="5">
        <f>DAY(DIM_SEARCHDATE[[#This Row],[SearchDate]])</f>
        <v>13</v>
      </c>
      <c r="E1779" s="5">
        <f t="shared" si="27"/>
        <v>0</v>
      </c>
    </row>
    <row r="1780" spans="1:5" x14ac:dyDescent="0.2">
      <c r="A1780" s="31">
        <f>INT(DT!A1317)</f>
        <v>45365</v>
      </c>
      <c r="B1780" s="5">
        <f>YEAR(DIM_SEARCHDATE[[#This Row],[SearchDate]])</f>
        <v>2024</v>
      </c>
      <c r="C1780" s="5">
        <f>MONTH(DIM_SEARCHDATE[[#This Row],[SearchDate]])</f>
        <v>3</v>
      </c>
      <c r="D1780" s="5">
        <f>DAY(DIM_SEARCHDATE[[#This Row],[SearchDate]])</f>
        <v>14</v>
      </c>
      <c r="E1780" s="5">
        <f t="shared" si="27"/>
        <v>0</v>
      </c>
    </row>
    <row r="1781" spans="1:5" x14ac:dyDescent="0.2">
      <c r="A1781" s="31">
        <f>INT(DT!A420)</f>
        <v>45366</v>
      </c>
      <c r="B1781" s="5">
        <f>YEAR(DIM_SEARCHDATE[[#This Row],[SearchDate]])</f>
        <v>2024</v>
      </c>
      <c r="C1781" s="5">
        <f>MONTH(DIM_SEARCHDATE[[#This Row],[SearchDate]])</f>
        <v>3</v>
      </c>
      <c r="D1781" s="5">
        <f>DAY(DIM_SEARCHDATE[[#This Row],[SearchDate]])</f>
        <v>15</v>
      </c>
      <c r="E1781" s="5">
        <f t="shared" si="27"/>
        <v>0</v>
      </c>
    </row>
    <row r="1782" spans="1:5" x14ac:dyDescent="0.2">
      <c r="A1782" s="31">
        <f>INT(DT!A1432)</f>
        <v>45367</v>
      </c>
      <c r="B1782" s="5">
        <f>YEAR(DIM_SEARCHDATE[[#This Row],[SearchDate]])</f>
        <v>2024</v>
      </c>
      <c r="C1782" s="5">
        <f>MONTH(DIM_SEARCHDATE[[#This Row],[SearchDate]])</f>
        <v>3</v>
      </c>
      <c r="D1782" s="5">
        <f>DAY(DIM_SEARCHDATE[[#This Row],[SearchDate]])</f>
        <v>16</v>
      </c>
      <c r="E1782" s="5">
        <f t="shared" si="27"/>
        <v>1</v>
      </c>
    </row>
    <row r="1783" spans="1:5" x14ac:dyDescent="0.2">
      <c r="A1783" s="31">
        <f>INT(DT!A12)</f>
        <v>45368</v>
      </c>
      <c r="B1783" s="5">
        <f>YEAR(DIM_SEARCHDATE[[#This Row],[SearchDate]])</f>
        <v>2024</v>
      </c>
      <c r="C1783" s="5">
        <f>MONTH(DIM_SEARCHDATE[[#This Row],[SearchDate]])</f>
        <v>3</v>
      </c>
      <c r="D1783" s="5">
        <f>DAY(DIM_SEARCHDATE[[#This Row],[SearchDate]])</f>
        <v>17</v>
      </c>
      <c r="E1783" s="5">
        <f t="shared" si="27"/>
        <v>1</v>
      </c>
    </row>
    <row r="1784" spans="1:5" x14ac:dyDescent="0.2">
      <c r="A1784" s="31">
        <f>INT(DT!A2217)</f>
        <v>45369</v>
      </c>
      <c r="B1784" s="5">
        <f>YEAR(DIM_SEARCHDATE[[#This Row],[SearchDate]])</f>
        <v>2024</v>
      </c>
      <c r="C1784" s="5">
        <f>MONTH(DIM_SEARCHDATE[[#This Row],[SearchDate]])</f>
        <v>3</v>
      </c>
      <c r="D1784" s="5">
        <f>DAY(DIM_SEARCHDATE[[#This Row],[SearchDate]])</f>
        <v>18</v>
      </c>
      <c r="E1784" s="5">
        <f t="shared" si="27"/>
        <v>0</v>
      </c>
    </row>
    <row r="1785" spans="1:5" x14ac:dyDescent="0.2">
      <c r="A1785" s="31">
        <f>INT(DT!A2672)</f>
        <v>45370</v>
      </c>
      <c r="B1785" s="5">
        <f>YEAR(DIM_SEARCHDATE[[#This Row],[SearchDate]])</f>
        <v>2024</v>
      </c>
      <c r="C1785" s="5">
        <f>MONTH(DIM_SEARCHDATE[[#This Row],[SearchDate]])</f>
        <v>3</v>
      </c>
      <c r="D1785" s="5">
        <f>DAY(DIM_SEARCHDATE[[#This Row],[SearchDate]])</f>
        <v>19</v>
      </c>
      <c r="E1785" s="5">
        <f t="shared" si="27"/>
        <v>0</v>
      </c>
    </row>
    <row r="1786" spans="1:5" x14ac:dyDescent="0.2">
      <c r="A1786" s="31">
        <f>INT(DT!A133)</f>
        <v>45372</v>
      </c>
      <c r="B1786" s="5">
        <f>YEAR(DIM_SEARCHDATE[[#This Row],[SearchDate]])</f>
        <v>2024</v>
      </c>
      <c r="C1786" s="5">
        <f>MONTH(DIM_SEARCHDATE[[#This Row],[SearchDate]])</f>
        <v>3</v>
      </c>
      <c r="D1786" s="5">
        <f>DAY(DIM_SEARCHDATE[[#This Row],[SearchDate]])</f>
        <v>21</v>
      </c>
      <c r="E1786" s="5">
        <f t="shared" si="27"/>
        <v>0</v>
      </c>
    </row>
    <row r="1787" spans="1:5" x14ac:dyDescent="0.2">
      <c r="A1787" s="31">
        <f>INT(DT!A1288)</f>
        <v>45373</v>
      </c>
      <c r="B1787" s="5">
        <f>YEAR(DIM_SEARCHDATE[[#This Row],[SearchDate]])</f>
        <v>2024</v>
      </c>
      <c r="C1787" s="5">
        <f>MONTH(DIM_SEARCHDATE[[#This Row],[SearchDate]])</f>
        <v>3</v>
      </c>
      <c r="D1787" s="5">
        <f>DAY(DIM_SEARCHDATE[[#This Row],[SearchDate]])</f>
        <v>22</v>
      </c>
      <c r="E1787" s="5">
        <f t="shared" si="27"/>
        <v>0</v>
      </c>
    </row>
    <row r="1788" spans="1:5" x14ac:dyDescent="0.2">
      <c r="A1788" s="31">
        <f>INT(DT!A839)</f>
        <v>45374</v>
      </c>
      <c r="B1788" s="5">
        <f>YEAR(DIM_SEARCHDATE[[#This Row],[SearchDate]])</f>
        <v>2024</v>
      </c>
      <c r="C1788" s="5">
        <f>MONTH(DIM_SEARCHDATE[[#This Row],[SearchDate]])</f>
        <v>3</v>
      </c>
      <c r="D1788" s="5">
        <f>DAY(DIM_SEARCHDATE[[#This Row],[SearchDate]])</f>
        <v>23</v>
      </c>
      <c r="E1788" s="5">
        <f t="shared" si="27"/>
        <v>1</v>
      </c>
    </row>
    <row r="1789" spans="1:5" x14ac:dyDescent="0.2">
      <c r="A1789" s="31">
        <f>INT(DT!A1900)</f>
        <v>45375</v>
      </c>
      <c r="B1789" s="5">
        <f>YEAR(DIM_SEARCHDATE[[#This Row],[SearchDate]])</f>
        <v>2024</v>
      </c>
      <c r="C1789" s="5">
        <f>MONTH(DIM_SEARCHDATE[[#This Row],[SearchDate]])</f>
        <v>3</v>
      </c>
      <c r="D1789" s="5">
        <f>DAY(DIM_SEARCHDATE[[#This Row],[SearchDate]])</f>
        <v>24</v>
      </c>
      <c r="E1789" s="5">
        <f t="shared" si="27"/>
        <v>1</v>
      </c>
    </row>
    <row r="1790" spans="1:5" x14ac:dyDescent="0.2">
      <c r="A1790" s="31">
        <f>INT(DT!A257)</f>
        <v>45376</v>
      </c>
      <c r="B1790" s="5">
        <f>YEAR(DIM_SEARCHDATE[[#This Row],[SearchDate]])</f>
        <v>2024</v>
      </c>
      <c r="C1790" s="5">
        <f>MONTH(DIM_SEARCHDATE[[#This Row],[SearchDate]])</f>
        <v>3</v>
      </c>
      <c r="D1790" s="5">
        <f>DAY(DIM_SEARCHDATE[[#This Row],[SearchDate]])</f>
        <v>25</v>
      </c>
      <c r="E1790" s="5">
        <f t="shared" si="27"/>
        <v>0</v>
      </c>
    </row>
    <row r="1791" spans="1:5" x14ac:dyDescent="0.2">
      <c r="A1791" s="31">
        <f>INT(DT!A1209)</f>
        <v>45377</v>
      </c>
      <c r="B1791" s="5">
        <f>YEAR(DIM_SEARCHDATE[[#This Row],[SearchDate]])</f>
        <v>2024</v>
      </c>
      <c r="C1791" s="5">
        <f>MONTH(DIM_SEARCHDATE[[#This Row],[SearchDate]])</f>
        <v>3</v>
      </c>
      <c r="D1791" s="5">
        <f>DAY(DIM_SEARCHDATE[[#This Row],[SearchDate]])</f>
        <v>26</v>
      </c>
      <c r="E1791" s="5">
        <f t="shared" si="27"/>
        <v>0</v>
      </c>
    </row>
    <row r="1792" spans="1:5" x14ac:dyDescent="0.2">
      <c r="A1792" s="31">
        <f>INT(DT!A361)</f>
        <v>45378</v>
      </c>
      <c r="B1792" s="5">
        <f>YEAR(DIM_SEARCHDATE[[#This Row],[SearchDate]])</f>
        <v>2024</v>
      </c>
      <c r="C1792" s="5">
        <f>MONTH(DIM_SEARCHDATE[[#This Row],[SearchDate]])</f>
        <v>3</v>
      </c>
      <c r="D1792" s="5">
        <f>DAY(DIM_SEARCHDATE[[#This Row],[SearchDate]])</f>
        <v>27</v>
      </c>
      <c r="E1792" s="5">
        <f t="shared" si="27"/>
        <v>0</v>
      </c>
    </row>
    <row r="1793" spans="1:5" x14ac:dyDescent="0.2">
      <c r="A1793" s="31">
        <f>INT(DT!A2275)</f>
        <v>45380</v>
      </c>
      <c r="B1793" s="5">
        <f>YEAR(DIM_SEARCHDATE[[#This Row],[SearchDate]])</f>
        <v>2024</v>
      </c>
      <c r="C1793" s="5">
        <f>MONTH(DIM_SEARCHDATE[[#This Row],[SearchDate]])</f>
        <v>3</v>
      </c>
      <c r="D1793" s="5">
        <f>DAY(DIM_SEARCHDATE[[#This Row],[SearchDate]])</f>
        <v>29</v>
      </c>
      <c r="E1793" s="5">
        <f t="shared" si="27"/>
        <v>0</v>
      </c>
    </row>
    <row r="1794" spans="1:5" x14ac:dyDescent="0.2">
      <c r="A1794" s="31">
        <f>INT(DT!A2281)</f>
        <v>45381</v>
      </c>
      <c r="B1794" s="5">
        <f>YEAR(DIM_SEARCHDATE[[#This Row],[SearchDate]])</f>
        <v>2024</v>
      </c>
      <c r="C1794" s="5">
        <f>MONTH(DIM_SEARCHDATE[[#This Row],[SearchDate]])</f>
        <v>3</v>
      </c>
      <c r="D1794" s="5">
        <f>DAY(DIM_SEARCHDATE[[#This Row],[SearchDate]])</f>
        <v>30</v>
      </c>
      <c r="E1794" s="5">
        <f t="shared" ref="E1794:E1857" si="28">IF(WEEKDAY(A1794, 2) &gt; 5, 1, 0)</f>
        <v>1</v>
      </c>
    </row>
    <row r="1795" spans="1:5" x14ac:dyDescent="0.2">
      <c r="A1795" s="31">
        <f>INT(DT!A2394)</f>
        <v>45383</v>
      </c>
      <c r="B1795" s="5">
        <f>YEAR(DIM_SEARCHDATE[[#This Row],[SearchDate]])</f>
        <v>2024</v>
      </c>
      <c r="C1795" s="5">
        <f>MONTH(DIM_SEARCHDATE[[#This Row],[SearchDate]])</f>
        <v>4</v>
      </c>
      <c r="D1795" s="5">
        <f>DAY(DIM_SEARCHDATE[[#This Row],[SearchDate]])</f>
        <v>1</v>
      </c>
      <c r="E1795" s="5">
        <f t="shared" si="28"/>
        <v>0</v>
      </c>
    </row>
    <row r="1796" spans="1:5" x14ac:dyDescent="0.2">
      <c r="A1796" s="31">
        <f>INT(DT!A341)</f>
        <v>45384</v>
      </c>
      <c r="B1796" s="5">
        <f>YEAR(DIM_SEARCHDATE[[#This Row],[SearchDate]])</f>
        <v>2024</v>
      </c>
      <c r="C1796" s="5">
        <f>MONTH(DIM_SEARCHDATE[[#This Row],[SearchDate]])</f>
        <v>4</v>
      </c>
      <c r="D1796" s="5">
        <f>DAY(DIM_SEARCHDATE[[#This Row],[SearchDate]])</f>
        <v>2</v>
      </c>
      <c r="E1796" s="5">
        <f t="shared" si="28"/>
        <v>0</v>
      </c>
    </row>
    <row r="1797" spans="1:5" x14ac:dyDescent="0.2">
      <c r="A1797" s="31">
        <f>INT(DT!A57)</f>
        <v>45385</v>
      </c>
      <c r="B1797" s="5">
        <f>YEAR(DIM_SEARCHDATE[[#This Row],[SearchDate]])</f>
        <v>2024</v>
      </c>
      <c r="C1797" s="5">
        <f>MONTH(DIM_SEARCHDATE[[#This Row],[SearchDate]])</f>
        <v>4</v>
      </c>
      <c r="D1797" s="5">
        <f>DAY(DIM_SEARCHDATE[[#This Row],[SearchDate]])</f>
        <v>3</v>
      </c>
      <c r="E1797" s="5">
        <f t="shared" si="28"/>
        <v>0</v>
      </c>
    </row>
    <row r="1798" spans="1:5" x14ac:dyDescent="0.2">
      <c r="A1798" s="31">
        <f>INT(DT!A2959)</f>
        <v>45387</v>
      </c>
      <c r="B1798" s="5">
        <f>YEAR(DIM_SEARCHDATE[[#This Row],[SearchDate]])</f>
        <v>2024</v>
      </c>
      <c r="C1798" s="5">
        <f>MONTH(DIM_SEARCHDATE[[#This Row],[SearchDate]])</f>
        <v>4</v>
      </c>
      <c r="D1798" s="5">
        <f>DAY(DIM_SEARCHDATE[[#This Row],[SearchDate]])</f>
        <v>5</v>
      </c>
      <c r="E1798" s="5">
        <f t="shared" si="28"/>
        <v>0</v>
      </c>
    </row>
    <row r="1799" spans="1:5" x14ac:dyDescent="0.2">
      <c r="A1799" s="31">
        <f>INT(DT!A1427)</f>
        <v>45388</v>
      </c>
      <c r="B1799" s="5">
        <f>YEAR(DIM_SEARCHDATE[[#This Row],[SearchDate]])</f>
        <v>2024</v>
      </c>
      <c r="C1799" s="5">
        <f>MONTH(DIM_SEARCHDATE[[#This Row],[SearchDate]])</f>
        <v>4</v>
      </c>
      <c r="D1799" s="5">
        <f>DAY(DIM_SEARCHDATE[[#This Row],[SearchDate]])</f>
        <v>6</v>
      </c>
      <c r="E1799" s="5">
        <f t="shared" si="28"/>
        <v>1</v>
      </c>
    </row>
    <row r="1800" spans="1:5" x14ac:dyDescent="0.2">
      <c r="A1800" s="31">
        <f>INT(DT!A115)</f>
        <v>45389</v>
      </c>
      <c r="B1800" s="5">
        <f>YEAR(DIM_SEARCHDATE[[#This Row],[SearchDate]])</f>
        <v>2024</v>
      </c>
      <c r="C1800" s="5">
        <f>MONTH(DIM_SEARCHDATE[[#This Row],[SearchDate]])</f>
        <v>4</v>
      </c>
      <c r="D1800" s="5">
        <f>DAY(DIM_SEARCHDATE[[#This Row],[SearchDate]])</f>
        <v>7</v>
      </c>
      <c r="E1800" s="5">
        <f t="shared" si="28"/>
        <v>1</v>
      </c>
    </row>
    <row r="1801" spans="1:5" x14ac:dyDescent="0.2">
      <c r="A1801" s="31">
        <f>INT(DT!A67)</f>
        <v>45390</v>
      </c>
      <c r="B1801" s="5">
        <f>YEAR(DIM_SEARCHDATE[[#This Row],[SearchDate]])</f>
        <v>2024</v>
      </c>
      <c r="C1801" s="5">
        <f>MONTH(DIM_SEARCHDATE[[#This Row],[SearchDate]])</f>
        <v>4</v>
      </c>
      <c r="D1801" s="5">
        <f>DAY(DIM_SEARCHDATE[[#This Row],[SearchDate]])</f>
        <v>8</v>
      </c>
      <c r="E1801" s="5">
        <f t="shared" si="28"/>
        <v>0</v>
      </c>
    </row>
    <row r="1802" spans="1:5" x14ac:dyDescent="0.2">
      <c r="A1802" s="31">
        <f>INT(DT!A191)</f>
        <v>45392</v>
      </c>
      <c r="B1802" s="5">
        <f>YEAR(DIM_SEARCHDATE[[#This Row],[SearchDate]])</f>
        <v>2024</v>
      </c>
      <c r="C1802" s="5">
        <f>MONTH(DIM_SEARCHDATE[[#This Row],[SearchDate]])</f>
        <v>4</v>
      </c>
      <c r="D1802" s="5">
        <f>DAY(DIM_SEARCHDATE[[#This Row],[SearchDate]])</f>
        <v>10</v>
      </c>
      <c r="E1802" s="5">
        <f t="shared" si="28"/>
        <v>0</v>
      </c>
    </row>
    <row r="1803" spans="1:5" x14ac:dyDescent="0.2">
      <c r="A1803" s="31">
        <f>INT(DT!A643)</f>
        <v>45393</v>
      </c>
      <c r="B1803" s="5">
        <f>YEAR(DIM_SEARCHDATE[[#This Row],[SearchDate]])</f>
        <v>2024</v>
      </c>
      <c r="C1803" s="5">
        <f>MONTH(DIM_SEARCHDATE[[#This Row],[SearchDate]])</f>
        <v>4</v>
      </c>
      <c r="D1803" s="5">
        <f>DAY(DIM_SEARCHDATE[[#This Row],[SearchDate]])</f>
        <v>11</v>
      </c>
      <c r="E1803" s="5">
        <f t="shared" si="28"/>
        <v>0</v>
      </c>
    </row>
    <row r="1804" spans="1:5" x14ac:dyDescent="0.2">
      <c r="A1804" s="31">
        <f>INT(DT!A1548)</f>
        <v>45394</v>
      </c>
      <c r="B1804" s="5">
        <f>YEAR(DIM_SEARCHDATE[[#This Row],[SearchDate]])</f>
        <v>2024</v>
      </c>
      <c r="C1804" s="5">
        <f>MONTH(DIM_SEARCHDATE[[#This Row],[SearchDate]])</f>
        <v>4</v>
      </c>
      <c r="D1804" s="5">
        <f>DAY(DIM_SEARCHDATE[[#This Row],[SearchDate]])</f>
        <v>12</v>
      </c>
      <c r="E1804" s="5">
        <f t="shared" si="28"/>
        <v>0</v>
      </c>
    </row>
    <row r="1805" spans="1:5" x14ac:dyDescent="0.2">
      <c r="A1805" s="31">
        <f>INT(DT!A847)</f>
        <v>45395</v>
      </c>
      <c r="B1805" s="5">
        <f>YEAR(DIM_SEARCHDATE[[#This Row],[SearchDate]])</f>
        <v>2024</v>
      </c>
      <c r="C1805" s="5">
        <f>MONTH(DIM_SEARCHDATE[[#This Row],[SearchDate]])</f>
        <v>4</v>
      </c>
      <c r="D1805" s="5">
        <f>DAY(DIM_SEARCHDATE[[#This Row],[SearchDate]])</f>
        <v>13</v>
      </c>
      <c r="E1805" s="5">
        <f t="shared" si="28"/>
        <v>1</v>
      </c>
    </row>
    <row r="1806" spans="1:5" x14ac:dyDescent="0.2">
      <c r="A1806" s="31">
        <f>INT(DT!A238)</f>
        <v>45396</v>
      </c>
      <c r="B1806" s="5">
        <f>YEAR(DIM_SEARCHDATE[[#This Row],[SearchDate]])</f>
        <v>2024</v>
      </c>
      <c r="C1806" s="5">
        <f>MONTH(DIM_SEARCHDATE[[#This Row],[SearchDate]])</f>
        <v>4</v>
      </c>
      <c r="D1806" s="5">
        <f>DAY(DIM_SEARCHDATE[[#This Row],[SearchDate]])</f>
        <v>14</v>
      </c>
      <c r="E1806" s="5">
        <f t="shared" si="28"/>
        <v>1</v>
      </c>
    </row>
    <row r="1807" spans="1:5" x14ac:dyDescent="0.2">
      <c r="A1807" s="31">
        <f>INT(DT!A2548)</f>
        <v>45397</v>
      </c>
      <c r="B1807" s="5">
        <f>YEAR(DIM_SEARCHDATE[[#This Row],[SearchDate]])</f>
        <v>2024</v>
      </c>
      <c r="C1807" s="5">
        <f>MONTH(DIM_SEARCHDATE[[#This Row],[SearchDate]])</f>
        <v>4</v>
      </c>
      <c r="D1807" s="5">
        <f>DAY(DIM_SEARCHDATE[[#This Row],[SearchDate]])</f>
        <v>15</v>
      </c>
      <c r="E1807" s="5">
        <f t="shared" si="28"/>
        <v>0</v>
      </c>
    </row>
    <row r="1808" spans="1:5" x14ac:dyDescent="0.2">
      <c r="A1808" s="31">
        <f>INT(DT!A2963)</f>
        <v>45398</v>
      </c>
      <c r="B1808" s="5">
        <f>YEAR(DIM_SEARCHDATE[[#This Row],[SearchDate]])</f>
        <v>2024</v>
      </c>
      <c r="C1808" s="5">
        <f>MONTH(DIM_SEARCHDATE[[#This Row],[SearchDate]])</f>
        <v>4</v>
      </c>
      <c r="D1808" s="5">
        <f>DAY(DIM_SEARCHDATE[[#This Row],[SearchDate]])</f>
        <v>16</v>
      </c>
      <c r="E1808" s="5">
        <f t="shared" si="28"/>
        <v>0</v>
      </c>
    </row>
    <row r="1809" spans="1:5" x14ac:dyDescent="0.2">
      <c r="A1809" s="31">
        <f>INT(DT!A1677)</f>
        <v>45399</v>
      </c>
      <c r="B1809" s="5">
        <f>YEAR(DIM_SEARCHDATE[[#This Row],[SearchDate]])</f>
        <v>2024</v>
      </c>
      <c r="C1809" s="5">
        <f>MONTH(DIM_SEARCHDATE[[#This Row],[SearchDate]])</f>
        <v>4</v>
      </c>
      <c r="D1809" s="5">
        <f>DAY(DIM_SEARCHDATE[[#This Row],[SearchDate]])</f>
        <v>17</v>
      </c>
      <c r="E1809" s="5">
        <f t="shared" si="28"/>
        <v>0</v>
      </c>
    </row>
    <row r="1810" spans="1:5" x14ac:dyDescent="0.2">
      <c r="A1810" s="31">
        <f>INT(DT!A1480)</f>
        <v>45400</v>
      </c>
      <c r="B1810" s="5">
        <f>YEAR(DIM_SEARCHDATE[[#This Row],[SearchDate]])</f>
        <v>2024</v>
      </c>
      <c r="C1810" s="5">
        <f>MONTH(DIM_SEARCHDATE[[#This Row],[SearchDate]])</f>
        <v>4</v>
      </c>
      <c r="D1810" s="5">
        <f>DAY(DIM_SEARCHDATE[[#This Row],[SearchDate]])</f>
        <v>18</v>
      </c>
      <c r="E1810" s="5">
        <f t="shared" si="28"/>
        <v>0</v>
      </c>
    </row>
    <row r="1811" spans="1:5" x14ac:dyDescent="0.2">
      <c r="A1811" s="31">
        <f>INT(DT!A1335)</f>
        <v>45401</v>
      </c>
      <c r="B1811" s="5">
        <f>YEAR(DIM_SEARCHDATE[[#This Row],[SearchDate]])</f>
        <v>2024</v>
      </c>
      <c r="C1811" s="5">
        <f>MONTH(DIM_SEARCHDATE[[#This Row],[SearchDate]])</f>
        <v>4</v>
      </c>
      <c r="D1811" s="5">
        <f>DAY(DIM_SEARCHDATE[[#This Row],[SearchDate]])</f>
        <v>19</v>
      </c>
      <c r="E1811" s="5">
        <f t="shared" si="28"/>
        <v>0</v>
      </c>
    </row>
    <row r="1812" spans="1:5" x14ac:dyDescent="0.2">
      <c r="A1812" s="31">
        <f>INT(DT!A1984)</f>
        <v>45402</v>
      </c>
      <c r="B1812" s="5">
        <f>YEAR(DIM_SEARCHDATE[[#This Row],[SearchDate]])</f>
        <v>2024</v>
      </c>
      <c r="C1812" s="5">
        <f>MONTH(DIM_SEARCHDATE[[#This Row],[SearchDate]])</f>
        <v>4</v>
      </c>
      <c r="D1812" s="5">
        <f>DAY(DIM_SEARCHDATE[[#This Row],[SearchDate]])</f>
        <v>20</v>
      </c>
      <c r="E1812" s="5">
        <f t="shared" si="28"/>
        <v>1</v>
      </c>
    </row>
    <row r="1813" spans="1:5" x14ac:dyDescent="0.2">
      <c r="A1813" s="31">
        <f>INT(DT!A860)</f>
        <v>45403</v>
      </c>
      <c r="B1813" s="5">
        <f>YEAR(DIM_SEARCHDATE[[#This Row],[SearchDate]])</f>
        <v>2024</v>
      </c>
      <c r="C1813" s="5">
        <f>MONTH(DIM_SEARCHDATE[[#This Row],[SearchDate]])</f>
        <v>4</v>
      </c>
      <c r="D1813" s="5">
        <f>DAY(DIM_SEARCHDATE[[#This Row],[SearchDate]])</f>
        <v>21</v>
      </c>
      <c r="E1813" s="5">
        <f t="shared" si="28"/>
        <v>1</v>
      </c>
    </row>
    <row r="1814" spans="1:5" x14ac:dyDescent="0.2">
      <c r="A1814" s="31">
        <f>INT(DT!A259)</f>
        <v>45405</v>
      </c>
      <c r="B1814" s="5">
        <f>YEAR(DIM_SEARCHDATE[[#This Row],[SearchDate]])</f>
        <v>2024</v>
      </c>
      <c r="C1814" s="5">
        <f>MONTH(DIM_SEARCHDATE[[#This Row],[SearchDate]])</f>
        <v>4</v>
      </c>
      <c r="D1814" s="5">
        <f>DAY(DIM_SEARCHDATE[[#This Row],[SearchDate]])</f>
        <v>23</v>
      </c>
      <c r="E1814" s="5">
        <f t="shared" si="28"/>
        <v>0</v>
      </c>
    </row>
    <row r="1815" spans="1:5" x14ac:dyDescent="0.2">
      <c r="A1815" s="31">
        <f>INT(DT!A1504)</f>
        <v>45407</v>
      </c>
      <c r="B1815" s="5">
        <f>YEAR(DIM_SEARCHDATE[[#This Row],[SearchDate]])</f>
        <v>2024</v>
      </c>
      <c r="C1815" s="5">
        <f>MONTH(DIM_SEARCHDATE[[#This Row],[SearchDate]])</f>
        <v>4</v>
      </c>
      <c r="D1815" s="5">
        <f>DAY(DIM_SEARCHDATE[[#This Row],[SearchDate]])</f>
        <v>25</v>
      </c>
      <c r="E1815" s="5">
        <f t="shared" si="28"/>
        <v>0</v>
      </c>
    </row>
    <row r="1816" spans="1:5" x14ac:dyDescent="0.2">
      <c r="A1816" s="31">
        <f>INT(DT!A2636)</f>
        <v>45408</v>
      </c>
      <c r="B1816" s="5">
        <f>YEAR(DIM_SEARCHDATE[[#This Row],[SearchDate]])</f>
        <v>2024</v>
      </c>
      <c r="C1816" s="5">
        <f>MONTH(DIM_SEARCHDATE[[#This Row],[SearchDate]])</f>
        <v>4</v>
      </c>
      <c r="D1816" s="5">
        <f>DAY(DIM_SEARCHDATE[[#This Row],[SearchDate]])</f>
        <v>26</v>
      </c>
      <c r="E1816" s="5">
        <f t="shared" si="28"/>
        <v>0</v>
      </c>
    </row>
    <row r="1817" spans="1:5" x14ac:dyDescent="0.2">
      <c r="A1817" s="31">
        <f>INT(DT!A2858)</f>
        <v>45409</v>
      </c>
      <c r="B1817" s="5">
        <f>YEAR(DIM_SEARCHDATE[[#This Row],[SearchDate]])</f>
        <v>2024</v>
      </c>
      <c r="C1817" s="5">
        <f>MONTH(DIM_SEARCHDATE[[#This Row],[SearchDate]])</f>
        <v>4</v>
      </c>
      <c r="D1817" s="5">
        <f>DAY(DIM_SEARCHDATE[[#This Row],[SearchDate]])</f>
        <v>27</v>
      </c>
      <c r="E1817" s="5">
        <f t="shared" si="28"/>
        <v>1</v>
      </c>
    </row>
    <row r="1818" spans="1:5" x14ac:dyDescent="0.2">
      <c r="A1818" s="31">
        <f>INT(DT!A3006)</f>
        <v>45410</v>
      </c>
      <c r="B1818" s="5">
        <f>YEAR(DIM_SEARCHDATE[[#This Row],[SearchDate]])</f>
        <v>2024</v>
      </c>
      <c r="C1818" s="5">
        <f>MONTH(DIM_SEARCHDATE[[#This Row],[SearchDate]])</f>
        <v>4</v>
      </c>
      <c r="D1818" s="5">
        <f>DAY(DIM_SEARCHDATE[[#This Row],[SearchDate]])</f>
        <v>28</v>
      </c>
      <c r="E1818" s="5">
        <f t="shared" si="28"/>
        <v>1</v>
      </c>
    </row>
    <row r="1819" spans="1:5" x14ac:dyDescent="0.2">
      <c r="A1819" s="31">
        <f>INT(DT!A815)</f>
        <v>45412</v>
      </c>
      <c r="B1819" s="5">
        <f>YEAR(DIM_SEARCHDATE[[#This Row],[SearchDate]])</f>
        <v>2024</v>
      </c>
      <c r="C1819" s="5">
        <f>MONTH(DIM_SEARCHDATE[[#This Row],[SearchDate]])</f>
        <v>4</v>
      </c>
      <c r="D1819" s="5">
        <f>DAY(DIM_SEARCHDATE[[#This Row],[SearchDate]])</f>
        <v>30</v>
      </c>
      <c r="E1819" s="5">
        <f t="shared" si="28"/>
        <v>0</v>
      </c>
    </row>
    <row r="1820" spans="1:5" x14ac:dyDescent="0.2">
      <c r="A1820" s="31">
        <f>INT(DT!A1395)</f>
        <v>45413</v>
      </c>
      <c r="B1820" s="5">
        <f>YEAR(DIM_SEARCHDATE[[#This Row],[SearchDate]])</f>
        <v>2024</v>
      </c>
      <c r="C1820" s="5">
        <f>MONTH(DIM_SEARCHDATE[[#This Row],[SearchDate]])</f>
        <v>5</v>
      </c>
      <c r="D1820" s="5">
        <f>DAY(DIM_SEARCHDATE[[#This Row],[SearchDate]])</f>
        <v>1</v>
      </c>
      <c r="E1820" s="5">
        <f t="shared" si="28"/>
        <v>0</v>
      </c>
    </row>
    <row r="1821" spans="1:5" x14ac:dyDescent="0.2">
      <c r="A1821" s="31">
        <f>INT(DT!A716)</f>
        <v>45414</v>
      </c>
      <c r="B1821" s="5">
        <f>YEAR(DIM_SEARCHDATE[[#This Row],[SearchDate]])</f>
        <v>2024</v>
      </c>
      <c r="C1821" s="5">
        <f>MONTH(DIM_SEARCHDATE[[#This Row],[SearchDate]])</f>
        <v>5</v>
      </c>
      <c r="D1821" s="5">
        <f>DAY(DIM_SEARCHDATE[[#This Row],[SearchDate]])</f>
        <v>2</v>
      </c>
      <c r="E1821" s="5">
        <f t="shared" si="28"/>
        <v>0</v>
      </c>
    </row>
    <row r="1822" spans="1:5" x14ac:dyDescent="0.2">
      <c r="A1822" s="31">
        <f>INT(DT!A596)</f>
        <v>45415</v>
      </c>
      <c r="B1822" s="5">
        <f>YEAR(DIM_SEARCHDATE[[#This Row],[SearchDate]])</f>
        <v>2024</v>
      </c>
      <c r="C1822" s="5">
        <f>MONTH(DIM_SEARCHDATE[[#This Row],[SearchDate]])</f>
        <v>5</v>
      </c>
      <c r="D1822" s="5">
        <f>DAY(DIM_SEARCHDATE[[#This Row],[SearchDate]])</f>
        <v>3</v>
      </c>
      <c r="E1822" s="5">
        <f t="shared" si="28"/>
        <v>0</v>
      </c>
    </row>
    <row r="1823" spans="1:5" x14ac:dyDescent="0.2">
      <c r="A1823" s="31">
        <f>INT(DT!A789)</f>
        <v>45416</v>
      </c>
      <c r="B1823" s="5">
        <f>YEAR(DIM_SEARCHDATE[[#This Row],[SearchDate]])</f>
        <v>2024</v>
      </c>
      <c r="C1823" s="5">
        <f>MONTH(DIM_SEARCHDATE[[#This Row],[SearchDate]])</f>
        <v>5</v>
      </c>
      <c r="D1823" s="5">
        <f>DAY(DIM_SEARCHDATE[[#This Row],[SearchDate]])</f>
        <v>4</v>
      </c>
      <c r="E1823" s="5">
        <f t="shared" si="28"/>
        <v>1</v>
      </c>
    </row>
    <row r="1824" spans="1:5" x14ac:dyDescent="0.2">
      <c r="A1824" s="31">
        <f>INT(DT!A34)</f>
        <v>45417</v>
      </c>
      <c r="B1824" s="5">
        <f>YEAR(DIM_SEARCHDATE[[#This Row],[SearchDate]])</f>
        <v>2024</v>
      </c>
      <c r="C1824" s="5">
        <f>MONTH(DIM_SEARCHDATE[[#This Row],[SearchDate]])</f>
        <v>5</v>
      </c>
      <c r="D1824" s="5">
        <f>DAY(DIM_SEARCHDATE[[#This Row],[SearchDate]])</f>
        <v>5</v>
      </c>
      <c r="E1824" s="5">
        <f t="shared" si="28"/>
        <v>1</v>
      </c>
    </row>
    <row r="1825" spans="1:5" x14ac:dyDescent="0.2">
      <c r="A1825" s="31">
        <f>INT(DT!A1558)</f>
        <v>45418</v>
      </c>
      <c r="B1825" s="5">
        <f>YEAR(DIM_SEARCHDATE[[#This Row],[SearchDate]])</f>
        <v>2024</v>
      </c>
      <c r="C1825" s="5">
        <f>MONTH(DIM_SEARCHDATE[[#This Row],[SearchDate]])</f>
        <v>5</v>
      </c>
      <c r="D1825" s="5">
        <f>DAY(DIM_SEARCHDATE[[#This Row],[SearchDate]])</f>
        <v>6</v>
      </c>
      <c r="E1825" s="5">
        <f t="shared" si="28"/>
        <v>0</v>
      </c>
    </row>
    <row r="1826" spans="1:5" x14ac:dyDescent="0.2">
      <c r="A1826" s="31">
        <f>INT(DT!A1147)</f>
        <v>45419</v>
      </c>
      <c r="B1826" s="5">
        <f>YEAR(DIM_SEARCHDATE[[#This Row],[SearchDate]])</f>
        <v>2024</v>
      </c>
      <c r="C1826" s="5">
        <f>MONTH(DIM_SEARCHDATE[[#This Row],[SearchDate]])</f>
        <v>5</v>
      </c>
      <c r="D1826" s="5">
        <f>DAY(DIM_SEARCHDATE[[#This Row],[SearchDate]])</f>
        <v>7</v>
      </c>
      <c r="E1826" s="5">
        <f t="shared" si="28"/>
        <v>0</v>
      </c>
    </row>
    <row r="1827" spans="1:5" x14ac:dyDescent="0.2">
      <c r="A1827" s="31">
        <f>INT(DT!A315)</f>
        <v>45420</v>
      </c>
      <c r="B1827" s="5">
        <f>YEAR(DIM_SEARCHDATE[[#This Row],[SearchDate]])</f>
        <v>2024</v>
      </c>
      <c r="C1827" s="5">
        <f>MONTH(DIM_SEARCHDATE[[#This Row],[SearchDate]])</f>
        <v>5</v>
      </c>
      <c r="D1827" s="5">
        <f>DAY(DIM_SEARCHDATE[[#This Row],[SearchDate]])</f>
        <v>8</v>
      </c>
      <c r="E1827" s="5">
        <f t="shared" si="28"/>
        <v>0</v>
      </c>
    </row>
    <row r="1828" spans="1:5" x14ac:dyDescent="0.2">
      <c r="A1828" s="31">
        <f>INT(DT!A2852)</f>
        <v>45421</v>
      </c>
      <c r="B1828" s="5">
        <f>YEAR(DIM_SEARCHDATE[[#This Row],[SearchDate]])</f>
        <v>2024</v>
      </c>
      <c r="C1828" s="5">
        <f>MONTH(DIM_SEARCHDATE[[#This Row],[SearchDate]])</f>
        <v>5</v>
      </c>
      <c r="D1828" s="5">
        <f>DAY(DIM_SEARCHDATE[[#This Row],[SearchDate]])</f>
        <v>9</v>
      </c>
      <c r="E1828" s="5">
        <f t="shared" si="28"/>
        <v>0</v>
      </c>
    </row>
    <row r="1829" spans="1:5" x14ac:dyDescent="0.2">
      <c r="A1829" s="31">
        <f>INT(DT!A2487)</f>
        <v>45422</v>
      </c>
      <c r="B1829" s="5">
        <f>YEAR(DIM_SEARCHDATE[[#This Row],[SearchDate]])</f>
        <v>2024</v>
      </c>
      <c r="C1829" s="5">
        <f>MONTH(DIM_SEARCHDATE[[#This Row],[SearchDate]])</f>
        <v>5</v>
      </c>
      <c r="D1829" s="5">
        <f>DAY(DIM_SEARCHDATE[[#This Row],[SearchDate]])</f>
        <v>10</v>
      </c>
      <c r="E1829" s="5">
        <f t="shared" si="28"/>
        <v>0</v>
      </c>
    </row>
    <row r="1830" spans="1:5" x14ac:dyDescent="0.2">
      <c r="A1830" s="31">
        <f>INT(DT!A1239)</f>
        <v>45423</v>
      </c>
      <c r="B1830" s="5">
        <f>YEAR(DIM_SEARCHDATE[[#This Row],[SearchDate]])</f>
        <v>2024</v>
      </c>
      <c r="C1830" s="5">
        <f>MONTH(DIM_SEARCHDATE[[#This Row],[SearchDate]])</f>
        <v>5</v>
      </c>
      <c r="D1830" s="5">
        <f>DAY(DIM_SEARCHDATE[[#This Row],[SearchDate]])</f>
        <v>11</v>
      </c>
      <c r="E1830" s="5">
        <f t="shared" si="28"/>
        <v>1</v>
      </c>
    </row>
    <row r="1831" spans="1:5" x14ac:dyDescent="0.2">
      <c r="A1831" s="31">
        <f>INT(DT!A2943)</f>
        <v>45424</v>
      </c>
      <c r="B1831" s="5">
        <f>YEAR(DIM_SEARCHDATE[[#This Row],[SearchDate]])</f>
        <v>2024</v>
      </c>
      <c r="C1831" s="5">
        <f>MONTH(DIM_SEARCHDATE[[#This Row],[SearchDate]])</f>
        <v>5</v>
      </c>
      <c r="D1831" s="5">
        <f>DAY(DIM_SEARCHDATE[[#This Row],[SearchDate]])</f>
        <v>12</v>
      </c>
      <c r="E1831" s="5">
        <f t="shared" si="28"/>
        <v>1</v>
      </c>
    </row>
    <row r="1832" spans="1:5" x14ac:dyDescent="0.2">
      <c r="A1832" s="31">
        <f>INT(DT!A515)</f>
        <v>45425</v>
      </c>
      <c r="B1832" s="5">
        <f>YEAR(DIM_SEARCHDATE[[#This Row],[SearchDate]])</f>
        <v>2024</v>
      </c>
      <c r="C1832" s="5">
        <f>MONTH(DIM_SEARCHDATE[[#This Row],[SearchDate]])</f>
        <v>5</v>
      </c>
      <c r="D1832" s="5">
        <f>DAY(DIM_SEARCHDATE[[#This Row],[SearchDate]])</f>
        <v>13</v>
      </c>
      <c r="E1832" s="5">
        <f t="shared" si="28"/>
        <v>0</v>
      </c>
    </row>
    <row r="1833" spans="1:5" x14ac:dyDescent="0.2">
      <c r="A1833" s="31">
        <f>INT(DT!A3201)</f>
        <v>45426</v>
      </c>
      <c r="B1833" s="5">
        <f>YEAR(DIM_SEARCHDATE[[#This Row],[SearchDate]])</f>
        <v>2024</v>
      </c>
      <c r="C1833" s="5">
        <f>MONTH(DIM_SEARCHDATE[[#This Row],[SearchDate]])</f>
        <v>5</v>
      </c>
      <c r="D1833" s="5">
        <f>DAY(DIM_SEARCHDATE[[#This Row],[SearchDate]])</f>
        <v>14</v>
      </c>
      <c r="E1833" s="5">
        <f t="shared" si="28"/>
        <v>0</v>
      </c>
    </row>
    <row r="1834" spans="1:5" x14ac:dyDescent="0.2">
      <c r="A1834" s="31">
        <f>INT(DT!A277)</f>
        <v>45427</v>
      </c>
      <c r="B1834" s="5">
        <f>YEAR(DIM_SEARCHDATE[[#This Row],[SearchDate]])</f>
        <v>2024</v>
      </c>
      <c r="C1834" s="5">
        <f>MONTH(DIM_SEARCHDATE[[#This Row],[SearchDate]])</f>
        <v>5</v>
      </c>
      <c r="D1834" s="5">
        <f>DAY(DIM_SEARCHDATE[[#This Row],[SearchDate]])</f>
        <v>15</v>
      </c>
      <c r="E1834" s="5">
        <f t="shared" si="28"/>
        <v>0</v>
      </c>
    </row>
    <row r="1835" spans="1:5" x14ac:dyDescent="0.2">
      <c r="A1835" s="31">
        <f>INT(DT!A100)</f>
        <v>45428</v>
      </c>
      <c r="B1835" s="5">
        <f>YEAR(DIM_SEARCHDATE[[#This Row],[SearchDate]])</f>
        <v>2024</v>
      </c>
      <c r="C1835" s="5">
        <f>MONTH(DIM_SEARCHDATE[[#This Row],[SearchDate]])</f>
        <v>5</v>
      </c>
      <c r="D1835" s="5">
        <f>DAY(DIM_SEARCHDATE[[#This Row],[SearchDate]])</f>
        <v>16</v>
      </c>
      <c r="E1835" s="5">
        <f t="shared" si="28"/>
        <v>0</v>
      </c>
    </row>
    <row r="1836" spans="1:5" x14ac:dyDescent="0.2">
      <c r="A1836" s="31">
        <f>INT(DT!A1852)</f>
        <v>45429</v>
      </c>
      <c r="B1836" s="5">
        <f>YEAR(DIM_SEARCHDATE[[#This Row],[SearchDate]])</f>
        <v>2024</v>
      </c>
      <c r="C1836" s="5">
        <f>MONTH(DIM_SEARCHDATE[[#This Row],[SearchDate]])</f>
        <v>5</v>
      </c>
      <c r="D1836" s="5">
        <f>DAY(DIM_SEARCHDATE[[#This Row],[SearchDate]])</f>
        <v>17</v>
      </c>
      <c r="E1836" s="5">
        <f t="shared" si="28"/>
        <v>0</v>
      </c>
    </row>
    <row r="1837" spans="1:5" x14ac:dyDescent="0.2">
      <c r="A1837" s="31">
        <f>INT(DT!A135)</f>
        <v>45430</v>
      </c>
      <c r="B1837" s="5">
        <f>YEAR(DIM_SEARCHDATE[[#This Row],[SearchDate]])</f>
        <v>2024</v>
      </c>
      <c r="C1837" s="5">
        <f>MONTH(DIM_SEARCHDATE[[#This Row],[SearchDate]])</f>
        <v>5</v>
      </c>
      <c r="D1837" s="5">
        <f>DAY(DIM_SEARCHDATE[[#This Row],[SearchDate]])</f>
        <v>18</v>
      </c>
      <c r="E1837" s="5">
        <f t="shared" si="28"/>
        <v>1</v>
      </c>
    </row>
    <row r="1838" spans="1:5" x14ac:dyDescent="0.2">
      <c r="A1838" s="31">
        <f>INT(DT!A633)</f>
        <v>45431</v>
      </c>
      <c r="B1838" s="5">
        <f>YEAR(DIM_SEARCHDATE[[#This Row],[SearchDate]])</f>
        <v>2024</v>
      </c>
      <c r="C1838" s="5">
        <f>MONTH(DIM_SEARCHDATE[[#This Row],[SearchDate]])</f>
        <v>5</v>
      </c>
      <c r="D1838" s="5">
        <f>DAY(DIM_SEARCHDATE[[#This Row],[SearchDate]])</f>
        <v>19</v>
      </c>
      <c r="E1838" s="5">
        <f t="shared" si="28"/>
        <v>1</v>
      </c>
    </row>
    <row r="1839" spans="1:5" x14ac:dyDescent="0.2">
      <c r="A1839" s="31">
        <f>INT(DT!A2531)</f>
        <v>45432</v>
      </c>
      <c r="B1839" s="5">
        <f>YEAR(DIM_SEARCHDATE[[#This Row],[SearchDate]])</f>
        <v>2024</v>
      </c>
      <c r="C1839" s="5">
        <f>MONTH(DIM_SEARCHDATE[[#This Row],[SearchDate]])</f>
        <v>5</v>
      </c>
      <c r="D1839" s="5">
        <f>DAY(DIM_SEARCHDATE[[#This Row],[SearchDate]])</f>
        <v>20</v>
      </c>
      <c r="E1839" s="5">
        <f t="shared" si="28"/>
        <v>0</v>
      </c>
    </row>
    <row r="1840" spans="1:5" x14ac:dyDescent="0.2">
      <c r="A1840" s="31">
        <f>INT(DT!A2165)</f>
        <v>45433</v>
      </c>
      <c r="B1840" s="5">
        <f>YEAR(DIM_SEARCHDATE[[#This Row],[SearchDate]])</f>
        <v>2024</v>
      </c>
      <c r="C1840" s="5">
        <f>MONTH(DIM_SEARCHDATE[[#This Row],[SearchDate]])</f>
        <v>5</v>
      </c>
      <c r="D1840" s="5">
        <f>DAY(DIM_SEARCHDATE[[#This Row],[SearchDate]])</f>
        <v>21</v>
      </c>
      <c r="E1840" s="5">
        <f t="shared" si="28"/>
        <v>0</v>
      </c>
    </row>
    <row r="1841" spans="1:5" x14ac:dyDescent="0.2">
      <c r="A1841" s="31">
        <f>INT(DT!A151)</f>
        <v>45434</v>
      </c>
      <c r="B1841" s="5">
        <f>YEAR(DIM_SEARCHDATE[[#This Row],[SearchDate]])</f>
        <v>2024</v>
      </c>
      <c r="C1841" s="5">
        <f>MONTH(DIM_SEARCHDATE[[#This Row],[SearchDate]])</f>
        <v>5</v>
      </c>
      <c r="D1841" s="5">
        <f>DAY(DIM_SEARCHDATE[[#This Row],[SearchDate]])</f>
        <v>22</v>
      </c>
      <c r="E1841" s="5">
        <f t="shared" si="28"/>
        <v>0</v>
      </c>
    </row>
    <row r="1842" spans="1:5" x14ac:dyDescent="0.2">
      <c r="A1842" s="31">
        <f>INT(DT!A828)</f>
        <v>45435</v>
      </c>
      <c r="B1842" s="5">
        <f>YEAR(DIM_SEARCHDATE[[#This Row],[SearchDate]])</f>
        <v>2024</v>
      </c>
      <c r="C1842" s="5">
        <f>MONTH(DIM_SEARCHDATE[[#This Row],[SearchDate]])</f>
        <v>5</v>
      </c>
      <c r="D1842" s="5">
        <f>DAY(DIM_SEARCHDATE[[#This Row],[SearchDate]])</f>
        <v>23</v>
      </c>
      <c r="E1842" s="5">
        <f t="shared" si="28"/>
        <v>0</v>
      </c>
    </row>
    <row r="1843" spans="1:5" x14ac:dyDescent="0.2">
      <c r="A1843" s="31">
        <f>INT(DT!A1409)</f>
        <v>45436</v>
      </c>
      <c r="B1843" s="5">
        <f>YEAR(DIM_SEARCHDATE[[#This Row],[SearchDate]])</f>
        <v>2024</v>
      </c>
      <c r="C1843" s="5">
        <f>MONTH(DIM_SEARCHDATE[[#This Row],[SearchDate]])</f>
        <v>5</v>
      </c>
      <c r="D1843" s="5">
        <f>DAY(DIM_SEARCHDATE[[#This Row],[SearchDate]])</f>
        <v>24</v>
      </c>
      <c r="E1843" s="5">
        <f t="shared" si="28"/>
        <v>0</v>
      </c>
    </row>
    <row r="1844" spans="1:5" x14ac:dyDescent="0.2">
      <c r="A1844" s="31">
        <f>INT(DT!A1287)</f>
        <v>45438</v>
      </c>
      <c r="B1844" s="5">
        <f>YEAR(DIM_SEARCHDATE[[#This Row],[SearchDate]])</f>
        <v>2024</v>
      </c>
      <c r="C1844" s="5">
        <f>MONTH(DIM_SEARCHDATE[[#This Row],[SearchDate]])</f>
        <v>5</v>
      </c>
      <c r="D1844" s="5">
        <f>DAY(DIM_SEARCHDATE[[#This Row],[SearchDate]])</f>
        <v>26</v>
      </c>
      <c r="E1844" s="5">
        <f t="shared" si="28"/>
        <v>1</v>
      </c>
    </row>
    <row r="1845" spans="1:5" x14ac:dyDescent="0.2">
      <c r="A1845" s="31">
        <f>INT(DT!A2483)</f>
        <v>45439</v>
      </c>
      <c r="B1845" s="5">
        <f>YEAR(DIM_SEARCHDATE[[#This Row],[SearchDate]])</f>
        <v>2024</v>
      </c>
      <c r="C1845" s="5">
        <f>MONTH(DIM_SEARCHDATE[[#This Row],[SearchDate]])</f>
        <v>5</v>
      </c>
      <c r="D1845" s="5">
        <f>DAY(DIM_SEARCHDATE[[#This Row],[SearchDate]])</f>
        <v>27</v>
      </c>
      <c r="E1845" s="5">
        <f t="shared" si="28"/>
        <v>0</v>
      </c>
    </row>
    <row r="1846" spans="1:5" x14ac:dyDescent="0.2">
      <c r="A1846" s="31">
        <f>INT(DT!A1529)</f>
        <v>45440</v>
      </c>
      <c r="B1846" s="5">
        <f>YEAR(DIM_SEARCHDATE[[#This Row],[SearchDate]])</f>
        <v>2024</v>
      </c>
      <c r="C1846" s="5">
        <f>MONTH(DIM_SEARCHDATE[[#This Row],[SearchDate]])</f>
        <v>5</v>
      </c>
      <c r="D1846" s="5">
        <f>DAY(DIM_SEARCHDATE[[#This Row],[SearchDate]])</f>
        <v>28</v>
      </c>
      <c r="E1846" s="5">
        <f t="shared" si="28"/>
        <v>0</v>
      </c>
    </row>
    <row r="1847" spans="1:5" x14ac:dyDescent="0.2">
      <c r="A1847" s="31">
        <f>INT(DT!A402)</f>
        <v>45441</v>
      </c>
      <c r="B1847" s="5">
        <f>YEAR(DIM_SEARCHDATE[[#This Row],[SearchDate]])</f>
        <v>2024</v>
      </c>
      <c r="C1847" s="5">
        <f>MONTH(DIM_SEARCHDATE[[#This Row],[SearchDate]])</f>
        <v>5</v>
      </c>
      <c r="D1847" s="5">
        <f>DAY(DIM_SEARCHDATE[[#This Row],[SearchDate]])</f>
        <v>29</v>
      </c>
      <c r="E1847" s="5">
        <f t="shared" si="28"/>
        <v>0</v>
      </c>
    </row>
    <row r="1848" spans="1:5" x14ac:dyDescent="0.2">
      <c r="A1848" s="31">
        <f>INT(DT!A436)</f>
        <v>45444</v>
      </c>
      <c r="B1848" s="5">
        <f>YEAR(DIM_SEARCHDATE[[#This Row],[SearchDate]])</f>
        <v>2024</v>
      </c>
      <c r="C1848" s="5">
        <f>MONTH(DIM_SEARCHDATE[[#This Row],[SearchDate]])</f>
        <v>6</v>
      </c>
      <c r="D1848" s="5">
        <f>DAY(DIM_SEARCHDATE[[#This Row],[SearchDate]])</f>
        <v>1</v>
      </c>
      <c r="E1848" s="5">
        <f t="shared" si="28"/>
        <v>1</v>
      </c>
    </row>
    <row r="1849" spans="1:5" x14ac:dyDescent="0.2">
      <c r="A1849" s="31">
        <f>INT(DT!A106)</f>
        <v>45445</v>
      </c>
      <c r="B1849" s="5">
        <f>YEAR(DIM_SEARCHDATE[[#This Row],[SearchDate]])</f>
        <v>2024</v>
      </c>
      <c r="C1849" s="5">
        <f>MONTH(DIM_SEARCHDATE[[#This Row],[SearchDate]])</f>
        <v>6</v>
      </c>
      <c r="D1849" s="5">
        <f>DAY(DIM_SEARCHDATE[[#This Row],[SearchDate]])</f>
        <v>2</v>
      </c>
      <c r="E1849" s="5">
        <f t="shared" si="28"/>
        <v>1</v>
      </c>
    </row>
    <row r="1850" spans="1:5" x14ac:dyDescent="0.2">
      <c r="A1850" s="31">
        <f>INT(DT!A444)</f>
        <v>45446</v>
      </c>
      <c r="B1850" s="5">
        <f>YEAR(DIM_SEARCHDATE[[#This Row],[SearchDate]])</f>
        <v>2024</v>
      </c>
      <c r="C1850" s="5">
        <f>MONTH(DIM_SEARCHDATE[[#This Row],[SearchDate]])</f>
        <v>6</v>
      </c>
      <c r="D1850" s="5">
        <f>DAY(DIM_SEARCHDATE[[#This Row],[SearchDate]])</f>
        <v>3</v>
      </c>
      <c r="E1850" s="5">
        <f t="shared" si="28"/>
        <v>0</v>
      </c>
    </row>
    <row r="1851" spans="1:5" x14ac:dyDescent="0.2">
      <c r="A1851" s="31">
        <f>INT(DT!A1732)</f>
        <v>45447</v>
      </c>
      <c r="B1851" s="5">
        <f>YEAR(DIM_SEARCHDATE[[#This Row],[SearchDate]])</f>
        <v>2024</v>
      </c>
      <c r="C1851" s="5">
        <f>MONTH(DIM_SEARCHDATE[[#This Row],[SearchDate]])</f>
        <v>6</v>
      </c>
      <c r="D1851" s="5">
        <f>DAY(DIM_SEARCHDATE[[#This Row],[SearchDate]])</f>
        <v>4</v>
      </c>
      <c r="E1851" s="5">
        <f t="shared" si="28"/>
        <v>0</v>
      </c>
    </row>
    <row r="1852" spans="1:5" x14ac:dyDescent="0.2">
      <c r="A1852" s="31">
        <f>INT(DT!A417)</f>
        <v>45448</v>
      </c>
      <c r="B1852" s="5">
        <f>YEAR(DIM_SEARCHDATE[[#This Row],[SearchDate]])</f>
        <v>2024</v>
      </c>
      <c r="C1852" s="5">
        <f>MONTH(DIM_SEARCHDATE[[#This Row],[SearchDate]])</f>
        <v>6</v>
      </c>
      <c r="D1852" s="5">
        <f>DAY(DIM_SEARCHDATE[[#This Row],[SearchDate]])</f>
        <v>5</v>
      </c>
      <c r="E1852" s="5">
        <f t="shared" si="28"/>
        <v>0</v>
      </c>
    </row>
    <row r="1853" spans="1:5" x14ac:dyDescent="0.2">
      <c r="A1853" s="31">
        <f>INT(DT!A519)</f>
        <v>45449</v>
      </c>
      <c r="B1853" s="5">
        <f>YEAR(DIM_SEARCHDATE[[#This Row],[SearchDate]])</f>
        <v>2024</v>
      </c>
      <c r="C1853" s="5">
        <f>MONTH(DIM_SEARCHDATE[[#This Row],[SearchDate]])</f>
        <v>6</v>
      </c>
      <c r="D1853" s="5">
        <f>DAY(DIM_SEARCHDATE[[#This Row],[SearchDate]])</f>
        <v>6</v>
      </c>
      <c r="E1853" s="5">
        <f t="shared" si="28"/>
        <v>0</v>
      </c>
    </row>
    <row r="1854" spans="1:5" x14ac:dyDescent="0.2">
      <c r="A1854" s="31">
        <f>INT(DT!A509)</f>
        <v>45451</v>
      </c>
      <c r="B1854" s="5">
        <f>YEAR(DIM_SEARCHDATE[[#This Row],[SearchDate]])</f>
        <v>2024</v>
      </c>
      <c r="C1854" s="5">
        <f>MONTH(DIM_SEARCHDATE[[#This Row],[SearchDate]])</f>
        <v>6</v>
      </c>
      <c r="D1854" s="5">
        <f>DAY(DIM_SEARCHDATE[[#This Row],[SearchDate]])</f>
        <v>8</v>
      </c>
      <c r="E1854" s="5">
        <f t="shared" si="28"/>
        <v>1</v>
      </c>
    </row>
    <row r="1855" spans="1:5" x14ac:dyDescent="0.2">
      <c r="A1855" s="31">
        <f>INT(DT!A2459)</f>
        <v>45452</v>
      </c>
      <c r="B1855" s="5">
        <f>YEAR(DIM_SEARCHDATE[[#This Row],[SearchDate]])</f>
        <v>2024</v>
      </c>
      <c r="C1855" s="5">
        <f>MONTH(DIM_SEARCHDATE[[#This Row],[SearchDate]])</f>
        <v>6</v>
      </c>
      <c r="D1855" s="5">
        <f>DAY(DIM_SEARCHDATE[[#This Row],[SearchDate]])</f>
        <v>9</v>
      </c>
      <c r="E1855" s="5">
        <f t="shared" si="28"/>
        <v>1</v>
      </c>
    </row>
    <row r="1856" spans="1:5" x14ac:dyDescent="0.2">
      <c r="A1856" s="31">
        <f>INT(DT!A1152)</f>
        <v>45453</v>
      </c>
      <c r="B1856" s="5">
        <f>YEAR(DIM_SEARCHDATE[[#This Row],[SearchDate]])</f>
        <v>2024</v>
      </c>
      <c r="C1856" s="5">
        <f>MONTH(DIM_SEARCHDATE[[#This Row],[SearchDate]])</f>
        <v>6</v>
      </c>
      <c r="D1856" s="5">
        <f>DAY(DIM_SEARCHDATE[[#This Row],[SearchDate]])</f>
        <v>10</v>
      </c>
      <c r="E1856" s="5">
        <f t="shared" si="28"/>
        <v>0</v>
      </c>
    </row>
    <row r="1857" spans="1:5" x14ac:dyDescent="0.2">
      <c r="A1857" s="31">
        <f>INT(DT!A684)</f>
        <v>45454</v>
      </c>
      <c r="B1857" s="5">
        <f>YEAR(DIM_SEARCHDATE[[#This Row],[SearchDate]])</f>
        <v>2024</v>
      </c>
      <c r="C1857" s="5">
        <f>MONTH(DIM_SEARCHDATE[[#This Row],[SearchDate]])</f>
        <v>6</v>
      </c>
      <c r="D1857" s="5">
        <f>DAY(DIM_SEARCHDATE[[#This Row],[SearchDate]])</f>
        <v>11</v>
      </c>
      <c r="E1857" s="5">
        <f t="shared" si="28"/>
        <v>0</v>
      </c>
    </row>
    <row r="1858" spans="1:5" x14ac:dyDescent="0.2">
      <c r="A1858" s="31">
        <f>INT(DT!A1941)</f>
        <v>45455</v>
      </c>
      <c r="B1858" s="5">
        <f>YEAR(DIM_SEARCHDATE[[#This Row],[SearchDate]])</f>
        <v>2024</v>
      </c>
      <c r="C1858" s="5">
        <f>MONTH(DIM_SEARCHDATE[[#This Row],[SearchDate]])</f>
        <v>6</v>
      </c>
      <c r="D1858" s="5">
        <f>DAY(DIM_SEARCHDATE[[#This Row],[SearchDate]])</f>
        <v>12</v>
      </c>
      <c r="E1858" s="5">
        <f t="shared" ref="E1858:E1921" si="29">IF(WEEKDAY(A1858, 2) &gt; 5, 1, 0)</f>
        <v>0</v>
      </c>
    </row>
    <row r="1859" spans="1:5" x14ac:dyDescent="0.2">
      <c r="A1859" s="31">
        <f>INT(DT!A2316)</f>
        <v>45457</v>
      </c>
      <c r="B1859" s="5">
        <f>YEAR(DIM_SEARCHDATE[[#This Row],[SearchDate]])</f>
        <v>2024</v>
      </c>
      <c r="C1859" s="5">
        <f>MONTH(DIM_SEARCHDATE[[#This Row],[SearchDate]])</f>
        <v>6</v>
      </c>
      <c r="D1859" s="5">
        <f>DAY(DIM_SEARCHDATE[[#This Row],[SearchDate]])</f>
        <v>14</v>
      </c>
      <c r="E1859" s="5">
        <f t="shared" si="29"/>
        <v>0</v>
      </c>
    </row>
    <row r="1860" spans="1:5" x14ac:dyDescent="0.2">
      <c r="A1860" s="31">
        <f>INT(DT!A2378)</f>
        <v>45458</v>
      </c>
      <c r="B1860" s="5">
        <f>YEAR(DIM_SEARCHDATE[[#This Row],[SearchDate]])</f>
        <v>2024</v>
      </c>
      <c r="C1860" s="5">
        <f>MONTH(DIM_SEARCHDATE[[#This Row],[SearchDate]])</f>
        <v>6</v>
      </c>
      <c r="D1860" s="5">
        <f>DAY(DIM_SEARCHDATE[[#This Row],[SearchDate]])</f>
        <v>15</v>
      </c>
      <c r="E1860" s="5">
        <f t="shared" si="29"/>
        <v>1</v>
      </c>
    </row>
    <row r="1861" spans="1:5" x14ac:dyDescent="0.2">
      <c r="A1861" s="31">
        <f>INT(DT!A2341)</f>
        <v>45460</v>
      </c>
      <c r="B1861" s="5">
        <f>YEAR(DIM_SEARCHDATE[[#This Row],[SearchDate]])</f>
        <v>2024</v>
      </c>
      <c r="C1861" s="5">
        <f>MONTH(DIM_SEARCHDATE[[#This Row],[SearchDate]])</f>
        <v>6</v>
      </c>
      <c r="D1861" s="5">
        <f>DAY(DIM_SEARCHDATE[[#This Row],[SearchDate]])</f>
        <v>17</v>
      </c>
      <c r="E1861" s="5">
        <f t="shared" si="29"/>
        <v>0</v>
      </c>
    </row>
    <row r="1862" spans="1:5" x14ac:dyDescent="0.2">
      <c r="A1862" s="31">
        <f>INT(DT!A2103)</f>
        <v>45461</v>
      </c>
      <c r="B1862" s="5">
        <f>YEAR(DIM_SEARCHDATE[[#This Row],[SearchDate]])</f>
        <v>2024</v>
      </c>
      <c r="C1862" s="5">
        <f>MONTH(DIM_SEARCHDATE[[#This Row],[SearchDate]])</f>
        <v>6</v>
      </c>
      <c r="D1862" s="5">
        <f>DAY(DIM_SEARCHDATE[[#This Row],[SearchDate]])</f>
        <v>18</v>
      </c>
      <c r="E1862" s="5">
        <f t="shared" si="29"/>
        <v>0</v>
      </c>
    </row>
    <row r="1863" spans="1:5" x14ac:dyDescent="0.2">
      <c r="A1863" s="31">
        <f>INT(DT!A479)</f>
        <v>45462</v>
      </c>
      <c r="B1863" s="5">
        <f>YEAR(DIM_SEARCHDATE[[#This Row],[SearchDate]])</f>
        <v>2024</v>
      </c>
      <c r="C1863" s="5">
        <f>MONTH(DIM_SEARCHDATE[[#This Row],[SearchDate]])</f>
        <v>6</v>
      </c>
      <c r="D1863" s="5">
        <f>DAY(DIM_SEARCHDATE[[#This Row],[SearchDate]])</f>
        <v>19</v>
      </c>
      <c r="E1863" s="5">
        <f t="shared" si="29"/>
        <v>0</v>
      </c>
    </row>
    <row r="1864" spans="1:5" x14ac:dyDescent="0.2">
      <c r="A1864" s="31">
        <f>INT(DT!A1370)</f>
        <v>45464</v>
      </c>
      <c r="B1864" s="5">
        <f>YEAR(DIM_SEARCHDATE[[#This Row],[SearchDate]])</f>
        <v>2024</v>
      </c>
      <c r="C1864" s="5">
        <f>MONTH(DIM_SEARCHDATE[[#This Row],[SearchDate]])</f>
        <v>6</v>
      </c>
      <c r="D1864" s="5">
        <f>DAY(DIM_SEARCHDATE[[#This Row],[SearchDate]])</f>
        <v>21</v>
      </c>
      <c r="E1864" s="5">
        <f t="shared" si="29"/>
        <v>0</v>
      </c>
    </row>
    <row r="1865" spans="1:5" x14ac:dyDescent="0.2">
      <c r="A1865" s="31">
        <f>INT(DT!A343)</f>
        <v>45465</v>
      </c>
      <c r="B1865" s="5">
        <f>YEAR(DIM_SEARCHDATE[[#This Row],[SearchDate]])</f>
        <v>2024</v>
      </c>
      <c r="C1865" s="5">
        <f>MONTH(DIM_SEARCHDATE[[#This Row],[SearchDate]])</f>
        <v>6</v>
      </c>
      <c r="D1865" s="5">
        <f>DAY(DIM_SEARCHDATE[[#This Row],[SearchDate]])</f>
        <v>22</v>
      </c>
      <c r="E1865" s="5">
        <f t="shared" si="29"/>
        <v>1</v>
      </c>
    </row>
    <row r="1866" spans="1:5" x14ac:dyDescent="0.2">
      <c r="A1866" s="31">
        <f>INT(DT!A1211)</f>
        <v>45466</v>
      </c>
      <c r="B1866" s="5">
        <f>YEAR(DIM_SEARCHDATE[[#This Row],[SearchDate]])</f>
        <v>2024</v>
      </c>
      <c r="C1866" s="5">
        <f>MONTH(DIM_SEARCHDATE[[#This Row],[SearchDate]])</f>
        <v>6</v>
      </c>
      <c r="D1866" s="5">
        <f>DAY(DIM_SEARCHDATE[[#This Row],[SearchDate]])</f>
        <v>23</v>
      </c>
      <c r="E1866" s="5">
        <f t="shared" si="29"/>
        <v>1</v>
      </c>
    </row>
    <row r="1867" spans="1:5" x14ac:dyDescent="0.2">
      <c r="A1867" s="31">
        <f>INT(DT!A16)</f>
        <v>45467</v>
      </c>
      <c r="B1867" s="5">
        <f>YEAR(DIM_SEARCHDATE[[#This Row],[SearchDate]])</f>
        <v>2024</v>
      </c>
      <c r="C1867" s="5">
        <f>MONTH(DIM_SEARCHDATE[[#This Row],[SearchDate]])</f>
        <v>6</v>
      </c>
      <c r="D1867" s="5">
        <f>DAY(DIM_SEARCHDATE[[#This Row],[SearchDate]])</f>
        <v>24</v>
      </c>
      <c r="E1867" s="5">
        <f t="shared" si="29"/>
        <v>0</v>
      </c>
    </row>
    <row r="1868" spans="1:5" x14ac:dyDescent="0.2">
      <c r="A1868" s="31">
        <f>INT(DT!A1966)</f>
        <v>45468</v>
      </c>
      <c r="B1868" s="5">
        <f>YEAR(DIM_SEARCHDATE[[#This Row],[SearchDate]])</f>
        <v>2024</v>
      </c>
      <c r="C1868" s="5">
        <f>MONTH(DIM_SEARCHDATE[[#This Row],[SearchDate]])</f>
        <v>6</v>
      </c>
      <c r="D1868" s="5">
        <f>DAY(DIM_SEARCHDATE[[#This Row],[SearchDate]])</f>
        <v>25</v>
      </c>
      <c r="E1868" s="5">
        <f t="shared" si="29"/>
        <v>0</v>
      </c>
    </row>
    <row r="1869" spans="1:5" x14ac:dyDescent="0.2">
      <c r="A1869" s="31">
        <f>INT(DT!A1772)</f>
        <v>45470</v>
      </c>
      <c r="B1869" s="5">
        <f>YEAR(DIM_SEARCHDATE[[#This Row],[SearchDate]])</f>
        <v>2024</v>
      </c>
      <c r="C1869" s="5">
        <f>MONTH(DIM_SEARCHDATE[[#This Row],[SearchDate]])</f>
        <v>6</v>
      </c>
      <c r="D1869" s="5">
        <f>DAY(DIM_SEARCHDATE[[#This Row],[SearchDate]])</f>
        <v>27</v>
      </c>
      <c r="E1869" s="5">
        <f t="shared" si="29"/>
        <v>0</v>
      </c>
    </row>
    <row r="1870" spans="1:5" x14ac:dyDescent="0.2">
      <c r="A1870" s="31">
        <f>INT(DT!A1994)</f>
        <v>45471</v>
      </c>
      <c r="B1870" s="5">
        <f>YEAR(DIM_SEARCHDATE[[#This Row],[SearchDate]])</f>
        <v>2024</v>
      </c>
      <c r="C1870" s="5">
        <f>MONTH(DIM_SEARCHDATE[[#This Row],[SearchDate]])</f>
        <v>6</v>
      </c>
      <c r="D1870" s="5">
        <f>DAY(DIM_SEARCHDATE[[#This Row],[SearchDate]])</f>
        <v>28</v>
      </c>
      <c r="E1870" s="5">
        <f t="shared" si="29"/>
        <v>0</v>
      </c>
    </row>
    <row r="1871" spans="1:5" x14ac:dyDescent="0.2">
      <c r="A1871" s="31">
        <f>INT(DT!A792)</f>
        <v>45472</v>
      </c>
      <c r="B1871" s="5">
        <f>YEAR(DIM_SEARCHDATE[[#This Row],[SearchDate]])</f>
        <v>2024</v>
      </c>
      <c r="C1871" s="5">
        <f>MONTH(DIM_SEARCHDATE[[#This Row],[SearchDate]])</f>
        <v>6</v>
      </c>
      <c r="D1871" s="5">
        <f>DAY(DIM_SEARCHDATE[[#This Row],[SearchDate]])</f>
        <v>29</v>
      </c>
      <c r="E1871" s="5">
        <f t="shared" si="29"/>
        <v>1</v>
      </c>
    </row>
    <row r="1872" spans="1:5" x14ac:dyDescent="0.2">
      <c r="A1872" s="31">
        <f>INT(DT!A394)</f>
        <v>45474</v>
      </c>
      <c r="B1872" s="5">
        <f>YEAR(DIM_SEARCHDATE[[#This Row],[SearchDate]])</f>
        <v>2024</v>
      </c>
      <c r="C1872" s="5">
        <f>MONTH(DIM_SEARCHDATE[[#This Row],[SearchDate]])</f>
        <v>7</v>
      </c>
      <c r="D1872" s="5">
        <f>DAY(DIM_SEARCHDATE[[#This Row],[SearchDate]])</f>
        <v>1</v>
      </c>
      <c r="E1872" s="5">
        <f t="shared" si="29"/>
        <v>0</v>
      </c>
    </row>
    <row r="1873" spans="1:5" x14ac:dyDescent="0.2">
      <c r="A1873" s="31">
        <f>INT(DT!A541)</f>
        <v>45476</v>
      </c>
      <c r="B1873" s="5">
        <f>YEAR(DIM_SEARCHDATE[[#This Row],[SearchDate]])</f>
        <v>2024</v>
      </c>
      <c r="C1873" s="5">
        <f>MONTH(DIM_SEARCHDATE[[#This Row],[SearchDate]])</f>
        <v>7</v>
      </c>
      <c r="D1873" s="5">
        <f>DAY(DIM_SEARCHDATE[[#This Row],[SearchDate]])</f>
        <v>3</v>
      </c>
      <c r="E1873" s="5">
        <f t="shared" si="29"/>
        <v>0</v>
      </c>
    </row>
    <row r="1874" spans="1:5" x14ac:dyDescent="0.2">
      <c r="A1874" s="31">
        <f>INT(DT!A534)</f>
        <v>45477</v>
      </c>
      <c r="B1874" s="5">
        <f>YEAR(DIM_SEARCHDATE[[#This Row],[SearchDate]])</f>
        <v>2024</v>
      </c>
      <c r="C1874" s="5">
        <f>MONTH(DIM_SEARCHDATE[[#This Row],[SearchDate]])</f>
        <v>7</v>
      </c>
      <c r="D1874" s="5">
        <f>DAY(DIM_SEARCHDATE[[#This Row],[SearchDate]])</f>
        <v>4</v>
      </c>
      <c r="E1874" s="5">
        <f t="shared" si="29"/>
        <v>0</v>
      </c>
    </row>
    <row r="1875" spans="1:5" x14ac:dyDescent="0.2">
      <c r="A1875" s="31">
        <f>INT(DT!A597)</f>
        <v>45478</v>
      </c>
      <c r="B1875" s="5">
        <f>YEAR(DIM_SEARCHDATE[[#This Row],[SearchDate]])</f>
        <v>2024</v>
      </c>
      <c r="C1875" s="5">
        <f>MONTH(DIM_SEARCHDATE[[#This Row],[SearchDate]])</f>
        <v>7</v>
      </c>
      <c r="D1875" s="5">
        <f>DAY(DIM_SEARCHDATE[[#This Row],[SearchDate]])</f>
        <v>5</v>
      </c>
      <c r="E1875" s="5">
        <f t="shared" si="29"/>
        <v>0</v>
      </c>
    </row>
    <row r="1876" spans="1:5" x14ac:dyDescent="0.2">
      <c r="A1876" s="31">
        <f>INT(DT!A2161)</f>
        <v>45479</v>
      </c>
      <c r="B1876" s="5">
        <f>YEAR(DIM_SEARCHDATE[[#This Row],[SearchDate]])</f>
        <v>2024</v>
      </c>
      <c r="C1876" s="5">
        <f>MONTH(DIM_SEARCHDATE[[#This Row],[SearchDate]])</f>
        <v>7</v>
      </c>
      <c r="D1876" s="5">
        <f>DAY(DIM_SEARCHDATE[[#This Row],[SearchDate]])</f>
        <v>6</v>
      </c>
      <c r="E1876" s="5">
        <f t="shared" si="29"/>
        <v>1</v>
      </c>
    </row>
    <row r="1877" spans="1:5" x14ac:dyDescent="0.2">
      <c r="A1877" s="31">
        <f>INT(DT!A1439)</f>
        <v>45480</v>
      </c>
      <c r="B1877" s="5">
        <f>YEAR(DIM_SEARCHDATE[[#This Row],[SearchDate]])</f>
        <v>2024</v>
      </c>
      <c r="C1877" s="5">
        <f>MONTH(DIM_SEARCHDATE[[#This Row],[SearchDate]])</f>
        <v>7</v>
      </c>
      <c r="D1877" s="5">
        <f>DAY(DIM_SEARCHDATE[[#This Row],[SearchDate]])</f>
        <v>7</v>
      </c>
      <c r="E1877" s="5">
        <f t="shared" si="29"/>
        <v>1</v>
      </c>
    </row>
    <row r="1878" spans="1:5" x14ac:dyDescent="0.2">
      <c r="A1878" s="31">
        <f>INT(DT!A28)</f>
        <v>45481</v>
      </c>
      <c r="B1878" s="5">
        <f>YEAR(DIM_SEARCHDATE[[#This Row],[SearchDate]])</f>
        <v>2024</v>
      </c>
      <c r="C1878" s="5">
        <f>MONTH(DIM_SEARCHDATE[[#This Row],[SearchDate]])</f>
        <v>7</v>
      </c>
      <c r="D1878" s="5">
        <f>DAY(DIM_SEARCHDATE[[#This Row],[SearchDate]])</f>
        <v>8</v>
      </c>
      <c r="E1878" s="5">
        <f t="shared" si="29"/>
        <v>0</v>
      </c>
    </row>
    <row r="1879" spans="1:5" x14ac:dyDescent="0.2">
      <c r="A1879" s="31">
        <f>INT(DT!A2046)</f>
        <v>45482</v>
      </c>
      <c r="B1879" s="5">
        <f>YEAR(DIM_SEARCHDATE[[#This Row],[SearchDate]])</f>
        <v>2024</v>
      </c>
      <c r="C1879" s="5">
        <f>MONTH(DIM_SEARCHDATE[[#This Row],[SearchDate]])</f>
        <v>7</v>
      </c>
      <c r="D1879" s="5">
        <f>DAY(DIM_SEARCHDATE[[#This Row],[SearchDate]])</f>
        <v>9</v>
      </c>
      <c r="E1879" s="5">
        <f t="shared" si="29"/>
        <v>0</v>
      </c>
    </row>
    <row r="1880" spans="1:5" x14ac:dyDescent="0.2">
      <c r="A1880" s="31">
        <f>INT(DT!A272)</f>
        <v>45483</v>
      </c>
      <c r="B1880" s="5">
        <f>YEAR(DIM_SEARCHDATE[[#This Row],[SearchDate]])</f>
        <v>2024</v>
      </c>
      <c r="C1880" s="5">
        <f>MONTH(DIM_SEARCHDATE[[#This Row],[SearchDate]])</f>
        <v>7</v>
      </c>
      <c r="D1880" s="5">
        <f>DAY(DIM_SEARCHDATE[[#This Row],[SearchDate]])</f>
        <v>10</v>
      </c>
      <c r="E1880" s="5">
        <f t="shared" si="29"/>
        <v>0</v>
      </c>
    </row>
    <row r="1881" spans="1:5" x14ac:dyDescent="0.2">
      <c r="A1881" s="31">
        <f>INT(DT!A1446)</f>
        <v>45484</v>
      </c>
      <c r="B1881" s="5">
        <f>YEAR(DIM_SEARCHDATE[[#This Row],[SearchDate]])</f>
        <v>2024</v>
      </c>
      <c r="C1881" s="5">
        <f>MONTH(DIM_SEARCHDATE[[#This Row],[SearchDate]])</f>
        <v>7</v>
      </c>
      <c r="D1881" s="5">
        <f>DAY(DIM_SEARCHDATE[[#This Row],[SearchDate]])</f>
        <v>11</v>
      </c>
      <c r="E1881" s="5">
        <f t="shared" si="29"/>
        <v>0</v>
      </c>
    </row>
    <row r="1882" spans="1:5" x14ac:dyDescent="0.2">
      <c r="A1882" s="31">
        <f>INT(DT!A1872)</f>
        <v>45485</v>
      </c>
      <c r="B1882" s="5">
        <f>YEAR(DIM_SEARCHDATE[[#This Row],[SearchDate]])</f>
        <v>2024</v>
      </c>
      <c r="C1882" s="5">
        <f>MONTH(DIM_SEARCHDATE[[#This Row],[SearchDate]])</f>
        <v>7</v>
      </c>
      <c r="D1882" s="5">
        <f>DAY(DIM_SEARCHDATE[[#This Row],[SearchDate]])</f>
        <v>12</v>
      </c>
      <c r="E1882" s="5">
        <f t="shared" si="29"/>
        <v>0</v>
      </c>
    </row>
    <row r="1883" spans="1:5" x14ac:dyDescent="0.2">
      <c r="A1883" s="31">
        <f>INT(DT!A235)</f>
        <v>45486</v>
      </c>
      <c r="B1883" s="5">
        <f>YEAR(DIM_SEARCHDATE[[#This Row],[SearchDate]])</f>
        <v>2024</v>
      </c>
      <c r="C1883" s="5">
        <f>MONTH(DIM_SEARCHDATE[[#This Row],[SearchDate]])</f>
        <v>7</v>
      </c>
      <c r="D1883" s="5">
        <f>DAY(DIM_SEARCHDATE[[#This Row],[SearchDate]])</f>
        <v>13</v>
      </c>
      <c r="E1883" s="5">
        <f t="shared" si="29"/>
        <v>1</v>
      </c>
    </row>
    <row r="1884" spans="1:5" x14ac:dyDescent="0.2">
      <c r="A1884" s="31">
        <f>INT(DT!A472)</f>
        <v>45488</v>
      </c>
      <c r="B1884" s="5">
        <f>YEAR(DIM_SEARCHDATE[[#This Row],[SearchDate]])</f>
        <v>2024</v>
      </c>
      <c r="C1884" s="5">
        <f>MONTH(DIM_SEARCHDATE[[#This Row],[SearchDate]])</f>
        <v>7</v>
      </c>
      <c r="D1884" s="5">
        <f>DAY(DIM_SEARCHDATE[[#This Row],[SearchDate]])</f>
        <v>15</v>
      </c>
      <c r="E1884" s="5">
        <f t="shared" si="29"/>
        <v>0</v>
      </c>
    </row>
    <row r="1885" spans="1:5" x14ac:dyDescent="0.2">
      <c r="A1885" s="31">
        <f>INT(DT!A324)</f>
        <v>45490</v>
      </c>
      <c r="B1885" s="5">
        <f>YEAR(DIM_SEARCHDATE[[#This Row],[SearchDate]])</f>
        <v>2024</v>
      </c>
      <c r="C1885" s="5">
        <f>MONTH(DIM_SEARCHDATE[[#This Row],[SearchDate]])</f>
        <v>7</v>
      </c>
      <c r="D1885" s="5">
        <f>DAY(DIM_SEARCHDATE[[#This Row],[SearchDate]])</f>
        <v>17</v>
      </c>
      <c r="E1885" s="5">
        <f t="shared" si="29"/>
        <v>0</v>
      </c>
    </row>
    <row r="1886" spans="1:5" x14ac:dyDescent="0.2">
      <c r="A1886" s="31">
        <f>INT(DT!A2180)</f>
        <v>45491</v>
      </c>
      <c r="B1886" s="5">
        <f>YEAR(DIM_SEARCHDATE[[#This Row],[SearchDate]])</f>
        <v>2024</v>
      </c>
      <c r="C1886" s="5">
        <f>MONTH(DIM_SEARCHDATE[[#This Row],[SearchDate]])</f>
        <v>7</v>
      </c>
      <c r="D1886" s="5">
        <f>DAY(DIM_SEARCHDATE[[#This Row],[SearchDate]])</f>
        <v>18</v>
      </c>
      <c r="E1886" s="5">
        <f t="shared" si="29"/>
        <v>0</v>
      </c>
    </row>
    <row r="1887" spans="1:5" x14ac:dyDescent="0.2">
      <c r="A1887" s="31">
        <f>INT(DT!A154)</f>
        <v>45494</v>
      </c>
      <c r="B1887" s="5">
        <f>YEAR(DIM_SEARCHDATE[[#This Row],[SearchDate]])</f>
        <v>2024</v>
      </c>
      <c r="C1887" s="5">
        <f>MONTH(DIM_SEARCHDATE[[#This Row],[SearchDate]])</f>
        <v>7</v>
      </c>
      <c r="D1887" s="5">
        <f>DAY(DIM_SEARCHDATE[[#This Row],[SearchDate]])</f>
        <v>21</v>
      </c>
      <c r="E1887" s="5">
        <f t="shared" si="29"/>
        <v>1</v>
      </c>
    </row>
    <row r="1888" spans="1:5" x14ac:dyDescent="0.2">
      <c r="A1888" s="31">
        <f>INT(DT!A978)</f>
        <v>45495</v>
      </c>
      <c r="B1888" s="5">
        <f>YEAR(DIM_SEARCHDATE[[#This Row],[SearchDate]])</f>
        <v>2024</v>
      </c>
      <c r="C1888" s="5">
        <f>MONTH(DIM_SEARCHDATE[[#This Row],[SearchDate]])</f>
        <v>7</v>
      </c>
      <c r="D1888" s="5">
        <f>DAY(DIM_SEARCHDATE[[#This Row],[SearchDate]])</f>
        <v>22</v>
      </c>
      <c r="E1888" s="5">
        <f t="shared" si="29"/>
        <v>0</v>
      </c>
    </row>
    <row r="1889" spans="1:5" x14ac:dyDescent="0.2">
      <c r="A1889" s="31">
        <f>INT(DT!A1005)</f>
        <v>45496</v>
      </c>
      <c r="B1889" s="5">
        <f>YEAR(DIM_SEARCHDATE[[#This Row],[SearchDate]])</f>
        <v>2024</v>
      </c>
      <c r="C1889" s="5">
        <f>MONTH(DIM_SEARCHDATE[[#This Row],[SearchDate]])</f>
        <v>7</v>
      </c>
      <c r="D1889" s="5">
        <f>DAY(DIM_SEARCHDATE[[#This Row],[SearchDate]])</f>
        <v>23</v>
      </c>
      <c r="E1889" s="5">
        <f t="shared" si="29"/>
        <v>0</v>
      </c>
    </row>
    <row r="1890" spans="1:5" x14ac:dyDescent="0.2">
      <c r="A1890" s="31">
        <f>INT(DT!A1360)</f>
        <v>45498</v>
      </c>
      <c r="B1890" s="5">
        <f>YEAR(DIM_SEARCHDATE[[#This Row],[SearchDate]])</f>
        <v>2024</v>
      </c>
      <c r="C1890" s="5">
        <f>MONTH(DIM_SEARCHDATE[[#This Row],[SearchDate]])</f>
        <v>7</v>
      </c>
      <c r="D1890" s="5">
        <f>DAY(DIM_SEARCHDATE[[#This Row],[SearchDate]])</f>
        <v>25</v>
      </c>
      <c r="E1890" s="5">
        <f t="shared" si="29"/>
        <v>0</v>
      </c>
    </row>
    <row r="1891" spans="1:5" x14ac:dyDescent="0.2">
      <c r="A1891" s="31">
        <f>INT(DT!A3139)</f>
        <v>45499</v>
      </c>
      <c r="B1891" s="5">
        <f>YEAR(DIM_SEARCHDATE[[#This Row],[SearchDate]])</f>
        <v>2024</v>
      </c>
      <c r="C1891" s="5">
        <f>MONTH(DIM_SEARCHDATE[[#This Row],[SearchDate]])</f>
        <v>7</v>
      </c>
      <c r="D1891" s="5">
        <f>DAY(DIM_SEARCHDATE[[#This Row],[SearchDate]])</f>
        <v>26</v>
      </c>
      <c r="E1891" s="5">
        <f t="shared" si="29"/>
        <v>0</v>
      </c>
    </row>
    <row r="1892" spans="1:5" x14ac:dyDescent="0.2">
      <c r="A1892" s="31">
        <f>INT(DT!A2528)</f>
        <v>45501</v>
      </c>
      <c r="B1892" s="5">
        <f>YEAR(DIM_SEARCHDATE[[#This Row],[SearchDate]])</f>
        <v>2024</v>
      </c>
      <c r="C1892" s="5">
        <f>MONTH(DIM_SEARCHDATE[[#This Row],[SearchDate]])</f>
        <v>7</v>
      </c>
      <c r="D1892" s="5">
        <f>DAY(DIM_SEARCHDATE[[#This Row],[SearchDate]])</f>
        <v>28</v>
      </c>
      <c r="E1892" s="5">
        <f t="shared" si="29"/>
        <v>1</v>
      </c>
    </row>
    <row r="1893" spans="1:5" x14ac:dyDescent="0.2">
      <c r="A1893" s="31">
        <f>INT(DT!A1613)</f>
        <v>45502</v>
      </c>
      <c r="B1893" s="5">
        <f>YEAR(DIM_SEARCHDATE[[#This Row],[SearchDate]])</f>
        <v>2024</v>
      </c>
      <c r="C1893" s="5">
        <f>MONTH(DIM_SEARCHDATE[[#This Row],[SearchDate]])</f>
        <v>7</v>
      </c>
      <c r="D1893" s="5">
        <f>DAY(DIM_SEARCHDATE[[#This Row],[SearchDate]])</f>
        <v>29</v>
      </c>
      <c r="E1893" s="5">
        <f t="shared" si="29"/>
        <v>0</v>
      </c>
    </row>
    <row r="1894" spans="1:5" x14ac:dyDescent="0.2">
      <c r="A1894" s="31">
        <f>INT(DT!A283)</f>
        <v>45504</v>
      </c>
      <c r="B1894" s="5">
        <f>YEAR(DIM_SEARCHDATE[[#This Row],[SearchDate]])</f>
        <v>2024</v>
      </c>
      <c r="C1894" s="5">
        <f>MONTH(DIM_SEARCHDATE[[#This Row],[SearchDate]])</f>
        <v>7</v>
      </c>
      <c r="D1894" s="5">
        <f>DAY(DIM_SEARCHDATE[[#This Row],[SearchDate]])</f>
        <v>31</v>
      </c>
      <c r="E1894" s="5">
        <f t="shared" si="29"/>
        <v>0</v>
      </c>
    </row>
    <row r="1895" spans="1:5" x14ac:dyDescent="0.2">
      <c r="A1895" s="31">
        <f>INT(DT!A1796)</f>
        <v>45505</v>
      </c>
      <c r="B1895" s="5">
        <f>YEAR(DIM_SEARCHDATE[[#This Row],[SearchDate]])</f>
        <v>2024</v>
      </c>
      <c r="C1895" s="5">
        <f>MONTH(DIM_SEARCHDATE[[#This Row],[SearchDate]])</f>
        <v>8</v>
      </c>
      <c r="D1895" s="5">
        <f>DAY(DIM_SEARCHDATE[[#This Row],[SearchDate]])</f>
        <v>1</v>
      </c>
      <c r="E1895" s="5">
        <f t="shared" si="29"/>
        <v>0</v>
      </c>
    </row>
    <row r="1896" spans="1:5" x14ac:dyDescent="0.2">
      <c r="A1896" s="31">
        <f>INT(DT!A223)</f>
        <v>45509</v>
      </c>
      <c r="B1896" s="5">
        <f>YEAR(DIM_SEARCHDATE[[#This Row],[SearchDate]])</f>
        <v>2024</v>
      </c>
      <c r="C1896" s="5">
        <f>MONTH(DIM_SEARCHDATE[[#This Row],[SearchDate]])</f>
        <v>8</v>
      </c>
      <c r="D1896" s="5">
        <f>DAY(DIM_SEARCHDATE[[#This Row],[SearchDate]])</f>
        <v>5</v>
      </c>
      <c r="E1896" s="5">
        <f t="shared" si="29"/>
        <v>0</v>
      </c>
    </row>
    <row r="1897" spans="1:5" x14ac:dyDescent="0.2">
      <c r="A1897" s="31">
        <f>INT(DT!A1003)</f>
        <v>45510</v>
      </c>
      <c r="B1897" s="5">
        <f>YEAR(DIM_SEARCHDATE[[#This Row],[SearchDate]])</f>
        <v>2024</v>
      </c>
      <c r="C1897" s="5">
        <f>MONTH(DIM_SEARCHDATE[[#This Row],[SearchDate]])</f>
        <v>8</v>
      </c>
      <c r="D1897" s="5">
        <f>DAY(DIM_SEARCHDATE[[#This Row],[SearchDate]])</f>
        <v>6</v>
      </c>
      <c r="E1897" s="5">
        <f t="shared" si="29"/>
        <v>0</v>
      </c>
    </row>
    <row r="1898" spans="1:5" x14ac:dyDescent="0.2">
      <c r="A1898" s="31">
        <f>INT(DT!A1911)</f>
        <v>45511</v>
      </c>
      <c r="B1898" s="5">
        <f>YEAR(DIM_SEARCHDATE[[#This Row],[SearchDate]])</f>
        <v>2024</v>
      </c>
      <c r="C1898" s="5">
        <f>MONTH(DIM_SEARCHDATE[[#This Row],[SearchDate]])</f>
        <v>8</v>
      </c>
      <c r="D1898" s="5">
        <f>DAY(DIM_SEARCHDATE[[#This Row],[SearchDate]])</f>
        <v>7</v>
      </c>
      <c r="E1898" s="5">
        <f t="shared" si="29"/>
        <v>0</v>
      </c>
    </row>
    <row r="1899" spans="1:5" x14ac:dyDescent="0.2">
      <c r="A1899" s="31">
        <f>INT(DT!A1097)</f>
        <v>45512</v>
      </c>
      <c r="B1899" s="5">
        <f>YEAR(DIM_SEARCHDATE[[#This Row],[SearchDate]])</f>
        <v>2024</v>
      </c>
      <c r="C1899" s="5">
        <f>MONTH(DIM_SEARCHDATE[[#This Row],[SearchDate]])</f>
        <v>8</v>
      </c>
      <c r="D1899" s="5">
        <f>DAY(DIM_SEARCHDATE[[#This Row],[SearchDate]])</f>
        <v>8</v>
      </c>
      <c r="E1899" s="5">
        <f t="shared" si="29"/>
        <v>0</v>
      </c>
    </row>
    <row r="1900" spans="1:5" x14ac:dyDescent="0.2">
      <c r="A1900" s="31">
        <f>INT(DT!A713)</f>
        <v>45513</v>
      </c>
      <c r="B1900" s="5">
        <f>YEAR(DIM_SEARCHDATE[[#This Row],[SearchDate]])</f>
        <v>2024</v>
      </c>
      <c r="C1900" s="5">
        <f>MONTH(DIM_SEARCHDATE[[#This Row],[SearchDate]])</f>
        <v>8</v>
      </c>
      <c r="D1900" s="5">
        <f>DAY(DIM_SEARCHDATE[[#This Row],[SearchDate]])</f>
        <v>9</v>
      </c>
      <c r="E1900" s="5">
        <f t="shared" si="29"/>
        <v>0</v>
      </c>
    </row>
    <row r="1901" spans="1:5" x14ac:dyDescent="0.2">
      <c r="A1901" s="31">
        <f>INT(DT!A892)</f>
        <v>45514</v>
      </c>
      <c r="B1901" s="5">
        <f>YEAR(DIM_SEARCHDATE[[#This Row],[SearchDate]])</f>
        <v>2024</v>
      </c>
      <c r="C1901" s="5">
        <f>MONTH(DIM_SEARCHDATE[[#This Row],[SearchDate]])</f>
        <v>8</v>
      </c>
      <c r="D1901" s="5">
        <f>DAY(DIM_SEARCHDATE[[#This Row],[SearchDate]])</f>
        <v>10</v>
      </c>
      <c r="E1901" s="5">
        <f t="shared" si="29"/>
        <v>1</v>
      </c>
    </row>
    <row r="1902" spans="1:5" x14ac:dyDescent="0.2">
      <c r="A1902" s="31">
        <f>INT(DT!A788)</f>
        <v>45515</v>
      </c>
      <c r="B1902" s="5">
        <f>YEAR(DIM_SEARCHDATE[[#This Row],[SearchDate]])</f>
        <v>2024</v>
      </c>
      <c r="C1902" s="5">
        <f>MONTH(DIM_SEARCHDATE[[#This Row],[SearchDate]])</f>
        <v>8</v>
      </c>
      <c r="D1902" s="5">
        <f>DAY(DIM_SEARCHDATE[[#This Row],[SearchDate]])</f>
        <v>11</v>
      </c>
      <c r="E1902" s="5">
        <f t="shared" si="29"/>
        <v>1</v>
      </c>
    </row>
    <row r="1903" spans="1:5" x14ac:dyDescent="0.2">
      <c r="A1903" s="31">
        <f>INT(DT!A616)</f>
        <v>45516</v>
      </c>
      <c r="B1903" s="5">
        <f>YEAR(DIM_SEARCHDATE[[#This Row],[SearchDate]])</f>
        <v>2024</v>
      </c>
      <c r="C1903" s="5">
        <f>MONTH(DIM_SEARCHDATE[[#This Row],[SearchDate]])</f>
        <v>8</v>
      </c>
      <c r="D1903" s="5">
        <f>DAY(DIM_SEARCHDATE[[#This Row],[SearchDate]])</f>
        <v>12</v>
      </c>
      <c r="E1903" s="5">
        <f t="shared" si="29"/>
        <v>0</v>
      </c>
    </row>
    <row r="1904" spans="1:5" x14ac:dyDescent="0.2">
      <c r="A1904" s="31">
        <f>INT(DT!A364)</f>
        <v>45517</v>
      </c>
      <c r="B1904" s="5">
        <f>YEAR(DIM_SEARCHDATE[[#This Row],[SearchDate]])</f>
        <v>2024</v>
      </c>
      <c r="C1904" s="5">
        <f>MONTH(DIM_SEARCHDATE[[#This Row],[SearchDate]])</f>
        <v>8</v>
      </c>
      <c r="D1904" s="5">
        <f>DAY(DIM_SEARCHDATE[[#This Row],[SearchDate]])</f>
        <v>13</v>
      </c>
      <c r="E1904" s="5">
        <f t="shared" si="29"/>
        <v>0</v>
      </c>
    </row>
    <row r="1905" spans="1:5" x14ac:dyDescent="0.2">
      <c r="A1905" s="31">
        <f>INT(DT!A2567)</f>
        <v>45518</v>
      </c>
      <c r="B1905" s="5">
        <f>YEAR(DIM_SEARCHDATE[[#This Row],[SearchDate]])</f>
        <v>2024</v>
      </c>
      <c r="C1905" s="5">
        <f>MONTH(DIM_SEARCHDATE[[#This Row],[SearchDate]])</f>
        <v>8</v>
      </c>
      <c r="D1905" s="5">
        <f>DAY(DIM_SEARCHDATE[[#This Row],[SearchDate]])</f>
        <v>14</v>
      </c>
      <c r="E1905" s="5">
        <f t="shared" si="29"/>
        <v>0</v>
      </c>
    </row>
    <row r="1906" spans="1:5" x14ac:dyDescent="0.2">
      <c r="A1906" s="31">
        <f>INT(DT!A92)</f>
        <v>45519</v>
      </c>
      <c r="B1906" s="5">
        <f>YEAR(DIM_SEARCHDATE[[#This Row],[SearchDate]])</f>
        <v>2024</v>
      </c>
      <c r="C1906" s="5">
        <f>MONTH(DIM_SEARCHDATE[[#This Row],[SearchDate]])</f>
        <v>8</v>
      </c>
      <c r="D1906" s="5">
        <f>DAY(DIM_SEARCHDATE[[#This Row],[SearchDate]])</f>
        <v>15</v>
      </c>
      <c r="E1906" s="5">
        <f t="shared" si="29"/>
        <v>0</v>
      </c>
    </row>
    <row r="1907" spans="1:5" x14ac:dyDescent="0.2">
      <c r="A1907" s="31">
        <f>INT(DT!A2198)</f>
        <v>45520</v>
      </c>
      <c r="B1907" s="5">
        <f>YEAR(DIM_SEARCHDATE[[#This Row],[SearchDate]])</f>
        <v>2024</v>
      </c>
      <c r="C1907" s="5">
        <f>MONTH(DIM_SEARCHDATE[[#This Row],[SearchDate]])</f>
        <v>8</v>
      </c>
      <c r="D1907" s="5">
        <f>DAY(DIM_SEARCHDATE[[#This Row],[SearchDate]])</f>
        <v>16</v>
      </c>
      <c r="E1907" s="5">
        <f t="shared" si="29"/>
        <v>0</v>
      </c>
    </row>
    <row r="1908" spans="1:5" x14ac:dyDescent="0.2">
      <c r="A1908" s="31">
        <f>INT(DT!A1267)</f>
        <v>45521</v>
      </c>
      <c r="B1908" s="5">
        <f>YEAR(DIM_SEARCHDATE[[#This Row],[SearchDate]])</f>
        <v>2024</v>
      </c>
      <c r="C1908" s="5">
        <f>MONTH(DIM_SEARCHDATE[[#This Row],[SearchDate]])</f>
        <v>8</v>
      </c>
      <c r="D1908" s="5">
        <f>DAY(DIM_SEARCHDATE[[#This Row],[SearchDate]])</f>
        <v>17</v>
      </c>
      <c r="E1908" s="5">
        <f t="shared" si="29"/>
        <v>1</v>
      </c>
    </row>
    <row r="1909" spans="1:5" x14ac:dyDescent="0.2">
      <c r="A1909" s="31">
        <f>INT(DT!A1068)</f>
        <v>45524</v>
      </c>
      <c r="B1909" s="5">
        <f>YEAR(DIM_SEARCHDATE[[#This Row],[SearchDate]])</f>
        <v>2024</v>
      </c>
      <c r="C1909" s="5">
        <f>MONTH(DIM_SEARCHDATE[[#This Row],[SearchDate]])</f>
        <v>8</v>
      </c>
      <c r="D1909" s="5">
        <f>DAY(DIM_SEARCHDATE[[#This Row],[SearchDate]])</f>
        <v>20</v>
      </c>
      <c r="E1909" s="5">
        <f t="shared" si="29"/>
        <v>0</v>
      </c>
    </row>
    <row r="1910" spans="1:5" x14ac:dyDescent="0.2">
      <c r="A1910" s="31">
        <f>INT(DT!A2985)</f>
        <v>45525</v>
      </c>
      <c r="B1910" s="5">
        <f>YEAR(DIM_SEARCHDATE[[#This Row],[SearchDate]])</f>
        <v>2024</v>
      </c>
      <c r="C1910" s="5">
        <f>MONTH(DIM_SEARCHDATE[[#This Row],[SearchDate]])</f>
        <v>8</v>
      </c>
      <c r="D1910" s="5">
        <f>DAY(DIM_SEARCHDATE[[#This Row],[SearchDate]])</f>
        <v>21</v>
      </c>
      <c r="E1910" s="5">
        <f t="shared" si="29"/>
        <v>0</v>
      </c>
    </row>
    <row r="1911" spans="1:5" x14ac:dyDescent="0.2">
      <c r="A1911" s="31">
        <f>INT(DT!A523)</f>
        <v>45526</v>
      </c>
      <c r="B1911" s="5">
        <f>YEAR(DIM_SEARCHDATE[[#This Row],[SearchDate]])</f>
        <v>2024</v>
      </c>
      <c r="C1911" s="5">
        <f>MONTH(DIM_SEARCHDATE[[#This Row],[SearchDate]])</f>
        <v>8</v>
      </c>
      <c r="D1911" s="5">
        <f>DAY(DIM_SEARCHDATE[[#This Row],[SearchDate]])</f>
        <v>22</v>
      </c>
      <c r="E1911" s="5">
        <f t="shared" si="29"/>
        <v>0</v>
      </c>
    </row>
    <row r="1912" spans="1:5" x14ac:dyDescent="0.2">
      <c r="A1912" s="31">
        <f>INT(DT!A1104)</f>
        <v>45527</v>
      </c>
      <c r="B1912" s="5">
        <f>YEAR(DIM_SEARCHDATE[[#This Row],[SearchDate]])</f>
        <v>2024</v>
      </c>
      <c r="C1912" s="5">
        <f>MONTH(DIM_SEARCHDATE[[#This Row],[SearchDate]])</f>
        <v>8</v>
      </c>
      <c r="D1912" s="5">
        <f>DAY(DIM_SEARCHDATE[[#This Row],[SearchDate]])</f>
        <v>23</v>
      </c>
      <c r="E1912" s="5">
        <f t="shared" si="29"/>
        <v>0</v>
      </c>
    </row>
    <row r="1913" spans="1:5" x14ac:dyDescent="0.2">
      <c r="A1913" s="31">
        <f>INT(DT!A813)</f>
        <v>45529</v>
      </c>
      <c r="B1913" s="5">
        <f>YEAR(DIM_SEARCHDATE[[#This Row],[SearchDate]])</f>
        <v>2024</v>
      </c>
      <c r="C1913" s="5">
        <f>MONTH(DIM_SEARCHDATE[[#This Row],[SearchDate]])</f>
        <v>8</v>
      </c>
      <c r="D1913" s="5">
        <f>DAY(DIM_SEARCHDATE[[#This Row],[SearchDate]])</f>
        <v>25</v>
      </c>
      <c r="E1913" s="5">
        <f t="shared" si="29"/>
        <v>1</v>
      </c>
    </row>
    <row r="1914" spans="1:5" x14ac:dyDescent="0.2">
      <c r="A1914" s="31">
        <f>INT(DT!A176)</f>
        <v>45530</v>
      </c>
      <c r="B1914" s="5">
        <f>YEAR(DIM_SEARCHDATE[[#This Row],[SearchDate]])</f>
        <v>2024</v>
      </c>
      <c r="C1914" s="5">
        <f>MONTH(DIM_SEARCHDATE[[#This Row],[SearchDate]])</f>
        <v>8</v>
      </c>
      <c r="D1914" s="5">
        <f>DAY(DIM_SEARCHDATE[[#This Row],[SearchDate]])</f>
        <v>26</v>
      </c>
      <c r="E1914" s="5">
        <f t="shared" si="29"/>
        <v>0</v>
      </c>
    </row>
    <row r="1915" spans="1:5" x14ac:dyDescent="0.2">
      <c r="A1915" s="31">
        <f>INT(DT!A2172)</f>
        <v>45531</v>
      </c>
      <c r="B1915" s="5">
        <f>YEAR(DIM_SEARCHDATE[[#This Row],[SearchDate]])</f>
        <v>2024</v>
      </c>
      <c r="C1915" s="5">
        <f>MONTH(DIM_SEARCHDATE[[#This Row],[SearchDate]])</f>
        <v>8</v>
      </c>
      <c r="D1915" s="5">
        <f>DAY(DIM_SEARCHDATE[[#This Row],[SearchDate]])</f>
        <v>27</v>
      </c>
      <c r="E1915" s="5">
        <f t="shared" si="29"/>
        <v>0</v>
      </c>
    </row>
    <row r="1916" spans="1:5" x14ac:dyDescent="0.2">
      <c r="A1916" s="31">
        <f>INT(DT!A2332)</f>
        <v>45532</v>
      </c>
      <c r="B1916" s="5">
        <f>YEAR(DIM_SEARCHDATE[[#This Row],[SearchDate]])</f>
        <v>2024</v>
      </c>
      <c r="C1916" s="5">
        <f>MONTH(DIM_SEARCHDATE[[#This Row],[SearchDate]])</f>
        <v>8</v>
      </c>
      <c r="D1916" s="5">
        <f>DAY(DIM_SEARCHDATE[[#This Row],[SearchDate]])</f>
        <v>28</v>
      </c>
      <c r="E1916" s="5">
        <f t="shared" si="29"/>
        <v>0</v>
      </c>
    </row>
    <row r="1917" spans="1:5" x14ac:dyDescent="0.2">
      <c r="A1917" s="31">
        <f>INT(DT!A1561)</f>
        <v>45533</v>
      </c>
      <c r="B1917" s="5">
        <f>YEAR(DIM_SEARCHDATE[[#This Row],[SearchDate]])</f>
        <v>2024</v>
      </c>
      <c r="C1917" s="5">
        <f>MONTH(DIM_SEARCHDATE[[#This Row],[SearchDate]])</f>
        <v>8</v>
      </c>
      <c r="D1917" s="5">
        <f>DAY(DIM_SEARCHDATE[[#This Row],[SearchDate]])</f>
        <v>29</v>
      </c>
      <c r="E1917" s="5">
        <f t="shared" si="29"/>
        <v>0</v>
      </c>
    </row>
    <row r="1918" spans="1:5" x14ac:dyDescent="0.2">
      <c r="A1918" s="31">
        <f>INT(DT!A639)</f>
        <v>45534</v>
      </c>
      <c r="B1918" s="5">
        <f>YEAR(DIM_SEARCHDATE[[#This Row],[SearchDate]])</f>
        <v>2024</v>
      </c>
      <c r="C1918" s="5">
        <f>MONTH(DIM_SEARCHDATE[[#This Row],[SearchDate]])</f>
        <v>8</v>
      </c>
      <c r="D1918" s="5">
        <f>DAY(DIM_SEARCHDATE[[#This Row],[SearchDate]])</f>
        <v>30</v>
      </c>
      <c r="E1918" s="5">
        <f t="shared" si="29"/>
        <v>0</v>
      </c>
    </row>
    <row r="1919" spans="1:5" x14ac:dyDescent="0.2">
      <c r="A1919" s="31">
        <f>INT(DT!A1572)</f>
        <v>45535</v>
      </c>
      <c r="B1919" s="5">
        <f>YEAR(DIM_SEARCHDATE[[#This Row],[SearchDate]])</f>
        <v>2024</v>
      </c>
      <c r="C1919" s="5">
        <f>MONTH(DIM_SEARCHDATE[[#This Row],[SearchDate]])</f>
        <v>8</v>
      </c>
      <c r="D1919" s="5">
        <f>DAY(DIM_SEARCHDATE[[#This Row],[SearchDate]])</f>
        <v>31</v>
      </c>
      <c r="E1919" s="5">
        <f t="shared" si="29"/>
        <v>1</v>
      </c>
    </row>
    <row r="1920" spans="1:5" x14ac:dyDescent="0.2">
      <c r="A1920" s="31">
        <f>INT(DT!A697)</f>
        <v>45536</v>
      </c>
      <c r="B1920" s="5">
        <f>YEAR(DIM_SEARCHDATE[[#This Row],[SearchDate]])</f>
        <v>2024</v>
      </c>
      <c r="C1920" s="5">
        <f>MONTH(DIM_SEARCHDATE[[#This Row],[SearchDate]])</f>
        <v>9</v>
      </c>
      <c r="D1920" s="5">
        <f>DAY(DIM_SEARCHDATE[[#This Row],[SearchDate]])</f>
        <v>1</v>
      </c>
      <c r="E1920" s="5">
        <f t="shared" si="29"/>
        <v>1</v>
      </c>
    </row>
    <row r="1921" spans="1:5" x14ac:dyDescent="0.2">
      <c r="A1921" s="31">
        <f>INT(DT!A264)</f>
        <v>45538</v>
      </c>
      <c r="B1921" s="5">
        <f>YEAR(DIM_SEARCHDATE[[#This Row],[SearchDate]])</f>
        <v>2024</v>
      </c>
      <c r="C1921" s="5">
        <f>MONTH(DIM_SEARCHDATE[[#This Row],[SearchDate]])</f>
        <v>9</v>
      </c>
      <c r="D1921" s="5">
        <f>DAY(DIM_SEARCHDATE[[#This Row],[SearchDate]])</f>
        <v>3</v>
      </c>
      <c r="E1921" s="5">
        <f t="shared" si="29"/>
        <v>0</v>
      </c>
    </row>
    <row r="1922" spans="1:5" x14ac:dyDescent="0.2">
      <c r="A1922" s="31">
        <f>INT(DT!A2328)</f>
        <v>45539</v>
      </c>
      <c r="B1922" s="5">
        <f>YEAR(DIM_SEARCHDATE[[#This Row],[SearchDate]])</f>
        <v>2024</v>
      </c>
      <c r="C1922" s="5">
        <f>MONTH(DIM_SEARCHDATE[[#This Row],[SearchDate]])</f>
        <v>9</v>
      </c>
      <c r="D1922" s="5">
        <f>DAY(DIM_SEARCHDATE[[#This Row],[SearchDate]])</f>
        <v>4</v>
      </c>
      <c r="E1922" s="5">
        <f t="shared" ref="E1922:E1990" si="30">IF(WEEKDAY(A1922, 2) &gt; 5, 1, 0)</f>
        <v>0</v>
      </c>
    </row>
    <row r="1923" spans="1:5" x14ac:dyDescent="0.2">
      <c r="A1923" s="31">
        <f>INT(DT!A1077)</f>
        <v>45540</v>
      </c>
      <c r="B1923" s="5">
        <f>YEAR(DIM_SEARCHDATE[[#This Row],[SearchDate]])</f>
        <v>2024</v>
      </c>
      <c r="C1923" s="5">
        <f>MONTH(DIM_SEARCHDATE[[#This Row],[SearchDate]])</f>
        <v>9</v>
      </c>
      <c r="D1923" s="5">
        <f>DAY(DIM_SEARCHDATE[[#This Row],[SearchDate]])</f>
        <v>5</v>
      </c>
      <c r="E1923" s="5">
        <f t="shared" si="30"/>
        <v>0</v>
      </c>
    </row>
    <row r="1924" spans="1:5" x14ac:dyDescent="0.2">
      <c r="A1924" s="31">
        <f>INT(DT!A1125)</f>
        <v>45542</v>
      </c>
      <c r="B1924" s="5">
        <f>YEAR(DIM_SEARCHDATE[[#This Row],[SearchDate]])</f>
        <v>2024</v>
      </c>
      <c r="C1924" s="5">
        <f>MONTH(DIM_SEARCHDATE[[#This Row],[SearchDate]])</f>
        <v>9</v>
      </c>
      <c r="D1924" s="5">
        <f>DAY(DIM_SEARCHDATE[[#This Row],[SearchDate]])</f>
        <v>7</v>
      </c>
      <c r="E1924" s="5">
        <f t="shared" si="30"/>
        <v>1</v>
      </c>
    </row>
    <row r="1925" spans="1:5" x14ac:dyDescent="0.2">
      <c r="A1925" s="31">
        <f>INT(DT!A1234)</f>
        <v>45543</v>
      </c>
      <c r="B1925" s="5">
        <f>YEAR(DIM_SEARCHDATE[[#This Row],[SearchDate]])</f>
        <v>2024</v>
      </c>
      <c r="C1925" s="5">
        <f>MONTH(DIM_SEARCHDATE[[#This Row],[SearchDate]])</f>
        <v>9</v>
      </c>
      <c r="D1925" s="5">
        <f>DAY(DIM_SEARCHDATE[[#This Row],[SearchDate]])</f>
        <v>8</v>
      </c>
      <c r="E1925" s="5">
        <f t="shared" si="30"/>
        <v>1</v>
      </c>
    </row>
    <row r="1926" spans="1:5" x14ac:dyDescent="0.2">
      <c r="A1926" s="31">
        <f>INT(DT!A1281)</f>
        <v>45544</v>
      </c>
      <c r="B1926" s="5">
        <f>YEAR(DIM_SEARCHDATE[[#This Row],[SearchDate]])</f>
        <v>2024</v>
      </c>
      <c r="C1926" s="5">
        <f>MONTH(DIM_SEARCHDATE[[#This Row],[SearchDate]])</f>
        <v>9</v>
      </c>
      <c r="D1926" s="5">
        <f>DAY(DIM_SEARCHDATE[[#This Row],[SearchDate]])</f>
        <v>9</v>
      </c>
      <c r="E1926" s="5">
        <f t="shared" si="30"/>
        <v>0</v>
      </c>
    </row>
    <row r="1927" spans="1:5" x14ac:dyDescent="0.2">
      <c r="A1927" s="31">
        <f>INT(DT!A2492)</f>
        <v>45545</v>
      </c>
      <c r="B1927" s="5">
        <f>YEAR(DIM_SEARCHDATE[[#This Row],[SearchDate]])</f>
        <v>2024</v>
      </c>
      <c r="C1927" s="5">
        <f>MONTH(DIM_SEARCHDATE[[#This Row],[SearchDate]])</f>
        <v>9</v>
      </c>
      <c r="D1927" s="5">
        <f>DAY(DIM_SEARCHDATE[[#This Row],[SearchDate]])</f>
        <v>10</v>
      </c>
      <c r="E1927" s="5">
        <f t="shared" si="30"/>
        <v>0</v>
      </c>
    </row>
    <row r="1928" spans="1:5" x14ac:dyDescent="0.2">
      <c r="A1928" s="31">
        <f>INT(DT!A403)</f>
        <v>45546</v>
      </c>
      <c r="B1928" s="5">
        <f>YEAR(DIM_SEARCHDATE[[#This Row],[SearchDate]])</f>
        <v>2024</v>
      </c>
      <c r="C1928" s="5">
        <f>MONTH(DIM_SEARCHDATE[[#This Row],[SearchDate]])</f>
        <v>9</v>
      </c>
      <c r="D1928" s="5">
        <f>DAY(DIM_SEARCHDATE[[#This Row],[SearchDate]])</f>
        <v>11</v>
      </c>
      <c r="E1928" s="5">
        <f t="shared" si="30"/>
        <v>0</v>
      </c>
    </row>
    <row r="1929" spans="1:5" x14ac:dyDescent="0.2">
      <c r="A1929" s="31">
        <f>INT(DT!A1319)</f>
        <v>45547</v>
      </c>
      <c r="B1929" s="5">
        <f>YEAR(DIM_SEARCHDATE[[#This Row],[SearchDate]])</f>
        <v>2024</v>
      </c>
      <c r="C1929" s="5">
        <f>MONTH(DIM_SEARCHDATE[[#This Row],[SearchDate]])</f>
        <v>9</v>
      </c>
      <c r="D1929" s="5">
        <f>DAY(DIM_SEARCHDATE[[#This Row],[SearchDate]])</f>
        <v>12</v>
      </c>
      <c r="E1929" s="5">
        <f t="shared" si="30"/>
        <v>0</v>
      </c>
    </row>
    <row r="1930" spans="1:5" x14ac:dyDescent="0.2">
      <c r="A1930" s="31">
        <f>INT(DT!A72)</f>
        <v>45548</v>
      </c>
      <c r="B1930" s="5">
        <f>YEAR(DIM_SEARCHDATE[[#This Row],[SearchDate]])</f>
        <v>2024</v>
      </c>
      <c r="C1930" s="5">
        <f>MONTH(DIM_SEARCHDATE[[#This Row],[SearchDate]])</f>
        <v>9</v>
      </c>
      <c r="D1930" s="5">
        <f>DAY(DIM_SEARCHDATE[[#This Row],[SearchDate]])</f>
        <v>13</v>
      </c>
      <c r="E1930" s="5">
        <f t="shared" si="30"/>
        <v>0</v>
      </c>
    </row>
    <row r="1931" spans="1:5" x14ac:dyDescent="0.2">
      <c r="A1931" s="31">
        <f>INT(DT!A859)</f>
        <v>45549</v>
      </c>
      <c r="B1931" s="5">
        <f>YEAR(DIM_SEARCHDATE[[#This Row],[SearchDate]])</f>
        <v>2024</v>
      </c>
      <c r="C1931" s="5">
        <f>MONTH(DIM_SEARCHDATE[[#This Row],[SearchDate]])</f>
        <v>9</v>
      </c>
      <c r="D1931" s="5">
        <f>DAY(DIM_SEARCHDATE[[#This Row],[SearchDate]])</f>
        <v>14</v>
      </c>
      <c r="E1931" s="5">
        <f t="shared" si="30"/>
        <v>1</v>
      </c>
    </row>
    <row r="1932" spans="1:5" x14ac:dyDescent="0.2">
      <c r="A1932" s="31">
        <f>INT(DT!A255)</f>
        <v>45550</v>
      </c>
      <c r="B1932" s="5">
        <f>YEAR(DIM_SEARCHDATE[[#This Row],[SearchDate]])</f>
        <v>2024</v>
      </c>
      <c r="C1932" s="5">
        <f>MONTH(DIM_SEARCHDATE[[#This Row],[SearchDate]])</f>
        <v>9</v>
      </c>
      <c r="D1932" s="5">
        <f>DAY(DIM_SEARCHDATE[[#This Row],[SearchDate]])</f>
        <v>15</v>
      </c>
      <c r="E1932" s="5">
        <f t="shared" si="30"/>
        <v>1</v>
      </c>
    </row>
    <row r="1933" spans="1:5" x14ac:dyDescent="0.2">
      <c r="A1933" s="31">
        <f>INT(DT!A1513)</f>
        <v>45551</v>
      </c>
      <c r="B1933" s="5">
        <f>YEAR(DIM_SEARCHDATE[[#This Row],[SearchDate]])</f>
        <v>2024</v>
      </c>
      <c r="C1933" s="5">
        <f>MONTH(DIM_SEARCHDATE[[#This Row],[SearchDate]])</f>
        <v>9</v>
      </c>
      <c r="D1933" s="5">
        <f>DAY(DIM_SEARCHDATE[[#This Row],[SearchDate]])</f>
        <v>16</v>
      </c>
      <c r="E1933" s="5">
        <f t="shared" si="30"/>
        <v>0</v>
      </c>
    </row>
    <row r="1934" spans="1:5" x14ac:dyDescent="0.2">
      <c r="A1934" s="31">
        <f>INT(DT!A1198)</f>
        <v>45552</v>
      </c>
      <c r="B1934" s="5">
        <f>YEAR(DIM_SEARCHDATE[[#This Row],[SearchDate]])</f>
        <v>2024</v>
      </c>
      <c r="C1934" s="5">
        <f>MONTH(DIM_SEARCHDATE[[#This Row],[SearchDate]])</f>
        <v>9</v>
      </c>
      <c r="D1934" s="5">
        <f>DAY(DIM_SEARCHDATE[[#This Row],[SearchDate]])</f>
        <v>17</v>
      </c>
      <c r="E1934" s="5">
        <f t="shared" si="30"/>
        <v>0</v>
      </c>
    </row>
    <row r="1935" spans="1:5" x14ac:dyDescent="0.2">
      <c r="A1935" s="31">
        <f>INT(DT!A2337)</f>
        <v>45553</v>
      </c>
      <c r="B1935" s="5">
        <f>YEAR(DIM_SEARCHDATE[[#This Row],[SearchDate]])</f>
        <v>2024</v>
      </c>
      <c r="C1935" s="5">
        <f>MONTH(DIM_SEARCHDATE[[#This Row],[SearchDate]])</f>
        <v>9</v>
      </c>
      <c r="D1935" s="5">
        <f>DAY(DIM_SEARCHDATE[[#This Row],[SearchDate]])</f>
        <v>18</v>
      </c>
      <c r="E1935" s="5">
        <f t="shared" si="30"/>
        <v>0</v>
      </c>
    </row>
    <row r="1936" spans="1:5" x14ac:dyDescent="0.2">
      <c r="A1936" s="31">
        <f>INT(DT!A1590)</f>
        <v>45555</v>
      </c>
      <c r="B1936" s="5">
        <f>YEAR(DIM_SEARCHDATE[[#This Row],[SearchDate]])</f>
        <v>2024</v>
      </c>
      <c r="C1936" s="5">
        <f>MONTH(DIM_SEARCHDATE[[#This Row],[SearchDate]])</f>
        <v>9</v>
      </c>
      <c r="D1936" s="5">
        <f>DAY(DIM_SEARCHDATE[[#This Row],[SearchDate]])</f>
        <v>20</v>
      </c>
      <c r="E1936" s="5">
        <f t="shared" si="30"/>
        <v>0</v>
      </c>
    </row>
    <row r="1937" spans="1:5" x14ac:dyDescent="0.2">
      <c r="A1937" s="31">
        <f>INT(DT!A2111)</f>
        <v>45557</v>
      </c>
      <c r="B1937" s="5">
        <f>YEAR(DIM_SEARCHDATE[[#This Row],[SearchDate]])</f>
        <v>2024</v>
      </c>
      <c r="C1937" s="5">
        <f>MONTH(DIM_SEARCHDATE[[#This Row],[SearchDate]])</f>
        <v>9</v>
      </c>
      <c r="D1937" s="5">
        <f>DAY(DIM_SEARCHDATE[[#This Row],[SearchDate]])</f>
        <v>22</v>
      </c>
      <c r="E1937" s="5">
        <f t="shared" si="30"/>
        <v>1</v>
      </c>
    </row>
    <row r="1938" spans="1:5" x14ac:dyDescent="0.2">
      <c r="A1938" s="31">
        <f>INT(DT!A282)</f>
        <v>45558</v>
      </c>
      <c r="B1938" s="5">
        <f>YEAR(DIM_SEARCHDATE[[#This Row],[SearchDate]])</f>
        <v>2024</v>
      </c>
      <c r="C1938" s="5">
        <f>MONTH(DIM_SEARCHDATE[[#This Row],[SearchDate]])</f>
        <v>9</v>
      </c>
      <c r="D1938" s="5">
        <f>DAY(DIM_SEARCHDATE[[#This Row],[SearchDate]])</f>
        <v>23</v>
      </c>
      <c r="E1938" s="5">
        <f t="shared" si="30"/>
        <v>0</v>
      </c>
    </row>
    <row r="1939" spans="1:5" x14ac:dyDescent="0.2">
      <c r="A1939" s="31">
        <f>INT(DT!A1378)</f>
        <v>45559</v>
      </c>
      <c r="B1939" s="5">
        <f>YEAR(DIM_SEARCHDATE[[#This Row],[SearchDate]])</f>
        <v>2024</v>
      </c>
      <c r="C1939" s="5">
        <f>MONTH(DIM_SEARCHDATE[[#This Row],[SearchDate]])</f>
        <v>9</v>
      </c>
      <c r="D1939" s="5">
        <f>DAY(DIM_SEARCHDATE[[#This Row],[SearchDate]])</f>
        <v>24</v>
      </c>
      <c r="E1939" s="5">
        <f t="shared" si="30"/>
        <v>0</v>
      </c>
    </row>
    <row r="1940" spans="1:5" x14ac:dyDescent="0.2">
      <c r="A1940" s="31">
        <f>INT(DT!A1362)</f>
        <v>45560</v>
      </c>
      <c r="B1940" s="5">
        <f>YEAR(DIM_SEARCHDATE[[#This Row],[SearchDate]])</f>
        <v>2024</v>
      </c>
      <c r="C1940" s="5">
        <f>MONTH(DIM_SEARCHDATE[[#This Row],[SearchDate]])</f>
        <v>9</v>
      </c>
      <c r="D1940" s="5">
        <f>DAY(DIM_SEARCHDATE[[#This Row],[SearchDate]])</f>
        <v>25</v>
      </c>
      <c r="E1940" s="5">
        <f t="shared" si="30"/>
        <v>0</v>
      </c>
    </row>
    <row r="1941" spans="1:5" x14ac:dyDescent="0.2">
      <c r="A1941" s="31">
        <f>INT(DT!A2953)</f>
        <v>45561</v>
      </c>
      <c r="B1941" s="5">
        <f>YEAR(DIM_SEARCHDATE[[#This Row],[SearchDate]])</f>
        <v>2024</v>
      </c>
      <c r="C1941" s="5">
        <f>MONTH(DIM_SEARCHDATE[[#This Row],[SearchDate]])</f>
        <v>9</v>
      </c>
      <c r="D1941" s="5">
        <f>DAY(DIM_SEARCHDATE[[#This Row],[SearchDate]])</f>
        <v>26</v>
      </c>
      <c r="E1941" s="5">
        <f t="shared" si="30"/>
        <v>0</v>
      </c>
    </row>
    <row r="1942" spans="1:5" x14ac:dyDescent="0.2">
      <c r="A1942" s="31">
        <f>INT(DT!A1978)</f>
        <v>45562</v>
      </c>
      <c r="B1942" s="5">
        <f>YEAR(DIM_SEARCHDATE[[#This Row],[SearchDate]])</f>
        <v>2024</v>
      </c>
      <c r="C1942" s="5">
        <f>MONTH(DIM_SEARCHDATE[[#This Row],[SearchDate]])</f>
        <v>9</v>
      </c>
      <c r="D1942" s="5">
        <f>DAY(DIM_SEARCHDATE[[#This Row],[SearchDate]])</f>
        <v>27</v>
      </c>
      <c r="E1942" s="5">
        <f t="shared" si="30"/>
        <v>0</v>
      </c>
    </row>
    <row r="1943" spans="1:5" x14ac:dyDescent="0.2">
      <c r="A1943" s="31">
        <f>INT(DT!A3099)</f>
        <v>45564</v>
      </c>
      <c r="B1943" s="5">
        <f>YEAR(DIM_SEARCHDATE[[#This Row],[SearchDate]])</f>
        <v>2024</v>
      </c>
      <c r="C1943" s="5">
        <f>MONTH(DIM_SEARCHDATE[[#This Row],[SearchDate]])</f>
        <v>9</v>
      </c>
      <c r="D1943" s="5">
        <f>DAY(DIM_SEARCHDATE[[#This Row],[SearchDate]])</f>
        <v>29</v>
      </c>
      <c r="E1943" s="5">
        <f t="shared" si="30"/>
        <v>1</v>
      </c>
    </row>
    <row r="1944" spans="1:5" x14ac:dyDescent="0.2">
      <c r="A1944" s="31">
        <f>INT(DT!A60)</f>
        <v>45565</v>
      </c>
      <c r="B1944" s="5">
        <f>YEAR(DIM_SEARCHDATE[[#This Row],[SearchDate]])</f>
        <v>2024</v>
      </c>
      <c r="C1944" s="5">
        <f>MONTH(DIM_SEARCHDATE[[#This Row],[SearchDate]])</f>
        <v>9</v>
      </c>
      <c r="D1944" s="5">
        <f>DAY(DIM_SEARCHDATE[[#This Row],[SearchDate]])</f>
        <v>30</v>
      </c>
      <c r="E1944" s="5">
        <f t="shared" si="30"/>
        <v>0</v>
      </c>
    </row>
    <row r="1945" spans="1:5" x14ac:dyDescent="0.2">
      <c r="A1945" s="31">
        <f>INT(DT!A617)</f>
        <v>45567</v>
      </c>
      <c r="B1945" s="5">
        <f>YEAR(DIM_SEARCHDATE[[#This Row],[SearchDate]])</f>
        <v>2024</v>
      </c>
      <c r="C1945" s="5">
        <f>MONTH(DIM_SEARCHDATE[[#This Row],[SearchDate]])</f>
        <v>10</v>
      </c>
      <c r="D1945" s="5">
        <f>DAY(DIM_SEARCHDATE[[#This Row],[SearchDate]])</f>
        <v>2</v>
      </c>
      <c r="E1945" s="5">
        <f t="shared" si="30"/>
        <v>0</v>
      </c>
    </row>
    <row r="1946" spans="1:5" x14ac:dyDescent="0.2">
      <c r="A1946" s="31">
        <f>INT(DT!A1785)</f>
        <v>45568</v>
      </c>
      <c r="B1946" s="5">
        <f>YEAR(DIM_SEARCHDATE[[#This Row],[SearchDate]])</f>
        <v>2024</v>
      </c>
      <c r="C1946" s="5">
        <f>MONTH(DIM_SEARCHDATE[[#This Row],[SearchDate]])</f>
        <v>10</v>
      </c>
      <c r="D1946" s="5">
        <f>DAY(DIM_SEARCHDATE[[#This Row],[SearchDate]])</f>
        <v>3</v>
      </c>
      <c r="E1946" s="5">
        <f t="shared" si="30"/>
        <v>0</v>
      </c>
    </row>
    <row r="1947" spans="1:5" x14ac:dyDescent="0.2">
      <c r="A1947" s="31">
        <f>INT(DT!A360)</f>
        <v>45571</v>
      </c>
      <c r="B1947" s="5">
        <f>YEAR(DIM_SEARCHDATE[[#This Row],[SearchDate]])</f>
        <v>2024</v>
      </c>
      <c r="C1947" s="5">
        <f>MONTH(DIM_SEARCHDATE[[#This Row],[SearchDate]])</f>
        <v>10</v>
      </c>
      <c r="D1947" s="5">
        <f>DAY(DIM_SEARCHDATE[[#This Row],[SearchDate]])</f>
        <v>6</v>
      </c>
      <c r="E1947" s="5">
        <f t="shared" si="30"/>
        <v>1</v>
      </c>
    </row>
    <row r="1948" spans="1:5" x14ac:dyDescent="0.2">
      <c r="A1948" s="31">
        <f>INT(DT!A189)</f>
        <v>45572</v>
      </c>
      <c r="B1948" s="5">
        <f>YEAR(DIM_SEARCHDATE[[#This Row],[SearchDate]])</f>
        <v>2024</v>
      </c>
      <c r="C1948" s="5">
        <f>MONTH(DIM_SEARCHDATE[[#This Row],[SearchDate]])</f>
        <v>10</v>
      </c>
      <c r="D1948" s="5">
        <f>DAY(DIM_SEARCHDATE[[#This Row],[SearchDate]])</f>
        <v>7</v>
      </c>
      <c r="E1948" s="5">
        <f t="shared" si="30"/>
        <v>0</v>
      </c>
    </row>
    <row r="1949" spans="1:5" x14ac:dyDescent="0.2">
      <c r="A1949" s="31">
        <f>INT(DT!A1594)</f>
        <v>45573</v>
      </c>
      <c r="B1949" s="5">
        <f>YEAR(DIM_SEARCHDATE[[#This Row],[SearchDate]])</f>
        <v>2024</v>
      </c>
      <c r="C1949" s="5">
        <f>MONTH(DIM_SEARCHDATE[[#This Row],[SearchDate]])</f>
        <v>10</v>
      </c>
      <c r="D1949" s="5">
        <f>DAY(DIM_SEARCHDATE[[#This Row],[SearchDate]])</f>
        <v>8</v>
      </c>
      <c r="E1949" s="5">
        <f t="shared" si="30"/>
        <v>0</v>
      </c>
    </row>
    <row r="1950" spans="1:5" x14ac:dyDescent="0.2">
      <c r="A1950" s="31">
        <f>INT(DT!A1714)</f>
        <v>45574</v>
      </c>
      <c r="B1950" s="5">
        <f>YEAR(DIM_SEARCHDATE[[#This Row],[SearchDate]])</f>
        <v>2024</v>
      </c>
      <c r="C1950" s="5">
        <f>MONTH(DIM_SEARCHDATE[[#This Row],[SearchDate]])</f>
        <v>10</v>
      </c>
      <c r="D1950" s="5">
        <f>DAY(DIM_SEARCHDATE[[#This Row],[SearchDate]])</f>
        <v>9</v>
      </c>
      <c r="E1950" s="5">
        <f t="shared" si="30"/>
        <v>0</v>
      </c>
    </row>
    <row r="1951" spans="1:5" x14ac:dyDescent="0.2">
      <c r="A1951" s="31">
        <f>INT(DT!A953)</f>
        <v>45575</v>
      </c>
      <c r="B1951" s="5">
        <f>YEAR(DIM_SEARCHDATE[[#This Row],[SearchDate]])</f>
        <v>2024</v>
      </c>
      <c r="C1951" s="5">
        <f>MONTH(DIM_SEARCHDATE[[#This Row],[SearchDate]])</f>
        <v>10</v>
      </c>
      <c r="D1951" s="5">
        <f>DAY(DIM_SEARCHDATE[[#This Row],[SearchDate]])</f>
        <v>10</v>
      </c>
      <c r="E1951" s="5">
        <f t="shared" si="30"/>
        <v>0</v>
      </c>
    </row>
    <row r="1952" spans="1:5" x14ac:dyDescent="0.2">
      <c r="A1952" s="31">
        <f>INT(DT!A1890)</f>
        <v>45576</v>
      </c>
      <c r="B1952" s="5">
        <f>YEAR(DIM_SEARCHDATE[[#This Row],[SearchDate]])</f>
        <v>2024</v>
      </c>
      <c r="C1952" s="5">
        <f>MONTH(DIM_SEARCHDATE[[#This Row],[SearchDate]])</f>
        <v>10</v>
      </c>
      <c r="D1952" s="5">
        <f>DAY(DIM_SEARCHDATE[[#This Row],[SearchDate]])</f>
        <v>11</v>
      </c>
      <c r="E1952" s="5">
        <f t="shared" si="30"/>
        <v>0</v>
      </c>
    </row>
    <row r="1953" spans="1:5" x14ac:dyDescent="0.2">
      <c r="A1953" s="31">
        <f>INT(DT!A156)</f>
        <v>45577</v>
      </c>
      <c r="B1953" s="5">
        <f>YEAR(DIM_SEARCHDATE[[#This Row],[SearchDate]])</f>
        <v>2024</v>
      </c>
      <c r="C1953" s="5">
        <f>MONTH(DIM_SEARCHDATE[[#This Row],[SearchDate]])</f>
        <v>10</v>
      </c>
      <c r="D1953" s="5">
        <f>DAY(DIM_SEARCHDATE[[#This Row],[SearchDate]])</f>
        <v>12</v>
      </c>
      <c r="E1953" s="5">
        <f t="shared" si="30"/>
        <v>1</v>
      </c>
    </row>
    <row r="1954" spans="1:5" x14ac:dyDescent="0.2">
      <c r="A1954" s="31">
        <f>INT(DT!A1259)</f>
        <v>45578</v>
      </c>
      <c r="B1954" s="5">
        <f>YEAR(DIM_SEARCHDATE[[#This Row],[SearchDate]])</f>
        <v>2024</v>
      </c>
      <c r="C1954" s="5">
        <f>MONTH(DIM_SEARCHDATE[[#This Row],[SearchDate]])</f>
        <v>10</v>
      </c>
      <c r="D1954" s="5">
        <f>DAY(DIM_SEARCHDATE[[#This Row],[SearchDate]])</f>
        <v>13</v>
      </c>
      <c r="E1954" s="5">
        <f t="shared" si="30"/>
        <v>1</v>
      </c>
    </row>
    <row r="1955" spans="1:5" x14ac:dyDescent="0.2">
      <c r="A1955" s="31">
        <f>INT(DT!A1081)</f>
        <v>45579</v>
      </c>
      <c r="B1955" s="5">
        <f>YEAR(DIM_SEARCHDATE[[#This Row],[SearchDate]])</f>
        <v>2024</v>
      </c>
      <c r="C1955" s="5">
        <f>MONTH(DIM_SEARCHDATE[[#This Row],[SearchDate]])</f>
        <v>10</v>
      </c>
      <c r="D1955" s="5">
        <f>DAY(DIM_SEARCHDATE[[#This Row],[SearchDate]])</f>
        <v>14</v>
      </c>
      <c r="E1955" s="5">
        <f t="shared" si="30"/>
        <v>0</v>
      </c>
    </row>
    <row r="1956" spans="1:5" x14ac:dyDescent="0.2">
      <c r="A1956" s="31">
        <f>INT(DT!A253)</f>
        <v>45580</v>
      </c>
      <c r="B1956" s="5">
        <f>YEAR(DIM_SEARCHDATE[[#This Row],[SearchDate]])</f>
        <v>2024</v>
      </c>
      <c r="C1956" s="5">
        <f>MONTH(DIM_SEARCHDATE[[#This Row],[SearchDate]])</f>
        <v>10</v>
      </c>
      <c r="D1956" s="5">
        <f>DAY(DIM_SEARCHDATE[[#This Row],[SearchDate]])</f>
        <v>15</v>
      </c>
      <c r="E1956" s="5">
        <f t="shared" si="30"/>
        <v>0</v>
      </c>
    </row>
    <row r="1957" spans="1:5" x14ac:dyDescent="0.2">
      <c r="A1957" s="31">
        <f>INT(DT!A1703)</f>
        <v>45581</v>
      </c>
      <c r="B1957" s="5">
        <f>YEAR(DIM_SEARCHDATE[[#This Row],[SearchDate]])</f>
        <v>2024</v>
      </c>
      <c r="C1957" s="5">
        <f>MONTH(DIM_SEARCHDATE[[#This Row],[SearchDate]])</f>
        <v>10</v>
      </c>
      <c r="D1957" s="5">
        <f>DAY(DIM_SEARCHDATE[[#This Row],[SearchDate]])</f>
        <v>16</v>
      </c>
      <c r="E1957" s="5">
        <f t="shared" si="30"/>
        <v>0</v>
      </c>
    </row>
    <row r="1958" spans="1:5" x14ac:dyDescent="0.2">
      <c r="A1958" s="31">
        <f>INT(DT!A628)</f>
        <v>45583</v>
      </c>
      <c r="B1958" s="5">
        <f>YEAR(DIM_SEARCHDATE[[#This Row],[SearchDate]])</f>
        <v>2024</v>
      </c>
      <c r="C1958" s="5">
        <f>MONTH(DIM_SEARCHDATE[[#This Row],[SearchDate]])</f>
        <v>10</v>
      </c>
      <c r="D1958" s="5">
        <f>DAY(DIM_SEARCHDATE[[#This Row],[SearchDate]])</f>
        <v>18</v>
      </c>
      <c r="E1958" s="5">
        <f t="shared" si="30"/>
        <v>0</v>
      </c>
    </row>
    <row r="1959" spans="1:5" x14ac:dyDescent="0.2">
      <c r="A1959" s="31">
        <f>INT(DT!A1642)</f>
        <v>45584</v>
      </c>
      <c r="B1959" s="5">
        <f>YEAR(DIM_SEARCHDATE[[#This Row],[SearchDate]])</f>
        <v>2024</v>
      </c>
      <c r="C1959" s="5">
        <f>MONTH(DIM_SEARCHDATE[[#This Row],[SearchDate]])</f>
        <v>10</v>
      </c>
      <c r="D1959" s="5">
        <f>DAY(DIM_SEARCHDATE[[#This Row],[SearchDate]])</f>
        <v>19</v>
      </c>
      <c r="E1959" s="5">
        <f t="shared" si="30"/>
        <v>1</v>
      </c>
    </row>
    <row r="1960" spans="1:5" x14ac:dyDescent="0.2">
      <c r="A1960" s="31">
        <f>INT(DT!A1662)</f>
        <v>45585</v>
      </c>
      <c r="B1960" s="5">
        <f>YEAR(DIM_SEARCHDATE[[#This Row],[SearchDate]])</f>
        <v>2024</v>
      </c>
      <c r="C1960" s="5">
        <f>MONTH(DIM_SEARCHDATE[[#This Row],[SearchDate]])</f>
        <v>10</v>
      </c>
      <c r="D1960" s="5">
        <f>DAY(DIM_SEARCHDATE[[#This Row],[SearchDate]])</f>
        <v>20</v>
      </c>
      <c r="E1960" s="5">
        <f t="shared" si="30"/>
        <v>1</v>
      </c>
    </row>
    <row r="1961" spans="1:5" x14ac:dyDescent="0.2">
      <c r="A1961" s="31">
        <f>INT(DT!A320)</f>
        <v>45587</v>
      </c>
      <c r="B1961" s="5">
        <f>YEAR(DIM_SEARCHDATE[[#This Row],[SearchDate]])</f>
        <v>2024</v>
      </c>
      <c r="C1961" s="5">
        <f>MONTH(DIM_SEARCHDATE[[#This Row],[SearchDate]])</f>
        <v>10</v>
      </c>
      <c r="D1961" s="5">
        <f>DAY(DIM_SEARCHDATE[[#This Row],[SearchDate]])</f>
        <v>22</v>
      </c>
      <c r="E1961" s="5">
        <f t="shared" si="30"/>
        <v>0</v>
      </c>
    </row>
    <row r="1962" spans="1:5" x14ac:dyDescent="0.2">
      <c r="A1962" s="31">
        <f>INT(DT!A1203)</f>
        <v>45588</v>
      </c>
      <c r="B1962" s="5">
        <f>YEAR(DIM_SEARCHDATE[[#This Row],[SearchDate]])</f>
        <v>2024</v>
      </c>
      <c r="C1962" s="5">
        <f>MONTH(DIM_SEARCHDATE[[#This Row],[SearchDate]])</f>
        <v>10</v>
      </c>
      <c r="D1962" s="5">
        <f>DAY(DIM_SEARCHDATE[[#This Row],[SearchDate]])</f>
        <v>23</v>
      </c>
      <c r="E1962" s="5">
        <f t="shared" si="30"/>
        <v>0</v>
      </c>
    </row>
    <row r="1963" spans="1:5" x14ac:dyDescent="0.2">
      <c r="A1963" s="31">
        <f>INT(DT!A2525)</f>
        <v>45589</v>
      </c>
      <c r="B1963" s="5">
        <f>YEAR(DIM_SEARCHDATE[[#This Row],[SearchDate]])</f>
        <v>2024</v>
      </c>
      <c r="C1963" s="5">
        <f>MONTH(DIM_SEARCHDATE[[#This Row],[SearchDate]])</f>
        <v>10</v>
      </c>
      <c r="D1963" s="5">
        <f>DAY(DIM_SEARCHDATE[[#This Row],[SearchDate]])</f>
        <v>24</v>
      </c>
      <c r="E1963" s="5">
        <f t="shared" si="30"/>
        <v>0</v>
      </c>
    </row>
    <row r="1964" spans="1:5" x14ac:dyDescent="0.2">
      <c r="A1964" s="31">
        <f>INT(DT!A1990)</f>
        <v>45590</v>
      </c>
      <c r="B1964" s="5">
        <f>YEAR(DIM_SEARCHDATE[[#This Row],[SearchDate]])</f>
        <v>2024</v>
      </c>
      <c r="C1964" s="5">
        <f>MONTH(DIM_SEARCHDATE[[#This Row],[SearchDate]])</f>
        <v>10</v>
      </c>
      <c r="D1964" s="5">
        <f>DAY(DIM_SEARCHDATE[[#This Row],[SearchDate]])</f>
        <v>25</v>
      </c>
      <c r="E1964" s="5">
        <f t="shared" si="30"/>
        <v>0</v>
      </c>
    </row>
    <row r="1965" spans="1:5" x14ac:dyDescent="0.2">
      <c r="A1965" s="31">
        <f>INT(DT!A434)</f>
        <v>45591</v>
      </c>
      <c r="B1965" s="5">
        <f>YEAR(DIM_SEARCHDATE[[#This Row],[SearchDate]])</f>
        <v>2024</v>
      </c>
      <c r="C1965" s="5">
        <f>MONTH(DIM_SEARCHDATE[[#This Row],[SearchDate]])</f>
        <v>10</v>
      </c>
      <c r="D1965" s="5">
        <f>DAY(DIM_SEARCHDATE[[#This Row],[SearchDate]])</f>
        <v>26</v>
      </c>
      <c r="E1965" s="5">
        <f t="shared" si="30"/>
        <v>1</v>
      </c>
    </row>
    <row r="1966" spans="1:5" x14ac:dyDescent="0.2">
      <c r="A1966" s="31">
        <f>INT(DT!A254)</f>
        <v>45592</v>
      </c>
      <c r="B1966" s="5">
        <f>YEAR(DIM_SEARCHDATE[[#This Row],[SearchDate]])</f>
        <v>2024</v>
      </c>
      <c r="C1966" s="5">
        <f>MONTH(DIM_SEARCHDATE[[#This Row],[SearchDate]])</f>
        <v>10</v>
      </c>
      <c r="D1966" s="5">
        <f>DAY(DIM_SEARCHDATE[[#This Row],[SearchDate]])</f>
        <v>27</v>
      </c>
      <c r="E1966" s="5">
        <f t="shared" si="30"/>
        <v>1</v>
      </c>
    </row>
    <row r="1967" spans="1:5" x14ac:dyDescent="0.2">
      <c r="A1967" s="31">
        <f>INT(DT!A39)</f>
        <v>45593</v>
      </c>
      <c r="B1967" s="5">
        <f>YEAR(DIM_SEARCHDATE[[#This Row],[SearchDate]])</f>
        <v>2024</v>
      </c>
      <c r="C1967" s="5">
        <f>MONTH(DIM_SEARCHDATE[[#This Row],[SearchDate]])</f>
        <v>10</v>
      </c>
      <c r="D1967" s="5">
        <f>DAY(DIM_SEARCHDATE[[#This Row],[SearchDate]])</f>
        <v>28</v>
      </c>
      <c r="E1967" s="5">
        <f t="shared" si="30"/>
        <v>0</v>
      </c>
    </row>
    <row r="1968" spans="1:5" x14ac:dyDescent="0.2">
      <c r="A1968" s="31">
        <f>INT(DT!A877)</f>
        <v>45594</v>
      </c>
      <c r="B1968" s="5">
        <f>YEAR(DIM_SEARCHDATE[[#This Row],[SearchDate]])</f>
        <v>2024</v>
      </c>
      <c r="C1968" s="5">
        <f>MONTH(DIM_SEARCHDATE[[#This Row],[SearchDate]])</f>
        <v>10</v>
      </c>
      <c r="D1968" s="5">
        <f>DAY(DIM_SEARCHDATE[[#This Row],[SearchDate]])</f>
        <v>29</v>
      </c>
      <c r="E1968" s="5">
        <f t="shared" si="30"/>
        <v>0</v>
      </c>
    </row>
    <row r="1969" spans="1:5" x14ac:dyDescent="0.2">
      <c r="A1969" s="31">
        <f>INT(DT!A626)</f>
        <v>45595</v>
      </c>
      <c r="B1969" s="5">
        <f>YEAR(DIM_SEARCHDATE[[#This Row],[SearchDate]])</f>
        <v>2024</v>
      </c>
      <c r="C1969" s="5">
        <f>MONTH(DIM_SEARCHDATE[[#This Row],[SearchDate]])</f>
        <v>10</v>
      </c>
      <c r="D1969" s="5">
        <f>DAY(DIM_SEARCHDATE[[#This Row],[SearchDate]])</f>
        <v>30</v>
      </c>
      <c r="E1969" s="5">
        <f t="shared" si="30"/>
        <v>0</v>
      </c>
    </row>
    <row r="1970" spans="1:5" x14ac:dyDescent="0.2">
      <c r="A1970" s="31">
        <f>INT(DT!A1080)</f>
        <v>45597</v>
      </c>
      <c r="B1970" s="5">
        <f>YEAR(DIM_SEARCHDATE[[#This Row],[SearchDate]])</f>
        <v>2024</v>
      </c>
      <c r="C1970" s="5">
        <f>MONTH(DIM_SEARCHDATE[[#This Row],[SearchDate]])</f>
        <v>11</v>
      </c>
      <c r="D1970" s="5">
        <f>DAY(DIM_SEARCHDATE[[#This Row],[SearchDate]])</f>
        <v>1</v>
      </c>
      <c r="E1970" s="5">
        <f t="shared" si="30"/>
        <v>0</v>
      </c>
    </row>
    <row r="1971" spans="1:5" x14ac:dyDescent="0.2">
      <c r="A1971" s="31">
        <f>INT(DT!A335)</f>
        <v>45598</v>
      </c>
      <c r="B1971" s="5">
        <f>YEAR(DIM_SEARCHDATE[[#This Row],[SearchDate]])</f>
        <v>2024</v>
      </c>
      <c r="C1971" s="5">
        <f>MONTH(DIM_SEARCHDATE[[#This Row],[SearchDate]])</f>
        <v>11</v>
      </c>
      <c r="D1971" s="5">
        <f>DAY(DIM_SEARCHDATE[[#This Row],[SearchDate]])</f>
        <v>2</v>
      </c>
      <c r="E1971" s="5">
        <f t="shared" si="30"/>
        <v>1</v>
      </c>
    </row>
    <row r="1972" spans="1:5" x14ac:dyDescent="0.2">
      <c r="A1972" s="31">
        <f>INT(DT!A196)</f>
        <v>45599</v>
      </c>
      <c r="B1972" s="5">
        <f>YEAR(DIM_SEARCHDATE[[#This Row],[SearchDate]])</f>
        <v>2024</v>
      </c>
      <c r="C1972" s="5">
        <f>MONTH(DIM_SEARCHDATE[[#This Row],[SearchDate]])</f>
        <v>11</v>
      </c>
      <c r="D1972" s="5">
        <f>DAY(DIM_SEARCHDATE[[#This Row],[SearchDate]])</f>
        <v>3</v>
      </c>
      <c r="E1972" s="5">
        <f t="shared" si="30"/>
        <v>1</v>
      </c>
    </row>
    <row r="1973" spans="1:5" x14ac:dyDescent="0.2">
      <c r="A1973" s="31">
        <f>INT(DT!A1654)</f>
        <v>45600</v>
      </c>
      <c r="B1973" s="5">
        <f>YEAR(DIM_SEARCHDATE[[#This Row],[SearchDate]])</f>
        <v>2024</v>
      </c>
      <c r="C1973" s="5">
        <f>MONTH(DIM_SEARCHDATE[[#This Row],[SearchDate]])</f>
        <v>11</v>
      </c>
      <c r="D1973" s="5">
        <f>DAY(DIM_SEARCHDATE[[#This Row],[SearchDate]])</f>
        <v>4</v>
      </c>
      <c r="E1973" s="5">
        <f t="shared" si="30"/>
        <v>0</v>
      </c>
    </row>
    <row r="1974" spans="1:5" x14ac:dyDescent="0.2">
      <c r="A1974" s="31">
        <f>INT(DT!A756)</f>
        <v>45602</v>
      </c>
      <c r="B1974" s="5">
        <f>YEAR(DIM_SEARCHDATE[[#This Row],[SearchDate]])</f>
        <v>2024</v>
      </c>
      <c r="C1974" s="5">
        <f>MONTH(DIM_SEARCHDATE[[#This Row],[SearchDate]])</f>
        <v>11</v>
      </c>
      <c r="D1974" s="5">
        <f>DAY(DIM_SEARCHDATE[[#This Row],[SearchDate]])</f>
        <v>6</v>
      </c>
      <c r="E1974" s="5">
        <f t="shared" si="30"/>
        <v>0</v>
      </c>
    </row>
    <row r="1975" spans="1:5" x14ac:dyDescent="0.2">
      <c r="A1975" s="31">
        <f>INT(DT!A912)</f>
        <v>45603</v>
      </c>
      <c r="B1975" s="5">
        <f>YEAR(DIM_SEARCHDATE[[#This Row],[SearchDate]])</f>
        <v>2024</v>
      </c>
      <c r="C1975" s="5">
        <f>MONTH(DIM_SEARCHDATE[[#This Row],[SearchDate]])</f>
        <v>11</v>
      </c>
      <c r="D1975" s="5">
        <f>DAY(DIM_SEARCHDATE[[#This Row],[SearchDate]])</f>
        <v>7</v>
      </c>
      <c r="E1975" s="5">
        <f t="shared" si="30"/>
        <v>0</v>
      </c>
    </row>
    <row r="1976" spans="1:5" x14ac:dyDescent="0.2">
      <c r="A1976" s="31">
        <f>INT(DT!A1018)</f>
        <v>45604</v>
      </c>
      <c r="B1976" s="5">
        <f>YEAR(DIM_SEARCHDATE[[#This Row],[SearchDate]])</f>
        <v>2024</v>
      </c>
      <c r="C1976" s="5">
        <f>MONTH(DIM_SEARCHDATE[[#This Row],[SearchDate]])</f>
        <v>11</v>
      </c>
      <c r="D1976" s="5">
        <f>DAY(DIM_SEARCHDATE[[#This Row],[SearchDate]])</f>
        <v>8</v>
      </c>
      <c r="E1976" s="5">
        <f t="shared" si="30"/>
        <v>0</v>
      </c>
    </row>
    <row r="1977" spans="1:5" x14ac:dyDescent="0.2">
      <c r="A1977" s="31">
        <f>INT(DT!A318)</f>
        <v>45606</v>
      </c>
      <c r="B1977" s="5">
        <f>YEAR(DIM_SEARCHDATE[[#This Row],[SearchDate]])</f>
        <v>2024</v>
      </c>
      <c r="C1977" s="5">
        <f>MONTH(DIM_SEARCHDATE[[#This Row],[SearchDate]])</f>
        <v>11</v>
      </c>
      <c r="D1977" s="5">
        <f>DAY(DIM_SEARCHDATE[[#This Row],[SearchDate]])</f>
        <v>10</v>
      </c>
      <c r="E1977" s="5">
        <f t="shared" si="30"/>
        <v>1</v>
      </c>
    </row>
    <row r="1978" spans="1:5" x14ac:dyDescent="0.2">
      <c r="A1978" s="31">
        <f>INT(DT!A668)</f>
        <v>45607</v>
      </c>
      <c r="B1978" s="5">
        <f>YEAR(DIM_SEARCHDATE[[#This Row],[SearchDate]])</f>
        <v>2024</v>
      </c>
      <c r="C1978" s="5">
        <f>MONTH(DIM_SEARCHDATE[[#This Row],[SearchDate]])</f>
        <v>11</v>
      </c>
      <c r="D1978" s="5">
        <f>DAY(DIM_SEARCHDATE[[#This Row],[SearchDate]])</f>
        <v>11</v>
      </c>
      <c r="E1978" s="5">
        <f t="shared" si="30"/>
        <v>0</v>
      </c>
    </row>
    <row r="1979" spans="1:5" x14ac:dyDescent="0.2">
      <c r="A1979" s="31">
        <f>INT(DT!A1521)</f>
        <v>45608</v>
      </c>
      <c r="B1979" s="5">
        <f>YEAR(DIM_SEARCHDATE[[#This Row],[SearchDate]])</f>
        <v>2024</v>
      </c>
      <c r="C1979" s="5">
        <f>MONTH(DIM_SEARCHDATE[[#This Row],[SearchDate]])</f>
        <v>11</v>
      </c>
      <c r="D1979" s="5">
        <f>DAY(DIM_SEARCHDATE[[#This Row],[SearchDate]])</f>
        <v>12</v>
      </c>
      <c r="E1979" s="5">
        <f t="shared" si="30"/>
        <v>0</v>
      </c>
    </row>
    <row r="1980" spans="1:5" x14ac:dyDescent="0.2">
      <c r="A1980" s="31">
        <f>INT(DT!A777)</f>
        <v>45610</v>
      </c>
      <c r="B1980" s="5">
        <f>YEAR(DIM_SEARCHDATE[[#This Row],[SearchDate]])</f>
        <v>2024</v>
      </c>
      <c r="C1980" s="5">
        <f>MONTH(DIM_SEARCHDATE[[#This Row],[SearchDate]])</f>
        <v>11</v>
      </c>
      <c r="D1980" s="5">
        <f>DAY(DIM_SEARCHDATE[[#This Row],[SearchDate]])</f>
        <v>14</v>
      </c>
      <c r="E1980" s="5">
        <f t="shared" si="30"/>
        <v>0</v>
      </c>
    </row>
    <row r="1981" spans="1:5" x14ac:dyDescent="0.2">
      <c r="A1981" s="31">
        <f>INT(DT!A162)</f>
        <v>45612</v>
      </c>
      <c r="B1981" s="5">
        <f>YEAR(DIM_SEARCHDATE[[#This Row],[SearchDate]])</f>
        <v>2024</v>
      </c>
      <c r="C1981" s="5">
        <f>MONTH(DIM_SEARCHDATE[[#This Row],[SearchDate]])</f>
        <v>11</v>
      </c>
      <c r="D1981" s="5">
        <f>DAY(DIM_SEARCHDATE[[#This Row],[SearchDate]])</f>
        <v>16</v>
      </c>
      <c r="E1981" s="5">
        <f t="shared" si="30"/>
        <v>1</v>
      </c>
    </row>
    <row r="1982" spans="1:5" x14ac:dyDescent="0.2">
      <c r="A1982" s="31">
        <f>INT(DT!A250)</f>
        <v>45613</v>
      </c>
      <c r="B1982" s="5">
        <f>YEAR(DIM_SEARCHDATE[[#This Row],[SearchDate]])</f>
        <v>2024</v>
      </c>
      <c r="C1982" s="5">
        <f>MONTH(DIM_SEARCHDATE[[#This Row],[SearchDate]])</f>
        <v>11</v>
      </c>
      <c r="D1982" s="5">
        <f>DAY(DIM_SEARCHDATE[[#This Row],[SearchDate]])</f>
        <v>17</v>
      </c>
      <c r="E1982" s="5">
        <f t="shared" si="30"/>
        <v>1</v>
      </c>
    </row>
    <row r="1983" spans="1:5" x14ac:dyDescent="0.2">
      <c r="A1983" s="31">
        <f>INT(DT!A932)</f>
        <v>45614</v>
      </c>
      <c r="B1983" s="5">
        <f>YEAR(DIM_SEARCHDATE[[#This Row],[SearchDate]])</f>
        <v>2024</v>
      </c>
      <c r="C1983" s="5">
        <f>MONTH(DIM_SEARCHDATE[[#This Row],[SearchDate]])</f>
        <v>11</v>
      </c>
      <c r="D1983" s="5">
        <f>DAY(DIM_SEARCHDATE[[#This Row],[SearchDate]])</f>
        <v>18</v>
      </c>
      <c r="E1983" s="5">
        <f t="shared" si="30"/>
        <v>0</v>
      </c>
    </row>
    <row r="1984" spans="1:5" x14ac:dyDescent="0.2">
      <c r="A1984" s="31">
        <f>INT(DT!A458)</f>
        <v>45615</v>
      </c>
      <c r="B1984" s="5">
        <f>YEAR(DIM_SEARCHDATE[[#This Row],[SearchDate]])</f>
        <v>2024</v>
      </c>
      <c r="C1984" s="5">
        <f>MONTH(DIM_SEARCHDATE[[#This Row],[SearchDate]])</f>
        <v>11</v>
      </c>
      <c r="D1984" s="5">
        <f>DAY(DIM_SEARCHDATE[[#This Row],[SearchDate]])</f>
        <v>19</v>
      </c>
      <c r="E1984" s="5">
        <f t="shared" si="30"/>
        <v>0</v>
      </c>
    </row>
    <row r="1985" spans="1:5" x14ac:dyDescent="0.2">
      <c r="A1985" s="31">
        <f>INT(DT!A1254)</f>
        <v>45616</v>
      </c>
      <c r="B1985" s="5">
        <f>YEAR(DIM_SEARCHDATE[[#This Row],[SearchDate]])</f>
        <v>2024</v>
      </c>
      <c r="C1985" s="5">
        <f>MONTH(DIM_SEARCHDATE[[#This Row],[SearchDate]])</f>
        <v>11</v>
      </c>
      <c r="D1985" s="5">
        <f>DAY(DIM_SEARCHDATE[[#This Row],[SearchDate]])</f>
        <v>20</v>
      </c>
      <c r="E1985" s="5">
        <f t="shared" si="30"/>
        <v>0</v>
      </c>
    </row>
    <row r="1986" spans="1:5" x14ac:dyDescent="0.2">
      <c r="A1986" s="31">
        <f>INT(DT!A1850)</f>
        <v>45617</v>
      </c>
      <c r="B1986" s="5">
        <f>YEAR(DIM_SEARCHDATE[[#This Row],[SearchDate]])</f>
        <v>2024</v>
      </c>
      <c r="C1986" s="5">
        <f>MONTH(DIM_SEARCHDATE[[#This Row],[SearchDate]])</f>
        <v>11</v>
      </c>
      <c r="D1986" s="5">
        <f>DAY(DIM_SEARCHDATE[[#This Row],[SearchDate]])</f>
        <v>21</v>
      </c>
      <c r="E1986" s="5">
        <f t="shared" si="30"/>
        <v>0</v>
      </c>
    </row>
    <row r="1987" spans="1:5" x14ac:dyDescent="0.2">
      <c r="A1987" s="31">
        <f>INT(DT!A2203)</f>
        <v>45618</v>
      </c>
      <c r="B1987" s="5">
        <f>YEAR(DIM_SEARCHDATE[[#This Row],[SearchDate]])</f>
        <v>2024</v>
      </c>
      <c r="C1987" s="5">
        <f>MONTH(DIM_SEARCHDATE[[#This Row],[SearchDate]])</f>
        <v>11</v>
      </c>
      <c r="D1987" s="5">
        <f>DAY(DIM_SEARCHDATE[[#This Row],[SearchDate]])</f>
        <v>22</v>
      </c>
      <c r="E1987" s="5">
        <f t="shared" si="30"/>
        <v>0</v>
      </c>
    </row>
    <row r="1988" spans="1:5" x14ac:dyDescent="0.2">
      <c r="A1988" s="31">
        <f>INT(DT!A474)</f>
        <v>45619</v>
      </c>
      <c r="B1988" s="5">
        <f>YEAR(DIM_SEARCHDATE[[#This Row],[SearchDate]])</f>
        <v>2024</v>
      </c>
      <c r="C1988" s="5">
        <f>MONTH(DIM_SEARCHDATE[[#This Row],[SearchDate]])</f>
        <v>11</v>
      </c>
      <c r="D1988" s="5">
        <f>DAY(DIM_SEARCHDATE[[#This Row],[SearchDate]])</f>
        <v>23</v>
      </c>
      <c r="E1988" s="5">
        <f t="shared" si="30"/>
        <v>1</v>
      </c>
    </row>
    <row r="1989" spans="1:5" x14ac:dyDescent="0.2">
      <c r="A1989" s="31">
        <f>INT(DT!A127)</f>
        <v>45620</v>
      </c>
      <c r="B1989" s="5">
        <f>YEAR(DIM_SEARCHDATE[[#This Row],[SearchDate]])</f>
        <v>2024</v>
      </c>
      <c r="C1989" s="5">
        <f>MONTH(DIM_SEARCHDATE[[#This Row],[SearchDate]])</f>
        <v>11</v>
      </c>
      <c r="D1989" s="5">
        <f>DAY(DIM_SEARCHDATE[[#This Row],[SearchDate]])</f>
        <v>24</v>
      </c>
      <c r="E1989" s="5">
        <f t="shared" si="30"/>
        <v>1</v>
      </c>
    </row>
    <row r="1990" spans="1:5" x14ac:dyDescent="0.2">
      <c r="A1990" s="31">
        <f>INT(DT!A2299)</f>
        <v>45621</v>
      </c>
      <c r="B1990" s="5">
        <f>YEAR(DIM_SEARCHDATE[[#This Row],[SearchDate]])</f>
        <v>2024</v>
      </c>
      <c r="C1990" s="5">
        <f>MONTH(DIM_SEARCHDATE[[#This Row],[SearchDate]])</f>
        <v>11</v>
      </c>
      <c r="D1990" s="5">
        <f>DAY(DIM_SEARCHDATE[[#This Row],[SearchDate]])</f>
        <v>25</v>
      </c>
      <c r="E1990" s="5">
        <f t="shared" si="30"/>
        <v>0</v>
      </c>
    </row>
  </sheetData>
  <conditionalFormatting sqref="A2:A1990">
    <cfRule type="duplicateValues" dxfId="182" priority="2"/>
    <cfRule type="duplicateValues" dxfId="181" priority="3"/>
    <cfRule type="duplicateValues" dxfId="180" priority="4"/>
    <cfRule type="duplicateValues" dxfId="179" priority="5"/>
  </conditionalFormatting>
  <conditionalFormatting sqref="E1:E1048576">
    <cfRule type="iconSet" priority="1">
      <iconSet iconSet="3Symbols">
        <cfvo type="percent" val="0"/>
        <cfvo type="percent" val="33"/>
        <cfvo type="percent" val="67"/>
      </iconSet>
    </cfRule>
  </conditionalFormatting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FFE45-E7AE-4283-BD94-3DA273A1C909}">
  <dimension ref="A1:E1478"/>
  <sheetViews>
    <sheetView zoomScale="70" zoomScaleNormal="70" workbookViewId="0">
      <selection activeCell="E28" sqref="E28"/>
    </sheetView>
  </sheetViews>
  <sheetFormatPr defaultRowHeight="14.25" x14ac:dyDescent="0.2"/>
  <cols>
    <col min="1" max="1" width="28.25" style="1" customWidth="1"/>
    <col min="2" max="2" width="18.75" customWidth="1"/>
    <col min="3" max="3" width="20.25" customWidth="1"/>
    <col min="4" max="4" width="20.875" customWidth="1"/>
    <col min="5" max="5" width="16.25" customWidth="1"/>
  </cols>
  <sheetData>
    <row r="1" spans="1:5" s="5" customFormat="1" ht="15" x14ac:dyDescent="0.2">
      <c r="A1" s="30" t="s">
        <v>4210</v>
      </c>
      <c r="B1" s="3" t="s">
        <v>7218</v>
      </c>
      <c r="C1" s="3" t="s">
        <v>7219</v>
      </c>
      <c r="D1" s="3" t="s">
        <v>497</v>
      </c>
      <c r="E1" s="3" t="s">
        <v>7235</v>
      </c>
    </row>
    <row r="2" spans="1:5" x14ac:dyDescent="0.2">
      <c r="A2" s="6">
        <f>INT(DT!C701)</f>
        <v>41377</v>
      </c>
      <c r="B2" s="5">
        <f t="shared" ref="B2:B65" si="0">YEAR(A2)</f>
        <v>2013</v>
      </c>
      <c r="C2" s="5">
        <f t="shared" ref="C2:C65" si="1">MONTH(A2)</f>
        <v>4</v>
      </c>
      <c r="D2" s="5">
        <f t="shared" ref="D2:D65" si="2">DAY(A2)</f>
        <v>13</v>
      </c>
      <c r="E2" s="5">
        <f t="shared" ref="E2:E65" si="3">IF(WEEKDAY(A2, 2) &gt; 5, 1, 0)</f>
        <v>1</v>
      </c>
    </row>
    <row r="3" spans="1:5" x14ac:dyDescent="0.2">
      <c r="A3" s="6">
        <f>INT(DT!C1127)</f>
        <v>41515</v>
      </c>
      <c r="B3" s="5">
        <f t="shared" si="0"/>
        <v>2013</v>
      </c>
      <c r="C3" s="5">
        <f t="shared" si="1"/>
        <v>8</v>
      </c>
      <c r="D3" s="5">
        <f t="shared" si="2"/>
        <v>29</v>
      </c>
      <c r="E3" s="5">
        <f t="shared" si="3"/>
        <v>0</v>
      </c>
    </row>
    <row r="4" spans="1:5" x14ac:dyDescent="0.2">
      <c r="A4" s="6">
        <f>INT(DT!C1124)</f>
        <v>41518</v>
      </c>
      <c r="B4" s="5">
        <f t="shared" si="0"/>
        <v>2013</v>
      </c>
      <c r="C4" s="5">
        <f t="shared" si="1"/>
        <v>9</v>
      </c>
      <c r="D4" s="5">
        <f t="shared" si="2"/>
        <v>1</v>
      </c>
      <c r="E4" s="5">
        <f t="shared" si="3"/>
        <v>1</v>
      </c>
    </row>
    <row r="5" spans="1:5" x14ac:dyDescent="0.2">
      <c r="A5" s="6">
        <f>INT(DT!C622)</f>
        <v>41533</v>
      </c>
      <c r="B5" s="5">
        <f t="shared" si="0"/>
        <v>2013</v>
      </c>
      <c r="C5" s="5">
        <f t="shared" si="1"/>
        <v>9</v>
      </c>
      <c r="D5" s="5">
        <f t="shared" si="2"/>
        <v>16</v>
      </c>
      <c r="E5" s="5">
        <f t="shared" si="3"/>
        <v>0</v>
      </c>
    </row>
    <row r="6" spans="1:5" x14ac:dyDescent="0.2">
      <c r="A6" s="6">
        <f>INT(DT!C635)</f>
        <v>41534</v>
      </c>
      <c r="B6" s="5">
        <f t="shared" si="0"/>
        <v>2013</v>
      </c>
      <c r="C6" s="5">
        <f t="shared" si="1"/>
        <v>9</v>
      </c>
      <c r="D6" s="5">
        <f t="shared" si="2"/>
        <v>17</v>
      </c>
      <c r="E6" s="5">
        <f t="shared" si="3"/>
        <v>0</v>
      </c>
    </row>
    <row r="7" spans="1:5" x14ac:dyDescent="0.2">
      <c r="A7" s="6">
        <f>INT(DT!C628)</f>
        <v>41535</v>
      </c>
      <c r="B7" s="5">
        <f t="shared" si="0"/>
        <v>2013</v>
      </c>
      <c r="C7" s="5">
        <f t="shared" si="1"/>
        <v>9</v>
      </c>
      <c r="D7" s="5">
        <f t="shared" si="2"/>
        <v>18</v>
      </c>
      <c r="E7" s="5">
        <f t="shared" si="3"/>
        <v>0</v>
      </c>
    </row>
    <row r="8" spans="1:5" x14ac:dyDescent="0.2">
      <c r="A8" s="6">
        <f>INT(DT!C871)</f>
        <v>41573</v>
      </c>
      <c r="B8" s="5">
        <f t="shared" si="0"/>
        <v>2013</v>
      </c>
      <c r="C8" s="5">
        <f t="shared" si="1"/>
        <v>10</v>
      </c>
      <c r="D8" s="5">
        <f t="shared" si="2"/>
        <v>26</v>
      </c>
      <c r="E8" s="5">
        <f t="shared" si="3"/>
        <v>1</v>
      </c>
    </row>
    <row r="9" spans="1:5" x14ac:dyDescent="0.2">
      <c r="A9" s="6">
        <f>INT(DT!C868)</f>
        <v>41575</v>
      </c>
      <c r="B9" s="5">
        <f t="shared" si="0"/>
        <v>2013</v>
      </c>
      <c r="C9" s="5">
        <f t="shared" si="1"/>
        <v>10</v>
      </c>
      <c r="D9" s="5">
        <f t="shared" si="2"/>
        <v>28</v>
      </c>
      <c r="E9" s="5">
        <f t="shared" si="3"/>
        <v>0</v>
      </c>
    </row>
    <row r="10" spans="1:5" x14ac:dyDescent="0.2">
      <c r="A10" s="6">
        <f>INT(DT!C118)</f>
        <v>41617</v>
      </c>
      <c r="B10" s="5">
        <f t="shared" si="0"/>
        <v>2013</v>
      </c>
      <c r="C10" s="5">
        <f t="shared" si="1"/>
        <v>12</v>
      </c>
      <c r="D10" s="5">
        <f t="shared" si="2"/>
        <v>9</v>
      </c>
      <c r="E10" s="5">
        <f t="shared" si="3"/>
        <v>0</v>
      </c>
    </row>
    <row r="11" spans="1:5" x14ac:dyDescent="0.2">
      <c r="A11" s="6">
        <f>INT(DT!C122)</f>
        <v>41777</v>
      </c>
      <c r="B11" s="5">
        <f t="shared" si="0"/>
        <v>2014</v>
      </c>
      <c r="C11" s="5">
        <f t="shared" si="1"/>
        <v>5</v>
      </c>
      <c r="D11" s="5">
        <f t="shared" si="2"/>
        <v>18</v>
      </c>
      <c r="E11" s="5">
        <f t="shared" si="3"/>
        <v>1</v>
      </c>
    </row>
    <row r="12" spans="1:5" x14ac:dyDescent="0.2">
      <c r="A12" s="6">
        <f>INT(DT!C98)</f>
        <v>41823</v>
      </c>
      <c r="B12" s="5">
        <f t="shared" si="0"/>
        <v>2014</v>
      </c>
      <c r="C12" s="5">
        <f t="shared" si="1"/>
        <v>7</v>
      </c>
      <c r="D12" s="5">
        <f t="shared" si="2"/>
        <v>3</v>
      </c>
      <c r="E12" s="5">
        <f t="shared" si="3"/>
        <v>0</v>
      </c>
    </row>
    <row r="13" spans="1:5" x14ac:dyDescent="0.2">
      <c r="A13" s="6">
        <f>INT(DT!C322)</f>
        <v>41849</v>
      </c>
      <c r="B13" s="5">
        <f t="shared" si="0"/>
        <v>2014</v>
      </c>
      <c r="C13" s="5">
        <f t="shared" si="1"/>
        <v>7</v>
      </c>
      <c r="D13" s="5">
        <f t="shared" si="2"/>
        <v>29</v>
      </c>
      <c r="E13" s="5">
        <f t="shared" si="3"/>
        <v>0</v>
      </c>
    </row>
    <row r="14" spans="1:5" x14ac:dyDescent="0.2">
      <c r="A14" s="6">
        <f>INT(DT!C327)</f>
        <v>41850</v>
      </c>
      <c r="B14" s="5">
        <f t="shared" si="0"/>
        <v>2014</v>
      </c>
      <c r="C14" s="5">
        <f t="shared" si="1"/>
        <v>7</v>
      </c>
      <c r="D14" s="5">
        <f t="shared" si="2"/>
        <v>30</v>
      </c>
      <c r="E14" s="5">
        <f t="shared" si="3"/>
        <v>0</v>
      </c>
    </row>
    <row r="15" spans="1:5" x14ac:dyDescent="0.2">
      <c r="A15" s="6">
        <f>INT(DT!C843)</f>
        <v>41851</v>
      </c>
      <c r="B15" s="5">
        <f t="shared" si="0"/>
        <v>2014</v>
      </c>
      <c r="C15" s="5">
        <f t="shared" si="1"/>
        <v>7</v>
      </c>
      <c r="D15" s="5">
        <f t="shared" si="2"/>
        <v>31</v>
      </c>
      <c r="E15" s="5">
        <f t="shared" si="3"/>
        <v>0</v>
      </c>
    </row>
    <row r="16" spans="1:5" x14ac:dyDescent="0.2">
      <c r="A16" s="6">
        <f>INT(DT!C1136)</f>
        <v>41902</v>
      </c>
      <c r="B16" s="5">
        <f t="shared" si="0"/>
        <v>2014</v>
      </c>
      <c r="C16" s="5">
        <f t="shared" si="1"/>
        <v>9</v>
      </c>
      <c r="D16" s="5">
        <f t="shared" si="2"/>
        <v>20</v>
      </c>
      <c r="E16" s="5">
        <f t="shared" si="3"/>
        <v>1</v>
      </c>
    </row>
    <row r="17" spans="1:5" x14ac:dyDescent="0.2">
      <c r="A17" s="6">
        <f>INT(DT!C26)</f>
        <v>41922</v>
      </c>
      <c r="B17" s="5">
        <f t="shared" si="0"/>
        <v>2014</v>
      </c>
      <c r="C17" s="5">
        <f t="shared" si="1"/>
        <v>10</v>
      </c>
      <c r="D17" s="5">
        <f t="shared" si="2"/>
        <v>10</v>
      </c>
      <c r="E17" s="5">
        <f t="shared" si="3"/>
        <v>0</v>
      </c>
    </row>
    <row r="18" spans="1:5" x14ac:dyDescent="0.2">
      <c r="A18" s="6">
        <f>INT(DT!C326)</f>
        <v>41928</v>
      </c>
      <c r="B18" s="5">
        <f t="shared" si="0"/>
        <v>2014</v>
      </c>
      <c r="C18" s="5">
        <f t="shared" si="1"/>
        <v>10</v>
      </c>
      <c r="D18" s="5">
        <f t="shared" si="2"/>
        <v>16</v>
      </c>
      <c r="E18" s="5">
        <f t="shared" si="3"/>
        <v>0</v>
      </c>
    </row>
    <row r="19" spans="1:5" x14ac:dyDescent="0.2">
      <c r="A19" s="6">
        <f>INT(DT!C634)</f>
        <v>41943</v>
      </c>
      <c r="B19" s="5">
        <f t="shared" si="0"/>
        <v>2014</v>
      </c>
      <c r="C19" s="5">
        <f t="shared" si="1"/>
        <v>10</v>
      </c>
      <c r="D19" s="5">
        <f t="shared" si="2"/>
        <v>31</v>
      </c>
      <c r="E19" s="5">
        <f t="shared" si="3"/>
        <v>0</v>
      </c>
    </row>
    <row r="20" spans="1:5" x14ac:dyDescent="0.2">
      <c r="A20" s="6">
        <f>INT(DT!C629)</f>
        <v>41944</v>
      </c>
      <c r="B20" s="5">
        <f t="shared" si="0"/>
        <v>2014</v>
      </c>
      <c r="C20" s="5">
        <f t="shared" si="1"/>
        <v>11</v>
      </c>
      <c r="D20" s="5">
        <f t="shared" si="2"/>
        <v>1</v>
      </c>
      <c r="E20" s="5">
        <f t="shared" si="3"/>
        <v>1</v>
      </c>
    </row>
    <row r="21" spans="1:5" x14ac:dyDescent="0.2">
      <c r="A21" s="6">
        <f>INT(DT!C400)</f>
        <v>41953</v>
      </c>
      <c r="B21" s="5">
        <f t="shared" si="0"/>
        <v>2014</v>
      </c>
      <c r="C21" s="5">
        <f t="shared" si="1"/>
        <v>11</v>
      </c>
      <c r="D21" s="5">
        <f t="shared" si="2"/>
        <v>10</v>
      </c>
      <c r="E21" s="5">
        <f t="shared" si="3"/>
        <v>0</v>
      </c>
    </row>
    <row r="22" spans="1:5" x14ac:dyDescent="0.2">
      <c r="A22" s="6">
        <f>INT(DT!C828)</f>
        <v>41976</v>
      </c>
      <c r="B22" s="5">
        <f t="shared" si="0"/>
        <v>2014</v>
      </c>
      <c r="C22" s="5">
        <f t="shared" si="1"/>
        <v>12</v>
      </c>
      <c r="D22" s="5">
        <f t="shared" si="2"/>
        <v>3</v>
      </c>
      <c r="E22" s="5">
        <f t="shared" si="3"/>
        <v>0</v>
      </c>
    </row>
    <row r="23" spans="1:5" x14ac:dyDescent="0.2">
      <c r="A23" s="6">
        <f>INT(DT!C428)</f>
        <v>41978</v>
      </c>
      <c r="B23" s="5">
        <f t="shared" si="0"/>
        <v>2014</v>
      </c>
      <c r="C23" s="5">
        <f t="shared" si="1"/>
        <v>12</v>
      </c>
      <c r="D23" s="5">
        <f t="shared" si="2"/>
        <v>5</v>
      </c>
      <c r="E23" s="5">
        <f t="shared" si="3"/>
        <v>0</v>
      </c>
    </row>
    <row r="24" spans="1:5" x14ac:dyDescent="0.2">
      <c r="A24" s="6">
        <f>INT(DT!C117)</f>
        <v>41991</v>
      </c>
      <c r="B24" s="5">
        <f t="shared" si="0"/>
        <v>2014</v>
      </c>
      <c r="C24" s="5">
        <f t="shared" si="1"/>
        <v>12</v>
      </c>
      <c r="D24" s="5">
        <f t="shared" si="2"/>
        <v>18</v>
      </c>
      <c r="E24" s="5">
        <f t="shared" si="3"/>
        <v>0</v>
      </c>
    </row>
    <row r="25" spans="1:5" x14ac:dyDescent="0.2">
      <c r="A25" s="6">
        <f>INT(DT!C114)</f>
        <v>41993</v>
      </c>
      <c r="B25" s="5">
        <f t="shared" si="0"/>
        <v>2014</v>
      </c>
      <c r="C25" s="5">
        <f t="shared" si="1"/>
        <v>12</v>
      </c>
      <c r="D25" s="5">
        <f t="shared" si="2"/>
        <v>20</v>
      </c>
      <c r="E25" s="5">
        <f t="shared" si="3"/>
        <v>1</v>
      </c>
    </row>
    <row r="26" spans="1:5" x14ac:dyDescent="0.2">
      <c r="A26" s="6">
        <f>INT(DT!C627)</f>
        <v>42003</v>
      </c>
      <c r="B26" s="5">
        <f t="shared" si="0"/>
        <v>2014</v>
      </c>
      <c r="C26" s="5">
        <f t="shared" si="1"/>
        <v>12</v>
      </c>
      <c r="D26" s="5">
        <f t="shared" si="2"/>
        <v>30</v>
      </c>
      <c r="E26" s="5">
        <f t="shared" si="3"/>
        <v>0</v>
      </c>
    </row>
    <row r="27" spans="1:5" x14ac:dyDescent="0.2">
      <c r="A27" s="6">
        <f>INT(DT!C624)</f>
        <v>42004</v>
      </c>
      <c r="B27" s="5">
        <f t="shared" si="0"/>
        <v>2014</v>
      </c>
      <c r="C27" s="5">
        <f t="shared" si="1"/>
        <v>12</v>
      </c>
      <c r="D27" s="5">
        <f t="shared" si="2"/>
        <v>31</v>
      </c>
      <c r="E27" s="5">
        <f t="shared" si="3"/>
        <v>0</v>
      </c>
    </row>
    <row r="28" spans="1:5" x14ac:dyDescent="0.2">
      <c r="A28" s="6">
        <f>INT(DT!C1023)</f>
        <v>42033</v>
      </c>
      <c r="B28" s="5">
        <f t="shared" si="0"/>
        <v>2015</v>
      </c>
      <c r="C28" s="5">
        <f t="shared" si="1"/>
        <v>1</v>
      </c>
      <c r="D28" s="5">
        <f t="shared" si="2"/>
        <v>29</v>
      </c>
      <c r="E28" s="5">
        <f t="shared" si="3"/>
        <v>0</v>
      </c>
    </row>
    <row r="29" spans="1:5" x14ac:dyDescent="0.2">
      <c r="A29" s="6">
        <f>INT(DT!C1137)</f>
        <v>42053</v>
      </c>
      <c r="B29" s="5">
        <f t="shared" si="0"/>
        <v>2015</v>
      </c>
      <c r="C29" s="5">
        <f t="shared" si="1"/>
        <v>2</v>
      </c>
      <c r="D29" s="5">
        <f t="shared" si="2"/>
        <v>18</v>
      </c>
      <c r="E29" s="5">
        <f t="shared" si="3"/>
        <v>0</v>
      </c>
    </row>
    <row r="30" spans="1:5" x14ac:dyDescent="0.2">
      <c r="A30" s="6">
        <f>INT(DT!C426)</f>
        <v>42064</v>
      </c>
      <c r="B30" s="5">
        <f t="shared" si="0"/>
        <v>2015</v>
      </c>
      <c r="C30" s="5">
        <f t="shared" si="1"/>
        <v>3</v>
      </c>
      <c r="D30" s="5">
        <f t="shared" si="2"/>
        <v>1</v>
      </c>
      <c r="E30" s="5">
        <f t="shared" si="3"/>
        <v>1</v>
      </c>
    </row>
    <row r="31" spans="1:5" x14ac:dyDescent="0.2">
      <c r="A31" s="6">
        <f>INT(DT!C273)</f>
        <v>42067</v>
      </c>
      <c r="B31" s="5">
        <f t="shared" si="0"/>
        <v>2015</v>
      </c>
      <c r="C31" s="5">
        <f t="shared" si="1"/>
        <v>3</v>
      </c>
      <c r="D31" s="5">
        <f t="shared" si="2"/>
        <v>4</v>
      </c>
      <c r="E31" s="5">
        <f t="shared" si="3"/>
        <v>0</v>
      </c>
    </row>
    <row r="32" spans="1:5" x14ac:dyDescent="0.2">
      <c r="A32" s="6">
        <f>INT(DT!C36)</f>
        <v>42070</v>
      </c>
      <c r="B32" s="5">
        <f t="shared" si="0"/>
        <v>2015</v>
      </c>
      <c r="C32" s="5">
        <f t="shared" si="1"/>
        <v>3</v>
      </c>
      <c r="D32" s="5">
        <f t="shared" si="2"/>
        <v>7</v>
      </c>
      <c r="E32" s="5">
        <f t="shared" si="3"/>
        <v>1</v>
      </c>
    </row>
    <row r="33" spans="1:5" x14ac:dyDescent="0.2">
      <c r="A33" s="6">
        <f>INT(DT!C32)</f>
        <v>42077</v>
      </c>
      <c r="B33" s="5">
        <f t="shared" si="0"/>
        <v>2015</v>
      </c>
      <c r="C33" s="5">
        <f t="shared" si="1"/>
        <v>3</v>
      </c>
      <c r="D33" s="5">
        <f t="shared" si="2"/>
        <v>14</v>
      </c>
      <c r="E33" s="5">
        <f t="shared" si="3"/>
        <v>1</v>
      </c>
    </row>
    <row r="34" spans="1:5" x14ac:dyDescent="0.2">
      <c r="A34" s="6">
        <f>INT(DT!C30)</f>
        <v>42079</v>
      </c>
      <c r="B34" s="5">
        <f t="shared" si="0"/>
        <v>2015</v>
      </c>
      <c r="C34" s="5">
        <f t="shared" si="1"/>
        <v>3</v>
      </c>
      <c r="D34" s="5">
        <f t="shared" si="2"/>
        <v>16</v>
      </c>
      <c r="E34" s="5">
        <f t="shared" si="3"/>
        <v>0</v>
      </c>
    </row>
    <row r="35" spans="1:5" x14ac:dyDescent="0.2">
      <c r="A35" s="6">
        <f>INT(DT!C875)</f>
        <v>42091</v>
      </c>
      <c r="B35" s="5">
        <f t="shared" si="0"/>
        <v>2015</v>
      </c>
      <c r="C35" s="5">
        <f t="shared" si="1"/>
        <v>3</v>
      </c>
      <c r="D35" s="5">
        <f t="shared" si="2"/>
        <v>28</v>
      </c>
      <c r="E35" s="5">
        <f t="shared" si="3"/>
        <v>1</v>
      </c>
    </row>
    <row r="36" spans="1:5" x14ac:dyDescent="0.2">
      <c r="A36" s="6">
        <f>INT(DT!C874)</f>
        <v>42092</v>
      </c>
      <c r="B36" s="5">
        <f t="shared" si="0"/>
        <v>2015</v>
      </c>
      <c r="C36" s="5">
        <f t="shared" si="1"/>
        <v>3</v>
      </c>
      <c r="D36" s="5">
        <f t="shared" si="2"/>
        <v>29</v>
      </c>
      <c r="E36" s="5">
        <f t="shared" si="3"/>
        <v>1</v>
      </c>
    </row>
    <row r="37" spans="1:5" x14ac:dyDescent="0.2">
      <c r="A37" s="6">
        <f>INT(DT!C120)</f>
        <v>42102</v>
      </c>
      <c r="B37" s="5">
        <f t="shared" si="0"/>
        <v>2015</v>
      </c>
      <c r="C37" s="5">
        <f t="shared" si="1"/>
        <v>4</v>
      </c>
      <c r="D37" s="5">
        <f t="shared" si="2"/>
        <v>8</v>
      </c>
      <c r="E37" s="5">
        <f t="shared" si="3"/>
        <v>0</v>
      </c>
    </row>
    <row r="38" spans="1:5" x14ac:dyDescent="0.2">
      <c r="A38" s="6">
        <f>INT(DT!C827)</f>
        <v>42160</v>
      </c>
      <c r="B38" s="5">
        <f t="shared" si="0"/>
        <v>2015</v>
      </c>
      <c r="C38" s="5">
        <f t="shared" si="1"/>
        <v>6</v>
      </c>
      <c r="D38" s="5">
        <f t="shared" si="2"/>
        <v>5</v>
      </c>
      <c r="E38" s="5">
        <f t="shared" si="3"/>
        <v>0</v>
      </c>
    </row>
    <row r="39" spans="1:5" x14ac:dyDescent="0.2">
      <c r="A39" s="6">
        <f>INT(DT!C883)</f>
        <v>42163</v>
      </c>
      <c r="B39" s="5">
        <f t="shared" si="0"/>
        <v>2015</v>
      </c>
      <c r="C39" s="5">
        <f t="shared" si="1"/>
        <v>6</v>
      </c>
      <c r="D39" s="5">
        <f t="shared" si="2"/>
        <v>8</v>
      </c>
      <c r="E39" s="5">
        <f t="shared" si="3"/>
        <v>0</v>
      </c>
    </row>
    <row r="40" spans="1:5" x14ac:dyDescent="0.2">
      <c r="A40" s="6">
        <f>INT(DT!C97)</f>
        <v>42170</v>
      </c>
      <c r="B40" s="5">
        <f t="shared" si="0"/>
        <v>2015</v>
      </c>
      <c r="C40" s="5">
        <f t="shared" si="1"/>
        <v>6</v>
      </c>
      <c r="D40" s="5">
        <f t="shared" si="2"/>
        <v>15</v>
      </c>
      <c r="E40" s="5">
        <f t="shared" si="3"/>
        <v>0</v>
      </c>
    </row>
    <row r="41" spans="1:5" x14ac:dyDescent="0.2">
      <c r="A41" s="6">
        <f>INT(DT!C104)</f>
        <v>42173</v>
      </c>
      <c r="B41" s="5">
        <f t="shared" si="0"/>
        <v>2015</v>
      </c>
      <c r="C41" s="5">
        <f t="shared" si="1"/>
        <v>6</v>
      </c>
      <c r="D41" s="5">
        <f t="shared" si="2"/>
        <v>18</v>
      </c>
      <c r="E41" s="5">
        <f t="shared" si="3"/>
        <v>0</v>
      </c>
    </row>
    <row r="42" spans="1:5" x14ac:dyDescent="0.2">
      <c r="A42" s="6">
        <f>INT(DT!C600)</f>
        <v>42181</v>
      </c>
      <c r="B42" s="5">
        <f t="shared" si="0"/>
        <v>2015</v>
      </c>
      <c r="C42" s="5">
        <f t="shared" si="1"/>
        <v>6</v>
      </c>
      <c r="D42" s="5">
        <f t="shared" si="2"/>
        <v>26</v>
      </c>
      <c r="E42" s="5">
        <f t="shared" si="3"/>
        <v>0</v>
      </c>
    </row>
    <row r="43" spans="1:5" x14ac:dyDescent="0.2">
      <c r="A43" s="6">
        <f>INT(DT!C605)</f>
        <v>42184</v>
      </c>
      <c r="B43" s="5">
        <f t="shared" si="0"/>
        <v>2015</v>
      </c>
      <c r="C43" s="5">
        <f t="shared" si="1"/>
        <v>6</v>
      </c>
      <c r="D43" s="5">
        <f t="shared" si="2"/>
        <v>29</v>
      </c>
      <c r="E43" s="5">
        <f t="shared" si="3"/>
        <v>0</v>
      </c>
    </row>
    <row r="44" spans="1:5" x14ac:dyDescent="0.2">
      <c r="A44" s="6">
        <f>INT(DT!C238)</f>
        <v>42198</v>
      </c>
      <c r="B44" s="5">
        <f t="shared" si="0"/>
        <v>2015</v>
      </c>
      <c r="C44" s="5">
        <f t="shared" si="1"/>
        <v>7</v>
      </c>
      <c r="D44" s="5">
        <f t="shared" si="2"/>
        <v>13</v>
      </c>
      <c r="E44" s="5">
        <f t="shared" si="3"/>
        <v>0</v>
      </c>
    </row>
    <row r="45" spans="1:5" x14ac:dyDescent="0.2">
      <c r="A45" s="6">
        <f>INT(DT!C93)</f>
        <v>42199</v>
      </c>
      <c r="B45" s="5">
        <f t="shared" si="0"/>
        <v>2015</v>
      </c>
      <c r="C45" s="5">
        <f t="shared" si="1"/>
        <v>7</v>
      </c>
      <c r="D45" s="5">
        <f t="shared" si="2"/>
        <v>14</v>
      </c>
      <c r="E45" s="5">
        <f t="shared" si="3"/>
        <v>0</v>
      </c>
    </row>
    <row r="46" spans="1:5" x14ac:dyDescent="0.2">
      <c r="A46" s="6">
        <f>INT(DT!C881)</f>
        <v>42201</v>
      </c>
      <c r="B46" s="5">
        <f t="shared" si="0"/>
        <v>2015</v>
      </c>
      <c r="C46" s="5">
        <f t="shared" si="1"/>
        <v>7</v>
      </c>
      <c r="D46" s="5">
        <f t="shared" si="2"/>
        <v>16</v>
      </c>
      <c r="E46" s="5">
        <f t="shared" si="3"/>
        <v>0</v>
      </c>
    </row>
    <row r="47" spans="1:5" x14ac:dyDescent="0.2">
      <c r="A47" s="6">
        <f>INT(DT!C1218)</f>
        <v>42237</v>
      </c>
      <c r="B47" s="5">
        <f t="shared" si="0"/>
        <v>2015</v>
      </c>
      <c r="C47" s="5">
        <f t="shared" si="1"/>
        <v>8</v>
      </c>
      <c r="D47" s="5">
        <f t="shared" si="2"/>
        <v>21</v>
      </c>
      <c r="E47" s="5">
        <f t="shared" si="3"/>
        <v>0</v>
      </c>
    </row>
    <row r="48" spans="1:5" x14ac:dyDescent="0.2">
      <c r="A48" s="6">
        <f>INT(DT!C1212)</f>
        <v>42238</v>
      </c>
      <c r="B48" s="5">
        <f t="shared" si="0"/>
        <v>2015</v>
      </c>
      <c r="C48" s="5">
        <f t="shared" si="1"/>
        <v>8</v>
      </c>
      <c r="D48" s="5">
        <f t="shared" si="2"/>
        <v>22</v>
      </c>
      <c r="E48" s="5">
        <f t="shared" si="3"/>
        <v>1</v>
      </c>
    </row>
    <row r="49" spans="1:5" x14ac:dyDescent="0.2">
      <c r="A49" s="6">
        <f>INT(DT!C323)</f>
        <v>42250</v>
      </c>
      <c r="B49" s="5">
        <f t="shared" si="0"/>
        <v>2015</v>
      </c>
      <c r="C49" s="5">
        <f t="shared" si="1"/>
        <v>9</v>
      </c>
      <c r="D49" s="5">
        <f t="shared" si="2"/>
        <v>3</v>
      </c>
      <c r="E49" s="5">
        <f t="shared" si="3"/>
        <v>0</v>
      </c>
    </row>
    <row r="50" spans="1:5" x14ac:dyDescent="0.2">
      <c r="A50" s="6">
        <f>INT(DT!C1006)</f>
        <v>42251</v>
      </c>
      <c r="B50" s="5">
        <f t="shared" si="0"/>
        <v>2015</v>
      </c>
      <c r="C50" s="5">
        <f t="shared" si="1"/>
        <v>9</v>
      </c>
      <c r="D50" s="5">
        <f t="shared" si="2"/>
        <v>4</v>
      </c>
      <c r="E50" s="5">
        <f t="shared" si="3"/>
        <v>0</v>
      </c>
    </row>
    <row r="51" spans="1:5" x14ac:dyDescent="0.2">
      <c r="A51" s="6">
        <f>INT(DT!C626)</f>
        <v>42252</v>
      </c>
      <c r="B51" s="5">
        <f t="shared" si="0"/>
        <v>2015</v>
      </c>
      <c r="C51" s="5">
        <f t="shared" si="1"/>
        <v>9</v>
      </c>
      <c r="D51" s="5">
        <f t="shared" si="2"/>
        <v>5</v>
      </c>
      <c r="E51" s="5">
        <f t="shared" si="3"/>
        <v>1</v>
      </c>
    </row>
    <row r="52" spans="1:5" x14ac:dyDescent="0.2">
      <c r="A52" s="6">
        <f>INT(DT!C820)</f>
        <v>42263</v>
      </c>
      <c r="B52" s="5">
        <f t="shared" si="0"/>
        <v>2015</v>
      </c>
      <c r="C52" s="5">
        <f t="shared" si="1"/>
        <v>9</v>
      </c>
      <c r="D52" s="5">
        <f t="shared" si="2"/>
        <v>16</v>
      </c>
      <c r="E52" s="5">
        <f t="shared" si="3"/>
        <v>0</v>
      </c>
    </row>
    <row r="53" spans="1:5" x14ac:dyDescent="0.2">
      <c r="A53" s="6">
        <f>INT(DT!C829)</f>
        <v>42266</v>
      </c>
      <c r="B53" s="5">
        <f t="shared" si="0"/>
        <v>2015</v>
      </c>
      <c r="C53" s="5">
        <f t="shared" si="1"/>
        <v>9</v>
      </c>
      <c r="D53" s="5">
        <f t="shared" si="2"/>
        <v>19</v>
      </c>
      <c r="E53" s="5">
        <f t="shared" si="3"/>
        <v>1</v>
      </c>
    </row>
    <row r="54" spans="1:5" x14ac:dyDescent="0.2">
      <c r="A54" s="6">
        <f>INT(DT!C805)</f>
        <v>42341</v>
      </c>
      <c r="B54" s="5">
        <f t="shared" si="0"/>
        <v>2015</v>
      </c>
      <c r="C54" s="5">
        <f t="shared" si="1"/>
        <v>12</v>
      </c>
      <c r="D54" s="5">
        <f t="shared" si="2"/>
        <v>3</v>
      </c>
      <c r="E54" s="5">
        <f t="shared" si="3"/>
        <v>0</v>
      </c>
    </row>
    <row r="55" spans="1:5" x14ac:dyDescent="0.2">
      <c r="A55" s="6">
        <f>INT(DT!C1153)</f>
        <v>42366</v>
      </c>
      <c r="B55" s="5">
        <f t="shared" si="0"/>
        <v>2015</v>
      </c>
      <c r="C55" s="5">
        <f t="shared" si="1"/>
        <v>12</v>
      </c>
      <c r="D55" s="5">
        <f t="shared" si="2"/>
        <v>28</v>
      </c>
      <c r="E55" s="5">
        <f t="shared" si="3"/>
        <v>0</v>
      </c>
    </row>
    <row r="56" spans="1:5" x14ac:dyDescent="0.2">
      <c r="A56" s="6">
        <f>INT(DT!C548)</f>
        <v>42368</v>
      </c>
      <c r="B56" s="5">
        <f t="shared" si="0"/>
        <v>2015</v>
      </c>
      <c r="C56" s="5">
        <f t="shared" si="1"/>
        <v>12</v>
      </c>
      <c r="D56" s="5">
        <f t="shared" si="2"/>
        <v>30</v>
      </c>
      <c r="E56" s="5">
        <f t="shared" si="3"/>
        <v>0</v>
      </c>
    </row>
    <row r="57" spans="1:5" x14ac:dyDescent="0.2">
      <c r="A57" s="6">
        <f>INT(DT!C1459)</f>
        <v>42392</v>
      </c>
      <c r="B57" s="5">
        <f t="shared" si="0"/>
        <v>2016</v>
      </c>
      <c r="C57" s="5">
        <f t="shared" si="1"/>
        <v>1</v>
      </c>
      <c r="D57" s="5">
        <f t="shared" si="2"/>
        <v>23</v>
      </c>
      <c r="E57" s="5">
        <f t="shared" si="3"/>
        <v>1</v>
      </c>
    </row>
    <row r="58" spans="1:5" x14ac:dyDescent="0.2">
      <c r="A58" s="6">
        <f>INT(DT!C1452)</f>
        <v>42394</v>
      </c>
      <c r="B58" s="5">
        <f t="shared" si="0"/>
        <v>2016</v>
      </c>
      <c r="C58" s="5">
        <f t="shared" si="1"/>
        <v>1</v>
      </c>
      <c r="D58" s="5">
        <f t="shared" si="2"/>
        <v>25</v>
      </c>
      <c r="E58" s="5">
        <f t="shared" si="3"/>
        <v>0</v>
      </c>
    </row>
    <row r="59" spans="1:5" x14ac:dyDescent="0.2">
      <c r="A59" s="6">
        <f>INT(DT!C1219)</f>
        <v>42415</v>
      </c>
      <c r="B59" s="5">
        <f t="shared" si="0"/>
        <v>2016</v>
      </c>
      <c r="C59" s="5">
        <f t="shared" si="1"/>
        <v>2</v>
      </c>
      <c r="D59" s="5">
        <f t="shared" si="2"/>
        <v>15</v>
      </c>
      <c r="E59" s="5">
        <f t="shared" si="3"/>
        <v>0</v>
      </c>
    </row>
    <row r="60" spans="1:5" x14ac:dyDescent="0.2">
      <c r="A60" s="6">
        <f>INT(DT!C1221)</f>
        <v>42417</v>
      </c>
      <c r="B60" s="5">
        <f t="shared" si="0"/>
        <v>2016</v>
      </c>
      <c r="C60" s="5">
        <f t="shared" si="1"/>
        <v>2</v>
      </c>
      <c r="D60" s="5">
        <f t="shared" si="2"/>
        <v>17</v>
      </c>
      <c r="E60" s="5">
        <f t="shared" si="3"/>
        <v>0</v>
      </c>
    </row>
    <row r="61" spans="1:5" x14ac:dyDescent="0.2">
      <c r="A61" s="6">
        <f>INT(DT!C1022)</f>
        <v>42425</v>
      </c>
      <c r="B61" s="5">
        <f t="shared" si="0"/>
        <v>2016</v>
      </c>
      <c r="C61" s="5">
        <f t="shared" si="1"/>
        <v>2</v>
      </c>
      <c r="D61" s="5">
        <f t="shared" si="2"/>
        <v>25</v>
      </c>
      <c r="E61" s="5">
        <f t="shared" si="3"/>
        <v>0</v>
      </c>
    </row>
    <row r="62" spans="1:5" x14ac:dyDescent="0.2">
      <c r="A62" s="6">
        <f>INT(DT!C1021)</f>
        <v>42427</v>
      </c>
      <c r="B62" s="5">
        <f t="shared" si="0"/>
        <v>2016</v>
      </c>
      <c r="C62" s="5">
        <f t="shared" si="1"/>
        <v>2</v>
      </c>
      <c r="D62" s="5">
        <f t="shared" si="2"/>
        <v>27</v>
      </c>
      <c r="E62" s="5">
        <f t="shared" si="3"/>
        <v>1</v>
      </c>
    </row>
    <row r="63" spans="1:5" x14ac:dyDescent="0.2">
      <c r="A63" s="6">
        <f>INT(DT!C1126)</f>
        <v>42434</v>
      </c>
      <c r="B63" s="5">
        <f t="shared" si="0"/>
        <v>2016</v>
      </c>
      <c r="C63" s="5">
        <f t="shared" si="1"/>
        <v>3</v>
      </c>
      <c r="D63" s="5">
        <f t="shared" si="2"/>
        <v>5</v>
      </c>
      <c r="E63" s="5">
        <f t="shared" si="3"/>
        <v>1</v>
      </c>
    </row>
    <row r="64" spans="1:5" x14ac:dyDescent="0.2">
      <c r="A64" s="6">
        <f>INT(DT!C37)</f>
        <v>42448</v>
      </c>
      <c r="B64" s="5">
        <f t="shared" si="0"/>
        <v>2016</v>
      </c>
      <c r="C64" s="5">
        <f t="shared" si="1"/>
        <v>3</v>
      </c>
      <c r="D64" s="5">
        <f t="shared" si="2"/>
        <v>19</v>
      </c>
      <c r="E64" s="5">
        <f t="shared" si="3"/>
        <v>1</v>
      </c>
    </row>
    <row r="65" spans="1:5" x14ac:dyDescent="0.2">
      <c r="A65" s="6">
        <f>INT(DT!C39)</f>
        <v>42486</v>
      </c>
      <c r="B65" s="5">
        <f t="shared" si="0"/>
        <v>2016</v>
      </c>
      <c r="C65" s="5">
        <f t="shared" si="1"/>
        <v>4</v>
      </c>
      <c r="D65" s="5">
        <f t="shared" si="2"/>
        <v>26</v>
      </c>
      <c r="E65" s="5">
        <f t="shared" si="3"/>
        <v>0</v>
      </c>
    </row>
    <row r="66" spans="1:5" x14ac:dyDescent="0.2">
      <c r="A66" s="6">
        <f>INT(DT!C1213)</f>
        <v>42512</v>
      </c>
      <c r="B66" s="5">
        <f t="shared" ref="B66:B129" si="4">YEAR(A66)</f>
        <v>2016</v>
      </c>
      <c r="C66" s="5">
        <f t="shared" ref="C66:C129" si="5">MONTH(A66)</f>
        <v>5</v>
      </c>
      <c r="D66" s="5">
        <f t="shared" ref="D66:D129" si="6">DAY(A66)</f>
        <v>22</v>
      </c>
      <c r="E66" s="5">
        <f t="shared" ref="E66:E129" si="7">IF(WEEKDAY(A66, 2) &gt; 5, 1, 0)</f>
        <v>1</v>
      </c>
    </row>
    <row r="67" spans="1:5" x14ac:dyDescent="0.2">
      <c r="A67" s="6">
        <f>INT(DT!C996)</f>
        <v>42526</v>
      </c>
      <c r="B67" s="5">
        <f t="shared" si="4"/>
        <v>2016</v>
      </c>
      <c r="C67" s="5">
        <f t="shared" si="5"/>
        <v>6</v>
      </c>
      <c r="D67" s="5">
        <f t="shared" si="6"/>
        <v>5</v>
      </c>
      <c r="E67" s="5">
        <f t="shared" si="7"/>
        <v>1</v>
      </c>
    </row>
    <row r="68" spans="1:5" x14ac:dyDescent="0.2">
      <c r="A68" s="6">
        <f>INT(DT!C1008)</f>
        <v>42527</v>
      </c>
      <c r="B68" s="5">
        <f t="shared" si="4"/>
        <v>2016</v>
      </c>
      <c r="C68" s="5">
        <f t="shared" si="5"/>
        <v>6</v>
      </c>
      <c r="D68" s="5">
        <f t="shared" si="6"/>
        <v>6</v>
      </c>
      <c r="E68" s="5">
        <f t="shared" si="7"/>
        <v>0</v>
      </c>
    </row>
    <row r="69" spans="1:5" x14ac:dyDescent="0.2">
      <c r="A69" s="6">
        <f>INT(DT!C271)</f>
        <v>42551</v>
      </c>
      <c r="B69" s="5">
        <f t="shared" si="4"/>
        <v>2016</v>
      </c>
      <c r="C69" s="5">
        <f t="shared" si="5"/>
        <v>6</v>
      </c>
      <c r="D69" s="5">
        <f t="shared" si="6"/>
        <v>30</v>
      </c>
      <c r="E69" s="5">
        <f t="shared" si="7"/>
        <v>0</v>
      </c>
    </row>
    <row r="70" spans="1:5" x14ac:dyDescent="0.2">
      <c r="A70" s="6">
        <f>INT(DT!C28)</f>
        <v>42566</v>
      </c>
      <c r="B70" s="5">
        <f t="shared" si="4"/>
        <v>2016</v>
      </c>
      <c r="C70" s="5">
        <f t="shared" si="5"/>
        <v>7</v>
      </c>
      <c r="D70" s="5">
        <f t="shared" si="6"/>
        <v>15</v>
      </c>
      <c r="E70" s="5">
        <f t="shared" si="7"/>
        <v>0</v>
      </c>
    </row>
    <row r="71" spans="1:5" x14ac:dyDescent="0.2">
      <c r="A71" s="6">
        <f>INT(DT!C806)</f>
        <v>42568</v>
      </c>
      <c r="B71" s="5">
        <f t="shared" si="4"/>
        <v>2016</v>
      </c>
      <c r="C71" s="5">
        <f t="shared" si="5"/>
        <v>7</v>
      </c>
      <c r="D71" s="5">
        <f t="shared" si="6"/>
        <v>17</v>
      </c>
      <c r="E71" s="5">
        <f t="shared" si="7"/>
        <v>1</v>
      </c>
    </row>
    <row r="72" spans="1:5" x14ac:dyDescent="0.2">
      <c r="A72" s="6">
        <f>INT(DT!C45)</f>
        <v>42579</v>
      </c>
      <c r="B72" s="5">
        <f t="shared" si="4"/>
        <v>2016</v>
      </c>
      <c r="C72" s="5">
        <f t="shared" si="5"/>
        <v>7</v>
      </c>
      <c r="D72" s="5">
        <f t="shared" si="6"/>
        <v>28</v>
      </c>
      <c r="E72" s="5">
        <f t="shared" si="7"/>
        <v>0</v>
      </c>
    </row>
    <row r="73" spans="1:5" x14ac:dyDescent="0.2">
      <c r="A73" s="6">
        <f>INT(DT!C44)</f>
        <v>42581</v>
      </c>
      <c r="B73" s="5">
        <f t="shared" si="4"/>
        <v>2016</v>
      </c>
      <c r="C73" s="5">
        <f t="shared" si="5"/>
        <v>7</v>
      </c>
      <c r="D73" s="5">
        <f t="shared" si="6"/>
        <v>30</v>
      </c>
      <c r="E73" s="5">
        <f t="shared" si="7"/>
        <v>1</v>
      </c>
    </row>
    <row r="74" spans="1:5" x14ac:dyDescent="0.2">
      <c r="A74" s="6">
        <f>INT(DT!C888)</f>
        <v>42591</v>
      </c>
      <c r="B74" s="5">
        <f t="shared" si="4"/>
        <v>2016</v>
      </c>
      <c r="C74" s="5">
        <f t="shared" si="5"/>
        <v>8</v>
      </c>
      <c r="D74" s="5">
        <f t="shared" si="6"/>
        <v>9</v>
      </c>
      <c r="E74" s="5">
        <f t="shared" si="7"/>
        <v>0</v>
      </c>
    </row>
    <row r="75" spans="1:5" x14ac:dyDescent="0.2">
      <c r="A75" s="6">
        <f>INT(DT!C890)</f>
        <v>42592</v>
      </c>
      <c r="B75" s="5">
        <f t="shared" si="4"/>
        <v>2016</v>
      </c>
      <c r="C75" s="5">
        <f t="shared" si="5"/>
        <v>8</v>
      </c>
      <c r="D75" s="5">
        <f t="shared" si="6"/>
        <v>10</v>
      </c>
      <c r="E75" s="5">
        <f t="shared" si="7"/>
        <v>0</v>
      </c>
    </row>
    <row r="76" spans="1:5" x14ac:dyDescent="0.2">
      <c r="A76" s="6">
        <f>INT(DT!C879)</f>
        <v>42594</v>
      </c>
      <c r="B76" s="5">
        <f t="shared" si="4"/>
        <v>2016</v>
      </c>
      <c r="C76" s="5">
        <f t="shared" si="5"/>
        <v>8</v>
      </c>
      <c r="D76" s="5">
        <f t="shared" si="6"/>
        <v>12</v>
      </c>
      <c r="E76" s="5">
        <f t="shared" si="7"/>
        <v>0</v>
      </c>
    </row>
    <row r="77" spans="1:5" x14ac:dyDescent="0.2">
      <c r="A77" s="6">
        <f>INT(DT!C1209)</f>
        <v>42596</v>
      </c>
      <c r="B77" s="5">
        <f t="shared" si="4"/>
        <v>2016</v>
      </c>
      <c r="C77" s="5">
        <f t="shared" si="5"/>
        <v>8</v>
      </c>
      <c r="D77" s="5">
        <f t="shared" si="6"/>
        <v>14</v>
      </c>
      <c r="E77" s="5">
        <f t="shared" si="7"/>
        <v>1</v>
      </c>
    </row>
    <row r="78" spans="1:5" x14ac:dyDescent="0.2">
      <c r="A78" s="6">
        <f>INT(DT!C90)</f>
        <v>42618</v>
      </c>
      <c r="B78" s="5">
        <f t="shared" si="4"/>
        <v>2016</v>
      </c>
      <c r="C78" s="5">
        <f t="shared" si="5"/>
        <v>9</v>
      </c>
      <c r="D78" s="5">
        <f t="shared" si="6"/>
        <v>5</v>
      </c>
      <c r="E78" s="5">
        <f t="shared" si="7"/>
        <v>0</v>
      </c>
    </row>
    <row r="79" spans="1:5" x14ac:dyDescent="0.2">
      <c r="A79" s="6">
        <f>INT(DT!C35)</f>
        <v>42634</v>
      </c>
      <c r="B79" s="5">
        <f t="shared" si="4"/>
        <v>2016</v>
      </c>
      <c r="C79" s="5">
        <f t="shared" si="5"/>
        <v>9</v>
      </c>
      <c r="D79" s="5">
        <f t="shared" si="6"/>
        <v>21</v>
      </c>
      <c r="E79" s="5">
        <f t="shared" si="7"/>
        <v>0</v>
      </c>
    </row>
    <row r="80" spans="1:5" x14ac:dyDescent="0.2">
      <c r="A80" s="6">
        <f>INT(DT!C633)</f>
        <v>42637</v>
      </c>
      <c r="B80" s="5">
        <f t="shared" si="4"/>
        <v>2016</v>
      </c>
      <c r="C80" s="5">
        <f t="shared" si="5"/>
        <v>9</v>
      </c>
      <c r="D80" s="5">
        <f t="shared" si="6"/>
        <v>24</v>
      </c>
      <c r="E80" s="5">
        <f t="shared" si="7"/>
        <v>1</v>
      </c>
    </row>
    <row r="81" spans="1:5" x14ac:dyDescent="0.2">
      <c r="A81" s="6">
        <f>INT(DT!C688)</f>
        <v>42673</v>
      </c>
      <c r="B81" s="5">
        <f t="shared" si="4"/>
        <v>2016</v>
      </c>
      <c r="C81" s="5">
        <f t="shared" si="5"/>
        <v>10</v>
      </c>
      <c r="D81" s="5">
        <f t="shared" si="6"/>
        <v>30</v>
      </c>
      <c r="E81" s="5">
        <f t="shared" si="7"/>
        <v>1</v>
      </c>
    </row>
    <row r="82" spans="1:5" x14ac:dyDescent="0.2">
      <c r="A82" s="6">
        <f>INT(DT!C990)</f>
        <v>42712</v>
      </c>
      <c r="B82" s="5">
        <f t="shared" si="4"/>
        <v>2016</v>
      </c>
      <c r="C82" s="5">
        <f t="shared" si="5"/>
        <v>12</v>
      </c>
      <c r="D82" s="5">
        <f t="shared" si="6"/>
        <v>8</v>
      </c>
      <c r="E82" s="5">
        <f t="shared" si="7"/>
        <v>0</v>
      </c>
    </row>
    <row r="83" spans="1:5" x14ac:dyDescent="0.2">
      <c r="A83" s="6">
        <f>INT(DT!C989)</f>
        <v>42714</v>
      </c>
      <c r="B83" s="5">
        <f t="shared" si="4"/>
        <v>2016</v>
      </c>
      <c r="C83" s="5">
        <f t="shared" si="5"/>
        <v>12</v>
      </c>
      <c r="D83" s="5">
        <f t="shared" si="6"/>
        <v>10</v>
      </c>
      <c r="E83" s="5">
        <f t="shared" si="7"/>
        <v>1</v>
      </c>
    </row>
    <row r="84" spans="1:5" x14ac:dyDescent="0.2">
      <c r="A84" s="6">
        <f>INT(DT!C1001)</f>
        <v>42740</v>
      </c>
      <c r="B84" s="5">
        <f t="shared" si="4"/>
        <v>2017</v>
      </c>
      <c r="C84" s="5">
        <f t="shared" si="5"/>
        <v>1</v>
      </c>
      <c r="D84" s="5">
        <f t="shared" si="6"/>
        <v>5</v>
      </c>
      <c r="E84" s="5">
        <f t="shared" si="7"/>
        <v>0</v>
      </c>
    </row>
    <row r="85" spans="1:5" x14ac:dyDescent="0.2">
      <c r="A85" s="6">
        <f>INT(DT!C993)</f>
        <v>42741</v>
      </c>
      <c r="B85" s="5">
        <f t="shared" si="4"/>
        <v>2017</v>
      </c>
      <c r="C85" s="5">
        <f t="shared" si="5"/>
        <v>1</v>
      </c>
      <c r="D85" s="5">
        <f t="shared" si="6"/>
        <v>6</v>
      </c>
      <c r="E85" s="5">
        <f t="shared" si="7"/>
        <v>0</v>
      </c>
    </row>
    <row r="86" spans="1:5" x14ac:dyDescent="0.2">
      <c r="A86" s="6">
        <f>INT(DT!C995)</f>
        <v>42743</v>
      </c>
      <c r="B86" s="5">
        <f t="shared" si="4"/>
        <v>2017</v>
      </c>
      <c r="C86" s="5">
        <f t="shared" si="5"/>
        <v>1</v>
      </c>
      <c r="D86" s="5">
        <f t="shared" si="6"/>
        <v>8</v>
      </c>
      <c r="E86" s="5">
        <f t="shared" si="7"/>
        <v>1</v>
      </c>
    </row>
    <row r="87" spans="1:5" x14ac:dyDescent="0.2">
      <c r="A87" s="6">
        <f>INT(DT!C1132)</f>
        <v>42753</v>
      </c>
      <c r="B87" s="5">
        <f t="shared" si="4"/>
        <v>2017</v>
      </c>
      <c r="C87" s="5">
        <f t="shared" si="5"/>
        <v>1</v>
      </c>
      <c r="D87" s="5">
        <f t="shared" si="6"/>
        <v>18</v>
      </c>
      <c r="E87" s="5">
        <f t="shared" si="7"/>
        <v>0</v>
      </c>
    </row>
    <row r="88" spans="1:5" x14ac:dyDescent="0.2">
      <c r="A88" s="6">
        <f>INT(DT!C335)</f>
        <v>42780</v>
      </c>
      <c r="B88" s="5">
        <f t="shared" si="4"/>
        <v>2017</v>
      </c>
      <c r="C88" s="5">
        <f t="shared" si="5"/>
        <v>2</v>
      </c>
      <c r="D88" s="5">
        <f t="shared" si="6"/>
        <v>14</v>
      </c>
      <c r="E88" s="5">
        <f t="shared" si="7"/>
        <v>0</v>
      </c>
    </row>
    <row r="89" spans="1:5" x14ac:dyDescent="0.2">
      <c r="A89" s="6">
        <f>INT(DT!C1139)</f>
        <v>42789</v>
      </c>
      <c r="B89" s="5">
        <f t="shared" si="4"/>
        <v>2017</v>
      </c>
      <c r="C89" s="5">
        <f t="shared" si="5"/>
        <v>2</v>
      </c>
      <c r="D89" s="5">
        <f t="shared" si="6"/>
        <v>23</v>
      </c>
      <c r="E89" s="5">
        <f t="shared" si="7"/>
        <v>0</v>
      </c>
    </row>
    <row r="90" spans="1:5" x14ac:dyDescent="0.2">
      <c r="A90" s="6">
        <f>INT(DT!C1140)</f>
        <v>42791</v>
      </c>
      <c r="B90" s="5">
        <f t="shared" si="4"/>
        <v>2017</v>
      </c>
      <c r="C90" s="5">
        <f t="shared" si="5"/>
        <v>2</v>
      </c>
      <c r="D90" s="5">
        <f t="shared" si="6"/>
        <v>25</v>
      </c>
      <c r="E90" s="5">
        <f t="shared" si="7"/>
        <v>1</v>
      </c>
    </row>
    <row r="91" spans="1:5" x14ac:dyDescent="0.2">
      <c r="A91" s="6">
        <f>INT(DT!C403)</f>
        <v>42793</v>
      </c>
      <c r="B91" s="5">
        <f t="shared" si="4"/>
        <v>2017</v>
      </c>
      <c r="C91" s="5">
        <f t="shared" si="5"/>
        <v>2</v>
      </c>
      <c r="D91" s="5">
        <f t="shared" si="6"/>
        <v>27</v>
      </c>
      <c r="E91" s="5">
        <f t="shared" si="7"/>
        <v>0</v>
      </c>
    </row>
    <row r="92" spans="1:5" x14ac:dyDescent="0.2">
      <c r="A92" s="6">
        <f>INT(DT!C89)</f>
        <v>42824</v>
      </c>
      <c r="B92" s="5">
        <f t="shared" si="4"/>
        <v>2017</v>
      </c>
      <c r="C92" s="5">
        <f t="shared" si="5"/>
        <v>3</v>
      </c>
      <c r="D92" s="5">
        <f t="shared" si="6"/>
        <v>30</v>
      </c>
      <c r="E92" s="5">
        <f t="shared" si="7"/>
        <v>0</v>
      </c>
    </row>
    <row r="93" spans="1:5" x14ac:dyDescent="0.2">
      <c r="A93" s="6">
        <f>INT(DT!C25)</f>
        <v>42836</v>
      </c>
      <c r="B93" s="5">
        <f t="shared" si="4"/>
        <v>2017</v>
      </c>
      <c r="C93" s="5">
        <f t="shared" si="5"/>
        <v>4</v>
      </c>
      <c r="D93" s="5">
        <f t="shared" si="6"/>
        <v>11</v>
      </c>
      <c r="E93" s="5">
        <f t="shared" si="7"/>
        <v>0</v>
      </c>
    </row>
    <row r="94" spans="1:5" x14ac:dyDescent="0.2">
      <c r="A94" s="6">
        <f>INT(DT!C1330)</f>
        <v>42840</v>
      </c>
      <c r="B94" s="5">
        <f t="shared" si="4"/>
        <v>2017</v>
      </c>
      <c r="C94" s="5">
        <f t="shared" si="5"/>
        <v>4</v>
      </c>
      <c r="D94" s="5">
        <f t="shared" si="6"/>
        <v>15</v>
      </c>
      <c r="E94" s="5">
        <f t="shared" si="7"/>
        <v>1</v>
      </c>
    </row>
    <row r="95" spans="1:5" x14ac:dyDescent="0.2">
      <c r="A95" s="6">
        <f>INT(DT!C434)</f>
        <v>42850</v>
      </c>
      <c r="B95" s="5">
        <f t="shared" si="4"/>
        <v>2017</v>
      </c>
      <c r="C95" s="5">
        <f t="shared" si="5"/>
        <v>4</v>
      </c>
      <c r="D95" s="5">
        <f t="shared" si="6"/>
        <v>25</v>
      </c>
      <c r="E95" s="5">
        <f t="shared" si="7"/>
        <v>0</v>
      </c>
    </row>
    <row r="96" spans="1:5" x14ac:dyDescent="0.2">
      <c r="A96" s="6">
        <f>INT(DT!C1025)</f>
        <v>42852</v>
      </c>
      <c r="B96" s="5">
        <f t="shared" si="4"/>
        <v>2017</v>
      </c>
      <c r="C96" s="5">
        <f t="shared" si="5"/>
        <v>4</v>
      </c>
      <c r="D96" s="5">
        <f t="shared" si="6"/>
        <v>27</v>
      </c>
      <c r="E96" s="5">
        <f t="shared" si="7"/>
        <v>0</v>
      </c>
    </row>
    <row r="97" spans="1:5" x14ac:dyDescent="0.2">
      <c r="A97" s="6">
        <f>INT(DT!C277)</f>
        <v>42854</v>
      </c>
      <c r="B97" s="5">
        <f t="shared" si="4"/>
        <v>2017</v>
      </c>
      <c r="C97" s="5">
        <f t="shared" si="5"/>
        <v>4</v>
      </c>
      <c r="D97" s="5">
        <f t="shared" si="6"/>
        <v>29</v>
      </c>
      <c r="E97" s="5">
        <f t="shared" si="7"/>
        <v>1</v>
      </c>
    </row>
    <row r="98" spans="1:5" x14ac:dyDescent="0.2">
      <c r="A98" s="6">
        <f>INT(DT!C278)</f>
        <v>42855</v>
      </c>
      <c r="B98" s="5">
        <f t="shared" si="4"/>
        <v>2017</v>
      </c>
      <c r="C98" s="5">
        <f t="shared" si="5"/>
        <v>4</v>
      </c>
      <c r="D98" s="5">
        <f t="shared" si="6"/>
        <v>30</v>
      </c>
      <c r="E98" s="5">
        <f t="shared" si="7"/>
        <v>1</v>
      </c>
    </row>
    <row r="99" spans="1:5" x14ac:dyDescent="0.2">
      <c r="A99" s="6">
        <f>INT(DT!C896)</f>
        <v>42859</v>
      </c>
      <c r="B99" s="5">
        <f t="shared" si="4"/>
        <v>2017</v>
      </c>
      <c r="C99" s="5">
        <f t="shared" si="5"/>
        <v>5</v>
      </c>
      <c r="D99" s="5">
        <f t="shared" si="6"/>
        <v>4</v>
      </c>
      <c r="E99" s="5">
        <f t="shared" si="7"/>
        <v>0</v>
      </c>
    </row>
    <row r="100" spans="1:5" x14ac:dyDescent="0.2">
      <c r="A100" s="6">
        <f>INT(DT!C1455)</f>
        <v>42860</v>
      </c>
      <c r="B100" s="5">
        <f t="shared" si="4"/>
        <v>2017</v>
      </c>
      <c r="C100" s="5">
        <f t="shared" si="5"/>
        <v>5</v>
      </c>
      <c r="D100" s="5">
        <f t="shared" si="6"/>
        <v>5</v>
      </c>
      <c r="E100" s="5">
        <f t="shared" si="7"/>
        <v>0</v>
      </c>
    </row>
    <row r="101" spans="1:5" x14ac:dyDescent="0.2">
      <c r="A101" s="6">
        <f>INT(DT!C897)</f>
        <v>42861</v>
      </c>
      <c r="B101" s="5">
        <f t="shared" si="4"/>
        <v>2017</v>
      </c>
      <c r="C101" s="5">
        <f t="shared" si="5"/>
        <v>5</v>
      </c>
      <c r="D101" s="5">
        <f t="shared" si="6"/>
        <v>6</v>
      </c>
      <c r="E101" s="5">
        <f t="shared" si="7"/>
        <v>1</v>
      </c>
    </row>
    <row r="102" spans="1:5" x14ac:dyDescent="0.2">
      <c r="A102" s="6">
        <f>INT(DT!C1308)</f>
        <v>42866</v>
      </c>
      <c r="B102" s="5">
        <f t="shared" si="4"/>
        <v>2017</v>
      </c>
      <c r="C102" s="5">
        <f t="shared" si="5"/>
        <v>5</v>
      </c>
      <c r="D102" s="5">
        <f t="shared" si="6"/>
        <v>11</v>
      </c>
      <c r="E102" s="5">
        <f t="shared" si="7"/>
        <v>0</v>
      </c>
    </row>
    <row r="103" spans="1:5" x14ac:dyDescent="0.2">
      <c r="A103" s="6">
        <f>INT(DT!C292)</f>
        <v>42867</v>
      </c>
      <c r="B103" s="5">
        <f t="shared" si="4"/>
        <v>2017</v>
      </c>
      <c r="C103" s="5">
        <f t="shared" si="5"/>
        <v>5</v>
      </c>
      <c r="D103" s="5">
        <f t="shared" si="6"/>
        <v>12</v>
      </c>
      <c r="E103" s="5">
        <f t="shared" si="7"/>
        <v>0</v>
      </c>
    </row>
    <row r="104" spans="1:5" x14ac:dyDescent="0.2">
      <c r="A104" s="6">
        <f>INT(DT!C1313)</f>
        <v>42868</v>
      </c>
      <c r="B104" s="5">
        <f t="shared" si="4"/>
        <v>2017</v>
      </c>
      <c r="C104" s="5">
        <f t="shared" si="5"/>
        <v>5</v>
      </c>
      <c r="D104" s="5">
        <f t="shared" si="6"/>
        <v>13</v>
      </c>
      <c r="E104" s="5">
        <f t="shared" si="7"/>
        <v>1</v>
      </c>
    </row>
    <row r="105" spans="1:5" x14ac:dyDescent="0.2">
      <c r="A105" s="6">
        <f>INT(DT!C1220)</f>
        <v>42869</v>
      </c>
      <c r="B105" s="5">
        <f t="shared" si="4"/>
        <v>2017</v>
      </c>
      <c r="C105" s="5">
        <f t="shared" si="5"/>
        <v>5</v>
      </c>
      <c r="D105" s="5">
        <f t="shared" si="6"/>
        <v>14</v>
      </c>
      <c r="E105" s="5">
        <f t="shared" si="7"/>
        <v>1</v>
      </c>
    </row>
    <row r="106" spans="1:5" x14ac:dyDescent="0.2">
      <c r="A106" s="6">
        <f>INT(DT!C401)</f>
        <v>42883</v>
      </c>
      <c r="B106" s="5">
        <f t="shared" si="4"/>
        <v>2017</v>
      </c>
      <c r="C106" s="5">
        <f t="shared" si="5"/>
        <v>5</v>
      </c>
      <c r="D106" s="5">
        <f t="shared" si="6"/>
        <v>28</v>
      </c>
      <c r="E106" s="5">
        <f t="shared" si="7"/>
        <v>1</v>
      </c>
    </row>
    <row r="107" spans="1:5" x14ac:dyDescent="0.2">
      <c r="A107" s="6">
        <f>INT(DT!C397)</f>
        <v>42884</v>
      </c>
      <c r="B107" s="5">
        <f t="shared" si="4"/>
        <v>2017</v>
      </c>
      <c r="C107" s="5">
        <f t="shared" si="5"/>
        <v>5</v>
      </c>
      <c r="D107" s="5">
        <f t="shared" si="6"/>
        <v>29</v>
      </c>
      <c r="E107" s="5">
        <f t="shared" si="7"/>
        <v>0</v>
      </c>
    </row>
    <row r="108" spans="1:5" x14ac:dyDescent="0.2">
      <c r="A108" s="6">
        <f>INT(DT!C1029)</f>
        <v>42888</v>
      </c>
      <c r="B108" s="5">
        <f t="shared" si="4"/>
        <v>2017</v>
      </c>
      <c r="C108" s="5">
        <f t="shared" si="5"/>
        <v>6</v>
      </c>
      <c r="D108" s="5">
        <f t="shared" si="6"/>
        <v>2</v>
      </c>
      <c r="E108" s="5">
        <f t="shared" si="7"/>
        <v>0</v>
      </c>
    </row>
    <row r="109" spans="1:5" x14ac:dyDescent="0.2">
      <c r="A109" s="6">
        <f>INT(DT!C1028)</f>
        <v>42889</v>
      </c>
      <c r="B109" s="5">
        <f t="shared" si="4"/>
        <v>2017</v>
      </c>
      <c r="C109" s="5">
        <f t="shared" si="5"/>
        <v>6</v>
      </c>
      <c r="D109" s="5">
        <f t="shared" si="6"/>
        <v>3</v>
      </c>
      <c r="E109" s="5">
        <f t="shared" si="7"/>
        <v>1</v>
      </c>
    </row>
    <row r="110" spans="1:5" x14ac:dyDescent="0.2">
      <c r="A110" s="6">
        <f>INT(DT!C1027)</f>
        <v>42890</v>
      </c>
      <c r="B110" s="5">
        <f t="shared" si="4"/>
        <v>2017</v>
      </c>
      <c r="C110" s="5">
        <f t="shared" si="5"/>
        <v>6</v>
      </c>
      <c r="D110" s="5">
        <f t="shared" si="6"/>
        <v>4</v>
      </c>
      <c r="E110" s="5">
        <f t="shared" si="7"/>
        <v>1</v>
      </c>
    </row>
    <row r="111" spans="1:5" x14ac:dyDescent="0.2">
      <c r="A111" s="6">
        <f>INT(DT!C1304)</f>
        <v>42898</v>
      </c>
      <c r="B111" s="5">
        <f t="shared" si="4"/>
        <v>2017</v>
      </c>
      <c r="C111" s="5">
        <f t="shared" si="5"/>
        <v>6</v>
      </c>
      <c r="D111" s="5">
        <f t="shared" si="6"/>
        <v>12</v>
      </c>
      <c r="E111" s="5">
        <f t="shared" si="7"/>
        <v>0</v>
      </c>
    </row>
    <row r="112" spans="1:5" x14ac:dyDescent="0.2">
      <c r="A112" s="6">
        <f>INT(DT!C1296)</f>
        <v>42899</v>
      </c>
      <c r="B112" s="5">
        <f t="shared" si="4"/>
        <v>2017</v>
      </c>
      <c r="C112" s="5">
        <f t="shared" si="5"/>
        <v>6</v>
      </c>
      <c r="D112" s="5">
        <f t="shared" si="6"/>
        <v>13</v>
      </c>
      <c r="E112" s="5">
        <f t="shared" si="7"/>
        <v>0</v>
      </c>
    </row>
    <row r="113" spans="1:5" x14ac:dyDescent="0.2">
      <c r="A113" s="6">
        <f>INT(DT!C399)</f>
        <v>42901</v>
      </c>
      <c r="B113" s="5">
        <f t="shared" si="4"/>
        <v>2017</v>
      </c>
      <c r="C113" s="5">
        <f t="shared" si="5"/>
        <v>6</v>
      </c>
      <c r="D113" s="5">
        <f t="shared" si="6"/>
        <v>15</v>
      </c>
      <c r="E113" s="5">
        <f t="shared" si="7"/>
        <v>0</v>
      </c>
    </row>
    <row r="114" spans="1:5" x14ac:dyDescent="0.2">
      <c r="A114" s="6">
        <f>INT(DT!C908)</f>
        <v>42909</v>
      </c>
      <c r="B114" s="5">
        <f t="shared" si="4"/>
        <v>2017</v>
      </c>
      <c r="C114" s="5">
        <f t="shared" si="5"/>
        <v>6</v>
      </c>
      <c r="D114" s="5">
        <f t="shared" si="6"/>
        <v>23</v>
      </c>
      <c r="E114" s="5">
        <f t="shared" si="7"/>
        <v>0</v>
      </c>
    </row>
    <row r="115" spans="1:5" x14ac:dyDescent="0.2">
      <c r="A115" s="6">
        <f>INT(DT!C1450)</f>
        <v>42936</v>
      </c>
      <c r="B115" s="5">
        <f t="shared" si="4"/>
        <v>2017</v>
      </c>
      <c r="C115" s="5">
        <f t="shared" si="5"/>
        <v>7</v>
      </c>
      <c r="D115" s="5">
        <f t="shared" si="6"/>
        <v>20</v>
      </c>
      <c r="E115" s="5">
        <f t="shared" si="7"/>
        <v>0</v>
      </c>
    </row>
    <row r="116" spans="1:5" x14ac:dyDescent="0.2">
      <c r="A116" s="6">
        <f>INT(DT!C771)</f>
        <v>42940</v>
      </c>
      <c r="B116" s="5">
        <f t="shared" si="4"/>
        <v>2017</v>
      </c>
      <c r="C116" s="5">
        <f t="shared" si="5"/>
        <v>7</v>
      </c>
      <c r="D116" s="5">
        <f t="shared" si="6"/>
        <v>24</v>
      </c>
      <c r="E116" s="5">
        <f t="shared" si="7"/>
        <v>0</v>
      </c>
    </row>
    <row r="117" spans="1:5" x14ac:dyDescent="0.2">
      <c r="A117" s="6">
        <f>INT(DT!C773)</f>
        <v>42946</v>
      </c>
      <c r="B117" s="5">
        <f t="shared" si="4"/>
        <v>2017</v>
      </c>
      <c r="C117" s="5">
        <f t="shared" si="5"/>
        <v>7</v>
      </c>
      <c r="D117" s="5">
        <f t="shared" si="6"/>
        <v>30</v>
      </c>
      <c r="E117" s="5">
        <f t="shared" si="7"/>
        <v>1</v>
      </c>
    </row>
    <row r="118" spans="1:5" x14ac:dyDescent="0.2">
      <c r="A118" s="6">
        <f>INT(DT!C1309)</f>
        <v>42948</v>
      </c>
      <c r="B118" s="5">
        <f t="shared" si="4"/>
        <v>2017</v>
      </c>
      <c r="C118" s="5">
        <f t="shared" si="5"/>
        <v>8</v>
      </c>
      <c r="D118" s="5">
        <f t="shared" si="6"/>
        <v>1</v>
      </c>
      <c r="E118" s="5">
        <f t="shared" si="7"/>
        <v>0</v>
      </c>
    </row>
    <row r="119" spans="1:5" x14ac:dyDescent="0.2">
      <c r="A119" s="6">
        <f>INT(DT!C1098)</f>
        <v>42952</v>
      </c>
      <c r="B119" s="5">
        <f t="shared" si="4"/>
        <v>2017</v>
      </c>
      <c r="C119" s="5">
        <f t="shared" si="5"/>
        <v>8</v>
      </c>
      <c r="D119" s="5">
        <f t="shared" si="6"/>
        <v>5</v>
      </c>
      <c r="E119" s="5">
        <f t="shared" si="7"/>
        <v>1</v>
      </c>
    </row>
    <row r="120" spans="1:5" x14ac:dyDescent="0.2">
      <c r="A120" s="6">
        <f>INT(DT!C590)</f>
        <v>42954</v>
      </c>
      <c r="B120" s="5">
        <f t="shared" si="4"/>
        <v>2017</v>
      </c>
      <c r="C120" s="5">
        <f t="shared" si="5"/>
        <v>8</v>
      </c>
      <c r="D120" s="5">
        <f t="shared" si="6"/>
        <v>7</v>
      </c>
      <c r="E120" s="5">
        <f t="shared" si="7"/>
        <v>0</v>
      </c>
    </row>
    <row r="121" spans="1:5" x14ac:dyDescent="0.2">
      <c r="A121" s="6">
        <f>INT(DT!C1316)</f>
        <v>42960</v>
      </c>
      <c r="B121" s="5">
        <f t="shared" si="4"/>
        <v>2017</v>
      </c>
      <c r="C121" s="5">
        <f t="shared" si="5"/>
        <v>8</v>
      </c>
      <c r="D121" s="5">
        <f t="shared" si="6"/>
        <v>13</v>
      </c>
      <c r="E121" s="5">
        <f t="shared" si="7"/>
        <v>1</v>
      </c>
    </row>
    <row r="122" spans="1:5" x14ac:dyDescent="0.2">
      <c r="A122" s="6">
        <f>INT(DT!C435)</f>
        <v>42980</v>
      </c>
      <c r="B122" s="5">
        <f t="shared" si="4"/>
        <v>2017</v>
      </c>
      <c r="C122" s="5">
        <f t="shared" si="5"/>
        <v>9</v>
      </c>
      <c r="D122" s="5">
        <f t="shared" si="6"/>
        <v>2</v>
      </c>
      <c r="E122" s="5">
        <f t="shared" si="7"/>
        <v>1</v>
      </c>
    </row>
    <row r="123" spans="1:5" x14ac:dyDescent="0.2">
      <c r="A123" s="6">
        <f>INT(DT!C1096)</f>
        <v>42998</v>
      </c>
      <c r="B123" s="5">
        <f t="shared" si="4"/>
        <v>2017</v>
      </c>
      <c r="C123" s="5">
        <f t="shared" si="5"/>
        <v>9</v>
      </c>
      <c r="D123" s="5">
        <f t="shared" si="6"/>
        <v>20</v>
      </c>
      <c r="E123" s="5">
        <f t="shared" si="7"/>
        <v>0</v>
      </c>
    </row>
    <row r="124" spans="1:5" x14ac:dyDescent="0.2">
      <c r="A124" s="6">
        <f>INT(DT!C1099)</f>
        <v>43000</v>
      </c>
      <c r="B124" s="5">
        <f t="shared" si="4"/>
        <v>2017</v>
      </c>
      <c r="C124" s="5">
        <f t="shared" si="5"/>
        <v>9</v>
      </c>
      <c r="D124" s="5">
        <f t="shared" si="6"/>
        <v>22</v>
      </c>
      <c r="E124" s="5">
        <f t="shared" si="7"/>
        <v>0</v>
      </c>
    </row>
    <row r="125" spans="1:5" x14ac:dyDescent="0.2">
      <c r="A125" s="6">
        <f>INT(DT!C262)</f>
        <v>43012</v>
      </c>
      <c r="B125" s="5">
        <f t="shared" si="4"/>
        <v>2017</v>
      </c>
      <c r="C125" s="5">
        <f t="shared" si="5"/>
        <v>10</v>
      </c>
      <c r="D125" s="5">
        <f t="shared" si="6"/>
        <v>4</v>
      </c>
      <c r="E125" s="5">
        <f t="shared" si="7"/>
        <v>0</v>
      </c>
    </row>
    <row r="126" spans="1:5" x14ac:dyDescent="0.2">
      <c r="A126" s="6">
        <f>INT(DT!C265)</f>
        <v>43013</v>
      </c>
      <c r="B126" s="5">
        <f t="shared" si="4"/>
        <v>2017</v>
      </c>
      <c r="C126" s="5">
        <f t="shared" si="5"/>
        <v>10</v>
      </c>
      <c r="D126" s="5">
        <f t="shared" si="6"/>
        <v>5</v>
      </c>
      <c r="E126" s="5">
        <f t="shared" si="7"/>
        <v>0</v>
      </c>
    </row>
    <row r="127" spans="1:5" x14ac:dyDescent="0.2">
      <c r="A127" s="6">
        <f>INT(DT!C268)</f>
        <v>43014</v>
      </c>
      <c r="B127" s="5">
        <f t="shared" si="4"/>
        <v>2017</v>
      </c>
      <c r="C127" s="5">
        <f t="shared" si="5"/>
        <v>10</v>
      </c>
      <c r="D127" s="5">
        <f t="shared" si="6"/>
        <v>6</v>
      </c>
      <c r="E127" s="5">
        <f t="shared" si="7"/>
        <v>0</v>
      </c>
    </row>
    <row r="128" spans="1:5" x14ac:dyDescent="0.2">
      <c r="A128" s="6">
        <f>INT(DT!C260)</f>
        <v>43026</v>
      </c>
      <c r="B128" s="5">
        <f t="shared" si="4"/>
        <v>2017</v>
      </c>
      <c r="C128" s="5">
        <f t="shared" si="5"/>
        <v>10</v>
      </c>
      <c r="D128" s="5">
        <f t="shared" si="6"/>
        <v>18</v>
      </c>
      <c r="E128" s="5">
        <f t="shared" si="7"/>
        <v>0</v>
      </c>
    </row>
    <row r="129" spans="1:5" x14ac:dyDescent="0.2">
      <c r="A129" s="6">
        <f>INT(DT!C296)</f>
        <v>43027</v>
      </c>
      <c r="B129" s="5">
        <f t="shared" si="4"/>
        <v>2017</v>
      </c>
      <c r="C129" s="5">
        <f t="shared" si="5"/>
        <v>10</v>
      </c>
      <c r="D129" s="5">
        <f t="shared" si="6"/>
        <v>19</v>
      </c>
      <c r="E129" s="5">
        <f t="shared" si="7"/>
        <v>0</v>
      </c>
    </row>
    <row r="130" spans="1:5" x14ac:dyDescent="0.2">
      <c r="A130" s="6">
        <f>INT(DT!C297)</f>
        <v>43028</v>
      </c>
      <c r="B130" s="5">
        <f t="shared" ref="B130:B193" si="8">YEAR(A130)</f>
        <v>2017</v>
      </c>
      <c r="C130" s="5">
        <f t="shared" ref="C130:C193" si="9">MONTH(A130)</f>
        <v>10</v>
      </c>
      <c r="D130" s="5">
        <f t="shared" ref="D130:D193" si="10">DAY(A130)</f>
        <v>20</v>
      </c>
      <c r="E130" s="5">
        <f t="shared" ref="E130:E193" si="11">IF(WEEKDAY(A130, 2) &gt; 5, 1, 0)</f>
        <v>0</v>
      </c>
    </row>
    <row r="131" spans="1:5" x14ac:dyDescent="0.2">
      <c r="A131" s="6">
        <f>INT(DT!C497)</f>
        <v>43032</v>
      </c>
      <c r="B131" s="5">
        <f t="shared" si="8"/>
        <v>2017</v>
      </c>
      <c r="C131" s="5">
        <f t="shared" si="9"/>
        <v>10</v>
      </c>
      <c r="D131" s="5">
        <f t="shared" si="10"/>
        <v>24</v>
      </c>
      <c r="E131" s="5">
        <f t="shared" si="11"/>
        <v>0</v>
      </c>
    </row>
    <row r="132" spans="1:5" x14ac:dyDescent="0.2">
      <c r="A132" s="6">
        <f>INT(DT!C1306)</f>
        <v>43038</v>
      </c>
      <c r="B132" s="5">
        <f t="shared" si="8"/>
        <v>2017</v>
      </c>
      <c r="C132" s="5">
        <f t="shared" si="9"/>
        <v>10</v>
      </c>
      <c r="D132" s="5">
        <f t="shared" si="10"/>
        <v>30</v>
      </c>
      <c r="E132" s="5">
        <f t="shared" si="11"/>
        <v>0</v>
      </c>
    </row>
    <row r="133" spans="1:5" x14ac:dyDescent="0.2">
      <c r="A133" s="6">
        <f>INT(DT!C866)</f>
        <v>43045</v>
      </c>
      <c r="B133" s="5">
        <f t="shared" si="8"/>
        <v>2017</v>
      </c>
      <c r="C133" s="5">
        <f t="shared" si="9"/>
        <v>11</v>
      </c>
      <c r="D133" s="5">
        <f t="shared" si="10"/>
        <v>6</v>
      </c>
      <c r="E133" s="5">
        <f t="shared" si="11"/>
        <v>0</v>
      </c>
    </row>
    <row r="134" spans="1:5" x14ac:dyDescent="0.2">
      <c r="A134" s="6">
        <f>INT(DT!C863)</f>
        <v>43046</v>
      </c>
      <c r="B134" s="5">
        <f t="shared" si="8"/>
        <v>2017</v>
      </c>
      <c r="C134" s="5">
        <f t="shared" si="9"/>
        <v>11</v>
      </c>
      <c r="D134" s="5">
        <f t="shared" si="10"/>
        <v>7</v>
      </c>
      <c r="E134" s="5">
        <f t="shared" si="11"/>
        <v>0</v>
      </c>
    </row>
    <row r="135" spans="1:5" x14ac:dyDescent="0.2">
      <c r="A135" s="6">
        <f>INT(DT!C691)</f>
        <v>43074</v>
      </c>
      <c r="B135" s="5">
        <f t="shared" si="8"/>
        <v>2017</v>
      </c>
      <c r="C135" s="5">
        <f t="shared" si="9"/>
        <v>12</v>
      </c>
      <c r="D135" s="5">
        <f t="shared" si="10"/>
        <v>5</v>
      </c>
      <c r="E135" s="5">
        <f t="shared" si="11"/>
        <v>0</v>
      </c>
    </row>
    <row r="136" spans="1:5" x14ac:dyDescent="0.2">
      <c r="A136" s="6">
        <f>INT(DT!C574)</f>
        <v>43094</v>
      </c>
      <c r="B136" s="5">
        <f t="shared" si="8"/>
        <v>2017</v>
      </c>
      <c r="C136" s="5">
        <f t="shared" si="9"/>
        <v>12</v>
      </c>
      <c r="D136" s="5">
        <f t="shared" si="10"/>
        <v>25</v>
      </c>
      <c r="E136" s="5">
        <f t="shared" si="11"/>
        <v>0</v>
      </c>
    </row>
    <row r="137" spans="1:5" x14ac:dyDescent="0.2">
      <c r="A137" s="6">
        <f>INT(DT!C567)</f>
        <v>43096</v>
      </c>
      <c r="B137" s="5">
        <f t="shared" si="8"/>
        <v>2017</v>
      </c>
      <c r="C137" s="5">
        <f t="shared" si="9"/>
        <v>12</v>
      </c>
      <c r="D137" s="5">
        <f t="shared" si="10"/>
        <v>27</v>
      </c>
      <c r="E137" s="5">
        <f t="shared" si="11"/>
        <v>0</v>
      </c>
    </row>
    <row r="138" spans="1:5" x14ac:dyDescent="0.2">
      <c r="A138" s="6">
        <f>INT(DT!C456)</f>
        <v>43110</v>
      </c>
      <c r="B138" s="5">
        <f t="shared" si="8"/>
        <v>2018</v>
      </c>
      <c r="C138" s="5">
        <f t="shared" si="9"/>
        <v>1</v>
      </c>
      <c r="D138" s="5">
        <f t="shared" si="10"/>
        <v>10</v>
      </c>
      <c r="E138" s="5">
        <f t="shared" si="11"/>
        <v>0</v>
      </c>
    </row>
    <row r="139" spans="1:5" x14ac:dyDescent="0.2">
      <c r="A139" s="6">
        <f>INT(DT!C1072)</f>
        <v>43147</v>
      </c>
      <c r="B139" s="5">
        <f t="shared" si="8"/>
        <v>2018</v>
      </c>
      <c r="C139" s="5">
        <f t="shared" si="9"/>
        <v>2</v>
      </c>
      <c r="D139" s="5">
        <f t="shared" si="10"/>
        <v>16</v>
      </c>
      <c r="E139" s="5">
        <f t="shared" si="11"/>
        <v>0</v>
      </c>
    </row>
    <row r="140" spans="1:5" x14ac:dyDescent="0.2">
      <c r="A140" s="6">
        <f>INT(DT!C1069)</f>
        <v>43148</v>
      </c>
      <c r="B140" s="5">
        <f t="shared" si="8"/>
        <v>2018</v>
      </c>
      <c r="C140" s="5">
        <f t="shared" si="9"/>
        <v>2</v>
      </c>
      <c r="D140" s="5">
        <f t="shared" si="10"/>
        <v>17</v>
      </c>
      <c r="E140" s="5">
        <f t="shared" si="11"/>
        <v>1</v>
      </c>
    </row>
    <row r="141" spans="1:5" x14ac:dyDescent="0.2">
      <c r="A141" s="6">
        <f>INT(DT!C862)</f>
        <v>43157</v>
      </c>
      <c r="B141" s="5">
        <f t="shared" si="8"/>
        <v>2018</v>
      </c>
      <c r="C141" s="5">
        <f t="shared" si="9"/>
        <v>2</v>
      </c>
      <c r="D141" s="5">
        <f t="shared" si="10"/>
        <v>26</v>
      </c>
      <c r="E141" s="5">
        <f t="shared" si="11"/>
        <v>0</v>
      </c>
    </row>
    <row r="142" spans="1:5" x14ac:dyDescent="0.2">
      <c r="A142" s="6">
        <f>INT(DT!C864)</f>
        <v>43158</v>
      </c>
      <c r="B142" s="5">
        <f t="shared" si="8"/>
        <v>2018</v>
      </c>
      <c r="C142" s="5">
        <f t="shared" si="9"/>
        <v>2</v>
      </c>
      <c r="D142" s="5">
        <f t="shared" si="10"/>
        <v>27</v>
      </c>
      <c r="E142" s="5">
        <f t="shared" si="11"/>
        <v>0</v>
      </c>
    </row>
    <row r="143" spans="1:5" x14ac:dyDescent="0.2">
      <c r="A143" s="6">
        <f>INT(DT!C85)</f>
        <v>43165</v>
      </c>
      <c r="B143" s="5">
        <f t="shared" si="8"/>
        <v>2018</v>
      </c>
      <c r="C143" s="5">
        <f t="shared" si="9"/>
        <v>3</v>
      </c>
      <c r="D143" s="5">
        <f t="shared" si="10"/>
        <v>6</v>
      </c>
      <c r="E143" s="5">
        <f t="shared" si="11"/>
        <v>0</v>
      </c>
    </row>
    <row r="144" spans="1:5" x14ac:dyDescent="0.2">
      <c r="A144" s="6">
        <f>INT(DT!C71)</f>
        <v>43176</v>
      </c>
      <c r="B144" s="5">
        <f t="shared" si="8"/>
        <v>2018</v>
      </c>
      <c r="C144" s="5">
        <f t="shared" si="9"/>
        <v>3</v>
      </c>
      <c r="D144" s="5">
        <f t="shared" si="10"/>
        <v>17</v>
      </c>
      <c r="E144" s="5">
        <f t="shared" si="11"/>
        <v>1</v>
      </c>
    </row>
    <row r="145" spans="1:5" x14ac:dyDescent="0.2">
      <c r="A145" s="6">
        <f>INT(DT!C72)</f>
        <v>43177</v>
      </c>
      <c r="B145" s="5">
        <f t="shared" si="8"/>
        <v>2018</v>
      </c>
      <c r="C145" s="5">
        <f t="shared" si="9"/>
        <v>3</v>
      </c>
      <c r="D145" s="5">
        <f t="shared" si="10"/>
        <v>18</v>
      </c>
      <c r="E145" s="5">
        <f t="shared" si="11"/>
        <v>1</v>
      </c>
    </row>
    <row r="146" spans="1:5" x14ac:dyDescent="0.2">
      <c r="A146" s="6">
        <f>INT(DT!C895)</f>
        <v>43189</v>
      </c>
      <c r="B146" s="5">
        <f t="shared" si="8"/>
        <v>2018</v>
      </c>
      <c r="C146" s="5">
        <f t="shared" si="9"/>
        <v>3</v>
      </c>
      <c r="D146" s="5">
        <f t="shared" si="10"/>
        <v>30</v>
      </c>
      <c r="E146" s="5">
        <f t="shared" si="11"/>
        <v>0</v>
      </c>
    </row>
    <row r="147" spans="1:5" x14ac:dyDescent="0.2">
      <c r="A147" s="6">
        <f>INT(DT!C572)</f>
        <v>43212</v>
      </c>
      <c r="B147" s="5">
        <f t="shared" si="8"/>
        <v>2018</v>
      </c>
      <c r="C147" s="5">
        <f t="shared" si="9"/>
        <v>4</v>
      </c>
      <c r="D147" s="5">
        <f t="shared" si="10"/>
        <v>22</v>
      </c>
      <c r="E147" s="5">
        <f t="shared" si="11"/>
        <v>1</v>
      </c>
    </row>
    <row r="148" spans="1:5" x14ac:dyDescent="0.2">
      <c r="A148" s="6">
        <f>INT(DT!C570)</f>
        <v>43213</v>
      </c>
      <c r="B148" s="5">
        <f t="shared" si="8"/>
        <v>2018</v>
      </c>
      <c r="C148" s="5">
        <f t="shared" si="9"/>
        <v>4</v>
      </c>
      <c r="D148" s="5">
        <f t="shared" si="10"/>
        <v>23</v>
      </c>
      <c r="E148" s="5">
        <f t="shared" si="11"/>
        <v>0</v>
      </c>
    </row>
    <row r="149" spans="1:5" x14ac:dyDescent="0.2">
      <c r="A149" s="6">
        <f>INT(DT!C880)</f>
        <v>43229</v>
      </c>
      <c r="B149" s="5">
        <f t="shared" si="8"/>
        <v>2018</v>
      </c>
      <c r="C149" s="5">
        <f t="shared" si="9"/>
        <v>5</v>
      </c>
      <c r="D149" s="5">
        <f t="shared" si="10"/>
        <v>9</v>
      </c>
      <c r="E149" s="5">
        <f t="shared" si="11"/>
        <v>0</v>
      </c>
    </row>
    <row r="150" spans="1:5" x14ac:dyDescent="0.2">
      <c r="A150" s="6">
        <f>INT(DT!C870)</f>
        <v>43231</v>
      </c>
      <c r="B150" s="5">
        <f t="shared" si="8"/>
        <v>2018</v>
      </c>
      <c r="C150" s="5">
        <f t="shared" si="9"/>
        <v>5</v>
      </c>
      <c r="D150" s="5">
        <f t="shared" si="10"/>
        <v>11</v>
      </c>
      <c r="E150" s="5">
        <f t="shared" si="11"/>
        <v>0</v>
      </c>
    </row>
    <row r="151" spans="1:5" x14ac:dyDescent="0.2">
      <c r="A151" s="6">
        <f>INT(DT!C566)</f>
        <v>43232</v>
      </c>
      <c r="B151" s="5">
        <f t="shared" si="8"/>
        <v>2018</v>
      </c>
      <c r="C151" s="5">
        <f t="shared" si="9"/>
        <v>5</v>
      </c>
      <c r="D151" s="5">
        <f t="shared" si="10"/>
        <v>12</v>
      </c>
      <c r="E151" s="5">
        <f t="shared" si="11"/>
        <v>1</v>
      </c>
    </row>
    <row r="152" spans="1:5" x14ac:dyDescent="0.2">
      <c r="A152" s="6">
        <f>INT(DT!C577)</f>
        <v>43234</v>
      </c>
      <c r="B152" s="5">
        <f t="shared" si="8"/>
        <v>2018</v>
      </c>
      <c r="C152" s="5">
        <f t="shared" si="9"/>
        <v>5</v>
      </c>
      <c r="D152" s="5">
        <f t="shared" si="10"/>
        <v>14</v>
      </c>
      <c r="E152" s="5">
        <f t="shared" si="11"/>
        <v>0</v>
      </c>
    </row>
    <row r="153" spans="1:5" x14ac:dyDescent="0.2">
      <c r="A153" s="6">
        <f>INT(DT!C568)</f>
        <v>43235</v>
      </c>
      <c r="B153" s="5">
        <f t="shared" si="8"/>
        <v>2018</v>
      </c>
      <c r="C153" s="5">
        <f t="shared" si="9"/>
        <v>5</v>
      </c>
      <c r="D153" s="5">
        <f t="shared" si="10"/>
        <v>15</v>
      </c>
      <c r="E153" s="5">
        <f t="shared" si="11"/>
        <v>0</v>
      </c>
    </row>
    <row r="154" spans="1:5" x14ac:dyDescent="0.2">
      <c r="A154" s="6">
        <f>INT(DT!C587)</f>
        <v>43236</v>
      </c>
      <c r="B154" s="5">
        <f t="shared" si="8"/>
        <v>2018</v>
      </c>
      <c r="C154" s="5">
        <f t="shared" si="9"/>
        <v>5</v>
      </c>
      <c r="D154" s="5">
        <f t="shared" si="10"/>
        <v>16</v>
      </c>
      <c r="E154" s="5">
        <f t="shared" si="11"/>
        <v>0</v>
      </c>
    </row>
    <row r="155" spans="1:5" x14ac:dyDescent="0.2">
      <c r="A155" s="6">
        <f>INT(DT!C339)</f>
        <v>43245</v>
      </c>
      <c r="B155" s="5">
        <f t="shared" si="8"/>
        <v>2018</v>
      </c>
      <c r="C155" s="5">
        <f t="shared" si="9"/>
        <v>5</v>
      </c>
      <c r="D155" s="5">
        <f t="shared" si="10"/>
        <v>25</v>
      </c>
      <c r="E155" s="5">
        <f t="shared" si="11"/>
        <v>0</v>
      </c>
    </row>
    <row r="156" spans="1:5" x14ac:dyDescent="0.2">
      <c r="A156" s="6">
        <f>INT(DT!C573)</f>
        <v>43246</v>
      </c>
      <c r="B156" s="5">
        <f t="shared" si="8"/>
        <v>2018</v>
      </c>
      <c r="C156" s="5">
        <f t="shared" si="9"/>
        <v>5</v>
      </c>
      <c r="D156" s="5">
        <f t="shared" si="10"/>
        <v>26</v>
      </c>
      <c r="E156" s="5">
        <f t="shared" si="11"/>
        <v>1</v>
      </c>
    </row>
    <row r="157" spans="1:5" x14ac:dyDescent="0.2">
      <c r="A157" s="6">
        <f>INT(DT!C858)</f>
        <v>43249</v>
      </c>
      <c r="B157" s="5">
        <f t="shared" si="8"/>
        <v>2018</v>
      </c>
      <c r="C157" s="5">
        <f t="shared" si="9"/>
        <v>5</v>
      </c>
      <c r="D157" s="5">
        <f t="shared" si="10"/>
        <v>29</v>
      </c>
      <c r="E157" s="5">
        <f t="shared" si="11"/>
        <v>0</v>
      </c>
    </row>
    <row r="158" spans="1:5" x14ac:dyDescent="0.2">
      <c r="A158" s="6">
        <f>INT(DT!C854)</f>
        <v>43251</v>
      </c>
      <c r="B158" s="5">
        <f t="shared" si="8"/>
        <v>2018</v>
      </c>
      <c r="C158" s="5">
        <f t="shared" si="9"/>
        <v>5</v>
      </c>
      <c r="D158" s="5">
        <f t="shared" si="10"/>
        <v>31</v>
      </c>
      <c r="E158" s="5">
        <f t="shared" si="11"/>
        <v>0</v>
      </c>
    </row>
    <row r="159" spans="1:5" x14ac:dyDescent="0.2">
      <c r="A159" s="6">
        <f>INT(DT!C1329)</f>
        <v>43252</v>
      </c>
      <c r="B159" s="5">
        <f t="shared" si="8"/>
        <v>2018</v>
      </c>
      <c r="C159" s="5">
        <f t="shared" si="9"/>
        <v>6</v>
      </c>
      <c r="D159" s="5">
        <f t="shared" si="10"/>
        <v>1</v>
      </c>
      <c r="E159" s="5">
        <f t="shared" si="11"/>
        <v>0</v>
      </c>
    </row>
    <row r="160" spans="1:5" x14ac:dyDescent="0.2">
      <c r="A160" s="6">
        <f>INT(DT!C674)</f>
        <v>43253</v>
      </c>
      <c r="B160" s="5">
        <f t="shared" si="8"/>
        <v>2018</v>
      </c>
      <c r="C160" s="5">
        <f t="shared" si="9"/>
        <v>6</v>
      </c>
      <c r="D160" s="5">
        <f t="shared" si="10"/>
        <v>2</v>
      </c>
      <c r="E160" s="5">
        <f t="shared" si="11"/>
        <v>1</v>
      </c>
    </row>
    <row r="161" spans="1:5" x14ac:dyDescent="0.2">
      <c r="A161" s="6">
        <f>INT(DT!C675)</f>
        <v>43254</v>
      </c>
      <c r="B161" s="5">
        <f t="shared" si="8"/>
        <v>2018</v>
      </c>
      <c r="C161" s="5">
        <f t="shared" si="9"/>
        <v>6</v>
      </c>
      <c r="D161" s="5">
        <f t="shared" si="10"/>
        <v>3</v>
      </c>
      <c r="E161" s="5">
        <f t="shared" si="11"/>
        <v>1</v>
      </c>
    </row>
    <row r="162" spans="1:5" x14ac:dyDescent="0.2">
      <c r="A162" s="6">
        <f>INT(DT!C601)</f>
        <v>43259</v>
      </c>
      <c r="B162" s="5">
        <f t="shared" si="8"/>
        <v>2018</v>
      </c>
      <c r="C162" s="5">
        <f t="shared" si="9"/>
        <v>6</v>
      </c>
      <c r="D162" s="5">
        <f t="shared" si="10"/>
        <v>8</v>
      </c>
      <c r="E162" s="5">
        <f t="shared" si="11"/>
        <v>0</v>
      </c>
    </row>
    <row r="163" spans="1:5" x14ac:dyDescent="0.2">
      <c r="A163" s="6">
        <f>INT(DT!C599)</f>
        <v>43261</v>
      </c>
      <c r="B163" s="5">
        <f t="shared" si="8"/>
        <v>2018</v>
      </c>
      <c r="C163" s="5">
        <f t="shared" si="9"/>
        <v>6</v>
      </c>
      <c r="D163" s="5">
        <f t="shared" si="10"/>
        <v>10</v>
      </c>
      <c r="E163" s="5">
        <f t="shared" si="11"/>
        <v>1</v>
      </c>
    </row>
    <row r="164" spans="1:5" x14ac:dyDescent="0.2">
      <c r="A164" s="6">
        <f>INT(DT!C130)</f>
        <v>43265</v>
      </c>
      <c r="B164" s="5">
        <f t="shared" si="8"/>
        <v>2018</v>
      </c>
      <c r="C164" s="5">
        <f t="shared" si="9"/>
        <v>6</v>
      </c>
      <c r="D164" s="5">
        <f t="shared" si="10"/>
        <v>14</v>
      </c>
      <c r="E164" s="5">
        <f t="shared" si="11"/>
        <v>0</v>
      </c>
    </row>
    <row r="165" spans="1:5" x14ac:dyDescent="0.2">
      <c r="A165" s="6">
        <f>INT(DT!C1319)</f>
        <v>43275</v>
      </c>
      <c r="B165" s="5">
        <f t="shared" si="8"/>
        <v>2018</v>
      </c>
      <c r="C165" s="5">
        <f t="shared" si="9"/>
        <v>6</v>
      </c>
      <c r="D165" s="5">
        <f t="shared" si="10"/>
        <v>24</v>
      </c>
      <c r="E165" s="5">
        <f t="shared" si="11"/>
        <v>1</v>
      </c>
    </row>
    <row r="166" spans="1:5" x14ac:dyDescent="0.2">
      <c r="A166" s="6">
        <f>INT(DT!C1320)</f>
        <v>43276</v>
      </c>
      <c r="B166" s="5">
        <f t="shared" si="8"/>
        <v>2018</v>
      </c>
      <c r="C166" s="5">
        <f t="shared" si="9"/>
        <v>6</v>
      </c>
      <c r="D166" s="5">
        <f t="shared" si="10"/>
        <v>25</v>
      </c>
      <c r="E166" s="5">
        <f t="shared" si="11"/>
        <v>0</v>
      </c>
    </row>
    <row r="167" spans="1:5" x14ac:dyDescent="0.2">
      <c r="A167" s="6">
        <f>INT(DT!C291)</f>
        <v>43292</v>
      </c>
      <c r="B167" s="5">
        <f t="shared" si="8"/>
        <v>2018</v>
      </c>
      <c r="C167" s="5">
        <f t="shared" si="9"/>
        <v>7</v>
      </c>
      <c r="D167" s="5">
        <f t="shared" si="10"/>
        <v>11</v>
      </c>
      <c r="E167" s="5">
        <f t="shared" si="11"/>
        <v>0</v>
      </c>
    </row>
    <row r="168" spans="1:5" x14ac:dyDescent="0.2">
      <c r="A168" s="6">
        <f>INT(DT!C387)</f>
        <v>43295</v>
      </c>
      <c r="B168" s="5">
        <f t="shared" si="8"/>
        <v>2018</v>
      </c>
      <c r="C168" s="5">
        <f t="shared" si="9"/>
        <v>7</v>
      </c>
      <c r="D168" s="5">
        <f t="shared" si="10"/>
        <v>14</v>
      </c>
      <c r="E168" s="5">
        <f t="shared" si="11"/>
        <v>1</v>
      </c>
    </row>
    <row r="169" spans="1:5" x14ac:dyDescent="0.2">
      <c r="A169" s="6">
        <f>INT(DT!C298)</f>
        <v>43302</v>
      </c>
      <c r="B169" s="5">
        <f t="shared" si="8"/>
        <v>2018</v>
      </c>
      <c r="C169" s="5">
        <f t="shared" si="9"/>
        <v>7</v>
      </c>
      <c r="D169" s="5">
        <f t="shared" si="10"/>
        <v>21</v>
      </c>
      <c r="E169" s="5">
        <f t="shared" si="11"/>
        <v>1</v>
      </c>
    </row>
    <row r="170" spans="1:5" x14ac:dyDescent="0.2">
      <c r="A170" s="6">
        <f>INT(DT!C289)</f>
        <v>43314</v>
      </c>
      <c r="B170" s="5">
        <f t="shared" si="8"/>
        <v>2018</v>
      </c>
      <c r="C170" s="5">
        <f t="shared" si="9"/>
        <v>8</v>
      </c>
      <c r="D170" s="5">
        <f t="shared" si="10"/>
        <v>2</v>
      </c>
      <c r="E170" s="5">
        <f t="shared" si="11"/>
        <v>0</v>
      </c>
    </row>
    <row r="171" spans="1:5" x14ac:dyDescent="0.2">
      <c r="A171" s="6">
        <f>INT(DT!C582)</f>
        <v>43319</v>
      </c>
      <c r="B171" s="5">
        <f t="shared" si="8"/>
        <v>2018</v>
      </c>
      <c r="C171" s="5">
        <f t="shared" si="9"/>
        <v>8</v>
      </c>
      <c r="D171" s="5">
        <f t="shared" si="10"/>
        <v>7</v>
      </c>
      <c r="E171" s="5">
        <f t="shared" si="11"/>
        <v>0</v>
      </c>
    </row>
    <row r="172" spans="1:5" x14ac:dyDescent="0.2">
      <c r="A172" s="6">
        <f>INT(DT!C893)</f>
        <v>43320</v>
      </c>
      <c r="B172" s="5">
        <f t="shared" si="8"/>
        <v>2018</v>
      </c>
      <c r="C172" s="5">
        <f t="shared" si="9"/>
        <v>8</v>
      </c>
      <c r="D172" s="5">
        <f t="shared" si="10"/>
        <v>8</v>
      </c>
      <c r="E172" s="5">
        <f t="shared" si="11"/>
        <v>0</v>
      </c>
    </row>
    <row r="173" spans="1:5" x14ac:dyDescent="0.2">
      <c r="A173" s="6">
        <f>INT(DT!C898)</f>
        <v>43322</v>
      </c>
      <c r="B173" s="5">
        <f t="shared" si="8"/>
        <v>2018</v>
      </c>
      <c r="C173" s="5">
        <f t="shared" si="9"/>
        <v>8</v>
      </c>
      <c r="D173" s="5">
        <f t="shared" si="10"/>
        <v>10</v>
      </c>
      <c r="E173" s="5">
        <f t="shared" si="11"/>
        <v>0</v>
      </c>
    </row>
    <row r="174" spans="1:5" x14ac:dyDescent="0.2">
      <c r="A174" s="6">
        <f>INT(DT!C22)</f>
        <v>43325</v>
      </c>
      <c r="B174" s="5">
        <f t="shared" si="8"/>
        <v>2018</v>
      </c>
      <c r="C174" s="5">
        <f t="shared" si="9"/>
        <v>8</v>
      </c>
      <c r="D174" s="5">
        <f t="shared" si="10"/>
        <v>13</v>
      </c>
      <c r="E174" s="5">
        <f t="shared" si="11"/>
        <v>0</v>
      </c>
    </row>
    <row r="175" spans="1:5" x14ac:dyDescent="0.2">
      <c r="A175" s="6">
        <f>INT(DT!C1294)</f>
        <v>43333</v>
      </c>
      <c r="B175" s="5">
        <f t="shared" si="8"/>
        <v>2018</v>
      </c>
      <c r="C175" s="5">
        <f t="shared" si="9"/>
        <v>8</v>
      </c>
      <c r="D175" s="5">
        <f t="shared" si="10"/>
        <v>21</v>
      </c>
      <c r="E175" s="5">
        <f t="shared" si="11"/>
        <v>0</v>
      </c>
    </row>
    <row r="176" spans="1:5" x14ac:dyDescent="0.2">
      <c r="A176" s="6">
        <f>INT(DT!C1416)</f>
        <v>43335</v>
      </c>
      <c r="B176" s="5">
        <f t="shared" si="8"/>
        <v>2018</v>
      </c>
      <c r="C176" s="5">
        <f t="shared" si="9"/>
        <v>8</v>
      </c>
      <c r="D176" s="5">
        <f t="shared" si="10"/>
        <v>23</v>
      </c>
      <c r="E176" s="5">
        <f t="shared" si="11"/>
        <v>0</v>
      </c>
    </row>
    <row r="177" spans="1:5" x14ac:dyDescent="0.2">
      <c r="A177" s="6">
        <f>INT(DT!C1419)</f>
        <v>43336</v>
      </c>
      <c r="B177" s="5">
        <f t="shared" si="8"/>
        <v>2018</v>
      </c>
      <c r="C177" s="5">
        <f t="shared" si="9"/>
        <v>8</v>
      </c>
      <c r="D177" s="5">
        <f t="shared" si="10"/>
        <v>24</v>
      </c>
      <c r="E177" s="5">
        <f t="shared" si="11"/>
        <v>0</v>
      </c>
    </row>
    <row r="178" spans="1:5" x14ac:dyDescent="0.2">
      <c r="A178" s="6">
        <f>INT(DT!C379)</f>
        <v>43338</v>
      </c>
      <c r="B178" s="5">
        <f t="shared" si="8"/>
        <v>2018</v>
      </c>
      <c r="C178" s="5">
        <f t="shared" si="9"/>
        <v>8</v>
      </c>
      <c r="D178" s="5">
        <f t="shared" si="10"/>
        <v>26</v>
      </c>
      <c r="E178" s="5">
        <f t="shared" si="11"/>
        <v>1</v>
      </c>
    </row>
    <row r="179" spans="1:5" x14ac:dyDescent="0.2">
      <c r="A179" s="6">
        <f>INT(DT!C382)</f>
        <v>43340</v>
      </c>
      <c r="B179" s="5">
        <f t="shared" si="8"/>
        <v>2018</v>
      </c>
      <c r="C179" s="5">
        <f t="shared" si="9"/>
        <v>8</v>
      </c>
      <c r="D179" s="5">
        <f t="shared" si="10"/>
        <v>28</v>
      </c>
      <c r="E179" s="5">
        <f t="shared" si="11"/>
        <v>0</v>
      </c>
    </row>
    <row r="180" spans="1:5" x14ac:dyDescent="0.2">
      <c r="A180" s="6">
        <f>INT(DT!C776)</f>
        <v>43344</v>
      </c>
      <c r="B180" s="5">
        <f t="shared" si="8"/>
        <v>2018</v>
      </c>
      <c r="C180" s="5">
        <f t="shared" si="9"/>
        <v>9</v>
      </c>
      <c r="D180" s="5">
        <f t="shared" si="10"/>
        <v>1</v>
      </c>
      <c r="E180" s="5">
        <f t="shared" si="11"/>
        <v>1</v>
      </c>
    </row>
    <row r="181" spans="1:5" x14ac:dyDescent="0.2">
      <c r="A181" s="6">
        <f>INT(DT!C878)</f>
        <v>43346</v>
      </c>
      <c r="B181" s="5">
        <f t="shared" si="8"/>
        <v>2018</v>
      </c>
      <c r="C181" s="5">
        <f t="shared" si="9"/>
        <v>9</v>
      </c>
      <c r="D181" s="5">
        <f t="shared" si="10"/>
        <v>3</v>
      </c>
      <c r="E181" s="5">
        <f t="shared" si="11"/>
        <v>0</v>
      </c>
    </row>
    <row r="182" spans="1:5" x14ac:dyDescent="0.2">
      <c r="A182" s="6">
        <f>INT(DT!C383)</f>
        <v>43354</v>
      </c>
      <c r="B182" s="5">
        <f t="shared" si="8"/>
        <v>2018</v>
      </c>
      <c r="C182" s="5">
        <f t="shared" si="9"/>
        <v>9</v>
      </c>
      <c r="D182" s="5">
        <f t="shared" si="10"/>
        <v>11</v>
      </c>
      <c r="E182" s="5">
        <f t="shared" si="11"/>
        <v>0</v>
      </c>
    </row>
    <row r="183" spans="1:5" x14ac:dyDescent="0.2">
      <c r="A183" s="6">
        <f>INT(DT!C385)</f>
        <v>43355</v>
      </c>
      <c r="B183" s="5">
        <f t="shared" si="8"/>
        <v>2018</v>
      </c>
      <c r="C183" s="5">
        <f t="shared" si="9"/>
        <v>9</v>
      </c>
      <c r="D183" s="5">
        <f t="shared" si="10"/>
        <v>12</v>
      </c>
      <c r="E183" s="5">
        <f t="shared" si="11"/>
        <v>0</v>
      </c>
    </row>
    <row r="184" spans="1:5" x14ac:dyDescent="0.2">
      <c r="A184" s="6">
        <f>INT(DT!C992)</f>
        <v>43370</v>
      </c>
      <c r="B184" s="5">
        <f t="shared" si="8"/>
        <v>2018</v>
      </c>
      <c r="C184" s="5">
        <f t="shared" si="9"/>
        <v>9</v>
      </c>
      <c r="D184" s="5">
        <f t="shared" si="10"/>
        <v>27</v>
      </c>
      <c r="E184" s="5">
        <f t="shared" si="11"/>
        <v>0</v>
      </c>
    </row>
    <row r="185" spans="1:5" x14ac:dyDescent="0.2">
      <c r="A185" s="6">
        <f>INT(DT!C240)</f>
        <v>43375</v>
      </c>
      <c r="B185" s="5">
        <f t="shared" si="8"/>
        <v>2018</v>
      </c>
      <c r="C185" s="5">
        <f t="shared" si="9"/>
        <v>10</v>
      </c>
      <c r="D185" s="5">
        <f t="shared" si="10"/>
        <v>2</v>
      </c>
      <c r="E185" s="5">
        <f t="shared" si="11"/>
        <v>0</v>
      </c>
    </row>
    <row r="186" spans="1:5" x14ac:dyDescent="0.2">
      <c r="A186" s="6">
        <f>INT(DT!C276)</f>
        <v>43382</v>
      </c>
      <c r="B186" s="5">
        <f t="shared" si="8"/>
        <v>2018</v>
      </c>
      <c r="C186" s="5">
        <f t="shared" si="9"/>
        <v>10</v>
      </c>
      <c r="D186" s="5">
        <f t="shared" si="10"/>
        <v>9</v>
      </c>
      <c r="E186" s="5">
        <f t="shared" si="11"/>
        <v>0</v>
      </c>
    </row>
    <row r="187" spans="1:5" x14ac:dyDescent="0.2">
      <c r="A187" s="6">
        <f>INT(DT!C1185)</f>
        <v>43387</v>
      </c>
      <c r="B187" s="5">
        <f t="shared" si="8"/>
        <v>2018</v>
      </c>
      <c r="C187" s="5">
        <f t="shared" si="9"/>
        <v>10</v>
      </c>
      <c r="D187" s="5">
        <f t="shared" si="10"/>
        <v>14</v>
      </c>
      <c r="E187" s="5">
        <f t="shared" si="11"/>
        <v>1</v>
      </c>
    </row>
    <row r="188" spans="1:5" x14ac:dyDescent="0.2">
      <c r="A188" s="6">
        <f>INT(DT!C679)</f>
        <v>43393</v>
      </c>
      <c r="B188" s="5">
        <f t="shared" si="8"/>
        <v>2018</v>
      </c>
      <c r="C188" s="5">
        <f t="shared" si="9"/>
        <v>10</v>
      </c>
      <c r="D188" s="5">
        <f t="shared" si="10"/>
        <v>20</v>
      </c>
      <c r="E188" s="5">
        <f t="shared" si="11"/>
        <v>1</v>
      </c>
    </row>
    <row r="189" spans="1:5" x14ac:dyDescent="0.2">
      <c r="A189" s="6">
        <f>INT(DT!C856)</f>
        <v>43404</v>
      </c>
      <c r="B189" s="5">
        <f t="shared" si="8"/>
        <v>2018</v>
      </c>
      <c r="C189" s="5">
        <f t="shared" si="9"/>
        <v>10</v>
      </c>
      <c r="D189" s="5">
        <f t="shared" si="10"/>
        <v>31</v>
      </c>
      <c r="E189" s="5">
        <f t="shared" si="11"/>
        <v>0</v>
      </c>
    </row>
    <row r="190" spans="1:5" x14ac:dyDescent="0.2">
      <c r="A190" s="6">
        <f>INT(DT!C857)</f>
        <v>43405</v>
      </c>
      <c r="B190" s="5">
        <f t="shared" si="8"/>
        <v>2018</v>
      </c>
      <c r="C190" s="5">
        <f t="shared" si="9"/>
        <v>11</v>
      </c>
      <c r="D190" s="5">
        <f t="shared" si="10"/>
        <v>1</v>
      </c>
      <c r="E190" s="5">
        <f t="shared" si="11"/>
        <v>0</v>
      </c>
    </row>
    <row r="191" spans="1:5" x14ac:dyDescent="0.2">
      <c r="A191" s="6">
        <f>INT(DT!C1437)</f>
        <v>43413</v>
      </c>
      <c r="B191" s="5">
        <f t="shared" si="8"/>
        <v>2018</v>
      </c>
      <c r="C191" s="5">
        <f t="shared" si="9"/>
        <v>11</v>
      </c>
      <c r="D191" s="5">
        <f t="shared" si="10"/>
        <v>9</v>
      </c>
      <c r="E191" s="5">
        <f t="shared" si="11"/>
        <v>0</v>
      </c>
    </row>
    <row r="192" spans="1:5" x14ac:dyDescent="0.2">
      <c r="A192" s="6">
        <f>INT(DT!C621)</f>
        <v>43432</v>
      </c>
      <c r="B192" s="5">
        <f t="shared" si="8"/>
        <v>2018</v>
      </c>
      <c r="C192" s="5">
        <f t="shared" si="9"/>
        <v>11</v>
      </c>
      <c r="D192" s="5">
        <f t="shared" si="10"/>
        <v>28</v>
      </c>
      <c r="E192" s="5">
        <f t="shared" si="11"/>
        <v>0</v>
      </c>
    </row>
    <row r="193" spans="1:5" x14ac:dyDescent="0.2">
      <c r="A193" s="6">
        <f>INT(DT!C623)</f>
        <v>43433</v>
      </c>
      <c r="B193" s="5">
        <f t="shared" si="8"/>
        <v>2018</v>
      </c>
      <c r="C193" s="5">
        <f t="shared" si="9"/>
        <v>11</v>
      </c>
      <c r="D193" s="5">
        <f t="shared" si="10"/>
        <v>29</v>
      </c>
      <c r="E193" s="5">
        <f t="shared" si="11"/>
        <v>0</v>
      </c>
    </row>
    <row r="194" spans="1:5" x14ac:dyDescent="0.2">
      <c r="A194" s="6">
        <f>INT(DT!C636)</f>
        <v>43435</v>
      </c>
      <c r="B194" s="5">
        <f t="shared" ref="B194:B257" si="12">YEAR(A194)</f>
        <v>2018</v>
      </c>
      <c r="C194" s="5">
        <f t="shared" ref="C194:C257" si="13">MONTH(A194)</f>
        <v>12</v>
      </c>
      <c r="D194" s="5">
        <f t="shared" ref="D194:D257" si="14">DAY(A194)</f>
        <v>1</v>
      </c>
      <c r="E194" s="5">
        <f t="shared" ref="E194:E257" si="15">IF(WEEKDAY(A194, 2) &gt; 5, 1, 0)</f>
        <v>1</v>
      </c>
    </row>
    <row r="195" spans="1:5" x14ac:dyDescent="0.2">
      <c r="A195" s="6">
        <f>INT(DT!C381)</f>
        <v>43436</v>
      </c>
      <c r="B195" s="5">
        <f t="shared" si="12"/>
        <v>2018</v>
      </c>
      <c r="C195" s="5">
        <f t="shared" si="13"/>
        <v>12</v>
      </c>
      <c r="D195" s="5">
        <f t="shared" si="14"/>
        <v>2</v>
      </c>
      <c r="E195" s="5">
        <f t="shared" si="15"/>
        <v>1</v>
      </c>
    </row>
    <row r="196" spans="1:5" x14ac:dyDescent="0.2">
      <c r="A196" s="6">
        <f>INT(DT!C486)</f>
        <v>43437</v>
      </c>
      <c r="B196" s="5">
        <f t="shared" si="12"/>
        <v>2018</v>
      </c>
      <c r="C196" s="5">
        <f t="shared" si="13"/>
        <v>12</v>
      </c>
      <c r="D196" s="5">
        <f t="shared" si="14"/>
        <v>3</v>
      </c>
      <c r="E196" s="5">
        <f t="shared" si="15"/>
        <v>0</v>
      </c>
    </row>
    <row r="197" spans="1:5" x14ac:dyDescent="0.2">
      <c r="A197" s="6">
        <f>INT(DT!C449)</f>
        <v>43442</v>
      </c>
      <c r="B197" s="5">
        <f t="shared" si="12"/>
        <v>2018</v>
      </c>
      <c r="C197" s="5">
        <f t="shared" si="13"/>
        <v>12</v>
      </c>
      <c r="D197" s="5">
        <f t="shared" si="14"/>
        <v>8</v>
      </c>
      <c r="E197" s="5">
        <f t="shared" si="15"/>
        <v>1</v>
      </c>
    </row>
    <row r="198" spans="1:5" x14ac:dyDescent="0.2">
      <c r="A198" s="6">
        <f>INT(DT!C196)</f>
        <v>43443</v>
      </c>
      <c r="B198" s="5">
        <f t="shared" si="12"/>
        <v>2018</v>
      </c>
      <c r="C198" s="5">
        <f t="shared" si="13"/>
        <v>12</v>
      </c>
      <c r="D198" s="5">
        <f t="shared" si="14"/>
        <v>9</v>
      </c>
      <c r="E198" s="5">
        <f t="shared" si="15"/>
        <v>1</v>
      </c>
    </row>
    <row r="199" spans="1:5" x14ac:dyDescent="0.2">
      <c r="A199" s="6">
        <f>INT(DT!C198)</f>
        <v>43444</v>
      </c>
      <c r="B199" s="5">
        <f t="shared" si="12"/>
        <v>2018</v>
      </c>
      <c r="C199" s="5">
        <f t="shared" si="13"/>
        <v>12</v>
      </c>
      <c r="D199" s="5">
        <f t="shared" si="14"/>
        <v>10</v>
      </c>
      <c r="E199" s="5">
        <f t="shared" si="15"/>
        <v>0</v>
      </c>
    </row>
    <row r="200" spans="1:5" x14ac:dyDescent="0.2">
      <c r="A200" s="6">
        <f>INT(DT!C1180)</f>
        <v>43450</v>
      </c>
      <c r="B200" s="5">
        <f t="shared" si="12"/>
        <v>2018</v>
      </c>
      <c r="C200" s="5">
        <f t="shared" si="13"/>
        <v>12</v>
      </c>
      <c r="D200" s="5">
        <f t="shared" si="14"/>
        <v>16</v>
      </c>
      <c r="E200" s="5">
        <f t="shared" si="15"/>
        <v>1</v>
      </c>
    </row>
    <row r="201" spans="1:5" x14ac:dyDescent="0.2">
      <c r="A201" s="6">
        <f>INT(DT!C185)</f>
        <v>43454</v>
      </c>
      <c r="B201" s="5">
        <f t="shared" si="12"/>
        <v>2018</v>
      </c>
      <c r="C201" s="5">
        <f t="shared" si="13"/>
        <v>12</v>
      </c>
      <c r="D201" s="5">
        <f t="shared" si="14"/>
        <v>20</v>
      </c>
      <c r="E201" s="5">
        <f t="shared" si="15"/>
        <v>0</v>
      </c>
    </row>
    <row r="202" spans="1:5" x14ac:dyDescent="0.2">
      <c r="A202" s="6">
        <f>INT(DT!C447)</f>
        <v>43457</v>
      </c>
      <c r="B202" s="5">
        <f t="shared" si="12"/>
        <v>2018</v>
      </c>
      <c r="C202" s="5">
        <f t="shared" si="13"/>
        <v>12</v>
      </c>
      <c r="D202" s="5">
        <f t="shared" si="14"/>
        <v>23</v>
      </c>
      <c r="E202" s="5">
        <f t="shared" si="15"/>
        <v>1</v>
      </c>
    </row>
    <row r="203" spans="1:5" x14ac:dyDescent="0.2">
      <c r="A203" s="6">
        <f>INT(DT!C448)</f>
        <v>43458</v>
      </c>
      <c r="B203" s="5">
        <f t="shared" si="12"/>
        <v>2018</v>
      </c>
      <c r="C203" s="5">
        <f t="shared" si="13"/>
        <v>12</v>
      </c>
      <c r="D203" s="5">
        <f t="shared" si="14"/>
        <v>24</v>
      </c>
      <c r="E203" s="5">
        <f t="shared" si="15"/>
        <v>0</v>
      </c>
    </row>
    <row r="204" spans="1:5" x14ac:dyDescent="0.2">
      <c r="A204" s="6">
        <f>INT(DT!C220)</f>
        <v>43465</v>
      </c>
      <c r="B204" s="5">
        <f t="shared" si="12"/>
        <v>2018</v>
      </c>
      <c r="C204" s="5">
        <f t="shared" si="13"/>
        <v>12</v>
      </c>
      <c r="D204" s="5">
        <f t="shared" si="14"/>
        <v>31</v>
      </c>
      <c r="E204" s="5">
        <f t="shared" si="15"/>
        <v>0</v>
      </c>
    </row>
    <row r="205" spans="1:5" x14ac:dyDescent="0.2">
      <c r="A205" s="6">
        <f>INT(DT!C222)</f>
        <v>43466</v>
      </c>
      <c r="B205" s="5">
        <f t="shared" si="12"/>
        <v>2019</v>
      </c>
      <c r="C205" s="5">
        <f t="shared" si="13"/>
        <v>1</v>
      </c>
      <c r="D205" s="5">
        <f t="shared" si="14"/>
        <v>1</v>
      </c>
      <c r="E205" s="5">
        <f t="shared" si="15"/>
        <v>0</v>
      </c>
    </row>
    <row r="206" spans="1:5" x14ac:dyDescent="0.2">
      <c r="A206" s="6">
        <f>INT(DT!C423)</f>
        <v>43473</v>
      </c>
      <c r="B206" s="5">
        <f t="shared" si="12"/>
        <v>2019</v>
      </c>
      <c r="C206" s="5">
        <f t="shared" si="13"/>
        <v>1</v>
      </c>
      <c r="D206" s="5">
        <f t="shared" si="14"/>
        <v>8</v>
      </c>
      <c r="E206" s="5">
        <f t="shared" si="15"/>
        <v>0</v>
      </c>
    </row>
    <row r="207" spans="1:5" x14ac:dyDescent="0.2">
      <c r="A207" s="6">
        <f>INT(DT!C485)</f>
        <v>43476</v>
      </c>
      <c r="B207" s="5">
        <f t="shared" si="12"/>
        <v>2019</v>
      </c>
      <c r="C207" s="5">
        <f t="shared" si="13"/>
        <v>1</v>
      </c>
      <c r="D207" s="5">
        <f t="shared" si="14"/>
        <v>11</v>
      </c>
      <c r="E207" s="5">
        <f t="shared" si="15"/>
        <v>0</v>
      </c>
    </row>
    <row r="208" spans="1:5" x14ac:dyDescent="0.2">
      <c r="A208" s="6">
        <f>INT(DT!C270)</f>
        <v>43481</v>
      </c>
      <c r="B208" s="5">
        <f t="shared" si="12"/>
        <v>2019</v>
      </c>
      <c r="C208" s="5">
        <f t="shared" si="13"/>
        <v>1</v>
      </c>
      <c r="D208" s="5">
        <f t="shared" si="14"/>
        <v>16</v>
      </c>
      <c r="E208" s="5">
        <f t="shared" si="15"/>
        <v>0</v>
      </c>
    </row>
    <row r="209" spans="1:5" x14ac:dyDescent="0.2">
      <c r="A209" s="6">
        <f>INT(DT!C503)</f>
        <v>43490</v>
      </c>
      <c r="B209" s="5">
        <f t="shared" si="12"/>
        <v>2019</v>
      </c>
      <c r="C209" s="5">
        <f t="shared" si="13"/>
        <v>1</v>
      </c>
      <c r="D209" s="5">
        <f t="shared" si="14"/>
        <v>25</v>
      </c>
      <c r="E209" s="5">
        <f t="shared" si="15"/>
        <v>0</v>
      </c>
    </row>
    <row r="210" spans="1:5" x14ac:dyDescent="0.2">
      <c r="A210" s="6">
        <f>INT(DT!C1067)</f>
        <v>43491</v>
      </c>
      <c r="B210" s="5">
        <f t="shared" si="12"/>
        <v>2019</v>
      </c>
      <c r="C210" s="5">
        <f t="shared" si="13"/>
        <v>1</v>
      </c>
      <c r="D210" s="5">
        <f t="shared" si="14"/>
        <v>26</v>
      </c>
      <c r="E210" s="5">
        <f t="shared" si="15"/>
        <v>1</v>
      </c>
    </row>
    <row r="211" spans="1:5" x14ac:dyDescent="0.2">
      <c r="A211" s="6">
        <f>INT(DT!C1125)</f>
        <v>43493</v>
      </c>
      <c r="B211" s="5">
        <f t="shared" si="12"/>
        <v>2019</v>
      </c>
      <c r="C211" s="5">
        <f t="shared" si="13"/>
        <v>1</v>
      </c>
      <c r="D211" s="5">
        <f t="shared" si="14"/>
        <v>28</v>
      </c>
      <c r="E211" s="5">
        <f t="shared" si="15"/>
        <v>0</v>
      </c>
    </row>
    <row r="212" spans="1:5" x14ac:dyDescent="0.2">
      <c r="A212" s="6">
        <f>INT(DT!C761)</f>
        <v>43494</v>
      </c>
      <c r="B212" s="5">
        <f t="shared" si="12"/>
        <v>2019</v>
      </c>
      <c r="C212" s="5">
        <f t="shared" si="13"/>
        <v>1</v>
      </c>
      <c r="D212" s="5">
        <f t="shared" si="14"/>
        <v>29</v>
      </c>
      <c r="E212" s="5">
        <f t="shared" si="15"/>
        <v>0</v>
      </c>
    </row>
    <row r="213" spans="1:5" x14ac:dyDescent="0.2">
      <c r="A213" s="6">
        <f>INT(DT!C290)</f>
        <v>43504</v>
      </c>
      <c r="B213" s="5">
        <f t="shared" si="12"/>
        <v>2019</v>
      </c>
      <c r="C213" s="5">
        <f t="shared" si="13"/>
        <v>2</v>
      </c>
      <c r="D213" s="5">
        <f t="shared" si="14"/>
        <v>8</v>
      </c>
      <c r="E213" s="5">
        <f t="shared" si="15"/>
        <v>0</v>
      </c>
    </row>
    <row r="214" spans="1:5" x14ac:dyDescent="0.2">
      <c r="A214" s="6">
        <f>INT(DT!C321)</f>
        <v>43506</v>
      </c>
      <c r="B214" s="5">
        <f t="shared" si="12"/>
        <v>2019</v>
      </c>
      <c r="C214" s="5">
        <f t="shared" si="13"/>
        <v>2</v>
      </c>
      <c r="D214" s="5">
        <f t="shared" si="14"/>
        <v>10</v>
      </c>
      <c r="E214" s="5">
        <f t="shared" si="15"/>
        <v>1</v>
      </c>
    </row>
    <row r="215" spans="1:5" x14ac:dyDescent="0.2">
      <c r="A215" s="6">
        <f>INT(DT!C988)</f>
        <v>43512</v>
      </c>
      <c r="B215" s="5">
        <f t="shared" si="12"/>
        <v>2019</v>
      </c>
      <c r="C215" s="5">
        <f t="shared" si="13"/>
        <v>2</v>
      </c>
      <c r="D215" s="5">
        <f t="shared" si="14"/>
        <v>16</v>
      </c>
      <c r="E215" s="5">
        <f t="shared" si="15"/>
        <v>1</v>
      </c>
    </row>
    <row r="216" spans="1:5" x14ac:dyDescent="0.2">
      <c r="A216" s="6">
        <f>INT(DT!C838)</f>
        <v>43514</v>
      </c>
      <c r="B216" s="5">
        <f t="shared" si="12"/>
        <v>2019</v>
      </c>
      <c r="C216" s="5">
        <f t="shared" si="13"/>
        <v>2</v>
      </c>
      <c r="D216" s="5">
        <f t="shared" si="14"/>
        <v>18</v>
      </c>
      <c r="E216" s="5">
        <f t="shared" si="15"/>
        <v>0</v>
      </c>
    </row>
    <row r="217" spans="1:5" x14ac:dyDescent="0.2">
      <c r="A217" s="6">
        <f>INT(DT!C100)</f>
        <v>43517</v>
      </c>
      <c r="B217" s="5">
        <f t="shared" si="12"/>
        <v>2019</v>
      </c>
      <c r="C217" s="5">
        <f t="shared" si="13"/>
        <v>2</v>
      </c>
      <c r="D217" s="5">
        <f t="shared" si="14"/>
        <v>21</v>
      </c>
      <c r="E217" s="5">
        <f t="shared" si="15"/>
        <v>0</v>
      </c>
    </row>
    <row r="218" spans="1:5" x14ac:dyDescent="0.2">
      <c r="A218" s="6">
        <f>INT(DT!C108)</f>
        <v>43519</v>
      </c>
      <c r="B218" s="5">
        <f t="shared" si="12"/>
        <v>2019</v>
      </c>
      <c r="C218" s="5">
        <f t="shared" si="13"/>
        <v>2</v>
      </c>
      <c r="D218" s="5">
        <f t="shared" si="14"/>
        <v>23</v>
      </c>
      <c r="E218" s="5">
        <f t="shared" si="15"/>
        <v>1</v>
      </c>
    </row>
    <row r="219" spans="1:5" x14ac:dyDescent="0.2">
      <c r="A219" s="6">
        <f>INT(DT!C101)</f>
        <v>43520</v>
      </c>
      <c r="B219" s="5">
        <f t="shared" si="12"/>
        <v>2019</v>
      </c>
      <c r="C219" s="5">
        <f t="shared" si="13"/>
        <v>2</v>
      </c>
      <c r="D219" s="5">
        <f t="shared" si="14"/>
        <v>24</v>
      </c>
      <c r="E219" s="5">
        <f t="shared" si="15"/>
        <v>1</v>
      </c>
    </row>
    <row r="220" spans="1:5" x14ac:dyDescent="0.2">
      <c r="A220" s="6">
        <f>INT(DT!C96)</f>
        <v>43521</v>
      </c>
      <c r="B220" s="5">
        <f t="shared" si="12"/>
        <v>2019</v>
      </c>
      <c r="C220" s="5">
        <f t="shared" si="13"/>
        <v>2</v>
      </c>
      <c r="D220" s="5">
        <f t="shared" si="14"/>
        <v>25</v>
      </c>
      <c r="E220" s="5">
        <f t="shared" si="15"/>
        <v>0</v>
      </c>
    </row>
    <row r="221" spans="1:5" x14ac:dyDescent="0.2">
      <c r="A221" s="6">
        <f>INT(DT!C43)</f>
        <v>43525</v>
      </c>
      <c r="B221" s="5">
        <f t="shared" si="12"/>
        <v>2019</v>
      </c>
      <c r="C221" s="5">
        <f t="shared" si="13"/>
        <v>3</v>
      </c>
      <c r="D221" s="5">
        <f t="shared" si="14"/>
        <v>1</v>
      </c>
      <c r="E221" s="5">
        <f t="shared" si="15"/>
        <v>0</v>
      </c>
    </row>
    <row r="222" spans="1:5" x14ac:dyDescent="0.2">
      <c r="A222" s="6">
        <f>INT(DT!C954)</f>
        <v>43527</v>
      </c>
      <c r="B222" s="5">
        <f t="shared" si="12"/>
        <v>2019</v>
      </c>
      <c r="C222" s="5">
        <f t="shared" si="13"/>
        <v>3</v>
      </c>
      <c r="D222" s="5">
        <f t="shared" si="14"/>
        <v>3</v>
      </c>
      <c r="E222" s="5">
        <f t="shared" si="15"/>
        <v>1</v>
      </c>
    </row>
    <row r="223" spans="1:5" x14ac:dyDescent="0.2">
      <c r="A223" s="6">
        <f>INT(DT!C948)</f>
        <v>43528</v>
      </c>
      <c r="B223" s="5">
        <f t="shared" si="12"/>
        <v>2019</v>
      </c>
      <c r="C223" s="5">
        <f t="shared" si="13"/>
        <v>3</v>
      </c>
      <c r="D223" s="5">
        <f t="shared" si="14"/>
        <v>4</v>
      </c>
      <c r="E223" s="5">
        <f t="shared" si="15"/>
        <v>0</v>
      </c>
    </row>
    <row r="224" spans="1:5" x14ac:dyDescent="0.2">
      <c r="A224" s="6">
        <f>INT(DT!C698)</f>
        <v>43531</v>
      </c>
      <c r="B224" s="5">
        <f t="shared" si="12"/>
        <v>2019</v>
      </c>
      <c r="C224" s="5">
        <f t="shared" si="13"/>
        <v>3</v>
      </c>
      <c r="D224" s="5">
        <f t="shared" si="14"/>
        <v>7</v>
      </c>
      <c r="E224" s="5">
        <f t="shared" si="15"/>
        <v>0</v>
      </c>
    </row>
    <row r="225" spans="1:5" x14ac:dyDescent="0.2">
      <c r="A225" s="6">
        <f>INT(DT!C63)</f>
        <v>43532</v>
      </c>
      <c r="B225" s="5">
        <f t="shared" si="12"/>
        <v>2019</v>
      </c>
      <c r="C225" s="5">
        <f t="shared" si="13"/>
        <v>3</v>
      </c>
      <c r="D225" s="5">
        <f t="shared" si="14"/>
        <v>8</v>
      </c>
      <c r="E225" s="5">
        <f t="shared" si="15"/>
        <v>0</v>
      </c>
    </row>
    <row r="226" spans="1:5" x14ac:dyDescent="0.2">
      <c r="A226" s="6">
        <f>INT(DT!C65)</f>
        <v>43533</v>
      </c>
      <c r="B226" s="5">
        <f t="shared" si="12"/>
        <v>2019</v>
      </c>
      <c r="C226" s="5">
        <f t="shared" si="13"/>
        <v>3</v>
      </c>
      <c r="D226" s="5">
        <f t="shared" si="14"/>
        <v>9</v>
      </c>
      <c r="E226" s="5">
        <f t="shared" si="15"/>
        <v>1</v>
      </c>
    </row>
    <row r="227" spans="1:5" x14ac:dyDescent="0.2">
      <c r="A227" s="6">
        <f>INT(DT!C1235)</f>
        <v>43535</v>
      </c>
      <c r="B227" s="5">
        <f t="shared" si="12"/>
        <v>2019</v>
      </c>
      <c r="C227" s="5">
        <f t="shared" si="13"/>
        <v>3</v>
      </c>
      <c r="D227" s="5">
        <f t="shared" si="14"/>
        <v>11</v>
      </c>
      <c r="E227" s="5">
        <f t="shared" si="15"/>
        <v>0</v>
      </c>
    </row>
    <row r="228" spans="1:5" x14ac:dyDescent="0.2">
      <c r="A228" s="6">
        <f>INT(DT!C944)</f>
        <v>43538</v>
      </c>
      <c r="B228" s="5">
        <f t="shared" si="12"/>
        <v>2019</v>
      </c>
      <c r="C228" s="5">
        <f t="shared" si="13"/>
        <v>3</v>
      </c>
      <c r="D228" s="5">
        <f t="shared" si="14"/>
        <v>14</v>
      </c>
      <c r="E228" s="5">
        <f t="shared" si="15"/>
        <v>0</v>
      </c>
    </row>
    <row r="229" spans="1:5" x14ac:dyDescent="0.2">
      <c r="A229" s="6">
        <f>INT(DT!C945)</f>
        <v>43539</v>
      </c>
      <c r="B229" s="5">
        <f t="shared" si="12"/>
        <v>2019</v>
      </c>
      <c r="C229" s="5">
        <f t="shared" si="13"/>
        <v>3</v>
      </c>
      <c r="D229" s="5">
        <f t="shared" si="14"/>
        <v>15</v>
      </c>
      <c r="E229" s="5">
        <f t="shared" si="15"/>
        <v>0</v>
      </c>
    </row>
    <row r="230" spans="1:5" x14ac:dyDescent="0.2">
      <c r="A230" s="6">
        <f>INT(DT!C347)</f>
        <v>43557</v>
      </c>
      <c r="B230" s="5">
        <f t="shared" si="12"/>
        <v>2019</v>
      </c>
      <c r="C230" s="5">
        <f t="shared" si="13"/>
        <v>4</v>
      </c>
      <c r="D230" s="5">
        <f t="shared" si="14"/>
        <v>2</v>
      </c>
      <c r="E230" s="5">
        <f t="shared" si="15"/>
        <v>0</v>
      </c>
    </row>
    <row r="231" spans="1:5" x14ac:dyDescent="0.2">
      <c r="A231" s="6">
        <f>INT(DT!C1454)</f>
        <v>43558</v>
      </c>
      <c r="B231" s="5">
        <f t="shared" si="12"/>
        <v>2019</v>
      </c>
      <c r="C231" s="5">
        <f t="shared" si="13"/>
        <v>4</v>
      </c>
      <c r="D231" s="5">
        <f t="shared" si="14"/>
        <v>3</v>
      </c>
      <c r="E231" s="5">
        <f t="shared" si="15"/>
        <v>0</v>
      </c>
    </row>
    <row r="232" spans="1:5" x14ac:dyDescent="0.2">
      <c r="A232" s="6">
        <f>INT(DT!C892)</f>
        <v>43564</v>
      </c>
      <c r="B232" s="5">
        <f t="shared" si="12"/>
        <v>2019</v>
      </c>
      <c r="C232" s="5">
        <f t="shared" si="13"/>
        <v>4</v>
      </c>
      <c r="D232" s="5">
        <f t="shared" si="14"/>
        <v>9</v>
      </c>
      <c r="E232" s="5">
        <f t="shared" si="15"/>
        <v>0</v>
      </c>
    </row>
    <row r="233" spans="1:5" x14ac:dyDescent="0.2">
      <c r="A233" s="6">
        <f>INT(DT!C1332)</f>
        <v>43593</v>
      </c>
      <c r="B233" s="5">
        <f t="shared" si="12"/>
        <v>2019</v>
      </c>
      <c r="C233" s="5">
        <f t="shared" si="13"/>
        <v>5</v>
      </c>
      <c r="D233" s="5">
        <f t="shared" si="14"/>
        <v>8</v>
      </c>
      <c r="E233" s="5">
        <f t="shared" si="15"/>
        <v>0</v>
      </c>
    </row>
    <row r="234" spans="1:5" x14ac:dyDescent="0.2">
      <c r="A234" s="6">
        <f>INT(DT!C1334)</f>
        <v>43595</v>
      </c>
      <c r="B234" s="5">
        <f t="shared" si="12"/>
        <v>2019</v>
      </c>
      <c r="C234" s="5">
        <f t="shared" si="13"/>
        <v>5</v>
      </c>
      <c r="D234" s="5">
        <f t="shared" si="14"/>
        <v>10</v>
      </c>
      <c r="E234" s="5">
        <f t="shared" si="15"/>
        <v>0</v>
      </c>
    </row>
    <row r="235" spans="1:5" x14ac:dyDescent="0.2">
      <c r="A235" s="6">
        <f>INT(DT!C123)</f>
        <v>43597</v>
      </c>
      <c r="B235" s="5">
        <f t="shared" si="12"/>
        <v>2019</v>
      </c>
      <c r="C235" s="5">
        <f t="shared" si="13"/>
        <v>5</v>
      </c>
      <c r="D235" s="5">
        <f t="shared" si="14"/>
        <v>12</v>
      </c>
      <c r="E235" s="5">
        <f t="shared" si="15"/>
        <v>1</v>
      </c>
    </row>
    <row r="236" spans="1:5" x14ac:dyDescent="0.2">
      <c r="A236" s="6">
        <f>INT(DT!C1297)</f>
        <v>43598</v>
      </c>
      <c r="B236" s="5">
        <f t="shared" si="12"/>
        <v>2019</v>
      </c>
      <c r="C236" s="5">
        <f t="shared" si="13"/>
        <v>5</v>
      </c>
      <c r="D236" s="5">
        <f t="shared" si="14"/>
        <v>13</v>
      </c>
      <c r="E236" s="5">
        <f t="shared" si="15"/>
        <v>0</v>
      </c>
    </row>
    <row r="237" spans="1:5" x14ac:dyDescent="0.2">
      <c r="A237" s="6">
        <f>INT(DT!C418)</f>
        <v>43599</v>
      </c>
      <c r="B237" s="5">
        <f t="shared" si="12"/>
        <v>2019</v>
      </c>
      <c r="C237" s="5">
        <f t="shared" si="13"/>
        <v>5</v>
      </c>
      <c r="D237" s="5">
        <f t="shared" si="14"/>
        <v>14</v>
      </c>
      <c r="E237" s="5">
        <f t="shared" si="15"/>
        <v>0</v>
      </c>
    </row>
    <row r="238" spans="1:5" x14ac:dyDescent="0.2">
      <c r="A238" s="6">
        <f>INT(DT!C99)</f>
        <v>43605</v>
      </c>
      <c r="B238" s="5">
        <f t="shared" si="12"/>
        <v>2019</v>
      </c>
      <c r="C238" s="5">
        <f t="shared" si="13"/>
        <v>5</v>
      </c>
      <c r="D238" s="5">
        <f t="shared" si="14"/>
        <v>20</v>
      </c>
      <c r="E238" s="5">
        <f t="shared" si="15"/>
        <v>0</v>
      </c>
    </row>
    <row r="239" spans="1:5" x14ac:dyDescent="0.2">
      <c r="A239" s="6">
        <f>INT(DT!C106)</f>
        <v>43608</v>
      </c>
      <c r="B239" s="5">
        <f t="shared" si="12"/>
        <v>2019</v>
      </c>
      <c r="C239" s="5">
        <f t="shared" si="13"/>
        <v>5</v>
      </c>
      <c r="D239" s="5">
        <f t="shared" si="14"/>
        <v>23</v>
      </c>
      <c r="E239" s="5">
        <f t="shared" si="15"/>
        <v>0</v>
      </c>
    </row>
    <row r="240" spans="1:5" x14ac:dyDescent="0.2">
      <c r="A240" s="6">
        <f>INT(DT!C487)</f>
        <v>43616</v>
      </c>
      <c r="B240" s="5">
        <f t="shared" si="12"/>
        <v>2019</v>
      </c>
      <c r="C240" s="5">
        <f t="shared" si="13"/>
        <v>5</v>
      </c>
      <c r="D240" s="5">
        <f t="shared" si="14"/>
        <v>31</v>
      </c>
      <c r="E240" s="5">
        <f t="shared" si="15"/>
        <v>0</v>
      </c>
    </row>
    <row r="241" spans="1:5" x14ac:dyDescent="0.2">
      <c r="A241" s="6">
        <f>INT(DT!C549)</f>
        <v>43623</v>
      </c>
      <c r="B241" s="5">
        <f t="shared" si="12"/>
        <v>2019</v>
      </c>
      <c r="C241" s="5">
        <f t="shared" si="13"/>
        <v>6</v>
      </c>
      <c r="D241" s="5">
        <f t="shared" si="14"/>
        <v>7</v>
      </c>
      <c r="E241" s="5">
        <f t="shared" si="15"/>
        <v>0</v>
      </c>
    </row>
    <row r="242" spans="1:5" x14ac:dyDescent="0.2">
      <c r="A242" s="6">
        <f>INT(DT!C470)</f>
        <v>43626</v>
      </c>
      <c r="B242" s="5">
        <f t="shared" si="12"/>
        <v>2019</v>
      </c>
      <c r="C242" s="5">
        <f t="shared" si="13"/>
        <v>6</v>
      </c>
      <c r="D242" s="5">
        <f t="shared" si="14"/>
        <v>10</v>
      </c>
      <c r="E242" s="5">
        <f t="shared" si="15"/>
        <v>0</v>
      </c>
    </row>
    <row r="243" spans="1:5" x14ac:dyDescent="0.2">
      <c r="A243" s="6">
        <f>INT(DT!C575)</f>
        <v>43627</v>
      </c>
      <c r="B243" s="5">
        <f t="shared" si="12"/>
        <v>2019</v>
      </c>
      <c r="C243" s="5">
        <f t="shared" si="13"/>
        <v>6</v>
      </c>
      <c r="D243" s="5">
        <f t="shared" si="14"/>
        <v>11</v>
      </c>
      <c r="E243" s="5">
        <f t="shared" si="15"/>
        <v>0</v>
      </c>
    </row>
    <row r="244" spans="1:5" x14ac:dyDescent="0.2">
      <c r="A244" s="6">
        <f>INT(DT!C1175)</f>
        <v>43633</v>
      </c>
      <c r="B244" s="5">
        <f t="shared" si="12"/>
        <v>2019</v>
      </c>
      <c r="C244" s="5">
        <f t="shared" si="13"/>
        <v>6</v>
      </c>
      <c r="D244" s="5">
        <f t="shared" si="14"/>
        <v>17</v>
      </c>
      <c r="E244" s="5">
        <f t="shared" si="15"/>
        <v>0</v>
      </c>
    </row>
    <row r="245" spans="1:5" x14ac:dyDescent="0.2">
      <c r="A245" s="6">
        <f>INT(DT!C1204)</f>
        <v>43634</v>
      </c>
      <c r="B245" s="5">
        <f t="shared" si="12"/>
        <v>2019</v>
      </c>
      <c r="C245" s="5">
        <f t="shared" si="13"/>
        <v>6</v>
      </c>
      <c r="D245" s="5">
        <f t="shared" si="14"/>
        <v>18</v>
      </c>
      <c r="E245" s="5">
        <f t="shared" si="15"/>
        <v>0</v>
      </c>
    </row>
    <row r="246" spans="1:5" x14ac:dyDescent="0.2">
      <c r="A246" s="6">
        <f>INT(DT!C1176)</f>
        <v>43635</v>
      </c>
      <c r="B246" s="5">
        <f t="shared" si="12"/>
        <v>2019</v>
      </c>
      <c r="C246" s="5">
        <f t="shared" si="13"/>
        <v>6</v>
      </c>
      <c r="D246" s="5">
        <f t="shared" si="14"/>
        <v>19</v>
      </c>
      <c r="E246" s="5">
        <f t="shared" si="15"/>
        <v>0</v>
      </c>
    </row>
    <row r="247" spans="1:5" x14ac:dyDescent="0.2">
      <c r="A247" s="6">
        <f>INT(DT!C1208)</f>
        <v>43636</v>
      </c>
      <c r="B247" s="5">
        <f t="shared" si="12"/>
        <v>2019</v>
      </c>
      <c r="C247" s="5">
        <f t="shared" si="13"/>
        <v>6</v>
      </c>
      <c r="D247" s="5">
        <f t="shared" si="14"/>
        <v>20</v>
      </c>
      <c r="E247" s="5">
        <f t="shared" si="15"/>
        <v>0</v>
      </c>
    </row>
    <row r="248" spans="1:5" x14ac:dyDescent="0.2">
      <c r="A248" s="6">
        <f>INT(DT!C197)</f>
        <v>43638</v>
      </c>
      <c r="B248" s="5">
        <f t="shared" si="12"/>
        <v>2019</v>
      </c>
      <c r="C248" s="5">
        <f t="shared" si="13"/>
        <v>6</v>
      </c>
      <c r="D248" s="5">
        <f t="shared" si="14"/>
        <v>22</v>
      </c>
      <c r="E248" s="5">
        <f t="shared" si="15"/>
        <v>1</v>
      </c>
    </row>
    <row r="249" spans="1:5" x14ac:dyDescent="0.2">
      <c r="A249" s="6">
        <f>INT(DT!C358)</f>
        <v>43643</v>
      </c>
      <c r="B249" s="5">
        <f t="shared" si="12"/>
        <v>2019</v>
      </c>
      <c r="C249" s="5">
        <f t="shared" si="13"/>
        <v>6</v>
      </c>
      <c r="D249" s="5">
        <f t="shared" si="14"/>
        <v>27</v>
      </c>
      <c r="E249" s="5">
        <f t="shared" si="15"/>
        <v>0</v>
      </c>
    </row>
    <row r="250" spans="1:5" x14ac:dyDescent="0.2">
      <c r="A250" s="6">
        <f>INT(DT!C193)</f>
        <v>43651</v>
      </c>
      <c r="B250" s="5">
        <f t="shared" si="12"/>
        <v>2019</v>
      </c>
      <c r="C250" s="5">
        <f t="shared" si="13"/>
        <v>7</v>
      </c>
      <c r="D250" s="5">
        <f t="shared" si="14"/>
        <v>5</v>
      </c>
      <c r="E250" s="5">
        <f t="shared" si="15"/>
        <v>0</v>
      </c>
    </row>
    <row r="251" spans="1:5" x14ac:dyDescent="0.2">
      <c r="A251" s="6">
        <f>INT(DT!C507)</f>
        <v>43652</v>
      </c>
      <c r="B251" s="5">
        <f t="shared" si="12"/>
        <v>2019</v>
      </c>
      <c r="C251" s="5">
        <f t="shared" si="13"/>
        <v>7</v>
      </c>
      <c r="D251" s="5">
        <f t="shared" si="14"/>
        <v>6</v>
      </c>
      <c r="E251" s="5">
        <f t="shared" si="15"/>
        <v>1</v>
      </c>
    </row>
    <row r="252" spans="1:5" x14ac:dyDescent="0.2">
      <c r="A252" s="6">
        <f>INT(DT!C509)</f>
        <v>43653</v>
      </c>
      <c r="B252" s="5">
        <f t="shared" si="12"/>
        <v>2019</v>
      </c>
      <c r="C252" s="5">
        <f t="shared" si="13"/>
        <v>7</v>
      </c>
      <c r="D252" s="5">
        <f t="shared" si="14"/>
        <v>7</v>
      </c>
      <c r="E252" s="5">
        <f t="shared" si="15"/>
        <v>1</v>
      </c>
    </row>
    <row r="253" spans="1:5" x14ac:dyDescent="0.2">
      <c r="A253" s="6">
        <f>INT(DT!C183)</f>
        <v>43654</v>
      </c>
      <c r="B253" s="5">
        <f t="shared" si="12"/>
        <v>2019</v>
      </c>
      <c r="C253" s="5">
        <f t="shared" si="13"/>
        <v>7</v>
      </c>
      <c r="D253" s="5">
        <f t="shared" si="14"/>
        <v>8</v>
      </c>
      <c r="E253" s="5">
        <f t="shared" si="15"/>
        <v>0</v>
      </c>
    </row>
    <row r="254" spans="1:5" x14ac:dyDescent="0.2">
      <c r="A254" s="6">
        <f>INT(DT!C390)</f>
        <v>43662</v>
      </c>
      <c r="B254" s="5">
        <f t="shared" si="12"/>
        <v>2019</v>
      </c>
      <c r="C254" s="5">
        <f t="shared" si="13"/>
        <v>7</v>
      </c>
      <c r="D254" s="5">
        <f t="shared" si="14"/>
        <v>16</v>
      </c>
      <c r="E254" s="5">
        <f t="shared" si="15"/>
        <v>0</v>
      </c>
    </row>
    <row r="255" spans="1:5" x14ac:dyDescent="0.2">
      <c r="A255" s="6">
        <f>INT(DT!C1333)</f>
        <v>43673</v>
      </c>
      <c r="B255" s="5">
        <f t="shared" si="12"/>
        <v>2019</v>
      </c>
      <c r="C255" s="5">
        <f t="shared" si="13"/>
        <v>7</v>
      </c>
      <c r="D255" s="5">
        <f t="shared" si="14"/>
        <v>27</v>
      </c>
      <c r="E255" s="5">
        <f t="shared" si="15"/>
        <v>1</v>
      </c>
    </row>
    <row r="256" spans="1:5" x14ac:dyDescent="0.2">
      <c r="A256" s="6">
        <f>INT(DT!C1335)</f>
        <v>43675</v>
      </c>
      <c r="B256" s="5">
        <f t="shared" si="12"/>
        <v>2019</v>
      </c>
      <c r="C256" s="5">
        <f t="shared" si="13"/>
        <v>7</v>
      </c>
      <c r="D256" s="5">
        <f t="shared" si="14"/>
        <v>29</v>
      </c>
      <c r="E256" s="5">
        <f t="shared" si="15"/>
        <v>0</v>
      </c>
    </row>
    <row r="257" spans="1:5" x14ac:dyDescent="0.2">
      <c r="A257" s="6">
        <f>INT(DT!C1436)</f>
        <v>43683</v>
      </c>
      <c r="B257" s="5">
        <f t="shared" si="12"/>
        <v>2019</v>
      </c>
      <c r="C257" s="5">
        <f t="shared" si="13"/>
        <v>8</v>
      </c>
      <c r="D257" s="5">
        <f t="shared" si="14"/>
        <v>6</v>
      </c>
      <c r="E257" s="5">
        <f t="shared" si="15"/>
        <v>0</v>
      </c>
    </row>
    <row r="258" spans="1:5" x14ac:dyDescent="0.2">
      <c r="A258" s="6">
        <f>INT(DT!C61)</f>
        <v>43687</v>
      </c>
      <c r="B258" s="5">
        <f t="shared" ref="B258:B321" si="16">YEAR(A258)</f>
        <v>2019</v>
      </c>
      <c r="C258" s="5">
        <f t="shared" ref="C258:C321" si="17">MONTH(A258)</f>
        <v>8</v>
      </c>
      <c r="D258" s="5">
        <f t="shared" ref="D258:D321" si="18">DAY(A258)</f>
        <v>10</v>
      </c>
      <c r="E258" s="5">
        <f t="shared" ref="E258:E321" si="19">IF(WEEKDAY(A258, 2) &gt; 5, 1, 0)</f>
        <v>1</v>
      </c>
    </row>
    <row r="259" spans="1:5" x14ac:dyDescent="0.2">
      <c r="A259" s="6">
        <f>INT(DT!C191)</f>
        <v>43690</v>
      </c>
      <c r="B259" s="5">
        <f t="shared" si="16"/>
        <v>2019</v>
      </c>
      <c r="C259" s="5">
        <f t="shared" si="17"/>
        <v>8</v>
      </c>
      <c r="D259" s="5">
        <f t="shared" si="18"/>
        <v>13</v>
      </c>
      <c r="E259" s="5">
        <f t="shared" si="19"/>
        <v>0</v>
      </c>
    </row>
    <row r="260" spans="1:5" x14ac:dyDescent="0.2">
      <c r="A260" s="6">
        <f>INT(DT!C658)</f>
        <v>43692</v>
      </c>
      <c r="B260" s="5">
        <f t="shared" si="16"/>
        <v>2019</v>
      </c>
      <c r="C260" s="5">
        <f t="shared" si="17"/>
        <v>8</v>
      </c>
      <c r="D260" s="5">
        <f t="shared" si="18"/>
        <v>15</v>
      </c>
      <c r="E260" s="5">
        <f t="shared" si="19"/>
        <v>0</v>
      </c>
    </row>
    <row r="261" spans="1:5" x14ac:dyDescent="0.2">
      <c r="A261" s="6">
        <f>INT(DT!C1265)</f>
        <v>43699</v>
      </c>
      <c r="B261" s="5">
        <f t="shared" si="16"/>
        <v>2019</v>
      </c>
      <c r="C261" s="5">
        <f t="shared" si="17"/>
        <v>8</v>
      </c>
      <c r="D261" s="5">
        <f t="shared" si="18"/>
        <v>22</v>
      </c>
      <c r="E261" s="5">
        <f t="shared" si="19"/>
        <v>0</v>
      </c>
    </row>
    <row r="262" spans="1:5" x14ac:dyDescent="0.2">
      <c r="A262" s="6">
        <f>INT(DT!C680)</f>
        <v>43702</v>
      </c>
      <c r="B262" s="5">
        <f t="shared" si="16"/>
        <v>2019</v>
      </c>
      <c r="C262" s="5">
        <f t="shared" si="17"/>
        <v>8</v>
      </c>
      <c r="D262" s="5">
        <f t="shared" si="18"/>
        <v>25</v>
      </c>
      <c r="E262" s="5">
        <f t="shared" si="19"/>
        <v>1</v>
      </c>
    </row>
    <row r="263" spans="1:5" x14ac:dyDescent="0.2">
      <c r="A263" s="6">
        <f>INT(DT!C677)</f>
        <v>43703</v>
      </c>
      <c r="B263" s="5">
        <f t="shared" si="16"/>
        <v>2019</v>
      </c>
      <c r="C263" s="5">
        <f t="shared" si="17"/>
        <v>8</v>
      </c>
      <c r="D263" s="5">
        <f t="shared" si="18"/>
        <v>26</v>
      </c>
      <c r="E263" s="5">
        <f t="shared" si="19"/>
        <v>0</v>
      </c>
    </row>
    <row r="264" spans="1:5" x14ac:dyDescent="0.2">
      <c r="A264" s="6">
        <f>INT(DT!C673)</f>
        <v>43704</v>
      </c>
      <c r="B264" s="5">
        <f t="shared" si="16"/>
        <v>2019</v>
      </c>
      <c r="C264" s="5">
        <f t="shared" si="17"/>
        <v>8</v>
      </c>
      <c r="D264" s="5">
        <f t="shared" si="18"/>
        <v>27</v>
      </c>
      <c r="E264" s="5">
        <f t="shared" si="19"/>
        <v>0</v>
      </c>
    </row>
    <row r="265" spans="1:5" x14ac:dyDescent="0.2">
      <c r="A265" s="6">
        <f>INT(DT!C473)</f>
        <v>43705</v>
      </c>
      <c r="B265" s="5">
        <f t="shared" si="16"/>
        <v>2019</v>
      </c>
      <c r="C265" s="5">
        <f t="shared" si="17"/>
        <v>8</v>
      </c>
      <c r="D265" s="5">
        <f t="shared" si="18"/>
        <v>28</v>
      </c>
      <c r="E265" s="5">
        <f t="shared" si="19"/>
        <v>0</v>
      </c>
    </row>
    <row r="266" spans="1:5" x14ac:dyDescent="0.2">
      <c r="A266" s="6">
        <f>INT(DT!C1202)</f>
        <v>43706</v>
      </c>
      <c r="B266" s="5">
        <f t="shared" si="16"/>
        <v>2019</v>
      </c>
      <c r="C266" s="5">
        <f t="shared" si="17"/>
        <v>8</v>
      </c>
      <c r="D266" s="5">
        <f t="shared" si="18"/>
        <v>29</v>
      </c>
      <c r="E266" s="5">
        <f t="shared" si="19"/>
        <v>0</v>
      </c>
    </row>
    <row r="267" spans="1:5" x14ac:dyDescent="0.2">
      <c r="A267" s="6">
        <f>INT(DT!C894)</f>
        <v>43707</v>
      </c>
      <c r="B267" s="5">
        <f t="shared" si="16"/>
        <v>2019</v>
      </c>
      <c r="C267" s="5">
        <f t="shared" si="17"/>
        <v>8</v>
      </c>
      <c r="D267" s="5">
        <f t="shared" si="18"/>
        <v>30</v>
      </c>
      <c r="E267" s="5">
        <f t="shared" si="19"/>
        <v>0</v>
      </c>
    </row>
    <row r="268" spans="1:5" x14ac:dyDescent="0.2">
      <c r="A268" s="6">
        <f>INT(DT!C1200)</f>
        <v>43708</v>
      </c>
      <c r="B268" s="5">
        <f t="shared" si="16"/>
        <v>2019</v>
      </c>
      <c r="C268" s="5">
        <f t="shared" si="17"/>
        <v>8</v>
      </c>
      <c r="D268" s="5">
        <f t="shared" si="18"/>
        <v>31</v>
      </c>
      <c r="E268" s="5">
        <f t="shared" si="19"/>
        <v>1</v>
      </c>
    </row>
    <row r="269" spans="1:5" x14ac:dyDescent="0.2">
      <c r="A269" s="6">
        <f>INT(DT!C810)</f>
        <v>43710</v>
      </c>
      <c r="B269" s="5">
        <f t="shared" si="16"/>
        <v>2019</v>
      </c>
      <c r="C269" s="5">
        <f t="shared" si="17"/>
        <v>9</v>
      </c>
      <c r="D269" s="5">
        <f t="shared" si="18"/>
        <v>2</v>
      </c>
      <c r="E269" s="5">
        <f t="shared" si="19"/>
        <v>0</v>
      </c>
    </row>
    <row r="270" spans="1:5" x14ac:dyDescent="0.2">
      <c r="A270" s="6">
        <f>INT(DT!C1475)</f>
        <v>43723</v>
      </c>
      <c r="B270" s="5">
        <f t="shared" si="16"/>
        <v>2019</v>
      </c>
      <c r="C270" s="5">
        <f t="shared" si="17"/>
        <v>9</v>
      </c>
      <c r="D270" s="5">
        <f t="shared" si="18"/>
        <v>15</v>
      </c>
      <c r="E270" s="5">
        <f t="shared" si="19"/>
        <v>1</v>
      </c>
    </row>
    <row r="271" spans="1:5" x14ac:dyDescent="0.2">
      <c r="A271" s="6">
        <f>INT(DT!C750)</f>
        <v>43728</v>
      </c>
      <c r="B271" s="5">
        <f t="shared" si="16"/>
        <v>2019</v>
      </c>
      <c r="C271" s="5">
        <f t="shared" si="17"/>
        <v>9</v>
      </c>
      <c r="D271" s="5">
        <f t="shared" si="18"/>
        <v>20</v>
      </c>
      <c r="E271" s="5">
        <f t="shared" si="19"/>
        <v>0</v>
      </c>
    </row>
    <row r="272" spans="1:5" x14ac:dyDescent="0.2">
      <c r="A272" s="6">
        <f>INT(DT!C1070)</f>
        <v>43730</v>
      </c>
      <c r="B272" s="5">
        <f t="shared" si="16"/>
        <v>2019</v>
      </c>
      <c r="C272" s="5">
        <f t="shared" si="17"/>
        <v>9</v>
      </c>
      <c r="D272" s="5">
        <f t="shared" si="18"/>
        <v>22</v>
      </c>
      <c r="E272" s="5">
        <f t="shared" si="19"/>
        <v>1</v>
      </c>
    </row>
    <row r="273" spans="1:5" x14ac:dyDescent="0.2">
      <c r="A273" s="6">
        <f>INT(DT!C87)</f>
        <v>43741</v>
      </c>
      <c r="B273" s="5">
        <f t="shared" si="16"/>
        <v>2019</v>
      </c>
      <c r="C273" s="5">
        <f t="shared" si="17"/>
        <v>10</v>
      </c>
      <c r="D273" s="5">
        <f t="shared" si="18"/>
        <v>3</v>
      </c>
      <c r="E273" s="5">
        <f t="shared" si="19"/>
        <v>0</v>
      </c>
    </row>
    <row r="274" spans="1:5" x14ac:dyDescent="0.2">
      <c r="A274" s="6">
        <f>INT(DT!C1009)</f>
        <v>43746</v>
      </c>
      <c r="B274" s="5">
        <f t="shared" si="16"/>
        <v>2019</v>
      </c>
      <c r="C274" s="5">
        <f t="shared" si="17"/>
        <v>10</v>
      </c>
      <c r="D274" s="5">
        <f t="shared" si="18"/>
        <v>8</v>
      </c>
      <c r="E274" s="5">
        <f t="shared" si="19"/>
        <v>0</v>
      </c>
    </row>
    <row r="275" spans="1:5" x14ac:dyDescent="0.2">
      <c r="A275" s="6">
        <f>INT(DT!C1004)</f>
        <v>43747</v>
      </c>
      <c r="B275" s="5">
        <f t="shared" si="16"/>
        <v>2019</v>
      </c>
      <c r="C275" s="5">
        <f t="shared" si="17"/>
        <v>10</v>
      </c>
      <c r="D275" s="5">
        <f t="shared" si="18"/>
        <v>9</v>
      </c>
      <c r="E275" s="5">
        <f t="shared" si="19"/>
        <v>0</v>
      </c>
    </row>
    <row r="276" spans="1:5" x14ac:dyDescent="0.2">
      <c r="A276" s="6">
        <f>INT(DT!C242)</f>
        <v>43748</v>
      </c>
      <c r="B276" s="5">
        <f t="shared" si="16"/>
        <v>2019</v>
      </c>
      <c r="C276" s="5">
        <f t="shared" si="17"/>
        <v>10</v>
      </c>
      <c r="D276" s="5">
        <f t="shared" si="18"/>
        <v>10</v>
      </c>
      <c r="E276" s="5">
        <f t="shared" si="19"/>
        <v>0</v>
      </c>
    </row>
    <row r="277" spans="1:5" x14ac:dyDescent="0.2">
      <c r="A277" s="6">
        <f>INT(DT!C1145)</f>
        <v>43749</v>
      </c>
      <c r="B277" s="5">
        <f t="shared" si="16"/>
        <v>2019</v>
      </c>
      <c r="C277" s="5">
        <f t="shared" si="17"/>
        <v>10</v>
      </c>
      <c r="D277" s="5">
        <f t="shared" si="18"/>
        <v>11</v>
      </c>
      <c r="E277" s="5">
        <f t="shared" si="19"/>
        <v>0</v>
      </c>
    </row>
    <row r="278" spans="1:5" x14ac:dyDescent="0.2">
      <c r="A278" s="6">
        <f>INT(DT!C1146)</f>
        <v>43750</v>
      </c>
      <c r="B278" s="5">
        <f t="shared" si="16"/>
        <v>2019</v>
      </c>
      <c r="C278" s="5">
        <f t="shared" si="17"/>
        <v>10</v>
      </c>
      <c r="D278" s="5">
        <f t="shared" si="18"/>
        <v>12</v>
      </c>
      <c r="E278" s="5">
        <f t="shared" si="19"/>
        <v>1</v>
      </c>
    </row>
    <row r="279" spans="1:5" x14ac:dyDescent="0.2">
      <c r="A279" s="6">
        <f>INT(DT!C821)</f>
        <v>43751</v>
      </c>
      <c r="B279" s="5">
        <f t="shared" si="16"/>
        <v>2019</v>
      </c>
      <c r="C279" s="5">
        <f t="shared" si="17"/>
        <v>10</v>
      </c>
      <c r="D279" s="5">
        <f t="shared" si="18"/>
        <v>13</v>
      </c>
      <c r="E279" s="5">
        <f t="shared" si="19"/>
        <v>1</v>
      </c>
    </row>
    <row r="280" spans="1:5" x14ac:dyDescent="0.2">
      <c r="A280" s="6">
        <f>INT(DT!C831)</f>
        <v>43752</v>
      </c>
      <c r="B280" s="5">
        <f t="shared" si="16"/>
        <v>2019</v>
      </c>
      <c r="C280" s="5">
        <f t="shared" si="17"/>
        <v>10</v>
      </c>
      <c r="D280" s="5">
        <f t="shared" si="18"/>
        <v>14</v>
      </c>
      <c r="E280" s="5">
        <f t="shared" si="19"/>
        <v>0</v>
      </c>
    </row>
    <row r="281" spans="1:5" x14ac:dyDescent="0.2">
      <c r="A281" s="6">
        <f>INT(DT!C822)</f>
        <v>43753</v>
      </c>
      <c r="B281" s="5">
        <f t="shared" si="16"/>
        <v>2019</v>
      </c>
      <c r="C281" s="5">
        <f t="shared" si="17"/>
        <v>10</v>
      </c>
      <c r="D281" s="5">
        <f t="shared" si="18"/>
        <v>15</v>
      </c>
      <c r="E281" s="5">
        <f t="shared" si="19"/>
        <v>0</v>
      </c>
    </row>
    <row r="282" spans="1:5" x14ac:dyDescent="0.2">
      <c r="A282" s="6">
        <f>INT(DT!C762)</f>
        <v>43767</v>
      </c>
      <c r="B282" s="5">
        <f t="shared" si="16"/>
        <v>2019</v>
      </c>
      <c r="C282" s="5">
        <f t="shared" si="17"/>
        <v>10</v>
      </c>
      <c r="D282" s="5">
        <f t="shared" si="18"/>
        <v>29</v>
      </c>
      <c r="E282" s="5">
        <f t="shared" si="19"/>
        <v>0</v>
      </c>
    </row>
    <row r="283" spans="1:5" x14ac:dyDescent="0.2">
      <c r="A283" s="6">
        <f>INT(DT!C1340)</f>
        <v>43776</v>
      </c>
      <c r="B283" s="5">
        <f t="shared" si="16"/>
        <v>2019</v>
      </c>
      <c r="C283" s="5">
        <f t="shared" si="17"/>
        <v>11</v>
      </c>
      <c r="D283" s="5">
        <f t="shared" si="18"/>
        <v>7</v>
      </c>
      <c r="E283" s="5">
        <f t="shared" si="19"/>
        <v>0</v>
      </c>
    </row>
    <row r="284" spans="1:5" x14ac:dyDescent="0.2">
      <c r="A284" s="6">
        <f>INT(DT!C29)</f>
        <v>43783</v>
      </c>
      <c r="B284" s="5">
        <f t="shared" si="16"/>
        <v>2019</v>
      </c>
      <c r="C284" s="5">
        <f t="shared" si="17"/>
        <v>11</v>
      </c>
      <c r="D284" s="5">
        <f t="shared" si="18"/>
        <v>14</v>
      </c>
      <c r="E284" s="5">
        <f t="shared" si="19"/>
        <v>0</v>
      </c>
    </row>
    <row r="285" spans="1:5" x14ac:dyDescent="0.2">
      <c r="A285" s="6">
        <f>INT(DT!C91)</f>
        <v>43784</v>
      </c>
      <c r="B285" s="5">
        <f t="shared" si="16"/>
        <v>2019</v>
      </c>
      <c r="C285" s="5">
        <f t="shared" si="17"/>
        <v>11</v>
      </c>
      <c r="D285" s="5">
        <f t="shared" si="18"/>
        <v>15</v>
      </c>
      <c r="E285" s="5">
        <f t="shared" si="19"/>
        <v>0</v>
      </c>
    </row>
    <row r="286" spans="1:5" x14ac:dyDescent="0.2">
      <c r="A286" s="6">
        <f>INT(DT!C33)</f>
        <v>43785</v>
      </c>
      <c r="B286" s="5">
        <f t="shared" si="16"/>
        <v>2019</v>
      </c>
      <c r="C286" s="5">
        <f t="shared" si="17"/>
        <v>11</v>
      </c>
      <c r="D286" s="5">
        <f t="shared" si="18"/>
        <v>16</v>
      </c>
      <c r="E286" s="5">
        <f t="shared" si="19"/>
        <v>1</v>
      </c>
    </row>
    <row r="287" spans="1:5" x14ac:dyDescent="0.2">
      <c r="A287" s="6">
        <f>INT(DT!C1295)</f>
        <v>43786</v>
      </c>
      <c r="B287" s="5">
        <f t="shared" si="16"/>
        <v>2019</v>
      </c>
      <c r="C287" s="5">
        <f t="shared" si="17"/>
        <v>11</v>
      </c>
      <c r="D287" s="5">
        <f t="shared" si="18"/>
        <v>17</v>
      </c>
      <c r="E287" s="5">
        <f t="shared" si="19"/>
        <v>1</v>
      </c>
    </row>
    <row r="288" spans="1:5" x14ac:dyDescent="0.2">
      <c r="A288" s="6">
        <f>INT(DT!C1174)</f>
        <v>43788</v>
      </c>
      <c r="B288" s="5">
        <f t="shared" si="16"/>
        <v>2019</v>
      </c>
      <c r="C288" s="5">
        <f t="shared" si="17"/>
        <v>11</v>
      </c>
      <c r="D288" s="5">
        <f t="shared" si="18"/>
        <v>19</v>
      </c>
      <c r="E288" s="5">
        <f t="shared" si="19"/>
        <v>0</v>
      </c>
    </row>
    <row r="289" spans="1:5" x14ac:dyDescent="0.2">
      <c r="A289" s="6">
        <f>INT(DT!C269)</f>
        <v>43793</v>
      </c>
      <c r="B289" s="5">
        <f t="shared" si="16"/>
        <v>2019</v>
      </c>
      <c r="C289" s="5">
        <f t="shared" si="17"/>
        <v>11</v>
      </c>
      <c r="D289" s="5">
        <f t="shared" si="18"/>
        <v>24</v>
      </c>
      <c r="E289" s="5">
        <f t="shared" si="19"/>
        <v>1</v>
      </c>
    </row>
    <row r="290" spans="1:5" x14ac:dyDescent="0.2">
      <c r="A290" s="6">
        <f>INT(DT!C266)</f>
        <v>43796</v>
      </c>
      <c r="B290" s="5">
        <f t="shared" si="16"/>
        <v>2019</v>
      </c>
      <c r="C290" s="5">
        <f t="shared" si="17"/>
        <v>11</v>
      </c>
      <c r="D290" s="5">
        <f t="shared" si="18"/>
        <v>27</v>
      </c>
      <c r="E290" s="5">
        <f t="shared" si="19"/>
        <v>0</v>
      </c>
    </row>
    <row r="291" spans="1:5" x14ac:dyDescent="0.2">
      <c r="A291" s="6">
        <f>INT(DT!C393)</f>
        <v>43799</v>
      </c>
      <c r="B291" s="5">
        <f t="shared" si="16"/>
        <v>2019</v>
      </c>
      <c r="C291" s="5">
        <f t="shared" si="17"/>
        <v>11</v>
      </c>
      <c r="D291" s="5">
        <f t="shared" si="18"/>
        <v>30</v>
      </c>
      <c r="E291" s="5">
        <f t="shared" si="19"/>
        <v>1</v>
      </c>
    </row>
    <row r="292" spans="1:5" x14ac:dyDescent="0.2">
      <c r="A292" s="6">
        <f>INT(DT!C272)</f>
        <v>43801</v>
      </c>
      <c r="B292" s="5">
        <f t="shared" si="16"/>
        <v>2019</v>
      </c>
      <c r="C292" s="5">
        <f t="shared" si="17"/>
        <v>12</v>
      </c>
      <c r="D292" s="5">
        <f t="shared" si="18"/>
        <v>2</v>
      </c>
      <c r="E292" s="5">
        <f t="shared" si="19"/>
        <v>0</v>
      </c>
    </row>
    <row r="293" spans="1:5" x14ac:dyDescent="0.2">
      <c r="A293" s="6">
        <f>INT(DT!C1162)</f>
        <v>43803</v>
      </c>
      <c r="B293" s="5">
        <f t="shared" si="16"/>
        <v>2019</v>
      </c>
      <c r="C293" s="5">
        <f t="shared" si="17"/>
        <v>12</v>
      </c>
      <c r="D293" s="5">
        <f t="shared" si="18"/>
        <v>4</v>
      </c>
      <c r="E293" s="5">
        <f t="shared" si="19"/>
        <v>0</v>
      </c>
    </row>
    <row r="294" spans="1:5" x14ac:dyDescent="0.2">
      <c r="A294" s="6">
        <f>INT(DT!C1164)</f>
        <v>43804</v>
      </c>
      <c r="B294" s="5">
        <f t="shared" si="16"/>
        <v>2019</v>
      </c>
      <c r="C294" s="5">
        <f t="shared" si="17"/>
        <v>12</v>
      </c>
      <c r="D294" s="5">
        <f t="shared" si="18"/>
        <v>5</v>
      </c>
      <c r="E294" s="5">
        <f t="shared" si="19"/>
        <v>0</v>
      </c>
    </row>
    <row r="295" spans="1:5" x14ac:dyDescent="0.2">
      <c r="A295" s="6">
        <f>INT(DT!C1338)</f>
        <v>43805</v>
      </c>
      <c r="B295" s="5">
        <f t="shared" si="16"/>
        <v>2019</v>
      </c>
      <c r="C295" s="5">
        <f t="shared" si="17"/>
        <v>12</v>
      </c>
      <c r="D295" s="5">
        <f t="shared" si="18"/>
        <v>6</v>
      </c>
      <c r="E295" s="5">
        <f t="shared" si="19"/>
        <v>0</v>
      </c>
    </row>
    <row r="296" spans="1:5" x14ac:dyDescent="0.2">
      <c r="A296" s="6">
        <f>INT(DT!C244)</f>
        <v>43806</v>
      </c>
      <c r="B296" s="5">
        <f t="shared" si="16"/>
        <v>2019</v>
      </c>
      <c r="C296" s="5">
        <f t="shared" si="17"/>
        <v>12</v>
      </c>
      <c r="D296" s="5">
        <f t="shared" si="18"/>
        <v>7</v>
      </c>
      <c r="E296" s="5">
        <f t="shared" si="19"/>
        <v>1</v>
      </c>
    </row>
    <row r="297" spans="1:5" x14ac:dyDescent="0.2">
      <c r="A297" s="6">
        <f>INT(DT!C346)</f>
        <v>43807</v>
      </c>
      <c r="B297" s="5">
        <f t="shared" si="16"/>
        <v>2019</v>
      </c>
      <c r="C297" s="5">
        <f t="shared" si="17"/>
        <v>12</v>
      </c>
      <c r="D297" s="5">
        <f t="shared" si="18"/>
        <v>8</v>
      </c>
      <c r="E297" s="5">
        <f t="shared" si="19"/>
        <v>1</v>
      </c>
    </row>
    <row r="298" spans="1:5" x14ac:dyDescent="0.2">
      <c r="A298" s="6">
        <f>INT(DT!C241)</f>
        <v>43815</v>
      </c>
      <c r="B298" s="5">
        <f t="shared" si="16"/>
        <v>2019</v>
      </c>
      <c r="C298" s="5">
        <f t="shared" si="17"/>
        <v>12</v>
      </c>
      <c r="D298" s="5">
        <f t="shared" si="18"/>
        <v>16</v>
      </c>
      <c r="E298" s="5">
        <f t="shared" si="19"/>
        <v>0</v>
      </c>
    </row>
    <row r="299" spans="1:5" x14ac:dyDescent="0.2">
      <c r="A299" s="6">
        <f>INT(DT!C81)</f>
        <v>43819</v>
      </c>
      <c r="B299" s="5">
        <f t="shared" si="16"/>
        <v>2019</v>
      </c>
      <c r="C299" s="5">
        <f t="shared" si="17"/>
        <v>12</v>
      </c>
      <c r="D299" s="5">
        <f t="shared" si="18"/>
        <v>20</v>
      </c>
      <c r="E299" s="5">
        <f t="shared" si="19"/>
        <v>0</v>
      </c>
    </row>
    <row r="300" spans="1:5" x14ac:dyDescent="0.2">
      <c r="A300" s="6">
        <f>INT(DT!C83)</f>
        <v>43820</v>
      </c>
      <c r="B300" s="5">
        <f t="shared" si="16"/>
        <v>2019</v>
      </c>
      <c r="C300" s="5">
        <f t="shared" si="17"/>
        <v>12</v>
      </c>
      <c r="D300" s="5">
        <f t="shared" si="18"/>
        <v>21</v>
      </c>
      <c r="E300" s="5">
        <f t="shared" si="19"/>
        <v>1</v>
      </c>
    </row>
    <row r="301" spans="1:5" x14ac:dyDescent="0.2">
      <c r="A301" s="6">
        <f>INT(DT!C394)</f>
        <v>43825</v>
      </c>
      <c r="B301" s="5">
        <f t="shared" si="16"/>
        <v>2019</v>
      </c>
      <c r="C301" s="5">
        <f t="shared" si="17"/>
        <v>12</v>
      </c>
      <c r="D301" s="5">
        <f t="shared" si="18"/>
        <v>26</v>
      </c>
      <c r="E301" s="5">
        <f t="shared" si="19"/>
        <v>0</v>
      </c>
    </row>
    <row r="302" spans="1:5" x14ac:dyDescent="0.2">
      <c r="A302" s="6">
        <f>INT(DT!C388)</f>
        <v>43828</v>
      </c>
      <c r="B302" s="5">
        <f t="shared" si="16"/>
        <v>2019</v>
      </c>
      <c r="C302" s="5">
        <f t="shared" si="17"/>
        <v>12</v>
      </c>
      <c r="D302" s="5">
        <f t="shared" si="18"/>
        <v>29</v>
      </c>
      <c r="E302" s="5">
        <f t="shared" si="19"/>
        <v>1</v>
      </c>
    </row>
    <row r="303" spans="1:5" x14ac:dyDescent="0.2">
      <c r="A303" s="6">
        <f>INT(DT!C891)</f>
        <v>43829</v>
      </c>
      <c r="B303" s="5">
        <f t="shared" si="16"/>
        <v>2019</v>
      </c>
      <c r="C303" s="5">
        <f t="shared" si="17"/>
        <v>12</v>
      </c>
      <c r="D303" s="5">
        <f t="shared" si="18"/>
        <v>30</v>
      </c>
      <c r="E303" s="5">
        <f t="shared" si="19"/>
        <v>0</v>
      </c>
    </row>
    <row r="304" spans="1:5" x14ac:dyDescent="0.2">
      <c r="A304" s="6">
        <f>INT(DT!C1307)</f>
        <v>43845</v>
      </c>
      <c r="B304" s="5">
        <f t="shared" si="16"/>
        <v>2020</v>
      </c>
      <c r="C304" s="5">
        <f t="shared" si="17"/>
        <v>1</v>
      </c>
      <c r="D304" s="5">
        <f t="shared" si="18"/>
        <v>15</v>
      </c>
      <c r="E304" s="5">
        <f t="shared" si="19"/>
        <v>0</v>
      </c>
    </row>
    <row r="305" spans="1:5" x14ac:dyDescent="0.2">
      <c r="A305" s="6">
        <f>INT(DT!C1312)</f>
        <v>43846</v>
      </c>
      <c r="B305" s="5">
        <f t="shared" si="16"/>
        <v>2020</v>
      </c>
      <c r="C305" s="5">
        <f t="shared" si="17"/>
        <v>1</v>
      </c>
      <c r="D305" s="5">
        <f t="shared" si="18"/>
        <v>16</v>
      </c>
      <c r="E305" s="5">
        <f t="shared" si="19"/>
        <v>0</v>
      </c>
    </row>
    <row r="306" spans="1:5" x14ac:dyDescent="0.2">
      <c r="A306" s="6">
        <f>INT(DT!C1317)</f>
        <v>43857</v>
      </c>
      <c r="B306" s="5">
        <f t="shared" si="16"/>
        <v>2020</v>
      </c>
      <c r="C306" s="5">
        <f t="shared" si="17"/>
        <v>1</v>
      </c>
      <c r="D306" s="5">
        <f t="shared" si="18"/>
        <v>27</v>
      </c>
      <c r="E306" s="5">
        <f t="shared" si="19"/>
        <v>0</v>
      </c>
    </row>
    <row r="307" spans="1:5" x14ac:dyDescent="0.2">
      <c r="A307" s="6">
        <f>INT(DT!C261)</f>
        <v>43858</v>
      </c>
      <c r="B307" s="5">
        <f t="shared" si="16"/>
        <v>2020</v>
      </c>
      <c r="C307" s="5">
        <f t="shared" si="17"/>
        <v>1</v>
      </c>
      <c r="D307" s="5">
        <f t="shared" si="18"/>
        <v>28</v>
      </c>
      <c r="E307" s="5">
        <f t="shared" si="19"/>
        <v>0</v>
      </c>
    </row>
    <row r="308" spans="1:5" x14ac:dyDescent="0.2">
      <c r="A308" s="6">
        <f>INT(DT!C748)</f>
        <v>43859</v>
      </c>
      <c r="B308" s="5">
        <f t="shared" si="16"/>
        <v>2020</v>
      </c>
      <c r="C308" s="5">
        <f t="shared" si="17"/>
        <v>1</v>
      </c>
      <c r="D308" s="5">
        <f t="shared" si="18"/>
        <v>29</v>
      </c>
      <c r="E308" s="5">
        <f t="shared" si="19"/>
        <v>0</v>
      </c>
    </row>
    <row r="309" spans="1:5" x14ac:dyDescent="0.2">
      <c r="A309" s="6">
        <f>INT(DT!C41)</f>
        <v>43862</v>
      </c>
      <c r="B309" s="5">
        <f t="shared" si="16"/>
        <v>2020</v>
      </c>
      <c r="C309" s="5">
        <f t="shared" si="17"/>
        <v>2</v>
      </c>
      <c r="D309" s="5">
        <f t="shared" si="18"/>
        <v>1</v>
      </c>
      <c r="E309" s="5">
        <f t="shared" si="19"/>
        <v>1</v>
      </c>
    </row>
    <row r="310" spans="1:5" x14ac:dyDescent="0.2">
      <c r="A310" s="6">
        <f>INT(DT!C40)</f>
        <v>43863</v>
      </c>
      <c r="B310" s="5">
        <f t="shared" si="16"/>
        <v>2020</v>
      </c>
      <c r="C310" s="5">
        <f t="shared" si="17"/>
        <v>2</v>
      </c>
      <c r="D310" s="5">
        <f t="shared" si="18"/>
        <v>2</v>
      </c>
      <c r="E310" s="5">
        <f t="shared" si="19"/>
        <v>1</v>
      </c>
    </row>
    <row r="311" spans="1:5" x14ac:dyDescent="0.2">
      <c r="A311" s="6">
        <f>INT(DT!C596)</f>
        <v>43866</v>
      </c>
      <c r="B311" s="5">
        <f t="shared" si="16"/>
        <v>2020</v>
      </c>
      <c r="C311" s="5">
        <f t="shared" si="17"/>
        <v>2</v>
      </c>
      <c r="D311" s="5">
        <f t="shared" si="18"/>
        <v>5</v>
      </c>
      <c r="E311" s="5">
        <f t="shared" si="19"/>
        <v>0</v>
      </c>
    </row>
    <row r="312" spans="1:5" x14ac:dyDescent="0.2">
      <c r="A312" s="6">
        <f>INT(DT!C1367)</f>
        <v>43870</v>
      </c>
      <c r="B312" s="5">
        <f t="shared" si="16"/>
        <v>2020</v>
      </c>
      <c r="C312" s="5">
        <f t="shared" si="17"/>
        <v>2</v>
      </c>
      <c r="D312" s="5">
        <f t="shared" si="18"/>
        <v>9</v>
      </c>
      <c r="E312" s="5">
        <f t="shared" si="19"/>
        <v>1</v>
      </c>
    </row>
    <row r="313" spans="1:5" x14ac:dyDescent="0.2">
      <c r="A313" s="6">
        <f>INT(DT!C1116)</f>
        <v>43871</v>
      </c>
      <c r="B313" s="5">
        <f t="shared" si="16"/>
        <v>2020</v>
      </c>
      <c r="C313" s="5">
        <f t="shared" si="17"/>
        <v>2</v>
      </c>
      <c r="D313" s="5">
        <f t="shared" si="18"/>
        <v>10</v>
      </c>
      <c r="E313" s="5">
        <f t="shared" si="19"/>
        <v>0</v>
      </c>
    </row>
    <row r="314" spans="1:5" x14ac:dyDescent="0.2">
      <c r="A314" s="6">
        <f>INT(DT!C1381)</f>
        <v>43875</v>
      </c>
      <c r="B314" s="5">
        <f t="shared" si="16"/>
        <v>2020</v>
      </c>
      <c r="C314" s="5">
        <f t="shared" si="17"/>
        <v>2</v>
      </c>
      <c r="D314" s="5">
        <f t="shared" si="18"/>
        <v>14</v>
      </c>
      <c r="E314" s="5">
        <f t="shared" si="19"/>
        <v>0</v>
      </c>
    </row>
    <row r="315" spans="1:5" x14ac:dyDescent="0.2">
      <c r="A315" s="6">
        <f>INT(DT!C483)</f>
        <v>43879</v>
      </c>
      <c r="B315" s="5">
        <f t="shared" si="16"/>
        <v>2020</v>
      </c>
      <c r="C315" s="5">
        <f t="shared" si="17"/>
        <v>2</v>
      </c>
      <c r="D315" s="5">
        <f t="shared" si="18"/>
        <v>18</v>
      </c>
      <c r="E315" s="5">
        <f t="shared" si="19"/>
        <v>0</v>
      </c>
    </row>
    <row r="316" spans="1:5" x14ac:dyDescent="0.2">
      <c r="A316" s="6">
        <f>INT(DT!C498)</f>
        <v>43882</v>
      </c>
      <c r="B316" s="5">
        <f t="shared" si="16"/>
        <v>2020</v>
      </c>
      <c r="C316" s="5">
        <f t="shared" si="17"/>
        <v>2</v>
      </c>
      <c r="D316" s="5">
        <f t="shared" si="18"/>
        <v>21</v>
      </c>
      <c r="E316" s="5">
        <f t="shared" si="19"/>
        <v>0</v>
      </c>
    </row>
    <row r="317" spans="1:5" x14ac:dyDescent="0.2">
      <c r="A317" s="6">
        <f>INT(DT!C517)</f>
        <v>43885</v>
      </c>
      <c r="B317" s="5">
        <f t="shared" si="16"/>
        <v>2020</v>
      </c>
      <c r="C317" s="5">
        <f t="shared" si="17"/>
        <v>2</v>
      </c>
      <c r="D317" s="5">
        <f t="shared" si="18"/>
        <v>24</v>
      </c>
      <c r="E317" s="5">
        <f t="shared" si="19"/>
        <v>0</v>
      </c>
    </row>
    <row r="318" spans="1:5" x14ac:dyDescent="0.2">
      <c r="A318" s="6">
        <f>INT(DT!C1453)</f>
        <v>43886</v>
      </c>
      <c r="B318" s="5">
        <f t="shared" si="16"/>
        <v>2020</v>
      </c>
      <c r="C318" s="5">
        <f t="shared" si="17"/>
        <v>2</v>
      </c>
      <c r="D318" s="5">
        <f t="shared" si="18"/>
        <v>25</v>
      </c>
      <c r="E318" s="5">
        <f t="shared" si="19"/>
        <v>0</v>
      </c>
    </row>
    <row r="319" spans="1:5" x14ac:dyDescent="0.2">
      <c r="A319" s="6">
        <f>INT(DT!C1456)</f>
        <v>43887</v>
      </c>
      <c r="B319" s="5">
        <f t="shared" si="16"/>
        <v>2020</v>
      </c>
      <c r="C319" s="5">
        <f t="shared" si="17"/>
        <v>2</v>
      </c>
      <c r="D319" s="5">
        <f t="shared" si="18"/>
        <v>26</v>
      </c>
      <c r="E319" s="5">
        <f t="shared" si="19"/>
        <v>0</v>
      </c>
    </row>
    <row r="320" spans="1:5" x14ac:dyDescent="0.2">
      <c r="A320" s="6">
        <f>INT(DT!C1461)</f>
        <v>43888</v>
      </c>
      <c r="B320" s="5">
        <f t="shared" si="16"/>
        <v>2020</v>
      </c>
      <c r="C320" s="5">
        <f t="shared" si="17"/>
        <v>2</v>
      </c>
      <c r="D320" s="5">
        <f t="shared" si="18"/>
        <v>27</v>
      </c>
      <c r="E320" s="5">
        <f t="shared" si="19"/>
        <v>0</v>
      </c>
    </row>
    <row r="321" spans="1:5" x14ac:dyDescent="0.2">
      <c r="A321" s="6">
        <f>INT(DT!C194)</f>
        <v>43889</v>
      </c>
      <c r="B321" s="5">
        <f t="shared" si="16"/>
        <v>2020</v>
      </c>
      <c r="C321" s="5">
        <f t="shared" si="17"/>
        <v>2</v>
      </c>
      <c r="D321" s="5">
        <f t="shared" si="18"/>
        <v>28</v>
      </c>
      <c r="E321" s="5">
        <f t="shared" si="19"/>
        <v>0</v>
      </c>
    </row>
    <row r="322" spans="1:5" x14ac:dyDescent="0.2">
      <c r="A322" s="6">
        <f>INT(DT!C784)</f>
        <v>43892</v>
      </c>
      <c r="B322" s="5">
        <f t="shared" ref="B322:B385" si="20">YEAR(A322)</f>
        <v>2020</v>
      </c>
      <c r="C322" s="5">
        <f t="shared" ref="C322:C385" si="21">MONTH(A322)</f>
        <v>3</v>
      </c>
      <c r="D322" s="5">
        <f t="shared" ref="D322:D385" si="22">DAY(A322)</f>
        <v>2</v>
      </c>
      <c r="E322" s="5">
        <f t="shared" ref="E322:E385" si="23">IF(WEEKDAY(A322, 2) &gt; 5, 1, 0)</f>
        <v>0</v>
      </c>
    </row>
    <row r="323" spans="1:5" x14ac:dyDescent="0.2">
      <c r="A323" s="6">
        <f>INT(DT!C1470)</f>
        <v>43893</v>
      </c>
      <c r="B323" s="5">
        <f t="shared" si="20"/>
        <v>2020</v>
      </c>
      <c r="C323" s="5">
        <f t="shared" si="21"/>
        <v>3</v>
      </c>
      <c r="D323" s="5">
        <f t="shared" si="22"/>
        <v>3</v>
      </c>
      <c r="E323" s="5">
        <f t="shared" si="23"/>
        <v>0</v>
      </c>
    </row>
    <row r="324" spans="1:5" x14ac:dyDescent="0.2">
      <c r="A324" s="6">
        <f>INT(DT!C267)</f>
        <v>43897</v>
      </c>
      <c r="B324" s="5">
        <f t="shared" si="20"/>
        <v>2020</v>
      </c>
      <c r="C324" s="5">
        <f t="shared" si="21"/>
        <v>3</v>
      </c>
      <c r="D324" s="5">
        <f t="shared" si="22"/>
        <v>7</v>
      </c>
      <c r="E324" s="5">
        <f t="shared" si="23"/>
        <v>1</v>
      </c>
    </row>
    <row r="325" spans="1:5" x14ac:dyDescent="0.2">
      <c r="A325" s="6">
        <f>INT(DT!C1383)</f>
        <v>43898</v>
      </c>
      <c r="B325" s="5">
        <f t="shared" si="20"/>
        <v>2020</v>
      </c>
      <c r="C325" s="5">
        <f t="shared" si="21"/>
        <v>3</v>
      </c>
      <c r="D325" s="5">
        <f t="shared" si="22"/>
        <v>8</v>
      </c>
      <c r="E325" s="5">
        <f t="shared" si="23"/>
        <v>1</v>
      </c>
    </row>
    <row r="326" spans="1:5" x14ac:dyDescent="0.2">
      <c r="A326" s="6">
        <f>INT(DT!C1324)</f>
        <v>43907</v>
      </c>
      <c r="B326" s="5">
        <f t="shared" si="20"/>
        <v>2020</v>
      </c>
      <c r="C326" s="5">
        <f t="shared" si="21"/>
        <v>3</v>
      </c>
      <c r="D326" s="5">
        <f t="shared" si="22"/>
        <v>17</v>
      </c>
      <c r="E326" s="5">
        <f t="shared" si="23"/>
        <v>0</v>
      </c>
    </row>
    <row r="327" spans="1:5" x14ac:dyDescent="0.2">
      <c r="A327" s="6">
        <f>INT(DT!C1322)</f>
        <v>43909</v>
      </c>
      <c r="B327" s="5">
        <f t="shared" si="20"/>
        <v>2020</v>
      </c>
      <c r="C327" s="5">
        <f t="shared" si="21"/>
        <v>3</v>
      </c>
      <c r="D327" s="5">
        <f t="shared" si="22"/>
        <v>19</v>
      </c>
      <c r="E327" s="5">
        <f t="shared" si="23"/>
        <v>0</v>
      </c>
    </row>
    <row r="328" spans="1:5" x14ac:dyDescent="0.2">
      <c r="A328" s="6">
        <f>INT(DT!C1318)</f>
        <v>43910</v>
      </c>
      <c r="B328" s="5">
        <f t="shared" si="20"/>
        <v>2020</v>
      </c>
      <c r="C328" s="5">
        <f t="shared" si="21"/>
        <v>3</v>
      </c>
      <c r="D328" s="5">
        <f t="shared" si="22"/>
        <v>20</v>
      </c>
      <c r="E328" s="5">
        <f t="shared" si="23"/>
        <v>0</v>
      </c>
    </row>
    <row r="329" spans="1:5" x14ac:dyDescent="0.2">
      <c r="A329" s="6">
        <f>INT(DT!C42)</f>
        <v>43913</v>
      </c>
      <c r="B329" s="5">
        <f t="shared" si="20"/>
        <v>2020</v>
      </c>
      <c r="C329" s="5">
        <f t="shared" si="21"/>
        <v>3</v>
      </c>
      <c r="D329" s="5">
        <f t="shared" si="22"/>
        <v>23</v>
      </c>
      <c r="E329" s="5">
        <f t="shared" si="23"/>
        <v>0</v>
      </c>
    </row>
    <row r="330" spans="1:5" x14ac:dyDescent="0.2">
      <c r="A330" s="6">
        <f>INT(DT!C1084)</f>
        <v>43915</v>
      </c>
      <c r="B330" s="5">
        <f t="shared" si="20"/>
        <v>2020</v>
      </c>
      <c r="C330" s="5">
        <f t="shared" si="21"/>
        <v>3</v>
      </c>
      <c r="D330" s="5">
        <f t="shared" si="22"/>
        <v>25</v>
      </c>
      <c r="E330" s="5">
        <f t="shared" si="23"/>
        <v>0</v>
      </c>
    </row>
    <row r="331" spans="1:5" x14ac:dyDescent="0.2">
      <c r="A331" s="6">
        <f>INT(DT!C1347)</f>
        <v>43916</v>
      </c>
      <c r="B331" s="5">
        <f t="shared" si="20"/>
        <v>2020</v>
      </c>
      <c r="C331" s="5">
        <f t="shared" si="21"/>
        <v>3</v>
      </c>
      <c r="D331" s="5">
        <f t="shared" si="22"/>
        <v>26</v>
      </c>
      <c r="E331" s="5">
        <f t="shared" si="23"/>
        <v>0</v>
      </c>
    </row>
    <row r="332" spans="1:5" x14ac:dyDescent="0.2">
      <c r="A332" s="6">
        <f>INT(DT!C1473)</f>
        <v>43923</v>
      </c>
      <c r="B332" s="5">
        <f t="shared" si="20"/>
        <v>2020</v>
      </c>
      <c r="C332" s="5">
        <f t="shared" si="21"/>
        <v>4</v>
      </c>
      <c r="D332" s="5">
        <f t="shared" si="22"/>
        <v>2</v>
      </c>
      <c r="E332" s="5">
        <f t="shared" si="23"/>
        <v>0</v>
      </c>
    </row>
    <row r="333" spans="1:5" x14ac:dyDescent="0.2">
      <c r="A333" s="6">
        <f>INT(DT!C793)</f>
        <v>43925</v>
      </c>
      <c r="B333" s="5">
        <f t="shared" si="20"/>
        <v>2020</v>
      </c>
      <c r="C333" s="5">
        <f t="shared" si="21"/>
        <v>4</v>
      </c>
      <c r="D333" s="5">
        <f t="shared" si="22"/>
        <v>4</v>
      </c>
      <c r="E333" s="5">
        <f t="shared" si="23"/>
        <v>1</v>
      </c>
    </row>
    <row r="334" spans="1:5" x14ac:dyDescent="0.2">
      <c r="A334" s="6">
        <f>INT(DT!C641)</f>
        <v>43926</v>
      </c>
      <c r="B334" s="5">
        <f t="shared" si="20"/>
        <v>2020</v>
      </c>
      <c r="C334" s="5">
        <f t="shared" si="21"/>
        <v>4</v>
      </c>
      <c r="D334" s="5">
        <f t="shared" si="22"/>
        <v>5</v>
      </c>
      <c r="E334" s="5">
        <f t="shared" si="23"/>
        <v>1</v>
      </c>
    </row>
    <row r="335" spans="1:5" x14ac:dyDescent="0.2">
      <c r="A335" s="6">
        <f>INT(DT!C638)</f>
        <v>43928</v>
      </c>
      <c r="B335" s="5">
        <f t="shared" si="20"/>
        <v>2020</v>
      </c>
      <c r="C335" s="5">
        <f t="shared" si="21"/>
        <v>4</v>
      </c>
      <c r="D335" s="5">
        <f t="shared" si="22"/>
        <v>7</v>
      </c>
      <c r="E335" s="5">
        <f t="shared" si="23"/>
        <v>0</v>
      </c>
    </row>
    <row r="336" spans="1:5" x14ac:dyDescent="0.2">
      <c r="A336" s="6">
        <f>INT(DT!C576)</f>
        <v>43935</v>
      </c>
      <c r="B336" s="5">
        <f t="shared" si="20"/>
        <v>2020</v>
      </c>
      <c r="C336" s="5">
        <f t="shared" si="21"/>
        <v>4</v>
      </c>
      <c r="D336" s="5">
        <f t="shared" si="22"/>
        <v>14</v>
      </c>
      <c r="E336" s="5">
        <f t="shared" si="23"/>
        <v>0</v>
      </c>
    </row>
    <row r="337" spans="1:5" x14ac:dyDescent="0.2">
      <c r="A337" s="6">
        <f>INT(DT!C1245)</f>
        <v>43947</v>
      </c>
      <c r="B337" s="5">
        <f t="shared" si="20"/>
        <v>2020</v>
      </c>
      <c r="C337" s="5">
        <f t="shared" si="21"/>
        <v>4</v>
      </c>
      <c r="D337" s="5">
        <f t="shared" si="22"/>
        <v>26</v>
      </c>
      <c r="E337" s="5">
        <f t="shared" si="23"/>
        <v>1</v>
      </c>
    </row>
    <row r="338" spans="1:5" x14ac:dyDescent="0.2">
      <c r="A338" s="6">
        <f>INT(DT!C799)</f>
        <v>43949</v>
      </c>
      <c r="B338" s="5">
        <f t="shared" si="20"/>
        <v>2020</v>
      </c>
      <c r="C338" s="5">
        <f t="shared" si="21"/>
        <v>4</v>
      </c>
      <c r="D338" s="5">
        <f t="shared" si="22"/>
        <v>28</v>
      </c>
      <c r="E338" s="5">
        <f t="shared" si="23"/>
        <v>0</v>
      </c>
    </row>
    <row r="339" spans="1:5" x14ac:dyDescent="0.2">
      <c r="A339" s="6">
        <f>INT(DT!C593)</f>
        <v>43954</v>
      </c>
      <c r="B339" s="5">
        <f t="shared" si="20"/>
        <v>2020</v>
      </c>
      <c r="C339" s="5">
        <f t="shared" si="21"/>
        <v>5</v>
      </c>
      <c r="D339" s="5">
        <f t="shared" si="22"/>
        <v>3</v>
      </c>
      <c r="E339" s="5">
        <f t="shared" si="23"/>
        <v>1</v>
      </c>
    </row>
    <row r="340" spans="1:5" x14ac:dyDescent="0.2">
      <c r="A340" s="6">
        <f>INT(DT!C1276)</f>
        <v>43959</v>
      </c>
      <c r="B340" s="5">
        <f t="shared" si="20"/>
        <v>2020</v>
      </c>
      <c r="C340" s="5">
        <f t="shared" si="21"/>
        <v>5</v>
      </c>
      <c r="D340" s="5">
        <f t="shared" si="22"/>
        <v>8</v>
      </c>
      <c r="E340" s="5">
        <f t="shared" si="23"/>
        <v>0</v>
      </c>
    </row>
    <row r="341" spans="1:5" x14ac:dyDescent="0.2">
      <c r="A341" s="6">
        <f>INT(DT!C581)</f>
        <v>43960</v>
      </c>
      <c r="B341" s="5">
        <f t="shared" si="20"/>
        <v>2020</v>
      </c>
      <c r="C341" s="5">
        <f t="shared" si="21"/>
        <v>5</v>
      </c>
      <c r="D341" s="5">
        <f t="shared" si="22"/>
        <v>9</v>
      </c>
      <c r="E341" s="5">
        <f t="shared" si="23"/>
        <v>1</v>
      </c>
    </row>
    <row r="342" spans="1:5" x14ac:dyDescent="0.2">
      <c r="A342" s="6">
        <f>INT(DT!C1279)</f>
        <v>43961</v>
      </c>
      <c r="B342" s="5">
        <f t="shared" si="20"/>
        <v>2020</v>
      </c>
      <c r="C342" s="5">
        <f t="shared" si="21"/>
        <v>5</v>
      </c>
      <c r="D342" s="5">
        <f t="shared" si="22"/>
        <v>10</v>
      </c>
      <c r="E342" s="5">
        <f t="shared" si="23"/>
        <v>1</v>
      </c>
    </row>
    <row r="343" spans="1:5" x14ac:dyDescent="0.2">
      <c r="A343" s="6">
        <f>INT(DT!C1275)</f>
        <v>43963</v>
      </c>
      <c r="B343" s="5">
        <f t="shared" si="20"/>
        <v>2020</v>
      </c>
      <c r="C343" s="5">
        <f t="shared" si="21"/>
        <v>5</v>
      </c>
      <c r="D343" s="5">
        <f t="shared" si="22"/>
        <v>12</v>
      </c>
      <c r="E343" s="5">
        <f t="shared" si="23"/>
        <v>0</v>
      </c>
    </row>
    <row r="344" spans="1:5" x14ac:dyDescent="0.2">
      <c r="A344" s="6">
        <f>INT(DT!C1246)</f>
        <v>43971</v>
      </c>
      <c r="B344" s="5">
        <f t="shared" si="20"/>
        <v>2020</v>
      </c>
      <c r="C344" s="5">
        <f t="shared" si="21"/>
        <v>5</v>
      </c>
      <c r="D344" s="5">
        <f t="shared" si="22"/>
        <v>20</v>
      </c>
      <c r="E344" s="5">
        <f t="shared" si="23"/>
        <v>0</v>
      </c>
    </row>
    <row r="345" spans="1:5" x14ac:dyDescent="0.2">
      <c r="A345" s="6">
        <f>INT(DT!C112)</f>
        <v>43989</v>
      </c>
      <c r="B345" s="5">
        <f t="shared" si="20"/>
        <v>2020</v>
      </c>
      <c r="C345" s="5">
        <f t="shared" si="21"/>
        <v>6</v>
      </c>
      <c r="D345" s="5">
        <f t="shared" si="22"/>
        <v>7</v>
      </c>
      <c r="E345" s="5">
        <f t="shared" si="23"/>
        <v>1</v>
      </c>
    </row>
    <row r="346" spans="1:5" x14ac:dyDescent="0.2">
      <c r="A346" s="6">
        <f>INT(DT!C69)</f>
        <v>43990</v>
      </c>
      <c r="B346" s="5">
        <f t="shared" si="20"/>
        <v>2020</v>
      </c>
      <c r="C346" s="5">
        <f t="shared" si="21"/>
        <v>6</v>
      </c>
      <c r="D346" s="5">
        <f t="shared" si="22"/>
        <v>8</v>
      </c>
      <c r="E346" s="5">
        <f t="shared" si="23"/>
        <v>0</v>
      </c>
    </row>
    <row r="347" spans="1:5" x14ac:dyDescent="0.2">
      <c r="A347" s="6">
        <f>INT(DT!C1138)</f>
        <v>43991</v>
      </c>
      <c r="B347" s="5">
        <f t="shared" si="20"/>
        <v>2020</v>
      </c>
      <c r="C347" s="5">
        <f t="shared" si="21"/>
        <v>6</v>
      </c>
      <c r="D347" s="5">
        <f t="shared" si="22"/>
        <v>9</v>
      </c>
      <c r="E347" s="5">
        <f t="shared" si="23"/>
        <v>0</v>
      </c>
    </row>
    <row r="348" spans="1:5" x14ac:dyDescent="0.2">
      <c r="A348" s="6">
        <f>INT(DT!C70)</f>
        <v>43993</v>
      </c>
      <c r="B348" s="5">
        <f t="shared" si="20"/>
        <v>2020</v>
      </c>
      <c r="C348" s="5">
        <f t="shared" si="21"/>
        <v>6</v>
      </c>
      <c r="D348" s="5">
        <f t="shared" si="22"/>
        <v>11</v>
      </c>
      <c r="E348" s="5">
        <f t="shared" si="23"/>
        <v>0</v>
      </c>
    </row>
    <row r="349" spans="1:5" x14ac:dyDescent="0.2">
      <c r="A349" s="6">
        <f>INT(DT!C637)</f>
        <v>43994</v>
      </c>
      <c r="B349" s="5">
        <f t="shared" si="20"/>
        <v>2020</v>
      </c>
      <c r="C349" s="5">
        <f t="shared" si="21"/>
        <v>6</v>
      </c>
      <c r="D349" s="5">
        <f t="shared" si="22"/>
        <v>12</v>
      </c>
      <c r="E349" s="5">
        <f t="shared" si="23"/>
        <v>0</v>
      </c>
    </row>
    <row r="350" spans="1:5" x14ac:dyDescent="0.2">
      <c r="A350" s="6">
        <f>INT(DT!C662)</f>
        <v>43995</v>
      </c>
      <c r="B350" s="5">
        <f t="shared" si="20"/>
        <v>2020</v>
      </c>
      <c r="C350" s="5">
        <f t="shared" si="21"/>
        <v>6</v>
      </c>
      <c r="D350" s="5">
        <f t="shared" si="22"/>
        <v>13</v>
      </c>
      <c r="E350" s="5">
        <f t="shared" si="23"/>
        <v>1</v>
      </c>
    </row>
    <row r="351" spans="1:5" x14ac:dyDescent="0.2">
      <c r="A351" s="6">
        <f>INT(DT!C671)</f>
        <v>43996</v>
      </c>
      <c r="B351" s="5">
        <f t="shared" si="20"/>
        <v>2020</v>
      </c>
      <c r="C351" s="5">
        <f t="shared" si="21"/>
        <v>6</v>
      </c>
      <c r="D351" s="5">
        <f t="shared" si="22"/>
        <v>14</v>
      </c>
      <c r="E351" s="5">
        <f t="shared" si="23"/>
        <v>1</v>
      </c>
    </row>
    <row r="352" spans="1:5" x14ac:dyDescent="0.2">
      <c r="A352" s="6">
        <f>INT(DT!C1079)</f>
        <v>43997</v>
      </c>
      <c r="B352" s="5">
        <f t="shared" si="20"/>
        <v>2020</v>
      </c>
      <c r="C352" s="5">
        <f t="shared" si="21"/>
        <v>6</v>
      </c>
      <c r="D352" s="5">
        <f t="shared" si="22"/>
        <v>15</v>
      </c>
      <c r="E352" s="5">
        <f t="shared" si="23"/>
        <v>0</v>
      </c>
    </row>
    <row r="353" spans="1:5" x14ac:dyDescent="0.2">
      <c r="A353" s="6">
        <f>INT(DT!C1077)</f>
        <v>43998</v>
      </c>
      <c r="B353" s="5">
        <f t="shared" si="20"/>
        <v>2020</v>
      </c>
      <c r="C353" s="5">
        <f t="shared" si="21"/>
        <v>6</v>
      </c>
      <c r="D353" s="5">
        <f t="shared" si="22"/>
        <v>16</v>
      </c>
      <c r="E353" s="5">
        <f t="shared" si="23"/>
        <v>0</v>
      </c>
    </row>
    <row r="354" spans="1:5" x14ac:dyDescent="0.2">
      <c r="A354" s="6">
        <f>INT(DT!C1082)</f>
        <v>43999</v>
      </c>
      <c r="B354" s="5">
        <f t="shared" si="20"/>
        <v>2020</v>
      </c>
      <c r="C354" s="5">
        <f t="shared" si="21"/>
        <v>6</v>
      </c>
      <c r="D354" s="5">
        <f t="shared" si="22"/>
        <v>17</v>
      </c>
      <c r="E354" s="5">
        <f t="shared" si="23"/>
        <v>0</v>
      </c>
    </row>
    <row r="355" spans="1:5" x14ac:dyDescent="0.2">
      <c r="A355" s="6">
        <f>INT(DT!C415)</f>
        <v>44003</v>
      </c>
      <c r="B355" s="5">
        <f t="shared" si="20"/>
        <v>2020</v>
      </c>
      <c r="C355" s="5">
        <f t="shared" si="21"/>
        <v>6</v>
      </c>
      <c r="D355" s="5">
        <f t="shared" si="22"/>
        <v>21</v>
      </c>
      <c r="E355" s="5">
        <f t="shared" si="23"/>
        <v>1</v>
      </c>
    </row>
    <row r="356" spans="1:5" x14ac:dyDescent="0.2">
      <c r="A356" s="6">
        <f>INT(DT!C413)</f>
        <v>44005</v>
      </c>
      <c r="B356" s="5">
        <f t="shared" si="20"/>
        <v>2020</v>
      </c>
      <c r="C356" s="5">
        <f t="shared" si="21"/>
        <v>6</v>
      </c>
      <c r="D356" s="5">
        <f t="shared" si="22"/>
        <v>23</v>
      </c>
      <c r="E356" s="5">
        <f t="shared" si="23"/>
        <v>0</v>
      </c>
    </row>
    <row r="357" spans="1:5" x14ac:dyDescent="0.2">
      <c r="A357" s="6">
        <f>INT(DT!C505)</f>
        <v>44008</v>
      </c>
      <c r="B357" s="5">
        <f t="shared" si="20"/>
        <v>2020</v>
      </c>
      <c r="C357" s="5">
        <f t="shared" si="21"/>
        <v>6</v>
      </c>
      <c r="D357" s="5">
        <f t="shared" si="22"/>
        <v>26</v>
      </c>
      <c r="E357" s="5">
        <f t="shared" si="23"/>
        <v>0</v>
      </c>
    </row>
    <row r="358" spans="1:5" x14ac:dyDescent="0.2">
      <c r="A358" s="6">
        <f>INT(DT!C616)</f>
        <v>44010</v>
      </c>
      <c r="B358" s="5">
        <f t="shared" si="20"/>
        <v>2020</v>
      </c>
      <c r="C358" s="5">
        <f t="shared" si="21"/>
        <v>6</v>
      </c>
      <c r="D358" s="5">
        <f t="shared" si="22"/>
        <v>28</v>
      </c>
      <c r="E358" s="5">
        <f t="shared" si="23"/>
        <v>1</v>
      </c>
    </row>
    <row r="359" spans="1:5" x14ac:dyDescent="0.2">
      <c r="A359" s="6">
        <f>INT(DT!C1201)</f>
        <v>44021</v>
      </c>
      <c r="B359" s="5">
        <f t="shared" si="20"/>
        <v>2020</v>
      </c>
      <c r="C359" s="5">
        <f t="shared" si="21"/>
        <v>7</v>
      </c>
      <c r="D359" s="5">
        <f t="shared" si="22"/>
        <v>9</v>
      </c>
      <c r="E359" s="5">
        <f t="shared" si="23"/>
        <v>0</v>
      </c>
    </row>
    <row r="360" spans="1:5" x14ac:dyDescent="0.2">
      <c r="A360" s="6">
        <f>INT(DT!C128)</f>
        <v>44024</v>
      </c>
      <c r="B360" s="5">
        <f t="shared" si="20"/>
        <v>2020</v>
      </c>
      <c r="C360" s="5">
        <f t="shared" si="21"/>
        <v>7</v>
      </c>
      <c r="D360" s="5">
        <f t="shared" si="22"/>
        <v>12</v>
      </c>
      <c r="E360" s="5">
        <f t="shared" si="23"/>
        <v>1</v>
      </c>
    </row>
    <row r="361" spans="1:5" x14ac:dyDescent="0.2">
      <c r="A361" s="6">
        <f>INT(DT!C488)</f>
        <v>44026</v>
      </c>
      <c r="B361" s="5">
        <f t="shared" si="20"/>
        <v>2020</v>
      </c>
      <c r="C361" s="5">
        <f t="shared" si="21"/>
        <v>7</v>
      </c>
      <c r="D361" s="5">
        <f t="shared" si="22"/>
        <v>14</v>
      </c>
      <c r="E361" s="5">
        <f t="shared" si="23"/>
        <v>0</v>
      </c>
    </row>
    <row r="362" spans="1:5" x14ac:dyDescent="0.2">
      <c r="A362" s="6">
        <f>INT(DT!C1425)</f>
        <v>44028</v>
      </c>
      <c r="B362" s="5">
        <f t="shared" si="20"/>
        <v>2020</v>
      </c>
      <c r="C362" s="5">
        <f t="shared" si="21"/>
        <v>7</v>
      </c>
      <c r="D362" s="5">
        <f t="shared" si="22"/>
        <v>16</v>
      </c>
      <c r="E362" s="5">
        <f t="shared" si="23"/>
        <v>0</v>
      </c>
    </row>
    <row r="363" spans="1:5" x14ac:dyDescent="0.2">
      <c r="A363" s="6">
        <f>INT(DT!C1051)</f>
        <v>44030</v>
      </c>
      <c r="B363" s="5">
        <f t="shared" si="20"/>
        <v>2020</v>
      </c>
      <c r="C363" s="5">
        <f t="shared" si="21"/>
        <v>7</v>
      </c>
      <c r="D363" s="5">
        <f t="shared" si="22"/>
        <v>18</v>
      </c>
      <c r="E363" s="5">
        <f t="shared" si="23"/>
        <v>1</v>
      </c>
    </row>
    <row r="364" spans="1:5" x14ac:dyDescent="0.2">
      <c r="A364" s="6">
        <f>INT(DT!C873)</f>
        <v>44038</v>
      </c>
      <c r="B364" s="5">
        <f t="shared" si="20"/>
        <v>2020</v>
      </c>
      <c r="C364" s="5">
        <f t="shared" si="21"/>
        <v>7</v>
      </c>
      <c r="D364" s="5">
        <f t="shared" si="22"/>
        <v>26</v>
      </c>
      <c r="E364" s="5">
        <f t="shared" si="23"/>
        <v>1</v>
      </c>
    </row>
    <row r="365" spans="1:5" x14ac:dyDescent="0.2">
      <c r="A365" s="6">
        <f>INT(DT!C872)</f>
        <v>44039</v>
      </c>
      <c r="B365" s="5">
        <f t="shared" si="20"/>
        <v>2020</v>
      </c>
      <c r="C365" s="5">
        <f t="shared" si="21"/>
        <v>7</v>
      </c>
      <c r="D365" s="5">
        <f t="shared" si="22"/>
        <v>27</v>
      </c>
      <c r="E365" s="5">
        <f t="shared" si="23"/>
        <v>0</v>
      </c>
    </row>
    <row r="366" spans="1:5" x14ac:dyDescent="0.2">
      <c r="A366" s="6">
        <f>INT(DT!C458)</f>
        <v>44040</v>
      </c>
      <c r="B366" s="5">
        <f t="shared" si="20"/>
        <v>2020</v>
      </c>
      <c r="C366" s="5">
        <f t="shared" si="21"/>
        <v>7</v>
      </c>
      <c r="D366" s="5">
        <f t="shared" si="22"/>
        <v>28</v>
      </c>
      <c r="E366" s="5">
        <f t="shared" si="23"/>
        <v>0</v>
      </c>
    </row>
    <row r="367" spans="1:5" x14ac:dyDescent="0.2">
      <c r="A367" s="6">
        <f>INT(DT!C1157)</f>
        <v>44056</v>
      </c>
      <c r="B367" s="5">
        <f t="shared" si="20"/>
        <v>2020</v>
      </c>
      <c r="C367" s="5">
        <f t="shared" si="21"/>
        <v>8</v>
      </c>
      <c r="D367" s="5">
        <f t="shared" si="22"/>
        <v>13</v>
      </c>
      <c r="E367" s="5">
        <f t="shared" si="23"/>
        <v>0</v>
      </c>
    </row>
    <row r="368" spans="1:5" x14ac:dyDescent="0.2">
      <c r="A368" s="6">
        <f>INT(DT!C1170)</f>
        <v>44058</v>
      </c>
      <c r="B368" s="5">
        <f t="shared" si="20"/>
        <v>2020</v>
      </c>
      <c r="C368" s="5">
        <f t="shared" si="21"/>
        <v>8</v>
      </c>
      <c r="D368" s="5">
        <f t="shared" si="22"/>
        <v>15</v>
      </c>
      <c r="E368" s="5">
        <f t="shared" si="23"/>
        <v>1</v>
      </c>
    </row>
    <row r="369" spans="1:5" x14ac:dyDescent="0.2">
      <c r="A369" s="6">
        <f>INT(DT!C1430)</f>
        <v>44060</v>
      </c>
      <c r="B369" s="5">
        <f t="shared" si="20"/>
        <v>2020</v>
      </c>
      <c r="C369" s="5">
        <f t="shared" si="21"/>
        <v>8</v>
      </c>
      <c r="D369" s="5">
        <f t="shared" si="22"/>
        <v>17</v>
      </c>
      <c r="E369" s="5">
        <f t="shared" si="23"/>
        <v>0</v>
      </c>
    </row>
    <row r="370" spans="1:5" x14ac:dyDescent="0.2">
      <c r="A370" s="6">
        <f>INT(DT!C563)</f>
        <v>44068</v>
      </c>
      <c r="B370" s="5">
        <f t="shared" si="20"/>
        <v>2020</v>
      </c>
      <c r="C370" s="5">
        <f t="shared" si="21"/>
        <v>8</v>
      </c>
      <c r="D370" s="5">
        <f t="shared" si="22"/>
        <v>25</v>
      </c>
      <c r="E370" s="5">
        <f t="shared" si="23"/>
        <v>0</v>
      </c>
    </row>
    <row r="371" spans="1:5" x14ac:dyDescent="0.2">
      <c r="A371" s="6">
        <f>INT(DT!C1002)</f>
        <v>44069</v>
      </c>
      <c r="B371" s="5">
        <f t="shared" si="20"/>
        <v>2020</v>
      </c>
      <c r="C371" s="5">
        <f t="shared" si="21"/>
        <v>8</v>
      </c>
      <c r="D371" s="5">
        <f t="shared" si="22"/>
        <v>26</v>
      </c>
      <c r="E371" s="5">
        <f t="shared" si="23"/>
        <v>0</v>
      </c>
    </row>
    <row r="372" spans="1:5" x14ac:dyDescent="0.2">
      <c r="A372" s="6">
        <f>INT(DT!C564)</f>
        <v>44070</v>
      </c>
      <c r="B372" s="5">
        <f t="shared" si="20"/>
        <v>2020</v>
      </c>
      <c r="C372" s="5">
        <f t="shared" si="21"/>
        <v>8</v>
      </c>
      <c r="D372" s="5">
        <f t="shared" si="22"/>
        <v>27</v>
      </c>
      <c r="E372" s="5">
        <f t="shared" si="23"/>
        <v>0</v>
      </c>
    </row>
    <row r="373" spans="1:5" x14ac:dyDescent="0.2">
      <c r="A373" s="6">
        <f>INT(DT!C1003)</f>
        <v>44071</v>
      </c>
      <c r="B373" s="5">
        <f t="shared" si="20"/>
        <v>2020</v>
      </c>
      <c r="C373" s="5">
        <f t="shared" si="21"/>
        <v>8</v>
      </c>
      <c r="D373" s="5">
        <f t="shared" si="22"/>
        <v>28</v>
      </c>
      <c r="E373" s="5">
        <f t="shared" si="23"/>
        <v>0</v>
      </c>
    </row>
    <row r="374" spans="1:5" x14ac:dyDescent="0.2">
      <c r="A374" s="6">
        <f>INT(DT!C903)</f>
        <v>44077</v>
      </c>
      <c r="B374" s="5">
        <f t="shared" si="20"/>
        <v>2020</v>
      </c>
      <c r="C374" s="5">
        <f t="shared" si="21"/>
        <v>9</v>
      </c>
      <c r="D374" s="5">
        <f t="shared" si="22"/>
        <v>3</v>
      </c>
      <c r="E374" s="5">
        <f t="shared" si="23"/>
        <v>0</v>
      </c>
    </row>
    <row r="375" spans="1:5" x14ac:dyDescent="0.2">
      <c r="A375" s="6">
        <f>INT(DT!C904)</f>
        <v>44078</v>
      </c>
      <c r="B375" s="5">
        <f t="shared" si="20"/>
        <v>2020</v>
      </c>
      <c r="C375" s="5">
        <f t="shared" si="21"/>
        <v>9</v>
      </c>
      <c r="D375" s="5">
        <f t="shared" si="22"/>
        <v>4</v>
      </c>
      <c r="E375" s="5">
        <f t="shared" si="23"/>
        <v>0</v>
      </c>
    </row>
    <row r="376" spans="1:5" x14ac:dyDescent="0.2">
      <c r="A376" s="6">
        <f>INT(DT!C907)</f>
        <v>44079</v>
      </c>
      <c r="B376" s="5">
        <f t="shared" si="20"/>
        <v>2020</v>
      </c>
      <c r="C376" s="5">
        <f t="shared" si="21"/>
        <v>9</v>
      </c>
      <c r="D376" s="5">
        <f t="shared" si="22"/>
        <v>5</v>
      </c>
      <c r="E376" s="5">
        <f t="shared" si="23"/>
        <v>1</v>
      </c>
    </row>
    <row r="377" spans="1:5" x14ac:dyDescent="0.2">
      <c r="A377" s="6">
        <f>INT(DT!C1059)</f>
        <v>44081</v>
      </c>
      <c r="B377" s="5">
        <f t="shared" si="20"/>
        <v>2020</v>
      </c>
      <c r="C377" s="5">
        <f t="shared" si="21"/>
        <v>9</v>
      </c>
      <c r="D377" s="5">
        <f t="shared" si="22"/>
        <v>7</v>
      </c>
      <c r="E377" s="5">
        <f t="shared" si="23"/>
        <v>0</v>
      </c>
    </row>
    <row r="378" spans="1:5" x14ac:dyDescent="0.2">
      <c r="A378" s="6">
        <f>INT(DT!C1056)</f>
        <v>44082</v>
      </c>
      <c r="B378" s="5">
        <f t="shared" si="20"/>
        <v>2020</v>
      </c>
      <c r="C378" s="5">
        <f t="shared" si="21"/>
        <v>9</v>
      </c>
      <c r="D378" s="5">
        <f t="shared" si="22"/>
        <v>8</v>
      </c>
      <c r="E378" s="5">
        <f t="shared" si="23"/>
        <v>0</v>
      </c>
    </row>
    <row r="379" spans="1:5" x14ac:dyDescent="0.2">
      <c r="A379" s="6">
        <f>INT(DT!C1045)</f>
        <v>44084</v>
      </c>
      <c r="B379" s="5">
        <f t="shared" si="20"/>
        <v>2020</v>
      </c>
      <c r="C379" s="5">
        <f t="shared" si="21"/>
        <v>9</v>
      </c>
      <c r="D379" s="5">
        <f t="shared" si="22"/>
        <v>10</v>
      </c>
      <c r="E379" s="5">
        <f t="shared" si="23"/>
        <v>0</v>
      </c>
    </row>
    <row r="380" spans="1:5" x14ac:dyDescent="0.2">
      <c r="A380" s="6">
        <f>INT(DT!C1373)</f>
        <v>44089</v>
      </c>
      <c r="B380" s="5">
        <f t="shared" si="20"/>
        <v>2020</v>
      </c>
      <c r="C380" s="5">
        <f t="shared" si="21"/>
        <v>9</v>
      </c>
      <c r="D380" s="5">
        <f t="shared" si="22"/>
        <v>15</v>
      </c>
      <c r="E380" s="5">
        <f t="shared" si="23"/>
        <v>0</v>
      </c>
    </row>
    <row r="381" spans="1:5" x14ac:dyDescent="0.2">
      <c r="A381" s="6">
        <f>INT(DT!C1407)</f>
        <v>44090</v>
      </c>
      <c r="B381" s="5">
        <f t="shared" si="20"/>
        <v>2020</v>
      </c>
      <c r="C381" s="5">
        <f t="shared" si="21"/>
        <v>9</v>
      </c>
      <c r="D381" s="5">
        <f t="shared" si="22"/>
        <v>16</v>
      </c>
      <c r="E381" s="5">
        <f t="shared" si="23"/>
        <v>0</v>
      </c>
    </row>
    <row r="382" spans="1:5" x14ac:dyDescent="0.2">
      <c r="A382" s="6">
        <f>INT(DT!C1417)</f>
        <v>44091</v>
      </c>
      <c r="B382" s="5">
        <f t="shared" si="20"/>
        <v>2020</v>
      </c>
      <c r="C382" s="5">
        <f t="shared" si="21"/>
        <v>9</v>
      </c>
      <c r="D382" s="5">
        <f t="shared" si="22"/>
        <v>17</v>
      </c>
      <c r="E382" s="5">
        <f t="shared" si="23"/>
        <v>0</v>
      </c>
    </row>
    <row r="383" spans="1:5" x14ac:dyDescent="0.2">
      <c r="A383" s="6">
        <f>INT(DT!C59)</f>
        <v>44095</v>
      </c>
      <c r="B383" s="5">
        <f t="shared" si="20"/>
        <v>2020</v>
      </c>
      <c r="C383" s="5">
        <f t="shared" si="21"/>
        <v>9</v>
      </c>
      <c r="D383" s="5">
        <f t="shared" si="22"/>
        <v>21</v>
      </c>
      <c r="E383" s="5">
        <f t="shared" si="23"/>
        <v>0</v>
      </c>
    </row>
    <row r="384" spans="1:5" x14ac:dyDescent="0.2">
      <c r="A384" s="6">
        <f>INT(DT!C226)</f>
        <v>44100</v>
      </c>
      <c r="B384" s="5">
        <f t="shared" si="20"/>
        <v>2020</v>
      </c>
      <c r="C384" s="5">
        <f t="shared" si="21"/>
        <v>9</v>
      </c>
      <c r="D384" s="5">
        <f t="shared" si="22"/>
        <v>26</v>
      </c>
      <c r="E384" s="5">
        <f t="shared" si="23"/>
        <v>1</v>
      </c>
    </row>
    <row r="385" spans="1:5" x14ac:dyDescent="0.2">
      <c r="A385" s="6">
        <f>INT(DT!C325)</f>
        <v>44106</v>
      </c>
      <c r="B385" s="5">
        <f t="shared" si="20"/>
        <v>2020</v>
      </c>
      <c r="C385" s="5">
        <f t="shared" si="21"/>
        <v>10</v>
      </c>
      <c r="D385" s="5">
        <f t="shared" si="22"/>
        <v>2</v>
      </c>
      <c r="E385" s="5">
        <f t="shared" si="23"/>
        <v>0</v>
      </c>
    </row>
    <row r="386" spans="1:5" x14ac:dyDescent="0.2">
      <c r="A386" s="6">
        <f>INT(DT!C527)</f>
        <v>44108</v>
      </c>
      <c r="B386" s="5">
        <f t="shared" ref="B386:B449" si="24">YEAR(A386)</f>
        <v>2020</v>
      </c>
      <c r="C386" s="5">
        <f t="shared" ref="C386:C449" si="25">MONTH(A386)</f>
        <v>10</v>
      </c>
      <c r="D386" s="5">
        <f t="shared" ref="D386:D449" si="26">DAY(A386)</f>
        <v>4</v>
      </c>
      <c r="E386" s="5">
        <f t="shared" ref="E386:E449" si="27">IF(WEEKDAY(A386, 2) &gt; 5, 1, 0)</f>
        <v>1</v>
      </c>
    </row>
    <row r="387" spans="1:5" x14ac:dyDescent="0.2">
      <c r="A387" s="6">
        <f>INT(DT!C694)</f>
        <v>44111</v>
      </c>
      <c r="B387" s="5">
        <f t="shared" si="24"/>
        <v>2020</v>
      </c>
      <c r="C387" s="5">
        <f t="shared" si="25"/>
        <v>10</v>
      </c>
      <c r="D387" s="5">
        <f t="shared" si="26"/>
        <v>7</v>
      </c>
      <c r="E387" s="5">
        <f t="shared" si="27"/>
        <v>0</v>
      </c>
    </row>
    <row r="388" spans="1:5" x14ac:dyDescent="0.2">
      <c r="A388" s="6">
        <f>INT(DT!C835)</f>
        <v>44112</v>
      </c>
      <c r="B388" s="5">
        <f t="shared" si="24"/>
        <v>2020</v>
      </c>
      <c r="C388" s="5">
        <f t="shared" si="25"/>
        <v>10</v>
      </c>
      <c r="D388" s="5">
        <f t="shared" si="26"/>
        <v>8</v>
      </c>
      <c r="E388" s="5">
        <f t="shared" si="27"/>
        <v>0</v>
      </c>
    </row>
    <row r="389" spans="1:5" x14ac:dyDescent="0.2">
      <c r="A389" s="6">
        <f>INT(DT!C24)</f>
        <v>44113</v>
      </c>
      <c r="B389" s="5">
        <f t="shared" si="24"/>
        <v>2020</v>
      </c>
      <c r="C389" s="5">
        <f t="shared" si="25"/>
        <v>10</v>
      </c>
      <c r="D389" s="5">
        <f t="shared" si="26"/>
        <v>9</v>
      </c>
      <c r="E389" s="5">
        <f t="shared" si="27"/>
        <v>0</v>
      </c>
    </row>
    <row r="390" spans="1:5" x14ac:dyDescent="0.2">
      <c r="A390" s="6">
        <f>INT(DT!C836)</f>
        <v>44114</v>
      </c>
      <c r="B390" s="5">
        <f t="shared" si="24"/>
        <v>2020</v>
      </c>
      <c r="C390" s="5">
        <f t="shared" si="25"/>
        <v>10</v>
      </c>
      <c r="D390" s="5">
        <f t="shared" si="26"/>
        <v>10</v>
      </c>
      <c r="E390" s="5">
        <f t="shared" si="27"/>
        <v>1</v>
      </c>
    </row>
    <row r="391" spans="1:5" x14ac:dyDescent="0.2">
      <c r="A391" s="6">
        <f>INT(DT!C206)</f>
        <v>44116</v>
      </c>
      <c r="B391" s="5">
        <f t="shared" si="24"/>
        <v>2020</v>
      </c>
      <c r="C391" s="5">
        <f t="shared" si="25"/>
        <v>10</v>
      </c>
      <c r="D391" s="5">
        <f t="shared" si="26"/>
        <v>12</v>
      </c>
      <c r="E391" s="5">
        <f t="shared" si="27"/>
        <v>0</v>
      </c>
    </row>
    <row r="392" spans="1:5" x14ac:dyDescent="0.2">
      <c r="A392" s="6">
        <f>INT(DT!C1429)</f>
        <v>44125</v>
      </c>
      <c r="B392" s="5">
        <f t="shared" si="24"/>
        <v>2020</v>
      </c>
      <c r="C392" s="5">
        <f t="shared" si="25"/>
        <v>10</v>
      </c>
      <c r="D392" s="5">
        <f t="shared" si="26"/>
        <v>21</v>
      </c>
      <c r="E392" s="5">
        <f t="shared" si="27"/>
        <v>0</v>
      </c>
    </row>
    <row r="393" spans="1:5" x14ac:dyDescent="0.2">
      <c r="A393" s="6">
        <f>INT(DT!C522)</f>
        <v>44127</v>
      </c>
      <c r="B393" s="5">
        <f t="shared" si="24"/>
        <v>2020</v>
      </c>
      <c r="C393" s="5">
        <f t="shared" si="25"/>
        <v>10</v>
      </c>
      <c r="D393" s="5">
        <f t="shared" si="26"/>
        <v>23</v>
      </c>
      <c r="E393" s="5">
        <f t="shared" si="27"/>
        <v>0</v>
      </c>
    </row>
    <row r="394" spans="1:5" x14ac:dyDescent="0.2">
      <c r="A394" s="6">
        <f>INT(DT!C520)</f>
        <v>44128</v>
      </c>
      <c r="B394" s="5">
        <f t="shared" si="24"/>
        <v>2020</v>
      </c>
      <c r="C394" s="5">
        <f t="shared" si="25"/>
        <v>10</v>
      </c>
      <c r="D394" s="5">
        <f t="shared" si="26"/>
        <v>24</v>
      </c>
      <c r="E394" s="5">
        <f t="shared" si="27"/>
        <v>1</v>
      </c>
    </row>
    <row r="395" spans="1:5" x14ac:dyDescent="0.2">
      <c r="A395" s="6">
        <f>INT(DT!C1094)</f>
        <v>44132</v>
      </c>
      <c r="B395" s="5">
        <f t="shared" si="24"/>
        <v>2020</v>
      </c>
      <c r="C395" s="5">
        <f t="shared" si="25"/>
        <v>10</v>
      </c>
      <c r="D395" s="5">
        <f t="shared" si="26"/>
        <v>28</v>
      </c>
      <c r="E395" s="5">
        <f t="shared" si="27"/>
        <v>0</v>
      </c>
    </row>
    <row r="396" spans="1:5" x14ac:dyDescent="0.2">
      <c r="A396" s="6">
        <f>INT(DT!C562)</f>
        <v>44138</v>
      </c>
      <c r="B396" s="5">
        <f t="shared" si="24"/>
        <v>2020</v>
      </c>
      <c r="C396" s="5">
        <f t="shared" si="25"/>
        <v>11</v>
      </c>
      <c r="D396" s="5">
        <f t="shared" si="26"/>
        <v>3</v>
      </c>
      <c r="E396" s="5">
        <f t="shared" si="27"/>
        <v>0</v>
      </c>
    </row>
    <row r="397" spans="1:5" x14ac:dyDescent="0.2">
      <c r="A397" s="6">
        <f>INT(DT!C425)</f>
        <v>44139</v>
      </c>
      <c r="B397" s="5">
        <f t="shared" si="24"/>
        <v>2020</v>
      </c>
      <c r="C397" s="5">
        <f t="shared" si="25"/>
        <v>11</v>
      </c>
      <c r="D397" s="5">
        <f t="shared" si="26"/>
        <v>4</v>
      </c>
      <c r="E397" s="5">
        <f t="shared" si="27"/>
        <v>0</v>
      </c>
    </row>
    <row r="398" spans="1:5" x14ac:dyDescent="0.2">
      <c r="A398" s="6">
        <f>INT(DT!C558)</f>
        <v>44140</v>
      </c>
      <c r="B398" s="5">
        <f t="shared" si="24"/>
        <v>2020</v>
      </c>
      <c r="C398" s="5">
        <f t="shared" si="25"/>
        <v>11</v>
      </c>
      <c r="D398" s="5">
        <f t="shared" si="26"/>
        <v>5</v>
      </c>
      <c r="E398" s="5">
        <f t="shared" si="27"/>
        <v>0</v>
      </c>
    </row>
    <row r="399" spans="1:5" x14ac:dyDescent="0.2">
      <c r="A399" s="6">
        <f>INT(DT!C1048)</f>
        <v>44144</v>
      </c>
      <c r="B399" s="5">
        <f t="shared" si="24"/>
        <v>2020</v>
      </c>
      <c r="C399" s="5">
        <f t="shared" si="25"/>
        <v>11</v>
      </c>
      <c r="D399" s="5">
        <f t="shared" si="26"/>
        <v>9</v>
      </c>
      <c r="E399" s="5">
        <f t="shared" si="27"/>
        <v>0</v>
      </c>
    </row>
    <row r="400" spans="1:5" x14ac:dyDescent="0.2">
      <c r="A400" s="6">
        <f>INT(DT!C1408)</f>
        <v>44147</v>
      </c>
      <c r="B400" s="5">
        <f t="shared" si="24"/>
        <v>2020</v>
      </c>
      <c r="C400" s="5">
        <f t="shared" si="25"/>
        <v>11</v>
      </c>
      <c r="D400" s="5">
        <f t="shared" si="26"/>
        <v>12</v>
      </c>
      <c r="E400" s="5">
        <f t="shared" si="27"/>
        <v>0</v>
      </c>
    </row>
    <row r="401" spans="1:5" x14ac:dyDescent="0.2">
      <c r="A401" s="6">
        <f>INT(DT!C556)</f>
        <v>44148</v>
      </c>
      <c r="B401" s="5">
        <f t="shared" si="24"/>
        <v>2020</v>
      </c>
      <c r="C401" s="5">
        <f t="shared" si="25"/>
        <v>11</v>
      </c>
      <c r="D401" s="5">
        <f t="shared" si="26"/>
        <v>13</v>
      </c>
      <c r="E401" s="5">
        <f t="shared" si="27"/>
        <v>0</v>
      </c>
    </row>
    <row r="402" spans="1:5" x14ac:dyDescent="0.2">
      <c r="A402" s="6">
        <f>INT(DT!C808)</f>
        <v>44170</v>
      </c>
      <c r="B402" s="5">
        <f t="shared" si="24"/>
        <v>2020</v>
      </c>
      <c r="C402" s="5">
        <f t="shared" si="25"/>
        <v>12</v>
      </c>
      <c r="D402" s="5">
        <f t="shared" si="26"/>
        <v>5</v>
      </c>
      <c r="E402" s="5">
        <f t="shared" si="27"/>
        <v>1</v>
      </c>
    </row>
    <row r="403" spans="1:5" x14ac:dyDescent="0.2">
      <c r="A403" s="6">
        <f>INT(DT!C345)</f>
        <v>44174</v>
      </c>
      <c r="B403" s="5">
        <f t="shared" si="24"/>
        <v>2020</v>
      </c>
      <c r="C403" s="5">
        <f t="shared" si="25"/>
        <v>12</v>
      </c>
      <c r="D403" s="5">
        <f t="shared" si="26"/>
        <v>9</v>
      </c>
      <c r="E403" s="5">
        <f t="shared" si="27"/>
        <v>0</v>
      </c>
    </row>
    <row r="404" spans="1:5" x14ac:dyDescent="0.2">
      <c r="A404" s="6">
        <f>INT(DT!C1154)</f>
        <v>44176</v>
      </c>
      <c r="B404" s="5">
        <f t="shared" si="24"/>
        <v>2020</v>
      </c>
      <c r="C404" s="5">
        <f t="shared" si="25"/>
        <v>12</v>
      </c>
      <c r="D404" s="5">
        <f t="shared" si="26"/>
        <v>11</v>
      </c>
      <c r="E404" s="5">
        <f t="shared" si="27"/>
        <v>0</v>
      </c>
    </row>
    <row r="405" spans="1:5" x14ac:dyDescent="0.2">
      <c r="A405" s="6">
        <f>INT(DT!C1390)</f>
        <v>44182</v>
      </c>
      <c r="B405" s="5">
        <f t="shared" si="24"/>
        <v>2020</v>
      </c>
      <c r="C405" s="5">
        <f t="shared" si="25"/>
        <v>12</v>
      </c>
      <c r="D405" s="5">
        <f t="shared" si="26"/>
        <v>17</v>
      </c>
      <c r="E405" s="5">
        <f t="shared" si="27"/>
        <v>0</v>
      </c>
    </row>
    <row r="406" spans="1:5" x14ac:dyDescent="0.2">
      <c r="A406" s="6">
        <f>INT(DT!C1385)</f>
        <v>44183</v>
      </c>
      <c r="B406" s="5">
        <f t="shared" si="24"/>
        <v>2020</v>
      </c>
      <c r="C406" s="5">
        <f t="shared" si="25"/>
        <v>12</v>
      </c>
      <c r="D406" s="5">
        <f t="shared" si="26"/>
        <v>18</v>
      </c>
      <c r="E406" s="5">
        <f t="shared" si="27"/>
        <v>0</v>
      </c>
    </row>
    <row r="407" spans="1:5" x14ac:dyDescent="0.2">
      <c r="A407" s="6">
        <f>INT(DT!C1384)</f>
        <v>44185</v>
      </c>
      <c r="B407" s="5">
        <f t="shared" si="24"/>
        <v>2020</v>
      </c>
      <c r="C407" s="5">
        <f t="shared" si="25"/>
        <v>12</v>
      </c>
      <c r="D407" s="5">
        <f t="shared" si="26"/>
        <v>20</v>
      </c>
      <c r="E407" s="5">
        <f t="shared" si="27"/>
        <v>1</v>
      </c>
    </row>
    <row r="408" spans="1:5" x14ac:dyDescent="0.2">
      <c r="A408" s="6">
        <f>INT(DT!C243)</f>
        <v>44187</v>
      </c>
      <c r="B408" s="5">
        <f t="shared" si="24"/>
        <v>2020</v>
      </c>
      <c r="C408" s="5">
        <f t="shared" si="25"/>
        <v>12</v>
      </c>
      <c r="D408" s="5">
        <f t="shared" si="26"/>
        <v>22</v>
      </c>
      <c r="E408" s="5">
        <f t="shared" si="27"/>
        <v>0</v>
      </c>
    </row>
    <row r="409" spans="1:5" x14ac:dyDescent="0.2">
      <c r="A409" s="6">
        <f>INT(DT!C237)</f>
        <v>44188</v>
      </c>
      <c r="B409" s="5">
        <f t="shared" si="24"/>
        <v>2020</v>
      </c>
      <c r="C409" s="5">
        <f t="shared" si="25"/>
        <v>12</v>
      </c>
      <c r="D409" s="5">
        <f t="shared" si="26"/>
        <v>23</v>
      </c>
      <c r="E409" s="5">
        <f t="shared" si="27"/>
        <v>0</v>
      </c>
    </row>
    <row r="410" spans="1:5" x14ac:dyDescent="0.2">
      <c r="A410" s="6">
        <f>INT(DT!C905)</f>
        <v>44198</v>
      </c>
      <c r="B410" s="5">
        <f t="shared" si="24"/>
        <v>2021</v>
      </c>
      <c r="C410" s="5">
        <f t="shared" si="25"/>
        <v>1</v>
      </c>
      <c r="D410" s="5">
        <f t="shared" si="26"/>
        <v>2</v>
      </c>
      <c r="E410" s="5">
        <f t="shared" si="27"/>
        <v>1</v>
      </c>
    </row>
    <row r="411" spans="1:5" x14ac:dyDescent="0.2">
      <c r="A411" s="6">
        <f>INT(DT!C144)</f>
        <v>44201</v>
      </c>
      <c r="B411" s="5">
        <f t="shared" si="24"/>
        <v>2021</v>
      </c>
      <c r="C411" s="5">
        <f t="shared" si="25"/>
        <v>1</v>
      </c>
      <c r="D411" s="5">
        <f t="shared" si="26"/>
        <v>5</v>
      </c>
      <c r="E411" s="5">
        <f t="shared" si="27"/>
        <v>0</v>
      </c>
    </row>
    <row r="412" spans="1:5" x14ac:dyDescent="0.2">
      <c r="A412" s="6">
        <f>INT(DT!C1148)</f>
        <v>44203</v>
      </c>
      <c r="B412" s="5">
        <f t="shared" si="24"/>
        <v>2021</v>
      </c>
      <c r="C412" s="5">
        <f t="shared" si="25"/>
        <v>1</v>
      </c>
      <c r="D412" s="5">
        <f t="shared" si="26"/>
        <v>7</v>
      </c>
      <c r="E412" s="5">
        <f t="shared" si="27"/>
        <v>0</v>
      </c>
    </row>
    <row r="413" spans="1:5" x14ac:dyDescent="0.2">
      <c r="A413" s="6">
        <f>INT(DT!C1144)</f>
        <v>44204</v>
      </c>
      <c r="B413" s="5">
        <f t="shared" si="24"/>
        <v>2021</v>
      </c>
      <c r="C413" s="5">
        <f t="shared" si="25"/>
        <v>1</v>
      </c>
      <c r="D413" s="5">
        <f t="shared" si="26"/>
        <v>8</v>
      </c>
      <c r="E413" s="5">
        <f t="shared" si="27"/>
        <v>0</v>
      </c>
    </row>
    <row r="414" spans="1:5" x14ac:dyDescent="0.2">
      <c r="A414" s="6">
        <f>INT(DT!C853)</f>
        <v>44212</v>
      </c>
      <c r="B414" s="5">
        <f t="shared" si="24"/>
        <v>2021</v>
      </c>
      <c r="C414" s="5">
        <f t="shared" si="25"/>
        <v>1</v>
      </c>
      <c r="D414" s="5">
        <f t="shared" si="26"/>
        <v>16</v>
      </c>
      <c r="E414" s="5">
        <f t="shared" si="27"/>
        <v>1</v>
      </c>
    </row>
    <row r="415" spans="1:5" x14ac:dyDescent="0.2">
      <c r="A415" s="6">
        <f>INT(DT!C956)</f>
        <v>44214</v>
      </c>
      <c r="B415" s="5">
        <f t="shared" si="24"/>
        <v>2021</v>
      </c>
      <c r="C415" s="5">
        <f t="shared" si="25"/>
        <v>1</v>
      </c>
      <c r="D415" s="5">
        <f t="shared" si="26"/>
        <v>18</v>
      </c>
      <c r="E415" s="5">
        <f t="shared" si="27"/>
        <v>0</v>
      </c>
    </row>
    <row r="416" spans="1:5" x14ac:dyDescent="0.2">
      <c r="A416" s="6">
        <f>INT(DT!C859)</f>
        <v>44215</v>
      </c>
      <c r="B416" s="5">
        <f t="shared" si="24"/>
        <v>2021</v>
      </c>
      <c r="C416" s="5">
        <f t="shared" si="25"/>
        <v>1</v>
      </c>
      <c r="D416" s="5">
        <f t="shared" si="26"/>
        <v>19</v>
      </c>
      <c r="E416" s="5">
        <f t="shared" si="27"/>
        <v>0</v>
      </c>
    </row>
    <row r="417" spans="1:5" x14ac:dyDescent="0.2">
      <c r="A417" s="6">
        <f>INT(DT!C685)</f>
        <v>44217</v>
      </c>
      <c r="B417" s="5">
        <f t="shared" si="24"/>
        <v>2021</v>
      </c>
      <c r="C417" s="5">
        <f t="shared" si="25"/>
        <v>1</v>
      </c>
      <c r="D417" s="5">
        <f t="shared" si="26"/>
        <v>21</v>
      </c>
      <c r="E417" s="5">
        <f t="shared" si="27"/>
        <v>0</v>
      </c>
    </row>
    <row r="418" spans="1:5" x14ac:dyDescent="0.2">
      <c r="A418" s="6">
        <f>INT(DT!C1466)</f>
        <v>44218</v>
      </c>
      <c r="B418" s="5">
        <f t="shared" si="24"/>
        <v>2021</v>
      </c>
      <c r="C418" s="5">
        <f t="shared" si="25"/>
        <v>1</v>
      </c>
      <c r="D418" s="5">
        <f t="shared" si="26"/>
        <v>22</v>
      </c>
      <c r="E418" s="5">
        <f t="shared" si="27"/>
        <v>0</v>
      </c>
    </row>
    <row r="419" spans="1:5" x14ac:dyDescent="0.2">
      <c r="A419" s="6">
        <f>INT(DT!C1476)</f>
        <v>44219</v>
      </c>
      <c r="B419" s="5">
        <f t="shared" si="24"/>
        <v>2021</v>
      </c>
      <c r="C419" s="5">
        <f t="shared" si="25"/>
        <v>1</v>
      </c>
      <c r="D419" s="5">
        <f t="shared" si="26"/>
        <v>23</v>
      </c>
      <c r="E419" s="5">
        <f t="shared" si="27"/>
        <v>1</v>
      </c>
    </row>
    <row r="420" spans="1:5" x14ac:dyDescent="0.2">
      <c r="A420" s="6">
        <f>INT(DT!C1087)</f>
        <v>44222</v>
      </c>
      <c r="B420" s="5">
        <f t="shared" si="24"/>
        <v>2021</v>
      </c>
      <c r="C420" s="5">
        <f t="shared" si="25"/>
        <v>1</v>
      </c>
      <c r="D420" s="5">
        <f t="shared" si="26"/>
        <v>26</v>
      </c>
      <c r="E420" s="5">
        <f t="shared" si="27"/>
        <v>0</v>
      </c>
    </row>
    <row r="421" spans="1:5" x14ac:dyDescent="0.2">
      <c r="A421" s="6">
        <f>INT(DT!C1078)</f>
        <v>44224</v>
      </c>
      <c r="B421" s="5">
        <f t="shared" si="24"/>
        <v>2021</v>
      </c>
      <c r="C421" s="5">
        <f t="shared" si="25"/>
        <v>1</v>
      </c>
      <c r="D421" s="5">
        <f t="shared" si="26"/>
        <v>28</v>
      </c>
      <c r="E421" s="5">
        <f t="shared" si="27"/>
        <v>0</v>
      </c>
    </row>
    <row r="422" spans="1:5" x14ac:dyDescent="0.2">
      <c r="A422" s="6">
        <f>INT(DT!C228)</f>
        <v>44228</v>
      </c>
      <c r="B422" s="5">
        <f t="shared" si="24"/>
        <v>2021</v>
      </c>
      <c r="C422" s="5">
        <f t="shared" si="25"/>
        <v>2</v>
      </c>
      <c r="D422" s="5">
        <f t="shared" si="26"/>
        <v>1</v>
      </c>
      <c r="E422" s="5">
        <f t="shared" si="27"/>
        <v>0</v>
      </c>
    </row>
    <row r="423" spans="1:5" x14ac:dyDescent="0.2">
      <c r="A423" s="6">
        <f>INT(DT!C1173)</f>
        <v>44229</v>
      </c>
      <c r="B423" s="5">
        <f t="shared" si="24"/>
        <v>2021</v>
      </c>
      <c r="C423" s="5">
        <f t="shared" si="25"/>
        <v>2</v>
      </c>
      <c r="D423" s="5">
        <f t="shared" si="26"/>
        <v>2</v>
      </c>
      <c r="E423" s="5">
        <f t="shared" si="27"/>
        <v>0</v>
      </c>
    </row>
    <row r="424" spans="1:5" x14ac:dyDescent="0.2">
      <c r="A424" s="6">
        <f>INT(DT!C1184)</f>
        <v>44230</v>
      </c>
      <c r="B424" s="5">
        <f t="shared" si="24"/>
        <v>2021</v>
      </c>
      <c r="C424" s="5">
        <f t="shared" si="25"/>
        <v>2</v>
      </c>
      <c r="D424" s="5">
        <f t="shared" si="26"/>
        <v>3</v>
      </c>
      <c r="E424" s="5">
        <f t="shared" si="27"/>
        <v>0</v>
      </c>
    </row>
    <row r="425" spans="1:5" x14ac:dyDescent="0.2">
      <c r="A425" s="6">
        <f>INT(DT!C693)</f>
        <v>44233</v>
      </c>
      <c r="B425" s="5">
        <f t="shared" si="24"/>
        <v>2021</v>
      </c>
      <c r="C425" s="5">
        <f t="shared" si="25"/>
        <v>2</v>
      </c>
      <c r="D425" s="5">
        <f t="shared" si="26"/>
        <v>6</v>
      </c>
      <c r="E425" s="5">
        <f t="shared" si="27"/>
        <v>1</v>
      </c>
    </row>
    <row r="426" spans="1:5" x14ac:dyDescent="0.2">
      <c r="A426" s="6">
        <f>INT(DT!C281)</f>
        <v>44244</v>
      </c>
      <c r="B426" s="5">
        <f t="shared" si="24"/>
        <v>2021</v>
      </c>
      <c r="C426" s="5">
        <f t="shared" si="25"/>
        <v>2</v>
      </c>
      <c r="D426" s="5">
        <f t="shared" si="26"/>
        <v>17</v>
      </c>
      <c r="E426" s="5">
        <f t="shared" si="27"/>
        <v>0</v>
      </c>
    </row>
    <row r="427" spans="1:5" x14ac:dyDescent="0.2">
      <c r="A427" s="6">
        <f>INT(DT!C1073)</f>
        <v>44246</v>
      </c>
      <c r="B427" s="5">
        <f t="shared" si="24"/>
        <v>2021</v>
      </c>
      <c r="C427" s="5">
        <f t="shared" si="25"/>
        <v>2</v>
      </c>
      <c r="D427" s="5">
        <f t="shared" si="26"/>
        <v>19</v>
      </c>
      <c r="E427" s="5">
        <f t="shared" si="27"/>
        <v>0</v>
      </c>
    </row>
    <row r="428" spans="1:5" x14ac:dyDescent="0.2">
      <c r="A428" s="6">
        <f>INT(DT!C282)</f>
        <v>44247</v>
      </c>
      <c r="B428" s="5">
        <f t="shared" si="24"/>
        <v>2021</v>
      </c>
      <c r="C428" s="5">
        <f t="shared" si="25"/>
        <v>2</v>
      </c>
      <c r="D428" s="5">
        <f t="shared" si="26"/>
        <v>20</v>
      </c>
      <c r="E428" s="5">
        <f t="shared" si="27"/>
        <v>1</v>
      </c>
    </row>
    <row r="429" spans="1:5" x14ac:dyDescent="0.2">
      <c r="A429" s="6">
        <f>INT(DT!C1348)</f>
        <v>44252</v>
      </c>
      <c r="B429" s="5">
        <f t="shared" si="24"/>
        <v>2021</v>
      </c>
      <c r="C429" s="5">
        <f t="shared" si="25"/>
        <v>2</v>
      </c>
      <c r="D429" s="5">
        <f t="shared" si="26"/>
        <v>25</v>
      </c>
      <c r="E429" s="5">
        <f t="shared" si="27"/>
        <v>0</v>
      </c>
    </row>
    <row r="430" spans="1:5" x14ac:dyDescent="0.2">
      <c r="A430" s="6">
        <f>INT(DT!C1350)</f>
        <v>44253</v>
      </c>
      <c r="B430" s="5">
        <f t="shared" si="24"/>
        <v>2021</v>
      </c>
      <c r="C430" s="5">
        <f t="shared" si="25"/>
        <v>2</v>
      </c>
      <c r="D430" s="5">
        <f t="shared" si="26"/>
        <v>26</v>
      </c>
      <c r="E430" s="5">
        <f t="shared" si="27"/>
        <v>0</v>
      </c>
    </row>
    <row r="431" spans="1:5" x14ac:dyDescent="0.2">
      <c r="A431" s="6">
        <f>INT(DT!C619)</f>
        <v>44256</v>
      </c>
      <c r="B431" s="5">
        <f t="shared" si="24"/>
        <v>2021</v>
      </c>
      <c r="C431" s="5">
        <f t="shared" si="25"/>
        <v>3</v>
      </c>
      <c r="D431" s="5">
        <f t="shared" si="26"/>
        <v>1</v>
      </c>
      <c r="E431" s="5">
        <f t="shared" si="27"/>
        <v>0</v>
      </c>
    </row>
    <row r="432" spans="1:5" x14ac:dyDescent="0.2">
      <c r="A432" s="6">
        <f>INT(DT!C420)</f>
        <v>44259</v>
      </c>
      <c r="B432" s="5">
        <f t="shared" si="24"/>
        <v>2021</v>
      </c>
      <c r="C432" s="5">
        <f t="shared" si="25"/>
        <v>3</v>
      </c>
      <c r="D432" s="5">
        <f t="shared" si="26"/>
        <v>4</v>
      </c>
      <c r="E432" s="5">
        <f t="shared" si="27"/>
        <v>0</v>
      </c>
    </row>
    <row r="433" spans="1:5" x14ac:dyDescent="0.2">
      <c r="A433" s="6">
        <f>INT(DT!C424)</f>
        <v>44260</v>
      </c>
      <c r="B433" s="5">
        <f t="shared" si="24"/>
        <v>2021</v>
      </c>
      <c r="C433" s="5">
        <f t="shared" si="25"/>
        <v>3</v>
      </c>
      <c r="D433" s="5">
        <f t="shared" si="26"/>
        <v>5</v>
      </c>
      <c r="E433" s="5">
        <f t="shared" si="27"/>
        <v>0</v>
      </c>
    </row>
    <row r="434" spans="1:5" x14ac:dyDescent="0.2">
      <c r="A434" s="6">
        <f>INT(DT!C1394)</f>
        <v>44267</v>
      </c>
      <c r="B434" s="5">
        <f t="shared" si="24"/>
        <v>2021</v>
      </c>
      <c r="C434" s="5">
        <f t="shared" si="25"/>
        <v>3</v>
      </c>
      <c r="D434" s="5">
        <f t="shared" si="26"/>
        <v>12</v>
      </c>
      <c r="E434" s="5">
        <f t="shared" si="27"/>
        <v>0</v>
      </c>
    </row>
    <row r="435" spans="1:5" x14ac:dyDescent="0.2">
      <c r="A435" s="6">
        <f>INT(DT!C1447)</f>
        <v>44271</v>
      </c>
      <c r="B435" s="5">
        <f t="shared" si="24"/>
        <v>2021</v>
      </c>
      <c r="C435" s="5">
        <f t="shared" si="25"/>
        <v>3</v>
      </c>
      <c r="D435" s="5">
        <f t="shared" si="26"/>
        <v>16</v>
      </c>
      <c r="E435" s="5">
        <f t="shared" si="27"/>
        <v>0</v>
      </c>
    </row>
    <row r="436" spans="1:5" x14ac:dyDescent="0.2">
      <c r="A436" s="6">
        <f>INT(DT!C1474)</f>
        <v>44274</v>
      </c>
      <c r="B436" s="5">
        <f t="shared" si="24"/>
        <v>2021</v>
      </c>
      <c r="C436" s="5">
        <f t="shared" si="25"/>
        <v>3</v>
      </c>
      <c r="D436" s="5">
        <f t="shared" si="26"/>
        <v>19</v>
      </c>
      <c r="E436" s="5">
        <f t="shared" si="27"/>
        <v>0</v>
      </c>
    </row>
    <row r="437" spans="1:5" x14ac:dyDescent="0.2">
      <c r="A437" s="6">
        <f>INT(DT!C348)</f>
        <v>44281</v>
      </c>
      <c r="B437" s="5">
        <f t="shared" si="24"/>
        <v>2021</v>
      </c>
      <c r="C437" s="5">
        <f t="shared" si="25"/>
        <v>3</v>
      </c>
      <c r="D437" s="5">
        <f t="shared" si="26"/>
        <v>26</v>
      </c>
      <c r="E437" s="5">
        <f t="shared" si="27"/>
        <v>0</v>
      </c>
    </row>
    <row r="438" spans="1:5" x14ac:dyDescent="0.2">
      <c r="A438" s="6">
        <f>INT(DT!C754)</f>
        <v>44284</v>
      </c>
      <c r="B438" s="5">
        <f t="shared" si="24"/>
        <v>2021</v>
      </c>
      <c r="C438" s="5">
        <f t="shared" si="25"/>
        <v>3</v>
      </c>
      <c r="D438" s="5">
        <f t="shared" si="26"/>
        <v>29</v>
      </c>
      <c r="E438" s="5">
        <f t="shared" si="27"/>
        <v>0</v>
      </c>
    </row>
    <row r="439" spans="1:5" x14ac:dyDescent="0.2">
      <c r="A439" s="6">
        <f>INT(DT!C760)</f>
        <v>44285</v>
      </c>
      <c r="B439" s="5">
        <f t="shared" si="24"/>
        <v>2021</v>
      </c>
      <c r="C439" s="5">
        <f t="shared" si="25"/>
        <v>3</v>
      </c>
      <c r="D439" s="5">
        <f t="shared" si="26"/>
        <v>30</v>
      </c>
      <c r="E439" s="5">
        <f t="shared" si="27"/>
        <v>0</v>
      </c>
    </row>
    <row r="440" spans="1:5" x14ac:dyDescent="0.2">
      <c r="A440" s="6">
        <f>INT(DT!C630)</f>
        <v>44286</v>
      </c>
      <c r="B440" s="5">
        <f t="shared" si="24"/>
        <v>2021</v>
      </c>
      <c r="C440" s="5">
        <f t="shared" si="25"/>
        <v>3</v>
      </c>
      <c r="D440" s="5">
        <f t="shared" si="26"/>
        <v>31</v>
      </c>
      <c r="E440" s="5">
        <f t="shared" si="27"/>
        <v>0</v>
      </c>
    </row>
    <row r="441" spans="1:5" x14ac:dyDescent="0.2">
      <c r="A441" s="6">
        <f>INT(DT!C146)</f>
        <v>44289</v>
      </c>
      <c r="B441" s="5">
        <f t="shared" si="24"/>
        <v>2021</v>
      </c>
      <c r="C441" s="5">
        <f t="shared" si="25"/>
        <v>4</v>
      </c>
      <c r="D441" s="5">
        <f t="shared" si="26"/>
        <v>3</v>
      </c>
      <c r="E441" s="5">
        <f t="shared" si="27"/>
        <v>1</v>
      </c>
    </row>
    <row r="442" spans="1:5" x14ac:dyDescent="0.2">
      <c r="A442" s="6">
        <f>INT(DT!C620)</f>
        <v>44293</v>
      </c>
      <c r="B442" s="5">
        <f t="shared" si="24"/>
        <v>2021</v>
      </c>
      <c r="C442" s="5">
        <f t="shared" si="25"/>
        <v>4</v>
      </c>
      <c r="D442" s="5">
        <f t="shared" si="26"/>
        <v>7</v>
      </c>
      <c r="E442" s="5">
        <f t="shared" si="27"/>
        <v>0</v>
      </c>
    </row>
    <row r="443" spans="1:5" x14ac:dyDescent="0.2">
      <c r="A443" s="6">
        <f>INT(DT!C733)</f>
        <v>44295</v>
      </c>
      <c r="B443" s="5">
        <f t="shared" si="24"/>
        <v>2021</v>
      </c>
      <c r="C443" s="5">
        <f t="shared" si="25"/>
        <v>4</v>
      </c>
      <c r="D443" s="5">
        <f t="shared" si="26"/>
        <v>9</v>
      </c>
      <c r="E443" s="5">
        <f t="shared" si="27"/>
        <v>0</v>
      </c>
    </row>
    <row r="444" spans="1:5" x14ac:dyDescent="0.2">
      <c r="A444" s="6">
        <f>INT(DT!C738)</f>
        <v>44296</v>
      </c>
      <c r="B444" s="5">
        <f t="shared" si="24"/>
        <v>2021</v>
      </c>
      <c r="C444" s="5">
        <f t="shared" si="25"/>
        <v>4</v>
      </c>
      <c r="D444" s="5">
        <f t="shared" si="26"/>
        <v>10</v>
      </c>
      <c r="E444" s="5">
        <f t="shared" si="27"/>
        <v>1</v>
      </c>
    </row>
    <row r="445" spans="1:5" x14ac:dyDescent="0.2">
      <c r="A445" s="6">
        <f>INT(DT!C533)</f>
        <v>44297</v>
      </c>
      <c r="B445" s="5">
        <f t="shared" si="24"/>
        <v>2021</v>
      </c>
      <c r="C445" s="5">
        <f t="shared" si="25"/>
        <v>4</v>
      </c>
      <c r="D445" s="5">
        <f t="shared" si="26"/>
        <v>11</v>
      </c>
      <c r="E445" s="5">
        <f t="shared" si="27"/>
        <v>1</v>
      </c>
    </row>
    <row r="446" spans="1:5" x14ac:dyDescent="0.2">
      <c r="A446" s="6">
        <f>INT(DT!C734)</f>
        <v>44298</v>
      </c>
      <c r="B446" s="5">
        <f t="shared" si="24"/>
        <v>2021</v>
      </c>
      <c r="C446" s="5">
        <f t="shared" si="25"/>
        <v>4</v>
      </c>
      <c r="D446" s="5">
        <f t="shared" si="26"/>
        <v>12</v>
      </c>
      <c r="E446" s="5">
        <f t="shared" si="27"/>
        <v>0</v>
      </c>
    </row>
    <row r="447" spans="1:5" x14ac:dyDescent="0.2">
      <c r="A447" s="6">
        <f>INT(DT!C663)</f>
        <v>44308</v>
      </c>
      <c r="B447" s="5">
        <f t="shared" si="24"/>
        <v>2021</v>
      </c>
      <c r="C447" s="5">
        <f t="shared" si="25"/>
        <v>4</v>
      </c>
      <c r="D447" s="5">
        <f t="shared" si="26"/>
        <v>22</v>
      </c>
      <c r="E447" s="5">
        <f t="shared" si="27"/>
        <v>0</v>
      </c>
    </row>
    <row r="448" spans="1:5" x14ac:dyDescent="0.2">
      <c r="A448" s="6">
        <f>INT(DT!C664)</f>
        <v>44309</v>
      </c>
      <c r="B448" s="5">
        <f t="shared" si="24"/>
        <v>2021</v>
      </c>
      <c r="C448" s="5">
        <f t="shared" si="25"/>
        <v>4</v>
      </c>
      <c r="D448" s="5">
        <f t="shared" si="26"/>
        <v>23</v>
      </c>
      <c r="E448" s="5">
        <f t="shared" si="27"/>
        <v>0</v>
      </c>
    </row>
    <row r="449" spans="1:5" x14ac:dyDescent="0.2">
      <c r="A449" s="6">
        <f>INT(DT!C666)</f>
        <v>44310</v>
      </c>
      <c r="B449" s="5">
        <f t="shared" si="24"/>
        <v>2021</v>
      </c>
      <c r="C449" s="5">
        <f t="shared" si="25"/>
        <v>4</v>
      </c>
      <c r="D449" s="5">
        <f t="shared" si="26"/>
        <v>24</v>
      </c>
      <c r="E449" s="5">
        <f t="shared" si="27"/>
        <v>1</v>
      </c>
    </row>
    <row r="450" spans="1:5" x14ac:dyDescent="0.2">
      <c r="A450" s="6">
        <f>INT(DT!C1415)</f>
        <v>44311</v>
      </c>
      <c r="B450" s="5">
        <f t="shared" ref="B450:B513" si="28">YEAR(A450)</f>
        <v>2021</v>
      </c>
      <c r="C450" s="5">
        <f t="shared" ref="C450:C513" si="29">MONTH(A450)</f>
        <v>4</v>
      </c>
      <c r="D450" s="5">
        <f t="shared" ref="D450:D513" si="30">DAY(A450)</f>
        <v>25</v>
      </c>
      <c r="E450" s="5">
        <f t="shared" ref="E450:E513" si="31">IF(WEEKDAY(A450, 2) &gt; 5, 1, 0)</f>
        <v>1</v>
      </c>
    </row>
    <row r="451" spans="1:5" x14ac:dyDescent="0.2">
      <c r="A451" s="6">
        <f>INT(DT!C293)</f>
        <v>44315</v>
      </c>
      <c r="B451" s="5">
        <f t="shared" si="28"/>
        <v>2021</v>
      </c>
      <c r="C451" s="5">
        <f t="shared" si="29"/>
        <v>4</v>
      </c>
      <c r="D451" s="5">
        <f t="shared" si="30"/>
        <v>29</v>
      </c>
      <c r="E451" s="5">
        <f t="shared" si="31"/>
        <v>0</v>
      </c>
    </row>
    <row r="452" spans="1:5" x14ac:dyDescent="0.2">
      <c r="A452" s="6">
        <f>INT(DT!C1108)</f>
        <v>44316</v>
      </c>
      <c r="B452" s="5">
        <f t="shared" si="28"/>
        <v>2021</v>
      </c>
      <c r="C452" s="5">
        <f t="shared" si="29"/>
        <v>4</v>
      </c>
      <c r="D452" s="5">
        <f t="shared" si="30"/>
        <v>30</v>
      </c>
      <c r="E452" s="5">
        <f t="shared" si="31"/>
        <v>0</v>
      </c>
    </row>
    <row r="453" spans="1:5" x14ac:dyDescent="0.2">
      <c r="A453" s="6">
        <f>INT(DT!C190)</f>
        <v>44317</v>
      </c>
      <c r="B453" s="5">
        <f t="shared" si="28"/>
        <v>2021</v>
      </c>
      <c r="C453" s="5">
        <f t="shared" si="29"/>
        <v>5</v>
      </c>
      <c r="D453" s="5">
        <f t="shared" si="30"/>
        <v>1</v>
      </c>
      <c r="E453" s="5">
        <f t="shared" si="31"/>
        <v>1</v>
      </c>
    </row>
    <row r="454" spans="1:5" x14ac:dyDescent="0.2">
      <c r="A454" s="6">
        <f>INT(DT!C263)</f>
        <v>44318</v>
      </c>
      <c r="B454" s="5">
        <f t="shared" si="28"/>
        <v>2021</v>
      </c>
      <c r="C454" s="5">
        <f t="shared" si="29"/>
        <v>5</v>
      </c>
      <c r="D454" s="5">
        <f t="shared" si="30"/>
        <v>2</v>
      </c>
      <c r="E454" s="5">
        <f t="shared" si="31"/>
        <v>1</v>
      </c>
    </row>
    <row r="455" spans="1:5" x14ac:dyDescent="0.2">
      <c r="A455" s="6">
        <f>INT(DT!C199)</f>
        <v>44319</v>
      </c>
      <c r="B455" s="5">
        <f t="shared" si="28"/>
        <v>2021</v>
      </c>
      <c r="C455" s="5">
        <f t="shared" si="29"/>
        <v>5</v>
      </c>
      <c r="D455" s="5">
        <f t="shared" si="30"/>
        <v>3</v>
      </c>
      <c r="E455" s="5">
        <f t="shared" si="31"/>
        <v>0</v>
      </c>
    </row>
    <row r="456" spans="1:5" x14ac:dyDescent="0.2">
      <c r="A456" s="6">
        <f>INT(DT!C159)</f>
        <v>44323</v>
      </c>
      <c r="B456" s="5">
        <f t="shared" si="28"/>
        <v>2021</v>
      </c>
      <c r="C456" s="5">
        <f t="shared" si="29"/>
        <v>5</v>
      </c>
      <c r="D456" s="5">
        <f t="shared" si="30"/>
        <v>7</v>
      </c>
      <c r="E456" s="5">
        <f t="shared" si="31"/>
        <v>0</v>
      </c>
    </row>
    <row r="457" spans="1:5" x14ac:dyDescent="0.2">
      <c r="A457" s="6">
        <f>INT(DT!C17)</f>
        <v>44331</v>
      </c>
      <c r="B457" s="5">
        <f t="shared" si="28"/>
        <v>2021</v>
      </c>
      <c r="C457" s="5">
        <f t="shared" si="29"/>
        <v>5</v>
      </c>
      <c r="D457" s="5">
        <f t="shared" si="30"/>
        <v>15</v>
      </c>
      <c r="E457" s="5">
        <f t="shared" si="31"/>
        <v>1</v>
      </c>
    </row>
    <row r="458" spans="1:5" x14ac:dyDescent="0.2">
      <c r="A458" s="6">
        <f>INT(DT!C18)</f>
        <v>44332</v>
      </c>
      <c r="B458" s="5">
        <f t="shared" si="28"/>
        <v>2021</v>
      </c>
      <c r="C458" s="5">
        <f t="shared" si="29"/>
        <v>5</v>
      </c>
      <c r="D458" s="5">
        <f t="shared" si="30"/>
        <v>16</v>
      </c>
      <c r="E458" s="5">
        <f t="shared" si="31"/>
        <v>1</v>
      </c>
    </row>
    <row r="459" spans="1:5" x14ac:dyDescent="0.2">
      <c r="A459" s="6">
        <f>INT(DT!C476)</f>
        <v>44333</v>
      </c>
      <c r="B459" s="5">
        <f t="shared" si="28"/>
        <v>2021</v>
      </c>
      <c r="C459" s="5">
        <f t="shared" si="29"/>
        <v>5</v>
      </c>
      <c r="D459" s="5">
        <f t="shared" si="30"/>
        <v>17</v>
      </c>
      <c r="E459" s="5">
        <f t="shared" si="31"/>
        <v>0</v>
      </c>
    </row>
    <row r="460" spans="1:5" x14ac:dyDescent="0.2">
      <c r="A460" s="6">
        <f>INT(DT!C472)</f>
        <v>44334</v>
      </c>
      <c r="B460" s="5">
        <f t="shared" si="28"/>
        <v>2021</v>
      </c>
      <c r="C460" s="5">
        <f t="shared" si="29"/>
        <v>5</v>
      </c>
      <c r="D460" s="5">
        <f t="shared" si="30"/>
        <v>18</v>
      </c>
      <c r="E460" s="5">
        <f t="shared" si="31"/>
        <v>0</v>
      </c>
    </row>
    <row r="461" spans="1:5" x14ac:dyDescent="0.2">
      <c r="A461" s="6">
        <f>INT(DT!C186)</f>
        <v>44338</v>
      </c>
      <c r="B461" s="5">
        <f t="shared" si="28"/>
        <v>2021</v>
      </c>
      <c r="C461" s="5">
        <f t="shared" si="29"/>
        <v>5</v>
      </c>
      <c r="D461" s="5">
        <f t="shared" si="30"/>
        <v>22</v>
      </c>
      <c r="E461" s="5">
        <f t="shared" si="31"/>
        <v>1</v>
      </c>
    </row>
    <row r="462" spans="1:5" x14ac:dyDescent="0.2">
      <c r="A462" s="6">
        <f>INT(DT!C235)</f>
        <v>44340</v>
      </c>
      <c r="B462" s="5">
        <f t="shared" si="28"/>
        <v>2021</v>
      </c>
      <c r="C462" s="5">
        <f t="shared" si="29"/>
        <v>5</v>
      </c>
      <c r="D462" s="5">
        <f t="shared" si="30"/>
        <v>24</v>
      </c>
      <c r="E462" s="5">
        <f t="shared" si="31"/>
        <v>0</v>
      </c>
    </row>
    <row r="463" spans="1:5" x14ac:dyDescent="0.2">
      <c r="A463" s="6">
        <f>INT(DT!C1092)</f>
        <v>44342</v>
      </c>
      <c r="B463" s="5">
        <f t="shared" si="28"/>
        <v>2021</v>
      </c>
      <c r="C463" s="5">
        <f t="shared" si="29"/>
        <v>5</v>
      </c>
      <c r="D463" s="5">
        <f t="shared" si="30"/>
        <v>26</v>
      </c>
      <c r="E463" s="5">
        <f t="shared" si="31"/>
        <v>0</v>
      </c>
    </row>
    <row r="464" spans="1:5" x14ac:dyDescent="0.2">
      <c r="A464" s="6">
        <f>INT(DT!C953)</f>
        <v>44343</v>
      </c>
      <c r="B464" s="5">
        <f t="shared" si="28"/>
        <v>2021</v>
      </c>
      <c r="C464" s="5">
        <f t="shared" si="29"/>
        <v>5</v>
      </c>
      <c r="D464" s="5">
        <f t="shared" si="30"/>
        <v>27</v>
      </c>
      <c r="E464" s="5">
        <f t="shared" si="31"/>
        <v>0</v>
      </c>
    </row>
    <row r="465" spans="1:5" x14ac:dyDescent="0.2">
      <c r="A465" s="6">
        <f>INT(DT!C502)</f>
        <v>44345</v>
      </c>
      <c r="B465" s="5">
        <f t="shared" si="28"/>
        <v>2021</v>
      </c>
      <c r="C465" s="5">
        <f t="shared" si="29"/>
        <v>5</v>
      </c>
      <c r="D465" s="5">
        <f t="shared" si="30"/>
        <v>29</v>
      </c>
      <c r="E465" s="5">
        <f t="shared" si="31"/>
        <v>1</v>
      </c>
    </row>
    <row r="466" spans="1:5" x14ac:dyDescent="0.2">
      <c r="A466" s="6">
        <f>INT(DT!C1046)</f>
        <v>44352</v>
      </c>
      <c r="B466" s="5">
        <f t="shared" si="28"/>
        <v>2021</v>
      </c>
      <c r="C466" s="5">
        <f t="shared" si="29"/>
        <v>6</v>
      </c>
      <c r="D466" s="5">
        <f t="shared" si="30"/>
        <v>5</v>
      </c>
      <c r="E466" s="5">
        <f t="shared" si="31"/>
        <v>1</v>
      </c>
    </row>
    <row r="467" spans="1:5" x14ac:dyDescent="0.2">
      <c r="A467" s="6">
        <f>INT(DT!C667)</f>
        <v>44354</v>
      </c>
      <c r="B467" s="5">
        <f t="shared" si="28"/>
        <v>2021</v>
      </c>
      <c r="C467" s="5">
        <f t="shared" si="29"/>
        <v>6</v>
      </c>
      <c r="D467" s="5">
        <f t="shared" si="30"/>
        <v>7</v>
      </c>
      <c r="E467" s="5">
        <f t="shared" si="31"/>
        <v>0</v>
      </c>
    </row>
    <row r="468" spans="1:5" x14ac:dyDescent="0.2">
      <c r="A468" s="6">
        <f>INT(DT!C554)</f>
        <v>44356</v>
      </c>
      <c r="B468" s="5">
        <f t="shared" si="28"/>
        <v>2021</v>
      </c>
      <c r="C468" s="5">
        <f t="shared" si="29"/>
        <v>6</v>
      </c>
      <c r="D468" s="5">
        <f t="shared" si="30"/>
        <v>9</v>
      </c>
      <c r="E468" s="5">
        <f t="shared" si="31"/>
        <v>0</v>
      </c>
    </row>
    <row r="469" spans="1:5" x14ac:dyDescent="0.2">
      <c r="A469" s="6">
        <f>INT(DT!C1222)</f>
        <v>44358</v>
      </c>
      <c r="B469" s="5">
        <f t="shared" si="28"/>
        <v>2021</v>
      </c>
      <c r="C469" s="5">
        <f t="shared" si="29"/>
        <v>6</v>
      </c>
      <c r="D469" s="5">
        <f t="shared" si="30"/>
        <v>11</v>
      </c>
      <c r="E469" s="5">
        <f t="shared" si="31"/>
        <v>0</v>
      </c>
    </row>
    <row r="470" spans="1:5" x14ac:dyDescent="0.2">
      <c r="A470" s="6">
        <f>INT(DT!C1033)</f>
        <v>44366</v>
      </c>
      <c r="B470" s="5">
        <f t="shared" si="28"/>
        <v>2021</v>
      </c>
      <c r="C470" s="5">
        <f t="shared" si="29"/>
        <v>6</v>
      </c>
      <c r="D470" s="5">
        <f t="shared" si="30"/>
        <v>19</v>
      </c>
      <c r="E470" s="5">
        <f t="shared" si="31"/>
        <v>1</v>
      </c>
    </row>
    <row r="471" spans="1:5" x14ac:dyDescent="0.2">
      <c r="A471" s="6">
        <f>INT(DT!C1103)</f>
        <v>44368</v>
      </c>
      <c r="B471" s="5">
        <f t="shared" si="28"/>
        <v>2021</v>
      </c>
      <c r="C471" s="5">
        <f t="shared" si="29"/>
        <v>6</v>
      </c>
      <c r="D471" s="5">
        <f t="shared" si="30"/>
        <v>21</v>
      </c>
      <c r="E471" s="5">
        <f t="shared" si="31"/>
        <v>0</v>
      </c>
    </row>
    <row r="472" spans="1:5" x14ac:dyDescent="0.2">
      <c r="A472" s="6">
        <f>INT(DT!C610)</f>
        <v>44374</v>
      </c>
      <c r="B472" s="5">
        <f t="shared" si="28"/>
        <v>2021</v>
      </c>
      <c r="C472" s="5">
        <f t="shared" si="29"/>
        <v>6</v>
      </c>
      <c r="D472" s="5">
        <f t="shared" si="30"/>
        <v>27</v>
      </c>
      <c r="E472" s="5">
        <f t="shared" si="31"/>
        <v>1</v>
      </c>
    </row>
    <row r="473" spans="1:5" x14ac:dyDescent="0.2">
      <c r="A473" s="6">
        <f>INT(DT!C609)</f>
        <v>44377</v>
      </c>
      <c r="B473" s="5">
        <f t="shared" si="28"/>
        <v>2021</v>
      </c>
      <c r="C473" s="5">
        <f t="shared" si="29"/>
        <v>6</v>
      </c>
      <c r="D473" s="5">
        <f t="shared" si="30"/>
        <v>30</v>
      </c>
      <c r="E473" s="5">
        <f t="shared" si="31"/>
        <v>0</v>
      </c>
    </row>
    <row r="474" spans="1:5" x14ac:dyDescent="0.2">
      <c r="A474" s="6">
        <f>INT(DT!C580)</f>
        <v>44383</v>
      </c>
      <c r="B474" s="5">
        <f t="shared" si="28"/>
        <v>2021</v>
      </c>
      <c r="C474" s="5">
        <f t="shared" si="29"/>
        <v>7</v>
      </c>
      <c r="D474" s="5">
        <f t="shared" si="30"/>
        <v>6</v>
      </c>
      <c r="E474" s="5">
        <f t="shared" si="31"/>
        <v>0</v>
      </c>
    </row>
    <row r="475" spans="1:5" x14ac:dyDescent="0.2">
      <c r="A475" s="6">
        <f>INT(DT!C604)</f>
        <v>44386</v>
      </c>
      <c r="B475" s="5">
        <f t="shared" si="28"/>
        <v>2021</v>
      </c>
      <c r="C475" s="5">
        <f t="shared" si="29"/>
        <v>7</v>
      </c>
      <c r="D475" s="5">
        <f t="shared" si="30"/>
        <v>9</v>
      </c>
      <c r="E475" s="5">
        <f t="shared" si="31"/>
        <v>0</v>
      </c>
    </row>
    <row r="476" spans="1:5" x14ac:dyDescent="0.2">
      <c r="A476" s="6">
        <f>INT(DT!C111)</f>
        <v>44392</v>
      </c>
      <c r="B476" s="5">
        <f t="shared" si="28"/>
        <v>2021</v>
      </c>
      <c r="C476" s="5">
        <f t="shared" si="29"/>
        <v>7</v>
      </c>
      <c r="D476" s="5">
        <f t="shared" si="30"/>
        <v>15</v>
      </c>
      <c r="E476" s="5">
        <f t="shared" si="31"/>
        <v>0</v>
      </c>
    </row>
    <row r="477" spans="1:5" x14ac:dyDescent="0.2">
      <c r="A477" s="6">
        <f>INT(DT!C699)</f>
        <v>44393</v>
      </c>
      <c r="B477" s="5">
        <f t="shared" si="28"/>
        <v>2021</v>
      </c>
      <c r="C477" s="5">
        <f t="shared" si="29"/>
        <v>7</v>
      </c>
      <c r="D477" s="5">
        <f t="shared" si="30"/>
        <v>16</v>
      </c>
      <c r="E477" s="5">
        <f t="shared" si="31"/>
        <v>0</v>
      </c>
    </row>
    <row r="478" spans="1:5" x14ac:dyDescent="0.2">
      <c r="A478" s="6">
        <f>INT(DT!C230)</f>
        <v>44394</v>
      </c>
      <c r="B478" s="5">
        <f t="shared" si="28"/>
        <v>2021</v>
      </c>
      <c r="C478" s="5">
        <f t="shared" si="29"/>
        <v>7</v>
      </c>
      <c r="D478" s="5">
        <f t="shared" si="30"/>
        <v>17</v>
      </c>
      <c r="E478" s="5">
        <f t="shared" si="31"/>
        <v>1</v>
      </c>
    </row>
    <row r="479" spans="1:5" x14ac:dyDescent="0.2">
      <c r="A479" s="6">
        <f>INT(DT!C236)</f>
        <v>44395</v>
      </c>
      <c r="B479" s="5">
        <f t="shared" si="28"/>
        <v>2021</v>
      </c>
      <c r="C479" s="5">
        <f t="shared" si="29"/>
        <v>7</v>
      </c>
      <c r="D479" s="5">
        <f t="shared" si="30"/>
        <v>18</v>
      </c>
      <c r="E479" s="5">
        <f t="shared" si="31"/>
        <v>1</v>
      </c>
    </row>
    <row r="480" spans="1:5" x14ac:dyDescent="0.2">
      <c r="A480" s="6">
        <f>INT(DT!C441)</f>
        <v>44396</v>
      </c>
      <c r="B480" s="5">
        <f t="shared" si="28"/>
        <v>2021</v>
      </c>
      <c r="C480" s="5">
        <f t="shared" si="29"/>
        <v>7</v>
      </c>
      <c r="D480" s="5">
        <f t="shared" si="30"/>
        <v>19</v>
      </c>
      <c r="E480" s="5">
        <f t="shared" si="31"/>
        <v>0</v>
      </c>
    </row>
    <row r="481" spans="1:5" x14ac:dyDescent="0.2">
      <c r="A481" s="6">
        <f>INT(DT!C285)</f>
        <v>44397</v>
      </c>
      <c r="B481" s="5">
        <f t="shared" si="28"/>
        <v>2021</v>
      </c>
      <c r="C481" s="5">
        <f t="shared" si="29"/>
        <v>7</v>
      </c>
      <c r="D481" s="5">
        <f t="shared" si="30"/>
        <v>20</v>
      </c>
      <c r="E481" s="5">
        <f t="shared" si="31"/>
        <v>0</v>
      </c>
    </row>
    <row r="482" spans="1:5" x14ac:dyDescent="0.2">
      <c r="A482" s="6">
        <f>INT(DT!C284)</f>
        <v>44399</v>
      </c>
      <c r="B482" s="5">
        <f t="shared" si="28"/>
        <v>2021</v>
      </c>
      <c r="C482" s="5">
        <f t="shared" si="29"/>
        <v>7</v>
      </c>
      <c r="D482" s="5">
        <f t="shared" si="30"/>
        <v>22</v>
      </c>
      <c r="E482" s="5">
        <f t="shared" si="31"/>
        <v>0</v>
      </c>
    </row>
    <row r="483" spans="1:5" x14ac:dyDescent="0.2">
      <c r="A483" s="6">
        <f>INT(DT!C825)</f>
        <v>44401</v>
      </c>
      <c r="B483" s="5">
        <f t="shared" si="28"/>
        <v>2021</v>
      </c>
      <c r="C483" s="5">
        <f t="shared" si="29"/>
        <v>7</v>
      </c>
      <c r="D483" s="5">
        <f t="shared" si="30"/>
        <v>24</v>
      </c>
      <c r="E483" s="5">
        <f t="shared" si="31"/>
        <v>1</v>
      </c>
    </row>
    <row r="484" spans="1:5" x14ac:dyDescent="0.2">
      <c r="A484" s="6">
        <f>INT(DT!C1376)</f>
        <v>44414</v>
      </c>
      <c r="B484" s="5">
        <f t="shared" si="28"/>
        <v>2021</v>
      </c>
      <c r="C484" s="5">
        <f t="shared" si="29"/>
        <v>8</v>
      </c>
      <c r="D484" s="5">
        <f t="shared" si="30"/>
        <v>6</v>
      </c>
      <c r="E484" s="5">
        <f t="shared" si="31"/>
        <v>0</v>
      </c>
    </row>
    <row r="485" spans="1:5" x14ac:dyDescent="0.2">
      <c r="A485" s="6">
        <f>INT(DT!C48)</f>
        <v>44415</v>
      </c>
      <c r="B485" s="5">
        <f t="shared" si="28"/>
        <v>2021</v>
      </c>
      <c r="C485" s="5">
        <f t="shared" si="29"/>
        <v>8</v>
      </c>
      <c r="D485" s="5">
        <f t="shared" si="30"/>
        <v>7</v>
      </c>
      <c r="E485" s="5">
        <f t="shared" si="31"/>
        <v>1</v>
      </c>
    </row>
    <row r="486" spans="1:5" x14ac:dyDescent="0.2">
      <c r="A486" s="6">
        <f>INT(DT!C974)</f>
        <v>44417</v>
      </c>
      <c r="B486" s="5">
        <f t="shared" si="28"/>
        <v>2021</v>
      </c>
      <c r="C486" s="5">
        <f t="shared" si="29"/>
        <v>8</v>
      </c>
      <c r="D486" s="5">
        <f t="shared" si="30"/>
        <v>9</v>
      </c>
      <c r="E486" s="5">
        <f t="shared" si="31"/>
        <v>0</v>
      </c>
    </row>
    <row r="487" spans="1:5" x14ac:dyDescent="0.2">
      <c r="A487" s="6">
        <f>INT(DT!C3)</f>
        <v>44418</v>
      </c>
      <c r="B487" s="5">
        <f t="shared" si="28"/>
        <v>2021</v>
      </c>
      <c r="C487" s="5">
        <f t="shared" si="29"/>
        <v>8</v>
      </c>
      <c r="D487" s="5">
        <f t="shared" si="30"/>
        <v>10</v>
      </c>
      <c r="E487" s="5">
        <f t="shared" si="31"/>
        <v>0</v>
      </c>
    </row>
    <row r="488" spans="1:5" x14ac:dyDescent="0.2">
      <c r="A488" s="6">
        <f>INT(DT!C1158)</f>
        <v>44419</v>
      </c>
      <c r="B488" s="5">
        <f t="shared" si="28"/>
        <v>2021</v>
      </c>
      <c r="C488" s="5">
        <f t="shared" si="29"/>
        <v>8</v>
      </c>
      <c r="D488" s="5">
        <f t="shared" si="30"/>
        <v>11</v>
      </c>
      <c r="E488" s="5">
        <f t="shared" si="31"/>
        <v>0</v>
      </c>
    </row>
    <row r="489" spans="1:5" x14ac:dyDescent="0.2">
      <c r="A489" s="6">
        <f>INT(DT!C1167)</f>
        <v>44420</v>
      </c>
      <c r="B489" s="5">
        <f t="shared" si="28"/>
        <v>2021</v>
      </c>
      <c r="C489" s="5">
        <f t="shared" si="29"/>
        <v>8</v>
      </c>
      <c r="D489" s="5">
        <f t="shared" si="30"/>
        <v>12</v>
      </c>
      <c r="E489" s="5">
        <f t="shared" si="31"/>
        <v>0</v>
      </c>
    </row>
    <row r="490" spans="1:5" x14ac:dyDescent="0.2">
      <c r="A490" s="6">
        <f>INT(DT!C330)</f>
        <v>44427</v>
      </c>
      <c r="B490" s="5">
        <f t="shared" si="28"/>
        <v>2021</v>
      </c>
      <c r="C490" s="5">
        <f t="shared" si="29"/>
        <v>8</v>
      </c>
      <c r="D490" s="5">
        <f t="shared" si="30"/>
        <v>19</v>
      </c>
      <c r="E490" s="5">
        <f t="shared" si="31"/>
        <v>0</v>
      </c>
    </row>
    <row r="491" spans="1:5" x14ac:dyDescent="0.2">
      <c r="A491" s="6">
        <f>INT(DT!C1421)</f>
        <v>44428</v>
      </c>
      <c r="B491" s="5">
        <f t="shared" si="28"/>
        <v>2021</v>
      </c>
      <c r="C491" s="5">
        <f t="shared" si="29"/>
        <v>8</v>
      </c>
      <c r="D491" s="5">
        <f t="shared" si="30"/>
        <v>20</v>
      </c>
      <c r="E491" s="5">
        <f t="shared" si="31"/>
        <v>0</v>
      </c>
    </row>
    <row r="492" spans="1:5" x14ac:dyDescent="0.2">
      <c r="A492" s="6">
        <f>INT(DT!C288)</f>
        <v>44429</v>
      </c>
      <c r="B492" s="5">
        <f t="shared" si="28"/>
        <v>2021</v>
      </c>
      <c r="C492" s="5">
        <f t="shared" si="29"/>
        <v>8</v>
      </c>
      <c r="D492" s="5">
        <f t="shared" si="30"/>
        <v>21</v>
      </c>
      <c r="E492" s="5">
        <f t="shared" si="31"/>
        <v>1</v>
      </c>
    </row>
    <row r="493" spans="1:5" x14ac:dyDescent="0.2">
      <c r="A493" s="6">
        <f>INT(DT!C515)</f>
        <v>44430</v>
      </c>
      <c r="B493" s="5">
        <f t="shared" si="28"/>
        <v>2021</v>
      </c>
      <c r="C493" s="5">
        <f t="shared" si="29"/>
        <v>8</v>
      </c>
      <c r="D493" s="5">
        <f t="shared" si="30"/>
        <v>22</v>
      </c>
      <c r="E493" s="5">
        <f t="shared" si="31"/>
        <v>1</v>
      </c>
    </row>
    <row r="494" spans="1:5" x14ac:dyDescent="0.2">
      <c r="A494" s="6">
        <f>INT(DT!C512)</f>
        <v>44432</v>
      </c>
      <c r="B494" s="5">
        <f t="shared" si="28"/>
        <v>2021</v>
      </c>
      <c r="C494" s="5">
        <f t="shared" si="29"/>
        <v>8</v>
      </c>
      <c r="D494" s="5">
        <f t="shared" si="30"/>
        <v>24</v>
      </c>
      <c r="E494" s="5">
        <f t="shared" si="31"/>
        <v>0</v>
      </c>
    </row>
    <row r="495" spans="1:5" x14ac:dyDescent="0.2">
      <c r="A495" s="6">
        <f>INT(DT!C1177)</f>
        <v>44435</v>
      </c>
      <c r="B495" s="5">
        <f t="shared" si="28"/>
        <v>2021</v>
      </c>
      <c r="C495" s="5">
        <f t="shared" si="29"/>
        <v>8</v>
      </c>
      <c r="D495" s="5">
        <f t="shared" si="30"/>
        <v>27</v>
      </c>
      <c r="E495" s="5">
        <f t="shared" si="31"/>
        <v>0</v>
      </c>
    </row>
    <row r="496" spans="1:5" x14ac:dyDescent="0.2">
      <c r="A496" s="6">
        <f>INT(DT!C661)</f>
        <v>44437</v>
      </c>
      <c r="B496" s="5">
        <f t="shared" si="28"/>
        <v>2021</v>
      </c>
      <c r="C496" s="5">
        <f t="shared" si="29"/>
        <v>8</v>
      </c>
      <c r="D496" s="5">
        <f t="shared" si="30"/>
        <v>29</v>
      </c>
      <c r="E496" s="5">
        <f t="shared" si="31"/>
        <v>1</v>
      </c>
    </row>
    <row r="497" spans="1:5" x14ac:dyDescent="0.2">
      <c r="A497" s="6">
        <f>INT(DT!C333)</f>
        <v>44439</v>
      </c>
      <c r="B497" s="5">
        <f t="shared" si="28"/>
        <v>2021</v>
      </c>
      <c r="C497" s="5">
        <f t="shared" si="29"/>
        <v>8</v>
      </c>
      <c r="D497" s="5">
        <f t="shared" si="30"/>
        <v>31</v>
      </c>
      <c r="E497" s="5">
        <f t="shared" si="31"/>
        <v>0</v>
      </c>
    </row>
    <row r="498" spans="1:5" x14ac:dyDescent="0.2">
      <c r="A498" s="6">
        <f>INT(DT!C446)</f>
        <v>44440</v>
      </c>
      <c r="B498" s="5">
        <f t="shared" si="28"/>
        <v>2021</v>
      </c>
      <c r="C498" s="5">
        <f t="shared" si="29"/>
        <v>9</v>
      </c>
      <c r="D498" s="5">
        <f t="shared" si="30"/>
        <v>1</v>
      </c>
      <c r="E498" s="5">
        <f t="shared" si="31"/>
        <v>0</v>
      </c>
    </row>
    <row r="499" spans="1:5" x14ac:dyDescent="0.2">
      <c r="A499" s="6">
        <f>INT(DT!C445)</f>
        <v>44441</v>
      </c>
      <c r="B499" s="5">
        <f t="shared" si="28"/>
        <v>2021</v>
      </c>
      <c r="C499" s="5">
        <f t="shared" si="29"/>
        <v>9</v>
      </c>
      <c r="D499" s="5">
        <f t="shared" si="30"/>
        <v>2</v>
      </c>
      <c r="E499" s="5">
        <f t="shared" si="31"/>
        <v>0</v>
      </c>
    </row>
    <row r="500" spans="1:5" x14ac:dyDescent="0.2">
      <c r="A500" s="6">
        <f>INT(DT!C1344)</f>
        <v>44443</v>
      </c>
      <c r="B500" s="5">
        <f t="shared" si="28"/>
        <v>2021</v>
      </c>
      <c r="C500" s="5">
        <f t="shared" si="29"/>
        <v>9</v>
      </c>
      <c r="D500" s="5">
        <f t="shared" si="30"/>
        <v>4</v>
      </c>
      <c r="E500" s="5">
        <f t="shared" si="31"/>
        <v>1</v>
      </c>
    </row>
    <row r="501" spans="1:5" x14ac:dyDescent="0.2">
      <c r="A501" s="6">
        <f>INT(DT!C766)</f>
        <v>44444</v>
      </c>
      <c r="B501" s="5">
        <f t="shared" si="28"/>
        <v>2021</v>
      </c>
      <c r="C501" s="5">
        <f t="shared" si="29"/>
        <v>9</v>
      </c>
      <c r="D501" s="5">
        <f t="shared" si="30"/>
        <v>5</v>
      </c>
      <c r="E501" s="5">
        <f t="shared" si="31"/>
        <v>1</v>
      </c>
    </row>
    <row r="502" spans="1:5" x14ac:dyDescent="0.2">
      <c r="A502" s="6">
        <f>INT(DT!C334)</f>
        <v>44447</v>
      </c>
      <c r="B502" s="5">
        <f t="shared" si="28"/>
        <v>2021</v>
      </c>
      <c r="C502" s="5">
        <f t="shared" si="29"/>
        <v>9</v>
      </c>
      <c r="D502" s="5">
        <f t="shared" si="30"/>
        <v>8</v>
      </c>
      <c r="E502" s="5">
        <f t="shared" si="31"/>
        <v>0</v>
      </c>
    </row>
    <row r="503" spans="1:5" x14ac:dyDescent="0.2">
      <c r="A503" s="6">
        <f>INT(DT!C850)</f>
        <v>44452</v>
      </c>
      <c r="B503" s="5">
        <f t="shared" si="28"/>
        <v>2021</v>
      </c>
      <c r="C503" s="5">
        <f t="shared" si="29"/>
        <v>9</v>
      </c>
      <c r="D503" s="5">
        <f t="shared" si="30"/>
        <v>13</v>
      </c>
      <c r="E503" s="5">
        <f t="shared" si="31"/>
        <v>0</v>
      </c>
    </row>
    <row r="504" spans="1:5" x14ac:dyDescent="0.2">
      <c r="A504" s="6">
        <f>INT(DT!C1066)</f>
        <v>44453</v>
      </c>
      <c r="B504" s="5">
        <f t="shared" si="28"/>
        <v>2021</v>
      </c>
      <c r="C504" s="5">
        <f t="shared" si="29"/>
        <v>9</v>
      </c>
      <c r="D504" s="5">
        <f t="shared" si="30"/>
        <v>14</v>
      </c>
      <c r="E504" s="5">
        <f t="shared" si="31"/>
        <v>0</v>
      </c>
    </row>
    <row r="505" spans="1:5" x14ac:dyDescent="0.2">
      <c r="A505" s="6">
        <f>INT(DT!C844)</f>
        <v>44454</v>
      </c>
      <c r="B505" s="5">
        <f t="shared" si="28"/>
        <v>2021</v>
      </c>
      <c r="C505" s="5">
        <f t="shared" si="29"/>
        <v>9</v>
      </c>
      <c r="D505" s="5">
        <f t="shared" si="30"/>
        <v>15</v>
      </c>
      <c r="E505" s="5">
        <f t="shared" si="31"/>
        <v>0</v>
      </c>
    </row>
    <row r="506" spans="1:5" x14ac:dyDescent="0.2">
      <c r="A506" s="6">
        <f>INT(DT!C726)</f>
        <v>44455</v>
      </c>
      <c r="B506" s="5">
        <f t="shared" si="28"/>
        <v>2021</v>
      </c>
      <c r="C506" s="5">
        <f t="shared" si="29"/>
        <v>9</v>
      </c>
      <c r="D506" s="5">
        <f t="shared" si="30"/>
        <v>16</v>
      </c>
      <c r="E506" s="5">
        <f t="shared" si="31"/>
        <v>0</v>
      </c>
    </row>
    <row r="507" spans="1:5" x14ac:dyDescent="0.2">
      <c r="A507" s="6">
        <f>INT(DT!C1300)</f>
        <v>44460</v>
      </c>
      <c r="B507" s="5">
        <f t="shared" si="28"/>
        <v>2021</v>
      </c>
      <c r="C507" s="5">
        <f t="shared" si="29"/>
        <v>9</v>
      </c>
      <c r="D507" s="5">
        <f t="shared" si="30"/>
        <v>21</v>
      </c>
      <c r="E507" s="5">
        <f t="shared" si="31"/>
        <v>0</v>
      </c>
    </row>
    <row r="508" spans="1:5" x14ac:dyDescent="0.2">
      <c r="A508" s="6">
        <f>INT(DT!C552)</f>
        <v>44462</v>
      </c>
      <c r="B508" s="5">
        <f t="shared" si="28"/>
        <v>2021</v>
      </c>
      <c r="C508" s="5">
        <f t="shared" si="29"/>
        <v>9</v>
      </c>
      <c r="D508" s="5">
        <f t="shared" si="30"/>
        <v>23</v>
      </c>
      <c r="E508" s="5">
        <f t="shared" si="31"/>
        <v>0</v>
      </c>
    </row>
    <row r="509" spans="1:5" x14ac:dyDescent="0.2">
      <c r="A509" s="6">
        <f>INT(DT!C1260)</f>
        <v>44465</v>
      </c>
      <c r="B509" s="5">
        <f t="shared" si="28"/>
        <v>2021</v>
      </c>
      <c r="C509" s="5">
        <f t="shared" si="29"/>
        <v>9</v>
      </c>
      <c r="D509" s="5">
        <f t="shared" si="30"/>
        <v>26</v>
      </c>
      <c r="E509" s="5">
        <f t="shared" si="31"/>
        <v>1</v>
      </c>
    </row>
    <row r="510" spans="1:5" x14ac:dyDescent="0.2">
      <c r="A510" s="6">
        <f>INT(DT!C1262)</f>
        <v>44467</v>
      </c>
      <c r="B510" s="5">
        <f t="shared" si="28"/>
        <v>2021</v>
      </c>
      <c r="C510" s="5">
        <f t="shared" si="29"/>
        <v>9</v>
      </c>
      <c r="D510" s="5">
        <f t="shared" si="30"/>
        <v>28</v>
      </c>
      <c r="E510" s="5">
        <f t="shared" si="31"/>
        <v>0</v>
      </c>
    </row>
    <row r="511" spans="1:5" x14ac:dyDescent="0.2">
      <c r="A511" s="6">
        <f>INT(DT!C78)</f>
        <v>44469</v>
      </c>
      <c r="B511" s="5">
        <f t="shared" si="28"/>
        <v>2021</v>
      </c>
      <c r="C511" s="5">
        <f t="shared" si="29"/>
        <v>9</v>
      </c>
      <c r="D511" s="5">
        <f t="shared" si="30"/>
        <v>30</v>
      </c>
      <c r="E511" s="5">
        <f t="shared" si="31"/>
        <v>0</v>
      </c>
    </row>
    <row r="512" spans="1:5" x14ac:dyDescent="0.2">
      <c r="A512" s="6">
        <f>INT(DT!C77)</f>
        <v>44470</v>
      </c>
      <c r="B512" s="5">
        <f t="shared" si="28"/>
        <v>2021</v>
      </c>
      <c r="C512" s="5">
        <f t="shared" si="29"/>
        <v>10</v>
      </c>
      <c r="D512" s="5">
        <f t="shared" si="30"/>
        <v>1</v>
      </c>
      <c r="E512" s="5">
        <f t="shared" si="31"/>
        <v>0</v>
      </c>
    </row>
    <row r="513" spans="1:5" x14ac:dyDescent="0.2">
      <c r="A513" s="6">
        <f>INT(DT!C280)</f>
        <v>44471</v>
      </c>
      <c r="B513" s="5">
        <f t="shared" si="28"/>
        <v>2021</v>
      </c>
      <c r="C513" s="5">
        <f t="shared" si="29"/>
        <v>10</v>
      </c>
      <c r="D513" s="5">
        <f t="shared" si="30"/>
        <v>2</v>
      </c>
      <c r="E513" s="5">
        <f t="shared" si="31"/>
        <v>1</v>
      </c>
    </row>
    <row r="514" spans="1:5" x14ac:dyDescent="0.2">
      <c r="A514" s="6">
        <f>INT(DT!C656)</f>
        <v>44474</v>
      </c>
      <c r="B514" s="5">
        <f t="shared" ref="B514:B577" si="32">YEAR(A514)</f>
        <v>2021</v>
      </c>
      <c r="C514" s="5">
        <f t="shared" ref="C514:C577" si="33">MONTH(A514)</f>
        <v>10</v>
      </c>
      <c r="D514" s="5">
        <f t="shared" ref="D514:D577" si="34">DAY(A514)</f>
        <v>5</v>
      </c>
      <c r="E514" s="5">
        <f t="shared" ref="E514:E577" si="35">IF(WEEKDAY(A514, 2) &gt; 5, 1, 0)</f>
        <v>0</v>
      </c>
    </row>
    <row r="515" spans="1:5" x14ac:dyDescent="0.2">
      <c r="A515" s="6">
        <f>INT(DT!C1444)</f>
        <v>44475</v>
      </c>
      <c r="B515" s="5">
        <f t="shared" si="32"/>
        <v>2021</v>
      </c>
      <c r="C515" s="5">
        <f t="shared" si="33"/>
        <v>10</v>
      </c>
      <c r="D515" s="5">
        <f t="shared" si="34"/>
        <v>6</v>
      </c>
      <c r="E515" s="5">
        <f t="shared" si="35"/>
        <v>0</v>
      </c>
    </row>
    <row r="516" spans="1:5" x14ac:dyDescent="0.2">
      <c r="A516" s="6">
        <f>INT(DT!C1179)</f>
        <v>44476</v>
      </c>
      <c r="B516" s="5">
        <f t="shared" si="32"/>
        <v>2021</v>
      </c>
      <c r="C516" s="5">
        <f t="shared" si="33"/>
        <v>10</v>
      </c>
      <c r="D516" s="5">
        <f t="shared" si="34"/>
        <v>7</v>
      </c>
      <c r="E516" s="5">
        <f t="shared" si="35"/>
        <v>0</v>
      </c>
    </row>
    <row r="517" spans="1:5" x14ac:dyDescent="0.2">
      <c r="A517" s="6">
        <f>INT(DT!C1113)</f>
        <v>44478</v>
      </c>
      <c r="B517" s="5">
        <f t="shared" si="32"/>
        <v>2021</v>
      </c>
      <c r="C517" s="5">
        <f t="shared" si="33"/>
        <v>10</v>
      </c>
      <c r="D517" s="5">
        <f t="shared" si="34"/>
        <v>9</v>
      </c>
      <c r="E517" s="5">
        <f t="shared" si="35"/>
        <v>1</v>
      </c>
    </row>
    <row r="518" spans="1:5" x14ac:dyDescent="0.2">
      <c r="A518" s="6">
        <f>INT(DT!C155)</f>
        <v>44479</v>
      </c>
      <c r="B518" s="5">
        <f t="shared" si="32"/>
        <v>2021</v>
      </c>
      <c r="C518" s="5">
        <f t="shared" si="33"/>
        <v>10</v>
      </c>
      <c r="D518" s="5">
        <f t="shared" si="34"/>
        <v>10</v>
      </c>
      <c r="E518" s="5">
        <f t="shared" si="35"/>
        <v>1</v>
      </c>
    </row>
    <row r="519" spans="1:5" x14ac:dyDescent="0.2">
      <c r="A519" s="6">
        <f>INT(DT!C774)</f>
        <v>44485</v>
      </c>
      <c r="B519" s="5">
        <f t="shared" si="32"/>
        <v>2021</v>
      </c>
      <c r="C519" s="5">
        <f t="shared" si="33"/>
        <v>10</v>
      </c>
      <c r="D519" s="5">
        <f t="shared" si="34"/>
        <v>16</v>
      </c>
      <c r="E519" s="5">
        <f t="shared" si="35"/>
        <v>1</v>
      </c>
    </row>
    <row r="520" spans="1:5" x14ac:dyDescent="0.2">
      <c r="A520" s="6">
        <f>INT(DT!C775)</f>
        <v>44486</v>
      </c>
      <c r="B520" s="5">
        <f t="shared" si="32"/>
        <v>2021</v>
      </c>
      <c r="C520" s="5">
        <f t="shared" si="33"/>
        <v>10</v>
      </c>
      <c r="D520" s="5">
        <f t="shared" si="34"/>
        <v>17</v>
      </c>
      <c r="E520" s="5">
        <f t="shared" si="35"/>
        <v>1</v>
      </c>
    </row>
    <row r="521" spans="1:5" x14ac:dyDescent="0.2">
      <c r="A521" s="6">
        <f>INT(DT!C659)</f>
        <v>44496</v>
      </c>
      <c r="B521" s="5">
        <f t="shared" si="32"/>
        <v>2021</v>
      </c>
      <c r="C521" s="5">
        <f t="shared" si="33"/>
        <v>10</v>
      </c>
      <c r="D521" s="5">
        <f t="shared" si="34"/>
        <v>27</v>
      </c>
      <c r="E521" s="5">
        <f t="shared" si="35"/>
        <v>0</v>
      </c>
    </row>
    <row r="522" spans="1:5" x14ac:dyDescent="0.2">
      <c r="A522" s="6">
        <f>INT(DT!C669)</f>
        <v>44497</v>
      </c>
      <c r="B522" s="5">
        <f t="shared" si="32"/>
        <v>2021</v>
      </c>
      <c r="C522" s="5">
        <f t="shared" si="33"/>
        <v>10</v>
      </c>
      <c r="D522" s="5">
        <f t="shared" si="34"/>
        <v>28</v>
      </c>
      <c r="E522" s="5">
        <f t="shared" si="35"/>
        <v>0</v>
      </c>
    </row>
    <row r="523" spans="1:5" x14ac:dyDescent="0.2">
      <c r="A523" s="6">
        <f>INT(DT!C31)</f>
        <v>44502</v>
      </c>
      <c r="B523" s="5">
        <f t="shared" si="32"/>
        <v>2021</v>
      </c>
      <c r="C523" s="5">
        <f t="shared" si="33"/>
        <v>11</v>
      </c>
      <c r="D523" s="5">
        <f t="shared" si="34"/>
        <v>2</v>
      </c>
      <c r="E523" s="5">
        <f t="shared" si="35"/>
        <v>0</v>
      </c>
    </row>
    <row r="524" spans="1:5" x14ac:dyDescent="0.2">
      <c r="A524" s="6">
        <f>INT(DT!C21)</f>
        <v>44505</v>
      </c>
      <c r="B524" s="5">
        <f t="shared" si="32"/>
        <v>2021</v>
      </c>
      <c r="C524" s="5">
        <f t="shared" si="33"/>
        <v>11</v>
      </c>
      <c r="D524" s="5">
        <f t="shared" si="34"/>
        <v>5</v>
      </c>
      <c r="E524" s="5">
        <f t="shared" si="35"/>
        <v>0</v>
      </c>
    </row>
    <row r="525" spans="1:5" x14ac:dyDescent="0.2">
      <c r="A525" s="6">
        <f>INT(DT!C1237)</f>
        <v>44506</v>
      </c>
      <c r="B525" s="5">
        <f t="shared" si="32"/>
        <v>2021</v>
      </c>
      <c r="C525" s="5">
        <f t="shared" si="33"/>
        <v>11</v>
      </c>
      <c r="D525" s="5">
        <f t="shared" si="34"/>
        <v>6</v>
      </c>
      <c r="E525" s="5">
        <f t="shared" si="35"/>
        <v>1</v>
      </c>
    </row>
    <row r="526" spans="1:5" x14ac:dyDescent="0.2">
      <c r="A526" s="6">
        <f>INT(DT!C1241)</f>
        <v>44508</v>
      </c>
      <c r="B526" s="5">
        <f t="shared" si="32"/>
        <v>2021</v>
      </c>
      <c r="C526" s="5">
        <f t="shared" si="33"/>
        <v>11</v>
      </c>
      <c r="D526" s="5">
        <f t="shared" si="34"/>
        <v>8</v>
      </c>
      <c r="E526" s="5">
        <f t="shared" si="35"/>
        <v>0</v>
      </c>
    </row>
    <row r="527" spans="1:5" x14ac:dyDescent="0.2">
      <c r="A527" s="6">
        <f>INT(DT!C1352)</f>
        <v>44510</v>
      </c>
      <c r="B527" s="5">
        <f t="shared" si="32"/>
        <v>2021</v>
      </c>
      <c r="C527" s="5">
        <f t="shared" si="33"/>
        <v>11</v>
      </c>
      <c r="D527" s="5">
        <f t="shared" si="34"/>
        <v>10</v>
      </c>
      <c r="E527" s="5">
        <f t="shared" si="35"/>
        <v>0</v>
      </c>
    </row>
    <row r="528" spans="1:5" x14ac:dyDescent="0.2">
      <c r="A528" s="6">
        <f>INT(DT!C221)</f>
        <v>44512</v>
      </c>
      <c r="B528" s="5">
        <f t="shared" si="32"/>
        <v>2021</v>
      </c>
      <c r="C528" s="5">
        <f t="shared" si="33"/>
        <v>11</v>
      </c>
      <c r="D528" s="5">
        <f t="shared" si="34"/>
        <v>12</v>
      </c>
      <c r="E528" s="5">
        <f t="shared" si="35"/>
        <v>0</v>
      </c>
    </row>
    <row r="529" spans="1:5" x14ac:dyDescent="0.2">
      <c r="A529" s="6">
        <f>INT(DT!C602)</f>
        <v>44515</v>
      </c>
      <c r="B529" s="5">
        <f t="shared" si="32"/>
        <v>2021</v>
      </c>
      <c r="C529" s="5">
        <f t="shared" si="33"/>
        <v>11</v>
      </c>
      <c r="D529" s="5">
        <f t="shared" si="34"/>
        <v>15</v>
      </c>
      <c r="E529" s="5">
        <f t="shared" si="35"/>
        <v>0</v>
      </c>
    </row>
    <row r="530" spans="1:5" x14ac:dyDescent="0.2">
      <c r="A530" s="6">
        <f>INT(DT!C971)</f>
        <v>44520</v>
      </c>
      <c r="B530" s="5">
        <f t="shared" si="32"/>
        <v>2021</v>
      </c>
      <c r="C530" s="5">
        <f t="shared" si="33"/>
        <v>11</v>
      </c>
      <c r="D530" s="5">
        <f t="shared" si="34"/>
        <v>20</v>
      </c>
      <c r="E530" s="5">
        <f t="shared" si="35"/>
        <v>1</v>
      </c>
    </row>
    <row r="531" spans="1:5" x14ac:dyDescent="0.2">
      <c r="A531" s="6">
        <f>INT(DT!C800)</f>
        <v>44524</v>
      </c>
      <c r="B531" s="5">
        <f t="shared" si="32"/>
        <v>2021</v>
      </c>
      <c r="C531" s="5">
        <f t="shared" si="33"/>
        <v>11</v>
      </c>
      <c r="D531" s="5">
        <f t="shared" si="34"/>
        <v>24</v>
      </c>
      <c r="E531" s="5">
        <f t="shared" si="35"/>
        <v>0</v>
      </c>
    </row>
    <row r="532" spans="1:5" x14ac:dyDescent="0.2">
      <c r="A532" s="6">
        <f>INT(DT!C1160)</f>
        <v>44525</v>
      </c>
      <c r="B532" s="5">
        <f t="shared" si="32"/>
        <v>2021</v>
      </c>
      <c r="C532" s="5">
        <f t="shared" si="33"/>
        <v>11</v>
      </c>
      <c r="D532" s="5">
        <f t="shared" si="34"/>
        <v>25</v>
      </c>
      <c r="E532" s="5">
        <f t="shared" si="35"/>
        <v>0</v>
      </c>
    </row>
    <row r="533" spans="1:5" x14ac:dyDescent="0.2">
      <c r="A533" s="6">
        <f>INT(DT!C214)</f>
        <v>44526</v>
      </c>
      <c r="B533" s="5">
        <f t="shared" si="32"/>
        <v>2021</v>
      </c>
      <c r="C533" s="5">
        <f t="shared" si="33"/>
        <v>11</v>
      </c>
      <c r="D533" s="5">
        <f t="shared" si="34"/>
        <v>26</v>
      </c>
      <c r="E533" s="5">
        <f t="shared" si="35"/>
        <v>0</v>
      </c>
    </row>
    <row r="534" spans="1:5" x14ac:dyDescent="0.2">
      <c r="A534" s="6">
        <f>INT(DT!C216)</f>
        <v>44529</v>
      </c>
      <c r="B534" s="5">
        <f t="shared" si="32"/>
        <v>2021</v>
      </c>
      <c r="C534" s="5">
        <f t="shared" si="33"/>
        <v>11</v>
      </c>
      <c r="D534" s="5">
        <f t="shared" si="34"/>
        <v>29</v>
      </c>
      <c r="E534" s="5">
        <f t="shared" si="35"/>
        <v>0</v>
      </c>
    </row>
    <row r="535" spans="1:5" x14ac:dyDescent="0.2">
      <c r="A535" s="6">
        <f>INT(DT!C444)</f>
        <v>44532</v>
      </c>
      <c r="B535" s="5">
        <f t="shared" si="32"/>
        <v>2021</v>
      </c>
      <c r="C535" s="5">
        <f t="shared" si="33"/>
        <v>12</v>
      </c>
      <c r="D535" s="5">
        <f t="shared" si="34"/>
        <v>2</v>
      </c>
      <c r="E535" s="5">
        <f t="shared" si="35"/>
        <v>0</v>
      </c>
    </row>
    <row r="536" spans="1:5" x14ac:dyDescent="0.2">
      <c r="A536" s="6">
        <f>INT(DT!C432)</f>
        <v>44536</v>
      </c>
      <c r="B536" s="5">
        <f t="shared" si="32"/>
        <v>2021</v>
      </c>
      <c r="C536" s="5">
        <f t="shared" si="33"/>
        <v>12</v>
      </c>
      <c r="D536" s="5">
        <f t="shared" si="34"/>
        <v>6</v>
      </c>
      <c r="E536" s="5">
        <f t="shared" si="35"/>
        <v>0</v>
      </c>
    </row>
    <row r="537" spans="1:5" x14ac:dyDescent="0.2">
      <c r="A537" s="6">
        <f>INT(DT!C477)</f>
        <v>44541</v>
      </c>
      <c r="B537" s="5">
        <f t="shared" si="32"/>
        <v>2021</v>
      </c>
      <c r="C537" s="5">
        <f t="shared" si="33"/>
        <v>12</v>
      </c>
      <c r="D537" s="5">
        <f t="shared" si="34"/>
        <v>11</v>
      </c>
      <c r="E537" s="5">
        <f t="shared" si="35"/>
        <v>1</v>
      </c>
    </row>
    <row r="538" spans="1:5" x14ac:dyDescent="0.2">
      <c r="A538" s="6">
        <f>INT(DT!C398)</f>
        <v>44542</v>
      </c>
      <c r="B538" s="5">
        <f t="shared" si="32"/>
        <v>2021</v>
      </c>
      <c r="C538" s="5">
        <f t="shared" si="33"/>
        <v>12</v>
      </c>
      <c r="D538" s="5">
        <f t="shared" si="34"/>
        <v>12</v>
      </c>
      <c r="E538" s="5">
        <f t="shared" si="35"/>
        <v>1</v>
      </c>
    </row>
    <row r="539" spans="1:5" x14ac:dyDescent="0.2">
      <c r="A539" s="6">
        <f>INT(DT!C1076)</f>
        <v>44552</v>
      </c>
      <c r="B539" s="5">
        <f t="shared" si="32"/>
        <v>2021</v>
      </c>
      <c r="C539" s="5">
        <f t="shared" si="33"/>
        <v>12</v>
      </c>
      <c r="D539" s="5">
        <f t="shared" si="34"/>
        <v>22</v>
      </c>
      <c r="E539" s="5">
        <f t="shared" si="35"/>
        <v>0</v>
      </c>
    </row>
    <row r="540" spans="1:5" x14ac:dyDescent="0.2">
      <c r="A540" s="6">
        <f>INT(DT!C1081)</f>
        <v>44553</v>
      </c>
      <c r="B540" s="5">
        <f t="shared" si="32"/>
        <v>2021</v>
      </c>
      <c r="C540" s="5">
        <f t="shared" si="33"/>
        <v>12</v>
      </c>
      <c r="D540" s="5">
        <f t="shared" si="34"/>
        <v>23</v>
      </c>
      <c r="E540" s="5">
        <f t="shared" si="35"/>
        <v>0</v>
      </c>
    </row>
    <row r="541" spans="1:5" x14ac:dyDescent="0.2">
      <c r="A541" s="6">
        <f>INT(DT!C1089)</f>
        <v>44555</v>
      </c>
      <c r="B541" s="5">
        <f t="shared" si="32"/>
        <v>2021</v>
      </c>
      <c r="C541" s="5">
        <f t="shared" si="33"/>
        <v>12</v>
      </c>
      <c r="D541" s="5">
        <f t="shared" si="34"/>
        <v>25</v>
      </c>
      <c r="E541" s="5">
        <f t="shared" si="35"/>
        <v>1</v>
      </c>
    </row>
    <row r="542" spans="1:5" x14ac:dyDescent="0.2">
      <c r="A542" s="6">
        <f>INT(DT!C257)</f>
        <v>44557</v>
      </c>
      <c r="B542" s="5">
        <f t="shared" si="32"/>
        <v>2021</v>
      </c>
      <c r="C542" s="5">
        <f t="shared" si="33"/>
        <v>12</v>
      </c>
      <c r="D542" s="5">
        <f t="shared" si="34"/>
        <v>27</v>
      </c>
      <c r="E542" s="5">
        <f t="shared" si="35"/>
        <v>0</v>
      </c>
    </row>
    <row r="543" spans="1:5" x14ac:dyDescent="0.2">
      <c r="A543" s="6">
        <f>INT(DT!C256)</f>
        <v>44559</v>
      </c>
      <c r="B543" s="5">
        <f t="shared" si="32"/>
        <v>2021</v>
      </c>
      <c r="C543" s="5">
        <f t="shared" si="33"/>
        <v>12</v>
      </c>
      <c r="D543" s="5">
        <f t="shared" si="34"/>
        <v>29</v>
      </c>
      <c r="E543" s="5">
        <f t="shared" si="35"/>
        <v>0</v>
      </c>
    </row>
    <row r="544" spans="1:5" x14ac:dyDescent="0.2">
      <c r="A544" s="6">
        <f>INT(DT!C713)</f>
        <v>44562</v>
      </c>
      <c r="B544" s="5">
        <f t="shared" si="32"/>
        <v>2022</v>
      </c>
      <c r="C544" s="5">
        <f t="shared" si="33"/>
        <v>1</v>
      </c>
      <c r="D544" s="5">
        <f t="shared" si="34"/>
        <v>1</v>
      </c>
      <c r="E544" s="5">
        <f t="shared" si="35"/>
        <v>1</v>
      </c>
    </row>
    <row r="545" spans="1:5" x14ac:dyDescent="0.2">
      <c r="A545" s="6">
        <f>INT(DT!C740)</f>
        <v>44563</v>
      </c>
      <c r="B545" s="5">
        <f t="shared" si="32"/>
        <v>2022</v>
      </c>
      <c r="C545" s="5">
        <f t="shared" si="33"/>
        <v>1</v>
      </c>
      <c r="D545" s="5">
        <f t="shared" si="34"/>
        <v>2</v>
      </c>
      <c r="E545" s="5">
        <f t="shared" si="35"/>
        <v>1</v>
      </c>
    </row>
    <row r="546" spans="1:5" x14ac:dyDescent="0.2">
      <c r="A546" s="6">
        <f>INT(DT!C735)</f>
        <v>44564</v>
      </c>
      <c r="B546" s="5">
        <f t="shared" si="32"/>
        <v>2022</v>
      </c>
      <c r="C546" s="5">
        <f t="shared" si="33"/>
        <v>1</v>
      </c>
      <c r="D546" s="5">
        <f t="shared" si="34"/>
        <v>3</v>
      </c>
      <c r="E546" s="5">
        <f t="shared" si="35"/>
        <v>0</v>
      </c>
    </row>
    <row r="547" spans="1:5" x14ac:dyDescent="0.2">
      <c r="A547" s="6">
        <f>INT(DT!C709)</f>
        <v>44565</v>
      </c>
      <c r="B547" s="5">
        <f t="shared" si="32"/>
        <v>2022</v>
      </c>
      <c r="C547" s="5">
        <f t="shared" si="33"/>
        <v>1</v>
      </c>
      <c r="D547" s="5">
        <f t="shared" si="34"/>
        <v>4</v>
      </c>
      <c r="E547" s="5">
        <f t="shared" si="35"/>
        <v>0</v>
      </c>
    </row>
    <row r="548" spans="1:5" x14ac:dyDescent="0.2">
      <c r="A548" s="6">
        <f>INT(DT!C606)</f>
        <v>44570</v>
      </c>
      <c r="B548" s="5">
        <f t="shared" si="32"/>
        <v>2022</v>
      </c>
      <c r="C548" s="5">
        <f t="shared" si="33"/>
        <v>1</v>
      </c>
      <c r="D548" s="5">
        <f t="shared" si="34"/>
        <v>9</v>
      </c>
      <c r="E548" s="5">
        <f t="shared" si="35"/>
        <v>1</v>
      </c>
    </row>
    <row r="549" spans="1:5" x14ac:dyDescent="0.2">
      <c r="A549" s="6">
        <f>INT(DT!C1353)</f>
        <v>44575</v>
      </c>
      <c r="B549" s="5">
        <f t="shared" si="32"/>
        <v>2022</v>
      </c>
      <c r="C549" s="5">
        <f t="shared" si="33"/>
        <v>1</v>
      </c>
      <c r="D549" s="5">
        <f t="shared" si="34"/>
        <v>14</v>
      </c>
      <c r="E549" s="5">
        <f t="shared" si="35"/>
        <v>0</v>
      </c>
    </row>
    <row r="550" spans="1:5" x14ac:dyDescent="0.2">
      <c r="A550" s="6">
        <f>INT(DT!C1336)</f>
        <v>44580</v>
      </c>
      <c r="B550" s="5">
        <f t="shared" si="32"/>
        <v>2022</v>
      </c>
      <c r="C550" s="5">
        <f t="shared" si="33"/>
        <v>1</v>
      </c>
      <c r="D550" s="5">
        <f t="shared" si="34"/>
        <v>19</v>
      </c>
      <c r="E550" s="5">
        <f t="shared" si="35"/>
        <v>0</v>
      </c>
    </row>
    <row r="551" spans="1:5" x14ac:dyDescent="0.2">
      <c r="A551" s="6">
        <f>INT(DT!C134)</f>
        <v>44585</v>
      </c>
      <c r="B551" s="5">
        <f t="shared" si="32"/>
        <v>2022</v>
      </c>
      <c r="C551" s="5">
        <f t="shared" si="33"/>
        <v>1</v>
      </c>
      <c r="D551" s="5">
        <f t="shared" si="34"/>
        <v>24</v>
      </c>
      <c r="E551" s="5">
        <f t="shared" si="35"/>
        <v>0</v>
      </c>
    </row>
    <row r="552" spans="1:5" x14ac:dyDescent="0.2">
      <c r="A552" s="6">
        <f>INT(DT!C129)</f>
        <v>44586</v>
      </c>
      <c r="B552" s="5">
        <f t="shared" si="32"/>
        <v>2022</v>
      </c>
      <c r="C552" s="5">
        <f t="shared" si="33"/>
        <v>1</v>
      </c>
      <c r="D552" s="5">
        <f t="shared" si="34"/>
        <v>25</v>
      </c>
      <c r="E552" s="5">
        <f t="shared" si="35"/>
        <v>0</v>
      </c>
    </row>
    <row r="553" spans="1:5" x14ac:dyDescent="0.2">
      <c r="A553" s="6">
        <f>INT(DT!C132)</f>
        <v>44587</v>
      </c>
      <c r="B553" s="5">
        <f t="shared" si="32"/>
        <v>2022</v>
      </c>
      <c r="C553" s="5">
        <f t="shared" si="33"/>
        <v>1</v>
      </c>
      <c r="D553" s="5">
        <f t="shared" si="34"/>
        <v>26</v>
      </c>
      <c r="E553" s="5">
        <f t="shared" si="35"/>
        <v>0</v>
      </c>
    </row>
    <row r="554" spans="1:5" x14ac:dyDescent="0.2">
      <c r="A554" s="6">
        <f>INT(DT!C131)</f>
        <v>44588</v>
      </c>
      <c r="B554" s="5">
        <f t="shared" si="32"/>
        <v>2022</v>
      </c>
      <c r="C554" s="5">
        <f t="shared" si="33"/>
        <v>1</v>
      </c>
      <c r="D554" s="5">
        <f t="shared" si="34"/>
        <v>27</v>
      </c>
      <c r="E554" s="5">
        <f t="shared" si="35"/>
        <v>0</v>
      </c>
    </row>
    <row r="555" spans="1:5" x14ac:dyDescent="0.2">
      <c r="A555" s="6">
        <f>INT(DT!C645)</f>
        <v>44591</v>
      </c>
      <c r="B555" s="5">
        <f t="shared" si="32"/>
        <v>2022</v>
      </c>
      <c r="C555" s="5">
        <f t="shared" si="33"/>
        <v>1</v>
      </c>
      <c r="D555" s="5">
        <f t="shared" si="34"/>
        <v>30</v>
      </c>
      <c r="E555" s="5">
        <f t="shared" si="35"/>
        <v>1</v>
      </c>
    </row>
    <row r="556" spans="1:5" x14ac:dyDescent="0.2">
      <c r="A556" s="6">
        <f>INT(DT!C647)</f>
        <v>44592</v>
      </c>
      <c r="B556" s="5">
        <f t="shared" si="32"/>
        <v>2022</v>
      </c>
      <c r="C556" s="5">
        <f t="shared" si="33"/>
        <v>1</v>
      </c>
      <c r="D556" s="5">
        <f t="shared" si="34"/>
        <v>31</v>
      </c>
      <c r="E556" s="5">
        <f t="shared" si="35"/>
        <v>0</v>
      </c>
    </row>
    <row r="557" spans="1:5" x14ac:dyDescent="0.2">
      <c r="A557" s="6">
        <f>INT(DT!C649)</f>
        <v>44593</v>
      </c>
      <c r="B557" s="5">
        <f t="shared" si="32"/>
        <v>2022</v>
      </c>
      <c r="C557" s="5">
        <f t="shared" si="33"/>
        <v>2</v>
      </c>
      <c r="D557" s="5">
        <f t="shared" si="34"/>
        <v>1</v>
      </c>
      <c r="E557" s="5">
        <f t="shared" si="35"/>
        <v>0</v>
      </c>
    </row>
    <row r="558" spans="1:5" x14ac:dyDescent="0.2">
      <c r="A558" s="6">
        <f>INT(DT!C471)</f>
        <v>44597</v>
      </c>
      <c r="B558" s="5">
        <f t="shared" si="32"/>
        <v>2022</v>
      </c>
      <c r="C558" s="5">
        <f t="shared" si="33"/>
        <v>2</v>
      </c>
      <c r="D558" s="5">
        <f t="shared" si="34"/>
        <v>5</v>
      </c>
      <c r="E558" s="5">
        <f t="shared" si="35"/>
        <v>1</v>
      </c>
    </row>
    <row r="559" spans="1:5" x14ac:dyDescent="0.2">
      <c r="A559" s="6">
        <f>INT(DT!C52)</f>
        <v>44598</v>
      </c>
      <c r="B559" s="5">
        <f t="shared" si="32"/>
        <v>2022</v>
      </c>
      <c r="C559" s="5">
        <f t="shared" si="33"/>
        <v>2</v>
      </c>
      <c r="D559" s="5">
        <f t="shared" si="34"/>
        <v>6</v>
      </c>
      <c r="E559" s="5">
        <f t="shared" si="35"/>
        <v>1</v>
      </c>
    </row>
    <row r="560" spans="1:5" x14ac:dyDescent="0.2">
      <c r="A560" s="6">
        <f>INT(DT!C479)</f>
        <v>44599</v>
      </c>
      <c r="B560" s="5">
        <f t="shared" si="32"/>
        <v>2022</v>
      </c>
      <c r="C560" s="5">
        <f t="shared" si="33"/>
        <v>2</v>
      </c>
      <c r="D560" s="5">
        <f t="shared" si="34"/>
        <v>7</v>
      </c>
      <c r="E560" s="5">
        <f t="shared" si="35"/>
        <v>0</v>
      </c>
    </row>
    <row r="561" spans="1:5" x14ac:dyDescent="0.2">
      <c r="A561" s="6">
        <f>INT(DT!C1147)</f>
        <v>44602</v>
      </c>
      <c r="B561" s="5">
        <f t="shared" si="32"/>
        <v>2022</v>
      </c>
      <c r="C561" s="5">
        <f t="shared" si="33"/>
        <v>2</v>
      </c>
      <c r="D561" s="5">
        <f t="shared" si="34"/>
        <v>10</v>
      </c>
      <c r="E561" s="5">
        <f t="shared" si="35"/>
        <v>0</v>
      </c>
    </row>
    <row r="562" spans="1:5" x14ac:dyDescent="0.2">
      <c r="A562" s="6">
        <f>INT(DT!C922)</f>
        <v>44604</v>
      </c>
      <c r="B562" s="5">
        <f t="shared" si="32"/>
        <v>2022</v>
      </c>
      <c r="C562" s="5">
        <f t="shared" si="33"/>
        <v>2</v>
      </c>
      <c r="D562" s="5">
        <f t="shared" si="34"/>
        <v>12</v>
      </c>
      <c r="E562" s="5">
        <f t="shared" si="35"/>
        <v>1</v>
      </c>
    </row>
    <row r="563" spans="1:5" x14ac:dyDescent="0.2">
      <c r="A563" s="6">
        <f>INT(DT!C166)</f>
        <v>44605</v>
      </c>
      <c r="B563" s="5">
        <f t="shared" si="32"/>
        <v>2022</v>
      </c>
      <c r="C563" s="5">
        <f t="shared" si="33"/>
        <v>2</v>
      </c>
      <c r="D563" s="5">
        <f t="shared" si="34"/>
        <v>13</v>
      </c>
      <c r="E563" s="5">
        <f t="shared" si="35"/>
        <v>1</v>
      </c>
    </row>
    <row r="564" spans="1:5" x14ac:dyDescent="0.2">
      <c r="A564" s="6">
        <f>INT(DT!C928)</f>
        <v>44606</v>
      </c>
      <c r="B564" s="5">
        <f t="shared" si="32"/>
        <v>2022</v>
      </c>
      <c r="C564" s="5">
        <f t="shared" si="33"/>
        <v>2</v>
      </c>
      <c r="D564" s="5">
        <f t="shared" si="34"/>
        <v>14</v>
      </c>
      <c r="E564" s="5">
        <f t="shared" si="35"/>
        <v>0</v>
      </c>
    </row>
    <row r="565" spans="1:5" x14ac:dyDescent="0.2">
      <c r="A565" s="6">
        <f>INT(DT!C1226)</f>
        <v>44615</v>
      </c>
      <c r="B565" s="5">
        <f t="shared" si="32"/>
        <v>2022</v>
      </c>
      <c r="C565" s="5">
        <f t="shared" si="33"/>
        <v>2</v>
      </c>
      <c r="D565" s="5">
        <f t="shared" si="34"/>
        <v>23</v>
      </c>
      <c r="E565" s="5">
        <f t="shared" si="35"/>
        <v>0</v>
      </c>
    </row>
    <row r="566" spans="1:5" x14ac:dyDescent="0.2">
      <c r="A566" s="6">
        <f>INT(DT!C511)</f>
        <v>44617</v>
      </c>
      <c r="B566" s="5">
        <f t="shared" si="32"/>
        <v>2022</v>
      </c>
      <c r="C566" s="5">
        <f t="shared" si="33"/>
        <v>2</v>
      </c>
      <c r="D566" s="5">
        <f t="shared" si="34"/>
        <v>25</v>
      </c>
      <c r="E566" s="5">
        <f t="shared" si="35"/>
        <v>0</v>
      </c>
    </row>
    <row r="567" spans="1:5" x14ac:dyDescent="0.2">
      <c r="A567" s="6">
        <f>INT(DT!C900)</f>
        <v>44618</v>
      </c>
      <c r="B567" s="5">
        <f t="shared" si="32"/>
        <v>2022</v>
      </c>
      <c r="C567" s="5">
        <f t="shared" si="33"/>
        <v>2</v>
      </c>
      <c r="D567" s="5">
        <f t="shared" si="34"/>
        <v>26</v>
      </c>
      <c r="E567" s="5">
        <f t="shared" si="35"/>
        <v>1</v>
      </c>
    </row>
    <row r="568" spans="1:5" x14ac:dyDescent="0.2">
      <c r="A568" s="6">
        <f>INT(DT!C1231)</f>
        <v>44619</v>
      </c>
      <c r="B568" s="5">
        <f t="shared" si="32"/>
        <v>2022</v>
      </c>
      <c r="C568" s="5">
        <f t="shared" si="33"/>
        <v>2</v>
      </c>
      <c r="D568" s="5">
        <f t="shared" si="34"/>
        <v>27</v>
      </c>
      <c r="E568" s="5">
        <f t="shared" si="35"/>
        <v>1</v>
      </c>
    </row>
    <row r="569" spans="1:5" x14ac:dyDescent="0.2">
      <c r="A569" s="6">
        <f>INT(DT!C492)</f>
        <v>44622</v>
      </c>
      <c r="B569" s="5">
        <f t="shared" si="32"/>
        <v>2022</v>
      </c>
      <c r="C569" s="5">
        <f t="shared" si="33"/>
        <v>3</v>
      </c>
      <c r="D569" s="5">
        <f t="shared" si="34"/>
        <v>2</v>
      </c>
      <c r="E569" s="5">
        <f t="shared" si="35"/>
        <v>0</v>
      </c>
    </row>
    <row r="570" spans="1:5" x14ac:dyDescent="0.2">
      <c r="A570" s="6">
        <f>INT(DT!C219)</f>
        <v>44623</v>
      </c>
      <c r="B570" s="5">
        <f t="shared" si="32"/>
        <v>2022</v>
      </c>
      <c r="C570" s="5">
        <f t="shared" si="33"/>
        <v>3</v>
      </c>
      <c r="D570" s="5">
        <f t="shared" si="34"/>
        <v>3</v>
      </c>
      <c r="E570" s="5">
        <f t="shared" si="35"/>
        <v>0</v>
      </c>
    </row>
    <row r="571" spans="1:5" x14ac:dyDescent="0.2">
      <c r="A571" s="6">
        <f>INT(DT!C569)</f>
        <v>44624</v>
      </c>
      <c r="B571" s="5">
        <f t="shared" si="32"/>
        <v>2022</v>
      </c>
      <c r="C571" s="5">
        <f t="shared" si="33"/>
        <v>3</v>
      </c>
      <c r="D571" s="5">
        <f t="shared" si="34"/>
        <v>4</v>
      </c>
      <c r="E571" s="5">
        <f t="shared" si="35"/>
        <v>0</v>
      </c>
    </row>
    <row r="572" spans="1:5" x14ac:dyDescent="0.2">
      <c r="A572" s="6">
        <f>INT(DT!C717)</f>
        <v>44625</v>
      </c>
      <c r="B572" s="5">
        <f t="shared" si="32"/>
        <v>2022</v>
      </c>
      <c r="C572" s="5">
        <f t="shared" si="33"/>
        <v>3</v>
      </c>
      <c r="D572" s="5">
        <f t="shared" si="34"/>
        <v>5</v>
      </c>
      <c r="E572" s="5">
        <f t="shared" si="35"/>
        <v>1</v>
      </c>
    </row>
    <row r="573" spans="1:5" x14ac:dyDescent="0.2">
      <c r="A573" s="6">
        <f>INT(DT!C126)</f>
        <v>44627</v>
      </c>
      <c r="B573" s="5">
        <f t="shared" si="32"/>
        <v>2022</v>
      </c>
      <c r="C573" s="5">
        <f t="shared" si="33"/>
        <v>3</v>
      </c>
      <c r="D573" s="5">
        <f t="shared" si="34"/>
        <v>7</v>
      </c>
      <c r="E573" s="5">
        <f t="shared" si="35"/>
        <v>0</v>
      </c>
    </row>
    <row r="574" spans="1:5" x14ac:dyDescent="0.2">
      <c r="A574" s="6">
        <f>INT(DT!C16)</f>
        <v>44628</v>
      </c>
      <c r="B574" s="5">
        <f t="shared" si="32"/>
        <v>2022</v>
      </c>
      <c r="C574" s="5">
        <f t="shared" si="33"/>
        <v>3</v>
      </c>
      <c r="D574" s="5">
        <f t="shared" si="34"/>
        <v>8</v>
      </c>
      <c r="E574" s="5">
        <f t="shared" si="35"/>
        <v>0</v>
      </c>
    </row>
    <row r="575" spans="1:5" x14ac:dyDescent="0.2">
      <c r="A575" s="6">
        <f>INT(DT!C19)</f>
        <v>44630</v>
      </c>
      <c r="B575" s="5">
        <f t="shared" si="32"/>
        <v>2022</v>
      </c>
      <c r="C575" s="5">
        <f t="shared" si="33"/>
        <v>3</v>
      </c>
      <c r="D575" s="5">
        <f t="shared" si="34"/>
        <v>10</v>
      </c>
      <c r="E575" s="5">
        <f t="shared" si="35"/>
        <v>0</v>
      </c>
    </row>
    <row r="576" spans="1:5" x14ac:dyDescent="0.2">
      <c r="A576" s="6">
        <f>INT(DT!C350)</f>
        <v>44632</v>
      </c>
      <c r="B576" s="5">
        <f t="shared" si="32"/>
        <v>2022</v>
      </c>
      <c r="C576" s="5">
        <f t="shared" si="33"/>
        <v>3</v>
      </c>
      <c r="D576" s="5">
        <f t="shared" si="34"/>
        <v>12</v>
      </c>
      <c r="E576" s="5">
        <f t="shared" si="35"/>
        <v>1</v>
      </c>
    </row>
    <row r="577" spans="1:5" x14ac:dyDescent="0.2">
      <c r="A577" s="6">
        <f>INT(DT!C359)</f>
        <v>44634</v>
      </c>
      <c r="B577" s="5">
        <f t="shared" si="32"/>
        <v>2022</v>
      </c>
      <c r="C577" s="5">
        <f t="shared" si="33"/>
        <v>3</v>
      </c>
      <c r="D577" s="5">
        <f t="shared" si="34"/>
        <v>14</v>
      </c>
      <c r="E577" s="5">
        <f t="shared" si="35"/>
        <v>0</v>
      </c>
    </row>
    <row r="578" spans="1:5" x14ac:dyDescent="0.2">
      <c r="A578" s="6">
        <f>INT(DT!C474)</f>
        <v>44635</v>
      </c>
      <c r="B578" s="5">
        <f t="shared" ref="B578:B641" si="36">YEAR(A578)</f>
        <v>2022</v>
      </c>
      <c r="C578" s="5">
        <f t="shared" ref="C578:C641" si="37">MONTH(A578)</f>
        <v>3</v>
      </c>
      <c r="D578" s="5">
        <f t="shared" ref="D578:D641" si="38">DAY(A578)</f>
        <v>15</v>
      </c>
      <c r="E578" s="5">
        <f t="shared" ref="E578:E641" si="39">IF(WEEKDAY(A578, 2) &gt; 5, 1, 0)</f>
        <v>0</v>
      </c>
    </row>
    <row r="579" spans="1:5" x14ac:dyDescent="0.2">
      <c r="A579" s="6">
        <f>INT(DT!C188)</f>
        <v>44637</v>
      </c>
      <c r="B579" s="5">
        <f t="shared" si="36"/>
        <v>2022</v>
      </c>
      <c r="C579" s="5">
        <f t="shared" si="37"/>
        <v>3</v>
      </c>
      <c r="D579" s="5">
        <f t="shared" si="38"/>
        <v>17</v>
      </c>
      <c r="E579" s="5">
        <f t="shared" si="39"/>
        <v>0</v>
      </c>
    </row>
    <row r="580" spans="1:5" x14ac:dyDescent="0.2">
      <c r="A580" s="6">
        <f>INT(DT!C195)</f>
        <v>44638</v>
      </c>
      <c r="B580" s="5">
        <f t="shared" si="36"/>
        <v>2022</v>
      </c>
      <c r="C580" s="5">
        <f t="shared" si="37"/>
        <v>3</v>
      </c>
      <c r="D580" s="5">
        <f t="shared" si="38"/>
        <v>18</v>
      </c>
      <c r="E580" s="5">
        <f t="shared" si="39"/>
        <v>0</v>
      </c>
    </row>
    <row r="581" spans="1:5" x14ac:dyDescent="0.2">
      <c r="A581" s="6">
        <f>INT(DT!C755)</f>
        <v>44644</v>
      </c>
      <c r="B581" s="5">
        <f t="shared" si="36"/>
        <v>2022</v>
      </c>
      <c r="C581" s="5">
        <f t="shared" si="37"/>
        <v>3</v>
      </c>
      <c r="D581" s="5">
        <f t="shared" si="38"/>
        <v>24</v>
      </c>
      <c r="E581" s="5">
        <f t="shared" si="39"/>
        <v>0</v>
      </c>
    </row>
    <row r="582" spans="1:5" x14ac:dyDescent="0.2">
      <c r="A582" s="6">
        <f>INT(DT!C672)</f>
        <v>44645</v>
      </c>
      <c r="B582" s="5">
        <f t="shared" si="36"/>
        <v>2022</v>
      </c>
      <c r="C582" s="5">
        <f t="shared" si="37"/>
        <v>3</v>
      </c>
      <c r="D582" s="5">
        <f t="shared" si="38"/>
        <v>25</v>
      </c>
      <c r="E582" s="5">
        <f t="shared" si="39"/>
        <v>0</v>
      </c>
    </row>
    <row r="583" spans="1:5" x14ac:dyDescent="0.2">
      <c r="A583" s="6">
        <f>INT(DT!C727)</f>
        <v>44647</v>
      </c>
      <c r="B583" s="5">
        <f t="shared" si="36"/>
        <v>2022</v>
      </c>
      <c r="C583" s="5">
        <f t="shared" si="37"/>
        <v>3</v>
      </c>
      <c r="D583" s="5">
        <f t="shared" si="38"/>
        <v>27</v>
      </c>
      <c r="E583" s="5">
        <f t="shared" si="39"/>
        <v>1</v>
      </c>
    </row>
    <row r="584" spans="1:5" x14ac:dyDescent="0.2">
      <c r="A584" s="6">
        <f>INT(DT!C58)</f>
        <v>44648</v>
      </c>
      <c r="B584" s="5">
        <f t="shared" si="36"/>
        <v>2022</v>
      </c>
      <c r="C584" s="5">
        <f t="shared" si="37"/>
        <v>3</v>
      </c>
      <c r="D584" s="5">
        <f t="shared" si="38"/>
        <v>28</v>
      </c>
      <c r="E584" s="5">
        <f t="shared" si="39"/>
        <v>0</v>
      </c>
    </row>
    <row r="585" spans="1:5" x14ac:dyDescent="0.2">
      <c r="A585" s="6">
        <f>INT(DT!C56)</f>
        <v>44649</v>
      </c>
      <c r="B585" s="5">
        <f t="shared" si="36"/>
        <v>2022</v>
      </c>
      <c r="C585" s="5">
        <f t="shared" si="37"/>
        <v>3</v>
      </c>
      <c r="D585" s="5">
        <f t="shared" si="38"/>
        <v>29</v>
      </c>
      <c r="E585" s="5">
        <f t="shared" si="39"/>
        <v>0</v>
      </c>
    </row>
    <row r="586" spans="1:5" x14ac:dyDescent="0.2">
      <c r="A586" s="6">
        <f>INT(DT!C427)</f>
        <v>44650</v>
      </c>
      <c r="B586" s="5">
        <f t="shared" si="36"/>
        <v>2022</v>
      </c>
      <c r="C586" s="5">
        <f t="shared" si="37"/>
        <v>3</v>
      </c>
      <c r="D586" s="5">
        <f t="shared" si="38"/>
        <v>30</v>
      </c>
      <c r="E586" s="5">
        <f t="shared" si="39"/>
        <v>0</v>
      </c>
    </row>
    <row r="587" spans="1:5" x14ac:dyDescent="0.2">
      <c r="A587" s="6">
        <f>INT(DT!C55)</f>
        <v>44651</v>
      </c>
      <c r="B587" s="5">
        <f t="shared" si="36"/>
        <v>2022</v>
      </c>
      <c r="C587" s="5">
        <f t="shared" si="37"/>
        <v>3</v>
      </c>
      <c r="D587" s="5">
        <f t="shared" si="38"/>
        <v>31</v>
      </c>
      <c r="E587" s="5">
        <f t="shared" si="39"/>
        <v>0</v>
      </c>
    </row>
    <row r="588" spans="1:5" x14ac:dyDescent="0.2">
      <c r="A588" s="6">
        <f>INT(DT!C865)</f>
        <v>44655</v>
      </c>
      <c r="B588" s="5">
        <f t="shared" si="36"/>
        <v>2022</v>
      </c>
      <c r="C588" s="5">
        <f t="shared" si="37"/>
        <v>4</v>
      </c>
      <c r="D588" s="5">
        <f t="shared" si="38"/>
        <v>4</v>
      </c>
      <c r="E588" s="5">
        <f t="shared" si="39"/>
        <v>0</v>
      </c>
    </row>
    <row r="589" spans="1:5" x14ac:dyDescent="0.2">
      <c r="A589" s="6">
        <f>INT(DT!C152)</f>
        <v>44656</v>
      </c>
      <c r="B589" s="5">
        <f t="shared" si="36"/>
        <v>2022</v>
      </c>
      <c r="C589" s="5">
        <f t="shared" si="37"/>
        <v>4</v>
      </c>
      <c r="D589" s="5">
        <f t="shared" si="38"/>
        <v>5</v>
      </c>
      <c r="E589" s="5">
        <f t="shared" si="39"/>
        <v>0</v>
      </c>
    </row>
    <row r="590" spans="1:5" x14ac:dyDescent="0.2">
      <c r="A590" s="6">
        <f>INT(DT!C529)</f>
        <v>44657</v>
      </c>
      <c r="B590" s="5">
        <f t="shared" si="36"/>
        <v>2022</v>
      </c>
      <c r="C590" s="5">
        <f t="shared" si="37"/>
        <v>4</v>
      </c>
      <c r="D590" s="5">
        <f t="shared" si="38"/>
        <v>6</v>
      </c>
      <c r="E590" s="5">
        <f t="shared" si="39"/>
        <v>0</v>
      </c>
    </row>
    <row r="591" spans="1:5" x14ac:dyDescent="0.2">
      <c r="A591" s="6">
        <f>INT(DT!C536)</f>
        <v>44658</v>
      </c>
      <c r="B591" s="5">
        <f t="shared" si="36"/>
        <v>2022</v>
      </c>
      <c r="C591" s="5">
        <f t="shared" si="37"/>
        <v>4</v>
      </c>
      <c r="D591" s="5">
        <f t="shared" si="38"/>
        <v>7</v>
      </c>
      <c r="E591" s="5">
        <f t="shared" si="39"/>
        <v>0</v>
      </c>
    </row>
    <row r="592" spans="1:5" x14ac:dyDescent="0.2">
      <c r="A592" s="6">
        <f>INT(DT!C506)</f>
        <v>44661</v>
      </c>
      <c r="B592" s="5">
        <f t="shared" si="36"/>
        <v>2022</v>
      </c>
      <c r="C592" s="5">
        <f t="shared" si="37"/>
        <v>4</v>
      </c>
      <c r="D592" s="5">
        <f t="shared" si="38"/>
        <v>10</v>
      </c>
      <c r="E592" s="5">
        <f t="shared" si="39"/>
        <v>1</v>
      </c>
    </row>
    <row r="593" spans="1:5" x14ac:dyDescent="0.2">
      <c r="A593" s="6">
        <f>INT(DT!C147)</f>
        <v>44662</v>
      </c>
      <c r="B593" s="5">
        <f t="shared" si="36"/>
        <v>2022</v>
      </c>
      <c r="C593" s="5">
        <f t="shared" si="37"/>
        <v>4</v>
      </c>
      <c r="D593" s="5">
        <f t="shared" si="38"/>
        <v>11</v>
      </c>
      <c r="E593" s="5">
        <f t="shared" si="39"/>
        <v>0</v>
      </c>
    </row>
    <row r="594" spans="1:5" x14ac:dyDescent="0.2">
      <c r="A594" s="6">
        <f>INT(DT!C438)</f>
        <v>44670</v>
      </c>
      <c r="B594" s="5">
        <f t="shared" si="36"/>
        <v>2022</v>
      </c>
      <c r="C594" s="5">
        <f t="shared" si="37"/>
        <v>4</v>
      </c>
      <c r="D594" s="5">
        <f t="shared" si="38"/>
        <v>19</v>
      </c>
      <c r="E594" s="5">
        <f t="shared" si="39"/>
        <v>0</v>
      </c>
    </row>
    <row r="595" spans="1:5" x14ac:dyDescent="0.2">
      <c r="A595" s="6">
        <f>INT(DT!C436)</f>
        <v>44671</v>
      </c>
      <c r="B595" s="5">
        <f t="shared" si="36"/>
        <v>2022</v>
      </c>
      <c r="C595" s="5">
        <f t="shared" si="37"/>
        <v>4</v>
      </c>
      <c r="D595" s="5">
        <f t="shared" si="38"/>
        <v>20</v>
      </c>
      <c r="E595" s="5">
        <f t="shared" si="39"/>
        <v>0</v>
      </c>
    </row>
    <row r="596" spans="1:5" x14ac:dyDescent="0.2">
      <c r="A596" s="6">
        <f>INT(DT!C253)</f>
        <v>44672</v>
      </c>
      <c r="B596" s="5">
        <f t="shared" si="36"/>
        <v>2022</v>
      </c>
      <c r="C596" s="5">
        <f t="shared" si="37"/>
        <v>4</v>
      </c>
      <c r="D596" s="5">
        <f t="shared" si="38"/>
        <v>21</v>
      </c>
      <c r="E596" s="5">
        <f t="shared" si="39"/>
        <v>0</v>
      </c>
    </row>
    <row r="597" spans="1:5" x14ac:dyDescent="0.2">
      <c r="A597" s="6">
        <f>INT(DT!C1478)</f>
        <v>44673</v>
      </c>
      <c r="B597" s="5">
        <f t="shared" si="36"/>
        <v>2022</v>
      </c>
      <c r="C597" s="5">
        <f t="shared" si="37"/>
        <v>4</v>
      </c>
      <c r="D597" s="5">
        <f t="shared" si="38"/>
        <v>22</v>
      </c>
      <c r="E597" s="5">
        <f t="shared" si="39"/>
        <v>0</v>
      </c>
    </row>
    <row r="598" spans="1:5" x14ac:dyDescent="0.2">
      <c r="A598" s="6">
        <f>INT(DT!C911)</f>
        <v>44676</v>
      </c>
      <c r="B598" s="5">
        <f t="shared" si="36"/>
        <v>2022</v>
      </c>
      <c r="C598" s="5">
        <f t="shared" si="37"/>
        <v>4</v>
      </c>
      <c r="D598" s="5">
        <f t="shared" si="38"/>
        <v>25</v>
      </c>
      <c r="E598" s="5">
        <f t="shared" si="39"/>
        <v>0</v>
      </c>
    </row>
    <row r="599" spans="1:5" x14ac:dyDescent="0.2">
      <c r="A599" s="6">
        <f>INT(DT!C611)</f>
        <v>44677</v>
      </c>
      <c r="B599" s="5">
        <f t="shared" si="36"/>
        <v>2022</v>
      </c>
      <c r="C599" s="5">
        <f t="shared" si="37"/>
        <v>4</v>
      </c>
      <c r="D599" s="5">
        <f t="shared" si="38"/>
        <v>26</v>
      </c>
      <c r="E599" s="5">
        <f t="shared" si="39"/>
        <v>0</v>
      </c>
    </row>
    <row r="600" spans="1:5" x14ac:dyDescent="0.2">
      <c r="A600" s="6">
        <f>INT(DT!C915)</f>
        <v>44679</v>
      </c>
      <c r="B600" s="5">
        <f t="shared" si="36"/>
        <v>2022</v>
      </c>
      <c r="C600" s="5">
        <f t="shared" si="37"/>
        <v>4</v>
      </c>
      <c r="D600" s="5">
        <f t="shared" si="38"/>
        <v>28</v>
      </c>
      <c r="E600" s="5">
        <f t="shared" si="39"/>
        <v>0</v>
      </c>
    </row>
    <row r="601" spans="1:5" x14ac:dyDescent="0.2">
      <c r="A601" s="6">
        <f>INT(DT!C328)</f>
        <v>44685</v>
      </c>
      <c r="B601" s="5">
        <f t="shared" si="36"/>
        <v>2022</v>
      </c>
      <c r="C601" s="5">
        <f t="shared" si="37"/>
        <v>5</v>
      </c>
      <c r="D601" s="5">
        <f t="shared" si="38"/>
        <v>4</v>
      </c>
      <c r="E601" s="5">
        <f t="shared" si="39"/>
        <v>0</v>
      </c>
    </row>
    <row r="602" spans="1:5" x14ac:dyDescent="0.2">
      <c r="A602" s="6">
        <f>INT(DT!C1058)</f>
        <v>44692</v>
      </c>
      <c r="B602" s="5">
        <f t="shared" si="36"/>
        <v>2022</v>
      </c>
      <c r="C602" s="5">
        <f t="shared" si="37"/>
        <v>5</v>
      </c>
      <c r="D602" s="5">
        <f t="shared" si="38"/>
        <v>11</v>
      </c>
      <c r="E602" s="5">
        <f t="shared" si="39"/>
        <v>0</v>
      </c>
    </row>
    <row r="603" spans="1:5" x14ac:dyDescent="0.2">
      <c r="A603" s="6">
        <f>INT(DT!C1044)</f>
        <v>44693</v>
      </c>
      <c r="B603" s="5">
        <f t="shared" si="36"/>
        <v>2022</v>
      </c>
      <c r="C603" s="5">
        <f t="shared" si="37"/>
        <v>5</v>
      </c>
      <c r="D603" s="5">
        <f t="shared" si="38"/>
        <v>12</v>
      </c>
      <c r="E603" s="5">
        <f t="shared" si="39"/>
        <v>0</v>
      </c>
    </row>
    <row r="604" spans="1:5" x14ac:dyDescent="0.2">
      <c r="A604" s="6">
        <f>INT(DT!C145)</f>
        <v>44694</v>
      </c>
      <c r="B604" s="5">
        <f t="shared" si="36"/>
        <v>2022</v>
      </c>
      <c r="C604" s="5">
        <f t="shared" si="37"/>
        <v>5</v>
      </c>
      <c r="D604" s="5">
        <f t="shared" si="38"/>
        <v>13</v>
      </c>
      <c r="E604" s="5">
        <f t="shared" si="39"/>
        <v>0</v>
      </c>
    </row>
    <row r="605" spans="1:5" x14ac:dyDescent="0.2">
      <c r="A605" s="6">
        <f>INT(DT!C950)</f>
        <v>44698</v>
      </c>
      <c r="B605" s="5">
        <f t="shared" si="36"/>
        <v>2022</v>
      </c>
      <c r="C605" s="5">
        <f t="shared" si="37"/>
        <v>5</v>
      </c>
      <c r="D605" s="5">
        <f t="shared" si="38"/>
        <v>17</v>
      </c>
      <c r="E605" s="5">
        <f t="shared" si="39"/>
        <v>0</v>
      </c>
    </row>
    <row r="606" spans="1:5" x14ac:dyDescent="0.2">
      <c r="A606" s="6">
        <f>INT(DT!C951)</f>
        <v>44699</v>
      </c>
      <c r="B606" s="5">
        <f t="shared" si="36"/>
        <v>2022</v>
      </c>
      <c r="C606" s="5">
        <f t="shared" si="37"/>
        <v>5</v>
      </c>
      <c r="D606" s="5">
        <f t="shared" si="38"/>
        <v>18</v>
      </c>
      <c r="E606" s="5">
        <f t="shared" si="39"/>
        <v>0</v>
      </c>
    </row>
    <row r="607" spans="1:5" x14ac:dyDescent="0.2">
      <c r="A607" s="6">
        <f>INT(DT!C839)</f>
        <v>44700</v>
      </c>
      <c r="B607" s="5">
        <f t="shared" si="36"/>
        <v>2022</v>
      </c>
      <c r="C607" s="5">
        <f t="shared" si="37"/>
        <v>5</v>
      </c>
      <c r="D607" s="5">
        <f t="shared" si="38"/>
        <v>19</v>
      </c>
      <c r="E607" s="5">
        <f t="shared" si="39"/>
        <v>0</v>
      </c>
    </row>
    <row r="608" spans="1:5" x14ac:dyDescent="0.2">
      <c r="A608" s="6">
        <f>INT(DT!C1298)</f>
        <v>44701</v>
      </c>
      <c r="B608" s="5">
        <f t="shared" si="36"/>
        <v>2022</v>
      </c>
      <c r="C608" s="5">
        <f t="shared" si="37"/>
        <v>5</v>
      </c>
      <c r="D608" s="5">
        <f t="shared" si="38"/>
        <v>20</v>
      </c>
      <c r="E608" s="5">
        <f t="shared" si="39"/>
        <v>0</v>
      </c>
    </row>
    <row r="609" spans="1:5" x14ac:dyDescent="0.2">
      <c r="A609" s="6">
        <f>INT(DT!C814)</f>
        <v>44705</v>
      </c>
      <c r="B609" s="5">
        <f t="shared" si="36"/>
        <v>2022</v>
      </c>
      <c r="C609" s="5">
        <f t="shared" si="37"/>
        <v>5</v>
      </c>
      <c r="D609" s="5">
        <f t="shared" si="38"/>
        <v>24</v>
      </c>
      <c r="E609" s="5">
        <f t="shared" si="39"/>
        <v>0</v>
      </c>
    </row>
    <row r="610" spans="1:5" x14ac:dyDescent="0.2">
      <c r="A610" s="6">
        <f>INT(DT!C64)</f>
        <v>44706</v>
      </c>
      <c r="B610" s="5">
        <f t="shared" si="36"/>
        <v>2022</v>
      </c>
      <c r="C610" s="5">
        <f t="shared" si="37"/>
        <v>5</v>
      </c>
      <c r="D610" s="5">
        <f t="shared" si="38"/>
        <v>25</v>
      </c>
      <c r="E610" s="5">
        <f t="shared" si="39"/>
        <v>0</v>
      </c>
    </row>
    <row r="611" spans="1:5" x14ac:dyDescent="0.2">
      <c r="A611" s="6">
        <f>INT(DT!C179)</f>
        <v>44707</v>
      </c>
      <c r="B611" s="5">
        <f t="shared" si="36"/>
        <v>2022</v>
      </c>
      <c r="C611" s="5">
        <f t="shared" si="37"/>
        <v>5</v>
      </c>
      <c r="D611" s="5">
        <f t="shared" si="38"/>
        <v>26</v>
      </c>
      <c r="E611" s="5">
        <f t="shared" si="39"/>
        <v>0</v>
      </c>
    </row>
    <row r="612" spans="1:5" x14ac:dyDescent="0.2">
      <c r="A612" s="6">
        <f>INT(DT!C1031)</f>
        <v>44709</v>
      </c>
      <c r="B612" s="5">
        <f t="shared" si="36"/>
        <v>2022</v>
      </c>
      <c r="C612" s="5">
        <f t="shared" si="37"/>
        <v>5</v>
      </c>
      <c r="D612" s="5">
        <f t="shared" si="38"/>
        <v>28</v>
      </c>
      <c r="E612" s="5">
        <f t="shared" si="39"/>
        <v>1</v>
      </c>
    </row>
    <row r="613" spans="1:5" x14ac:dyDescent="0.2">
      <c r="A613" s="6">
        <f>INT(DT!C655)</f>
        <v>44710</v>
      </c>
      <c r="B613" s="5">
        <f t="shared" si="36"/>
        <v>2022</v>
      </c>
      <c r="C613" s="5">
        <f t="shared" si="37"/>
        <v>5</v>
      </c>
      <c r="D613" s="5">
        <f t="shared" si="38"/>
        <v>29</v>
      </c>
      <c r="E613" s="5">
        <f t="shared" si="39"/>
        <v>1</v>
      </c>
    </row>
    <row r="614" spans="1:5" x14ac:dyDescent="0.2">
      <c r="A614" s="6">
        <f>INT(DT!C1019)</f>
        <v>44713</v>
      </c>
      <c r="B614" s="5">
        <f t="shared" si="36"/>
        <v>2022</v>
      </c>
      <c r="C614" s="5">
        <f t="shared" si="37"/>
        <v>6</v>
      </c>
      <c r="D614" s="5">
        <f t="shared" si="38"/>
        <v>1</v>
      </c>
      <c r="E614" s="5">
        <f t="shared" si="39"/>
        <v>0</v>
      </c>
    </row>
    <row r="615" spans="1:5" x14ac:dyDescent="0.2">
      <c r="A615" s="6">
        <f>INT(DT!C523)</f>
        <v>44714</v>
      </c>
      <c r="B615" s="5">
        <f t="shared" si="36"/>
        <v>2022</v>
      </c>
      <c r="C615" s="5">
        <f t="shared" si="37"/>
        <v>6</v>
      </c>
      <c r="D615" s="5">
        <f t="shared" si="38"/>
        <v>2</v>
      </c>
      <c r="E615" s="5">
        <f t="shared" si="39"/>
        <v>0</v>
      </c>
    </row>
    <row r="616" spans="1:5" x14ac:dyDescent="0.2">
      <c r="A616" s="6">
        <f>INT(DT!C525)</f>
        <v>44716</v>
      </c>
      <c r="B616" s="5">
        <f t="shared" si="36"/>
        <v>2022</v>
      </c>
      <c r="C616" s="5">
        <f t="shared" si="37"/>
        <v>6</v>
      </c>
      <c r="D616" s="5">
        <f t="shared" si="38"/>
        <v>4</v>
      </c>
      <c r="E616" s="5">
        <f t="shared" si="39"/>
        <v>1</v>
      </c>
    </row>
    <row r="617" spans="1:5" x14ac:dyDescent="0.2">
      <c r="A617" s="6">
        <f>INT(DT!C1465)</f>
        <v>44719</v>
      </c>
      <c r="B617" s="5">
        <f t="shared" si="36"/>
        <v>2022</v>
      </c>
      <c r="C617" s="5">
        <f t="shared" si="37"/>
        <v>6</v>
      </c>
      <c r="D617" s="5">
        <f t="shared" si="38"/>
        <v>7</v>
      </c>
      <c r="E617" s="5">
        <f t="shared" si="39"/>
        <v>0</v>
      </c>
    </row>
    <row r="618" spans="1:5" x14ac:dyDescent="0.2">
      <c r="A618" s="6">
        <f>INT(DT!C579)</f>
        <v>44722</v>
      </c>
      <c r="B618" s="5">
        <f t="shared" si="36"/>
        <v>2022</v>
      </c>
      <c r="C618" s="5">
        <f t="shared" si="37"/>
        <v>6</v>
      </c>
      <c r="D618" s="5">
        <f t="shared" si="38"/>
        <v>10</v>
      </c>
      <c r="E618" s="5">
        <f t="shared" si="39"/>
        <v>0</v>
      </c>
    </row>
    <row r="619" spans="1:5" x14ac:dyDescent="0.2">
      <c r="A619" s="6">
        <f>INT(DT!C317)</f>
        <v>44723</v>
      </c>
      <c r="B619" s="5">
        <f t="shared" si="36"/>
        <v>2022</v>
      </c>
      <c r="C619" s="5">
        <f t="shared" si="37"/>
        <v>6</v>
      </c>
      <c r="D619" s="5">
        <f t="shared" si="38"/>
        <v>11</v>
      </c>
      <c r="E619" s="5">
        <f t="shared" si="39"/>
        <v>1</v>
      </c>
    </row>
    <row r="620" spans="1:5" x14ac:dyDescent="0.2">
      <c r="A620" s="6">
        <f>INT(DT!C316)</f>
        <v>44730</v>
      </c>
      <c r="B620" s="5">
        <f t="shared" si="36"/>
        <v>2022</v>
      </c>
      <c r="C620" s="5">
        <f t="shared" si="37"/>
        <v>6</v>
      </c>
      <c r="D620" s="5">
        <f t="shared" si="38"/>
        <v>18</v>
      </c>
      <c r="E620" s="5">
        <f t="shared" si="39"/>
        <v>1</v>
      </c>
    </row>
    <row r="621" spans="1:5" x14ac:dyDescent="0.2">
      <c r="A621" s="6">
        <f>INT(DT!C315)</f>
        <v>44731</v>
      </c>
      <c r="B621" s="5">
        <f t="shared" si="36"/>
        <v>2022</v>
      </c>
      <c r="C621" s="5">
        <f t="shared" si="37"/>
        <v>6</v>
      </c>
      <c r="D621" s="5">
        <f t="shared" si="38"/>
        <v>19</v>
      </c>
      <c r="E621" s="5">
        <f t="shared" si="39"/>
        <v>1</v>
      </c>
    </row>
    <row r="622" spans="1:5" x14ac:dyDescent="0.2">
      <c r="A622" s="6">
        <f>INT(DT!C652)</f>
        <v>44733</v>
      </c>
      <c r="B622" s="5">
        <f t="shared" si="36"/>
        <v>2022</v>
      </c>
      <c r="C622" s="5">
        <f t="shared" si="37"/>
        <v>6</v>
      </c>
      <c r="D622" s="5">
        <f t="shared" si="38"/>
        <v>21</v>
      </c>
      <c r="E622" s="5">
        <f t="shared" si="39"/>
        <v>0</v>
      </c>
    </row>
    <row r="623" spans="1:5" x14ac:dyDescent="0.2">
      <c r="A623" s="6">
        <f>INT(DT!C384)</f>
        <v>44734</v>
      </c>
      <c r="B623" s="5">
        <f t="shared" si="36"/>
        <v>2022</v>
      </c>
      <c r="C623" s="5">
        <f t="shared" si="37"/>
        <v>6</v>
      </c>
      <c r="D623" s="5">
        <f t="shared" si="38"/>
        <v>22</v>
      </c>
      <c r="E623" s="5">
        <f t="shared" si="39"/>
        <v>0</v>
      </c>
    </row>
    <row r="624" spans="1:5" x14ac:dyDescent="0.2">
      <c r="A624" s="6">
        <f>INT(DT!C519)</f>
        <v>44735</v>
      </c>
      <c r="B624" s="5">
        <f t="shared" si="36"/>
        <v>2022</v>
      </c>
      <c r="C624" s="5">
        <f t="shared" si="37"/>
        <v>6</v>
      </c>
      <c r="D624" s="5">
        <f t="shared" si="38"/>
        <v>23</v>
      </c>
      <c r="E624" s="5">
        <f t="shared" si="39"/>
        <v>0</v>
      </c>
    </row>
    <row r="625" spans="1:5" x14ac:dyDescent="0.2">
      <c r="A625" s="6">
        <f>INT(DT!C542)</f>
        <v>44736</v>
      </c>
      <c r="B625" s="5">
        <f t="shared" si="36"/>
        <v>2022</v>
      </c>
      <c r="C625" s="5">
        <f t="shared" si="37"/>
        <v>6</v>
      </c>
      <c r="D625" s="5">
        <f t="shared" si="38"/>
        <v>24</v>
      </c>
      <c r="E625" s="5">
        <f t="shared" si="39"/>
        <v>0</v>
      </c>
    </row>
    <row r="626" spans="1:5" x14ac:dyDescent="0.2">
      <c r="A626" s="6">
        <f>INT(DT!C481)</f>
        <v>44738</v>
      </c>
      <c r="B626" s="5">
        <f t="shared" si="36"/>
        <v>2022</v>
      </c>
      <c r="C626" s="5">
        <f t="shared" si="37"/>
        <v>6</v>
      </c>
      <c r="D626" s="5">
        <f t="shared" si="38"/>
        <v>26</v>
      </c>
      <c r="E626" s="5">
        <f t="shared" si="39"/>
        <v>1</v>
      </c>
    </row>
    <row r="627" spans="1:5" x14ac:dyDescent="0.2">
      <c r="A627" s="6">
        <f>INT(DT!C1357)</f>
        <v>44740</v>
      </c>
      <c r="B627" s="5">
        <f t="shared" si="36"/>
        <v>2022</v>
      </c>
      <c r="C627" s="5">
        <f t="shared" si="37"/>
        <v>6</v>
      </c>
      <c r="D627" s="5">
        <f t="shared" si="38"/>
        <v>28</v>
      </c>
      <c r="E627" s="5">
        <f t="shared" si="39"/>
        <v>0</v>
      </c>
    </row>
    <row r="628" spans="1:5" x14ac:dyDescent="0.2">
      <c r="A628" s="6">
        <f>INT(DT!C1356)</f>
        <v>44741</v>
      </c>
      <c r="B628" s="5">
        <f t="shared" si="36"/>
        <v>2022</v>
      </c>
      <c r="C628" s="5">
        <f t="shared" si="37"/>
        <v>6</v>
      </c>
      <c r="D628" s="5">
        <f t="shared" si="38"/>
        <v>29</v>
      </c>
      <c r="E628" s="5">
        <f t="shared" si="39"/>
        <v>0</v>
      </c>
    </row>
    <row r="629" spans="1:5" x14ac:dyDescent="0.2">
      <c r="A629" s="6">
        <f>INT(DT!C643)</f>
        <v>44743</v>
      </c>
      <c r="B629" s="5">
        <f t="shared" si="36"/>
        <v>2022</v>
      </c>
      <c r="C629" s="5">
        <f t="shared" si="37"/>
        <v>7</v>
      </c>
      <c r="D629" s="5">
        <f t="shared" si="38"/>
        <v>1</v>
      </c>
      <c r="E629" s="5">
        <f t="shared" si="39"/>
        <v>0</v>
      </c>
    </row>
    <row r="630" spans="1:5" x14ac:dyDescent="0.2">
      <c r="A630" s="6">
        <f>INT(DT!C1042)</f>
        <v>44744</v>
      </c>
      <c r="B630" s="5">
        <f t="shared" si="36"/>
        <v>2022</v>
      </c>
      <c r="C630" s="5">
        <f t="shared" si="37"/>
        <v>7</v>
      </c>
      <c r="D630" s="5">
        <f t="shared" si="38"/>
        <v>2</v>
      </c>
      <c r="E630" s="5">
        <f t="shared" si="39"/>
        <v>1</v>
      </c>
    </row>
    <row r="631" spans="1:5" x14ac:dyDescent="0.2">
      <c r="A631" s="6">
        <f>INT(DT!C12)</f>
        <v>44747</v>
      </c>
      <c r="B631" s="5">
        <f t="shared" si="36"/>
        <v>2022</v>
      </c>
      <c r="C631" s="5">
        <f t="shared" si="37"/>
        <v>7</v>
      </c>
      <c r="D631" s="5">
        <f t="shared" si="38"/>
        <v>5</v>
      </c>
      <c r="E631" s="5">
        <f t="shared" si="39"/>
        <v>0</v>
      </c>
    </row>
    <row r="632" spans="1:5" x14ac:dyDescent="0.2">
      <c r="A632" s="6">
        <f>INT(DT!C213)</f>
        <v>44748</v>
      </c>
      <c r="B632" s="5">
        <f t="shared" si="36"/>
        <v>2022</v>
      </c>
      <c r="C632" s="5">
        <f t="shared" si="37"/>
        <v>7</v>
      </c>
      <c r="D632" s="5">
        <f t="shared" si="38"/>
        <v>6</v>
      </c>
      <c r="E632" s="5">
        <f t="shared" si="39"/>
        <v>0</v>
      </c>
    </row>
    <row r="633" spans="1:5" x14ac:dyDescent="0.2">
      <c r="A633" s="6">
        <f>INT(DT!C901)</f>
        <v>44750</v>
      </c>
      <c r="B633" s="5">
        <f t="shared" si="36"/>
        <v>2022</v>
      </c>
      <c r="C633" s="5">
        <f t="shared" si="37"/>
        <v>7</v>
      </c>
      <c r="D633" s="5">
        <f t="shared" si="38"/>
        <v>8</v>
      </c>
      <c r="E633" s="5">
        <f t="shared" si="39"/>
        <v>0</v>
      </c>
    </row>
    <row r="634" spans="1:5" x14ac:dyDescent="0.2">
      <c r="A634" s="6">
        <f>INT(DT!C931)</f>
        <v>44752</v>
      </c>
      <c r="B634" s="5">
        <f t="shared" si="36"/>
        <v>2022</v>
      </c>
      <c r="C634" s="5">
        <f t="shared" si="37"/>
        <v>7</v>
      </c>
      <c r="D634" s="5">
        <f t="shared" si="38"/>
        <v>10</v>
      </c>
      <c r="E634" s="5">
        <f t="shared" si="39"/>
        <v>1</v>
      </c>
    </row>
    <row r="635" spans="1:5" x14ac:dyDescent="0.2">
      <c r="A635" s="6">
        <f>INT(DT!C985)</f>
        <v>44753</v>
      </c>
      <c r="B635" s="5">
        <f t="shared" si="36"/>
        <v>2022</v>
      </c>
      <c r="C635" s="5">
        <f t="shared" si="37"/>
        <v>7</v>
      </c>
      <c r="D635" s="5">
        <f t="shared" si="38"/>
        <v>11</v>
      </c>
      <c r="E635" s="5">
        <f t="shared" si="39"/>
        <v>0</v>
      </c>
    </row>
    <row r="636" spans="1:5" x14ac:dyDescent="0.2">
      <c r="A636" s="6">
        <f>INT(DT!C341)</f>
        <v>44766</v>
      </c>
      <c r="B636" s="5">
        <f t="shared" si="36"/>
        <v>2022</v>
      </c>
      <c r="C636" s="5">
        <f t="shared" si="37"/>
        <v>7</v>
      </c>
      <c r="D636" s="5">
        <f t="shared" si="38"/>
        <v>24</v>
      </c>
      <c r="E636" s="5">
        <f t="shared" si="39"/>
        <v>1</v>
      </c>
    </row>
    <row r="637" spans="1:5" x14ac:dyDescent="0.2">
      <c r="A637" s="6">
        <f>INT(DT!C1371)</f>
        <v>44769</v>
      </c>
      <c r="B637" s="5">
        <f t="shared" si="36"/>
        <v>2022</v>
      </c>
      <c r="C637" s="5">
        <f t="shared" si="37"/>
        <v>7</v>
      </c>
      <c r="D637" s="5">
        <f t="shared" si="38"/>
        <v>27</v>
      </c>
      <c r="E637" s="5">
        <f t="shared" si="39"/>
        <v>0</v>
      </c>
    </row>
    <row r="638" spans="1:5" x14ac:dyDescent="0.2">
      <c r="A638" s="6">
        <f>INT(DT!C218)</f>
        <v>44771</v>
      </c>
      <c r="B638" s="5">
        <f t="shared" si="36"/>
        <v>2022</v>
      </c>
      <c r="C638" s="5">
        <f t="shared" si="37"/>
        <v>7</v>
      </c>
      <c r="D638" s="5">
        <f t="shared" si="38"/>
        <v>29</v>
      </c>
      <c r="E638" s="5">
        <f t="shared" si="39"/>
        <v>0</v>
      </c>
    </row>
    <row r="639" spans="1:5" x14ac:dyDescent="0.2">
      <c r="A639" s="6">
        <f>INT(DT!C1186)</f>
        <v>44773</v>
      </c>
      <c r="B639" s="5">
        <f t="shared" si="36"/>
        <v>2022</v>
      </c>
      <c r="C639" s="5">
        <f t="shared" si="37"/>
        <v>7</v>
      </c>
      <c r="D639" s="5">
        <f t="shared" si="38"/>
        <v>31</v>
      </c>
      <c r="E639" s="5">
        <f t="shared" si="39"/>
        <v>1</v>
      </c>
    </row>
    <row r="640" spans="1:5" x14ac:dyDescent="0.2">
      <c r="A640" s="6">
        <f>INT(DT!C349)</f>
        <v>44776</v>
      </c>
      <c r="B640" s="5">
        <f t="shared" si="36"/>
        <v>2022</v>
      </c>
      <c r="C640" s="5">
        <f t="shared" si="37"/>
        <v>8</v>
      </c>
      <c r="D640" s="5">
        <f t="shared" si="38"/>
        <v>3</v>
      </c>
      <c r="E640" s="5">
        <f t="shared" si="39"/>
        <v>0</v>
      </c>
    </row>
    <row r="641" spans="1:5" x14ac:dyDescent="0.2">
      <c r="A641" s="6">
        <f>INT(DT!C353)</f>
        <v>44779</v>
      </c>
      <c r="B641" s="5">
        <f t="shared" si="36"/>
        <v>2022</v>
      </c>
      <c r="C641" s="5">
        <f t="shared" si="37"/>
        <v>8</v>
      </c>
      <c r="D641" s="5">
        <f t="shared" si="38"/>
        <v>6</v>
      </c>
      <c r="E641" s="5">
        <f t="shared" si="39"/>
        <v>1</v>
      </c>
    </row>
    <row r="642" spans="1:5" x14ac:dyDescent="0.2">
      <c r="A642" s="6">
        <f>INT(DT!C753)</f>
        <v>44780</v>
      </c>
      <c r="B642" s="5">
        <f t="shared" ref="B642:B705" si="40">YEAR(A642)</f>
        <v>2022</v>
      </c>
      <c r="C642" s="5">
        <f t="shared" ref="C642:C705" si="41">MONTH(A642)</f>
        <v>8</v>
      </c>
      <c r="D642" s="5">
        <f t="shared" ref="D642:D705" si="42">DAY(A642)</f>
        <v>7</v>
      </c>
      <c r="E642" s="5">
        <f t="shared" ref="E642:E705" si="43">IF(WEEKDAY(A642, 2) &gt; 5, 1, 0)</f>
        <v>1</v>
      </c>
    </row>
    <row r="643" spans="1:5" x14ac:dyDescent="0.2">
      <c r="A643" s="6">
        <f>INT(DT!C313)</f>
        <v>44783</v>
      </c>
      <c r="B643" s="5">
        <f t="shared" si="40"/>
        <v>2022</v>
      </c>
      <c r="C643" s="5">
        <f t="shared" si="41"/>
        <v>8</v>
      </c>
      <c r="D643" s="5">
        <f t="shared" si="42"/>
        <v>10</v>
      </c>
      <c r="E643" s="5">
        <f t="shared" si="43"/>
        <v>0</v>
      </c>
    </row>
    <row r="644" spans="1:5" x14ac:dyDescent="0.2">
      <c r="A644" s="6">
        <f>INT(DT!C319)</f>
        <v>44785</v>
      </c>
      <c r="B644" s="5">
        <f t="shared" si="40"/>
        <v>2022</v>
      </c>
      <c r="C644" s="5">
        <f t="shared" si="41"/>
        <v>8</v>
      </c>
      <c r="D644" s="5">
        <f t="shared" si="42"/>
        <v>12</v>
      </c>
      <c r="E644" s="5">
        <f t="shared" si="43"/>
        <v>0</v>
      </c>
    </row>
    <row r="645" spans="1:5" x14ac:dyDescent="0.2">
      <c r="A645" s="6">
        <f>INT(DT!C1364)</f>
        <v>44787</v>
      </c>
      <c r="B645" s="5">
        <f t="shared" si="40"/>
        <v>2022</v>
      </c>
      <c r="C645" s="5">
        <f t="shared" si="41"/>
        <v>8</v>
      </c>
      <c r="D645" s="5">
        <f t="shared" si="42"/>
        <v>14</v>
      </c>
      <c r="E645" s="5">
        <f t="shared" si="43"/>
        <v>1</v>
      </c>
    </row>
    <row r="646" spans="1:5" x14ac:dyDescent="0.2">
      <c r="A646" s="6">
        <f>INT(DT!C158)</f>
        <v>44789</v>
      </c>
      <c r="B646" s="5">
        <f t="shared" si="40"/>
        <v>2022</v>
      </c>
      <c r="C646" s="5">
        <f t="shared" si="41"/>
        <v>8</v>
      </c>
      <c r="D646" s="5">
        <f t="shared" si="42"/>
        <v>16</v>
      </c>
      <c r="E646" s="5">
        <f t="shared" si="43"/>
        <v>0</v>
      </c>
    </row>
    <row r="647" spans="1:5" x14ac:dyDescent="0.2">
      <c r="A647" s="6">
        <f>INT(DT!C162)</f>
        <v>44790</v>
      </c>
      <c r="B647" s="5">
        <f t="shared" si="40"/>
        <v>2022</v>
      </c>
      <c r="C647" s="5">
        <f t="shared" si="41"/>
        <v>8</v>
      </c>
      <c r="D647" s="5">
        <f t="shared" si="42"/>
        <v>17</v>
      </c>
      <c r="E647" s="5">
        <f t="shared" si="43"/>
        <v>0</v>
      </c>
    </row>
    <row r="648" spans="1:5" x14ac:dyDescent="0.2">
      <c r="A648" s="6">
        <f>INT(DT!C163)</f>
        <v>44791</v>
      </c>
      <c r="B648" s="5">
        <f t="shared" si="40"/>
        <v>2022</v>
      </c>
      <c r="C648" s="5">
        <f t="shared" si="41"/>
        <v>8</v>
      </c>
      <c r="D648" s="5">
        <f t="shared" si="42"/>
        <v>18</v>
      </c>
      <c r="E648" s="5">
        <f t="shared" si="43"/>
        <v>0</v>
      </c>
    </row>
    <row r="649" spans="1:5" x14ac:dyDescent="0.2">
      <c r="A649" s="6">
        <f>INT(DT!C192)</f>
        <v>44792</v>
      </c>
      <c r="B649" s="5">
        <f t="shared" si="40"/>
        <v>2022</v>
      </c>
      <c r="C649" s="5">
        <f t="shared" si="41"/>
        <v>8</v>
      </c>
      <c r="D649" s="5">
        <f t="shared" si="42"/>
        <v>19</v>
      </c>
      <c r="E649" s="5">
        <f t="shared" si="43"/>
        <v>0</v>
      </c>
    </row>
    <row r="650" spans="1:5" x14ac:dyDescent="0.2">
      <c r="A650" s="6">
        <f>INT(DT!C495)</f>
        <v>44794</v>
      </c>
      <c r="B650" s="5">
        <f t="shared" si="40"/>
        <v>2022</v>
      </c>
      <c r="C650" s="5">
        <f t="shared" si="41"/>
        <v>8</v>
      </c>
      <c r="D650" s="5">
        <f t="shared" si="42"/>
        <v>21</v>
      </c>
      <c r="E650" s="5">
        <f t="shared" si="43"/>
        <v>1</v>
      </c>
    </row>
    <row r="651" spans="1:5" x14ac:dyDescent="0.2">
      <c r="A651" s="6">
        <f>INT(DT!C215)</f>
        <v>44796</v>
      </c>
      <c r="B651" s="5">
        <f t="shared" si="40"/>
        <v>2022</v>
      </c>
      <c r="C651" s="5">
        <f t="shared" si="41"/>
        <v>8</v>
      </c>
      <c r="D651" s="5">
        <f t="shared" si="42"/>
        <v>23</v>
      </c>
      <c r="E651" s="5">
        <f t="shared" si="43"/>
        <v>0</v>
      </c>
    </row>
    <row r="652" spans="1:5" x14ac:dyDescent="0.2">
      <c r="A652" s="6">
        <f>INT(DT!C391)</f>
        <v>44797</v>
      </c>
      <c r="B652" s="5">
        <f t="shared" si="40"/>
        <v>2022</v>
      </c>
      <c r="C652" s="5">
        <f t="shared" si="41"/>
        <v>8</v>
      </c>
      <c r="D652" s="5">
        <f t="shared" si="42"/>
        <v>24</v>
      </c>
      <c r="E652" s="5">
        <f t="shared" si="43"/>
        <v>0</v>
      </c>
    </row>
    <row r="653" spans="1:5" x14ac:dyDescent="0.2">
      <c r="A653" s="6">
        <f>INT(DT!C935)</f>
        <v>44799</v>
      </c>
      <c r="B653" s="5">
        <f t="shared" si="40"/>
        <v>2022</v>
      </c>
      <c r="C653" s="5">
        <f t="shared" si="41"/>
        <v>8</v>
      </c>
      <c r="D653" s="5">
        <f t="shared" si="42"/>
        <v>26</v>
      </c>
      <c r="E653" s="5">
        <f t="shared" si="43"/>
        <v>0</v>
      </c>
    </row>
    <row r="654" spans="1:5" x14ac:dyDescent="0.2">
      <c r="A654" s="6">
        <f>INT(DT!C613)</f>
        <v>44800</v>
      </c>
      <c r="B654" s="5">
        <f t="shared" si="40"/>
        <v>2022</v>
      </c>
      <c r="C654" s="5">
        <f t="shared" si="41"/>
        <v>8</v>
      </c>
      <c r="D654" s="5">
        <f t="shared" si="42"/>
        <v>27</v>
      </c>
      <c r="E654" s="5">
        <f t="shared" si="43"/>
        <v>1</v>
      </c>
    </row>
    <row r="655" spans="1:5" x14ac:dyDescent="0.2">
      <c r="A655" s="6">
        <f>INT(DT!C231)</f>
        <v>44801</v>
      </c>
      <c r="B655" s="5">
        <f t="shared" si="40"/>
        <v>2022</v>
      </c>
      <c r="C655" s="5">
        <f t="shared" si="41"/>
        <v>8</v>
      </c>
      <c r="D655" s="5">
        <f t="shared" si="42"/>
        <v>28</v>
      </c>
      <c r="E655" s="5">
        <f t="shared" si="43"/>
        <v>1</v>
      </c>
    </row>
    <row r="656" spans="1:5" x14ac:dyDescent="0.2">
      <c r="A656" s="6">
        <f>INT(DT!C168)</f>
        <v>44803</v>
      </c>
      <c r="B656" s="5">
        <f t="shared" si="40"/>
        <v>2022</v>
      </c>
      <c r="C656" s="5">
        <f t="shared" si="41"/>
        <v>8</v>
      </c>
      <c r="D656" s="5">
        <f t="shared" si="42"/>
        <v>30</v>
      </c>
      <c r="E656" s="5">
        <f t="shared" si="43"/>
        <v>0</v>
      </c>
    </row>
    <row r="657" spans="1:5" x14ac:dyDescent="0.2">
      <c r="A657" s="6">
        <f>INT(DT!C983)</f>
        <v>44805</v>
      </c>
      <c r="B657" s="5">
        <f t="shared" si="40"/>
        <v>2022</v>
      </c>
      <c r="C657" s="5">
        <f t="shared" si="41"/>
        <v>9</v>
      </c>
      <c r="D657" s="5">
        <f t="shared" si="42"/>
        <v>1</v>
      </c>
      <c r="E657" s="5">
        <f t="shared" si="43"/>
        <v>0</v>
      </c>
    </row>
    <row r="658" spans="1:5" x14ac:dyDescent="0.2">
      <c r="A658" s="6">
        <f>INT(DT!C224)</f>
        <v>44806</v>
      </c>
      <c r="B658" s="5">
        <f t="shared" si="40"/>
        <v>2022</v>
      </c>
      <c r="C658" s="5">
        <f t="shared" si="41"/>
        <v>9</v>
      </c>
      <c r="D658" s="5">
        <f t="shared" si="42"/>
        <v>2</v>
      </c>
      <c r="E658" s="5">
        <f t="shared" si="43"/>
        <v>0</v>
      </c>
    </row>
    <row r="659" spans="1:5" x14ac:dyDescent="0.2">
      <c r="A659" s="6">
        <f>INT(DT!C665)</f>
        <v>44808</v>
      </c>
      <c r="B659" s="5">
        <f t="shared" si="40"/>
        <v>2022</v>
      </c>
      <c r="C659" s="5">
        <f t="shared" si="41"/>
        <v>9</v>
      </c>
      <c r="D659" s="5">
        <f t="shared" si="42"/>
        <v>4</v>
      </c>
      <c r="E659" s="5">
        <f t="shared" si="43"/>
        <v>1</v>
      </c>
    </row>
    <row r="660" spans="1:5" x14ac:dyDescent="0.2">
      <c r="A660" s="6">
        <f>INT(DT!C279)</f>
        <v>44814</v>
      </c>
      <c r="B660" s="5">
        <f t="shared" si="40"/>
        <v>2022</v>
      </c>
      <c r="C660" s="5">
        <f t="shared" si="41"/>
        <v>9</v>
      </c>
      <c r="D660" s="5">
        <f t="shared" si="42"/>
        <v>10</v>
      </c>
      <c r="E660" s="5">
        <f t="shared" si="43"/>
        <v>1</v>
      </c>
    </row>
    <row r="661" spans="1:5" x14ac:dyDescent="0.2">
      <c r="A661" s="6">
        <f>INT(DT!C286)</f>
        <v>44815</v>
      </c>
      <c r="B661" s="5">
        <f t="shared" si="40"/>
        <v>2022</v>
      </c>
      <c r="C661" s="5">
        <f t="shared" si="41"/>
        <v>9</v>
      </c>
      <c r="D661" s="5">
        <f t="shared" si="42"/>
        <v>11</v>
      </c>
      <c r="E661" s="5">
        <f t="shared" si="43"/>
        <v>1</v>
      </c>
    </row>
    <row r="662" spans="1:5" x14ac:dyDescent="0.2">
      <c r="A662" s="6">
        <f>INT(DT!C1261)</f>
        <v>44816</v>
      </c>
      <c r="B662" s="5">
        <f t="shared" si="40"/>
        <v>2022</v>
      </c>
      <c r="C662" s="5">
        <f t="shared" si="41"/>
        <v>9</v>
      </c>
      <c r="D662" s="5">
        <f t="shared" si="42"/>
        <v>12</v>
      </c>
      <c r="E662" s="5">
        <f t="shared" si="43"/>
        <v>0</v>
      </c>
    </row>
    <row r="663" spans="1:5" x14ac:dyDescent="0.2">
      <c r="A663" s="6">
        <f>INT(DT!C247)</f>
        <v>44817</v>
      </c>
      <c r="B663" s="5">
        <f t="shared" si="40"/>
        <v>2022</v>
      </c>
      <c r="C663" s="5">
        <f t="shared" si="41"/>
        <v>9</v>
      </c>
      <c r="D663" s="5">
        <f t="shared" si="42"/>
        <v>13</v>
      </c>
      <c r="E663" s="5">
        <f t="shared" si="43"/>
        <v>0</v>
      </c>
    </row>
    <row r="664" spans="1:5" x14ac:dyDescent="0.2">
      <c r="A664" s="6">
        <f>INT(DT!C62)</f>
        <v>44818</v>
      </c>
      <c r="B664" s="5">
        <f t="shared" si="40"/>
        <v>2022</v>
      </c>
      <c r="C664" s="5">
        <f t="shared" si="41"/>
        <v>9</v>
      </c>
      <c r="D664" s="5">
        <f t="shared" si="42"/>
        <v>14</v>
      </c>
      <c r="E664" s="5">
        <f t="shared" si="43"/>
        <v>0</v>
      </c>
    </row>
    <row r="665" spans="1:5" x14ac:dyDescent="0.2">
      <c r="A665" s="6">
        <f>INT(DT!C842)</f>
        <v>44823</v>
      </c>
      <c r="B665" s="5">
        <f t="shared" si="40"/>
        <v>2022</v>
      </c>
      <c r="C665" s="5">
        <f t="shared" si="41"/>
        <v>9</v>
      </c>
      <c r="D665" s="5">
        <f t="shared" si="42"/>
        <v>19</v>
      </c>
      <c r="E665" s="5">
        <f t="shared" si="43"/>
        <v>0</v>
      </c>
    </row>
    <row r="666" spans="1:5" x14ac:dyDescent="0.2">
      <c r="A666" s="6">
        <f>INT(DT!C1369)</f>
        <v>44824</v>
      </c>
      <c r="B666" s="5">
        <f t="shared" si="40"/>
        <v>2022</v>
      </c>
      <c r="C666" s="5">
        <f t="shared" si="41"/>
        <v>9</v>
      </c>
      <c r="D666" s="5">
        <f t="shared" si="42"/>
        <v>20</v>
      </c>
      <c r="E666" s="5">
        <f t="shared" si="43"/>
        <v>0</v>
      </c>
    </row>
    <row r="667" spans="1:5" x14ac:dyDescent="0.2">
      <c r="A667" s="6">
        <f>INT(DT!C177)</f>
        <v>44825</v>
      </c>
      <c r="B667" s="5">
        <f t="shared" si="40"/>
        <v>2022</v>
      </c>
      <c r="C667" s="5">
        <f t="shared" si="41"/>
        <v>9</v>
      </c>
      <c r="D667" s="5">
        <f t="shared" si="42"/>
        <v>21</v>
      </c>
      <c r="E667" s="5">
        <f t="shared" si="43"/>
        <v>0</v>
      </c>
    </row>
    <row r="668" spans="1:5" x14ac:dyDescent="0.2">
      <c r="A668" s="6">
        <f>INT(DT!C1122)</f>
        <v>44826</v>
      </c>
      <c r="B668" s="5">
        <f t="shared" si="40"/>
        <v>2022</v>
      </c>
      <c r="C668" s="5">
        <f t="shared" si="41"/>
        <v>9</v>
      </c>
      <c r="D668" s="5">
        <f t="shared" si="42"/>
        <v>22</v>
      </c>
      <c r="E668" s="5">
        <f t="shared" si="43"/>
        <v>0</v>
      </c>
    </row>
    <row r="669" spans="1:5" x14ac:dyDescent="0.2">
      <c r="A669" s="6">
        <f>INT(DT!C547)</f>
        <v>44827</v>
      </c>
      <c r="B669" s="5">
        <f t="shared" si="40"/>
        <v>2022</v>
      </c>
      <c r="C669" s="5">
        <f t="shared" si="41"/>
        <v>9</v>
      </c>
      <c r="D669" s="5">
        <f t="shared" si="42"/>
        <v>23</v>
      </c>
      <c r="E669" s="5">
        <f t="shared" si="43"/>
        <v>0</v>
      </c>
    </row>
    <row r="670" spans="1:5" x14ac:dyDescent="0.2">
      <c r="A670" s="6">
        <f>INT(DT!C1404)</f>
        <v>44829</v>
      </c>
      <c r="B670" s="5">
        <f t="shared" si="40"/>
        <v>2022</v>
      </c>
      <c r="C670" s="5">
        <f t="shared" si="41"/>
        <v>9</v>
      </c>
      <c r="D670" s="5">
        <f t="shared" si="42"/>
        <v>25</v>
      </c>
      <c r="E670" s="5">
        <f t="shared" si="43"/>
        <v>1</v>
      </c>
    </row>
    <row r="671" spans="1:5" x14ac:dyDescent="0.2">
      <c r="A671" s="6">
        <f>INT(DT!C171)</f>
        <v>44832</v>
      </c>
      <c r="B671" s="5">
        <f t="shared" si="40"/>
        <v>2022</v>
      </c>
      <c r="C671" s="5">
        <f t="shared" si="41"/>
        <v>9</v>
      </c>
      <c r="D671" s="5">
        <f t="shared" si="42"/>
        <v>28</v>
      </c>
      <c r="E671" s="5">
        <f t="shared" si="43"/>
        <v>0</v>
      </c>
    </row>
    <row r="672" spans="1:5" x14ac:dyDescent="0.2">
      <c r="A672" s="6">
        <f>INT(DT!C176)</f>
        <v>44834</v>
      </c>
      <c r="B672" s="5">
        <f t="shared" si="40"/>
        <v>2022</v>
      </c>
      <c r="C672" s="5">
        <f t="shared" si="41"/>
        <v>9</v>
      </c>
      <c r="D672" s="5">
        <f t="shared" si="42"/>
        <v>30</v>
      </c>
      <c r="E672" s="5">
        <f t="shared" si="43"/>
        <v>0</v>
      </c>
    </row>
    <row r="673" spans="1:5" x14ac:dyDescent="0.2">
      <c r="A673" s="6">
        <f>INT(DT!C936)</f>
        <v>44835</v>
      </c>
      <c r="B673" s="5">
        <f t="shared" si="40"/>
        <v>2022</v>
      </c>
      <c r="C673" s="5">
        <f t="shared" si="41"/>
        <v>10</v>
      </c>
      <c r="D673" s="5">
        <f t="shared" si="42"/>
        <v>1</v>
      </c>
      <c r="E673" s="5">
        <f t="shared" si="43"/>
        <v>1</v>
      </c>
    </row>
    <row r="674" spans="1:5" x14ac:dyDescent="0.2">
      <c r="A674" s="6">
        <f>INT(DT!C54)</f>
        <v>44842</v>
      </c>
      <c r="B674" s="5">
        <f t="shared" si="40"/>
        <v>2022</v>
      </c>
      <c r="C674" s="5">
        <f t="shared" si="41"/>
        <v>10</v>
      </c>
      <c r="D674" s="5">
        <f t="shared" si="42"/>
        <v>8</v>
      </c>
      <c r="E674" s="5">
        <f t="shared" si="43"/>
        <v>1</v>
      </c>
    </row>
    <row r="675" spans="1:5" x14ac:dyDescent="0.2">
      <c r="A675" s="6">
        <f>INT(DT!C540)</f>
        <v>44843</v>
      </c>
      <c r="B675" s="5">
        <f t="shared" si="40"/>
        <v>2022</v>
      </c>
      <c r="C675" s="5">
        <f t="shared" si="41"/>
        <v>10</v>
      </c>
      <c r="D675" s="5">
        <f t="shared" si="42"/>
        <v>9</v>
      </c>
      <c r="E675" s="5">
        <f t="shared" si="43"/>
        <v>1</v>
      </c>
    </row>
    <row r="676" spans="1:5" x14ac:dyDescent="0.2">
      <c r="A676" s="6">
        <f>INT(DT!C201)</f>
        <v>44844</v>
      </c>
      <c r="B676" s="5">
        <f t="shared" si="40"/>
        <v>2022</v>
      </c>
      <c r="C676" s="5">
        <f t="shared" si="41"/>
        <v>10</v>
      </c>
      <c r="D676" s="5">
        <f t="shared" si="42"/>
        <v>10</v>
      </c>
      <c r="E676" s="5">
        <f t="shared" si="43"/>
        <v>0</v>
      </c>
    </row>
    <row r="677" spans="1:5" x14ac:dyDescent="0.2">
      <c r="A677" s="6">
        <f>INT(DT!C367)</f>
        <v>44845</v>
      </c>
      <c r="B677" s="5">
        <f t="shared" si="40"/>
        <v>2022</v>
      </c>
      <c r="C677" s="5">
        <f t="shared" si="41"/>
        <v>10</v>
      </c>
      <c r="D677" s="5">
        <f t="shared" si="42"/>
        <v>11</v>
      </c>
      <c r="E677" s="5">
        <f t="shared" si="43"/>
        <v>0</v>
      </c>
    </row>
    <row r="678" spans="1:5" x14ac:dyDescent="0.2">
      <c r="A678" s="6">
        <f>INT(DT!C139)</f>
        <v>44847</v>
      </c>
      <c r="B678" s="5">
        <f t="shared" si="40"/>
        <v>2022</v>
      </c>
      <c r="C678" s="5">
        <f t="shared" si="41"/>
        <v>10</v>
      </c>
      <c r="D678" s="5">
        <f t="shared" si="42"/>
        <v>13</v>
      </c>
      <c r="E678" s="5">
        <f t="shared" si="43"/>
        <v>0</v>
      </c>
    </row>
    <row r="679" spans="1:5" x14ac:dyDescent="0.2">
      <c r="A679" s="6">
        <f>INT(DT!C142)</f>
        <v>44848</v>
      </c>
      <c r="B679" s="5">
        <f t="shared" si="40"/>
        <v>2022</v>
      </c>
      <c r="C679" s="5">
        <f t="shared" si="41"/>
        <v>10</v>
      </c>
      <c r="D679" s="5">
        <f t="shared" si="42"/>
        <v>14</v>
      </c>
      <c r="E679" s="5">
        <f t="shared" si="43"/>
        <v>0</v>
      </c>
    </row>
    <row r="680" spans="1:5" x14ac:dyDescent="0.2">
      <c r="A680" s="6">
        <f>INT(DT!C138)</f>
        <v>44849</v>
      </c>
      <c r="B680" s="5">
        <f t="shared" si="40"/>
        <v>2022</v>
      </c>
      <c r="C680" s="5">
        <f t="shared" si="41"/>
        <v>10</v>
      </c>
      <c r="D680" s="5">
        <f t="shared" si="42"/>
        <v>15</v>
      </c>
      <c r="E680" s="5">
        <f t="shared" si="43"/>
        <v>1</v>
      </c>
    </row>
    <row r="681" spans="1:5" x14ac:dyDescent="0.2">
      <c r="A681" s="6">
        <f>INT(DT!C143)</f>
        <v>44850</v>
      </c>
      <c r="B681" s="5">
        <f t="shared" si="40"/>
        <v>2022</v>
      </c>
      <c r="C681" s="5">
        <f t="shared" si="41"/>
        <v>10</v>
      </c>
      <c r="D681" s="5">
        <f t="shared" si="42"/>
        <v>16</v>
      </c>
      <c r="E681" s="5">
        <f t="shared" si="43"/>
        <v>1</v>
      </c>
    </row>
    <row r="682" spans="1:5" x14ac:dyDescent="0.2">
      <c r="A682" s="6">
        <f>INT(DT!C212)</f>
        <v>44851</v>
      </c>
      <c r="B682" s="5">
        <f t="shared" si="40"/>
        <v>2022</v>
      </c>
      <c r="C682" s="5">
        <f t="shared" si="41"/>
        <v>10</v>
      </c>
      <c r="D682" s="5">
        <f t="shared" si="42"/>
        <v>17</v>
      </c>
      <c r="E682" s="5">
        <f t="shared" si="43"/>
        <v>0</v>
      </c>
    </row>
    <row r="683" spans="1:5" x14ac:dyDescent="0.2">
      <c r="A683" s="6">
        <f>INT(DT!C1268)</f>
        <v>44854</v>
      </c>
      <c r="B683" s="5">
        <f t="shared" si="40"/>
        <v>2022</v>
      </c>
      <c r="C683" s="5">
        <f t="shared" si="41"/>
        <v>10</v>
      </c>
      <c r="D683" s="5">
        <f t="shared" si="42"/>
        <v>20</v>
      </c>
      <c r="E683" s="5">
        <f t="shared" si="43"/>
        <v>0</v>
      </c>
    </row>
    <row r="684" spans="1:5" x14ac:dyDescent="0.2">
      <c r="A684" s="6">
        <f>INT(DT!C1270)</f>
        <v>44858</v>
      </c>
      <c r="B684" s="5">
        <f t="shared" si="40"/>
        <v>2022</v>
      </c>
      <c r="C684" s="5">
        <f t="shared" si="41"/>
        <v>10</v>
      </c>
      <c r="D684" s="5">
        <f t="shared" si="42"/>
        <v>24</v>
      </c>
      <c r="E684" s="5">
        <f t="shared" si="43"/>
        <v>0</v>
      </c>
    </row>
    <row r="685" spans="1:5" x14ac:dyDescent="0.2">
      <c r="A685" s="6">
        <f>INT(DT!C833)</f>
        <v>44859</v>
      </c>
      <c r="B685" s="5">
        <f t="shared" si="40"/>
        <v>2022</v>
      </c>
      <c r="C685" s="5">
        <f t="shared" si="41"/>
        <v>10</v>
      </c>
      <c r="D685" s="5">
        <f t="shared" si="42"/>
        <v>25</v>
      </c>
      <c r="E685" s="5">
        <f t="shared" si="43"/>
        <v>0</v>
      </c>
    </row>
    <row r="686" spans="1:5" x14ac:dyDescent="0.2">
      <c r="A686" s="6">
        <f>INT(DT!C832)</f>
        <v>44862</v>
      </c>
      <c r="B686" s="5">
        <f t="shared" si="40"/>
        <v>2022</v>
      </c>
      <c r="C686" s="5">
        <f t="shared" si="41"/>
        <v>10</v>
      </c>
      <c r="D686" s="5">
        <f t="shared" si="42"/>
        <v>28</v>
      </c>
      <c r="E686" s="5">
        <f t="shared" si="43"/>
        <v>0</v>
      </c>
    </row>
    <row r="687" spans="1:5" x14ac:dyDescent="0.2">
      <c r="A687" s="6">
        <f>INT(DT!C1224)</f>
        <v>44863</v>
      </c>
      <c r="B687" s="5">
        <f t="shared" si="40"/>
        <v>2022</v>
      </c>
      <c r="C687" s="5">
        <f t="shared" si="41"/>
        <v>10</v>
      </c>
      <c r="D687" s="5">
        <f t="shared" si="42"/>
        <v>29</v>
      </c>
      <c r="E687" s="5">
        <f t="shared" si="43"/>
        <v>1</v>
      </c>
    </row>
    <row r="688" spans="1:5" x14ac:dyDescent="0.2">
      <c r="A688" s="6">
        <f>INT(DT!C157)</f>
        <v>44864</v>
      </c>
      <c r="B688" s="5">
        <f t="shared" si="40"/>
        <v>2022</v>
      </c>
      <c r="C688" s="5">
        <f t="shared" si="41"/>
        <v>10</v>
      </c>
      <c r="D688" s="5">
        <f t="shared" si="42"/>
        <v>30</v>
      </c>
      <c r="E688" s="5">
        <f t="shared" si="43"/>
        <v>1</v>
      </c>
    </row>
    <row r="689" spans="1:5" x14ac:dyDescent="0.2">
      <c r="A689" s="6">
        <f>INT(DT!C127)</f>
        <v>44868</v>
      </c>
      <c r="B689" s="5">
        <f t="shared" si="40"/>
        <v>2022</v>
      </c>
      <c r="C689" s="5">
        <f t="shared" si="41"/>
        <v>11</v>
      </c>
      <c r="D689" s="5">
        <f t="shared" si="42"/>
        <v>3</v>
      </c>
      <c r="E689" s="5">
        <f t="shared" si="43"/>
        <v>0</v>
      </c>
    </row>
    <row r="690" spans="1:5" x14ac:dyDescent="0.2">
      <c r="A690" s="6">
        <f>INT(DT!C133)</f>
        <v>44869</v>
      </c>
      <c r="B690" s="5">
        <f t="shared" si="40"/>
        <v>2022</v>
      </c>
      <c r="C690" s="5">
        <f t="shared" si="41"/>
        <v>11</v>
      </c>
      <c r="D690" s="5">
        <f t="shared" si="42"/>
        <v>4</v>
      </c>
      <c r="E690" s="5">
        <f t="shared" si="43"/>
        <v>0</v>
      </c>
    </row>
    <row r="691" spans="1:5" x14ac:dyDescent="0.2">
      <c r="A691" s="6">
        <f>INT(DT!C764)</f>
        <v>44870</v>
      </c>
      <c r="B691" s="5">
        <f t="shared" si="40"/>
        <v>2022</v>
      </c>
      <c r="C691" s="5">
        <f t="shared" si="41"/>
        <v>11</v>
      </c>
      <c r="D691" s="5">
        <f t="shared" si="42"/>
        <v>5</v>
      </c>
      <c r="E691" s="5">
        <f t="shared" si="43"/>
        <v>1</v>
      </c>
    </row>
    <row r="692" spans="1:5" x14ac:dyDescent="0.2">
      <c r="A692" s="6">
        <f>INT(DT!C657)</f>
        <v>44874</v>
      </c>
      <c r="B692" s="5">
        <f t="shared" si="40"/>
        <v>2022</v>
      </c>
      <c r="C692" s="5">
        <f t="shared" si="41"/>
        <v>11</v>
      </c>
      <c r="D692" s="5">
        <f t="shared" si="42"/>
        <v>9</v>
      </c>
      <c r="E692" s="5">
        <f t="shared" si="43"/>
        <v>0</v>
      </c>
    </row>
    <row r="693" spans="1:5" x14ac:dyDescent="0.2">
      <c r="A693" s="6">
        <f>INT(DT!C84)</f>
        <v>44881</v>
      </c>
      <c r="B693" s="5">
        <f t="shared" si="40"/>
        <v>2022</v>
      </c>
      <c r="C693" s="5">
        <f t="shared" si="41"/>
        <v>11</v>
      </c>
      <c r="D693" s="5">
        <f t="shared" si="42"/>
        <v>16</v>
      </c>
      <c r="E693" s="5">
        <f t="shared" si="43"/>
        <v>0</v>
      </c>
    </row>
    <row r="694" spans="1:5" x14ac:dyDescent="0.2">
      <c r="A694" s="6">
        <f>INT(DT!C1243)</f>
        <v>44884</v>
      </c>
      <c r="B694" s="5">
        <f t="shared" si="40"/>
        <v>2022</v>
      </c>
      <c r="C694" s="5">
        <f t="shared" si="41"/>
        <v>11</v>
      </c>
      <c r="D694" s="5">
        <f t="shared" si="42"/>
        <v>19</v>
      </c>
      <c r="E694" s="5">
        <f t="shared" si="43"/>
        <v>1</v>
      </c>
    </row>
    <row r="695" spans="1:5" x14ac:dyDescent="0.2">
      <c r="A695" s="6">
        <f>INT(DT!C504)</f>
        <v>44886</v>
      </c>
      <c r="B695" s="5">
        <f t="shared" si="40"/>
        <v>2022</v>
      </c>
      <c r="C695" s="5">
        <f t="shared" si="41"/>
        <v>11</v>
      </c>
      <c r="D695" s="5">
        <f t="shared" si="42"/>
        <v>21</v>
      </c>
      <c r="E695" s="5">
        <f t="shared" si="43"/>
        <v>0</v>
      </c>
    </row>
    <row r="696" spans="1:5" x14ac:dyDescent="0.2">
      <c r="A696" s="6">
        <f>INT(DT!C646)</f>
        <v>44887</v>
      </c>
      <c r="B696" s="5">
        <f t="shared" si="40"/>
        <v>2022</v>
      </c>
      <c r="C696" s="5">
        <f t="shared" si="41"/>
        <v>11</v>
      </c>
      <c r="D696" s="5">
        <f t="shared" si="42"/>
        <v>22</v>
      </c>
      <c r="E696" s="5">
        <f t="shared" si="43"/>
        <v>0</v>
      </c>
    </row>
    <row r="697" spans="1:5" x14ac:dyDescent="0.2">
      <c r="A697" s="6">
        <f>INT(DT!C763)</f>
        <v>44894</v>
      </c>
      <c r="B697" s="5">
        <f t="shared" si="40"/>
        <v>2022</v>
      </c>
      <c r="C697" s="5">
        <f t="shared" si="41"/>
        <v>11</v>
      </c>
      <c r="D697" s="5">
        <f t="shared" si="42"/>
        <v>29</v>
      </c>
      <c r="E697" s="5">
        <f t="shared" si="43"/>
        <v>0</v>
      </c>
    </row>
    <row r="698" spans="1:5" x14ac:dyDescent="0.2">
      <c r="A698" s="6">
        <f>INT(DT!C526)</f>
        <v>44899</v>
      </c>
      <c r="B698" s="5">
        <f t="shared" si="40"/>
        <v>2022</v>
      </c>
      <c r="C698" s="5">
        <f t="shared" si="41"/>
        <v>12</v>
      </c>
      <c r="D698" s="5">
        <f t="shared" si="42"/>
        <v>4</v>
      </c>
      <c r="E698" s="5">
        <f t="shared" si="43"/>
        <v>1</v>
      </c>
    </row>
    <row r="699" spans="1:5" x14ac:dyDescent="0.2">
      <c r="A699" s="6">
        <f>INT(DT!C991)</f>
        <v>44902</v>
      </c>
      <c r="B699" s="5">
        <f t="shared" si="40"/>
        <v>2022</v>
      </c>
      <c r="C699" s="5">
        <f t="shared" si="41"/>
        <v>12</v>
      </c>
      <c r="D699" s="5">
        <f t="shared" si="42"/>
        <v>7</v>
      </c>
      <c r="E699" s="5">
        <f t="shared" si="43"/>
        <v>0</v>
      </c>
    </row>
    <row r="700" spans="1:5" x14ac:dyDescent="0.2">
      <c r="A700" s="6">
        <f>INT(DT!C704)</f>
        <v>44904</v>
      </c>
      <c r="B700" s="5">
        <f t="shared" si="40"/>
        <v>2022</v>
      </c>
      <c r="C700" s="5">
        <f t="shared" si="41"/>
        <v>12</v>
      </c>
      <c r="D700" s="5">
        <f t="shared" si="42"/>
        <v>9</v>
      </c>
      <c r="E700" s="5">
        <f t="shared" si="43"/>
        <v>0</v>
      </c>
    </row>
    <row r="701" spans="1:5" x14ac:dyDescent="0.2">
      <c r="A701" s="6">
        <f>INT(DT!C1118)</f>
        <v>44906</v>
      </c>
      <c r="B701" s="5">
        <f t="shared" si="40"/>
        <v>2022</v>
      </c>
      <c r="C701" s="5">
        <f t="shared" si="41"/>
        <v>12</v>
      </c>
      <c r="D701" s="5">
        <f t="shared" si="42"/>
        <v>11</v>
      </c>
      <c r="E701" s="5">
        <f t="shared" si="43"/>
        <v>1</v>
      </c>
    </row>
    <row r="702" spans="1:5" x14ac:dyDescent="0.2">
      <c r="A702" s="6">
        <f>INT(DT!C217)</f>
        <v>44907</v>
      </c>
      <c r="B702" s="5">
        <f t="shared" si="40"/>
        <v>2022</v>
      </c>
      <c r="C702" s="5">
        <f t="shared" si="41"/>
        <v>12</v>
      </c>
      <c r="D702" s="5">
        <f t="shared" si="42"/>
        <v>12</v>
      </c>
      <c r="E702" s="5">
        <f t="shared" si="43"/>
        <v>0</v>
      </c>
    </row>
    <row r="703" spans="1:5" x14ac:dyDescent="0.2">
      <c r="A703" s="6">
        <f>INT(DT!C373)</f>
        <v>44908</v>
      </c>
      <c r="B703" s="5">
        <f t="shared" si="40"/>
        <v>2022</v>
      </c>
      <c r="C703" s="5">
        <f t="shared" si="41"/>
        <v>12</v>
      </c>
      <c r="D703" s="5">
        <f t="shared" si="42"/>
        <v>13</v>
      </c>
      <c r="E703" s="5">
        <f t="shared" si="43"/>
        <v>0</v>
      </c>
    </row>
    <row r="704" spans="1:5" x14ac:dyDescent="0.2">
      <c r="A704" s="6">
        <f>INT(DT!C360)</f>
        <v>44910</v>
      </c>
      <c r="B704" s="5">
        <f t="shared" si="40"/>
        <v>2022</v>
      </c>
      <c r="C704" s="5">
        <f t="shared" si="41"/>
        <v>12</v>
      </c>
      <c r="D704" s="5">
        <f t="shared" si="42"/>
        <v>15</v>
      </c>
      <c r="E704" s="5">
        <f t="shared" si="43"/>
        <v>0</v>
      </c>
    </row>
    <row r="705" spans="1:5" x14ac:dyDescent="0.2">
      <c r="A705" s="6">
        <f>INT(DT!C514)</f>
        <v>44911</v>
      </c>
      <c r="B705" s="5">
        <f t="shared" si="40"/>
        <v>2022</v>
      </c>
      <c r="C705" s="5">
        <f t="shared" si="41"/>
        <v>12</v>
      </c>
      <c r="D705" s="5">
        <f t="shared" si="42"/>
        <v>16</v>
      </c>
      <c r="E705" s="5">
        <f t="shared" si="43"/>
        <v>0</v>
      </c>
    </row>
    <row r="706" spans="1:5" x14ac:dyDescent="0.2">
      <c r="A706" s="6">
        <f>INT(DT!C513)</f>
        <v>44912</v>
      </c>
      <c r="B706" s="5">
        <f t="shared" ref="B706:B769" si="44">YEAR(A706)</f>
        <v>2022</v>
      </c>
      <c r="C706" s="5">
        <f t="shared" ref="C706:C769" si="45">MONTH(A706)</f>
        <v>12</v>
      </c>
      <c r="D706" s="5">
        <f t="shared" ref="D706:D769" si="46">DAY(A706)</f>
        <v>17</v>
      </c>
      <c r="E706" s="5">
        <f t="shared" ref="E706:E769" si="47">IF(WEEKDAY(A706, 2) &gt; 5, 1, 0)</f>
        <v>1</v>
      </c>
    </row>
    <row r="707" spans="1:5" x14ac:dyDescent="0.2">
      <c r="A707" s="6">
        <f>INT(DT!C1256)</f>
        <v>44914</v>
      </c>
      <c r="B707" s="5">
        <f t="shared" si="44"/>
        <v>2022</v>
      </c>
      <c r="C707" s="5">
        <f t="shared" si="45"/>
        <v>12</v>
      </c>
      <c r="D707" s="5">
        <f t="shared" si="46"/>
        <v>19</v>
      </c>
      <c r="E707" s="5">
        <f t="shared" si="47"/>
        <v>0</v>
      </c>
    </row>
    <row r="708" spans="1:5" x14ac:dyDescent="0.2">
      <c r="A708" s="6">
        <f>INT(DT!C239)</f>
        <v>44915</v>
      </c>
      <c r="B708" s="5">
        <f t="shared" si="44"/>
        <v>2022</v>
      </c>
      <c r="C708" s="5">
        <f t="shared" si="45"/>
        <v>12</v>
      </c>
      <c r="D708" s="5">
        <f t="shared" si="46"/>
        <v>20</v>
      </c>
      <c r="E708" s="5">
        <f t="shared" si="47"/>
        <v>0</v>
      </c>
    </row>
    <row r="709" spans="1:5" x14ac:dyDescent="0.2">
      <c r="A709" s="6">
        <f>INT(DT!C491)</f>
        <v>44916</v>
      </c>
      <c r="B709" s="5">
        <f t="shared" si="44"/>
        <v>2022</v>
      </c>
      <c r="C709" s="5">
        <f t="shared" si="45"/>
        <v>12</v>
      </c>
      <c r="D709" s="5">
        <f t="shared" si="46"/>
        <v>21</v>
      </c>
      <c r="E709" s="5">
        <f t="shared" si="47"/>
        <v>0</v>
      </c>
    </row>
    <row r="710" spans="1:5" x14ac:dyDescent="0.2">
      <c r="A710" s="6">
        <f>INT(DT!C207)</f>
        <v>44917</v>
      </c>
      <c r="B710" s="5">
        <f t="shared" si="44"/>
        <v>2022</v>
      </c>
      <c r="C710" s="5">
        <f t="shared" si="45"/>
        <v>12</v>
      </c>
      <c r="D710" s="5">
        <f t="shared" si="46"/>
        <v>22</v>
      </c>
      <c r="E710" s="5">
        <f t="shared" si="47"/>
        <v>0</v>
      </c>
    </row>
    <row r="711" spans="1:5" x14ac:dyDescent="0.2">
      <c r="A711" s="6">
        <f>INT(DT!C496)</f>
        <v>44918</v>
      </c>
      <c r="B711" s="5">
        <f t="shared" si="44"/>
        <v>2022</v>
      </c>
      <c r="C711" s="5">
        <f t="shared" si="45"/>
        <v>12</v>
      </c>
      <c r="D711" s="5">
        <f t="shared" si="46"/>
        <v>23</v>
      </c>
      <c r="E711" s="5">
        <f t="shared" si="47"/>
        <v>0</v>
      </c>
    </row>
    <row r="712" spans="1:5" x14ac:dyDescent="0.2">
      <c r="A712" s="6">
        <f>INT(DT!C254)</f>
        <v>44919</v>
      </c>
      <c r="B712" s="5">
        <f t="shared" si="44"/>
        <v>2022</v>
      </c>
      <c r="C712" s="5">
        <f t="shared" si="45"/>
        <v>12</v>
      </c>
      <c r="D712" s="5">
        <f t="shared" si="46"/>
        <v>24</v>
      </c>
      <c r="E712" s="5">
        <f t="shared" si="47"/>
        <v>1</v>
      </c>
    </row>
    <row r="713" spans="1:5" x14ac:dyDescent="0.2">
      <c r="A713" s="6">
        <f>INT(DT!C1169)</f>
        <v>44924</v>
      </c>
      <c r="B713" s="5">
        <f t="shared" si="44"/>
        <v>2022</v>
      </c>
      <c r="C713" s="5">
        <f t="shared" si="45"/>
        <v>12</v>
      </c>
      <c r="D713" s="5">
        <f t="shared" si="46"/>
        <v>29</v>
      </c>
      <c r="E713" s="5">
        <f t="shared" si="47"/>
        <v>0</v>
      </c>
    </row>
    <row r="714" spans="1:5" x14ac:dyDescent="0.2">
      <c r="A714" s="6">
        <f>INT(DT!C867)</f>
        <v>44925</v>
      </c>
      <c r="B714" s="5">
        <f t="shared" si="44"/>
        <v>2022</v>
      </c>
      <c r="C714" s="5">
        <f t="shared" si="45"/>
        <v>12</v>
      </c>
      <c r="D714" s="5">
        <f t="shared" si="46"/>
        <v>30</v>
      </c>
      <c r="E714" s="5">
        <f t="shared" si="47"/>
        <v>0</v>
      </c>
    </row>
    <row r="715" spans="1:5" x14ac:dyDescent="0.2">
      <c r="A715" s="6">
        <f>INT(DT!C1215)</f>
        <v>44936</v>
      </c>
      <c r="B715" s="5">
        <f t="shared" si="44"/>
        <v>2023</v>
      </c>
      <c r="C715" s="5">
        <f t="shared" si="45"/>
        <v>1</v>
      </c>
      <c r="D715" s="5">
        <f t="shared" si="46"/>
        <v>10</v>
      </c>
      <c r="E715" s="5">
        <f t="shared" si="47"/>
        <v>0</v>
      </c>
    </row>
    <row r="716" spans="1:5" x14ac:dyDescent="0.2">
      <c r="A716" s="6">
        <f>INT(DT!C66)</f>
        <v>44938</v>
      </c>
      <c r="B716" s="5">
        <f t="shared" si="44"/>
        <v>2023</v>
      </c>
      <c r="C716" s="5">
        <f t="shared" si="45"/>
        <v>1</v>
      </c>
      <c r="D716" s="5">
        <f t="shared" si="46"/>
        <v>12</v>
      </c>
      <c r="E716" s="5">
        <f t="shared" si="47"/>
        <v>0</v>
      </c>
    </row>
    <row r="717" spans="1:5" x14ac:dyDescent="0.2">
      <c r="A717" s="6">
        <f>INT(DT!C184)</f>
        <v>44939</v>
      </c>
      <c r="B717" s="5">
        <f t="shared" si="44"/>
        <v>2023</v>
      </c>
      <c r="C717" s="5">
        <f t="shared" si="45"/>
        <v>1</v>
      </c>
      <c r="D717" s="5">
        <f t="shared" si="46"/>
        <v>13</v>
      </c>
      <c r="E717" s="5">
        <f t="shared" si="47"/>
        <v>0</v>
      </c>
    </row>
    <row r="718" spans="1:5" x14ac:dyDescent="0.2">
      <c r="A718" s="6">
        <f>INT(DT!C67)</f>
        <v>44941</v>
      </c>
      <c r="B718" s="5">
        <f t="shared" si="44"/>
        <v>2023</v>
      </c>
      <c r="C718" s="5">
        <f t="shared" si="45"/>
        <v>1</v>
      </c>
      <c r="D718" s="5">
        <f t="shared" si="46"/>
        <v>15</v>
      </c>
      <c r="E718" s="5">
        <f t="shared" si="47"/>
        <v>1</v>
      </c>
    </row>
    <row r="719" spans="1:5" x14ac:dyDescent="0.2">
      <c r="A719" s="6">
        <f>INT(DT!C1250)</f>
        <v>44943</v>
      </c>
      <c r="B719" s="5">
        <f t="shared" si="44"/>
        <v>2023</v>
      </c>
      <c r="C719" s="5">
        <f t="shared" si="45"/>
        <v>1</v>
      </c>
      <c r="D719" s="5">
        <f t="shared" si="46"/>
        <v>17</v>
      </c>
      <c r="E719" s="5">
        <f t="shared" si="47"/>
        <v>0</v>
      </c>
    </row>
    <row r="720" spans="1:5" x14ac:dyDescent="0.2">
      <c r="A720" s="6">
        <f>INT(DT!C1252)</f>
        <v>44949</v>
      </c>
      <c r="B720" s="5">
        <f t="shared" si="44"/>
        <v>2023</v>
      </c>
      <c r="C720" s="5">
        <f t="shared" si="45"/>
        <v>1</v>
      </c>
      <c r="D720" s="5">
        <f t="shared" si="46"/>
        <v>23</v>
      </c>
      <c r="E720" s="5">
        <f t="shared" si="47"/>
        <v>0</v>
      </c>
    </row>
    <row r="721" spans="1:5" x14ac:dyDescent="0.2">
      <c r="A721" s="6">
        <f>INT(DT!C301)</f>
        <v>44950</v>
      </c>
      <c r="B721" s="5">
        <f t="shared" si="44"/>
        <v>2023</v>
      </c>
      <c r="C721" s="5">
        <f t="shared" si="45"/>
        <v>1</v>
      </c>
      <c r="D721" s="5">
        <f t="shared" si="46"/>
        <v>24</v>
      </c>
      <c r="E721" s="5">
        <f t="shared" si="47"/>
        <v>0</v>
      </c>
    </row>
    <row r="722" spans="1:5" x14ac:dyDescent="0.2">
      <c r="A722" s="6">
        <f>INT(DT!C1000)</f>
        <v>44951</v>
      </c>
      <c r="B722" s="5">
        <f t="shared" si="44"/>
        <v>2023</v>
      </c>
      <c r="C722" s="5">
        <f t="shared" si="45"/>
        <v>1</v>
      </c>
      <c r="D722" s="5">
        <f t="shared" si="46"/>
        <v>25</v>
      </c>
      <c r="E722" s="5">
        <f t="shared" si="47"/>
        <v>0</v>
      </c>
    </row>
    <row r="723" spans="1:5" x14ac:dyDescent="0.2">
      <c r="A723" s="6">
        <f>INT(DT!C365)</f>
        <v>44952</v>
      </c>
      <c r="B723" s="5">
        <f t="shared" si="44"/>
        <v>2023</v>
      </c>
      <c r="C723" s="5">
        <f t="shared" si="45"/>
        <v>1</v>
      </c>
      <c r="D723" s="5">
        <f t="shared" si="46"/>
        <v>26</v>
      </c>
      <c r="E723" s="5">
        <f t="shared" si="47"/>
        <v>0</v>
      </c>
    </row>
    <row r="724" spans="1:5" x14ac:dyDescent="0.2">
      <c r="A724" s="6">
        <f>INT(DT!C306)</f>
        <v>44953</v>
      </c>
      <c r="B724" s="5">
        <f t="shared" si="44"/>
        <v>2023</v>
      </c>
      <c r="C724" s="5">
        <f t="shared" si="45"/>
        <v>1</v>
      </c>
      <c r="D724" s="5">
        <f t="shared" si="46"/>
        <v>27</v>
      </c>
      <c r="E724" s="5">
        <f t="shared" si="47"/>
        <v>0</v>
      </c>
    </row>
    <row r="725" spans="1:5" x14ac:dyDescent="0.2">
      <c r="A725" s="6">
        <f>INT(DT!C11)</f>
        <v>44959</v>
      </c>
      <c r="B725" s="5">
        <f t="shared" si="44"/>
        <v>2023</v>
      </c>
      <c r="C725" s="5">
        <f t="shared" si="45"/>
        <v>2</v>
      </c>
      <c r="D725" s="5">
        <f t="shared" si="46"/>
        <v>2</v>
      </c>
      <c r="E725" s="5">
        <f t="shared" si="47"/>
        <v>0</v>
      </c>
    </row>
    <row r="726" spans="1:5" x14ac:dyDescent="0.2">
      <c r="A726" s="6">
        <f>INT(DT!C5)</f>
        <v>44960</v>
      </c>
      <c r="B726" s="5">
        <f t="shared" si="44"/>
        <v>2023</v>
      </c>
      <c r="C726" s="5">
        <f t="shared" si="45"/>
        <v>2</v>
      </c>
      <c r="D726" s="5">
        <f t="shared" si="46"/>
        <v>3</v>
      </c>
      <c r="E726" s="5">
        <f t="shared" si="47"/>
        <v>0</v>
      </c>
    </row>
    <row r="727" spans="1:5" x14ac:dyDescent="0.2">
      <c r="A727" s="6">
        <f>INT(DT!C1403)</f>
        <v>44962</v>
      </c>
      <c r="B727" s="5">
        <f t="shared" si="44"/>
        <v>2023</v>
      </c>
      <c r="C727" s="5">
        <f t="shared" si="45"/>
        <v>2</v>
      </c>
      <c r="D727" s="5">
        <f t="shared" si="46"/>
        <v>5</v>
      </c>
      <c r="E727" s="5">
        <f t="shared" si="47"/>
        <v>1</v>
      </c>
    </row>
    <row r="728" spans="1:5" x14ac:dyDescent="0.2">
      <c r="A728" s="6">
        <f>INT(DT!C813)</f>
        <v>44963</v>
      </c>
      <c r="B728" s="5">
        <f t="shared" si="44"/>
        <v>2023</v>
      </c>
      <c r="C728" s="5">
        <f t="shared" si="45"/>
        <v>2</v>
      </c>
      <c r="D728" s="5">
        <f t="shared" si="46"/>
        <v>6</v>
      </c>
      <c r="E728" s="5">
        <f t="shared" si="47"/>
        <v>0</v>
      </c>
    </row>
    <row r="729" spans="1:5" x14ac:dyDescent="0.2">
      <c r="A729" s="6">
        <f>INT(DT!C508)</f>
        <v>44964</v>
      </c>
      <c r="B729" s="5">
        <f t="shared" si="44"/>
        <v>2023</v>
      </c>
      <c r="C729" s="5">
        <f t="shared" si="45"/>
        <v>2</v>
      </c>
      <c r="D729" s="5">
        <f t="shared" si="46"/>
        <v>7</v>
      </c>
      <c r="E729" s="5">
        <f t="shared" si="47"/>
        <v>0</v>
      </c>
    </row>
    <row r="730" spans="1:5" x14ac:dyDescent="0.2">
      <c r="A730" s="6">
        <f>INT(DT!C719)</f>
        <v>44969</v>
      </c>
      <c r="B730" s="5">
        <f t="shared" si="44"/>
        <v>2023</v>
      </c>
      <c r="C730" s="5">
        <f t="shared" si="45"/>
        <v>2</v>
      </c>
      <c r="D730" s="5">
        <f t="shared" si="46"/>
        <v>12</v>
      </c>
      <c r="E730" s="5">
        <f t="shared" si="47"/>
        <v>1</v>
      </c>
    </row>
    <row r="731" spans="1:5" x14ac:dyDescent="0.2">
      <c r="A731" s="6">
        <f>INT(DT!C92)</f>
        <v>44970</v>
      </c>
      <c r="B731" s="5">
        <f t="shared" si="44"/>
        <v>2023</v>
      </c>
      <c r="C731" s="5">
        <f t="shared" si="45"/>
        <v>2</v>
      </c>
      <c r="D731" s="5">
        <f t="shared" si="46"/>
        <v>13</v>
      </c>
      <c r="E731" s="5">
        <f t="shared" si="47"/>
        <v>0</v>
      </c>
    </row>
    <row r="732" spans="1:5" x14ac:dyDescent="0.2">
      <c r="A732" s="6">
        <f>INT(DT!C356)</f>
        <v>44971</v>
      </c>
      <c r="B732" s="5">
        <f t="shared" si="44"/>
        <v>2023</v>
      </c>
      <c r="C732" s="5">
        <f t="shared" si="45"/>
        <v>2</v>
      </c>
      <c r="D732" s="5">
        <f t="shared" si="46"/>
        <v>14</v>
      </c>
      <c r="E732" s="5">
        <f t="shared" si="47"/>
        <v>0</v>
      </c>
    </row>
    <row r="733" spans="1:5" x14ac:dyDescent="0.2">
      <c r="A733" s="6">
        <f>INT(DT!C804)</f>
        <v>44975</v>
      </c>
      <c r="B733" s="5">
        <f t="shared" si="44"/>
        <v>2023</v>
      </c>
      <c r="C733" s="5">
        <f t="shared" si="45"/>
        <v>2</v>
      </c>
      <c r="D733" s="5">
        <f t="shared" si="46"/>
        <v>18</v>
      </c>
      <c r="E733" s="5">
        <f t="shared" si="47"/>
        <v>1</v>
      </c>
    </row>
    <row r="734" spans="1:5" x14ac:dyDescent="0.2">
      <c r="A734" s="6">
        <f>INT(DT!C252)</f>
        <v>44978</v>
      </c>
      <c r="B734" s="5">
        <f t="shared" si="44"/>
        <v>2023</v>
      </c>
      <c r="C734" s="5">
        <f t="shared" si="45"/>
        <v>2</v>
      </c>
      <c r="D734" s="5">
        <f t="shared" si="46"/>
        <v>21</v>
      </c>
      <c r="E734" s="5">
        <f t="shared" si="47"/>
        <v>0</v>
      </c>
    </row>
    <row r="735" spans="1:5" x14ac:dyDescent="0.2">
      <c r="A735" s="6">
        <f>INT(DT!C855)</f>
        <v>44979</v>
      </c>
      <c r="B735" s="5">
        <f t="shared" si="44"/>
        <v>2023</v>
      </c>
      <c r="C735" s="5">
        <f t="shared" si="45"/>
        <v>2</v>
      </c>
      <c r="D735" s="5">
        <f t="shared" si="46"/>
        <v>22</v>
      </c>
      <c r="E735" s="5">
        <f t="shared" si="47"/>
        <v>0</v>
      </c>
    </row>
    <row r="736" spans="1:5" x14ac:dyDescent="0.2">
      <c r="A736" s="6">
        <f>INT(DT!C1086)</f>
        <v>44980</v>
      </c>
      <c r="B736" s="5">
        <f t="shared" si="44"/>
        <v>2023</v>
      </c>
      <c r="C736" s="5">
        <f t="shared" si="45"/>
        <v>2</v>
      </c>
      <c r="D736" s="5">
        <f t="shared" si="46"/>
        <v>23</v>
      </c>
      <c r="E736" s="5">
        <f t="shared" si="47"/>
        <v>0</v>
      </c>
    </row>
    <row r="737" spans="1:5" x14ac:dyDescent="0.2">
      <c r="A737" s="6">
        <f>INT(DT!C1401)</f>
        <v>44981</v>
      </c>
      <c r="B737" s="5">
        <f t="shared" si="44"/>
        <v>2023</v>
      </c>
      <c r="C737" s="5">
        <f t="shared" si="45"/>
        <v>2</v>
      </c>
      <c r="D737" s="5">
        <f t="shared" si="46"/>
        <v>24</v>
      </c>
      <c r="E737" s="5">
        <f t="shared" si="47"/>
        <v>0</v>
      </c>
    </row>
    <row r="738" spans="1:5" x14ac:dyDescent="0.2">
      <c r="A738" s="6">
        <f>INT(DT!C1011)</f>
        <v>44983</v>
      </c>
      <c r="B738" s="5">
        <f t="shared" si="44"/>
        <v>2023</v>
      </c>
      <c r="C738" s="5">
        <f t="shared" si="45"/>
        <v>2</v>
      </c>
      <c r="D738" s="5">
        <f t="shared" si="46"/>
        <v>26</v>
      </c>
      <c r="E738" s="5">
        <f t="shared" si="47"/>
        <v>1</v>
      </c>
    </row>
    <row r="739" spans="1:5" x14ac:dyDescent="0.2">
      <c r="A739" s="6">
        <f>INT(DT!C60)</f>
        <v>44986</v>
      </c>
      <c r="B739" s="5">
        <f t="shared" si="44"/>
        <v>2023</v>
      </c>
      <c r="C739" s="5">
        <f t="shared" si="45"/>
        <v>3</v>
      </c>
      <c r="D739" s="5">
        <f t="shared" si="46"/>
        <v>1</v>
      </c>
      <c r="E739" s="5">
        <f t="shared" si="47"/>
        <v>0</v>
      </c>
    </row>
    <row r="740" spans="1:5" x14ac:dyDescent="0.2">
      <c r="A740" s="6">
        <f>INT(DT!C534)</f>
        <v>44988</v>
      </c>
      <c r="B740" s="5">
        <f t="shared" si="44"/>
        <v>2023</v>
      </c>
      <c r="C740" s="5">
        <f t="shared" si="45"/>
        <v>3</v>
      </c>
      <c r="D740" s="5">
        <f t="shared" si="46"/>
        <v>3</v>
      </c>
      <c r="E740" s="5">
        <f t="shared" si="47"/>
        <v>0</v>
      </c>
    </row>
    <row r="741" spans="1:5" x14ac:dyDescent="0.2">
      <c r="A741" s="6">
        <f>INT(DT!C1339)</f>
        <v>44989</v>
      </c>
      <c r="B741" s="5">
        <f t="shared" si="44"/>
        <v>2023</v>
      </c>
      <c r="C741" s="5">
        <f t="shared" si="45"/>
        <v>3</v>
      </c>
      <c r="D741" s="5">
        <f t="shared" si="46"/>
        <v>4</v>
      </c>
      <c r="E741" s="5">
        <f t="shared" si="47"/>
        <v>1</v>
      </c>
    </row>
    <row r="742" spans="1:5" x14ac:dyDescent="0.2">
      <c r="A742" s="6">
        <f>INT(DT!C535)</f>
        <v>44990</v>
      </c>
      <c r="B742" s="5">
        <f t="shared" si="44"/>
        <v>2023</v>
      </c>
      <c r="C742" s="5">
        <f t="shared" si="45"/>
        <v>3</v>
      </c>
      <c r="D742" s="5">
        <f t="shared" si="46"/>
        <v>5</v>
      </c>
      <c r="E742" s="5">
        <f t="shared" si="47"/>
        <v>1</v>
      </c>
    </row>
    <row r="743" spans="1:5" x14ac:dyDescent="0.2">
      <c r="A743" s="6">
        <f>INT(DT!C1377)</f>
        <v>44994</v>
      </c>
      <c r="B743" s="5">
        <f t="shared" si="44"/>
        <v>2023</v>
      </c>
      <c r="C743" s="5">
        <f t="shared" si="45"/>
        <v>3</v>
      </c>
      <c r="D743" s="5">
        <f t="shared" si="46"/>
        <v>9</v>
      </c>
      <c r="E743" s="5">
        <f t="shared" si="47"/>
        <v>0</v>
      </c>
    </row>
    <row r="744" spans="1:5" x14ac:dyDescent="0.2">
      <c r="A744" s="6">
        <f>INT(DT!C1102)</f>
        <v>44995</v>
      </c>
      <c r="B744" s="5">
        <f t="shared" si="44"/>
        <v>2023</v>
      </c>
      <c r="C744" s="5">
        <f t="shared" si="45"/>
        <v>3</v>
      </c>
      <c r="D744" s="5">
        <f t="shared" si="46"/>
        <v>10</v>
      </c>
      <c r="E744" s="5">
        <f t="shared" si="47"/>
        <v>0</v>
      </c>
    </row>
    <row r="745" spans="1:5" x14ac:dyDescent="0.2">
      <c r="A745" s="6">
        <f>INT(DT!C1105)</f>
        <v>44996</v>
      </c>
      <c r="B745" s="5">
        <f t="shared" si="44"/>
        <v>2023</v>
      </c>
      <c r="C745" s="5">
        <f t="shared" si="45"/>
        <v>3</v>
      </c>
      <c r="D745" s="5">
        <f t="shared" si="46"/>
        <v>11</v>
      </c>
      <c r="E745" s="5">
        <f t="shared" si="47"/>
        <v>1</v>
      </c>
    </row>
    <row r="746" spans="1:5" x14ac:dyDescent="0.2">
      <c r="A746" s="6">
        <f>INT(DT!C375)</f>
        <v>44997</v>
      </c>
      <c r="B746" s="5">
        <f t="shared" si="44"/>
        <v>2023</v>
      </c>
      <c r="C746" s="5">
        <f t="shared" si="45"/>
        <v>3</v>
      </c>
      <c r="D746" s="5">
        <f t="shared" si="46"/>
        <v>12</v>
      </c>
      <c r="E746" s="5">
        <f t="shared" si="47"/>
        <v>1</v>
      </c>
    </row>
    <row r="747" spans="1:5" x14ac:dyDescent="0.2">
      <c r="A747" s="6">
        <f>INT(DT!C943)</f>
        <v>45000</v>
      </c>
      <c r="B747" s="5">
        <f t="shared" si="44"/>
        <v>2023</v>
      </c>
      <c r="C747" s="5">
        <f t="shared" si="45"/>
        <v>3</v>
      </c>
      <c r="D747" s="5">
        <f t="shared" si="46"/>
        <v>15</v>
      </c>
      <c r="E747" s="5">
        <f t="shared" si="47"/>
        <v>0</v>
      </c>
    </row>
    <row r="748" spans="1:5" x14ac:dyDescent="0.2">
      <c r="A748" s="6">
        <f>INT(DT!C1418)</f>
        <v>45004</v>
      </c>
      <c r="B748" s="5">
        <f t="shared" si="44"/>
        <v>2023</v>
      </c>
      <c r="C748" s="5">
        <f t="shared" si="45"/>
        <v>3</v>
      </c>
      <c r="D748" s="5">
        <f t="shared" si="46"/>
        <v>19</v>
      </c>
      <c r="E748" s="5">
        <f t="shared" si="47"/>
        <v>1</v>
      </c>
    </row>
    <row r="749" spans="1:5" x14ac:dyDescent="0.2">
      <c r="A749" s="6">
        <f>INT(DT!C1227)</f>
        <v>45005</v>
      </c>
      <c r="B749" s="5">
        <f t="shared" si="44"/>
        <v>2023</v>
      </c>
      <c r="C749" s="5">
        <f t="shared" si="45"/>
        <v>3</v>
      </c>
      <c r="D749" s="5">
        <f t="shared" si="46"/>
        <v>20</v>
      </c>
      <c r="E749" s="5">
        <f t="shared" si="47"/>
        <v>0</v>
      </c>
    </row>
    <row r="750" spans="1:5" x14ac:dyDescent="0.2">
      <c r="A750" s="6">
        <f>INT(DT!C1178)</f>
        <v>45009</v>
      </c>
      <c r="B750" s="5">
        <f t="shared" si="44"/>
        <v>2023</v>
      </c>
      <c r="C750" s="5">
        <f t="shared" si="45"/>
        <v>3</v>
      </c>
      <c r="D750" s="5">
        <f t="shared" si="46"/>
        <v>24</v>
      </c>
      <c r="E750" s="5">
        <f t="shared" si="47"/>
        <v>0</v>
      </c>
    </row>
    <row r="751" spans="1:5" x14ac:dyDescent="0.2">
      <c r="A751" s="6">
        <f>INT(DT!C975)</f>
        <v>45010</v>
      </c>
      <c r="B751" s="5">
        <f t="shared" si="44"/>
        <v>2023</v>
      </c>
      <c r="C751" s="5">
        <f t="shared" si="45"/>
        <v>3</v>
      </c>
      <c r="D751" s="5">
        <f t="shared" si="46"/>
        <v>25</v>
      </c>
      <c r="E751" s="5">
        <f t="shared" si="47"/>
        <v>1</v>
      </c>
    </row>
    <row r="752" spans="1:5" x14ac:dyDescent="0.2">
      <c r="A752" s="6">
        <f>INT(DT!C970)</f>
        <v>45011</v>
      </c>
      <c r="B752" s="5">
        <f t="shared" si="44"/>
        <v>2023</v>
      </c>
      <c r="C752" s="5">
        <f t="shared" si="45"/>
        <v>3</v>
      </c>
      <c r="D752" s="5">
        <f t="shared" si="46"/>
        <v>26</v>
      </c>
      <c r="E752" s="5">
        <f t="shared" si="47"/>
        <v>1</v>
      </c>
    </row>
    <row r="753" spans="1:5" x14ac:dyDescent="0.2">
      <c r="A753" s="6">
        <f>INT(DT!C966)</f>
        <v>45013</v>
      </c>
      <c r="B753" s="5">
        <f t="shared" si="44"/>
        <v>2023</v>
      </c>
      <c r="C753" s="5">
        <f t="shared" si="45"/>
        <v>3</v>
      </c>
      <c r="D753" s="5">
        <f t="shared" si="46"/>
        <v>28</v>
      </c>
      <c r="E753" s="5">
        <f t="shared" si="47"/>
        <v>0</v>
      </c>
    </row>
    <row r="754" spans="1:5" x14ac:dyDescent="0.2">
      <c r="A754" s="6">
        <f>INT(DT!C1161)</f>
        <v>45015</v>
      </c>
      <c r="B754" s="5">
        <f t="shared" si="44"/>
        <v>2023</v>
      </c>
      <c r="C754" s="5">
        <f t="shared" si="45"/>
        <v>3</v>
      </c>
      <c r="D754" s="5">
        <f t="shared" si="46"/>
        <v>30</v>
      </c>
      <c r="E754" s="5">
        <f t="shared" si="47"/>
        <v>0</v>
      </c>
    </row>
    <row r="755" spans="1:5" x14ac:dyDescent="0.2">
      <c r="A755" s="6">
        <f>INT(DT!C1188)</f>
        <v>45017</v>
      </c>
      <c r="B755" s="5">
        <f t="shared" si="44"/>
        <v>2023</v>
      </c>
      <c r="C755" s="5">
        <f t="shared" si="45"/>
        <v>4</v>
      </c>
      <c r="D755" s="5">
        <f t="shared" si="46"/>
        <v>1</v>
      </c>
      <c r="E755" s="5">
        <f t="shared" si="47"/>
        <v>1</v>
      </c>
    </row>
    <row r="756" spans="1:5" x14ac:dyDescent="0.2">
      <c r="A756" s="6">
        <f>INT(DT!C1267)</f>
        <v>45021</v>
      </c>
      <c r="B756" s="5">
        <f t="shared" si="44"/>
        <v>2023</v>
      </c>
      <c r="C756" s="5">
        <f t="shared" si="45"/>
        <v>4</v>
      </c>
      <c r="D756" s="5">
        <f t="shared" si="46"/>
        <v>5</v>
      </c>
      <c r="E756" s="5">
        <f t="shared" si="47"/>
        <v>0</v>
      </c>
    </row>
    <row r="757" spans="1:5" x14ac:dyDescent="0.2">
      <c r="A757" s="6">
        <f>INT(DT!C787)</f>
        <v>45023</v>
      </c>
      <c r="B757" s="5">
        <f t="shared" si="44"/>
        <v>2023</v>
      </c>
      <c r="C757" s="5">
        <f t="shared" si="45"/>
        <v>4</v>
      </c>
      <c r="D757" s="5">
        <f t="shared" si="46"/>
        <v>7</v>
      </c>
      <c r="E757" s="5">
        <f t="shared" si="47"/>
        <v>0</v>
      </c>
    </row>
    <row r="758" spans="1:5" x14ac:dyDescent="0.2">
      <c r="A758" s="6">
        <f>INT(DT!C780)</f>
        <v>45024</v>
      </c>
      <c r="B758" s="5">
        <f t="shared" si="44"/>
        <v>2023</v>
      </c>
      <c r="C758" s="5">
        <f t="shared" si="45"/>
        <v>4</v>
      </c>
      <c r="D758" s="5">
        <f t="shared" si="46"/>
        <v>8</v>
      </c>
      <c r="E758" s="5">
        <f t="shared" si="47"/>
        <v>1</v>
      </c>
    </row>
    <row r="759" spans="1:5" x14ac:dyDescent="0.2">
      <c r="A759" s="6">
        <f>INT(DT!C225)</f>
        <v>45025</v>
      </c>
      <c r="B759" s="5">
        <f t="shared" si="44"/>
        <v>2023</v>
      </c>
      <c r="C759" s="5">
        <f t="shared" si="45"/>
        <v>4</v>
      </c>
      <c r="D759" s="5">
        <f t="shared" si="46"/>
        <v>9</v>
      </c>
      <c r="E759" s="5">
        <f t="shared" si="47"/>
        <v>1</v>
      </c>
    </row>
    <row r="760" spans="1:5" x14ac:dyDescent="0.2">
      <c r="A760" s="6">
        <f>INT(DT!C788)</f>
        <v>45026</v>
      </c>
      <c r="B760" s="5">
        <f t="shared" si="44"/>
        <v>2023</v>
      </c>
      <c r="C760" s="5">
        <f t="shared" si="45"/>
        <v>4</v>
      </c>
      <c r="D760" s="5">
        <f t="shared" si="46"/>
        <v>10</v>
      </c>
      <c r="E760" s="5">
        <f t="shared" si="47"/>
        <v>0</v>
      </c>
    </row>
    <row r="761" spans="1:5" x14ac:dyDescent="0.2">
      <c r="A761" s="6">
        <f>INT(DT!C227)</f>
        <v>45027</v>
      </c>
      <c r="B761" s="5">
        <f t="shared" si="44"/>
        <v>2023</v>
      </c>
      <c r="C761" s="5">
        <f t="shared" si="45"/>
        <v>4</v>
      </c>
      <c r="D761" s="5">
        <f t="shared" si="46"/>
        <v>11</v>
      </c>
      <c r="E761" s="5">
        <f t="shared" si="47"/>
        <v>0</v>
      </c>
    </row>
    <row r="762" spans="1:5" x14ac:dyDescent="0.2">
      <c r="A762" s="6">
        <f>INT(DT!C1159)</f>
        <v>45029</v>
      </c>
      <c r="B762" s="5">
        <f t="shared" si="44"/>
        <v>2023</v>
      </c>
      <c r="C762" s="5">
        <f t="shared" si="45"/>
        <v>4</v>
      </c>
      <c r="D762" s="5">
        <f t="shared" si="46"/>
        <v>13</v>
      </c>
      <c r="E762" s="5">
        <f t="shared" si="47"/>
        <v>0</v>
      </c>
    </row>
    <row r="763" spans="1:5" x14ac:dyDescent="0.2">
      <c r="A763" s="6">
        <f>INT(DT!C920)</f>
        <v>45036</v>
      </c>
      <c r="B763" s="5">
        <f t="shared" si="44"/>
        <v>2023</v>
      </c>
      <c r="C763" s="5">
        <f t="shared" si="45"/>
        <v>4</v>
      </c>
      <c r="D763" s="5">
        <f t="shared" si="46"/>
        <v>20</v>
      </c>
      <c r="E763" s="5">
        <f t="shared" si="47"/>
        <v>0</v>
      </c>
    </row>
    <row r="764" spans="1:5" x14ac:dyDescent="0.2">
      <c r="A764" s="6">
        <f>INT(DT!C318)</f>
        <v>45037</v>
      </c>
      <c r="B764" s="5">
        <f t="shared" si="44"/>
        <v>2023</v>
      </c>
      <c r="C764" s="5">
        <f t="shared" si="45"/>
        <v>4</v>
      </c>
      <c r="D764" s="5">
        <f t="shared" si="46"/>
        <v>21</v>
      </c>
      <c r="E764" s="5">
        <f t="shared" si="47"/>
        <v>0</v>
      </c>
    </row>
    <row r="765" spans="1:5" x14ac:dyDescent="0.2">
      <c r="A765" s="6">
        <f>INT(DT!C312)</f>
        <v>45038</v>
      </c>
      <c r="B765" s="5">
        <f t="shared" si="44"/>
        <v>2023</v>
      </c>
      <c r="C765" s="5">
        <f t="shared" si="45"/>
        <v>4</v>
      </c>
      <c r="D765" s="5">
        <f t="shared" si="46"/>
        <v>22</v>
      </c>
      <c r="E765" s="5">
        <f t="shared" si="47"/>
        <v>1</v>
      </c>
    </row>
    <row r="766" spans="1:5" x14ac:dyDescent="0.2">
      <c r="A766" s="6">
        <f>INT(DT!C932)</f>
        <v>45039</v>
      </c>
      <c r="B766" s="5">
        <f t="shared" si="44"/>
        <v>2023</v>
      </c>
      <c r="C766" s="5">
        <f t="shared" si="45"/>
        <v>4</v>
      </c>
      <c r="D766" s="5">
        <f t="shared" si="46"/>
        <v>23</v>
      </c>
      <c r="E766" s="5">
        <f t="shared" si="47"/>
        <v>1</v>
      </c>
    </row>
    <row r="767" spans="1:5" x14ac:dyDescent="0.2">
      <c r="A767" s="6">
        <f>INT(DT!C551)</f>
        <v>45044</v>
      </c>
      <c r="B767" s="5">
        <f t="shared" si="44"/>
        <v>2023</v>
      </c>
      <c r="C767" s="5">
        <f t="shared" si="45"/>
        <v>4</v>
      </c>
      <c r="D767" s="5">
        <f t="shared" si="46"/>
        <v>28</v>
      </c>
      <c r="E767" s="5">
        <f t="shared" si="47"/>
        <v>0</v>
      </c>
    </row>
    <row r="768" spans="1:5" x14ac:dyDescent="0.2">
      <c r="A768" s="6">
        <f>INT(DT!C150)</f>
        <v>45051</v>
      </c>
      <c r="B768" s="5">
        <f t="shared" si="44"/>
        <v>2023</v>
      </c>
      <c r="C768" s="5">
        <f t="shared" si="45"/>
        <v>5</v>
      </c>
      <c r="D768" s="5">
        <f t="shared" si="46"/>
        <v>5</v>
      </c>
      <c r="E768" s="5">
        <f t="shared" si="47"/>
        <v>0</v>
      </c>
    </row>
    <row r="769" spans="1:5" x14ac:dyDescent="0.2">
      <c r="A769" s="6">
        <f>INT(DT!C1331)</f>
        <v>45053</v>
      </c>
      <c r="B769" s="5">
        <f t="shared" si="44"/>
        <v>2023</v>
      </c>
      <c r="C769" s="5">
        <f t="shared" si="45"/>
        <v>5</v>
      </c>
      <c r="D769" s="5">
        <f t="shared" si="46"/>
        <v>7</v>
      </c>
      <c r="E769" s="5">
        <f t="shared" si="47"/>
        <v>1</v>
      </c>
    </row>
    <row r="770" spans="1:5" x14ac:dyDescent="0.2">
      <c r="A770" s="6">
        <f>INT(DT!C934)</f>
        <v>45055</v>
      </c>
      <c r="B770" s="5">
        <f t="shared" ref="B770:B833" si="48">YEAR(A770)</f>
        <v>2023</v>
      </c>
      <c r="C770" s="5">
        <f t="shared" ref="C770:C833" si="49">MONTH(A770)</f>
        <v>5</v>
      </c>
      <c r="D770" s="5">
        <f t="shared" ref="D770:D833" si="50">DAY(A770)</f>
        <v>9</v>
      </c>
      <c r="E770" s="5">
        <f t="shared" ref="E770:E833" si="51">IF(WEEKDAY(A770, 2) &gt; 5, 1, 0)</f>
        <v>0</v>
      </c>
    </row>
    <row r="771" spans="1:5" x14ac:dyDescent="0.2">
      <c r="A771" s="6">
        <f>INT(DT!C741)</f>
        <v>45056</v>
      </c>
      <c r="B771" s="5">
        <f t="shared" si="48"/>
        <v>2023</v>
      </c>
      <c r="C771" s="5">
        <f t="shared" si="49"/>
        <v>5</v>
      </c>
      <c r="D771" s="5">
        <f t="shared" si="50"/>
        <v>10</v>
      </c>
      <c r="E771" s="5">
        <f t="shared" si="51"/>
        <v>0</v>
      </c>
    </row>
    <row r="772" spans="1:5" x14ac:dyDescent="0.2">
      <c r="A772" s="6">
        <f>INT(DT!C340)</f>
        <v>45058</v>
      </c>
      <c r="B772" s="5">
        <f t="shared" si="48"/>
        <v>2023</v>
      </c>
      <c r="C772" s="5">
        <f t="shared" si="49"/>
        <v>5</v>
      </c>
      <c r="D772" s="5">
        <f t="shared" si="50"/>
        <v>12</v>
      </c>
      <c r="E772" s="5">
        <f t="shared" si="51"/>
        <v>0</v>
      </c>
    </row>
    <row r="773" spans="1:5" x14ac:dyDescent="0.2">
      <c r="A773" s="6">
        <f>INT(DT!C338)</f>
        <v>45059</v>
      </c>
      <c r="B773" s="5">
        <f t="shared" si="48"/>
        <v>2023</v>
      </c>
      <c r="C773" s="5">
        <f t="shared" si="49"/>
        <v>5</v>
      </c>
      <c r="D773" s="5">
        <f t="shared" si="50"/>
        <v>13</v>
      </c>
      <c r="E773" s="5">
        <f t="shared" si="51"/>
        <v>1</v>
      </c>
    </row>
    <row r="774" spans="1:5" x14ac:dyDescent="0.2">
      <c r="A774" s="6">
        <f>INT(DT!C909)</f>
        <v>45060</v>
      </c>
      <c r="B774" s="5">
        <f t="shared" si="48"/>
        <v>2023</v>
      </c>
      <c r="C774" s="5">
        <f t="shared" si="49"/>
        <v>5</v>
      </c>
      <c r="D774" s="5">
        <f t="shared" si="50"/>
        <v>14</v>
      </c>
      <c r="E774" s="5">
        <f t="shared" si="51"/>
        <v>1</v>
      </c>
    </row>
    <row r="775" spans="1:5" x14ac:dyDescent="0.2">
      <c r="A775" s="6">
        <f>INT(DT!C1010)</f>
        <v>45062</v>
      </c>
      <c r="B775" s="5">
        <f t="shared" si="48"/>
        <v>2023</v>
      </c>
      <c r="C775" s="5">
        <f t="shared" si="49"/>
        <v>5</v>
      </c>
      <c r="D775" s="5">
        <f t="shared" si="50"/>
        <v>16</v>
      </c>
      <c r="E775" s="5">
        <f t="shared" si="51"/>
        <v>0</v>
      </c>
    </row>
    <row r="776" spans="1:5" x14ac:dyDescent="0.2">
      <c r="A776" s="6">
        <f>INT(DT!C651)</f>
        <v>45064</v>
      </c>
      <c r="B776" s="5">
        <f t="shared" si="48"/>
        <v>2023</v>
      </c>
      <c r="C776" s="5">
        <f t="shared" si="49"/>
        <v>5</v>
      </c>
      <c r="D776" s="5">
        <f t="shared" si="50"/>
        <v>18</v>
      </c>
      <c r="E776" s="5">
        <f t="shared" si="51"/>
        <v>0</v>
      </c>
    </row>
    <row r="777" spans="1:5" x14ac:dyDescent="0.2">
      <c r="A777" s="6">
        <f>INT(DT!C1251)</f>
        <v>45072</v>
      </c>
      <c r="B777" s="5">
        <f t="shared" si="48"/>
        <v>2023</v>
      </c>
      <c r="C777" s="5">
        <f t="shared" si="49"/>
        <v>5</v>
      </c>
      <c r="D777" s="5">
        <f t="shared" si="50"/>
        <v>26</v>
      </c>
      <c r="E777" s="5">
        <f t="shared" si="51"/>
        <v>0</v>
      </c>
    </row>
    <row r="778" spans="1:5" x14ac:dyDescent="0.2">
      <c r="A778" s="6">
        <f>INT(DT!C1272)</f>
        <v>45073</v>
      </c>
      <c r="B778" s="5">
        <f t="shared" si="48"/>
        <v>2023</v>
      </c>
      <c r="C778" s="5">
        <f t="shared" si="49"/>
        <v>5</v>
      </c>
      <c r="D778" s="5">
        <f t="shared" si="50"/>
        <v>27</v>
      </c>
      <c r="E778" s="5">
        <f t="shared" si="51"/>
        <v>1</v>
      </c>
    </row>
    <row r="779" spans="1:5" x14ac:dyDescent="0.2">
      <c r="A779" s="6">
        <f>INT(DT!C1269)</f>
        <v>45077</v>
      </c>
      <c r="B779" s="5">
        <f t="shared" si="48"/>
        <v>2023</v>
      </c>
      <c r="C779" s="5">
        <f t="shared" si="49"/>
        <v>5</v>
      </c>
      <c r="D779" s="5">
        <f t="shared" si="50"/>
        <v>31</v>
      </c>
      <c r="E779" s="5">
        <f t="shared" si="51"/>
        <v>0</v>
      </c>
    </row>
    <row r="780" spans="1:5" x14ac:dyDescent="0.2">
      <c r="A780" s="6">
        <f>INT(DT!C51)</f>
        <v>45078</v>
      </c>
      <c r="B780" s="5">
        <f t="shared" si="48"/>
        <v>2023</v>
      </c>
      <c r="C780" s="5">
        <f t="shared" si="49"/>
        <v>6</v>
      </c>
      <c r="D780" s="5">
        <f t="shared" si="50"/>
        <v>1</v>
      </c>
      <c r="E780" s="5">
        <f t="shared" si="51"/>
        <v>0</v>
      </c>
    </row>
    <row r="781" spans="1:5" x14ac:dyDescent="0.2">
      <c r="A781" s="6">
        <f>INT(DT!C407)</f>
        <v>45079</v>
      </c>
      <c r="B781" s="5">
        <f t="shared" si="48"/>
        <v>2023</v>
      </c>
      <c r="C781" s="5">
        <f t="shared" si="49"/>
        <v>6</v>
      </c>
      <c r="D781" s="5">
        <f t="shared" si="50"/>
        <v>2</v>
      </c>
      <c r="E781" s="5">
        <f t="shared" si="51"/>
        <v>0</v>
      </c>
    </row>
    <row r="782" spans="1:5" x14ac:dyDescent="0.2">
      <c r="A782" s="6">
        <f>INT(DT!C1299)</f>
        <v>45080</v>
      </c>
      <c r="B782" s="5">
        <f t="shared" si="48"/>
        <v>2023</v>
      </c>
      <c r="C782" s="5">
        <f t="shared" si="49"/>
        <v>6</v>
      </c>
      <c r="D782" s="5">
        <f t="shared" si="50"/>
        <v>3</v>
      </c>
      <c r="E782" s="5">
        <f t="shared" si="51"/>
        <v>1</v>
      </c>
    </row>
    <row r="783" spans="1:5" x14ac:dyDescent="0.2">
      <c r="A783" s="6">
        <f>INT(DT!C167)</f>
        <v>45081</v>
      </c>
      <c r="B783" s="5">
        <f t="shared" si="48"/>
        <v>2023</v>
      </c>
      <c r="C783" s="5">
        <f t="shared" si="49"/>
        <v>6</v>
      </c>
      <c r="D783" s="5">
        <f t="shared" si="50"/>
        <v>4</v>
      </c>
      <c r="E783" s="5">
        <f t="shared" si="51"/>
        <v>1</v>
      </c>
    </row>
    <row r="784" spans="1:5" x14ac:dyDescent="0.2">
      <c r="A784" s="6">
        <f>INT(DT!C1471)</f>
        <v>45084</v>
      </c>
      <c r="B784" s="5">
        <f t="shared" si="48"/>
        <v>2023</v>
      </c>
      <c r="C784" s="5">
        <f t="shared" si="49"/>
        <v>6</v>
      </c>
      <c r="D784" s="5">
        <f t="shared" si="50"/>
        <v>7</v>
      </c>
      <c r="E784" s="5">
        <f t="shared" si="51"/>
        <v>0</v>
      </c>
    </row>
    <row r="785" spans="1:5" x14ac:dyDescent="0.2">
      <c r="A785" s="6">
        <f>INT(DT!C164)</f>
        <v>45085</v>
      </c>
      <c r="B785" s="5">
        <f t="shared" si="48"/>
        <v>2023</v>
      </c>
      <c r="C785" s="5">
        <f t="shared" si="49"/>
        <v>6</v>
      </c>
      <c r="D785" s="5">
        <f t="shared" si="50"/>
        <v>8</v>
      </c>
      <c r="E785" s="5">
        <f t="shared" si="51"/>
        <v>0</v>
      </c>
    </row>
    <row r="786" spans="1:5" x14ac:dyDescent="0.2">
      <c r="A786" s="6">
        <f>INT(DT!C1310)</f>
        <v>45086</v>
      </c>
      <c r="B786" s="5">
        <f t="shared" si="48"/>
        <v>2023</v>
      </c>
      <c r="C786" s="5">
        <f t="shared" si="49"/>
        <v>6</v>
      </c>
      <c r="D786" s="5">
        <f t="shared" si="50"/>
        <v>9</v>
      </c>
      <c r="E786" s="5">
        <f t="shared" si="51"/>
        <v>0</v>
      </c>
    </row>
    <row r="787" spans="1:5" x14ac:dyDescent="0.2">
      <c r="A787" s="6">
        <f>INT(DT!C467)</f>
        <v>45087</v>
      </c>
      <c r="B787" s="5">
        <f t="shared" si="48"/>
        <v>2023</v>
      </c>
      <c r="C787" s="5">
        <f t="shared" si="49"/>
        <v>6</v>
      </c>
      <c r="D787" s="5">
        <f t="shared" si="50"/>
        <v>10</v>
      </c>
      <c r="E787" s="5">
        <f t="shared" si="51"/>
        <v>1</v>
      </c>
    </row>
    <row r="788" spans="1:5" x14ac:dyDescent="0.2">
      <c r="A788" s="6">
        <f>INT(DT!C410)</f>
        <v>45089</v>
      </c>
      <c r="B788" s="5">
        <f t="shared" si="48"/>
        <v>2023</v>
      </c>
      <c r="C788" s="5">
        <f t="shared" si="49"/>
        <v>6</v>
      </c>
      <c r="D788" s="5">
        <f t="shared" si="50"/>
        <v>12</v>
      </c>
      <c r="E788" s="5">
        <f t="shared" si="51"/>
        <v>0</v>
      </c>
    </row>
    <row r="789" spans="1:5" x14ac:dyDescent="0.2">
      <c r="A789" s="6">
        <f>INT(DT!C329)</f>
        <v>45090</v>
      </c>
      <c r="B789" s="5">
        <f t="shared" si="48"/>
        <v>2023</v>
      </c>
      <c r="C789" s="5">
        <f t="shared" si="49"/>
        <v>6</v>
      </c>
      <c r="D789" s="5">
        <f t="shared" si="50"/>
        <v>13</v>
      </c>
      <c r="E789" s="5">
        <f t="shared" si="51"/>
        <v>0</v>
      </c>
    </row>
    <row r="790" spans="1:5" x14ac:dyDescent="0.2">
      <c r="A790" s="6">
        <f>INT(DT!C1393)</f>
        <v>45095</v>
      </c>
      <c r="B790" s="5">
        <f t="shared" si="48"/>
        <v>2023</v>
      </c>
      <c r="C790" s="5">
        <f t="shared" si="49"/>
        <v>6</v>
      </c>
      <c r="D790" s="5">
        <f t="shared" si="50"/>
        <v>18</v>
      </c>
      <c r="E790" s="5">
        <f t="shared" si="51"/>
        <v>1</v>
      </c>
    </row>
    <row r="791" spans="1:5" x14ac:dyDescent="0.2">
      <c r="A791" s="6">
        <f>INT(DT!C154)</f>
        <v>45097</v>
      </c>
      <c r="B791" s="5">
        <f t="shared" si="48"/>
        <v>2023</v>
      </c>
      <c r="C791" s="5">
        <f t="shared" si="49"/>
        <v>6</v>
      </c>
      <c r="D791" s="5">
        <f t="shared" si="50"/>
        <v>20</v>
      </c>
      <c r="E791" s="5">
        <f t="shared" si="51"/>
        <v>0</v>
      </c>
    </row>
    <row r="792" spans="1:5" x14ac:dyDescent="0.2">
      <c r="A792" s="6">
        <f>INT(DT!C1109)</f>
        <v>45099</v>
      </c>
      <c r="B792" s="5">
        <f t="shared" si="48"/>
        <v>2023</v>
      </c>
      <c r="C792" s="5">
        <f t="shared" si="49"/>
        <v>6</v>
      </c>
      <c r="D792" s="5">
        <f t="shared" si="50"/>
        <v>22</v>
      </c>
      <c r="E792" s="5">
        <f t="shared" si="51"/>
        <v>0</v>
      </c>
    </row>
    <row r="793" spans="1:5" x14ac:dyDescent="0.2">
      <c r="A793" s="6">
        <f>INT(DT!C374)</f>
        <v>45100</v>
      </c>
      <c r="B793" s="5">
        <f t="shared" si="48"/>
        <v>2023</v>
      </c>
      <c r="C793" s="5">
        <f t="shared" si="49"/>
        <v>6</v>
      </c>
      <c r="D793" s="5">
        <f t="shared" si="50"/>
        <v>23</v>
      </c>
      <c r="E793" s="5">
        <f t="shared" si="51"/>
        <v>0</v>
      </c>
    </row>
    <row r="794" spans="1:5" x14ac:dyDescent="0.2">
      <c r="A794" s="6">
        <f>INT(DT!C1015)</f>
        <v>45102</v>
      </c>
      <c r="B794" s="5">
        <f t="shared" si="48"/>
        <v>2023</v>
      </c>
      <c r="C794" s="5">
        <f t="shared" si="49"/>
        <v>6</v>
      </c>
      <c r="D794" s="5">
        <f t="shared" si="50"/>
        <v>25</v>
      </c>
      <c r="E794" s="5">
        <f t="shared" si="51"/>
        <v>1</v>
      </c>
    </row>
    <row r="795" spans="1:5" x14ac:dyDescent="0.2">
      <c r="A795" s="6">
        <f>INT(DT!C309)</f>
        <v>45111</v>
      </c>
      <c r="B795" s="5">
        <f t="shared" si="48"/>
        <v>2023</v>
      </c>
      <c r="C795" s="5">
        <f t="shared" si="49"/>
        <v>7</v>
      </c>
      <c r="D795" s="5">
        <f t="shared" si="50"/>
        <v>4</v>
      </c>
      <c r="E795" s="5">
        <f t="shared" si="51"/>
        <v>0</v>
      </c>
    </row>
    <row r="796" spans="1:5" x14ac:dyDescent="0.2">
      <c r="A796" s="6">
        <f>INT(DT!C310)</f>
        <v>45112</v>
      </c>
      <c r="B796" s="5">
        <f t="shared" si="48"/>
        <v>2023</v>
      </c>
      <c r="C796" s="5">
        <f t="shared" si="49"/>
        <v>7</v>
      </c>
      <c r="D796" s="5">
        <f t="shared" si="50"/>
        <v>5</v>
      </c>
      <c r="E796" s="5">
        <f t="shared" si="51"/>
        <v>0</v>
      </c>
    </row>
    <row r="797" spans="1:5" x14ac:dyDescent="0.2">
      <c r="A797" s="6">
        <f>INT(DT!C311)</f>
        <v>45113</v>
      </c>
      <c r="B797" s="5">
        <f t="shared" si="48"/>
        <v>2023</v>
      </c>
      <c r="C797" s="5">
        <f t="shared" si="49"/>
        <v>7</v>
      </c>
      <c r="D797" s="5">
        <f t="shared" si="50"/>
        <v>6</v>
      </c>
      <c r="E797" s="5">
        <f t="shared" si="51"/>
        <v>0</v>
      </c>
    </row>
    <row r="798" spans="1:5" x14ac:dyDescent="0.2">
      <c r="A798" s="6">
        <f>INT(DT!C1131)</f>
        <v>45114</v>
      </c>
      <c r="B798" s="5">
        <f t="shared" si="48"/>
        <v>2023</v>
      </c>
      <c r="C798" s="5">
        <f t="shared" si="49"/>
        <v>7</v>
      </c>
      <c r="D798" s="5">
        <f t="shared" si="50"/>
        <v>7</v>
      </c>
      <c r="E798" s="5">
        <f t="shared" si="51"/>
        <v>0</v>
      </c>
    </row>
    <row r="799" spans="1:5" x14ac:dyDescent="0.2">
      <c r="A799" s="6">
        <f>INT(DT!C136)</f>
        <v>45115</v>
      </c>
      <c r="B799" s="5">
        <f t="shared" si="48"/>
        <v>2023</v>
      </c>
      <c r="C799" s="5">
        <f t="shared" si="49"/>
        <v>7</v>
      </c>
      <c r="D799" s="5">
        <f t="shared" si="50"/>
        <v>8</v>
      </c>
      <c r="E799" s="5">
        <f t="shared" si="51"/>
        <v>1</v>
      </c>
    </row>
    <row r="800" spans="1:5" x14ac:dyDescent="0.2">
      <c r="A800" s="6">
        <f>INT(DT!C1172)</f>
        <v>45118</v>
      </c>
      <c r="B800" s="5">
        <f t="shared" si="48"/>
        <v>2023</v>
      </c>
      <c r="C800" s="5">
        <f t="shared" si="49"/>
        <v>7</v>
      </c>
      <c r="D800" s="5">
        <f t="shared" si="50"/>
        <v>11</v>
      </c>
      <c r="E800" s="5">
        <f t="shared" si="51"/>
        <v>0</v>
      </c>
    </row>
    <row r="801" spans="1:5" x14ac:dyDescent="0.2">
      <c r="A801" s="6">
        <f>INT(DT!C690)</f>
        <v>45120</v>
      </c>
      <c r="B801" s="5">
        <f t="shared" si="48"/>
        <v>2023</v>
      </c>
      <c r="C801" s="5">
        <f t="shared" si="49"/>
        <v>7</v>
      </c>
      <c r="D801" s="5">
        <f t="shared" si="50"/>
        <v>13</v>
      </c>
      <c r="E801" s="5">
        <f t="shared" si="51"/>
        <v>0</v>
      </c>
    </row>
    <row r="802" spans="1:5" x14ac:dyDescent="0.2">
      <c r="A802" s="6">
        <f>INT(DT!C405)</f>
        <v>45122</v>
      </c>
      <c r="B802" s="5">
        <f t="shared" si="48"/>
        <v>2023</v>
      </c>
      <c r="C802" s="5">
        <f t="shared" si="49"/>
        <v>7</v>
      </c>
      <c r="D802" s="5">
        <f t="shared" si="50"/>
        <v>15</v>
      </c>
      <c r="E802" s="5">
        <f t="shared" si="51"/>
        <v>1</v>
      </c>
    </row>
    <row r="803" spans="1:5" x14ac:dyDescent="0.2">
      <c r="A803" s="6">
        <f>INT(DT!C1449)</f>
        <v>45124</v>
      </c>
      <c r="B803" s="5">
        <f t="shared" si="48"/>
        <v>2023</v>
      </c>
      <c r="C803" s="5">
        <f t="shared" si="49"/>
        <v>7</v>
      </c>
      <c r="D803" s="5">
        <f t="shared" si="50"/>
        <v>17</v>
      </c>
      <c r="E803" s="5">
        <f t="shared" si="51"/>
        <v>0</v>
      </c>
    </row>
    <row r="804" spans="1:5" x14ac:dyDescent="0.2">
      <c r="A804" s="6">
        <f>INT(DT!C490)</f>
        <v>45125</v>
      </c>
      <c r="B804" s="5">
        <f t="shared" si="48"/>
        <v>2023</v>
      </c>
      <c r="C804" s="5">
        <f t="shared" si="49"/>
        <v>7</v>
      </c>
      <c r="D804" s="5">
        <f t="shared" si="50"/>
        <v>18</v>
      </c>
      <c r="E804" s="5">
        <f t="shared" si="51"/>
        <v>0</v>
      </c>
    </row>
    <row r="805" spans="1:5" x14ac:dyDescent="0.2">
      <c r="A805" s="6">
        <f>INT(DT!C1035)</f>
        <v>45126</v>
      </c>
      <c r="B805" s="5">
        <f t="shared" si="48"/>
        <v>2023</v>
      </c>
      <c r="C805" s="5">
        <f t="shared" si="49"/>
        <v>7</v>
      </c>
      <c r="D805" s="5">
        <f t="shared" si="50"/>
        <v>19</v>
      </c>
      <c r="E805" s="5">
        <f t="shared" si="51"/>
        <v>0</v>
      </c>
    </row>
    <row r="806" spans="1:5" x14ac:dyDescent="0.2">
      <c r="A806" s="6">
        <f>INT(DT!C1032)</f>
        <v>45127</v>
      </c>
      <c r="B806" s="5">
        <f t="shared" si="48"/>
        <v>2023</v>
      </c>
      <c r="C806" s="5">
        <f t="shared" si="49"/>
        <v>7</v>
      </c>
      <c r="D806" s="5">
        <f t="shared" si="50"/>
        <v>20</v>
      </c>
      <c r="E806" s="5">
        <f t="shared" si="51"/>
        <v>0</v>
      </c>
    </row>
    <row r="807" spans="1:5" x14ac:dyDescent="0.2">
      <c r="A807" s="6">
        <f>INT(DT!C752)</f>
        <v>45128</v>
      </c>
      <c r="B807" s="5">
        <f t="shared" si="48"/>
        <v>2023</v>
      </c>
      <c r="C807" s="5">
        <f t="shared" si="49"/>
        <v>7</v>
      </c>
      <c r="D807" s="5">
        <f t="shared" si="50"/>
        <v>21</v>
      </c>
      <c r="E807" s="5">
        <f t="shared" si="51"/>
        <v>0</v>
      </c>
    </row>
    <row r="808" spans="1:5" x14ac:dyDescent="0.2">
      <c r="A808" s="6">
        <f>INT(DT!C1284)</f>
        <v>45131</v>
      </c>
      <c r="B808" s="5">
        <f t="shared" si="48"/>
        <v>2023</v>
      </c>
      <c r="C808" s="5">
        <f t="shared" si="49"/>
        <v>7</v>
      </c>
      <c r="D808" s="5">
        <f t="shared" si="50"/>
        <v>24</v>
      </c>
      <c r="E808" s="5">
        <f t="shared" si="51"/>
        <v>0</v>
      </c>
    </row>
    <row r="809" spans="1:5" x14ac:dyDescent="0.2">
      <c r="A809" s="6">
        <f>INT(DT!C1085)</f>
        <v>45132</v>
      </c>
      <c r="B809" s="5">
        <f t="shared" si="48"/>
        <v>2023</v>
      </c>
      <c r="C809" s="5">
        <f t="shared" si="49"/>
        <v>7</v>
      </c>
      <c r="D809" s="5">
        <f t="shared" si="50"/>
        <v>25</v>
      </c>
      <c r="E809" s="5">
        <f t="shared" si="51"/>
        <v>0</v>
      </c>
    </row>
    <row r="810" spans="1:5" x14ac:dyDescent="0.2">
      <c r="A810" s="6">
        <f>INT(DT!C1088)</f>
        <v>45135</v>
      </c>
      <c r="B810" s="5">
        <f t="shared" si="48"/>
        <v>2023</v>
      </c>
      <c r="C810" s="5">
        <f t="shared" si="49"/>
        <v>7</v>
      </c>
      <c r="D810" s="5">
        <f t="shared" si="50"/>
        <v>28</v>
      </c>
      <c r="E810" s="5">
        <f t="shared" si="51"/>
        <v>0</v>
      </c>
    </row>
    <row r="811" spans="1:5" x14ac:dyDescent="0.2">
      <c r="A811" s="6">
        <f>INT(DT!C1288)</f>
        <v>45140</v>
      </c>
      <c r="B811" s="5">
        <f t="shared" si="48"/>
        <v>2023</v>
      </c>
      <c r="C811" s="5">
        <f t="shared" si="49"/>
        <v>8</v>
      </c>
      <c r="D811" s="5">
        <f t="shared" si="50"/>
        <v>2</v>
      </c>
      <c r="E811" s="5">
        <f t="shared" si="51"/>
        <v>0</v>
      </c>
    </row>
    <row r="812" spans="1:5" x14ac:dyDescent="0.2">
      <c r="A812" s="6">
        <f>INT(DT!C1053)</f>
        <v>45144</v>
      </c>
      <c r="B812" s="5">
        <f t="shared" si="48"/>
        <v>2023</v>
      </c>
      <c r="C812" s="5">
        <f t="shared" si="49"/>
        <v>8</v>
      </c>
      <c r="D812" s="5">
        <f t="shared" si="50"/>
        <v>6</v>
      </c>
      <c r="E812" s="5">
        <f t="shared" si="51"/>
        <v>1</v>
      </c>
    </row>
    <row r="813" spans="1:5" x14ac:dyDescent="0.2">
      <c r="A813" s="6">
        <f>INT(DT!C1047)</f>
        <v>45146</v>
      </c>
      <c r="B813" s="5">
        <f t="shared" si="48"/>
        <v>2023</v>
      </c>
      <c r="C813" s="5">
        <f t="shared" si="49"/>
        <v>8</v>
      </c>
      <c r="D813" s="5">
        <f t="shared" si="50"/>
        <v>8</v>
      </c>
      <c r="E813" s="5">
        <f t="shared" si="51"/>
        <v>0</v>
      </c>
    </row>
    <row r="814" spans="1:5" x14ac:dyDescent="0.2">
      <c r="A814" s="6">
        <f>INT(DT!C545)</f>
        <v>45148</v>
      </c>
      <c r="B814" s="5">
        <f t="shared" si="48"/>
        <v>2023</v>
      </c>
      <c r="C814" s="5">
        <f t="shared" si="49"/>
        <v>8</v>
      </c>
      <c r="D814" s="5">
        <f t="shared" si="50"/>
        <v>10</v>
      </c>
      <c r="E814" s="5">
        <f t="shared" si="51"/>
        <v>0</v>
      </c>
    </row>
    <row r="815" spans="1:5" x14ac:dyDescent="0.2">
      <c r="A815" s="6">
        <f>INT(DT!C684)</f>
        <v>45150</v>
      </c>
      <c r="B815" s="5">
        <f t="shared" si="48"/>
        <v>2023</v>
      </c>
      <c r="C815" s="5">
        <f t="shared" si="49"/>
        <v>8</v>
      </c>
      <c r="D815" s="5">
        <f t="shared" si="50"/>
        <v>12</v>
      </c>
      <c r="E815" s="5">
        <f t="shared" si="51"/>
        <v>1</v>
      </c>
    </row>
    <row r="816" spans="1:5" x14ac:dyDescent="0.2">
      <c r="A816" s="6">
        <f>INT(DT!C170)</f>
        <v>45151</v>
      </c>
      <c r="B816" s="5">
        <f t="shared" si="48"/>
        <v>2023</v>
      </c>
      <c r="C816" s="5">
        <f t="shared" si="49"/>
        <v>8</v>
      </c>
      <c r="D816" s="5">
        <f t="shared" si="50"/>
        <v>13</v>
      </c>
      <c r="E816" s="5">
        <f t="shared" si="51"/>
        <v>1</v>
      </c>
    </row>
    <row r="817" spans="1:5" x14ac:dyDescent="0.2">
      <c r="A817" s="6">
        <f>INT(DT!C178)</f>
        <v>45152</v>
      </c>
      <c r="B817" s="5">
        <f t="shared" si="48"/>
        <v>2023</v>
      </c>
      <c r="C817" s="5">
        <f t="shared" si="49"/>
        <v>8</v>
      </c>
      <c r="D817" s="5">
        <f t="shared" si="50"/>
        <v>14</v>
      </c>
      <c r="E817" s="5">
        <f t="shared" si="51"/>
        <v>0</v>
      </c>
    </row>
    <row r="818" spans="1:5" x14ac:dyDescent="0.2">
      <c r="A818" s="6">
        <f>INT(DT!C1259)</f>
        <v>45153</v>
      </c>
      <c r="B818" s="5">
        <f t="shared" si="48"/>
        <v>2023</v>
      </c>
      <c r="C818" s="5">
        <f t="shared" si="49"/>
        <v>8</v>
      </c>
      <c r="D818" s="5">
        <f t="shared" si="50"/>
        <v>15</v>
      </c>
      <c r="E818" s="5">
        <f t="shared" si="51"/>
        <v>0</v>
      </c>
    </row>
    <row r="819" spans="1:5" x14ac:dyDescent="0.2">
      <c r="A819" s="6">
        <f>INT(DT!C1266)</f>
        <v>45154</v>
      </c>
      <c r="B819" s="5">
        <f t="shared" si="48"/>
        <v>2023</v>
      </c>
      <c r="C819" s="5">
        <f t="shared" si="49"/>
        <v>8</v>
      </c>
      <c r="D819" s="5">
        <f t="shared" si="50"/>
        <v>16</v>
      </c>
      <c r="E819" s="5">
        <f t="shared" si="51"/>
        <v>0</v>
      </c>
    </row>
    <row r="820" spans="1:5" x14ac:dyDescent="0.2">
      <c r="A820" s="6">
        <f>INT(DT!C182)</f>
        <v>45155</v>
      </c>
      <c r="B820" s="5">
        <f t="shared" si="48"/>
        <v>2023</v>
      </c>
      <c r="C820" s="5">
        <f t="shared" si="49"/>
        <v>8</v>
      </c>
      <c r="D820" s="5">
        <f t="shared" si="50"/>
        <v>17</v>
      </c>
      <c r="E820" s="5">
        <f t="shared" si="51"/>
        <v>0</v>
      </c>
    </row>
    <row r="821" spans="1:5" x14ac:dyDescent="0.2">
      <c r="A821" s="6">
        <f>INT(DT!C245)</f>
        <v>45156</v>
      </c>
      <c r="B821" s="5">
        <f t="shared" si="48"/>
        <v>2023</v>
      </c>
      <c r="C821" s="5">
        <f t="shared" si="49"/>
        <v>8</v>
      </c>
      <c r="D821" s="5">
        <f t="shared" si="50"/>
        <v>18</v>
      </c>
      <c r="E821" s="5">
        <f t="shared" si="51"/>
        <v>0</v>
      </c>
    </row>
    <row r="822" spans="1:5" x14ac:dyDescent="0.2">
      <c r="A822" s="6">
        <f>INT(DT!C729)</f>
        <v>45157</v>
      </c>
      <c r="B822" s="5">
        <f t="shared" si="48"/>
        <v>2023</v>
      </c>
      <c r="C822" s="5">
        <f t="shared" si="49"/>
        <v>8</v>
      </c>
      <c r="D822" s="5">
        <f t="shared" si="50"/>
        <v>19</v>
      </c>
      <c r="E822" s="5">
        <f t="shared" si="51"/>
        <v>1</v>
      </c>
    </row>
    <row r="823" spans="1:5" x14ac:dyDescent="0.2">
      <c r="A823" s="6">
        <f>INT(DT!C1234)</f>
        <v>45159</v>
      </c>
      <c r="B823" s="5">
        <f t="shared" si="48"/>
        <v>2023</v>
      </c>
      <c r="C823" s="5">
        <f t="shared" si="49"/>
        <v>8</v>
      </c>
      <c r="D823" s="5">
        <f t="shared" si="50"/>
        <v>21</v>
      </c>
      <c r="E823" s="5">
        <f t="shared" si="51"/>
        <v>0</v>
      </c>
    </row>
    <row r="824" spans="1:5" x14ac:dyDescent="0.2">
      <c r="A824" s="6">
        <f>INT(DT!C1236)</f>
        <v>45160</v>
      </c>
      <c r="B824" s="5">
        <f t="shared" si="48"/>
        <v>2023</v>
      </c>
      <c r="C824" s="5">
        <f t="shared" si="49"/>
        <v>8</v>
      </c>
      <c r="D824" s="5">
        <f t="shared" si="50"/>
        <v>22</v>
      </c>
      <c r="E824" s="5">
        <f t="shared" si="51"/>
        <v>0</v>
      </c>
    </row>
    <row r="825" spans="1:5" x14ac:dyDescent="0.2">
      <c r="A825" s="6">
        <f>INT(DT!C361)</f>
        <v>45163</v>
      </c>
      <c r="B825" s="5">
        <f t="shared" si="48"/>
        <v>2023</v>
      </c>
      <c r="C825" s="5">
        <f t="shared" si="49"/>
        <v>8</v>
      </c>
      <c r="D825" s="5">
        <f t="shared" si="50"/>
        <v>25</v>
      </c>
      <c r="E825" s="5">
        <f t="shared" si="51"/>
        <v>0</v>
      </c>
    </row>
    <row r="826" spans="1:5" x14ac:dyDescent="0.2">
      <c r="A826" s="6">
        <f>INT(DT!C454)</f>
        <v>45164</v>
      </c>
      <c r="B826" s="5">
        <f t="shared" si="48"/>
        <v>2023</v>
      </c>
      <c r="C826" s="5">
        <f t="shared" si="49"/>
        <v>8</v>
      </c>
      <c r="D826" s="5">
        <f t="shared" si="50"/>
        <v>26</v>
      </c>
      <c r="E826" s="5">
        <f t="shared" si="51"/>
        <v>1</v>
      </c>
    </row>
    <row r="827" spans="1:5" x14ac:dyDescent="0.2">
      <c r="A827" s="6">
        <f>INT(DT!C351)</f>
        <v>45165</v>
      </c>
      <c r="B827" s="5">
        <f t="shared" si="48"/>
        <v>2023</v>
      </c>
      <c r="C827" s="5">
        <f t="shared" si="49"/>
        <v>8</v>
      </c>
      <c r="D827" s="5">
        <f t="shared" si="50"/>
        <v>27</v>
      </c>
      <c r="E827" s="5">
        <f t="shared" si="51"/>
        <v>1</v>
      </c>
    </row>
    <row r="828" spans="1:5" x14ac:dyDescent="0.2">
      <c r="A828" s="6">
        <f>INT(DT!C984)</f>
        <v>45177</v>
      </c>
      <c r="B828" s="5">
        <f t="shared" si="48"/>
        <v>2023</v>
      </c>
      <c r="C828" s="5">
        <f t="shared" si="49"/>
        <v>9</v>
      </c>
      <c r="D828" s="5">
        <f t="shared" si="50"/>
        <v>8</v>
      </c>
      <c r="E828" s="5">
        <f t="shared" si="51"/>
        <v>0</v>
      </c>
    </row>
    <row r="829" spans="1:5" x14ac:dyDescent="0.2">
      <c r="A829" s="6">
        <f>INT(DT!C946)</f>
        <v>45178</v>
      </c>
      <c r="B829" s="5">
        <f t="shared" si="48"/>
        <v>2023</v>
      </c>
      <c r="C829" s="5">
        <f t="shared" si="49"/>
        <v>9</v>
      </c>
      <c r="D829" s="5">
        <f t="shared" si="50"/>
        <v>9</v>
      </c>
      <c r="E829" s="5">
        <f t="shared" si="51"/>
        <v>1</v>
      </c>
    </row>
    <row r="830" spans="1:5" x14ac:dyDescent="0.2">
      <c r="A830" s="6">
        <f>INT(DT!C1197)</f>
        <v>45179</v>
      </c>
      <c r="B830" s="5">
        <f t="shared" si="48"/>
        <v>2023</v>
      </c>
      <c r="C830" s="5">
        <f t="shared" si="49"/>
        <v>9</v>
      </c>
      <c r="D830" s="5">
        <f t="shared" si="50"/>
        <v>10</v>
      </c>
      <c r="E830" s="5">
        <f t="shared" si="51"/>
        <v>1</v>
      </c>
    </row>
    <row r="831" spans="1:5" x14ac:dyDescent="0.2">
      <c r="A831" s="6">
        <f>INT(DT!C370)</f>
        <v>45184</v>
      </c>
      <c r="B831" s="5">
        <f t="shared" si="48"/>
        <v>2023</v>
      </c>
      <c r="C831" s="5">
        <f t="shared" si="49"/>
        <v>9</v>
      </c>
      <c r="D831" s="5">
        <f t="shared" si="50"/>
        <v>15</v>
      </c>
      <c r="E831" s="5">
        <f t="shared" si="51"/>
        <v>0</v>
      </c>
    </row>
    <row r="832" spans="1:5" x14ac:dyDescent="0.2">
      <c r="A832" s="6">
        <f>INT(DT!C376)</f>
        <v>45185</v>
      </c>
      <c r="B832" s="5">
        <f t="shared" si="48"/>
        <v>2023</v>
      </c>
      <c r="C832" s="5">
        <f t="shared" si="49"/>
        <v>9</v>
      </c>
      <c r="D832" s="5">
        <f t="shared" si="50"/>
        <v>16</v>
      </c>
      <c r="E832" s="5">
        <f t="shared" si="51"/>
        <v>1</v>
      </c>
    </row>
    <row r="833" spans="1:5" x14ac:dyDescent="0.2">
      <c r="A833" s="6">
        <f>INT(DT!C1141)</f>
        <v>45186</v>
      </c>
      <c r="B833" s="5">
        <f t="shared" si="48"/>
        <v>2023</v>
      </c>
      <c r="C833" s="5">
        <f t="shared" si="49"/>
        <v>9</v>
      </c>
      <c r="D833" s="5">
        <f t="shared" si="50"/>
        <v>17</v>
      </c>
      <c r="E833" s="5">
        <f t="shared" si="51"/>
        <v>1</v>
      </c>
    </row>
    <row r="834" spans="1:5" x14ac:dyDescent="0.2">
      <c r="A834" s="6">
        <f>INT(DT!C1248)</f>
        <v>45191</v>
      </c>
      <c r="B834" s="5">
        <f t="shared" ref="B834:B897" si="52">YEAR(A834)</f>
        <v>2023</v>
      </c>
      <c r="C834" s="5">
        <f t="shared" ref="C834:C897" si="53">MONTH(A834)</f>
        <v>9</v>
      </c>
      <c r="D834" s="5">
        <f t="shared" ref="D834:D897" si="54">DAY(A834)</f>
        <v>22</v>
      </c>
      <c r="E834" s="5">
        <f t="shared" ref="E834:E897" si="55">IF(WEEKDAY(A834, 2) &gt; 5, 1, 0)</f>
        <v>0</v>
      </c>
    </row>
    <row r="835" spans="1:5" x14ac:dyDescent="0.2">
      <c r="A835" s="6">
        <f>INT(DT!C678)</f>
        <v>45192</v>
      </c>
      <c r="B835" s="5">
        <f t="shared" si="52"/>
        <v>2023</v>
      </c>
      <c r="C835" s="5">
        <f t="shared" si="53"/>
        <v>9</v>
      </c>
      <c r="D835" s="5">
        <f t="shared" si="54"/>
        <v>23</v>
      </c>
      <c r="E835" s="5">
        <f t="shared" si="55"/>
        <v>1</v>
      </c>
    </row>
    <row r="836" spans="1:5" x14ac:dyDescent="0.2">
      <c r="A836" s="6">
        <f>INT(DT!C725)</f>
        <v>45196</v>
      </c>
      <c r="B836" s="5">
        <f t="shared" si="52"/>
        <v>2023</v>
      </c>
      <c r="C836" s="5">
        <f t="shared" si="53"/>
        <v>9</v>
      </c>
      <c r="D836" s="5">
        <f t="shared" si="54"/>
        <v>27</v>
      </c>
      <c r="E836" s="5">
        <f t="shared" si="55"/>
        <v>0</v>
      </c>
    </row>
    <row r="837" spans="1:5" x14ac:dyDescent="0.2">
      <c r="A837" s="6">
        <f>INT(DT!C724)</f>
        <v>45197</v>
      </c>
      <c r="B837" s="5">
        <f t="shared" si="52"/>
        <v>2023</v>
      </c>
      <c r="C837" s="5">
        <f t="shared" si="53"/>
        <v>9</v>
      </c>
      <c r="D837" s="5">
        <f t="shared" si="54"/>
        <v>28</v>
      </c>
      <c r="E837" s="5">
        <f t="shared" si="55"/>
        <v>0</v>
      </c>
    </row>
    <row r="838" spans="1:5" x14ac:dyDescent="0.2">
      <c r="A838" s="6">
        <f>INT(DT!C443)</f>
        <v>45198</v>
      </c>
      <c r="B838" s="5">
        <f t="shared" si="52"/>
        <v>2023</v>
      </c>
      <c r="C838" s="5">
        <f t="shared" si="53"/>
        <v>9</v>
      </c>
      <c r="D838" s="5">
        <f t="shared" si="54"/>
        <v>29</v>
      </c>
      <c r="E838" s="5">
        <f t="shared" si="55"/>
        <v>0</v>
      </c>
    </row>
    <row r="839" spans="1:5" x14ac:dyDescent="0.2">
      <c r="A839" s="6">
        <f>INT(DT!C430)</f>
        <v>45199</v>
      </c>
      <c r="B839" s="5">
        <f t="shared" si="52"/>
        <v>2023</v>
      </c>
      <c r="C839" s="5">
        <f t="shared" si="53"/>
        <v>9</v>
      </c>
      <c r="D839" s="5">
        <f t="shared" si="54"/>
        <v>30</v>
      </c>
      <c r="E839" s="5">
        <f t="shared" si="55"/>
        <v>1</v>
      </c>
    </row>
    <row r="840" spans="1:5" x14ac:dyDescent="0.2">
      <c r="A840" s="6">
        <f>INT(DT!C431)</f>
        <v>45201</v>
      </c>
      <c r="B840" s="5">
        <f t="shared" si="52"/>
        <v>2023</v>
      </c>
      <c r="C840" s="5">
        <f t="shared" si="53"/>
        <v>10</v>
      </c>
      <c r="D840" s="5">
        <f t="shared" si="54"/>
        <v>2</v>
      </c>
      <c r="E840" s="5">
        <f t="shared" si="55"/>
        <v>0</v>
      </c>
    </row>
    <row r="841" spans="1:5" x14ac:dyDescent="0.2">
      <c r="A841" s="6">
        <f>INT(DT!C233)</f>
        <v>45203</v>
      </c>
      <c r="B841" s="5">
        <f t="shared" si="52"/>
        <v>2023</v>
      </c>
      <c r="C841" s="5">
        <f t="shared" si="53"/>
        <v>10</v>
      </c>
      <c r="D841" s="5">
        <f t="shared" si="54"/>
        <v>4</v>
      </c>
      <c r="E841" s="5">
        <f t="shared" si="55"/>
        <v>0</v>
      </c>
    </row>
    <row r="842" spans="1:5" x14ac:dyDescent="0.2">
      <c r="A842" s="6">
        <f>INT(DT!C746)</f>
        <v>45207</v>
      </c>
      <c r="B842" s="5">
        <f t="shared" si="52"/>
        <v>2023</v>
      </c>
      <c r="C842" s="5">
        <f t="shared" si="53"/>
        <v>10</v>
      </c>
      <c r="D842" s="5">
        <f t="shared" si="54"/>
        <v>8</v>
      </c>
      <c r="E842" s="5">
        <f t="shared" si="55"/>
        <v>1</v>
      </c>
    </row>
    <row r="843" spans="1:5" x14ac:dyDescent="0.2">
      <c r="A843" s="6">
        <f>INT(DT!C747)</f>
        <v>45208</v>
      </c>
      <c r="B843" s="5">
        <f t="shared" si="52"/>
        <v>2023</v>
      </c>
      <c r="C843" s="5">
        <f t="shared" si="53"/>
        <v>10</v>
      </c>
      <c r="D843" s="5">
        <f t="shared" si="54"/>
        <v>9</v>
      </c>
      <c r="E843" s="5">
        <f t="shared" si="55"/>
        <v>0</v>
      </c>
    </row>
    <row r="844" spans="1:5" x14ac:dyDescent="0.2">
      <c r="A844" s="6">
        <f>INT(DT!C304)</f>
        <v>45209</v>
      </c>
      <c r="B844" s="5">
        <f t="shared" si="52"/>
        <v>2023</v>
      </c>
      <c r="C844" s="5">
        <f t="shared" si="53"/>
        <v>10</v>
      </c>
      <c r="D844" s="5">
        <f t="shared" si="54"/>
        <v>10</v>
      </c>
      <c r="E844" s="5">
        <f t="shared" si="55"/>
        <v>0</v>
      </c>
    </row>
    <row r="845" spans="1:5" x14ac:dyDescent="0.2">
      <c r="A845" s="6">
        <f>INT(DT!C308)</f>
        <v>45210</v>
      </c>
      <c r="B845" s="5">
        <f t="shared" si="52"/>
        <v>2023</v>
      </c>
      <c r="C845" s="5">
        <f t="shared" si="53"/>
        <v>10</v>
      </c>
      <c r="D845" s="5">
        <f t="shared" si="54"/>
        <v>11</v>
      </c>
      <c r="E845" s="5">
        <f t="shared" si="55"/>
        <v>0</v>
      </c>
    </row>
    <row r="846" spans="1:5" x14ac:dyDescent="0.2">
      <c r="A846" s="6">
        <f>INT(DT!C305)</f>
        <v>45211</v>
      </c>
      <c r="B846" s="5">
        <f t="shared" si="52"/>
        <v>2023</v>
      </c>
      <c r="C846" s="5">
        <f t="shared" si="53"/>
        <v>10</v>
      </c>
      <c r="D846" s="5">
        <f t="shared" si="54"/>
        <v>12</v>
      </c>
      <c r="E846" s="5">
        <f t="shared" si="55"/>
        <v>0</v>
      </c>
    </row>
    <row r="847" spans="1:5" x14ac:dyDescent="0.2">
      <c r="A847" s="6">
        <f>INT(DT!C255)</f>
        <v>45212</v>
      </c>
      <c r="B847" s="5">
        <f t="shared" si="52"/>
        <v>2023</v>
      </c>
      <c r="C847" s="5">
        <f t="shared" si="53"/>
        <v>10</v>
      </c>
      <c r="D847" s="5">
        <f t="shared" si="54"/>
        <v>13</v>
      </c>
      <c r="E847" s="5">
        <f t="shared" si="55"/>
        <v>0</v>
      </c>
    </row>
    <row r="848" spans="1:5" x14ac:dyDescent="0.2">
      <c r="A848" s="6">
        <f>INT(DT!C160)</f>
        <v>45214</v>
      </c>
      <c r="B848" s="5">
        <f t="shared" si="52"/>
        <v>2023</v>
      </c>
      <c r="C848" s="5">
        <f t="shared" si="53"/>
        <v>10</v>
      </c>
      <c r="D848" s="5">
        <f t="shared" si="54"/>
        <v>15</v>
      </c>
      <c r="E848" s="5">
        <f t="shared" si="55"/>
        <v>1</v>
      </c>
    </row>
    <row r="849" spans="1:5" x14ac:dyDescent="0.2">
      <c r="A849" s="6">
        <f>INT(DT!C229)</f>
        <v>45217</v>
      </c>
      <c r="B849" s="5">
        <f t="shared" si="52"/>
        <v>2023</v>
      </c>
      <c r="C849" s="5">
        <f t="shared" si="53"/>
        <v>10</v>
      </c>
      <c r="D849" s="5">
        <f t="shared" si="54"/>
        <v>18</v>
      </c>
      <c r="E849" s="5">
        <f t="shared" si="55"/>
        <v>0</v>
      </c>
    </row>
    <row r="850" spans="1:5" x14ac:dyDescent="0.2">
      <c r="A850" s="6">
        <f>INT(DT!C250)</f>
        <v>45218</v>
      </c>
      <c r="B850" s="5">
        <f t="shared" si="52"/>
        <v>2023</v>
      </c>
      <c r="C850" s="5">
        <f t="shared" si="53"/>
        <v>10</v>
      </c>
      <c r="D850" s="5">
        <f t="shared" si="54"/>
        <v>19</v>
      </c>
      <c r="E850" s="5">
        <f t="shared" si="55"/>
        <v>0</v>
      </c>
    </row>
    <row r="851" spans="1:5" x14ac:dyDescent="0.2">
      <c r="A851" s="6">
        <f>INT(DT!C493)</f>
        <v>45219</v>
      </c>
      <c r="B851" s="5">
        <f t="shared" si="52"/>
        <v>2023</v>
      </c>
      <c r="C851" s="5">
        <f t="shared" si="53"/>
        <v>10</v>
      </c>
      <c r="D851" s="5">
        <f t="shared" si="54"/>
        <v>20</v>
      </c>
      <c r="E851" s="5">
        <f t="shared" si="55"/>
        <v>0</v>
      </c>
    </row>
    <row r="852" spans="1:5" x14ac:dyDescent="0.2">
      <c r="A852" s="6">
        <f>INT(DT!C223)</f>
        <v>45220</v>
      </c>
      <c r="B852" s="5">
        <f t="shared" si="52"/>
        <v>2023</v>
      </c>
      <c r="C852" s="5">
        <f t="shared" si="53"/>
        <v>10</v>
      </c>
      <c r="D852" s="5">
        <f t="shared" si="54"/>
        <v>21</v>
      </c>
      <c r="E852" s="5">
        <f t="shared" si="55"/>
        <v>1</v>
      </c>
    </row>
    <row r="853" spans="1:5" x14ac:dyDescent="0.2">
      <c r="A853" s="6">
        <f>INT(DT!C553)</f>
        <v>45221</v>
      </c>
      <c r="B853" s="5">
        <f t="shared" si="52"/>
        <v>2023</v>
      </c>
      <c r="C853" s="5">
        <f t="shared" si="53"/>
        <v>10</v>
      </c>
      <c r="D853" s="5">
        <f t="shared" si="54"/>
        <v>22</v>
      </c>
      <c r="E853" s="5">
        <f t="shared" si="55"/>
        <v>1</v>
      </c>
    </row>
    <row r="854" spans="1:5" x14ac:dyDescent="0.2">
      <c r="A854" s="6">
        <f>INT(DT!C1432)</f>
        <v>45222</v>
      </c>
      <c r="B854" s="5">
        <f t="shared" si="52"/>
        <v>2023</v>
      </c>
      <c r="C854" s="5">
        <f t="shared" si="53"/>
        <v>10</v>
      </c>
      <c r="D854" s="5">
        <f t="shared" si="54"/>
        <v>23</v>
      </c>
      <c r="E854" s="5">
        <f t="shared" si="55"/>
        <v>0</v>
      </c>
    </row>
    <row r="855" spans="1:5" x14ac:dyDescent="0.2">
      <c r="A855" s="6">
        <f>INT(DT!C1431)</f>
        <v>45223</v>
      </c>
      <c r="B855" s="5">
        <f t="shared" si="52"/>
        <v>2023</v>
      </c>
      <c r="C855" s="5">
        <f t="shared" si="53"/>
        <v>10</v>
      </c>
      <c r="D855" s="5">
        <f t="shared" si="54"/>
        <v>24</v>
      </c>
      <c r="E855" s="5">
        <f t="shared" si="55"/>
        <v>0</v>
      </c>
    </row>
    <row r="856" spans="1:5" x14ac:dyDescent="0.2">
      <c r="A856" s="6">
        <f>INT(DT!C557)</f>
        <v>45224</v>
      </c>
      <c r="B856" s="5">
        <f t="shared" si="52"/>
        <v>2023</v>
      </c>
      <c r="C856" s="5">
        <f t="shared" si="53"/>
        <v>10</v>
      </c>
      <c r="D856" s="5">
        <f t="shared" si="54"/>
        <v>25</v>
      </c>
      <c r="E856" s="5">
        <f t="shared" si="55"/>
        <v>0</v>
      </c>
    </row>
    <row r="857" spans="1:5" x14ac:dyDescent="0.2">
      <c r="A857" s="6">
        <f>INT(DT!C791)</f>
        <v>45225</v>
      </c>
      <c r="B857" s="5">
        <f t="shared" si="52"/>
        <v>2023</v>
      </c>
      <c r="C857" s="5">
        <f t="shared" si="53"/>
        <v>10</v>
      </c>
      <c r="D857" s="5">
        <f t="shared" si="54"/>
        <v>26</v>
      </c>
      <c r="E857" s="5">
        <f t="shared" si="55"/>
        <v>0</v>
      </c>
    </row>
    <row r="858" spans="1:5" x14ac:dyDescent="0.2">
      <c r="A858" s="6">
        <f>INT(DT!C792)</f>
        <v>45227</v>
      </c>
      <c r="B858" s="5">
        <f t="shared" si="52"/>
        <v>2023</v>
      </c>
      <c r="C858" s="5">
        <f t="shared" si="53"/>
        <v>10</v>
      </c>
      <c r="D858" s="5">
        <f t="shared" si="54"/>
        <v>28</v>
      </c>
      <c r="E858" s="5">
        <f t="shared" si="55"/>
        <v>1</v>
      </c>
    </row>
    <row r="859" spans="1:5" x14ac:dyDescent="0.2">
      <c r="A859" s="6">
        <f>INT(DT!C794)</f>
        <v>45230</v>
      </c>
      <c r="B859" s="5">
        <f t="shared" si="52"/>
        <v>2023</v>
      </c>
      <c r="C859" s="5">
        <f t="shared" si="53"/>
        <v>10</v>
      </c>
      <c r="D859" s="5">
        <f t="shared" si="54"/>
        <v>31</v>
      </c>
      <c r="E859" s="5">
        <f t="shared" si="55"/>
        <v>0</v>
      </c>
    </row>
    <row r="860" spans="1:5" x14ac:dyDescent="0.2">
      <c r="A860" s="6">
        <f>INT(DT!C779)</f>
        <v>45231</v>
      </c>
      <c r="B860" s="5">
        <f t="shared" si="52"/>
        <v>2023</v>
      </c>
      <c r="C860" s="5">
        <f t="shared" si="53"/>
        <v>11</v>
      </c>
      <c r="D860" s="5">
        <f t="shared" si="54"/>
        <v>1</v>
      </c>
      <c r="E860" s="5">
        <f t="shared" si="55"/>
        <v>0</v>
      </c>
    </row>
    <row r="861" spans="1:5" x14ac:dyDescent="0.2">
      <c r="A861" s="6">
        <f>INT(DT!C789)</f>
        <v>45233</v>
      </c>
      <c r="B861" s="5">
        <f t="shared" si="52"/>
        <v>2023</v>
      </c>
      <c r="C861" s="5">
        <f t="shared" si="53"/>
        <v>11</v>
      </c>
      <c r="D861" s="5">
        <f t="shared" si="54"/>
        <v>3</v>
      </c>
      <c r="E861" s="5">
        <f t="shared" si="55"/>
        <v>0</v>
      </c>
    </row>
    <row r="862" spans="1:5" x14ac:dyDescent="0.2">
      <c r="A862" s="6">
        <f>INT(DT!C1399)</f>
        <v>45236</v>
      </c>
      <c r="B862" s="5">
        <f t="shared" si="52"/>
        <v>2023</v>
      </c>
      <c r="C862" s="5">
        <f t="shared" si="53"/>
        <v>11</v>
      </c>
      <c r="D862" s="5">
        <f t="shared" si="54"/>
        <v>6</v>
      </c>
      <c r="E862" s="5">
        <f t="shared" si="55"/>
        <v>0</v>
      </c>
    </row>
    <row r="863" spans="1:5" x14ac:dyDescent="0.2">
      <c r="A863" s="6">
        <f>INT(DT!C1151)</f>
        <v>45237</v>
      </c>
      <c r="B863" s="5">
        <f t="shared" si="52"/>
        <v>2023</v>
      </c>
      <c r="C863" s="5">
        <f t="shared" si="53"/>
        <v>11</v>
      </c>
      <c r="D863" s="5">
        <f t="shared" si="54"/>
        <v>7</v>
      </c>
      <c r="E863" s="5">
        <f t="shared" si="55"/>
        <v>0</v>
      </c>
    </row>
    <row r="864" spans="1:5" x14ac:dyDescent="0.2">
      <c r="A864" s="6">
        <f>INT(DT!C745)</f>
        <v>45238</v>
      </c>
      <c r="B864" s="5">
        <f t="shared" si="52"/>
        <v>2023</v>
      </c>
      <c r="C864" s="5">
        <f t="shared" si="53"/>
        <v>11</v>
      </c>
      <c r="D864" s="5">
        <f t="shared" si="54"/>
        <v>8</v>
      </c>
      <c r="E864" s="5">
        <f t="shared" si="55"/>
        <v>0</v>
      </c>
    </row>
    <row r="865" spans="1:5" x14ac:dyDescent="0.2">
      <c r="A865" s="6">
        <f>INT(DT!C846)</f>
        <v>45239</v>
      </c>
      <c r="B865" s="5">
        <f t="shared" si="52"/>
        <v>2023</v>
      </c>
      <c r="C865" s="5">
        <f t="shared" si="53"/>
        <v>11</v>
      </c>
      <c r="D865" s="5">
        <f t="shared" si="54"/>
        <v>9</v>
      </c>
      <c r="E865" s="5">
        <f t="shared" si="55"/>
        <v>0</v>
      </c>
    </row>
    <row r="866" spans="1:5" x14ac:dyDescent="0.2">
      <c r="A866" s="6">
        <f>INT(DT!C1143)</f>
        <v>45240</v>
      </c>
      <c r="B866" s="5">
        <f t="shared" si="52"/>
        <v>2023</v>
      </c>
      <c r="C866" s="5">
        <f t="shared" si="53"/>
        <v>11</v>
      </c>
      <c r="D866" s="5">
        <f t="shared" si="54"/>
        <v>10</v>
      </c>
      <c r="E866" s="5">
        <f t="shared" si="55"/>
        <v>0</v>
      </c>
    </row>
    <row r="867" spans="1:5" x14ac:dyDescent="0.2">
      <c r="A867" s="6">
        <f>INT(DT!C79)</f>
        <v>45241</v>
      </c>
      <c r="B867" s="5">
        <f t="shared" si="52"/>
        <v>2023</v>
      </c>
      <c r="C867" s="5">
        <f t="shared" si="53"/>
        <v>11</v>
      </c>
      <c r="D867" s="5">
        <f t="shared" si="54"/>
        <v>11</v>
      </c>
      <c r="E867" s="5">
        <f t="shared" si="55"/>
        <v>1</v>
      </c>
    </row>
    <row r="868" spans="1:5" x14ac:dyDescent="0.2">
      <c r="A868" s="6">
        <f>INT(DT!C1199)</f>
        <v>45243</v>
      </c>
      <c r="B868" s="5">
        <f t="shared" si="52"/>
        <v>2023</v>
      </c>
      <c r="C868" s="5">
        <f t="shared" si="53"/>
        <v>11</v>
      </c>
      <c r="D868" s="5">
        <f t="shared" si="54"/>
        <v>13</v>
      </c>
      <c r="E868" s="5">
        <f t="shared" si="55"/>
        <v>0</v>
      </c>
    </row>
    <row r="869" spans="1:5" x14ac:dyDescent="0.2">
      <c r="A869" s="6">
        <f>INT(DT!C314)</f>
        <v>45247</v>
      </c>
      <c r="B869" s="5">
        <f t="shared" si="52"/>
        <v>2023</v>
      </c>
      <c r="C869" s="5">
        <f t="shared" si="53"/>
        <v>11</v>
      </c>
      <c r="D869" s="5">
        <f t="shared" si="54"/>
        <v>17</v>
      </c>
      <c r="E869" s="5">
        <f t="shared" si="55"/>
        <v>0</v>
      </c>
    </row>
    <row r="870" spans="1:5" x14ac:dyDescent="0.2">
      <c r="A870" s="6">
        <f>INT(DT!C1277)</f>
        <v>45249</v>
      </c>
      <c r="B870" s="5">
        <f t="shared" si="52"/>
        <v>2023</v>
      </c>
      <c r="C870" s="5">
        <f t="shared" si="53"/>
        <v>11</v>
      </c>
      <c r="D870" s="5">
        <f t="shared" si="54"/>
        <v>19</v>
      </c>
      <c r="E870" s="5">
        <f t="shared" si="55"/>
        <v>1</v>
      </c>
    </row>
    <row r="871" spans="1:5" x14ac:dyDescent="0.2">
      <c r="A871" s="6">
        <f>INT(DT!C1374)</f>
        <v>45250</v>
      </c>
      <c r="B871" s="5">
        <f t="shared" si="52"/>
        <v>2023</v>
      </c>
      <c r="C871" s="5">
        <f t="shared" si="53"/>
        <v>11</v>
      </c>
      <c r="D871" s="5">
        <f t="shared" si="54"/>
        <v>20</v>
      </c>
      <c r="E871" s="5">
        <f t="shared" si="55"/>
        <v>0</v>
      </c>
    </row>
    <row r="872" spans="1:5" x14ac:dyDescent="0.2">
      <c r="A872" s="6">
        <f>INT(DT!C811)</f>
        <v>45254</v>
      </c>
      <c r="B872" s="5">
        <f t="shared" si="52"/>
        <v>2023</v>
      </c>
      <c r="C872" s="5">
        <f t="shared" si="53"/>
        <v>11</v>
      </c>
      <c r="D872" s="5">
        <f t="shared" si="54"/>
        <v>24</v>
      </c>
      <c r="E872" s="5">
        <f t="shared" si="55"/>
        <v>0</v>
      </c>
    </row>
    <row r="873" spans="1:5" x14ac:dyDescent="0.2">
      <c r="A873" s="6">
        <f>INT(DT!C1110)</f>
        <v>45258</v>
      </c>
      <c r="B873" s="5">
        <f t="shared" si="52"/>
        <v>2023</v>
      </c>
      <c r="C873" s="5">
        <f t="shared" si="53"/>
        <v>11</v>
      </c>
      <c r="D873" s="5">
        <f t="shared" si="54"/>
        <v>28</v>
      </c>
      <c r="E873" s="5">
        <f t="shared" si="55"/>
        <v>0</v>
      </c>
    </row>
    <row r="874" spans="1:5" x14ac:dyDescent="0.2">
      <c r="A874" s="6">
        <f>INT(DT!C977)</f>
        <v>45259</v>
      </c>
      <c r="B874" s="5">
        <f t="shared" si="52"/>
        <v>2023</v>
      </c>
      <c r="C874" s="5">
        <f t="shared" si="53"/>
        <v>11</v>
      </c>
      <c r="D874" s="5">
        <f t="shared" si="54"/>
        <v>29</v>
      </c>
      <c r="E874" s="5">
        <f t="shared" si="55"/>
        <v>0</v>
      </c>
    </row>
    <row r="875" spans="1:5" x14ac:dyDescent="0.2">
      <c r="A875" s="6">
        <f>INT(DT!C962)</f>
        <v>45260</v>
      </c>
      <c r="B875" s="5">
        <f t="shared" si="52"/>
        <v>2023</v>
      </c>
      <c r="C875" s="5">
        <f t="shared" si="53"/>
        <v>11</v>
      </c>
      <c r="D875" s="5">
        <f t="shared" si="54"/>
        <v>30</v>
      </c>
      <c r="E875" s="5">
        <f t="shared" si="55"/>
        <v>0</v>
      </c>
    </row>
    <row r="876" spans="1:5" x14ac:dyDescent="0.2">
      <c r="A876" s="6">
        <f>INT(DT!C861)</f>
        <v>45261</v>
      </c>
      <c r="B876" s="5">
        <f t="shared" si="52"/>
        <v>2023</v>
      </c>
      <c r="C876" s="5">
        <f t="shared" si="53"/>
        <v>12</v>
      </c>
      <c r="D876" s="5">
        <f t="shared" si="54"/>
        <v>1</v>
      </c>
      <c r="E876" s="5">
        <f t="shared" si="55"/>
        <v>0</v>
      </c>
    </row>
    <row r="877" spans="1:5" x14ac:dyDescent="0.2">
      <c r="A877" s="6">
        <f>INT(DT!C707)</f>
        <v>45262</v>
      </c>
      <c r="B877" s="5">
        <f t="shared" si="52"/>
        <v>2023</v>
      </c>
      <c r="C877" s="5">
        <f t="shared" si="53"/>
        <v>12</v>
      </c>
      <c r="D877" s="5">
        <f t="shared" si="54"/>
        <v>2</v>
      </c>
      <c r="E877" s="5">
        <f t="shared" si="55"/>
        <v>1</v>
      </c>
    </row>
    <row r="878" spans="1:5" x14ac:dyDescent="0.2">
      <c r="A878" s="6">
        <f>INT(DT!C919)</f>
        <v>45265</v>
      </c>
      <c r="B878" s="5">
        <f t="shared" si="52"/>
        <v>2023</v>
      </c>
      <c r="C878" s="5">
        <f t="shared" si="53"/>
        <v>12</v>
      </c>
      <c r="D878" s="5">
        <f t="shared" si="54"/>
        <v>5</v>
      </c>
      <c r="E878" s="5">
        <f t="shared" si="55"/>
        <v>0</v>
      </c>
    </row>
    <row r="879" spans="1:5" x14ac:dyDescent="0.2">
      <c r="A879" s="6">
        <f>INT(DT!C612)</f>
        <v>45269</v>
      </c>
      <c r="B879" s="5">
        <f t="shared" si="52"/>
        <v>2023</v>
      </c>
      <c r="C879" s="5">
        <f t="shared" si="53"/>
        <v>12</v>
      </c>
      <c r="D879" s="5">
        <f t="shared" si="54"/>
        <v>9</v>
      </c>
      <c r="E879" s="5">
        <f t="shared" si="55"/>
        <v>1</v>
      </c>
    </row>
    <row r="880" spans="1:5" x14ac:dyDescent="0.2">
      <c r="A880" s="6">
        <f>INT(DT!C682)</f>
        <v>45270</v>
      </c>
      <c r="B880" s="5">
        <f t="shared" si="52"/>
        <v>2023</v>
      </c>
      <c r="C880" s="5">
        <f t="shared" si="53"/>
        <v>12</v>
      </c>
      <c r="D880" s="5">
        <f t="shared" si="54"/>
        <v>10</v>
      </c>
      <c r="E880" s="5">
        <f t="shared" si="55"/>
        <v>1</v>
      </c>
    </row>
    <row r="881" spans="1:5" x14ac:dyDescent="0.2">
      <c r="A881" s="6">
        <f>INT(DT!C364)</f>
        <v>45272</v>
      </c>
      <c r="B881" s="5">
        <f t="shared" si="52"/>
        <v>2023</v>
      </c>
      <c r="C881" s="5">
        <f t="shared" si="53"/>
        <v>12</v>
      </c>
      <c r="D881" s="5">
        <f t="shared" si="54"/>
        <v>12</v>
      </c>
      <c r="E881" s="5">
        <f t="shared" si="55"/>
        <v>0</v>
      </c>
    </row>
    <row r="882" spans="1:5" x14ac:dyDescent="0.2">
      <c r="A882" s="6">
        <f>INT(DT!C75)</f>
        <v>45273</v>
      </c>
      <c r="B882" s="5">
        <f t="shared" si="52"/>
        <v>2023</v>
      </c>
      <c r="C882" s="5">
        <f t="shared" si="53"/>
        <v>12</v>
      </c>
      <c r="D882" s="5">
        <f t="shared" si="54"/>
        <v>13</v>
      </c>
      <c r="E882" s="5">
        <f t="shared" si="55"/>
        <v>0</v>
      </c>
    </row>
    <row r="883" spans="1:5" x14ac:dyDescent="0.2">
      <c r="A883" s="6">
        <f>INT(DT!C1370)</f>
        <v>45276</v>
      </c>
      <c r="B883" s="5">
        <f t="shared" si="52"/>
        <v>2023</v>
      </c>
      <c r="C883" s="5">
        <f t="shared" si="53"/>
        <v>12</v>
      </c>
      <c r="D883" s="5">
        <f t="shared" si="54"/>
        <v>16</v>
      </c>
      <c r="E883" s="5">
        <f t="shared" si="55"/>
        <v>1</v>
      </c>
    </row>
    <row r="884" spans="1:5" x14ac:dyDescent="0.2">
      <c r="A884" s="6">
        <f>INT(DT!C1365)</f>
        <v>45278</v>
      </c>
      <c r="B884" s="5">
        <f t="shared" si="52"/>
        <v>2023</v>
      </c>
      <c r="C884" s="5">
        <f t="shared" si="53"/>
        <v>12</v>
      </c>
      <c r="D884" s="5">
        <f t="shared" si="54"/>
        <v>18</v>
      </c>
      <c r="E884" s="5">
        <f t="shared" si="55"/>
        <v>0</v>
      </c>
    </row>
    <row r="885" spans="1:5" x14ac:dyDescent="0.2">
      <c r="A885" s="6">
        <f>INT(DT!C1013)</f>
        <v>45281</v>
      </c>
      <c r="B885" s="5">
        <f t="shared" si="52"/>
        <v>2023</v>
      </c>
      <c r="C885" s="5">
        <f t="shared" si="53"/>
        <v>12</v>
      </c>
      <c r="D885" s="5">
        <f t="shared" si="54"/>
        <v>21</v>
      </c>
      <c r="E885" s="5">
        <f t="shared" si="55"/>
        <v>0</v>
      </c>
    </row>
    <row r="886" spans="1:5" x14ac:dyDescent="0.2">
      <c r="A886" s="6">
        <f>INT(DT!C1194)</f>
        <v>45284</v>
      </c>
      <c r="B886" s="5">
        <f t="shared" si="52"/>
        <v>2023</v>
      </c>
      <c r="C886" s="5">
        <f t="shared" si="53"/>
        <v>12</v>
      </c>
      <c r="D886" s="5">
        <f t="shared" si="54"/>
        <v>24</v>
      </c>
      <c r="E886" s="5">
        <f t="shared" si="55"/>
        <v>1</v>
      </c>
    </row>
    <row r="887" spans="1:5" x14ac:dyDescent="0.2">
      <c r="A887" s="6">
        <f>INT(DT!C68)</f>
        <v>45285</v>
      </c>
      <c r="B887" s="5">
        <f t="shared" si="52"/>
        <v>2023</v>
      </c>
      <c r="C887" s="5">
        <f t="shared" si="53"/>
        <v>12</v>
      </c>
      <c r="D887" s="5">
        <f t="shared" si="54"/>
        <v>25</v>
      </c>
      <c r="E887" s="5">
        <f t="shared" si="55"/>
        <v>0</v>
      </c>
    </row>
    <row r="888" spans="1:5" x14ac:dyDescent="0.2">
      <c r="A888" s="6">
        <f>INT(DT!C1181)</f>
        <v>45286</v>
      </c>
      <c r="B888" s="5">
        <f t="shared" si="52"/>
        <v>2023</v>
      </c>
      <c r="C888" s="5">
        <f t="shared" si="53"/>
        <v>12</v>
      </c>
      <c r="D888" s="5">
        <f t="shared" si="54"/>
        <v>26</v>
      </c>
      <c r="E888" s="5">
        <f t="shared" si="55"/>
        <v>0</v>
      </c>
    </row>
    <row r="889" spans="1:5" x14ac:dyDescent="0.2">
      <c r="A889" s="6">
        <f>INT(DT!C1097)</f>
        <v>45287</v>
      </c>
      <c r="B889" s="5">
        <f t="shared" si="52"/>
        <v>2023</v>
      </c>
      <c r="C889" s="5">
        <f t="shared" si="53"/>
        <v>12</v>
      </c>
      <c r="D889" s="5">
        <f t="shared" si="54"/>
        <v>27</v>
      </c>
      <c r="E889" s="5">
        <f t="shared" si="55"/>
        <v>0</v>
      </c>
    </row>
    <row r="890" spans="1:5" x14ac:dyDescent="0.2">
      <c r="A890" s="6">
        <f>INT(DT!C1292)</f>
        <v>45288</v>
      </c>
      <c r="B890" s="5">
        <f t="shared" si="52"/>
        <v>2023</v>
      </c>
      <c r="C890" s="5">
        <f t="shared" si="53"/>
        <v>12</v>
      </c>
      <c r="D890" s="5">
        <f t="shared" si="54"/>
        <v>28</v>
      </c>
      <c r="E890" s="5">
        <f t="shared" si="55"/>
        <v>0</v>
      </c>
    </row>
    <row r="891" spans="1:5" x14ac:dyDescent="0.2">
      <c r="A891" s="6">
        <f>INT(DT!C248)</f>
        <v>45289</v>
      </c>
      <c r="B891" s="5">
        <f t="shared" si="52"/>
        <v>2023</v>
      </c>
      <c r="C891" s="5">
        <f t="shared" si="53"/>
        <v>12</v>
      </c>
      <c r="D891" s="5">
        <f t="shared" si="54"/>
        <v>29</v>
      </c>
      <c r="E891" s="5">
        <f t="shared" si="55"/>
        <v>0</v>
      </c>
    </row>
    <row r="892" spans="1:5" x14ac:dyDescent="0.2">
      <c r="A892" s="6">
        <f>INT(DT!C561)</f>
        <v>45290</v>
      </c>
      <c r="B892" s="5">
        <f t="shared" si="52"/>
        <v>2023</v>
      </c>
      <c r="C892" s="5">
        <f t="shared" si="53"/>
        <v>12</v>
      </c>
      <c r="D892" s="5">
        <f t="shared" si="54"/>
        <v>30</v>
      </c>
      <c r="E892" s="5">
        <f t="shared" si="55"/>
        <v>1</v>
      </c>
    </row>
    <row r="893" spans="1:5" x14ac:dyDescent="0.2">
      <c r="A893" s="6">
        <f>INT(DT!C720)</f>
        <v>45291</v>
      </c>
      <c r="B893" s="5">
        <f t="shared" si="52"/>
        <v>2023</v>
      </c>
      <c r="C893" s="5">
        <f t="shared" si="53"/>
        <v>12</v>
      </c>
      <c r="D893" s="5">
        <f t="shared" si="54"/>
        <v>31</v>
      </c>
      <c r="E893" s="5">
        <f t="shared" si="55"/>
        <v>1</v>
      </c>
    </row>
    <row r="894" spans="1:5" x14ac:dyDescent="0.2">
      <c r="A894" s="6">
        <f>INT(DT!C560)</f>
        <v>45293</v>
      </c>
      <c r="B894" s="5">
        <f t="shared" si="52"/>
        <v>2024</v>
      </c>
      <c r="C894" s="5">
        <f t="shared" si="53"/>
        <v>1</v>
      </c>
      <c r="D894" s="5">
        <f t="shared" si="54"/>
        <v>2</v>
      </c>
      <c r="E894" s="5">
        <f t="shared" si="55"/>
        <v>0</v>
      </c>
    </row>
    <row r="895" spans="1:5" x14ac:dyDescent="0.2">
      <c r="A895" s="6">
        <f>INT(DT!C202)</f>
        <v>45294</v>
      </c>
      <c r="B895" s="5">
        <f t="shared" si="52"/>
        <v>2024</v>
      </c>
      <c r="C895" s="5">
        <f t="shared" si="53"/>
        <v>1</v>
      </c>
      <c r="D895" s="5">
        <f t="shared" si="54"/>
        <v>3</v>
      </c>
      <c r="E895" s="5">
        <f t="shared" si="55"/>
        <v>0</v>
      </c>
    </row>
    <row r="896" spans="1:5" x14ac:dyDescent="0.2">
      <c r="A896" s="6">
        <f>INT(DT!C543)</f>
        <v>45295</v>
      </c>
      <c r="B896" s="5">
        <f t="shared" si="52"/>
        <v>2024</v>
      </c>
      <c r="C896" s="5">
        <f t="shared" si="53"/>
        <v>1</v>
      </c>
      <c r="D896" s="5">
        <f t="shared" si="54"/>
        <v>4</v>
      </c>
      <c r="E896" s="5">
        <f t="shared" si="55"/>
        <v>0</v>
      </c>
    </row>
    <row r="897" spans="1:5" x14ac:dyDescent="0.2">
      <c r="A897" s="6">
        <f>INT(DT!C451)</f>
        <v>45296</v>
      </c>
      <c r="B897" s="5">
        <f t="shared" si="52"/>
        <v>2024</v>
      </c>
      <c r="C897" s="5">
        <f t="shared" si="53"/>
        <v>1</v>
      </c>
      <c r="D897" s="5">
        <f t="shared" si="54"/>
        <v>5</v>
      </c>
      <c r="E897" s="5">
        <f t="shared" si="55"/>
        <v>0</v>
      </c>
    </row>
    <row r="898" spans="1:5" x14ac:dyDescent="0.2">
      <c r="A898" s="6">
        <f>INT(DT!C1115)</f>
        <v>45298</v>
      </c>
      <c r="B898" s="5">
        <f t="shared" ref="B898:B961" si="56">YEAR(A898)</f>
        <v>2024</v>
      </c>
      <c r="C898" s="5">
        <f t="shared" ref="C898:C961" si="57">MONTH(A898)</f>
        <v>1</v>
      </c>
      <c r="D898" s="5">
        <f t="shared" ref="D898:D961" si="58">DAY(A898)</f>
        <v>7</v>
      </c>
      <c r="E898" s="5">
        <f t="shared" ref="E898:E961" si="59">IF(WEEKDAY(A898, 2) &gt; 5, 1, 0)</f>
        <v>1</v>
      </c>
    </row>
    <row r="899" spans="1:5" x14ac:dyDescent="0.2">
      <c r="A899" s="6">
        <f>INT(DT!C452)</f>
        <v>45299</v>
      </c>
      <c r="B899" s="5">
        <f t="shared" si="56"/>
        <v>2024</v>
      </c>
      <c r="C899" s="5">
        <f t="shared" si="57"/>
        <v>1</v>
      </c>
      <c r="D899" s="5">
        <f t="shared" si="58"/>
        <v>8</v>
      </c>
      <c r="E899" s="5">
        <f t="shared" si="59"/>
        <v>0</v>
      </c>
    </row>
    <row r="900" spans="1:5" x14ac:dyDescent="0.2">
      <c r="A900" s="6">
        <f>INT(DT!C826)</f>
        <v>45300</v>
      </c>
      <c r="B900" s="5">
        <f t="shared" si="56"/>
        <v>2024</v>
      </c>
      <c r="C900" s="5">
        <f t="shared" si="57"/>
        <v>1</v>
      </c>
      <c r="D900" s="5">
        <f t="shared" si="58"/>
        <v>9</v>
      </c>
      <c r="E900" s="5">
        <f t="shared" si="59"/>
        <v>0</v>
      </c>
    </row>
    <row r="901" spans="1:5" x14ac:dyDescent="0.2">
      <c r="A901" s="6">
        <f>INT(DT!C710)</f>
        <v>45302</v>
      </c>
      <c r="B901" s="5">
        <f t="shared" si="56"/>
        <v>2024</v>
      </c>
      <c r="C901" s="5">
        <f t="shared" si="57"/>
        <v>1</v>
      </c>
      <c r="D901" s="5">
        <f t="shared" si="58"/>
        <v>11</v>
      </c>
      <c r="E901" s="5">
        <f t="shared" si="59"/>
        <v>0</v>
      </c>
    </row>
    <row r="902" spans="1:5" x14ac:dyDescent="0.2">
      <c r="A902" s="6">
        <f>INT(DT!C57)</f>
        <v>45305</v>
      </c>
      <c r="B902" s="5">
        <f t="shared" si="56"/>
        <v>2024</v>
      </c>
      <c r="C902" s="5">
        <f t="shared" si="57"/>
        <v>1</v>
      </c>
      <c r="D902" s="5">
        <f t="shared" si="58"/>
        <v>14</v>
      </c>
      <c r="E902" s="5">
        <f t="shared" si="59"/>
        <v>1</v>
      </c>
    </row>
    <row r="903" spans="1:5" x14ac:dyDescent="0.2">
      <c r="A903" s="6">
        <f>INT(DT!C53)</f>
        <v>45306</v>
      </c>
      <c r="B903" s="5">
        <f t="shared" si="56"/>
        <v>2024</v>
      </c>
      <c r="C903" s="5">
        <f t="shared" si="57"/>
        <v>1</v>
      </c>
      <c r="D903" s="5">
        <f t="shared" si="58"/>
        <v>15</v>
      </c>
      <c r="E903" s="5">
        <f t="shared" si="59"/>
        <v>0</v>
      </c>
    </row>
    <row r="904" spans="1:5" x14ac:dyDescent="0.2">
      <c r="A904" s="6">
        <f>INT(DT!C1233)</f>
        <v>45307</v>
      </c>
      <c r="B904" s="5">
        <f t="shared" si="56"/>
        <v>2024</v>
      </c>
      <c r="C904" s="5">
        <f t="shared" si="57"/>
        <v>1</v>
      </c>
      <c r="D904" s="5">
        <f t="shared" si="58"/>
        <v>16</v>
      </c>
      <c r="E904" s="5">
        <f t="shared" si="59"/>
        <v>0</v>
      </c>
    </row>
    <row r="905" spans="1:5" x14ac:dyDescent="0.2">
      <c r="A905" s="6">
        <f>INT(DT!C1388)</f>
        <v>45308</v>
      </c>
      <c r="B905" s="5">
        <f t="shared" si="56"/>
        <v>2024</v>
      </c>
      <c r="C905" s="5">
        <f t="shared" si="57"/>
        <v>1</v>
      </c>
      <c r="D905" s="5">
        <f t="shared" si="58"/>
        <v>17</v>
      </c>
      <c r="E905" s="5">
        <f t="shared" si="59"/>
        <v>0</v>
      </c>
    </row>
    <row r="906" spans="1:5" x14ac:dyDescent="0.2">
      <c r="A906" s="6">
        <f>INT(DT!C1386)</f>
        <v>45310</v>
      </c>
      <c r="B906" s="5">
        <f t="shared" si="56"/>
        <v>2024</v>
      </c>
      <c r="C906" s="5">
        <f t="shared" si="57"/>
        <v>1</v>
      </c>
      <c r="D906" s="5">
        <f t="shared" si="58"/>
        <v>19</v>
      </c>
      <c r="E906" s="5">
        <f t="shared" si="59"/>
        <v>0</v>
      </c>
    </row>
    <row r="907" spans="1:5" x14ac:dyDescent="0.2">
      <c r="A907" s="6">
        <f>INT(DT!C80)</f>
        <v>45315</v>
      </c>
      <c r="B907" s="5">
        <f t="shared" si="56"/>
        <v>2024</v>
      </c>
      <c r="C907" s="5">
        <f t="shared" si="57"/>
        <v>1</v>
      </c>
      <c r="D907" s="5">
        <f t="shared" si="58"/>
        <v>24</v>
      </c>
      <c r="E907" s="5">
        <f t="shared" si="59"/>
        <v>0</v>
      </c>
    </row>
    <row r="908" spans="1:5" x14ac:dyDescent="0.2">
      <c r="A908" s="6">
        <f>INT(DT!C986)</f>
        <v>45316</v>
      </c>
      <c r="B908" s="5">
        <f t="shared" si="56"/>
        <v>2024</v>
      </c>
      <c r="C908" s="5">
        <f t="shared" si="57"/>
        <v>1</v>
      </c>
      <c r="D908" s="5">
        <f t="shared" si="58"/>
        <v>25</v>
      </c>
      <c r="E908" s="5">
        <f t="shared" si="59"/>
        <v>0</v>
      </c>
    </row>
    <row r="909" spans="1:5" x14ac:dyDescent="0.2">
      <c r="A909" s="6">
        <f>INT(DT!C295)</f>
        <v>45318</v>
      </c>
      <c r="B909" s="5">
        <f t="shared" si="56"/>
        <v>2024</v>
      </c>
      <c r="C909" s="5">
        <f t="shared" si="57"/>
        <v>1</v>
      </c>
      <c r="D909" s="5">
        <f t="shared" si="58"/>
        <v>27</v>
      </c>
      <c r="E909" s="5">
        <f t="shared" si="59"/>
        <v>1</v>
      </c>
    </row>
    <row r="910" spans="1:5" x14ac:dyDescent="0.2">
      <c r="A910" s="6">
        <f>INT(DT!C287)</f>
        <v>45319</v>
      </c>
      <c r="B910" s="5">
        <f t="shared" si="56"/>
        <v>2024</v>
      </c>
      <c r="C910" s="5">
        <f t="shared" si="57"/>
        <v>1</v>
      </c>
      <c r="D910" s="5">
        <f t="shared" si="58"/>
        <v>28</v>
      </c>
      <c r="E910" s="5">
        <f t="shared" si="59"/>
        <v>1</v>
      </c>
    </row>
    <row r="911" spans="1:5" x14ac:dyDescent="0.2">
      <c r="A911" s="6">
        <f>INT(DT!C1406)</f>
        <v>45320</v>
      </c>
      <c r="B911" s="5">
        <f t="shared" si="56"/>
        <v>2024</v>
      </c>
      <c r="C911" s="5">
        <f t="shared" si="57"/>
        <v>1</v>
      </c>
      <c r="D911" s="5">
        <f t="shared" si="58"/>
        <v>29</v>
      </c>
      <c r="E911" s="5">
        <f t="shared" si="59"/>
        <v>0</v>
      </c>
    </row>
    <row r="912" spans="1:5" x14ac:dyDescent="0.2">
      <c r="A912" s="6">
        <f>INT(DT!C82)</f>
        <v>45322</v>
      </c>
      <c r="B912" s="5">
        <f t="shared" si="56"/>
        <v>2024</v>
      </c>
      <c r="C912" s="5">
        <f t="shared" si="57"/>
        <v>1</v>
      </c>
      <c r="D912" s="5">
        <f t="shared" si="58"/>
        <v>31</v>
      </c>
      <c r="E912" s="5">
        <f t="shared" si="59"/>
        <v>0</v>
      </c>
    </row>
    <row r="913" spans="1:5" x14ac:dyDescent="0.2">
      <c r="A913" s="6">
        <f>INT(DT!C1397)</f>
        <v>45324</v>
      </c>
      <c r="B913" s="5">
        <f t="shared" si="56"/>
        <v>2024</v>
      </c>
      <c r="C913" s="5">
        <f t="shared" si="57"/>
        <v>2</v>
      </c>
      <c r="D913" s="5">
        <f t="shared" si="58"/>
        <v>2</v>
      </c>
      <c r="E913" s="5">
        <f t="shared" si="59"/>
        <v>0</v>
      </c>
    </row>
    <row r="914" spans="1:5" x14ac:dyDescent="0.2">
      <c r="A914" s="6">
        <f>INT(DT!C1282)</f>
        <v>45327</v>
      </c>
      <c r="B914" s="5">
        <f t="shared" si="56"/>
        <v>2024</v>
      </c>
      <c r="C914" s="5">
        <f t="shared" si="57"/>
        <v>2</v>
      </c>
      <c r="D914" s="5">
        <f t="shared" si="58"/>
        <v>5</v>
      </c>
      <c r="E914" s="5">
        <f t="shared" si="59"/>
        <v>0</v>
      </c>
    </row>
    <row r="915" spans="1:5" x14ac:dyDescent="0.2">
      <c r="A915" s="6">
        <f>INT(DT!C1018)</f>
        <v>45330</v>
      </c>
      <c r="B915" s="5">
        <f t="shared" si="56"/>
        <v>2024</v>
      </c>
      <c r="C915" s="5">
        <f t="shared" si="57"/>
        <v>2</v>
      </c>
      <c r="D915" s="5">
        <f t="shared" si="58"/>
        <v>8</v>
      </c>
      <c r="E915" s="5">
        <f t="shared" si="59"/>
        <v>0</v>
      </c>
    </row>
    <row r="916" spans="1:5" x14ac:dyDescent="0.2">
      <c r="A916" s="6">
        <f>INT(DT!C819)</f>
        <v>45331</v>
      </c>
      <c r="B916" s="5">
        <f t="shared" si="56"/>
        <v>2024</v>
      </c>
      <c r="C916" s="5">
        <f t="shared" si="57"/>
        <v>2</v>
      </c>
      <c r="D916" s="5">
        <f t="shared" si="58"/>
        <v>9</v>
      </c>
      <c r="E916" s="5">
        <f t="shared" si="59"/>
        <v>0</v>
      </c>
    </row>
    <row r="917" spans="1:5" x14ac:dyDescent="0.2">
      <c r="A917" s="6">
        <f>INT(DT!C404)</f>
        <v>45332</v>
      </c>
      <c r="B917" s="5">
        <f t="shared" si="56"/>
        <v>2024</v>
      </c>
      <c r="C917" s="5">
        <f t="shared" si="57"/>
        <v>2</v>
      </c>
      <c r="D917" s="5">
        <f t="shared" si="58"/>
        <v>10</v>
      </c>
      <c r="E917" s="5">
        <f t="shared" si="59"/>
        <v>1</v>
      </c>
    </row>
    <row r="918" spans="1:5" x14ac:dyDescent="0.2">
      <c r="A918" s="6">
        <f>INT(DT!C1034)</f>
        <v>45333</v>
      </c>
      <c r="B918" s="5">
        <f t="shared" si="56"/>
        <v>2024</v>
      </c>
      <c r="C918" s="5">
        <f t="shared" si="57"/>
        <v>2</v>
      </c>
      <c r="D918" s="5">
        <f t="shared" si="58"/>
        <v>11</v>
      </c>
      <c r="E918" s="5">
        <f t="shared" si="59"/>
        <v>1</v>
      </c>
    </row>
    <row r="919" spans="1:5" x14ac:dyDescent="0.2">
      <c r="A919" s="6">
        <f>INT(DT!C110)</f>
        <v>45339</v>
      </c>
      <c r="B919" s="5">
        <f t="shared" si="56"/>
        <v>2024</v>
      </c>
      <c r="C919" s="5">
        <f t="shared" si="57"/>
        <v>2</v>
      </c>
      <c r="D919" s="5">
        <f t="shared" si="58"/>
        <v>17</v>
      </c>
      <c r="E919" s="5">
        <f t="shared" si="59"/>
        <v>1</v>
      </c>
    </row>
    <row r="920" spans="1:5" x14ac:dyDescent="0.2">
      <c r="A920" s="6">
        <f>INT(DT!C912)</f>
        <v>45340</v>
      </c>
      <c r="B920" s="5">
        <f t="shared" si="56"/>
        <v>2024</v>
      </c>
      <c r="C920" s="5">
        <f t="shared" si="57"/>
        <v>2</v>
      </c>
      <c r="D920" s="5">
        <f t="shared" si="58"/>
        <v>18</v>
      </c>
      <c r="E920" s="5">
        <f t="shared" si="59"/>
        <v>1</v>
      </c>
    </row>
    <row r="921" spans="1:5" x14ac:dyDescent="0.2">
      <c r="A921" s="6">
        <f>INT(DT!C20)</f>
        <v>45341</v>
      </c>
      <c r="B921" s="5">
        <f t="shared" si="56"/>
        <v>2024</v>
      </c>
      <c r="C921" s="5">
        <f t="shared" si="57"/>
        <v>2</v>
      </c>
      <c r="D921" s="5">
        <f t="shared" si="58"/>
        <v>19</v>
      </c>
      <c r="E921" s="5">
        <f t="shared" si="59"/>
        <v>0</v>
      </c>
    </row>
    <row r="922" spans="1:5" x14ac:dyDescent="0.2">
      <c r="A922" s="6">
        <f>INT(DT!C113)</f>
        <v>45342</v>
      </c>
      <c r="B922" s="5">
        <f t="shared" si="56"/>
        <v>2024</v>
      </c>
      <c r="C922" s="5">
        <f t="shared" si="57"/>
        <v>2</v>
      </c>
      <c r="D922" s="5">
        <f t="shared" si="58"/>
        <v>20</v>
      </c>
      <c r="E922" s="5">
        <f t="shared" si="59"/>
        <v>0</v>
      </c>
    </row>
    <row r="923" spans="1:5" x14ac:dyDescent="0.2">
      <c r="A923" s="6">
        <f>INT(DT!C450)</f>
        <v>45343</v>
      </c>
      <c r="B923" s="5">
        <f t="shared" si="56"/>
        <v>2024</v>
      </c>
      <c r="C923" s="5">
        <f t="shared" si="57"/>
        <v>2</v>
      </c>
      <c r="D923" s="5">
        <f t="shared" si="58"/>
        <v>21</v>
      </c>
      <c r="E923" s="5">
        <f t="shared" si="59"/>
        <v>0</v>
      </c>
    </row>
    <row r="924" spans="1:5" x14ac:dyDescent="0.2">
      <c r="A924" s="6">
        <f>INT(DT!C363)</f>
        <v>45345</v>
      </c>
      <c r="B924" s="5">
        <f t="shared" si="56"/>
        <v>2024</v>
      </c>
      <c r="C924" s="5">
        <f t="shared" si="57"/>
        <v>2</v>
      </c>
      <c r="D924" s="5">
        <f t="shared" si="58"/>
        <v>23</v>
      </c>
      <c r="E924" s="5">
        <f t="shared" si="59"/>
        <v>0</v>
      </c>
    </row>
    <row r="925" spans="1:5" x14ac:dyDescent="0.2">
      <c r="A925" s="6">
        <f>INT(DT!C380)</f>
        <v>45346</v>
      </c>
      <c r="B925" s="5">
        <f t="shared" si="56"/>
        <v>2024</v>
      </c>
      <c r="C925" s="5">
        <f t="shared" si="57"/>
        <v>2</v>
      </c>
      <c r="D925" s="5">
        <f t="shared" si="58"/>
        <v>24</v>
      </c>
      <c r="E925" s="5">
        <f t="shared" si="59"/>
        <v>1</v>
      </c>
    </row>
    <row r="926" spans="1:5" x14ac:dyDescent="0.2">
      <c r="A926" s="6">
        <f>INT(DT!C1093)</f>
        <v>45347</v>
      </c>
      <c r="B926" s="5">
        <f t="shared" si="56"/>
        <v>2024</v>
      </c>
      <c r="C926" s="5">
        <f t="shared" si="57"/>
        <v>2</v>
      </c>
      <c r="D926" s="5">
        <f t="shared" si="58"/>
        <v>25</v>
      </c>
      <c r="E926" s="5">
        <f t="shared" si="59"/>
        <v>1</v>
      </c>
    </row>
    <row r="927" spans="1:5" x14ac:dyDescent="0.2">
      <c r="A927" s="6">
        <f>INT(DT!C1264)</f>
        <v>45348</v>
      </c>
      <c r="B927" s="5">
        <f t="shared" si="56"/>
        <v>2024</v>
      </c>
      <c r="C927" s="5">
        <f t="shared" si="57"/>
        <v>2</v>
      </c>
      <c r="D927" s="5">
        <f t="shared" si="58"/>
        <v>26</v>
      </c>
      <c r="E927" s="5">
        <f t="shared" si="59"/>
        <v>0</v>
      </c>
    </row>
    <row r="928" spans="1:5" x14ac:dyDescent="0.2">
      <c r="A928" s="6">
        <f>INT(DT!C27)</f>
        <v>45349</v>
      </c>
      <c r="B928" s="5">
        <f t="shared" si="56"/>
        <v>2024</v>
      </c>
      <c r="C928" s="5">
        <f t="shared" si="57"/>
        <v>2</v>
      </c>
      <c r="D928" s="5">
        <f t="shared" si="58"/>
        <v>27</v>
      </c>
      <c r="E928" s="5">
        <f t="shared" si="59"/>
        <v>0</v>
      </c>
    </row>
    <row r="929" spans="1:5" x14ac:dyDescent="0.2">
      <c r="A929" s="6">
        <f>INT(DT!C538)</f>
        <v>45350</v>
      </c>
      <c r="B929" s="5">
        <f t="shared" si="56"/>
        <v>2024</v>
      </c>
      <c r="C929" s="5">
        <f t="shared" si="57"/>
        <v>2</v>
      </c>
      <c r="D929" s="5">
        <f t="shared" si="58"/>
        <v>28</v>
      </c>
      <c r="E929" s="5">
        <f t="shared" si="59"/>
        <v>0</v>
      </c>
    </row>
    <row r="930" spans="1:5" x14ac:dyDescent="0.2">
      <c r="A930" s="6">
        <f>INT(DT!C528)</f>
        <v>45351</v>
      </c>
      <c r="B930" s="5">
        <f t="shared" si="56"/>
        <v>2024</v>
      </c>
      <c r="C930" s="5">
        <f t="shared" si="57"/>
        <v>2</v>
      </c>
      <c r="D930" s="5">
        <f t="shared" si="58"/>
        <v>29</v>
      </c>
      <c r="E930" s="5">
        <f t="shared" si="59"/>
        <v>0</v>
      </c>
    </row>
    <row r="931" spans="1:5" x14ac:dyDescent="0.2">
      <c r="A931" s="6">
        <f>INT(DT!C1083)</f>
        <v>45353</v>
      </c>
      <c r="B931" s="5">
        <f t="shared" si="56"/>
        <v>2024</v>
      </c>
      <c r="C931" s="5">
        <f t="shared" si="57"/>
        <v>3</v>
      </c>
      <c r="D931" s="5">
        <f t="shared" si="58"/>
        <v>2</v>
      </c>
      <c r="E931" s="5">
        <f t="shared" si="59"/>
        <v>1</v>
      </c>
    </row>
    <row r="932" spans="1:5" x14ac:dyDescent="0.2">
      <c r="A932" s="6">
        <f>INT(DT!C1080)</f>
        <v>45354</v>
      </c>
      <c r="B932" s="5">
        <f t="shared" si="56"/>
        <v>2024</v>
      </c>
      <c r="C932" s="5">
        <f t="shared" si="57"/>
        <v>3</v>
      </c>
      <c r="D932" s="5">
        <f t="shared" si="58"/>
        <v>3</v>
      </c>
      <c r="E932" s="5">
        <f t="shared" si="59"/>
        <v>1</v>
      </c>
    </row>
    <row r="933" spans="1:5" x14ac:dyDescent="0.2">
      <c r="A933" s="6">
        <f>INT(DT!C777)</f>
        <v>45355</v>
      </c>
      <c r="B933" s="5">
        <f t="shared" si="56"/>
        <v>2024</v>
      </c>
      <c r="C933" s="5">
        <f t="shared" si="57"/>
        <v>3</v>
      </c>
      <c r="D933" s="5">
        <f t="shared" si="58"/>
        <v>4</v>
      </c>
      <c r="E933" s="5">
        <f t="shared" si="59"/>
        <v>0</v>
      </c>
    </row>
    <row r="934" spans="1:5" x14ac:dyDescent="0.2">
      <c r="A934" s="6">
        <f>INT(DT!C708)</f>
        <v>45356</v>
      </c>
      <c r="B934" s="5">
        <f t="shared" si="56"/>
        <v>2024</v>
      </c>
      <c r="C934" s="5">
        <f t="shared" si="57"/>
        <v>3</v>
      </c>
      <c r="D934" s="5">
        <f t="shared" si="58"/>
        <v>5</v>
      </c>
      <c r="E934" s="5">
        <f t="shared" si="59"/>
        <v>0</v>
      </c>
    </row>
    <row r="935" spans="1:5" x14ac:dyDescent="0.2">
      <c r="A935" s="6">
        <f>INT(DT!C140)</f>
        <v>45357</v>
      </c>
      <c r="B935" s="5">
        <f t="shared" si="56"/>
        <v>2024</v>
      </c>
      <c r="C935" s="5">
        <f t="shared" si="57"/>
        <v>3</v>
      </c>
      <c r="D935" s="5">
        <f t="shared" si="58"/>
        <v>6</v>
      </c>
      <c r="E935" s="5">
        <f t="shared" si="59"/>
        <v>0</v>
      </c>
    </row>
    <row r="936" spans="1:5" x14ac:dyDescent="0.2">
      <c r="A936" s="6">
        <f>INT(DT!C797)</f>
        <v>45363</v>
      </c>
      <c r="B936" s="5">
        <f t="shared" si="56"/>
        <v>2024</v>
      </c>
      <c r="C936" s="5">
        <f t="shared" si="57"/>
        <v>3</v>
      </c>
      <c r="D936" s="5">
        <f t="shared" si="58"/>
        <v>12</v>
      </c>
      <c r="E936" s="5">
        <f t="shared" si="59"/>
        <v>0</v>
      </c>
    </row>
    <row r="937" spans="1:5" x14ac:dyDescent="0.2">
      <c r="A937" s="6">
        <f>INT(DT!C73)</f>
        <v>45364</v>
      </c>
      <c r="B937" s="5">
        <f t="shared" si="56"/>
        <v>2024</v>
      </c>
      <c r="C937" s="5">
        <f t="shared" si="57"/>
        <v>3</v>
      </c>
      <c r="D937" s="5">
        <f t="shared" si="58"/>
        <v>13</v>
      </c>
      <c r="E937" s="5">
        <f t="shared" si="59"/>
        <v>0</v>
      </c>
    </row>
    <row r="938" spans="1:5" x14ac:dyDescent="0.2">
      <c r="A938" s="6">
        <f>INT(DT!C642)</f>
        <v>45366</v>
      </c>
      <c r="B938" s="5">
        <f t="shared" si="56"/>
        <v>2024</v>
      </c>
      <c r="C938" s="5">
        <f t="shared" si="57"/>
        <v>3</v>
      </c>
      <c r="D938" s="5">
        <f t="shared" si="58"/>
        <v>15</v>
      </c>
      <c r="E938" s="5">
        <f t="shared" si="59"/>
        <v>0</v>
      </c>
    </row>
    <row r="939" spans="1:5" x14ac:dyDescent="0.2">
      <c r="A939" s="6">
        <f>INT(DT!C644)</f>
        <v>45367</v>
      </c>
      <c r="B939" s="5">
        <f t="shared" si="56"/>
        <v>2024</v>
      </c>
      <c r="C939" s="5">
        <f t="shared" si="57"/>
        <v>3</v>
      </c>
      <c r="D939" s="5">
        <f t="shared" si="58"/>
        <v>16</v>
      </c>
      <c r="E939" s="5">
        <f t="shared" si="59"/>
        <v>1</v>
      </c>
    </row>
    <row r="940" spans="1:5" x14ac:dyDescent="0.2">
      <c r="A940" s="6">
        <f>INT(DT!C175)</f>
        <v>45368</v>
      </c>
      <c r="B940" s="5">
        <f t="shared" si="56"/>
        <v>2024</v>
      </c>
      <c r="C940" s="5">
        <f t="shared" si="57"/>
        <v>3</v>
      </c>
      <c r="D940" s="5">
        <f t="shared" si="58"/>
        <v>17</v>
      </c>
      <c r="E940" s="5">
        <f t="shared" si="59"/>
        <v>1</v>
      </c>
    </row>
    <row r="941" spans="1:5" x14ac:dyDescent="0.2">
      <c r="A941" s="6">
        <f>INT(DT!C781)</f>
        <v>45369</v>
      </c>
      <c r="B941" s="5">
        <f t="shared" si="56"/>
        <v>2024</v>
      </c>
      <c r="C941" s="5">
        <f t="shared" si="57"/>
        <v>3</v>
      </c>
      <c r="D941" s="5">
        <f t="shared" si="58"/>
        <v>18</v>
      </c>
      <c r="E941" s="5">
        <f t="shared" si="59"/>
        <v>0</v>
      </c>
    </row>
    <row r="942" spans="1:5" x14ac:dyDescent="0.2">
      <c r="A942" s="6">
        <f>INT(DT!C480)</f>
        <v>45370</v>
      </c>
      <c r="B942" s="5">
        <f t="shared" si="56"/>
        <v>2024</v>
      </c>
      <c r="C942" s="5">
        <f t="shared" si="57"/>
        <v>3</v>
      </c>
      <c r="D942" s="5">
        <f t="shared" si="58"/>
        <v>19</v>
      </c>
      <c r="E942" s="5">
        <f t="shared" si="59"/>
        <v>0</v>
      </c>
    </row>
    <row r="943" spans="1:5" x14ac:dyDescent="0.2">
      <c r="A943" s="6">
        <f>INT(DT!C173)</f>
        <v>45371</v>
      </c>
      <c r="B943" s="5">
        <f t="shared" si="56"/>
        <v>2024</v>
      </c>
      <c r="C943" s="5">
        <f t="shared" si="57"/>
        <v>3</v>
      </c>
      <c r="D943" s="5">
        <f t="shared" si="58"/>
        <v>20</v>
      </c>
      <c r="E943" s="5">
        <f t="shared" si="59"/>
        <v>0</v>
      </c>
    </row>
    <row r="944" spans="1:5" x14ac:dyDescent="0.2">
      <c r="A944" s="6">
        <f>INT(DT!C834)</f>
        <v>45372</v>
      </c>
      <c r="B944" s="5">
        <f t="shared" si="56"/>
        <v>2024</v>
      </c>
      <c r="C944" s="5">
        <f t="shared" si="57"/>
        <v>3</v>
      </c>
      <c r="D944" s="5">
        <f t="shared" si="58"/>
        <v>21</v>
      </c>
      <c r="E944" s="5">
        <f t="shared" si="59"/>
        <v>0</v>
      </c>
    </row>
    <row r="945" spans="1:5" x14ac:dyDescent="0.2">
      <c r="A945" s="6">
        <f>INT(DT!C959)</f>
        <v>45373</v>
      </c>
      <c r="B945" s="5">
        <f t="shared" si="56"/>
        <v>2024</v>
      </c>
      <c r="C945" s="5">
        <f t="shared" si="57"/>
        <v>3</v>
      </c>
      <c r="D945" s="5">
        <f t="shared" si="58"/>
        <v>22</v>
      </c>
      <c r="E945" s="5">
        <f t="shared" si="59"/>
        <v>0</v>
      </c>
    </row>
    <row r="946" spans="1:5" x14ac:dyDescent="0.2">
      <c r="A946" s="6">
        <f>INT(DT!C422)</f>
        <v>45375</v>
      </c>
      <c r="B946" s="5">
        <f t="shared" si="56"/>
        <v>2024</v>
      </c>
      <c r="C946" s="5">
        <f t="shared" si="57"/>
        <v>3</v>
      </c>
      <c r="D946" s="5">
        <f t="shared" si="58"/>
        <v>24</v>
      </c>
      <c r="E946" s="5">
        <f t="shared" si="59"/>
        <v>1</v>
      </c>
    </row>
    <row r="947" spans="1:5" x14ac:dyDescent="0.2">
      <c r="A947" s="6">
        <f>INT(DT!C461)</f>
        <v>45376</v>
      </c>
      <c r="B947" s="5">
        <f t="shared" si="56"/>
        <v>2024</v>
      </c>
      <c r="C947" s="5">
        <f t="shared" si="57"/>
        <v>3</v>
      </c>
      <c r="D947" s="5">
        <f t="shared" si="58"/>
        <v>25</v>
      </c>
      <c r="E947" s="5">
        <f t="shared" si="59"/>
        <v>0</v>
      </c>
    </row>
    <row r="948" spans="1:5" x14ac:dyDescent="0.2">
      <c r="A948" s="6">
        <f>INT(DT!C153)</f>
        <v>45378</v>
      </c>
      <c r="B948" s="5">
        <f t="shared" si="56"/>
        <v>2024</v>
      </c>
      <c r="C948" s="5">
        <f t="shared" si="57"/>
        <v>3</v>
      </c>
      <c r="D948" s="5">
        <f t="shared" si="58"/>
        <v>27</v>
      </c>
      <c r="E948" s="5">
        <f t="shared" si="59"/>
        <v>0</v>
      </c>
    </row>
    <row r="949" spans="1:5" x14ac:dyDescent="0.2">
      <c r="A949" s="6">
        <f>INT(DT!C204)</f>
        <v>45379</v>
      </c>
      <c r="B949" s="5">
        <f t="shared" si="56"/>
        <v>2024</v>
      </c>
      <c r="C949" s="5">
        <f t="shared" si="57"/>
        <v>3</v>
      </c>
      <c r="D949" s="5">
        <f t="shared" si="58"/>
        <v>28</v>
      </c>
      <c r="E949" s="5">
        <f t="shared" si="59"/>
        <v>0</v>
      </c>
    </row>
    <row r="950" spans="1:5" x14ac:dyDescent="0.2">
      <c r="A950" s="6">
        <f>INT(DT!C910)</f>
        <v>45380</v>
      </c>
      <c r="B950" s="5">
        <f t="shared" si="56"/>
        <v>2024</v>
      </c>
      <c r="C950" s="5">
        <f t="shared" si="57"/>
        <v>3</v>
      </c>
      <c r="D950" s="5">
        <f t="shared" si="58"/>
        <v>29</v>
      </c>
      <c r="E950" s="5">
        <f t="shared" si="59"/>
        <v>0</v>
      </c>
    </row>
    <row r="951" spans="1:5" x14ac:dyDescent="0.2">
      <c r="A951" s="6">
        <f>INT(DT!C208)</f>
        <v>45381</v>
      </c>
      <c r="B951" s="5">
        <f t="shared" si="56"/>
        <v>2024</v>
      </c>
      <c r="C951" s="5">
        <f t="shared" si="57"/>
        <v>3</v>
      </c>
      <c r="D951" s="5">
        <f t="shared" si="58"/>
        <v>30</v>
      </c>
      <c r="E951" s="5">
        <f t="shared" si="59"/>
        <v>1</v>
      </c>
    </row>
    <row r="952" spans="1:5" x14ac:dyDescent="0.2">
      <c r="A952" s="6">
        <f>INT(DT!C841)</f>
        <v>45382</v>
      </c>
      <c r="B952" s="5">
        <f t="shared" si="56"/>
        <v>2024</v>
      </c>
      <c r="C952" s="5">
        <f t="shared" si="57"/>
        <v>3</v>
      </c>
      <c r="D952" s="5">
        <f t="shared" si="58"/>
        <v>31</v>
      </c>
      <c r="E952" s="5">
        <f t="shared" si="59"/>
        <v>1</v>
      </c>
    </row>
    <row r="953" spans="1:5" x14ac:dyDescent="0.2">
      <c r="A953" s="6">
        <f>INT(DT!C591)</f>
        <v>45390</v>
      </c>
      <c r="B953" s="5">
        <f t="shared" si="56"/>
        <v>2024</v>
      </c>
      <c r="C953" s="5">
        <f t="shared" si="57"/>
        <v>4</v>
      </c>
      <c r="D953" s="5">
        <f t="shared" si="58"/>
        <v>8</v>
      </c>
      <c r="E953" s="5">
        <f t="shared" si="59"/>
        <v>0</v>
      </c>
    </row>
    <row r="954" spans="1:5" x14ac:dyDescent="0.2">
      <c r="A954" s="6">
        <f>INT(DT!C1014)</f>
        <v>45392</v>
      </c>
      <c r="B954" s="5">
        <f t="shared" si="56"/>
        <v>2024</v>
      </c>
      <c r="C954" s="5">
        <f t="shared" si="57"/>
        <v>4</v>
      </c>
      <c r="D954" s="5">
        <f t="shared" si="58"/>
        <v>10</v>
      </c>
      <c r="E954" s="5">
        <f t="shared" si="59"/>
        <v>0</v>
      </c>
    </row>
    <row r="955" spans="1:5" x14ac:dyDescent="0.2">
      <c r="A955" s="6">
        <f>INT(DT!C1016)</f>
        <v>45393</v>
      </c>
      <c r="B955" s="5">
        <f t="shared" si="56"/>
        <v>2024</v>
      </c>
      <c r="C955" s="5">
        <f t="shared" si="57"/>
        <v>4</v>
      </c>
      <c r="D955" s="5">
        <f t="shared" si="58"/>
        <v>11</v>
      </c>
      <c r="E955" s="5">
        <f t="shared" si="59"/>
        <v>0</v>
      </c>
    </row>
    <row r="956" spans="1:5" x14ac:dyDescent="0.2">
      <c r="A956" s="6">
        <f>INT(DT!C125)</f>
        <v>45395</v>
      </c>
      <c r="B956" s="5">
        <f t="shared" si="56"/>
        <v>2024</v>
      </c>
      <c r="C956" s="5">
        <f t="shared" si="57"/>
        <v>4</v>
      </c>
      <c r="D956" s="5">
        <f t="shared" si="58"/>
        <v>13</v>
      </c>
      <c r="E956" s="5">
        <f t="shared" si="59"/>
        <v>1</v>
      </c>
    </row>
    <row r="957" spans="1:5" x14ac:dyDescent="0.2">
      <c r="A957" s="6">
        <f>INT(DT!C303)</f>
        <v>45397</v>
      </c>
      <c r="B957" s="5">
        <f t="shared" si="56"/>
        <v>2024</v>
      </c>
      <c r="C957" s="5">
        <f t="shared" si="57"/>
        <v>4</v>
      </c>
      <c r="D957" s="5">
        <f t="shared" si="58"/>
        <v>15</v>
      </c>
      <c r="E957" s="5">
        <f t="shared" si="59"/>
        <v>0</v>
      </c>
    </row>
    <row r="958" spans="1:5" x14ac:dyDescent="0.2">
      <c r="A958" s="6">
        <f>INT(DT!C8)</f>
        <v>45401</v>
      </c>
      <c r="B958" s="5">
        <f t="shared" si="56"/>
        <v>2024</v>
      </c>
      <c r="C958" s="5">
        <f t="shared" si="57"/>
        <v>4</v>
      </c>
      <c r="D958" s="5">
        <f t="shared" si="58"/>
        <v>19</v>
      </c>
      <c r="E958" s="5">
        <f t="shared" si="59"/>
        <v>0</v>
      </c>
    </row>
    <row r="959" spans="1:5" x14ac:dyDescent="0.2">
      <c r="A959" s="6">
        <f>INT(DT!C9)</f>
        <v>45402</v>
      </c>
      <c r="B959" s="5">
        <f t="shared" si="56"/>
        <v>2024</v>
      </c>
      <c r="C959" s="5">
        <f t="shared" si="57"/>
        <v>4</v>
      </c>
      <c r="D959" s="5">
        <f t="shared" si="58"/>
        <v>20</v>
      </c>
      <c r="E959" s="5">
        <f t="shared" si="59"/>
        <v>1</v>
      </c>
    </row>
    <row r="960" spans="1:5" x14ac:dyDescent="0.2">
      <c r="A960" s="6">
        <f>INT(DT!C343)</f>
        <v>45405</v>
      </c>
      <c r="B960" s="5">
        <f t="shared" si="56"/>
        <v>2024</v>
      </c>
      <c r="C960" s="5">
        <f t="shared" si="57"/>
        <v>4</v>
      </c>
      <c r="D960" s="5">
        <f t="shared" si="58"/>
        <v>23</v>
      </c>
      <c r="E960" s="5">
        <f t="shared" si="59"/>
        <v>0</v>
      </c>
    </row>
    <row r="961" spans="1:5" x14ac:dyDescent="0.2">
      <c r="A961" s="6">
        <f>INT(DT!C1026)</f>
        <v>45406</v>
      </c>
      <c r="B961" s="5">
        <f t="shared" si="56"/>
        <v>2024</v>
      </c>
      <c r="C961" s="5">
        <f t="shared" si="57"/>
        <v>4</v>
      </c>
      <c r="D961" s="5">
        <f t="shared" si="58"/>
        <v>24</v>
      </c>
      <c r="E961" s="5">
        <f t="shared" si="59"/>
        <v>0</v>
      </c>
    </row>
    <row r="962" spans="1:5" x14ac:dyDescent="0.2">
      <c r="A962" s="6">
        <f>INT(DT!C1040)</f>
        <v>45407</v>
      </c>
      <c r="B962" s="5">
        <f t="shared" ref="B962:B1025" si="60">YEAR(A962)</f>
        <v>2024</v>
      </c>
      <c r="C962" s="5">
        <f t="shared" ref="C962:C1025" si="61">MONTH(A962)</f>
        <v>4</v>
      </c>
      <c r="D962" s="5">
        <f t="shared" ref="D962:D1025" si="62">DAY(A962)</f>
        <v>25</v>
      </c>
      <c r="E962" s="5">
        <f t="shared" ref="E962:E1025" si="63">IF(WEEKDAY(A962, 2) &gt; 5, 1, 0)</f>
        <v>0</v>
      </c>
    </row>
    <row r="963" spans="1:5" x14ac:dyDescent="0.2">
      <c r="A963" s="6">
        <f>INT(DT!C1123)</f>
        <v>45410</v>
      </c>
      <c r="B963" s="5">
        <f t="shared" si="60"/>
        <v>2024</v>
      </c>
      <c r="C963" s="5">
        <f t="shared" si="61"/>
        <v>4</v>
      </c>
      <c r="D963" s="5">
        <f t="shared" si="62"/>
        <v>28</v>
      </c>
      <c r="E963" s="5">
        <f t="shared" si="63"/>
        <v>1</v>
      </c>
    </row>
    <row r="964" spans="1:5" x14ac:dyDescent="0.2">
      <c r="A964" s="6">
        <f>INT(DT!C994)</f>
        <v>45413</v>
      </c>
      <c r="B964" s="5">
        <f t="shared" si="60"/>
        <v>2024</v>
      </c>
      <c r="C964" s="5">
        <f t="shared" si="61"/>
        <v>5</v>
      </c>
      <c r="D964" s="5">
        <f t="shared" si="62"/>
        <v>1</v>
      </c>
      <c r="E964" s="5">
        <f t="shared" si="63"/>
        <v>0</v>
      </c>
    </row>
    <row r="965" spans="1:5" x14ac:dyDescent="0.2">
      <c r="A965" s="6">
        <f>INT(DT!C344)</f>
        <v>45414</v>
      </c>
      <c r="B965" s="5">
        <f t="shared" si="60"/>
        <v>2024</v>
      </c>
      <c r="C965" s="5">
        <f t="shared" si="61"/>
        <v>5</v>
      </c>
      <c r="D965" s="5">
        <f t="shared" si="62"/>
        <v>2</v>
      </c>
      <c r="E965" s="5">
        <f t="shared" si="63"/>
        <v>0</v>
      </c>
    </row>
    <row r="966" spans="1:5" x14ac:dyDescent="0.2">
      <c r="A966" s="6">
        <f>INT(DT!C731)</f>
        <v>45417</v>
      </c>
      <c r="B966" s="5">
        <f t="shared" si="60"/>
        <v>2024</v>
      </c>
      <c r="C966" s="5">
        <f t="shared" si="61"/>
        <v>5</v>
      </c>
      <c r="D966" s="5">
        <f t="shared" si="62"/>
        <v>5</v>
      </c>
      <c r="E966" s="5">
        <f t="shared" si="63"/>
        <v>1</v>
      </c>
    </row>
    <row r="967" spans="1:5" x14ac:dyDescent="0.2">
      <c r="A967" s="6">
        <f>INT(DT!C1163)</f>
        <v>45420</v>
      </c>
      <c r="B967" s="5">
        <f t="shared" si="60"/>
        <v>2024</v>
      </c>
      <c r="C967" s="5">
        <f t="shared" si="61"/>
        <v>5</v>
      </c>
      <c r="D967" s="5">
        <f t="shared" si="62"/>
        <v>8</v>
      </c>
      <c r="E967" s="5">
        <f t="shared" si="63"/>
        <v>0</v>
      </c>
    </row>
    <row r="968" spans="1:5" x14ac:dyDescent="0.2">
      <c r="A968" s="6">
        <f>INT(DT!C559)</f>
        <v>45422</v>
      </c>
      <c r="B968" s="5">
        <f t="shared" si="60"/>
        <v>2024</v>
      </c>
      <c r="C968" s="5">
        <f t="shared" si="61"/>
        <v>5</v>
      </c>
      <c r="D968" s="5">
        <f t="shared" si="62"/>
        <v>10</v>
      </c>
      <c r="E968" s="5">
        <f t="shared" si="63"/>
        <v>0</v>
      </c>
    </row>
    <row r="969" spans="1:5" x14ac:dyDescent="0.2">
      <c r="A969" s="6">
        <f>INT(DT!C565)</f>
        <v>45423</v>
      </c>
      <c r="B969" s="5">
        <f t="shared" si="60"/>
        <v>2024</v>
      </c>
      <c r="C969" s="5">
        <f t="shared" si="61"/>
        <v>5</v>
      </c>
      <c r="D969" s="5">
        <f t="shared" si="62"/>
        <v>11</v>
      </c>
      <c r="E969" s="5">
        <f t="shared" si="63"/>
        <v>1</v>
      </c>
    </row>
    <row r="970" spans="1:5" x14ac:dyDescent="0.2">
      <c r="A970" s="6">
        <f>INT(DT!C137)</f>
        <v>45424</v>
      </c>
      <c r="B970" s="5">
        <f t="shared" si="60"/>
        <v>2024</v>
      </c>
      <c r="C970" s="5">
        <f t="shared" si="61"/>
        <v>5</v>
      </c>
      <c r="D970" s="5">
        <f t="shared" si="62"/>
        <v>12</v>
      </c>
      <c r="E970" s="5">
        <f t="shared" si="63"/>
        <v>1</v>
      </c>
    </row>
    <row r="971" spans="1:5" x14ac:dyDescent="0.2">
      <c r="A971" s="6">
        <f>INT(DT!C307)</f>
        <v>45427</v>
      </c>
      <c r="B971" s="5">
        <f t="shared" si="60"/>
        <v>2024</v>
      </c>
      <c r="C971" s="5">
        <f t="shared" si="61"/>
        <v>5</v>
      </c>
      <c r="D971" s="5">
        <f t="shared" si="62"/>
        <v>15</v>
      </c>
      <c r="E971" s="5">
        <f t="shared" si="63"/>
        <v>0</v>
      </c>
    </row>
    <row r="972" spans="1:5" x14ac:dyDescent="0.2">
      <c r="A972" s="6">
        <f>INT(DT!C440)</f>
        <v>45429</v>
      </c>
      <c r="B972" s="5">
        <f t="shared" si="60"/>
        <v>2024</v>
      </c>
      <c r="C972" s="5">
        <f t="shared" si="61"/>
        <v>5</v>
      </c>
      <c r="D972" s="5">
        <f t="shared" si="62"/>
        <v>17</v>
      </c>
      <c r="E972" s="5">
        <f t="shared" si="63"/>
        <v>0</v>
      </c>
    </row>
    <row r="973" spans="1:5" x14ac:dyDescent="0.2">
      <c r="A973" s="6">
        <f>INT(DT!C211)</f>
        <v>45430</v>
      </c>
      <c r="B973" s="5">
        <f t="shared" si="60"/>
        <v>2024</v>
      </c>
      <c r="C973" s="5">
        <f t="shared" si="61"/>
        <v>5</v>
      </c>
      <c r="D973" s="5">
        <f t="shared" si="62"/>
        <v>18</v>
      </c>
      <c r="E973" s="5">
        <f t="shared" si="63"/>
        <v>1</v>
      </c>
    </row>
    <row r="974" spans="1:5" x14ac:dyDescent="0.2">
      <c r="A974" s="6">
        <f>INT(DT!C906)</f>
        <v>45432</v>
      </c>
      <c r="B974" s="5">
        <f t="shared" si="60"/>
        <v>2024</v>
      </c>
      <c r="C974" s="5">
        <f t="shared" si="61"/>
        <v>5</v>
      </c>
      <c r="D974" s="5">
        <f t="shared" si="62"/>
        <v>20</v>
      </c>
      <c r="E974" s="5">
        <f t="shared" si="63"/>
        <v>0</v>
      </c>
    </row>
    <row r="975" spans="1:5" x14ac:dyDescent="0.2">
      <c r="A975" s="6">
        <f>INT(DT!C695)</f>
        <v>45434</v>
      </c>
      <c r="B975" s="5">
        <f t="shared" si="60"/>
        <v>2024</v>
      </c>
      <c r="C975" s="5">
        <f t="shared" si="61"/>
        <v>5</v>
      </c>
      <c r="D975" s="5">
        <f t="shared" si="62"/>
        <v>22</v>
      </c>
      <c r="E975" s="5">
        <f t="shared" si="63"/>
        <v>0</v>
      </c>
    </row>
    <row r="976" spans="1:5" x14ac:dyDescent="0.2">
      <c r="A976" s="6">
        <f>INT(DT!C1038)</f>
        <v>45435</v>
      </c>
      <c r="B976" s="5">
        <f t="shared" si="60"/>
        <v>2024</v>
      </c>
      <c r="C976" s="5">
        <f t="shared" si="61"/>
        <v>5</v>
      </c>
      <c r="D976" s="5">
        <f t="shared" si="62"/>
        <v>23</v>
      </c>
      <c r="E976" s="5">
        <f t="shared" si="63"/>
        <v>0</v>
      </c>
    </row>
    <row r="977" spans="1:5" x14ac:dyDescent="0.2">
      <c r="A977" s="6">
        <f>INT(DT!C697)</f>
        <v>45436</v>
      </c>
      <c r="B977" s="5">
        <f t="shared" si="60"/>
        <v>2024</v>
      </c>
      <c r="C977" s="5">
        <f t="shared" si="61"/>
        <v>5</v>
      </c>
      <c r="D977" s="5">
        <f t="shared" si="62"/>
        <v>24</v>
      </c>
      <c r="E977" s="5">
        <f t="shared" si="63"/>
        <v>0</v>
      </c>
    </row>
    <row r="978" spans="1:5" x14ac:dyDescent="0.2">
      <c r="A978" s="6">
        <f>INT(DT!C331)</f>
        <v>45438</v>
      </c>
      <c r="B978" s="5">
        <f t="shared" si="60"/>
        <v>2024</v>
      </c>
      <c r="C978" s="5">
        <f t="shared" si="61"/>
        <v>5</v>
      </c>
      <c r="D978" s="5">
        <f t="shared" si="62"/>
        <v>26</v>
      </c>
      <c r="E978" s="5">
        <f t="shared" si="63"/>
        <v>1</v>
      </c>
    </row>
    <row r="979" spans="1:5" x14ac:dyDescent="0.2">
      <c r="A979" s="6">
        <f>INT(DT!C947)</f>
        <v>45441</v>
      </c>
      <c r="B979" s="5">
        <f t="shared" si="60"/>
        <v>2024</v>
      </c>
      <c r="C979" s="5">
        <f t="shared" si="61"/>
        <v>5</v>
      </c>
      <c r="D979" s="5">
        <f t="shared" si="62"/>
        <v>29</v>
      </c>
      <c r="E979" s="5">
        <f t="shared" si="63"/>
        <v>0</v>
      </c>
    </row>
    <row r="980" spans="1:5" x14ac:dyDescent="0.2">
      <c r="A980" s="6">
        <f>INT(DT!C149)</f>
        <v>45450</v>
      </c>
      <c r="B980" s="5">
        <f t="shared" si="60"/>
        <v>2024</v>
      </c>
      <c r="C980" s="5">
        <f t="shared" si="61"/>
        <v>6</v>
      </c>
      <c r="D980" s="5">
        <f t="shared" si="62"/>
        <v>7</v>
      </c>
      <c r="E980" s="5">
        <f t="shared" si="63"/>
        <v>0</v>
      </c>
    </row>
    <row r="981" spans="1:5" x14ac:dyDescent="0.2">
      <c r="A981" s="6">
        <f>INT(DT!C50)</f>
        <v>45451</v>
      </c>
      <c r="B981" s="5">
        <f t="shared" si="60"/>
        <v>2024</v>
      </c>
      <c r="C981" s="5">
        <f t="shared" si="61"/>
        <v>6</v>
      </c>
      <c r="D981" s="5">
        <f t="shared" si="62"/>
        <v>8</v>
      </c>
      <c r="E981" s="5">
        <f t="shared" si="63"/>
        <v>1</v>
      </c>
    </row>
    <row r="982" spans="1:5" x14ac:dyDescent="0.2">
      <c r="A982" s="6">
        <f>INT(DT!C396)</f>
        <v>45455</v>
      </c>
      <c r="B982" s="5">
        <f t="shared" si="60"/>
        <v>2024</v>
      </c>
      <c r="C982" s="5">
        <f t="shared" si="61"/>
        <v>6</v>
      </c>
      <c r="D982" s="5">
        <f t="shared" si="62"/>
        <v>12</v>
      </c>
      <c r="E982" s="5">
        <f t="shared" si="63"/>
        <v>0</v>
      </c>
    </row>
    <row r="983" spans="1:5" x14ac:dyDescent="0.2">
      <c r="A983" s="6">
        <f>INT(DT!C392)</f>
        <v>45456</v>
      </c>
      <c r="B983" s="5">
        <f t="shared" si="60"/>
        <v>2024</v>
      </c>
      <c r="C983" s="5">
        <f t="shared" si="61"/>
        <v>6</v>
      </c>
      <c r="D983" s="5">
        <f t="shared" si="62"/>
        <v>13</v>
      </c>
      <c r="E983" s="5">
        <f t="shared" si="63"/>
        <v>0</v>
      </c>
    </row>
    <row r="984" spans="1:5" x14ac:dyDescent="0.2">
      <c r="A984" s="6">
        <f>INT(DT!C169)</f>
        <v>45457</v>
      </c>
      <c r="B984" s="5">
        <f t="shared" si="60"/>
        <v>2024</v>
      </c>
      <c r="C984" s="5">
        <f t="shared" si="61"/>
        <v>6</v>
      </c>
      <c r="D984" s="5">
        <f t="shared" si="62"/>
        <v>14</v>
      </c>
      <c r="E984" s="5">
        <f t="shared" si="63"/>
        <v>0</v>
      </c>
    </row>
    <row r="985" spans="1:5" x14ac:dyDescent="0.2">
      <c r="A985" s="6">
        <f>INT(DT!C1150)</f>
        <v>45461</v>
      </c>
      <c r="B985" s="5">
        <f t="shared" si="60"/>
        <v>2024</v>
      </c>
      <c r="C985" s="5">
        <f t="shared" si="61"/>
        <v>6</v>
      </c>
      <c r="D985" s="5">
        <f t="shared" si="62"/>
        <v>18</v>
      </c>
      <c r="E985" s="5">
        <f t="shared" si="63"/>
        <v>0</v>
      </c>
    </row>
    <row r="986" spans="1:5" x14ac:dyDescent="0.2">
      <c r="A986" s="6">
        <f>INT(DT!C1142)</f>
        <v>45463</v>
      </c>
      <c r="B986" s="5">
        <f t="shared" si="60"/>
        <v>2024</v>
      </c>
      <c r="C986" s="5">
        <f t="shared" si="61"/>
        <v>6</v>
      </c>
      <c r="D986" s="5">
        <f t="shared" si="62"/>
        <v>20</v>
      </c>
      <c r="E986" s="5">
        <f t="shared" si="63"/>
        <v>0</v>
      </c>
    </row>
    <row r="987" spans="1:5" x14ac:dyDescent="0.2">
      <c r="A987" s="6">
        <f>INT(DT!C899)</f>
        <v>45465</v>
      </c>
      <c r="B987" s="5">
        <f t="shared" si="60"/>
        <v>2024</v>
      </c>
      <c r="C987" s="5">
        <f t="shared" si="61"/>
        <v>6</v>
      </c>
      <c r="D987" s="5">
        <f t="shared" si="62"/>
        <v>22</v>
      </c>
      <c r="E987" s="5">
        <f t="shared" si="63"/>
        <v>1</v>
      </c>
    </row>
    <row r="988" spans="1:5" x14ac:dyDescent="0.2">
      <c r="A988" s="6">
        <f>INT(DT!C1071)</f>
        <v>45469</v>
      </c>
      <c r="B988" s="5">
        <f t="shared" si="60"/>
        <v>2024</v>
      </c>
      <c r="C988" s="5">
        <f t="shared" si="61"/>
        <v>6</v>
      </c>
      <c r="D988" s="5">
        <f t="shared" si="62"/>
        <v>26</v>
      </c>
      <c r="E988" s="5">
        <f t="shared" si="63"/>
        <v>0</v>
      </c>
    </row>
    <row r="989" spans="1:5" x14ac:dyDescent="0.2">
      <c r="A989" s="6">
        <f>INT(DT!C15)</f>
        <v>45470</v>
      </c>
      <c r="B989" s="5">
        <f t="shared" si="60"/>
        <v>2024</v>
      </c>
      <c r="C989" s="5">
        <f t="shared" si="61"/>
        <v>6</v>
      </c>
      <c r="D989" s="5">
        <f t="shared" si="62"/>
        <v>27</v>
      </c>
      <c r="E989" s="5">
        <f t="shared" si="63"/>
        <v>0</v>
      </c>
    </row>
    <row r="990" spans="1:5" x14ac:dyDescent="0.2">
      <c r="A990" s="6">
        <f>INT(DT!C465)</f>
        <v>45472</v>
      </c>
      <c r="B990" s="5">
        <f t="shared" si="60"/>
        <v>2024</v>
      </c>
      <c r="C990" s="5">
        <f t="shared" si="61"/>
        <v>6</v>
      </c>
      <c r="D990" s="5">
        <f t="shared" si="62"/>
        <v>29</v>
      </c>
      <c r="E990" s="5">
        <f t="shared" si="63"/>
        <v>1</v>
      </c>
    </row>
    <row r="991" spans="1:5" x14ac:dyDescent="0.2">
      <c r="A991" s="6">
        <f>INT(DT!C300)</f>
        <v>45473</v>
      </c>
      <c r="B991" s="5">
        <f t="shared" si="60"/>
        <v>2024</v>
      </c>
      <c r="C991" s="5">
        <f t="shared" si="61"/>
        <v>6</v>
      </c>
      <c r="D991" s="5">
        <f t="shared" si="62"/>
        <v>30</v>
      </c>
      <c r="E991" s="5">
        <f t="shared" si="63"/>
        <v>1</v>
      </c>
    </row>
    <row r="992" spans="1:5" x14ac:dyDescent="0.2">
      <c r="A992" s="6">
        <f>INT(DT!C1039)</f>
        <v>45475</v>
      </c>
      <c r="B992" s="5">
        <f t="shared" si="60"/>
        <v>2024</v>
      </c>
      <c r="C992" s="5">
        <f t="shared" si="61"/>
        <v>7</v>
      </c>
      <c r="D992" s="5">
        <f t="shared" si="62"/>
        <v>2</v>
      </c>
      <c r="E992" s="5">
        <f t="shared" si="63"/>
        <v>0</v>
      </c>
    </row>
    <row r="993" spans="1:5" x14ac:dyDescent="0.2">
      <c r="A993" s="6">
        <f>INT(DT!C521)</f>
        <v>45476</v>
      </c>
      <c r="B993" s="5">
        <f t="shared" si="60"/>
        <v>2024</v>
      </c>
      <c r="C993" s="5">
        <f t="shared" si="61"/>
        <v>7</v>
      </c>
      <c r="D993" s="5">
        <f t="shared" si="62"/>
        <v>3</v>
      </c>
      <c r="E993" s="5">
        <f t="shared" si="63"/>
        <v>0</v>
      </c>
    </row>
    <row r="994" spans="1:5" x14ac:dyDescent="0.2">
      <c r="A994" s="6">
        <f>INT(DT!C930)</f>
        <v>45477</v>
      </c>
      <c r="B994" s="5">
        <f t="shared" si="60"/>
        <v>2024</v>
      </c>
      <c r="C994" s="5">
        <f t="shared" si="61"/>
        <v>7</v>
      </c>
      <c r="D994" s="5">
        <f t="shared" si="62"/>
        <v>4</v>
      </c>
      <c r="E994" s="5">
        <f t="shared" si="63"/>
        <v>0</v>
      </c>
    </row>
    <row r="995" spans="1:5" x14ac:dyDescent="0.2">
      <c r="A995" s="6">
        <f>INT(DT!C189)</f>
        <v>45478</v>
      </c>
      <c r="B995" s="5">
        <f t="shared" si="60"/>
        <v>2024</v>
      </c>
      <c r="C995" s="5">
        <f t="shared" si="61"/>
        <v>7</v>
      </c>
      <c r="D995" s="5">
        <f t="shared" si="62"/>
        <v>5</v>
      </c>
      <c r="E995" s="5">
        <f t="shared" si="63"/>
        <v>0</v>
      </c>
    </row>
    <row r="996" spans="1:5" x14ac:dyDescent="0.2">
      <c r="A996" s="6">
        <f>INT(DT!C765)</f>
        <v>45480</v>
      </c>
      <c r="B996" s="5">
        <f t="shared" si="60"/>
        <v>2024</v>
      </c>
      <c r="C996" s="5">
        <f t="shared" si="61"/>
        <v>7</v>
      </c>
      <c r="D996" s="5">
        <f t="shared" si="62"/>
        <v>7</v>
      </c>
      <c r="E996" s="5">
        <f t="shared" si="63"/>
        <v>1</v>
      </c>
    </row>
    <row r="997" spans="1:5" x14ac:dyDescent="0.2">
      <c r="A997" s="6">
        <f>INT(DT!C302)</f>
        <v>45482</v>
      </c>
      <c r="B997" s="5">
        <f t="shared" si="60"/>
        <v>2024</v>
      </c>
      <c r="C997" s="5">
        <f t="shared" si="61"/>
        <v>7</v>
      </c>
      <c r="D997" s="5">
        <f t="shared" si="62"/>
        <v>9</v>
      </c>
      <c r="E997" s="5">
        <f t="shared" si="63"/>
        <v>0</v>
      </c>
    </row>
    <row r="998" spans="1:5" x14ac:dyDescent="0.2">
      <c r="A998" s="6">
        <f>INT(DT!C274)</f>
        <v>45485</v>
      </c>
      <c r="B998" s="5">
        <f t="shared" si="60"/>
        <v>2024</v>
      </c>
      <c r="C998" s="5">
        <f t="shared" si="61"/>
        <v>7</v>
      </c>
      <c r="D998" s="5">
        <f t="shared" si="62"/>
        <v>12</v>
      </c>
      <c r="E998" s="5">
        <f t="shared" si="63"/>
        <v>0</v>
      </c>
    </row>
    <row r="999" spans="1:5" x14ac:dyDescent="0.2">
      <c r="A999" s="6">
        <f>INT(DT!C654)</f>
        <v>45486</v>
      </c>
      <c r="B999" s="5">
        <f t="shared" si="60"/>
        <v>2024</v>
      </c>
      <c r="C999" s="5">
        <f t="shared" si="61"/>
        <v>7</v>
      </c>
      <c r="D999" s="5">
        <f t="shared" si="62"/>
        <v>13</v>
      </c>
      <c r="E999" s="5">
        <f t="shared" si="63"/>
        <v>1</v>
      </c>
    </row>
    <row r="1000" spans="1:5" x14ac:dyDescent="0.2">
      <c r="A1000" s="6">
        <f>INT(DT!C275)</f>
        <v>45487</v>
      </c>
      <c r="B1000" s="5">
        <f t="shared" si="60"/>
        <v>2024</v>
      </c>
      <c r="C1000" s="5">
        <f t="shared" si="61"/>
        <v>7</v>
      </c>
      <c r="D1000" s="5">
        <f t="shared" si="62"/>
        <v>14</v>
      </c>
      <c r="E1000" s="5">
        <f t="shared" si="63"/>
        <v>1</v>
      </c>
    </row>
    <row r="1001" spans="1:5" x14ac:dyDescent="0.2">
      <c r="A1001" s="6">
        <f>INT(DT!C475)</f>
        <v>45491</v>
      </c>
      <c r="B1001" s="5">
        <f t="shared" si="60"/>
        <v>2024</v>
      </c>
      <c r="C1001" s="5">
        <f t="shared" si="61"/>
        <v>7</v>
      </c>
      <c r="D1001" s="5">
        <f t="shared" si="62"/>
        <v>18</v>
      </c>
      <c r="E1001" s="5">
        <f t="shared" si="63"/>
        <v>0</v>
      </c>
    </row>
    <row r="1002" spans="1:5" x14ac:dyDescent="0.2">
      <c r="A1002" s="6">
        <f>INT(DT!C469)</f>
        <v>45492</v>
      </c>
      <c r="B1002" s="5">
        <f t="shared" si="60"/>
        <v>2024</v>
      </c>
      <c r="C1002" s="5">
        <f t="shared" si="61"/>
        <v>7</v>
      </c>
      <c r="D1002" s="5">
        <f t="shared" si="62"/>
        <v>19</v>
      </c>
      <c r="E1002" s="5">
        <f t="shared" si="63"/>
        <v>0</v>
      </c>
    </row>
    <row r="1003" spans="1:5" x14ac:dyDescent="0.2">
      <c r="A1003" s="6">
        <f>INT(DT!C414)</f>
        <v>45494</v>
      </c>
      <c r="B1003" s="5">
        <f t="shared" si="60"/>
        <v>2024</v>
      </c>
      <c r="C1003" s="5">
        <f t="shared" si="61"/>
        <v>7</v>
      </c>
      <c r="D1003" s="5">
        <f t="shared" si="62"/>
        <v>21</v>
      </c>
      <c r="E1003" s="5">
        <f t="shared" si="63"/>
        <v>1</v>
      </c>
    </row>
    <row r="1004" spans="1:5" x14ac:dyDescent="0.2">
      <c r="A1004" s="6">
        <f>INT(DT!C368)</f>
        <v>45498</v>
      </c>
      <c r="B1004" s="5">
        <f t="shared" si="60"/>
        <v>2024</v>
      </c>
      <c r="C1004" s="5">
        <f t="shared" si="61"/>
        <v>7</v>
      </c>
      <c r="D1004" s="5">
        <f t="shared" si="62"/>
        <v>25</v>
      </c>
      <c r="E1004" s="5">
        <f t="shared" si="63"/>
        <v>0</v>
      </c>
    </row>
    <row r="1005" spans="1:5" x14ac:dyDescent="0.2">
      <c r="A1005" s="6">
        <f>INT(DT!C468)</f>
        <v>45499</v>
      </c>
      <c r="B1005" s="5">
        <f t="shared" si="60"/>
        <v>2024</v>
      </c>
      <c r="C1005" s="5">
        <f t="shared" si="61"/>
        <v>7</v>
      </c>
      <c r="D1005" s="5">
        <f t="shared" si="62"/>
        <v>26</v>
      </c>
      <c r="E1005" s="5">
        <f t="shared" si="63"/>
        <v>0</v>
      </c>
    </row>
    <row r="1006" spans="1:5" x14ac:dyDescent="0.2">
      <c r="A1006" s="6">
        <f>INT(DT!C466)</f>
        <v>45500</v>
      </c>
      <c r="B1006" s="5">
        <f t="shared" si="60"/>
        <v>2024</v>
      </c>
      <c r="C1006" s="5">
        <f t="shared" si="61"/>
        <v>7</v>
      </c>
      <c r="D1006" s="5">
        <f t="shared" si="62"/>
        <v>27</v>
      </c>
      <c r="E1006" s="5">
        <f t="shared" si="63"/>
        <v>1</v>
      </c>
    </row>
    <row r="1007" spans="1:5" x14ac:dyDescent="0.2">
      <c r="A1007" s="6">
        <f>INT(DT!C952)</f>
        <v>45501</v>
      </c>
      <c r="B1007" s="5">
        <f t="shared" si="60"/>
        <v>2024</v>
      </c>
      <c r="C1007" s="5">
        <f t="shared" si="61"/>
        <v>7</v>
      </c>
      <c r="D1007" s="5">
        <f t="shared" si="62"/>
        <v>28</v>
      </c>
      <c r="E1007" s="5">
        <f t="shared" si="63"/>
        <v>1</v>
      </c>
    </row>
    <row r="1008" spans="1:5" x14ac:dyDescent="0.2">
      <c r="A1008" s="6">
        <f>INT(DT!C960)</f>
        <v>45502</v>
      </c>
      <c r="B1008" s="5">
        <f t="shared" si="60"/>
        <v>2024</v>
      </c>
      <c r="C1008" s="5">
        <f t="shared" si="61"/>
        <v>7</v>
      </c>
      <c r="D1008" s="5">
        <f t="shared" si="62"/>
        <v>29</v>
      </c>
      <c r="E1008" s="5">
        <f t="shared" si="63"/>
        <v>0</v>
      </c>
    </row>
    <row r="1009" spans="1:5" x14ac:dyDescent="0.2">
      <c r="A1009" s="6">
        <f>INT(DT!C955)</f>
        <v>45504</v>
      </c>
      <c r="B1009" s="5">
        <f t="shared" si="60"/>
        <v>2024</v>
      </c>
      <c r="C1009" s="5">
        <f t="shared" si="61"/>
        <v>7</v>
      </c>
      <c r="D1009" s="5">
        <f t="shared" si="62"/>
        <v>31</v>
      </c>
      <c r="E1009" s="5">
        <f t="shared" si="63"/>
        <v>0</v>
      </c>
    </row>
    <row r="1010" spans="1:5" x14ac:dyDescent="0.2">
      <c r="A1010" s="6">
        <f>INT(DT!C1382)</f>
        <v>45505</v>
      </c>
      <c r="B1010" s="5">
        <f t="shared" si="60"/>
        <v>2024</v>
      </c>
      <c r="C1010" s="5">
        <f t="shared" si="61"/>
        <v>8</v>
      </c>
      <c r="D1010" s="5">
        <f t="shared" si="62"/>
        <v>1</v>
      </c>
      <c r="E1010" s="5">
        <f t="shared" si="63"/>
        <v>0</v>
      </c>
    </row>
    <row r="1011" spans="1:5" x14ac:dyDescent="0.2">
      <c r="A1011" s="6">
        <f>INT(DT!C378)</f>
        <v>45513</v>
      </c>
      <c r="B1011" s="5">
        <f t="shared" si="60"/>
        <v>2024</v>
      </c>
      <c r="C1011" s="5">
        <f t="shared" si="61"/>
        <v>8</v>
      </c>
      <c r="D1011" s="5">
        <f t="shared" si="62"/>
        <v>9</v>
      </c>
      <c r="E1011" s="5">
        <f t="shared" si="63"/>
        <v>0</v>
      </c>
    </row>
    <row r="1012" spans="1:5" x14ac:dyDescent="0.2">
      <c r="A1012" s="6">
        <f>INT(DT!C366)</f>
        <v>45514</v>
      </c>
      <c r="B1012" s="5">
        <f t="shared" si="60"/>
        <v>2024</v>
      </c>
      <c r="C1012" s="5">
        <f t="shared" si="61"/>
        <v>8</v>
      </c>
      <c r="D1012" s="5">
        <f t="shared" si="62"/>
        <v>10</v>
      </c>
      <c r="E1012" s="5">
        <f t="shared" si="63"/>
        <v>1</v>
      </c>
    </row>
    <row r="1013" spans="1:5" x14ac:dyDescent="0.2">
      <c r="A1013" s="6">
        <f>INT(DT!C172)</f>
        <v>45515</v>
      </c>
      <c r="B1013" s="5">
        <f t="shared" si="60"/>
        <v>2024</v>
      </c>
      <c r="C1013" s="5">
        <f t="shared" si="61"/>
        <v>8</v>
      </c>
      <c r="D1013" s="5">
        <f t="shared" si="62"/>
        <v>11</v>
      </c>
      <c r="E1013" s="5">
        <f t="shared" si="63"/>
        <v>1</v>
      </c>
    </row>
    <row r="1014" spans="1:5" x14ac:dyDescent="0.2">
      <c r="A1014" s="6">
        <f>INT(DT!C4)</f>
        <v>45516</v>
      </c>
      <c r="B1014" s="5">
        <f t="shared" si="60"/>
        <v>2024</v>
      </c>
      <c r="C1014" s="5">
        <f t="shared" si="61"/>
        <v>8</v>
      </c>
      <c r="D1014" s="5">
        <f t="shared" si="62"/>
        <v>12</v>
      </c>
      <c r="E1014" s="5">
        <f t="shared" si="63"/>
        <v>0</v>
      </c>
    </row>
    <row r="1015" spans="1:5" x14ac:dyDescent="0.2">
      <c r="A1015" s="6">
        <f>INT(DT!C6)</f>
        <v>45517</v>
      </c>
      <c r="B1015" s="5">
        <f t="shared" si="60"/>
        <v>2024</v>
      </c>
      <c r="C1015" s="5">
        <f t="shared" si="61"/>
        <v>8</v>
      </c>
      <c r="D1015" s="5">
        <f t="shared" si="62"/>
        <v>13</v>
      </c>
      <c r="E1015" s="5">
        <f t="shared" si="63"/>
        <v>0</v>
      </c>
    </row>
    <row r="1016" spans="1:5" x14ac:dyDescent="0.2">
      <c r="A1016" s="6">
        <f>INT(DT!C174)</f>
        <v>45518</v>
      </c>
      <c r="B1016" s="5">
        <f t="shared" si="60"/>
        <v>2024</v>
      </c>
      <c r="C1016" s="5">
        <f t="shared" si="61"/>
        <v>8</v>
      </c>
      <c r="D1016" s="5">
        <f t="shared" si="62"/>
        <v>14</v>
      </c>
      <c r="E1016" s="5">
        <f t="shared" si="63"/>
        <v>0</v>
      </c>
    </row>
    <row r="1017" spans="1:5" x14ac:dyDescent="0.2">
      <c r="A1017" s="6">
        <f>INT(DT!C1063)</f>
        <v>45519</v>
      </c>
      <c r="B1017" s="5">
        <f t="shared" si="60"/>
        <v>2024</v>
      </c>
      <c r="C1017" s="5">
        <f t="shared" si="61"/>
        <v>8</v>
      </c>
      <c r="D1017" s="5">
        <f t="shared" si="62"/>
        <v>15</v>
      </c>
      <c r="E1017" s="5">
        <f t="shared" si="63"/>
        <v>0</v>
      </c>
    </row>
    <row r="1018" spans="1:5" x14ac:dyDescent="0.2">
      <c r="A1018" s="6">
        <f>INT(DT!C2)</f>
        <v>45521</v>
      </c>
      <c r="B1018" s="5">
        <f t="shared" si="60"/>
        <v>2024</v>
      </c>
      <c r="C1018" s="5">
        <f t="shared" si="61"/>
        <v>8</v>
      </c>
      <c r="D1018" s="5">
        <f t="shared" si="62"/>
        <v>17</v>
      </c>
      <c r="E1018" s="5">
        <f t="shared" si="63"/>
        <v>1</v>
      </c>
    </row>
    <row r="1019" spans="1:5" x14ac:dyDescent="0.2">
      <c r="A1019" s="6">
        <f>INT(DT!C578)</f>
        <v>45522</v>
      </c>
      <c r="B1019" s="5">
        <f t="shared" si="60"/>
        <v>2024</v>
      </c>
      <c r="C1019" s="5">
        <f t="shared" si="61"/>
        <v>8</v>
      </c>
      <c r="D1019" s="5">
        <f t="shared" si="62"/>
        <v>18</v>
      </c>
      <c r="E1019" s="5">
        <f t="shared" si="63"/>
        <v>1</v>
      </c>
    </row>
    <row r="1020" spans="1:5" x14ac:dyDescent="0.2">
      <c r="A1020" s="6">
        <f>INT(DT!C583)</f>
        <v>45523</v>
      </c>
      <c r="B1020" s="5">
        <f t="shared" si="60"/>
        <v>2024</v>
      </c>
      <c r="C1020" s="5">
        <f t="shared" si="61"/>
        <v>8</v>
      </c>
      <c r="D1020" s="5">
        <f t="shared" si="62"/>
        <v>19</v>
      </c>
      <c r="E1020" s="5">
        <f t="shared" si="63"/>
        <v>0</v>
      </c>
    </row>
    <row r="1021" spans="1:5" x14ac:dyDescent="0.2">
      <c r="A1021" s="6">
        <f>INT(DT!C751)</f>
        <v>45528</v>
      </c>
      <c r="B1021" s="5">
        <f t="shared" si="60"/>
        <v>2024</v>
      </c>
      <c r="C1021" s="5">
        <f t="shared" si="61"/>
        <v>8</v>
      </c>
      <c r="D1021" s="5">
        <f t="shared" si="62"/>
        <v>24</v>
      </c>
      <c r="E1021" s="5">
        <f t="shared" si="63"/>
        <v>1</v>
      </c>
    </row>
    <row r="1022" spans="1:5" x14ac:dyDescent="0.2">
      <c r="A1022" s="6">
        <f>INT(DT!C141)</f>
        <v>45531</v>
      </c>
      <c r="B1022" s="5">
        <f t="shared" si="60"/>
        <v>2024</v>
      </c>
      <c r="C1022" s="5">
        <f t="shared" si="61"/>
        <v>8</v>
      </c>
      <c r="D1022" s="5">
        <f t="shared" si="62"/>
        <v>27</v>
      </c>
      <c r="E1022" s="5">
        <f t="shared" si="63"/>
        <v>0</v>
      </c>
    </row>
    <row r="1023" spans="1:5" x14ac:dyDescent="0.2">
      <c r="A1023" s="6">
        <f>INT(DT!C702)</f>
        <v>45534</v>
      </c>
      <c r="B1023" s="5">
        <f t="shared" si="60"/>
        <v>2024</v>
      </c>
      <c r="C1023" s="5">
        <f t="shared" si="61"/>
        <v>8</v>
      </c>
      <c r="D1023" s="5">
        <f t="shared" si="62"/>
        <v>30</v>
      </c>
      <c r="E1023" s="5">
        <f t="shared" si="63"/>
        <v>0</v>
      </c>
    </row>
    <row r="1024" spans="1:5" x14ac:dyDescent="0.2">
      <c r="A1024" s="6">
        <f>INT(DT!C1187)</f>
        <v>45539</v>
      </c>
      <c r="B1024" s="5">
        <f t="shared" si="60"/>
        <v>2024</v>
      </c>
      <c r="C1024" s="5">
        <f t="shared" si="61"/>
        <v>9</v>
      </c>
      <c r="D1024" s="5">
        <f t="shared" si="62"/>
        <v>4</v>
      </c>
      <c r="E1024" s="5">
        <f t="shared" si="63"/>
        <v>0</v>
      </c>
    </row>
    <row r="1025" spans="1:5" x14ac:dyDescent="0.2">
      <c r="A1025" s="6">
        <f>INT(DT!C998)</f>
        <v>45541</v>
      </c>
      <c r="B1025" s="5">
        <f t="shared" si="60"/>
        <v>2024</v>
      </c>
      <c r="C1025" s="5">
        <f t="shared" si="61"/>
        <v>9</v>
      </c>
      <c r="D1025" s="5">
        <f t="shared" si="62"/>
        <v>6</v>
      </c>
      <c r="E1025" s="5">
        <f t="shared" si="63"/>
        <v>0</v>
      </c>
    </row>
    <row r="1026" spans="1:5" x14ac:dyDescent="0.2">
      <c r="A1026" s="6">
        <f>INT(DT!C981)</f>
        <v>45544</v>
      </c>
      <c r="B1026" s="5">
        <f t="shared" ref="B1026:B1060" si="64">YEAR(A1026)</f>
        <v>2024</v>
      </c>
      <c r="C1026" s="5">
        <f t="shared" ref="C1026:C1060" si="65">MONTH(A1026)</f>
        <v>9</v>
      </c>
      <c r="D1026" s="5">
        <f t="shared" ref="D1026:D1060" si="66">DAY(A1026)</f>
        <v>9</v>
      </c>
      <c r="E1026" s="5">
        <f t="shared" ref="E1026:E1060" si="67">IF(WEEKDAY(A1026, 2) &gt; 5, 1, 0)</f>
        <v>0</v>
      </c>
    </row>
    <row r="1027" spans="1:5" x14ac:dyDescent="0.2">
      <c r="A1027" s="6">
        <f>INT(DT!C1323)</f>
        <v>45550</v>
      </c>
      <c r="B1027" s="5">
        <f t="shared" si="64"/>
        <v>2024</v>
      </c>
      <c r="C1027" s="5">
        <f t="shared" si="65"/>
        <v>9</v>
      </c>
      <c r="D1027" s="5">
        <f t="shared" si="66"/>
        <v>15</v>
      </c>
      <c r="E1027" s="5">
        <f t="shared" si="67"/>
        <v>1</v>
      </c>
    </row>
    <row r="1028" spans="1:5" x14ac:dyDescent="0.2">
      <c r="A1028" s="6">
        <f>INT(DT!C439)</f>
        <v>45552</v>
      </c>
      <c r="B1028" s="5">
        <f t="shared" si="64"/>
        <v>2024</v>
      </c>
      <c r="C1028" s="5">
        <f t="shared" si="65"/>
        <v>9</v>
      </c>
      <c r="D1028" s="5">
        <f t="shared" si="66"/>
        <v>17</v>
      </c>
      <c r="E1028" s="5">
        <f t="shared" si="67"/>
        <v>0</v>
      </c>
    </row>
    <row r="1029" spans="1:5" x14ac:dyDescent="0.2">
      <c r="A1029" s="6">
        <f>INT(DT!C23)</f>
        <v>45553</v>
      </c>
      <c r="B1029" s="5">
        <f t="shared" si="64"/>
        <v>2024</v>
      </c>
      <c r="C1029" s="5">
        <f t="shared" si="65"/>
        <v>9</v>
      </c>
      <c r="D1029" s="5">
        <f t="shared" si="66"/>
        <v>18</v>
      </c>
      <c r="E1029" s="5">
        <f t="shared" si="67"/>
        <v>0</v>
      </c>
    </row>
    <row r="1030" spans="1:5" x14ac:dyDescent="0.2">
      <c r="A1030" s="6">
        <f>INT(DT!C210)</f>
        <v>45554</v>
      </c>
      <c r="B1030" s="5">
        <f t="shared" si="64"/>
        <v>2024</v>
      </c>
      <c r="C1030" s="5">
        <f t="shared" si="65"/>
        <v>9</v>
      </c>
      <c r="D1030" s="5">
        <f t="shared" si="66"/>
        <v>19</v>
      </c>
      <c r="E1030" s="5">
        <f t="shared" si="67"/>
        <v>0</v>
      </c>
    </row>
    <row r="1031" spans="1:5" x14ac:dyDescent="0.2">
      <c r="A1031" s="6">
        <f>INT(DT!C234)</f>
        <v>45555</v>
      </c>
      <c r="B1031" s="5">
        <f t="shared" si="64"/>
        <v>2024</v>
      </c>
      <c r="C1031" s="5">
        <f t="shared" si="65"/>
        <v>9</v>
      </c>
      <c r="D1031" s="5">
        <f t="shared" si="66"/>
        <v>20</v>
      </c>
      <c r="E1031" s="5">
        <f t="shared" si="67"/>
        <v>0</v>
      </c>
    </row>
    <row r="1032" spans="1:5" x14ac:dyDescent="0.2">
      <c r="A1032" s="6">
        <f>INT(DT!C408)</f>
        <v>45559</v>
      </c>
      <c r="B1032" s="5">
        <f t="shared" si="64"/>
        <v>2024</v>
      </c>
      <c r="C1032" s="5">
        <f t="shared" si="65"/>
        <v>9</v>
      </c>
      <c r="D1032" s="5">
        <f t="shared" si="66"/>
        <v>24</v>
      </c>
      <c r="E1032" s="5">
        <f t="shared" si="67"/>
        <v>0</v>
      </c>
    </row>
    <row r="1033" spans="1:5" x14ac:dyDescent="0.2">
      <c r="A1033" s="6">
        <f>INT(DT!C409)</f>
        <v>45560</v>
      </c>
      <c r="B1033" s="5">
        <f t="shared" si="64"/>
        <v>2024</v>
      </c>
      <c r="C1033" s="5">
        <f t="shared" si="65"/>
        <v>9</v>
      </c>
      <c r="D1033" s="5">
        <f t="shared" si="66"/>
        <v>25</v>
      </c>
      <c r="E1033" s="5">
        <f t="shared" si="67"/>
        <v>0</v>
      </c>
    </row>
    <row r="1034" spans="1:5" x14ac:dyDescent="0.2">
      <c r="A1034" s="6">
        <f>INT(DT!C342)</f>
        <v>45563</v>
      </c>
      <c r="B1034" s="5">
        <f t="shared" si="64"/>
        <v>2024</v>
      </c>
      <c r="C1034" s="5">
        <f t="shared" si="65"/>
        <v>9</v>
      </c>
      <c r="D1034" s="5">
        <f t="shared" si="66"/>
        <v>28</v>
      </c>
      <c r="E1034" s="5">
        <f t="shared" si="67"/>
        <v>1</v>
      </c>
    </row>
    <row r="1035" spans="1:5" x14ac:dyDescent="0.2">
      <c r="A1035" s="6">
        <f>INT(DT!C1278)</f>
        <v>45565</v>
      </c>
      <c r="B1035" s="5">
        <f t="shared" si="64"/>
        <v>2024</v>
      </c>
      <c r="C1035" s="5">
        <f t="shared" si="65"/>
        <v>9</v>
      </c>
      <c r="D1035" s="5">
        <f t="shared" si="66"/>
        <v>30</v>
      </c>
      <c r="E1035" s="5">
        <f t="shared" si="67"/>
        <v>0</v>
      </c>
    </row>
    <row r="1036" spans="1:5" x14ac:dyDescent="0.2">
      <c r="A1036" s="6">
        <f>INT(DT!C1426)</f>
        <v>45566</v>
      </c>
      <c r="B1036" s="5">
        <f t="shared" si="64"/>
        <v>2024</v>
      </c>
      <c r="C1036" s="5">
        <f t="shared" si="65"/>
        <v>10</v>
      </c>
      <c r="D1036" s="5">
        <f t="shared" si="66"/>
        <v>1</v>
      </c>
      <c r="E1036" s="5">
        <f t="shared" si="67"/>
        <v>0</v>
      </c>
    </row>
    <row r="1037" spans="1:5" x14ac:dyDescent="0.2">
      <c r="A1037" s="6">
        <f>INT(DT!C1423)</f>
        <v>45568</v>
      </c>
      <c r="B1037" s="5">
        <f t="shared" si="64"/>
        <v>2024</v>
      </c>
      <c r="C1037" s="5">
        <f t="shared" si="65"/>
        <v>10</v>
      </c>
      <c r="D1037" s="5">
        <f t="shared" si="66"/>
        <v>3</v>
      </c>
      <c r="E1037" s="5">
        <f t="shared" si="67"/>
        <v>0</v>
      </c>
    </row>
    <row r="1038" spans="1:5" x14ac:dyDescent="0.2">
      <c r="A1038" s="6">
        <f>INT(DT!C369)</f>
        <v>45572</v>
      </c>
      <c r="B1038" s="5">
        <f t="shared" si="64"/>
        <v>2024</v>
      </c>
      <c r="C1038" s="5">
        <f t="shared" si="65"/>
        <v>10</v>
      </c>
      <c r="D1038" s="5">
        <f t="shared" si="66"/>
        <v>7</v>
      </c>
      <c r="E1038" s="5">
        <f t="shared" si="67"/>
        <v>0</v>
      </c>
    </row>
    <row r="1039" spans="1:5" x14ac:dyDescent="0.2">
      <c r="A1039" s="6">
        <f>INT(DT!C937)</f>
        <v>45573</v>
      </c>
      <c r="B1039" s="5">
        <f t="shared" si="64"/>
        <v>2024</v>
      </c>
      <c r="C1039" s="5">
        <f t="shared" si="65"/>
        <v>10</v>
      </c>
      <c r="D1039" s="5">
        <f t="shared" si="66"/>
        <v>8</v>
      </c>
      <c r="E1039" s="5">
        <f t="shared" si="67"/>
        <v>0</v>
      </c>
    </row>
    <row r="1040" spans="1:5" x14ac:dyDescent="0.2">
      <c r="A1040" s="6">
        <f>INT(DT!C942)</f>
        <v>45574</v>
      </c>
      <c r="B1040" s="5">
        <f t="shared" si="64"/>
        <v>2024</v>
      </c>
      <c r="C1040" s="5">
        <f t="shared" si="65"/>
        <v>10</v>
      </c>
      <c r="D1040" s="5">
        <f t="shared" si="66"/>
        <v>9</v>
      </c>
      <c r="E1040" s="5">
        <f t="shared" si="67"/>
        <v>0</v>
      </c>
    </row>
    <row r="1041" spans="1:5" x14ac:dyDescent="0.2">
      <c r="A1041" s="6">
        <f>INT(DT!C571)</f>
        <v>45576</v>
      </c>
      <c r="B1041" s="5">
        <f t="shared" si="64"/>
        <v>2024</v>
      </c>
      <c r="C1041" s="5">
        <f t="shared" si="65"/>
        <v>10</v>
      </c>
      <c r="D1041" s="5">
        <f t="shared" si="66"/>
        <v>11</v>
      </c>
      <c r="E1041" s="5">
        <f t="shared" si="67"/>
        <v>0</v>
      </c>
    </row>
    <row r="1042" spans="1:5" x14ac:dyDescent="0.2">
      <c r="A1042" s="6">
        <f>INT(DT!C1247)</f>
        <v>45577</v>
      </c>
      <c r="B1042" s="5">
        <f t="shared" si="64"/>
        <v>2024</v>
      </c>
      <c r="C1042" s="5">
        <f t="shared" si="65"/>
        <v>10</v>
      </c>
      <c r="D1042" s="5">
        <f t="shared" si="66"/>
        <v>12</v>
      </c>
      <c r="E1042" s="5">
        <f t="shared" si="67"/>
        <v>1</v>
      </c>
    </row>
    <row r="1043" spans="1:5" x14ac:dyDescent="0.2">
      <c r="A1043" s="6">
        <f>INT(DT!C1192)</f>
        <v>45580</v>
      </c>
      <c r="B1043" s="5">
        <f t="shared" si="64"/>
        <v>2024</v>
      </c>
      <c r="C1043" s="5">
        <f t="shared" si="65"/>
        <v>10</v>
      </c>
      <c r="D1043" s="5">
        <f t="shared" si="66"/>
        <v>15</v>
      </c>
      <c r="E1043" s="5">
        <f t="shared" si="67"/>
        <v>0</v>
      </c>
    </row>
    <row r="1044" spans="1:5" x14ac:dyDescent="0.2">
      <c r="A1044" s="6">
        <f>INT(DT!C251)</f>
        <v>45582</v>
      </c>
      <c r="B1044" s="5">
        <f t="shared" si="64"/>
        <v>2024</v>
      </c>
      <c r="C1044" s="5">
        <f t="shared" si="65"/>
        <v>10</v>
      </c>
      <c r="D1044" s="5">
        <f t="shared" si="66"/>
        <v>17</v>
      </c>
      <c r="E1044" s="5">
        <f t="shared" si="67"/>
        <v>0</v>
      </c>
    </row>
    <row r="1045" spans="1:5" x14ac:dyDescent="0.2">
      <c r="A1045" s="6">
        <f>INT(DT!C49)</f>
        <v>45583</v>
      </c>
      <c r="B1045" s="5">
        <f t="shared" si="64"/>
        <v>2024</v>
      </c>
      <c r="C1045" s="5">
        <f t="shared" si="65"/>
        <v>10</v>
      </c>
      <c r="D1045" s="5">
        <f t="shared" si="66"/>
        <v>18</v>
      </c>
      <c r="E1045" s="5">
        <f t="shared" si="67"/>
        <v>0</v>
      </c>
    </row>
    <row r="1046" spans="1:5" x14ac:dyDescent="0.2">
      <c r="A1046" s="6">
        <f>INT(DT!C743)</f>
        <v>45584</v>
      </c>
      <c r="B1046" s="5">
        <f t="shared" si="64"/>
        <v>2024</v>
      </c>
      <c r="C1046" s="5">
        <f t="shared" si="65"/>
        <v>10</v>
      </c>
      <c r="D1046" s="5">
        <f t="shared" si="66"/>
        <v>19</v>
      </c>
      <c r="E1046" s="5">
        <f t="shared" si="67"/>
        <v>1</v>
      </c>
    </row>
    <row r="1047" spans="1:5" x14ac:dyDescent="0.2">
      <c r="A1047" s="6">
        <f>INT(DT!C463)</f>
        <v>45586</v>
      </c>
      <c r="B1047" s="5">
        <f t="shared" si="64"/>
        <v>2024</v>
      </c>
      <c r="C1047" s="5">
        <f t="shared" si="65"/>
        <v>10</v>
      </c>
      <c r="D1047" s="5">
        <f t="shared" si="66"/>
        <v>21</v>
      </c>
      <c r="E1047" s="5">
        <f t="shared" si="67"/>
        <v>0</v>
      </c>
    </row>
    <row r="1048" spans="1:5" x14ac:dyDescent="0.2">
      <c r="A1048" s="6">
        <f>INT(DT!C1206)</f>
        <v>45587</v>
      </c>
      <c r="B1048" s="5">
        <f t="shared" si="64"/>
        <v>2024</v>
      </c>
      <c r="C1048" s="5">
        <f t="shared" si="65"/>
        <v>10</v>
      </c>
      <c r="D1048" s="5">
        <f t="shared" si="66"/>
        <v>22</v>
      </c>
      <c r="E1048" s="5">
        <f t="shared" si="67"/>
        <v>0</v>
      </c>
    </row>
    <row r="1049" spans="1:5" x14ac:dyDescent="0.2">
      <c r="A1049" s="6">
        <f>INT(DT!C464)</f>
        <v>45588</v>
      </c>
      <c r="B1049" s="5">
        <f t="shared" si="64"/>
        <v>2024</v>
      </c>
      <c r="C1049" s="5">
        <f t="shared" si="65"/>
        <v>10</v>
      </c>
      <c r="D1049" s="5">
        <f t="shared" si="66"/>
        <v>23</v>
      </c>
      <c r="E1049" s="5">
        <f t="shared" si="67"/>
        <v>0</v>
      </c>
    </row>
    <row r="1050" spans="1:5" x14ac:dyDescent="0.2">
      <c r="A1050" s="6">
        <f>INT(DT!C1203)</f>
        <v>45589</v>
      </c>
      <c r="B1050" s="5">
        <f t="shared" si="64"/>
        <v>2024</v>
      </c>
      <c r="C1050" s="5">
        <f t="shared" si="65"/>
        <v>10</v>
      </c>
      <c r="D1050" s="5">
        <f t="shared" si="66"/>
        <v>24</v>
      </c>
      <c r="E1050" s="5">
        <f t="shared" si="67"/>
        <v>0</v>
      </c>
    </row>
    <row r="1051" spans="1:5" x14ac:dyDescent="0.2">
      <c r="A1051" s="6">
        <f>INT(DT!C722)</f>
        <v>45590</v>
      </c>
      <c r="B1051" s="5">
        <f t="shared" si="64"/>
        <v>2024</v>
      </c>
      <c r="C1051" s="5">
        <f t="shared" si="65"/>
        <v>10</v>
      </c>
      <c r="D1051" s="5">
        <f t="shared" si="66"/>
        <v>25</v>
      </c>
      <c r="E1051" s="5">
        <f t="shared" si="67"/>
        <v>0</v>
      </c>
    </row>
    <row r="1052" spans="1:5" x14ac:dyDescent="0.2">
      <c r="A1052" s="6">
        <f>INT(DT!C499)</f>
        <v>45591</v>
      </c>
      <c r="B1052" s="5">
        <f t="shared" si="64"/>
        <v>2024</v>
      </c>
      <c r="C1052" s="5">
        <f t="shared" si="65"/>
        <v>10</v>
      </c>
      <c r="D1052" s="5">
        <f t="shared" si="66"/>
        <v>26</v>
      </c>
      <c r="E1052" s="5">
        <f t="shared" si="67"/>
        <v>1</v>
      </c>
    </row>
    <row r="1053" spans="1:5" x14ac:dyDescent="0.2">
      <c r="A1053" s="6">
        <f>INT(DT!C721)</f>
        <v>45593</v>
      </c>
      <c r="B1053" s="5">
        <f t="shared" si="64"/>
        <v>2024</v>
      </c>
      <c r="C1053" s="5">
        <f t="shared" si="65"/>
        <v>10</v>
      </c>
      <c r="D1053" s="5">
        <f t="shared" si="66"/>
        <v>28</v>
      </c>
      <c r="E1053" s="5">
        <f t="shared" si="67"/>
        <v>0</v>
      </c>
    </row>
    <row r="1054" spans="1:5" x14ac:dyDescent="0.2">
      <c r="A1054" s="6">
        <f>INT(DT!C796)</f>
        <v>45597</v>
      </c>
      <c r="B1054" s="5">
        <f t="shared" si="64"/>
        <v>2024</v>
      </c>
      <c r="C1054" s="5">
        <f t="shared" si="65"/>
        <v>11</v>
      </c>
      <c r="D1054" s="5">
        <f t="shared" si="66"/>
        <v>1</v>
      </c>
      <c r="E1054" s="5">
        <f t="shared" si="67"/>
        <v>0</v>
      </c>
    </row>
    <row r="1055" spans="1:5" x14ac:dyDescent="0.2">
      <c r="A1055" s="6">
        <f>INT(DT!C660)</f>
        <v>45600</v>
      </c>
      <c r="B1055" s="5">
        <f t="shared" si="64"/>
        <v>2024</v>
      </c>
      <c r="C1055" s="5">
        <f t="shared" si="65"/>
        <v>11</v>
      </c>
      <c r="D1055" s="5">
        <f t="shared" si="66"/>
        <v>4</v>
      </c>
      <c r="E1055" s="5">
        <f t="shared" si="67"/>
        <v>0</v>
      </c>
    </row>
    <row r="1056" spans="1:5" x14ac:dyDescent="0.2">
      <c r="A1056" s="6">
        <f>INT(DT!C258)</f>
        <v>45604</v>
      </c>
      <c r="B1056" s="5">
        <f t="shared" si="64"/>
        <v>2024</v>
      </c>
      <c r="C1056" s="5">
        <f t="shared" si="65"/>
        <v>11</v>
      </c>
      <c r="D1056" s="5">
        <f t="shared" si="66"/>
        <v>8</v>
      </c>
      <c r="E1056" s="5">
        <f t="shared" si="67"/>
        <v>0</v>
      </c>
    </row>
    <row r="1057" spans="1:5" x14ac:dyDescent="0.2">
      <c r="A1057" s="6">
        <f>INT(DT!C1464)</f>
        <v>45608</v>
      </c>
      <c r="B1057" s="5">
        <f t="shared" si="64"/>
        <v>2024</v>
      </c>
      <c r="C1057" s="5">
        <f t="shared" si="65"/>
        <v>11</v>
      </c>
      <c r="D1057" s="5">
        <f t="shared" si="66"/>
        <v>12</v>
      </c>
      <c r="E1057" s="5">
        <f t="shared" si="67"/>
        <v>0</v>
      </c>
    </row>
    <row r="1058" spans="1:5" x14ac:dyDescent="0.2">
      <c r="A1058" s="6">
        <f>INT(DT!C86)</f>
        <v>45613</v>
      </c>
      <c r="B1058" s="5">
        <f t="shared" si="64"/>
        <v>2024</v>
      </c>
      <c r="C1058" s="5">
        <f t="shared" si="65"/>
        <v>11</v>
      </c>
      <c r="D1058" s="5">
        <f t="shared" si="66"/>
        <v>17</v>
      </c>
      <c r="E1058" s="5">
        <f t="shared" si="67"/>
        <v>1</v>
      </c>
    </row>
    <row r="1059" spans="1:5" x14ac:dyDescent="0.2">
      <c r="A1059" s="6">
        <f>INT(DT!C884)</f>
        <v>45622</v>
      </c>
      <c r="B1059" s="5">
        <f t="shared" si="64"/>
        <v>2024</v>
      </c>
      <c r="C1059" s="5">
        <f t="shared" si="65"/>
        <v>11</v>
      </c>
      <c r="D1059" s="5">
        <f t="shared" si="66"/>
        <v>26</v>
      </c>
      <c r="E1059" s="5">
        <f t="shared" si="67"/>
        <v>0</v>
      </c>
    </row>
    <row r="1060" spans="1:5" x14ac:dyDescent="0.2">
      <c r="A1060" s="6">
        <f>INT(DT!C882)</f>
        <v>45624</v>
      </c>
      <c r="B1060" s="5">
        <f t="shared" si="64"/>
        <v>2024</v>
      </c>
      <c r="C1060" s="5">
        <f t="shared" si="65"/>
        <v>11</v>
      </c>
      <c r="D1060" s="5">
        <f t="shared" si="66"/>
        <v>28</v>
      </c>
      <c r="E1060" s="5">
        <f t="shared" si="67"/>
        <v>0</v>
      </c>
    </row>
    <row r="1061" spans="1:5" x14ac:dyDescent="0.2">
      <c r="A1061"/>
    </row>
    <row r="1062" spans="1:5" x14ac:dyDescent="0.2">
      <c r="A1062"/>
    </row>
    <row r="1063" spans="1:5" x14ac:dyDescent="0.2">
      <c r="A1063"/>
    </row>
    <row r="1064" spans="1:5" x14ac:dyDescent="0.2">
      <c r="A1064"/>
    </row>
    <row r="1065" spans="1:5" x14ac:dyDescent="0.2">
      <c r="A1065"/>
    </row>
    <row r="1066" spans="1:5" x14ac:dyDescent="0.2">
      <c r="A1066"/>
    </row>
    <row r="1067" spans="1:5" x14ac:dyDescent="0.2">
      <c r="A1067"/>
    </row>
    <row r="1068" spans="1:5" x14ac:dyDescent="0.2">
      <c r="A1068"/>
    </row>
    <row r="1069" spans="1:5" x14ac:dyDescent="0.2">
      <c r="A1069"/>
    </row>
    <row r="1070" spans="1:5" x14ac:dyDescent="0.2">
      <c r="A1070"/>
    </row>
    <row r="1071" spans="1:5" x14ac:dyDescent="0.2">
      <c r="A1071"/>
    </row>
    <row r="1072" spans="1:5" x14ac:dyDescent="0.2">
      <c r="A1072"/>
    </row>
    <row r="1073" customFormat="1" x14ac:dyDescent="0.2"/>
    <row r="1074" customFormat="1" x14ac:dyDescent="0.2"/>
    <row r="1075" customFormat="1" x14ac:dyDescent="0.2"/>
    <row r="1076" customFormat="1" x14ac:dyDescent="0.2"/>
    <row r="1077" customFormat="1" x14ac:dyDescent="0.2"/>
    <row r="1078" customFormat="1" x14ac:dyDescent="0.2"/>
    <row r="1079" customFormat="1" x14ac:dyDescent="0.2"/>
    <row r="1080" customFormat="1" x14ac:dyDescent="0.2"/>
    <row r="1081" customFormat="1" x14ac:dyDescent="0.2"/>
    <row r="1082" customFormat="1" x14ac:dyDescent="0.2"/>
    <row r="1083" customFormat="1" x14ac:dyDescent="0.2"/>
    <row r="1084" customFormat="1" x14ac:dyDescent="0.2"/>
    <row r="1085" customFormat="1" x14ac:dyDescent="0.2"/>
    <row r="1086" customFormat="1" x14ac:dyDescent="0.2"/>
    <row r="1087" customFormat="1" x14ac:dyDescent="0.2"/>
    <row r="1088" customFormat="1" x14ac:dyDescent="0.2"/>
    <row r="1089" customFormat="1" x14ac:dyDescent="0.2"/>
    <row r="1090" customFormat="1" x14ac:dyDescent="0.2"/>
    <row r="1091" customFormat="1" x14ac:dyDescent="0.2"/>
    <row r="1092" customFormat="1" x14ac:dyDescent="0.2"/>
    <row r="1093" customFormat="1" x14ac:dyDescent="0.2"/>
    <row r="1094" customFormat="1" x14ac:dyDescent="0.2"/>
    <row r="1095" customFormat="1" x14ac:dyDescent="0.2"/>
    <row r="1096" customFormat="1" x14ac:dyDescent="0.2"/>
    <row r="1097" customFormat="1" x14ac:dyDescent="0.2"/>
    <row r="1098" customFormat="1" x14ac:dyDescent="0.2"/>
    <row r="1099" customFormat="1" x14ac:dyDescent="0.2"/>
    <row r="1100" customFormat="1" x14ac:dyDescent="0.2"/>
    <row r="1101" customFormat="1" x14ac:dyDescent="0.2"/>
    <row r="1102" customFormat="1" x14ac:dyDescent="0.2"/>
    <row r="1103" customFormat="1" x14ac:dyDescent="0.2"/>
    <row r="1104" customFormat="1" x14ac:dyDescent="0.2"/>
    <row r="1105" customFormat="1" x14ac:dyDescent="0.2"/>
    <row r="1106" customFormat="1" x14ac:dyDescent="0.2"/>
    <row r="1107" customFormat="1" x14ac:dyDescent="0.2"/>
    <row r="1108" customFormat="1" x14ac:dyDescent="0.2"/>
    <row r="1109" customFormat="1" x14ac:dyDescent="0.2"/>
    <row r="1110" customFormat="1" x14ac:dyDescent="0.2"/>
    <row r="1111" customFormat="1" x14ac:dyDescent="0.2"/>
    <row r="1112" customFormat="1" x14ac:dyDescent="0.2"/>
    <row r="1113" customFormat="1" x14ac:dyDescent="0.2"/>
    <row r="1114" customFormat="1" x14ac:dyDescent="0.2"/>
    <row r="1115" customFormat="1" x14ac:dyDescent="0.2"/>
    <row r="1116" customFormat="1" x14ac:dyDescent="0.2"/>
    <row r="1117" customFormat="1" x14ac:dyDescent="0.2"/>
    <row r="1118" customFormat="1" x14ac:dyDescent="0.2"/>
    <row r="1119" customFormat="1" x14ac:dyDescent="0.2"/>
    <row r="1120" customFormat="1" x14ac:dyDescent="0.2"/>
    <row r="1121" customFormat="1" x14ac:dyDescent="0.2"/>
    <row r="1122" customFormat="1" x14ac:dyDescent="0.2"/>
    <row r="1123" customFormat="1" x14ac:dyDescent="0.2"/>
    <row r="1124" customFormat="1" x14ac:dyDescent="0.2"/>
    <row r="1125" customFormat="1" x14ac:dyDescent="0.2"/>
    <row r="1126" customFormat="1" x14ac:dyDescent="0.2"/>
    <row r="1127" customFormat="1" x14ac:dyDescent="0.2"/>
    <row r="1128" customFormat="1" x14ac:dyDescent="0.2"/>
    <row r="1129" customFormat="1" x14ac:dyDescent="0.2"/>
    <row r="1130" customFormat="1" x14ac:dyDescent="0.2"/>
    <row r="1131" customFormat="1" x14ac:dyDescent="0.2"/>
    <row r="1132" customFormat="1" x14ac:dyDescent="0.2"/>
    <row r="1133" customFormat="1" x14ac:dyDescent="0.2"/>
    <row r="1134" customFormat="1" x14ac:dyDescent="0.2"/>
    <row r="1135" customFormat="1" x14ac:dyDescent="0.2"/>
    <row r="1136" customFormat="1" x14ac:dyDescent="0.2"/>
    <row r="1137" customFormat="1" x14ac:dyDescent="0.2"/>
    <row r="1138" customFormat="1" x14ac:dyDescent="0.2"/>
    <row r="1139" customFormat="1" x14ac:dyDescent="0.2"/>
    <row r="1140" customFormat="1" x14ac:dyDescent="0.2"/>
    <row r="1141" customFormat="1" x14ac:dyDescent="0.2"/>
    <row r="1142" customFormat="1" x14ac:dyDescent="0.2"/>
    <row r="1143" customFormat="1" x14ac:dyDescent="0.2"/>
    <row r="1144" customFormat="1" x14ac:dyDescent="0.2"/>
    <row r="1145" customFormat="1" x14ac:dyDescent="0.2"/>
    <row r="1146" customFormat="1" x14ac:dyDescent="0.2"/>
    <row r="1147" customFormat="1" x14ac:dyDescent="0.2"/>
    <row r="1148" customFormat="1" x14ac:dyDescent="0.2"/>
    <row r="1149" customFormat="1" x14ac:dyDescent="0.2"/>
    <row r="1150" customFormat="1" x14ac:dyDescent="0.2"/>
    <row r="1151" customFormat="1" x14ac:dyDescent="0.2"/>
    <row r="1152" customFormat="1" x14ac:dyDescent="0.2"/>
    <row r="1153" customFormat="1" x14ac:dyDescent="0.2"/>
    <row r="1154" customFormat="1" x14ac:dyDescent="0.2"/>
    <row r="1155" customFormat="1" x14ac:dyDescent="0.2"/>
    <row r="1156" customFormat="1" x14ac:dyDescent="0.2"/>
    <row r="1157" customFormat="1" x14ac:dyDescent="0.2"/>
    <row r="1158" customFormat="1" x14ac:dyDescent="0.2"/>
    <row r="1159" customFormat="1" x14ac:dyDescent="0.2"/>
    <row r="1160" customFormat="1" x14ac:dyDescent="0.2"/>
    <row r="1161" customFormat="1" x14ac:dyDescent="0.2"/>
    <row r="1162" customFormat="1" x14ac:dyDescent="0.2"/>
    <row r="1163" customFormat="1" x14ac:dyDescent="0.2"/>
    <row r="1164" customFormat="1" x14ac:dyDescent="0.2"/>
    <row r="1165" customFormat="1" x14ac:dyDescent="0.2"/>
    <row r="1166" customFormat="1" x14ac:dyDescent="0.2"/>
    <row r="1167" customFormat="1" x14ac:dyDescent="0.2"/>
    <row r="1168" customFormat="1" x14ac:dyDescent="0.2"/>
    <row r="1169" customFormat="1" x14ac:dyDescent="0.2"/>
    <row r="1170" customFormat="1" x14ac:dyDescent="0.2"/>
    <row r="1171" customFormat="1" x14ac:dyDescent="0.2"/>
    <row r="1172" customFormat="1" x14ac:dyDescent="0.2"/>
    <row r="1173" customFormat="1" x14ac:dyDescent="0.2"/>
    <row r="1174" customFormat="1" x14ac:dyDescent="0.2"/>
    <row r="1175" customFormat="1" x14ac:dyDescent="0.2"/>
    <row r="1176" customFormat="1" x14ac:dyDescent="0.2"/>
    <row r="1177" customFormat="1" x14ac:dyDescent="0.2"/>
    <row r="1178" customFormat="1" x14ac:dyDescent="0.2"/>
    <row r="1179" customFormat="1" x14ac:dyDescent="0.2"/>
    <row r="1180" customFormat="1" x14ac:dyDescent="0.2"/>
    <row r="1181" customFormat="1" x14ac:dyDescent="0.2"/>
    <row r="1182" customFormat="1" x14ac:dyDescent="0.2"/>
    <row r="1183" customFormat="1" x14ac:dyDescent="0.2"/>
    <row r="1184" customFormat="1" x14ac:dyDescent="0.2"/>
    <row r="1185" customFormat="1" x14ac:dyDescent="0.2"/>
    <row r="1186" customFormat="1" x14ac:dyDescent="0.2"/>
    <row r="1187" customFormat="1" x14ac:dyDescent="0.2"/>
    <row r="1188" customFormat="1" x14ac:dyDescent="0.2"/>
    <row r="1189" customFormat="1" x14ac:dyDescent="0.2"/>
    <row r="1190" customFormat="1" x14ac:dyDescent="0.2"/>
    <row r="1191" customFormat="1" x14ac:dyDescent="0.2"/>
    <row r="1192" customFormat="1" x14ac:dyDescent="0.2"/>
    <row r="1193" customFormat="1" x14ac:dyDescent="0.2"/>
    <row r="1194" customFormat="1" x14ac:dyDescent="0.2"/>
    <row r="1195" customFormat="1" x14ac:dyDescent="0.2"/>
    <row r="1196" customFormat="1" x14ac:dyDescent="0.2"/>
    <row r="1197" customFormat="1" x14ac:dyDescent="0.2"/>
    <row r="1198" customFormat="1" x14ac:dyDescent="0.2"/>
    <row r="1199" customFormat="1" x14ac:dyDescent="0.2"/>
    <row r="1200" customFormat="1" x14ac:dyDescent="0.2"/>
    <row r="1201" customFormat="1" x14ac:dyDescent="0.2"/>
    <row r="1202" customFormat="1" x14ac:dyDescent="0.2"/>
    <row r="1203" customFormat="1" x14ac:dyDescent="0.2"/>
    <row r="1204" customFormat="1" x14ac:dyDescent="0.2"/>
    <row r="1205" customFormat="1" x14ac:dyDescent="0.2"/>
    <row r="1206" customFormat="1" x14ac:dyDescent="0.2"/>
    <row r="1207" customFormat="1" x14ac:dyDescent="0.2"/>
    <row r="1208" customFormat="1" x14ac:dyDescent="0.2"/>
    <row r="1209" customFormat="1" x14ac:dyDescent="0.2"/>
    <row r="1210" customFormat="1" x14ac:dyDescent="0.2"/>
    <row r="1211" customFormat="1" x14ac:dyDescent="0.2"/>
    <row r="1212" customFormat="1" x14ac:dyDescent="0.2"/>
    <row r="1213" customFormat="1" x14ac:dyDescent="0.2"/>
    <row r="1214" customFormat="1" x14ac:dyDescent="0.2"/>
    <row r="1215" customFormat="1" x14ac:dyDescent="0.2"/>
    <row r="1216" customFormat="1" x14ac:dyDescent="0.2"/>
    <row r="1217" customFormat="1" x14ac:dyDescent="0.2"/>
    <row r="1218" customFormat="1" x14ac:dyDescent="0.2"/>
    <row r="1219" customFormat="1" x14ac:dyDescent="0.2"/>
    <row r="1220" customFormat="1" x14ac:dyDescent="0.2"/>
    <row r="1221" customFormat="1" x14ac:dyDescent="0.2"/>
    <row r="1222" customFormat="1" x14ac:dyDescent="0.2"/>
    <row r="1223" customFormat="1" x14ac:dyDescent="0.2"/>
    <row r="1224" customFormat="1" x14ac:dyDescent="0.2"/>
    <row r="1225" customFormat="1" x14ac:dyDescent="0.2"/>
    <row r="1226" customFormat="1" x14ac:dyDescent="0.2"/>
    <row r="1227" customFormat="1" x14ac:dyDescent="0.2"/>
    <row r="1228" customFormat="1" x14ac:dyDescent="0.2"/>
    <row r="1229" customFormat="1" x14ac:dyDescent="0.2"/>
    <row r="1230" customFormat="1" x14ac:dyDescent="0.2"/>
    <row r="1231" customFormat="1" x14ac:dyDescent="0.2"/>
    <row r="1232" customFormat="1" x14ac:dyDescent="0.2"/>
    <row r="1233" customFormat="1" x14ac:dyDescent="0.2"/>
    <row r="1234" customFormat="1" x14ac:dyDescent="0.2"/>
    <row r="1235" customFormat="1" x14ac:dyDescent="0.2"/>
    <row r="1236" customFormat="1" x14ac:dyDescent="0.2"/>
    <row r="1237" customFormat="1" x14ac:dyDescent="0.2"/>
    <row r="1238" customFormat="1" x14ac:dyDescent="0.2"/>
    <row r="1239" customFormat="1" x14ac:dyDescent="0.2"/>
    <row r="1240" customFormat="1" x14ac:dyDescent="0.2"/>
    <row r="1241" customFormat="1" x14ac:dyDescent="0.2"/>
    <row r="1242" customFormat="1" x14ac:dyDescent="0.2"/>
    <row r="1243" customFormat="1" x14ac:dyDescent="0.2"/>
    <row r="1244" customFormat="1" x14ac:dyDescent="0.2"/>
    <row r="1245" customFormat="1" x14ac:dyDescent="0.2"/>
    <row r="1246" customFormat="1" x14ac:dyDescent="0.2"/>
    <row r="1247" customFormat="1" x14ac:dyDescent="0.2"/>
    <row r="1248" customFormat="1" x14ac:dyDescent="0.2"/>
    <row r="1249" customFormat="1" x14ac:dyDescent="0.2"/>
    <row r="1250" customFormat="1" x14ac:dyDescent="0.2"/>
    <row r="1251" customFormat="1" x14ac:dyDescent="0.2"/>
    <row r="1252" customFormat="1" x14ac:dyDescent="0.2"/>
    <row r="1253" customFormat="1" x14ac:dyDescent="0.2"/>
    <row r="1254" customFormat="1" x14ac:dyDescent="0.2"/>
    <row r="1255" customFormat="1" x14ac:dyDescent="0.2"/>
    <row r="1256" customFormat="1" x14ac:dyDescent="0.2"/>
    <row r="1257" customFormat="1" x14ac:dyDescent="0.2"/>
    <row r="1258" customFormat="1" x14ac:dyDescent="0.2"/>
    <row r="1259" customFormat="1" x14ac:dyDescent="0.2"/>
    <row r="1260" customFormat="1" x14ac:dyDescent="0.2"/>
    <row r="1261" customFormat="1" x14ac:dyDescent="0.2"/>
    <row r="1262" customFormat="1" x14ac:dyDescent="0.2"/>
    <row r="1263" customFormat="1" x14ac:dyDescent="0.2"/>
    <row r="1264" customFormat="1" x14ac:dyDescent="0.2"/>
    <row r="1265" customFormat="1" x14ac:dyDescent="0.2"/>
    <row r="1266" customFormat="1" x14ac:dyDescent="0.2"/>
    <row r="1267" customFormat="1" x14ac:dyDescent="0.2"/>
    <row r="1268" customFormat="1" x14ac:dyDescent="0.2"/>
    <row r="1269" customFormat="1" x14ac:dyDescent="0.2"/>
    <row r="1270" customFormat="1" x14ac:dyDescent="0.2"/>
    <row r="1271" customFormat="1" x14ac:dyDescent="0.2"/>
    <row r="1272" customFormat="1" x14ac:dyDescent="0.2"/>
    <row r="1273" customFormat="1" x14ac:dyDescent="0.2"/>
    <row r="1274" customFormat="1" x14ac:dyDescent="0.2"/>
    <row r="1275" customFormat="1" x14ac:dyDescent="0.2"/>
    <row r="1276" customFormat="1" x14ac:dyDescent="0.2"/>
    <row r="1277" customFormat="1" x14ac:dyDescent="0.2"/>
    <row r="1278" customFormat="1" x14ac:dyDescent="0.2"/>
    <row r="1279" customFormat="1" x14ac:dyDescent="0.2"/>
    <row r="1280" customFormat="1" x14ac:dyDescent="0.2"/>
    <row r="1281" customFormat="1" x14ac:dyDescent="0.2"/>
    <row r="1282" customFormat="1" x14ac:dyDescent="0.2"/>
    <row r="1283" customFormat="1" x14ac:dyDescent="0.2"/>
    <row r="1284" customFormat="1" x14ac:dyDescent="0.2"/>
    <row r="1285" customFormat="1" x14ac:dyDescent="0.2"/>
    <row r="1286" customFormat="1" x14ac:dyDescent="0.2"/>
    <row r="1287" customFormat="1" x14ac:dyDescent="0.2"/>
    <row r="1288" customFormat="1" x14ac:dyDescent="0.2"/>
    <row r="1289" customFormat="1" x14ac:dyDescent="0.2"/>
    <row r="1290" customFormat="1" x14ac:dyDescent="0.2"/>
    <row r="1291" customFormat="1" x14ac:dyDescent="0.2"/>
    <row r="1292" customFormat="1" x14ac:dyDescent="0.2"/>
    <row r="1293" customFormat="1" x14ac:dyDescent="0.2"/>
    <row r="1294" customFormat="1" x14ac:dyDescent="0.2"/>
    <row r="1295" customFormat="1" x14ac:dyDescent="0.2"/>
    <row r="1296" customFormat="1" x14ac:dyDescent="0.2"/>
    <row r="1297" customFormat="1" x14ac:dyDescent="0.2"/>
    <row r="1298" customFormat="1" x14ac:dyDescent="0.2"/>
    <row r="1299" customFormat="1" x14ac:dyDescent="0.2"/>
    <row r="1300" customFormat="1" x14ac:dyDescent="0.2"/>
    <row r="1301" customFormat="1" x14ac:dyDescent="0.2"/>
    <row r="1302" customFormat="1" x14ac:dyDescent="0.2"/>
    <row r="1303" customFormat="1" x14ac:dyDescent="0.2"/>
    <row r="1304" customFormat="1" x14ac:dyDescent="0.2"/>
    <row r="1305" customFormat="1" x14ac:dyDescent="0.2"/>
    <row r="1306" customFormat="1" x14ac:dyDescent="0.2"/>
    <row r="1307" customFormat="1" x14ac:dyDescent="0.2"/>
    <row r="1308" customFormat="1" x14ac:dyDescent="0.2"/>
    <row r="1309" customFormat="1" x14ac:dyDescent="0.2"/>
    <row r="1310" customFormat="1" x14ac:dyDescent="0.2"/>
    <row r="1311" customFormat="1" x14ac:dyDescent="0.2"/>
    <row r="1312" customFormat="1" x14ac:dyDescent="0.2"/>
    <row r="1313" customFormat="1" x14ac:dyDescent="0.2"/>
    <row r="1314" customFormat="1" x14ac:dyDescent="0.2"/>
    <row r="1315" customFormat="1" x14ac:dyDescent="0.2"/>
    <row r="1316" customFormat="1" x14ac:dyDescent="0.2"/>
    <row r="1317" customFormat="1" x14ac:dyDescent="0.2"/>
    <row r="1318" customFormat="1" x14ac:dyDescent="0.2"/>
    <row r="1319" customFormat="1" x14ac:dyDescent="0.2"/>
    <row r="1320" customFormat="1" x14ac:dyDescent="0.2"/>
    <row r="1321" customFormat="1" x14ac:dyDescent="0.2"/>
    <row r="1322" customFormat="1" x14ac:dyDescent="0.2"/>
    <row r="1323" customFormat="1" x14ac:dyDescent="0.2"/>
    <row r="1324" customFormat="1" x14ac:dyDescent="0.2"/>
    <row r="1325" customFormat="1" x14ac:dyDescent="0.2"/>
    <row r="1326" customFormat="1" x14ac:dyDescent="0.2"/>
    <row r="1327" customFormat="1" x14ac:dyDescent="0.2"/>
    <row r="1328" customFormat="1" x14ac:dyDescent="0.2"/>
    <row r="1329" customFormat="1" x14ac:dyDescent="0.2"/>
    <row r="1330" customFormat="1" x14ac:dyDescent="0.2"/>
    <row r="1331" customFormat="1" x14ac:dyDescent="0.2"/>
    <row r="1332" customFormat="1" x14ac:dyDescent="0.2"/>
    <row r="1333" customFormat="1" x14ac:dyDescent="0.2"/>
    <row r="1334" customFormat="1" x14ac:dyDescent="0.2"/>
    <row r="1335" customFormat="1" x14ac:dyDescent="0.2"/>
    <row r="1336" customFormat="1" x14ac:dyDescent="0.2"/>
    <row r="1337" customFormat="1" x14ac:dyDescent="0.2"/>
    <row r="1338" customFormat="1" x14ac:dyDescent="0.2"/>
    <row r="1339" customFormat="1" x14ac:dyDescent="0.2"/>
    <row r="1340" customFormat="1" x14ac:dyDescent="0.2"/>
    <row r="1341" customFormat="1" x14ac:dyDescent="0.2"/>
    <row r="1342" customFormat="1" x14ac:dyDescent="0.2"/>
    <row r="1343" customFormat="1" x14ac:dyDescent="0.2"/>
    <row r="1344" customFormat="1" x14ac:dyDescent="0.2"/>
    <row r="1345" customFormat="1" x14ac:dyDescent="0.2"/>
    <row r="1346" customFormat="1" x14ac:dyDescent="0.2"/>
    <row r="1347" customFormat="1" x14ac:dyDescent="0.2"/>
    <row r="1348" customFormat="1" x14ac:dyDescent="0.2"/>
    <row r="1349" customFormat="1" x14ac:dyDescent="0.2"/>
    <row r="1350" customFormat="1" x14ac:dyDescent="0.2"/>
    <row r="1351" customFormat="1" x14ac:dyDescent="0.2"/>
    <row r="1352" customFormat="1" x14ac:dyDescent="0.2"/>
    <row r="1353" customFormat="1" x14ac:dyDescent="0.2"/>
    <row r="1354" customFormat="1" x14ac:dyDescent="0.2"/>
    <row r="1355" customFormat="1" x14ac:dyDescent="0.2"/>
    <row r="1356" customFormat="1" x14ac:dyDescent="0.2"/>
    <row r="1357" customFormat="1" x14ac:dyDescent="0.2"/>
    <row r="1358" customFormat="1" x14ac:dyDescent="0.2"/>
    <row r="1359" customFormat="1" x14ac:dyDescent="0.2"/>
    <row r="1360" customFormat="1" x14ac:dyDescent="0.2"/>
    <row r="1361" customFormat="1" x14ac:dyDescent="0.2"/>
    <row r="1362" customFormat="1" x14ac:dyDescent="0.2"/>
    <row r="1363" customFormat="1" x14ac:dyDescent="0.2"/>
    <row r="1364" customFormat="1" x14ac:dyDescent="0.2"/>
    <row r="1365" customFormat="1" x14ac:dyDescent="0.2"/>
    <row r="1366" customFormat="1" x14ac:dyDescent="0.2"/>
    <row r="1367" customFormat="1" x14ac:dyDescent="0.2"/>
    <row r="1368" customFormat="1" x14ac:dyDescent="0.2"/>
    <row r="1369" customFormat="1" x14ac:dyDescent="0.2"/>
    <row r="1370" customFormat="1" x14ac:dyDescent="0.2"/>
    <row r="1371" customFormat="1" x14ac:dyDescent="0.2"/>
    <row r="1372" customFormat="1" x14ac:dyDescent="0.2"/>
    <row r="1373" customFormat="1" x14ac:dyDescent="0.2"/>
    <row r="1374" customFormat="1" x14ac:dyDescent="0.2"/>
    <row r="1375" customFormat="1" x14ac:dyDescent="0.2"/>
    <row r="1376" customFormat="1" x14ac:dyDescent="0.2"/>
    <row r="1377" customFormat="1" x14ac:dyDescent="0.2"/>
    <row r="1378" customFormat="1" x14ac:dyDescent="0.2"/>
    <row r="1379" customFormat="1" x14ac:dyDescent="0.2"/>
    <row r="1380" customFormat="1" x14ac:dyDescent="0.2"/>
    <row r="1381" customFormat="1" x14ac:dyDescent="0.2"/>
    <row r="1382" customFormat="1" x14ac:dyDescent="0.2"/>
    <row r="1383" customFormat="1" x14ac:dyDescent="0.2"/>
    <row r="1384" customFormat="1" x14ac:dyDescent="0.2"/>
    <row r="1385" customFormat="1" x14ac:dyDescent="0.2"/>
    <row r="1386" customFormat="1" x14ac:dyDescent="0.2"/>
    <row r="1387" customFormat="1" x14ac:dyDescent="0.2"/>
    <row r="1388" customFormat="1" x14ac:dyDescent="0.2"/>
    <row r="1389" customFormat="1" x14ac:dyDescent="0.2"/>
    <row r="1390" customFormat="1" x14ac:dyDescent="0.2"/>
    <row r="1391" customFormat="1" x14ac:dyDescent="0.2"/>
    <row r="1392" customFormat="1" x14ac:dyDescent="0.2"/>
    <row r="1393" customFormat="1" x14ac:dyDescent="0.2"/>
    <row r="1394" customFormat="1" x14ac:dyDescent="0.2"/>
    <row r="1395" customFormat="1" x14ac:dyDescent="0.2"/>
    <row r="1396" customFormat="1" x14ac:dyDescent="0.2"/>
    <row r="1397" customFormat="1" x14ac:dyDescent="0.2"/>
    <row r="1398" customFormat="1" x14ac:dyDescent="0.2"/>
    <row r="1399" customFormat="1" x14ac:dyDescent="0.2"/>
    <row r="1400" customFormat="1" x14ac:dyDescent="0.2"/>
    <row r="1401" customFormat="1" x14ac:dyDescent="0.2"/>
    <row r="1402" customFormat="1" x14ac:dyDescent="0.2"/>
    <row r="1403" customFormat="1" x14ac:dyDescent="0.2"/>
    <row r="1404" customFormat="1" x14ac:dyDescent="0.2"/>
    <row r="1405" customFormat="1" x14ac:dyDescent="0.2"/>
    <row r="1406" customFormat="1" x14ac:dyDescent="0.2"/>
    <row r="1407" customFormat="1" x14ac:dyDescent="0.2"/>
    <row r="1408" customFormat="1" x14ac:dyDescent="0.2"/>
    <row r="1409" customFormat="1" x14ac:dyDescent="0.2"/>
    <row r="1410" customFormat="1" x14ac:dyDescent="0.2"/>
    <row r="1411" customFormat="1" x14ac:dyDescent="0.2"/>
    <row r="1412" customFormat="1" x14ac:dyDescent="0.2"/>
    <row r="1413" customFormat="1" x14ac:dyDescent="0.2"/>
    <row r="1414" customFormat="1" x14ac:dyDescent="0.2"/>
    <row r="1415" customFormat="1" x14ac:dyDescent="0.2"/>
    <row r="1416" customFormat="1" x14ac:dyDescent="0.2"/>
    <row r="1417" customFormat="1" x14ac:dyDescent="0.2"/>
    <row r="1418" customFormat="1" x14ac:dyDescent="0.2"/>
    <row r="1419" customFormat="1" x14ac:dyDescent="0.2"/>
    <row r="1420" customFormat="1" x14ac:dyDescent="0.2"/>
    <row r="1421" customFormat="1" x14ac:dyDescent="0.2"/>
    <row r="1422" customFormat="1" x14ac:dyDescent="0.2"/>
    <row r="1423" customFormat="1" x14ac:dyDescent="0.2"/>
    <row r="1424" customFormat="1" x14ac:dyDescent="0.2"/>
    <row r="1425" customFormat="1" x14ac:dyDescent="0.2"/>
    <row r="1426" customFormat="1" x14ac:dyDescent="0.2"/>
    <row r="1427" customFormat="1" x14ac:dyDescent="0.2"/>
    <row r="1428" customFormat="1" x14ac:dyDescent="0.2"/>
    <row r="1429" customFormat="1" x14ac:dyDescent="0.2"/>
    <row r="1430" customFormat="1" x14ac:dyDescent="0.2"/>
    <row r="1431" customFormat="1" x14ac:dyDescent="0.2"/>
    <row r="1432" customFormat="1" x14ac:dyDescent="0.2"/>
    <row r="1433" customFormat="1" x14ac:dyDescent="0.2"/>
    <row r="1434" customFormat="1" x14ac:dyDescent="0.2"/>
    <row r="1435" customFormat="1" x14ac:dyDescent="0.2"/>
    <row r="1436" customFormat="1" x14ac:dyDescent="0.2"/>
    <row r="1437" customFormat="1" x14ac:dyDescent="0.2"/>
    <row r="1438" customFormat="1" x14ac:dyDescent="0.2"/>
    <row r="1439" customFormat="1" x14ac:dyDescent="0.2"/>
    <row r="1440" customFormat="1" x14ac:dyDescent="0.2"/>
    <row r="1441" customFormat="1" x14ac:dyDescent="0.2"/>
    <row r="1442" customFormat="1" x14ac:dyDescent="0.2"/>
    <row r="1443" customFormat="1" x14ac:dyDescent="0.2"/>
    <row r="1444" customFormat="1" x14ac:dyDescent="0.2"/>
    <row r="1445" customFormat="1" x14ac:dyDescent="0.2"/>
    <row r="1446" customFormat="1" x14ac:dyDescent="0.2"/>
    <row r="1447" customFormat="1" x14ac:dyDescent="0.2"/>
    <row r="1448" customFormat="1" x14ac:dyDescent="0.2"/>
    <row r="1449" customFormat="1" x14ac:dyDescent="0.2"/>
    <row r="1450" customFormat="1" x14ac:dyDescent="0.2"/>
    <row r="1451" customFormat="1" x14ac:dyDescent="0.2"/>
    <row r="1452" customFormat="1" x14ac:dyDescent="0.2"/>
    <row r="1453" customFormat="1" x14ac:dyDescent="0.2"/>
    <row r="1454" customFormat="1" x14ac:dyDescent="0.2"/>
    <row r="1455" customFormat="1" x14ac:dyDescent="0.2"/>
    <row r="1456" customFormat="1" x14ac:dyDescent="0.2"/>
    <row r="1457" customFormat="1" x14ac:dyDescent="0.2"/>
    <row r="1458" customFormat="1" x14ac:dyDescent="0.2"/>
    <row r="1459" customFormat="1" x14ac:dyDescent="0.2"/>
    <row r="1460" customFormat="1" x14ac:dyDescent="0.2"/>
    <row r="1461" customFormat="1" x14ac:dyDescent="0.2"/>
    <row r="1462" customFormat="1" x14ac:dyDescent="0.2"/>
    <row r="1463" customFormat="1" x14ac:dyDescent="0.2"/>
    <row r="1464" customFormat="1" x14ac:dyDescent="0.2"/>
    <row r="1465" customFormat="1" x14ac:dyDescent="0.2"/>
    <row r="1466" customFormat="1" x14ac:dyDescent="0.2"/>
    <row r="1467" customFormat="1" x14ac:dyDescent="0.2"/>
    <row r="1468" customFormat="1" x14ac:dyDescent="0.2"/>
    <row r="1469" customFormat="1" x14ac:dyDescent="0.2"/>
    <row r="1470" customFormat="1" x14ac:dyDescent="0.2"/>
    <row r="1471" customFormat="1" x14ac:dyDescent="0.2"/>
    <row r="1472" customFormat="1" x14ac:dyDescent="0.2"/>
    <row r="1473" customFormat="1" x14ac:dyDescent="0.2"/>
    <row r="1474" customFormat="1" x14ac:dyDescent="0.2"/>
    <row r="1475" customFormat="1" x14ac:dyDescent="0.2"/>
    <row r="1476" customFormat="1" x14ac:dyDescent="0.2"/>
    <row r="1477" customFormat="1" x14ac:dyDescent="0.2"/>
    <row r="1478" customFormat="1" x14ac:dyDescent="0.2"/>
  </sheetData>
  <conditionalFormatting sqref="A1:A1060 A1479:A1048576">
    <cfRule type="duplicateValues" dxfId="178" priority="2"/>
  </conditionalFormatting>
  <conditionalFormatting sqref="E2:E1060">
    <cfRule type="iconSet" priority="1">
      <iconSet iconSet="3Symbols">
        <cfvo type="percent" val="0"/>
        <cfvo type="percent" val="33"/>
        <cfvo type="percent" val="67"/>
      </iconSet>
    </cfRule>
  </conditionalFormatting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D9DF4-0AA6-4807-AB15-76BC594F6B0A}">
  <dimension ref="A1:E2998"/>
  <sheetViews>
    <sheetView zoomScale="70" zoomScaleNormal="70" workbookViewId="0">
      <selection activeCell="F14" sqref="F14"/>
    </sheetView>
  </sheetViews>
  <sheetFormatPr defaultColWidth="25" defaultRowHeight="14.25" x14ac:dyDescent="0.2"/>
  <cols>
    <col min="1" max="1" width="25" style="1"/>
    <col min="2" max="2" width="16.625" customWidth="1"/>
    <col min="3" max="3" width="12.75" customWidth="1"/>
    <col min="4" max="4" width="18.25" customWidth="1"/>
    <col min="5" max="5" width="16.75" customWidth="1"/>
  </cols>
  <sheetData>
    <row r="1" spans="1:5" s="5" customFormat="1" ht="15" x14ac:dyDescent="0.2">
      <c r="A1" s="30" t="s">
        <v>7214</v>
      </c>
      <c r="B1" s="3" t="s">
        <v>7218</v>
      </c>
      <c r="C1" s="3" t="s">
        <v>7219</v>
      </c>
      <c r="D1" s="3" t="s">
        <v>497</v>
      </c>
      <c r="E1" s="3" t="s">
        <v>7235</v>
      </c>
    </row>
    <row r="2" spans="1:5" x14ac:dyDescent="0.2">
      <c r="A2" s="6">
        <f>INT(DT!E1241)</f>
        <v>41336</v>
      </c>
      <c r="B2" s="5">
        <f t="shared" ref="B2:B65" si="0">YEAR(A2)</f>
        <v>2013</v>
      </c>
      <c r="C2" s="5">
        <f t="shared" ref="C2:C65" si="1">MONTH(A2)</f>
        <v>3</v>
      </c>
      <c r="D2" s="5">
        <f t="shared" ref="D2:D65" si="2">DAY(A2)</f>
        <v>3</v>
      </c>
      <c r="E2" s="5">
        <f t="shared" ref="E2:E65" si="3">IF(WEEKDAY(A2, 2) &gt; 5, 1, 0)</f>
        <v>1</v>
      </c>
    </row>
    <row r="3" spans="1:5" x14ac:dyDescent="0.2">
      <c r="A3" s="6">
        <f>INT(DT!E2333)</f>
        <v>41346</v>
      </c>
      <c r="B3" s="5">
        <f t="shared" si="0"/>
        <v>2013</v>
      </c>
      <c r="C3" s="5">
        <f t="shared" si="1"/>
        <v>3</v>
      </c>
      <c r="D3" s="5">
        <f t="shared" si="2"/>
        <v>13</v>
      </c>
      <c r="E3" s="5">
        <f t="shared" si="3"/>
        <v>0</v>
      </c>
    </row>
    <row r="4" spans="1:5" x14ac:dyDescent="0.2">
      <c r="A4" s="6">
        <f>INT(DT!E1464)</f>
        <v>41373</v>
      </c>
      <c r="B4" s="5">
        <f t="shared" si="0"/>
        <v>2013</v>
      </c>
      <c r="C4" s="5">
        <f t="shared" si="1"/>
        <v>4</v>
      </c>
      <c r="D4" s="5">
        <f t="shared" si="2"/>
        <v>9</v>
      </c>
      <c r="E4" s="5">
        <f t="shared" si="3"/>
        <v>0</v>
      </c>
    </row>
    <row r="5" spans="1:5" x14ac:dyDescent="0.2">
      <c r="A5" s="6">
        <f>INT(DT!E854)</f>
        <v>41397</v>
      </c>
      <c r="B5" s="5">
        <f t="shared" si="0"/>
        <v>2013</v>
      </c>
      <c r="C5" s="5">
        <f t="shared" si="1"/>
        <v>5</v>
      </c>
      <c r="D5" s="5">
        <f t="shared" si="2"/>
        <v>3</v>
      </c>
      <c r="E5" s="5">
        <f t="shared" si="3"/>
        <v>0</v>
      </c>
    </row>
    <row r="6" spans="1:5" x14ac:dyDescent="0.2">
      <c r="A6" s="6">
        <f>INT(DT!E340)</f>
        <v>41413</v>
      </c>
      <c r="B6" s="5">
        <f t="shared" si="0"/>
        <v>2013</v>
      </c>
      <c r="C6" s="5">
        <f t="shared" si="1"/>
        <v>5</v>
      </c>
      <c r="D6" s="5">
        <f t="shared" si="2"/>
        <v>19</v>
      </c>
      <c r="E6" s="5">
        <f t="shared" si="3"/>
        <v>1</v>
      </c>
    </row>
    <row r="7" spans="1:5" x14ac:dyDescent="0.2">
      <c r="A7" s="6">
        <f>INT(DT!E1732)</f>
        <v>41493</v>
      </c>
      <c r="B7" s="5">
        <f t="shared" si="0"/>
        <v>2013</v>
      </c>
      <c r="C7" s="5">
        <f t="shared" si="1"/>
        <v>8</v>
      </c>
      <c r="D7" s="5">
        <f t="shared" si="2"/>
        <v>7</v>
      </c>
      <c r="E7" s="5">
        <f t="shared" si="3"/>
        <v>0</v>
      </c>
    </row>
    <row r="8" spans="1:5" x14ac:dyDescent="0.2">
      <c r="A8" s="6">
        <f>INT(DT!E9)</f>
        <v>41512</v>
      </c>
      <c r="B8" s="5">
        <f t="shared" si="0"/>
        <v>2013</v>
      </c>
      <c r="C8" s="5">
        <f t="shared" si="1"/>
        <v>8</v>
      </c>
      <c r="D8" s="5">
        <f t="shared" si="2"/>
        <v>26</v>
      </c>
      <c r="E8" s="5">
        <f t="shared" si="3"/>
        <v>0</v>
      </c>
    </row>
    <row r="9" spans="1:5" x14ac:dyDescent="0.2">
      <c r="A9" s="6">
        <f>INT(DT!E704)</f>
        <v>41520</v>
      </c>
      <c r="B9" s="5">
        <f t="shared" si="0"/>
        <v>2013</v>
      </c>
      <c r="C9" s="5">
        <f t="shared" si="1"/>
        <v>9</v>
      </c>
      <c r="D9" s="5">
        <f t="shared" si="2"/>
        <v>3</v>
      </c>
      <c r="E9" s="5">
        <f t="shared" si="3"/>
        <v>0</v>
      </c>
    </row>
    <row r="10" spans="1:5" x14ac:dyDescent="0.2">
      <c r="A10" s="6">
        <f>INT(DT!E562)</f>
        <v>41530</v>
      </c>
      <c r="B10" s="5">
        <f t="shared" si="0"/>
        <v>2013</v>
      </c>
      <c r="C10" s="5">
        <f t="shared" si="1"/>
        <v>9</v>
      </c>
      <c r="D10" s="5">
        <f t="shared" si="2"/>
        <v>13</v>
      </c>
      <c r="E10" s="5">
        <f t="shared" si="3"/>
        <v>0</v>
      </c>
    </row>
    <row r="11" spans="1:5" x14ac:dyDescent="0.2">
      <c r="A11" s="6">
        <f>INT(DT!E1822)</f>
        <v>41535</v>
      </c>
      <c r="B11" s="5">
        <f t="shared" si="0"/>
        <v>2013</v>
      </c>
      <c r="C11" s="5">
        <f t="shared" si="1"/>
        <v>9</v>
      </c>
      <c r="D11" s="5">
        <f t="shared" si="2"/>
        <v>18</v>
      </c>
      <c r="E11" s="5">
        <f t="shared" si="3"/>
        <v>0</v>
      </c>
    </row>
    <row r="12" spans="1:5" x14ac:dyDescent="0.2">
      <c r="A12" s="6">
        <f>INT(DT!E705)</f>
        <v>41570</v>
      </c>
      <c r="B12" s="5">
        <f t="shared" si="0"/>
        <v>2013</v>
      </c>
      <c r="C12" s="5">
        <f t="shared" si="1"/>
        <v>10</v>
      </c>
      <c r="D12" s="5">
        <f t="shared" si="2"/>
        <v>23</v>
      </c>
      <c r="E12" s="5">
        <f t="shared" si="3"/>
        <v>0</v>
      </c>
    </row>
    <row r="13" spans="1:5" x14ac:dyDescent="0.2">
      <c r="A13" s="6">
        <f>INT(DT!E2971)</f>
        <v>41603</v>
      </c>
      <c r="B13" s="5">
        <f t="shared" si="0"/>
        <v>2013</v>
      </c>
      <c r="C13" s="5">
        <f t="shared" si="1"/>
        <v>11</v>
      </c>
      <c r="D13" s="5">
        <f t="shared" si="2"/>
        <v>25</v>
      </c>
      <c r="E13" s="5">
        <f t="shared" si="3"/>
        <v>0</v>
      </c>
    </row>
    <row r="14" spans="1:5" x14ac:dyDescent="0.2">
      <c r="A14" s="6">
        <f>INT(DT!E2857)</f>
        <v>41615</v>
      </c>
      <c r="B14" s="5">
        <f t="shared" si="0"/>
        <v>2013</v>
      </c>
      <c r="C14" s="5">
        <f t="shared" si="1"/>
        <v>12</v>
      </c>
      <c r="D14" s="5">
        <f t="shared" si="2"/>
        <v>7</v>
      </c>
      <c r="E14" s="5">
        <f t="shared" si="3"/>
        <v>1</v>
      </c>
    </row>
    <row r="15" spans="1:5" x14ac:dyDescent="0.2">
      <c r="A15" s="6">
        <f>INT(DT!E781)</f>
        <v>41645</v>
      </c>
      <c r="B15" s="5">
        <f t="shared" si="0"/>
        <v>2014</v>
      </c>
      <c r="C15" s="5">
        <f t="shared" si="1"/>
        <v>1</v>
      </c>
      <c r="D15" s="5">
        <f t="shared" si="2"/>
        <v>6</v>
      </c>
      <c r="E15" s="5">
        <f t="shared" si="3"/>
        <v>0</v>
      </c>
    </row>
    <row r="16" spans="1:5" x14ac:dyDescent="0.2">
      <c r="A16" s="6">
        <f>INT(DT!E2606)</f>
        <v>41671</v>
      </c>
      <c r="B16" s="5">
        <f t="shared" si="0"/>
        <v>2014</v>
      </c>
      <c r="C16" s="5">
        <f t="shared" si="1"/>
        <v>2</v>
      </c>
      <c r="D16" s="5">
        <f t="shared" si="2"/>
        <v>1</v>
      </c>
      <c r="E16" s="5">
        <f t="shared" si="3"/>
        <v>1</v>
      </c>
    </row>
    <row r="17" spans="1:5" x14ac:dyDescent="0.2">
      <c r="A17" s="6">
        <f>INT(DT!E1785)</f>
        <v>41673</v>
      </c>
      <c r="B17" s="5">
        <f t="shared" si="0"/>
        <v>2014</v>
      </c>
      <c r="C17" s="5">
        <f t="shared" si="1"/>
        <v>2</v>
      </c>
      <c r="D17" s="5">
        <f t="shared" si="2"/>
        <v>3</v>
      </c>
      <c r="E17" s="5">
        <f t="shared" si="3"/>
        <v>0</v>
      </c>
    </row>
    <row r="18" spans="1:5" x14ac:dyDescent="0.2">
      <c r="A18" s="6">
        <f>INT(DT!E204)</f>
        <v>41688</v>
      </c>
      <c r="B18" s="5">
        <f t="shared" si="0"/>
        <v>2014</v>
      </c>
      <c r="C18" s="5">
        <f t="shared" si="1"/>
        <v>2</v>
      </c>
      <c r="D18" s="5">
        <f t="shared" si="2"/>
        <v>18</v>
      </c>
      <c r="E18" s="5">
        <f t="shared" si="3"/>
        <v>0</v>
      </c>
    </row>
    <row r="19" spans="1:5" x14ac:dyDescent="0.2">
      <c r="A19" s="6">
        <f>INT(DT!E1081)</f>
        <v>41692</v>
      </c>
      <c r="B19" s="5">
        <f t="shared" si="0"/>
        <v>2014</v>
      </c>
      <c r="C19" s="5">
        <f t="shared" si="1"/>
        <v>2</v>
      </c>
      <c r="D19" s="5">
        <f t="shared" si="2"/>
        <v>22</v>
      </c>
      <c r="E19" s="5">
        <f t="shared" si="3"/>
        <v>1</v>
      </c>
    </row>
    <row r="20" spans="1:5" x14ac:dyDescent="0.2">
      <c r="A20" s="6">
        <f>INT(DT!E510)</f>
        <v>41704</v>
      </c>
      <c r="B20" s="5">
        <f t="shared" si="0"/>
        <v>2014</v>
      </c>
      <c r="C20" s="5">
        <f t="shared" si="1"/>
        <v>3</v>
      </c>
      <c r="D20" s="5">
        <f t="shared" si="2"/>
        <v>6</v>
      </c>
      <c r="E20" s="5">
        <f t="shared" si="3"/>
        <v>0</v>
      </c>
    </row>
    <row r="21" spans="1:5" x14ac:dyDescent="0.2">
      <c r="A21" s="6">
        <f>INT(DT!E175)</f>
        <v>41754</v>
      </c>
      <c r="B21" s="5">
        <f t="shared" si="0"/>
        <v>2014</v>
      </c>
      <c r="C21" s="5">
        <f t="shared" si="1"/>
        <v>4</v>
      </c>
      <c r="D21" s="5">
        <f t="shared" si="2"/>
        <v>25</v>
      </c>
      <c r="E21" s="5">
        <f t="shared" si="3"/>
        <v>0</v>
      </c>
    </row>
    <row r="22" spans="1:5" x14ac:dyDescent="0.2">
      <c r="A22" s="6">
        <f>INT(DT!E869)</f>
        <v>41772</v>
      </c>
      <c r="B22" s="5">
        <f t="shared" si="0"/>
        <v>2014</v>
      </c>
      <c r="C22" s="5">
        <f t="shared" si="1"/>
        <v>5</v>
      </c>
      <c r="D22" s="5">
        <f t="shared" si="2"/>
        <v>13</v>
      </c>
      <c r="E22" s="5">
        <f t="shared" si="3"/>
        <v>0</v>
      </c>
    </row>
    <row r="23" spans="1:5" x14ac:dyDescent="0.2">
      <c r="A23" s="6">
        <f>INT(DT!E2298)</f>
        <v>41779</v>
      </c>
      <c r="B23" s="5">
        <f t="shared" si="0"/>
        <v>2014</v>
      </c>
      <c r="C23" s="5">
        <f t="shared" si="1"/>
        <v>5</v>
      </c>
      <c r="D23" s="5">
        <f t="shared" si="2"/>
        <v>20</v>
      </c>
      <c r="E23" s="5">
        <f t="shared" si="3"/>
        <v>0</v>
      </c>
    </row>
    <row r="24" spans="1:5" x14ac:dyDescent="0.2">
      <c r="A24" s="6">
        <f>INT(DT!E357)</f>
        <v>41793</v>
      </c>
      <c r="B24" s="5">
        <f t="shared" si="0"/>
        <v>2014</v>
      </c>
      <c r="C24" s="5">
        <f t="shared" si="1"/>
        <v>6</v>
      </c>
      <c r="D24" s="5">
        <f t="shared" si="2"/>
        <v>3</v>
      </c>
      <c r="E24" s="5">
        <f t="shared" si="3"/>
        <v>0</v>
      </c>
    </row>
    <row r="25" spans="1:5" x14ac:dyDescent="0.2">
      <c r="A25" s="6">
        <f>INT(DT!E491)</f>
        <v>41811</v>
      </c>
      <c r="B25" s="5">
        <f t="shared" si="0"/>
        <v>2014</v>
      </c>
      <c r="C25" s="5">
        <f t="shared" si="1"/>
        <v>6</v>
      </c>
      <c r="D25" s="5">
        <f t="shared" si="2"/>
        <v>21</v>
      </c>
      <c r="E25" s="5">
        <f t="shared" si="3"/>
        <v>1</v>
      </c>
    </row>
    <row r="26" spans="1:5" x14ac:dyDescent="0.2">
      <c r="A26" s="6">
        <f>INT(DT!E1120)</f>
        <v>41820</v>
      </c>
      <c r="B26" s="5">
        <f t="shared" si="0"/>
        <v>2014</v>
      </c>
      <c r="C26" s="5">
        <f t="shared" si="1"/>
        <v>6</v>
      </c>
      <c r="D26" s="5">
        <f t="shared" si="2"/>
        <v>30</v>
      </c>
      <c r="E26" s="5">
        <f t="shared" si="3"/>
        <v>0</v>
      </c>
    </row>
    <row r="27" spans="1:5" x14ac:dyDescent="0.2">
      <c r="A27" s="6">
        <f>INT(DT!E60)</f>
        <v>41844</v>
      </c>
      <c r="B27" s="5">
        <f t="shared" si="0"/>
        <v>2014</v>
      </c>
      <c r="C27" s="5">
        <f t="shared" si="1"/>
        <v>7</v>
      </c>
      <c r="D27" s="5">
        <f t="shared" si="2"/>
        <v>24</v>
      </c>
      <c r="E27" s="5">
        <f t="shared" si="3"/>
        <v>0</v>
      </c>
    </row>
    <row r="28" spans="1:5" x14ac:dyDescent="0.2">
      <c r="A28" s="6">
        <f>INT(DT!E1130)</f>
        <v>41847</v>
      </c>
      <c r="B28" s="5">
        <f t="shared" si="0"/>
        <v>2014</v>
      </c>
      <c r="C28" s="5">
        <f t="shared" si="1"/>
        <v>7</v>
      </c>
      <c r="D28" s="5">
        <f t="shared" si="2"/>
        <v>27</v>
      </c>
      <c r="E28" s="5">
        <f t="shared" si="3"/>
        <v>1</v>
      </c>
    </row>
    <row r="29" spans="1:5" x14ac:dyDescent="0.2">
      <c r="A29" s="6">
        <f>INT(DT!E2933)</f>
        <v>41860</v>
      </c>
      <c r="B29" s="5">
        <f t="shared" si="0"/>
        <v>2014</v>
      </c>
      <c r="C29" s="5">
        <f t="shared" si="1"/>
        <v>8</v>
      </c>
      <c r="D29" s="5">
        <f t="shared" si="2"/>
        <v>9</v>
      </c>
      <c r="E29" s="5">
        <f t="shared" si="3"/>
        <v>1</v>
      </c>
    </row>
    <row r="30" spans="1:5" x14ac:dyDescent="0.2">
      <c r="A30" s="6">
        <f>INT(DT!E1201)</f>
        <v>41896</v>
      </c>
      <c r="B30" s="5">
        <f t="shared" si="0"/>
        <v>2014</v>
      </c>
      <c r="C30" s="5">
        <f t="shared" si="1"/>
        <v>9</v>
      </c>
      <c r="D30" s="5">
        <f t="shared" si="2"/>
        <v>14</v>
      </c>
      <c r="E30" s="5">
        <f t="shared" si="3"/>
        <v>1</v>
      </c>
    </row>
    <row r="31" spans="1:5" x14ac:dyDescent="0.2">
      <c r="A31" s="6">
        <f>INT(DT!E1106)</f>
        <v>41917</v>
      </c>
      <c r="B31" s="5">
        <f t="shared" si="0"/>
        <v>2014</v>
      </c>
      <c r="C31" s="5">
        <f t="shared" si="1"/>
        <v>10</v>
      </c>
      <c r="D31" s="5">
        <f t="shared" si="2"/>
        <v>5</v>
      </c>
      <c r="E31" s="5">
        <f t="shared" si="3"/>
        <v>1</v>
      </c>
    </row>
    <row r="32" spans="1:5" x14ac:dyDescent="0.2">
      <c r="A32" s="6">
        <f>INT(DT!E845)</f>
        <v>41924</v>
      </c>
      <c r="B32" s="5">
        <f t="shared" si="0"/>
        <v>2014</v>
      </c>
      <c r="C32" s="5">
        <f t="shared" si="1"/>
        <v>10</v>
      </c>
      <c r="D32" s="5">
        <f t="shared" si="2"/>
        <v>12</v>
      </c>
      <c r="E32" s="5">
        <f t="shared" si="3"/>
        <v>1</v>
      </c>
    </row>
    <row r="33" spans="1:5" x14ac:dyDescent="0.2">
      <c r="A33" s="6">
        <f>INT(DT!E2541)</f>
        <v>41925</v>
      </c>
      <c r="B33" s="5">
        <f t="shared" si="0"/>
        <v>2014</v>
      </c>
      <c r="C33" s="5">
        <f t="shared" si="1"/>
        <v>10</v>
      </c>
      <c r="D33" s="5">
        <f t="shared" si="2"/>
        <v>13</v>
      </c>
      <c r="E33" s="5">
        <f t="shared" si="3"/>
        <v>0</v>
      </c>
    </row>
    <row r="34" spans="1:5" x14ac:dyDescent="0.2">
      <c r="A34" s="6">
        <f>INT(DT!E2351)</f>
        <v>41933</v>
      </c>
      <c r="B34" s="5">
        <f t="shared" si="0"/>
        <v>2014</v>
      </c>
      <c r="C34" s="5">
        <f t="shared" si="1"/>
        <v>10</v>
      </c>
      <c r="D34" s="5">
        <f t="shared" si="2"/>
        <v>21</v>
      </c>
      <c r="E34" s="5">
        <f t="shared" si="3"/>
        <v>0</v>
      </c>
    </row>
    <row r="35" spans="1:5" x14ac:dyDescent="0.2">
      <c r="A35" s="6">
        <f>INT(DT!E1317)</f>
        <v>41939</v>
      </c>
      <c r="B35" s="5">
        <f t="shared" si="0"/>
        <v>2014</v>
      </c>
      <c r="C35" s="5">
        <f t="shared" si="1"/>
        <v>10</v>
      </c>
      <c r="D35" s="5">
        <f t="shared" si="2"/>
        <v>27</v>
      </c>
      <c r="E35" s="5">
        <f t="shared" si="3"/>
        <v>0</v>
      </c>
    </row>
    <row r="36" spans="1:5" x14ac:dyDescent="0.2">
      <c r="A36" s="6">
        <f>INT(DT!E2387)</f>
        <v>41949</v>
      </c>
      <c r="B36" s="5">
        <f t="shared" si="0"/>
        <v>2014</v>
      </c>
      <c r="C36" s="5">
        <f t="shared" si="1"/>
        <v>11</v>
      </c>
      <c r="D36" s="5">
        <f t="shared" si="2"/>
        <v>6</v>
      </c>
      <c r="E36" s="5">
        <f t="shared" si="3"/>
        <v>0</v>
      </c>
    </row>
    <row r="37" spans="1:5" x14ac:dyDescent="0.2">
      <c r="A37" s="6">
        <f>INT(DT!E534)</f>
        <v>41958</v>
      </c>
      <c r="B37" s="5">
        <f t="shared" si="0"/>
        <v>2014</v>
      </c>
      <c r="C37" s="5">
        <f t="shared" si="1"/>
        <v>11</v>
      </c>
      <c r="D37" s="5">
        <f t="shared" si="2"/>
        <v>15</v>
      </c>
      <c r="E37" s="5">
        <f t="shared" si="3"/>
        <v>1</v>
      </c>
    </row>
    <row r="38" spans="1:5" x14ac:dyDescent="0.2">
      <c r="A38" s="6">
        <f>INT(DT!E2114)</f>
        <v>41972</v>
      </c>
      <c r="B38" s="5">
        <f t="shared" si="0"/>
        <v>2014</v>
      </c>
      <c r="C38" s="5">
        <f t="shared" si="1"/>
        <v>11</v>
      </c>
      <c r="D38" s="5">
        <f t="shared" si="2"/>
        <v>29</v>
      </c>
      <c r="E38" s="5">
        <f t="shared" si="3"/>
        <v>1</v>
      </c>
    </row>
    <row r="39" spans="1:5" x14ac:dyDescent="0.2">
      <c r="A39" s="6">
        <f>INT(DT!E1200)</f>
        <v>41974</v>
      </c>
      <c r="B39" s="5">
        <f t="shared" si="0"/>
        <v>2014</v>
      </c>
      <c r="C39" s="5">
        <f t="shared" si="1"/>
        <v>12</v>
      </c>
      <c r="D39" s="5">
        <f t="shared" si="2"/>
        <v>1</v>
      </c>
      <c r="E39" s="5">
        <f t="shared" si="3"/>
        <v>0</v>
      </c>
    </row>
    <row r="40" spans="1:5" x14ac:dyDescent="0.2">
      <c r="A40" s="6">
        <f>INT(DT!E1599)</f>
        <v>41975</v>
      </c>
      <c r="B40" s="5">
        <f t="shared" si="0"/>
        <v>2014</v>
      </c>
      <c r="C40" s="5">
        <f t="shared" si="1"/>
        <v>12</v>
      </c>
      <c r="D40" s="5">
        <f t="shared" si="2"/>
        <v>2</v>
      </c>
      <c r="E40" s="5">
        <f t="shared" si="3"/>
        <v>0</v>
      </c>
    </row>
    <row r="41" spans="1:5" x14ac:dyDescent="0.2">
      <c r="A41" s="6">
        <f>INT(DT!E498)</f>
        <v>41976</v>
      </c>
      <c r="B41" s="5">
        <f t="shared" si="0"/>
        <v>2014</v>
      </c>
      <c r="C41" s="5">
        <f t="shared" si="1"/>
        <v>12</v>
      </c>
      <c r="D41" s="5">
        <f t="shared" si="2"/>
        <v>3</v>
      </c>
      <c r="E41" s="5">
        <f t="shared" si="3"/>
        <v>0</v>
      </c>
    </row>
    <row r="42" spans="1:5" x14ac:dyDescent="0.2">
      <c r="A42" s="6">
        <f>INT(DT!E700)</f>
        <v>41987</v>
      </c>
      <c r="B42" s="5">
        <f t="shared" si="0"/>
        <v>2014</v>
      </c>
      <c r="C42" s="5">
        <f t="shared" si="1"/>
        <v>12</v>
      </c>
      <c r="D42" s="5">
        <f t="shared" si="2"/>
        <v>14</v>
      </c>
      <c r="E42" s="5">
        <f t="shared" si="3"/>
        <v>1</v>
      </c>
    </row>
    <row r="43" spans="1:5" x14ac:dyDescent="0.2">
      <c r="A43" s="6">
        <f>INT(DT!E1547)</f>
        <v>41995</v>
      </c>
      <c r="B43" s="5">
        <f t="shared" si="0"/>
        <v>2014</v>
      </c>
      <c r="C43" s="5">
        <f t="shared" si="1"/>
        <v>12</v>
      </c>
      <c r="D43" s="5">
        <f t="shared" si="2"/>
        <v>22</v>
      </c>
      <c r="E43" s="5">
        <f t="shared" si="3"/>
        <v>0</v>
      </c>
    </row>
    <row r="44" spans="1:5" x14ac:dyDescent="0.2">
      <c r="A44" s="6">
        <f>INT(DT!E148)</f>
        <v>41999</v>
      </c>
      <c r="B44" s="5">
        <f t="shared" si="0"/>
        <v>2014</v>
      </c>
      <c r="C44" s="5">
        <f t="shared" si="1"/>
        <v>12</v>
      </c>
      <c r="D44" s="5">
        <f t="shared" si="2"/>
        <v>26</v>
      </c>
      <c r="E44" s="5">
        <f t="shared" si="3"/>
        <v>0</v>
      </c>
    </row>
    <row r="45" spans="1:5" x14ac:dyDescent="0.2">
      <c r="A45" s="6">
        <f>INT(DT!E2321)</f>
        <v>42027</v>
      </c>
      <c r="B45" s="5">
        <f t="shared" si="0"/>
        <v>2015</v>
      </c>
      <c r="C45" s="5">
        <f t="shared" si="1"/>
        <v>1</v>
      </c>
      <c r="D45" s="5">
        <f t="shared" si="2"/>
        <v>23</v>
      </c>
      <c r="E45" s="5">
        <f t="shared" si="3"/>
        <v>0</v>
      </c>
    </row>
    <row r="46" spans="1:5" x14ac:dyDescent="0.2">
      <c r="A46" s="6">
        <f>INT(DT!E2983)</f>
        <v>42051</v>
      </c>
      <c r="B46" s="5">
        <f t="shared" si="0"/>
        <v>2015</v>
      </c>
      <c r="C46" s="5">
        <f t="shared" si="1"/>
        <v>2</v>
      </c>
      <c r="D46" s="5">
        <f t="shared" si="2"/>
        <v>16</v>
      </c>
      <c r="E46" s="5">
        <f t="shared" si="3"/>
        <v>0</v>
      </c>
    </row>
    <row r="47" spans="1:5" x14ac:dyDescent="0.2">
      <c r="A47" s="6">
        <f>INT(DT!E531)</f>
        <v>42053</v>
      </c>
      <c r="B47" s="5">
        <f t="shared" si="0"/>
        <v>2015</v>
      </c>
      <c r="C47" s="5">
        <f t="shared" si="1"/>
        <v>2</v>
      </c>
      <c r="D47" s="5">
        <f t="shared" si="2"/>
        <v>18</v>
      </c>
      <c r="E47" s="5">
        <f t="shared" si="3"/>
        <v>0</v>
      </c>
    </row>
    <row r="48" spans="1:5" x14ac:dyDescent="0.2">
      <c r="A48" s="6">
        <f>INT(DT!E1026)</f>
        <v>42061</v>
      </c>
      <c r="B48" s="5">
        <f t="shared" si="0"/>
        <v>2015</v>
      </c>
      <c r="C48" s="5">
        <f t="shared" si="1"/>
        <v>2</v>
      </c>
      <c r="D48" s="5">
        <f t="shared" si="2"/>
        <v>26</v>
      </c>
      <c r="E48" s="5">
        <f t="shared" si="3"/>
        <v>0</v>
      </c>
    </row>
    <row r="49" spans="1:5" x14ac:dyDescent="0.2">
      <c r="A49" s="6">
        <f>INT(DT!E1488)</f>
        <v>42063</v>
      </c>
      <c r="B49" s="5">
        <f t="shared" si="0"/>
        <v>2015</v>
      </c>
      <c r="C49" s="5">
        <f t="shared" si="1"/>
        <v>2</v>
      </c>
      <c r="D49" s="5">
        <f t="shared" si="2"/>
        <v>28</v>
      </c>
      <c r="E49" s="5">
        <f t="shared" si="3"/>
        <v>1</v>
      </c>
    </row>
    <row r="50" spans="1:5" x14ac:dyDescent="0.2">
      <c r="A50" s="6">
        <f>INT(DT!E317)</f>
        <v>42066</v>
      </c>
      <c r="B50" s="5">
        <f t="shared" si="0"/>
        <v>2015</v>
      </c>
      <c r="C50" s="5">
        <f t="shared" si="1"/>
        <v>3</v>
      </c>
      <c r="D50" s="5">
        <f t="shared" si="2"/>
        <v>3</v>
      </c>
      <c r="E50" s="5">
        <f t="shared" si="3"/>
        <v>0</v>
      </c>
    </row>
    <row r="51" spans="1:5" x14ac:dyDescent="0.2">
      <c r="A51" s="6">
        <f>INT(DT!E767)</f>
        <v>42068</v>
      </c>
      <c r="B51" s="5">
        <f t="shared" si="0"/>
        <v>2015</v>
      </c>
      <c r="C51" s="5">
        <f t="shared" si="1"/>
        <v>3</v>
      </c>
      <c r="D51" s="5">
        <f t="shared" si="2"/>
        <v>5</v>
      </c>
      <c r="E51" s="5">
        <f t="shared" si="3"/>
        <v>0</v>
      </c>
    </row>
    <row r="52" spans="1:5" x14ac:dyDescent="0.2">
      <c r="A52" s="6">
        <f>INT(DT!E2505)</f>
        <v>42072</v>
      </c>
      <c r="B52" s="5">
        <f t="shared" si="0"/>
        <v>2015</v>
      </c>
      <c r="C52" s="5">
        <f t="shared" si="1"/>
        <v>3</v>
      </c>
      <c r="D52" s="5">
        <f t="shared" si="2"/>
        <v>9</v>
      </c>
      <c r="E52" s="5">
        <f t="shared" si="3"/>
        <v>0</v>
      </c>
    </row>
    <row r="53" spans="1:5" x14ac:dyDescent="0.2">
      <c r="A53" s="6">
        <f>INT(DT!E2673)</f>
        <v>42074</v>
      </c>
      <c r="B53" s="5">
        <f t="shared" si="0"/>
        <v>2015</v>
      </c>
      <c r="C53" s="5">
        <f t="shared" si="1"/>
        <v>3</v>
      </c>
      <c r="D53" s="5">
        <f t="shared" si="2"/>
        <v>11</v>
      </c>
      <c r="E53" s="5">
        <f t="shared" si="3"/>
        <v>0</v>
      </c>
    </row>
    <row r="54" spans="1:5" x14ac:dyDescent="0.2">
      <c r="A54" s="6">
        <f>INT(DT!E2310)</f>
        <v>42077</v>
      </c>
      <c r="B54" s="5">
        <f t="shared" si="0"/>
        <v>2015</v>
      </c>
      <c r="C54" s="5">
        <f t="shared" si="1"/>
        <v>3</v>
      </c>
      <c r="D54" s="5">
        <f t="shared" si="2"/>
        <v>14</v>
      </c>
      <c r="E54" s="5">
        <f t="shared" si="3"/>
        <v>1</v>
      </c>
    </row>
    <row r="55" spans="1:5" x14ac:dyDescent="0.2">
      <c r="A55" s="6">
        <f>INT(DT!E1040)</f>
        <v>42081</v>
      </c>
      <c r="B55" s="5">
        <f t="shared" si="0"/>
        <v>2015</v>
      </c>
      <c r="C55" s="5">
        <f t="shared" si="1"/>
        <v>3</v>
      </c>
      <c r="D55" s="5">
        <f t="shared" si="2"/>
        <v>18</v>
      </c>
      <c r="E55" s="5">
        <f t="shared" si="3"/>
        <v>0</v>
      </c>
    </row>
    <row r="56" spans="1:5" x14ac:dyDescent="0.2">
      <c r="A56" s="6">
        <f>INT(DT!E2723)</f>
        <v>42087</v>
      </c>
      <c r="B56" s="5">
        <f t="shared" si="0"/>
        <v>2015</v>
      </c>
      <c r="C56" s="5">
        <f t="shared" si="1"/>
        <v>3</v>
      </c>
      <c r="D56" s="5">
        <f t="shared" si="2"/>
        <v>24</v>
      </c>
      <c r="E56" s="5">
        <f t="shared" si="3"/>
        <v>0</v>
      </c>
    </row>
    <row r="57" spans="1:5" x14ac:dyDescent="0.2">
      <c r="A57" s="6">
        <f>INT(DT!E2377)</f>
        <v>42099</v>
      </c>
      <c r="B57" s="5">
        <f t="shared" si="0"/>
        <v>2015</v>
      </c>
      <c r="C57" s="5">
        <f t="shared" si="1"/>
        <v>4</v>
      </c>
      <c r="D57" s="5">
        <f t="shared" si="2"/>
        <v>5</v>
      </c>
      <c r="E57" s="5">
        <f t="shared" si="3"/>
        <v>1</v>
      </c>
    </row>
    <row r="58" spans="1:5" x14ac:dyDescent="0.2">
      <c r="A58" s="6">
        <f>INT(DT!E199)</f>
        <v>42131</v>
      </c>
      <c r="B58" s="5">
        <f t="shared" si="0"/>
        <v>2015</v>
      </c>
      <c r="C58" s="5">
        <f t="shared" si="1"/>
        <v>5</v>
      </c>
      <c r="D58" s="5">
        <f t="shared" si="2"/>
        <v>7</v>
      </c>
      <c r="E58" s="5">
        <f t="shared" si="3"/>
        <v>0</v>
      </c>
    </row>
    <row r="59" spans="1:5" x14ac:dyDescent="0.2">
      <c r="A59" s="6">
        <f>INT(DT!E492)</f>
        <v>42138</v>
      </c>
      <c r="B59" s="5">
        <f t="shared" si="0"/>
        <v>2015</v>
      </c>
      <c r="C59" s="5">
        <f t="shared" si="1"/>
        <v>5</v>
      </c>
      <c r="D59" s="5">
        <f t="shared" si="2"/>
        <v>14</v>
      </c>
      <c r="E59" s="5">
        <f t="shared" si="3"/>
        <v>0</v>
      </c>
    </row>
    <row r="60" spans="1:5" x14ac:dyDescent="0.2">
      <c r="A60" s="6">
        <f>INT(DT!E1218)</f>
        <v>42150</v>
      </c>
      <c r="B60" s="5">
        <f t="shared" si="0"/>
        <v>2015</v>
      </c>
      <c r="C60" s="5">
        <f t="shared" si="1"/>
        <v>5</v>
      </c>
      <c r="D60" s="5">
        <f t="shared" si="2"/>
        <v>26</v>
      </c>
      <c r="E60" s="5">
        <f t="shared" si="3"/>
        <v>0</v>
      </c>
    </row>
    <row r="61" spans="1:5" x14ac:dyDescent="0.2">
      <c r="A61" s="6">
        <f>INT(DT!E333)</f>
        <v>42155</v>
      </c>
      <c r="B61" s="5">
        <f t="shared" si="0"/>
        <v>2015</v>
      </c>
      <c r="C61" s="5">
        <f t="shared" si="1"/>
        <v>5</v>
      </c>
      <c r="D61" s="5">
        <f t="shared" si="2"/>
        <v>31</v>
      </c>
      <c r="E61" s="5">
        <f t="shared" si="3"/>
        <v>1</v>
      </c>
    </row>
    <row r="62" spans="1:5" x14ac:dyDescent="0.2">
      <c r="A62" s="6">
        <f>INT(DT!E388)</f>
        <v>42157</v>
      </c>
      <c r="B62" s="5">
        <f t="shared" si="0"/>
        <v>2015</v>
      </c>
      <c r="C62" s="5">
        <f t="shared" si="1"/>
        <v>6</v>
      </c>
      <c r="D62" s="5">
        <f t="shared" si="2"/>
        <v>2</v>
      </c>
      <c r="E62" s="5">
        <f t="shared" si="3"/>
        <v>0</v>
      </c>
    </row>
    <row r="63" spans="1:5" x14ac:dyDescent="0.2">
      <c r="A63" s="6">
        <f>INT(DT!E1229)</f>
        <v>42168</v>
      </c>
      <c r="B63" s="5">
        <f t="shared" si="0"/>
        <v>2015</v>
      </c>
      <c r="C63" s="5">
        <f t="shared" si="1"/>
        <v>6</v>
      </c>
      <c r="D63" s="5">
        <f t="shared" si="2"/>
        <v>13</v>
      </c>
      <c r="E63" s="5">
        <f t="shared" si="3"/>
        <v>1</v>
      </c>
    </row>
    <row r="64" spans="1:5" x14ac:dyDescent="0.2">
      <c r="A64" s="6">
        <f>INT(DT!E1639)</f>
        <v>42176</v>
      </c>
      <c r="B64" s="5">
        <f t="shared" si="0"/>
        <v>2015</v>
      </c>
      <c r="C64" s="5">
        <f t="shared" si="1"/>
        <v>6</v>
      </c>
      <c r="D64" s="5">
        <f t="shared" si="2"/>
        <v>21</v>
      </c>
      <c r="E64" s="5">
        <f t="shared" si="3"/>
        <v>1</v>
      </c>
    </row>
    <row r="65" spans="1:5" x14ac:dyDescent="0.2">
      <c r="A65" s="6">
        <f>INT(DT!E798)</f>
        <v>42178</v>
      </c>
      <c r="B65" s="5">
        <f t="shared" si="0"/>
        <v>2015</v>
      </c>
      <c r="C65" s="5">
        <f t="shared" si="1"/>
        <v>6</v>
      </c>
      <c r="D65" s="5">
        <f t="shared" si="2"/>
        <v>23</v>
      </c>
      <c r="E65" s="5">
        <f t="shared" si="3"/>
        <v>0</v>
      </c>
    </row>
    <row r="66" spans="1:5" x14ac:dyDescent="0.2">
      <c r="A66" s="6">
        <f>INT(DT!E2056)</f>
        <v>42187</v>
      </c>
      <c r="B66" s="5">
        <f t="shared" ref="B66:B129" si="4">YEAR(A66)</f>
        <v>2015</v>
      </c>
      <c r="C66" s="5">
        <f t="shared" ref="C66:C129" si="5">MONTH(A66)</f>
        <v>7</v>
      </c>
      <c r="D66" s="5">
        <f t="shared" ref="D66:D129" si="6">DAY(A66)</f>
        <v>2</v>
      </c>
      <c r="E66" s="5">
        <f t="shared" ref="E66:E129" si="7">IF(WEEKDAY(A66, 2) &gt; 5, 1, 0)</f>
        <v>0</v>
      </c>
    </row>
    <row r="67" spans="1:5" x14ac:dyDescent="0.2">
      <c r="A67" s="6">
        <f>INT(DT!E36)</f>
        <v>42195</v>
      </c>
      <c r="B67" s="5">
        <f t="shared" si="4"/>
        <v>2015</v>
      </c>
      <c r="C67" s="5">
        <f t="shared" si="5"/>
        <v>7</v>
      </c>
      <c r="D67" s="5">
        <f t="shared" si="6"/>
        <v>10</v>
      </c>
      <c r="E67" s="5">
        <f t="shared" si="7"/>
        <v>0</v>
      </c>
    </row>
    <row r="68" spans="1:5" x14ac:dyDescent="0.2">
      <c r="A68" s="6">
        <f>INT(DT!E1579)</f>
        <v>42196</v>
      </c>
      <c r="B68" s="5">
        <f t="shared" si="4"/>
        <v>2015</v>
      </c>
      <c r="C68" s="5">
        <f t="shared" si="5"/>
        <v>7</v>
      </c>
      <c r="D68" s="5">
        <f t="shared" si="6"/>
        <v>11</v>
      </c>
      <c r="E68" s="5">
        <f t="shared" si="7"/>
        <v>1</v>
      </c>
    </row>
    <row r="69" spans="1:5" x14ac:dyDescent="0.2">
      <c r="A69" s="6">
        <f>INT(DT!E251)</f>
        <v>42208</v>
      </c>
      <c r="B69" s="5">
        <f t="shared" si="4"/>
        <v>2015</v>
      </c>
      <c r="C69" s="5">
        <f t="shared" si="5"/>
        <v>7</v>
      </c>
      <c r="D69" s="5">
        <f t="shared" si="6"/>
        <v>23</v>
      </c>
      <c r="E69" s="5">
        <f t="shared" si="7"/>
        <v>0</v>
      </c>
    </row>
    <row r="70" spans="1:5" x14ac:dyDescent="0.2">
      <c r="A70" s="6">
        <f>INT(DT!E1904)</f>
        <v>42213</v>
      </c>
      <c r="B70" s="5">
        <f t="shared" si="4"/>
        <v>2015</v>
      </c>
      <c r="C70" s="5">
        <f t="shared" si="5"/>
        <v>7</v>
      </c>
      <c r="D70" s="5">
        <f t="shared" si="6"/>
        <v>28</v>
      </c>
      <c r="E70" s="5">
        <f t="shared" si="7"/>
        <v>0</v>
      </c>
    </row>
    <row r="71" spans="1:5" x14ac:dyDescent="0.2">
      <c r="A71" s="6">
        <f>INT(DT!E240)</f>
        <v>42215</v>
      </c>
      <c r="B71" s="5">
        <f t="shared" si="4"/>
        <v>2015</v>
      </c>
      <c r="C71" s="5">
        <f t="shared" si="5"/>
        <v>7</v>
      </c>
      <c r="D71" s="5">
        <f t="shared" si="6"/>
        <v>30</v>
      </c>
      <c r="E71" s="5">
        <f t="shared" si="7"/>
        <v>0</v>
      </c>
    </row>
    <row r="72" spans="1:5" x14ac:dyDescent="0.2">
      <c r="A72" s="6">
        <f>INT(DT!E104)</f>
        <v>42231</v>
      </c>
      <c r="B72" s="5">
        <f t="shared" si="4"/>
        <v>2015</v>
      </c>
      <c r="C72" s="5">
        <f t="shared" si="5"/>
        <v>8</v>
      </c>
      <c r="D72" s="5">
        <f t="shared" si="6"/>
        <v>15</v>
      </c>
      <c r="E72" s="5">
        <f t="shared" si="7"/>
        <v>1</v>
      </c>
    </row>
    <row r="73" spans="1:5" x14ac:dyDescent="0.2">
      <c r="A73" s="6">
        <f>INT(DT!E928)</f>
        <v>42235</v>
      </c>
      <c r="B73" s="5">
        <f t="shared" si="4"/>
        <v>2015</v>
      </c>
      <c r="C73" s="5">
        <f t="shared" si="5"/>
        <v>8</v>
      </c>
      <c r="D73" s="5">
        <f t="shared" si="6"/>
        <v>19</v>
      </c>
      <c r="E73" s="5">
        <f t="shared" si="7"/>
        <v>0</v>
      </c>
    </row>
    <row r="74" spans="1:5" x14ac:dyDescent="0.2">
      <c r="A74" s="6">
        <f>INT(DT!E1191)</f>
        <v>42244</v>
      </c>
      <c r="B74" s="5">
        <f t="shared" si="4"/>
        <v>2015</v>
      </c>
      <c r="C74" s="5">
        <f t="shared" si="5"/>
        <v>8</v>
      </c>
      <c r="D74" s="5">
        <f t="shared" si="6"/>
        <v>28</v>
      </c>
      <c r="E74" s="5">
        <f t="shared" si="7"/>
        <v>0</v>
      </c>
    </row>
    <row r="75" spans="1:5" x14ac:dyDescent="0.2">
      <c r="A75" s="6">
        <f>INT(DT!E1095)</f>
        <v>42246</v>
      </c>
      <c r="B75" s="5">
        <f t="shared" si="4"/>
        <v>2015</v>
      </c>
      <c r="C75" s="5">
        <f t="shared" si="5"/>
        <v>8</v>
      </c>
      <c r="D75" s="5">
        <f t="shared" si="6"/>
        <v>30</v>
      </c>
      <c r="E75" s="5">
        <f t="shared" si="7"/>
        <v>1</v>
      </c>
    </row>
    <row r="76" spans="1:5" x14ac:dyDescent="0.2">
      <c r="A76" s="6">
        <f>INT(DT!E986)</f>
        <v>42257</v>
      </c>
      <c r="B76" s="5">
        <f t="shared" si="4"/>
        <v>2015</v>
      </c>
      <c r="C76" s="5">
        <f t="shared" si="5"/>
        <v>9</v>
      </c>
      <c r="D76" s="5">
        <f t="shared" si="6"/>
        <v>10</v>
      </c>
      <c r="E76" s="5">
        <f t="shared" si="7"/>
        <v>0</v>
      </c>
    </row>
    <row r="77" spans="1:5" x14ac:dyDescent="0.2">
      <c r="A77" s="6">
        <f>INT(DT!E134)</f>
        <v>42261</v>
      </c>
      <c r="B77" s="5">
        <f t="shared" si="4"/>
        <v>2015</v>
      </c>
      <c r="C77" s="5">
        <f t="shared" si="5"/>
        <v>9</v>
      </c>
      <c r="D77" s="5">
        <f t="shared" si="6"/>
        <v>14</v>
      </c>
      <c r="E77" s="5">
        <f t="shared" si="7"/>
        <v>0</v>
      </c>
    </row>
    <row r="78" spans="1:5" x14ac:dyDescent="0.2">
      <c r="A78" s="6">
        <f>INT(DT!E2478)</f>
        <v>42278</v>
      </c>
      <c r="B78" s="5">
        <f t="shared" si="4"/>
        <v>2015</v>
      </c>
      <c r="C78" s="5">
        <f t="shared" si="5"/>
        <v>10</v>
      </c>
      <c r="D78" s="5">
        <f t="shared" si="6"/>
        <v>1</v>
      </c>
      <c r="E78" s="5">
        <f t="shared" si="7"/>
        <v>0</v>
      </c>
    </row>
    <row r="79" spans="1:5" x14ac:dyDescent="0.2">
      <c r="A79" s="6">
        <f>INT(DT!E1389)</f>
        <v>42312</v>
      </c>
      <c r="B79" s="5">
        <f t="shared" si="4"/>
        <v>2015</v>
      </c>
      <c r="C79" s="5">
        <f t="shared" si="5"/>
        <v>11</v>
      </c>
      <c r="D79" s="5">
        <f t="shared" si="6"/>
        <v>4</v>
      </c>
      <c r="E79" s="5">
        <f t="shared" si="7"/>
        <v>0</v>
      </c>
    </row>
    <row r="80" spans="1:5" x14ac:dyDescent="0.2">
      <c r="A80" s="6">
        <f>INT(DT!E227)</f>
        <v>42316</v>
      </c>
      <c r="B80" s="5">
        <f t="shared" si="4"/>
        <v>2015</v>
      </c>
      <c r="C80" s="5">
        <f t="shared" si="5"/>
        <v>11</v>
      </c>
      <c r="D80" s="5">
        <f t="shared" si="6"/>
        <v>8</v>
      </c>
      <c r="E80" s="5">
        <f t="shared" si="7"/>
        <v>1</v>
      </c>
    </row>
    <row r="81" spans="1:5" x14ac:dyDescent="0.2">
      <c r="A81" s="6">
        <f>INT(DT!E1670)</f>
        <v>42323</v>
      </c>
      <c r="B81" s="5">
        <f t="shared" si="4"/>
        <v>2015</v>
      </c>
      <c r="C81" s="5">
        <f t="shared" si="5"/>
        <v>11</v>
      </c>
      <c r="D81" s="5">
        <f t="shared" si="6"/>
        <v>15</v>
      </c>
      <c r="E81" s="5">
        <f t="shared" si="7"/>
        <v>1</v>
      </c>
    </row>
    <row r="82" spans="1:5" x14ac:dyDescent="0.2">
      <c r="A82" s="6">
        <f>INT(DT!E1179)</f>
        <v>42339</v>
      </c>
      <c r="B82" s="5">
        <f t="shared" si="4"/>
        <v>2015</v>
      </c>
      <c r="C82" s="5">
        <f t="shared" si="5"/>
        <v>12</v>
      </c>
      <c r="D82" s="5">
        <f t="shared" si="6"/>
        <v>1</v>
      </c>
      <c r="E82" s="5">
        <f t="shared" si="7"/>
        <v>0</v>
      </c>
    </row>
    <row r="83" spans="1:5" x14ac:dyDescent="0.2">
      <c r="A83" s="6">
        <f>INT(DT!E744)</f>
        <v>42349</v>
      </c>
      <c r="B83" s="5">
        <f t="shared" si="4"/>
        <v>2015</v>
      </c>
      <c r="C83" s="5">
        <f t="shared" si="5"/>
        <v>12</v>
      </c>
      <c r="D83" s="5">
        <f t="shared" si="6"/>
        <v>11</v>
      </c>
      <c r="E83" s="5">
        <f t="shared" si="7"/>
        <v>0</v>
      </c>
    </row>
    <row r="84" spans="1:5" x14ac:dyDescent="0.2">
      <c r="A84" s="6">
        <f>INT(DT!E223)</f>
        <v>42353</v>
      </c>
      <c r="B84" s="5">
        <f t="shared" si="4"/>
        <v>2015</v>
      </c>
      <c r="C84" s="5">
        <f t="shared" si="5"/>
        <v>12</v>
      </c>
      <c r="D84" s="5">
        <f t="shared" si="6"/>
        <v>15</v>
      </c>
      <c r="E84" s="5">
        <f t="shared" si="7"/>
        <v>0</v>
      </c>
    </row>
    <row r="85" spans="1:5" x14ac:dyDescent="0.2">
      <c r="A85" s="6">
        <f>INT(DT!E599)</f>
        <v>42356</v>
      </c>
      <c r="B85" s="5">
        <f t="shared" si="4"/>
        <v>2015</v>
      </c>
      <c r="C85" s="5">
        <f t="shared" si="5"/>
        <v>12</v>
      </c>
      <c r="D85" s="5">
        <f t="shared" si="6"/>
        <v>18</v>
      </c>
      <c r="E85" s="5">
        <f t="shared" si="7"/>
        <v>0</v>
      </c>
    </row>
    <row r="86" spans="1:5" x14ac:dyDescent="0.2">
      <c r="A86" s="6">
        <f>INT(DT!E1520)</f>
        <v>42363</v>
      </c>
      <c r="B86" s="5">
        <f t="shared" si="4"/>
        <v>2015</v>
      </c>
      <c r="C86" s="5">
        <f t="shared" si="5"/>
        <v>12</v>
      </c>
      <c r="D86" s="5">
        <f t="shared" si="6"/>
        <v>25</v>
      </c>
      <c r="E86" s="5">
        <f t="shared" si="7"/>
        <v>0</v>
      </c>
    </row>
    <row r="87" spans="1:5" x14ac:dyDescent="0.2">
      <c r="A87" s="6">
        <f>INT(DT!E1844)</f>
        <v>42376</v>
      </c>
      <c r="B87" s="5">
        <f t="shared" si="4"/>
        <v>2016</v>
      </c>
      <c r="C87" s="5">
        <f t="shared" si="5"/>
        <v>1</v>
      </c>
      <c r="D87" s="5">
        <f t="shared" si="6"/>
        <v>7</v>
      </c>
      <c r="E87" s="5">
        <f t="shared" si="7"/>
        <v>0</v>
      </c>
    </row>
    <row r="88" spans="1:5" x14ac:dyDescent="0.2">
      <c r="A88" s="6">
        <f>INT(DT!E1886)</f>
        <v>42388</v>
      </c>
      <c r="B88" s="5">
        <f t="shared" si="4"/>
        <v>2016</v>
      </c>
      <c r="C88" s="5">
        <f t="shared" si="5"/>
        <v>1</v>
      </c>
      <c r="D88" s="5">
        <f t="shared" si="6"/>
        <v>19</v>
      </c>
      <c r="E88" s="5">
        <f t="shared" si="7"/>
        <v>0</v>
      </c>
    </row>
    <row r="89" spans="1:5" x14ac:dyDescent="0.2">
      <c r="A89" s="6">
        <f>INT(DT!E561)</f>
        <v>42389</v>
      </c>
      <c r="B89" s="5">
        <f t="shared" si="4"/>
        <v>2016</v>
      </c>
      <c r="C89" s="5">
        <f t="shared" si="5"/>
        <v>1</v>
      </c>
      <c r="D89" s="5">
        <f t="shared" si="6"/>
        <v>20</v>
      </c>
      <c r="E89" s="5">
        <f t="shared" si="7"/>
        <v>0</v>
      </c>
    </row>
    <row r="90" spans="1:5" x14ac:dyDescent="0.2">
      <c r="A90" s="6">
        <f>INT(DT!E739)</f>
        <v>42390</v>
      </c>
      <c r="B90" s="5">
        <f t="shared" si="4"/>
        <v>2016</v>
      </c>
      <c r="C90" s="5">
        <f t="shared" si="5"/>
        <v>1</v>
      </c>
      <c r="D90" s="5">
        <f t="shared" si="6"/>
        <v>21</v>
      </c>
      <c r="E90" s="5">
        <f t="shared" si="7"/>
        <v>0</v>
      </c>
    </row>
    <row r="91" spans="1:5" x14ac:dyDescent="0.2">
      <c r="A91" s="6">
        <f>INT(DT!E2042)</f>
        <v>42404</v>
      </c>
      <c r="B91" s="5">
        <f t="shared" si="4"/>
        <v>2016</v>
      </c>
      <c r="C91" s="5">
        <f t="shared" si="5"/>
        <v>2</v>
      </c>
      <c r="D91" s="5">
        <f t="shared" si="6"/>
        <v>4</v>
      </c>
      <c r="E91" s="5">
        <f t="shared" si="7"/>
        <v>0</v>
      </c>
    </row>
    <row r="92" spans="1:5" x14ac:dyDescent="0.2">
      <c r="A92" s="6">
        <f>INT(DT!E35)</f>
        <v>42413</v>
      </c>
      <c r="B92" s="5">
        <f t="shared" si="4"/>
        <v>2016</v>
      </c>
      <c r="C92" s="5">
        <f t="shared" si="5"/>
        <v>2</v>
      </c>
      <c r="D92" s="5">
        <f t="shared" si="6"/>
        <v>13</v>
      </c>
      <c r="E92" s="5">
        <f t="shared" si="7"/>
        <v>1</v>
      </c>
    </row>
    <row r="93" spans="1:5" x14ac:dyDescent="0.2">
      <c r="A93" s="6">
        <f>INT(DT!E2196)</f>
        <v>42419</v>
      </c>
      <c r="B93" s="5">
        <f t="shared" si="4"/>
        <v>2016</v>
      </c>
      <c r="C93" s="5">
        <f t="shared" si="5"/>
        <v>2</v>
      </c>
      <c r="D93" s="5">
        <f t="shared" si="6"/>
        <v>19</v>
      </c>
      <c r="E93" s="5">
        <f t="shared" si="7"/>
        <v>0</v>
      </c>
    </row>
    <row r="94" spans="1:5" x14ac:dyDescent="0.2">
      <c r="A94" s="6">
        <f>INT(DT!E481)</f>
        <v>42422</v>
      </c>
      <c r="B94" s="5">
        <f t="shared" si="4"/>
        <v>2016</v>
      </c>
      <c r="C94" s="5">
        <f t="shared" si="5"/>
        <v>2</v>
      </c>
      <c r="D94" s="5">
        <f t="shared" si="6"/>
        <v>22</v>
      </c>
      <c r="E94" s="5">
        <f t="shared" si="7"/>
        <v>0</v>
      </c>
    </row>
    <row r="95" spans="1:5" x14ac:dyDescent="0.2">
      <c r="A95" s="6">
        <f>INT(DT!E99)</f>
        <v>42425</v>
      </c>
      <c r="B95" s="5">
        <f t="shared" si="4"/>
        <v>2016</v>
      </c>
      <c r="C95" s="5">
        <f t="shared" si="5"/>
        <v>2</v>
      </c>
      <c r="D95" s="5">
        <f t="shared" si="6"/>
        <v>25</v>
      </c>
      <c r="E95" s="5">
        <f t="shared" si="7"/>
        <v>0</v>
      </c>
    </row>
    <row r="96" spans="1:5" x14ac:dyDescent="0.2">
      <c r="A96" s="6">
        <f>INT(DT!E764)</f>
        <v>42428</v>
      </c>
      <c r="B96" s="5">
        <f t="shared" si="4"/>
        <v>2016</v>
      </c>
      <c r="C96" s="5">
        <f t="shared" si="5"/>
        <v>2</v>
      </c>
      <c r="D96" s="5">
        <f t="shared" si="6"/>
        <v>28</v>
      </c>
      <c r="E96" s="5">
        <f t="shared" si="7"/>
        <v>1</v>
      </c>
    </row>
    <row r="97" spans="1:5" x14ac:dyDescent="0.2">
      <c r="A97" s="6">
        <f>INT(DT!E178)</f>
        <v>42432</v>
      </c>
      <c r="B97" s="5">
        <f t="shared" si="4"/>
        <v>2016</v>
      </c>
      <c r="C97" s="5">
        <f t="shared" si="5"/>
        <v>3</v>
      </c>
      <c r="D97" s="5">
        <f t="shared" si="6"/>
        <v>3</v>
      </c>
      <c r="E97" s="5">
        <f t="shared" si="7"/>
        <v>0</v>
      </c>
    </row>
    <row r="98" spans="1:5" x14ac:dyDescent="0.2">
      <c r="A98" s="6">
        <f>INT(DT!E2757)</f>
        <v>42446</v>
      </c>
      <c r="B98" s="5">
        <f t="shared" si="4"/>
        <v>2016</v>
      </c>
      <c r="C98" s="5">
        <f t="shared" si="5"/>
        <v>3</v>
      </c>
      <c r="D98" s="5">
        <f t="shared" si="6"/>
        <v>17</v>
      </c>
      <c r="E98" s="5">
        <f t="shared" si="7"/>
        <v>0</v>
      </c>
    </row>
    <row r="99" spans="1:5" x14ac:dyDescent="0.2">
      <c r="A99" s="6">
        <f>INT(DT!E769)</f>
        <v>42470</v>
      </c>
      <c r="B99" s="5">
        <f t="shared" si="4"/>
        <v>2016</v>
      </c>
      <c r="C99" s="5">
        <f t="shared" si="5"/>
        <v>4</v>
      </c>
      <c r="D99" s="5">
        <f t="shared" si="6"/>
        <v>10</v>
      </c>
      <c r="E99" s="5">
        <f t="shared" si="7"/>
        <v>1</v>
      </c>
    </row>
    <row r="100" spans="1:5" x14ac:dyDescent="0.2">
      <c r="A100" s="6">
        <f>INT(DT!E1367)</f>
        <v>42482</v>
      </c>
      <c r="B100" s="5">
        <f t="shared" si="4"/>
        <v>2016</v>
      </c>
      <c r="C100" s="5">
        <f t="shared" si="5"/>
        <v>4</v>
      </c>
      <c r="D100" s="5">
        <f t="shared" si="6"/>
        <v>22</v>
      </c>
      <c r="E100" s="5">
        <f t="shared" si="7"/>
        <v>0</v>
      </c>
    </row>
    <row r="101" spans="1:5" x14ac:dyDescent="0.2">
      <c r="A101" s="6">
        <f>INT(DT!E170)</f>
        <v>42484</v>
      </c>
      <c r="B101" s="5">
        <f t="shared" si="4"/>
        <v>2016</v>
      </c>
      <c r="C101" s="5">
        <f t="shared" si="5"/>
        <v>4</v>
      </c>
      <c r="D101" s="5">
        <f t="shared" si="6"/>
        <v>24</v>
      </c>
      <c r="E101" s="5">
        <f t="shared" si="7"/>
        <v>1</v>
      </c>
    </row>
    <row r="102" spans="1:5" x14ac:dyDescent="0.2">
      <c r="A102" s="6">
        <f>INT(DT!E2297)</f>
        <v>42499</v>
      </c>
      <c r="B102" s="5">
        <f t="shared" si="4"/>
        <v>2016</v>
      </c>
      <c r="C102" s="5">
        <f t="shared" si="5"/>
        <v>5</v>
      </c>
      <c r="D102" s="5">
        <f t="shared" si="6"/>
        <v>9</v>
      </c>
      <c r="E102" s="5">
        <f t="shared" si="7"/>
        <v>0</v>
      </c>
    </row>
    <row r="103" spans="1:5" x14ac:dyDescent="0.2">
      <c r="A103" s="6">
        <f>INT(DT!E1083)</f>
        <v>42508</v>
      </c>
      <c r="B103" s="5">
        <f t="shared" si="4"/>
        <v>2016</v>
      </c>
      <c r="C103" s="5">
        <f t="shared" si="5"/>
        <v>5</v>
      </c>
      <c r="D103" s="5">
        <f t="shared" si="6"/>
        <v>18</v>
      </c>
      <c r="E103" s="5">
        <f t="shared" si="7"/>
        <v>0</v>
      </c>
    </row>
    <row r="104" spans="1:5" x14ac:dyDescent="0.2">
      <c r="A104" s="6">
        <f>INT(DT!E1034)</f>
        <v>42511</v>
      </c>
      <c r="B104" s="5">
        <f t="shared" si="4"/>
        <v>2016</v>
      </c>
      <c r="C104" s="5">
        <f t="shared" si="5"/>
        <v>5</v>
      </c>
      <c r="D104" s="5">
        <f t="shared" si="6"/>
        <v>21</v>
      </c>
      <c r="E104" s="5">
        <f t="shared" si="7"/>
        <v>1</v>
      </c>
    </row>
    <row r="105" spans="1:5" x14ac:dyDescent="0.2">
      <c r="A105" s="6">
        <f>INT(DT!E554)</f>
        <v>42522</v>
      </c>
      <c r="B105" s="5">
        <f t="shared" si="4"/>
        <v>2016</v>
      </c>
      <c r="C105" s="5">
        <f t="shared" si="5"/>
        <v>6</v>
      </c>
      <c r="D105" s="5">
        <f t="shared" si="6"/>
        <v>1</v>
      </c>
      <c r="E105" s="5">
        <f t="shared" si="7"/>
        <v>0</v>
      </c>
    </row>
    <row r="106" spans="1:5" x14ac:dyDescent="0.2">
      <c r="A106" s="6">
        <f>INT(DT!E688)</f>
        <v>42523</v>
      </c>
      <c r="B106" s="5">
        <f t="shared" si="4"/>
        <v>2016</v>
      </c>
      <c r="C106" s="5">
        <f t="shared" si="5"/>
        <v>6</v>
      </c>
      <c r="D106" s="5">
        <f t="shared" si="6"/>
        <v>2</v>
      </c>
      <c r="E106" s="5">
        <f t="shared" si="7"/>
        <v>0</v>
      </c>
    </row>
    <row r="107" spans="1:5" x14ac:dyDescent="0.2">
      <c r="A107" s="6">
        <f>INT(DT!E1472)</f>
        <v>42525</v>
      </c>
      <c r="B107" s="5">
        <f t="shared" si="4"/>
        <v>2016</v>
      </c>
      <c r="C107" s="5">
        <f t="shared" si="5"/>
        <v>6</v>
      </c>
      <c r="D107" s="5">
        <f t="shared" si="6"/>
        <v>4</v>
      </c>
      <c r="E107" s="5">
        <f t="shared" si="7"/>
        <v>1</v>
      </c>
    </row>
    <row r="108" spans="1:5" x14ac:dyDescent="0.2">
      <c r="A108" s="6">
        <f>INT(DT!E113)</f>
        <v>42538</v>
      </c>
      <c r="B108" s="5">
        <f t="shared" si="4"/>
        <v>2016</v>
      </c>
      <c r="C108" s="5">
        <f t="shared" si="5"/>
        <v>6</v>
      </c>
      <c r="D108" s="5">
        <f t="shared" si="6"/>
        <v>17</v>
      </c>
      <c r="E108" s="5">
        <f t="shared" si="7"/>
        <v>0</v>
      </c>
    </row>
    <row r="109" spans="1:5" x14ac:dyDescent="0.2">
      <c r="A109" s="6">
        <f>INT(DT!E2760)</f>
        <v>42542</v>
      </c>
      <c r="B109" s="5">
        <f t="shared" si="4"/>
        <v>2016</v>
      </c>
      <c r="C109" s="5">
        <f t="shared" si="5"/>
        <v>6</v>
      </c>
      <c r="D109" s="5">
        <f t="shared" si="6"/>
        <v>21</v>
      </c>
      <c r="E109" s="5">
        <f t="shared" si="7"/>
        <v>0</v>
      </c>
    </row>
    <row r="110" spans="1:5" x14ac:dyDescent="0.2">
      <c r="A110" s="6">
        <f>INT(DT!E2422)</f>
        <v>42543</v>
      </c>
      <c r="B110" s="5">
        <f t="shared" si="4"/>
        <v>2016</v>
      </c>
      <c r="C110" s="5">
        <f t="shared" si="5"/>
        <v>6</v>
      </c>
      <c r="D110" s="5">
        <f t="shared" si="6"/>
        <v>22</v>
      </c>
      <c r="E110" s="5">
        <f t="shared" si="7"/>
        <v>0</v>
      </c>
    </row>
    <row r="111" spans="1:5" x14ac:dyDescent="0.2">
      <c r="A111" s="6">
        <f>INT(DT!E1409)</f>
        <v>42545</v>
      </c>
      <c r="B111" s="5">
        <f t="shared" si="4"/>
        <v>2016</v>
      </c>
      <c r="C111" s="5">
        <f t="shared" si="5"/>
        <v>6</v>
      </c>
      <c r="D111" s="5">
        <f t="shared" si="6"/>
        <v>24</v>
      </c>
      <c r="E111" s="5">
        <f t="shared" si="7"/>
        <v>0</v>
      </c>
    </row>
    <row r="112" spans="1:5" x14ac:dyDescent="0.2">
      <c r="A112" s="6">
        <f>INT(DT!E2157)</f>
        <v>42546</v>
      </c>
      <c r="B112" s="5">
        <f t="shared" si="4"/>
        <v>2016</v>
      </c>
      <c r="C112" s="5">
        <f t="shared" si="5"/>
        <v>6</v>
      </c>
      <c r="D112" s="5">
        <f t="shared" si="6"/>
        <v>25</v>
      </c>
      <c r="E112" s="5">
        <f t="shared" si="7"/>
        <v>1</v>
      </c>
    </row>
    <row r="113" spans="1:5" x14ac:dyDescent="0.2">
      <c r="A113" s="6">
        <f>INT(DT!E1142)</f>
        <v>42551</v>
      </c>
      <c r="B113" s="5">
        <f t="shared" si="4"/>
        <v>2016</v>
      </c>
      <c r="C113" s="5">
        <f t="shared" si="5"/>
        <v>6</v>
      </c>
      <c r="D113" s="5">
        <f t="shared" si="6"/>
        <v>30</v>
      </c>
      <c r="E113" s="5">
        <f t="shared" si="7"/>
        <v>0</v>
      </c>
    </row>
    <row r="114" spans="1:5" x14ac:dyDescent="0.2">
      <c r="A114" s="6">
        <f>INT(DT!E1426)</f>
        <v>42553</v>
      </c>
      <c r="B114" s="5">
        <f t="shared" si="4"/>
        <v>2016</v>
      </c>
      <c r="C114" s="5">
        <f t="shared" si="5"/>
        <v>7</v>
      </c>
      <c r="D114" s="5">
        <f t="shared" si="6"/>
        <v>2</v>
      </c>
      <c r="E114" s="5">
        <f t="shared" si="7"/>
        <v>1</v>
      </c>
    </row>
    <row r="115" spans="1:5" x14ac:dyDescent="0.2">
      <c r="A115" s="6">
        <f>INT(DT!E460)</f>
        <v>42554</v>
      </c>
      <c r="B115" s="5">
        <f t="shared" si="4"/>
        <v>2016</v>
      </c>
      <c r="C115" s="5">
        <f t="shared" si="5"/>
        <v>7</v>
      </c>
      <c r="D115" s="5">
        <f t="shared" si="6"/>
        <v>3</v>
      </c>
      <c r="E115" s="5">
        <f t="shared" si="7"/>
        <v>1</v>
      </c>
    </row>
    <row r="116" spans="1:5" x14ac:dyDescent="0.2">
      <c r="A116" s="6">
        <f>INT(DT!E277)</f>
        <v>42557</v>
      </c>
      <c r="B116" s="5">
        <f t="shared" si="4"/>
        <v>2016</v>
      </c>
      <c r="C116" s="5">
        <f t="shared" si="5"/>
        <v>7</v>
      </c>
      <c r="D116" s="5">
        <f t="shared" si="6"/>
        <v>6</v>
      </c>
      <c r="E116" s="5">
        <f t="shared" si="7"/>
        <v>0</v>
      </c>
    </row>
    <row r="117" spans="1:5" x14ac:dyDescent="0.2">
      <c r="A117" s="6">
        <f>INT(DT!E734)</f>
        <v>42561</v>
      </c>
      <c r="B117" s="5">
        <f t="shared" si="4"/>
        <v>2016</v>
      </c>
      <c r="C117" s="5">
        <f t="shared" si="5"/>
        <v>7</v>
      </c>
      <c r="D117" s="5">
        <f t="shared" si="6"/>
        <v>10</v>
      </c>
      <c r="E117" s="5">
        <f t="shared" si="7"/>
        <v>1</v>
      </c>
    </row>
    <row r="118" spans="1:5" x14ac:dyDescent="0.2">
      <c r="A118" s="6">
        <f>INT(DT!E1630)</f>
        <v>42563</v>
      </c>
      <c r="B118" s="5">
        <f t="shared" si="4"/>
        <v>2016</v>
      </c>
      <c r="C118" s="5">
        <f t="shared" si="5"/>
        <v>7</v>
      </c>
      <c r="D118" s="5">
        <f t="shared" si="6"/>
        <v>12</v>
      </c>
      <c r="E118" s="5">
        <f t="shared" si="7"/>
        <v>0</v>
      </c>
    </row>
    <row r="119" spans="1:5" x14ac:dyDescent="0.2">
      <c r="A119" s="6">
        <f>INT(DT!E1588)</f>
        <v>42566</v>
      </c>
      <c r="B119" s="5">
        <f t="shared" si="4"/>
        <v>2016</v>
      </c>
      <c r="C119" s="5">
        <f t="shared" si="5"/>
        <v>7</v>
      </c>
      <c r="D119" s="5">
        <f t="shared" si="6"/>
        <v>15</v>
      </c>
      <c r="E119" s="5">
        <f t="shared" si="7"/>
        <v>0</v>
      </c>
    </row>
    <row r="120" spans="1:5" x14ac:dyDescent="0.2">
      <c r="A120" s="6">
        <f>INT(DT!E2221)</f>
        <v>42576</v>
      </c>
      <c r="B120" s="5">
        <f t="shared" si="4"/>
        <v>2016</v>
      </c>
      <c r="C120" s="5">
        <f t="shared" si="5"/>
        <v>7</v>
      </c>
      <c r="D120" s="5">
        <f t="shared" si="6"/>
        <v>25</v>
      </c>
      <c r="E120" s="5">
        <f t="shared" si="7"/>
        <v>0</v>
      </c>
    </row>
    <row r="121" spans="1:5" x14ac:dyDescent="0.2">
      <c r="A121" s="6">
        <f>INT(DT!E2853)</f>
        <v>42580</v>
      </c>
      <c r="B121" s="5">
        <f t="shared" si="4"/>
        <v>2016</v>
      </c>
      <c r="C121" s="5">
        <f t="shared" si="5"/>
        <v>7</v>
      </c>
      <c r="D121" s="5">
        <f t="shared" si="6"/>
        <v>29</v>
      </c>
      <c r="E121" s="5">
        <f t="shared" si="7"/>
        <v>0</v>
      </c>
    </row>
    <row r="122" spans="1:5" x14ac:dyDescent="0.2">
      <c r="A122" s="6">
        <f>INT(DT!E2208)</f>
        <v>42589</v>
      </c>
      <c r="B122" s="5">
        <f t="shared" si="4"/>
        <v>2016</v>
      </c>
      <c r="C122" s="5">
        <f t="shared" si="5"/>
        <v>8</v>
      </c>
      <c r="D122" s="5">
        <f t="shared" si="6"/>
        <v>7</v>
      </c>
      <c r="E122" s="5">
        <f t="shared" si="7"/>
        <v>1</v>
      </c>
    </row>
    <row r="123" spans="1:5" x14ac:dyDescent="0.2">
      <c r="A123" s="6">
        <f>INT(DT!E1880)</f>
        <v>42592</v>
      </c>
      <c r="B123" s="5">
        <f t="shared" si="4"/>
        <v>2016</v>
      </c>
      <c r="C123" s="5">
        <f t="shared" si="5"/>
        <v>8</v>
      </c>
      <c r="D123" s="5">
        <f t="shared" si="6"/>
        <v>10</v>
      </c>
      <c r="E123" s="5">
        <f t="shared" si="7"/>
        <v>0</v>
      </c>
    </row>
    <row r="124" spans="1:5" x14ac:dyDescent="0.2">
      <c r="A124" s="6">
        <f>INT(DT!E281)</f>
        <v>42593</v>
      </c>
      <c r="B124" s="5">
        <f t="shared" si="4"/>
        <v>2016</v>
      </c>
      <c r="C124" s="5">
        <f t="shared" si="5"/>
        <v>8</v>
      </c>
      <c r="D124" s="5">
        <f t="shared" si="6"/>
        <v>11</v>
      </c>
      <c r="E124" s="5">
        <f t="shared" si="7"/>
        <v>0</v>
      </c>
    </row>
    <row r="125" spans="1:5" x14ac:dyDescent="0.2">
      <c r="A125" s="6">
        <f>INT(DT!E1046)</f>
        <v>42605</v>
      </c>
      <c r="B125" s="5">
        <f t="shared" si="4"/>
        <v>2016</v>
      </c>
      <c r="C125" s="5">
        <f t="shared" si="5"/>
        <v>8</v>
      </c>
      <c r="D125" s="5">
        <f t="shared" si="6"/>
        <v>23</v>
      </c>
      <c r="E125" s="5">
        <f t="shared" si="7"/>
        <v>0</v>
      </c>
    </row>
    <row r="126" spans="1:5" x14ac:dyDescent="0.2">
      <c r="A126" s="6">
        <f>INT(DT!E2551)</f>
        <v>42614</v>
      </c>
      <c r="B126" s="5">
        <f t="shared" si="4"/>
        <v>2016</v>
      </c>
      <c r="C126" s="5">
        <f t="shared" si="5"/>
        <v>9</v>
      </c>
      <c r="D126" s="5">
        <f t="shared" si="6"/>
        <v>1</v>
      </c>
      <c r="E126" s="5">
        <f t="shared" si="7"/>
        <v>0</v>
      </c>
    </row>
    <row r="127" spans="1:5" x14ac:dyDescent="0.2">
      <c r="A127" s="6">
        <f>INT(DT!E179)</f>
        <v>42628</v>
      </c>
      <c r="B127" s="5">
        <f t="shared" si="4"/>
        <v>2016</v>
      </c>
      <c r="C127" s="5">
        <f t="shared" si="5"/>
        <v>9</v>
      </c>
      <c r="D127" s="5">
        <f t="shared" si="6"/>
        <v>15</v>
      </c>
      <c r="E127" s="5">
        <f t="shared" si="7"/>
        <v>0</v>
      </c>
    </row>
    <row r="128" spans="1:5" x14ac:dyDescent="0.2">
      <c r="A128" s="6">
        <f>INT(DT!E670)</f>
        <v>42634</v>
      </c>
      <c r="B128" s="5">
        <f t="shared" si="4"/>
        <v>2016</v>
      </c>
      <c r="C128" s="5">
        <f t="shared" si="5"/>
        <v>9</v>
      </c>
      <c r="D128" s="5">
        <f t="shared" si="6"/>
        <v>21</v>
      </c>
      <c r="E128" s="5">
        <f t="shared" si="7"/>
        <v>0</v>
      </c>
    </row>
    <row r="129" spans="1:5" x14ac:dyDescent="0.2">
      <c r="A129" s="6">
        <f>INT(DT!E1370)</f>
        <v>42668</v>
      </c>
      <c r="B129" s="5">
        <f t="shared" si="4"/>
        <v>2016</v>
      </c>
      <c r="C129" s="5">
        <f t="shared" si="5"/>
        <v>10</v>
      </c>
      <c r="D129" s="5">
        <f t="shared" si="6"/>
        <v>25</v>
      </c>
      <c r="E129" s="5">
        <f t="shared" si="7"/>
        <v>0</v>
      </c>
    </row>
    <row r="130" spans="1:5" x14ac:dyDescent="0.2">
      <c r="A130" s="6">
        <f>INT(DT!E1607)</f>
        <v>42671</v>
      </c>
      <c r="B130" s="5">
        <f t="shared" ref="B130:B193" si="8">YEAR(A130)</f>
        <v>2016</v>
      </c>
      <c r="C130" s="5">
        <f t="shared" ref="C130:C193" si="9">MONTH(A130)</f>
        <v>10</v>
      </c>
      <c r="D130" s="5">
        <f t="shared" ref="D130:D193" si="10">DAY(A130)</f>
        <v>28</v>
      </c>
      <c r="E130" s="5">
        <f t="shared" ref="E130:E193" si="11">IF(WEEKDAY(A130, 2) &gt; 5, 1, 0)</f>
        <v>0</v>
      </c>
    </row>
    <row r="131" spans="1:5" x14ac:dyDescent="0.2">
      <c r="A131" s="6">
        <f>INT(DT!E1082)</f>
        <v>42679</v>
      </c>
      <c r="B131" s="5">
        <f t="shared" si="8"/>
        <v>2016</v>
      </c>
      <c r="C131" s="5">
        <f t="shared" si="9"/>
        <v>11</v>
      </c>
      <c r="D131" s="5">
        <f t="shared" si="10"/>
        <v>5</v>
      </c>
      <c r="E131" s="5">
        <f t="shared" si="11"/>
        <v>1</v>
      </c>
    </row>
    <row r="132" spans="1:5" x14ac:dyDescent="0.2">
      <c r="A132" s="6">
        <f>INT(DT!E2635)</f>
        <v>42684</v>
      </c>
      <c r="B132" s="5">
        <f t="shared" si="8"/>
        <v>2016</v>
      </c>
      <c r="C132" s="5">
        <f t="shared" si="9"/>
        <v>11</v>
      </c>
      <c r="D132" s="5">
        <f t="shared" si="10"/>
        <v>10</v>
      </c>
      <c r="E132" s="5">
        <f t="shared" si="11"/>
        <v>0</v>
      </c>
    </row>
    <row r="133" spans="1:5" x14ac:dyDescent="0.2">
      <c r="A133" s="6">
        <f>INT(DT!E1676)</f>
        <v>42693</v>
      </c>
      <c r="B133" s="5">
        <f t="shared" si="8"/>
        <v>2016</v>
      </c>
      <c r="C133" s="5">
        <f t="shared" si="9"/>
        <v>11</v>
      </c>
      <c r="D133" s="5">
        <f t="shared" si="10"/>
        <v>19</v>
      </c>
      <c r="E133" s="5">
        <f t="shared" si="11"/>
        <v>1</v>
      </c>
    </row>
    <row r="134" spans="1:5" x14ac:dyDescent="0.2">
      <c r="A134" s="6">
        <f>INT(DT!E351)</f>
        <v>42705</v>
      </c>
      <c r="B134" s="5">
        <f t="shared" si="8"/>
        <v>2016</v>
      </c>
      <c r="C134" s="5">
        <f t="shared" si="9"/>
        <v>12</v>
      </c>
      <c r="D134" s="5">
        <f t="shared" si="10"/>
        <v>1</v>
      </c>
      <c r="E134" s="5">
        <f t="shared" si="11"/>
        <v>0</v>
      </c>
    </row>
    <row r="135" spans="1:5" x14ac:dyDescent="0.2">
      <c r="A135" s="6">
        <f>INT(DT!E1933)</f>
        <v>42708</v>
      </c>
      <c r="B135" s="5">
        <f t="shared" si="8"/>
        <v>2016</v>
      </c>
      <c r="C135" s="5">
        <f t="shared" si="9"/>
        <v>12</v>
      </c>
      <c r="D135" s="5">
        <f t="shared" si="10"/>
        <v>4</v>
      </c>
      <c r="E135" s="5">
        <f t="shared" si="11"/>
        <v>1</v>
      </c>
    </row>
    <row r="136" spans="1:5" x14ac:dyDescent="0.2">
      <c r="A136" s="6">
        <f>INT(DT!E1783)</f>
        <v>42715</v>
      </c>
      <c r="B136" s="5">
        <f t="shared" si="8"/>
        <v>2016</v>
      </c>
      <c r="C136" s="5">
        <f t="shared" si="9"/>
        <v>12</v>
      </c>
      <c r="D136" s="5">
        <f t="shared" si="10"/>
        <v>11</v>
      </c>
      <c r="E136" s="5">
        <f t="shared" si="11"/>
        <v>1</v>
      </c>
    </row>
    <row r="137" spans="1:5" x14ac:dyDescent="0.2">
      <c r="A137" s="6">
        <f>INT(DT!E2895)</f>
        <v>42716</v>
      </c>
      <c r="B137" s="5">
        <f t="shared" si="8"/>
        <v>2016</v>
      </c>
      <c r="C137" s="5">
        <f t="shared" si="9"/>
        <v>12</v>
      </c>
      <c r="D137" s="5">
        <f t="shared" si="10"/>
        <v>12</v>
      </c>
      <c r="E137" s="5">
        <f t="shared" si="11"/>
        <v>0</v>
      </c>
    </row>
    <row r="138" spans="1:5" x14ac:dyDescent="0.2">
      <c r="A138" s="6">
        <f>INT(DT!E1746)</f>
        <v>42721</v>
      </c>
      <c r="B138" s="5">
        <f t="shared" si="8"/>
        <v>2016</v>
      </c>
      <c r="C138" s="5">
        <f t="shared" si="9"/>
        <v>12</v>
      </c>
      <c r="D138" s="5">
        <f t="shared" si="10"/>
        <v>17</v>
      </c>
      <c r="E138" s="5">
        <f t="shared" si="11"/>
        <v>1</v>
      </c>
    </row>
    <row r="139" spans="1:5" x14ac:dyDescent="0.2">
      <c r="A139" s="6">
        <f>INT(DT!E1800)</f>
        <v>42728</v>
      </c>
      <c r="B139" s="5">
        <f t="shared" si="8"/>
        <v>2016</v>
      </c>
      <c r="C139" s="5">
        <f t="shared" si="9"/>
        <v>12</v>
      </c>
      <c r="D139" s="5">
        <f t="shared" si="10"/>
        <v>24</v>
      </c>
      <c r="E139" s="5">
        <f t="shared" si="11"/>
        <v>1</v>
      </c>
    </row>
    <row r="140" spans="1:5" x14ac:dyDescent="0.2">
      <c r="A140" s="6">
        <f>INT(DT!E701)</f>
        <v>42731</v>
      </c>
      <c r="B140" s="5">
        <f t="shared" si="8"/>
        <v>2016</v>
      </c>
      <c r="C140" s="5">
        <f t="shared" si="9"/>
        <v>12</v>
      </c>
      <c r="D140" s="5">
        <f t="shared" si="10"/>
        <v>27</v>
      </c>
      <c r="E140" s="5">
        <f t="shared" si="11"/>
        <v>0</v>
      </c>
    </row>
    <row r="141" spans="1:5" x14ac:dyDescent="0.2">
      <c r="A141" s="6">
        <f>INT(DT!E550)</f>
        <v>42737</v>
      </c>
      <c r="B141" s="5">
        <f t="shared" si="8"/>
        <v>2017</v>
      </c>
      <c r="C141" s="5">
        <f t="shared" si="9"/>
        <v>1</v>
      </c>
      <c r="D141" s="5">
        <f t="shared" si="10"/>
        <v>2</v>
      </c>
      <c r="E141" s="5">
        <f t="shared" si="11"/>
        <v>0</v>
      </c>
    </row>
    <row r="142" spans="1:5" x14ac:dyDescent="0.2">
      <c r="A142" s="6">
        <f>INT(DT!E380)</f>
        <v>42742</v>
      </c>
      <c r="B142" s="5">
        <f t="shared" si="8"/>
        <v>2017</v>
      </c>
      <c r="C142" s="5">
        <f t="shared" si="9"/>
        <v>1</v>
      </c>
      <c r="D142" s="5">
        <f t="shared" si="10"/>
        <v>7</v>
      </c>
      <c r="E142" s="5">
        <f t="shared" si="11"/>
        <v>1</v>
      </c>
    </row>
    <row r="143" spans="1:5" x14ac:dyDescent="0.2">
      <c r="A143" s="6">
        <f>INT(DT!E2041)</f>
        <v>42749</v>
      </c>
      <c r="B143" s="5">
        <f t="shared" si="8"/>
        <v>2017</v>
      </c>
      <c r="C143" s="5">
        <f t="shared" si="9"/>
        <v>1</v>
      </c>
      <c r="D143" s="5">
        <f t="shared" si="10"/>
        <v>14</v>
      </c>
      <c r="E143" s="5">
        <f t="shared" si="11"/>
        <v>1</v>
      </c>
    </row>
    <row r="144" spans="1:5" x14ac:dyDescent="0.2">
      <c r="A144" s="6">
        <f>INT(DT!E1948)</f>
        <v>42763</v>
      </c>
      <c r="B144" s="5">
        <f t="shared" si="8"/>
        <v>2017</v>
      </c>
      <c r="C144" s="5">
        <f t="shared" si="9"/>
        <v>1</v>
      </c>
      <c r="D144" s="5">
        <f t="shared" si="10"/>
        <v>28</v>
      </c>
      <c r="E144" s="5">
        <f t="shared" si="11"/>
        <v>1</v>
      </c>
    </row>
    <row r="145" spans="1:5" x14ac:dyDescent="0.2">
      <c r="A145" s="6">
        <f>INT(DT!E504)</f>
        <v>42777</v>
      </c>
      <c r="B145" s="5">
        <f t="shared" si="8"/>
        <v>2017</v>
      </c>
      <c r="C145" s="5">
        <f t="shared" si="9"/>
        <v>2</v>
      </c>
      <c r="D145" s="5">
        <f t="shared" si="10"/>
        <v>11</v>
      </c>
      <c r="E145" s="5">
        <f t="shared" si="11"/>
        <v>1</v>
      </c>
    </row>
    <row r="146" spans="1:5" x14ac:dyDescent="0.2">
      <c r="A146" s="6">
        <f>INT(DT!E708)</f>
        <v>42787</v>
      </c>
      <c r="B146" s="5">
        <f t="shared" si="8"/>
        <v>2017</v>
      </c>
      <c r="C146" s="5">
        <f t="shared" si="9"/>
        <v>2</v>
      </c>
      <c r="D146" s="5">
        <f t="shared" si="10"/>
        <v>21</v>
      </c>
      <c r="E146" s="5">
        <f t="shared" si="11"/>
        <v>0</v>
      </c>
    </row>
    <row r="147" spans="1:5" x14ac:dyDescent="0.2">
      <c r="A147" s="6">
        <f>INT(DT!E1453)</f>
        <v>42789</v>
      </c>
      <c r="B147" s="5">
        <f t="shared" si="8"/>
        <v>2017</v>
      </c>
      <c r="C147" s="5">
        <f t="shared" si="9"/>
        <v>2</v>
      </c>
      <c r="D147" s="5">
        <f t="shared" si="10"/>
        <v>23</v>
      </c>
      <c r="E147" s="5">
        <f t="shared" si="11"/>
        <v>0</v>
      </c>
    </row>
    <row r="148" spans="1:5" x14ac:dyDescent="0.2">
      <c r="A148" s="6">
        <f>INT(DT!E1888)</f>
        <v>42796</v>
      </c>
      <c r="B148" s="5">
        <f t="shared" si="8"/>
        <v>2017</v>
      </c>
      <c r="C148" s="5">
        <f t="shared" si="9"/>
        <v>3</v>
      </c>
      <c r="D148" s="5">
        <f t="shared" si="10"/>
        <v>2</v>
      </c>
      <c r="E148" s="5">
        <f t="shared" si="11"/>
        <v>0</v>
      </c>
    </row>
    <row r="149" spans="1:5" x14ac:dyDescent="0.2">
      <c r="A149" s="6">
        <f>INT(DT!E1636)</f>
        <v>42800</v>
      </c>
      <c r="B149" s="5">
        <f t="shared" si="8"/>
        <v>2017</v>
      </c>
      <c r="C149" s="5">
        <f t="shared" si="9"/>
        <v>3</v>
      </c>
      <c r="D149" s="5">
        <f t="shared" si="10"/>
        <v>6</v>
      </c>
      <c r="E149" s="5">
        <f t="shared" si="11"/>
        <v>0</v>
      </c>
    </row>
    <row r="150" spans="1:5" x14ac:dyDescent="0.2">
      <c r="A150" s="6">
        <f>INT(DT!E2040)</f>
        <v>42809</v>
      </c>
      <c r="B150" s="5">
        <f t="shared" si="8"/>
        <v>2017</v>
      </c>
      <c r="C150" s="5">
        <f t="shared" si="9"/>
        <v>3</v>
      </c>
      <c r="D150" s="5">
        <f t="shared" si="10"/>
        <v>15</v>
      </c>
      <c r="E150" s="5">
        <f t="shared" si="11"/>
        <v>0</v>
      </c>
    </row>
    <row r="151" spans="1:5" x14ac:dyDescent="0.2">
      <c r="A151" s="6">
        <f>INT(DT!E1344)</f>
        <v>42811</v>
      </c>
      <c r="B151" s="5">
        <f t="shared" si="8"/>
        <v>2017</v>
      </c>
      <c r="C151" s="5">
        <f t="shared" si="9"/>
        <v>3</v>
      </c>
      <c r="D151" s="5">
        <f t="shared" si="10"/>
        <v>17</v>
      </c>
      <c r="E151" s="5">
        <f t="shared" si="11"/>
        <v>0</v>
      </c>
    </row>
    <row r="152" spans="1:5" x14ac:dyDescent="0.2">
      <c r="A152" s="6">
        <f>INT(DT!E2882)</f>
        <v>42812</v>
      </c>
      <c r="B152" s="5">
        <f t="shared" si="8"/>
        <v>2017</v>
      </c>
      <c r="C152" s="5">
        <f t="shared" si="9"/>
        <v>3</v>
      </c>
      <c r="D152" s="5">
        <f t="shared" si="10"/>
        <v>18</v>
      </c>
      <c r="E152" s="5">
        <f t="shared" si="11"/>
        <v>1</v>
      </c>
    </row>
    <row r="153" spans="1:5" x14ac:dyDescent="0.2">
      <c r="A153" s="6">
        <f>INT(DT!E171)</f>
        <v>42813</v>
      </c>
      <c r="B153" s="5">
        <f t="shared" si="8"/>
        <v>2017</v>
      </c>
      <c r="C153" s="5">
        <f t="shared" si="9"/>
        <v>3</v>
      </c>
      <c r="D153" s="5">
        <f t="shared" si="10"/>
        <v>19</v>
      </c>
      <c r="E153" s="5">
        <f t="shared" si="11"/>
        <v>1</v>
      </c>
    </row>
    <row r="154" spans="1:5" x14ac:dyDescent="0.2">
      <c r="A154" s="6">
        <f>INT(DT!E682)</f>
        <v>42818</v>
      </c>
      <c r="B154" s="5">
        <f t="shared" si="8"/>
        <v>2017</v>
      </c>
      <c r="C154" s="5">
        <f t="shared" si="9"/>
        <v>3</v>
      </c>
      <c r="D154" s="5">
        <f t="shared" si="10"/>
        <v>24</v>
      </c>
      <c r="E154" s="5">
        <f t="shared" si="11"/>
        <v>0</v>
      </c>
    </row>
    <row r="155" spans="1:5" x14ac:dyDescent="0.2">
      <c r="A155" s="6">
        <f>INT(DT!E2296)</f>
        <v>42825</v>
      </c>
      <c r="B155" s="5">
        <f t="shared" si="8"/>
        <v>2017</v>
      </c>
      <c r="C155" s="5">
        <f t="shared" si="9"/>
        <v>3</v>
      </c>
      <c r="D155" s="5">
        <f t="shared" si="10"/>
        <v>31</v>
      </c>
      <c r="E155" s="5">
        <f t="shared" si="11"/>
        <v>0</v>
      </c>
    </row>
    <row r="156" spans="1:5" x14ac:dyDescent="0.2">
      <c r="A156" s="6">
        <f>INT(DT!E952)</f>
        <v>42830</v>
      </c>
      <c r="B156" s="5">
        <f t="shared" si="8"/>
        <v>2017</v>
      </c>
      <c r="C156" s="5">
        <f t="shared" si="9"/>
        <v>4</v>
      </c>
      <c r="D156" s="5">
        <f t="shared" si="10"/>
        <v>5</v>
      </c>
      <c r="E156" s="5">
        <f t="shared" si="11"/>
        <v>0</v>
      </c>
    </row>
    <row r="157" spans="1:5" x14ac:dyDescent="0.2">
      <c r="A157" s="6">
        <f>INT(DT!E2898)</f>
        <v>42837</v>
      </c>
      <c r="B157" s="5">
        <f t="shared" si="8"/>
        <v>2017</v>
      </c>
      <c r="C157" s="5">
        <f t="shared" si="9"/>
        <v>4</v>
      </c>
      <c r="D157" s="5">
        <f t="shared" si="10"/>
        <v>12</v>
      </c>
      <c r="E157" s="5">
        <f t="shared" si="11"/>
        <v>0</v>
      </c>
    </row>
    <row r="158" spans="1:5" x14ac:dyDescent="0.2">
      <c r="A158" s="6">
        <f>INT(DT!E17)</f>
        <v>42845</v>
      </c>
      <c r="B158" s="5">
        <f t="shared" si="8"/>
        <v>2017</v>
      </c>
      <c r="C158" s="5">
        <f t="shared" si="9"/>
        <v>4</v>
      </c>
      <c r="D158" s="5">
        <f t="shared" si="10"/>
        <v>20</v>
      </c>
      <c r="E158" s="5">
        <f t="shared" si="11"/>
        <v>0</v>
      </c>
    </row>
    <row r="159" spans="1:5" x14ac:dyDescent="0.2">
      <c r="A159" s="6">
        <f>INT(DT!E636)</f>
        <v>42848</v>
      </c>
      <c r="B159" s="5">
        <f t="shared" si="8"/>
        <v>2017</v>
      </c>
      <c r="C159" s="5">
        <f t="shared" si="9"/>
        <v>4</v>
      </c>
      <c r="D159" s="5">
        <f t="shared" si="10"/>
        <v>23</v>
      </c>
      <c r="E159" s="5">
        <f t="shared" si="11"/>
        <v>1</v>
      </c>
    </row>
    <row r="160" spans="1:5" x14ac:dyDescent="0.2">
      <c r="A160" s="6">
        <f>INT(DT!E1334)</f>
        <v>42850</v>
      </c>
      <c r="B160" s="5">
        <f t="shared" si="8"/>
        <v>2017</v>
      </c>
      <c r="C160" s="5">
        <f t="shared" si="9"/>
        <v>4</v>
      </c>
      <c r="D160" s="5">
        <f t="shared" si="10"/>
        <v>25</v>
      </c>
      <c r="E160" s="5">
        <f t="shared" si="11"/>
        <v>0</v>
      </c>
    </row>
    <row r="161" spans="1:5" x14ac:dyDescent="0.2">
      <c r="A161" s="6">
        <f>INT(DT!E1113)</f>
        <v>42855</v>
      </c>
      <c r="B161" s="5">
        <f t="shared" si="8"/>
        <v>2017</v>
      </c>
      <c r="C161" s="5">
        <f t="shared" si="9"/>
        <v>4</v>
      </c>
      <c r="D161" s="5">
        <f t="shared" si="10"/>
        <v>30</v>
      </c>
      <c r="E161" s="5">
        <f t="shared" si="11"/>
        <v>1</v>
      </c>
    </row>
    <row r="162" spans="1:5" x14ac:dyDescent="0.2">
      <c r="A162" s="6">
        <f>INT(DT!E2150)</f>
        <v>42858</v>
      </c>
      <c r="B162" s="5">
        <f t="shared" si="8"/>
        <v>2017</v>
      </c>
      <c r="C162" s="5">
        <f t="shared" si="9"/>
        <v>5</v>
      </c>
      <c r="D162" s="5">
        <f t="shared" si="10"/>
        <v>3</v>
      </c>
      <c r="E162" s="5">
        <f t="shared" si="11"/>
        <v>0</v>
      </c>
    </row>
    <row r="163" spans="1:5" x14ac:dyDescent="0.2">
      <c r="A163" s="6">
        <f>INT(DT!E945)</f>
        <v>42862</v>
      </c>
      <c r="B163" s="5">
        <f t="shared" si="8"/>
        <v>2017</v>
      </c>
      <c r="C163" s="5">
        <f t="shared" si="9"/>
        <v>5</v>
      </c>
      <c r="D163" s="5">
        <f t="shared" si="10"/>
        <v>7</v>
      </c>
      <c r="E163" s="5">
        <f t="shared" si="11"/>
        <v>1</v>
      </c>
    </row>
    <row r="164" spans="1:5" x14ac:dyDescent="0.2">
      <c r="A164" s="6">
        <f>INT(DT!E893)</f>
        <v>42863</v>
      </c>
      <c r="B164" s="5">
        <f t="shared" si="8"/>
        <v>2017</v>
      </c>
      <c r="C164" s="5">
        <f t="shared" si="9"/>
        <v>5</v>
      </c>
      <c r="D164" s="5">
        <f t="shared" si="10"/>
        <v>8</v>
      </c>
      <c r="E164" s="5">
        <f t="shared" si="11"/>
        <v>0</v>
      </c>
    </row>
    <row r="165" spans="1:5" x14ac:dyDescent="0.2">
      <c r="A165" s="6">
        <f>INT(DT!E2526)</f>
        <v>42864</v>
      </c>
      <c r="B165" s="5">
        <f t="shared" si="8"/>
        <v>2017</v>
      </c>
      <c r="C165" s="5">
        <f t="shared" si="9"/>
        <v>5</v>
      </c>
      <c r="D165" s="5">
        <f t="shared" si="10"/>
        <v>9</v>
      </c>
      <c r="E165" s="5">
        <f t="shared" si="11"/>
        <v>0</v>
      </c>
    </row>
    <row r="166" spans="1:5" x14ac:dyDescent="0.2">
      <c r="A166" s="6">
        <f>INT(DT!E1259)</f>
        <v>42865</v>
      </c>
      <c r="B166" s="5">
        <f t="shared" si="8"/>
        <v>2017</v>
      </c>
      <c r="C166" s="5">
        <f t="shared" si="9"/>
        <v>5</v>
      </c>
      <c r="D166" s="5">
        <f t="shared" si="10"/>
        <v>10</v>
      </c>
      <c r="E166" s="5">
        <f t="shared" si="11"/>
        <v>0</v>
      </c>
    </row>
    <row r="167" spans="1:5" x14ac:dyDescent="0.2">
      <c r="A167" s="6">
        <f>INT(DT!E1781)</f>
        <v>42867</v>
      </c>
      <c r="B167" s="5">
        <f t="shared" si="8"/>
        <v>2017</v>
      </c>
      <c r="C167" s="5">
        <f t="shared" si="9"/>
        <v>5</v>
      </c>
      <c r="D167" s="5">
        <f t="shared" si="10"/>
        <v>12</v>
      </c>
      <c r="E167" s="5">
        <f t="shared" si="11"/>
        <v>0</v>
      </c>
    </row>
    <row r="168" spans="1:5" x14ac:dyDescent="0.2">
      <c r="A168" s="6">
        <f>INT(DT!E2075)</f>
        <v>42872</v>
      </c>
      <c r="B168" s="5">
        <f t="shared" si="8"/>
        <v>2017</v>
      </c>
      <c r="C168" s="5">
        <f t="shared" si="9"/>
        <v>5</v>
      </c>
      <c r="D168" s="5">
        <f t="shared" si="10"/>
        <v>17</v>
      </c>
      <c r="E168" s="5">
        <f t="shared" si="11"/>
        <v>0</v>
      </c>
    </row>
    <row r="169" spans="1:5" x14ac:dyDescent="0.2">
      <c r="A169" s="6">
        <f>INT(DT!E1118)</f>
        <v>42879</v>
      </c>
      <c r="B169" s="5">
        <f t="shared" si="8"/>
        <v>2017</v>
      </c>
      <c r="C169" s="5">
        <f t="shared" si="9"/>
        <v>5</v>
      </c>
      <c r="D169" s="5">
        <f t="shared" si="10"/>
        <v>24</v>
      </c>
      <c r="E169" s="5">
        <f t="shared" si="11"/>
        <v>0</v>
      </c>
    </row>
    <row r="170" spans="1:5" x14ac:dyDescent="0.2">
      <c r="A170" s="6">
        <f>INT(DT!E2700)</f>
        <v>42880</v>
      </c>
      <c r="B170" s="5">
        <f t="shared" si="8"/>
        <v>2017</v>
      </c>
      <c r="C170" s="5">
        <f t="shared" si="9"/>
        <v>5</v>
      </c>
      <c r="D170" s="5">
        <f t="shared" si="10"/>
        <v>25</v>
      </c>
      <c r="E170" s="5">
        <f t="shared" si="11"/>
        <v>0</v>
      </c>
    </row>
    <row r="171" spans="1:5" x14ac:dyDescent="0.2">
      <c r="A171" s="6">
        <f>INT(DT!E669)</f>
        <v>42881</v>
      </c>
      <c r="B171" s="5">
        <f t="shared" si="8"/>
        <v>2017</v>
      </c>
      <c r="C171" s="5">
        <f t="shared" si="9"/>
        <v>5</v>
      </c>
      <c r="D171" s="5">
        <f t="shared" si="10"/>
        <v>26</v>
      </c>
      <c r="E171" s="5">
        <f t="shared" si="11"/>
        <v>0</v>
      </c>
    </row>
    <row r="172" spans="1:5" x14ac:dyDescent="0.2">
      <c r="A172" s="6">
        <f>INT(DT!E1100)</f>
        <v>42882</v>
      </c>
      <c r="B172" s="5">
        <f t="shared" si="8"/>
        <v>2017</v>
      </c>
      <c r="C172" s="5">
        <f t="shared" si="9"/>
        <v>5</v>
      </c>
      <c r="D172" s="5">
        <f t="shared" si="10"/>
        <v>27</v>
      </c>
      <c r="E172" s="5">
        <f t="shared" si="11"/>
        <v>1</v>
      </c>
    </row>
    <row r="173" spans="1:5" x14ac:dyDescent="0.2">
      <c r="A173" s="6">
        <f>INT(DT!E936)</f>
        <v>42883</v>
      </c>
      <c r="B173" s="5">
        <f t="shared" si="8"/>
        <v>2017</v>
      </c>
      <c r="C173" s="5">
        <f t="shared" si="9"/>
        <v>5</v>
      </c>
      <c r="D173" s="5">
        <f t="shared" si="10"/>
        <v>28</v>
      </c>
      <c r="E173" s="5">
        <f t="shared" si="11"/>
        <v>1</v>
      </c>
    </row>
    <row r="174" spans="1:5" x14ac:dyDescent="0.2">
      <c r="A174" s="6">
        <f>INT(DT!E19)</f>
        <v>42885</v>
      </c>
      <c r="B174" s="5">
        <f t="shared" si="8"/>
        <v>2017</v>
      </c>
      <c r="C174" s="5">
        <f t="shared" si="9"/>
        <v>5</v>
      </c>
      <c r="D174" s="5">
        <f t="shared" si="10"/>
        <v>30</v>
      </c>
      <c r="E174" s="5">
        <f t="shared" si="11"/>
        <v>0</v>
      </c>
    </row>
    <row r="175" spans="1:5" x14ac:dyDescent="0.2">
      <c r="A175" s="6">
        <f>INT(DT!E1678)</f>
        <v>42892</v>
      </c>
      <c r="B175" s="5">
        <f t="shared" si="8"/>
        <v>2017</v>
      </c>
      <c r="C175" s="5">
        <f t="shared" si="9"/>
        <v>6</v>
      </c>
      <c r="D175" s="5">
        <f t="shared" si="10"/>
        <v>6</v>
      </c>
      <c r="E175" s="5">
        <f t="shared" si="11"/>
        <v>0</v>
      </c>
    </row>
    <row r="176" spans="1:5" x14ac:dyDescent="0.2">
      <c r="A176" s="6">
        <f>INT(DT!E2323)</f>
        <v>42896</v>
      </c>
      <c r="B176" s="5">
        <f t="shared" si="8"/>
        <v>2017</v>
      </c>
      <c r="C176" s="5">
        <f t="shared" si="9"/>
        <v>6</v>
      </c>
      <c r="D176" s="5">
        <f t="shared" si="10"/>
        <v>10</v>
      </c>
      <c r="E176" s="5">
        <f t="shared" si="11"/>
        <v>1</v>
      </c>
    </row>
    <row r="177" spans="1:5" x14ac:dyDescent="0.2">
      <c r="A177" s="6">
        <f>INT(DT!E1711)</f>
        <v>42905</v>
      </c>
      <c r="B177" s="5">
        <f t="shared" si="8"/>
        <v>2017</v>
      </c>
      <c r="C177" s="5">
        <f t="shared" si="9"/>
        <v>6</v>
      </c>
      <c r="D177" s="5">
        <f t="shared" si="10"/>
        <v>19</v>
      </c>
      <c r="E177" s="5">
        <f t="shared" si="11"/>
        <v>0</v>
      </c>
    </row>
    <row r="178" spans="1:5" x14ac:dyDescent="0.2">
      <c r="A178" s="6">
        <f>INT(DT!E1640)</f>
        <v>42914</v>
      </c>
      <c r="B178" s="5">
        <f t="shared" si="8"/>
        <v>2017</v>
      </c>
      <c r="C178" s="5">
        <f t="shared" si="9"/>
        <v>6</v>
      </c>
      <c r="D178" s="5">
        <f t="shared" si="10"/>
        <v>28</v>
      </c>
      <c r="E178" s="5">
        <f t="shared" si="11"/>
        <v>0</v>
      </c>
    </row>
    <row r="179" spans="1:5" x14ac:dyDescent="0.2">
      <c r="A179" s="6">
        <f>INT(DT!E2063)</f>
        <v>42918</v>
      </c>
      <c r="B179" s="5">
        <f t="shared" si="8"/>
        <v>2017</v>
      </c>
      <c r="C179" s="5">
        <f t="shared" si="9"/>
        <v>7</v>
      </c>
      <c r="D179" s="5">
        <f t="shared" si="10"/>
        <v>2</v>
      </c>
      <c r="E179" s="5">
        <f t="shared" si="11"/>
        <v>1</v>
      </c>
    </row>
    <row r="180" spans="1:5" x14ac:dyDescent="0.2">
      <c r="A180" s="6">
        <f>INT(DT!E1341)</f>
        <v>42933</v>
      </c>
      <c r="B180" s="5">
        <f t="shared" si="8"/>
        <v>2017</v>
      </c>
      <c r="C180" s="5">
        <f t="shared" si="9"/>
        <v>7</v>
      </c>
      <c r="D180" s="5">
        <f t="shared" si="10"/>
        <v>17</v>
      </c>
      <c r="E180" s="5">
        <f t="shared" si="11"/>
        <v>0</v>
      </c>
    </row>
    <row r="181" spans="1:5" x14ac:dyDescent="0.2">
      <c r="A181" s="6">
        <f>INT(DT!E667)</f>
        <v>42935</v>
      </c>
      <c r="B181" s="5">
        <f t="shared" si="8"/>
        <v>2017</v>
      </c>
      <c r="C181" s="5">
        <f t="shared" si="9"/>
        <v>7</v>
      </c>
      <c r="D181" s="5">
        <f t="shared" si="10"/>
        <v>19</v>
      </c>
      <c r="E181" s="5">
        <f t="shared" si="11"/>
        <v>0</v>
      </c>
    </row>
    <row r="182" spans="1:5" x14ac:dyDescent="0.2">
      <c r="A182" s="6">
        <f>INT(DT!E1114)</f>
        <v>42936</v>
      </c>
      <c r="B182" s="5">
        <f t="shared" si="8"/>
        <v>2017</v>
      </c>
      <c r="C182" s="5">
        <f t="shared" si="9"/>
        <v>7</v>
      </c>
      <c r="D182" s="5">
        <f t="shared" si="10"/>
        <v>20</v>
      </c>
      <c r="E182" s="5">
        <f t="shared" si="11"/>
        <v>0</v>
      </c>
    </row>
    <row r="183" spans="1:5" x14ac:dyDescent="0.2">
      <c r="A183" s="6">
        <f>INT(DT!E2863)</f>
        <v>42937</v>
      </c>
      <c r="B183" s="5">
        <f t="shared" si="8"/>
        <v>2017</v>
      </c>
      <c r="C183" s="5">
        <f t="shared" si="9"/>
        <v>7</v>
      </c>
      <c r="D183" s="5">
        <f t="shared" si="10"/>
        <v>21</v>
      </c>
      <c r="E183" s="5">
        <f t="shared" si="11"/>
        <v>0</v>
      </c>
    </row>
    <row r="184" spans="1:5" x14ac:dyDescent="0.2">
      <c r="A184" s="6">
        <f>INT(DT!E2003)</f>
        <v>42942</v>
      </c>
      <c r="B184" s="5">
        <f t="shared" si="8"/>
        <v>2017</v>
      </c>
      <c r="C184" s="5">
        <f t="shared" si="9"/>
        <v>7</v>
      </c>
      <c r="D184" s="5">
        <f t="shared" si="10"/>
        <v>26</v>
      </c>
      <c r="E184" s="5">
        <f t="shared" si="11"/>
        <v>0</v>
      </c>
    </row>
    <row r="185" spans="1:5" x14ac:dyDescent="0.2">
      <c r="A185" s="6">
        <f>INT(DT!E2320)</f>
        <v>42943</v>
      </c>
      <c r="B185" s="5">
        <f t="shared" si="8"/>
        <v>2017</v>
      </c>
      <c r="C185" s="5">
        <f t="shared" si="9"/>
        <v>7</v>
      </c>
      <c r="D185" s="5">
        <f t="shared" si="10"/>
        <v>27</v>
      </c>
      <c r="E185" s="5">
        <f t="shared" si="11"/>
        <v>0</v>
      </c>
    </row>
    <row r="186" spans="1:5" x14ac:dyDescent="0.2">
      <c r="A186" s="6">
        <f>INT(DT!E741)</f>
        <v>42947</v>
      </c>
      <c r="B186" s="5">
        <f t="shared" si="8"/>
        <v>2017</v>
      </c>
      <c r="C186" s="5">
        <f t="shared" si="9"/>
        <v>7</v>
      </c>
      <c r="D186" s="5">
        <f t="shared" si="10"/>
        <v>31</v>
      </c>
      <c r="E186" s="5">
        <f t="shared" si="11"/>
        <v>0</v>
      </c>
    </row>
    <row r="187" spans="1:5" x14ac:dyDescent="0.2">
      <c r="A187" s="6">
        <f>INT(DT!E2096)</f>
        <v>42949</v>
      </c>
      <c r="B187" s="5">
        <f t="shared" si="8"/>
        <v>2017</v>
      </c>
      <c r="C187" s="5">
        <f t="shared" si="9"/>
        <v>8</v>
      </c>
      <c r="D187" s="5">
        <f t="shared" si="10"/>
        <v>2</v>
      </c>
      <c r="E187" s="5">
        <f t="shared" si="11"/>
        <v>0</v>
      </c>
    </row>
    <row r="188" spans="1:5" x14ac:dyDescent="0.2">
      <c r="A188" s="6">
        <f>INT(DT!E1335)</f>
        <v>42952</v>
      </c>
      <c r="B188" s="5">
        <f t="shared" si="8"/>
        <v>2017</v>
      </c>
      <c r="C188" s="5">
        <f t="shared" si="9"/>
        <v>8</v>
      </c>
      <c r="D188" s="5">
        <f t="shared" si="10"/>
        <v>5</v>
      </c>
      <c r="E188" s="5">
        <f t="shared" si="11"/>
        <v>1</v>
      </c>
    </row>
    <row r="189" spans="1:5" x14ac:dyDescent="0.2">
      <c r="A189" s="6">
        <f>INT(DT!E2325)</f>
        <v>42953</v>
      </c>
      <c r="B189" s="5">
        <f t="shared" si="8"/>
        <v>2017</v>
      </c>
      <c r="C189" s="5">
        <f t="shared" si="9"/>
        <v>8</v>
      </c>
      <c r="D189" s="5">
        <f t="shared" si="10"/>
        <v>6</v>
      </c>
      <c r="E189" s="5">
        <f t="shared" si="11"/>
        <v>1</v>
      </c>
    </row>
    <row r="190" spans="1:5" x14ac:dyDescent="0.2">
      <c r="A190" s="6">
        <f>INT(DT!E2812)</f>
        <v>42954</v>
      </c>
      <c r="B190" s="5">
        <f t="shared" si="8"/>
        <v>2017</v>
      </c>
      <c r="C190" s="5">
        <f t="shared" si="9"/>
        <v>8</v>
      </c>
      <c r="D190" s="5">
        <f t="shared" si="10"/>
        <v>7</v>
      </c>
      <c r="E190" s="5">
        <f t="shared" si="11"/>
        <v>0</v>
      </c>
    </row>
    <row r="191" spans="1:5" x14ac:dyDescent="0.2">
      <c r="A191" s="6">
        <f>INT(DT!E2431)</f>
        <v>42957</v>
      </c>
      <c r="B191" s="5">
        <f t="shared" si="8"/>
        <v>2017</v>
      </c>
      <c r="C191" s="5">
        <f t="shared" si="9"/>
        <v>8</v>
      </c>
      <c r="D191" s="5">
        <f t="shared" si="10"/>
        <v>10</v>
      </c>
      <c r="E191" s="5">
        <f t="shared" si="11"/>
        <v>0</v>
      </c>
    </row>
    <row r="192" spans="1:5" x14ac:dyDescent="0.2">
      <c r="A192" s="6">
        <f>INT(DT!E1951)</f>
        <v>42959</v>
      </c>
      <c r="B192" s="5">
        <f t="shared" si="8"/>
        <v>2017</v>
      </c>
      <c r="C192" s="5">
        <f t="shared" si="9"/>
        <v>8</v>
      </c>
      <c r="D192" s="5">
        <f t="shared" si="10"/>
        <v>12</v>
      </c>
      <c r="E192" s="5">
        <f t="shared" si="11"/>
        <v>1</v>
      </c>
    </row>
    <row r="193" spans="1:5" x14ac:dyDescent="0.2">
      <c r="A193" s="6">
        <f>INT(DT!E521)</f>
        <v>42966</v>
      </c>
      <c r="B193" s="5">
        <f t="shared" si="8"/>
        <v>2017</v>
      </c>
      <c r="C193" s="5">
        <f t="shared" si="9"/>
        <v>8</v>
      </c>
      <c r="D193" s="5">
        <f t="shared" si="10"/>
        <v>19</v>
      </c>
      <c r="E193" s="5">
        <f t="shared" si="11"/>
        <v>1</v>
      </c>
    </row>
    <row r="194" spans="1:5" x14ac:dyDescent="0.2">
      <c r="A194" s="6">
        <f>INT(DT!E92)</f>
        <v>42973</v>
      </c>
      <c r="B194" s="5">
        <f t="shared" ref="B194:B257" si="12">YEAR(A194)</f>
        <v>2017</v>
      </c>
      <c r="C194" s="5">
        <f t="shared" ref="C194:C257" si="13">MONTH(A194)</f>
        <v>8</v>
      </c>
      <c r="D194" s="5">
        <f t="shared" ref="D194:D257" si="14">DAY(A194)</f>
        <v>26</v>
      </c>
      <c r="E194" s="5">
        <f t="shared" ref="E194:E257" si="15">IF(WEEKDAY(A194, 2) &gt; 5, 1, 0)</f>
        <v>1</v>
      </c>
    </row>
    <row r="195" spans="1:5" x14ac:dyDescent="0.2">
      <c r="A195" s="6">
        <f>INT(DT!E883)</f>
        <v>42975</v>
      </c>
      <c r="B195" s="5">
        <f t="shared" si="12"/>
        <v>2017</v>
      </c>
      <c r="C195" s="5">
        <f t="shared" si="13"/>
        <v>8</v>
      </c>
      <c r="D195" s="5">
        <f t="shared" si="14"/>
        <v>28</v>
      </c>
      <c r="E195" s="5">
        <f t="shared" si="15"/>
        <v>0</v>
      </c>
    </row>
    <row r="196" spans="1:5" x14ac:dyDescent="0.2">
      <c r="A196" s="6">
        <f>INT(DT!E1517)</f>
        <v>42976</v>
      </c>
      <c r="B196" s="5">
        <f t="shared" si="12"/>
        <v>2017</v>
      </c>
      <c r="C196" s="5">
        <f t="shared" si="13"/>
        <v>8</v>
      </c>
      <c r="D196" s="5">
        <f t="shared" si="14"/>
        <v>29</v>
      </c>
      <c r="E196" s="5">
        <f t="shared" si="15"/>
        <v>0</v>
      </c>
    </row>
    <row r="197" spans="1:5" x14ac:dyDescent="0.2">
      <c r="A197" s="6">
        <f>INT(DT!E360)</f>
        <v>42978</v>
      </c>
      <c r="B197" s="5">
        <f t="shared" si="12"/>
        <v>2017</v>
      </c>
      <c r="C197" s="5">
        <f t="shared" si="13"/>
        <v>8</v>
      </c>
      <c r="D197" s="5">
        <f t="shared" si="14"/>
        <v>31</v>
      </c>
      <c r="E197" s="5">
        <f t="shared" si="15"/>
        <v>0</v>
      </c>
    </row>
    <row r="198" spans="1:5" x14ac:dyDescent="0.2">
      <c r="A198" s="6">
        <f>INT(DT!E827)</f>
        <v>42979</v>
      </c>
      <c r="B198" s="5">
        <f t="shared" si="12"/>
        <v>2017</v>
      </c>
      <c r="C198" s="5">
        <f t="shared" si="13"/>
        <v>9</v>
      </c>
      <c r="D198" s="5">
        <f t="shared" si="14"/>
        <v>1</v>
      </c>
      <c r="E198" s="5">
        <f t="shared" si="15"/>
        <v>0</v>
      </c>
    </row>
    <row r="199" spans="1:5" x14ac:dyDescent="0.2">
      <c r="A199" s="6">
        <f>INT(DT!E205)</f>
        <v>42989</v>
      </c>
      <c r="B199" s="5">
        <f t="shared" si="12"/>
        <v>2017</v>
      </c>
      <c r="C199" s="5">
        <f t="shared" si="13"/>
        <v>9</v>
      </c>
      <c r="D199" s="5">
        <f t="shared" si="14"/>
        <v>11</v>
      </c>
      <c r="E199" s="5">
        <f t="shared" si="15"/>
        <v>0</v>
      </c>
    </row>
    <row r="200" spans="1:5" x14ac:dyDescent="0.2">
      <c r="A200" s="6">
        <f>INT(DT!E1423)</f>
        <v>42993</v>
      </c>
      <c r="B200" s="5">
        <f t="shared" si="12"/>
        <v>2017</v>
      </c>
      <c r="C200" s="5">
        <f t="shared" si="13"/>
        <v>9</v>
      </c>
      <c r="D200" s="5">
        <f t="shared" si="14"/>
        <v>15</v>
      </c>
      <c r="E200" s="5">
        <f t="shared" si="15"/>
        <v>0</v>
      </c>
    </row>
    <row r="201" spans="1:5" x14ac:dyDescent="0.2">
      <c r="A201" s="6">
        <f>INT(DT!E595)</f>
        <v>42994</v>
      </c>
      <c r="B201" s="5">
        <f t="shared" si="12"/>
        <v>2017</v>
      </c>
      <c r="C201" s="5">
        <f t="shared" si="13"/>
        <v>9</v>
      </c>
      <c r="D201" s="5">
        <f t="shared" si="14"/>
        <v>16</v>
      </c>
      <c r="E201" s="5">
        <f t="shared" si="15"/>
        <v>1</v>
      </c>
    </row>
    <row r="202" spans="1:5" x14ac:dyDescent="0.2">
      <c r="A202" s="6">
        <f>INT(DT!E1084)</f>
        <v>43002</v>
      </c>
      <c r="B202" s="5">
        <f t="shared" si="12"/>
        <v>2017</v>
      </c>
      <c r="C202" s="5">
        <f t="shared" si="13"/>
        <v>9</v>
      </c>
      <c r="D202" s="5">
        <f t="shared" si="14"/>
        <v>24</v>
      </c>
      <c r="E202" s="5">
        <f t="shared" si="15"/>
        <v>1</v>
      </c>
    </row>
    <row r="203" spans="1:5" x14ac:dyDescent="0.2">
      <c r="A203" s="6">
        <f>INT(DT!E1025)</f>
        <v>43004</v>
      </c>
      <c r="B203" s="5">
        <f t="shared" si="12"/>
        <v>2017</v>
      </c>
      <c r="C203" s="5">
        <f t="shared" si="13"/>
        <v>9</v>
      </c>
      <c r="D203" s="5">
        <f t="shared" si="14"/>
        <v>26</v>
      </c>
      <c r="E203" s="5">
        <f t="shared" si="15"/>
        <v>0</v>
      </c>
    </row>
    <row r="204" spans="1:5" x14ac:dyDescent="0.2">
      <c r="A204" s="6">
        <f>INT(DT!E220)</f>
        <v>43008</v>
      </c>
      <c r="B204" s="5">
        <f t="shared" si="12"/>
        <v>2017</v>
      </c>
      <c r="C204" s="5">
        <f t="shared" si="13"/>
        <v>9</v>
      </c>
      <c r="D204" s="5">
        <f t="shared" si="14"/>
        <v>30</v>
      </c>
      <c r="E204" s="5">
        <f t="shared" si="15"/>
        <v>1</v>
      </c>
    </row>
    <row r="205" spans="1:5" x14ac:dyDescent="0.2">
      <c r="A205" s="6">
        <f>INT(DT!E409)</f>
        <v>43010</v>
      </c>
      <c r="B205" s="5">
        <f t="shared" si="12"/>
        <v>2017</v>
      </c>
      <c r="C205" s="5">
        <f t="shared" si="13"/>
        <v>10</v>
      </c>
      <c r="D205" s="5">
        <f t="shared" si="14"/>
        <v>2</v>
      </c>
      <c r="E205" s="5">
        <f t="shared" si="15"/>
        <v>0</v>
      </c>
    </row>
    <row r="206" spans="1:5" x14ac:dyDescent="0.2">
      <c r="A206" s="6">
        <f>INT(DT!E1187)</f>
        <v>43011</v>
      </c>
      <c r="B206" s="5">
        <f t="shared" si="12"/>
        <v>2017</v>
      </c>
      <c r="C206" s="5">
        <f t="shared" si="13"/>
        <v>10</v>
      </c>
      <c r="D206" s="5">
        <f t="shared" si="14"/>
        <v>3</v>
      </c>
      <c r="E206" s="5">
        <f t="shared" si="15"/>
        <v>0</v>
      </c>
    </row>
    <row r="207" spans="1:5" x14ac:dyDescent="0.2">
      <c r="A207" s="6">
        <f>INT(DT!E451)</f>
        <v>43014</v>
      </c>
      <c r="B207" s="5">
        <f t="shared" si="12"/>
        <v>2017</v>
      </c>
      <c r="C207" s="5">
        <f t="shared" si="13"/>
        <v>10</v>
      </c>
      <c r="D207" s="5">
        <f t="shared" si="14"/>
        <v>6</v>
      </c>
      <c r="E207" s="5">
        <f t="shared" si="15"/>
        <v>0</v>
      </c>
    </row>
    <row r="208" spans="1:5" x14ac:dyDescent="0.2">
      <c r="A208" s="6">
        <f>INT(DT!E133)</f>
        <v>43017</v>
      </c>
      <c r="B208" s="5">
        <f t="shared" si="12"/>
        <v>2017</v>
      </c>
      <c r="C208" s="5">
        <f t="shared" si="13"/>
        <v>10</v>
      </c>
      <c r="D208" s="5">
        <f t="shared" si="14"/>
        <v>9</v>
      </c>
      <c r="E208" s="5">
        <f t="shared" si="15"/>
        <v>0</v>
      </c>
    </row>
    <row r="209" spans="1:5" x14ac:dyDescent="0.2">
      <c r="A209" s="6">
        <f>INT(DT!E1910)</f>
        <v>43020</v>
      </c>
      <c r="B209" s="5">
        <f t="shared" si="12"/>
        <v>2017</v>
      </c>
      <c r="C209" s="5">
        <f t="shared" si="13"/>
        <v>10</v>
      </c>
      <c r="D209" s="5">
        <f t="shared" si="14"/>
        <v>12</v>
      </c>
      <c r="E209" s="5">
        <f t="shared" si="15"/>
        <v>0</v>
      </c>
    </row>
    <row r="210" spans="1:5" x14ac:dyDescent="0.2">
      <c r="A210" s="6">
        <f>INT(DT!E2381)</f>
        <v>43021</v>
      </c>
      <c r="B210" s="5">
        <f t="shared" si="12"/>
        <v>2017</v>
      </c>
      <c r="C210" s="5">
        <f t="shared" si="13"/>
        <v>10</v>
      </c>
      <c r="D210" s="5">
        <f t="shared" si="14"/>
        <v>13</v>
      </c>
      <c r="E210" s="5">
        <f t="shared" si="15"/>
        <v>0</v>
      </c>
    </row>
    <row r="211" spans="1:5" x14ac:dyDescent="0.2">
      <c r="A211" s="6">
        <f>INT(DT!E1496)</f>
        <v>43023</v>
      </c>
      <c r="B211" s="5">
        <f t="shared" si="12"/>
        <v>2017</v>
      </c>
      <c r="C211" s="5">
        <f t="shared" si="13"/>
        <v>10</v>
      </c>
      <c r="D211" s="5">
        <f t="shared" si="14"/>
        <v>15</v>
      </c>
      <c r="E211" s="5">
        <f t="shared" si="15"/>
        <v>1</v>
      </c>
    </row>
    <row r="212" spans="1:5" x14ac:dyDescent="0.2">
      <c r="A212" s="6">
        <f>INT(DT!E140)</f>
        <v>43027</v>
      </c>
      <c r="B212" s="5">
        <f t="shared" si="12"/>
        <v>2017</v>
      </c>
      <c r="C212" s="5">
        <f t="shared" si="13"/>
        <v>10</v>
      </c>
      <c r="D212" s="5">
        <f t="shared" si="14"/>
        <v>19</v>
      </c>
      <c r="E212" s="5">
        <f t="shared" si="15"/>
        <v>0</v>
      </c>
    </row>
    <row r="213" spans="1:5" x14ac:dyDescent="0.2">
      <c r="A213" s="6">
        <f>INT(DT!E132)</f>
        <v>43029</v>
      </c>
      <c r="B213" s="5">
        <f t="shared" si="12"/>
        <v>2017</v>
      </c>
      <c r="C213" s="5">
        <f t="shared" si="13"/>
        <v>10</v>
      </c>
      <c r="D213" s="5">
        <f t="shared" si="14"/>
        <v>21</v>
      </c>
      <c r="E213" s="5">
        <f t="shared" si="15"/>
        <v>1</v>
      </c>
    </row>
    <row r="214" spans="1:5" x14ac:dyDescent="0.2">
      <c r="A214" s="6">
        <f>INT(DT!E2474)</f>
        <v>43030</v>
      </c>
      <c r="B214" s="5">
        <f t="shared" si="12"/>
        <v>2017</v>
      </c>
      <c r="C214" s="5">
        <f t="shared" si="13"/>
        <v>10</v>
      </c>
      <c r="D214" s="5">
        <f t="shared" si="14"/>
        <v>22</v>
      </c>
      <c r="E214" s="5">
        <f t="shared" si="15"/>
        <v>1</v>
      </c>
    </row>
    <row r="215" spans="1:5" x14ac:dyDescent="0.2">
      <c r="A215" s="6">
        <f>INT(DT!E430)</f>
        <v>43032</v>
      </c>
      <c r="B215" s="5">
        <f t="shared" si="12"/>
        <v>2017</v>
      </c>
      <c r="C215" s="5">
        <f t="shared" si="13"/>
        <v>10</v>
      </c>
      <c r="D215" s="5">
        <f t="shared" si="14"/>
        <v>24</v>
      </c>
      <c r="E215" s="5">
        <f t="shared" si="15"/>
        <v>0</v>
      </c>
    </row>
    <row r="216" spans="1:5" x14ac:dyDescent="0.2">
      <c r="A216" s="6">
        <f>INT(DT!E732)</f>
        <v>43034</v>
      </c>
      <c r="B216" s="5">
        <f t="shared" si="12"/>
        <v>2017</v>
      </c>
      <c r="C216" s="5">
        <f t="shared" si="13"/>
        <v>10</v>
      </c>
      <c r="D216" s="5">
        <f t="shared" si="14"/>
        <v>26</v>
      </c>
      <c r="E216" s="5">
        <f t="shared" si="15"/>
        <v>0</v>
      </c>
    </row>
    <row r="217" spans="1:5" x14ac:dyDescent="0.2">
      <c r="A217" s="6">
        <f>INT(DT!E1415)</f>
        <v>43041</v>
      </c>
      <c r="B217" s="5">
        <f t="shared" si="12"/>
        <v>2017</v>
      </c>
      <c r="C217" s="5">
        <f t="shared" si="13"/>
        <v>11</v>
      </c>
      <c r="D217" s="5">
        <f t="shared" si="14"/>
        <v>2</v>
      </c>
      <c r="E217" s="5">
        <f t="shared" si="15"/>
        <v>0</v>
      </c>
    </row>
    <row r="218" spans="1:5" x14ac:dyDescent="0.2">
      <c r="A218" s="6">
        <f>INT(DT!E2010)</f>
        <v>43045</v>
      </c>
      <c r="B218" s="5">
        <f t="shared" si="12"/>
        <v>2017</v>
      </c>
      <c r="C218" s="5">
        <f t="shared" si="13"/>
        <v>11</v>
      </c>
      <c r="D218" s="5">
        <f t="shared" si="14"/>
        <v>6</v>
      </c>
      <c r="E218" s="5">
        <f t="shared" si="15"/>
        <v>0</v>
      </c>
    </row>
    <row r="219" spans="1:5" x14ac:dyDescent="0.2">
      <c r="A219" s="6">
        <f>INT(DT!E617)</f>
        <v>43052</v>
      </c>
      <c r="B219" s="5">
        <f t="shared" si="12"/>
        <v>2017</v>
      </c>
      <c r="C219" s="5">
        <f t="shared" si="13"/>
        <v>11</v>
      </c>
      <c r="D219" s="5">
        <f t="shared" si="14"/>
        <v>13</v>
      </c>
      <c r="E219" s="5">
        <f t="shared" si="15"/>
        <v>0</v>
      </c>
    </row>
    <row r="220" spans="1:5" x14ac:dyDescent="0.2">
      <c r="A220" s="6">
        <f>INT(DT!E1914)</f>
        <v>43058</v>
      </c>
      <c r="B220" s="5">
        <f t="shared" si="12"/>
        <v>2017</v>
      </c>
      <c r="C220" s="5">
        <f t="shared" si="13"/>
        <v>11</v>
      </c>
      <c r="D220" s="5">
        <f t="shared" si="14"/>
        <v>19</v>
      </c>
      <c r="E220" s="5">
        <f t="shared" si="15"/>
        <v>1</v>
      </c>
    </row>
    <row r="221" spans="1:5" x14ac:dyDescent="0.2">
      <c r="A221" s="6">
        <f>INT(DT!E232)</f>
        <v>43060</v>
      </c>
      <c r="B221" s="5">
        <f t="shared" si="12"/>
        <v>2017</v>
      </c>
      <c r="C221" s="5">
        <f t="shared" si="13"/>
        <v>11</v>
      </c>
      <c r="D221" s="5">
        <f t="shared" si="14"/>
        <v>21</v>
      </c>
      <c r="E221" s="5">
        <f t="shared" si="15"/>
        <v>0</v>
      </c>
    </row>
    <row r="222" spans="1:5" x14ac:dyDescent="0.2">
      <c r="A222" s="6">
        <f>INT(DT!E1574)</f>
        <v>43071</v>
      </c>
      <c r="B222" s="5">
        <f t="shared" si="12"/>
        <v>2017</v>
      </c>
      <c r="C222" s="5">
        <f t="shared" si="13"/>
        <v>12</v>
      </c>
      <c r="D222" s="5">
        <f t="shared" si="14"/>
        <v>2</v>
      </c>
      <c r="E222" s="5">
        <f t="shared" si="15"/>
        <v>1</v>
      </c>
    </row>
    <row r="223" spans="1:5" x14ac:dyDescent="0.2">
      <c r="A223" s="6">
        <f>INT(DT!E1492)</f>
        <v>43081</v>
      </c>
      <c r="B223" s="5">
        <f t="shared" si="12"/>
        <v>2017</v>
      </c>
      <c r="C223" s="5">
        <f t="shared" si="13"/>
        <v>12</v>
      </c>
      <c r="D223" s="5">
        <f t="shared" si="14"/>
        <v>12</v>
      </c>
      <c r="E223" s="5">
        <f t="shared" si="15"/>
        <v>0</v>
      </c>
    </row>
    <row r="224" spans="1:5" x14ac:dyDescent="0.2">
      <c r="A224" s="6">
        <f>INT(DT!E2678)</f>
        <v>43084</v>
      </c>
      <c r="B224" s="5">
        <f t="shared" si="12"/>
        <v>2017</v>
      </c>
      <c r="C224" s="5">
        <f t="shared" si="13"/>
        <v>12</v>
      </c>
      <c r="D224" s="5">
        <f t="shared" si="14"/>
        <v>15</v>
      </c>
      <c r="E224" s="5">
        <f t="shared" si="15"/>
        <v>0</v>
      </c>
    </row>
    <row r="225" spans="1:5" x14ac:dyDescent="0.2">
      <c r="A225" s="6">
        <f>INT(DT!E2176)</f>
        <v>43085</v>
      </c>
      <c r="B225" s="5">
        <f t="shared" si="12"/>
        <v>2017</v>
      </c>
      <c r="C225" s="5">
        <f t="shared" si="13"/>
        <v>12</v>
      </c>
      <c r="D225" s="5">
        <f t="shared" si="14"/>
        <v>16</v>
      </c>
      <c r="E225" s="5">
        <f t="shared" si="15"/>
        <v>1</v>
      </c>
    </row>
    <row r="226" spans="1:5" x14ac:dyDescent="0.2">
      <c r="A226" s="6">
        <f>INT(DT!E2525)</f>
        <v>43088</v>
      </c>
      <c r="B226" s="5">
        <f t="shared" si="12"/>
        <v>2017</v>
      </c>
      <c r="C226" s="5">
        <f t="shared" si="13"/>
        <v>12</v>
      </c>
      <c r="D226" s="5">
        <f t="shared" si="14"/>
        <v>19</v>
      </c>
      <c r="E226" s="5">
        <f t="shared" si="15"/>
        <v>0</v>
      </c>
    </row>
    <row r="227" spans="1:5" x14ac:dyDescent="0.2">
      <c r="A227" s="6">
        <f>INT(DT!E2712)</f>
        <v>43091</v>
      </c>
      <c r="B227" s="5">
        <f t="shared" si="12"/>
        <v>2017</v>
      </c>
      <c r="C227" s="5">
        <f t="shared" si="13"/>
        <v>12</v>
      </c>
      <c r="D227" s="5">
        <f t="shared" si="14"/>
        <v>22</v>
      </c>
      <c r="E227" s="5">
        <f t="shared" si="15"/>
        <v>0</v>
      </c>
    </row>
    <row r="228" spans="1:5" x14ac:dyDescent="0.2">
      <c r="A228" s="6">
        <f>INT(DT!E2178)</f>
        <v>43092</v>
      </c>
      <c r="B228" s="5">
        <f t="shared" si="12"/>
        <v>2017</v>
      </c>
      <c r="C228" s="5">
        <f t="shared" si="13"/>
        <v>12</v>
      </c>
      <c r="D228" s="5">
        <f t="shared" si="14"/>
        <v>23</v>
      </c>
      <c r="E228" s="5">
        <f t="shared" si="15"/>
        <v>1</v>
      </c>
    </row>
    <row r="229" spans="1:5" x14ac:dyDescent="0.2">
      <c r="A229" s="6">
        <f>INT(DT!E698)</f>
        <v>43094</v>
      </c>
      <c r="B229" s="5">
        <f t="shared" si="12"/>
        <v>2017</v>
      </c>
      <c r="C229" s="5">
        <f t="shared" si="13"/>
        <v>12</v>
      </c>
      <c r="D229" s="5">
        <f t="shared" si="14"/>
        <v>25</v>
      </c>
      <c r="E229" s="5">
        <f t="shared" si="15"/>
        <v>0</v>
      </c>
    </row>
    <row r="230" spans="1:5" x14ac:dyDescent="0.2">
      <c r="A230" s="6">
        <f>INT(DT!E933)</f>
        <v>43095</v>
      </c>
      <c r="B230" s="5">
        <f t="shared" si="12"/>
        <v>2017</v>
      </c>
      <c r="C230" s="5">
        <f t="shared" si="13"/>
        <v>12</v>
      </c>
      <c r="D230" s="5">
        <f t="shared" si="14"/>
        <v>26</v>
      </c>
      <c r="E230" s="5">
        <f t="shared" si="15"/>
        <v>0</v>
      </c>
    </row>
    <row r="231" spans="1:5" x14ac:dyDescent="0.2">
      <c r="A231" s="6">
        <f>INT(DT!E209)</f>
        <v>43100</v>
      </c>
      <c r="B231" s="5">
        <f t="shared" si="12"/>
        <v>2017</v>
      </c>
      <c r="C231" s="5">
        <f t="shared" si="13"/>
        <v>12</v>
      </c>
      <c r="D231" s="5">
        <f t="shared" si="14"/>
        <v>31</v>
      </c>
      <c r="E231" s="5">
        <f t="shared" si="15"/>
        <v>1</v>
      </c>
    </row>
    <row r="232" spans="1:5" x14ac:dyDescent="0.2">
      <c r="A232" s="6">
        <f>INT(DT!E1178)</f>
        <v>43107</v>
      </c>
      <c r="B232" s="5">
        <f t="shared" si="12"/>
        <v>2018</v>
      </c>
      <c r="C232" s="5">
        <f t="shared" si="13"/>
        <v>1</v>
      </c>
      <c r="D232" s="5">
        <f t="shared" si="14"/>
        <v>7</v>
      </c>
      <c r="E232" s="5">
        <f t="shared" si="15"/>
        <v>1</v>
      </c>
    </row>
    <row r="233" spans="1:5" x14ac:dyDescent="0.2">
      <c r="A233" s="6">
        <f>INT(DT!E1949)</f>
        <v>43125</v>
      </c>
      <c r="B233" s="5">
        <f t="shared" si="12"/>
        <v>2018</v>
      </c>
      <c r="C233" s="5">
        <f t="shared" si="13"/>
        <v>1</v>
      </c>
      <c r="D233" s="5">
        <f t="shared" si="14"/>
        <v>25</v>
      </c>
      <c r="E233" s="5">
        <f t="shared" si="15"/>
        <v>0</v>
      </c>
    </row>
    <row r="234" spans="1:5" x14ac:dyDescent="0.2">
      <c r="A234" s="6">
        <f>INT(DT!E2271)</f>
        <v>43130</v>
      </c>
      <c r="B234" s="5">
        <f t="shared" si="12"/>
        <v>2018</v>
      </c>
      <c r="C234" s="5">
        <f t="shared" si="13"/>
        <v>1</v>
      </c>
      <c r="D234" s="5">
        <f t="shared" si="14"/>
        <v>30</v>
      </c>
      <c r="E234" s="5">
        <f t="shared" si="15"/>
        <v>0</v>
      </c>
    </row>
    <row r="235" spans="1:5" x14ac:dyDescent="0.2">
      <c r="A235" s="6">
        <f>INT(DT!E2498)</f>
        <v>43144</v>
      </c>
      <c r="B235" s="5">
        <f t="shared" si="12"/>
        <v>2018</v>
      </c>
      <c r="C235" s="5">
        <f t="shared" si="13"/>
        <v>2</v>
      </c>
      <c r="D235" s="5">
        <f t="shared" si="14"/>
        <v>13</v>
      </c>
      <c r="E235" s="5">
        <f t="shared" si="15"/>
        <v>0</v>
      </c>
    </row>
    <row r="236" spans="1:5" x14ac:dyDescent="0.2">
      <c r="A236" s="6">
        <f>INT(DT!E3)</f>
        <v>43149</v>
      </c>
      <c r="B236" s="5">
        <f t="shared" si="12"/>
        <v>2018</v>
      </c>
      <c r="C236" s="5">
        <f t="shared" si="13"/>
        <v>2</v>
      </c>
      <c r="D236" s="5">
        <f t="shared" si="14"/>
        <v>18</v>
      </c>
      <c r="E236" s="5">
        <f t="shared" si="15"/>
        <v>1</v>
      </c>
    </row>
    <row r="237" spans="1:5" x14ac:dyDescent="0.2">
      <c r="A237" s="6">
        <f>INT(DT!E222)</f>
        <v>43153</v>
      </c>
      <c r="B237" s="5">
        <f t="shared" si="12"/>
        <v>2018</v>
      </c>
      <c r="C237" s="5">
        <f t="shared" si="13"/>
        <v>2</v>
      </c>
      <c r="D237" s="5">
        <f t="shared" si="14"/>
        <v>22</v>
      </c>
      <c r="E237" s="5">
        <f t="shared" si="15"/>
        <v>0</v>
      </c>
    </row>
    <row r="238" spans="1:5" x14ac:dyDescent="0.2">
      <c r="A238" s="6">
        <f>INT(DT!E1661)</f>
        <v>43159</v>
      </c>
      <c r="B238" s="5">
        <f t="shared" si="12"/>
        <v>2018</v>
      </c>
      <c r="C238" s="5">
        <f t="shared" si="13"/>
        <v>2</v>
      </c>
      <c r="D238" s="5">
        <f t="shared" si="14"/>
        <v>28</v>
      </c>
      <c r="E238" s="5">
        <f t="shared" si="15"/>
        <v>0</v>
      </c>
    </row>
    <row r="239" spans="1:5" x14ac:dyDescent="0.2">
      <c r="A239" s="6">
        <f>INT(DT!E296)</f>
        <v>43160</v>
      </c>
      <c r="B239" s="5">
        <f t="shared" si="12"/>
        <v>2018</v>
      </c>
      <c r="C239" s="5">
        <f t="shared" si="13"/>
        <v>3</v>
      </c>
      <c r="D239" s="5">
        <f t="shared" si="14"/>
        <v>1</v>
      </c>
      <c r="E239" s="5">
        <f t="shared" si="15"/>
        <v>0</v>
      </c>
    </row>
    <row r="240" spans="1:5" x14ac:dyDescent="0.2">
      <c r="A240" s="6">
        <f>INT(DT!E2054)</f>
        <v>43161</v>
      </c>
      <c r="B240" s="5">
        <f t="shared" si="12"/>
        <v>2018</v>
      </c>
      <c r="C240" s="5">
        <f t="shared" si="13"/>
        <v>3</v>
      </c>
      <c r="D240" s="5">
        <f t="shared" si="14"/>
        <v>2</v>
      </c>
      <c r="E240" s="5">
        <f t="shared" si="15"/>
        <v>0</v>
      </c>
    </row>
    <row r="241" spans="1:5" x14ac:dyDescent="0.2">
      <c r="A241" s="6">
        <f>INT(DT!E442)</f>
        <v>43173</v>
      </c>
      <c r="B241" s="5">
        <f t="shared" si="12"/>
        <v>2018</v>
      </c>
      <c r="C241" s="5">
        <f t="shared" si="13"/>
        <v>3</v>
      </c>
      <c r="D241" s="5">
        <f t="shared" si="14"/>
        <v>14</v>
      </c>
      <c r="E241" s="5">
        <f t="shared" si="15"/>
        <v>0</v>
      </c>
    </row>
    <row r="242" spans="1:5" x14ac:dyDescent="0.2">
      <c r="A242" s="6">
        <f>INT(DT!E523)</f>
        <v>43179</v>
      </c>
      <c r="B242" s="5">
        <f t="shared" si="12"/>
        <v>2018</v>
      </c>
      <c r="C242" s="5">
        <f t="shared" si="13"/>
        <v>3</v>
      </c>
      <c r="D242" s="5">
        <f t="shared" si="14"/>
        <v>20</v>
      </c>
      <c r="E242" s="5">
        <f t="shared" si="15"/>
        <v>0</v>
      </c>
    </row>
    <row r="243" spans="1:5" x14ac:dyDescent="0.2">
      <c r="A243" s="6">
        <f>INT(DT!E646)</f>
        <v>43184</v>
      </c>
      <c r="B243" s="5">
        <f t="shared" si="12"/>
        <v>2018</v>
      </c>
      <c r="C243" s="5">
        <f t="shared" si="13"/>
        <v>3</v>
      </c>
      <c r="D243" s="5">
        <f t="shared" si="14"/>
        <v>25</v>
      </c>
      <c r="E243" s="5">
        <f t="shared" si="15"/>
        <v>1</v>
      </c>
    </row>
    <row r="244" spans="1:5" x14ac:dyDescent="0.2">
      <c r="A244" s="6">
        <f>INT(DT!E2301)</f>
        <v>43187</v>
      </c>
      <c r="B244" s="5">
        <f t="shared" si="12"/>
        <v>2018</v>
      </c>
      <c r="C244" s="5">
        <f t="shared" si="13"/>
        <v>3</v>
      </c>
      <c r="D244" s="5">
        <f t="shared" si="14"/>
        <v>28</v>
      </c>
      <c r="E244" s="5">
        <f t="shared" si="15"/>
        <v>0</v>
      </c>
    </row>
    <row r="245" spans="1:5" x14ac:dyDescent="0.2">
      <c r="A245" s="6">
        <f>INT(DT!E1157)</f>
        <v>43192</v>
      </c>
      <c r="B245" s="5">
        <f t="shared" si="12"/>
        <v>2018</v>
      </c>
      <c r="C245" s="5">
        <f t="shared" si="13"/>
        <v>4</v>
      </c>
      <c r="D245" s="5">
        <f t="shared" si="14"/>
        <v>2</v>
      </c>
      <c r="E245" s="5">
        <f t="shared" si="15"/>
        <v>0</v>
      </c>
    </row>
    <row r="246" spans="1:5" x14ac:dyDescent="0.2">
      <c r="A246" s="6">
        <f>INT(DT!E261)</f>
        <v>43197</v>
      </c>
      <c r="B246" s="5">
        <f t="shared" si="12"/>
        <v>2018</v>
      </c>
      <c r="C246" s="5">
        <f t="shared" si="13"/>
        <v>4</v>
      </c>
      <c r="D246" s="5">
        <f t="shared" si="14"/>
        <v>7</v>
      </c>
      <c r="E246" s="5">
        <f t="shared" si="15"/>
        <v>1</v>
      </c>
    </row>
    <row r="247" spans="1:5" x14ac:dyDescent="0.2">
      <c r="A247" s="6">
        <f>INT(DT!E1609)</f>
        <v>43201</v>
      </c>
      <c r="B247" s="5">
        <f t="shared" si="12"/>
        <v>2018</v>
      </c>
      <c r="C247" s="5">
        <f t="shared" si="13"/>
        <v>4</v>
      </c>
      <c r="D247" s="5">
        <f t="shared" si="14"/>
        <v>11</v>
      </c>
      <c r="E247" s="5">
        <f t="shared" si="15"/>
        <v>0</v>
      </c>
    </row>
    <row r="248" spans="1:5" x14ac:dyDescent="0.2">
      <c r="A248" s="6">
        <f>INT(DT!E337)</f>
        <v>43209</v>
      </c>
      <c r="B248" s="5">
        <f t="shared" si="12"/>
        <v>2018</v>
      </c>
      <c r="C248" s="5">
        <f t="shared" si="13"/>
        <v>4</v>
      </c>
      <c r="D248" s="5">
        <f t="shared" si="14"/>
        <v>19</v>
      </c>
      <c r="E248" s="5">
        <f t="shared" si="15"/>
        <v>0</v>
      </c>
    </row>
    <row r="249" spans="1:5" x14ac:dyDescent="0.2">
      <c r="A249" s="6">
        <f>INT(DT!E583)</f>
        <v>43226</v>
      </c>
      <c r="B249" s="5">
        <f t="shared" si="12"/>
        <v>2018</v>
      </c>
      <c r="C249" s="5">
        <f t="shared" si="13"/>
        <v>5</v>
      </c>
      <c r="D249" s="5">
        <f t="shared" si="14"/>
        <v>6</v>
      </c>
      <c r="E249" s="5">
        <f t="shared" si="15"/>
        <v>1</v>
      </c>
    </row>
    <row r="250" spans="1:5" x14ac:dyDescent="0.2">
      <c r="A250" s="6">
        <f>INT(DT!E1829)</f>
        <v>43229</v>
      </c>
      <c r="B250" s="5">
        <f t="shared" si="12"/>
        <v>2018</v>
      </c>
      <c r="C250" s="5">
        <f t="shared" si="13"/>
        <v>5</v>
      </c>
      <c r="D250" s="5">
        <f t="shared" si="14"/>
        <v>9</v>
      </c>
      <c r="E250" s="5">
        <f t="shared" si="15"/>
        <v>0</v>
      </c>
    </row>
    <row r="251" spans="1:5" x14ac:dyDescent="0.2">
      <c r="A251" s="6">
        <f>INT(DT!E224)</f>
        <v>43230</v>
      </c>
      <c r="B251" s="5">
        <f t="shared" si="12"/>
        <v>2018</v>
      </c>
      <c r="C251" s="5">
        <f t="shared" si="13"/>
        <v>5</v>
      </c>
      <c r="D251" s="5">
        <f t="shared" si="14"/>
        <v>10</v>
      </c>
      <c r="E251" s="5">
        <f t="shared" si="15"/>
        <v>0</v>
      </c>
    </row>
    <row r="252" spans="1:5" x14ac:dyDescent="0.2">
      <c r="A252" s="6">
        <f>INT(DT!E1251)</f>
        <v>43238</v>
      </c>
      <c r="B252" s="5">
        <f t="shared" si="12"/>
        <v>2018</v>
      </c>
      <c r="C252" s="5">
        <f t="shared" si="13"/>
        <v>5</v>
      </c>
      <c r="D252" s="5">
        <f t="shared" si="14"/>
        <v>18</v>
      </c>
      <c r="E252" s="5">
        <f t="shared" si="15"/>
        <v>0</v>
      </c>
    </row>
    <row r="253" spans="1:5" x14ac:dyDescent="0.2">
      <c r="A253" s="6">
        <f>INT(DT!E361)</f>
        <v>43240</v>
      </c>
      <c r="B253" s="5">
        <f t="shared" si="12"/>
        <v>2018</v>
      </c>
      <c r="C253" s="5">
        <f t="shared" si="13"/>
        <v>5</v>
      </c>
      <c r="D253" s="5">
        <f t="shared" si="14"/>
        <v>20</v>
      </c>
      <c r="E253" s="5">
        <f t="shared" si="15"/>
        <v>1</v>
      </c>
    </row>
    <row r="254" spans="1:5" x14ac:dyDescent="0.2">
      <c r="A254" s="6">
        <f>INT(DT!E804)</f>
        <v>43241</v>
      </c>
      <c r="B254" s="5">
        <f t="shared" si="12"/>
        <v>2018</v>
      </c>
      <c r="C254" s="5">
        <f t="shared" si="13"/>
        <v>5</v>
      </c>
      <c r="D254" s="5">
        <f t="shared" si="14"/>
        <v>21</v>
      </c>
      <c r="E254" s="5">
        <f t="shared" si="15"/>
        <v>0</v>
      </c>
    </row>
    <row r="255" spans="1:5" x14ac:dyDescent="0.2">
      <c r="A255" s="6">
        <f>INT(DT!E1666)</f>
        <v>43242</v>
      </c>
      <c r="B255" s="5">
        <f t="shared" si="12"/>
        <v>2018</v>
      </c>
      <c r="C255" s="5">
        <f t="shared" si="13"/>
        <v>5</v>
      </c>
      <c r="D255" s="5">
        <f t="shared" si="14"/>
        <v>22</v>
      </c>
      <c r="E255" s="5">
        <f t="shared" si="15"/>
        <v>0</v>
      </c>
    </row>
    <row r="256" spans="1:5" x14ac:dyDescent="0.2">
      <c r="A256" s="6">
        <f>INT(DT!E1734)</f>
        <v>43243</v>
      </c>
      <c r="B256" s="5">
        <f t="shared" si="12"/>
        <v>2018</v>
      </c>
      <c r="C256" s="5">
        <f t="shared" si="13"/>
        <v>5</v>
      </c>
      <c r="D256" s="5">
        <f t="shared" si="14"/>
        <v>23</v>
      </c>
      <c r="E256" s="5">
        <f t="shared" si="15"/>
        <v>0</v>
      </c>
    </row>
    <row r="257" spans="1:5" x14ac:dyDescent="0.2">
      <c r="A257" s="6">
        <f>INT(DT!E642)</f>
        <v>43246</v>
      </c>
      <c r="B257" s="5">
        <f t="shared" si="12"/>
        <v>2018</v>
      </c>
      <c r="C257" s="5">
        <f t="shared" si="13"/>
        <v>5</v>
      </c>
      <c r="D257" s="5">
        <f t="shared" si="14"/>
        <v>26</v>
      </c>
      <c r="E257" s="5">
        <f t="shared" si="15"/>
        <v>1</v>
      </c>
    </row>
    <row r="258" spans="1:5" x14ac:dyDescent="0.2">
      <c r="A258" s="6">
        <f>INT(DT!E365)</f>
        <v>43248</v>
      </c>
      <c r="B258" s="5">
        <f t="shared" ref="B258:B321" si="16">YEAR(A258)</f>
        <v>2018</v>
      </c>
      <c r="C258" s="5">
        <f t="shared" ref="C258:C321" si="17">MONTH(A258)</f>
        <v>5</v>
      </c>
      <c r="D258" s="5">
        <f t="shared" ref="D258:D321" si="18">DAY(A258)</f>
        <v>28</v>
      </c>
      <c r="E258" s="5">
        <f t="shared" ref="E258:E321" si="19">IF(WEEKDAY(A258, 2) &gt; 5, 1, 0)</f>
        <v>0</v>
      </c>
    </row>
    <row r="259" spans="1:5" x14ac:dyDescent="0.2">
      <c r="A259" s="6">
        <f>INT(DT!E160)</f>
        <v>43249</v>
      </c>
      <c r="B259" s="5">
        <f t="shared" si="16"/>
        <v>2018</v>
      </c>
      <c r="C259" s="5">
        <f t="shared" si="17"/>
        <v>5</v>
      </c>
      <c r="D259" s="5">
        <f t="shared" si="18"/>
        <v>29</v>
      </c>
      <c r="E259" s="5">
        <f t="shared" si="19"/>
        <v>0</v>
      </c>
    </row>
    <row r="260" spans="1:5" x14ac:dyDescent="0.2">
      <c r="A260" s="6">
        <f>INT(DT!E1286)</f>
        <v>43255</v>
      </c>
      <c r="B260" s="5">
        <f t="shared" si="16"/>
        <v>2018</v>
      </c>
      <c r="C260" s="5">
        <f t="shared" si="17"/>
        <v>6</v>
      </c>
      <c r="D260" s="5">
        <f t="shared" si="18"/>
        <v>4</v>
      </c>
      <c r="E260" s="5">
        <f t="shared" si="19"/>
        <v>0</v>
      </c>
    </row>
    <row r="261" spans="1:5" x14ac:dyDescent="0.2">
      <c r="A261" s="6">
        <f>INT(DT!E511)</f>
        <v>43257</v>
      </c>
      <c r="B261" s="5">
        <f t="shared" si="16"/>
        <v>2018</v>
      </c>
      <c r="C261" s="5">
        <f t="shared" si="17"/>
        <v>6</v>
      </c>
      <c r="D261" s="5">
        <f t="shared" si="18"/>
        <v>6</v>
      </c>
      <c r="E261" s="5">
        <f t="shared" si="19"/>
        <v>0</v>
      </c>
    </row>
    <row r="262" spans="1:5" x14ac:dyDescent="0.2">
      <c r="A262" s="6">
        <f>INT(DT!E524)</f>
        <v>43258</v>
      </c>
      <c r="B262" s="5">
        <f t="shared" si="16"/>
        <v>2018</v>
      </c>
      <c r="C262" s="5">
        <f t="shared" si="17"/>
        <v>6</v>
      </c>
      <c r="D262" s="5">
        <f t="shared" si="18"/>
        <v>7</v>
      </c>
      <c r="E262" s="5">
        <f t="shared" si="19"/>
        <v>0</v>
      </c>
    </row>
    <row r="263" spans="1:5" x14ac:dyDescent="0.2">
      <c r="A263" s="6">
        <f>INT(DT!E1035)</f>
        <v>43259</v>
      </c>
      <c r="B263" s="5">
        <f t="shared" si="16"/>
        <v>2018</v>
      </c>
      <c r="C263" s="5">
        <f t="shared" si="17"/>
        <v>6</v>
      </c>
      <c r="D263" s="5">
        <f t="shared" si="18"/>
        <v>8</v>
      </c>
      <c r="E263" s="5">
        <f t="shared" si="19"/>
        <v>0</v>
      </c>
    </row>
    <row r="264" spans="1:5" x14ac:dyDescent="0.2">
      <c r="A264" s="6">
        <f>INT(DT!E2938)</f>
        <v>43261</v>
      </c>
      <c r="B264" s="5">
        <f t="shared" si="16"/>
        <v>2018</v>
      </c>
      <c r="C264" s="5">
        <f t="shared" si="17"/>
        <v>6</v>
      </c>
      <c r="D264" s="5">
        <f t="shared" si="18"/>
        <v>10</v>
      </c>
      <c r="E264" s="5">
        <f t="shared" si="19"/>
        <v>1</v>
      </c>
    </row>
    <row r="265" spans="1:5" x14ac:dyDescent="0.2">
      <c r="A265" s="6">
        <f>INT(DT!E1154)</f>
        <v>43262</v>
      </c>
      <c r="B265" s="5">
        <f t="shared" si="16"/>
        <v>2018</v>
      </c>
      <c r="C265" s="5">
        <f t="shared" si="17"/>
        <v>6</v>
      </c>
      <c r="D265" s="5">
        <f t="shared" si="18"/>
        <v>11</v>
      </c>
      <c r="E265" s="5">
        <f t="shared" si="19"/>
        <v>0</v>
      </c>
    </row>
    <row r="266" spans="1:5" x14ac:dyDescent="0.2">
      <c r="A266" s="6">
        <f>INT(DT!E776)</f>
        <v>43272</v>
      </c>
      <c r="B266" s="5">
        <f t="shared" si="16"/>
        <v>2018</v>
      </c>
      <c r="C266" s="5">
        <f t="shared" si="17"/>
        <v>6</v>
      </c>
      <c r="D266" s="5">
        <f t="shared" si="18"/>
        <v>21</v>
      </c>
      <c r="E266" s="5">
        <f t="shared" si="19"/>
        <v>0</v>
      </c>
    </row>
    <row r="267" spans="1:5" x14ac:dyDescent="0.2">
      <c r="A267" s="6">
        <f>INT(DT!E2225)</f>
        <v>43275</v>
      </c>
      <c r="B267" s="5">
        <f t="shared" si="16"/>
        <v>2018</v>
      </c>
      <c r="C267" s="5">
        <f t="shared" si="17"/>
        <v>6</v>
      </c>
      <c r="D267" s="5">
        <f t="shared" si="18"/>
        <v>24</v>
      </c>
      <c r="E267" s="5">
        <f t="shared" si="19"/>
        <v>1</v>
      </c>
    </row>
    <row r="268" spans="1:5" x14ac:dyDescent="0.2">
      <c r="A268" s="6">
        <f>INT(DT!E139)</f>
        <v>43278</v>
      </c>
      <c r="B268" s="5">
        <f t="shared" si="16"/>
        <v>2018</v>
      </c>
      <c r="C268" s="5">
        <f t="shared" si="17"/>
        <v>6</v>
      </c>
      <c r="D268" s="5">
        <f t="shared" si="18"/>
        <v>27</v>
      </c>
      <c r="E268" s="5">
        <f t="shared" si="19"/>
        <v>0</v>
      </c>
    </row>
    <row r="269" spans="1:5" x14ac:dyDescent="0.2">
      <c r="A269" s="6">
        <f>INT(DT!E709)</f>
        <v>43280</v>
      </c>
      <c r="B269" s="5">
        <f t="shared" si="16"/>
        <v>2018</v>
      </c>
      <c r="C269" s="5">
        <f t="shared" si="17"/>
        <v>6</v>
      </c>
      <c r="D269" s="5">
        <f t="shared" si="18"/>
        <v>29</v>
      </c>
      <c r="E269" s="5">
        <f t="shared" si="19"/>
        <v>0</v>
      </c>
    </row>
    <row r="270" spans="1:5" x14ac:dyDescent="0.2">
      <c r="A270" s="6">
        <f>INT(DT!E1524)</f>
        <v>43287</v>
      </c>
      <c r="B270" s="5">
        <f t="shared" si="16"/>
        <v>2018</v>
      </c>
      <c r="C270" s="5">
        <f t="shared" si="17"/>
        <v>7</v>
      </c>
      <c r="D270" s="5">
        <f t="shared" si="18"/>
        <v>6</v>
      </c>
      <c r="E270" s="5">
        <f t="shared" si="19"/>
        <v>0</v>
      </c>
    </row>
    <row r="271" spans="1:5" x14ac:dyDescent="0.2">
      <c r="A271" s="6">
        <f>INT(DT!E782)</f>
        <v>43292</v>
      </c>
      <c r="B271" s="5">
        <f t="shared" si="16"/>
        <v>2018</v>
      </c>
      <c r="C271" s="5">
        <f t="shared" si="17"/>
        <v>7</v>
      </c>
      <c r="D271" s="5">
        <f t="shared" si="18"/>
        <v>11</v>
      </c>
      <c r="E271" s="5">
        <f t="shared" si="19"/>
        <v>0</v>
      </c>
    </row>
    <row r="272" spans="1:5" x14ac:dyDescent="0.2">
      <c r="A272" s="6">
        <f>INT(DT!E419)</f>
        <v>43296</v>
      </c>
      <c r="B272" s="5">
        <f t="shared" si="16"/>
        <v>2018</v>
      </c>
      <c r="C272" s="5">
        <f t="shared" si="17"/>
        <v>7</v>
      </c>
      <c r="D272" s="5">
        <f t="shared" si="18"/>
        <v>15</v>
      </c>
      <c r="E272" s="5">
        <f t="shared" si="19"/>
        <v>1</v>
      </c>
    </row>
    <row r="273" spans="1:5" x14ac:dyDescent="0.2">
      <c r="A273" s="6">
        <f>INT(DT!E420)</f>
        <v>43297</v>
      </c>
      <c r="B273" s="5">
        <f t="shared" si="16"/>
        <v>2018</v>
      </c>
      <c r="C273" s="5">
        <f t="shared" si="17"/>
        <v>7</v>
      </c>
      <c r="D273" s="5">
        <f t="shared" si="18"/>
        <v>16</v>
      </c>
      <c r="E273" s="5">
        <f t="shared" si="19"/>
        <v>0</v>
      </c>
    </row>
    <row r="274" spans="1:5" x14ac:dyDescent="0.2">
      <c r="A274" s="6">
        <f>INT(DT!E1637)</f>
        <v>43299</v>
      </c>
      <c r="B274" s="5">
        <f t="shared" si="16"/>
        <v>2018</v>
      </c>
      <c r="C274" s="5">
        <f t="shared" si="17"/>
        <v>7</v>
      </c>
      <c r="D274" s="5">
        <f t="shared" si="18"/>
        <v>18</v>
      </c>
      <c r="E274" s="5">
        <f t="shared" si="19"/>
        <v>0</v>
      </c>
    </row>
    <row r="275" spans="1:5" x14ac:dyDescent="0.2">
      <c r="A275" s="6">
        <f>INT(DT!E2493)</f>
        <v>43302</v>
      </c>
      <c r="B275" s="5">
        <f t="shared" si="16"/>
        <v>2018</v>
      </c>
      <c r="C275" s="5">
        <f t="shared" si="17"/>
        <v>7</v>
      </c>
      <c r="D275" s="5">
        <f t="shared" si="18"/>
        <v>21</v>
      </c>
      <c r="E275" s="5">
        <f t="shared" si="19"/>
        <v>1</v>
      </c>
    </row>
    <row r="276" spans="1:5" x14ac:dyDescent="0.2">
      <c r="A276" s="6">
        <f>INT(DT!E1537)</f>
        <v>43309</v>
      </c>
      <c r="B276" s="5">
        <f t="shared" si="16"/>
        <v>2018</v>
      </c>
      <c r="C276" s="5">
        <f t="shared" si="17"/>
        <v>7</v>
      </c>
      <c r="D276" s="5">
        <f t="shared" si="18"/>
        <v>28</v>
      </c>
      <c r="E276" s="5">
        <f t="shared" si="19"/>
        <v>1</v>
      </c>
    </row>
    <row r="277" spans="1:5" x14ac:dyDescent="0.2">
      <c r="A277" s="6">
        <f>INT(DT!E2689)</f>
        <v>43313</v>
      </c>
      <c r="B277" s="5">
        <f t="shared" si="16"/>
        <v>2018</v>
      </c>
      <c r="C277" s="5">
        <f t="shared" si="17"/>
        <v>8</v>
      </c>
      <c r="D277" s="5">
        <f t="shared" si="18"/>
        <v>1</v>
      </c>
      <c r="E277" s="5">
        <f t="shared" si="19"/>
        <v>0</v>
      </c>
    </row>
    <row r="278" spans="1:5" x14ac:dyDescent="0.2">
      <c r="A278" s="6">
        <f>INT(DT!E1843)</f>
        <v>43316</v>
      </c>
      <c r="B278" s="5">
        <f t="shared" si="16"/>
        <v>2018</v>
      </c>
      <c r="C278" s="5">
        <f t="shared" si="17"/>
        <v>8</v>
      </c>
      <c r="D278" s="5">
        <f t="shared" si="18"/>
        <v>4</v>
      </c>
      <c r="E278" s="5">
        <f t="shared" si="19"/>
        <v>1</v>
      </c>
    </row>
    <row r="279" spans="1:5" x14ac:dyDescent="0.2">
      <c r="A279" s="6">
        <f>INT(DT!E994)</f>
        <v>43317</v>
      </c>
      <c r="B279" s="5">
        <f t="shared" si="16"/>
        <v>2018</v>
      </c>
      <c r="C279" s="5">
        <f t="shared" si="17"/>
        <v>8</v>
      </c>
      <c r="D279" s="5">
        <f t="shared" si="18"/>
        <v>5</v>
      </c>
      <c r="E279" s="5">
        <f t="shared" si="19"/>
        <v>1</v>
      </c>
    </row>
    <row r="280" spans="1:5" x14ac:dyDescent="0.2">
      <c r="A280" s="6">
        <f>INT(DT!E1545)</f>
        <v>43322</v>
      </c>
      <c r="B280" s="5">
        <f t="shared" si="16"/>
        <v>2018</v>
      </c>
      <c r="C280" s="5">
        <f t="shared" si="17"/>
        <v>8</v>
      </c>
      <c r="D280" s="5">
        <f t="shared" si="18"/>
        <v>10</v>
      </c>
      <c r="E280" s="5">
        <f t="shared" si="19"/>
        <v>0</v>
      </c>
    </row>
    <row r="281" spans="1:5" x14ac:dyDescent="0.2">
      <c r="A281" s="6">
        <f>INT(DT!E2613)</f>
        <v>43324</v>
      </c>
      <c r="B281" s="5">
        <f t="shared" si="16"/>
        <v>2018</v>
      </c>
      <c r="C281" s="5">
        <f t="shared" si="17"/>
        <v>8</v>
      </c>
      <c r="D281" s="5">
        <f t="shared" si="18"/>
        <v>12</v>
      </c>
      <c r="E281" s="5">
        <f t="shared" si="19"/>
        <v>1</v>
      </c>
    </row>
    <row r="282" spans="1:5" x14ac:dyDescent="0.2">
      <c r="A282" s="6">
        <f>INT(DT!E258)</f>
        <v>43325</v>
      </c>
      <c r="B282" s="5">
        <f t="shared" si="16"/>
        <v>2018</v>
      </c>
      <c r="C282" s="5">
        <f t="shared" si="17"/>
        <v>8</v>
      </c>
      <c r="D282" s="5">
        <f t="shared" si="18"/>
        <v>13</v>
      </c>
      <c r="E282" s="5">
        <f t="shared" si="19"/>
        <v>0</v>
      </c>
    </row>
    <row r="283" spans="1:5" x14ac:dyDescent="0.2">
      <c r="A283" s="6">
        <f>INT(DT!E1856)</f>
        <v>43331</v>
      </c>
      <c r="B283" s="5">
        <f t="shared" si="16"/>
        <v>2018</v>
      </c>
      <c r="C283" s="5">
        <f t="shared" si="17"/>
        <v>8</v>
      </c>
      <c r="D283" s="5">
        <f t="shared" si="18"/>
        <v>19</v>
      </c>
      <c r="E283" s="5">
        <f t="shared" si="19"/>
        <v>1</v>
      </c>
    </row>
    <row r="284" spans="1:5" x14ac:dyDescent="0.2">
      <c r="A284" s="6">
        <f>INT(DT!E2379)</f>
        <v>43333</v>
      </c>
      <c r="B284" s="5">
        <f t="shared" si="16"/>
        <v>2018</v>
      </c>
      <c r="C284" s="5">
        <f t="shared" si="17"/>
        <v>8</v>
      </c>
      <c r="D284" s="5">
        <f t="shared" si="18"/>
        <v>21</v>
      </c>
      <c r="E284" s="5">
        <f t="shared" si="19"/>
        <v>0</v>
      </c>
    </row>
    <row r="285" spans="1:5" x14ac:dyDescent="0.2">
      <c r="A285" s="6">
        <f>INT(DT!E1244)</f>
        <v>43336</v>
      </c>
      <c r="B285" s="5">
        <f t="shared" si="16"/>
        <v>2018</v>
      </c>
      <c r="C285" s="5">
        <f t="shared" si="17"/>
        <v>8</v>
      </c>
      <c r="D285" s="5">
        <f t="shared" si="18"/>
        <v>24</v>
      </c>
      <c r="E285" s="5">
        <f t="shared" si="19"/>
        <v>0</v>
      </c>
    </row>
    <row r="286" spans="1:5" x14ac:dyDescent="0.2">
      <c r="A286" s="6">
        <f>INT(DT!E1895)</f>
        <v>43337</v>
      </c>
      <c r="B286" s="5">
        <f t="shared" si="16"/>
        <v>2018</v>
      </c>
      <c r="C286" s="5">
        <f t="shared" si="17"/>
        <v>8</v>
      </c>
      <c r="D286" s="5">
        <f t="shared" si="18"/>
        <v>25</v>
      </c>
      <c r="E286" s="5">
        <f t="shared" si="19"/>
        <v>1</v>
      </c>
    </row>
    <row r="287" spans="1:5" x14ac:dyDescent="0.2">
      <c r="A287" s="6">
        <f>INT(DT!E1101)</f>
        <v>43341</v>
      </c>
      <c r="B287" s="5">
        <f t="shared" si="16"/>
        <v>2018</v>
      </c>
      <c r="C287" s="5">
        <f t="shared" si="17"/>
        <v>8</v>
      </c>
      <c r="D287" s="5">
        <f t="shared" si="18"/>
        <v>29</v>
      </c>
      <c r="E287" s="5">
        <f t="shared" si="19"/>
        <v>0</v>
      </c>
    </row>
    <row r="288" spans="1:5" x14ac:dyDescent="0.2">
      <c r="A288" s="6">
        <f>INT(DT!E2207)</f>
        <v>43348</v>
      </c>
      <c r="B288" s="5">
        <f t="shared" si="16"/>
        <v>2018</v>
      </c>
      <c r="C288" s="5">
        <f t="shared" si="17"/>
        <v>9</v>
      </c>
      <c r="D288" s="5">
        <f t="shared" si="18"/>
        <v>5</v>
      </c>
      <c r="E288" s="5">
        <f t="shared" si="19"/>
        <v>0</v>
      </c>
    </row>
    <row r="289" spans="1:5" x14ac:dyDescent="0.2">
      <c r="A289" s="6">
        <f>INT(DT!E1447)</f>
        <v>43349</v>
      </c>
      <c r="B289" s="5">
        <f t="shared" si="16"/>
        <v>2018</v>
      </c>
      <c r="C289" s="5">
        <f t="shared" si="17"/>
        <v>9</v>
      </c>
      <c r="D289" s="5">
        <f t="shared" si="18"/>
        <v>6</v>
      </c>
      <c r="E289" s="5">
        <f t="shared" si="19"/>
        <v>0</v>
      </c>
    </row>
    <row r="290" spans="1:5" x14ac:dyDescent="0.2">
      <c r="A290" s="6">
        <f>INT(DT!E445)</f>
        <v>43351</v>
      </c>
      <c r="B290" s="5">
        <f t="shared" si="16"/>
        <v>2018</v>
      </c>
      <c r="C290" s="5">
        <f t="shared" si="17"/>
        <v>9</v>
      </c>
      <c r="D290" s="5">
        <f t="shared" si="18"/>
        <v>8</v>
      </c>
      <c r="E290" s="5">
        <f t="shared" si="19"/>
        <v>1</v>
      </c>
    </row>
    <row r="291" spans="1:5" x14ac:dyDescent="0.2">
      <c r="A291" s="6">
        <f>INT(DT!E1499)</f>
        <v>43354</v>
      </c>
      <c r="B291" s="5">
        <f t="shared" si="16"/>
        <v>2018</v>
      </c>
      <c r="C291" s="5">
        <f t="shared" si="17"/>
        <v>9</v>
      </c>
      <c r="D291" s="5">
        <f t="shared" si="18"/>
        <v>11</v>
      </c>
      <c r="E291" s="5">
        <f t="shared" si="19"/>
        <v>0</v>
      </c>
    </row>
    <row r="292" spans="1:5" x14ac:dyDescent="0.2">
      <c r="A292" s="6">
        <f>INT(DT!E105)</f>
        <v>43357</v>
      </c>
      <c r="B292" s="5">
        <f t="shared" si="16"/>
        <v>2018</v>
      </c>
      <c r="C292" s="5">
        <f t="shared" si="17"/>
        <v>9</v>
      </c>
      <c r="D292" s="5">
        <f t="shared" si="18"/>
        <v>14</v>
      </c>
      <c r="E292" s="5">
        <f t="shared" si="19"/>
        <v>0</v>
      </c>
    </row>
    <row r="293" spans="1:5" x14ac:dyDescent="0.2">
      <c r="A293" s="6">
        <f>INT(DT!E300)</f>
        <v>43362</v>
      </c>
      <c r="B293" s="5">
        <f t="shared" si="16"/>
        <v>2018</v>
      </c>
      <c r="C293" s="5">
        <f t="shared" si="17"/>
        <v>9</v>
      </c>
      <c r="D293" s="5">
        <f t="shared" si="18"/>
        <v>19</v>
      </c>
      <c r="E293" s="5">
        <f t="shared" si="19"/>
        <v>0</v>
      </c>
    </row>
    <row r="294" spans="1:5" x14ac:dyDescent="0.2">
      <c r="A294" s="6">
        <f>INT(DT!E967)</f>
        <v>43365</v>
      </c>
      <c r="B294" s="5">
        <f t="shared" si="16"/>
        <v>2018</v>
      </c>
      <c r="C294" s="5">
        <f t="shared" si="17"/>
        <v>9</v>
      </c>
      <c r="D294" s="5">
        <f t="shared" si="18"/>
        <v>22</v>
      </c>
      <c r="E294" s="5">
        <f t="shared" si="19"/>
        <v>1</v>
      </c>
    </row>
    <row r="295" spans="1:5" x14ac:dyDescent="0.2">
      <c r="A295" s="6">
        <f>INT(DT!E1723)</f>
        <v>43367</v>
      </c>
      <c r="B295" s="5">
        <f t="shared" si="16"/>
        <v>2018</v>
      </c>
      <c r="C295" s="5">
        <f t="shared" si="17"/>
        <v>9</v>
      </c>
      <c r="D295" s="5">
        <f t="shared" si="18"/>
        <v>24</v>
      </c>
      <c r="E295" s="5">
        <f t="shared" si="19"/>
        <v>0</v>
      </c>
    </row>
    <row r="296" spans="1:5" x14ac:dyDescent="0.2">
      <c r="A296" s="6">
        <f>INT(DT!E64)</f>
        <v>43371</v>
      </c>
      <c r="B296" s="5">
        <f t="shared" si="16"/>
        <v>2018</v>
      </c>
      <c r="C296" s="5">
        <f t="shared" si="17"/>
        <v>9</v>
      </c>
      <c r="D296" s="5">
        <f t="shared" si="18"/>
        <v>28</v>
      </c>
      <c r="E296" s="5">
        <f t="shared" si="19"/>
        <v>0</v>
      </c>
    </row>
    <row r="297" spans="1:5" x14ac:dyDescent="0.2">
      <c r="A297" s="6">
        <f>INT(DT!E212)</f>
        <v>43376</v>
      </c>
      <c r="B297" s="5">
        <f t="shared" si="16"/>
        <v>2018</v>
      </c>
      <c r="C297" s="5">
        <f t="shared" si="17"/>
        <v>10</v>
      </c>
      <c r="D297" s="5">
        <f t="shared" si="18"/>
        <v>3</v>
      </c>
      <c r="E297" s="5">
        <f t="shared" si="19"/>
        <v>0</v>
      </c>
    </row>
    <row r="298" spans="1:5" x14ac:dyDescent="0.2">
      <c r="A298" s="6">
        <f>INT(DT!E2317)</f>
        <v>43377</v>
      </c>
      <c r="B298" s="5">
        <f t="shared" si="16"/>
        <v>2018</v>
      </c>
      <c r="C298" s="5">
        <f t="shared" si="17"/>
        <v>10</v>
      </c>
      <c r="D298" s="5">
        <f t="shared" si="18"/>
        <v>4</v>
      </c>
      <c r="E298" s="5">
        <f t="shared" si="19"/>
        <v>0</v>
      </c>
    </row>
    <row r="299" spans="1:5" x14ac:dyDescent="0.2">
      <c r="A299" s="6">
        <f>INT(DT!E1134)</f>
        <v>43379</v>
      </c>
      <c r="B299" s="5">
        <f t="shared" si="16"/>
        <v>2018</v>
      </c>
      <c r="C299" s="5">
        <f t="shared" si="17"/>
        <v>10</v>
      </c>
      <c r="D299" s="5">
        <f t="shared" si="18"/>
        <v>6</v>
      </c>
      <c r="E299" s="5">
        <f t="shared" si="19"/>
        <v>1</v>
      </c>
    </row>
    <row r="300" spans="1:5" x14ac:dyDescent="0.2">
      <c r="A300" s="6">
        <f>INT(DT!E1053)</f>
        <v>43382</v>
      </c>
      <c r="B300" s="5">
        <f t="shared" si="16"/>
        <v>2018</v>
      </c>
      <c r="C300" s="5">
        <f t="shared" si="17"/>
        <v>10</v>
      </c>
      <c r="D300" s="5">
        <f t="shared" si="18"/>
        <v>9</v>
      </c>
      <c r="E300" s="5">
        <f t="shared" si="19"/>
        <v>0</v>
      </c>
    </row>
    <row r="301" spans="1:5" x14ac:dyDescent="0.2">
      <c r="A301" s="6">
        <f>INT(DT!E404)</f>
        <v>43385</v>
      </c>
      <c r="B301" s="5">
        <f t="shared" si="16"/>
        <v>2018</v>
      </c>
      <c r="C301" s="5">
        <f t="shared" si="17"/>
        <v>10</v>
      </c>
      <c r="D301" s="5">
        <f t="shared" si="18"/>
        <v>12</v>
      </c>
      <c r="E301" s="5">
        <f t="shared" si="19"/>
        <v>0</v>
      </c>
    </row>
    <row r="302" spans="1:5" x14ac:dyDescent="0.2">
      <c r="A302" s="6">
        <f>INT(DT!E922)</f>
        <v>43387</v>
      </c>
      <c r="B302" s="5">
        <f t="shared" si="16"/>
        <v>2018</v>
      </c>
      <c r="C302" s="5">
        <f t="shared" si="17"/>
        <v>10</v>
      </c>
      <c r="D302" s="5">
        <f t="shared" si="18"/>
        <v>14</v>
      </c>
      <c r="E302" s="5">
        <f t="shared" si="19"/>
        <v>1</v>
      </c>
    </row>
    <row r="303" spans="1:5" x14ac:dyDescent="0.2">
      <c r="A303" s="6">
        <f>INT(DT!E1197)</f>
        <v>43390</v>
      </c>
      <c r="B303" s="5">
        <f t="shared" si="16"/>
        <v>2018</v>
      </c>
      <c r="C303" s="5">
        <f t="shared" si="17"/>
        <v>10</v>
      </c>
      <c r="D303" s="5">
        <f t="shared" si="18"/>
        <v>17</v>
      </c>
      <c r="E303" s="5">
        <f t="shared" si="19"/>
        <v>0</v>
      </c>
    </row>
    <row r="304" spans="1:5" x14ac:dyDescent="0.2">
      <c r="A304" s="6">
        <f>INT(DT!E1210)</f>
        <v>43394</v>
      </c>
      <c r="B304" s="5">
        <f t="shared" si="16"/>
        <v>2018</v>
      </c>
      <c r="C304" s="5">
        <f t="shared" si="17"/>
        <v>10</v>
      </c>
      <c r="D304" s="5">
        <f t="shared" si="18"/>
        <v>21</v>
      </c>
      <c r="E304" s="5">
        <f t="shared" si="19"/>
        <v>1</v>
      </c>
    </row>
    <row r="305" spans="1:5" x14ac:dyDescent="0.2">
      <c r="A305" s="6">
        <f>INT(DT!E2357)</f>
        <v>43398</v>
      </c>
      <c r="B305" s="5">
        <f t="shared" si="16"/>
        <v>2018</v>
      </c>
      <c r="C305" s="5">
        <f t="shared" si="17"/>
        <v>10</v>
      </c>
      <c r="D305" s="5">
        <f t="shared" si="18"/>
        <v>25</v>
      </c>
      <c r="E305" s="5">
        <f t="shared" si="19"/>
        <v>0</v>
      </c>
    </row>
    <row r="306" spans="1:5" x14ac:dyDescent="0.2">
      <c r="A306" s="6">
        <f>INT(DT!E850)</f>
        <v>43400</v>
      </c>
      <c r="B306" s="5">
        <f t="shared" si="16"/>
        <v>2018</v>
      </c>
      <c r="C306" s="5">
        <f t="shared" si="17"/>
        <v>10</v>
      </c>
      <c r="D306" s="5">
        <f t="shared" si="18"/>
        <v>27</v>
      </c>
      <c r="E306" s="5">
        <f t="shared" si="19"/>
        <v>1</v>
      </c>
    </row>
    <row r="307" spans="1:5" x14ac:dyDescent="0.2">
      <c r="A307" s="6">
        <f>INT(DT!E1397)</f>
        <v>43401</v>
      </c>
      <c r="B307" s="5">
        <f t="shared" si="16"/>
        <v>2018</v>
      </c>
      <c r="C307" s="5">
        <f t="shared" si="17"/>
        <v>10</v>
      </c>
      <c r="D307" s="5">
        <f t="shared" si="18"/>
        <v>28</v>
      </c>
      <c r="E307" s="5">
        <f t="shared" si="19"/>
        <v>1</v>
      </c>
    </row>
    <row r="308" spans="1:5" x14ac:dyDescent="0.2">
      <c r="A308" s="6">
        <f>INT(DT!E181)</f>
        <v>43404</v>
      </c>
      <c r="B308" s="5">
        <f t="shared" si="16"/>
        <v>2018</v>
      </c>
      <c r="C308" s="5">
        <f t="shared" si="17"/>
        <v>10</v>
      </c>
      <c r="D308" s="5">
        <f t="shared" si="18"/>
        <v>31</v>
      </c>
      <c r="E308" s="5">
        <f t="shared" si="19"/>
        <v>0</v>
      </c>
    </row>
    <row r="309" spans="1:5" x14ac:dyDescent="0.2">
      <c r="A309" s="6">
        <f>INT(DT!E1269)</f>
        <v>43410</v>
      </c>
      <c r="B309" s="5">
        <f t="shared" si="16"/>
        <v>2018</v>
      </c>
      <c r="C309" s="5">
        <f t="shared" si="17"/>
        <v>11</v>
      </c>
      <c r="D309" s="5">
        <f t="shared" si="18"/>
        <v>6</v>
      </c>
      <c r="E309" s="5">
        <f t="shared" si="19"/>
        <v>0</v>
      </c>
    </row>
    <row r="310" spans="1:5" x14ac:dyDescent="0.2">
      <c r="A310" s="6">
        <f>INT(DT!E2510)</f>
        <v>43422</v>
      </c>
      <c r="B310" s="5">
        <f t="shared" si="16"/>
        <v>2018</v>
      </c>
      <c r="C310" s="5">
        <f t="shared" si="17"/>
        <v>11</v>
      </c>
      <c r="D310" s="5">
        <f t="shared" si="18"/>
        <v>18</v>
      </c>
      <c r="E310" s="5">
        <f t="shared" si="19"/>
        <v>1</v>
      </c>
    </row>
    <row r="311" spans="1:5" x14ac:dyDescent="0.2">
      <c r="A311" s="6">
        <f>INT(DT!E49)</f>
        <v>43429</v>
      </c>
      <c r="B311" s="5">
        <f t="shared" si="16"/>
        <v>2018</v>
      </c>
      <c r="C311" s="5">
        <f t="shared" si="17"/>
        <v>11</v>
      </c>
      <c r="D311" s="5">
        <f t="shared" si="18"/>
        <v>25</v>
      </c>
      <c r="E311" s="5">
        <f t="shared" si="19"/>
        <v>1</v>
      </c>
    </row>
    <row r="312" spans="1:5" x14ac:dyDescent="0.2">
      <c r="A312" s="6">
        <f>INT(DT!E1521)</f>
        <v>43430</v>
      </c>
      <c r="B312" s="5">
        <f t="shared" si="16"/>
        <v>2018</v>
      </c>
      <c r="C312" s="5">
        <f t="shared" si="17"/>
        <v>11</v>
      </c>
      <c r="D312" s="5">
        <f t="shared" si="18"/>
        <v>26</v>
      </c>
      <c r="E312" s="5">
        <f t="shared" si="19"/>
        <v>0</v>
      </c>
    </row>
    <row r="313" spans="1:5" x14ac:dyDescent="0.2">
      <c r="A313" s="6">
        <f>INT(DT!E309)</f>
        <v>43433</v>
      </c>
      <c r="B313" s="5">
        <f t="shared" si="16"/>
        <v>2018</v>
      </c>
      <c r="C313" s="5">
        <f t="shared" si="17"/>
        <v>11</v>
      </c>
      <c r="D313" s="5">
        <f t="shared" si="18"/>
        <v>29</v>
      </c>
      <c r="E313" s="5">
        <f t="shared" si="19"/>
        <v>0</v>
      </c>
    </row>
    <row r="314" spans="1:5" x14ac:dyDescent="0.2">
      <c r="A314" s="6">
        <f>INT(DT!E273)</f>
        <v>43434</v>
      </c>
      <c r="B314" s="5">
        <f t="shared" si="16"/>
        <v>2018</v>
      </c>
      <c r="C314" s="5">
        <f t="shared" si="17"/>
        <v>11</v>
      </c>
      <c r="D314" s="5">
        <f t="shared" si="18"/>
        <v>30</v>
      </c>
      <c r="E314" s="5">
        <f t="shared" si="19"/>
        <v>0</v>
      </c>
    </row>
    <row r="315" spans="1:5" x14ac:dyDescent="0.2">
      <c r="A315" s="6">
        <f>INT(DT!E126)</f>
        <v>43438</v>
      </c>
      <c r="B315" s="5">
        <f t="shared" si="16"/>
        <v>2018</v>
      </c>
      <c r="C315" s="5">
        <f t="shared" si="17"/>
        <v>12</v>
      </c>
      <c r="D315" s="5">
        <f t="shared" si="18"/>
        <v>4</v>
      </c>
      <c r="E315" s="5">
        <f t="shared" si="19"/>
        <v>0</v>
      </c>
    </row>
    <row r="316" spans="1:5" x14ac:dyDescent="0.2">
      <c r="A316" s="6">
        <f>INT(DT!E353)</f>
        <v>43440</v>
      </c>
      <c r="B316" s="5">
        <f t="shared" si="16"/>
        <v>2018</v>
      </c>
      <c r="C316" s="5">
        <f t="shared" si="17"/>
        <v>12</v>
      </c>
      <c r="D316" s="5">
        <f t="shared" si="18"/>
        <v>6</v>
      </c>
      <c r="E316" s="5">
        <f t="shared" si="19"/>
        <v>0</v>
      </c>
    </row>
    <row r="317" spans="1:5" x14ac:dyDescent="0.2">
      <c r="A317" s="6">
        <f>INT(DT!E1166)</f>
        <v>43445</v>
      </c>
      <c r="B317" s="5">
        <f t="shared" si="16"/>
        <v>2018</v>
      </c>
      <c r="C317" s="5">
        <f t="shared" si="17"/>
        <v>12</v>
      </c>
      <c r="D317" s="5">
        <f t="shared" si="18"/>
        <v>11</v>
      </c>
      <c r="E317" s="5">
        <f t="shared" si="19"/>
        <v>0</v>
      </c>
    </row>
    <row r="318" spans="1:5" x14ac:dyDescent="0.2">
      <c r="A318" s="6">
        <f>INT(DT!E567)</f>
        <v>43447</v>
      </c>
      <c r="B318" s="5">
        <f t="shared" si="16"/>
        <v>2018</v>
      </c>
      <c r="C318" s="5">
        <f t="shared" si="17"/>
        <v>12</v>
      </c>
      <c r="D318" s="5">
        <f t="shared" si="18"/>
        <v>13</v>
      </c>
      <c r="E318" s="5">
        <f t="shared" si="19"/>
        <v>0</v>
      </c>
    </row>
    <row r="319" spans="1:5" x14ac:dyDescent="0.2">
      <c r="A319" s="6">
        <f>INT(DT!E1359)</f>
        <v>43449</v>
      </c>
      <c r="B319" s="5">
        <f t="shared" si="16"/>
        <v>2018</v>
      </c>
      <c r="C319" s="5">
        <f t="shared" si="17"/>
        <v>12</v>
      </c>
      <c r="D319" s="5">
        <f t="shared" si="18"/>
        <v>15</v>
      </c>
      <c r="E319" s="5">
        <f t="shared" si="19"/>
        <v>1</v>
      </c>
    </row>
    <row r="320" spans="1:5" x14ac:dyDescent="0.2">
      <c r="A320" s="6">
        <f>INT(DT!E963)</f>
        <v>43453</v>
      </c>
      <c r="B320" s="5">
        <f t="shared" si="16"/>
        <v>2018</v>
      </c>
      <c r="C320" s="5">
        <f t="shared" si="17"/>
        <v>12</v>
      </c>
      <c r="D320" s="5">
        <f t="shared" si="18"/>
        <v>19</v>
      </c>
      <c r="E320" s="5">
        <f t="shared" si="19"/>
        <v>0</v>
      </c>
    </row>
    <row r="321" spans="1:5" x14ac:dyDescent="0.2">
      <c r="A321" s="6">
        <f>INT(DT!E1651)</f>
        <v>43456</v>
      </c>
      <c r="B321" s="5">
        <f t="shared" si="16"/>
        <v>2018</v>
      </c>
      <c r="C321" s="5">
        <f t="shared" si="17"/>
        <v>12</v>
      </c>
      <c r="D321" s="5">
        <f t="shared" si="18"/>
        <v>22</v>
      </c>
      <c r="E321" s="5">
        <f t="shared" si="19"/>
        <v>1</v>
      </c>
    </row>
    <row r="322" spans="1:5" x14ac:dyDescent="0.2">
      <c r="A322" s="6">
        <f>INT(DT!E1064)</f>
        <v>43461</v>
      </c>
      <c r="B322" s="5">
        <f t="shared" ref="B322:B385" si="20">YEAR(A322)</f>
        <v>2018</v>
      </c>
      <c r="C322" s="5">
        <f t="shared" ref="C322:C385" si="21">MONTH(A322)</f>
        <v>12</v>
      </c>
      <c r="D322" s="5">
        <f t="shared" ref="D322:D385" si="22">DAY(A322)</f>
        <v>27</v>
      </c>
      <c r="E322" s="5">
        <f t="shared" ref="E322:E385" si="23">IF(WEEKDAY(A322, 2) &gt; 5, 1, 0)</f>
        <v>0</v>
      </c>
    </row>
    <row r="323" spans="1:5" x14ac:dyDescent="0.2">
      <c r="A323" s="6">
        <f>INT(DT!E2793)</f>
        <v>43463</v>
      </c>
      <c r="B323" s="5">
        <f t="shared" si="20"/>
        <v>2018</v>
      </c>
      <c r="C323" s="5">
        <f t="shared" si="21"/>
        <v>12</v>
      </c>
      <c r="D323" s="5">
        <f t="shared" si="22"/>
        <v>29</v>
      </c>
      <c r="E323" s="5">
        <f t="shared" si="23"/>
        <v>1</v>
      </c>
    </row>
    <row r="324" spans="1:5" x14ac:dyDescent="0.2">
      <c r="A324" s="6">
        <f>INT(DT!E369)</f>
        <v>43467</v>
      </c>
      <c r="B324" s="5">
        <f t="shared" si="20"/>
        <v>2019</v>
      </c>
      <c r="C324" s="5">
        <f t="shared" si="21"/>
        <v>1</v>
      </c>
      <c r="D324" s="5">
        <f t="shared" si="22"/>
        <v>2</v>
      </c>
      <c r="E324" s="5">
        <f t="shared" si="23"/>
        <v>0</v>
      </c>
    </row>
    <row r="325" spans="1:5" x14ac:dyDescent="0.2">
      <c r="A325" s="6">
        <f>INT(DT!E201)</f>
        <v>43470</v>
      </c>
      <c r="B325" s="5">
        <f t="shared" si="20"/>
        <v>2019</v>
      </c>
      <c r="C325" s="5">
        <f t="shared" si="21"/>
        <v>1</v>
      </c>
      <c r="D325" s="5">
        <f t="shared" si="22"/>
        <v>5</v>
      </c>
      <c r="E325" s="5">
        <f t="shared" si="23"/>
        <v>1</v>
      </c>
    </row>
    <row r="326" spans="1:5" x14ac:dyDescent="0.2">
      <c r="A326" s="6">
        <f>INT(DT!E1312)</f>
        <v>43471</v>
      </c>
      <c r="B326" s="5">
        <f t="shared" si="20"/>
        <v>2019</v>
      </c>
      <c r="C326" s="5">
        <f t="shared" si="21"/>
        <v>1</v>
      </c>
      <c r="D326" s="5">
        <f t="shared" si="22"/>
        <v>6</v>
      </c>
      <c r="E326" s="5">
        <f t="shared" si="23"/>
        <v>1</v>
      </c>
    </row>
    <row r="327" spans="1:5" x14ac:dyDescent="0.2">
      <c r="A327" s="6">
        <f>INT(DT!E1190)</f>
        <v>43475</v>
      </c>
      <c r="B327" s="5">
        <f t="shared" si="20"/>
        <v>2019</v>
      </c>
      <c r="C327" s="5">
        <f t="shared" si="21"/>
        <v>1</v>
      </c>
      <c r="D327" s="5">
        <f t="shared" si="22"/>
        <v>10</v>
      </c>
      <c r="E327" s="5">
        <f t="shared" si="23"/>
        <v>0</v>
      </c>
    </row>
    <row r="328" spans="1:5" x14ac:dyDescent="0.2">
      <c r="A328" s="6">
        <f>INT(DT!E2967)</f>
        <v>43485</v>
      </c>
      <c r="B328" s="5">
        <f t="shared" si="20"/>
        <v>2019</v>
      </c>
      <c r="C328" s="5">
        <f t="shared" si="21"/>
        <v>1</v>
      </c>
      <c r="D328" s="5">
        <f t="shared" si="22"/>
        <v>20</v>
      </c>
      <c r="E328" s="5">
        <f t="shared" si="23"/>
        <v>1</v>
      </c>
    </row>
    <row r="329" spans="1:5" x14ac:dyDescent="0.2">
      <c r="A329" s="6">
        <f>INT(DT!E1655)</f>
        <v>43486</v>
      </c>
      <c r="B329" s="5">
        <f t="shared" si="20"/>
        <v>2019</v>
      </c>
      <c r="C329" s="5">
        <f t="shared" si="21"/>
        <v>1</v>
      </c>
      <c r="D329" s="5">
        <f t="shared" si="22"/>
        <v>21</v>
      </c>
      <c r="E329" s="5">
        <f t="shared" si="23"/>
        <v>0</v>
      </c>
    </row>
    <row r="330" spans="1:5" x14ac:dyDescent="0.2">
      <c r="A330" s="6">
        <f>INT(DT!E152)</f>
        <v>43487</v>
      </c>
      <c r="B330" s="5">
        <f t="shared" si="20"/>
        <v>2019</v>
      </c>
      <c r="C330" s="5">
        <f t="shared" si="21"/>
        <v>1</v>
      </c>
      <c r="D330" s="5">
        <f t="shared" si="22"/>
        <v>22</v>
      </c>
      <c r="E330" s="5">
        <f t="shared" si="23"/>
        <v>0</v>
      </c>
    </row>
    <row r="331" spans="1:5" x14ac:dyDescent="0.2">
      <c r="A331" s="6">
        <f>INT(DT!E187)</f>
        <v>43488</v>
      </c>
      <c r="B331" s="5">
        <f t="shared" si="20"/>
        <v>2019</v>
      </c>
      <c r="C331" s="5">
        <f t="shared" si="21"/>
        <v>1</v>
      </c>
      <c r="D331" s="5">
        <f t="shared" si="22"/>
        <v>23</v>
      </c>
      <c r="E331" s="5">
        <f t="shared" si="23"/>
        <v>0</v>
      </c>
    </row>
    <row r="332" spans="1:5" x14ac:dyDescent="0.2">
      <c r="A332" s="6">
        <f>INT(DT!E571)</f>
        <v>43489</v>
      </c>
      <c r="B332" s="5">
        <f t="shared" si="20"/>
        <v>2019</v>
      </c>
      <c r="C332" s="5">
        <f t="shared" si="21"/>
        <v>1</v>
      </c>
      <c r="D332" s="5">
        <f t="shared" si="22"/>
        <v>24</v>
      </c>
      <c r="E332" s="5">
        <f t="shared" si="23"/>
        <v>0</v>
      </c>
    </row>
    <row r="333" spans="1:5" x14ac:dyDescent="0.2">
      <c r="A333" s="6">
        <f>INT(DT!E1351)</f>
        <v>43490</v>
      </c>
      <c r="B333" s="5">
        <f t="shared" si="20"/>
        <v>2019</v>
      </c>
      <c r="C333" s="5">
        <f t="shared" si="21"/>
        <v>1</v>
      </c>
      <c r="D333" s="5">
        <f t="shared" si="22"/>
        <v>25</v>
      </c>
      <c r="E333" s="5">
        <f t="shared" si="23"/>
        <v>0</v>
      </c>
    </row>
    <row r="334" spans="1:5" x14ac:dyDescent="0.2">
      <c r="A334" s="6">
        <f>INT(DT!E125)</f>
        <v>43492</v>
      </c>
      <c r="B334" s="5">
        <f t="shared" si="20"/>
        <v>2019</v>
      </c>
      <c r="C334" s="5">
        <f t="shared" si="21"/>
        <v>1</v>
      </c>
      <c r="D334" s="5">
        <f t="shared" si="22"/>
        <v>27</v>
      </c>
      <c r="E334" s="5">
        <f t="shared" si="23"/>
        <v>1</v>
      </c>
    </row>
    <row r="335" spans="1:5" x14ac:dyDescent="0.2">
      <c r="A335" s="6">
        <f>INT(DT!E177)</f>
        <v>43500</v>
      </c>
      <c r="B335" s="5">
        <f t="shared" si="20"/>
        <v>2019</v>
      </c>
      <c r="C335" s="5">
        <f t="shared" si="21"/>
        <v>2</v>
      </c>
      <c r="D335" s="5">
        <f t="shared" si="22"/>
        <v>4</v>
      </c>
      <c r="E335" s="5">
        <f t="shared" si="23"/>
        <v>0</v>
      </c>
    </row>
    <row r="336" spans="1:5" x14ac:dyDescent="0.2">
      <c r="A336" s="6">
        <f>INT(DT!E1298)</f>
        <v>43503</v>
      </c>
      <c r="B336" s="5">
        <f t="shared" si="20"/>
        <v>2019</v>
      </c>
      <c r="C336" s="5">
        <f t="shared" si="21"/>
        <v>2</v>
      </c>
      <c r="D336" s="5">
        <f t="shared" si="22"/>
        <v>7</v>
      </c>
      <c r="E336" s="5">
        <f t="shared" si="23"/>
        <v>0</v>
      </c>
    </row>
    <row r="337" spans="1:5" x14ac:dyDescent="0.2">
      <c r="A337" s="6">
        <f>INT(DT!E645)</f>
        <v>43506</v>
      </c>
      <c r="B337" s="5">
        <f t="shared" si="20"/>
        <v>2019</v>
      </c>
      <c r="C337" s="5">
        <f t="shared" si="21"/>
        <v>2</v>
      </c>
      <c r="D337" s="5">
        <f t="shared" si="22"/>
        <v>10</v>
      </c>
      <c r="E337" s="5">
        <f t="shared" si="23"/>
        <v>1</v>
      </c>
    </row>
    <row r="338" spans="1:5" x14ac:dyDescent="0.2">
      <c r="A338" s="6">
        <f>INT(DT!E2238)</f>
        <v>43512</v>
      </c>
      <c r="B338" s="5">
        <f t="shared" si="20"/>
        <v>2019</v>
      </c>
      <c r="C338" s="5">
        <f t="shared" si="21"/>
        <v>2</v>
      </c>
      <c r="D338" s="5">
        <f t="shared" si="22"/>
        <v>16</v>
      </c>
      <c r="E338" s="5">
        <f t="shared" si="23"/>
        <v>1</v>
      </c>
    </row>
    <row r="339" spans="1:5" x14ac:dyDescent="0.2">
      <c r="A339" s="6">
        <f>INT(DT!E1198)</f>
        <v>43513</v>
      </c>
      <c r="B339" s="5">
        <f t="shared" si="20"/>
        <v>2019</v>
      </c>
      <c r="C339" s="5">
        <f t="shared" si="21"/>
        <v>2</v>
      </c>
      <c r="D339" s="5">
        <f t="shared" si="22"/>
        <v>17</v>
      </c>
      <c r="E339" s="5">
        <f t="shared" si="23"/>
        <v>1</v>
      </c>
    </row>
    <row r="340" spans="1:5" x14ac:dyDescent="0.2">
      <c r="A340" s="6">
        <f>INT(DT!E347)</f>
        <v>43514</v>
      </c>
      <c r="B340" s="5">
        <f t="shared" si="20"/>
        <v>2019</v>
      </c>
      <c r="C340" s="5">
        <f t="shared" si="21"/>
        <v>2</v>
      </c>
      <c r="D340" s="5">
        <f t="shared" si="22"/>
        <v>18</v>
      </c>
      <c r="E340" s="5">
        <f t="shared" si="23"/>
        <v>0</v>
      </c>
    </row>
    <row r="341" spans="1:5" x14ac:dyDescent="0.2">
      <c r="A341" s="6">
        <f>INT(DT!E1896)</f>
        <v>43515</v>
      </c>
      <c r="B341" s="5">
        <f t="shared" si="20"/>
        <v>2019</v>
      </c>
      <c r="C341" s="5">
        <f t="shared" si="21"/>
        <v>2</v>
      </c>
      <c r="D341" s="5">
        <f t="shared" si="22"/>
        <v>19</v>
      </c>
      <c r="E341" s="5">
        <f t="shared" si="23"/>
        <v>0</v>
      </c>
    </row>
    <row r="342" spans="1:5" x14ac:dyDescent="0.2">
      <c r="A342" s="6">
        <f>INT(DT!E516)</f>
        <v>43516</v>
      </c>
      <c r="B342" s="5">
        <f t="shared" si="20"/>
        <v>2019</v>
      </c>
      <c r="C342" s="5">
        <f t="shared" si="21"/>
        <v>2</v>
      </c>
      <c r="D342" s="5">
        <f t="shared" si="22"/>
        <v>20</v>
      </c>
      <c r="E342" s="5">
        <f t="shared" si="23"/>
        <v>0</v>
      </c>
    </row>
    <row r="343" spans="1:5" x14ac:dyDescent="0.2">
      <c r="A343" s="6">
        <f>INT(DT!E1958)</f>
        <v>43519</v>
      </c>
      <c r="B343" s="5">
        <f t="shared" si="20"/>
        <v>2019</v>
      </c>
      <c r="C343" s="5">
        <f t="shared" si="21"/>
        <v>2</v>
      </c>
      <c r="D343" s="5">
        <f t="shared" si="22"/>
        <v>23</v>
      </c>
      <c r="E343" s="5">
        <f t="shared" si="23"/>
        <v>1</v>
      </c>
    </row>
    <row r="344" spans="1:5" x14ac:dyDescent="0.2">
      <c r="A344" s="6">
        <f>INT(DT!E2944)</f>
        <v>43521</v>
      </c>
      <c r="B344" s="5">
        <f t="shared" si="20"/>
        <v>2019</v>
      </c>
      <c r="C344" s="5">
        <f t="shared" si="21"/>
        <v>2</v>
      </c>
      <c r="D344" s="5">
        <f t="shared" si="22"/>
        <v>25</v>
      </c>
      <c r="E344" s="5">
        <f t="shared" si="23"/>
        <v>0</v>
      </c>
    </row>
    <row r="345" spans="1:5" x14ac:dyDescent="0.2">
      <c r="A345" s="6">
        <f>INT(DT!E1216)</f>
        <v>43522</v>
      </c>
      <c r="B345" s="5">
        <f t="shared" si="20"/>
        <v>2019</v>
      </c>
      <c r="C345" s="5">
        <f t="shared" si="21"/>
        <v>2</v>
      </c>
      <c r="D345" s="5">
        <f t="shared" si="22"/>
        <v>26</v>
      </c>
      <c r="E345" s="5">
        <f t="shared" si="23"/>
        <v>0</v>
      </c>
    </row>
    <row r="346" spans="1:5" x14ac:dyDescent="0.2">
      <c r="A346" s="6">
        <f>INT(DT!E1418)</f>
        <v>43524</v>
      </c>
      <c r="B346" s="5">
        <f t="shared" si="20"/>
        <v>2019</v>
      </c>
      <c r="C346" s="5">
        <f t="shared" si="21"/>
        <v>2</v>
      </c>
      <c r="D346" s="5">
        <f t="shared" si="22"/>
        <v>28</v>
      </c>
      <c r="E346" s="5">
        <f t="shared" si="23"/>
        <v>0</v>
      </c>
    </row>
    <row r="347" spans="1:5" x14ac:dyDescent="0.2">
      <c r="A347" s="6">
        <f>INT(DT!E2146)</f>
        <v>43527</v>
      </c>
      <c r="B347" s="5">
        <f t="shared" si="20"/>
        <v>2019</v>
      </c>
      <c r="C347" s="5">
        <f t="shared" si="21"/>
        <v>3</v>
      </c>
      <c r="D347" s="5">
        <f t="shared" si="22"/>
        <v>3</v>
      </c>
      <c r="E347" s="5">
        <f t="shared" si="23"/>
        <v>1</v>
      </c>
    </row>
    <row r="348" spans="1:5" x14ac:dyDescent="0.2">
      <c r="A348" s="6">
        <f>INT(DT!E2989)</f>
        <v>43529</v>
      </c>
      <c r="B348" s="5">
        <f t="shared" si="20"/>
        <v>2019</v>
      </c>
      <c r="C348" s="5">
        <f t="shared" si="21"/>
        <v>3</v>
      </c>
      <c r="D348" s="5">
        <f t="shared" si="22"/>
        <v>5</v>
      </c>
      <c r="E348" s="5">
        <f t="shared" si="23"/>
        <v>0</v>
      </c>
    </row>
    <row r="349" spans="1:5" x14ac:dyDescent="0.2">
      <c r="A349" s="6">
        <f>INT(DT!E93)</f>
        <v>43530</v>
      </c>
      <c r="B349" s="5">
        <f t="shared" si="20"/>
        <v>2019</v>
      </c>
      <c r="C349" s="5">
        <f t="shared" si="21"/>
        <v>3</v>
      </c>
      <c r="D349" s="5">
        <f t="shared" si="22"/>
        <v>6</v>
      </c>
      <c r="E349" s="5">
        <f t="shared" si="23"/>
        <v>0</v>
      </c>
    </row>
    <row r="350" spans="1:5" x14ac:dyDescent="0.2">
      <c r="A350" s="6">
        <f>INT(DT!E124)</f>
        <v>43532</v>
      </c>
      <c r="B350" s="5">
        <f t="shared" si="20"/>
        <v>2019</v>
      </c>
      <c r="C350" s="5">
        <f t="shared" si="21"/>
        <v>3</v>
      </c>
      <c r="D350" s="5">
        <f t="shared" si="22"/>
        <v>8</v>
      </c>
      <c r="E350" s="5">
        <f t="shared" si="23"/>
        <v>0</v>
      </c>
    </row>
    <row r="351" spans="1:5" x14ac:dyDescent="0.2">
      <c r="A351" s="6">
        <f>INT(DT!E1070)</f>
        <v>43534</v>
      </c>
      <c r="B351" s="5">
        <f t="shared" si="20"/>
        <v>2019</v>
      </c>
      <c r="C351" s="5">
        <f t="shared" si="21"/>
        <v>3</v>
      </c>
      <c r="D351" s="5">
        <f t="shared" si="22"/>
        <v>10</v>
      </c>
      <c r="E351" s="5">
        <f t="shared" si="23"/>
        <v>1</v>
      </c>
    </row>
    <row r="352" spans="1:5" x14ac:dyDescent="0.2">
      <c r="A352" s="6">
        <f>INT(DT!E1961)</f>
        <v>43536</v>
      </c>
      <c r="B352" s="5">
        <f t="shared" si="20"/>
        <v>2019</v>
      </c>
      <c r="C352" s="5">
        <f t="shared" si="21"/>
        <v>3</v>
      </c>
      <c r="D352" s="5">
        <f t="shared" si="22"/>
        <v>12</v>
      </c>
      <c r="E352" s="5">
        <f t="shared" si="23"/>
        <v>0</v>
      </c>
    </row>
    <row r="353" spans="1:5" x14ac:dyDescent="0.2">
      <c r="A353" s="6">
        <f>INT(DT!E1804)</f>
        <v>43545</v>
      </c>
      <c r="B353" s="5">
        <f t="shared" si="20"/>
        <v>2019</v>
      </c>
      <c r="C353" s="5">
        <f t="shared" si="21"/>
        <v>3</v>
      </c>
      <c r="D353" s="5">
        <f t="shared" si="22"/>
        <v>21</v>
      </c>
      <c r="E353" s="5">
        <f t="shared" si="23"/>
        <v>0</v>
      </c>
    </row>
    <row r="354" spans="1:5" x14ac:dyDescent="0.2">
      <c r="A354" s="6">
        <f>INT(DT!E1798)</f>
        <v>43549</v>
      </c>
      <c r="B354" s="5">
        <f t="shared" si="20"/>
        <v>2019</v>
      </c>
      <c r="C354" s="5">
        <f t="shared" si="21"/>
        <v>3</v>
      </c>
      <c r="D354" s="5">
        <f t="shared" si="22"/>
        <v>25</v>
      </c>
      <c r="E354" s="5">
        <f t="shared" si="23"/>
        <v>0</v>
      </c>
    </row>
    <row r="355" spans="1:5" x14ac:dyDescent="0.2">
      <c r="A355" s="6">
        <f>INT(DT!E1364)</f>
        <v>43553</v>
      </c>
      <c r="B355" s="5">
        <f t="shared" si="20"/>
        <v>2019</v>
      </c>
      <c r="C355" s="5">
        <f t="shared" si="21"/>
        <v>3</v>
      </c>
      <c r="D355" s="5">
        <f t="shared" si="22"/>
        <v>29</v>
      </c>
      <c r="E355" s="5">
        <f t="shared" si="23"/>
        <v>0</v>
      </c>
    </row>
    <row r="356" spans="1:5" x14ac:dyDescent="0.2">
      <c r="A356" s="6">
        <f>INT(DT!E2246)</f>
        <v>43555</v>
      </c>
      <c r="B356" s="5">
        <f t="shared" si="20"/>
        <v>2019</v>
      </c>
      <c r="C356" s="5">
        <f t="shared" si="21"/>
        <v>3</v>
      </c>
      <c r="D356" s="5">
        <f t="shared" si="22"/>
        <v>31</v>
      </c>
      <c r="E356" s="5">
        <f t="shared" si="23"/>
        <v>1</v>
      </c>
    </row>
    <row r="357" spans="1:5" x14ac:dyDescent="0.2">
      <c r="A357" s="6">
        <f>INT(DT!E977)</f>
        <v>43559</v>
      </c>
      <c r="B357" s="5">
        <f t="shared" si="20"/>
        <v>2019</v>
      </c>
      <c r="C357" s="5">
        <f t="shared" si="21"/>
        <v>4</v>
      </c>
      <c r="D357" s="5">
        <f t="shared" si="22"/>
        <v>4</v>
      </c>
      <c r="E357" s="5">
        <f t="shared" si="23"/>
        <v>0</v>
      </c>
    </row>
    <row r="358" spans="1:5" x14ac:dyDescent="0.2">
      <c r="A358" s="6">
        <f>INT(DT!E1238)</f>
        <v>43561</v>
      </c>
      <c r="B358" s="5">
        <f t="shared" si="20"/>
        <v>2019</v>
      </c>
      <c r="C358" s="5">
        <f t="shared" si="21"/>
        <v>4</v>
      </c>
      <c r="D358" s="5">
        <f t="shared" si="22"/>
        <v>6</v>
      </c>
      <c r="E358" s="5">
        <f t="shared" si="23"/>
        <v>1</v>
      </c>
    </row>
    <row r="359" spans="1:5" x14ac:dyDescent="0.2">
      <c r="A359" s="6">
        <f>INT(DT!E1558)</f>
        <v>43570</v>
      </c>
      <c r="B359" s="5">
        <f t="shared" si="20"/>
        <v>2019</v>
      </c>
      <c r="C359" s="5">
        <f t="shared" si="21"/>
        <v>4</v>
      </c>
      <c r="D359" s="5">
        <f t="shared" si="22"/>
        <v>15</v>
      </c>
      <c r="E359" s="5">
        <f t="shared" si="23"/>
        <v>0</v>
      </c>
    </row>
    <row r="360" spans="1:5" x14ac:dyDescent="0.2">
      <c r="A360" s="6">
        <f>INT(DT!E984)</f>
        <v>43575</v>
      </c>
      <c r="B360" s="5">
        <f t="shared" si="20"/>
        <v>2019</v>
      </c>
      <c r="C360" s="5">
        <f t="shared" si="21"/>
        <v>4</v>
      </c>
      <c r="D360" s="5">
        <f t="shared" si="22"/>
        <v>20</v>
      </c>
      <c r="E360" s="5">
        <f t="shared" si="23"/>
        <v>1</v>
      </c>
    </row>
    <row r="361" spans="1:5" x14ac:dyDescent="0.2">
      <c r="A361" s="6">
        <f>INT(DT!E2099)</f>
        <v>43578</v>
      </c>
      <c r="B361" s="5">
        <f t="shared" si="20"/>
        <v>2019</v>
      </c>
      <c r="C361" s="5">
        <f t="shared" si="21"/>
        <v>4</v>
      </c>
      <c r="D361" s="5">
        <f t="shared" si="22"/>
        <v>23</v>
      </c>
      <c r="E361" s="5">
        <f t="shared" si="23"/>
        <v>0</v>
      </c>
    </row>
    <row r="362" spans="1:5" x14ac:dyDescent="0.2">
      <c r="A362" s="6">
        <f>INT(DT!E549)</f>
        <v>43584</v>
      </c>
      <c r="B362" s="5">
        <f t="shared" si="20"/>
        <v>2019</v>
      </c>
      <c r="C362" s="5">
        <f t="shared" si="21"/>
        <v>4</v>
      </c>
      <c r="D362" s="5">
        <f t="shared" si="22"/>
        <v>29</v>
      </c>
      <c r="E362" s="5">
        <f t="shared" si="23"/>
        <v>0</v>
      </c>
    </row>
    <row r="363" spans="1:5" x14ac:dyDescent="0.2">
      <c r="A363" s="6">
        <f>INT(DT!E685)</f>
        <v>43585</v>
      </c>
      <c r="B363" s="5">
        <f t="shared" si="20"/>
        <v>2019</v>
      </c>
      <c r="C363" s="5">
        <f t="shared" si="21"/>
        <v>4</v>
      </c>
      <c r="D363" s="5">
        <f t="shared" si="22"/>
        <v>30</v>
      </c>
      <c r="E363" s="5">
        <f t="shared" si="23"/>
        <v>0</v>
      </c>
    </row>
    <row r="364" spans="1:5" x14ac:dyDescent="0.2">
      <c r="A364" s="6">
        <f>INT(DT!E1669)</f>
        <v>43587</v>
      </c>
      <c r="B364" s="5">
        <f t="shared" si="20"/>
        <v>2019</v>
      </c>
      <c r="C364" s="5">
        <f t="shared" si="21"/>
        <v>5</v>
      </c>
      <c r="D364" s="5">
        <f t="shared" si="22"/>
        <v>2</v>
      </c>
      <c r="E364" s="5">
        <f t="shared" si="23"/>
        <v>0</v>
      </c>
    </row>
    <row r="365" spans="1:5" x14ac:dyDescent="0.2">
      <c r="A365" s="6">
        <f>INT(DT!E1023)</f>
        <v>43589</v>
      </c>
      <c r="B365" s="5">
        <f t="shared" si="20"/>
        <v>2019</v>
      </c>
      <c r="C365" s="5">
        <f t="shared" si="21"/>
        <v>5</v>
      </c>
      <c r="D365" s="5">
        <f t="shared" si="22"/>
        <v>4</v>
      </c>
      <c r="E365" s="5">
        <f t="shared" si="23"/>
        <v>1</v>
      </c>
    </row>
    <row r="366" spans="1:5" x14ac:dyDescent="0.2">
      <c r="A366" s="6">
        <f>INT(DT!E330)</f>
        <v>43592</v>
      </c>
      <c r="B366" s="5">
        <f t="shared" si="20"/>
        <v>2019</v>
      </c>
      <c r="C366" s="5">
        <f t="shared" si="21"/>
        <v>5</v>
      </c>
      <c r="D366" s="5">
        <f t="shared" si="22"/>
        <v>7</v>
      </c>
      <c r="E366" s="5">
        <f t="shared" si="23"/>
        <v>0</v>
      </c>
    </row>
    <row r="367" spans="1:5" x14ac:dyDescent="0.2">
      <c r="A367" s="6">
        <f>INT(DT!E488)</f>
        <v>43593</v>
      </c>
      <c r="B367" s="5">
        <f t="shared" si="20"/>
        <v>2019</v>
      </c>
      <c r="C367" s="5">
        <f t="shared" si="21"/>
        <v>5</v>
      </c>
      <c r="D367" s="5">
        <f t="shared" si="22"/>
        <v>8</v>
      </c>
      <c r="E367" s="5">
        <f t="shared" si="23"/>
        <v>0</v>
      </c>
    </row>
    <row r="368" spans="1:5" x14ac:dyDescent="0.2">
      <c r="A368" s="6">
        <f>INT(DT!E1826)</f>
        <v>43595</v>
      </c>
      <c r="B368" s="5">
        <f t="shared" si="20"/>
        <v>2019</v>
      </c>
      <c r="C368" s="5">
        <f t="shared" si="21"/>
        <v>5</v>
      </c>
      <c r="D368" s="5">
        <f t="shared" si="22"/>
        <v>10</v>
      </c>
      <c r="E368" s="5">
        <f t="shared" si="23"/>
        <v>0</v>
      </c>
    </row>
    <row r="369" spans="1:5" x14ac:dyDescent="0.2">
      <c r="A369" s="6">
        <f>INT(DT!E2584)</f>
        <v>43600</v>
      </c>
      <c r="B369" s="5">
        <f t="shared" si="20"/>
        <v>2019</v>
      </c>
      <c r="C369" s="5">
        <f t="shared" si="21"/>
        <v>5</v>
      </c>
      <c r="D369" s="5">
        <f t="shared" si="22"/>
        <v>15</v>
      </c>
      <c r="E369" s="5">
        <f t="shared" si="23"/>
        <v>0</v>
      </c>
    </row>
    <row r="370" spans="1:5" x14ac:dyDescent="0.2">
      <c r="A370" s="6">
        <f>INT(DT!E136)</f>
        <v>43601</v>
      </c>
      <c r="B370" s="5">
        <f t="shared" si="20"/>
        <v>2019</v>
      </c>
      <c r="C370" s="5">
        <f t="shared" si="21"/>
        <v>5</v>
      </c>
      <c r="D370" s="5">
        <f t="shared" si="22"/>
        <v>16</v>
      </c>
      <c r="E370" s="5">
        <f t="shared" si="23"/>
        <v>0</v>
      </c>
    </row>
    <row r="371" spans="1:5" x14ac:dyDescent="0.2">
      <c r="A371" s="6">
        <f>INT(DT!E1403)</f>
        <v>43602</v>
      </c>
      <c r="B371" s="5">
        <f t="shared" si="20"/>
        <v>2019</v>
      </c>
      <c r="C371" s="5">
        <f t="shared" si="21"/>
        <v>5</v>
      </c>
      <c r="D371" s="5">
        <f t="shared" si="22"/>
        <v>17</v>
      </c>
      <c r="E371" s="5">
        <f t="shared" si="23"/>
        <v>0</v>
      </c>
    </row>
    <row r="372" spans="1:5" x14ac:dyDescent="0.2">
      <c r="A372" s="6">
        <f>INT(DT!E916)</f>
        <v>43603</v>
      </c>
      <c r="B372" s="5">
        <f t="shared" si="20"/>
        <v>2019</v>
      </c>
      <c r="C372" s="5">
        <f t="shared" si="21"/>
        <v>5</v>
      </c>
      <c r="D372" s="5">
        <f t="shared" si="22"/>
        <v>18</v>
      </c>
      <c r="E372" s="5">
        <f t="shared" si="23"/>
        <v>1</v>
      </c>
    </row>
    <row r="373" spans="1:5" x14ac:dyDescent="0.2">
      <c r="A373" s="6">
        <f>INT(DT!E312)</f>
        <v>43604</v>
      </c>
      <c r="B373" s="5">
        <f t="shared" si="20"/>
        <v>2019</v>
      </c>
      <c r="C373" s="5">
        <f t="shared" si="21"/>
        <v>5</v>
      </c>
      <c r="D373" s="5">
        <f t="shared" si="22"/>
        <v>19</v>
      </c>
      <c r="E373" s="5">
        <f t="shared" si="23"/>
        <v>1</v>
      </c>
    </row>
    <row r="374" spans="1:5" x14ac:dyDescent="0.2">
      <c r="A374" s="6">
        <f>INT(DT!E909)</f>
        <v>43612</v>
      </c>
      <c r="B374" s="5">
        <f t="shared" si="20"/>
        <v>2019</v>
      </c>
      <c r="C374" s="5">
        <f t="shared" si="21"/>
        <v>5</v>
      </c>
      <c r="D374" s="5">
        <f t="shared" si="22"/>
        <v>27</v>
      </c>
      <c r="E374" s="5">
        <f t="shared" si="23"/>
        <v>0</v>
      </c>
    </row>
    <row r="375" spans="1:5" x14ac:dyDescent="0.2">
      <c r="A375" s="6">
        <f>INT(DT!E186)</f>
        <v>43615</v>
      </c>
      <c r="B375" s="5">
        <f t="shared" si="20"/>
        <v>2019</v>
      </c>
      <c r="C375" s="5">
        <f t="shared" si="21"/>
        <v>5</v>
      </c>
      <c r="D375" s="5">
        <f t="shared" si="22"/>
        <v>30</v>
      </c>
      <c r="E375" s="5">
        <f t="shared" si="23"/>
        <v>0</v>
      </c>
    </row>
    <row r="376" spans="1:5" x14ac:dyDescent="0.2">
      <c r="A376" s="6">
        <f>INT(DT!E851)</f>
        <v>43619</v>
      </c>
      <c r="B376" s="5">
        <f t="shared" si="20"/>
        <v>2019</v>
      </c>
      <c r="C376" s="5">
        <f t="shared" si="21"/>
        <v>6</v>
      </c>
      <c r="D376" s="5">
        <f t="shared" si="22"/>
        <v>3</v>
      </c>
      <c r="E376" s="5">
        <f t="shared" si="23"/>
        <v>0</v>
      </c>
    </row>
    <row r="377" spans="1:5" x14ac:dyDescent="0.2">
      <c r="A377" s="6">
        <f>INT(DT!E2964)</f>
        <v>43620</v>
      </c>
      <c r="B377" s="5">
        <f t="shared" si="20"/>
        <v>2019</v>
      </c>
      <c r="C377" s="5">
        <f t="shared" si="21"/>
        <v>6</v>
      </c>
      <c r="D377" s="5">
        <f t="shared" si="22"/>
        <v>4</v>
      </c>
      <c r="E377" s="5">
        <f t="shared" si="23"/>
        <v>0</v>
      </c>
    </row>
    <row r="378" spans="1:5" x14ac:dyDescent="0.2">
      <c r="A378" s="6">
        <f>INT(DT!E262)</f>
        <v>43622</v>
      </c>
      <c r="B378" s="5">
        <f t="shared" si="20"/>
        <v>2019</v>
      </c>
      <c r="C378" s="5">
        <f t="shared" si="21"/>
        <v>6</v>
      </c>
      <c r="D378" s="5">
        <f t="shared" si="22"/>
        <v>6</v>
      </c>
      <c r="E378" s="5">
        <f t="shared" si="23"/>
        <v>0</v>
      </c>
    </row>
    <row r="379" spans="1:5" x14ac:dyDescent="0.2">
      <c r="A379" s="6">
        <f>INT(DT!E1975)</f>
        <v>43623</v>
      </c>
      <c r="B379" s="5">
        <f t="shared" si="20"/>
        <v>2019</v>
      </c>
      <c r="C379" s="5">
        <f t="shared" si="21"/>
        <v>6</v>
      </c>
      <c r="D379" s="5">
        <f t="shared" si="22"/>
        <v>7</v>
      </c>
      <c r="E379" s="5">
        <f t="shared" si="23"/>
        <v>0</v>
      </c>
    </row>
    <row r="380" spans="1:5" x14ac:dyDescent="0.2">
      <c r="A380" s="6">
        <f>INT(DT!E51)</f>
        <v>43625</v>
      </c>
      <c r="B380" s="5">
        <f t="shared" si="20"/>
        <v>2019</v>
      </c>
      <c r="C380" s="5">
        <f t="shared" si="21"/>
        <v>6</v>
      </c>
      <c r="D380" s="5">
        <f t="shared" si="22"/>
        <v>9</v>
      </c>
      <c r="E380" s="5">
        <f t="shared" si="23"/>
        <v>1</v>
      </c>
    </row>
    <row r="381" spans="1:5" x14ac:dyDescent="0.2">
      <c r="A381" s="6">
        <f>INT(DT!E1653)</f>
        <v>43630</v>
      </c>
      <c r="B381" s="5">
        <f t="shared" si="20"/>
        <v>2019</v>
      </c>
      <c r="C381" s="5">
        <f t="shared" si="21"/>
        <v>6</v>
      </c>
      <c r="D381" s="5">
        <f t="shared" si="22"/>
        <v>14</v>
      </c>
      <c r="E381" s="5">
        <f t="shared" si="23"/>
        <v>0</v>
      </c>
    </row>
    <row r="382" spans="1:5" x14ac:dyDescent="0.2">
      <c r="A382" s="6">
        <f>INT(DT!E172)</f>
        <v>43631</v>
      </c>
      <c r="B382" s="5">
        <f t="shared" si="20"/>
        <v>2019</v>
      </c>
      <c r="C382" s="5">
        <f t="shared" si="21"/>
        <v>6</v>
      </c>
      <c r="D382" s="5">
        <f t="shared" si="22"/>
        <v>15</v>
      </c>
      <c r="E382" s="5">
        <f t="shared" si="23"/>
        <v>1</v>
      </c>
    </row>
    <row r="383" spans="1:5" x14ac:dyDescent="0.2">
      <c r="A383" s="6">
        <f>INT(DT!E898)</f>
        <v>43632</v>
      </c>
      <c r="B383" s="5">
        <f t="shared" si="20"/>
        <v>2019</v>
      </c>
      <c r="C383" s="5">
        <f t="shared" si="21"/>
        <v>6</v>
      </c>
      <c r="D383" s="5">
        <f t="shared" si="22"/>
        <v>16</v>
      </c>
      <c r="E383" s="5">
        <f t="shared" si="23"/>
        <v>1</v>
      </c>
    </row>
    <row r="384" spans="1:5" x14ac:dyDescent="0.2">
      <c r="A384" s="6">
        <f>INT(DT!E2223)</f>
        <v>43633</v>
      </c>
      <c r="B384" s="5">
        <f t="shared" si="20"/>
        <v>2019</v>
      </c>
      <c r="C384" s="5">
        <f t="shared" si="21"/>
        <v>6</v>
      </c>
      <c r="D384" s="5">
        <f t="shared" si="22"/>
        <v>17</v>
      </c>
      <c r="E384" s="5">
        <f t="shared" si="23"/>
        <v>0</v>
      </c>
    </row>
    <row r="385" spans="1:5" x14ac:dyDescent="0.2">
      <c r="A385" s="6">
        <f>INT(DT!E2185)</f>
        <v>43640</v>
      </c>
      <c r="B385" s="5">
        <f t="shared" si="20"/>
        <v>2019</v>
      </c>
      <c r="C385" s="5">
        <f t="shared" si="21"/>
        <v>6</v>
      </c>
      <c r="D385" s="5">
        <f t="shared" si="22"/>
        <v>24</v>
      </c>
      <c r="E385" s="5">
        <f t="shared" si="23"/>
        <v>0</v>
      </c>
    </row>
    <row r="386" spans="1:5" x14ac:dyDescent="0.2">
      <c r="A386" s="6">
        <f>INT(DT!E109)</f>
        <v>43648</v>
      </c>
      <c r="B386" s="5">
        <f t="shared" ref="B386:B449" si="24">YEAR(A386)</f>
        <v>2019</v>
      </c>
      <c r="C386" s="5">
        <f t="shared" ref="C386:C449" si="25">MONTH(A386)</f>
        <v>7</v>
      </c>
      <c r="D386" s="5">
        <f t="shared" ref="D386:D449" si="26">DAY(A386)</f>
        <v>2</v>
      </c>
      <c r="E386" s="5">
        <f t="shared" ref="E386:E449" si="27">IF(WEEKDAY(A386, 2) &gt; 5, 1, 0)</f>
        <v>0</v>
      </c>
    </row>
    <row r="387" spans="1:5" x14ac:dyDescent="0.2">
      <c r="A387" s="6">
        <f>INT(DT!E1288)</f>
        <v>43649</v>
      </c>
      <c r="B387" s="5">
        <f t="shared" si="24"/>
        <v>2019</v>
      </c>
      <c r="C387" s="5">
        <f t="shared" si="25"/>
        <v>7</v>
      </c>
      <c r="D387" s="5">
        <f t="shared" si="26"/>
        <v>3</v>
      </c>
      <c r="E387" s="5">
        <f t="shared" si="27"/>
        <v>0</v>
      </c>
    </row>
    <row r="388" spans="1:5" x14ac:dyDescent="0.2">
      <c r="A388" s="6">
        <f>INT(DT!E344)</f>
        <v>43655</v>
      </c>
      <c r="B388" s="5">
        <f t="shared" si="24"/>
        <v>2019</v>
      </c>
      <c r="C388" s="5">
        <f t="shared" si="25"/>
        <v>7</v>
      </c>
      <c r="D388" s="5">
        <f t="shared" si="26"/>
        <v>9</v>
      </c>
      <c r="E388" s="5">
        <f t="shared" si="27"/>
        <v>0</v>
      </c>
    </row>
    <row r="389" spans="1:5" x14ac:dyDescent="0.2">
      <c r="A389" s="6">
        <f>INT(DT!E2109)</f>
        <v>43659</v>
      </c>
      <c r="B389" s="5">
        <f t="shared" si="24"/>
        <v>2019</v>
      </c>
      <c r="C389" s="5">
        <f t="shared" si="25"/>
        <v>7</v>
      </c>
      <c r="D389" s="5">
        <f t="shared" si="26"/>
        <v>13</v>
      </c>
      <c r="E389" s="5">
        <f t="shared" si="27"/>
        <v>1</v>
      </c>
    </row>
    <row r="390" spans="1:5" x14ac:dyDescent="0.2">
      <c r="A390" s="6">
        <f>INT(DT!E234)</f>
        <v>43669</v>
      </c>
      <c r="B390" s="5">
        <f t="shared" si="24"/>
        <v>2019</v>
      </c>
      <c r="C390" s="5">
        <f t="shared" si="25"/>
        <v>7</v>
      </c>
      <c r="D390" s="5">
        <f t="shared" si="26"/>
        <v>23</v>
      </c>
      <c r="E390" s="5">
        <f t="shared" si="27"/>
        <v>0</v>
      </c>
    </row>
    <row r="391" spans="1:5" x14ac:dyDescent="0.2">
      <c r="A391" s="6">
        <f>INT(DT!E2232)</f>
        <v>43677</v>
      </c>
      <c r="B391" s="5">
        <f t="shared" si="24"/>
        <v>2019</v>
      </c>
      <c r="C391" s="5">
        <f t="shared" si="25"/>
        <v>7</v>
      </c>
      <c r="D391" s="5">
        <f t="shared" si="26"/>
        <v>31</v>
      </c>
      <c r="E391" s="5">
        <f t="shared" si="27"/>
        <v>0</v>
      </c>
    </row>
    <row r="392" spans="1:5" x14ac:dyDescent="0.2">
      <c r="A392" s="6">
        <f>INT(DT!E1258)</f>
        <v>43678</v>
      </c>
      <c r="B392" s="5">
        <f t="shared" si="24"/>
        <v>2019</v>
      </c>
      <c r="C392" s="5">
        <f t="shared" si="25"/>
        <v>8</v>
      </c>
      <c r="D392" s="5">
        <f t="shared" si="26"/>
        <v>1</v>
      </c>
      <c r="E392" s="5">
        <f t="shared" si="27"/>
        <v>0</v>
      </c>
    </row>
    <row r="393" spans="1:5" x14ac:dyDescent="0.2">
      <c r="A393" s="6">
        <f>INT(DT!E560)</f>
        <v>43679</v>
      </c>
      <c r="B393" s="5">
        <f t="shared" si="24"/>
        <v>2019</v>
      </c>
      <c r="C393" s="5">
        <f t="shared" si="25"/>
        <v>8</v>
      </c>
      <c r="D393" s="5">
        <f t="shared" si="26"/>
        <v>2</v>
      </c>
      <c r="E393" s="5">
        <f t="shared" si="27"/>
        <v>0</v>
      </c>
    </row>
    <row r="394" spans="1:5" x14ac:dyDescent="0.2">
      <c r="A394" s="6">
        <f>INT(DT!E2489)</f>
        <v>43680</v>
      </c>
      <c r="B394" s="5">
        <f t="shared" si="24"/>
        <v>2019</v>
      </c>
      <c r="C394" s="5">
        <f t="shared" si="25"/>
        <v>8</v>
      </c>
      <c r="D394" s="5">
        <f t="shared" si="26"/>
        <v>3</v>
      </c>
      <c r="E394" s="5">
        <f t="shared" si="27"/>
        <v>1</v>
      </c>
    </row>
    <row r="395" spans="1:5" x14ac:dyDescent="0.2">
      <c r="A395" s="6">
        <f>INT(DT!E1056)</f>
        <v>43683</v>
      </c>
      <c r="B395" s="5">
        <f t="shared" si="24"/>
        <v>2019</v>
      </c>
      <c r="C395" s="5">
        <f t="shared" si="25"/>
        <v>8</v>
      </c>
      <c r="D395" s="5">
        <f t="shared" si="26"/>
        <v>6</v>
      </c>
      <c r="E395" s="5">
        <f t="shared" si="27"/>
        <v>0</v>
      </c>
    </row>
    <row r="396" spans="1:5" x14ac:dyDescent="0.2">
      <c r="A396" s="6">
        <f>INT(DT!E2359)</f>
        <v>43685</v>
      </c>
      <c r="B396" s="5">
        <f t="shared" si="24"/>
        <v>2019</v>
      </c>
      <c r="C396" s="5">
        <f t="shared" si="25"/>
        <v>8</v>
      </c>
      <c r="D396" s="5">
        <f t="shared" si="26"/>
        <v>8</v>
      </c>
      <c r="E396" s="5">
        <f t="shared" si="27"/>
        <v>0</v>
      </c>
    </row>
    <row r="397" spans="1:5" x14ac:dyDescent="0.2">
      <c r="A397" s="6">
        <f>INT(DT!E956)</f>
        <v>43687</v>
      </c>
      <c r="B397" s="5">
        <f t="shared" si="24"/>
        <v>2019</v>
      </c>
      <c r="C397" s="5">
        <f t="shared" si="25"/>
        <v>8</v>
      </c>
      <c r="D397" s="5">
        <f t="shared" si="26"/>
        <v>10</v>
      </c>
      <c r="E397" s="5">
        <f t="shared" si="27"/>
        <v>1</v>
      </c>
    </row>
    <row r="398" spans="1:5" x14ac:dyDescent="0.2">
      <c r="A398" s="6">
        <f>INT(DT!E831)</f>
        <v>43689</v>
      </c>
      <c r="B398" s="5">
        <f t="shared" si="24"/>
        <v>2019</v>
      </c>
      <c r="C398" s="5">
        <f t="shared" si="25"/>
        <v>8</v>
      </c>
      <c r="D398" s="5">
        <f t="shared" si="26"/>
        <v>12</v>
      </c>
      <c r="E398" s="5">
        <f t="shared" si="27"/>
        <v>0</v>
      </c>
    </row>
    <row r="399" spans="1:5" x14ac:dyDescent="0.2">
      <c r="A399" s="6">
        <f>INT(DT!E149)</f>
        <v>43693</v>
      </c>
      <c r="B399" s="5">
        <f t="shared" si="24"/>
        <v>2019</v>
      </c>
      <c r="C399" s="5">
        <f t="shared" si="25"/>
        <v>8</v>
      </c>
      <c r="D399" s="5">
        <f t="shared" si="26"/>
        <v>16</v>
      </c>
      <c r="E399" s="5">
        <f t="shared" si="27"/>
        <v>0</v>
      </c>
    </row>
    <row r="400" spans="1:5" x14ac:dyDescent="0.2">
      <c r="A400" s="6">
        <f>INT(DT!E2241)</f>
        <v>43694</v>
      </c>
      <c r="B400" s="5">
        <f t="shared" si="24"/>
        <v>2019</v>
      </c>
      <c r="C400" s="5">
        <f t="shared" si="25"/>
        <v>8</v>
      </c>
      <c r="D400" s="5">
        <f t="shared" si="26"/>
        <v>17</v>
      </c>
      <c r="E400" s="5">
        <f t="shared" si="27"/>
        <v>1</v>
      </c>
    </row>
    <row r="401" spans="1:5" x14ac:dyDescent="0.2">
      <c r="A401" s="6">
        <f>INT(DT!E1263)</f>
        <v>43700</v>
      </c>
      <c r="B401" s="5">
        <f t="shared" si="24"/>
        <v>2019</v>
      </c>
      <c r="C401" s="5">
        <f t="shared" si="25"/>
        <v>8</v>
      </c>
      <c r="D401" s="5">
        <f t="shared" si="26"/>
        <v>23</v>
      </c>
      <c r="E401" s="5">
        <f t="shared" si="27"/>
        <v>0</v>
      </c>
    </row>
    <row r="402" spans="1:5" x14ac:dyDescent="0.2">
      <c r="A402" s="6">
        <f>INT(DT!E632)</f>
        <v>43702</v>
      </c>
      <c r="B402" s="5">
        <f t="shared" si="24"/>
        <v>2019</v>
      </c>
      <c r="C402" s="5">
        <f t="shared" si="25"/>
        <v>8</v>
      </c>
      <c r="D402" s="5">
        <f t="shared" si="26"/>
        <v>25</v>
      </c>
      <c r="E402" s="5">
        <f t="shared" si="27"/>
        <v>1</v>
      </c>
    </row>
    <row r="403" spans="1:5" x14ac:dyDescent="0.2">
      <c r="A403" s="6">
        <f>INT(DT!E2682)</f>
        <v>43707</v>
      </c>
      <c r="B403" s="5">
        <f t="shared" si="24"/>
        <v>2019</v>
      </c>
      <c r="C403" s="5">
        <f t="shared" si="25"/>
        <v>8</v>
      </c>
      <c r="D403" s="5">
        <f t="shared" si="26"/>
        <v>30</v>
      </c>
      <c r="E403" s="5">
        <f t="shared" si="27"/>
        <v>0</v>
      </c>
    </row>
    <row r="404" spans="1:5" x14ac:dyDescent="0.2">
      <c r="A404" s="6">
        <f>INT(DT!E596)</f>
        <v>43709</v>
      </c>
      <c r="B404" s="5">
        <f t="shared" si="24"/>
        <v>2019</v>
      </c>
      <c r="C404" s="5">
        <f t="shared" si="25"/>
        <v>9</v>
      </c>
      <c r="D404" s="5">
        <f t="shared" si="26"/>
        <v>1</v>
      </c>
      <c r="E404" s="5">
        <f t="shared" si="27"/>
        <v>1</v>
      </c>
    </row>
    <row r="405" spans="1:5" x14ac:dyDescent="0.2">
      <c r="A405" s="6">
        <f>INT(DT!E2250)</f>
        <v>43711</v>
      </c>
      <c r="B405" s="5">
        <f t="shared" si="24"/>
        <v>2019</v>
      </c>
      <c r="C405" s="5">
        <f t="shared" si="25"/>
        <v>9</v>
      </c>
      <c r="D405" s="5">
        <f t="shared" si="26"/>
        <v>3</v>
      </c>
      <c r="E405" s="5">
        <f t="shared" si="27"/>
        <v>0</v>
      </c>
    </row>
    <row r="406" spans="1:5" x14ac:dyDescent="0.2">
      <c r="A406" s="6">
        <f>INT(DT!E1999)</f>
        <v>43714</v>
      </c>
      <c r="B406" s="5">
        <f t="shared" si="24"/>
        <v>2019</v>
      </c>
      <c r="C406" s="5">
        <f t="shared" si="25"/>
        <v>9</v>
      </c>
      <c r="D406" s="5">
        <f t="shared" si="26"/>
        <v>6</v>
      </c>
      <c r="E406" s="5">
        <f t="shared" si="27"/>
        <v>0</v>
      </c>
    </row>
    <row r="407" spans="1:5" x14ac:dyDescent="0.2">
      <c r="A407" s="6">
        <f>INT(DT!E2202)</f>
        <v>43719</v>
      </c>
      <c r="B407" s="5">
        <f t="shared" si="24"/>
        <v>2019</v>
      </c>
      <c r="C407" s="5">
        <f t="shared" si="25"/>
        <v>9</v>
      </c>
      <c r="D407" s="5">
        <f t="shared" si="26"/>
        <v>11</v>
      </c>
      <c r="E407" s="5">
        <f t="shared" si="27"/>
        <v>0</v>
      </c>
    </row>
    <row r="408" spans="1:5" x14ac:dyDescent="0.2">
      <c r="A408" s="6">
        <f>INT(DT!E1606)</f>
        <v>43720</v>
      </c>
      <c r="B408" s="5">
        <f t="shared" si="24"/>
        <v>2019</v>
      </c>
      <c r="C408" s="5">
        <f t="shared" si="25"/>
        <v>9</v>
      </c>
      <c r="D408" s="5">
        <f t="shared" si="26"/>
        <v>12</v>
      </c>
      <c r="E408" s="5">
        <f t="shared" si="27"/>
        <v>0</v>
      </c>
    </row>
    <row r="409" spans="1:5" x14ac:dyDescent="0.2">
      <c r="A409" s="6">
        <f>INT(DT!E1115)</f>
        <v>43721</v>
      </c>
      <c r="B409" s="5">
        <f t="shared" si="24"/>
        <v>2019</v>
      </c>
      <c r="C409" s="5">
        <f t="shared" si="25"/>
        <v>9</v>
      </c>
      <c r="D409" s="5">
        <f t="shared" si="26"/>
        <v>13</v>
      </c>
      <c r="E409" s="5">
        <f t="shared" si="27"/>
        <v>0</v>
      </c>
    </row>
    <row r="410" spans="1:5" x14ac:dyDescent="0.2">
      <c r="A410" s="6">
        <f>INT(DT!E797)</f>
        <v>43722</v>
      </c>
      <c r="B410" s="5">
        <f t="shared" si="24"/>
        <v>2019</v>
      </c>
      <c r="C410" s="5">
        <f t="shared" si="25"/>
        <v>9</v>
      </c>
      <c r="D410" s="5">
        <f t="shared" si="26"/>
        <v>14</v>
      </c>
      <c r="E410" s="5">
        <f t="shared" si="27"/>
        <v>1</v>
      </c>
    </row>
    <row r="411" spans="1:5" x14ac:dyDescent="0.2">
      <c r="A411" s="6">
        <f>INT(DT!E356)</f>
        <v>43726</v>
      </c>
      <c r="B411" s="5">
        <f t="shared" si="24"/>
        <v>2019</v>
      </c>
      <c r="C411" s="5">
        <f t="shared" si="25"/>
        <v>9</v>
      </c>
      <c r="D411" s="5">
        <f t="shared" si="26"/>
        <v>18</v>
      </c>
      <c r="E411" s="5">
        <f t="shared" si="27"/>
        <v>0</v>
      </c>
    </row>
    <row r="412" spans="1:5" x14ac:dyDescent="0.2">
      <c r="A412" s="6">
        <f>INT(DT!E728)</f>
        <v>43727</v>
      </c>
      <c r="B412" s="5">
        <f t="shared" si="24"/>
        <v>2019</v>
      </c>
      <c r="C412" s="5">
        <f t="shared" si="25"/>
        <v>9</v>
      </c>
      <c r="D412" s="5">
        <f t="shared" si="26"/>
        <v>19</v>
      </c>
      <c r="E412" s="5">
        <f t="shared" si="27"/>
        <v>0</v>
      </c>
    </row>
    <row r="413" spans="1:5" x14ac:dyDescent="0.2">
      <c r="A413" s="6">
        <f>INT(DT!E1512)</f>
        <v>43732</v>
      </c>
      <c r="B413" s="5">
        <f t="shared" si="24"/>
        <v>2019</v>
      </c>
      <c r="C413" s="5">
        <f t="shared" si="25"/>
        <v>9</v>
      </c>
      <c r="D413" s="5">
        <f t="shared" si="26"/>
        <v>24</v>
      </c>
      <c r="E413" s="5">
        <f t="shared" si="27"/>
        <v>0</v>
      </c>
    </row>
    <row r="414" spans="1:5" x14ac:dyDescent="0.2">
      <c r="A414" s="6">
        <f>INT(DT!E1407)</f>
        <v>43733</v>
      </c>
      <c r="B414" s="5">
        <f t="shared" si="24"/>
        <v>2019</v>
      </c>
      <c r="C414" s="5">
        <f t="shared" si="25"/>
        <v>9</v>
      </c>
      <c r="D414" s="5">
        <f t="shared" si="26"/>
        <v>25</v>
      </c>
      <c r="E414" s="5">
        <f t="shared" si="27"/>
        <v>0</v>
      </c>
    </row>
    <row r="415" spans="1:5" x14ac:dyDescent="0.2">
      <c r="A415" s="6">
        <f>INT(DT!E1717)</f>
        <v>43738</v>
      </c>
      <c r="B415" s="5">
        <f t="shared" si="24"/>
        <v>2019</v>
      </c>
      <c r="C415" s="5">
        <f t="shared" si="25"/>
        <v>9</v>
      </c>
      <c r="D415" s="5">
        <f t="shared" si="26"/>
        <v>30</v>
      </c>
      <c r="E415" s="5">
        <f t="shared" si="27"/>
        <v>0</v>
      </c>
    </row>
    <row r="416" spans="1:5" x14ac:dyDescent="0.2">
      <c r="A416" s="6">
        <f>INT(DT!E1479)</f>
        <v>43739</v>
      </c>
      <c r="B416" s="5">
        <f t="shared" si="24"/>
        <v>2019</v>
      </c>
      <c r="C416" s="5">
        <f t="shared" si="25"/>
        <v>10</v>
      </c>
      <c r="D416" s="5">
        <f t="shared" si="26"/>
        <v>1</v>
      </c>
      <c r="E416" s="5">
        <f t="shared" si="27"/>
        <v>0</v>
      </c>
    </row>
    <row r="417" spans="1:5" x14ac:dyDescent="0.2">
      <c r="A417" s="6">
        <f>INT(DT!E575)</f>
        <v>43741</v>
      </c>
      <c r="B417" s="5">
        <f t="shared" si="24"/>
        <v>2019</v>
      </c>
      <c r="C417" s="5">
        <f t="shared" si="25"/>
        <v>10</v>
      </c>
      <c r="D417" s="5">
        <f t="shared" si="26"/>
        <v>3</v>
      </c>
      <c r="E417" s="5">
        <f t="shared" si="27"/>
        <v>0</v>
      </c>
    </row>
    <row r="418" spans="1:5" x14ac:dyDescent="0.2">
      <c r="A418" s="6">
        <f>INT(DT!E836)</f>
        <v>43742</v>
      </c>
      <c r="B418" s="5">
        <f t="shared" si="24"/>
        <v>2019</v>
      </c>
      <c r="C418" s="5">
        <f t="shared" si="25"/>
        <v>10</v>
      </c>
      <c r="D418" s="5">
        <f t="shared" si="26"/>
        <v>4</v>
      </c>
      <c r="E418" s="5">
        <f t="shared" si="27"/>
        <v>0</v>
      </c>
    </row>
    <row r="419" spans="1:5" x14ac:dyDescent="0.2">
      <c r="A419" s="6">
        <f>INT(DT!E463)</f>
        <v>43743</v>
      </c>
      <c r="B419" s="5">
        <f t="shared" si="24"/>
        <v>2019</v>
      </c>
      <c r="C419" s="5">
        <f t="shared" si="25"/>
        <v>10</v>
      </c>
      <c r="D419" s="5">
        <f t="shared" si="26"/>
        <v>5</v>
      </c>
      <c r="E419" s="5">
        <f t="shared" si="27"/>
        <v>1</v>
      </c>
    </row>
    <row r="420" spans="1:5" x14ac:dyDescent="0.2">
      <c r="A420" s="6">
        <f>INT(DT!E335)</f>
        <v>43744</v>
      </c>
      <c r="B420" s="5">
        <f t="shared" si="24"/>
        <v>2019</v>
      </c>
      <c r="C420" s="5">
        <f t="shared" si="25"/>
        <v>10</v>
      </c>
      <c r="D420" s="5">
        <f t="shared" si="26"/>
        <v>6</v>
      </c>
      <c r="E420" s="5">
        <f t="shared" si="27"/>
        <v>1</v>
      </c>
    </row>
    <row r="421" spans="1:5" x14ac:dyDescent="0.2">
      <c r="A421" s="6">
        <f>INT(DT!E1282)</f>
        <v>43745</v>
      </c>
      <c r="B421" s="5">
        <f t="shared" si="24"/>
        <v>2019</v>
      </c>
      <c r="C421" s="5">
        <f t="shared" si="25"/>
        <v>10</v>
      </c>
      <c r="D421" s="5">
        <f t="shared" si="26"/>
        <v>7</v>
      </c>
      <c r="E421" s="5">
        <f t="shared" si="27"/>
        <v>0</v>
      </c>
    </row>
    <row r="422" spans="1:5" x14ac:dyDescent="0.2">
      <c r="A422" s="6">
        <f>INT(DT!E971)</f>
        <v>43749</v>
      </c>
      <c r="B422" s="5">
        <f t="shared" si="24"/>
        <v>2019</v>
      </c>
      <c r="C422" s="5">
        <f t="shared" si="25"/>
        <v>10</v>
      </c>
      <c r="D422" s="5">
        <f t="shared" si="26"/>
        <v>11</v>
      </c>
      <c r="E422" s="5">
        <f t="shared" si="27"/>
        <v>0</v>
      </c>
    </row>
    <row r="423" spans="1:5" x14ac:dyDescent="0.2">
      <c r="A423" s="6">
        <f>INT(DT!E613)</f>
        <v>43752</v>
      </c>
      <c r="B423" s="5">
        <f t="shared" si="24"/>
        <v>2019</v>
      </c>
      <c r="C423" s="5">
        <f t="shared" si="25"/>
        <v>10</v>
      </c>
      <c r="D423" s="5">
        <f t="shared" si="26"/>
        <v>14</v>
      </c>
      <c r="E423" s="5">
        <f t="shared" si="27"/>
        <v>0</v>
      </c>
    </row>
    <row r="424" spans="1:5" x14ac:dyDescent="0.2">
      <c r="A424" s="6">
        <f>INT(DT!E2680)</f>
        <v>43759</v>
      </c>
      <c r="B424" s="5">
        <f t="shared" si="24"/>
        <v>2019</v>
      </c>
      <c r="C424" s="5">
        <f t="shared" si="25"/>
        <v>10</v>
      </c>
      <c r="D424" s="5">
        <f t="shared" si="26"/>
        <v>21</v>
      </c>
      <c r="E424" s="5">
        <f t="shared" si="27"/>
        <v>0</v>
      </c>
    </row>
    <row r="425" spans="1:5" x14ac:dyDescent="0.2">
      <c r="A425" s="6">
        <f>INT(DT!E1600)</f>
        <v>43760</v>
      </c>
      <c r="B425" s="5">
        <f t="shared" si="24"/>
        <v>2019</v>
      </c>
      <c r="C425" s="5">
        <f t="shared" si="25"/>
        <v>10</v>
      </c>
      <c r="D425" s="5">
        <f t="shared" si="26"/>
        <v>22</v>
      </c>
      <c r="E425" s="5">
        <f t="shared" si="27"/>
        <v>0</v>
      </c>
    </row>
    <row r="426" spans="1:5" x14ac:dyDescent="0.2">
      <c r="A426" s="6">
        <f>INT(DT!E1925)</f>
        <v>43764</v>
      </c>
      <c r="B426" s="5">
        <f t="shared" si="24"/>
        <v>2019</v>
      </c>
      <c r="C426" s="5">
        <f t="shared" si="25"/>
        <v>10</v>
      </c>
      <c r="D426" s="5">
        <f t="shared" si="26"/>
        <v>26</v>
      </c>
      <c r="E426" s="5">
        <f t="shared" si="27"/>
        <v>1</v>
      </c>
    </row>
    <row r="427" spans="1:5" x14ac:dyDescent="0.2">
      <c r="A427" s="6">
        <f>INT(DT!E1899)</f>
        <v>43765</v>
      </c>
      <c r="B427" s="5">
        <f t="shared" si="24"/>
        <v>2019</v>
      </c>
      <c r="C427" s="5">
        <f t="shared" si="25"/>
        <v>10</v>
      </c>
      <c r="D427" s="5">
        <f t="shared" si="26"/>
        <v>27</v>
      </c>
      <c r="E427" s="5">
        <f t="shared" si="27"/>
        <v>1</v>
      </c>
    </row>
    <row r="428" spans="1:5" x14ac:dyDescent="0.2">
      <c r="A428" s="6">
        <f>INT(DT!E2592)</f>
        <v>43766</v>
      </c>
      <c r="B428" s="5">
        <f t="shared" si="24"/>
        <v>2019</v>
      </c>
      <c r="C428" s="5">
        <f t="shared" si="25"/>
        <v>10</v>
      </c>
      <c r="D428" s="5">
        <f t="shared" si="26"/>
        <v>28</v>
      </c>
      <c r="E428" s="5">
        <f t="shared" si="27"/>
        <v>0</v>
      </c>
    </row>
    <row r="429" spans="1:5" x14ac:dyDescent="0.2">
      <c r="A429" s="6">
        <f>INT(DT!E2243)</f>
        <v>43771</v>
      </c>
      <c r="B429" s="5">
        <f t="shared" si="24"/>
        <v>2019</v>
      </c>
      <c r="C429" s="5">
        <f t="shared" si="25"/>
        <v>11</v>
      </c>
      <c r="D429" s="5">
        <f t="shared" si="26"/>
        <v>2</v>
      </c>
      <c r="E429" s="5">
        <f t="shared" si="27"/>
        <v>1</v>
      </c>
    </row>
    <row r="430" spans="1:5" x14ac:dyDescent="0.2">
      <c r="A430" s="6">
        <f>INT(DT!E522)</f>
        <v>43773</v>
      </c>
      <c r="B430" s="5">
        <f t="shared" si="24"/>
        <v>2019</v>
      </c>
      <c r="C430" s="5">
        <f t="shared" si="25"/>
        <v>11</v>
      </c>
      <c r="D430" s="5">
        <f t="shared" si="26"/>
        <v>4</v>
      </c>
      <c r="E430" s="5">
        <f t="shared" si="27"/>
        <v>0</v>
      </c>
    </row>
    <row r="431" spans="1:5" x14ac:dyDescent="0.2">
      <c r="A431" s="6">
        <f>INT(DT!E301)</f>
        <v>43775</v>
      </c>
      <c r="B431" s="5">
        <f t="shared" si="24"/>
        <v>2019</v>
      </c>
      <c r="C431" s="5">
        <f t="shared" si="25"/>
        <v>11</v>
      </c>
      <c r="D431" s="5">
        <f t="shared" si="26"/>
        <v>6</v>
      </c>
      <c r="E431" s="5">
        <f t="shared" si="27"/>
        <v>0</v>
      </c>
    </row>
    <row r="432" spans="1:5" x14ac:dyDescent="0.2">
      <c r="A432" s="6">
        <f>INT(DT!E594)</f>
        <v>43777</v>
      </c>
      <c r="B432" s="5">
        <f t="shared" si="24"/>
        <v>2019</v>
      </c>
      <c r="C432" s="5">
        <f t="shared" si="25"/>
        <v>11</v>
      </c>
      <c r="D432" s="5">
        <f t="shared" si="26"/>
        <v>8</v>
      </c>
      <c r="E432" s="5">
        <f t="shared" si="27"/>
        <v>0</v>
      </c>
    </row>
    <row r="433" spans="1:5" x14ac:dyDescent="0.2">
      <c r="A433" s="6">
        <f>INT(DT!E2780)</f>
        <v>43778</v>
      </c>
      <c r="B433" s="5">
        <f t="shared" si="24"/>
        <v>2019</v>
      </c>
      <c r="C433" s="5">
        <f t="shared" si="25"/>
        <v>11</v>
      </c>
      <c r="D433" s="5">
        <f t="shared" si="26"/>
        <v>9</v>
      </c>
      <c r="E433" s="5">
        <f t="shared" si="27"/>
        <v>1</v>
      </c>
    </row>
    <row r="434" spans="1:5" x14ac:dyDescent="0.2">
      <c r="A434" s="6">
        <f>INT(DT!E885)</f>
        <v>43779</v>
      </c>
      <c r="B434" s="5">
        <f t="shared" si="24"/>
        <v>2019</v>
      </c>
      <c r="C434" s="5">
        <f t="shared" si="25"/>
        <v>11</v>
      </c>
      <c r="D434" s="5">
        <f t="shared" si="26"/>
        <v>10</v>
      </c>
      <c r="E434" s="5">
        <f t="shared" si="27"/>
        <v>1</v>
      </c>
    </row>
    <row r="435" spans="1:5" x14ac:dyDescent="0.2">
      <c r="A435" s="6">
        <f>INT(DT!E822)</f>
        <v>43780</v>
      </c>
      <c r="B435" s="5">
        <f t="shared" si="24"/>
        <v>2019</v>
      </c>
      <c r="C435" s="5">
        <f t="shared" si="25"/>
        <v>11</v>
      </c>
      <c r="D435" s="5">
        <f t="shared" si="26"/>
        <v>11</v>
      </c>
      <c r="E435" s="5">
        <f t="shared" si="27"/>
        <v>0</v>
      </c>
    </row>
    <row r="436" spans="1:5" x14ac:dyDescent="0.2">
      <c r="A436" s="6">
        <f>INT(DT!E2706)</f>
        <v>43783</v>
      </c>
      <c r="B436" s="5">
        <f t="shared" si="24"/>
        <v>2019</v>
      </c>
      <c r="C436" s="5">
        <f t="shared" si="25"/>
        <v>11</v>
      </c>
      <c r="D436" s="5">
        <f t="shared" si="26"/>
        <v>14</v>
      </c>
      <c r="E436" s="5">
        <f t="shared" si="27"/>
        <v>0</v>
      </c>
    </row>
    <row r="437" spans="1:5" x14ac:dyDescent="0.2">
      <c r="A437" s="6">
        <f>INT(DT!E1927)</f>
        <v>43786</v>
      </c>
      <c r="B437" s="5">
        <f t="shared" si="24"/>
        <v>2019</v>
      </c>
      <c r="C437" s="5">
        <f t="shared" si="25"/>
        <v>11</v>
      </c>
      <c r="D437" s="5">
        <f t="shared" si="26"/>
        <v>17</v>
      </c>
      <c r="E437" s="5">
        <f t="shared" si="27"/>
        <v>1</v>
      </c>
    </row>
    <row r="438" spans="1:5" x14ac:dyDescent="0.2">
      <c r="A438" s="6">
        <f>INT(DT!E122)</f>
        <v>43788</v>
      </c>
      <c r="B438" s="5">
        <f t="shared" si="24"/>
        <v>2019</v>
      </c>
      <c r="C438" s="5">
        <f t="shared" si="25"/>
        <v>11</v>
      </c>
      <c r="D438" s="5">
        <f t="shared" si="26"/>
        <v>19</v>
      </c>
      <c r="E438" s="5">
        <f t="shared" si="27"/>
        <v>0</v>
      </c>
    </row>
    <row r="439" spans="1:5" x14ac:dyDescent="0.2">
      <c r="A439" s="6">
        <f>INT(DT!E1850)</f>
        <v>43790</v>
      </c>
      <c r="B439" s="5">
        <f t="shared" si="24"/>
        <v>2019</v>
      </c>
      <c r="C439" s="5">
        <f t="shared" si="25"/>
        <v>11</v>
      </c>
      <c r="D439" s="5">
        <f t="shared" si="26"/>
        <v>21</v>
      </c>
      <c r="E439" s="5">
        <f t="shared" si="27"/>
        <v>0</v>
      </c>
    </row>
    <row r="440" spans="1:5" x14ac:dyDescent="0.2">
      <c r="A440" s="6">
        <f>INT(DT!E96)</f>
        <v>43791</v>
      </c>
      <c r="B440" s="5">
        <f t="shared" si="24"/>
        <v>2019</v>
      </c>
      <c r="C440" s="5">
        <f t="shared" si="25"/>
        <v>11</v>
      </c>
      <c r="D440" s="5">
        <f t="shared" si="26"/>
        <v>22</v>
      </c>
      <c r="E440" s="5">
        <f t="shared" si="27"/>
        <v>0</v>
      </c>
    </row>
    <row r="441" spans="1:5" x14ac:dyDescent="0.2">
      <c r="A441" s="6">
        <f>INT(DT!E839)</f>
        <v>43792</v>
      </c>
      <c r="B441" s="5">
        <f t="shared" si="24"/>
        <v>2019</v>
      </c>
      <c r="C441" s="5">
        <f t="shared" si="25"/>
        <v>11</v>
      </c>
      <c r="D441" s="5">
        <f t="shared" si="26"/>
        <v>23</v>
      </c>
      <c r="E441" s="5">
        <f t="shared" si="27"/>
        <v>1</v>
      </c>
    </row>
    <row r="442" spans="1:5" x14ac:dyDescent="0.2">
      <c r="A442" s="6">
        <f>INT(DT!E784)</f>
        <v>43795</v>
      </c>
      <c r="B442" s="5">
        <f t="shared" si="24"/>
        <v>2019</v>
      </c>
      <c r="C442" s="5">
        <f t="shared" si="25"/>
        <v>11</v>
      </c>
      <c r="D442" s="5">
        <f t="shared" si="26"/>
        <v>26</v>
      </c>
      <c r="E442" s="5">
        <f t="shared" si="27"/>
        <v>0</v>
      </c>
    </row>
    <row r="443" spans="1:5" x14ac:dyDescent="0.2">
      <c r="A443" s="6">
        <f>INT(DT!E2770)</f>
        <v>43796</v>
      </c>
      <c r="B443" s="5">
        <f t="shared" si="24"/>
        <v>2019</v>
      </c>
      <c r="C443" s="5">
        <f t="shared" si="25"/>
        <v>11</v>
      </c>
      <c r="D443" s="5">
        <f t="shared" si="26"/>
        <v>27</v>
      </c>
      <c r="E443" s="5">
        <f t="shared" si="27"/>
        <v>0</v>
      </c>
    </row>
    <row r="444" spans="1:5" x14ac:dyDescent="0.2">
      <c r="A444" s="6">
        <f>INT(DT!E793)</f>
        <v>43797</v>
      </c>
      <c r="B444" s="5">
        <f t="shared" si="24"/>
        <v>2019</v>
      </c>
      <c r="C444" s="5">
        <f t="shared" si="25"/>
        <v>11</v>
      </c>
      <c r="D444" s="5">
        <f t="shared" si="26"/>
        <v>28</v>
      </c>
      <c r="E444" s="5">
        <f t="shared" si="27"/>
        <v>0</v>
      </c>
    </row>
    <row r="445" spans="1:5" x14ac:dyDescent="0.2">
      <c r="A445" s="6">
        <f>INT(DT!E1088)</f>
        <v>43799</v>
      </c>
      <c r="B445" s="5">
        <f t="shared" si="24"/>
        <v>2019</v>
      </c>
      <c r="C445" s="5">
        <f t="shared" si="25"/>
        <v>11</v>
      </c>
      <c r="D445" s="5">
        <f t="shared" si="26"/>
        <v>30</v>
      </c>
      <c r="E445" s="5">
        <f t="shared" si="27"/>
        <v>1</v>
      </c>
    </row>
    <row r="446" spans="1:5" x14ac:dyDescent="0.2">
      <c r="A446" s="6">
        <f>INT(DT!E1897)</f>
        <v>43800</v>
      </c>
      <c r="B446" s="5">
        <f t="shared" si="24"/>
        <v>2019</v>
      </c>
      <c r="C446" s="5">
        <f t="shared" si="25"/>
        <v>12</v>
      </c>
      <c r="D446" s="5">
        <f t="shared" si="26"/>
        <v>1</v>
      </c>
      <c r="E446" s="5">
        <f t="shared" si="27"/>
        <v>1</v>
      </c>
    </row>
    <row r="447" spans="1:5" x14ac:dyDescent="0.2">
      <c r="A447" s="6">
        <f>INT(DT!E607)</f>
        <v>43801</v>
      </c>
      <c r="B447" s="5">
        <f t="shared" si="24"/>
        <v>2019</v>
      </c>
      <c r="C447" s="5">
        <f t="shared" si="25"/>
        <v>12</v>
      </c>
      <c r="D447" s="5">
        <f t="shared" si="26"/>
        <v>2</v>
      </c>
      <c r="E447" s="5">
        <f t="shared" si="27"/>
        <v>0</v>
      </c>
    </row>
    <row r="448" spans="1:5" x14ac:dyDescent="0.2">
      <c r="A448" s="6">
        <f>INT(DT!E1075)</f>
        <v>43802</v>
      </c>
      <c r="B448" s="5">
        <f t="shared" si="24"/>
        <v>2019</v>
      </c>
      <c r="C448" s="5">
        <f t="shared" si="25"/>
        <v>12</v>
      </c>
      <c r="D448" s="5">
        <f t="shared" si="26"/>
        <v>3</v>
      </c>
      <c r="E448" s="5">
        <f t="shared" si="27"/>
        <v>0</v>
      </c>
    </row>
    <row r="449" spans="1:5" x14ac:dyDescent="0.2">
      <c r="A449" s="6">
        <f>INT(DT!E888)</f>
        <v>43803</v>
      </c>
      <c r="B449" s="5">
        <f t="shared" si="24"/>
        <v>2019</v>
      </c>
      <c r="C449" s="5">
        <f t="shared" si="25"/>
        <v>12</v>
      </c>
      <c r="D449" s="5">
        <f t="shared" si="26"/>
        <v>4</v>
      </c>
      <c r="E449" s="5">
        <f t="shared" si="27"/>
        <v>0</v>
      </c>
    </row>
    <row r="450" spans="1:5" x14ac:dyDescent="0.2">
      <c r="A450" s="6">
        <f>INT(DT!E790)</f>
        <v>43804</v>
      </c>
      <c r="B450" s="5">
        <f t="shared" ref="B450:B513" si="28">YEAR(A450)</f>
        <v>2019</v>
      </c>
      <c r="C450" s="5">
        <f t="shared" ref="C450:C513" si="29">MONTH(A450)</f>
        <v>12</v>
      </c>
      <c r="D450" s="5">
        <f t="shared" ref="D450:D513" si="30">DAY(A450)</f>
        <v>5</v>
      </c>
      <c r="E450" s="5">
        <f t="shared" ref="E450:E513" si="31">IF(WEEKDAY(A450, 2) &gt; 5, 1, 0)</f>
        <v>0</v>
      </c>
    </row>
    <row r="451" spans="1:5" x14ac:dyDescent="0.2">
      <c r="A451" s="6">
        <f>INT(DT!E1300)</f>
        <v>43810</v>
      </c>
      <c r="B451" s="5">
        <f t="shared" si="28"/>
        <v>2019</v>
      </c>
      <c r="C451" s="5">
        <f t="shared" si="29"/>
        <v>12</v>
      </c>
      <c r="D451" s="5">
        <f t="shared" si="30"/>
        <v>11</v>
      </c>
      <c r="E451" s="5">
        <f t="shared" si="31"/>
        <v>0</v>
      </c>
    </row>
    <row r="452" spans="1:5" x14ac:dyDescent="0.2">
      <c r="A452" s="6">
        <f>INT(DT!E437)</f>
        <v>43812</v>
      </c>
      <c r="B452" s="5">
        <f t="shared" si="28"/>
        <v>2019</v>
      </c>
      <c r="C452" s="5">
        <f t="shared" si="29"/>
        <v>12</v>
      </c>
      <c r="D452" s="5">
        <f t="shared" si="30"/>
        <v>13</v>
      </c>
      <c r="E452" s="5">
        <f t="shared" si="31"/>
        <v>0</v>
      </c>
    </row>
    <row r="453" spans="1:5" x14ac:dyDescent="0.2">
      <c r="A453" s="6">
        <f>INT(DT!E1777)</f>
        <v>43814</v>
      </c>
      <c r="B453" s="5">
        <f t="shared" si="28"/>
        <v>2019</v>
      </c>
      <c r="C453" s="5">
        <f t="shared" si="29"/>
        <v>12</v>
      </c>
      <c r="D453" s="5">
        <f t="shared" si="30"/>
        <v>15</v>
      </c>
      <c r="E453" s="5">
        <f t="shared" si="31"/>
        <v>1</v>
      </c>
    </row>
    <row r="454" spans="1:5" x14ac:dyDescent="0.2">
      <c r="A454" s="6">
        <f>INT(DT!E1460)</f>
        <v>43815</v>
      </c>
      <c r="B454" s="5">
        <f t="shared" si="28"/>
        <v>2019</v>
      </c>
      <c r="C454" s="5">
        <f t="shared" si="29"/>
        <v>12</v>
      </c>
      <c r="D454" s="5">
        <f t="shared" si="30"/>
        <v>16</v>
      </c>
      <c r="E454" s="5">
        <f t="shared" si="31"/>
        <v>0</v>
      </c>
    </row>
    <row r="455" spans="1:5" x14ac:dyDescent="0.2">
      <c r="A455" s="6">
        <f>INT(DT!E629)</f>
        <v>43816</v>
      </c>
      <c r="B455" s="5">
        <f t="shared" si="28"/>
        <v>2019</v>
      </c>
      <c r="C455" s="5">
        <f t="shared" si="29"/>
        <v>12</v>
      </c>
      <c r="D455" s="5">
        <f t="shared" si="30"/>
        <v>17</v>
      </c>
      <c r="E455" s="5">
        <f t="shared" si="31"/>
        <v>0</v>
      </c>
    </row>
    <row r="456" spans="1:5" x14ac:dyDescent="0.2">
      <c r="A456" s="6">
        <f>INT(DT!E538)</f>
        <v>43820</v>
      </c>
      <c r="B456" s="5">
        <f t="shared" si="28"/>
        <v>2019</v>
      </c>
      <c r="C456" s="5">
        <f t="shared" si="29"/>
        <v>12</v>
      </c>
      <c r="D456" s="5">
        <f t="shared" si="30"/>
        <v>21</v>
      </c>
      <c r="E456" s="5">
        <f t="shared" si="31"/>
        <v>1</v>
      </c>
    </row>
    <row r="457" spans="1:5" x14ac:dyDescent="0.2">
      <c r="A457" s="6">
        <f>INT(DT!E866)</f>
        <v>43821</v>
      </c>
      <c r="B457" s="5">
        <f t="shared" si="28"/>
        <v>2019</v>
      </c>
      <c r="C457" s="5">
        <f t="shared" si="29"/>
        <v>12</v>
      </c>
      <c r="D457" s="5">
        <f t="shared" si="30"/>
        <v>22</v>
      </c>
      <c r="E457" s="5">
        <f t="shared" si="31"/>
        <v>1</v>
      </c>
    </row>
    <row r="458" spans="1:5" x14ac:dyDescent="0.2">
      <c r="A458" s="6">
        <f>INT(DT!E307)</f>
        <v>43822</v>
      </c>
      <c r="B458" s="5">
        <f t="shared" si="28"/>
        <v>2019</v>
      </c>
      <c r="C458" s="5">
        <f t="shared" si="29"/>
        <v>12</v>
      </c>
      <c r="D458" s="5">
        <f t="shared" si="30"/>
        <v>23</v>
      </c>
      <c r="E458" s="5">
        <f t="shared" si="31"/>
        <v>0</v>
      </c>
    </row>
    <row r="459" spans="1:5" x14ac:dyDescent="0.2">
      <c r="A459" s="6">
        <f>INT(DT!E1591)</f>
        <v>43823</v>
      </c>
      <c r="B459" s="5">
        <f t="shared" si="28"/>
        <v>2019</v>
      </c>
      <c r="C459" s="5">
        <f t="shared" si="29"/>
        <v>12</v>
      </c>
      <c r="D459" s="5">
        <f t="shared" si="30"/>
        <v>24</v>
      </c>
      <c r="E459" s="5">
        <f t="shared" si="31"/>
        <v>0</v>
      </c>
    </row>
    <row r="460" spans="1:5" x14ac:dyDescent="0.2">
      <c r="A460" s="6">
        <f>INT(DT!E276)</f>
        <v>43824</v>
      </c>
      <c r="B460" s="5">
        <f t="shared" si="28"/>
        <v>2019</v>
      </c>
      <c r="C460" s="5">
        <f t="shared" si="29"/>
        <v>12</v>
      </c>
      <c r="D460" s="5">
        <f t="shared" si="30"/>
        <v>25</v>
      </c>
      <c r="E460" s="5">
        <f t="shared" si="31"/>
        <v>0</v>
      </c>
    </row>
    <row r="461" spans="1:5" x14ac:dyDescent="0.2">
      <c r="A461" s="6">
        <f>INT(DT!E1342)</f>
        <v>43825</v>
      </c>
      <c r="B461" s="5">
        <f t="shared" si="28"/>
        <v>2019</v>
      </c>
      <c r="C461" s="5">
        <f t="shared" si="29"/>
        <v>12</v>
      </c>
      <c r="D461" s="5">
        <f t="shared" si="30"/>
        <v>26</v>
      </c>
      <c r="E461" s="5">
        <f t="shared" si="31"/>
        <v>0</v>
      </c>
    </row>
    <row r="462" spans="1:5" x14ac:dyDescent="0.2">
      <c r="A462" s="6">
        <f>INT(DT!E1761)</f>
        <v>43832</v>
      </c>
      <c r="B462" s="5">
        <f t="shared" si="28"/>
        <v>2020</v>
      </c>
      <c r="C462" s="5">
        <f t="shared" si="29"/>
        <v>1</v>
      </c>
      <c r="D462" s="5">
        <f t="shared" si="30"/>
        <v>2</v>
      </c>
      <c r="E462" s="5">
        <f t="shared" si="31"/>
        <v>0</v>
      </c>
    </row>
    <row r="463" spans="1:5" x14ac:dyDescent="0.2">
      <c r="A463" s="6">
        <f>INT(DT!E1947)</f>
        <v>43840</v>
      </c>
      <c r="B463" s="5">
        <f t="shared" si="28"/>
        <v>2020</v>
      </c>
      <c r="C463" s="5">
        <f t="shared" si="29"/>
        <v>1</v>
      </c>
      <c r="D463" s="5">
        <f t="shared" si="30"/>
        <v>10</v>
      </c>
      <c r="E463" s="5">
        <f t="shared" si="31"/>
        <v>0</v>
      </c>
    </row>
    <row r="464" spans="1:5" x14ac:dyDescent="0.2">
      <c r="A464" s="6">
        <f>INT(DT!E974)</f>
        <v>43845</v>
      </c>
      <c r="B464" s="5">
        <f t="shared" si="28"/>
        <v>2020</v>
      </c>
      <c r="C464" s="5">
        <f t="shared" si="29"/>
        <v>1</v>
      </c>
      <c r="D464" s="5">
        <f t="shared" si="30"/>
        <v>15</v>
      </c>
      <c r="E464" s="5">
        <f t="shared" si="31"/>
        <v>0</v>
      </c>
    </row>
    <row r="465" spans="1:5" x14ac:dyDescent="0.2">
      <c r="A465" s="6">
        <f>INT(DT!E452)</f>
        <v>43848</v>
      </c>
      <c r="B465" s="5">
        <f t="shared" si="28"/>
        <v>2020</v>
      </c>
      <c r="C465" s="5">
        <f t="shared" si="29"/>
        <v>1</v>
      </c>
      <c r="D465" s="5">
        <f t="shared" si="30"/>
        <v>18</v>
      </c>
      <c r="E465" s="5">
        <f t="shared" si="31"/>
        <v>1</v>
      </c>
    </row>
    <row r="466" spans="1:5" x14ac:dyDescent="0.2">
      <c r="A466" s="6">
        <f>INT(DT!E1852)</f>
        <v>43854</v>
      </c>
      <c r="B466" s="5">
        <f t="shared" si="28"/>
        <v>2020</v>
      </c>
      <c r="C466" s="5">
        <f t="shared" si="29"/>
        <v>1</v>
      </c>
      <c r="D466" s="5">
        <f t="shared" si="30"/>
        <v>24</v>
      </c>
      <c r="E466" s="5">
        <f t="shared" si="31"/>
        <v>0</v>
      </c>
    </row>
    <row r="467" spans="1:5" x14ac:dyDescent="0.2">
      <c r="A467" s="6">
        <f>INT(DT!E1841)</f>
        <v>43855</v>
      </c>
      <c r="B467" s="5">
        <f t="shared" si="28"/>
        <v>2020</v>
      </c>
      <c r="C467" s="5">
        <f t="shared" si="29"/>
        <v>1</v>
      </c>
      <c r="D467" s="5">
        <f t="shared" si="30"/>
        <v>25</v>
      </c>
      <c r="E467" s="5">
        <f t="shared" si="31"/>
        <v>1</v>
      </c>
    </row>
    <row r="468" spans="1:5" x14ac:dyDescent="0.2">
      <c r="A468" s="6">
        <f>INT(DT!E2071)</f>
        <v>43856</v>
      </c>
      <c r="B468" s="5">
        <f t="shared" si="28"/>
        <v>2020</v>
      </c>
      <c r="C468" s="5">
        <f t="shared" si="29"/>
        <v>1</v>
      </c>
      <c r="D468" s="5">
        <f t="shared" si="30"/>
        <v>26</v>
      </c>
      <c r="E468" s="5">
        <f t="shared" si="31"/>
        <v>1</v>
      </c>
    </row>
    <row r="469" spans="1:5" x14ac:dyDescent="0.2">
      <c r="A469" s="6">
        <f>INT(DT!E101)</f>
        <v>43858</v>
      </c>
      <c r="B469" s="5">
        <f t="shared" si="28"/>
        <v>2020</v>
      </c>
      <c r="C469" s="5">
        <f t="shared" si="29"/>
        <v>1</v>
      </c>
      <c r="D469" s="5">
        <f t="shared" si="30"/>
        <v>28</v>
      </c>
      <c r="E469" s="5">
        <f t="shared" si="31"/>
        <v>0</v>
      </c>
    </row>
    <row r="470" spans="1:5" x14ac:dyDescent="0.2">
      <c r="A470" s="6">
        <f>INT(DT!E2614)</f>
        <v>43859</v>
      </c>
      <c r="B470" s="5">
        <f t="shared" si="28"/>
        <v>2020</v>
      </c>
      <c r="C470" s="5">
        <f t="shared" si="29"/>
        <v>1</v>
      </c>
      <c r="D470" s="5">
        <f t="shared" si="30"/>
        <v>29</v>
      </c>
      <c r="E470" s="5">
        <f t="shared" si="31"/>
        <v>0</v>
      </c>
    </row>
    <row r="471" spans="1:5" x14ac:dyDescent="0.2">
      <c r="A471" s="6">
        <f>INT(DT!E1638)</f>
        <v>43861</v>
      </c>
      <c r="B471" s="5">
        <f t="shared" si="28"/>
        <v>2020</v>
      </c>
      <c r="C471" s="5">
        <f t="shared" si="29"/>
        <v>1</v>
      </c>
      <c r="D471" s="5">
        <f t="shared" si="30"/>
        <v>31</v>
      </c>
      <c r="E471" s="5">
        <f t="shared" si="31"/>
        <v>0</v>
      </c>
    </row>
    <row r="472" spans="1:5" x14ac:dyDescent="0.2">
      <c r="A472" s="6">
        <f>INT(DT!E461)</f>
        <v>43865</v>
      </c>
      <c r="B472" s="5">
        <f t="shared" si="28"/>
        <v>2020</v>
      </c>
      <c r="C472" s="5">
        <f t="shared" si="29"/>
        <v>2</v>
      </c>
      <c r="D472" s="5">
        <f t="shared" si="30"/>
        <v>4</v>
      </c>
      <c r="E472" s="5">
        <f t="shared" si="31"/>
        <v>0</v>
      </c>
    </row>
    <row r="473" spans="1:5" x14ac:dyDescent="0.2">
      <c r="A473" s="6">
        <f>INT(DT!E957)</f>
        <v>43870</v>
      </c>
      <c r="B473" s="5">
        <f t="shared" si="28"/>
        <v>2020</v>
      </c>
      <c r="C473" s="5">
        <f t="shared" si="29"/>
        <v>2</v>
      </c>
      <c r="D473" s="5">
        <f t="shared" si="30"/>
        <v>9</v>
      </c>
      <c r="E473" s="5">
        <f t="shared" si="31"/>
        <v>1</v>
      </c>
    </row>
    <row r="474" spans="1:5" x14ac:dyDescent="0.2">
      <c r="A474" s="6">
        <f>INT(DT!E1338)</f>
        <v>43874</v>
      </c>
      <c r="B474" s="5">
        <f t="shared" si="28"/>
        <v>2020</v>
      </c>
      <c r="C474" s="5">
        <f t="shared" si="29"/>
        <v>2</v>
      </c>
      <c r="D474" s="5">
        <f t="shared" si="30"/>
        <v>13</v>
      </c>
      <c r="E474" s="5">
        <f t="shared" si="31"/>
        <v>0</v>
      </c>
    </row>
    <row r="475" spans="1:5" x14ac:dyDescent="0.2">
      <c r="A475" s="6">
        <f>INT(DT!E873)</f>
        <v>43877</v>
      </c>
      <c r="B475" s="5">
        <f t="shared" si="28"/>
        <v>2020</v>
      </c>
      <c r="C475" s="5">
        <f t="shared" si="29"/>
        <v>2</v>
      </c>
      <c r="D475" s="5">
        <f t="shared" si="30"/>
        <v>16</v>
      </c>
      <c r="E475" s="5">
        <f t="shared" si="31"/>
        <v>1</v>
      </c>
    </row>
    <row r="476" spans="1:5" x14ac:dyDescent="0.2">
      <c r="A476" s="6">
        <f>INT(DT!E354)</f>
        <v>43881</v>
      </c>
      <c r="B476" s="5">
        <f t="shared" si="28"/>
        <v>2020</v>
      </c>
      <c r="C476" s="5">
        <f t="shared" si="29"/>
        <v>2</v>
      </c>
      <c r="D476" s="5">
        <f t="shared" si="30"/>
        <v>20</v>
      </c>
      <c r="E476" s="5">
        <f t="shared" si="31"/>
        <v>0</v>
      </c>
    </row>
    <row r="477" spans="1:5" x14ac:dyDescent="0.2">
      <c r="A477" s="6">
        <f>INT(DT!E5)</f>
        <v>43882</v>
      </c>
      <c r="B477" s="5">
        <f t="shared" si="28"/>
        <v>2020</v>
      </c>
      <c r="C477" s="5">
        <f t="shared" si="29"/>
        <v>2</v>
      </c>
      <c r="D477" s="5">
        <f t="shared" si="30"/>
        <v>21</v>
      </c>
      <c r="E477" s="5">
        <f t="shared" si="31"/>
        <v>0</v>
      </c>
    </row>
    <row r="478" spans="1:5" x14ac:dyDescent="0.2">
      <c r="A478" s="6">
        <f>INT(DT!E1763)</f>
        <v>43883</v>
      </c>
      <c r="B478" s="5">
        <f t="shared" si="28"/>
        <v>2020</v>
      </c>
      <c r="C478" s="5">
        <f t="shared" si="29"/>
        <v>2</v>
      </c>
      <c r="D478" s="5">
        <f t="shared" si="30"/>
        <v>22</v>
      </c>
      <c r="E478" s="5">
        <f t="shared" si="31"/>
        <v>1</v>
      </c>
    </row>
    <row r="479" spans="1:5" x14ac:dyDescent="0.2">
      <c r="A479" s="6">
        <f>INT(DT!E39)</f>
        <v>43884</v>
      </c>
      <c r="B479" s="5">
        <f t="shared" si="28"/>
        <v>2020</v>
      </c>
      <c r="C479" s="5">
        <f t="shared" si="29"/>
        <v>2</v>
      </c>
      <c r="D479" s="5">
        <f t="shared" si="30"/>
        <v>23</v>
      </c>
      <c r="E479" s="5">
        <f t="shared" si="31"/>
        <v>1</v>
      </c>
    </row>
    <row r="480" spans="1:5" x14ac:dyDescent="0.2">
      <c r="A480" s="6">
        <f>INT(DT!E2423)</f>
        <v>43887</v>
      </c>
      <c r="B480" s="5">
        <f t="shared" si="28"/>
        <v>2020</v>
      </c>
      <c r="C480" s="5">
        <f t="shared" si="29"/>
        <v>2</v>
      </c>
      <c r="D480" s="5">
        <f t="shared" si="30"/>
        <v>26</v>
      </c>
      <c r="E480" s="5">
        <f t="shared" si="31"/>
        <v>0</v>
      </c>
    </row>
    <row r="481" spans="1:5" x14ac:dyDescent="0.2">
      <c r="A481" s="6">
        <f>INT(DT!E412)</f>
        <v>43888</v>
      </c>
      <c r="B481" s="5">
        <f t="shared" si="28"/>
        <v>2020</v>
      </c>
      <c r="C481" s="5">
        <f t="shared" si="29"/>
        <v>2</v>
      </c>
      <c r="D481" s="5">
        <f t="shared" si="30"/>
        <v>27</v>
      </c>
      <c r="E481" s="5">
        <f t="shared" si="31"/>
        <v>0</v>
      </c>
    </row>
    <row r="482" spans="1:5" x14ac:dyDescent="0.2">
      <c r="A482" s="6">
        <f>INT(DT!E1345)</f>
        <v>43889</v>
      </c>
      <c r="B482" s="5">
        <f t="shared" si="28"/>
        <v>2020</v>
      </c>
      <c r="C482" s="5">
        <f t="shared" si="29"/>
        <v>2</v>
      </c>
      <c r="D482" s="5">
        <f t="shared" si="30"/>
        <v>28</v>
      </c>
      <c r="E482" s="5">
        <f t="shared" si="31"/>
        <v>0</v>
      </c>
    </row>
    <row r="483" spans="1:5" x14ac:dyDescent="0.2">
      <c r="A483" s="6">
        <f>INT(DT!E217)</f>
        <v>43893</v>
      </c>
      <c r="B483" s="5">
        <f t="shared" si="28"/>
        <v>2020</v>
      </c>
      <c r="C483" s="5">
        <f t="shared" si="29"/>
        <v>3</v>
      </c>
      <c r="D483" s="5">
        <f t="shared" si="30"/>
        <v>3</v>
      </c>
      <c r="E483" s="5">
        <f t="shared" si="31"/>
        <v>0</v>
      </c>
    </row>
    <row r="484" spans="1:5" x14ac:dyDescent="0.2">
      <c r="A484" s="6">
        <f>INT(DT!E1318)</f>
        <v>43895</v>
      </c>
      <c r="B484" s="5">
        <f t="shared" si="28"/>
        <v>2020</v>
      </c>
      <c r="C484" s="5">
        <f t="shared" si="29"/>
        <v>3</v>
      </c>
      <c r="D484" s="5">
        <f t="shared" si="30"/>
        <v>5</v>
      </c>
      <c r="E484" s="5">
        <f t="shared" si="31"/>
        <v>0</v>
      </c>
    </row>
    <row r="485" spans="1:5" x14ac:dyDescent="0.2">
      <c r="A485" s="6">
        <f>INT(DT!E1619)</f>
        <v>43902</v>
      </c>
      <c r="B485" s="5">
        <f t="shared" si="28"/>
        <v>2020</v>
      </c>
      <c r="C485" s="5">
        <f t="shared" si="29"/>
        <v>3</v>
      </c>
      <c r="D485" s="5">
        <f t="shared" si="30"/>
        <v>12</v>
      </c>
      <c r="E485" s="5">
        <f t="shared" si="31"/>
        <v>0</v>
      </c>
    </row>
    <row r="486" spans="1:5" x14ac:dyDescent="0.2">
      <c r="A486" s="6">
        <f>INT(DT!E405)</f>
        <v>43905</v>
      </c>
      <c r="B486" s="5">
        <f t="shared" si="28"/>
        <v>2020</v>
      </c>
      <c r="C486" s="5">
        <f t="shared" si="29"/>
        <v>3</v>
      </c>
      <c r="D486" s="5">
        <f t="shared" si="30"/>
        <v>15</v>
      </c>
      <c r="E486" s="5">
        <f t="shared" si="31"/>
        <v>1</v>
      </c>
    </row>
    <row r="487" spans="1:5" x14ac:dyDescent="0.2">
      <c r="A487" s="6">
        <f>INT(DT!E257)</f>
        <v>43907</v>
      </c>
      <c r="B487" s="5">
        <f t="shared" si="28"/>
        <v>2020</v>
      </c>
      <c r="C487" s="5">
        <f t="shared" si="29"/>
        <v>3</v>
      </c>
      <c r="D487" s="5">
        <f t="shared" si="30"/>
        <v>17</v>
      </c>
      <c r="E487" s="5">
        <f t="shared" si="31"/>
        <v>0</v>
      </c>
    </row>
    <row r="488" spans="1:5" x14ac:dyDescent="0.2">
      <c r="A488" s="6">
        <f>INT(DT!E117)</f>
        <v>43908</v>
      </c>
      <c r="B488" s="5">
        <f t="shared" si="28"/>
        <v>2020</v>
      </c>
      <c r="C488" s="5">
        <f t="shared" si="29"/>
        <v>3</v>
      </c>
      <c r="D488" s="5">
        <f t="shared" si="30"/>
        <v>18</v>
      </c>
      <c r="E488" s="5">
        <f t="shared" si="31"/>
        <v>0</v>
      </c>
    </row>
    <row r="489" spans="1:5" x14ac:dyDescent="0.2">
      <c r="A489" s="6">
        <f>INT(DT!E1754)</f>
        <v>43909</v>
      </c>
      <c r="B489" s="5">
        <f t="shared" si="28"/>
        <v>2020</v>
      </c>
      <c r="C489" s="5">
        <f t="shared" si="29"/>
        <v>3</v>
      </c>
      <c r="D489" s="5">
        <f t="shared" si="30"/>
        <v>19</v>
      </c>
      <c r="E489" s="5">
        <f t="shared" si="31"/>
        <v>0</v>
      </c>
    </row>
    <row r="490" spans="1:5" x14ac:dyDescent="0.2">
      <c r="A490" s="6">
        <f>INT(DT!E731)</f>
        <v>43910</v>
      </c>
      <c r="B490" s="5">
        <f t="shared" si="28"/>
        <v>2020</v>
      </c>
      <c r="C490" s="5">
        <f t="shared" si="29"/>
        <v>3</v>
      </c>
      <c r="D490" s="5">
        <f t="shared" si="30"/>
        <v>20</v>
      </c>
      <c r="E490" s="5">
        <f t="shared" si="31"/>
        <v>0</v>
      </c>
    </row>
    <row r="491" spans="1:5" x14ac:dyDescent="0.2">
      <c r="A491" s="6">
        <f>INT(DT!E1541)</f>
        <v>43911</v>
      </c>
      <c r="B491" s="5">
        <f t="shared" si="28"/>
        <v>2020</v>
      </c>
      <c r="C491" s="5">
        <f t="shared" si="29"/>
        <v>3</v>
      </c>
      <c r="D491" s="5">
        <f t="shared" si="30"/>
        <v>21</v>
      </c>
      <c r="E491" s="5">
        <f t="shared" si="31"/>
        <v>1</v>
      </c>
    </row>
    <row r="492" spans="1:5" x14ac:dyDescent="0.2">
      <c r="A492" s="6">
        <f>INT(DT!E385)</f>
        <v>43916</v>
      </c>
      <c r="B492" s="5">
        <f t="shared" si="28"/>
        <v>2020</v>
      </c>
      <c r="C492" s="5">
        <f t="shared" si="29"/>
        <v>3</v>
      </c>
      <c r="D492" s="5">
        <f t="shared" si="30"/>
        <v>26</v>
      </c>
      <c r="E492" s="5">
        <f t="shared" si="31"/>
        <v>0</v>
      </c>
    </row>
    <row r="493" spans="1:5" x14ac:dyDescent="0.2">
      <c r="A493" s="6">
        <f>INT(DT!E961)</f>
        <v>43917</v>
      </c>
      <c r="B493" s="5">
        <f t="shared" si="28"/>
        <v>2020</v>
      </c>
      <c r="C493" s="5">
        <f t="shared" si="29"/>
        <v>3</v>
      </c>
      <c r="D493" s="5">
        <f t="shared" si="30"/>
        <v>27</v>
      </c>
      <c r="E493" s="5">
        <f t="shared" si="31"/>
        <v>0</v>
      </c>
    </row>
    <row r="494" spans="1:5" x14ac:dyDescent="0.2">
      <c r="A494" s="6">
        <f>INT(DT!E805)</f>
        <v>43919</v>
      </c>
      <c r="B494" s="5">
        <f t="shared" si="28"/>
        <v>2020</v>
      </c>
      <c r="C494" s="5">
        <f t="shared" si="29"/>
        <v>3</v>
      </c>
      <c r="D494" s="5">
        <f t="shared" si="30"/>
        <v>29</v>
      </c>
      <c r="E494" s="5">
        <f t="shared" si="31"/>
        <v>1</v>
      </c>
    </row>
    <row r="495" spans="1:5" x14ac:dyDescent="0.2">
      <c r="A495" s="6">
        <f>INT(DT!E987)</f>
        <v>43921</v>
      </c>
      <c r="B495" s="5">
        <f t="shared" si="28"/>
        <v>2020</v>
      </c>
      <c r="C495" s="5">
        <f t="shared" si="29"/>
        <v>3</v>
      </c>
      <c r="D495" s="5">
        <f t="shared" si="30"/>
        <v>31</v>
      </c>
      <c r="E495" s="5">
        <f t="shared" si="31"/>
        <v>0</v>
      </c>
    </row>
    <row r="496" spans="1:5" x14ac:dyDescent="0.2">
      <c r="A496" s="6">
        <f>INT(DT!E106)</f>
        <v>43922</v>
      </c>
      <c r="B496" s="5">
        <f t="shared" si="28"/>
        <v>2020</v>
      </c>
      <c r="C496" s="5">
        <f t="shared" si="29"/>
        <v>4</v>
      </c>
      <c r="D496" s="5">
        <f t="shared" si="30"/>
        <v>1</v>
      </c>
      <c r="E496" s="5">
        <f t="shared" si="31"/>
        <v>0</v>
      </c>
    </row>
    <row r="497" spans="1:5" x14ac:dyDescent="0.2">
      <c r="A497" s="6">
        <f>INT(DT!E147)</f>
        <v>43923</v>
      </c>
      <c r="B497" s="5">
        <f t="shared" si="28"/>
        <v>2020</v>
      </c>
      <c r="C497" s="5">
        <f t="shared" si="29"/>
        <v>4</v>
      </c>
      <c r="D497" s="5">
        <f t="shared" si="30"/>
        <v>2</v>
      </c>
      <c r="E497" s="5">
        <f t="shared" si="31"/>
        <v>0</v>
      </c>
    </row>
    <row r="498" spans="1:5" x14ac:dyDescent="0.2">
      <c r="A498" s="6">
        <f>INT(DT!E2279)</f>
        <v>43925</v>
      </c>
      <c r="B498" s="5">
        <f t="shared" si="28"/>
        <v>2020</v>
      </c>
      <c r="C498" s="5">
        <f t="shared" si="29"/>
        <v>4</v>
      </c>
      <c r="D498" s="5">
        <f t="shared" si="30"/>
        <v>4</v>
      </c>
      <c r="E498" s="5">
        <f t="shared" si="31"/>
        <v>1</v>
      </c>
    </row>
    <row r="499" spans="1:5" x14ac:dyDescent="0.2">
      <c r="A499" s="6">
        <f>INT(DT!E268)</f>
        <v>43929</v>
      </c>
      <c r="B499" s="5">
        <f t="shared" si="28"/>
        <v>2020</v>
      </c>
      <c r="C499" s="5">
        <f t="shared" si="29"/>
        <v>4</v>
      </c>
      <c r="D499" s="5">
        <f t="shared" si="30"/>
        <v>8</v>
      </c>
      <c r="E499" s="5">
        <f t="shared" si="31"/>
        <v>0</v>
      </c>
    </row>
    <row r="500" spans="1:5" x14ac:dyDescent="0.2">
      <c r="A500" s="6">
        <f>INT(DT!E2174)</f>
        <v>43938</v>
      </c>
      <c r="B500" s="5">
        <f t="shared" si="28"/>
        <v>2020</v>
      </c>
      <c r="C500" s="5">
        <f t="shared" si="29"/>
        <v>4</v>
      </c>
      <c r="D500" s="5">
        <f t="shared" si="30"/>
        <v>17</v>
      </c>
      <c r="E500" s="5">
        <f t="shared" si="31"/>
        <v>0</v>
      </c>
    </row>
    <row r="501" spans="1:5" x14ac:dyDescent="0.2">
      <c r="A501" s="6">
        <f>INT(DT!E2791)</f>
        <v>43939</v>
      </c>
      <c r="B501" s="5">
        <f t="shared" si="28"/>
        <v>2020</v>
      </c>
      <c r="C501" s="5">
        <f t="shared" si="29"/>
        <v>4</v>
      </c>
      <c r="D501" s="5">
        <f t="shared" si="30"/>
        <v>18</v>
      </c>
      <c r="E501" s="5">
        <f t="shared" si="31"/>
        <v>1</v>
      </c>
    </row>
    <row r="502" spans="1:5" x14ac:dyDescent="0.2">
      <c r="A502" s="6">
        <f>INT(DT!E58)</f>
        <v>43940</v>
      </c>
      <c r="B502" s="5">
        <f t="shared" si="28"/>
        <v>2020</v>
      </c>
      <c r="C502" s="5">
        <f t="shared" si="29"/>
        <v>4</v>
      </c>
      <c r="D502" s="5">
        <f t="shared" si="30"/>
        <v>19</v>
      </c>
      <c r="E502" s="5">
        <f t="shared" si="31"/>
        <v>1</v>
      </c>
    </row>
    <row r="503" spans="1:5" x14ac:dyDescent="0.2">
      <c r="A503" s="6">
        <f>INT(DT!E546)</f>
        <v>43941</v>
      </c>
      <c r="B503" s="5">
        <f t="shared" si="28"/>
        <v>2020</v>
      </c>
      <c r="C503" s="5">
        <f t="shared" si="29"/>
        <v>4</v>
      </c>
      <c r="D503" s="5">
        <f t="shared" si="30"/>
        <v>20</v>
      </c>
      <c r="E503" s="5">
        <f t="shared" si="31"/>
        <v>0</v>
      </c>
    </row>
    <row r="504" spans="1:5" x14ac:dyDescent="0.2">
      <c r="A504" s="6">
        <f>INT(DT!E454)</f>
        <v>43943</v>
      </c>
      <c r="B504" s="5">
        <f t="shared" si="28"/>
        <v>2020</v>
      </c>
      <c r="C504" s="5">
        <f t="shared" si="29"/>
        <v>4</v>
      </c>
      <c r="D504" s="5">
        <f t="shared" si="30"/>
        <v>22</v>
      </c>
      <c r="E504" s="5">
        <f t="shared" si="31"/>
        <v>0</v>
      </c>
    </row>
    <row r="505" spans="1:5" x14ac:dyDescent="0.2">
      <c r="A505" s="6">
        <f>INT(DT!E802)</f>
        <v>43944</v>
      </c>
      <c r="B505" s="5">
        <f t="shared" si="28"/>
        <v>2020</v>
      </c>
      <c r="C505" s="5">
        <f t="shared" si="29"/>
        <v>4</v>
      </c>
      <c r="D505" s="5">
        <f t="shared" si="30"/>
        <v>23</v>
      </c>
      <c r="E505" s="5">
        <f t="shared" si="31"/>
        <v>0</v>
      </c>
    </row>
    <row r="506" spans="1:5" x14ac:dyDescent="0.2">
      <c r="A506" s="6">
        <f>INT(DT!E500)</f>
        <v>43945</v>
      </c>
      <c r="B506" s="5">
        <f t="shared" si="28"/>
        <v>2020</v>
      </c>
      <c r="C506" s="5">
        <f t="shared" si="29"/>
        <v>4</v>
      </c>
      <c r="D506" s="5">
        <f t="shared" si="30"/>
        <v>24</v>
      </c>
      <c r="E506" s="5">
        <f t="shared" si="31"/>
        <v>0</v>
      </c>
    </row>
    <row r="507" spans="1:5" x14ac:dyDescent="0.2">
      <c r="A507" s="6">
        <f>INT(DT!E1028)</f>
        <v>43949</v>
      </c>
      <c r="B507" s="5">
        <f t="shared" si="28"/>
        <v>2020</v>
      </c>
      <c r="C507" s="5">
        <f t="shared" si="29"/>
        <v>4</v>
      </c>
      <c r="D507" s="5">
        <f t="shared" si="30"/>
        <v>28</v>
      </c>
      <c r="E507" s="5">
        <f t="shared" si="31"/>
        <v>0</v>
      </c>
    </row>
    <row r="508" spans="1:5" x14ac:dyDescent="0.2">
      <c r="A508" s="6">
        <f>INT(DT!E2378)</f>
        <v>43950</v>
      </c>
      <c r="B508" s="5">
        <f t="shared" si="28"/>
        <v>2020</v>
      </c>
      <c r="C508" s="5">
        <f t="shared" si="29"/>
        <v>4</v>
      </c>
      <c r="D508" s="5">
        <f t="shared" si="30"/>
        <v>29</v>
      </c>
      <c r="E508" s="5">
        <f t="shared" si="31"/>
        <v>0</v>
      </c>
    </row>
    <row r="509" spans="1:5" x14ac:dyDescent="0.2">
      <c r="A509" s="6">
        <f>INT(DT!E1182)</f>
        <v>43951</v>
      </c>
      <c r="B509" s="5">
        <f t="shared" si="28"/>
        <v>2020</v>
      </c>
      <c r="C509" s="5">
        <f t="shared" si="29"/>
        <v>4</v>
      </c>
      <c r="D509" s="5">
        <f t="shared" si="30"/>
        <v>30</v>
      </c>
      <c r="E509" s="5">
        <f t="shared" si="31"/>
        <v>0</v>
      </c>
    </row>
    <row r="510" spans="1:5" x14ac:dyDescent="0.2">
      <c r="A510" s="6">
        <f>INT(DT!E519)</f>
        <v>43953</v>
      </c>
      <c r="B510" s="5">
        <f t="shared" si="28"/>
        <v>2020</v>
      </c>
      <c r="C510" s="5">
        <f t="shared" si="29"/>
        <v>5</v>
      </c>
      <c r="D510" s="5">
        <f t="shared" si="30"/>
        <v>2</v>
      </c>
      <c r="E510" s="5">
        <f t="shared" si="31"/>
        <v>1</v>
      </c>
    </row>
    <row r="511" spans="1:5" x14ac:dyDescent="0.2">
      <c r="A511" s="6">
        <f>INT(DT!E2847)</f>
        <v>43955</v>
      </c>
      <c r="B511" s="5">
        <f t="shared" si="28"/>
        <v>2020</v>
      </c>
      <c r="C511" s="5">
        <f t="shared" si="29"/>
        <v>5</v>
      </c>
      <c r="D511" s="5">
        <f t="shared" si="30"/>
        <v>4</v>
      </c>
      <c r="E511" s="5">
        <f t="shared" si="31"/>
        <v>0</v>
      </c>
    </row>
    <row r="512" spans="1:5" x14ac:dyDescent="0.2">
      <c r="A512" s="6">
        <f>INT(DT!E585)</f>
        <v>43956</v>
      </c>
      <c r="B512" s="5">
        <f t="shared" si="28"/>
        <v>2020</v>
      </c>
      <c r="C512" s="5">
        <f t="shared" si="29"/>
        <v>5</v>
      </c>
      <c r="D512" s="5">
        <f t="shared" si="30"/>
        <v>5</v>
      </c>
      <c r="E512" s="5">
        <f t="shared" si="31"/>
        <v>0</v>
      </c>
    </row>
    <row r="513" spans="1:5" x14ac:dyDescent="0.2">
      <c r="A513" s="6">
        <f>INT(DT!E304)</f>
        <v>43958</v>
      </c>
      <c r="B513" s="5">
        <f t="shared" si="28"/>
        <v>2020</v>
      </c>
      <c r="C513" s="5">
        <f t="shared" si="29"/>
        <v>5</v>
      </c>
      <c r="D513" s="5">
        <f t="shared" si="30"/>
        <v>7</v>
      </c>
      <c r="E513" s="5">
        <f t="shared" si="31"/>
        <v>0</v>
      </c>
    </row>
    <row r="514" spans="1:5" x14ac:dyDescent="0.2">
      <c r="A514" s="6">
        <f>INT(DT!E100)</f>
        <v>43963</v>
      </c>
      <c r="B514" s="5">
        <f t="shared" ref="B514:B577" si="32">YEAR(A514)</f>
        <v>2020</v>
      </c>
      <c r="C514" s="5">
        <f t="shared" ref="C514:C577" si="33">MONTH(A514)</f>
        <v>5</v>
      </c>
      <c r="D514" s="5">
        <f t="shared" ref="D514:D577" si="34">DAY(A514)</f>
        <v>12</v>
      </c>
      <c r="E514" s="5">
        <f t="shared" ref="E514:E577" si="35">IF(WEEKDAY(A514, 2) &gt; 5, 1, 0)</f>
        <v>0</v>
      </c>
    </row>
    <row r="515" spans="1:5" x14ac:dyDescent="0.2">
      <c r="A515" s="6">
        <f>INT(DT!E1673)</f>
        <v>43966</v>
      </c>
      <c r="B515" s="5">
        <f t="shared" si="32"/>
        <v>2020</v>
      </c>
      <c r="C515" s="5">
        <f t="shared" si="33"/>
        <v>5</v>
      </c>
      <c r="D515" s="5">
        <f t="shared" si="34"/>
        <v>15</v>
      </c>
      <c r="E515" s="5">
        <f t="shared" si="35"/>
        <v>0</v>
      </c>
    </row>
    <row r="516" spans="1:5" x14ac:dyDescent="0.2">
      <c r="A516" s="6">
        <f>INT(DT!E12)</f>
        <v>43968</v>
      </c>
      <c r="B516" s="5">
        <f t="shared" si="32"/>
        <v>2020</v>
      </c>
      <c r="C516" s="5">
        <f t="shared" si="33"/>
        <v>5</v>
      </c>
      <c r="D516" s="5">
        <f t="shared" si="34"/>
        <v>17</v>
      </c>
      <c r="E516" s="5">
        <f t="shared" si="35"/>
        <v>1</v>
      </c>
    </row>
    <row r="517" spans="1:5" x14ac:dyDescent="0.2">
      <c r="A517" s="6">
        <f>INT(DT!E2258)</f>
        <v>43978</v>
      </c>
      <c r="B517" s="5">
        <f t="shared" si="32"/>
        <v>2020</v>
      </c>
      <c r="C517" s="5">
        <f t="shared" si="33"/>
        <v>5</v>
      </c>
      <c r="D517" s="5">
        <f t="shared" si="34"/>
        <v>27</v>
      </c>
      <c r="E517" s="5">
        <f t="shared" si="35"/>
        <v>0</v>
      </c>
    </row>
    <row r="518" spans="1:5" x14ac:dyDescent="0.2">
      <c r="A518" s="6">
        <f>INT(DT!E1601)</f>
        <v>43983</v>
      </c>
      <c r="B518" s="5">
        <f t="shared" si="32"/>
        <v>2020</v>
      </c>
      <c r="C518" s="5">
        <f t="shared" si="33"/>
        <v>6</v>
      </c>
      <c r="D518" s="5">
        <f t="shared" si="34"/>
        <v>1</v>
      </c>
      <c r="E518" s="5">
        <f t="shared" si="35"/>
        <v>0</v>
      </c>
    </row>
    <row r="519" spans="1:5" x14ac:dyDescent="0.2">
      <c r="A519" s="6">
        <f>INT(DT!E263)</f>
        <v>43988</v>
      </c>
      <c r="B519" s="5">
        <f t="shared" si="32"/>
        <v>2020</v>
      </c>
      <c r="C519" s="5">
        <f t="shared" si="33"/>
        <v>6</v>
      </c>
      <c r="D519" s="5">
        <f t="shared" si="34"/>
        <v>6</v>
      </c>
      <c r="E519" s="5">
        <f t="shared" si="35"/>
        <v>1</v>
      </c>
    </row>
    <row r="520" spans="1:5" x14ac:dyDescent="0.2">
      <c r="A520" s="6">
        <f>INT(DT!E226)</f>
        <v>43989</v>
      </c>
      <c r="B520" s="5">
        <f t="shared" si="32"/>
        <v>2020</v>
      </c>
      <c r="C520" s="5">
        <f t="shared" si="33"/>
        <v>6</v>
      </c>
      <c r="D520" s="5">
        <f t="shared" si="34"/>
        <v>7</v>
      </c>
      <c r="E520" s="5">
        <f t="shared" si="35"/>
        <v>1</v>
      </c>
    </row>
    <row r="521" spans="1:5" x14ac:dyDescent="0.2">
      <c r="A521" s="6">
        <f>INT(DT!E2315)</f>
        <v>43991</v>
      </c>
      <c r="B521" s="5">
        <f t="shared" si="32"/>
        <v>2020</v>
      </c>
      <c r="C521" s="5">
        <f t="shared" si="33"/>
        <v>6</v>
      </c>
      <c r="D521" s="5">
        <f t="shared" si="34"/>
        <v>9</v>
      </c>
      <c r="E521" s="5">
        <f t="shared" si="35"/>
        <v>0</v>
      </c>
    </row>
    <row r="522" spans="1:5" x14ac:dyDescent="0.2">
      <c r="A522" s="6">
        <f>INT(DT!E2407)</f>
        <v>43992</v>
      </c>
      <c r="B522" s="5">
        <f t="shared" si="32"/>
        <v>2020</v>
      </c>
      <c r="C522" s="5">
        <f t="shared" si="33"/>
        <v>6</v>
      </c>
      <c r="D522" s="5">
        <f t="shared" si="34"/>
        <v>10</v>
      </c>
      <c r="E522" s="5">
        <f t="shared" si="35"/>
        <v>0</v>
      </c>
    </row>
    <row r="523" spans="1:5" x14ac:dyDescent="0.2">
      <c r="A523" s="6">
        <f>INT(DT!E469)</f>
        <v>43993</v>
      </c>
      <c r="B523" s="5">
        <f t="shared" si="32"/>
        <v>2020</v>
      </c>
      <c r="C523" s="5">
        <f t="shared" si="33"/>
        <v>6</v>
      </c>
      <c r="D523" s="5">
        <f t="shared" si="34"/>
        <v>11</v>
      </c>
      <c r="E523" s="5">
        <f t="shared" si="35"/>
        <v>0</v>
      </c>
    </row>
    <row r="524" spans="1:5" x14ac:dyDescent="0.2">
      <c r="A524" s="6">
        <f>INT(DT!E999)</f>
        <v>43995</v>
      </c>
      <c r="B524" s="5">
        <f t="shared" si="32"/>
        <v>2020</v>
      </c>
      <c r="C524" s="5">
        <f t="shared" si="33"/>
        <v>6</v>
      </c>
      <c r="D524" s="5">
        <f t="shared" si="34"/>
        <v>13</v>
      </c>
      <c r="E524" s="5">
        <f t="shared" si="35"/>
        <v>1</v>
      </c>
    </row>
    <row r="525" spans="1:5" x14ac:dyDescent="0.2">
      <c r="A525" s="6">
        <f>INT(DT!E2272)</f>
        <v>44000</v>
      </c>
      <c r="B525" s="5">
        <f t="shared" si="32"/>
        <v>2020</v>
      </c>
      <c r="C525" s="5">
        <f t="shared" si="33"/>
        <v>6</v>
      </c>
      <c r="D525" s="5">
        <f t="shared" si="34"/>
        <v>18</v>
      </c>
      <c r="E525" s="5">
        <f t="shared" si="35"/>
        <v>0</v>
      </c>
    </row>
    <row r="526" spans="1:5" x14ac:dyDescent="0.2">
      <c r="A526" s="6">
        <f>INT(DT!E459)</f>
        <v>44001</v>
      </c>
      <c r="B526" s="5">
        <f t="shared" si="32"/>
        <v>2020</v>
      </c>
      <c r="C526" s="5">
        <f t="shared" si="33"/>
        <v>6</v>
      </c>
      <c r="D526" s="5">
        <f t="shared" si="34"/>
        <v>19</v>
      </c>
      <c r="E526" s="5">
        <f t="shared" si="35"/>
        <v>0</v>
      </c>
    </row>
    <row r="527" spans="1:5" x14ac:dyDescent="0.2">
      <c r="A527" s="6">
        <f>INT(DT!E1255)</f>
        <v>44002</v>
      </c>
      <c r="B527" s="5">
        <f t="shared" si="32"/>
        <v>2020</v>
      </c>
      <c r="C527" s="5">
        <f t="shared" si="33"/>
        <v>6</v>
      </c>
      <c r="D527" s="5">
        <f t="shared" si="34"/>
        <v>20</v>
      </c>
      <c r="E527" s="5">
        <f t="shared" si="35"/>
        <v>1</v>
      </c>
    </row>
    <row r="528" spans="1:5" x14ac:dyDescent="0.2">
      <c r="A528" s="6">
        <f>INT(DT!E1855)</f>
        <v>44003</v>
      </c>
      <c r="B528" s="5">
        <f t="shared" si="32"/>
        <v>2020</v>
      </c>
      <c r="C528" s="5">
        <f t="shared" si="33"/>
        <v>6</v>
      </c>
      <c r="D528" s="5">
        <f t="shared" si="34"/>
        <v>21</v>
      </c>
      <c r="E528" s="5">
        <f t="shared" si="35"/>
        <v>1</v>
      </c>
    </row>
    <row r="529" spans="1:5" x14ac:dyDescent="0.2">
      <c r="A529" s="6">
        <f>INT(DT!E2339)</f>
        <v>44004</v>
      </c>
      <c r="B529" s="5">
        <f t="shared" si="32"/>
        <v>2020</v>
      </c>
      <c r="C529" s="5">
        <f t="shared" si="33"/>
        <v>6</v>
      </c>
      <c r="D529" s="5">
        <f t="shared" si="34"/>
        <v>22</v>
      </c>
      <c r="E529" s="5">
        <f t="shared" si="35"/>
        <v>0</v>
      </c>
    </row>
    <row r="530" spans="1:5" x14ac:dyDescent="0.2">
      <c r="A530" s="6">
        <f>INT(DT!E435)</f>
        <v>44006</v>
      </c>
      <c r="B530" s="5">
        <f t="shared" si="32"/>
        <v>2020</v>
      </c>
      <c r="C530" s="5">
        <f t="shared" si="33"/>
        <v>6</v>
      </c>
      <c r="D530" s="5">
        <f t="shared" si="34"/>
        <v>24</v>
      </c>
      <c r="E530" s="5">
        <f t="shared" si="35"/>
        <v>0</v>
      </c>
    </row>
    <row r="531" spans="1:5" x14ac:dyDescent="0.2">
      <c r="A531" s="6">
        <f>INT(DT!E438)</f>
        <v>44007</v>
      </c>
      <c r="B531" s="5">
        <f t="shared" si="32"/>
        <v>2020</v>
      </c>
      <c r="C531" s="5">
        <f t="shared" si="33"/>
        <v>6</v>
      </c>
      <c r="D531" s="5">
        <f t="shared" si="34"/>
        <v>25</v>
      </c>
      <c r="E531" s="5">
        <f t="shared" si="35"/>
        <v>0</v>
      </c>
    </row>
    <row r="532" spans="1:5" x14ac:dyDescent="0.2">
      <c r="A532" s="6">
        <f>INT(DT!E2921)</f>
        <v>44012</v>
      </c>
      <c r="B532" s="5">
        <f t="shared" si="32"/>
        <v>2020</v>
      </c>
      <c r="C532" s="5">
        <f t="shared" si="33"/>
        <v>6</v>
      </c>
      <c r="D532" s="5">
        <f t="shared" si="34"/>
        <v>30</v>
      </c>
      <c r="E532" s="5">
        <f t="shared" si="35"/>
        <v>0</v>
      </c>
    </row>
    <row r="533" spans="1:5" x14ac:dyDescent="0.2">
      <c r="A533" s="6">
        <f>INT(DT!E2311)</f>
        <v>44014</v>
      </c>
      <c r="B533" s="5">
        <f t="shared" si="32"/>
        <v>2020</v>
      </c>
      <c r="C533" s="5">
        <f t="shared" si="33"/>
        <v>7</v>
      </c>
      <c r="D533" s="5">
        <f t="shared" si="34"/>
        <v>2</v>
      </c>
      <c r="E533" s="5">
        <f t="shared" si="35"/>
        <v>0</v>
      </c>
    </row>
    <row r="534" spans="1:5" x14ac:dyDescent="0.2">
      <c r="A534" s="6">
        <f>INT(DT!E1834)</f>
        <v>44018</v>
      </c>
      <c r="B534" s="5">
        <f t="shared" si="32"/>
        <v>2020</v>
      </c>
      <c r="C534" s="5">
        <f t="shared" si="33"/>
        <v>7</v>
      </c>
      <c r="D534" s="5">
        <f t="shared" si="34"/>
        <v>6</v>
      </c>
      <c r="E534" s="5">
        <f t="shared" si="35"/>
        <v>0</v>
      </c>
    </row>
    <row r="535" spans="1:5" x14ac:dyDescent="0.2">
      <c r="A535" s="6">
        <f>INT(DT!E2364)</f>
        <v>44021</v>
      </c>
      <c r="B535" s="5">
        <f t="shared" si="32"/>
        <v>2020</v>
      </c>
      <c r="C535" s="5">
        <f t="shared" si="33"/>
        <v>7</v>
      </c>
      <c r="D535" s="5">
        <f t="shared" si="34"/>
        <v>9</v>
      </c>
      <c r="E535" s="5">
        <f t="shared" si="35"/>
        <v>0</v>
      </c>
    </row>
    <row r="536" spans="1:5" x14ac:dyDescent="0.2">
      <c r="A536" s="6">
        <f>INT(DT!E935)</f>
        <v>44022</v>
      </c>
      <c r="B536" s="5">
        <f t="shared" si="32"/>
        <v>2020</v>
      </c>
      <c r="C536" s="5">
        <f t="shared" si="33"/>
        <v>7</v>
      </c>
      <c r="D536" s="5">
        <f t="shared" si="34"/>
        <v>10</v>
      </c>
      <c r="E536" s="5">
        <f t="shared" si="35"/>
        <v>0</v>
      </c>
    </row>
    <row r="537" spans="1:5" x14ac:dyDescent="0.2">
      <c r="A537" s="6">
        <f>INT(DT!E496)</f>
        <v>44023</v>
      </c>
      <c r="B537" s="5">
        <f t="shared" si="32"/>
        <v>2020</v>
      </c>
      <c r="C537" s="5">
        <f t="shared" si="33"/>
        <v>7</v>
      </c>
      <c r="D537" s="5">
        <f t="shared" si="34"/>
        <v>11</v>
      </c>
      <c r="E537" s="5">
        <f t="shared" si="35"/>
        <v>1</v>
      </c>
    </row>
    <row r="538" spans="1:5" x14ac:dyDescent="0.2">
      <c r="A538" s="6">
        <f>INT(DT!E747)</f>
        <v>44025</v>
      </c>
      <c r="B538" s="5">
        <f t="shared" si="32"/>
        <v>2020</v>
      </c>
      <c r="C538" s="5">
        <f t="shared" si="33"/>
        <v>7</v>
      </c>
      <c r="D538" s="5">
        <f t="shared" si="34"/>
        <v>13</v>
      </c>
      <c r="E538" s="5">
        <f t="shared" si="35"/>
        <v>0</v>
      </c>
    </row>
    <row r="539" spans="1:5" x14ac:dyDescent="0.2">
      <c r="A539" s="6">
        <f>INT(DT!E1994)</f>
        <v>44026</v>
      </c>
      <c r="B539" s="5">
        <f t="shared" si="32"/>
        <v>2020</v>
      </c>
      <c r="C539" s="5">
        <f t="shared" si="33"/>
        <v>7</v>
      </c>
      <c r="D539" s="5">
        <f t="shared" si="34"/>
        <v>14</v>
      </c>
      <c r="E539" s="5">
        <f t="shared" si="35"/>
        <v>0</v>
      </c>
    </row>
    <row r="540" spans="1:5" x14ac:dyDescent="0.2">
      <c r="A540" s="6">
        <f>INT(DT!E1743)</f>
        <v>44027</v>
      </c>
      <c r="B540" s="5">
        <f t="shared" si="32"/>
        <v>2020</v>
      </c>
      <c r="C540" s="5">
        <f t="shared" si="33"/>
        <v>7</v>
      </c>
      <c r="D540" s="5">
        <f t="shared" si="34"/>
        <v>15</v>
      </c>
      <c r="E540" s="5">
        <f t="shared" si="35"/>
        <v>0</v>
      </c>
    </row>
    <row r="541" spans="1:5" x14ac:dyDescent="0.2">
      <c r="A541" s="6">
        <f>INT(DT!E1534)</f>
        <v>44033</v>
      </c>
      <c r="B541" s="5">
        <f t="shared" si="32"/>
        <v>2020</v>
      </c>
      <c r="C541" s="5">
        <f t="shared" si="33"/>
        <v>7</v>
      </c>
      <c r="D541" s="5">
        <f t="shared" si="34"/>
        <v>21</v>
      </c>
      <c r="E541" s="5">
        <f t="shared" si="35"/>
        <v>0</v>
      </c>
    </row>
    <row r="542" spans="1:5" x14ac:dyDescent="0.2">
      <c r="A542" s="6">
        <f>INT(DT!E341)</f>
        <v>44034</v>
      </c>
      <c r="B542" s="5">
        <f t="shared" si="32"/>
        <v>2020</v>
      </c>
      <c r="C542" s="5">
        <f t="shared" si="33"/>
        <v>7</v>
      </c>
      <c r="D542" s="5">
        <f t="shared" si="34"/>
        <v>22</v>
      </c>
      <c r="E542" s="5">
        <f t="shared" si="35"/>
        <v>0</v>
      </c>
    </row>
    <row r="543" spans="1:5" x14ac:dyDescent="0.2">
      <c r="A543" s="6">
        <f>INT(DT!E350)</f>
        <v>44036</v>
      </c>
      <c r="B543" s="5">
        <f t="shared" si="32"/>
        <v>2020</v>
      </c>
      <c r="C543" s="5">
        <f t="shared" si="33"/>
        <v>7</v>
      </c>
      <c r="D543" s="5">
        <f t="shared" si="34"/>
        <v>24</v>
      </c>
      <c r="E543" s="5">
        <f t="shared" si="35"/>
        <v>0</v>
      </c>
    </row>
    <row r="544" spans="1:5" x14ac:dyDescent="0.2">
      <c r="A544" s="6">
        <f>INT(DT!E598)</f>
        <v>44039</v>
      </c>
      <c r="B544" s="5">
        <f t="shared" si="32"/>
        <v>2020</v>
      </c>
      <c r="C544" s="5">
        <f t="shared" si="33"/>
        <v>7</v>
      </c>
      <c r="D544" s="5">
        <f t="shared" si="34"/>
        <v>27</v>
      </c>
      <c r="E544" s="5">
        <f t="shared" si="35"/>
        <v>0</v>
      </c>
    </row>
    <row r="545" spans="1:5" x14ac:dyDescent="0.2">
      <c r="A545" s="6">
        <f>INT(DT!E686)</f>
        <v>44045</v>
      </c>
      <c r="B545" s="5">
        <f t="shared" si="32"/>
        <v>2020</v>
      </c>
      <c r="C545" s="5">
        <f t="shared" si="33"/>
        <v>8</v>
      </c>
      <c r="D545" s="5">
        <f t="shared" si="34"/>
        <v>2</v>
      </c>
      <c r="E545" s="5">
        <f t="shared" si="35"/>
        <v>1</v>
      </c>
    </row>
    <row r="546" spans="1:5" x14ac:dyDescent="0.2">
      <c r="A546" s="6">
        <f>INT(DT!E2313)</f>
        <v>44047</v>
      </c>
      <c r="B546" s="5">
        <f t="shared" si="32"/>
        <v>2020</v>
      </c>
      <c r="C546" s="5">
        <f t="shared" si="33"/>
        <v>8</v>
      </c>
      <c r="D546" s="5">
        <f t="shared" si="34"/>
        <v>4</v>
      </c>
      <c r="E546" s="5">
        <f t="shared" si="35"/>
        <v>0</v>
      </c>
    </row>
    <row r="547" spans="1:5" x14ac:dyDescent="0.2">
      <c r="A547" s="6">
        <f>INT(DT!E2371)</f>
        <v>44052</v>
      </c>
      <c r="B547" s="5">
        <f t="shared" si="32"/>
        <v>2020</v>
      </c>
      <c r="C547" s="5">
        <f t="shared" si="33"/>
        <v>8</v>
      </c>
      <c r="D547" s="5">
        <f t="shared" si="34"/>
        <v>9</v>
      </c>
      <c r="E547" s="5">
        <f t="shared" si="35"/>
        <v>1</v>
      </c>
    </row>
    <row r="548" spans="1:5" x14ac:dyDescent="0.2">
      <c r="A548" s="6">
        <f>INT(DT!E1110)</f>
        <v>44053</v>
      </c>
      <c r="B548" s="5">
        <f t="shared" si="32"/>
        <v>2020</v>
      </c>
      <c r="C548" s="5">
        <f t="shared" si="33"/>
        <v>8</v>
      </c>
      <c r="D548" s="5">
        <f t="shared" si="34"/>
        <v>10</v>
      </c>
      <c r="E548" s="5">
        <f t="shared" si="35"/>
        <v>0</v>
      </c>
    </row>
    <row r="549" spans="1:5" x14ac:dyDescent="0.2">
      <c r="A549" s="6">
        <f>INT(DT!E331)</f>
        <v>44054</v>
      </c>
      <c r="B549" s="5">
        <f t="shared" si="32"/>
        <v>2020</v>
      </c>
      <c r="C549" s="5">
        <f t="shared" si="33"/>
        <v>8</v>
      </c>
      <c r="D549" s="5">
        <f t="shared" si="34"/>
        <v>11</v>
      </c>
      <c r="E549" s="5">
        <f t="shared" si="35"/>
        <v>0</v>
      </c>
    </row>
    <row r="550" spans="1:5" x14ac:dyDescent="0.2">
      <c r="A550" s="6">
        <f>INT(DT!E2819)</f>
        <v>44055</v>
      </c>
      <c r="B550" s="5">
        <f t="shared" si="32"/>
        <v>2020</v>
      </c>
      <c r="C550" s="5">
        <f t="shared" si="33"/>
        <v>8</v>
      </c>
      <c r="D550" s="5">
        <f t="shared" si="34"/>
        <v>12</v>
      </c>
      <c r="E550" s="5">
        <f t="shared" si="35"/>
        <v>0</v>
      </c>
    </row>
    <row r="551" spans="1:5" x14ac:dyDescent="0.2">
      <c r="A551" s="6">
        <f>INT(DT!E1267)</f>
        <v>44057</v>
      </c>
      <c r="B551" s="5">
        <f t="shared" si="32"/>
        <v>2020</v>
      </c>
      <c r="C551" s="5">
        <f t="shared" si="33"/>
        <v>8</v>
      </c>
      <c r="D551" s="5">
        <f t="shared" si="34"/>
        <v>14</v>
      </c>
      <c r="E551" s="5">
        <f t="shared" si="35"/>
        <v>0</v>
      </c>
    </row>
    <row r="552" spans="1:5" x14ac:dyDescent="0.2">
      <c r="A552" s="6">
        <f>INT(DT!E920)</f>
        <v>44063</v>
      </c>
      <c r="B552" s="5">
        <f t="shared" si="32"/>
        <v>2020</v>
      </c>
      <c r="C552" s="5">
        <f t="shared" si="33"/>
        <v>8</v>
      </c>
      <c r="D552" s="5">
        <f t="shared" si="34"/>
        <v>20</v>
      </c>
      <c r="E552" s="5">
        <f t="shared" si="35"/>
        <v>0</v>
      </c>
    </row>
    <row r="553" spans="1:5" x14ac:dyDescent="0.2">
      <c r="A553" s="6">
        <f>INT(DT!E56)</f>
        <v>44065</v>
      </c>
      <c r="B553" s="5">
        <f t="shared" si="32"/>
        <v>2020</v>
      </c>
      <c r="C553" s="5">
        <f t="shared" si="33"/>
        <v>8</v>
      </c>
      <c r="D553" s="5">
        <f t="shared" si="34"/>
        <v>22</v>
      </c>
      <c r="E553" s="5">
        <f t="shared" si="35"/>
        <v>1</v>
      </c>
    </row>
    <row r="554" spans="1:5" x14ac:dyDescent="0.2">
      <c r="A554" s="6">
        <f>INT(DT!E639)</f>
        <v>44066</v>
      </c>
      <c r="B554" s="5">
        <f t="shared" si="32"/>
        <v>2020</v>
      </c>
      <c r="C554" s="5">
        <f t="shared" si="33"/>
        <v>8</v>
      </c>
      <c r="D554" s="5">
        <f t="shared" si="34"/>
        <v>23</v>
      </c>
      <c r="E554" s="5">
        <f t="shared" si="35"/>
        <v>1</v>
      </c>
    </row>
    <row r="555" spans="1:5" x14ac:dyDescent="0.2">
      <c r="A555" s="6">
        <f>INT(DT!E2839)</f>
        <v>44067</v>
      </c>
      <c r="B555" s="5">
        <f t="shared" si="32"/>
        <v>2020</v>
      </c>
      <c r="C555" s="5">
        <f t="shared" si="33"/>
        <v>8</v>
      </c>
      <c r="D555" s="5">
        <f t="shared" si="34"/>
        <v>24</v>
      </c>
      <c r="E555" s="5">
        <f t="shared" si="35"/>
        <v>0</v>
      </c>
    </row>
    <row r="556" spans="1:5" x14ac:dyDescent="0.2">
      <c r="A556" s="6">
        <f>INT(DT!E297)</f>
        <v>44074</v>
      </c>
      <c r="B556" s="5">
        <f t="shared" si="32"/>
        <v>2020</v>
      </c>
      <c r="C556" s="5">
        <f t="shared" si="33"/>
        <v>8</v>
      </c>
      <c r="D556" s="5">
        <f t="shared" si="34"/>
        <v>31</v>
      </c>
      <c r="E556" s="5">
        <f t="shared" si="35"/>
        <v>0</v>
      </c>
    </row>
    <row r="557" spans="1:5" x14ac:dyDescent="0.2">
      <c r="A557" s="6">
        <f>INT(DT!E528)</f>
        <v>44078</v>
      </c>
      <c r="B557" s="5">
        <f t="shared" si="32"/>
        <v>2020</v>
      </c>
      <c r="C557" s="5">
        <f t="shared" si="33"/>
        <v>9</v>
      </c>
      <c r="D557" s="5">
        <f t="shared" si="34"/>
        <v>4</v>
      </c>
      <c r="E557" s="5">
        <f t="shared" si="35"/>
        <v>0</v>
      </c>
    </row>
    <row r="558" spans="1:5" x14ac:dyDescent="0.2">
      <c r="A558" s="6">
        <f>INT(DT!E1233)</f>
        <v>44082</v>
      </c>
      <c r="B558" s="5">
        <f t="shared" si="32"/>
        <v>2020</v>
      </c>
      <c r="C558" s="5">
        <f t="shared" si="33"/>
        <v>9</v>
      </c>
      <c r="D558" s="5">
        <f t="shared" si="34"/>
        <v>8</v>
      </c>
      <c r="E558" s="5">
        <f t="shared" si="35"/>
        <v>0</v>
      </c>
    </row>
    <row r="559" spans="1:5" x14ac:dyDescent="0.2">
      <c r="A559" s="6">
        <f>INT(DT!E1551)</f>
        <v>44085</v>
      </c>
      <c r="B559" s="5">
        <f t="shared" si="32"/>
        <v>2020</v>
      </c>
      <c r="C559" s="5">
        <f t="shared" si="33"/>
        <v>9</v>
      </c>
      <c r="D559" s="5">
        <f t="shared" si="34"/>
        <v>11</v>
      </c>
      <c r="E559" s="5">
        <f t="shared" si="35"/>
        <v>0</v>
      </c>
    </row>
    <row r="560" spans="1:5" x14ac:dyDescent="0.2">
      <c r="A560" s="6">
        <f>INT(DT!E903)</f>
        <v>44086</v>
      </c>
      <c r="B560" s="5">
        <f t="shared" si="32"/>
        <v>2020</v>
      </c>
      <c r="C560" s="5">
        <f t="shared" si="33"/>
        <v>9</v>
      </c>
      <c r="D560" s="5">
        <f t="shared" si="34"/>
        <v>12</v>
      </c>
      <c r="E560" s="5">
        <f t="shared" si="35"/>
        <v>1</v>
      </c>
    </row>
    <row r="561" spans="1:5" x14ac:dyDescent="0.2">
      <c r="A561" s="6">
        <f>INT(DT!E1700)</f>
        <v>44087</v>
      </c>
      <c r="B561" s="5">
        <f t="shared" si="32"/>
        <v>2020</v>
      </c>
      <c r="C561" s="5">
        <f t="shared" si="33"/>
        <v>9</v>
      </c>
      <c r="D561" s="5">
        <f t="shared" si="34"/>
        <v>13</v>
      </c>
      <c r="E561" s="5">
        <f t="shared" si="35"/>
        <v>1</v>
      </c>
    </row>
    <row r="562" spans="1:5" x14ac:dyDescent="0.2">
      <c r="A562" s="6">
        <f>INT(DT!E472)</f>
        <v>44092</v>
      </c>
      <c r="B562" s="5">
        <f t="shared" si="32"/>
        <v>2020</v>
      </c>
      <c r="C562" s="5">
        <f t="shared" si="33"/>
        <v>9</v>
      </c>
      <c r="D562" s="5">
        <f t="shared" si="34"/>
        <v>18</v>
      </c>
      <c r="E562" s="5">
        <f t="shared" si="35"/>
        <v>0</v>
      </c>
    </row>
    <row r="563" spans="1:5" x14ac:dyDescent="0.2">
      <c r="A563" s="6">
        <f>INT(DT!E506)</f>
        <v>44094</v>
      </c>
      <c r="B563" s="5">
        <f t="shared" si="32"/>
        <v>2020</v>
      </c>
      <c r="C563" s="5">
        <f t="shared" si="33"/>
        <v>9</v>
      </c>
      <c r="D563" s="5">
        <f t="shared" si="34"/>
        <v>20</v>
      </c>
      <c r="E563" s="5">
        <f t="shared" si="35"/>
        <v>1</v>
      </c>
    </row>
    <row r="564" spans="1:5" x14ac:dyDescent="0.2">
      <c r="A564" s="6">
        <f>INT(DT!E2406)</f>
        <v>44097</v>
      </c>
      <c r="B564" s="5">
        <f t="shared" si="32"/>
        <v>2020</v>
      </c>
      <c r="C564" s="5">
        <f t="shared" si="33"/>
        <v>9</v>
      </c>
      <c r="D564" s="5">
        <f t="shared" si="34"/>
        <v>23</v>
      </c>
      <c r="E564" s="5">
        <f t="shared" si="35"/>
        <v>0</v>
      </c>
    </row>
    <row r="565" spans="1:5" x14ac:dyDescent="0.2">
      <c r="A565" s="6">
        <f>INT(DT!E311)</f>
        <v>44103</v>
      </c>
      <c r="B565" s="5">
        <f t="shared" si="32"/>
        <v>2020</v>
      </c>
      <c r="C565" s="5">
        <f t="shared" si="33"/>
        <v>9</v>
      </c>
      <c r="D565" s="5">
        <f t="shared" si="34"/>
        <v>29</v>
      </c>
      <c r="E565" s="5">
        <f t="shared" si="35"/>
        <v>0</v>
      </c>
    </row>
    <row r="566" spans="1:5" x14ac:dyDescent="0.2">
      <c r="A566" s="6">
        <f>INT(DT!E2917)</f>
        <v>44104</v>
      </c>
      <c r="B566" s="5">
        <f t="shared" si="32"/>
        <v>2020</v>
      </c>
      <c r="C566" s="5">
        <f t="shared" si="33"/>
        <v>9</v>
      </c>
      <c r="D566" s="5">
        <f t="shared" si="34"/>
        <v>30</v>
      </c>
      <c r="E566" s="5">
        <f t="shared" si="35"/>
        <v>0</v>
      </c>
    </row>
    <row r="567" spans="1:5" x14ac:dyDescent="0.2">
      <c r="A567" s="6">
        <f>INT(DT!E675)</f>
        <v>44106</v>
      </c>
      <c r="B567" s="5">
        <f t="shared" si="32"/>
        <v>2020</v>
      </c>
      <c r="C567" s="5">
        <f t="shared" si="33"/>
        <v>10</v>
      </c>
      <c r="D567" s="5">
        <f t="shared" si="34"/>
        <v>2</v>
      </c>
      <c r="E567" s="5">
        <f t="shared" si="35"/>
        <v>0</v>
      </c>
    </row>
    <row r="568" spans="1:5" x14ac:dyDescent="0.2">
      <c r="A568" s="6">
        <f>INT(DT!E190)</f>
        <v>44107</v>
      </c>
      <c r="B568" s="5">
        <f t="shared" si="32"/>
        <v>2020</v>
      </c>
      <c r="C568" s="5">
        <f t="shared" si="33"/>
        <v>10</v>
      </c>
      <c r="D568" s="5">
        <f t="shared" si="34"/>
        <v>3</v>
      </c>
      <c r="E568" s="5">
        <f t="shared" si="35"/>
        <v>1</v>
      </c>
    </row>
    <row r="569" spans="1:5" x14ac:dyDescent="0.2">
      <c r="A569" s="6">
        <f>INT(DT!E578)</f>
        <v>44109</v>
      </c>
      <c r="B569" s="5">
        <f t="shared" si="32"/>
        <v>2020</v>
      </c>
      <c r="C569" s="5">
        <f t="shared" si="33"/>
        <v>10</v>
      </c>
      <c r="D569" s="5">
        <f t="shared" si="34"/>
        <v>5</v>
      </c>
      <c r="E569" s="5">
        <f t="shared" si="35"/>
        <v>0</v>
      </c>
    </row>
    <row r="570" spans="1:5" x14ac:dyDescent="0.2">
      <c r="A570" s="6">
        <f>INT(DT!E216)</f>
        <v>44111</v>
      </c>
      <c r="B570" s="5">
        <f t="shared" si="32"/>
        <v>2020</v>
      </c>
      <c r="C570" s="5">
        <f t="shared" si="33"/>
        <v>10</v>
      </c>
      <c r="D570" s="5">
        <f t="shared" si="34"/>
        <v>7</v>
      </c>
      <c r="E570" s="5">
        <f t="shared" si="35"/>
        <v>0</v>
      </c>
    </row>
    <row r="571" spans="1:5" x14ac:dyDescent="0.2">
      <c r="A571" s="6">
        <f>INT(DT!E2374)</f>
        <v>44112</v>
      </c>
      <c r="B571" s="5">
        <f t="shared" si="32"/>
        <v>2020</v>
      </c>
      <c r="C571" s="5">
        <f t="shared" si="33"/>
        <v>10</v>
      </c>
      <c r="D571" s="5">
        <f t="shared" si="34"/>
        <v>8</v>
      </c>
      <c r="E571" s="5">
        <f t="shared" si="35"/>
        <v>0</v>
      </c>
    </row>
    <row r="572" spans="1:5" x14ac:dyDescent="0.2">
      <c r="A572" s="6">
        <f>INT(DT!E2573)</f>
        <v>44115</v>
      </c>
      <c r="B572" s="5">
        <f t="shared" si="32"/>
        <v>2020</v>
      </c>
      <c r="C572" s="5">
        <f t="shared" si="33"/>
        <v>10</v>
      </c>
      <c r="D572" s="5">
        <f t="shared" si="34"/>
        <v>11</v>
      </c>
      <c r="E572" s="5">
        <f t="shared" si="35"/>
        <v>1</v>
      </c>
    </row>
    <row r="573" spans="1:5" x14ac:dyDescent="0.2">
      <c r="A573" s="6">
        <f>INT(DT!E288)</f>
        <v>44118</v>
      </c>
      <c r="B573" s="5">
        <f t="shared" si="32"/>
        <v>2020</v>
      </c>
      <c r="C573" s="5">
        <f t="shared" si="33"/>
        <v>10</v>
      </c>
      <c r="D573" s="5">
        <f t="shared" si="34"/>
        <v>14</v>
      </c>
      <c r="E573" s="5">
        <f t="shared" si="35"/>
        <v>0</v>
      </c>
    </row>
    <row r="574" spans="1:5" x14ac:dyDescent="0.2">
      <c r="A574" s="6">
        <f>INT(DT!E2233)</f>
        <v>44122</v>
      </c>
      <c r="B574" s="5">
        <f t="shared" si="32"/>
        <v>2020</v>
      </c>
      <c r="C574" s="5">
        <f t="shared" si="33"/>
        <v>10</v>
      </c>
      <c r="D574" s="5">
        <f t="shared" si="34"/>
        <v>18</v>
      </c>
      <c r="E574" s="5">
        <f t="shared" si="35"/>
        <v>1</v>
      </c>
    </row>
    <row r="575" spans="1:5" x14ac:dyDescent="0.2">
      <c r="A575" s="6">
        <f>INT(DT!E1360)</f>
        <v>44125</v>
      </c>
      <c r="B575" s="5">
        <f t="shared" si="32"/>
        <v>2020</v>
      </c>
      <c r="C575" s="5">
        <f t="shared" si="33"/>
        <v>10</v>
      </c>
      <c r="D575" s="5">
        <f t="shared" si="34"/>
        <v>21</v>
      </c>
      <c r="E575" s="5">
        <f t="shared" si="35"/>
        <v>0</v>
      </c>
    </row>
    <row r="576" spans="1:5" x14ac:dyDescent="0.2">
      <c r="A576" s="6">
        <f>INT(DT!E1069)</f>
        <v>44127</v>
      </c>
      <c r="B576" s="5">
        <f t="shared" si="32"/>
        <v>2020</v>
      </c>
      <c r="C576" s="5">
        <f t="shared" si="33"/>
        <v>10</v>
      </c>
      <c r="D576" s="5">
        <f t="shared" si="34"/>
        <v>23</v>
      </c>
      <c r="E576" s="5">
        <f t="shared" si="35"/>
        <v>0</v>
      </c>
    </row>
    <row r="577" spans="1:5" x14ac:dyDescent="0.2">
      <c r="A577" s="6">
        <f>INT(DT!E2705)</f>
        <v>44128</v>
      </c>
      <c r="B577" s="5">
        <f t="shared" si="32"/>
        <v>2020</v>
      </c>
      <c r="C577" s="5">
        <f t="shared" si="33"/>
        <v>10</v>
      </c>
      <c r="D577" s="5">
        <f t="shared" si="34"/>
        <v>24</v>
      </c>
      <c r="E577" s="5">
        <f t="shared" si="35"/>
        <v>1</v>
      </c>
    </row>
    <row r="578" spans="1:5" x14ac:dyDescent="0.2">
      <c r="A578" s="6">
        <f>INT(DT!E67)</f>
        <v>44130</v>
      </c>
      <c r="B578" s="5">
        <f t="shared" ref="B578:B641" si="36">YEAR(A578)</f>
        <v>2020</v>
      </c>
      <c r="C578" s="5">
        <f t="shared" ref="C578:C641" si="37">MONTH(A578)</f>
        <v>10</v>
      </c>
      <c r="D578" s="5">
        <f t="shared" ref="D578:D641" si="38">DAY(A578)</f>
        <v>26</v>
      </c>
      <c r="E578" s="5">
        <f t="shared" ref="E578:E641" si="39">IF(WEEKDAY(A578, 2) &gt; 5, 1, 0)</f>
        <v>0</v>
      </c>
    </row>
    <row r="579" spans="1:5" x14ac:dyDescent="0.2">
      <c r="A579" s="6">
        <f>INT(DT!E497)</f>
        <v>44132</v>
      </c>
      <c r="B579" s="5">
        <f t="shared" si="36"/>
        <v>2020</v>
      </c>
      <c r="C579" s="5">
        <f t="shared" si="37"/>
        <v>10</v>
      </c>
      <c r="D579" s="5">
        <f t="shared" si="38"/>
        <v>28</v>
      </c>
      <c r="E579" s="5">
        <f t="shared" si="39"/>
        <v>0</v>
      </c>
    </row>
    <row r="580" spans="1:5" x14ac:dyDescent="0.2">
      <c r="A580" s="6">
        <f>INT(DT!E1456)</f>
        <v>44134</v>
      </c>
      <c r="B580" s="5">
        <f t="shared" si="36"/>
        <v>2020</v>
      </c>
      <c r="C580" s="5">
        <f t="shared" si="37"/>
        <v>10</v>
      </c>
      <c r="D580" s="5">
        <f t="shared" si="38"/>
        <v>30</v>
      </c>
      <c r="E580" s="5">
        <f t="shared" si="39"/>
        <v>0</v>
      </c>
    </row>
    <row r="581" spans="1:5" x14ac:dyDescent="0.2">
      <c r="A581" s="6">
        <f>INT(DT!E630)</f>
        <v>44135</v>
      </c>
      <c r="B581" s="5">
        <f t="shared" si="36"/>
        <v>2020</v>
      </c>
      <c r="C581" s="5">
        <f t="shared" si="37"/>
        <v>10</v>
      </c>
      <c r="D581" s="5">
        <f t="shared" si="38"/>
        <v>31</v>
      </c>
      <c r="E581" s="5">
        <f t="shared" si="39"/>
        <v>1</v>
      </c>
    </row>
    <row r="582" spans="1:5" x14ac:dyDescent="0.2">
      <c r="A582" s="6">
        <f>INT(DT!E235)</f>
        <v>44139</v>
      </c>
      <c r="B582" s="5">
        <f t="shared" si="36"/>
        <v>2020</v>
      </c>
      <c r="C582" s="5">
        <f t="shared" si="37"/>
        <v>11</v>
      </c>
      <c r="D582" s="5">
        <f t="shared" si="38"/>
        <v>4</v>
      </c>
      <c r="E582" s="5">
        <f t="shared" si="39"/>
        <v>0</v>
      </c>
    </row>
    <row r="583" spans="1:5" x14ac:dyDescent="0.2">
      <c r="A583" s="6">
        <f>INT(DT!E1964)</f>
        <v>44142</v>
      </c>
      <c r="B583" s="5">
        <f t="shared" si="36"/>
        <v>2020</v>
      </c>
      <c r="C583" s="5">
        <f t="shared" si="37"/>
        <v>11</v>
      </c>
      <c r="D583" s="5">
        <f t="shared" si="38"/>
        <v>7</v>
      </c>
      <c r="E583" s="5">
        <f t="shared" si="39"/>
        <v>1</v>
      </c>
    </row>
    <row r="584" spans="1:5" x14ac:dyDescent="0.2">
      <c r="A584" s="6">
        <f>INT(DT!E761)</f>
        <v>44143</v>
      </c>
      <c r="B584" s="5">
        <f t="shared" si="36"/>
        <v>2020</v>
      </c>
      <c r="C584" s="5">
        <f t="shared" si="37"/>
        <v>11</v>
      </c>
      <c r="D584" s="5">
        <f t="shared" si="38"/>
        <v>8</v>
      </c>
      <c r="E584" s="5">
        <f t="shared" si="39"/>
        <v>1</v>
      </c>
    </row>
    <row r="585" spans="1:5" x14ac:dyDescent="0.2">
      <c r="A585" s="6">
        <f>INT(DT!E1276)</f>
        <v>44144</v>
      </c>
      <c r="B585" s="5">
        <f t="shared" si="36"/>
        <v>2020</v>
      </c>
      <c r="C585" s="5">
        <f t="shared" si="37"/>
        <v>11</v>
      </c>
      <c r="D585" s="5">
        <f t="shared" si="38"/>
        <v>9</v>
      </c>
      <c r="E585" s="5">
        <f t="shared" si="39"/>
        <v>0</v>
      </c>
    </row>
    <row r="586" spans="1:5" x14ac:dyDescent="0.2">
      <c r="A586" s="6">
        <f>INT(DT!E324)</f>
        <v>44149</v>
      </c>
      <c r="B586" s="5">
        <f t="shared" si="36"/>
        <v>2020</v>
      </c>
      <c r="C586" s="5">
        <f t="shared" si="37"/>
        <v>11</v>
      </c>
      <c r="D586" s="5">
        <f t="shared" si="38"/>
        <v>14</v>
      </c>
      <c r="E586" s="5">
        <f t="shared" si="39"/>
        <v>1</v>
      </c>
    </row>
    <row r="587" spans="1:5" x14ac:dyDescent="0.2">
      <c r="A587" s="6">
        <f>INT(DT!E2142)</f>
        <v>44155</v>
      </c>
      <c r="B587" s="5">
        <f t="shared" si="36"/>
        <v>2020</v>
      </c>
      <c r="C587" s="5">
        <f t="shared" si="37"/>
        <v>11</v>
      </c>
      <c r="D587" s="5">
        <f t="shared" si="38"/>
        <v>20</v>
      </c>
      <c r="E587" s="5">
        <f t="shared" si="39"/>
        <v>0</v>
      </c>
    </row>
    <row r="588" spans="1:5" x14ac:dyDescent="0.2">
      <c r="A588" s="6">
        <f>INT(DT!E2703)</f>
        <v>44157</v>
      </c>
      <c r="B588" s="5">
        <f t="shared" si="36"/>
        <v>2020</v>
      </c>
      <c r="C588" s="5">
        <f t="shared" si="37"/>
        <v>11</v>
      </c>
      <c r="D588" s="5">
        <f t="shared" si="38"/>
        <v>22</v>
      </c>
      <c r="E588" s="5">
        <f t="shared" si="39"/>
        <v>1</v>
      </c>
    </row>
    <row r="589" spans="1:5" x14ac:dyDescent="0.2">
      <c r="A589" s="6">
        <f>INT(DT!E589)</f>
        <v>44161</v>
      </c>
      <c r="B589" s="5">
        <f t="shared" si="36"/>
        <v>2020</v>
      </c>
      <c r="C589" s="5">
        <f t="shared" si="37"/>
        <v>11</v>
      </c>
      <c r="D589" s="5">
        <f t="shared" si="38"/>
        <v>26</v>
      </c>
      <c r="E589" s="5">
        <f t="shared" si="39"/>
        <v>0</v>
      </c>
    </row>
    <row r="590" spans="1:5" x14ac:dyDescent="0.2">
      <c r="A590" s="6">
        <f>INT(DT!E174)</f>
        <v>44163</v>
      </c>
      <c r="B590" s="5">
        <f t="shared" si="36"/>
        <v>2020</v>
      </c>
      <c r="C590" s="5">
        <f t="shared" si="37"/>
        <v>11</v>
      </c>
      <c r="D590" s="5">
        <f t="shared" si="38"/>
        <v>28</v>
      </c>
      <c r="E590" s="5">
        <f t="shared" si="39"/>
        <v>1</v>
      </c>
    </row>
    <row r="591" spans="1:5" x14ac:dyDescent="0.2">
      <c r="A591" s="6">
        <f>INT(DT!E1920)</f>
        <v>44164</v>
      </c>
      <c r="B591" s="5">
        <f t="shared" si="36"/>
        <v>2020</v>
      </c>
      <c r="C591" s="5">
        <f t="shared" si="37"/>
        <v>11</v>
      </c>
      <c r="D591" s="5">
        <f t="shared" si="38"/>
        <v>29</v>
      </c>
      <c r="E591" s="5">
        <f t="shared" si="39"/>
        <v>1</v>
      </c>
    </row>
    <row r="592" spans="1:5" x14ac:dyDescent="0.2">
      <c r="A592" s="6">
        <f>INT(DT!E85)</f>
        <v>44165</v>
      </c>
      <c r="B592" s="5">
        <f t="shared" si="36"/>
        <v>2020</v>
      </c>
      <c r="C592" s="5">
        <f t="shared" si="37"/>
        <v>11</v>
      </c>
      <c r="D592" s="5">
        <f t="shared" si="38"/>
        <v>30</v>
      </c>
      <c r="E592" s="5">
        <f t="shared" si="39"/>
        <v>0</v>
      </c>
    </row>
    <row r="593" spans="1:5" x14ac:dyDescent="0.2">
      <c r="A593" s="6">
        <f>INT(DT!E1980)</f>
        <v>44166</v>
      </c>
      <c r="B593" s="5">
        <f t="shared" si="36"/>
        <v>2020</v>
      </c>
      <c r="C593" s="5">
        <f t="shared" si="37"/>
        <v>12</v>
      </c>
      <c r="D593" s="5">
        <f t="shared" si="38"/>
        <v>1</v>
      </c>
      <c r="E593" s="5">
        <f t="shared" si="39"/>
        <v>0</v>
      </c>
    </row>
    <row r="594" spans="1:5" x14ac:dyDescent="0.2">
      <c r="A594" s="6">
        <f>INT(DT!E1139)</f>
        <v>44168</v>
      </c>
      <c r="B594" s="5">
        <f t="shared" si="36"/>
        <v>2020</v>
      </c>
      <c r="C594" s="5">
        <f t="shared" si="37"/>
        <v>12</v>
      </c>
      <c r="D594" s="5">
        <f t="shared" si="38"/>
        <v>3</v>
      </c>
      <c r="E594" s="5">
        <f t="shared" si="39"/>
        <v>0</v>
      </c>
    </row>
    <row r="595" spans="1:5" x14ac:dyDescent="0.2">
      <c r="A595" s="6">
        <f>INT(DT!E285)</f>
        <v>44172</v>
      </c>
      <c r="B595" s="5">
        <f t="shared" si="36"/>
        <v>2020</v>
      </c>
      <c r="C595" s="5">
        <f t="shared" si="37"/>
        <v>12</v>
      </c>
      <c r="D595" s="5">
        <f t="shared" si="38"/>
        <v>7</v>
      </c>
      <c r="E595" s="5">
        <f t="shared" si="39"/>
        <v>0</v>
      </c>
    </row>
    <row r="596" spans="1:5" x14ac:dyDescent="0.2">
      <c r="A596" s="6">
        <f>INT(DT!E586)</f>
        <v>44173</v>
      </c>
      <c r="B596" s="5">
        <f t="shared" si="36"/>
        <v>2020</v>
      </c>
      <c r="C596" s="5">
        <f t="shared" si="37"/>
        <v>12</v>
      </c>
      <c r="D596" s="5">
        <f t="shared" si="38"/>
        <v>8</v>
      </c>
      <c r="E596" s="5">
        <f t="shared" si="39"/>
        <v>0</v>
      </c>
    </row>
    <row r="597" spans="1:5" x14ac:dyDescent="0.2">
      <c r="A597" s="6">
        <f>INT(DT!E72)</f>
        <v>44174</v>
      </c>
      <c r="B597" s="5">
        <f t="shared" si="36"/>
        <v>2020</v>
      </c>
      <c r="C597" s="5">
        <f t="shared" si="37"/>
        <v>12</v>
      </c>
      <c r="D597" s="5">
        <f t="shared" si="38"/>
        <v>9</v>
      </c>
      <c r="E597" s="5">
        <f t="shared" si="39"/>
        <v>0</v>
      </c>
    </row>
    <row r="598" spans="1:5" x14ac:dyDescent="0.2">
      <c r="A598" s="6">
        <f>INT(DT!E2509)</f>
        <v>44180</v>
      </c>
      <c r="B598" s="5">
        <f t="shared" si="36"/>
        <v>2020</v>
      </c>
      <c r="C598" s="5">
        <f t="shared" si="37"/>
        <v>12</v>
      </c>
      <c r="D598" s="5">
        <f t="shared" si="38"/>
        <v>15</v>
      </c>
      <c r="E598" s="5">
        <f t="shared" si="39"/>
        <v>0</v>
      </c>
    </row>
    <row r="599" spans="1:5" x14ac:dyDescent="0.2">
      <c r="A599" s="6">
        <f>INT(DT!E2336)</f>
        <v>44182</v>
      </c>
      <c r="B599" s="5">
        <f t="shared" si="36"/>
        <v>2020</v>
      </c>
      <c r="C599" s="5">
        <f t="shared" si="37"/>
        <v>12</v>
      </c>
      <c r="D599" s="5">
        <f t="shared" si="38"/>
        <v>17</v>
      </c>
      <c r="E599" s="5">
        <f t="shared" si="39"/>
        <v>0</v>
      </c>
    </row>
    <row r="600" spans="1:5" x14ac:dyDescent="0.2">
      <c r="A600" s="6">
        <f>INT(DT!E637)</f>
        <v>44183</v>
      </c>
      <c r="B600" s="5">
        <f t="shared" si="36"/>
        <v>2020</v>
      </c>
      <c r="C600" s="5">
        <f t="shared" si="37"/>
        <v>12</v>
      </c>
      <c r="D600" s="5">
        <f t="shared" si="38"/>
        <v>18</v>
      </c>
      <c r="E600" s="5">
        <f t="shared" si="39"/>
        <v>0</v>
      </c>
    </row>
    <row r="601" spans="1:5" x14ac:dyDescent="0.2">
      <c r="A601" s="6">
        <f>INT(DT!E2530)</f>
        <v>44184</v>
      </c>
      <c r="B601" s="5">
        <f t="shared" si="36"/>
        <v>2020</v>
      </c>
      <c r="C601" s="5">
        <f t="shared" si="37"/>
        <v>12</v>
      </c>
      <c r="D601" s="5">
        <f t="shared" si="38"/>
        <v>19</v>
      </c>
      <c r="E601" s="5">
        <f t="shared" si="39"/>
        <v>1</v>
      </c>
    </row>
    <row r="602" spans="1:5" x14ac:dyDescent="0.2">
      <c r="A602" s="6">
        <f>INT(DT!E663)</f>
        <v>44189</v>
      </c>
      <c r="B602" s="5">
        <f t="shared" si="36"/>
        <v>2020</v>
      </c>
      <c r="C602" s="5">
        <f t="shared" si="37"/>
        <v>12</v>
      </c>
      <c r="D602" s="5">
        <f t="shared" si="38"/>
        <v>24</v>
      </c>
      <c r="E602" s="5">
        <f t="shared" si="39"/>
        <v>0</v>
      </c>
    </row>
    <row r="603" spans="1:5" x14ac:dyDescent="0.2">
      <c r="A603" s="6">
        <f>INT(DT!E1940)</f>
        <v>44190</v>
      </c>
      <c r="B603" s="5">
        <f t="shared" si="36"/>
        <v>2020</v>
      </c>
      <c r="C603" s="5">
        <f t="shared" si="37"/>
        <v>12</v>
      </c>
      <c r="D603" s="5">
        <f t="shared" si="38"/>
        <v>25</v>
      </c>
      <c r="E603" s="5">
        <f t="shared" si="39"/>
        <v>0</v>
      </c>
    </row>
    <row r="604" spans="1:5" x14ac:dyDescent="0.2">
      <c r="A604" s="6">
        <f>INT(DT!E256)</f>
        <v>44191</v>
      </c>
      <c r="B604" s="5">
        <f t="shared" si="36"/>
        <v>2020</v>
      </c>
      <c r="C604" s="5">
        <f t="shared" si="37"/>
        <v>12</v>
      </c>
      <c r="D604" s="5">
        <f t="shared" si="38"/>
        <v>26</v>
      </c>
      <c r="E604" s="5">
        <f t="shared" si="39"/>
        <v>1</v>
      </c>
    </row>
    <row r="605" spans="1:5" x14ac:dyDescent="0.2">
      <c r="A605" s="6">
        <f>INT(DT!E558)</f>
        <v>44192</v>
      </c>
      <c r="B605" s="5">
        <f t="shared" si="36"/>
        <v>2020</v>
      </c>
      <c r="C605" s="5">
        <f t="shared" si="37"/>
        <v>12</v>
      </c>
      <c r="D605" s="5">
        <f t="shared" si="38"/>
        <v>27</v>
      </c>
      <c r="E605" s="5">
        <f t="shared" si="39"/>
        <v>1</v>
      </c>
    </row>
    <row r="606" spans="1:5" x14ac:dyDescent="0.2">
      <c r="A606" s="6">
        <f>INT(DT!E146)</f>
        <v>44194</v>
      </c>
      <c r="B606" s="5">
        <f t="shared" si="36"/>
        <v>2020</v>
      </c>
      <c r="C606" s="5">
        <f t="shared" si="37"/>
        <v>12</v>
      </c>
      <c r="D606" s="5">
        <f t="shared" si="38"/>
        <v>29</v>
      </c>
      <c r="E606" s="5">
        <f t="shared" si="39"/>
        <v>0</v>
      </c>
    </row>
    <row r="607" spans="1:5" x14ac:dyDescent="0.2">
      <c r="A607" s="6">
        <f>INT(DT!E1057)</f>
        <v>44196</v>
      </c>
      <c r="B607" s="5">
        <f t="shared" si="36"/>
        <v>2020</v>
      </c>
      <c r="C607" s="5">
        <f t="shared" si="37"/>
        <v>12</v>
      </c>
      <c r="D607" s="5">
        <f t="shared" si="38"/>
        <v>31</v>
      </c>
      <c r="E607" s="5">
        <f t="shared" si="39"/>
        <v>0</v>
      </c>
    </row>
    <row r="608" spans="1:5" x14ac:dyDescent="0.2">
      <c r="A608" s="6">
        <f>INT(DT!E271)</f>
        <v>44197</v>
      </c>
      <c r="B608" s="5">
        <f t="shared" si="36"/>
        <v>2021</v>
      </c>
      <c r="C608" s="5">
        <f t="shared" si="37"/>
        <v>1</v>
      </c>
      <c r="D608" s="5">
        <f t="shared" si="38"/>
        <v>1</v>
      </c>
      <c r="E608" s="5">
        <f t="shared" si="39"/>
        <v>0</v>
      </c>
    </row>
    <row r="609" spans="1:5" x14ac:dyDescent="0.2">
      <c r="A609" s="6">
        <f>INT(DT!E323)</f>
        <v>44199</v>
      </c>
      <c r="B609" s="5">
        <f t="shared" si="36"/>
        <v>2021</v>
      </c>
      <c r="C609" s="5">
        <f t="shared" si="37"/>
        <v>1</v>
      </c>
      <c r="D609" s="5">
        <f t="shared" si="38"/>
        <v>3</v>
      </c>
      <c r="E609" s="5">
        <f t="shared" si="39"/>
        <v>1</v>
      </c>
    </row>
    <row r="610" spans="1:5" x14ac:dyDescent="0.2">
      <c r="A610" s="6">
        <f>INT(DT!E1092)</f>
        <v>44200</v>
      </c>
      <c r="B610" s="5">
        <f t="shared" si="36"/>
        <v>2021</v>
      </c>
      <c r="C610" s="5">
        <f t="shared" si="37"/>
        <v>1</v>
      </c>
      <c r="D610" s="5">
        <f t="shared" si="38"/>
        <v>4</v>
      </c>
      <c r="E610" s="5">
        <f t="shared" si="39"/>
        <v>0</v>
      </c>
    </row>
    <row r="611" spans="1:5" x14ac:dyDescent="0.2">
      <c r="A611" s="6">
        <f>INT(DT!E1240)</f>
        <v>44203</v>
      </c>
      <c r="B611" s="5">
        <f t="shared" si="36"/>
        <v>2021</v>
      </c>
      <c r="C611" s="5">
        <f t="shared" si="37"/>
        <v>1</v>
      </c>
      <c r="D611" s="5">
        <f t="shared" si="38"/>
        <v>7</v>
      </c>
      <c r="E611" s="5">
        <f t="shared" si="39"/>
        <v>0</v>
      </c>
    </row>
    <row r="612" spans="1:5" x14ac:dyDescent="0.2">
      <c r="A612" s="6">
        <f>INT(DT!E286)</f>
        <v>44207</v>
      </c>
      <c r="B612" s="5">
        <f t="shared" si="36"/>
        <v>2021</v>
      </c>
      <c r="C612" s="5">
        <f t="shared" si="37"/>
        <v>1</v>
      </c>
      <c r="D612" s="5">
        <f t="shared" si="38"/>
        <v>11</v>
      </c>
      <c r="E612" s="5">
        <f t="shared" si="39"/>
        <v>0</v>
      </c>
    </row>
    <row r="613" spans="1:5" x14ac:dyDescent="0.2">
      <c r="A613" s="6">
        <f>INT(DT!E587)</f>
        <v>44208</v>
      </c>
      <c r="B613" s="5">
        <f t="shared" si="36"/>
        <v>2021</v>
      </c>
      <c r="C613" s="5">
        <f t="shared" si="37"/>
        <v>1</v>
      </c>
      <c r="D613" s="5">
        <f t="shared" si="38"/>
        <v>12</v>
      </c>
      <c r="E613" s="5">
        <f t="shared" si="39"/>
        <v>0</v>
      </c>
    </row>
    <row r="614" spans="1:5" x14ac:dyDescent="0.2">
      <c r="A614" s="6">
        <f>INT(DT!E363)</f>
        <v>44210</v>
      </c>
      <c r="B614" s="5">
        <f t="shared" si="36"/>
        <v>2021</v>
      </c>
      <c r="C614" s="5">
        <f t="shared" si="37"/>
        <v>1</v>
      </c>
      <c r="D614" s="5">
        <f t="shared" si="38"/>
        <v>14</v>
      </c>
      <c r="E614" s="5">
        <f t="shared" si="39"/>
        <v>0</v>
      </c>
    </row>
    <row r="615" spans="1:5" x14ac:dyDescent="0.2">
      <c r="A615" s="6">
        <f>INT(DT!E1227)</f>
        <v>44211</v>
      </c>
      <c r="B615" s="5">
        <f t="shared" si="36"/>
        <v>2021</v>
      </c>
      <c r="C615" s="5">
        <f t="shared" si="37"/>
        <v>1</v>
      </c>
      <c r="D615" s="5">
        <f t="shared" si="38"/>
        <v>15</v>
      </c>
      <c r="E615" s="5">
        <f t="shared" si="39"/>
        <v>0</v>
      </c>
    </row>
    <row r="616" spans="1:5" x14ac:dyDescent="0.2">
      <c r="A616" s="6">
        <f>INT(DT!E206)</f>
        <v>44213</v>
      </c>
      <c r="B616" s="5">
        <f t="shared" si="36"/>
        <v>2021</v>
      </c>
      <c r="C616" s="5">
        <f t="shared" si="37"/>
        <v>1</v>
      </c>
      <c r="D616" s="5">
        <f t="shared" si="38"/>
        <v>17</v>
      </c>
      <c r="E616" s="5">
        <f t="shared" si="39"/>
        <v>1</v>
      </c>
    </row>
    <row r="617" spans="1:5" x14ac:dyDescent="0.2">
      <c r="A617" s="6">
        <f>INT(DT!E305)</f>
        <v>44214</v>
      </c>
      <c r="B617" s="5">
        <f t="shared" si="36"/>
        <v>2021</v>
      </c>
      <c r="C617" s="5">
        <f t="shared" si="37"/>
        <v>1</v>
      </c>
      <c r="D617" s="5">
        <f t="shared" si="38"/>
        <v>18</v>
      </c>
      <c r="E617" s="5">
        <f t="shared" si="39"/>
        <v>0</v>
      </c>
    </row>
    <row r="618" spans="1:5" x14ac:dyDescent="0.2">
      <c r="A618" s="6">
        <f>INT(DT!E1527)</f>
        <v>44215</v>
      </c>
      <c r="B618" s="5">
        <f t="shared" si="36"/>
        <v>2021</v>
      </c>
      <c r="C618" s="5">
        <f t="shared" si="37"/>
        <v>1</v>
      </c>
      <c r="D618" s="5">
        <f t="shared" si="38"/>
        <v>19</v>
      </c>
      <c r="E618" s="5">
        <f t="shared" si="39"/>
        <v>0</v>
      </c>
    </row>
    <row r="619" spans="1:5" x14ac:dyDescent="0.2">
      <c r="A619" s="6">
        <f>INT(DT!E84)</f>
        <v>44219</v>
      </c>
      <c r="B619" s="5">
        <f t="shared" si="36"/>
        <v>2021</v>
      </c>
      <c r="C619" s="5">
        <f t="shared" si="37"/>
        <v>1</v>
      </c>
      <c r="D619" s="5">
        <f t="shared" si="38"/>
        <v>23</v>
      </c>
      <c r="E619" s="5">
        <f t="shared" si="39"/>
        <v>1</v>
      </c>
    </row>
    <row r="620" spans="1:5" x14ac:dyDescent="0.2">
      <c r="A620" s="6">
        <f>INT(DT!E2411)</f>
        <v>44223</v>
      </c>
      <c r="B620" s="5">
        <f t="shared" si="36"/>
        <v>2021</v>
      </c>
      <c r="C620" s="5">
        <f t="shared" si="37"/>
        <v>1</v>
      </c>
      <c r="D620" s="5">
        <f t="shared" si="38"/>
        <v>27</v>
      </c>
      <c r="E620" s="5">
        <f t="shared" si="39"/>
        <v>0</v>
      </c>
    </row>
    <row r="621" spans="1:5" x14ac:dyDescent="0.2">
      <c r="A621" s="6">
        <f>INT(DT!E527)</f>
        <v>44224</v>
      </c>
      <c r="B621" s="5">
        <f t="shared" si="36"/>
        <v>2021</v>
      </c>
      <c r="C621" s="5">
        <f t="shared" si="37"/>
        <v>1</v>
      </c>
      <c r="D621" s="5">
        <f t="shared" si="38"/>
        <v>28</v>
      </c>
      <c r="E621" s="5">
        <f t="shared" si="39"/>
        <v>0</v>
      </c>
    </row>
    <row r="622" spans="1:5" x14ac:dyDescent="0.2">
      <c r="A622" s="6">
        <f>INT(DT!E1698)</f>
        <v>44225</v>
      </c>
      <c r="B622" s="5">
        <f t="shared" si="36"/>
        <v>2021</v>
      </c>
      <c r="C622" s="5">
        <f t="shared" si="37"/>
        <v>1</v>
      </c>
      <c r="D622" s="5">
        <f t="shared" si="38"/>
        <v>29</v>
      </c>
      <c r="E622" s="5">
        <f t="shared" si="39"/>
        <v>0</v>
      </c>
    </row>
    <row r="623" spans="1:5" x14ac:dyDescent="0.2">
      <c r="A623" s="6">
        <f>INT(DT!E43)</f>
        <v>44226</v>
      </c>
      <c r="B623" s="5">
        <f t="shared" si="36"/>
        <v>2021</v>
      </c>
      <c r="C623" s="5">
        <f t="shared" si="37"/>
        <v>1</v>
      </c>
      <c r="D623" s="5">
        <f t="shared" si="38"/>
        <v>30</v>
      </c>
      <c r="E623" s="5">
        <f t="shared" si="39"/>
        <v>1</v>
      </c>
    </row>
    <row r="624" spans="1:5" x14ac:dyDescent="0.2">
      <c r="A624" s="6">
        <f>INT(DT!E939)</f>
        <v>44227</v>
      </c>
      <c r="B624" s="5">
        <f t="shared" si="36"/>
        <v>2021</v>
      </c>
      <c r="C624" s="5">
        <f t="shared" si="37"/>
        <v>1</v>
      </c>
      <c r="D624" s="5">
        <f t="shared" si="38"/>
        <v>31</v>
      </c>
      <c r="E624" s="5">
        <f t="shared" si="39"/>
        <v>1</v>
      </c>
    </row>
    <row r="625" spans="1:5" x14ac:dyDescent="0.2">
      <c r="A625" s="6">
        <f>INT(DT!E768)</f>
        <v>44228</v>
      </c>
      <c r="B625" s="5">
        <f t="shared" si="36"/>
        <v>2021</v>
      </c>
      <c r="C625" s="5">
        <f t="shared" si="37"/>
        <v>2</v>
      </c>
      <c r="D625" s="5">
        <f t="shared" si="38"/>
        <v>1</v>
      </c>
      <c r="E625" s="5">
        <f t="shared" si="39"/>
        <v>0</v>
      </c>
    </row>
    <row r="626" spans="1:5" x14ac:dyDescent="0.2">
      <c r="A626" s="6">
        <f>INT(DT!E14)</f>
        <v>44229</v>
      </c>
      <c r="B626" s="5">
        <f t="shared" si="36"/>
        <v>2021</v>
      </c>
      <c r="C626" s="5">
        <f t="shared" si="37"/>
        <v>2</v>
      </c>
      <c r="D626" s="5">
        <f t="shared" si="38"/>
        <v>2</v>
      </c>
      <c r="E626" s="5">
        <f t="shared" si="39"/>
        <v>0</v>
      </c>
    </row>
    <row r="627" spans="1:5" x14ac:dyDescent="0.2">
      <c r="A627" s="6">
        <f>INT(DT!E440)</f>
        <v>44232</v>
      </c>
      <c r="B627" s="5">
        <f t="shared" si="36"/>
        <v>2021</v>
      </c>
      <c r="C627" s="5">
        <f t="shared" si="37"/>
        <v>2</v>
      </c>
      <c r="D627" s="5">
        <f t="shared" si="38"/>
        <v>5</v>
      </c>
      <c r="E627" s="5">
        <f t="shared" si="39"/>
        <v>0</v>
      </c>
    </row>
    <row r="628" spans="1:5" x14ac:dyDescent="0.2">
      <c r="A628" s="6">
        <f>INT(DT!E2214)</f>
        <v>44238</v>
      </c>
      <c r="B628" s="5">
        <f t="shared" si="36"/>
        <v>2021</v>
      </c>
      <c r="C628" s="5">
        <f t="shared" si="37"/>
        <v>2</v>
      </c>
      <c r="D628" s="5">
        <f t="shared" si="38"/>
        <v>11</v>
      </c>
      <c r="E628" s="5">
        <f t="shared" si="39"/>
        <v>0</v>
      </c>
    </row>
    <row r="629" spans="1:5" x14ac:dyDescent="0.2">
      <c r="A629" s="6">
        <f>INT(DT!E38)</f>
        <v>44240</v>
      </c>
      <c r="B629" s="5">
        <f t="shared" si="36"/>
        <v>2021</v>
      </c>
      <c r="C629" s="5">
        <f t="shared" si="37"/>
        <v>2</v>
      </c>
      <c r="D629" s="5">
        <f t="shared" si="38"/>
        <v>13</v>
      </c>
      <c r="E629" s="5">
        <f t="shared" si="39"/>
        <v>1</v>
      </c>
    </row>
    <row r="630" spans="1:5" x14ac:dyDescent="0.2">
      <c r="A630" s="6">
        <f>INT(DT!E336)</f>
        <v>44241</v>
      </c>
      <c r="B630" s="5">
        <f t="shared" si="36"/>
        <v>2021</v>
      </c>
      <c r="C630" s="5">
        <f t="shared" si="37"/>
        <v>2</v>
      </c>
      <c r="D630" s="5">
        <f t="shared" si="38"/>
        <v>14</v>
      </c>
      <c r="E630" s="5">
        <f t="shared" si="39"/>
        <v>1</v>
      </c>
    </row>
    <row r="631" spans="1:5" x14ac:dyDescent="0.2">
      <c r="A631" s="6">
        <f>INT(DT!E1957)</f>
        <v>44242</v>
      </c>
      <c r="B631" s="5">
        <f t="shared" si="36"/>
        <v>2021</v>
      </c>
      <c r="C631" s="5">
        <f t="shared" si="37"/>
        <v>2</v>
      </c>
      <c r="D631" s="5">
        <f t="shared" si="38"/>
        <v>15</v>
      </c>
      <c r="E631" s="5">
        <f t="shared" si="39"/>
        <v>0</v>
      </c>
    </row>
    <row r="632" spans="1:5" x14ac:dyDescent="0.2">
      <c r="A632" s="6">
        <f>INT(DT!E501)</f>
        <v>44244</v>
      </c>
      <c r="B632" s="5">
        <f t="shared" si="36"/>
        <v>2021</v>
      </c>
      <c r="C632" s="5">
        <f t="shared" si="37"/>
        <v>2</v>
      </c>
      <c r="D632" s="5">
        <f t="shared" si="38"/>
        <v>17</v>
      </c>
      <c r="E632" s="5">
        <f t="shared" si="39"/>
        <v>0</v>
      </c>
    </row>
    <row r="633" spans="1:5" x14ac:dyDescent="0.2">
      <c r="A633" s="6">
        <f>INT(DT!E47)</f>
        <v>44248</v>
      </c>
      <c r="B633" s="5">
        <f t="shared" si="36"/>
        <v>2021</v>
      </c>
      <c r="C633" s="5">
        <f t="shared" si="37"/>
        <v>2</v>
      </c>
      <c r="D633" s="5">
        <f t="shared" si="38"/>
        <v>21</v>
      </c>
      <c r="E633" s="5">
        <f t="shared" si="39"/>
        <v>1</v>
      </c>
    </row>
    <row r="634" spans="1:5" x14ac:dyDescent="0.2">
      <c r="A634" s="6">
        <f>INT(DT!E1140)</f>
        <v>44250</v>
      </c>
      <c r="B634" s="5">
        <f t="shared" si="36"/>
        <v>2021</v>
      </c>
      <c r="C634" s="5">
        <f t="shared" si="37"/>
        <v>2</v>
      </c>
      <c r="D634" s="5">
        <f t="shared" si="38"/>
        <v>23</v>
      </c>
      <c r="E634" s="5">
        <f t="shared" si="39"/>
        <v>0</v>
      </c>
    </row>
    <row r="635" spans="1:5" x14ac:dyDescent="0.2">
      <c r="A635" s="6">
        <f>INT(DT!E2675)</f>
        <v>44252</v>
      </c>
      <c r="B635" s="5">
        <f t="shared" si="36"/>
        <v>2021</v>
      </c>
      <c r="C635" s="5">
        <f t="shared" si="37"/>
        <v>2</v>
      </c>
      <c r="D635" s="5">
        <f t="shared" si="38"/>
        <v>25</v>
      </c>
      <c r="E635" s="5">
        <f t="shared" si="39"/>
        <v>0</v>
      </c>
    </row>
    <row r="636" spans="1:5" x14ac:dyDescent="0.2">
      <c r="A636" s="6">
        <f>INT(DT!E2172)</f>
        <v>44254</v>
      </c>
      <c r="B636" s="5">
        <f t="shared" si="36"/>
        <v>2021</v>
      </c>
      <c r="C636" s="5">
        <f t="shared" si="37"/>
        <v>2</v>
      </c>
      <c r="D636" s="5">
        <f t="shared" si="38"/>
        <v>27</v>
      </c>
      <c r="E636" s="5">
        <f t="shared" si="39"/>
        <v>1</v>
      </c>
    </row>
    <row r="637" spans="1:5" x14ac:dyDescent="0.2">
      <c r="A637" s="6">
        <f>INT(DT!E259)</f>
        <v>44256</v>
      </c>
      <c r="B637" s="5">
        <f t="shared" si="36"/>
        <v>2021</v>
      </c>
      <c r="C637" s="5">
        <f t="shared" si="37"/>
        <v>3</v>
      </c>
      <c r="D637" s="5">
        <f t="shared" si="38"/>
        <v>1</v>
      </c>
      <c r="E637" s="5">
        <f t="shared" si="39"/>
        <v>0</v>
      </c>
    </row>
    <row r="638" spans="1:5" x14ac:dyDescent="0.2">
      <c r="A638" s="6">
        <f>INT(DT!E1268)</f>
        <v>44257</v>
      </c>
      <c r="B638" s="5">
        <f t="shared" si="36"/>
        <v>2021</v>
      </c>
      <c r="C638" s="5">
        <f t="shared" si="37"/>
        <v>3</v>
      </c>
      <c r="D638" s="5">
        <f t="shared" si="38"/>
        <v>2</v>
      </c>
      <c r="E638" s="5">
        <f t="shared" si="39"/>
        <v>0</v>
      </c>
    </row>
    <row r="639" spans="1:5" x14ac:dyDescent="0.2">
      <c r="A639" s="6">
        <f>INT(DT!E660)</f>
        <v>44260</v>
      </c>
      <c r="B639" s="5">
        <f t="shared" si="36"/>
        <v>2021</v>
      </c>
      <c r="C639" s="5">
        <f t="shared" si="37"/>
        <v>3</v>
      </c>
      <c r="D639" s="5">
        <f t="shared" si="38"/>
        <v>5</v>
      </c>
      <c r="E639" s="5">
        <f t="shared" si="39"/>
        <v>0</v>
      </c>
    </row>
    <row r="640" spans="1:5" x14ac:dyDescent="0.2">
      <c r="A640" s="6">
        <f>INT(DT!E1503)</f>
        <v>44261</v>
      </c>
      <c r="B640" s="5">
        <f t="shared" si="36"/>
        <v>2021</v>
      </c>
      <c r="C640" s="5">
        <f t="shared" si="37"/>
        <v>3</v>
      </c>
      <c r="D640" s="5">
        <f t="shared" si="38"/>
        <v>6</v>
      </c>
      <c r="E640" s="5">
        <f t="shared" si="39"/>
        <v>1</v>
      </c>
    </row>
    <row r="641" spans="1:5" x14ac:dyDescent="0.2">
      <c r="A641" s="6">
        <f>INT(DT!E2189)</f>
        <v>44263</v>
      </c>
      <c r="B641" s="5">
        <f t="shared" si="36"/>
        <v>2021</v>
      </c>
      <c r="C641" s="5">
        <f t="shared" si="37"/>
        <v>3</v>
      </c>
      <c r="D641" s="5">
        <f t="shared" si="38"/>
        <v>8</v>
      </c>
      <c r="E641" s="5">
        <f t="shared" si="39"/>
        <v>0</v>
      </c>
    </row>
    <row r="642" spans="1:5" x14ac:dyDescent="0.2">
      <c r="A642" s="6">
        <f>INT(DT!E949)</f>
        <v>44267</v>
      </c>
      <c r="B642" s="5">
        <f t="shared" ref="B642:B705" si="40">YEAR(A642)</f>
        <v>2021</v>
      </c>
      <c r="C642" s="5">
        <f t="shared" ref="C642:C705" si="41">MONTH(A642)</f>
        <v>3</v>
      </c>
      <c r="D642" s="5">
        <f t="shared" ref="D642:D705" si="42">DAY(A642)</f>
        <v>12</v>
      </c>
      <c r="E642" s="5">
        <f t="shared" ref="E642:E705" si="43">IF(WEEKDAY(A642, 2) &gt; 5, 1, 0)</f>
        <v>0</v>
      </c>
    </row>
    <row r="643" spans="1:5" x14ac:dyDescent="0.2">
      <c r="A643" s="6">
        <f>INT(DT!E1391)</f>
        <v>44268</v>
      </c>
      <c r="B643" s="5">
        <f t="shared" si="40"/>
        <v>2021</v>
      </c>
      <c r="C643" s="5">
        <f t="shared" si="41"/>
        <v>3</v>
      </c>
      <c r="D643" s="5">
        <f t="shared" si="42"/>
        <v>13</v>
      </c>
      <c r="E643" s="5">
        <f t="shared" si="43"/>
        <v>1</v>
      </c>
    </row>
    <row r="644" spans="1:5" x14ac:dyDescent="0.2">
      <c r="A644" s="6">
        <f>INT(DT!E520)</f>
        <v>44269</v>
      </c>
      <c r="B644" s="5">
        <f t="shared" si="40"/>
        <v>2021</v>
      </c>
      <c r="C644" s="5">
        <f t="shared" si="41"/>
        <v>3</v>
      </c>
      <c r="D644" s="5">
        <f t="shared" si="42"/>
        <v>14</v>
      </c>
      <c r="E644" s="5">
        <f t="shared" si="43"/>
        <v>1</v>
      </c>
    </row>
    <row r="645" spans="1:5" x14ac:dyDescent="0.2">
      <c r="A645" s="6">
        <f>INT(DT!E753)</f>
        <v>44270</v>
      </c>
      <c r="B645" s="5">
        <f t="shared" si="40"/>
        <v>2021</v>
      </c>
      <c r="C645" s="5">
        <f t="shared" si="41"/>
        <v>3</v>
      </c>
      <c r="D645" s="5">
        <f t="shared" si="42"/>
        <v>15</v>
      </c>
      <c r="E645" s="5">
        <f t="shared" si="43"/>
        <v>0</v>
      </c>
    </row>
    <row r="646" spans="1:5" x14ac:dyDescent="0.2">
      <c r="A646" s="6">
        <f>INT(DT!E1301)</f>
        <v>44272</v>
      </c>
      <c r="B646" s="5">
        <f t="shared" si="40"/>
        <v>2021</v>
      </c>
      <c r="C646" s="5">
        <f t="shared" si="41"/>
        <v>3</v>
      </c>
      <c r="D646" s="5">
        <f t="shared" si="42"/>
        <v>17</v>
      </c>
      <c r="E646" s="5">
        <f t="shared" si="43"/>
        <v>0</v>
      </c>
    </row>
    <row r="647" spans="1:5" x14ac:dyDescent="0.2">
      <c r="A647" s="6">
        <f>INT(DT!E1477)</f>
        <v>44274</v>
      </c>
      <c r="B647" s="5">
        <f t="shared" si="40"/>
        <v>2021</v>
      </c>
      <c r="C647" s="5">
        <f t="shared" si="41"/>
        <v>3</v>
      </c>
      <c r="D647" s="5">
        <f t="shared" si="42"/>
        <v>19</v>
      </c>
      <c r="E647" s="5">
        <f t="shared" si="43"/>
        <v>0</v>
      </c>
    </row>
    <row r="648" spans="1:5" x14ac:dyDescent="0.2">
      <c r="A648" s="6">
        <f>INT(DT!E383)</f>
        <v>44278</v>
      </c>
      <c r="B648" s="5">
        <f t="shared" si="40"/>
        <v>2021</v>
      </c>
      <c r="C648" s="5">
        <f t="shared" si="41"/>
        <v>3</v>
      </c>
      <c r="D648" s="5">
        <f t="shared" si="42"/>
        <v>23</v>
      </c>
      <c r="E648" s="5">
        <f t="shared" si="43"/>
        <v>0</v>
      </c>
    </row>
    <row r="649" spans="1:5" x14ac:dyDescent="0.2">
      <c r="A649" s="6">
        <f>INT(DT!E1603)</f>
        <v>44279</v>
      </c>
      <c r="B649" s="5">
        <f t="shared" si="40"/>
        <v>2021</v>
      </c>
      <c r="C649" s="5">
        <f t="shared" si="41"/>
        <v>3</v>
      </c>
      <c r="D649" s="5">
        <f t="shared" si="42"/>
        <v>24</v>
      </c>
      <c r="E649" s="5">
        <f t="shared" si="43"/>
        <v>0</v>
      </c>
    </row>
    <row r="650" spans="1:5" x14ac:dyDescent="0.2">
      <c r="A650" s="6">
        <f>INT(DT!E795)</f>
        <v>44280</v>
      </c>
      <c r="B650" s="5">
        <f t="shared" si="40"/>
        <v>2021</v>
      </c>
      <c r="C650" s="5">
        <f t="shared" si="41"/>
        <v>3</v>
      </c>
      <c r="D650" s="5">
        <f t="shared" si="42"/>
        <v>25</v>
      </c>
      <c r="E650" s="5">
        <f t="shared" si="43"/>
        <v>0</v>
      </c>
    </row>
    <row r="651" spans="1:5" x14ac:dyDescent="0.2">
      <c r="A651" s="6">
        <f>INT(DT!E396)</f>
        <v>44283</v>
      </c>
      <c r="B651" s="5">
        <f t="shared" si="40"/>
        <v>2021</v>
      </c>
      <c r="C651" s="5">
        <f t="shared" si="41"/>
        <v>3</v>
      </c>
      <c r="D651" s="5">
        <f t="shared" si="42"/>
        <v>28</v>
      </c>
      <c r="E651" s="5">
        <f t="shared" si="43"/>
        <v>1</v>
      </c>
    </row>
    <row r="652" spans="1:5" x14ac:dyDescent="0.2">
      <c r="A652" s="6">
        <f>INT(DT!E2790)</f>
        <v>44284</v>
      </c>
      <c r="B652" s="5">
        <f t="shared" si="40"/>
        <v>2021</v>
      </c>
      <c r="C652" s="5">
        <f t="shared" si="41"/>
        <v>3</v>
      </c>
      <c r="D652" s="5">
        <f t="shared" si="42"/>
        <v>29</v>
      </c>
      <c r="E652" s="5">
        <f t="shared" si="43"/>
        <v>0</v>
      </c>
    </row>
    <row r="653" spans="1:5" x14ac:dyDescent="0.2">
      <c r="A653" s="6">
        <f>INT(DT!E1525)</f>
        <v>44286</v>
      </c>
      <c r="B653" s="5">
        <f t="shared" si="40"/>
        <v>2021</v>
      </c>
      <c r="C653" s="5">
        <f t="shared" si="41"/>
        <v>3</v>
      </c>
      <c r="D653" s="5">
        <f t="shared" si="42"/>
        <v>31</v>
      </c>
      <c r="E653" s="5">
        <f t="shared" si="43"/>
        <v>0</v>
      </c>
    </row>
    <row r="654" spans="1:5" x14ac:dyDescent="0.2">
      <c r="A654" s="6">
        <f>INT(DT!E1983)</f>
        <v>44288</v>
      </c>
      <c r="B654" s="5">
        <f t="shared" si="40"/>
        <v>2021</v>
      </c>
      <c r="C654" s="5">
        <f t="shared" si="41"/>
        <v>4</v>
      </c>
      <c r="D654" s="5">
        <f t="shared" si="42"/>
        <v>2</v>
      </c>
      <c r="E654" s="5">
        <f t="shared" si="43"/>
        <v>0</v>
      </c>
    </row>
    <row r="655" spans="1:5" x14ac:dyDescent="0.2">
      <c r="A655" s="6">
        <f>INT(DT!E1877)</f>
        <v>44289</v>
      </c>
      <c r="B655" s="5">
        <f t="shared" si="40"/>
        <v>2021</v>
      </c>
      <c r="C655" s="5">
        <f t="shared" si="41"/>
        <v>4</v>
      </c>
      <c r="D655" s="5">
        <f t="shared" si="42"/>
        <v>3</v>
      </c>
      <c r="E655" s="5">
        <f t="shared" si="43"/>
        <v>1</v>
      </c>
    </row>
    <row r="656" spans="1:5" x14ac:dyDescent="0.2">
      <c r="A656" s="6">
        <f>INT(DT!E1290)</f>
        <v>44290</v>
      </c>
      <c r="B656" s="5">
        <f t="shared" si="40"/>
        <v>2021</v>
      </c>
      <c r="C656" s="5">
        <f t="shared" si="41"/>
        <v>4</v>
      </c>
      <c r="D656" s="5">
        <f t="shared" si="42"/>
        <v>4</v>
      </c>
      <c r="E656" s="5">
        <f t="shared" si="43"/>
        <v>1</v>
      </c>
    </row>
    <row r="657" spans="1:5" x14ac:dyDescent="0.2">
      <c r="A657" s="6">
        <f>INT(DT!E1656)</f>
        <v>44291</v>
      </c>
      <c r="B657" s="5">
        <f t="shared" si="40"/>
        <v>2021</v>
      </c>
      <c r="C657" s="5">
        <f t="shared" si="41"/>
        <v>4</v>
      </c>
      <c r="D657" s="5">
        <f t="shared" si="42"/>
        <v>5</v>
      </c>
      <c r="E657" s="5">
        <f t="shared" si="43"/>
        <v>0</v>
      </c>
    </row>
    <row r="658" spans="1:5" x14ac:dyDescent="0.2">
      <c r="A658" s="6">
        <f>INT(DT!E559)</f>
        <v>44292</v>
      </c>
      <c r="B658" s="5">
        <f t="shared" si="40"/>
        <v>2021</v>
      </c>
      <c r="C658" s="5">
        <f t="shared" si="41"/>
        <v>4</v>
      </c>
      <c r="D658" s="5">
        <f t="shared" si="42"/>
        <v>6</v>
      </c>
      <c r="E658" s="5">
        <f t="shared" si="43"/>
        <v>0</v>
      </c>
    </row>
    <row r="659" spans="1:5" x14ac:dyDescent="0.2">
      <c r="A659" s="6">
        <f>INT(DT!E847)</f>
        <v>44293</v>
      </c>
      <c r="B659" s="5">
        <f t="shared" si="40"/>
        <v>2021</v>
      </c>
      <c r="C659" s="5">
        <f t="shared" si="41"/>
        <v>4</v>
      </c>
      <c r="D659" s="5">
        <f t="shared" si="42"/>
        <v>7</v>
      </c>
      <c r="E659" s="5">
        <f t="shared" si="43"/>
        <v>0</v>
      </c>
    </row>
    <row r="660" spans="1:5" x14ac:dyDescent="0.2">
      <c r="A660" s="6">
        <f>INT(DT!E1623)</f>
        <v>44294</v>
      </c>
      <c r="B660" s="5">
        <f t="shared" si="40"/>
        <v>2021</v>
      </c>
      <c r="C660" s="5">
        <f t="shared" si="41"/>
        <v>4</v>
      </c>
      <c r="D660" s="5">
        <f t="shared" si="42"/>
        <v>8</v>
      </c>
      <c r="E660" s="5">
        <f t="shared" si="43"/>
        <v>0</v>
      </c>
    </row>
    <row r="661" spans="1:5" x14ac:dyDescent="0.2">
      <c r="A661" s="6">
        <f>INT(DT!E2261)</f>
        <v>44295</v>
      </c>
      <c r="B661" s="5">
        <f t="shared" si="40"/>
        <v>2021</v>
      </c>
      <c r="C661" s="5">
        <f t="shared" si="41"/>
        <v>4</v>
      </c>
      <c r="D661" s="5">
        <f t="shared" si="42"/>
        <v>9</v>
      </c>
      <c r="E661" s="5">
        <f t="shared" si="43"/>
        <v>0</v>
      </c>
    </row>
    <row r="662" spans="1:5" x14ac:dyDescent="0.2">
      <c r="A662" s="6">
        <f>INT(DT!E2216)</f>
        <v>44297</v>
      </c>
      <c r="B662" s="5">
        <f t="shared" si="40"/>
        <v>2021</v>
      </c>
      <c r="C662" s="5">
        <f t="shared" si="41"/>
        <v>4</v>
      </c>
      <c r="D662" s="5">
        <f t="shared" si="42"/>
        <v>11</v>
      </c>
      <c r="E662" s="5">
        <f t="shared" si="43"/>
        <v>1</v>
      </c>
    </row>
    <row r="663" spans="1:5" x14ac:dyDescent="0.2">
      <c r="A663" s="6">
        <f>INT(DT!E580)</f>
        <v>44298</v>
      </c>
      <c r="B663" s="5">
        <f t="shared" si="40"/>
        <v>2021</v>
      </c>
      <c r="C663" s="5">
        <f t="shared" si="41"/>
        <v>4</v>
      </c>
      <c r="D663" s="5">
        <f t="shared" si="42"/>
        <v>12</v>
      </c>
      <c r="E663" s="5">
        <f t="shared" si="43"/>
        <v>0</v>
      </c>
    </row>
    <row r="664" spans="1:5" x14ac:dyDescent="0.2">
      <c r="A664" s="6">
        <f>INT(DT!E443)</f>
        <v>44299</v>
      </c>
      <c r="B664" s="5">
        <f t="shared" si="40"/>
        <v>2021</v>
      </c>
      <c r="C664" s="5">
        <f t="shared" si="41"/>
        <v>4</v>
      </c>
      <c r="D664" s="5">
        <f t="shared" si="42"/>
        <v>13</v>
      </c>
      <c r="E664" s="5">
        <f t="shared" si="43"/>
        <v>0</v>
      </c>
    </row>
    <row r="665" spans="1:5" x14ac:dyDescent="0.2">
      <c r="A665" s="6">
        <f>INT(DT!E1643)</f>
        <v>44301</v>
      </c>
      <c r="B665" s="5">
        <f t="shared" si="40"/>
        <v>2021</v>
      </c>
      <c r="C665" s="5">
        <f t="shared" si="41"/>
        <v>4</v>
      </c>
      <c r="D665" s="5">
        <f t="shared" si="42"/>
        <v>15</v>
      </c>
      <c r="E665" s="5">
        <f t="shared" si="43"/>
        <v>0</v>
      </c>
    </row>
    <row r="666" spans="1:5" x14ac:dyDescent="0.2">
      <c r="A666" s="6">
        <f>INT(DT!E76)</f>
        <v>44305</v>
      </c>
      <c r="B666" s="5">
        <f t="shared" si="40"/>
        <v>2021</v>
      </c>
      <c r="C666" s="5">
        <f t="shared" si="41"/>
        <v>4</v>
      </c>
      <c r="D666" s="5">
        <f t="shared" si="42"/>
        <v>19</v>
      </c>
      <c r="E666" s="5">
        <f t="shared" si="43"/>
        <v>0</v>
      </c>
    </row>
    <row r="667" spans="1:5" x14ac:dyDescent="0.2">
      <c r="A667" s="6">
        <f>INT(DT!E577)</f>
        <v>44307</v>
      </c>
      <c r="B667" s="5">
        <f t="shared" si="40"/>
        <v>2021</v>
      </c>
      <c r="C667" s="5">
        <f t="shared" si="41"/>
        <v>4</v>
      </c>
      <c r="D667" s="5">
        <f t="shared" si="42"/>
        <v>21</v>
      </c>
      <c r="E667" s="5">
        <f t="shared" si="43"/>
        <v>0</v>
      </c>
    </row>
    <row r="668" spans="1:5" x14ac:dyDescent="0.2">
      <c r="A668" s="6">
        <f>INT(DT!E1371)</f>
        <v>44309</v>
      </c>
      <c r="B668" s="5">
        <f t="shared" si="40"/>
        <v>2021</v>
      </c>
      <c r="C668" s="5">
        <f t="shared" si="41"/>
        <v>4</v>
      </c>
      <c r="D668" s="5">
        <f t="shared" si="42"/>
        <v>23</v>
      </c>
      <c r="E668" s="5">
        <f t="shared" si="43"/>
        <v>0</v>
      </c>
    </row>
    <row r="669" spans="1:5" x14ac:dyDescent="0.2">
      <c r="A669" s="6">
        <f>INT(DT!E494)</f>
        <v>44311</v>
      </c>
      <c r="B669" s="5">
        <f t="shared" si="40"/>
        <v>2021</v>
      </c>
      <c r="C669" s="5">
        <f t="shared" si="41"/>
        <v>4</v>
      </c>
      <c r="D669" s="5">
        <f t="shared" si="42"/>
        <v>25</v>
      </c>
      <c r="E669" s="5">
        <f t="shared" si="43"/>
        <v>1</v>
      </c>
    </row>
    <row r="670" spans="1:5" x14ac:dyDescent="0.2">
      <c r="A670" s="6">
        <f>INT(DT!E1245)</f>
        <v>44312</v>
      </c>
      <c r="B670" s="5">
        <f t="shared" si="40"/>
        <v>2021</v>
      </c>
      <c r="C670" s="5">
        <f t="shared" si="41"/>
        <v>4</v>
      </c>
      <c r="D670" s="5">
        <f t="shared" si="42"/>
        <v>26</v>
      </c>
      <c r="E670" s="5">
        <f t="shared" si="43"/>
        <v>0</v>
      </c>
    </row>
    <row r="671" spans="1:5" x14ac:dyDescent="0.2">
      <c r="A671" s="6">
        <f>INT(DT!E1787)</f>
        <v>44313</v>
      </c>
      <c r="B671" s="5">
        <f t="shared" si="40"/>
        <v>2021</v>
      </c>
      <c r="C671" s="5">
        <f t="shared" si="41"/>
        <v>4</v>
      </c>
      <c r="D671" s="5">
        <f t="shared" si="42"/>
        <v>27</v>
      </c>
      <c r="E671" s="5">
        <f t="shared" si="43"/>
        <v>0</v>
      </c>
    </row>
    <row r="672" spans="1:5" x14ac:dyDescent="0.2">
      <c r="A672" s="6">
        <f>INT(DT!E770)</f>
        <v>44314</v>
      </c>
      <c r="B672" s="5">
        <f t="shared" si="40"/>
        <v>2021</v>
      </c>
      <c r="C672" s="5">
        <f t="shared" si="41"/>
        <v>4</v>
      </c>
      <c r="D672" s="5">
        <f t="shared" si="42"/>
        <v>28</v>
      </c>
      <c r="E672" s="5">
        <f t="shared" si="43"/>
        <v>0</v>
      </c>
    </row>
    <row r="673" spans="1:5" x14ac:dyDescent="0.2">
      <c r="A673" s="6">
        <f>INT(DT!E1684)</f>
        <v>44317</v>
      </c>
      <c r="B673" s="5">
        <f t="shared" si="40"/>
        <v>2021</v>
      </c>
      <c r="C673" s="5">
        <f t="shared" si="41"/>
        <v>5</v>
      </c>
      <c r="D673" s="5">
        <f t="shared" si="42"/>
        <v>1</v>
      </c>
      <c r="E673" s="5">
        <f t="shared" si="43"/>
        <v>1</v>
      </c>
    </row>
    <row r="674" spans="1:5" x14ac:dyDescent="0.2">
      <c r="A674" s="6">
        <f>INT(DT!E1442)</f>
        <v>44319</v>
      </c>
      <c r="B674" s="5">
        <f t="shared" si="40"/>
        <v>2021</v>
      </c>
      <c r="C674" s="5">
        <f t="shared" si="41"/>
        <v>5</v>
      </c>
      <c r="D674" s="5">
        <f t="shared" si="42"/>
        <v>3</v>
      </c>
      <c r="E674" s="5">
        <f t="shared" si="43"/>
        <v>0</v>
      </c>
    </row>
    <row r="675" spans="1:5" x14ac:dyDescent="0.2">
      <c r="A675" s="6">
        <f>INT(DT!E2579)</f>
        <v>44322</v>
      </c>
      <c r="B675" s="5">
        <f t="shared" si="40"/>
        <v>2021</v>
      </c>
      <c r="C675" s="5">
        <f t="shared" si="41"/>
        <v>5</v>
      </c>
      <c r="D675" s="5">
        <f t="shared" si="42"/>
        <v>6</v>
      </c>
      <c r="E675" s="5">
        <f t="shared" si="43"/>
        <v>0</v>
      </c>
    </row>
    <row r="676" spans="1:5" x14ac:dyDescent="0.2">
      <c r="A676" s="6">
        <f>INT(DT!E25)</f>
        <v>44328</v>
      </c>
      <c r="B676" s="5">
        <f t="shared" si="40"/>
        <v>2021</v>
      </c>
      <c r="C676" s="5">
        <f t="shared" si="41"/>
        <v>5</v>
      </c>
      <c r="D676" s="5">
        <f t="shared" si="42"/>
        <v>12</v>
      </c>
      <c r="E676" s="5">
        <f t="shared" si="43"/>
        <v>0</v>
      </c>
    </row>
    <row r="677" spans="1:5" x14ac:dyDescent="0.2">
      <c r="A677" s="6">
        <f>INT(DT!E358)</f>
        <v>44329</v>
      </c>
      <c r="B677" s="5">
        <f t="shared" si="40"/>
        <v>2021</v>
      </c>
      <c r="C677" s="5">
        <f t="shared" si="41"/>
        <v>5</v>
      </c>
      <c r="D677" s="5">
        <f t="shared" si="42"/>
        <v>13</v>
      </c>
      <c r="E677" s="5">
        <f t="shared" si="43"/>
        <v>0</v>
      </c>
    </row>
    <row r="678" spans="1:5" x14ac:dyDescent="0.2">
      <c r="A678" s="6">
        <f>INT(DT!E213)</f>
        <v>44332</v>
      </c>
      <c r="B678" s="5">
        <f t="shared" si="40"/>
        <v>2021</v>
      </c>
      <c r="C678" s="5">
        <f t="shared" si="41"/>
        <v>5</v>
      </c>
      <c r="D678" s="5">
        <f t="shared" si="42"/>
        <v>16</v>
      </c>
      <c r="E678" s="5">
        <f t="shared" si="43"/>
        <v>1</v>
      </c>
    </row>
    <row r="679" spans="1:5" x14ac:dyDescent="0.2">
      <c r="A679" s="6">
        <f>INT(DT!E1316)</f>
        <v>44334</v>
      </c>
      <c r="B679" s="5">
        <f t="shared" si="40"/>
        <v>2021</v>
      </c>
      <c r="C679" s="5">
        <f t="shared" si="41"/>
        <v>5</v>
      </c>
      <c r="D679" s="5">
        <f t="shared" si="42"/>
        <v>18</v>
      </c>
      <c r="E679" s="5">
        <f t="shared" si="43"/>
        <v>0</v>
      </c>
    </row>
    <row r="680" spans="1:5" x14ac:dyDescent="0.2">
      <c r="A680" s="6">
        <f>INT(DT!E729)</f>
        <v>44336</v>
      </c>
      <c r="B680" s="5">
        <f t="shared" si="40"/>
        <v>2021</v>
      </c>
      <c r="C680" s="5">
        <f t="shared" si="41"/>
        <v>5</v>
      </c>
      <c r="D680" s="5">
        <f t="shared" si="42"/>
        <v>20</v>
      </c>
      <c r="E680" s="5">
        <f t="shared" si="43"/>
        <v>0</v>
      </c>
    </row>
    <row r="681" spans="1:5" x14ac:dyDescent="0.2">
      <c r="A681" s="6">
        <f>INT(DT!E1036)</f>
        <v>44339</v>
      </c>
      <c r="B681" s="5">
        <f t="shared" si="40"/>
        <v>2021</v>
      </c>
      <c r="C681" s="5">
        <f t="shared" si="41"/>
        <v>5</v>
      </c>
      <c r="D681" s="5">
        <f t="shared" si="42"/>
        <v>23</v>
      </c>
      <c r="E681" s="5">
        <f t="shared" si="43"/>
        <v>1</v>
      </c>
    </row>
    <row r="682" spans="1:5" x14ac:dyDescent="0.2">
      <c r="A682" s="6">
        <f>INT(DT!E2013)</f>
        <v>44340</v>
      </c>
      <c r="B682" s="5">
        <f t="shared" si="40"/>
        <v>2021</v>
      </c>
      <c r="C682" s="5">
        <f t="shared" si="41"/>
        <v>5</v>
      </c>
      <c r="D682" s="5">
        <f t="shared" si="42"/>
        <v>24</v>
      </c>
      <c r="E682" s="5">
        <f t="shared" si="43"/>
        <v>0</v>
      </c>
    </row>
    <row r="683" spans="1:5" x14ac:dyDescent="0.2">
      <c r="A683" s="6">
        <f>INT(DT!E455)</f>
        <v>44341</v>
      </c>
      <c r="B683" s="5">
        <f t="shared" si="40"/>
        <v>2021</v>
      </c>
      <c r="C683" s="5">
        <f t="shared" si="41"/>
        <v>5</v>
      </c>
      <c r="D683" s="5">
        <f t="shared" si="42"/>
        <v>25</v>
      </c>
      <c r="E683" s="5">
        <f t="shared" si="43"/>
        <v>0</v>
      </c>
    </row>
    <row r="684" spans="1:5" x14ac:dyDescent="0.2">
      <c r="A684" s="6">
        <f>INT(DT!E991)</f>
        <v>44343</v>
      </c>
      <c r="B684" s="5">
        <f t="shared" si="40"/>
        <v>2021</v>
      </c>
      <c r="C684" s="5">
        <f t="shared" si="41"/>
        <v>5</v>
      </c>
      <c r="D684" s="5">
        <f t="shared" si="42"/>
        <v>27</v>
      </c>
      <c r="E684" s="5">
        <f t="shared" si="43"/>
        <v>0</v>
      </c>
    </row>
    <row r="685" spans="1:5" x14ac:dyDescent="0.2">
      <c r="A685" s="6">
        <f>INT(DT!E1905)</f>
        <v>44344</v>
      </c>
      <c r="B685" s="5">
        <f t="shared" si="40"/>
        <v>2021</v>
      </c>
      <c r="C685" s="5">
        <f t="shared" si="41"/>
        <v>5</v>
      </c>
      <c r="D685" s="5">
        <f t="shared" si="42"/>
        <v>28</v>
      </c>
      <c r="E685" s="5">
        <f t="shared" si="43"/>
        <v>0</v>
      </c>
    </row>
    <row r="686" spans="1:5" x14ac:dyDescent="0.2">
      <c r="A686" s="6">
        <f>INT(DT!E1699)</f>
        <v>44345</v>
      </c>
      <c r="B686" s="5">
        <f t="shared" si="40"/>
        <v>2021</v>
      </c>
      <c r="C686" s="5">
        <f t="shared" si="41"/>
        <v>5</v>
      </c>
      <c r="D686" s="5">
        <f t="shared" si="42"/>
        <v>29</v>
      </c>
      <c r="E686" s="5">
        <f t="shared" si="43"/>
        <v>1</v>
      </c>
    </row>
    <row r="687" spans="1:5" x14ac:dyDescent="0.2">
      <c r="A687" s="6">
        <f>INT(DT!E574)</f>
        <v>44347</v>
      </c>
      <c r="B687" s="5">
        <f t="shared" si="40"/>
        <v>2021</v>
      </c>
      <c r="C687" s="5">
        <f t="shared" si="41"/>
        <v>5</v>
      </c>
      <c r="D687" s="5">
        <f t="shared" si="42"/>
        <v>31</v>
      </c>
      <c r="E687" s="5">
        <f t="shared" si="43"/>
        <v>0</v>
      </c>
    </row>
    <row r="688" spans="1:5" x14ac:dyDescent="0.2">
      <c r="A688" s="6">
        <f>INT(DT!E721)</f>
        <v>44348</v>
      </c>
      <c r="B688" s="5">
        <f t="shared" si="40"/>
        <v>2021</v>
      </c>
      <c r="C688" s="5">
        <f t="shared" si="41"/>
        <v>6</v>
      </c>
      <c r="D688" s="5">
        <f t="shared" si="42"/>
        <v>1</v>
      </c>
      <c r="E688" s="5">
        <f t="shared" si="43"/>
        <v>0</v>
      </c>
    </row>
    <row r="689" spans="1:5" x14ac:dyDescent="0.2">
      <c r="A689" s="6">
        <f>INT(DT!E255)</f>
        <v>44349</v>
      </c>
      <c r="B689" s="5">
        <f t="shared" si="40"/>
        <v>2021</v>
      </c>
      <c r="C689" s="5">
        <f t="shared" si="41"/>
        <v>6</v>
      </c>
      <c r="D689" s="5">
        <f t="shared" si="42"/>
        <v>2</v>
      </c>
      <c r="E689" s="5">
        <f t="shared" si="43"/>
        <v>0</v>
      </c>
    </row>
    <row r="690" spans="1:5" x14ac:dyDescent="0.2">
      <c r="A690" s="6">
        <f>INT(DT!E2340)</f>
        <v>44350</v>
      </c>
      <c r="B690" s="5">
        <f t="shared" si="40"/>
        <v>2021</v>
      </c>
      <c r="C690" s="5">
        <f t="shared" si="41"/>
        <v>6</v>
      </c>
      <c r="D690" s="5">
        <f t="shared" si="42"/>
        <v>3</v>
      </c>
      <c r="E690" s="5">
        <f t="shared" si="43"/>
        <v>0</v>
      </c>
    </row>
    <row r="691" spans="1:5" x14ac:dyDescent="0.2">
      <c r="A691" s="6">
        <f>INT(DT!E2029)</f>
        <v>44352</v>
      </c>
      <c r="B691" s="5">
        <f t="shared" si="40"/>
        <v>2021</v>
      </c>
      <c r="C691" s="5">
        <f t="shared" si="41"/>
        <v>6</v>
      </c>
      <c r="D691" s="5">
        <f t="shared" si="42"/>
        <v>5</v>
      </c>
      <c r="E691" s="5">
        <f t="shared" si="43"/>
        <v>1</v>
      </c>
    </row>
    <row r="692" spans="1:5" x14ac:dyDescent="0.2">
      <c r="A692" s="6">
        <f>INT(DT!E195)</f>
        <v>44358</v>
      </c>
      <c r="B692" s="5">
        <f t="shared" si="40"/>
        <v>2021</v>
      </c>
      <c r="C692" s="5">
        <f t="shared" si="41"/>
        <v>6</v>
      </c>
      <c r="D692" s="5">
        <f t="shared" si="42"/>
        <v>11</v>
      </c>
      <c r="E692" s="5">
        <f t="shared" si="43"/>
        <v>0</v>
      </c>
    </row>
    <row r="693" spans="1:5" x14ac:dyDescent="0.2">
      <c r="A693" s="6">
        <f>INT(DT!E867)</f>
        <v>44361</v>
      </c>
      <c r="B693" s="5">
        <f t="shared" si="40"/>
        <v>2021</v>
      </c>
      <c r="C693" s="5">
        <f t="shared" si="41"/>
        <v>6</v>
      </c>
      <c r="D693" s="5">
        <f t="shared" si="42"/>
        <v>14</v>
      </c>
      <c r="E693" s="5">
        <f t="shared" si="43"/>
        <v>0</v>
      </c>
    </row>
    <row r="694" spans="1:5" x14ac:dyDescent="0.2">
      <c r="A694" s="6">
        <f>INT(DT!E2870)</f>
        <v>44362</v>
      </c>
      <c r="B694" s="5">
        <f t="shared" si="40"/>
        <v>2021</v>
      </c>
      <c r="C694" s="5">
        <f t="shared" si="41"/>
        <v>6</v>
      </c>
      <c r="D694" s="5">
        <f t="shared" si="42"/>
        <v>15</v>
      </c>
      <c r="E694" s="5">
        <f t="shared" si="43"/>
        <v>0</v>
      </c>
    </row>
    <row r="695" spans="1:5" x14ac:dyDescent="0.2">
      <c r="A695" s="6">
        <f>INT(DT!E413)</f>
        <v>44369</v>
      </c>
      <c r="B695" s="5">
        <f t="shared" si="40"/>
        <v>2021</v>
      </c>
      <c r="C695" s="5">
        <f t="shared" si="41"/>
        <v>6</v>
      </c>
      <c r="D695" s="5">
        <f t="shared" si="42"/>
        <v>22</v>
      </c>
      <c r="E695" s="5">
        <f t="shared" si="43"/>
        <v>0</v>
      </c>
    </row>
    <row r="696" spans="1:5" x14ac:dyDescent="0.2">
      <c r="A696" s="6">
        <f>INT(DT!E44)</f>
        <v>44371</v>
      </c>
      <c r="B696" s="5">
        <f t="shared" si="40"/>
        <v>2021</v>
      </c>
      <c r="C696" s="5">
        <f t="shared" si="41"/>
        <v>6</v>
      </c>
      <c r="D696" s="5">
        <f t="shared" si="42"/>
        <v>24</v>
      </c>
      <c r="E696" s="5">
        <f t="shared" si="43"/>
        <v>0</v>
      </c>
    </row>
    <row r="697" spans="1:5" x14ac:dyDescent="0.2">
      <c r="A697" s="6">
        <f>INT(DT!E1172)</f>
        <v>44373</v>
      </c>
      <c r="B697" s="5">
        <f t="shared" si="40"/>
        <v>2021</v>
      </c>
      <c r="C697" s="5">
        <f t="shared" si="41"/>
        <v>6</v>
      </c>
      <c r="D697" s="5">
        <f t="shared" si="42"/>
        <v>26</v>
      </c>
      <c r="E697" s="5">
        <f t="shared" si="43"/>
        <v>1</v>
      </c>
    </row>
    <row r="698" spans="1:5" x14ac:dyDescent="0.2">
      <c r="A698" s="6">
        <f>INT(DT!E2148)</f>
        <v>44374</v>
      </c>
      <c r="B698" s="5">
        <f t="shared" si="40"/>
        <v>2021</v>
      </c>
      <c r="C698" s="5">
        <f t="shared" si="41"/>
        <v>6</v>
      </c>
      <c r="D698" s="5">
        <f t="shared" si="42"/>
        <v>27</v>
      </c>
      <c r="E698" s="5">
        <f t="shared" si="43"/>
        <v>1</v>
      </c>
    </row>
    <row r="699" spans="1:5" x14ac:dyDescent="0.2">
      <c r="A699" s="6">
        <f>INT(DT!E182)</f>
        <v>44379</v>
      </c>
      <c r="B699" s="5">
        <f t="shared" si="40"/>
        <v>2021</v>
      </c>
      <c r="C699" s="5">
        <f t="shared" si="41"/>
        <v>7</v>
      </c>
      <c r="D699" s="5">
        <f t="shared" si="42"/>
        <v>2</v>
      </c>
      <c r="E699" s="5">
        <f t="shared" si="43"/>
        <v>0</v>
      </c>
    </row>
    <row r="700" spans="1:5" x14ac:dyDescent="0.2">
      <c r="A700" s="6">
        <f>INT(DT!E1571)</f>
        <v>44381</v>
      </c>
      <c r="B700" s="5">
        <f t="shared" si="40"/>
        <v>2021</v>
      </c>
      <c r="C700" s="5">
        <f t="shared" si="41"/>
        <v>7</v>
      </c>
      <c r="D700" s="5">
        <f t="shared" si="42"/>
        <v>4</v>
      </c>
      <c r="E700" s="5">
        <f t="shared" si="43"/>
        <v>1</v>
      </c>
    </row>
    <row r="701" spans="1:5" x14ac:dyDescent="0.2">
      <c r="A701" s="6">
        <f>INT(DT!E1771)</f>
        <v>44387</v>
      </c>
      <c r="B701" s="5">
        <f t="shared" si="40"/>
        <v>2021</v>
      </c>
      <c r="C701" s="5">
        <f t="shared" si="41"/>
        <v>7</v>
      </c>
      <c r="D701" s="5">
        <f t="shared" si="42"/>
        <v>10</v>
      </c>
      <c r="E701" s="5">
        <f t="shared" si="43"/>
        <v>1</v>
      </c>
    </row>
    <row r="702" spans="1:5" x14ac:dyDescent="0.2">
      <c r="A702" s="6">
        <f>INT(DT!E745)</f>
        <v>44389</v>
      </c>
      <c r="B702" s="5">
        <f t="shared" si="40"/>
        <v>2021</v>
      </c>
      <c r="C702" s="5">
        <f t="shared" si="41"/>
        <v>7</v>
      </c>
      <c r="D702" s="5">
        <f t="shared" si="42"/>
        <v>12</v>
      </c>
      <c r="E702" s="5">
        <f t="shared" si="43"/>
        <v>0</v>
      </c>
    </row>
    <row r="703" spans="1:5" x14ac:dyDescent="0.2">
      <c r="A703" s="6">
        <f>INT(DT!E143)</f>
        <v>44391</v>
      </c>
      <c r="B703" s="5">
        <f t="shared" si="40"/>
        <v>2021</v>
      </c>
      <c r="C703" s="5">
        <f t="shared" si="41"/>
        <v>7</v>
      </c>
      <c r="D703" s="5">
        <f t="shared" si="42"/>
        <v>14</v>
      </c>
      <c r="E703" s="5">
        <f t="shared" si="43"/>
        <v>0</v>
      </c>
    </row>
    <row r="704" spans="1:5" x14ac:dyDescent="0.2">
      <c r="A704" s="6">
        <f>INT(DT!E73)</f>
        <v>44392</v>
      </c>
      <c r="B704" s="5">
        <f t="shared" si="40"/>
        <v>2021</v>
      </c>
      <c r="C704" s="5">
        <f t="shared" si="41"/>
        <v>7</v>
      </c>
      <c r="D704" s="5">
        <f t="shared" si="42"/>
        <v>15</v>
      </c>
      <c r="E704" s="5">
        <f t="shared" si="43"/>
        <v>0</v>
      </c>
    </row>
    <row r="705" spans="1:5" x14ac:dyDescent="0.2">
      <c r="A705" s="6">
        <f>INT(DT!E1935)</f>
        <v>44395</v>
      </c>
      <c r="B705" s="5">
        <f t="shared" si="40"/>
        <v>2021</v>
      </c>
      <c r="C705" s="5">
        <f t="shared" si="41"/>
        <v>7</v>
      </c>
      <c r="D705" s="5">
        <f t="shared" si="42"/>
        <v>18</v>
      </c>
      <c r="E705" s="5">
        <f t="shared" si="43"/>
        <v>1</v>
      </c>
    </row>
    <row r="706" spans="1:5" x14ac:dyDescent="0.2">
      <c r="A706" s="6">
        <f>INT(DT!E79)</f>
        <v>44396</v>
      </c>
      <c r="B706" s="5">
        <f t="shared" ref="B706:B769" si="44">YEAR(A706)</f>
        <v>2021</v>
      </c>
      <c r="C706" s="5">
        <f t="shared" ref="C706:C769" si="45">MONTH(A706)</f>
        <v>7</v>
      </c>
      <c r="D706" s="5">
        <f t="shared" ref="D706:D769" si="46">DAY(A706)</f>
        <v>19</v>
      </c>
      <c r="E706" s="5">
        <f t="shared" ref="E706:E769" si="47">IF(WEEKDAY(A706, 2) &gt; 5, 1, 0)</f>
        <v>0</v>
      </c>
    </row>
    <row r="707" spans="1:5" x14ac:dyDescent="0.2">
      <c r="A707" s="6">
        <f>INT(DT!E2188)</f>
        <v>44397</v>
      </c>
      <c r="B707" s="5">
        <f t="shared" si="44"/>
        <v>2021</v>
      </c>
      <c r="C707" s="5">
        <f t="shared" si="45"/>
        <v>7</v>
      </c>
      <c r="D707" s="5">
        <f t="shared" si="46"/>
        <v>20</v>
      </c>
      <c r="E707" s="5">
        <f t="shared" si="47"/>
        <v>0</v>
      </c>
    </row>
    <row r="708" spans="1:5" x14ac:dyDescent="0.2">
      <c r="A708" s="6">
        <f>INT(DT!E2177)</f>
        <v>44401</v>
      </c>
      <c r="B708" s="5">
        <f t="shared" si="44"/>
        <v>2021</v>
      </c>
      <c r="C708" s="5">
        <f t="shared" si="45"/>
        <v>7</v>
      </c>
      <c r="D708" s="5">
        <f t="shared" si="46"/>
        <v>24</v>
      </c>
      <c r="E708" s="5">
        <f t="shared" si="47"/>
        <v>1</v>
      </c>
    </row>
    <row r="709" spans="1:5" x14ac:dyDescent="0.2">
      <c r="A709" s="6">
        <f>INT(DT!E1710)</f>
        <v>44410</v>
      </c>
      <c r="B709" s="5">
        <f t="shared" si="44"/>
        <v>2021</v>
      </c>
      <c r="C709" s="5">
        <f t="shared" si="45"/>
        <v>8</v>
      </c>
      <c r="D709" s="5">
        <f t="shared" si="46"/>
        <v>2</v>
      </c>
      <c r="E709" s="5">
        <f t="shared" si="47"/>
        <v>0</v>
      </c>
    </row>
    <row r="710" spans="1:5" x14ac:dyDescent="0.2">
      <c r="A710" s="6">
        <f>INT(DT!E1749)</f>
        <v>44411</v>
      </c>
      <c r="B710" s="5">
        <f t="shared" si="44"/>
        <v>2021</v>
      </c>
      <c r="C710" s="5">
        <f t="shared" si="45"/>
        <v>8</v>
      </c>
      <c r="D710" s="5">
        <f t="shared" si="46"/>
        <v>3</v>
      </c>
      <c r="E710" s="5">
        <f t="shared" si="47"/>
        <v>0</v>
      </c>
    </row>
    <row r="711" spans="1:5" x14ac:dyDescent="0.2">
      <c r="A711" s="6">
        <f>INT(DT!E86)</f>
        <v>44412</v>
      </c>
      <c r="B711" s="5">
        <f t="shared" si="44"/>
        <v>2021</v>
      </c>
      <c r="C711" s="5">
        <f t="shared" si="45"/>
        <v>8</v>
      </c>
      <c r="D711" s="5">
        <f t="shared" si="46"/>
        <v>4</v>
      </c>
      <c r="E711" s="5">
        <f t="shared" si="47"/>
        <v>0</v>
      </c>
    </row>
    <row r="712" spans="1:5" x14ac:dyDescent="0.2">
      <c r="A712" s="6">
        <f>INT(DT!E529)</f>
        <v>44413</v>
      </c>
      <c r="B712" s="5">
        <f t="shared" si="44"/>
        <v>2021</v>
      </c>
      <c r="C712" s="5">
        <f t="shared" si="45"/>
        <v>8</v>
      </c>
      <c r="D712" s="5">
        <f t="shared" si="46"/>
        <v>5</v>
      </c>
      <c r="E712" s="5">
        <f t="shared" si="47"/>
        <v>0</v>
      </c>
    </row>
    <row r="713" spans="1:5" x14ac:dyDescent="0.2">
      <c r="A713" s="6">
        <f>INT(DT!E102)</f>
        <v>44415</v>
      </c>
      <c r="B713" s="5">
        <f t="shared" si="44"/>
        <v>2021</v>
      </c>
      <c r="C713" s="5">
        <f t="shared" si="45"/>
        <v>8</v>
      </c>
      <c r="D713" s="5">
        <f t="shared" si="46"/>
        <v>7</v>
      </c>
      <c r="E713" s="5">
        <f t="shared" si="47"/>
        <v>1</v>
      </c>
    </row>
    <row r="714" spans="1:5" x14ac:dyDescent="0.2">
      <c r="A714" s="6">
        <f>INT(DT!E30)</f>
        <v>44416</v>
      </c>
      <c r="B714" s="5">
        <f t="shared" si="44"/>
        <v>2021</v>
      </c>
      <c r="C714" s="5">
        <f t="shared" si="45"/>
        <v>8</v>
      </c>
      <c r="D714" s="5">
        <f t="shared" si="46"/>
        <v>8</v>
      </c>
      <c r="E714" s="5">
        <f t="shared" si="47"/>
        <v>1</v>
      </c>
    </row>
    <row r="715" spans="1:5" x14ac:dyDescent="0.2">
      <c r="A715" s="6">
        <f>INT(DT!E982)</f>
        <v>44421</v>
      </c>
      <c r="B715" s="5">
        <f t="shared" si="44"/>
        <v>2021</v>
      </c>
      <c r="C715" s="5">
        <f t="shared" si="45"/>
        <v>8</v>
      </c>
      <c r="D715" s="5">
        <f t="shared" si="46"/>
        <v>13</v>
      </c>
      <c r="E715" s="5">
        <f t="shared" si="47"/>
        <v>0</v>
      </c>
    </row>
    <row r="716" spans="1:5" x14ac:dyDescent="0.2">
      <c r="A716" s="6">
        <f>INT(DT!E634)</f>
        <v>44423</v>
      </c>
      <c r="B716" s="5">
        <f t="shared" si="44"/>
        <v>2021</v>
      </c>
      <c r="C716" s="5">
        <f t="shared" si="45"/>
        <v>8</v>
      </c>
      <c r="D716" s="5">
        <f t="shared" si="46"/>
        <v>15</v>
      </c>
      <c r="E716" s="5">
        <f t="shared" si="47"/>
        <v>1</v>
      </c>
    </row>
    <row r="717" spans="1:5" x14ac:dyDescent="0.2">
      <c r="A717" s="6">
        <f>INT(DT!E1659)</f>
        <v>44424</v>
      </c>
      <c r="B717" s="5">
        <f t="shared" si="44"/>
        <v>2021</v>
      </c>
      <c r="C717" s="5">
        <f t="shared" si="45"/>
        <v>8</v>
      </c>
      <c r="D717" s="5">
        <f t="shared" si="46"/>
        <v>16</v>
      </c>
      <c r="E717" s="5">
        <f t="shared" si="47"/>
        <v>0</v>
      </c>
    </row>
    <row r="718" spans="1:5" x14ac:dyDescent="0.2">
      <c r="A718" s="6">
        <f>INT(DT!E1111)</f>
        <v>44425</v>
      </c>
      <c r="B718" s="5">
        <f t="shared" si="44"/>
        <v>2021</v>
      </c>
      <c r="C718" s="5">
        <f t="shared" si="45"/>
        <v>8</v>
      </c>
      <c r="D718" s="5">
        <f t="shared" si="46"/>
        <v>17</v>
      </c>
      <c r="E718" s="5">
        <f t="shared" si="47"/>
        <v>0</v>
      </c>
    </row>
    <row r="719" spans="1:5" x14ac:dyDescent="0.2">
      <c r="A719" s="6">
        <f>INT(DT!E189)</f>
        <v>44426</v>
      </c>
      <c r="B719" s="5">
        <f t="shared" si="44"/>
        <v>2021</v>
      </c>
      <c r="C719" s="5">
        <f t="shared" si="45"/>
        <v>8</v>
      </c>
      <c r="D719" s="5">
        <f t="shared" si="46"/>
        <v>18</v>
      </c>
      <c r="E719" s="5">
        <f t="shared" si="47"/>
        <v>0</v>
      </c>
    </row>
    <row r="720" spans="1:5" x14ac:dyDescent="0.2">
      <c r="A720" s="6">
        <f>INT(DT!E11)</f>
        <v>44429</v>
      </c>
      <c r="B720" s="5">
        <f t="shared" si="44"/>
        <v>2021</v>
      </c>
      <c r="C720" s="5">
        <f t="shared" si="45"/>
        <v>8</v>
      </c>
      <c r="D720" s="5">
        <f t="shared" si="46"/>
        <v>21</v>
      </c>
      <c r="E720" s="5">
        <f t="shared" si="47"/>
        <v>1</v>
      </c>
    </row>
    <row r="721" spans="1:5" x14ac:dyDescent="0.2">
      <c r="A721" s="6">
        <f>INT(DT!E339)</f>
        <v>44430</v>
      </c>
      <c r="B721" s="5">
        <f t="shared" si="44"/>
        <v>2021</v>
      </c>
      <c r="C721" s="5">
        <f t="shared" si="45"/>
        <v>8</v>
      </c>
      <c r="D721" s="5">
        <f t="shared" si="46"/>
        <v>22</v>
      </c>
      <c r="E721" s="5">
        <f t="shared" si="47"/>
        <v>1</v>
      </c>
    </row>
    <row r="722" spans="1:5" x14ac:dyDescent="0.2">
      <c r="A722" s="6">
        <f>INT(DT!E722)</f>
        <v>44432</v>
      </c>
      <c r="B722" s="5">
        <f t="shared" si="44"/>
        <v>2021</v>
      </c>
      <c r="C722" s="5">
        <f t="shared" si="45"/>
        <v>8</v>
      </c>
      <c r="D722" s="5">
        <f t="shared" si="46"/>
        <v>24</v>
      </c>
      <c r="E722" s="5">
        <f t="shared" si="47"/>
        <v>0</v>
      </c>
    </row>
    <row r="723" spans="1:5" x14ac:dyDescent="0.2">
      <c r="A723" s="6">
        <f>INT(DT!E1363)</f>
        <v>44433</v>
      </c>
      <c r="B723" s="5">
        <f t="shared" si="44"/>
        <v>2021</v>
      </c>
      <c r="C723" s="5">
        <f t="shared" si="45"/>
        <v>8</v>
      </c>
      <c r="D723" s="5">
        <f t="shared" si="46"/>
        <v>25</v>
      </c>
      <c r="E723" s="5">
        <f t="shared" si="47"/>
        <v>0</v>
      </c>
    </row>
    <row r="724" spans="1:5" x14ac:dyDescent="0.2">
      <c r="A724" s="6">
        <f>INT(DT!E231)</f>
        <v>44436</v>
      </c>
      <c r="B724" s="5">
        <f t="shared" si="44"/>
        <v>2021</v>
      </c>
      <c r="C724" s="5">
        <f t="shared" si="45"/>
        <v>8</v>
      </c>
      <c r="D724" s="5">
        <f t="shared" si="46"/>
        <v>28</v>
      </c>
      <c r="E724" s="5">
        <f t="shared" si="47"/>
        <v>1</v>
      </c>
    </row>
    <row r="725" spans="1:5" x14ac:dyDescent="0.2">
      <c r="A725" s="6">
        <f>INT(DT!E2274)</f>
        <v>44437</v>
      </c>
      <c r="B725" s="5">
        <f t="shared" si="44"/>
        <v>2021</v>
      </c>
      <c r="C725" s="5">
        <f t="shared" si="45"/>
        <v>8</v>
      </c>
      <c r="D725" s="5">
        <f t="shared" si="46"/>
        <v>29</v>
      </c>
      <c r="E725" s="5">
        <f t="shared" si="47"/>
        <v>1</v>
      </c>
    </row>
    <row r="726" spans="1:5" x14ac:dyDescent="0.2">
      <c r="A726" s="6">
        <f>INT(DT!E421)</f>
        <v>44439</v>
      </c>
      <c r="B726" s="5">
        <f t="shared" si="44"/>
        <v>2021</v>
      </c>
      <c r="C726" s="5">
        <f t="shared" si="45"/>
        <v>8</v>
      </c>
      <c r="D726" s="5">
        <f t="shared" si="46"/>
        <v>31</v>
      </c>
      <c r="E726" s="5">
        <f t="shared" si="47"/>
        <v>0</v>
      </c>
    </row>
    <row r="727" spans="1:5" x14ac:dyDescent="0.2">
      <c r="A727" s="6">
        <f>INT(DT!E1845)</f>
        <v>44440</v>
      </c>
      <c r="B727" s="5">
        <f t="shared" si="44"/>
        <v>2021</v>
      </c>
      <c r="C727" s="5">
        <f t="shared" si="45"/>
        <v>9</v>
      </c>
      <c r="D727" s="5">
        <f t="shared" si="46"/>
        <v>1</v>
      </c>
      <c r="E727" s="5">
        <f t="shared" si="47"/>
        <v>0</v>
      </c>
    </row>
    <row r="728" spans="1:5" x14ac:dyDescent="0.2">
      <c r="A728" s="6">
        <f>INT(DT!E654)</f>
        <v>44441</v>
      </c>
      <c r="B728" s="5">
        <f t="shared" si="44"/>
        <v>2021</v>
      </c>
      <c r="C728" s="5">
        <f t="shared" si="45"/>
        <v>9</v>
      </c>
      <c r="D728" s="5">
        <f t="shared" si="46"/>
        <v>2</v>
      </c>
      <c r="E728" s="5">
        <f t="shared" si="47"/>
        <v>0</v>
      </c>
    </row>
    <row r="729" spans="1:5" x14ac:dyDescent="0.2">
      <c r="A729" s="6">
        <f>INT(DT!E15)</f>
        <v>44443</v>
      </c>
      <c r="B729" s="5">
        <f t="shared" si="44"/>
        <v>2021</v>
      </c>
      <c r="C729" s="5">
        <f t="shared" si="45"/>
        <v>9</v>
      </c>
      <c r="D729" s="5">
        <f t="shared" si="46"/>
        <v>4</v>
      </c>
      <c r="E729" s="5">
        <f t="shared" si="47"/>
        <v>1</v>
      </c>
    </row>
    <row r="730" spans="1:5" x14ac:dyDescent="0.2">
      <c r="A730" s="6">
        <f>INT(DT!E1429)</f>
        <v>44445</v>
      </c>
      <c r="B730" s="5">
        <f t="shared" si="44"/>
        <v>2021</v>
      </c>
      <c r="C730" s="5">
        <f t="shared" si="45"/>
        <v>9</v>
      </c>
      <c r="D730" s="5">
        <f t="shared" si="46"/>
        <v>6</v>
      </c>
      <c r="E730" s="5">
        <f t="shared" si="47"/>
        <v>0</v>
      </c>
    </row>
    <row r="731" spans="1:5" x14ac:dyDescent="0.2">
      <c r="A731" s="6">
        <f>INT(DT!E2695)</f>
        <v>44447</v>
      </c>
      <c r="B731" s="5">
        <f t="shared" si="44"/>
        <v>2021</v>
      </c>
      <c r="C731" s="5">
        <f t="shared" si="45"/>
        <v>9</v>
      </c>
      <c r="D731" s="5">
        <f t="shared" si="46"/>
        <v>8</v>
      </c>
      <c r="E731" s="5">
        <f t="shared" si="47"/>
        <v>0</v>
      </c>
    </row>
    <row r="732" spans="1:5" x14ac:dyDescent="0.2">
      <c r="A732" s="6">
        <f>INT(DT!E1408)</f>
        <v>44448</v>
      </c>
      <c r="B732" s="5">
        <f t="shared" si="44"/>
        <v>2021</v>
      </c>
      <c r="C732" s="5">
        <f t="shared" si="45"/>
        <v>9</v>
      </c>
      <c r="D732" s="5">
        <f t="shared" si="46"/>
        <v>9</v>
      </c>
      <c r="E732" s="5">
        <f t="shared" si="47"/>
        <v>0</v>
      </c>
    </row>
    <row r="733" spans="1:5" x14ac:dyDescent="0.2">
      <c r="A733" s="6">
        <f>INT(DT!E367)</f>
        <v>44450</v>
      </c>
      <c r="B733" s="5">
        <f t="shared" si="44"/>
        <v>2021</v>
      </c>
      <c r="C733" s="5">
        <f t="shared" si="45"/>
        <v>9</v>
      </c>
      <c r="D733" s="5">
        <f t="shared" si="46"/>
        <v>11</v>
      </c>
      <c r="E733" s="5">
        <f t="shared" si="47"/>
        <v>1</v>
      </c>
    </row>
    <row r="734" spans="1:5" x14ac:dyDescent="0.2">
      <c r="A734" s="6">
        <f>INT(DT!E978)</f>
        <v>44451</v>
      </c>
      <c r="B734" s="5">
        <f t="shared" si="44"/>
        <v>2021</v>
      </c>
      <c r="C734" s="5">
        <f t="shared" si="45"/>
        <v>9</v>
      </c>
      <c r="D734" s="5">
        <f t="shared" si="46"/>
        <v>12</v>
      </c>
      <c r="E734" s="5">
        <f t="shared" si="47"/>
        <v>1</v>
      </c>
    </row>
    <row r="735" spans="1:5" x14ac:dyDescent="0.2">
      <c r="A735" s="6">
        <f>INT(DT!E2561)</f>
        <v>44452</v>
      </c>
      <c r="B735" s="5">
        <f t="shared" si="44"/>
        <v>2021</v>
      </c>
      <c r="C735" s="5">
        <f t="shared" si="45"/>
        <v>9</v>
      </c>
      <c r="D735" s="5">
        <f t="shared" si="46"/>
        <v>13</v>
      </c>
      <c r="E735" s="5">
        <f t="shared" si="47"/>
        <v>0</v>
      </c>
    </row>
    <row r="736" spans="1:5" x14ac:dyDescent="0.2">
      <c r="A736" s="6">
        <f>INT(DT!E2710)</f>
        <v>44453</v>
      </c>
      <c r="B736" s="5">
        <f t="shared" si="44"/>
        <v>2021</v>
      </c>
      <c r="C736" s="5">
        <f t="shared" si="45"/>
        <v>9</v>
      </c>
      <c r="D736" s="5">
        <f t="shared" si="46"/>
        <v>14</v>
      </c>
      <c r="E736" s="5">
        <f t="shared" si="47"/>
        <v>0</v>
      </c>
    </row>
    <row r="737" spans="1:5" x14ac:dyDescent="0.2">
      <c r="A737" s="6">
        <f>INT(DT!E2807)</f>
        <v>44455</v>
      </c>
      <c r="B737" s="5">
        <f t="shared" si="44"/>
        <v>2021</v>
      </c>
      <c r="C737" s="5">
        <f t="shared" si="45"/>
        <v>9</v>
      </c>
      <c r="D737" s="5">
        <f t="shared" si="46"/>
        <v>16</v>
      </c>
      <c r="E737" s="5">
        <f t="shared" si="47"/>
        <v>0</v>
      </c>
    </row>
    <row r="738" spans="1:5" x14ac:dyDescent="0.2">
      <c r="A738" s="6">
        <f>INT(DT!E374)</f>
        <v>44456</v>
      </c>
      <c r="B738" s="5">
        <f t="shared" si="44"/>
        <v>2021</v>
      </c>
      <c r="C738" s="5">
        <f t="shared" si="45"/>
        <v>9</v>
      </c>
      <c r="D738" s="5">
        <f t="shared" si="46"/>
        <v>17</v>
      </c>
      <c r="E738" s="5">
        <f t="shared" si="47"/>
        <v>0</v>
      </c>
    </row>
    <row r="739" spans="1:5" x14ac:dyDescent="0.2">
      <c r="A739" s="6">
        <f>INT(DT!E2674)</f>
        <v>44458</v>
      </c>
      <c r="B739" s="5">
        <f t="shared" si="44"/>
        <v>2021</v>
      </c>
      <c r="C739" s="5">
        <f t="shared" si="45"/>
        <v>9</v>
      </c>
      <c r="D739" s="5">
        <f t="shared" si="46"/>
        <v>19</v>
      </c>
      <c r="E739" s="5">
        <f t="shared" si="47"/>
        <v>1</v>
      </c>
    </row>
    <row r="740" spans="1:5" x14ac:dyDescent="0.2">
      <c r="A740" s="6">
        <f>INT(DT!E1209)</f>
        <v>44463</v>
      </c>
      <c r="B740" s="5">
        <f t="shared" si="44"/>
        <v>2021</v>
      </c>
      <c r="C740" s="5">
        <f t="shared" si="45"/>
        <v>9</v>
      </c>
      <c r="D740" s="5">
        <f t="shared" si="46"/>
        <v>24</v>
      </c>
      <c r="E740" s="5">
        <f t="shared" si="47"/>
        <v>0</v>
      </c>
    </row>
    <row r="741" spans="1:5" x14ac:dyDescent="0.2">
      <c r="A741" s="6">
        <f>INT(DT!E467)</f>
        <v>44465</v>
      </c>
      <c r="B741" s="5">
        <f t="shared" si="44"/>
        <v>2021</v>
      </c>
      <c r="C741" s="5">
        <f t="shared" si="45"/>
        <v>9</v>
      </c>
      <c r="D741" s="5">
        <f t="shared" si="46"/>
        <v>26</v>
      </c>
      <c r="E741" s="5">
        <f t="shared" si="47"/>
        <v>1</v>
      </c>
    </row>
    <row r="742" spans="1:5" x14ac:dyDescent="0.2">
      <c r="A742" s="6">
        <f>INT(DT!E279)</f>
        <v>44467</v>
      </c>
      <c r="B742" s="5">
        <f t="shared" si="44"/>
        <v>2021</v>
      </c>
      <c r="C742" s="5">
        <f t="shared" si="45"/>
        <v>9</v>
      </c>
      <c r="D742" s="5">
        <f t="shared" si="46"/>
        <v>28</v>
      </c>
      <c r="E742" s="5">
        <f t="shared" si="47"/>
        <v>0</v>
      </c>
    </row>
    <row r="743" spans="1:5" x14ac:dyDescent="0.2">
      <c r="A743" s="6">
        <f>INT(DT!E1694)</f>
        <v>44468</v>
      </c>
      <c r="B743" s="5">
        <f t="shared" si="44"/>
        <v>2021</v>
      </c>
      <c r="C743" s="5">
        <f t="shared" si="45"/>
        <v>9</v>
      </c>
      <c r="D743" s="5">
        <f t="shared" si="46"/>
        <v>29</v>
      </c>
      <c r="E743" s="5">
        <f t="shared" si="47"/>
        <v>0</v>
      </c>
    </row>
    <row r="744" spans="1:5" x14ac:dyDescent="0.2">
      <c r="A744" s="6">
        <f>INT(DT!E608)</f>
        <v>44471</v>
      </c>
      <c r="B744" s="5">
        <f t="shared" si="44"/>
        <v>2021</v>
      </c>
      <c r="C744" s="5">
        <f t="shared" si="45"/>
        <v>10</v>
      </c>
      <c r="D744" s="5">
        <f t="shared" si="46"/>
        <v>2</v>
      </c>
      <c r="E744" s="5">
        <f t="shared" si="47"/>
        <v>1</v>
      </c>
    </row>
    <row r="745" spans="1:5" x14ac:dyDescent="0.2">
      <c r="A745" s="6">
        <f>INT(DT!E1455)</f>
        <v>44472</v>
      </c>
      <c r="B745" s="5">
        <f t="shared" si="44"/>
        <v>2021</v>
      </c>
      <c r="C745" s="5">
        <f t="shared" si="45"/>
        <v>10</v>
      </c>
      <c r="D745" s="5">
        <f t="shared" si="46"/>
        <v>3</v>
      </c>
      <c r="E745" s="5">
        <f t="shared" si="47"/>
        <v>1</v>
      </c>
    </row>
    <row r="746" spans="1:5" x14ac:dyDescent="0.2">
      <c r="A746" s="6">
        <f>INT(DT!E274)</f>
        <v>44473</v>
      </c>
      <c r="B746" s="5">
        <f t="shared" si="44"/>
        <v>2021</v>
      </c>
      <c r="C746" s="5">
        <f t="shared" si="45"/>
        <v>10</v>
      </c>
      <c r="D746" s="5">
        <f t="shared" si="46"/>
        <v>4</v>
      </c>
      <c r="E746" s="5">
        <f t="shared" si="47"/>
        <v>0</v>
      </c>
    </row>
    <row r="747" spans="1:5" x14ac:dyDescent="0.2">
      <c r="A747" s="6">
        <f>INT(DT!E264)</f>
        <v>44474</v>
      </c>
      <c r="B747" s="5">
        <f t="shared" si="44"/>
        <v>2021</v>
      </c>
      <c r="C747" s="5">
        <f t="shared" si="45"/>
        <v>10</v>
      </c>
      <c r="D747" s="5">
        <f t="shared" si="46"/>
        <v>5</v>
      </c>
      <c r="E747" s="5">
        <f t="shared" si="47"/>
        <v>0</v>
      </c>
    </row>
    <row r="748" spans="1:5" x14ac:dyDescent="0.2">
      <c r="A748" s="6">
        <f>INT(DT!E1067)</f>
        <v>44476</v>
      </c>
      <c r="B748" s="5">
        <f t="shared" si="44"/>
        <v>2021</v>
      </c>
      <c r="C748" s="5">
        <f t="shared" si="45"/>
        <v>10</v>
      </c>
      <c r="D748" s="5">
        <f t="shared" si="46"/>
        <v>7</v>
      </c>
      <c r="E748" s="5">
        <f t="shared" si="47"/>
        <v>0</v>
      </c>
    </row>
    <row r="749" spans="1:5" x14ac:dyDescent="0.2">
      <c r="A749" s="6">
        <f>INT(DT!E1129)</f>
        <v>44477</v>
      </c>
      <c r="B749" s="5">
        <f t="shared" si="44"/>
        <v>2021</v>
      </c>
      <c r="C749" s="5">
        <f t="shared" si="45"/>
        <v>10</v>
      </c>
      <c r="D749" s="5">
        <f t="shared" si="46"/>
        <v>8</v>
      </c>
      <c r="E749" s="5">
        <f t="shared" si="47"/>
        <v>0</v>
      </c>
    </row>
    <row r="750" spans="1:5" x14ac:dyDescent="0.2">
      <c r="A750" s="6">
        <f>INT(DT!E965)</f>
        <v>44479</v>
      </c>
      <c r="B750" s="5">
        <f t="shared" si="44"/>
        <v>2021</v>
      </c>
      <c r="C750" s="5">
        <f t="shared" si="45"/>
        <v>10</v>
      </c>
      <c r="D750" s="5">
        <f t="shared" si="46"/>
        <v>10</v>
      </c>
      <c r="E750" s="5">
        <f t="shared" si="47"/>
        <v>1</v>
      </c>
    </row>
    <row r="751" spans="1:5" x14ac:dyDescent="0.2">
      <c r="A751" s="6">
        <f>INT(DT!E376)</f>
        <v>44480</v>
      </c>
      <c r="B751" s="5">
        <f t="shared" si="44"/>
        <v>2021</v>
      </c>
      <c r="C751" s="5">
        <f t="shared" si="45"/>
        <v>10</v>
      </c>
      <c r="D751" s="5">
        <f t="shared" si="46"/>
        <v>11</v>
      </c>
      <c r="E751" s="5">
        <f t="shared" si="47"/>
        <v>0</v>
      </c>
    </row>
    <row r="752" spans="1:5" x14ac:dyDescent="0.2">
      <c r="A752" s="6">
        <f>INT(DT!E1087)</f>
        <v>44482</v>
      </c>
      <c r="B752" s="5">
        <f t="shared" si="44"/>
        <v>2021</v>
      </c>
      <c r="C752" s="5">
        <f t="shared" si="45"/>
        <v>10</v>
      </c>
      <c r="D752" s="5">
        <f t="shared" si="46"/>
        <v>13</v>
      </c>
      <c r="E752" s="5">
        <f t="shared" si="47"/>
        <v>0</v>
      </c>
    </row>
    <row r="753" spans="1:5" x14ac:dyDescent="0.2">
      <c r="A753" s="6">
        <f>INT(DT!E198)</f>
        <v>44484</v>
      </c>
      <c r="B753" s="5">
        <f t="shared" si="44"/>
        <v>2021</v>
      </c>
      <c r="C753" s="5">
        <f t="shared" si="45"/>
        <v>10</v>
      </c>
      <c r="D753" s="5">
        <f t="shared" si="46"/>
        <v>15</v>
      </c>
      <c r="E753" s="5">
        <f t="shared" si="47"/>
        <v>0</v>
      </c>
    </row>
    <row r="754" spans="1:5" x14ac:dyDescent="0.2">
      <c r="A754" s="6">
        <f>INT(DT!E1079)</f>
        <v>44487</v>
      </c>
      <c r="B754" s="5">
        <f t="shared" si="44"/>
        <v>2021</v>
      </c>
      <c r="C754" s="5">
        <f t="shared" si="45"/>
        <v>10</v>
      </c>
      <c r="D754" s="5">
        <f t="shared" si="46"/>
        <v>18</v>
      </c>
      <c r="E754" s="5">
        <f t="shared" si="47"/>
        <v>0</v>
      </c>
    </row>
    <row r="755" spans="1:5" x14ac:dyDescent="0.2">
      <c r="A755" s="6">
        <f>INT(DT!E1532)</f>
        <v>44489</v>
      </c>
      <c r="B755" s="5">
        <f t="shared" si="44"/>
        <v>2021</v>
      </c>
      <c r="C755" s="5">
        <f t="shared" si="45"/>
        <v>10</v>
      </c>
      <c r="D755" s="5">
        <f t="shared" si="46"/>
        <v>20</v>
      </c>
      <c r="E755" s="5">
        <f t="shared" si="47"/>
        <v>0</v>
      </c>
    </row>
    <row r="756" spans="1:5" x14ac:dyDescent="0.2">
      <c r="A756" s="6">
        <f>INT(DT!E1123)</f>
        <v>44491</v>
      </c>
      <c r="B756" s="5">
        <f t="shared" si="44"/>
        <v>2021</v>
      </c>
      <c r="C756" s="5">
        <f t="shared" si="45"/>
        <v>10</v>
      </c>
      <c r="D756" s="5">
        <f t="shared" si="46"/>
        <v>22</v>
      </c>
      <c r="E756" s="5">
        <f t="shared" si="47"/>
        <v>0</v>
      </c>
    </row>
    <row r="757" spans="1:5" x14ac:dyDescent="0.2">
      <c r="A757" s="6">
        <f>INT(DT!E225)</f>
        <v>44493</v>
      </c>
      <c r="B757" s="5">
        <f t="shared" si="44"/>
        <v>2021</v>
      </c>
      <c r="C757" s="5">
        <f t="shared" si="45"/>
        <v>10</v>
      </c>
      <c r="D757" s="5">
        <f t="shared" si="46"/>
        <v>24</v>
      </c>
      <c r="E757" s="5">
        <f t="shared" si="47"/>
        <v>1</v>
      </c>
    </row>
    <row r="758" spans="1:5" x14ac:dyDescent="0.2">
      <c r="A758" s="6">
        <f>INT(DT!E2128)</f>
        <v>44495</v>
      </c>
      <c r="B758" s="5">
        <f t="shared" si="44"/>
        <v>2021</v>
      </c>
      <c r="C758" s="5">
        <f t="shared" si="45"/>
        <v>10</v>
      </c>
      <c r="D758" s="5">
        <f t="shared" si="46"/>
        <v>26</v>
      </c>
      <c r="E758" s="5">
        <f t="shared" si="47"/>
        <v>0</v>
      </c>
    </row>
    <row r="759" spans="1:5" x14ac:dyDescent="0.2">
      <c r="A759" s="6">
        <f>INT(DT!E2901)</f>
        <v>44499</v>
      </c>
      <c r="B759" s="5">
        <f t="shared" si="44"/>
        <v>2021</v>
      </c>
      <c r="C759" s="5">
        <f t="shared" si="45"/>
        <v>10</v>
      </c>
      <c r="D759" s="5">
        <f t="shared" si="46"/>
        <v>30</v>
      </c>
      <c r="E759" s="5">
        <f t="shared" si="47"/>
        <v>1</v>
      </c>
    </row>
    <row r="760" spans="1:5" x14ac:dyDescent="0.2">
      <c r="A760" s="6">
        <f>INT(DT!E517)</f>
        <v>44500</v>
      </c>
      <c r="B760" s="5">
        <f t="shared" si="44"/>
        <v>2021</v>
      </c>
      <c r="C760" s="5">
        <f t="shared" si="45"/>
        <v>10</v>
      </c>
      <c r="D760" s="5">
        <f t="shared" si="46"/>
        <v>31</v>
      </c>
      <c r="E760" s="5">
        <f t="shared" si="47"/>
        <v>1</v>
      </c>
    </row>
    <row r="761" spans="1:5" x14ac:dyDescent="0.2">
      <c r="A761" s="6">
        <f>INT(DT!E368)</f>
        <v>44501</v>
      </c>
      <c r="B761" s="5">
        <f t="shared" si="44"/>
        <v>2021</v>
      </c>
      <c r="C761" s="5">
        <f t="shared" si="45"/>
        <v>11</v>
      </c>
      <c r="D761" s="5">
        <f t="shared" si="46"/>
        <v>1</v>
      </c>
      <c r="E761" s="5">
        <f t="shared" si="47"/>
        <v>0</v>
      </c>
    </row>
    <row r="762" spans="1:5" x14ac:dyDescent="0.2">
      <c r="A762" s="6">
        <f>INT(DT!E616)</f>
        <v>44502</v>
      </c>
      <c r="B762" s="5">
        <f t="shared" si="44"/>
        <v>2021</v>
      </c>
      <c r="C762" s="5">
        <f t="shared" si="45"/>
        <v>11</v>
      </c>
      <c r="D762" s="5">
        <f t="shared" si="46"/>
        <v>2</v>
      </c>
      <c r="E762" s="5">
        <f t="shared" si="47"/>
        <v>0</v>
      </c>
    </row>
    <row r="763" spans="1:5" x14ac:dyDescent="0.2">
      <c r="A763" s="6">
        <f>INT(DT!E1325)</f>
        <v>44503</v>
      </c>
      <c r="B763" s="5">
        <f t="shared" si="44"/>
        <v>2021</v>
      </c>
      <c r="C763" s="5">
        <f t="shared" si="45"/>
        <v>11</v>
      </c>
      <c r="D763" s="5">
        <f t="shared" si="46"/>
        <v>3</v>
      </c>
      <c r="E763" s="5">
        <f t="shared" si="47"/>
        <v>0</v>
      </c>
    </row>
    <row r="764" spans="1:5" x14ac:dyDescent="0.2">
      <c r="A764" s="6">
        <f>INT(DT!E1343)</f>
        <v>44505</v>
      </c>
      <c r="B764" s="5">
        <f t="shared" si="44"/>
        <v>2021</v>
      </c>
      <c r="C764" s="5">
        <f t="shared" si="45"/>
        <v>11</v>
      </c>
      <c r="D764" s="5">
        <f t="shared" si="46"/>
        <v>5</v>
      </c>
      <c r="E764" s="5">
        <f t="shared" si="47"/>
        <v>0</v>
      </c>
    </row>
    <row r="765" spans="1:5" x14ac:dyDescent="0.2">
      <c r="A765" s="6">
        <f>INT(DT!E2577)</f>
        <v>44506</v>
      </c>
      <c r="B765" s="5">
        <f t="shared" si="44"/>
        <v>2021</v>
      </c>
      <c r="C765" s="5">
        <f t="shared" si="45"/>
        <v>11</v>
      </c>
      <c r="D765" s="5">
        <f t="shared" si="46"/>
        <v>6</v>
      </c>
      <c r="E765" s="5">
        <f t="shared" si="47"/>
        <v>1</v>
      </c>
    </row>
    <row r="766" spans="1:5" x14ac:dyDescent="0.2">
      <c r="A766" s="6">
        <f>INT(DT!E1168)</f>
        <v>44507</v>
      </c>
      <c r="B766" s="5">
        <f t="shared" si="44"/>
        <v>2021</v>
      </c>
      <c r="C766" s="5">
        <f t="shared" si="45"/>
        <v>11</v>
      </c>
      <c r="D766" s="5">
        <f t="shared" si="46"/>
        <v>7</v>
      </c>
      <c r="E766" s="5">
        <f t="shared" si="47"/>
        <v>1</v>
      </c>
    </row>
    <row r="767" spans="1:5" x14ac:dyDescent="0.2">
      <c r="A767" s="6">
        <f>INT(DT!E1507)</f>
        <v>44511</v>
      </c>
      <c r="B767" s="5">
        <f t="shared" si="44"/>
        <v>2021</v>
      </c>
      <c r="C767" s="5">
        <f t="shared" si="45"/>
        <v>11</v>
      </c>
      <c r="D767" s="5">
        <f t="shared" si="46"/>
        <v>11</v>
      </c>
      <c r="E767" s="5">
        <f t="shared" si="47"/>
        <v>0</v>
      </c>
    </row>
    <row r="768" spans="1:5" x14ac:dyDescent="0.2">
      <c r="A768" s="6">
        <f>INT(DT!E1908)</f>
        <v>44513</v>
      </c>
      <c r="B768" s="5">
        <f t="shared" si="44"/>
        <v>2021</v>
      </c>
      <c r="C768" s="5">
        <f t="shared" si="45"/>
        <v>11</v>
      </c>
      <c r="D768" s="5">
        <f t="shared" si="46"/>
        <v>13</v>
      </c>
      <c r="E768" s="5">
        <f t="shared" si="47"/>
        <v>1</v>
      </c>
    </row>
    <row r="769" spans="1:5" x14ac:dyDescent="0.2">
      <c r="A769" s="6">
        <f>INT(DT!E1943)</f>
        <v>44516</v>
      </c>
      <c r="B769" s="5">
        <f t="shared" si="44"/>
        <v>2021</v>
      </c>
      <c r="C769" s="5">
        <f t="shared" si="45"/>
        <v>11</v>
      </c>
      <c r="D769" s="5">
        <f t="shared" si="46"/>
        <v>16</v>
      </c>
      <c r="E769" s="5">
        <f t="shared" si="47"/>
        <v>0</v>
      </c>
    </row>
    <row r="770" spans="1:5" x14ac:dyDescent="0.2">
      <c r="A770" s="6">
        <f>INT(DT!E2077)</f>
        <v>44518</v>
      </c>
      <c r="B770" s="5">
        <f t="shared" ref="B770:B833" si="48">YEAR(A770)</f>
        <v>2021</v>
      </c>
      <c r="C770" s="5">
        <f t="shared" ref="C770:C833" si="49">MONTH(A770)</f>
        <v>11</v>
      </c>
      <c r="D770" s="5">
        <f t="shared" ref="D770:D833" si="50">DAY(A770)</f>
        <v>18</v>
      </c>
      <c r="E770" s="5">
        <f t="shared" ref="E770:E833" si="51">IF(WEEKDAY(A770, 2) &gt; 5, 1, 0)</f>
        <v>0</v>
      </c>
    </row>
    <row r="771" spans="1:5" x14ac:dyDescent="0.2">
      <c r="A771" s="6">
        <f>INT(DT!E188)</f>
        <v>44519</v>
      </c>
      <c r="B771" s="5">
        <f t="shared" si="48"/>
        <v>2021</v>
      </c>
      <c r="C771" s="5">
        <f t="shared" si="49"/>
        <v>11</v>
      </c>
      <c r="D771" s="5">
        <f t="shared" si="50"/>
        <v>19</v>
      </c>
      <c r="E771" s="5">
        <f t="shared" si="51"/>
        <v>0</v>
      </c>
    </row>
    <row r="772" spans="1:5" x14ac:dyDescent="0.2">
      <c r="A772" s="6">
        <f>INT(DT!E1876)</f>
        <v>44521</v>
      </c>
      <c r="B772" s="5">
        <f t="shared" si="48"/>
        <v>2021</v>
      </c>
      <c r="C772" s="5">
        <f t="shared" si="49"/>
        <v>11</v>
      </c>
      <c r="D772" s="5">
        <f t="shared" si="50"/>
        <v>21</v>
      </c>
      <c r="E772" s="5">
        <f t="shared" si="51"/>
        <v>1</v>
      </c>
    </row>
    <row r="773" spans="1:5" x14ac:dyDescent="0.2">
      <c r="A773" s="6">
        <f>INT(DT!E545)</f>
        <v>44522</v>
      </c>
      <c r="B773" s="5">
        <f t="shared" si="48"/>
        <v>2021</v>
      </c>
      <c r="C773" s="5">
        <f t="shared" si="49"/>
        <v>11</v>
      </c>
      <c r="D773" s="5">
        <f t="shared" si="50"/>
        <v>22</v>
      </c>
      <c r="E773" s="5">
        <f t="shared" si="51"/>
        <v>0</v>
      </c>
    </row>
    <row r="774" spans="1:5" x14ac:dyDescent="0.2">
      <c r="A774" s="6">
        <f>INT(DT!E881)</f>
        <v>44523</v>
      </c>
      <c r="B774" s="5">
        <f t="shared" si="48"/>
        <v>2021</v>
      </c>
      <c r="C774" s="5">
        <f t="shared" si="49"/>
        <v>11</v>
      </c>
      <c r="D774" s="5">
        <f t="shared" si="50"/>
        <v>23</v>
      </c>
      <c r="E774" s="5">
        <f t="shared" si="51"/>
        <v>0</v>
      </c>
    </row>
    <row r="775" spans="1:5" x14ac:dyDescent="0.2">
      <c r="A775" s="6">
        <f>INT(DT!E697)</f>
        <v>44525</v>
      </c>
      <c r="B775" s="5">
        <f t="shared" si="48"/>
        <v>2021</v>
      </c>
      <c r="C775" s="5">
        <f t="shared" si="49"/>
        <v>11</v>
      </c>
      <c r="D775" s="5">
        <f t="shared" si="50"/>
        <v>25</v>
      </c>
      <c r="E775" s="5">
        <f t="shared" si="51"/>
        <v>0</v>
      </c>
    </row>
    <row r="776" spans="1:5" x14ac:dyDescent="0.2">
      <c r="A776" s="6">
        <f>INT(DT!E1554)</f>
        <v>44527</v>
      </c>
      <c r="B776" s="5">
        <f t="shared" si="48"/>
        <v>2021</v>
      </c>
      <c r="C776" s="5">
        <f t="shared" si="49"/>
        <v>11</v>
      </c>
      <c r="D776" s="5">
        <f t="shared" si="50"/>
        <v>27</v>
      </c>
      <c r="E776" s="5">
        <f t="shared" si="51"/>
        <v>1</v>
      </c>
    </row>
    <row r="777" spans="1:5" x14ac:dyDescent="0.2">
      <c r="A777" s="6">
        <f>INT(DT!E422)</f>
        <v>44528</v>
      </c>
      <c r="B777" s="5">
        <f t="shared" si="48"/>
        <v>2021</v>
      </c>
      <c r="C777" s="5">
        <f t="shared" si="49"/>
        <v>11</v>
      </c>
      <c r="D777" s="5">
        <f t="shared" si="50"/>
        <v>28</v>
      </c>
      <c r="E777" s="5">
        <f t="shared" si="51"/>
        <v>1</v>
      </c>
    </row>
    <row r="778" spans="1:5" x14ac:dyDescent="0.2">
      <c r="A778" s="6">
        <f>INT(DT!E2888)</f>
        <v>44530</v>
      </c>
      <c r="B778" s="5">
        <f t="shared" si="48"/>
        <v>2021</v>
      </c>
      <c r="C778" s="5">
        <f t="shared" si="49"/>
        <v>11</v>
      </c>
      <c r="D778" s="5">
        <f t="shared" si="50"/>
        <v>30</v>
      </c>
      <c r="E778" s="5">
        <f t="shared" si="51"/>
        <v>0</v>
      </c>
    </row>
    <row r="779" spans="1:5" x14ac:dyDescent="0.2">
      <c r="A779" s="6">
        <f>INT(DT!E191)</f>
        <v>44531</v>
      </c>
      <c r="B779" s="5">
        <f t="shared" si="48"/>
        <v>2021</v>
      </c>
      <c r="C779" s="5">
        <f t="shared" si="49"/>
        <v>12</v>
      </c>
      <c r="D779" s="5">
        <f t="shared" si="50"/>
        <v>1</v>
      </c>
      <c r="E779" s="5">
        <f t="shared" si="51"/>
        <v>0</v>
      </c>
    </row>
    <row r="780" spans="1:5" x14ac:dyDescent="0.2">
      <c r="A780" s="6">
        <f>INT(DT!E1617)</f>
        <v>44533</v>
      </c>
      <c r="B780" s="5">
        <f t="shared" si="48"/>
        <v>2021</v>
      </c>
      <c r="C780" s="5">
        <f t="shared" si="49"/>
        <v>12</v>
      </c>
      <c r="D780" s="5">
        <f t="shared" si="50"/>
        <v>3</v>
      </c>
      <c r="E780" s="5">
        <f t="shared" si="51"/>
        <v>0</v>
      </c>
    </row>
    <row r="781" spans="1:5" x14ac:dyDescent="0.2">
      <c r="A781" s="6">
        <f>INT(DT!E81)</f>
        <v>44536</v>
      </c>
      <c r="B781" s="5">
        <f t="shared" si="48"/>
        <v>2021</v>
      </c>
      <c r="C781" s="5">
        <f t="shared" si="49"/>
        <v>12</v>
      </c>
      <c r="D781" s="5">
        <f t="shared" si="50"/>
        <v>6</v>
      </c>
      <c r="E781" s="5">
        <f t="shared" si="51"/>
        <v>0</v>
      </c>
    </row>
    <row r="782" spans="1:5" x14ac:dyDescent="0.2">
      <c r="A782" s="6">
        <f>INT(DT!E2588)</f>
        <v>44537</v>
      </c>
      <c r="B782" s="5">
        <f t="shared" si="48"/>
        <v>2021</v>
      </c>
      <c r="C782" s="5">
        <f t="shared" si="49"/>
        <v>12</v>
      </c>
      <c r="D782" s="5">
        <f t="shared" si="50"/>
        <v>7</v>
      </c>
      <c r="E782" s="5">
        <f t="shared" si="51"/>
        <v>0</v>
      </c>
    </row>
    <row r="783" spans="1:5" x14ac:dyDescent="0.2">
      <c r="A783" s="6">
        <f>INT(DT!E542)</f>
        <v>44538</v>
      </c>
      <c r="B783" s="5">
        <f t="shared" si="48"/>
        <v>2021</v>
      </c>
      <c r="C783" s="5">
        <f t="shared" si="49"/>
        <v>12</v>
      </c>
      <c r="D783" s="5">
        <f t="shared" si="50"/>
        <v>8</v>
      </c>
      <c r="E783" s="5">
        <f t="shared" si="51"/>
        <v>0</v>
      </c>
    </row>
    <row r="784" spans="1:5" x14ac:dyDescent="0.2">
      <c r="A784" s="6">
        <f>INT(DT!E310)</f>
        <v>44540</v>
      </c>
      <c r="B784" s="5">
        <f t="shared" si="48"/>
        <v>2021</v>
      </c>
      <c r="C784" s="5">
        <f t="shared" si="49"/>
        <v>12</v>
      </c>
      <c r="D784" s="5">
        <f t="shared" si="50"/>
        <v>10</v>
      </c>
      <c r="E784" s="5">
        <f t="shared" si="51"/>
        <v>0</v>
      </c>
    </row>
    <row r="785" spans="1:5" x14ac:dyDescent="0.2">
      <c r="A785" s="6">
        <f>INT(DT!E2942)</f>
        <v>44541</v>
      </c>
      <c r="B785" s="5">
        <f t="shared" si="48"/>
        <v>2021</v>
      </c>
      <c r="C785" s="5">
        <f t="shared" si="49"/>
        <v>12</v>
      </c>
      <c r="D785" s="5">
        <f t="shared" si="50"/>
        <v>11</v>
      </c>
      <c r="E785" s="5">
        <f t="shared" si="51"/>
        <v>1</v>
      </c>
    </row>
    <row r="786" spans="1:5" x14ac:dyDescent="0.2">
      <c r="A786" s="6">
        <f>INT(DT!E771)</f>
        <v>44547</v>
      </c>
      <c r="B786" s="5">
        <f t="shared" si="48"/>
        <v>2021</v>
      </c>
      <c r="C786" s="5">
        <f t="shared" si="49"/>
        <v>12</v>
      </c>
      <c r="D786" s="5">
        <f t="shared" si="50"/>
        <v>17</v>
      </c>
      <c r="E786" s="5">
        <f t="shared" si="51"/>
        <v>0</v>
      </c>
    </row>
    <row r="787" spans="1:5" x14ac:dyDescent="0.2">
      <c r="A787" s="6">
        <f>INT(DT!E715)</f>
        <v>44548</v>
      </c>
      <c r="B787" s="5">
        <f t="shared" si="48"/>
        <v>2021</v>
      </c>
      <c r="C787" s="5">
        <f t="shared" si="49"/>
        <v>12</v>
      </c>
      <c r="D787" s="5">
        <f t="shared" si="50"/>
        <v>18</v>
      </c>
      <c r="E787" s="5">
        <f t="shared" si="51"/>
        <v>1</v>
      </c>
    </row>
    <row r="788" spans="1:5" x14ac:dyDescent="0.2">
      <c r="A788" s="6">
        <f>INT(DT!E292)</f>
        <v>44549</v>
      </c>
      <c r="B788" s="5">
        <f t="shared" si="48"/>
        <v>2021</v>
      </c>
      <c r="C788" s="5">
        <f t="shared" si="49"/>
        <v>12</v>
      </c>
      <c r="D788" s="5">
        <f t="shared" si="50"/>
        <v>19</v>
      </c>
      <c r="E788" s="5">
        <f t="shared" si="51"/>
        <v>1</v>
      </c>
    </row>
    <row r="789" spans="1:5" x14ac:dyDescent="0.2">
      <c r="A789" s="6">
        <f>INT(DT!E278)</f>
        <v>44553</v>
      </c>
      <c r="B789" s="5">
        <f t="shared" si="48"/>
        <v>2021</v>
      </c>
      <c r="C789" s="5">
        <f t="shared" si="49"/>
        <v>12</v>
      </c>
      <c r="D789" s="5">
        <f t="shared" si="50"/>
        <v>23</v>
      </c>
      <c r="E789" s="5">
        <f t="shared" si="51"/>
        <v>0</v>
      </c>
    </row>
    <row r="790" spans="1:5" x14ac:dyDescent="0.2">
      <c r="A790" s="6">
        <f>INT(DT!E1027)</f>
        <v>44559</v>
      </c>
      <c r="B790" s="5">
        <f t="shared" si="48"/>
        <v>2021</v>
      </c>
      <c r="C790" s="5">
        <f t="shared" si="49"/>
        <v>12</v>
      </c>
      <c r="D790" s="5">
        <f t="shared" si="50"/>
        <v>29</v>
      </c>
      <c r="E790" s="5">
        <f t="shared" si="51"/>
        <v>0</v>
      </c>
    </row>
    <row r="791" spans="1:5" x14ac:dyDescent="0.2">
      <c r="A791" s="6">
        <f>INT(DT!E921)</f>
        <v>44560</v>
      </c>
      <c r="B791" s="5">
        <f t="shared" si="48"/>
        <v>2021</v>
      </c>
      <c r="C791" s="5">
        <f t="shared" si="49"/>
        <v>12</v>
      </c>
      <c r="D791" s="5">
        <f t="shared" si="50"/>
        <v>30</v>
      </c>
      <c r="E791" s="5">
        <f t="shared" si="51"/>
        <v>0</v>
      </c>
    </row>
    <row r="792" spans="1:5" x14ac:dyDescent="0.2">
      <c r="A792" s="6">
        <f>INT(DT!E648)</f>
        <v>44562</v>
      </c>
      <c r="B792" s="5">
        <f t="shared" si="48"/>
        <v>2022</v>
      </c>
      <c r="C792" s="5">
        <f t="shared" si="49"/>
        <v>1</v>
      </c>
      <c r="D792" s="5">
        <f t="shared" si="50"/>
        <v>1</v>
      </c>
      <c r="E792" s="5">
        <f t="shared" si="51"/>
        <v>1</v>
      </c>
    </row>
    <row r="793" spans="1:5" x14ac:dyDescent="0.2">
      <c r="A793" s="6">
        <f>INT(DT!E807)</f>
        <v>44563</v>
      </c>
      <c r="B793" s="5">
        <f t="shared" si="48"/>
        <v>2022</v>
      </c>
      <c r="C793" s="5">
        <f t="shared" si="49"/>
        <v>1</v>
      </c>
      <c r="D793" s="5">
        <f t="shared" si="50"/>
        <v>2</v>
      </c>
      <c r="E793" s="5">
        <f t="shared" si="51"/>
        <v>1</v>
      </c>
    </row>
    <row r="794" spans="1:5" x14ac:dyDescent="0.2">
      <c r="A794" s="6">
        <f>INT(DT!E2521)</f>
        <v>44565</v>
      </c>
      <c r="B794" s="5">
        <f t="shared" si="48"/>
        <v>2022</v>
      </c>
      <c r="C794" s="5">
        <f t="shared" si="49"/>
        <v>1</v>
      </c>
      <c r="D794" s="5">
        <f t="shared" si="50"/>
        <v>4</v>
      </c>
      <c r="E794" s="5">
        <f t="shared" si="51"/>
        <v>0</v>
      </c>
    </row>
    <row r="795" spans="1:5" x14ac:dyDescent="0.2">
      <c r="A795" s="6">
        <f>INT(DT!E69)</f>
        <v>44567</v>
      </c>
      <c r="B795" s="5">
        <f t="shared" si="48"/>
        <v>2022</v>
      </c>
      <c r="C795" s="5">
        <f t="shared" si="49"/>
        <v>1</v>
      </c>
      <c r="D795" s="5">
        <f t="shared" si="50"/>
        <v>6</v>
      </c>
      <c r="E795" s="5">
        <f t="shared" si="51"/>
        <v>0</v>
      </c>
    </row>
    <row r="796" spans="1:5" x14ac:dyDescent="0.2">
      <c r="A796" s="6">
        <f>INT(DT!E352)</f>
        <v>44571</v>
      </c>
      <c r="B796" s="5">
        <f t="shared" si="48"/>
        <v>2022</v>
      </c>
      <c r="C796" s="5">
        <f t="shared" si="49"/>
        <v>1</v>
      </c>
      <c r="D796" s="5">
        <f t="shared" si="50"/>
        <v>10</v>
      </c>
      <c r="E796" s="5">
        <f t="shared" si="51"/>
        <v>0</v>
      </c>
    </row>
    <row r="797" spans="1:5" x14ac:dyDescent="0.2">
      <c r="A797" s="6">
        <f>INT(DT!E756)</f>
        <v>44575</v>
      </c>
      <c r="B797" s="5">
        <f t="shared" si="48"/>
        <v>2022</v>
      </c>
      <c r="C797" s="5">
        <f t="shared" si="49"/>
        <v>1</v>
      </c>
      <c r="D797" s="5">
        <f t="shared" si="50"/>
        <v>14</v>
      </c>
      <c r="E797" s="5">
        <f t="shared" si="51"/>
        <v>0</v>
      </c>
    </row>
    <row r="798" spans="1:5" x14ac:dyDescent="0.2">
      <c r="A798" s="6">
        <f>INT(DT!E164)</f>
        <v>44582</v>
      </c>
      <c r="B798" s="5">
        <f t="shared" si="48"/>
        <v>2022</v>
      </c>
      <c r="C798" s="5">
        <f t="shared" si="49"/>
        <v>1</v>
      </c>
      <c r="D798" s="5">
        <f t="shared" si="50"/>
        <v>21</v>
      </c>
      <c r="E798" s="5">
        <f t="shared" si="51"/>
        <v>0</v>
      </c>
    </row>
    <row r="799" spans="1:5" x14ac:dyDescent="0.2">
      <c r="A799" s="6">
        <f>INT(DT!E8)</f>
        <v>44583</v>
      </c>
      <c r="B799" s="5">
        <f t="shared" si="48"/>
        <v>2022</v>
      </c>
      <c r="C799" s="5">
        <f t="shared" si="49"/>
        <v>1</v>
      </c>
      <c r="D799" s="5">
        <f t="shared" si="50"/>
        <v>22</v>
      </c>
      <c r="E799" s="5">
        <f t="shared" si="51"/>
        <v>1</v>
      </c>
    </row>
    <row r="800" spans="1:5" x14ac:dyDescent="0.2">
      <c r="A800" s="6">
        <f>INT(DT!E1029)</f>
        <v>44588</v>
      </c>
      <c r="B800" s="5">
        <f t="shared" si="48"/>
        <v>2022</v>
      </c>
      <c r="C800" s="5">
        <f t="shared" si="49"/>
        <v>1</v>
      </c>
      <c r="D800" s="5">
        <f t="shared" si="50"/>
        <v>27</v>
      </c>
      <c r="E800" s="5">
        <f t="shared" si="51"/>
        <v>0</v>
      </c>
    </row>
    <row r="801" spans="1:5" x14ac:dyDescent="0.2">
      <c r="A801" s="6">
        <f>INT(DT!E466)</f>
        <v>44589</v>
      </c>
      <c r="B801" s="5">
        <f t="shared" si="48"/>
        <v>2022</v>
      </c>
      <c r="C801" s="5">
        <f t="shared" si="49"/>
        <v>1</v>
      </c>
      <c r="D801" s="5">
        <f t="shared" si="50"/>
        <v>28</v>
      </c>
      <c r="E801" s="5">
        <f t="shared" si="51"/>
        <v>0</v>
      </c>
    </row>
    <row r="802" spans="1:5" x14ac:dyDescent="0.2">
      <c r="A802" s="6">
        <f>INT(DT!E848)</f>
        <v>44590</v>
      </c>
      <c r="B802" s="5">
        <f t="shared" si="48"/>
        <v>2022</v>
      </c>
      <c r="C802" s="5">
        <f t="shared" si="49"/>
        <v>1</v>
      </c>
      <c r="D802" s="5">
        <f t="shared" si="50"/>
        <v>29</v>
      </c>
      <c r="E802" s="5">
        <f t="shared" si="51"/>
        <v>1</v>
      </c>
    </row>
    <row r="803" spans="1:5" x14ac:dyDescent="0.2">
      <c r="A803" s="6">
        <f>INT(DT!E1323)</f>
        <v>44591</v>
      </c>
      <c r="B803" s="5">
        <f t="shared" si="48"/>
        <v>2022</v>
      </c>
      <c r="C803" s="5">
        <f t="shared" si="49"/>
        <v>1</v>
      </c>
      <c r="D803" s="5">
        <f t="shared" si="50"/>
        <v>30</v>
      </c>
      <c r="E803" s="5">
        <f t="shared" si="51"/>
        <v>1</v>
      </c>
    </row>
    <row r="804" spans="1:5" x14ac:dyDescent="0.2">
      <c r="A804" s="6">
        <f>INT(DT!E378)</f>
        <v>44593</v>
      </c>
      <c r="B804" s="5">
        <f t="shared" si="48"/>
        <v>2022</v>
      </c>
      <c r="C804" s="5">
        <f t="shared" si="49"/>
        <v>2</v>
      </c>
      <c r="D804" s="5">
        <f t="shared" si="50"/>
        <v>1</v>
      </c>
      <c r="E804" s="5">
        <f t="shared" si="51"/>
        <v>0</v>
      </c>
    </row>
    <row r="805" spans="1:5" x14ac:dyDescent="0.2">
      <c r="A805" s="6">
        <f>INT(DT!E59)</f>
        <v>44594</v>
      </c>
      <c r="B805" s="5">
        <f t="shared" si="48"/>
        <v>2022</v>
      </c>
      <c r="C805" s="5">
        <f t="shared" si="49"/>
        <v>2</v>
      </c>
      <c r="D805" s="5">
        <f t="shared" si="50"/>
        <v>2</v>
      </c>
      <c r="E805" s="5">
        <f t="shared" si="51"/>
        <v>0</v>
      </c>
    </row>
    <row r="806" spans="1:5" x14ac:dyDescent="0.2">
      <c r="A806" s="6">
        <f>INT(DT!E1261)</f>
        <v>44595</v>
      </c>
      <c r="B806" s="5">
        <f t="shared" si="48"/>
        <v>2022</v>
      </c>
      <c r="C806" s="5">
        <f t="shared" si="49"/>
        <v>2</v>
      </c>
      <c r="D806" s="5">
        <f t="shared" si="50"/>
        <v>3</v>
      </c>
      <c r="E806" s="5">
        <f t="shared" si="51"/>
        <v>0</v>
      </c>
    </row>
    <row r="807" spans="1:5" x14ac:dyDescent="0.2">
      <c r="A807" s="6">
        <f>INT(DT!E672)</f>
        <v>44596</v>
      </c>
      <c r="B807" s="5">
        <f t="shared" si="48"/>
        <v>2022</v>
      </c>
      <c r="C807" s="5">
        <f t="shared" si="49"/>
        <v>2</v>
      </c>
      <c r="D807" s="5">
        <f t="shared" si="50"/>
        <v>4</v>
      </c>
      <c r="E807" s="5">
        <f t="shared" si="51"/>
        <v>0</v>
      </c>
    </row>
    <row r="808" spans="1:5" x14ac:dyDescent="0.2">
      <c r="A808" s="6">
        <f>INT(DT!E1465)</f>
        <v>44599</v>
      </c>
      <c r="B808" s="5">
        <f t="shared" si="48"/>
        <v>2022</v>
      </c>
      <c r="C808" s="5">
        <f t="shared" si="49"/>
        <v>2</v>
      </c>
      <c r="D808" s="5">
        <f t="shared" si="50"/>
        <v>7</v>
      </c>
      <c r="E808" s="5">
        <f t="shared" si="51"/>
        <v>0</v>
      </c>
    </row>
    <row r="809" spans="1:5" x14ac:dyDescent="0.2">
      <c r="A809" s="6">
        <f>INT(DT!E788)</f>
        <v>44601</v>
      </c>
      <c r="B809" s="5">
        <f t="shared" si="48"/>
        <v>2022</v>
      </c>
      <c r="C809" s="5">
        <f t="shared" si="49"/>
        <v>2</v>
      </c>
      <c r="D809" s="5">
        <f t="shared" si="50"/>
        <v>9</v>
      </c>
      <c r="E809" s="5">
        <f t="shared" si="51"/>
        <v>0</v>
      </c>
    </row>
    <row r="810" spans="1:5" x14ac:dyDescent="0.2">
      <c r="A810" s="6">
        <f>INT(DT!E1665)</f>
        <v>44603</v>
      </c>
      <c r="B810" s="5">
        <f t="shared" si="48"/>
        <v>2022</v>
      </c>
      <c r="C810" s="5">
        <f t="shared" si="49"/>
        <v>2</v>
      </c>
      <c r="D810" s="5">
        <f t="shared" si="50"/>
        <v>11</v>
      </c>
      <c r="E810" s="5">
        <f t="shared" si="51"/>
        <v>0</v>
      </c>
    </row>
    <row r="811" spans="1:5" x14ac:dyDescent="0.2">
      <c r="A811" s="6">
        <f>INT(DT!E2285)</f>
        <v>44609</v>
      </c>
      <c r="B811" s="5">
        <f t="shared" si="48"/>
        <v>2022</v>
      </c>
      <c r="C811" s="5">
        <f t="shared" si="49"/>
        <v>2</v>
      </c>
      <c r="D811" s="5">
        <f t="shared" si="50"/>
        <v>17</v>
      </c>
      <c r="E811" s="5">
        <f t="shared" si="51"/>
        <v>0</v>
      </c>
    </row>
    <row r="812" spans="1:5" x14ac:dyDescent="0.2">
      <c r="A812" s="6">
        <f>INT(DT!E557)</f>
        <v>44611</v>
      </c>
      <c r="B812" s="5">
        <f t="shared" si="48"/>
        <v>2022</v>
      </c>
      <c r="C812" s="5">
        <f t="shared" si="49"/>
        <v>2</v>
      </c>
      <c r="D812" s="5">
        <f t="shared" si="50"/>
        <v>19</v>
      </c>
      <c r="E812" s="5">
        <f t="shared" si="51"/>
        <v>1</v>
      </c>
    </row>
    <row r="813" spans="1:5" x14ac:dyDescent="0.2">
      <c r="A813" s="6">
        <f>INT(DT!E2397)</f>
        <v>44612</v>
      </c>
      <c r="B813" s="5">
        <f t="shared" si="48"/>
        <v>2022</v>
      </c>
      <c r="C813" s="5">
        <f t="shared" si="49"/>
        <v>2</v>
      </c>
      <c r="D813" s="5">
        <f t="shared" si="50"/>
        <v>20</v>
      </c>
      <c r="E813" s="5">
        <f t="shared" si="51"/>
        <v>1</v>
      </c>
    </row>
    <row r="814" spans="1:5" x14ac:dyDescent="0.2">
      <c r="A814" s="6">
        <f>INT(DT!E308)</f>
        <v>44613</v>
      </c>
      <c r="B814" s="5">
        <f t="shared" si="48"/>
        <v>2022</v>
      </c>
      <c r="C814" s="5">
        <f t="shared" si="49"/>
        <v>2</v>
      </c>
      <c r="D814" s="5">
        <f t="shared" si="50"/>
        <v>21</v>
      </c>
      <c r="E814" s="5">
        <f t="shared" si="51"/>
        <v>0</v>
      </c>
    </row>
    <row r="815" spans="1:5" x14ac:dyDescent="0.2">
      <c r="A815" s="6">
        <f>INT(DT!E424)</f>
        <v>44614</v>
      </c>
      <c r="B815" s="5">
        <f t="shared" si="48"/>
        <v>2022</v>
      </c>
      <c r="C815" s="5">
        <f t="shared" si="49"/>
        <v>2</v>
      </c>
      <c r="D815" s="5">
        <f t="shared" si="50"/>
        <v>22</v>
      </c>
      <c r="E815" s="5">
        <f t="shared" si="51"/>
        <v>0</v>
      </c>
    </row>
    <row r="816" spans="1:5" x14ac:dyDescent="0.2">
      <c r="A816" s="6">
        <f>INT(DT!E899)</f>
        <v>44615</v>
      </c>
      <c r="B816" s="5">
        <f t="shared" si="48"/>
        <v>2022</v>
      </c>
      <c r="C816" s="5">
        <f t="shared" si="49"/>
        <v>2</v>
      </c>
      <c r="D816" s="5">
        <f t="shared" si="50"/>
        <v>23</v>
      </c>
      <c r="E816" s="5">
        <f t="shared" si="51"/>
        <v>0</v>
      </c>
    </row>
    <row r="817" spans="1:5" x14ac:dyDescent="0.2">
      <c r="A817" s="6">
        <f>INT(DT!E192)</f>
        <v>44617</v>
      </c>
      <c r="B817" s="5">
        <f t="shared" si="48"/>
        <v>2022</v>
      </c>
      <c r="C817" s="5">
        <f t="shared" si="49"/>
        <v>2</v>
      </c>
      <c r="D817" s="5">
        <f t="shared" si="50"/>
        <v>25</v>
      </c>
      <c r="E817" s="5">
        <f t="shared" si="51"/>
        <v>0</v>
      </c>
    </row>
    <row r="818" spans="1:5" x14ac:dyDescent="0.2">
      <c r="A818" s="6">
        <f>INT(DT!E2342)</f>
        <v>44619</v>
      </c>
      <c r="B818" s="5">
        <f t="shared" si="48"/>
        <v>2022</v>
      </c>
      <c r="C818" s="5">
        <f t="shared" si="49"/>
        <v>2</v>
      </c>
      <c r="D818" s="5">
        <f t="shared" si="50"/>
        <v>27</v>
      </c>
      <c r="E818" s="5">
        <f t="shared" si="51"/>
        <v>1</v>
      </c>
    </row>
    <row r="819" spans="1:5" x14ac:dyDescent="0.2">
      <c r="A819" s="6">
        <f>INT(DT!E1767)</f>
        <v>44620</v>
      </c>
      <c r="B819" s="5">
        <f t="shared" si="48"/>
        <v>2022</v>
      </c>
      <c r="C819" s="5">
        <f t="shared" si="49"/>
        <v>2</v>
      </c>
      <c r="D819" s="5">
        <f t="shared" si="50"/>
        <v>28</v>
      </c>
      <c r="E819" s="5">
        <f t="shared" si="51"/>
        <v>0</v>
      </c>
    </row>
    <row r="820" spans="1:5" x14ac:dyDescent="0.2">
      <c r="A820" s="6">
        <f>INT(DT!E1365)</f>
        <v>44621</v>
      </c>
      <c r="B820" s="5">
        <f t="shared" si="48"/>
        <v>2022</v>
      </c>
      <c r="C820" s="5">
        <f t="shared" si="49"/>
        <v>3</v>
      </c>
      <c r="D820" s="5">
        <f t="shared" si="50"/>
        <v>1</v>
      </c>
      <c r="E820" s="5">
        <f t="shared" si="51"/>
        <v>0</v>
      </c>
    </row>
    <row r="821" spans="1:5" x14ac:dyDescent="0.2">
      <c r="A821" s="6">
        <f>INT(DT!E1326)</f>
        <v>44622</v>
      </c>
      <c r="B821" s="5">
        <f t="shared" si="48"/>
        <v>2022</v>
      </c>
      <c r="C821" s="5">
        <f t="shared" si="49"/>
        <v>3</v>
      </c>
      <c r="D821" s="5">
        <f t="shared" si="50"/>
        <v>2</v>
      </c>
      <c r="E821" s="5">
        <f t="shared" si="51"/>
        <v>0</v>
      </c>
    </row>
    <row r="822" spans="1:5" x14ac:dyDescent="0.2">
      <c r="A822" s="6">
        <f>INT(DT!E176)</f>
        <v>44623</v>
      </c>
      <c r="B822" s="5">
        <f t="shared" si="48"/>
        <v>2022</v>
      </c>
      <c r="C822" s="5">
        <f t="shared" si="49"/>
        <v>3</v>
      </c>
      <c r="D822" s="5">
        <f t="shared" si="50"/>
        <v>3</v>
      </c>
      <c r="E822" s="5">
        <f t="shared" si="51"/>
        <v>0</v>
      </c>
    </row>
    <row r="823" spans="1:5" x14ac:dyDescent="0.2">
      <c r="A823" s="6">
        <f>INT(DT!E118)</f>
        <v>44625</v>
      </c>
      <c r="B823" s="5">
        <f t="shared" si="48"/>
        <v>2022</v>
      </c>
      <c r="C823" s="5">
        <f t="shared" si="49"/>
        <v>3</v>
      </c>
      <c r="D823" s="5">
        <f t="shared" si="50"/>
        <v>5</v>
      </c>
      <c r="E823" s="5">
        <f t="shared" si="51"/>
        <v>1</v>
      </c>
    </row>
    <row r="824" spans="1:5" x14ac:dyDescent="0.2">
      <c r="A824" s="6">
        <f>INT(DT!E1995)</f>
        <v>44626</v>
      </c>
      <c r="B824" s="5">
        <f t="shared" si="48"/>
        <v>2022</v>
      </c>
      <c r="C824" s="5">
        <f t="shared" si="49"/>
        <v>3</v>
      </c>
      <c r="D824" s="5">
        <f t="shared" si="50"/>
        <v>6</v>
      </c>
      <c r="E824" s="5">
        <f t="shared" si="51"/>
        <v>1</v>
      </c>
    </row>
    <row r="825" spans="1:5" x14ac:dyDescent="0.2">
      <c r="A825" s="6">
        <f>INT(DT!E1085)</f>
        <v>44630</v>
      </c>
      <c r="B825" s="5">
        <f t="shared" si="48"/>
        <v>2022</v>
      </c>
      <c r="C825" s="5">
        <f t="shared" si="49"/>
        <v>3</v>
      </c>
      <c r="D825" s="5">
        <f t="shared" si="50"/>
        <v>10</v>
      </c>
      <c r="E825" s="5">
        <f t="shared" si="51"/>
        <v>0</v>
      </c>
    </row>
    <row r="826" spans="1:5" x14ac:dyDescent="0.2">
      <c r="A826" s="6">
        <f>INT(DT!E1672)</f>
        <v>44631</v>
      </c>
      <c r="B826" s="5">
        <f t="shared" si="48"/>
        <v>2022</v>
      </c>
      <c r="C826" s="5">
        <f t="shared" si="49"/>
        <v>3</v>
      </c>
      <c r="D826" s="5">
        <f t="shared" si="50"/>
        <v>11</v>
      </c>
      <c r="E826" s="5">
        <f t="shared" si="51"/>
        <v>0</v>
      </c>
    </row>
    <row r="827" spans="1:5" x14ac:dyDescent="0.2">
      <c r="A827" s="6">
        <f>INT(DT!E411)</f>
        <v>44632</v>
      </c>
      <c r="B827" s="5">
        <f t="shared" si="48"/>
        <v>2022</v>
      </c>
      <c r="C827" s="5">
        <f t="shared" si="49"/>
        <v>3</v>
      </c>
      <c r="D827" s="5">
        <f t="shared" si="50"/>
        <v>12</v>
      </c>
      <c r="E827" s="5">
        <f t="shared" si="51"/>
        <v>1</v>
      </c>
    </row>
    <row r="828" spans="1:5" x14ac:dyDescent="0.2">
      <c r="A828" s="6">
        <f>INT(DT!E1012)</f>
        <v>44633</v>
      </c>
      <c r="B828" s="5">
        <f t="shared" si="48"/>
        <v>2022</v>
      </c>
      <c r="C828" s="5">
        <f t="shared" si="49"/>
        <v>3</v>
      </c>
      <c r="D828" s="5">
        <f t="shared" si="50"/>
        <v>13</v>
      </c>
      <c r="E828" s="5">
        <f t="shared" si="51"/>
        <v>1</v>
      </c>
    </row>
    <row r="829" spans="1:5" x14ac:dyDescent="0.2">
      <c r="A829" s="6">
        <f>INT(DT!E2283)</f>
        <v>44635</v>
      </c>
      <c r="B829" s="5">
        <f t="shared" si="48"/>
        <v>2022</v>
      </c>
      <c r="C829" s="5">
        <f t="shared" si="49"/>
        <v>3</v>
      </c>
      <c r="D829" s="5">
        <f t="shared" si="50"/>
        <v>15</v>
      </c>
      <c r="E829" s="5">
        <f t="shared" si="51"/>
        <v>0</v>
      </c>
    </row>
    <row r="830" spans="1:5" x14ac:dyDescent="0.2">
      <c r="A830" s="6">
        <f>INT(DT!E2545)</f>
        <v>44636</v>
      </c>
      <c r="B830" s="5">
        <f t="shared" si="48"/>
        <v>2022</v>
      </c>
      <c r="C830" s="5">
        <f t="shared" si="49"/>
        <v>3</v>
      </c>
      <c r="D830" s="5">
        <f t="shared" si="50"/>
        <v>16</v>
      </c>
      <c r="E830" s="5">
        <f t="shared" si="51"/>
        <v>0</v>
      </c>
    </row>
    <row r="831" spans="1:5" x14ac:dyDescent="0.2">
      <c r="A831" s="6">
        <f>INT(DT!E2380)</f>
        <v>44637</v>
      </c>
      <c r="B831" s="5">
        <f t="shared" si="48"/>
        <v>2022</v>
      </c>
      <c r="C831" s="5">
        <f t="shared" si="49"/>
        <v>3</v>
      </c>
      <c r="D831" s="5">
        <f t="shared" si="50"/>
        <v>17</v>
      </c>
      <c r="E831" s="5">
        <f t="shared" si="51"/>
        <v>0</v>
      </c>
    </row>
    <row r="832" spans="1:5" x14ac:dyDescent="0.2">
      <c r="A832" s="6">
        <f>INT(DT!E703)</f>
        <v>44640</v>
      </c>
      <c r="B832" s="5">
        <f t="shared" si="48"/>
        <v>2022</v>
      </c>
      <c r="C832" s="5">
        <f t="shared" si="49"/>
        <v>3</v>
      </c>
      <c r="D832" s="5">
        <f t="shared" si="50"/>
        <v>20</v>
      </c>
      <c r="E832" s="5">
        <f t="shared" si="51"/>
        <v>1</v>
      </c>
    </row>
    <row r="833" spans="1:5" x14ac:dyDescent="0.2">
      <c r="A833" s="6">
        <f>INT(DT!E229)</f>
        <v>44643</v>
      </c>
      <c r="B833" s="5">
        <f t="shared" si="48"/>
        <v>2022</v>
      </c>
      <c r="C833" s="5">
        <f t="shared" si="49"/>
        <v>3</v>
      </c>
      <c r="D833" s="5">
        <f t="shared" si="50"/>
        <v>23</v>
      </c>
      <c r="E833" s="5">
        <f t="shared" si="51"/>
        <v>0</v>
      </c>
    </row>
    <row r="834" spans="1:5" x14ac:dyDescent="0.2">
      <c r="A834" s="6">
        <f>INT(DT!E868)</f>
        <v>44644</v>
      </c>
      <c r="B834" s="5">
        <f t="shared" ref="B834:B897" si="52">YEAR(A834)</f>
        <v>2022</v>
      </c>
      <c r="C834" s="5">
        <f t="shared" ref="C834:C897" si="53">MONTH(A834)</f>
        <v>3</v>
      </c>
      <c r="D834" s="5">
        <f t="shared" ref="D834:D897" si="54">DAY(A834)</f>
        <v>24</v>
      </c>
      <c r="E834" s="5">
        <f t="shared" ref="E834:E897" si="55">IF(WEEKDAY(A834, 2) &gt; 5, 1, 0)</f>
        <v>0</v>
      </c>
    </row>
    <row r="835" spans="1:5" x14ac:dyDescent="0.2">
      <c r="A835" s="6">
        <f>INT(DT!E135)</f>
        <v>44645</v>
      </c>
      <c r="B835" s="5">
        <f t="shared" si="52"/>
        <v>2022</v>
      </c>
      <c r="C835" s="5">
        <f t="shared" si="53"/>
        <v>3</v>
      </c>
      <c r="D835" s="5">
        <f t="shared" si="54"/>
        <v>25</v>
      </c>
      <c r="E835" s="5">
        <f t="shared" si="55"/>
        <v>0</v>
      </c>
    </row>
    <row r="836" spans="1:5" x14ac:dyDescent="0.2">
      <c r="A836" s="6">
        <f>INT(DT!E1458)</f>
        <v>44646</v>
      </c>
      <c r="B836" s="5">
        <f t="shared" si="52"/>
        <v>2022</v>
      </c>
      <c r="C836" s="5">
        <f t="shared" si="53"/>
        <v>3</v>
      </c>
      <c r="D836" s="5">
        <f t="shared" si="54"/>
        <v>26</v>
      </c>
      <c r="E836" s="5">
        <f t="shared" si="55"/>
        <v>1</v>
      </c>
    </row>
    <row r="837" spans="1:5" x14ac:dyDescent="0.2">
      <c r="A837" s="6">
        <f>INT(DT!E533)</f>
        <v>44650</v>
      </c>
      <c r="B837" s="5">
        <f t="shared" si="52"/>
        <v>2022</v>
      </c>
      <c r="C837" s="5">
        <f t="shared" si="53"/>
        <v>3</v>
      </c>
      <c r="D837" s="5">
        <f t="shared" si="54"/>
        <v>30</v>
      </c>
      <c r="E837" s="5">
        <f t="shared" si="55"/>
        <v>0</v>
      </c>
    </row>
    <row r="838" spans="1:5" x14ac:dyDescent="0.2">
      <c r="A838" s="6">
        <f>INT(DT!E880)</f>
        <v>44651</v>
      </c>
      <c r="B838" s="5">
        <f t="shared" si="52"/>
        <v>2022</v>
      </c>
      <c r="C838" s="5">
        <f t="shared" si="53"/>
        <v>3</v>
      </c>
      <c r="D838" s="5">
        <f t="shared" si="54"/>
        <v>31</v>
      </c>
      <c r="E838" s="5">
        <f t="shared" si="55"/>
        <v>0</v>
      </c>
    </row>
    <row r="839" spans="1:5" x14ac:dyDescent="0.2">
      <c r="A839" s="6">
        <f>INT(DT!E1805)</f>
        <v>44652</v>
      </c>
      <c r="B839" s="5">
        <f t="shared" si="52"/>
        <v>2022</v>
      </c>
      <c r="C839" s="5">
        <f t="shared" si="53"/>
        <v>4</v>
      </c>
      <c r="D839" s="5">
        <f t="shared" si="54"/>
        <v>1</v>
      </c>
      <c r="E839" s="5">
        <f t="shared" si="55"/>
        <v>0</v>
      </c>
    </row>
    <row r="840" spans="1:5" x14ac:dyDescent="0.2">
      <c r="A840" s="6">
        <f>INT(DT!E946)</f>
        <v>44653</v>
      </c>
      <c r="B840" s="5">
        <f t="shared" si="52"/>
        <v>2022</v>
      </c>
      <c r="C840" s="5">
        <f t="shared" si="53"/>
        <v>4</v>
      </c>
      <c r="D840" s="5">
        <f t="shared" si="54"/>
        <v>2</v>
      </c>
      <c r="E840" s="5">
        <f t="shared" si="55"/>
        <v>1</v>
      </c>
    </row>
    <row r="841" spans="1:5" x14ac:dyDescent="0.2">
      <c r="A841" s="6">
        <f>INT(DT!E150)</f>
        <v>44654</v>
      </c>
      <c r="B841" s="5">
        <f t="shared" si="52"/>
        <v>2022</v>
      </c>
      <c r="C841" s="5">
        <f t="shared" si="53"/>
        <v>4</v>
      </c>
      <c r="D841" s="5">
        <f t="shared" si="54"/>
        <v>3</v>
      </c>
      <c r="E841" s="5">
        <f t="shared" si="55"/>
        <v>1</v>
      </c>
    </row>
    <row r="842" spans="1:5" x14ac:dyDescent="0.2">
      <c r="A842" s="6">
        <f>INT(DT!E2081)</f>
        <v>44655</v>
      </c>
      <c r="B842" s="5">
        <f t="shared" si="52"/>
        <v>2022</v>
      </c>
      <c r="C842" s="5">
        <f t="shared" si="53"/>
        <v>4</v>
      </c>
      <c r="D842" s="5">
        <f t="shared" si="54"/>
        <v>4</v>
      </c>
      <c r="E842" s="5">
        <f t="shared" si="55"/>
        <v>0</v>
      </c>
    </row>
    <row r="843" spans="1:5" x14ac:dyDescent="0.2">
      <c r="A843" s="6">
        <f>INT(DT!E877)</f>
        <v>44656</v>
      </c>
      <c r="B843" s="5">
        <f t="shared" si="52"/>
        <v>2022</v>
      </c>
      <c r="C843" s="5">
        <f t="shared" si="53"/>
        <v>4</v>
      </c>
      <c r="D843" s="5">
        <f t="shared" si="54"/>
        <v>5</v>
      </c>
      <c r="E843" s="5">
        <f t="shared" si="55"/>
        <v>0</v>
      </c>
    </row>
    <row r="844" spans="1:5" x14ac:dyDescent="0.2">
      <c r="A844" s="6">
        <f>INT(DT!E865)</f>
        <v>44659</v>
      </c>
      <c r="B844" s="5">
        <f t="shared" si="52"/>
        <v>2022</v>
      </c>
      <c r="C844" s="5">
        <f t="shared" si="53"/>
        <v>4</v>
      </c>
      <c r="D844" s="5">
        <f t="shared" si="54"/>
        <v>8</v>
      </c>
      <c r="E844" s="5">
        <f t="shared" si="55"/>
        <v>0</v>
      </c>
    </row>
    <row r="845" spans="1:5" x14ac:dyDescent="0.2">
      <c r="A845" s="6">
        <f>INT(DT!E23)</f>
        <v>44661</v>
      </c>
      <c r="B845" s="5">
        <f t="shared" si="52"/>
        <v>2022</v>
      </c>
      <c r="C845" s="5">
        <f t="shared" si="53"/>
        <v>4</v>
      </c>
      <c r="D845" s="5">
        <f t="shared" si="54"/>
        <v>10</v>
      </c>
      <c r="E845" s="5">
        <f t="shared" si="55"/>
        <v>1</v>
      </c>
    </row>
    <row r="846" spans="1:5" x14ac:dyDescent="0.2">
      <c r="A846" s="6">
        <f>INT(DT!E1066)</f>
        <v>44662</v>
      </c>
      <c r="B846" s="5">
        <f t="shared" si="52"/>
        <v>2022</v>
      </c>
      <c r="C846" s="5">
        <f t="shared" si="53"/>
        <v>4</v>
      </c>
      <c r="D846" s="5">
        <f t="shared" si="54"/>
        <v>11</v>
      </c>
      <c r="E846" s="5">
        <f t="shared" si="55"/>
        <v>0</v>
      </c>
    </row>
    <row r="847" spans="1:5" x14ac:dyDescent="0.2">
      <c r="A847" s="6">
        <f>INT(DT!E573)</f>
        <v>44663</v>
      </c>
      <c r="B847" s="5">
        <f t="shared" si="52"/>
        <v>2022</v>
      </c>
      <c r="C847" s="5">
        <f t="shared" si="53"/>
        <v>4</v>
      </c>
      <c r="D847" s="5">
        <f t="shared" si="54"/>
        <v>12</v>
      </c>
      <c r="E847" s="5">
        <f t="shared" si="55"/>
        <v>0</v>
      </c>
    </row>
    <row r="848" spans="1:5" x14ac:dyDescent="0.2">
      <c r="A848" s="6">
        <f>INT(DT!E2118)</f>
        <v>44665</v>
      </c>
      <c r="B848" s="5">
        <f t="shared" si="52"/>
        <v>2022</v>
      </c>
      <c r="C848" s="5">
        <f t="shared" si="53"/>
        <v>4</v>
      </c>
      <c r="D848" s="5">
        <f t="shared" si="54"/>
        <v>14</v>
      </c>
      <c r="E848" s="5">
        <f t="shared" si="55"/>
        <v>0</v>
      </c>
    </row>
    <row r="849" spans="1:5" x14ac:dyDescent="0.2">
      <c r="A849" s="6">
        <f>INT(DT!E325)</f>
        <v>44667</v>
      </c>
      <c r="B849" s="5">
        <f t="shared" si="52"/>
        <v>2022</v>
      </c>
      <c r="C849" s="5">
        <f t="shared" si="53"/>
        <v>4</v>
      </c>
      <c r="D849" s="5">
        <f t="shared" si="54"/>
        <v>16</v>
      </c>
      <c r="E849" s="5">
        <f t="shared" si="55"/>
        <v>1</v>
      </c>
    </row>
    <row r="850" spans="1:5" x14ac:dyDescent="0.2">
      <c r="A850" s="6">
        <f>INT(DT!E1235)</f>
        <v>44668</v>
      </c>
      <c r="B850" s="5">
        <f t="shared" si="52"/>
        <v>2022</v>
      </c>
      <c r="C850" s="5">
        <f t="shared" si="53"/>
        <v>4</v>
      </c>
      <c r="D850" s="5">
        <f t="shared" si="54"/>
        <v>17</v>
      </c>
      <c r="E850" s="5">
        <f t="shared" si="55"/>
        <v>1</v>
      </c>
    </row>
    <row r="851" spans="1:5" x14ac:dyDescent="0.2">
      <c r="A851" s="6">
        <f>INT(DT!E456)</f>
        <v>44669</v>
      </c>
      <c r="B851" s="5">
        <f t="shared" si="52"/>
        <v>2022</v>
      </c>
      <c r="C851" s="5">
        <f t="shared" si="53"/>
        <v>4</v>
      </c>
      <c r="D851" s="5">
        <f t="shared" si="54"/>
        <v>18</v>
      </c>
      <c r="E851" s="5">
        <f t="shared" si="55"/>
        <v>0</v>
      </c>
    </row>
    <row r="852" spans="1:5" x14ac:dyDescent="0.2">
      <c r="A852" s="6">
        <f>INT(DT!E1249)</f>
        <v>44670</v>
      </c>
      <c r="B852" s="5">
        <f t="shared" si="52"/>
        <v>2022</v>
      </c>
      <c r="C852" s="5">
        <f t="shared" si="53"/>
        <v>4</v>
      </c>
      <c r="D852" s="5">
        <f t="shared" si="54"/>
        <v>19</v>
      </c>
      <c r="E852" s="5">
        <f t="shared" si="55"/>
        <v>0</v>
      </c>
    </row>
    <row r="853" spans="1:5" x14ac:dyDescent="0.2">
      <c r="A853" s="6">
        <f>INT(DT!E1620)</f>
        <v>44671</v>
      </c>
      <c r="B853" s="5">
        <f t="shared" si="52"/>
        <v>2022</v>
      </c>
      <c r="C853" s="5">
        <f t="shared" si="53"/>
        <v>4</v>
      </c>
      <c r="D853" s="5">
        <f t="shared" si="54"/>
        <v>20</v>
      </c>
      <c r="E853" s="5">
        <f t="shared" si="55"/>
        <v>0</v>
      </c>
    </row>
    <row r="854" spans="1:5" x14ac:dyDescent="0.2">
      <c r="A854" s="6">
        <f>INT(DT!E1181)</f>
        <v>44672</v>
      </c>
      <c r="B854" s="5">
        <f t="shared" si="52"/>
        <v>2022</v>
      </c>
      <c r="C854" s="5">
        <f t="shared" si="53"/>
        <v>4</v>
      </c>
      <c r="D854" s="5">
        <f t="shared" si="54"/>
        <v>21</v>
      </c>
      <c r="E854" s="5">
        <f t="shared" si="55"/>
        <v>0</v>
      </c>
    </row>
    <row r="855" spans="1:5" x14ac:dyDescent="0.2">
      <c r="A855" s="6">
        <f>INT(DT!E53)</f>
        <v>44673</v>
      </c>
      <c r="B855" s="5">
        <f t="shared" si="52"/>
        <v>2022</v>
      </c>
      <c r="C855" s="5">
        <f t="shared" si="53"/>
        <v>4</v>
      </c>
      <c r="D855" s="5">
        <f t="shared" si="54"/>
        <v>22</v>
      </c>
      <c r="E855" s="5">
        <f t="shared" si="55"/>
        <v>0</v>
      </c>
    </row>
    <row r="856" spans="1:5" x14ac:dyDescent="0.2">
      <c r="A856" s="6">
        <f>INT(DT!E32)</f>
        <v>44674</v>
      </c>
      <c r="B856" s="5">
        <f t="shared" si="52"/>
        <v>2022</v>
      </c>
      <c r="C856" s="5">
        <f t="shared" si="53"/>
        <v>4</v>
      </c>
      <c r="D856" s="5">
        <f t="shared" si="54"/>
        <v>23</v>
      </c>
      <c r="E856" s="5">
        <f t="shared" si="55"/>
        <v>1</v>
      </c>
    </row>
    <row r="857" spans="1:5" x14ac:dyDescent="0.2">
      <c r="A857" s="6">
        <f>INT(DT!E695)</f>
        <v>44678</v>
      </c>
      <c r="B857" s="5">
        <f t="shared" si="52"/>
        <v>2022</v>
      </c>
      <c r="C857" s="5">
        <f t="shared" si="53"/>
        <v>4</v>
      </c>
      <c r="D857" s="5">
        <f t="shared" si="54"/>
        <v>27</v>
      </c>
      <c r="E857" s="5">
        <f t="shared" si="55"/>
        <v>0</v>
      </c>
    </row>
    <row r="858" spans="1:5" x14ac:dyDescent="0.2">
      <c r="A858" s="6">
        <f>INT(DT!E2670)</f>
        <v>44681</v>
      </c>
      <c r="B858" s="5">
        <f t="shared" si="52"/>
        <v>2022</v>
      </c>
      <c r="C858" s="5">
        <f t="shared" si="53"/>
        <v>4</v>
      </c>
      <c r="D858" s="5">
        <f t="shared" si="54"/>
        <v>30</v>
      </c>
      <c r="E858" s="5">
        <f t="shared" si="55"/>
        <v>1</v>
      </c>
    </row>
    <row r="859" spans="1:5" x14ac:dyDescent="0.2">
      <c r="A859" s="6">
        <f>INT(DT!E219)</f>
        <v>44684</v>
      </c>
      <c r="B859" s="5">
        <f t="shared" si="52"/>
        <v>2022</v>
      </c>
      <c r="C859" s="5">
        <f t="shared" si="53"/>
        <v>5</v>
      </c>
      <c r="D859" s="5">
        <f t="shared" si="54"/>
        <v>3</v>
      </c>
      <c r="E859" s="5">
        <f t="shared" si="55"/>
        <v>0</v>
      </c>
    </row>
    <row r="860" spans="1:5" x14ac:dyDescent="0.2">
      <c r="A860" s="6">
        <f>INT(DT!E390)</f>
        <v>44687</v>
      </c>
      <c r="B860" s="5">
        <f t="shared" si="52"/>
        <v>2022</v>
      </c>
      <c r="C860" s="5">
        <f t="shared" si="53"/>
        <v>5</v>
      </c>
      <c r="D860" s="5">
        <f t="shared" si="54"/>
        <v>6</v>
      </c>
      <c r="E860" s="5">
        <f t="shared" si="55"/>
        <v>0</v>
      </c>
    </row>
    <row r="861" spans="1:5" x14ac:dyDescent="0.2">
      <c r="A861" s="6">
        <f>INT(DT!E684)</f>
        <v>44689</v>
      </c>
      <c r="B861" s="5">
        <f t="shared" si="52"/>
        <v>2022</v>
      </c>
      <c r="C861" s="5">
        <f t="shared" si="53"/>
        <v>5</v>
      </c>
      <c r="D861" s="5">
        <f t="shared" si="54"/>
        <v>8</v>
      </c>
      <c r="E861" s="5">
        <f t="shared" si="55"/>
        <v>1</v>
      </c>
    </row>
    <row r="862" spans="1:5" x14ac:dyDescent="0.2">
      <c r="A862" s="6">
        <f>INT(DT!E1001)</f>
        <v>44690</v>
      </c>
      <c r="B862" s="5">
        <f t="shared" si="52"/>
        <v>2022</v>
      </c>
      <c r="C862" s="5">
        <f t="shared" si="53"/>
        <v>5</v>
      </c>
      <c r="D862" s="5">
        <f t="shared" si="54"/>
        <v>9</v>
      </c>
      <c r="E862" s="5">
        <f t="shared" si="55"/>
        <v>0</v>
      </c>
    </row>
    <row r="863" spans="1:5" x14ac:dyDescent="0.2">
      <c r="A863" s="6">
        <f>INT(DT!E37)</f>
        <v>44692</v>
      </c>
      <c r="B863" s="5">
        <f t="shared" si="52"/>
        <v>2022</v>
      </c>
      <c r="C863" s="5">
        <f t="shared" si="53"/>
        <v>5</v>
      </c>
      <c r="D863" s="5">
        <f t="shared" si="54"/>
        <v>11</v>
      </c>
      <c r="E863" s="5">
        <f t="shared" si="55"/>
        <v>0</v>
      </c>
    </row>
    <row r="864" spans="1:5" x14ac:dyDescent="0.2">
      <c r="A864" s="6">
        <f>INT(DT!E403)</f>
        <v>44694</v>
      </c>
      <c r="B864" s="5">
        <f t="shared" si="52"/>
        <v>2022</v>
      </c>
      <c r="C864" s="5">
        <f t="shared" si="53"/>
        <v>5</v>
      </c>
      <c r="D864" s="5">
        <f t="shared" si="54"/>
        <v>13</v>
      </c>
      <c r="E864" s="5">
        <f t="shared" si="55"/>
        <v>0</v>
      </c>
    </row>
    <row r="865" spans="1:5" x14ac:dyDescent="0.2">
      <c r="A865" s="6">
        <f>INT(DT!E142)</f>
        <v>44696</v>
      </c>
      <c r="B865" s="5">
        <f t="shared" si="52"/>
        <v>2022</v>
      </c>
      <c r="C865" s="5">
        <f t="shared" si="53"/>
        <v>5</v>
      </c>
      <c r="D865" s="5">
        <f t="shared" si="54"/>
        <v>15</v>
      </c>
      <c r="E865" s="5">
        <f t="shared" si="55"/>
        <v>1</v>
      </c>
    </row>
    <row r="866" spans="1:5" x14ac:dyDescent="0.2">
      <c r="A866" s="6">
        <f>INT(DT!E399)</f>
        <v>44697</v>
      </c>
      <c r="B866" s="5">
        <f t="shared" si="52"/>
        <v>2022</v>
      </c>
      <c r="C866" s="5">
        <f t="shared" si="53"/>
        <v>5</v>
      </c>
      <c r="D866" s="5">
        <f t="shared" si="54"/>
        <v>16</v>
      </c>
      <c r="E866" s="5">
        <f t="shared" si="55"/>
        <v>0</v>
      </c>
    </row>
    <row r="867" spans="1:5" x14ac:dyDescent="0.2">
      <c r="A867" s="6">
        <f>INT(DT!E907)</f>
        <v>44698</v>
      </c>
      <c r="B867" s="5">
        <f t="shared" si="52"/>
        <v>2022</v>
      </c>
      <c r="C867" s="5">
        <f t="shared" si="53"/>
        <v>5</v>
      </c>
      <c r="D867" s="5">
        <f t="shared" si="54"/>
        <v>17</v>
      </c>
      <c r="E867" s="5">
        <f t="shared" si="55"/>
        <v>0</v>
      </c>
    </row>
    <row r="868" spans="1:5" x14ac:dyDescent="0.2">
      <c r="A868" s="6">
        <f>INT(DT!E97)</f>
        <v>44700</v>
      </c>
      <c r="B868" s="5">
        <f t="shared" si="52"/>
        <v>2022</v>
      </c>
      <c r="C868" s="5">
        <f t="shared" si="53"/>
        <v>5</v>
      </c>
      <c r="D868" s="5">
        <f t="shared" si="54"/>
        <v>19</v>
      </c>
      <c r="E868" s="5">
        <f t="shared" si="55"/>
        <v>0</v>
      </c>
    </row>
    <row r="869" spans="1:5" x14ac:dyDescent="0.2">
      <c r="A869" s="6">
        <f>INT(DT!E2082)</f>
        <v>44701</v>
      </c>
      <c r="B869" s="5">
        <f t="shared" si="52"/>
        <v>2022</v>
      </c>
      <c r="C869" s="5">
        <f t="shared" si="53"/>
        <v>5</v>
      </c>
      <c r="D869" s="5">
        <f t="shared" si="54"/>
        <v>20</v>
      </c>
      <c r="E869" s="5">
        <f t="shared" si="55"/>
        <v>0</v>
      </c>
    </row>
    <row r="870" spans="1:5" x14ac:dyDescent="0.2">
      <c r="A870" s="6">
        <f>INT(DT!E1350)</f>
        <v>44702</v>
      </c>
      <c r="B870" s="5">
        <f t="shared" si="52"/>
        <v>2022</v>
      </c>
      <c r="C870" s="5">
        <f t="shared" si="53"/>
        <v>5</v>
      </c>
      <c r="D870" s="5">
        <f t="shared" si="54"/>
        <v>21</v>
      </c>
      <c r="E870" s="5">
        <f t="shared" si="55"/>
        <v>1</v>
      </c>
    </row>
    <row r="871" spans="1:5" x14ac:dyDescent="0.2">
      <c r="A871" s="6">
        <f>INT(DT!E1735)</f>
        <v>44704</v>
      </c>
      <c r="B871" s="5">
        <f t="shared" si="52"/>
        <v>2022</v>
      </c>
      <c r="C871" s="5">
        <f t="shared" si="53"/>
        <v>5</v>
      </c>
      <c r="D871" s="5">
        <f t="shared" si="54"/>
        <v>23</v>
      </c>
      <c r="E871" s="5">
        <f t="shared" si="55"/>
        <v>0</v>
      </c>
    </row>
    <row r="872" spans="1:5" x14ac:dyDescent="0.2">
      <c r="A872" s="6">
        <f>INT(DT!E45)</f>
        <v>44705</v>
      </c>
      <c r="B872" s="5">
        <f t="shared" si="52"/>
        <v>2022</v>
      </c>
      <c r="C872" s="5">
        <f t="shared" si="53"/>
        <v>5</v>
      </c>
      <c r="D872" s="5">
        <f t="shared" si="54"/>
        <v>24</v>
      </c>
      <c r="E872" s="5">
        <f t="shared" si="55"/>
        <v>0</v>
      </c>
    </row>
    <row r="873" spans="1:5" x14ac:dyDescent="0.2">
      <c r="A873" s="6">
        <f>INT(DT!E694)</f>
        <v>44706</v>
      </c>
      <c r="B873" s="5">
        <f t="shared" si="52"/>
        <v>2022</v>
      </c>
      <c r="C873" s="5">
        <f t="shared" si="53"/>
        <v>5</v>
      </c>
      <c r="D873" s="5">
        <f t="shared" si="54"/>
        <v>25</v>
      </c>
      <c r="E873" s="5">
        <f t="shared" si="55"/>
        <v>0</v>
      </c>
    </row>
    <row r="874" spans="1:5" x14ac:dyDescent="0.2">
      <c r="A874" s="6">
        <f>INT(DT!E874)</f>
        <v>44710</v>
      </c>
      <c r="B874" s="5">
        <f t="shared" si="52"/>
        <v>2022</v>
      </c>
      <c r="C874" s="5">
        <f t="shared" si="53"/>
        <v>5</v>
      </c>
      <c r="D874" s="5">
        <f t="shared" si="54"/>
        <v>29</v>
      </c>
      <c r="E874" s="5">
        <f t="shared" si="55"/>
        <v>1</v>
      </c>
    </row>
    <row r="875" spans="1:5" x14ac:dyDescent="0.2">
      <c r="A875" s="6">
        <f>INT(DT!E486)</f>
        <v>44711</v>
      </c>
      <c r="B875" s="5">
        <f t="shared" si="52"/>
        <v>2022</v>
      </c>
      <c r="C875" s="5">
        <f t="shared" si="53"/>
        <v>5</v>
      </c>
      <c r="D875" s="5">
        <f t="shared" si="54"/>
        <v>30</v>
      </c>
      <c r="E875" s="5">
        <f t="shared" si="55"/>
        <v>0</v>
      </c>
    </row>
    <row r="876" spans="1:5" x14ac:dyDescent="0.2">
      <c r="A876" s="6">
        <f>INT(DT!E116)</f>
        <v>44713</v>
      </c>
      <c r="B876" s="5">
        <f t="shared" si="52"/>
        <v>2022</v>
      </c>
      <c r="C876" s="5">
        <f t="shared" si="53"/>
        <v>6</v>
      </c>
      <c r="D876" s="5">
        <f t="shared" si="54"/>
        <v>1</v>
      </c>
      <c r="E876" s="5">
        <f t="shared" si="55"/>
        <v>0</v>
      </c>
    </row>
    <row r="877" spans="1:5" x14ac:dyDescent="0.2">
      <c r="A877" s="6">
        <f>INT(DT!E329)</f>
        <v>44716</v>
      </c>
      <c r="B877" s="5">
        <f t="shared" si="52"/>
        <v>2022</v>
      </c>
      <c r="C877" s="5">
        <f t="shared" si="53"/>
        <v>6</v>
      </c>
      <c r="D877" s="5">
        <f t="shared" si="54"/>
        <v>4</v>
      </c>
      <c r="E877" s="5">
        <f t="shared" si="55"/>
        <v>1</v>
      </c>
    </row>
    <row r="878" spans="1:5" x14ac:dyDescent="0.2">
      <c r="A878" s="6">
        <f>INT(DT!E2249)</f>
        <v>44717</v>
      </c>
      <c r="B878" s="5">
        <f t="shared" si="52"/>
        <v>2022</v>
      </c>
      <c r="C878" s="5">
        <f t="shared" si="53"/>
        <v>6</v>
      </c>
      <c r="D878" s="5">
        <f t="shared" si="54"/>
        <v>5</v>
      </c>
      <c r="E878" s="5">
        <f t="shared" si="55"/>
        <v>1</v>
      </c>
    </row>
    <row r="879" spans="1:5" x14ac:dyDescent="0.2">
      <c r="A879" s="6">
        <f>INT(DT!E75)</f>
        <v>44718</v>
      </c>
      <c r="B879" s="5">
        <f t="shared" si="52"/>
        <v>2022</v>
      </c>
      <c r="C879" s="5">
        <f t="shared" si="53"/>
        <v>6</v>
      </c>
      <c r="D879" s="5">
        <f t="shared" si="54"/>
        <v>6</v>
      </c>
      <c r="E879" s="5">
        <f t="shared" si="55"/>
        <v>0</v>
      </c>
    </row>
    <row r="880" spans="1:5" x14ac:dyDescent="0.2">
      <c r="A880" s="6">
        <f>INT(DT!E1214)</f>
        <v>44719</v>
      </c>
      <c r="B880" s="5">
        <f t="shared" si="52"/>
        <v>2022</v>
      </c>
      <c r="C880" s="5">
        <f t="shared" si="53"/>
        <v>6</v>
      </c>
      <c r="D880" s="5">
        <f t="shared" si="54"/>
        <v>7</v>
      </c>
      <c r="E880" s="5">
        <f t="shared" si="55"/>
        <v>0</v>
      </c>
    </row>
    <row r="881" spans="1:5" x14ac:dyDescent="0.2">
      <c r="A881" s="6">
        <f>INT(DT!E2248)</f>
        <v>44720</v>
      </c>
      <c r="B881" s="5">
        <f t="shared" si="52"/>
        <v>2022</v>
      </c>
      <c r="C881" s="5">
        <f t="shared" si="53"/>
        <v>6</v>
      </c>
      <c r="D881" s="5">
        <f t="shared" si="54"/>
        <v>8</v>
      </c>
      <c r="E881" s="5">
        <f t="shared" si="55"/>
        <v>0</v>
      </c>
    </row>
    <row r="882" spans="1:5" x14ac:dyDescent="0.2">
      <c r="A882" s="6">
        <f>INT(DT!E21)</f>
        <v>44726</v>
      </c>
      <c r="B882" s="5">
        <f t="shared" si="52"/>
        <v>2022</v>
      </c>
      <c r="C882" s="5">
        <f t="shared" si="53"/>
        <v>6</v>
      </c>
      <c r="D882" s="5">
        <f t="shared" si="54"/>
        <v>14</v>
      </c>
      <c r="E882" s="5">
        <f t="shared" si="55"/>
        <v>0</v>
      </c>
    </row>
    <row r="883" spans="1:5" x14ac:dyDescent="0.2">
      <c r="A883" s="6">
        <f>INT(DT!E349)</f>
        <v>44727</v>
      </c>
      <c r="B883" s="5">
        <f t="shared" si="52"/>
        <v>2022</v>
      </c>
      <c r="C883" s="5">
        <f t="shared" si="53"/>
        <v>6</v>
      </c>
      <c r="D883" s="5">
        <f t="shared" si="54"/>
        <v>15</v>
      </c>
      <c r="E883" s="5">
        <f t="shared" si="55"/>
        <v>0</v>
      </c>
    </row>
    <row r="884" spans="1:5" x14ac:dyDescent="0.2">
      <c r="A884" s="6">
        <f>INT(DT!E42)</f>
        <v>44728</v>
      </c>
      <c r="B884" s="5">
        <f t="shared" si="52"/>
        <v>2022</v>
      </c>
      <c r="C884" s="5">
        <f t="shared" si="53"/>
        <v>6</v>
      </c>
      <c r="D884" s="5">
        <f t="shared" si="54"/>
        <v>16</v>
      </c>
      <c r="E884" s="5">
        <f t="shared" si="55"/>
        <v>0</v>
      </c>
    </row>
    <row r="885" spans="1:5" x14ac:dyDescent="0.2">
      <c r="A885" s="6">
        <f>INT(DT!E1136)</f>
        <v>44729</v>
      </c>
      <c r="B885" s="5">
        <f t="shared" si="52"/>
        <v>2022</v>
      </c>
      <c r="C885" s="5">
        <f t="shared" si="53"/>
        <v>6</v>
      </c>
      <c r="D885" s="5">
        <f t="shared" si="54"/>
        <v>17</v>
      </c>
      <c r="E885" s="5">
        <f t="shared" si="55"/>
        <v>0</v>
      </c>
    </row>
    <row r="886" spans="1:5" x14ac:dyDescent="0.2">
      <c r="A886" s="6">
        <f>INT(DT!E282)</f>
        <v>44732</v>
      </c>
      <c r="B886" s="5">
        <f t="shared" si="52"/>
        <v>2022</v>
      </c>
      <c r="C886" s="5">
        <f t="shared" si="53"/>
        <v>6</v>
      </c>
      <c r="D886" s="5">
        <f t="shared" si="54"/>
        <v>20</v>
      </c>
      <c r="E886" s="5">
        <f t="shared" si="55"/>
        <v>0</v>
      </c>
    </row>
    <row r="887" spans="1:5" x14ac:dyDescent="0.2">
      <c r="A887" s="6">
        <f>INT(DT!E111)</f>
        <v>44733</v>
      </c>
      <c r="B887" s="5">
        <f t="shared" si="52"/>
        <v>2022</v>
      </c>
      <c r="C887" s="5">
        <f t="shared" si="53"/>
        <v>6</v>
      </c>
      <c r="D887" s="5">
        <f t="shared" si="54"/>
        <v>21</v>
      </c>
      <c r="E887" s="5">
        <f t="shared" si="55"/>
        <v>0</v>
      </c>
    </row>
    <row r="888" spans="1:5" x14ac:dyDescent="0.2">
      <c r="A888" s="6">
        <f>INT(DT!E1018)</f>
        <v>44736</v>
      </c>
      <c r="B888" s="5">
        <f t="shared" si="52"/>
        <v>2022</v>
      </c>
      <c r="C888" s="5">
        <f t="shared" si="53"/>
        <v>6</v>
      </c>
      <c r="D888" s="5">
        <f t="shared" si="54"/>
        <v>24</v>
      </c>
      <c r="E888" s="5">
        <f t="shared" si="55"/>
        <v>0</v>
      </c>
    </row>
    <row r="889" spans="1:5" x14ac:dyDescent="0.2">
      <c r="A889" s="6">
        <f>INT(DT!E163)</f>
        <v>44737</v>
      </c>
      <c r="B889" s="5">
        <f t="shared" si="52"/>
        <v>2022</v>
      </c>
      <c r="C889" s="5">
        <f t="shared" si="53"/>
        <v>6</v>
      </c>
      <c r="D889" s="5">
        <f t="shared" si="54"/>
        <v>25</v>
      </c>
      <c r="E889" s="5">
        <f t="shared" si="55"/>
        <v>1</v>
      </c>
    </row>
    <row r="890" spans="1:5" x14ac:dyDescent="0.2">
      <c r="A890" s="6">
        <f>INT(DT!E115)</f>
        <v>44739</v>
      </c>
      <c r="B890" s="5">
        <f t="shared" si="52"/>
        <v>2022</v>
      </c>
      <c r="C890" s="5">
        <f t="shared" si="53"/>
        <v>6</v>
      </c>
      <c r="D890" s="5">
        <f t="shared" si="54"/>
        <v>27</v>
      </c>
      <c r="E890" s="5">
        <f t="shared" si="55"/>
        <v>0</v>
      </c>
    </row>
    <row r="891" spans="1:5" x14ac:dyDescent="0.2">
      <c r="A891" s="6">
        <f>INT(DT!E2688)</f>
        <v>44740</v>
      </c>
      <c r="B891" s="5">
        <f t="shared" si="52"/>
        <v>2022</v>
      </c>
      <c r="C891" s="5">
        <f t="shared" si="53"/>
        <v>6</v>
      </c>
      <c r="D891" s="5">
        <f t="shared" si="54"/>
        <v>28</v>
      </c>
      <c r="E891" s="5">
        <f t="shared" si="55"/>
        <v>0</v>
      </c>
    </row>
    <row r="892" spans="1:5" x14ac:dyDescent="0.2">
      <c r="A892" s="6">
        <f>INT(DT!E627)</f>
        <v>44741</v>
      </c>
      <c r="B892" s="5">
        <f t="shared" si="52"/>
        <v>2022</v>
      </c>
      <c r="C892" s="5">
        <f t="shared" si="53"/>
        <v>6</v>
      </c>
      <c r="D892" s="5">
        <f t="shared" si="54"/>
        <v>29</v>
      </c>
      <c r="E892" s="5">
        <f t="shared" si="55"/>
        <v>0</v>
      </c>
    </row>
    <row r="893" spans="1:5" x14ac:dyDescent="0.2">
      <c r="A893" s="6">
        <f>INT(DT!E416)</f>
        <v>44742</v>
      </c>
      <c r="B893" s="5">
        <f t="shared" si="52"/>
        <v>2022</v>
      </c>
      <c r="C893" s="5">
        <f t="shared" si="53"/>
        <v>6</v>
      </c>
      <c r="D893" s="5">
        <f t="shared" si="54"/>
        <v>30</v>
      </c>
      <c r="E893" s="5">
        <f t="shared" si="55"/>
        <v>0</v>
      </c>
    </row>
    <row r="894" spans="1:5" x14ac:dyDescent="0.2">
      <c r="A894" s="6">
        <f>INT(DT!E817)</f>
        <v>44743</v>
      </c>
      <c r="B894" s="5">
        <f t="shared" si="52"/>
        <v>2022</v>
      </c>
      <c r="C894" s="5">
        <f t="shared" si="53"/>
        <v>7</v>
      </c>
      <c r="D894" s="5">
        <f t="shared" si="54"/>
        <v>1</v>
      </c>
      <c r="E894" s="5">
        <f t="shared" si="55"/>
        <v>0</v>
      </c>
    </row>
    <row r="895" spans="1:5" x14ac:dyDescent="0.2">
      <c r="A895" s="6">
        <f>INT(DT!E29)</f>
        <v>44745</v>
      </c>
      <c r="B895" s="5">
        <f t="shared" si="52"/>
        <v>2022</v>
      </c>
      <c r="C895" s="5">
        <f t="shared" si="53"/>
        <v>7</v>
      </c>
      <c r="D895" s="5">
        <f t="shared" si="54"/>
        <v>3</v>
      </c>
      <c r="E895" s="5">
        <f t="shared" si="55"/>
        <v>1</v>
      </c>
    </row>
    <row r="896" spans="1:5" x14ac:dyDescent="0.2">
      <c r="A896" s="6">
        <f>INT(DT!E1486)</f>
        <v>44746</v>
      </c>
      <c r="B896" s="5">
        <f t="shared" si="52"/>
        <v>2022</v>
      </c>
      <c r="C896" s="5">
        <f t="shared" si="53"/>
        <v>7</v>
      </c>
      <c r="D896" s="5">
        <f t="shared" si="54"/>
        <v>4</v>
      </c>
      <c r="E896" s="5">
        <f t="shared" si="55"/>
        <v>0</v>
      </c>
    </row>
    <row r="897" spans="1:5" x14ac:dyDescent="0.2">
      <c r="A897" s="6">
        <f>INT(DT!E1490)</f>
        <v>44747</v>
      </c>
      <c r="B897" s="5">
        <f t="shared" si="52"/>
        <v>2022</v>
      </c>
      <c r="C897" s="5">
        <f t="shared" si="53"/>
        <v>7</v>
      </c>
      <c r="D897" s="5">
        <f t="shared" si="54"/>
        <v>5</v>
      </c>
      <c r="E897" s="5">
        <f t="shared" si="55"/>
        <v>0</v>
      </c>
    </row>
    <row r="898" spans="1:5" x14ac:dyDescent="0.2">
      <c r="A898" s="6">
        <f>INT(DT!E926)</f>
        <v>44748</v>
      </c>
      <c r="B898" s="5">
        <f t="shared" ref="B898:B961" si="56">YEAR(A898)</f>
        <v>2022</v>
      </c>
      <c r="C898" s="5">
        <f t="shared" ref="C898:C961" si="57">MONTH(A898)</f>
        <v>7</v>
      </c>
      <c r="D898" s="5">
        <f t="shared" ref="D898:D961" si="58">DAY(A898)</f>
        <v>6</v>
      </c>
      <c r="E898" s="5">
        <f t="shared" ref="E898:E961" si="59">IF(WEEKDAY(A898, 2) &gt; 5, 1, 0)</f>
        <v>0</v>
      </c>
    </row>
    <row r="899" spans="1:5" x14ac:dyDescent="0.2">
      <c r="A899" s="6">
        <f>INT(DT!E864)</f>
        <v>44754</v>
      </c>
      <c r="B899" s="5">
        <f t="shared" si="56"/>
        <v>2022</v>
      </c>
      <c r="C899" s="5">
        <f t="shared" si="57"/>
        <v>7</v>
      </c>
      <c r="D899" s="5">
        <f t="shared" si="58"/>
        <v>12</v>
      </c>
      <c r="E899" s="5">
        <f t="shared" si="59"/>
        <v>0</v>
      </c>
    </row>
    <row r="900" spans="1:5" x14ac:dyDescent="0.2">
      <c r="A900" s="6">
        <f>INT(DT!E820)</f>
        <v>44757</v>
      </c>
      <c r="B900" s="5">
        <f t="shared" si="56"/>
        <v>2022</v>
      </c>
      <c r="C900" s="5">
        <f t="shared" si="57"/>
        <v>7</v>
      </c>
      <c r="D900" s="5">
        <f t="shared" si="58"/>
        <v>15</v>
      </c>
      <c r="E900" s="5">
        <f t="shared" si="59"/>
        <v>0</v>
      </c>
    </row>
    <row r="901" spans="1:5" x14ac:dyDescent="0.2">
      <c r="A901" s="6">
        <f>INT(DT!E2907)</f>
        <v>44759</v>
      </c>
      <c r="B901" s="5">
        <f t="shared" si="56"/>
        <v>2022</v>
      </c>
      <c r="C901" s="5">
        <f t="shared" si="57"/>
        <v>7</v>
      </c>
      <c r="D901" s="5">
        <f t="shared" si="58"/>
        <v>17</v>
      </c>
      <c r="E901" s="5">
        <f t="shared" si="59"/>
        <v>1</v>
      </c>
    </row>
    <row r="902" spans="1:5" x14ac:dyDescent="0.2">
      <c r="A902" s="6">
        <f>INT(DT!E2019)</f>
        <v>44761</v>
      </c>
      <c r="B902" s="5">
        <f t="shared" si="56"/>
        <v>2022</v>
      </c>
      <c r="C902" s="5">
        <f t="shared" si="57"/>
        <v>7</v>
      </c>
      <c r="D902" s="5">
        <f t="shared" si="58"/>
        <v>19</v>
      </c>
      <c r="E902" s="5">
        <f t="shared" si="59"/>
        <v>0</v>
      </c>
    </row>
    <row r="903" spans="1:5" x14ac:dyDescent="0.2">
      <c r="A903" s="6">
        <f>INT(DT!E364)</f>
        <v>44762</v>
      </c>
      <c r="B903" s="5">
        <f t="shared" si="56"/>
        <v>2022</v>
      </c>
      <c r="C903" s="5">
        <f t="shared" si="57"/>
        <v>7</v>
      </c>
      <c r="D903" s="5">
        <f t="shared" si="58"/>
        <v>20</v>
      </c>
      <c r="E903" s="5">
        <f t="shared" si="59"/>
        <v>0</v>
      </c>
    </row>
    <row r="904" spans="1:5" x14ac:dyDescent="0.2">
      <c r="A904" s="6">
        <f>INT(DT!E90)</f>
        <v>44764</v>
      </c>
      <c r="B904" s="5">
        <f t="shared" si="56"/>
        <v>2022</v>
      </c>
      <c r="C904" s="5">
        <f t="shared" si="57"/>
        <v>7</v>
      </c>
      <c r="D904" s="5">
        <f t="shared" si="58"/>
        <v>22</v>
      </c>
      <c r="E904" s="5">
        <f t="shared" si="59"/>
        <v>0</v>
      </c>
    </row>
    <row r="905" spans="1:5" x14ac:dyDescent="0.2">
      <c r="A905" s="6">
        <f>INT(DT!E661)</f>
        <v>44765</v>
      </c>
      <c r="B905" s="5">
        <f t="shared" si="56"/>
        <v>2022</v>
      </c>
      <c r="C905" s="5">
        <f t="shared" si="57"/>
        <v>7</v>
      </c>
      <c r="D905" s="5">
        <f t="shared" si="58"/>
        <v>23</v>
      </c>
      <c r="E905" s="5">
        <f t="shared" si="59"/>
        <v>1</v>
      </c>
    </row>
    <row r="906" spans="1:5" x14ac:dyDescent="0.2">
      <c r="A906" s="6">
        <f>INT(DT!E1462)</f>
        <v>44766</v>
      </c>
      <c r="B906" s="5">
        <f t="shared" si="56"/>
        <v>2022</v>
      </c>
      <c r="C906" s="5">
        <f t="shared" si="57"/>
        <v>7</v>
      </c>
      <c r="D906" s="5">
        <f t="shared" si="58"/>
        <v>24</v>
      </c>
      <c r="E906" s="5">
        <f t="shared" si="59"/>
        <v>1</v>
      </c>
    </row>
    <row r="907" spans="1:5" x14ac:dyDescent="0.2">
      <c r="A907" s="6">
        <f>INT(DT!E1668)</f>
        <v>44768</v>
      </c>
      <c r="B907" s="5">
        <f t="shared" si="56"/>
        <v>2022</v>
      </c>
      <c r="C907" s="5">
        <f t="shared" si="57"/>
        <v>7</v>
      </c>
      <c r="D907" s="5">
        <f t="shared" si="58"/>
        <v>26</v>
      </c>
      <c r="E907" s="5">
        <f t="shared" si="59"/>
        <v>0</v>
      </c>
    </row>
    <row r="908" spans="1:5" x14ac:dyDescent="0.2">
      <c r="A908" s="6">
        <f>INT(DT!E1715)</f>
        <v>44770</v>
      </c>
      <c r="B908" s="5">
        <f t="shared" si="56"/>
        <v>2022</v>
      </c>
      <c r="C908" s="5">
        <f t="shared" si="57"/>
        <v>7</v>
      </c>
      <c r="D908" s="5">
        <f t="shared" si="58"/>
        <v>28</v>
      </c>
      <c r="E908" s="5">
        <f t="shared" si="59"/>
        <v>0</v>
      </c>
    </row>
    <row r="909" spans="1:5" x14ac:dyDescent="0.2">
      <c r="A909" s="6">
        <f>INT(DT!E153)</f>
        <v>44771</v>
      </c>
      <c r="B909" s="5">
        <f t="shared" si="56"/>
        <v>2022</v>
      </c>
      <c r="C909" s="5">
        <f t="shared" si="57"/>
        <v>7</v>
      </c>
      <c r="D909" s="5">
        <f t="shared" si="58"/>
        <v>29</v>
      </c>
      <c r="E909" s="5">
        <f t="shared" si="59"/>
        <v>0</v>
      </c>
    </row>
    <row r="910" spans="1:5" x14ac:dyDescent="0.2">
      <c r="A910" s="6">
        <f>INT(DT!E2554)</f>
        <v>44772</v>
      </c>
      <c r="B910" s="5">
        <f t="shared" si="56"/>
        <v>2022</v>
      </c>
      <c r="C910" s="5">
        <f t="shared" si="57"/>
        <v>7</v>
      </c>
      <c r="D910" s="5">
        <f t="shared" si="58"/>
        <v>30</v>
      </c>
      <c r="E910" s="5">
        <f t="shared" si="59"/>
        <v>1</v>
      </c>
    </row>
    <row r="911" spans="1:5" x14ac:dyDescent="0.2">
      <c r="A911" s="6">
        <f>INT(DT!E779)</f>
        <v>44773</v>
      </c>
      <c r="B911" s="5">
        <f t="shared" si="56"/>
        <v>2022</v>
      </c>
      <c r="C911" s="5">
        <f t="shared" si="57"/>
        <v>7</v>
      </c>
      <c r="D911" s="5">
        <f t="shared" si="58"/>
        <v>31</v>
      </c>
      <c r="E911" s="5">
        <f t="shared" si="59"/>
        <v>1</v>
      </c>
    </row>
    <row r="912" spans="1:5" x14ac:dyDescent="0.2">
      <c r="A912" s="6">
        <f>INT(DT!E294)</f>
        <v>44774</v>
      </c>
      <c r="B912" s="5">
        <f t="shared" si="56"/>
        <v>2022</v>
      </c>
      <c r="C912" s="5">
        <f t="shared" si="57"/>
        <v>8</v>
      </c>
      <c r="D912" s="5">
        <f t="shared" si="58"/>
        <v>1</v>
      </c>
      <c r="E912" s="5">
        <f t="shared" si="59"/>
        <v>0</v>
      </c>
    </row>
    <row r="913" spans="1:5" x14ac:dyDescent="0.2">
      <c r="A913" s="6">
        <f>INT(DT!E683)</f>
        <v>44777</v>
      </c>
      <c r="B913" s="5">
        <f t="shared" si="56"/>
        <v>2022</v>
      </c>
      <c r="C913" s="5">
        <f t="shared" si="57"/>
        <v>8</v>
      </c>
      <c r="D913" s="5">
        <f t="shared" si="58"/>
        <v>4</v>
      </c>
      <c r="E913" s="5">
        <f t="shared" si="59"/>
        <v>0</v>
      </c>
    </row>
    <row r="914" spans="1:5" x14ac:dyDescent="0.2">
      <c r="A914" s="6">
        <f>INT(DT!E457)</f>
        <v>44780</v>
      </c>
      <c r="B914" s="5">
        <f t="shared" si="56"/>
        <v>2022</v>
      </c>
      <c r="C914" s="5">
        <f t="shared" si="57"/>
        <v>8</v>
      </c>
      <c r="D914" s="5">
        <f t="shared" si="58"/>
        <v>7</v>
      </c>
      <c r="E914" s="5">
        <f t="shared" si="59"/>
        <v>1</v>
      </c>
    </row>
    <row r="915" spans="1:5" x14ac:dyDescent="0.2">
      <c r="A915" s="6">
        <f>INT(DT!E547)</f>
        <v>44781</v>
      </c>
      <c r="B915" s="5">
        <f t="shared" si="56"/>
        <v>2022</v>
      </c>
      <c r="C915" s="5">
        <f t="shared" si="57"/>
        <v>8</v>
      </c>
      <c r="D915" s="5">
        <f t="shared" si="58"/>
        <v>8</v>
      </c>
      <c r="E915" s="5">
        <f t="shared" si="59"/>
        <v>0</v>
      </c>
    </row>
    <row r="916" spans="1:5" x14ac:dyDescent="0.2">
      <c r="A916" s="6">
        <f>INT(DT!E61)</f>
        <v>44782</v>
      </c>
      <c r="B916" s="5">
        <f t="shared" si="56"/>
        <v>2022</v>
      </c>
      <c r="C916" s="5">
        <f t="shared" si="57"/>
        <v>8</v>
      </c>
      <c r="D916" s="5">
        <f t="shared" si="58"/>
        <v>9</v>
      </c>
      <c r="E916" s="5">
        <f t="shared" si="59"/>
        <v>0</v>
      </c>
    </row>
    <row r="917" spans="1:5" x14ac:dyDescent="0.2">
      <c r="A917" s="6">
        <f>INT(DT!E777)</f>
        <v>44784</v>
      </c>
      <c r="B917" s="5">
        <f t="shared" si="56"/>
        <v>2022</v>
      </c>
      <c r="C917" s="5">
        <f t="shared" si="57"/>
        <v>8</v>
      </c>
      <c r="D917" s="5">
        <f t="shared" si="58"/>
        <v>11</v>
      </c>
      <c r="E917" s="5">
        <f t="shared" si="59"/>
        <v>0</v>
      </c>
    </row>
    <row r="918" spans="1:5" x14ac:dyDescent="0.2">
      <c r="A918" s="6">
        <f>INT(DT!E436)</f>
        <v>44785</v>
      </c>
      <c r="B918" s="5">
        <f t="shared" si="56"/>
        <v>2022</v>
      </c>
      <c r="C918" s="5">
        <f t="shared" si="57"/>
        <v>8</v>
      </c>
      <c r="D918" s="5">
        <f t="shared" si="58"/>
        <v>12</v>
      </c>
      <c r="E918" s="5">
        <f t="shared" si="59"/>
        <v>0</v>
      </c>
    </row>
    <row r="919" spans="1:5" x14ac:dyDescent="0.2">
      <c r="A919" s="6">
        <f>INT(DT!E1731)</f>
        <v>44786</v>
      </c>
      <c r="B919" s="5">
        <f t="shared" si="56"/>
        <v>2022</v>
      </c>
      <c r="C919" s="5">
        <f t="shared" si="57"/>
        <v>8</v>
      </c>
      <c r="D919" s="5">
        <f t="shared" si="58"/>
        <v>13</v>
      </c>
      <c r="E919" s="5">
        <f t="shared" si="59"/>
        <v>1</v>
      </c>
    </row>
    <row r="920" spans="1:5" x14ac:dyDescent="0.2">
      <c r="A920" s="6">
        <f>INT(DT!E1319)</f>
        <v>44789</v>
      </c>
      <c r="B920" s="5">
        <f t="shared" si="56"/>
        <v>2022</v>
      </c>
      <c r="C920" s="5">
        <f t="shared" si="57"/>
        <v>8</v>
      </c>
      <c r="D920" s="5">
        <f t="shared" si="58"/>
        <v>16</v>
      </c>
      <c r="E920" s="5">
        <f t="shared" si="59"/>
        <v>0</v>
      </c>
    </row>
    <row r="921" spans="1:5" x14ac:dyDescent="0.2">
      <c r="A921" s="6">
        <f>INT(DT!E89)</f>
        <v>44791</v>
      </c>
      <c r="B921" s="5">
        <f t="shared" si="56"/>
        <v>2022</v>
      </c>
      <c r="C921" s="5">
        <f t="shared" si="57"/>
        <v>8</v>
      </c>
      <c r="D921" s="5">
        <f t="shared" si="58"/>
        <v>18</v>
      </c>
      <c r="E921" s="5">
        <f t="shared" si="59"/>
        <v>0</v>
      </c>
    </row>
    <row r="922" spans="1:5" x14ac:dyDescent="0.2">
      <c r="A922" s="6">
        <f>INT(DT!E615)</f>
        <v>44792</v>
      </c>
      <c r="B922" s="5">
        <f t="shared" si="56"/>
        <v>2022</v>
      </c>
      <c r="C922" s="5">
        <f t="shared" si="57"/>
        <v>8</v>
      </c>
      <c r="D922" s="5">
        <f t="shared" si="58"/>
        <v>19</v>
      </c>
      <c r="E922" s="5">
        <f t="shared" si="59"/>
        <v>0</v>
      </c>
    </row>
    <row r="923" spans="1:5" x14ac:dyDescent="0.2">
      <c r="A923" s="6">
        <f>INT(DT!E897)</f>
        <v>44795</v>
      </c>
      <c r="B923" s="5">
        <f t="shared" si="56"/>
        <v>2022</v>
      </c>
      <c r="C923" s="5">
        <f t="shared" si="57"/>
        <v>8</v>
      </c>
      <c r="D923" s="5">
        <f t="shared" si="58"/>
        <v>22</v>
      </c>
      <c r="E923" s="5">
        <f t="shared" si="59"/>
        <v>0</v>
      </c>
    </row>
    <row r="924" spans="1:5" x14ac:dyDescent="0.2">
      <c r="A924" s="6">
        <f>INT(DT!E78)</f>
        <v>44796</v>
      </c>
      <c r="B924" s="5">
        <f t="shared" si="56"/>
        <v>2022</v>
      </c>
      <c r="C924" s="5">
        <f t="shared" si="57"/>
        <v>8</v>
      </c>
      <c r="D924" s="5">
        <f t="shared" si="58"/>
        <v>23</v>
      </c>
      <c r="E924" s="5">
        <f t="shared" si="59"/>
        <v>0</v>
      </c>
    </row>
    <row r="925" spans="1:5" x14ac:dyDescent="0.2">
      <c r="A925" s="6">
        <f>INT(DT!E1063)</f>
        <v>44798</v>
      </c>
      <c r="B925" s="5">
        <f t="shared" si="56"/>
        <v>2022</v>
      </c>
      <c r="C925" s="5">
        <f t="shared" si="57"/>
        <v>8</v>
      </c>
      <c r="D925" s="5">
        <f t="shared" si="58"/>
        <v>25</v>
      </c>
      <c r="E925" s="5">
        <f t="shared" si="59"/>
        <v>0</v>
      </c>
    </row>
    <row r="926" spans="1:5" x14ac:dyDescent="0.2">
      <c r="A926" s="6">
        <f>INT(DT!E2524)</f>
        <v>44799</v>
      </c>
      <c r="B926" s="5">
        <f t="shared" si="56"/>
        <v>2022</v>
      </c>
      <c r="C926" s="5">
        <f t="shared" si="57"/>
        <v>8</v>
      </c>
      <c r="D926" s="5">
        <f t="shared" si="58"/>
        <v>26</v>
      </c>
      <c r="E926" s="5">
        <f t="shared" si="59"/>
        <v>0</v>
      </c>
    </row>
    <row r="927" spans="1:5" x14ac:dyDescent="0.2">
      <c r="A927" s="6">
        <f>INT(DT!E478)</f>
        <v>44800</v>
      </c>
      <c r="B927" s="5">
        <f t="shared" si="56"/>
        <v>2022</v>
      </c>
      <c r="C927" s="5">
        <f t="shared" si="57"/>
        <v>8</v>
      </c>
      <c r="D927" s="5">
        <f t="shared" si="58"/>
        <v>27</v>
      </c>
      <c r="E927" s="5">
        <f t="shared" si="59"/>
        <v>1</v>
      </c>
    </row>
    <row r="928" spans="1:5" x14ac:dyDescent="0.2">
      <c r="A928" s="6">
        <f>INT(DT!E1333)</f>
        <v>44801</v>
      </c>
      <c r="B928" s="5">
        <f t="shared" si="56"/>
        <v>2022</v>
      </c>
      <c r="C928" s="5">
        <f t="shared" si="57"/>
        <v>8</v>
      </c>
      <c r="D928" s="5">
        <f t="shared" si="58"/>
        <v>28</v>
      </c>
      <c r="E928" s="5">
        <f t="shared" si="59"/>
        <v>1</v>
      </c>
    </row>
    <row r="929" spans="1:5" x14ac:dyDescent="0.2">
      <c r="A929" s="6">
        <f>INT(DT!E247)</f>
        <v>44803</v>
      </c>
      <c r="B929" s="5">
        <f t="shared" si="56"/>
        <v>2022</v>
      </c>
      <c r="C929" s="5">
        <f t="shared" si="57"/>
        <v>8</v>
      </c>
      <c r="D929" s="5">
        <f t="shared" si="58"/>
        <v>30</v>
      </c>
      <c r="E929" s="5">
        <f t="shared" si="59"/>
        <v>0</v>
      </c>
    </row>
    <row r="930" spans="1:5" x14ac:dyDescent="0.2">
      <c r="A930" s="6">
        <f>INT(DT!E490)</f>
        <v>44804</v>
      </c>
      <c r="B930" s="5">
        <f t="shared" si="56"/>
        <v>2022</v>
      </c>
      <c r="C930" s="5">
        <f t="shared" si="57"/>
        <v>8</v>
      </c>
      <c r="D930" s="5">
        <f t="shared" si="58"/>
        <v>31</v>
      </c>
      <c r="E930" s="5">
        <f t="shared" si="59"/>
        <v>0</v>
      </c>
    </row>
    <row r="931" spans="1:5" x14ac:dyDescent="0.2">
      <c r="A931" s="6">
        <f>INT(DT!E1386)</f>
        <v>44805</v>
      </c>
      <c r="B931" s="5">
        <f t="shared" si="56"/>
        <v>2022</v>
      </c>
      <c r="C931" s="5">
        <f t="shared" si="57"/>
        <v>9</v>
      </c>
      <c r="D931" s="5">
        <f t="shared" si="58"/>
        <v>1</v>
      </c>
      <c r="E931" s="5">
        <f t="shared" si="59"/>
        <v>0</v>
      </c>
    </row>
    <row r="932" spans="1:5" x14ac:dyDescent="0.2">
      <c r="A932" s="6">
        <f>INT(DT!E792)</f>
        <v>44809</v>
      </c>
      <c r="B932" s="5">
        <f t="shared" si="56"/>
        <v>2022</v>
      </c>
      <c r="C932" s="5">
        <f t="shared" si="57"/>
        <v>9</v>
      </c>
      <c r="D932" s="5">
        <f t="shared" si="58"/>
        <v>5</v>
      </c>
      <c r="E932" s="5">
        <f t="shared" si="59"/>
        <v>0</v>
      </c>
    </row>
    <row r="933" spans="1:5" x14ac:dyDescent="0.2">
      <c r="A933" s="6">
        <f>INT(DT!E1421)</f>
        <v>44810</v>
      </c>
      <c r="B933" s="5">
        <f t="shared" si="56"/>
        <v>2022</v>
      </c>
      <c r="C933" s="5">
        <f t="shared" si="57"/>
        <v>9</v>
      </c>
      <c r="D933" s="5">
        <f t="shared" si="58"/>
        <v>6</v>
      </c>
      <c r="E933" s="5">
        <f t="shared" si="59"/>
        <v>0</v>
      </c>
    </row>
    <row r="934" spans="1:5" x14ac:dyDescent="0.2">
      <c r="A934" s="6">
        <f>INT(DT!E1410)</f>
        <v>44812</v>
      </c>
      <c r="B934" s="5">
        <f t="shared" si="56"/>
        <v>2022</v>
      </c>
      <c r="C934" s="5">
        <f t="shared" si="57"/>
        <v>9</v>
      </c>
      <c r="D934" s="5">
        <f t="shared" si="58"/>
        <v>8</v>
      </c>
      <c r="E934" s="5">
        <f t="shared" si="59"/>
        <v>0</v>
      </c>
    </row>
    <row r="935" spans="1:5" x14ac:dyDescent="0.2">
      <c r="A935" s="6">
        <f>INT(DT!E591)</f>
        <v>44813</v>
      </c>
      <c r="B935" s="5">
        <f t="shared" si="56"/>
        <v>2022</v>
      </c>
      <c r="C935" s="5">
        <f t="shared" si="57"/>
        <v>9</v>
      </c>
      <c r="D935" s="5">
        <f t="shared" si="58"/>
        <v>9</v>
      </c>
      <c r="E935" s="5">
        <f t="shared" si="59"/>
        <v>0</v>
      </c>
    </row>
    <row r="936" spans="1:5" x14ac:dyDescent="0.2">
      <c r="A936" s="6">
        <f>INT(DT!E218)</f>
        <v>44815</v>
      </c>
      <c r="B936" s="5">
        <f t="shared" si="56"/>
        <v>2022</v>
      </c>
      <c r="C936" s="5">
        <f t="shared" si="57"/>
        <v>9</v>
      </c>
      <c r="D936" s="5">
        <f t="shared" si="58"/>
        <v>11</v>
      </c>
      <c r="E936" s="5">
        <f t="shared" si="59"/>
        <v>1</v>
      </c>
    </row>
    <row r="937" spans="1:5" x14ac:dyDescent="0.2">
      <c r="A937" s="6">
        <f>INT(DT!E758)</f>
        <v>44818</v>
      </c>
      <c r="B937" s="5">
        <f t="shared" si="56"/>
        <v>2022</v>
      </c>
      <c r="C937" s="5">
        <f t="shared" si="57"/>
        <v>9</v>
      </c>
      <c r="D937" s="5">
        <f t="shared" si="58"/>
        <v>14</v>
      </c>
      <c r="E937" s="5">
        <f t="shared" si="59"/>
        <v>0</v>
      </c>
    </row>
    <row r="938" spans="1:5" x14ac:dyDescent="0.2">
      <c r="A938" s="6">
        <f>INT(DT!E2576)</f>
        <v>44819</v>
      </c>
      <c r="B938" s="5">
        <f t="shared" si="56"/>
        <v>2022</v>
      </c>
      <c r="C938" s="5">
        <f t="shared" si="57"/>
        <v>9</v>
      </c>
      <c r="D938" s="5">
        <f t="shared" si="58"/>
        <v>15</v>
      </c>
      <c r="E938" s="5">
        <f t="shared" si="59"/>
        <v>0</v>
      </c>
    </row>
    <row r="939" spans="1:5" x14ac:dyDescent="0.2">
      <c r="A939" s="6">
        <f>INT(DT!E1273)</f>
        <v>44820</v>
      </c>
      <c r="B939" s="5">
        <f t="shared" si="56"/>
        <v>2022</v>
      </c>
      <c r="C939" s="5">
        <f t="shared" si="57"/>
        <v>9</v>
      </c>
      <c r="D939" s="5">
        <f t="shared" si="58"/>
        <v>16</v>
      </c>
      <c r="E939" s="5">
        <f t="shared" si="59"/>
        <v>0</v>
      </c>
    </row>
    <row r="940" spans="1:5" x14ac:dyDescent="0.2">
      <c r="A940" s="6">
        <f>INT(DT!E77)</f>
        <v>44821</v>
      </c>
      <c r="B940" s="5">
        <f t="shared" si="56"/>
        <v>2022</v>
      </c>
      <c r="C940" s="5">
        <f t="shared" si="57"/>
        <v>9</v>
      </c>
      <c r="D940" s="5">
        <f t="shared" si="58"/>
        <v>17</v>
      </c>
      <c r="E940" s="5">
        <f t="shared" si="59"/>
        <v>1</v>
      </c>
    </row>
    <row r="941" spans="1:5" x14ac:dyDescent="0.2">
      <c r="A941" s="6">
        <f>INT(DT!E740)</f>
        <v>44822</v>
      </c>
      <c r="B941" s="5">
        <f t="shared" si="56"/>
        <v>2022</v>
      </c>
      <c r="C941" s="5">
        <f t="shared" si="57"/>
        <v>9</v>
      </c>
      <c r="D941" s="5">
        <f t="shared" si="58"/>
        <v>18</v>
      </c>
      <c r="E941" s="5">
        <f t="shared" si="59"/>
        <v>1</v>
      </c>
    </row>
    <row r="942" spans="1:5" x14ac:dyDescent="0.2">
      <c r="A942" s="6">
        <f>INT(DT!E2560)</f>
        <v>44824</v>
      </c>
      <c r="B942" s="5">
        <f t="shared" si="56"/>
        <v>2022</v>
      </c>
      <c r="C942" s="5">
        <f t="shared" si="57"/>
        <v>9</v>
      </c>
      <c r="D942" s="5">
        <f t="shared" si="58"/>
        <v>20</v>
      </c>
      <c r="E942" s="5">
        <f t="shared" si="59"/>
        <v>0</v>
      </c>
    </row>
    <row r="943" spans="1:5" x14ac:dyDescent="0.2">
      <c r="A943" s="6">
        <f>INT(DT!E2759)</f>
        <v>44828</v>
      </c>
      <c r="B943" s="5">
        <f t="shared" si="56"/>
        <v>2022</v>
      </c>
      <c r="C943" s="5">
        <f t="shared" si="57"/>
        <v>9</v>
      </c>
      <c r="D943" s="5">
        <f t="shared" si="58"/>
        <v>24</v>
      </c>
      <c r="E943" s="5">
        <f t="shared" si="59"/>
        <v>1</v>
      </c>
    </row>
    <row r="944" spans="1:5" x14ac:dyDescent="0.2">
      <c r="A944" s="6">
        <f>INT(DT!E444)</f>
        <v>44829</v>
      </c>
      <c r="B944" s="5">
        <f t="shared" si="56"/>
        <v>2022</v>
      </c>
      <c r="C944" s="5">
        <f t="shared" si="57"/>
        <v>9</v>
      </c>
      <c r="D944" s="5">
        <f t="shared" si="58"/>
        <v>25</v>
      </c>
      <c r="E944" s="5">
        <f t="shared" si="59"/>
        <v>1</v>
      </c>
    </row>
    <row r="945" spans="1:5" x14ac:dyDescent="0.2">
      <c r="A945" s="6">
        <f>INT(DT!E1008)</f>
        <v>44830</v>
      </c>
      <c r="B945" s="5">
        <f t="shared" si="56"/>
        <v>2022</v>
      </c>
      <c r="C945" s="5">
        <f t="shared" si="57"/>
        <v>9</v>
      </c>
      <c r="D945" s="5">
        <f t="shared" si="58"/>
        <v>26</v>
      </c>
      <c r="E945" s="5">
        <f t="shared" si="59"/>
        <v>0</v>
      </c>
    </row>
    <row r="946" spans="1:5" x14ac:dyDescent="0.2">
      <c r="A946" s="6">
        <f>INT(DT!E1308)</f>
        <v>44832</v>
      </c>
      <c r="B946" s="5">
        <f t="shared" si="56"/>
        <v>2022</v>
      </c>
      <c r="C946" s="5">
        <f t="shared" si="57"/>
        <v>9</v>
      </c>
      <c r="D946" s="5">
        <f t="shared" si="58"/>
        <v>28</v>
      </c>
      <c r="E946" s="5">
        <f t="shared" si="59"/>
        <v>0</v>
      </c>
    </row>
    <row r="947" spans="1:5" x14ac:dyDescent="0.2">
      <c r="A947" s="6">
        <f>INT(DT!E1544)</f>
        <v>44833</v>
      </c>
      <c r="B947" s="5">
        <f t="shared" si="56"/>
        <v>2022</v>
      </c>
      <c r="C947" s="5">
        <f t="shared" si="57"/>
        <v>9</v>
      </c>
      <c r="D947" s="5">
        <f t="shared" si="58"/>
        <v>29</v>
      </c>
      <c r="E947" s="5">
        <f t="shared" si="59"/>
        <v>0</v>
      </c>
    </row>
    <row r="948" spans="1:5" x14ac:dyDescent="0.2">
      <c r="A948" s="6">
        <f>INT(DT!E2122)</f>
        <v>44834</v>
      </c>
      <c r="B948" s="5">
        <f t="shared" si="56"/>
        <v>2022</v>
      </c>
      <c r="C948" s="5">
        <f t="shared" si="57"/>
        <v>9</v>
      </c>
      <c r="D948" s="5">
        <f t="shared" si="58"/>
        <v>30</v>
      </c>
      <c r="E948" s="5">
        <f t="shared" si="59"/>
        <v>0</v>
      </c>
    </row>
    <row r="949" spans="1:5" x14ac:dyDescent="0.2">
      <c r="A949" s="6">
        <f>INT(DT!E872)</f>
        <v>44836</v>
      </c>
      <c r="B949" s="5">
        <f t="shared" si="56"/>
        <v>2022</v>
      </c>
      <c r="C949" s="5">
        <f t="shared" si="57"/>
        <v>10</v>
      </c>
      <c r="D949" s="5">
        <f t="shared" si="58"/>
        <v>2</v>
      </c>
      <c r="E949" s="5">
        <f t="shared" si="59"/>
        <v>1</v>
      </c>
    </row>
    <row r="950" spans="1:5" x14ac:dyDescent="0.2">
      <c r="A950" s="6">
        <f>INT(DT!E1979)</f>
        <v>44837</v>
      </c>
      <c r="B950" s="5">
        <f t="shared" si="56"/>
        <v>2022</v>
      </c>
      <c r="C950" s="5">
        <f t="shared" si="57"/>
        <v>10</v>
      </c>
      <c r="D950" s="5">
        <f t="shared" si="58"/>
        <v>3</v>
      </c>
      <c r="E950" s="5">
        <f t="shared" si="59"/>
        <v>0</v>
      </c>
    </row>
    <row r="951" spans="1:5" x14ac:dyDescent="0.2">
      <c r="A951" s="6">
        <f>INT(DT!E1794)</f>
        <v>44838</v>
      </c>
      <c r="B951" s="5">
        <f t="shared" si="56"/>
        <v>2022</v>
      </c>
      <c r="C951" s="5">
        <f t="shared" si="57"/>
        <v>10</v>
      </c>
      <c r="D951" s="5">
        <f t="shared" si="58"/>
        <v>4</v>
      </c>
      <c r="E951" s="5">
        <f t="shared" si="59"/>
        <v>0</v>
      </c>
    </row>
    <row r="952" spans="1:5" x14ac:dyDescent="0.2">
      <c r="A952" s="6">
        <f>INT(DT!E1234)</f>
        <v>44839</v>
      </c>
      <c r="B952" s="5">
        <f t="shared" si="56"/>
        <v>2022</v>
      </c>
      <c r="C952" s="5">
        <f t="shared" si="57"/>
        <v>10</v>
      </c>
      <c r="D952" s="5">
        <f t="shared" si="58"/>
        <v>5</v>
      </c>
      <c r="E952" s="5">
        <f t="shared" si="59"/>
        <v>0</v>
      </c>
    </row>
    <row r="953" spans="1:5" x14ac:dyDescent="0.2">
      <c r="A953" s="6">
        <f>INT(DT!E33)</f>
        <v>44840</v>
      </c>
      <c r="B953" s="5">
        <f t="shared" si="56"/>
        <v>2022</v>
      </c>
      <c r="C953" s="5">
        <f t="shared" si="57"/>
        <v>10</v>
      </c>
      <c r="D953" s="5">
        <f t="shared" si="58"/>
        <v>6</v>
      </c>
      <c r="E953" s="5">
        <f t="shared" si="59"/>
        <v>0</v>
      </c>
    </row>
    <row r="954" spans="1:5" x14ac:dyDescent="0.2">
      <c r="A954" s="6">
        <f>INT(DT!E1116)</f>
        <v>44842</v>
      </c>
      <c r="B954" s="5">
        <f t="shared" si="56"/>
        <v>2022</v>
      </c>
      <c r="C954" s="5">
        <f t="shared" si="57"/>
        <v>10</v>
      </c>
      <c r="D954" s="5">
        <f t="shared" si="58"/>
        <v>8</v>
      </c>
      <c r="E954" s="5">
        <f t="shared" si="59"/>
        <v>1</v>
      </c>
    </row>
    <row r="955" spans="1:5" x14ac:dyDescent="0.2">
      <c r="A955" s="6">
        <f>INT(DT!E155)</f>
        <v>44844</v>
      </c>
      <c r="B955" s="5">
        <f t="shared" si="56"/>
        <v>2022</v>
      </c>
      <c r="C955" s="5">
        <f t="shared" si="57"/>
        <v>10</v>
      </c>
      <c r="D955" s="5">
        <f t="shared" si="58"/>
        <v>10</v>
      </c>
      <c r="E955" s="5">
        <f t="shared" si="59"/>
        <v>0</v>
      </c>
    </row>
    <row r="956" spans="1:5" x14ac:dyDescent="0.2">
      <c r="A956" s="6">
        <f>INT(DT!E2485)</f>
        <v>44845</v>
      </c>
      <c r="B956" s="5">
        <f t="shared" si="56"/>
        <v>2022</v>
      </c>
      <c r="C956" s="5">
        <f t="shared" si="57"/>
        <v>10</v>
      </c>
      <c r="D956" s="5">
        <f t="shared" si="58"/>
        <v>11</v>
      </c>
      <c r="E956" s="5">
        <f t="shared" si="59"/>
        <v>0</v>
      </c>
    </row>
    <row r="957" spans="1:5" x14ac:dyDescent="0.2">
      <c r="A957" s="6">
        <f>INT(DT!E1528)</f>
        <v>44846</v>
      </c>
      <c r="B957" s="5">
        <f t="shared" si="56"/>
        <v>2022</v>
      </c>
      <c r="C957" s="5">
        <f t="shared" si="57"/>
        <v>10</v>
      </c>
      <c r="D957" s="5">
        <f t="shared" si="58"/>
        <v>12</v>
      </c>
      <c r="E957" s="5">
        <f t="shared" si="59"/>
        <v>0</v>
      </c>
    </row>
    <row r="958" spans="1:5" x14ac:dyDescent="0.2">
      <c r="A958" s="6">
        <f>INT(DT!E2437)</f>
        <v>44848</v>
      </c>
      <c r="B958" s="5">
        <f t="shared" si="56"/>
        <v>2022</v>
      </c>
      <c r="C958" s="5">
        <f t="shared" si="57"/>
        <v>10</v>
      </c>
      <c r="D958" s="5">
        <f t="shared" si="58"/>
        <v>14</v>
      </c>
      <c r="E958" s="5">
        <f t="shared" si="59"/>
        <v>0</v>
      </c>
    </row>
    <row r="959" spans="1:5" x14ac:dyDescent="0.2">
      <c r="A959" s="6">
        <f>INT(DT!E2631)</f>
        <v>44849</v>
      </c>
      <c r="B959" s="5">
        <f t="shared" si="56"/>
        <v>2022</v>
      </c>
      <c r="C959" s="5">
        <f t="shared" si="57"/>
        <v>10</v>
      </c>
      <c r="D959" s="5">
        <f t="shared" si="58"/>
        <v>15</v>
      </c>
      <c r="E959" s="5">
        <f t="shared" si="59"/>
        <v>1</v>
      </c>
    </row>
    <row r="960" spans="1:5" x14ac:dyDescent="0.2">
      <c r="A960" s="6">
        <f>INT(DT!E2020)</f>
        <v>44851</v>
      </c>
      <c r="B960" s="5">
        <f t="shared" si="56"/>
        <v>2022</v>
      </c>
      <c r="C960" s="5">
        <f t="shared" si="57"/>
        <v>10</v>
      </c>
      <c r="D960" s="5">
        <f t="shared" si="58"/>
        <v>17</v>
      </c>
      <c r="E960" s="5">
        <f t="shared" si="59"/>
        <v>0</v>
      </c>
    </row>
    <row r="961" spans="1:5" x14ac:dyDescent="0.2">
      <c r="A961" s="6">
        <f>INT(DT!E74)</f>
        <v>44853</v>
      </c>
      <c r="B961" s="5">
        <f t="shared" si="56"/>
        <v>2022</v>
      </c>
      <c r="C961" s="5">
        <f t="shared" si="57"/>
        <v>10</v>
      </c>
      <c r="D961" s="5">
        <f t="shared" si="58"/>
        <v>19</v>
      </c>
      <c r="E961" s="5">
        <f t="shared" si="59"/>
        <v>0</v>
      </c>
    </row>
    <row r="962" spans="1:5" x14ac:dyDescent="0.2">
      <c r="A962" s="6">
        <f>INT(DT!E665)</f>
        <v>44854</v>
      </c>
      <c r="B962" s="5">
        <f t="shared" ref="B962:B1025" si="60">YEAR(A962)</f>
        <v>2022</v>
      </c>
      <c r="C962" s="5">
        <f t="shared" ref="C962:C1025" si="61">MONTH(A962)</f>
        <v>10</v>
      </c>
      <c r="D962" s="5">
        <f t="shared" ref="D962:D1025" si="62">DAY(A962)</f>
        <v>20</v>
      </c>
      <c r="E962" s="5">
        <f t="shared" ref="E962:E1025" si="63">IF(WEEKDAY(A962, 2) &gt; 5, 1, 0)</f>
        <v>0</v>
      </c>
    </row>
    <row r="963" spans="1:5" x14ac:dyDescent="0.2">
      <c r="A963" s="6">
        <f>INT(DT!E772)</f>
        <v>44855</v>
      </c>
      <c r="B963" s="5">
        <f t="shared" si="60"/>
        <v>2022</v>
      </c>
      <c r="C963" s="5">
        <f t="shared" si="61"/>
        <v>10</v>
      </c>
      <c r="D963" s="5">
        <f t="shared" si="62"/>
        <v>21</v>
      </c>
      <c r="E963" s="5">
        <f t="shared" si="63"/>
        <v>0</v>
      </c>
    </row>
    <row r="964" spans="1:5" x14ac:dyDescent="0.2">
      <c r="A964" s="6">
        <f>INT(DT!E1611)</f>
        <v>44856</v>
      </c>
      <c r="B964" s="5">
        <f t="shared" si="60"/>
        <v>2022</v>
      </c>
      <c r="C964" s="5">
        <f t="shared" si="61"/>
        <v>10</v>
      </c>
      <c r="D964" s="5">
        <f t="shared" si="62"/>
        <v>22</v>
      </c>
      <c r="E964" s="5">
        <f t="shared" si="63"/>
        <v>1</v>
      </c>
    </row>
    <row r="965" spans="1:5" x14ac:dyDescent="0.2">
      <c r="A965" s="6">
        <f>INT(DT!E1433)</f>
        <v>44858</v>
      </c>
      <c r="B965" s="5">
        <f t="shared" si="60"/>
        <v>2022</v>
      </c>
      <c r="C965" s="5">
        <f t="shared" si="61"/>
        <v>10</v>
      </c>
      <c r="D965" s="5">
        <f t="shared" si="62"/>
        <v>24</v>
      </c>
      <c r="E965" s="5">
        <f t="shared" si="63"/>
        <v>0</v>
      </c>
    </row>
    <row r="966" spans="1:5" x14ac:dyDescent="0.2">
      <c r="A966" s="6">
        <f>INT(DT!E254)</f>
        <v>44859</v>
      </c>
      <c r="B966" s="5">
        <f t="shared" si="60"/>
        <v>2022</v>
      </c>
      <c r="C966" s="5">
        <f t="shared" si="61"/>
        <v>10</v>
      </c>
      <c r="D966" s="5">
        <f t="shared" si="62"/>
        <v>25</v>
      </c>
      <c r="E966" s="5">
        <f t="shared" si="63"/>
        <v>0</v>
      </c>
    </row>
    <row r="967" spans="1:5" x14ac:dyDescent="0.2">
      <c r="A967" s="6">
        <f>INT(DT!E408)</f>
        <v>44860</v>
      </c>
      <c r="B967" s="5">
        <f t="shared" si="60"/>
        <v>2022</v>
      </c>
      <c r="C967" s="5">
        <f t="shared" si="61"/>
        <v>10</v>
      </c>
      <c r="D967" s="5">
        <f t="shared" si="62"/>
        <v>26</v>
      </c>
      <c r="E967" s="5">
        <f t="shared" si="63"/>
        <v>0</v>
      </c>
    </row>
    <row r="968" spans="1:5" x14ac:dyDescent="0.2">
      <c r="A968" s="6">
        <f>INT(DT!E1287)</f>
        <v>44861</v>
      </c>
      <c r="B968" s="5">
        <f t="shared" si="60"/>
        <v>2022</v>
      </c>
      <c r="C968" s="5">
        <f t="shared" si="61"/>
        <v>10</v>
      </c>
      <c r="D968" s="5">
        <f t="shared" si="62"/>
        <v>27</v>
      </c>
      <c r="E968" s="5">
        <f t="shared" si="63"/>
        <v>0</v>
      </c>
    </row>
    <row r="969" spans="1:5" x14ac:dyDescent="0.2">
      <c r="A969" s="6">
        <f>INT(DT!E208)</f>
        <v>44864</v>
      </c>
      <c r="B969" s="5">
        <f t="shared" si="60"/>
        <v>2022</v>
      </c>
      <c r="C969" s="5">
        <f t="shared" si="61"/>
        <v>10</v>
      </c>
      <c r="D969" s="5">
        <f t="shared" si="62"/>
        <v>30</v>
      </c>
      <c r="E969" s="5">
        <f t="shared" si="63"/>
        <v>1</v>
      </c>
    </row>
    <row r="970" spans="1:5" x14ac:dyDescent="0.2">
      <c r="A970" s="6">
        <f>INT(DT!E41)</f>
        <v>44866</v>
      </c>
      <c r="B970" s="5">
        <f t="shared" si="60"/>
        <v>2022</v>
      </c>
      <c r="C970" s="5">
        <f t="shared" si="61"/>
        <v>11</v>
      </c>
      <c r="D970" s="5">
        <f t="shared" si="62"/>
        <v>1</v>
      </c>
      <c r="E970" s="5">
        <f t="shared" si="63"/>
        <v>0</v>
      </c>
    </row>
    <row r="971" spans="1:5" x14ac:dyDescent="0.2">
      <c r="A971" s="6">
        <f>INT(DT!E249)</f>
        <v>44867</v>
      </c>
      <c r="B971" s="5">
        <f t="shared" si="60"/>
        <v>2022</v>
      </c>
      <c r="C971" s="5">
        <f t="shared" si="61"/>
        <v>11</v>
      </c>
      <c r="D971" s="5">
        <f t="shared" si="62"/>
        <v>2</v>
      </c>
      <c r="E971" s="5">
        <f t="shared" si="63"/>
        <v>0</v>
      </c>
    </row>
    <row r="972" spans="1:5" x14ac:dyDescent="0.2">
      <c r="A972" s="6">
        <f>INT(DT!E1387)</f>
        <v>44870</v>
      </c>
      <c r="B972" s="5">
        <f t="shared" si="60"/>
        <v>2022</v>
      </c>
      <c r="C972" s="5">
        <f t="shared" si="61"/>
        <v>11</v>
      </c>
      <c r="D972" s="5">
        <f t="shared" si="62"/>
        <v>5</v>
      </c>
      <c r="E972" s="5">
        <f t="shared" si="63"/>
        <v>1</v>
      </c>
    </row>
    <row r="973" spans="1:5" x14ac:dyDescent="0.2">
      <c r="A973" s="6">
        <f>INT(DT!E840)</f>
        <v>44877</v>
      </c>
      <c r="B973" s="5">
        <f t="shared" si="60"/>
        <v>2022</v>
      </c>
      <c r="C973" s="5">
        <f t="shared" si="61"/>
        <v>11</v>
      </c>
      <c r="D973" s="5">
        <f t="shared" si="62"/>
        <v>12</v>
      </c>
      <c r="E973" s="5">
        <f t="shared" si="63"/>
        <v>1</v>
      </c>
    </row>
    <row r="974" spans="1:5" x14ac:dyDescent="0.2">
      <c r="A974" s="6">
        <f>INT(DT!E724)</f>
        <v>44878</v>
      </c>
      <c r="B974" s="5">
        <f t="shared" si="60"/>
        <v>2022</v>
      </c>
      <c r="C974" s="5">
        <f t="shared" si="61"/>
        <v>11</v>
      </c>
      <c r="D974" s="5">
        <f t="shared" si="62"/>
        <v>13</v>
      </c>
      <c r="E974" s="5">
        <f t="shared" si="63"/>
        <v>1</v>
      </c>
    </row>
    <row r="975" spans="1:5" x14ac:dyDescent="0.2">
      <c r="A975" s="6">
        <f>INT(DT!E233)</f>
        <v>44879</v>
      </c>
      <c r="B975" s="5">
        <f t="shared" si="60"/>
        <v>2022</v>
      </c>
      <c r="C975" s="5">
        <f t="shared" si="61"/>
        <v>11</v>
      </c>
      <c r="D975" s="5">
        <f t="shared" si="62"/>
        <v>14</v>
      </c>
      <c r="E975" s="5">
        <f t="shared" si="63"/>
        <v>0</v>
      </c>
    </row>
    <row r="976" spans="1:5" x14ac:dyDescent="0.2">
      <c r="A976" s="6">
        <f>INT(DT!E1806)</f>
        <v>44880</v>
      </c>
      <c r="B976" s="5">
        <f t="shared" si="60"/>
        <v>2022</v>
      </c>
      <c r="C976" s="5">
        <f t="shared" si="61"/>
        <v>11</v>
      </c>
      <c r="D976" s="5">
        <f t="shared" si="62"/>
        <v>15</v>
      </c>
      <c r="E976" s="5">
        <f t="shared" si="63"/>
        <v>0</v>
      </c>
    </row>
    <row r="977" spans="1:5" x14ac:dyDescent="0.2">
      <c r="A977" s="6">
        <f>INT(DT!E1645)</f>
        <v>44881</v>
      </c>
      <c r="B977" s="5">
        <f t="shared" si="60"/>
        <v>2022</v>
      </c>
      <c r="C977" s="5">
        <f t="shared" si="61"/>
        <v>11</v>
      </c>
      <c r="D977" s="5">
        <f t="shared" si="62"/>
        <v>16</v>
      </c>
      <c r="E977" s="5">
        <f t="shared" si="63"/>
        <v>0</v>
      </c>
    </row>
    <row r="978" spans="1:5" x14ac:dyDescent="0.2">
      <c r="A978" s="6">
        <f>INT(DT!E489)</f>
        <v>44883</v>
      </c>
      <c r="B978" s="5">
        <f t="shared" si="60"/>
        <v>2022</v>
      </c>
      <c r="C978" s="5">
        <f t="shared" si="61"/>
        <v>11</v>
      </c>
      <c r="D978" s="5">
        <f t="shared" si="62"/>
        <v>18</v>
      </c>
      <c r="E978" s="5">
        <f t="shared" si="63"/>
        <v>0</v>
      </c>
    </row>
    <row r="979" spans="1:5" x14ac:dyDescent="0.2">
      <c r="A979" s="6">
        <f>INT(DT!E2814)</f>
        <v>44888</v>
      </c>
      <c r="B979" s="5">
        <f t="shared" si="60"/>
        <v>2022</v>
      </c>
      <c r="C979" s="5">
        <f t="shared" si="61"/>
        <v>11</v>
      </c>
      <c r="D979" s="5">
        <f t="shared" si="62"/>
        <v>23</v>
      </c>
      <c r="E979" s="5">
        <f t="shared" si="63"/>
        <v>0</v>
      </c>
    </row>
    <row r="980" spans="1:5" x14ac:dyDescent="0.2">
      <c r="A980" s="6">
        <f>INT(DT!E2125)</f>
        <v>44890</v>
      </c>
      <c r="B980" s="5">
        <f t="shared" si="60"/>
        <v>2022</v>
      </c>
      <c r="C980" s="5">
        <f t="shared" si="61"/>
        <v>11</v>
      </c>
      <c r="D980" s="5">
        <f t="shared" si="62"/>
        <v>25</v>
      </c>
      <c r="E980" s="5">
        <f t="shared" si="63"/>
        <v>0</v>
      </c>
    </row>
    <row r="981" spans="1:5" x14ac:dyDescent="0.2">
      <c r="A981" s="6">
        <f>INT(DT!E327)</f>
        <v>44891</v>
      </c>
      <c r="B981" s="5">
        <f t="shared" si="60"/>
        <v>2022</v>
      </c>
      <c r="C981" s="5">
        <f t="shared" si="61"/>
        <v>11</v>
      </c>
      <c r="D981" s="5">
        <f t="shared" si="62"/>
        <v>26</v>
      </c>
      <c r="E981" s="5">
        <f t="shared" si="63"/>
        <v>1</v>
      </c>
    </row>
    <row r="982" spans="1:5" x14ac:dyDescent="0.2">
      <c r="A982" s="6">
        <f>INT(DT!E2935)</f>
        <v>44892</v>
      </c>
      <c r="B982" s="5">
        <f t="shared" si="60"/>
        <v>2022</v>
      </c>
      <c r="C982" s="5">
        <f t="shared" si="61"/>
        <v>11</v>
      </c>
      <c r="D982" s="5">
        <f t="shared" si="62"/>
        <v>27</v>
      </c>
      <c r="E982" s="5">
        <f t="shared" si="63"/>
        <v>1</v>
      </c>
    </row>
    <row r="983" spans="1:5" x14ac:dyDescent="0.2">
      <c r="A983" s="6">
        <f>INT(DT!E2292)</f>
        <v>44893</v>
      </c>
      <c r="B983" s="5">
        <f t="shared" si="60"/>
        <v>2022</v>
      </c>
      <c r="C983" s="5">
        <f t="shared" si="61"/>
        <v>11</v>
      </c>
      <c r="D983" s="5">
        <f t="shared" si="62"/>
        <v>28</v>
      </c>
      <c r="E983" s="5">
        <f t="shared" si="63"/>
        <v>0</v>
      </c>
    </row>
    <row r="984" spans="1:5" x14ac:dyDescent="0.2">
      <c r="A984" s="6">
        <f>INT(DT!E975)</f>
        <v>44894</v>
      </c>
      <c r="B984" s="5">
        <f t="shared" si="60"/>
        <v>2022</v>
      </c>
      <c r="C984" s="5">
        <f t="shared" si="61"/>
        <v>11</v>
      </c>
      <c r="D984" s="5">
        <f t="shared" si="62"/>
        <v>29</v>
      </c>
      <c r="E984" s="5">
        <f t="shared" si="63"/>
        <v>0</v>
      </c>
    </row>
    <row r="985" spans="1:5" x14ac:dyDescent="0.2">
      <c r="A985" s="6">
        <f>INT(DT!E475)</f>
        <v>44896</v>
      </c>
      <c r="B985" s="5">
        <f t="shared" si="60"/>
        <v>2022</v>
      </c>
      <c r="C985" s="5">
        <f t="shared" si="61"/>
        <v>12</v>
      </c>
      <c r="D985" s="5">
        <f t="shared" si="62"/>
        <v>1</v>
      </c>
      <c r="E985" s="5">
        <f t="shared" si="63"/>
        <v>0</v>
      </c>
    </row>
    <row r="986" spans="1:5" x14ac:dyDescent="0.2">
      <c r="A986" s="6">
        <f>INT(DT!E2648)</f>
        <v>44898</v>
      </c>
      <c r="B986" s="5">
        <f t="shared" si="60"/>
        <v>2022</v>
      </c>
      <c r="C986" s="5">
        <f t="shared" si="61"/>
        <v>12</v>
      </c>
      <c r="D986" s="5">
        <f t="shared" si="62"/>
        <v>3</v>
      </c>
      <c r="E986" s="5">
        <f t="shared" si="63"/>
        <v>1</v>
      </c>
    </row>
    <row r="987" spans="1:5" x14ac:dyDescent="0.2">
      <c r="A987" s="6">
        <f>INT(DT!E612)</f>
        <v>44899</v>
      </c>
      <c r="B987" s="5">
        <f t="shared" si="60"/>
        <v>2022</v>
      </c>
      <c r="C987" s="5">
        <f t="shared" si="61"/>
        <v>12</v>
      </c>
      <c r="D987" s="5">
        <f t="shared" si="62"/>
        <v>4</v>
      </c>
      <c r="E987" s="5">
        <f t="shared" si="63"/>
        <v>1</v>
      </c>
    </row>
    <row r="988" spans="1:5" x14ac:dyDescent="0.2">
      <c r="A988" s="6">
        <f>INT(DT!E906)</f>
        <v>44900</v>
      </c>
      <c r="B988" s="5">
        <f t="shared" si="60"/>
        <v>2022</v>
      </c>
      <c r="C988" s="5">
        <f t="shared" si="61"/>
        <v>12</v>
      </c>
      <c r="D988" s="5">
        <f t="shared" si="62"/>
        <v>5</v>
      </c>
      <c r="E988" s="5">
        <f t="shared" si="63"/>
        <v>0</v>
      </c>
    </row>
    <row r="989" spans="1:5" x14ac:dyDescent="0.2">
      <c r="A989" s="6">
        <f>INT(DT!E183)</f>
        <v>44901</v>
      </c>
      <c r="B989" s="5">
        <f t="shared" si="60"/>
        <v>2022</v>
      </c>
      <c r="C989" s="5">
        <f t="shared" si="61"/>
        <v>12</v>
      </c>
      <c r="D989" s="5">
        <f t="shared" si="62"/>
        <v>6</v>
      </c>
      <c r="E989" s="5">
        <f t="shared" si="63"/>
        <v>0</v>
      </c>
    </row>
    <row r="990" spans="1:5" x14ac:dyDescent="0.2">
      <c r="A990" s="6">
        <f>INT(DT!E901)</f>
        <v>44902</v>
      </c>
      <c r="B990" s="5">
        <f t="shared" si="60"/>
        <v>2022</v>
      </c>
      <c r="C990" s="5">
        <f t="shared" si="61"/>
        <v>12</v>
      </c>
      <c r="D990" s="5">
        <f t="shared" si="62"/>
        <v>7</v>
      </c>
      <c r="E990" s="5">
        <f t="shared" si="63"/>
        <v>0</v>
      </c>
    </row>
    <row r="991" spans="1:5" x14ac:dyDescent="0.2">
      <c r="A991" s="6">
        <f>INT(DT!E581)</f>
        <v>44903</v>
      </c>
      <c r="B991" s="5">
        <f t="shared" si="60"/>
        <v>2022</v>
      </c>
      <c r="C991" s="5">
        <f t="shared" si="61"/>
        <v>12</v>
      </c>
      <c r="D991" s="5">
        <f t="shared" si="62"/>
        <v>8</v>
      </c>
      <c r="E991" s="5">
        <f t="shared" si="63"/>
        <v>0</v>
      </c>
    </row>
    <row r="992" spans="1:5" x14ac:dyDescent="0.2">
      <c r="A992" s="6">
        <f>INT(DT!E1494)</f>
        <v>44904</v>
      </c>
      <c r="B992" s="5">
        <f t="shared" si="60"/>
        <v>2022</v>
      </c>
      <c r="C992" s="5">
        <f t="shared" si="61"/>
        <v>12</v>
      </c>
      <c r="D992" s="5">
        <f t="shared" si="62"/>
        <v>9</v>
      </c>
      <c r="E992" s="5">
        <f t="shared" si="63"/>
        <v>0</v>
      </c>
    </row>
    <row r="993" spans="1:5" x14ac:dyDescent="0.2">
      <c r="A993" s="6">
        <f>INT(DT!E52)</f>
        <v>44905</v>
      </c>
      <c r="B993" s="5">
        <f t="shared" si="60"/>
        <v>2022</v>
      </c>
      <c r="C993" s="5">
        <f t="shared" si="61"/>
        <v>12</v>
      </c>
      <c r="D993" s="5">
        <f t="shared" si="62"/>
        <v>10</v>
      </c>
      <c r="E993" s="5">
        <f t="shared" si="63"/>
        <v>1</v>
      </c>
    </row>
    <row r="994" spans="1:5" x14ac:dyDescent="0.2">
      <c r="A994" s="6">
        <f>INT(DT!E1332)</f>
        <v>44906</v>
      </c>
      <c r="B994" s="5">
        <f t="shared" si="60"/>
        <v>2022</v>
      </c>
      <c r="C994" s="5">
        <f t="shared" si="61"/>
        <v>12</v>
      </c>
      <c r="D994" s="5">
        <f t="shared" si="62"/>
        <v>11</v>
      </c>
      <c r="E994" s="5">
        <f t="shared" si="63"/>
        <v>1</v>
      </c>
    </row>
    <row r="995" spans="1:5" x14ac:dyDescent="0.2">
      <c r="A995" s="6">
        <f>INT(DT!E63)</f>
        <v>44908</v>
      </c>
      <c r="B995" s="5">
        <f t="shared" si="60"/>
        <v>2022</v>
      </c>
      <c r="C995" s="5">
        <f t="shared" si="61"/>
        <v>12</v>
      </c>
      <c r="D995" s="5">
        <f t="shared" si="62"/>
        <v>13</v>
      </c>
      <c r="E995" s="5">
        <f t="shared" si="63"/>
        <v>0</v>
      </c>
    </row>
    <row r="996" spans="1:5" x14ac:dyDescent="0.2">
      <c r="A996" s="6">
        <f>INT(DT!E823)</f>
        <v>44911</v>
      </c>
      <c r="B996" s="5">
        <f t="shared" si="60"/>
        <v>2022</v>
      </c>
      <c r="C996" s="5">
        <f t="shared" si="61"/>
        <v>12</v>
      </c>
      <c r="D996" s="5">
        <f t="shared" si="62"/>
        <v>16</v>
      </c>
      <c r="E996" s="5">
        <f t="shared" si="63"/>
        <v>0</v>
      </c>
    </row>
    <row r="997" spans="1:5" x14ac:dyDescent="0.2">
      <c r="A997" s="6">
        <f>INT(DT!E2242)</f>
        <v>44912</v>
      </c>
      <c r="B997" s="5">
        <f t="shared" si="60"/>
        <v>2022</v>
      </c>
      <c r="C997" s="5">
        <f t="shared" si="61"/>
        <v>12</v>
      </c>
      <c r="D997" s="5">
        <f t="shared" si="62"/>
        <v>17</v>
      </c>
      <c r="E997" s="5">
        <f t="shared" si="63"/>
        <v>1</v>
      </c>
    </row>
    <row r="998" spans="1:5" x14ac:dyDescent="0.2">
      <c r="A998" s="6">
        <f>INT(DT!E690)</f>
        <v>44913</v>
      </c>
      <c r="B998" s="5">
        <f t="shared" si="60"/>
        <v>2022</v>
      </c>
      <c r="C998" s="5">
        <f t="shared" si="61"/>
        <v>12</v>
      </c>
      <c r="D998" s="5">
        <f t="shared" si="62"/>
        <v>18</v>
      </c>
      <c r="E998" s="5">
        <f t="shared" si="63"/>
        <v>1</v>
      </c>
    </row>
    <row r="999" spans="1:5" x14ac:dyDescent="0.2">
      <c r="A999" s="6">
        <f>INT(DT!E55)</f>
        <v>44914</v>
      </c>
      <c r="B999" s="5">
        <f t="shared" si="60"/>
        <v>2022</v>
      </c>
      <c r="C999" s="5">
        <f t="shared" si="61"/>
        <v>12</v>
      </c>
      <c r="D999" s="5">
        <f t="shared" si="62"/>
        <v>19</v>
      </c>
      <c r="E999" s="5">
        <f t="shared" si="63"/>
        <v>0</v>
      </c>
    </row>
    <row r="1000" spans="1:5" x14ac:dyDescent="0.2">
      <c r="A1000" s="6">
        <f>INT(DT!E1212)</f>
        <v>44918</v>
      </c>
      <c r="B1000" s="5">
        <f t="shared" si="60"/>
        <v>2022</v>
      </c>
      <c r="C1000" s="5">
        <f t="shared" si="61"/>
        <v>12</v>
      </c>
      <c r="D1000" s="5">
        <f t="shared" si="62"/>
        <v>23</v>
      </c>
      <c r="E1000" s="5">
        <f t="shared" si="63"/>
        <v>0</v>
      </c>
    </row>
    <row r="1001" spans="1:5" x14ac:dyDescent="0.2">
      <c r="A1001" s="6">
        <f>INT(DT!E70)</f>
        <v>44921</v>
      </c>
      <c r="B1001" s="5">
        <f t="shared" si="60"/>
        <v>2022</v>
      </c>
      <c r="C1001" s="5">
        <f t="shared" si="61"/>
        <v>12</v>
      </c>
      <c r="D1001" s="5">
        <f t="shared" si="62"/>
        <v>26</v>
      </c>
      <c r="E1001" s="5">
        <f t="shared" si="63"/>
        <v>0</v>
      </c>
    </row>
    <row r="1002" spans="1:5" x14ac:dyDescent="0.2">
      <c r="A1002" s="6">
        <f>INT(DT!E2447)</f>
        <v>44922</v>
      </c>
      <c r="B1002" s="5">
        <f t="shared" si="60"/>
        <v>2022</v>
      </c>
      <c r="C1002" s="5">
        <f t="shared" si="61"/>
        <v>12</v>
      </c>
      <c r="D1002" s="5">
        <f t="shared" si="62"/>
        <v>27</v>
      </c>
      <c r="E1002" s="5">
        <f t="shared" si="63"/>
        <v>0</v>
      </c>
    </row>
    <row r="1003" spans="1:5" x14ac:dyDescent="0.2">
      <c r="A1003" s="6">
        <f>INT(DT!E1196)</f>
        <v>44923</v>
      </c>
      <c r="B1003" s="5">
        <f t="shared" si="60"/>
        <v>2022</v>
      </c>
      <c r="C1003" s="5">
        <f t="shared" si="61"/>
        <v>12</v>
      </c>
      <c r="D1003" s="5">
        <f t="shared" si="62"/>
        <v>28</v>
      </c>
      <c r="E1003" s="5">
        <f t="shared" si="63"/>
        <v>0</v>
      </c>
    </row>
    <row r="1004" spans="1:5" x14ac:dyDescent="0.2">
      <c r="A1004" s="6">
        <f>INT(DT!E2642)</f>
        <v>44926</v>
      </c>
      <c r="B1004" s="5">
        <f t="shared" si="60"/>
        <v>2022</v>
      </c>
      <c r="C1004" s="5">
        <f t="shared" si="61"/>
        <v>12</v>
      </c>
      <c r="D1004" s="5">
        <f t="shared" si="62"/>
        <v>31</v>
      </c>
      <c r="E1004" s="5">
        <f t="shared" si="63"/>
        <v>1</v>
      </c>
    </row>
    <row r="1005" spans="1:5" x14ac:dyDescent="0.2">
      <c r="A1005" s="6">
        <f>INT(DT!E959)</f>
        <v>44927</v>
      </c>
      <c r="B1005" s="5">
        <f t="shared" si="60"/>
        <v>2023</v>
      </c>
      <c r="C1005" s="5">
        <f t="shared" si="61"/>
        <v>1</v>
      </c>
      <c r="D1005" s="5">
        <f t="shared" si="62"/>
        <v>1</v>
      </c>
      <c r="E1005" s="5">
        <f t="shared" si="63"/>
        <v>1</v>
      </c>
    </row>
    <row r="1006" spans="1:5" x14ac:dyDescent="0.2">
      <c r="A1006" s="6">
        <f>INT(DT!E2508)</f>
        <v>44928</v>
      </c>
      <c r="B1006" s="5">
        <f t="shared" si="60"/>
        <v>2023</v>
      </c>
      <c r="C1006" s="5">
        <f t="shared" si="61"/>
        <v>1</v>
      </c>
      <c r="D1006" s="5">
        <f t="shared" si="62"/>
        <v>2</v>
      </c>
      <c r="E1006" s="5">
        <f t="shared" si="63"/>
        <v>0</v>
      </c>
    </row>
    <row r="1007" spans="1:5" x14ac:dyDescent="0.2">
      <c r="A1007" s="6">
        <f>INT(DT!E502)</f>
        <v>44929</v>
      </c>
      <c r="B1007" s="5">
        <f t="shared" si="60"/>
        <v>2023</v>
      </c>
      <c r="C1007" s="5">
        <f t="shared" si="61"/>
        <v>1</v>
      </c>
      <c r="D1007" s="5">
        <f t="shared" si="62"/>
        <v>3</v>
      </c>
      <c r="E1007" s="5">
        <f t="shared" si="63"/>
        <v>0</v>
      </c>
    </row>
    <row r="1008" spans="1:5" x14ac:dyDescent="0.2">
      <c r="A1008" s="6">
        <f>INT(DT!E1675)</f>
        <v>44931</v>
      </c>
      <c r="B1008" s="5">
        <f t="shared" si="60"/>
        <v>2023</v>
      </c>
      <c r="C1008" s="5">
        <f t="shared" si="61"/>
        <v>1</v>
      </c>
      <c r="D1008" s="5">
        <f t="shared" si="62"/>
        <v>5</v>
      </c>
      <c r="E1008" s="5">
        <f t="shared" si="63"/>
        <v>0</v>
      </c>
    </row>
    <row r="1009" spans="1:5" x14ac:dyDescent="0.2">
      <c r="A1009" s="6">
        <f>INT(DT!E154)</f>
        <v>44933</v>
      </c>
      <c r="B1009" s="5">
        <f t="shared" si="60"/>
        <v>2023</v>
      </c>
      <c r="C1009" s="5">
        <f t="shared" si="61"/>
        <v>1</v>
      </c>
      <c r="D1009" s="5">
        <f t="shared" si="62"/>
        <v>7</v>
      </c>
      <c r="E1009" s="5">
        <f t="shared" si="63"/>
        <v>1</v>
      </c>
    </row>
    <row r="1010" spans="1:5" x14ac:dyDescent="0.2">
      <c r="A1010" s="6">
        <f>INT(DT!E161)</f>
        <v>44934</v>
      </c>
      <c r="B1010" s="5">
        <f t="shared" si="60"/>
        <v>2023</v>
      </c>
      <c r="C1010" s="5">
        <f t="shared" si="61"/>
        <v>1</v>
      </c>
      <c r="D1010" s="5">
        <f t="shared" si="62"/>
        <v>8</v>
      </c>
      <c r="E1010" s="5">
        <f t="shared" si="63"/>
        <v>1</v>
      </c>
    </row>
    <row r="1011" spans="1:5" x14ac:dyDescent="0.2">
      <c r="A1011" s="6">
        <f>INT(DT!E679)</f>
        <v>44936</v>
      </c>
      <c r="B1011" s="5">
        <f t="shared" si="60"/>
        <v>2023</v>
      </c>
      <c r="C1011" s="5">
        <f t="shared" si="61"/>
        <v>1</v>
      </c>
      <c r="D1011" s="5">
        <f t="shared" si="62"/>
        <v>10</v>
      </c>
      <c r="E1011" s="5">
        <f t="shared" si="63"/>
        <v>0</v>
      </c>
    </row>
    <row r="1012" spans="1:5" x14ac:dyDescent="0.2">
      <c r="A1012" s="6">
        <f>INT(DT!E131)</f>
        <v>44937</v>
      </c>
      <c r="B1012" s="5">
        <f t="shared" si="60"/>
        <v>2023</v>
      </c>
      <c r="C1012" s="5">
        <f t="shared" si="61"/>
        <v>1</v>
      </c>
      <c r="D1012" s="5">
        <f t="shared" si="62"/>
        <v>11</v>
      </c>
      <c r="E1012" s="5">
        <f t="shared" si="63"/>
        <v>0</v>
      </c>
    </row>
    <row r="1013" spans="1:5" x14ac:dyDescent="0.2">
      <c r="A1013" s="6">
        <f>INT(DT!E389)</f>
        <v>44939</v>
      </c>
      <c r="B1013" s="5">
        <f t="shared" si="60"/>
        <v>2023</v>
      </c>
      <c r="C1013" s="5">
        <f t="shared" si="61"/>
        <v>1</v>
      </c>
      <c r="D1013" s="5">
        <f t="shared" si="62"/>
        <v>13</v>
      </c>
      <c r="E1013" s="5">
        <f t="shared" si="63"/>
        <v>0</v>
      </c>
    </row>
    <row r="1014" spans="1:5" x14ac:dyDescent="0.2">
      <c r="A1014" s="6">
        <f>INT(DT!E1559)</f>
        <v>44941</v>
      </c>
      <c r="B1014" s="5">
        <f t="shared" si="60"/>
        <v>2023</v>
      </c>
      <c r="C1014" s="5">
        <f t="shared" si="61"/>
        <v>1</v>
      </c>
      <c r="D1014" s="5">
        <f t="shared" si="62"/>
        <v>15</v>
      </c>
      <c r="E1014" s="5">
        <f t="shared" si="63"/>
        <v>1</v>
      </c>
    </row>
    <row r="1015" spans="1:5" x14ac:dyDescent="0.2">
      <c r="A1015" s="6">
        <f>INT(DT!E62)</f>
        <v>44943</v>
      </c>
      <c r="B1015" s="5">
        <f t="shared" si="60"/>
        <v>2023</v>
      </c>
      <c r="C1015" s="5">
        <f t="shared" si="61"/>
        <v>1</v>
      </c>
      <c r="D1015" s="5">
        <f t="shared" si="62"/>
        <v>17</v>
      </c>
      <c r="E1015" s="5">
        <f t="shared" si="63"/>
        <v>0</v>
      </c>
    </row>
    <row r="1016" spans="1:5" x14ac:dyDescent="0.2">
      <c r="A1016" s="6">
        <f>INT(DT!E83)</f>
        <v>44944</v>
      </c>
      <c r="B1016" s="5">
        <f t="shared" si="60"/>
        <v>2023</v>
      </c>
      <c r="C1016" s="5">
        <f t="shared" si="61"/>
        <v>1</v>
      </c>
      <c r="D1016" s="5">
        <f t="shared" si="62"/>
        <v>18</v>
      </c>
      <c r="E1016" s="5">
        <f t="shared" si="63"/>
        <v>0</v>
      </c>
    </row>
    <row r="1017" spans="1:5" x14ac:dyDescent="0.2">
      <c r="A1017" s="6">
        <f>INT(DT!E2527)</f>
        <v>44946</v>
      </c>
      <c r="B1017" s="5">
        <f t="shared" si="60"/>
        <v>2023</v>
      </c>
      <c r="C1017" s="5">
        <f t="shared" si="61"/>
        <v>1</v>
      </c>
      <c r="D1017" s="5">
        <f t="shared" si="62"/>
        <v>20</v>
      </c>
      <c r="E1017" s="5">
        <f t="shared" si="63"/>
        <v>0</v>
      </c>
    </row>
    <row r="1018" spans="1:5" x14ac:dyDescent="0.2">
      <c r="A1018" s="6">
        <f>INT(DT!E119)</f>
        <v>44947</v>
      </c>
      <c r="B1018" s="5">
        <f t="shared" si="60"/>
        <v>2023</v>
      </c>
      <c r="C1018" s="5">
        <f t="shared" si="61"/>
        <v>1</v>
      </c>
      <c r="D1018" s="5">
        <f t="shared" si="62"/>
        <v>21</v>
      </c>
      <c r="E1018" s="5">
        <f t="shared" si="63"/>
        <v>1</v>
      </c>
    </row>
    <row r="1019" spans="1:5" x14ac:dyDescent="0.2">
      <c r="A1019" s="6">
        <f>INT(DT!E346)</f>
        <v>44948</v>
      </c>
      <c r="B1019" s="5">
        <f t="shared" si="60"/>
        <v>2023</v>
      </c>
      <c r="C1019" s="5">
        <f t="shared" si="61"/>
        <v>1</v>
      </c>
      <c r="D1019" s="5">
        <f t="shared" si="62"/>
        <v>22</v>
      </c>
      <c r="E1019" s="5">
        <f t="shared" si="63"/>
        <v>1</v>
      </c>
    </row>
    <row r="1020" spans="1:5" x14ac:dyDescent="0.2">
      <c r="A1020" s="6">
        <f>INT(DT!E514)</f>
        <v>44949</v>
      </c>
      <c r="B1020" s="5">
        <f t="shared" si="60"/>
        <v>2023</v>
      </c>
      <c r="C1020" s="5">
        <f t="shared" si="61"/>
        <v>1</v>
      </c>
      <c r="D1020" s="5">
        <f t="shared" si="62"/>
        <v>23</v>
      </c>
      <c r="E1020" s="5">
        <f t="shared" si="63"/>
        <v>0</v>
      </c>
    </row>
    <row r="1021" spans="1:5" x14ac:dyDescent="0.2">
      <c r="A1021" s="6">
        <f>INT(DT!E137)</f>
        <v>44952</v>
      </c>
      <c r="B1021" s="5">
        <f t="shared" si="60"/>
        <v>2023</v>
      </c>
      <c r="C1021" s="5">
        <f t="shared" si="61"/>
        <v>1</v>
      </c>
      <c r="D1021" s="5">
        <f t="shared" si="62"/>
        <v>26</v>
      </c>
      <c r="E1021" s="5">
        <f t="shared" si="63"/>
        <v>0</v>
      </c>
    </row>
    <row r="1022" spans="1:5" x14ac:dyDescent="0.2">
      <c r="A1022" s="6">
        <f>INT(DT!E507)</f>
        <v>44956</v>
      </c>
      <c r="B1022" s="5">
        <f t="shared" si="60"/>
        <v>2023</v>
      </c>
      <c r="C1022" s="5">
        <f t="shared" si="61"/>
        <v>1</v>
      </c>
      <c r="D1022" s="5">
        <f t="shared" si="62"/>
        <v>30</v>
      </c>
      <c r="E1022" s="5">
        <f t="shared" si="63"/>
        <v>0</v>
      </c>
    </row>
    <row r="1023" spans="1:5" x14ac:dyDescent="0.2">
      <c r="A1023" s="6">
        <f>INT(DT!E1519)</f>
        <v>44957</v>
      </c>
      <c r="B1023" s="5">
        <f t="shared" si="60"/>
        <v>2023</v>
      </c>
      <c r="C1023" s="5">
        <f t="shared" si="61"/>
        <v>1</v>
      </c>
      <c r="D1023" s="5">
        <f t="shared" si="62"/>
        <v>31</v>
      </c>
      <c r="E1023" s="5">
        <f t="shared" si="63"/>
        <v>0</v>
      </c>
    </row>
    <row r="1024" spans="1:5" x14ac:dyDescent="0.2">
      <c r="A1024" s="6">
        <f>INT(DT!E244)</f>
        <v>44959</v>
      </c>
      <c r="B1024" s="5">
        <f t="shared" si="60"/>
        <v>2023</v>
      </c>
      <c r="C1024" s="5">
        <f t="shared" si="61"/>
        <v>2</v>
      </c>
      <c r="D1024" s="5">
        <f t="shared" si="62"/>
        <v>2</v>
      </c>
      <c r="E1024" s="5">
        <f t="shared" si="63"/>
        <v>0</v>
      </c>
    </row>
    <row r="1025" spans="1:5" x14ac:dyDescent="0.2">
      <c r="A1025" s="6">
        <f>INT(DT!E1823)</f>
        <v>44961</v>
      </c>
      <c r="B1025" s="5">
        <f t="shared" si="60"/>
        <v>2023</v>
      </c>
      <c r="C1025" s="5">
        <f t="shared" si="61"/>
        <v>2</v>
      </c>
      <c r="D1025" s="5">
        <f t="shared" si="62"/>
        <v>4</v>
      </c>
      <c r="E1025" s="5">
        <f t="shared" si="63"/>
        <v>1</v>
      </c>
    </row>
    <row r="1026" spans="1:5" x14ac:dyDescent="0.2">
      <c r="A1026" s="6">
        <f>INT(DT!E1264)</f>
        <v>44963</v>
      </c>
      <c r="B1026" s="5">
        <f t="shared" ref="B1026:B1089" si="64">YEAR(A1026)</f>
        <v>2023</v>
      </c>
      <c r="C1026" s="5">
        <f t="shared" ref="C1026:C1089" si="65">MONTH(A1026)</f>
        <v>2</v>
      </c>
      <c r="D1026" s="5">
        <f t="shared" ref="D1026:D1089" si="66">DAY(A1026)</f>
        <v>6</v>
      </c>
      <c r="E1026" s="5">
        <f t="shared" ref="E1026:E1089" si="67">IF(WEEKDAY(A1026, 2) &gt; 5, 1, 0)</f>
        <v>0</v>
      </c>
    </row>
    <row r="1027" spans="1:5" x14ac:dyDescent="0.2">
      <c r="A1027" s="6">
        <f>INT(DT!E238)</f>
        <v>44965</v>
      </c>
      <c r="B1027" s="5">
        <f t="shared" si="64"/>
        <v>2023</v>
      </c>
      <c r="C1027" s="5">
        <f t="shared" si="65"/>
        <v>2</v>
      </c>
      <c r="D1027" s="5">
        <f t="shared" si="66"/>
        <v>8</v>
      </c>
      <c r="E1027" s="5">
        <f t="shared" si="67"/>
        <v>0</v>
      </c>
    </row>
    <row r="1028" spans="1:5" x14ac:dyDescent="0.2">
      <c r="A1028" s="6">
        <f>INT(DT!E1860)</f>
        <v>44966</v>
      </c>
      <c r="B1028" s="5">
        <f t="shared" si="64"/>
        <v>2023</v>
      </c>
      <c r="C1028" s="5">
        <f t="shared" si="65"/>
        <v>2</v>
      </c>
      <c r="D1028" s="5">
        <f t="shared" si="66"/>
        <v>9</v>
      </c>
      <c r="E1028" s="5">
        <f t="shared" si="67"/>
        <v>0</v>
      </c>
    </row>
    <row r="1029" spans="1:5" x14ac:dyDescent="0.2">
      <c r="A1029" s="6">
        <f>INT(DT!E1037)</f>
        <v>44967</v>
      </c>
      <c r="B1029" s="5">
        <f t="shared" si="64"/>
        <v>2023</v>
      </c>
      <c r="C1029" s="5">
        <f t="shared" si="65"/>
        <v>2</v>
      </c>
      <c r="D1029" s="5">
        <f t="shared" si="66"/>
        <v>10</v>
      </c>
      <c r="E1029" s="5">
        <f t="shared" si="67"/>
        <v>0</v>
      </c>
    </row>
    <row r="1030" spans="1:5" x14ac:dyDescent="0.2">
      <c r="A1030" s="6">
        <f>INT(DT!E2733)</f>
        <v>44971</v>
      </c>
      <c r="B1030" s="5">
        <f t="shared" si="64"/>
        <v>2023</v>
      </c>
      <c r="C1030" s="5">
        <f t="shared" si="65"/>
        <v>2</v>
      </c>
      <c r="D1030" s="5">
        <f t="shared" si="66"/>
        <v>14</v>
      </c>
      <c r="E1030" s="5">
        <f t="shared" si="67"/>
        <v>0</v>
      </c>
    </row>
    <row r="1031" spans="1:5" x14ac:dyDescent="0.2">
      <c r="A1031" s="6">
        <f>INT(DT!E1765)</f>
        <v>44972</v>
      </c>
      <c r="B1031" s="5">
        <f t="shared" si="64"/>
        <v>2023</v>
      </c>
      <c r="C1031" s="5">
        <f t="shared" si="65"/>
        <v>2</v>
      </c>
      <c r="D1031" s="5">
        <f t="shared" si="66"/>
        <v>15</v>
      </c>
      <c r="E1031" s="5">
        <f t="shared" si="67"/>
        <v>0</v>
      </c>
    </row>
    <row r="1032" spans="1:5" x14ac:dyDescent="0.2">
      <c r="A1032" s="6">
        <f>INT(DT!E2984)</f>
        <v>44973</v>
      </c>
      <c r="B1032" s="5">
        <f t="shared" si="64"/>
        <v>2023</v>
      </c>
      <c r="C1032" s="5">
        <f t="shared" si="65"/>
        <v>2</v>
      </c>
      <c r="D1032" s="5">
        <f t="shared" si="66"/>
        <v>16</v>
      </c>
      <c r="E1032" s="5">
        <f t="shared" si="67"/>
        <v>0</v>
      </c>
    </row>
    <row r="1033" spans="1:5" x14ac:dyDescent="0.2">
      <c r="A1033" s="6">
        <f>INT(DT!E1531)</f>
        <v>44974</v>
      </c>
      <c r="B1033" s="5">
        <f t="shared" si="64"/>
        <v>2023</v>
      </c>
      <c r="C1033" s="5">
        <f t="shared" si="65"/>
        <v>2</v>
      </c>
      <c r="D1033" s="5">
        <f t="shared" si="66"/>
        <v>17</v>
      </c>
      <c r="E1033" s="5">
        <f t="shared" si="67"/>
        <v>0</v>
      </c>
    </row>
    <row r="1034" spans="1:5" x14ac:dyDescent="0.2">
      <c r="A1034" s="6">
        <f>INT(DT!E1073)</f>
        <v>44975</v>
      </c>
      <c r="B1034" s="5">
        <f t="shared" si="64"/>
        <v>2023</v>
      </c>
      <c r="C1034" s="5">
        <f t="shared" si="65"/>
        <v>2</v>
      </c>
      <c r="D1034" s="5">
        <f t="shared" si="66"/>
        <v>18</v>
      </c>
      <c r="E1034" s="5">
        <f t="shared" si="67"/>
        <v>1</v>
      </c>
    </row>
    <row r="1035" spans="1:5" x14ac:dyDescent="0.2">
      <c r="A1035" s="6">
        <f>INT(DT!E759)</f>
        <v>44976</v>
      </c>
      <c r="B1035" s="5">
        <f t="shared" si="64"/>
        <v>2023</v>
      </c>
      <c r="C1035" s="5">
        <f t="shared" si="65"/>
        <v>2</v>
      </c>
      <c r="D1035" s="5">
        <f t="shared" si="66"/>
        <v>19</v>
      </c>
      <c r="E1035" s="5">
        <f t="shared" si="67"/>
        <v>1</v>
      </c>
    </row>
    <row r="1036" spans="1:5" x14ac:dyDescent="0.2">
      <c r="A1036" s="6">
        <f>INT(DT!E2925)</f>
        <v>44978</v>
      </c>
      <c r="B1036" s="5">
        <f t="shared" si="64"/>
        <v>2023</v>
      </c>
      <c r="C1036" s="5">
        <f t="shared" si="65"/>
        <v>2</v>
      </c>
      <c r="D1036" s="5">
        <f t="shared" si="66"/>
        <v>21</v>
      </c>
      <c r="E1036" s="5">
        <f t="shared" si="67"/>
        <v>0</v>
      </c>
    </row>
    <row r="1037" spans="1:5" x14ac:dyDescent="0.2">
      <c r="A1037" s="6">
        <f>INT(DT!E1987)</f>
        <v>44980</v>
      </c>
      <c r="B1037" s="5">
        <f t="shared" si="64"/>
        <v>2023</v>
      </c>
      <c r="C1037" s="5">
        <f t="shared" si="65"/>
        <v>2</v>
      </c>
      <c r="D1037" s="5">
        <f t="shared" si="66"/>
        <v>23</v>
      </c>
      <c r="E1037" s="5">
        <f t="shared" si="67"/>
        <v>0</v>
      </c>
    </row>
    <row r="1038" spans="1:5" x14ac:dyDescent="0.2">
      <c r="A1038" s="6">
        <f>INT(DT!E214)</f>
        <v>44984</v>
      </c>
      <c r="B1038" s="5">
        <f t="shared" si="64"/>
        <v>2023</v>
      </c>
      <c r="C1038" s="5">
        <f t="shared" si="65"/>
        <v>2</v>
      </c>
      <c r="D1038" s="5">
        <f t="shared" si="66"/>
        <v>27</v>
      </c>
      <c r="E1038" s="5">
        <f t="shared" si="67"/>
        <v>0</v>
      </c>
    </row>
    <row r="1039" spans="1:5" x14ac:dyDescent="0.2">
      <c r="A1039" s="6">
        <f>INT(DT!E1837)</f>
        <v>44985</v>
      </c>
      <c r="B1039" s="5">
        <f t="shared" si="64"/>
        <v>2023</v>
      </c>
      <c r="C1039" s="5">
        <f t="shared" si="65"/>
        <v>2</v>
      </c>
      <c r="D1039" s="5">
        <f t="shared" si="66"/>
        <v>28</v>
      </c>
      <c r="E1039" s="5">
        <f t="shared" si="67"/>
        <v>0</v>
      </c>
    </row>
    <row r="1040" spans="1:5" x14ac:dyDescent="0.2">
      <c r="A1040" s="6">
        <f>INT(DT!E609)</f>
        <v>44990</v>
      </c>
      <c r="B1040" s="5">
        <f t="shared" si="64"/>
        <v>2023</v>
      </c>
      <c r="C1040" s="5">
        <f t="shared" si="65"/>
        <v>3</v>
      </c>
      <c r="D1040" s="5">
        <f t="shared" si="66"/>
        <v>5</v>
      </c>
      <c r="E1040" s="5">
        <f t="shared" si="67"/>
        <v>1</v>
      </c>
    </row>
    <row r="1041" spans="1:5" x14ac:dyDescent="0.2">
      <c r="A1041" s="6">
        <f>INT(DT!E619)</f>
        <v>44991</v>
      </c>
      <c r="B1041" s="5">
        <f t="shared" si="64"/>
        <v>2023</v>
      </c>
      <c r="C1041" s="5">
        <f t="shared" si="65"/>
        <v>3</v>
      </c>
      <c r="D1041" s="5">
        <f t="shared" si="66"/>
        <v>6</v>
      </c>
      <c r="E1041" s="5">
        <f t="shared" si="67"/>
        <v>0</v>
      </c>
    </row>
    <row r="1042" spans="1:5" x14ac:dyDescent="0.2">
      <c r="A1042" s="6">
        <f>INT(DT!E927)</f>
        <v>44992</v>
      </c>
      <c r="B1042" s="5">
        <f t="shared" si="64"/>
        <v>2023</v>
      </c>
      <c r="C1042" s="5">
        <f t="shared" si="65"/>
        <v>3</v>
      </c>
      <c r="D1042" s="5">
        <f t="shared" si="66"/>
        <v>7</v>
      </c>
      <c r="E1042" s="5">
        <f t="shared" si="67"/>
        <v>0</v>
      </c>
    </row>
    <row r="1043" spans="1:5" x14ac:dyDescent="0.2">
      <c r="A1043" s="6">
        <f>INT(DT!E138)</f>
        <v>44997</v>
      </c>
      <c r="B1043" s="5">
        <f t="shared" si="64"/>
        <v>2023</v>
      </c>
      <c r="C1043" s="5">
        <f t="shared" si="65"/>
        <v>3</v>
      </c>
      <c r="D1043" s="5">
        <f t="shared" si="66"/>
        <v>12</v>
      </c>
      <c r="E1043" s="5">
        <f t="shared" si="67"/>
        <v>1</v>
      </c>
    </row>
    <row r="1044" spans="1:5" x14ac:dyDescent="0.2">
      <c r="A1044" s="6">
        <f>INT(DT!E553)</f>
        <v>44998</v>
      </c>
      <c r="B1044" s="5">
        <f t="shared" si="64"/>
        <v>2023</v>
      </c>
      <c r="C1044" s="5">
        <f t="shared" si="65"/>
        <v>3</v>
      </c>
      <c r="D1044" s="5">
        <f t="shared" si="66"/>
        <v>13</v>
      </c>
      <c r="E1044" s="5">
        <f t="shared" si="67"/>
        <v>0</v>
      </c>
    </row>
    <row r="1045" spans="1:5" x14ac:dyDescent="0.2">
      <c r="A1045" s="6">
        <f>INT(DT!E569)</f>
        <v>45000</v>
      </c>
      <c r="B1045" s="5">
        <f t="shared" si="64"/>
        <v>2023</v>
      </c>
      <c r="C1045" s="5">
        <f t="shared" si="65"/>
        <v>3</v>
      </c>
      <c r="D1045" s="5">
        <f t="shared" si="66"/>
        <v>15</v>
      </c>
      <c r="E1045" s="5">
        <f t="shared" si="67"/>
        <v>0</v>
      </c>
    </row>
    <row r="1046" spans="1:5" x14ac:dyDescent="0.2">
      <c r="A1046" s="6">
        <f>INT(DT!E248)</f>
        <v>45001</v>
      </c>
      <c r="B1046" s="5">
        <f t="shared" si="64"/>
        <v>2023</v>
      </c>
      <c r="C1046" s="5">
        <f t="shared" si="65"/>
        <v>3</v>
      </c>
      <c r="D1046" s="5">
        <f t="shared" si="66"/>
        <v>16</v>
      </c>
      <c r="E1046" s="5">
        <f t="shared" si="67"/>
        <v>0</v>
      </c>
    </row>
    <row r="1047" spans="1:5" x14ac:dyDescent="0.2">
      <c r="A1047" s="6">
        <f>INT(DT!E71)</f>
        <v>45005</v>
      </c>
      <c r="B1047" s="5">
        <f t="shared" si="64"/>
        <v>2023</v>
      </c>
      <c r="C1047" s="5">
        <f t="shared" si="65"/>
        <v>3</v>
      </c>
      <c r="D1047" s="5">
        <f t="shared" si="66"/>
        <v>20</v>
      </c>
      <c r="E1047" s="5">
        <f t="shared" si="67"/>
        <v>0</v>
      </c>
    </row>
    <row r="1048" spans="1:5" x14ac:dyDescent="0.2">
      <c r="A1048" s="6">
        <f>INT(DT!E2567)</f>
        <v>45006</v>
      </c>
      <c r="B1048" s="5">
        <f t="shared" si="64"/>
        <v>2023</v>
      </c>
      <c r="C1048" s="5">
        <f t="shared" si="65"/>
        <v>3</v>
      </c>
      <c r="D1048" s="5">
        <f t="shared" si="66"/>
        <v>21</v>
      </c>
      <c r="E1048" s="5">
        <f t="shared" si="67"/>
        <v>0</v>
      </c>
    </row>
    <row r="1049" spans="1:5" x14ac:dyDescent="0.2">
      <c r="A1049" s="6">
        <f>INT(DT!E157)</f>
        <v>45007</v>
      </c>
      <c r="B1049" s="5">
        <f t="shared" si="64"/>
        <v>2023</v>
      </c>
      <c r="C1049" s="5">
        <f t="shared" si="65"/>
        <v>3</v>
      </c>
      <c r="D1049" s="5">
        <f t="shared" si="66"/>
        <v>22</v>
      </c>
      <c r="E1049" s="5">
        <f t="shared" si="67"/>
        <v>0</v>
      </c>
    </row>
    <row r="1050" spans="1:5" x14ac:dyDescent="0.2">
      <c r="A1050" s="6">
        <f>INT(DT!E449)</f>
        <v>45008</v>
      </c>
      <c r="B1050" s="5">
        <f t="shared" si="64"/>
        <v>2023</v>
      </c>
      <c r="C1050" s="5">
        <f t="shared" si="65"/>
        <v>3</v>
      </c>
      <c r="D1050" s="5">
        <f t="shared" si="66"/>
        <v>23</v>
      </c>
      <c r="E1050" s="5">
        <f t="shared" si="67"/>
        <v>0</v>
      </c>
    </row>
    <row r="1051" spans="1:5" x14ac:dyDescent="0.2">
      <c r="A1051" s="6">
        <f>INT(DT!E129)</f>
        <v>45009</v>
      </c>
      <c r="B1051" s="5">
        <f t="shared" si="64"/>
        <v>2023</v>
      </c>
      <c r="C1051" s="5">
        <f t="shared" si="65"/>
        <v>3</v>
      </c>
      <c r="D1051" s="5">
        <f t="shared" si="66"/>
        <v>24</v>
      </c>
      <c r="E1051" s="5">
        <f t="shared" si="67"/>
        <v>0</v>
      </c>
    </row>
    <row r="1052" spans="1:5" x14ac:dyDescent="0.2">
      <c r="A1052" s="6">
        <f>INT(DT!E2156)</f>
        <v>45010</v>
      </c>
      <c r="B1052" s="5">
        <f t="shared" si="64"/>
        <v>2023</v>
      </c>
      <c r="C1052" s="5">
        <f t="shared" si="65"/>
        <v>3</v>
      </c>
      <c r="D1052" s="5">
        <f t="shared" si="66"/>
        <v>25</v>
      </c>
      <c r="E1052" s="5">
        <f t="shared" si="67"/>
        <v>1</v>
      </c>
    </row>
    <row r="1053" spans="1:5" x14ac:dyDescent="0.2">
      <c r="A1053" s="6">
        <f>INT(DT!E826)</f>
        <v>45011</v>
      </c>
      <c r="B1053" s="5">
        <f t="shared" si="64"/>
        <v>2023</v>
      </c>
      <c r="C1053" s="5">
        <f t="shared" si="65"/>
        <v>3</v>
      </c>
      <c r="D1053" s="5">
        <f t="shared" si="66"/>
        <v>26</v>
      </c>
      <c r="E1053" s="5">
        <f t="shared" si="67"/>
        <v>1</v>
      </c>
    </row>
    <row r="1054" spans="1:5" x14ac:dyDescent="0.2">
      <c r="A1054" s="6">
        <f>INT(DT!E2160)</f>
        <v>45012</v>
      </c>
      <c r="B1054" s="5">
        <f t="shared" si="64"/>
        <v>2023</v>
      </c>
      <c r="C1054" s="5">
        <f t="shared" si="65"/>
        <v>3</v>
      </c>
      <c r="D1054" s="5">
        <f t="shared" si="66"/>
        <v>27</v>
      </c>
      <c r="E1054" s="5">
        <f t="shared" si="67"/>
        <v>0</v>
      </c>
    </row>
    <row r="1055" spans="1:5" x14ac:dyDescent="0.2">
      <c r="A1055" s="6">
        <f>INT(DT!E1589)</f>
        <v>45013</v>
      </c>
      <c r="B1055" s="5">
        <f t="shared" si="64"/>
        <v>2023</v>
      </c>
      <c r="C1055" s="5">
        <f t="shared" si="65"/>
        <v>3</v>
      </c>
      <c r="D1055" s="5">
        <f t="shared" si="66"/>
        <v>28</v>
      </c>
      <c r="E1055" s="5">
        <f t="shared" si="67"/>
        <v>0</v>
      </c>
    </row>
    <row r="1056" spans="1:5" x14ac:dyDescent="0.2">
      <c r="A1056" s="6">
        <f>INT(DT!E1956)</f>
        <v>45015</v>
      </c>
      <c r="B1056" s="5">
        <f t="shared" si="64"/>
        <v>2023</v>
      </c>
      <c r="C1056" s="5">
        <f t="shared" si="65"/>
        <v>3</v>
      </c>
      <c r="D1056" s="5">
        <f t="shared" si="66"/>
        <v>30</v>
      </c>
      <c r="E1056" s="5">
        <f t="shared" si="67"/>
        <v>0</v>
      </c>
    </row>
    <row r="1057" spans="1:5" x14ac:dyDescent="0.2">
      <c r="A1057" s="6">
        <f>INT(DT!E1054)</f>
        <v>45016</v>
      </c>
      <c r="B1057" s="5">
        <f t="shared" si="64"/>
        <v>2023</v>
      </c>
      <c r="C1057" s="5">
        <f t="shared" si="65"/>
        <v>3</v>
      </c>
      <c r="D1057" s="5">
        <f t="shared" si="66"/>
        <v>31</v>
      </c>
      <c r="E1057" s="5">
        <f t="shared" si="67"/>
        <v>0</v>
      </c>
    </row>
    <row r="1058" spans="1:5" x14ac:dyDescent="0.2">
      <c r="A1058" s="6">
        <f>INT(DT!E303)</f>
        <v>45017</v>
      </c>
      <c r="B1058" s="5">
        <f t="shared" si="64"/>
        <v>2023</v>
      </c>
      <c r="C1058" s="5">
        <f t="shared" si="65"/>
        <v>4</v>
      </c>
      <c r="D1058" s="5">
        <f t="shared" si="66"/>
        <v>1</v>
      </c>
      <c r="E1058" s="5">
        <f t="shared" si="67"/>
        <v>1</v>
      </c>
    </row>
    <row r="1059" spans="1:5" x14ac:dyDescent="0.2">
      <c r="A1059" s="6">
        <f>INT(DT!E482)</f>
        <v>45018</v>
      </c>
      <c r="B1059" s="5">
        <f t="shared" si="64"/>
        <v>2023</v>
      </c>
      <c r="C1059" s="5">
        <f t="shared" si="65"/>
        <v>4</v>
      </c>
      <c r="D1059" s="5">
        <f t="shared" si="66"/>
        <v>2</v>
      </c>
      <c r="E1059" s="5">
        <f t="shared" si="67"/>
        <v>1</v>
      </c>
    </row>
    <row r="1060" spans="1:5" x14ac:dyDescent="0.2">
      <c r="A1060" s="6">
        <f>INT(DT!E1726)</f>
        <v>45019</v>
      </c>
      <c r="B1060" s="5">
        <f t="shared" si="64"/>
        <v>2023</v>
      </c>
      <c r="C1060" s="5">
        <f t="shared" si="65"/>
        <v>4</v>
      </c>
      <c r="D1060" s="5">
        <f t="shared" si="66"/>
        <v>3</v>
      </c>
      <c r="E1060" s="5">
        <f t="shared" si="67"/>
        <v>0</v>
      </c>
    </row>
    <row r="1061" spans="1:5" x14ac:dyDescent="0.2">
      <c r="A1061" s="6">
        <f>INT(DT!E1602)</f>
        <v>45020</v>
      </c>
      <c r="B1061" s="5">
        <f t="shared" si="64"/>
        <v>2023</v>
      </c>
      <c r="C1061" s="5">
        <f t="shared" si="65"/>
        <v>4</v>
      </c>
      <c r="D1061" s="5">
        <f t="shared" si="66"/>
        <v>4</v>
      </c>
      <c r="E1061" s="5">
        <f t="shared" si="67"/>
        <v>0</v>
      </c>
    </row>
    <row r="1062" spans="1:5" x14ac:dyDescent="0.2">
      <c r="A1062" s="6">
        <f>INT(DT!E515)</f>
        <v>45021</v>
      </c>
      <c r="B1062" s="5">
        <f t="shared" si="64"/>
        <v>2023</v>
      </c>
      <c r="C1062" s="5">
        <f t="shared" si="65"/>
        <v>4</v>
      </c>
      <c r="D1062" s="5">
        <f t="shared" si="66"/>
        <v>5</v>
      </c>
      <c r="E1062" s="5">
        <f t="shared" si="67"/>
        <v>0</v>
      </c>
    </row>
    <row r="1063" spans="1:5" x14ac:dyDescent="0.2">
      <c r="A1063" s="6">
        <f>INT(DT!E1481)</f>
        <v>45022</v>
      </c>
      <c r="B1063" s="5">
        <f t="shared" si="64"/>
        <v>2023</v>
      </c>
      <c r="C1063" s="5">
        <f t="shared" si="65"/>
        <v>4</v>
      </c>
      <c r="D1063" s="5">
        <f t="shared" si="66"/>
        <v>6</v>
      </c>
      <c r="E1063" s="5">
        <f t="shared" si="67"/>
        <v>0</v>
      </c>
    </row>
    <row r="1064" spans="1:5" x14ac:dyDescent="0.2">
      <c r="A1064" s="6">
        <f>INT(DT!E1305)</f>
        <v>45023</v>
      </c>
      <c r="B1064" s="5">
        <f t="shared" si="64"/>
        <v>2023</v>
      </c>
      <c r="C1064" s="5">
        <f t="shared" si="65"/>
        <v>4</v>
      </c>
      <c r="D1064" s="5">
        <f t="shared" si="66"/>
        <v>7</v>
      </c>
      <c r="E1064" s="5">
        <f t="shared" si="67"/>
        <v>0</v>
      </c>
    </row>
    <row r="1065" spans="1:5" x14ac:dyDescent="0.2">
      <c r="A1065" s="6">
        <f>INT(DT!E1608)</f>
        <v>45024</v>
      </c>
      <c r="B1065" s="5">
        <f t="shared" si="64"/>
        <v>2023</v>
      </c>
      <c r="C1065" s="5">
        <f t="shared" si="65"/>
        <v>4</v>
      </c>
      <c r="D1065" s="5">
        <f t="shared" si="66"/>
        <v>8</v>
      </c>
      <c r="E1065" s="5">
        <f t="shared" si="67"/>
        <v>1</v>
      </c>
    </row>
    <row r="1066" spans="1:5" x14ac:dyDescent="0.2">
      <c r="A1066" s="6">
        <f>INT(DT!E26)</f>
        <v>45025</v>
      </c>
      <c r="B1066" s="5">
        <f t="shared" si="64"/>
        <v>2023</v>
      </c>
      <c r="C1066" s="5">
        <f t="shared" si="65"/>
        <v>4</v>
      </c>
      <c r="D1066" s="5">
        <f t="shared" si="66"/>
        <v>9</v>
      </c>
      <c r="E1066" s="5">
        <f t="shared" si="67"/>
        <v>1</v>
      </c>
    </row>
    <row r="1067" spans="1:5" x14ac:dyDescent="0.2">
      <c r="A1067" s="6">
        <f>INT(DT!E88)</f>
        <v>45033</v>
      </c>
      <c r="B1067" s="5">
        <f t="shared" si="64"/>
        <v>2023</v>
      </c>
      <c r="C1067" s="5">
        <f t="shared" si="65"/>
        <v>4</v>
      </c>
      <c r="D1067" s="5">
        <f t="shared" si="66"/>
        <v>17</v>
      </c>
      <c r="E1067" s="5">
        <f t="shared" si="67"/>
        <v>0</v>
      </c>
    </row>
    <row r="1068" spans="1:5" x14ac:dyDescent="0.2">
      <c r="A1068" s="6">
        <f>INT(DT!E1967)</f>
        <v>45034</v>
      </c>
      <c r="B1068" s="5">
        <f t="shared" si="64"/>
        <v>2023</v>
      </c>
      <c r="C1068" s="5">
        <f t="shared" si="65"/>
        <v>4</v>
      </c>
      <c r="D1068" s="5">
        <f t="shared" si="66"/>
        <v>18</v>
      </c>
      <c r="E1068" s="5">
        <f t="shared" si="67"/>
        <v>0</v>
      </c>
    </row>
    <row r="1069" spans="1:5" x14ac:dyDescent="0.2">
      <c r="A1069" s="6">
        <f>INT(DT!E1306)</f>
        <v>45035</v>
      </c>
      <c r="B1069" s="5">
        <f t="shared" si="64"/>
        <v>2023</v>
      </c>
      <c r="C1069" s="5">
        <f t="shared" si="65"/>
        <v>4</v>
      </c>
      <c r="D1069" s="5">
        <f t="shared" si="66"/>
        <v>19</v>
      </c>
      <c r="E1069" s="5">
        <f t="shared" si="67"/>
        <v>0</v>
      </c>
    </row>
    <row r="1070" spans="1:5" x14ac:dyDescent="0.2">
      <c r="A1070" s="6">
        <f>INT(DT!E618)</f>
        <v>45036</v>
      </c>
      <c r="B1070" s="5">
        <f t="shared" si="64"/>
        <v>2023</v>
      </c>
      <c r="C1070" s="5">
        <f t="shared" si="65"/>
        <v>4</v>
      </c>
      <c r="D1070" s="5">
        <f t="shared" si="66"/>
        <v>20</v>
      </c>
      <c r="E1070" s="5">
        <f t="shared" si="67"/>
        <v>0</v>
      </c>
    </row>
    <row r="1071" spans="1:5" x14ac:dyDescent="0.2">
      <c r="A1071" s="6">
        <f>INT(DT!E633)</f>
        <v>45037</v>
      </c>
      <c r="B1071" s="5">
        <f t="shared" si="64"/>
        <v>2023</v>
      </c>
      <c r="C1071" s="5">
        <f t="shared" si="65"/>
        <v>4</v>
      </c>
      <c r="D1071" s="5">
        <f t="shared" si="66"/>
        <v>21</v>
      </c>
      <c r="E1071" s="5">
        <f t="shared" si="67"/>
        <v>0</v>
      </c>
    </row>
    <row r="1072" spans="1:5" x14ac:dyDescent="0.2">
      <c r="A1072" s="6">
        <f>INT(DT!E2231)</f>
        <v>45040</v>
      </c>
      <c r="B1072" s="5">
        <f t="shared" si="64"/>
        <v>2023</v>
      </c>
      <c r="C1072" s="5">
        <f t="shared" si="65"/>
        <v>4</v>
      </c>
      <c r="D1072" s="5">
        <f t="shared" si="66"/>
        <v>24</v>
      </c>
      <c r="E1072" s="5">
        <f t="shared" si="67"/>
        <v>0</v>
      </c>
    </row>
    <row r="1073" spans="1:5" x14ac:dyDescent="0.2">
      <c r="A1073" s="6">
        <f>INT(DT!E1926)</f>
        <v>45041</v>
      </c>
      <c r="B1073" s="5">
        <f t="shared" si="64"/>
        <v>2023</v>
      </c>
      <c r="C1073" s="5">
        <f t="shared" si="65"/>
        <v>4</v>
      </c>
      <c r="D1073" s="5">
        <f t="shared" si="66"/>
        <v>25</v>
      </c>
      <c r="E1073" s="5">
        <f t="shared" si="67"/>
        <v>0</v>
      </c>
    </row>
    <row r="1074" spans="1:5" x14ac:dyDescent="0.2">
      <c r="A1074" s="6">
        <f>INT(DT!E1687)</f>
        <v>45043</v>
      </c>
      <c r="B1074" s="5">
        <f t="shared" si="64"/>
        <v>2023</v>
      </c>
      <c r="C1074" s="5">
        <f t="shared" si="65"/>
        <v>4</v>
      </c>
      <c r="D1074" s="5">
        <f t="shared" si="66"/>
        <v>27</v>
      </c>
      <c r="E1074" s="5">
        <f t="shared" si="67"/>
        <v>0</v>
      </c>
    </row>
    <row r="1075" spans="1:5" x14ac:dyDescent="0.2">
      <c r="A1075" s="6">
        <f>INT(DT!E783)</f>
        <v>45044</v>
      </c>
      <c r="B1075" s="5">
        <f t="shared" si="64"/>
        <v>2023</v>
      </c>
      <c r="C1075" s="5">
        <f t="shared" si="65"/>
        <v>4</v>
      </c>
      <c r="D1075" s="5">
        <f t="shared" si="66"/>
        <v>28</v>
      </c>
      <c r="E1075" s="5">
        <f t="shared" si="67"/>
        <v>0</v>
      </c>
    </row>
    <row r="1076" spans="1:5" x14ac:dyDescent="0.2">
      <c r="A1076" s="6">
        <f>INT(DT!E1217)</f>
        <v>45045</v>
      </c>
      <c r="B1076" s="5">
        <f t="shared" si="64"/>
        <v>2023</v>
      </c>
      <c r="C1076" s="5">
        <f t="shared" si="65"/>
        <v>4</v>
      </c>
      <c r="D1076" s="5">
        <f t="shared" si="66"/>
        <v>29</v>
      </c>
      <c r="E1076" s="5">
        <f t="shared" si="67"/>
        <v>1</v>
      </c>
    </row>
    <row r="1077" spans="1:5" x14ac:dyDescent="0.2">
      <c r="A1077" s="6">
        <f>INT(DT!E691)</f>
        <v>45046</v>
      </c>
      <c r="B1077" s="5">
        <f t="shared" si="64"/>
        <v>2023</v>
      </c>
      <c r="C1077" s="5">
        <f t="shared" si="65"/>
        <v>4</v>
      </c>
      <c r="D1077" s="5">
        <f t="shared" si="66"/>
        <v>30</v>
      </c>
      <c r="E1077" s="5">
        <f t="shared" si="67"/>
        <v>1</v>
      </c>
    </row>
    <row r="1078" spans="1:5" x14ac:dyDescent="0.2">
      <c r="A1078" s="6">
        <f>INT(DT!E1996)</f>
        <v>45047</v>
      </c>
      <c r="B1078" s="5">
        <f t="shared" si="64"/>
        <v>2023</v>
      </c>
      <c r="C1078" s="5">
        <f t="shared" si="65"/>
        <v>5</v>
      </c>
      <c r="D1078" s="5">
        <f t="shared" si="66"/>
        <v>1</v>
      </c>
      <c r="E1078" s="5">
        <f t="shared" si="67"/>
        <v>0</v>
      </c>
    </row>
    <row r="1079" spans="1:5" x14ac:dyDescent="0.2">
      <c r="A1079" s="6">
        <f>INT(DT!E1884)</f>
        <v>45048</v>
      </c>
      <c r="B1079" s="5">
        <f t="shared" si="64"/>
        <v>2023</v>
      </c>
      <c r="C1079" s="5">
        <f t="shared" si="65"/>
        <v>5</v>
      </c>
      <c r="D1079" s="5">
        <f t="shared" si="66"/>
        <v>2</v>
      </c>
      <c r="E1079" s="5">
        <f t="shared" si="67"/>
        <v>0</v>
      </c>
    </row>
    <row r="1080" spans="1:5" x14ac:dyDescent="0.2">
      <c r="A1080" s="6">
        <f>INT(DT!E196)</f>
        <v>45049</v>
      </c>
      <c r="B1080" s="5">
        <f t="shared" si="64"/>
        <v>2023</v>
      </c>
      <c r="C1080" s="5">
        <f t="shared" si="65"/>
        <v>5</v>
      </c>
      <c r="D1080" s="5">
        <f t="shared" si="66"/>
        <v>3</v>
      </c>
      <c r="E1080" s="5">
        <f t="shared" si="67"/>
        <v>0</v>
      </c>
    </row>
    <row r="1081" spans="1:5" x14ac:dyDescent="0.2">
      <c r="A1081" s="6">
        <f>INT(DT!E726)</f>
        <v>45051</v>
      </c>
      <c r="B1081" s="5">
        <f t="shared" si="64"/>
        <v>2023</v>
      </c>
      <c r="C1081" s="5">
        <f t="shared" si="65"/>
        <v>5</v>
      </c>
      <c r="D1081" s="5">
        <f t="shared" si="66"/>
        <v>5</v>
      </c>
      <c r="E1081" s="5">
        <f t="shared" si="67"/>
        <v>0</v>
      </c>
    </row>
    <row r="1082" spans="1:5" x14ac:dyDescent="0.2">
      <c r="A1082" s="6">
        <f>INT(DT!E1467)</f>
        <v>45052</v>
      </c>
      <c r="B1082" s="5">
        <f t="shared" si="64"/>
        <v>2023</v>
      </c>
      <c r="C1082" s="5">
        <f t="shared" si="65"/>
        <v>5</v>
      </c>
      <c r="D1082" s="5">
        <f t="shared" si="66"/>
        <v>6</v>
      </c>
      <c r="E1082" s="5">
        <f t="shared" si="67"/>
        <v>1</v>
      </c>
    </row>
    <row r="1083" spans="1:5" x14ac:dyDescent="0.2">
      <c r="A1083" s="6">
        <f>INT(DT!E1175)</f>
        <v>45054</v>
      </c>
      <c r="B1083" s="5">
        <f t="shared" si="64"/>
        <v>2023</v>
      </c>
      <c r="C1083" s="5">
        <f t="shared" si="65"/>
        <v>5</v>
      </c>
      <c r="D1083" s="5">
        <f t="shared" si="66"/>
        <v>8</v>
      </c>
      <c r="E1083" s="5">
        <f t="shared" si="67"/>
        <v>0</v>
      </c>
    </row>
    <row r="1084" spans="1:5" x14ac:dyDescent="0.2">
      <c r="A1084" s="6">
        <f>INT(DT!E2622)</f>
        <v>45057</v>
      </c>
      <c r="B1084" s="5">
        <f t="shared" si="64"/>
        <v>2023</v>
      </c>
      <c r="C1084" s="5">
        <f t="shared" si="65"/>
        <v>5</v>
      </c>
      <c r="D1084" s="5">
        <f t="shared" si="66"/>
        <v>11</v>
      </c>
      <c r="E1084" s="5">
        <f t="shared" si="67"/>
        <v>0</v>
      </c>
    </row>
    <row r="1085" spans="1:5" x14ac:dyDescent="0.2">
      <c r="A1085" s="6">
        <f>INT(DT!E1003)</f>
        <v>45058</v>
      </c>
      <c r="B1085" s="5">
        <f t="shared" si="64"/>
        <v>2023</v>
      </c>
      <c r="C1085" s="5">
        <f t="shared" si="65"/>
        <v>5</v>
      </c>
      <c r="D1085" s="5">
        <f t="shared" si="66"/>
        <v>12</v>
      </c>
      <c r="E1085" s="5">
        <f t="shared" si="67"/>
        <v>0</v>
      </c>
    </row>
    <row r="1086" spans="1:5" x14ac:dyDescent="0.2">
      <c r="A1086" s="6">
        <f>INT(DT!E641)</f>
        <v>45059</v>
      </c>
      <c r="B1086" s="5">
        <f t="shared" si="64"/>
        <v>2023</v>
      </c>
      <c r="C1086" s="5">
        <f t="shared" si="65"/>
        <v>5</v>
      </c>
      <c r="D1086" s="5">
        <f t="shared" si="66"/>
        <v>13</v>
      </c>
      <c r="E1086" s="5">
        <f t="shared" si="67"/>
        <v>1</v>
      </c>
    </row>
    <row r="1087" spans="1:5" x14ac:dyDescent="0.2">
      <c r="A1087" s="6">
        <f>INT(DT!E2811)</f>
        <v>45060</v>
      </c>
      <c r="B1087" s="5">
        <f t="shared" si="64"/>
        <v>2023</v>
      </c>
      <c r="C1087" s="5">
        <f t="shared" si="65"/>
        <v>5</v>
      </c>
      <c r="D1087" s="5">
        <f t="shared" si="66"/>
        <v>14</v>
      </c>
      <c r="E1087" s="5">
        <f t="shared" si="67"/>
        <v>1</v>
      </c>
    </row>
    <row r="1088" spans="1:5" x14ac:dyDescent="0.2">
      <c r="A1088" s="6">
        <f>INT(DT!E904)</f>
        <v>45062</v>
      </c>
      <c r="B1088" s="5">
        <f t="shared" si="64"/>
        <v>2023</v>
      </c>
      <c r="C1088" s="5">
        <f t="shared" si="65"/>
        <v>5</v>
      </c>
      <c r="D1088" s="5">
        <f t="shared" si="66"/>
        <v>16</v>
      </c>
      <c r="E1088" s="5">
        <f t="shared" si="67"/>
        <v>0</v>
      </c>
    </row>
    <row r="1089" spans="1:5" x14ac:dyDescent="0.2">
      <c r="A1089" s="6">
        <f>INT(DT!E2273)</f>
        <v>45063</v>
      </c>
      <c r="B1089" s="5">
        <f t="shared" si="64"/>
        <v>2023</v>
      </c>
      <c r="C1089" s="5">
        <f t="shared" si="65"/>
        <v>5</v>
      </c>
      <c r="D1089" s="5">
        <f t="shared" si="66"/>
        <v>17</v>
      </c>
      <c r="E1089" s="5">
        <f t="shared" si="67"/>
        <v>0</v>
      </c>
    </row>
    <row r="1090" spans="1:5" x14ac:dyDescent="0.2">
      <c r="A1090" s="6">
        <f>INT(DT!E846)</f>
        <v>45067</v>
      </c>
      <c r="B1090" s="5">
        <f t="shared" ref="B1090:B1153" si="68">YEAR(A1090)</f>
        <v>2023</v>
      </c>
      <c r="C1090" s="5">
        <f t="shared" ref="C1090:C1153" si="69">MONTH(A1090)</f>
        <v>5</v>
      </c>
      <c r="D1090" s="5">
        <f t="shared" ref="D1090:D1153" si="70">DAY(A1090)</f>
        <v>21</v>
      </c>
      <c r="E1090" s="5">
        <f t="shared" ref="E1090:E1153" si="71">IF(WEEKDAY(A1090, 2) &gt; 5, 1, 0)</f>
        <v>1</v>
      </c>
    </row>
    <row r="1091" spans="1:5" x14ac:dyDescent="0.2">
      <c r="A1091" s="6">
        <f>INT(DT!E243)</f>
        <v>45068</v>
      </c>
      <c r="B1091" s="5">
        <f t="shared" si="68"/>
        <v>2023</v>
      </c>
      <c r="C1091" s="5">
        <f t="shared" si="69"/>
        <v>5</v>
      </c>
      <c r="D1091" s="5">
        <f t="shared" si="70"/>
        <v>22</v>
      </c>
      <c r="E1091" s="5">
        <f t="shared" si="71"/>
        <v>0</v>
      </c>
    </row>
    <row r="1092" spans="1:5" x14ac:dyDescent="0.2">
      <c r="A1092" s="6">
        <f>INT(DT!E169)</f>
        <v>45071</v>
      </c>
      <c r="B1092" s="5">
        <f t="shared" si="68"/>
        <v>2023</v>
      </c>
      <c r="C1092" s="5">
        <f t="shared" si="69"/>
        <v>5</v>
      </c>
      <c r="D1092" s="5">
        <f t="shared" si="70"/>
        <v>25</v>
      </c>
      <c r="E1092" s="5">
        <f t="shared" si="71"/>
        <v>0</v>
      </c>
    </row>
    <row r="1093" spans="1:5" x14ac:dyDescent="0.2">
      <c r="A1093" s="6">
        <f>INT(DT!E774)</f>
        <v>45072</v>
      </c>
      <c r="B1093" s="5">
        <f t="shared" si="68"/>
        <v>2023</v>
      </c>
      <c r="C1093" s="5">
        <f t="shared" si="69"/>
        <v>5</v>
      </c>
      <c r="D1093" s="5">
        <f t="shared" si="70"/>
        <v>26</v>
      </c>
      <c r="E1093" s="5">
        <f t="shared" si="71"/>
        <v>0</v>
      </c>
    </row>
    <row r="1094" spans="1:5" x14ac:dyDescent="0.2">
      <c r="A1094" s="6">
        <f>INT(DT!E280)</f>
        <v>45074</v>
      </c>
      <c r="B1094" s="5">
        <f t="shared" si="68"/>
        <v>2023</v>
      </c>
      <c r="C1094" s="5">
        <f t="shared" si="69"/>
        <v>5</v>
      </c>
      <c r="D1094" s="5">
        <f t="shared" si="70"/>
        <v>28</v>
      </c>
      <c r="E1094" s="5">
        <f t="shared" si="71"/>
        <v>1</v>
      </c>
    </row>
    <row r="1095" spans="1:5" x14ac:dyDescent="0.2">
      <c r="A1095" s="6">
        <f>INT(DT!E1618)</f>
        <v>45076</v>
      </c>
      <c r="B1095" s="5">
        <f t="shared" si="68"/>
        <v>2023</v>
      </c>
      <c r="C1095" s="5">
        <f t="shared" si="69"/>
        <v>5</v>
      </c>
      <c r="D1095" s="5">
        <f t="shared" si="70"/>
        <v>30</v>
      </c>
      <c r="E1095" s="5">
        <f t="shared" si="71"/>
        <v>0</v>
      </c>
    </row>
    <row r="1096" spans="1:5" x14ac:dyDescent="0.2">
      <c r="A1096" s="6">
        <f>INT(DT!E844)</f>
        <v>45078</v>
      </c>
      <c r="B1096" s="5">
        <f t="shared" si="68"/>
        <v>2023</v>
      </c>
      <c r="C1096" s="5">
        <f t="shared" si="69"/>
        <v>6</v>
      </c>
      <c r="D1096" s="5">
        <f t="shared" si="70"/>
        <v>1</v>
      </c>
      <c r="E1096" s="5">
        <f t="shared" si="71"/>
        <v>0</v>
      </c>
    </row>
    <row r="1097" spans="1:5" x14ac:dyDescent="0.2">
      <c r="A1097" s="6">
        <f>INT(DT!E402)</f>
        <v>45079</v>
      </c>
      <c r="B1097" s="5">
        <f t="shared" si="68"/>
        <v>2023</v>
      </c>
      <c r="C1097" s="5">
        <f t="shared" si="69"/>
        <v>6</v>
      </c>
      <c r="D1097" s="5">
        <f t="shared" si="70"/>
        <v>2</v>
      </c>
      <c r="E1097" s="5">
        <f t="shared" si="71"/>
        <v>0</v>
      </c>
    </row>
    <row r="1098" spans="1:5" x14ac:dyDescent="0.2">
      <c r="A1098" s="6">
        <f>INT(DT!E2314)</f>
        <v>45081</v>
      </c>
      <c r="B1098" s="5">
        <f t="shared" si="68"/>
        <v>2023</v>
      </c>
      <c r="C1098" s="5">
        <f t="shared" si="69"/>
        <v>6</v>
      </c>
      <c r="D1098" s="5">
        <f t="shared" si="70"/>
        <v>4</v>
      </c>
      <c r="E1098" s="5">
        <f t="shared" si="71"/>
        <v>1</v>
      </c>
    </row>
    <row r="1099" spans="1:5" x14ac:dyDescent="0.2">
      <c r="A1099" s="6">
        <f>INT(DT!E145)</f>
        <v>45084</v>
      </c>
      <c r="B1099" s="5">
        <f t="shared" si="68"/>
        <v>2023</v>
      </c>
      <c r="C1099" s="5">
        <f t="shared" si="69"/>
        <v>6</v>
      </c>
      <c r="D1099" s="5">
        <f t="shared" si="70"/>
        <v>7</v>
      </c>
      <c r="E1099" s="5">
        <f t="shared" si="71"/>
        <v>0</v>
      </c>
    </row>
    <row r="1100" spans="1:5" x14ac:dyDescent="0.2">
      <c r="A1100" s="6">
        <f>INT(DT!E66)</f>
        <v>45085</v>
      </c>
      <c r="B1100" s="5">
        <f t="shared" si="68"/>
        <v>2023</v>
      </c>
      <c r="C1100" s="5">
        <f t="shared" si="69"/>
        <v>6</v>
      </c>
      <c r="D1100" s="5">
        <f t="shared" si="70"/>
        <v>8</v>
      </c>
      <c r="E1100" s="5">
        <f t="shared" si="71"/>
        <v>0</v>
      </c>
    </row>
    <row r="1101" spans="1:5" x14ac:dyDescent="0.2">
      <c r="A1101" s="6">
        <f>INT(DT!E535)</f>
        <v>45086</v>
      </c>
      <c r="B1101" s="5">
        <f t="shared" si="68"/>
        <v>2023</v>
      </c>
      <c r="C1101" s="5">
        <f t="shared" si="69"/>
        <v>6</v>
      </c>
      <c r="D1101" s="5">
        <f t="shared" si="70"/>
        <v>9</v>
      </c>
      <c r="E1101" s="5">
        <f t="shared" si="71"/>
        <v>0</v>
      </c>
    </row>
    <row r="1102" spans="1:5" x14ac:dyDescent="0.2">
      <c r="A1102" s="6">
        <f>INT(DT!E674)</f>
        <v>45087</v>
      </c>
      <c r="B1102" s="5">
        <f t="shared" si="68"/>
        <v>2023</v>
      </c>
      <c r="C1102" s="5">
        <f t="shared" si="69"/>
        <v>6</v>
      </c>
      <c r="D1102" s="5">
        <f t="shared" si="70"/>
        <v>10</v>
      </c>
      <c r="E1102" s="5">
        <f t="shared" si="71"/>
        <v>1</v>
      </c>
    </row>
    <row r="1103" spans="1:5" x14ac:dyDescent="0.2">
      <c r="A1103" s="6">
        <f>INT(DT!E1513)</f>
        <v>45089</v>
      </c>
      <c r="B1103" s="5">
        <f t="shared" si="68"/>
        <v>2023</v>
      </c>
      <c r="C1103" s="5">
        <f t="shared" si="69"/>
        <v>6</v>
      </c>
      <c r="D1103" s="5">
        <f t="shared" si="70"/>
        <v>12</v>
      </c>
      <c r="E1103" s="5">
        <f t="shared" si="71"/>
        <v>0</v>
      </c>
    </row>
    <row r="1104" spans="1:5" x14ac:dyDescent="0.2">
      <c r="A1104" s="6">
        <f>INT(DT!E2647)</f>
        <v>45090</v>
      </c>
      <c r="B1104" s="5">
        <f t="shared" si="68"/>
        <v>2023</v>
      </c>
      <c r="C1104" s="5">
        <f t="shared" si="69"/>
        <v>6</v>
      </c>
      <c r="D1104" s="5">
        <f t="shared" si="70"/>
        <v>13</v>
      </c>
      <c r="E1104" s="5">
        <f t="shared" si="71"/>
        <v>0</v>
      </c>
    </row>
    <row r="1105" spans="1:5" x14ac:dyDescent="0.2">
      <c r="A1105" s="6">
        <f>INT(DT!E165)</f>
        <v>45092</v>
      </c>
      <c r="B1105" s="5">
        <f t="shared" si="68"/>
        <v>2023</v>
      </c>
      <c r="C1105" s="5">
        <f t="shared" si="69"/>
        <v>6</v>
      </c>
      <c r="D1105" s="5">
        <f t="shared" si="70"/>
        <v>15</v>
      </c>
      <c r="E1105" s="5">
        <f t="shared" si="71"/>
        <v>0</v>
      </c>
    </row>
    <row r="1106" spans="1:5" x14ac:dyDescent="0.2">
      <c r="A1106" s="6">
        <f>INT(DT!E1580)</f>
        <v>45093</v>
      </c>
      <c r="B1106" s="5">
        <f t="shared" si="68"/>
        <v>2023</v>
      </c>
      <c r="C1106" s="5">
        <f t="shared" si="69"/>
        <v>6</v>
      </c>
      <c r="D1106" s="5">
        <f t="shared" si="70"/>
        <v>16</v>
      </c>
      <c r="E1106" s="5">
        <f t="shared" si="71"/>
        <v>0</v>
      </c>
    </row>
    <row r="1107" spans="1:5" x14ac:dyDescent="0.2">
      <c r="A1107" s="6">
        <f>INT(DT!E107)</f>
        <v>45094</v>
      </c>
      <c r="B1107" s="5">
        <f t="shared" si="68"/>
        <v>2023</v>
      </c>
      <c r="C1107" s="5">
        <f t="shared" si="69"/>
        <v>6</v>
      </c>
      <c r="D1107" s="5">
        <f t="shared" si="70"/>
        <v>17</v>
      </c>
      <c r="E1107" s="5">
        <f t="shared" si="71"/>
        <v>1</v>
      </c>
    </row>
    <row r="1108" spans="1:5" x14ac:dyDescent="0.2">
      <c r="A1108" s="6">
        <f>INT(DT!E671)</f>
        <v>45096</v>
      </c>
      <c r="B1108" s="5">
        <f t="shared" si="68"/>
        <v>2023</v>
      </c>
      <c r="C1108" s="5">
        <f t="shared" si="69"/>
        <v>6</v>
      </c>
      <c r="D1108" s="5">
        <f t="shared" si="70"/>
        <v>19</v>
      </c>
      <c r="E1108" s="5">
        <f t="shared" si="71"/>
        <v>0</v>
      </c>
    </row>
    <row r="1109" spans="1:5" x14ac:dyDescent="0.2">
      <c r="A1109" s="6">
        <f>INT(DT!E156)</f>
        <v>45098</v>
      </c>
      <c r="B1109" s="5">
        <f t="shared" si="68"/>
        <v>2023</v>
      </c>
      <c r="C1109" s="5">
        <f t="shared" si="69"/>
        <v>6</v>
      </c>
      <c r="D1109" s="5">
        <f t="shared" si="70"/>
        <v>21</v>
      </c>
      <c r="E1109" s="5">
        <f t="shared" si="71"/>
        <v>0</v>
      </c>
    </row>
    <row r="1110" spans="1:5" x14ac:dyDescent="0.2">
      <c r="A1110" s="6">
        <f>INT(DT!E480)</f>
        <v>45101</v>
      </c>
      <c r="B1110" s="5">
        <f t="shared" si="68"/>
        <v>2023</v>
      </c>
      <c r="C1110" s="5">
        <f t="shared" si="69"/>
        <v>6</v>
      </c>
      <c r="D1110" s="5">
        <f t="shared" si="70"/>
        <v>24</v>
      </c>
      <c r="E1110" s="5">
        <f t="shared" si="71"/>
        <v>1</v>
      </c>
    </row>
    <row r="1111" spans="1:5" x14ac:dyDescent="0.2">
      <c r="A1111" s="6">
        <f>INT(DT!E652)</f>
        <v>45102</v>
      </c>
      <c r="B1111" s="5">
        <f t="shared" si="68"/>
        <v>2023</v>
      </c>
      <c r="C1111" s="5">
        <f t="shared" si="69"/>
        <v>6</v>
      </c>
      <c r="D1111" s="5">
        <f t="shared" si="70"/>
        <v>25</v>
      </c>
      <c r="E1111" s="5">
        <f t="shared" si="71"/>
        <v>1</v>
      </c>
    </row>
    <row r="1112" spans="1:5" x14ac:dyDescent="0.2">
      <c r="A1112" s="6">
        <f>INT(DT!E811)</f>
        <v>45107</v>
      </c>
      <c r="B1112" s="5">
        <f t="shared" si="68"/>
        <v>2023</v>
      </c>
      <c r="C1112" s="5">
        <f t="shared" si="69"/>
        <v>6</v>
      </c>
      <c r="D1112" s="5">
        <f t="shared" si="70"/>
        <v>30</v>
      </c>
      <c r="E1112" s="5">
        <f t="shared" si="71"/>
        <v>0</v>
      </c>
    </row>
    <row r="1113" spans="1:5" x14ac:dyDescent="0.2">
      <c r="A1113" s="6">
        <f>INT(DT!E228)</f>
        <v>45108</v>
      </c>
      <c r="B1113" s="5">
        <f t="shared" si="68"/>
        <v>2023</v>
      </c>
      <c r="C1113" s="5">
        <f t="shared" si="69"/>
        <v>7</v>
      </c>
      <c r="D1113" s="5">
        <f t="shared" si="70"/>
        <v>1</v>
      </c>
      <c r="E1113" s="5">
        <f t="shared" si="71"/>
        <v>1</v>
      </c>
    </row>
    <row r="1114" spans="1:5" x14ac:dyDescent="0.2">
      <c r="A1114" s="6">
        <f>INT(DT!E624)</f>
        <v>45109</v>
      </c>
      <c r="B1114" s="5">
        <f t="shared" si="68"/>
        <v>2023</v>
      </c>
      <c r="C1114" s="5">
        <f t="shared" si="69"/>
        <v>7</v>
      </c>
      <c r="D1114" s="5">
        <f t="shared" si="70"/>
        <v>2</v>
      </c>
      <c r="E1114" s="5">
        <f t="shared" si="71"/>
        <v>1</v>
      </c>
    </row>
    <row r="1115" spans="1:5" x14ac:dyDescent="0.2">
      <c r="A1115" s="6">
        <f>INT(DT!E1045)</f>
        <v>45110</v>
      </c>
      <c r="B1115" s="5">
        <f t="shared" si="68"/>
        <v>2023</v>
      </c>
      <c r="C1115" s="5">
        <f t="shared" si="69"/>
        <v>7</v>
      </c>
      <c r="D1115" s="5">
        <f t="shared" si="70"/>
        <v>3</v>
      </c>
      <c r="E1115" s="5">
        <f t="shared" si="71"/>
        <v>0</v>
      </c>
    </row>
    <row r="1116" spans="1:5" x14ac:dyDescent="0.2">
      <c r="A1116" s="6">
        <f>INT(DT!E103)</f>
        <v>45113</v>
      </c>
      <c r="B1116" s="5">
        <f t="shared" si="68"/>
        <v>2023</v>
      </c>
      <c r="C1116" s="5">
        <f t="shared" si="69"/>
        <v>7</v>
      </c>
      <c r="D1116" s="5">
        <f t="shared" si="70"/>
        <v>6</v>
      </c>
      <c r="E1116" s="5">
        <f t="shared" si="71"/>
        <v>0</v>
      </c>
    </row>
    <row r="1117" spans="1:5" x14ac:dyDescent="0.2">
      <c r="A1117" s="6">
        <f>INT(DT!E1192)</f>
        <v>45115</v>
      </c>
      <c r="B1117" s="5">
        <f t="shared" si="68"/>
        <v>2023</v>
      </c>
      <c r="C1117" s="5">
        <f t="shared" si="69"/>
        <v>7</v>
      </c>
      <c r="D1117" s="5">
        <f t="shared" si="70"/>
        <v>8</v>
      </c>
      <c r="E1117" s="5">
        <f t="shared" si="71"/>
        <v>1</v>
      </c>
    </row>
    <row r="1118" spans="1:5" x14ac:dyDescent="0.2">
      <c r="A1118" s="6">
        <f>INT(DT!E401)</f>
        <v>45117</v>
      </c>
      <c r="B1118" s="5">
        <f t="shared" si="68"/>
        <v>2023</v>
      </c>
      <c r="C1118" s="5">
        <f t="shared" si="69"/>
        <v>7</v>
      </c>
      <c r="D1118" s="5">
        <f t="shared" si="70"/>
        <v>10</v>
      </c>
      <c r="E1118" s="5">
        <f t="shared" si="71"/>
        <v>0</v>
      </c>
    </row>
    <row r="1119" spans="1:5" x14ac:dyDescent="0.2">
      <c r="A1119" s="6">
        <f>INT(DT!E1358)</f>
        <v>45118</v>
      </c>
      <c r="B1119" s="5">
        <f t="shared" si="68"/>
        <v>2023</v>
      </c>
      <c r="C1119" s="5">
        <f t="shared" si="69"/>
        <v>7</v>
      </c>
      <c r="D1119" s="5">
        <f t="shared" si="70"/>
        <v>11</v>
      </c>
      <c r="E1119" s="5">
        <f t="shared" si="71"/>
        <v>0</v>
      </c>
    </row>
    <row r="1120" spans="1:5" x14ac:dyDescent="0.2">
      <c r="A1120" s="6">
        <f>INT(DT!E1133)</f>
        <v>45119</v>
      </c>
      <c r="B1120" s="5">
        <f t="shared" si="68"/>
        <v>2023</v>
      </c>
      <c r="C1120" s="5">
        <f t="shared" si="69"/>
        <v>7</v>
      </c>
      <c r="D1120" s="5">
        <f t="shared" si="70"/>
        <v>12</v>
      </c>
      <c r="E1120" s="5">
        <f t="shared" si="71"/>
        <v>0</v>
      </c>
    </row>
    <row r="1121" spans="1:5" x14ac:dyDescent="0.2">
      <c r="A1121" s="6">
        <f>INT(DT!E338)</f>
        <v>45120</v>
      </c>
      <c r="B1121" s="5">
        <f t="shared" si="68"/>
        <v>2023</v>
      </c>
      <c r="C1121" s="5">
        <f t="shared" si="69"/>
        <v>7</v>
      </c>
      <c r="D1121" s="5">
        <f t="shared" si="70"/>
        <v>13</v>
      </c>
      <c r="E1121" s="5">
        <f t="shared" si="71"/>
        <v>0</v>
      </c>
    </row>
    <row r="1122" spans="1:5" x14ac:dyDescent="0.2">
      <c r="A1122" s="6">
        <f>INT(DT!E1836)</f>
        <v>45121</v>
      </c>
      <c r="B1122" s="5">
        <f t="shared" si="68"/>
        <v>2023</v>
      </c>
      <c r="C1122" s="5">
        <f t="shared" si="69"/>
        <v>7</v>
      </c>
      <c r="D1122" s="5">
        <f t="shared" si="70"/>
        <v>14</v>
      </c>
      <c r="E1122" s="5">
        <f t="shared" si="71"/>
        <v>0</v>
      </c>
    </row>
    <row r="1123" spans="1:5" x14ac:dyDescent="0.2">
      <c r="A1123" s="6">
        <f>INT(DT!E2755)</f>
        <v>45123</v>
      </c>
      <c r="B1123" s="5">
        <f t="shared" si="68"/>
        <v>2023</v>
      </c>
      <c r="C1123" s="5">
        <f t="shared" si="69"/>
        <v>7</v>
      </c>
      <c r="D1123" s="5">
        <f t="shared" si="70"/>
        <v>16</v>
      </c>
      <c r="E1123" s="5">
        <f t="shared" si="71"/>
        <v>1</v>
      </c>
    </row>
    <row r="1124" spans="1:5" x14ac:dyDescent="0.2">
      <c r="A1124" s="6">
        <f>INT(DT!E2103)</f>
        <v>45124</v>
      </c>
      <c r="B1124" s="5">
        <f t="shared" si="68"/>
        <v>2023</v>
      </c>
      <c r="C1124" s="5">
        <f t="shared" si="69"/>
        <v>7</v>
      </c>
      <c r="D1124" s="5">
        <f t="shared" si="70"/>
        <v>17</v>
      </c>
      <c r="E1124" s="5">
        <f t="shared" si="71"/>
        <v>0</v>
      </c>
    </row>
    <row r="1125" spans="1:5" x14ac:dyDescent="0.2">
      <c r="A1125" s="6">
        <f>INT(DT!E202)</f>
        <v>45126</v>
      </c>
      <c r="B1125" s="5">
        <f t="shared" si="68"/>
        <v>2023</v>
      </c>
      <c r="C1125" s="5">
        <f t="shared" si="69"/>
        <v>7</v>
      </c>
      <c r="D1125" s="5">
        <f t="shared" si="70"/>
        <v>19</v>
      </c>
      <c r="E1125" s="5">
        <f t="shared" si="71"/>
        <v>0</v>
      </c>
    </row>
    <row r="1126" spans="1:5" x14ac:dyDescent="0.2">
      <c r="A1126" s="6">
        <f>INT(DT!E1204)</f>
        <v>45127</v>
      </c>
      <c r="B1126" s="5">
        <f t="shared" si="68"/>
        <v>2023</v>
      </c>
      <c r="C1126" s="5">
        <f t="shared" si="69"/>
        <v>7</v>
      </c>
      <c r="D1126" s="5">
        <f t="shared" si="70"/>
        <v>20</v>
      </c>
      <c r="E1126" s="5">
        <f t="shared" si="71"/>
        <v>0</v>
      </c>
    </row>
    <row r="1127" spans="1:5" x14ac:dyDescent="0.2">
      <c r="A1127" s="6">
        <f>INT(DT!E18)</f>
        <v>45129</v>
      </c>
      <c r="B1127" s="5">
        <f t="shared" si="68"/>
        <v>2023</v>
      </c>
      <c r="C1127" s="5">
        <f t="shared" si="69"/>
        <v>7</v>
      </c>
      <c r="D1127" s="5">
        <f t="shared" si="70"/>
        <v>22</v>
      </c>
      <c r="E1127" s="5">
        <f t="shared" si="71"/>
        <v>1</v>
      </c>
    </row>
    <row r="1128" spans="1:5" x14ac:dyDescent="0.2">
      <c r="A1128" s="6">
        <f>INT(DT!E934)</f>
        <v>45131</v>
      </c>
      <c r="B1128" s="5">
        <f t="shared" si="68"/>
        <v>2023</v>
      </c>
      <c r="C1128" s="5">
        <f t="shared" si="69"/>
        <v>7</v>
      </c>
      <c r="D1128" s="5">
        <f t="shared" si="70"/>
        <v>24</v>
      </c>
      <c r="E1128" s="5">
        <f t="shared" si="71"/>
        <v>0</v>
      </c>
    </row>
    <row r="1129" spans="1:5" x14ac:dyDescent="0.2">
      <c r="A1129" s="6">
        <f>INT(DT!E2001)</f>
        <v>45134</v>
      </c>
      <c r="B1129" s="5">
        <f t="shared" si="68"/>
        <v>2023</v>
      </c>
      <c r="C1129" s="5">
        <f t="shared" si="69"/>
        <v>7</v>
      </c>
      <c r="D1129" s="5">
        <f t="shared" si="70"/>
        <v>27</v>
      </c>
      <c r="E1129" s="5">
        <f t="shared" si="71"/>
        <v>0</v>
      </c>
    </row>
    <row r="1130" spans="1:5" x14ac:dyDescent="0.2">
      <c r="A1130" s="6">
        <f>INT(DT!E2833)</f>
        <v>45135</v>
      </c>
      <c r="B1130" s="5">
        <f t="shared" si="68"/>
        <v>2023</v>
      </c>
      <c r="C1130" s="5">
        <f t="shared" si="69"/>
        <v>7</v>
      </c>
      <c r="D1130" s="5">
        <f t="shared" si="70"/>
        <v>28</v>
      </c>
      <c r="E1130" s="5">
        <f t="shared" si="71"/>
        <v>0</v>
      </c>
    </row>
    <row r="1131" spans="1:5" x14ac:dyDescent="0.2">
      <c r="A1131" s="6">
        <f>INT(DT!E555)</f>
        <v>45136</v>
      </c>
      <c r="B1131" s="5">
        <f t="shared" si="68"/>
        <v>2023</v>
      </c>
      <c r="C1131" s="5">
        <f t="shared" si="69"/>
        <v>7</v>
      </c>
      <c r="D1131" s="5">
        <f t="shared" si="70"/>
        <v>29</v>
      </c>
      <c r="E1131" s="5">
        <f t="shared" si="71"/>
        <v>1</v>
      </c>
    </row>
    <row r="1132" spans="1:5" x14ac:dyDescent="0.2">
      <c r="A1132" s="6">
        <f>INT(DT!E1297)</f>
        <v>45137</v>
      </c>
      <c r="B1132" s="5">
        <f t="shared" si="68"/>
        <v>2023</v>
      </c>
      <c r="C1132" s="5">
        <f t="shared" si="69"/>
        <v>7</v>
      </c>
      <c r="D1132" s="5">
        <f t="shared" si="70"/>
        <v>30</v>
      </c>
      <c r="E1132" s="5">
        <f t="shared" si="71"/>
        <v>1</v>
      </c>
    </row>
    <row r="1133" spans="1:5" x14ac:dyDescent="0.2">
      <c r="A1133" s="6">
        <f>INT(DT!E245)</f>
        <v>45138</v>
      </c>
      <c r="B1133" s="5">
        <f t="shared" si="68"/>
        <v>2023</v>
      </c>
      <c r="C1133" s="5">
        <f t="shared" si="69"/>
        <v>7</v>
      </c>
      <c r="D1133" s="5">
        <f t="shared" si="70"/>
        <v>31</v>
      </c>
      <c r="E1133" s="5">
        <f t="shared" si="71"/>
        <v>0</v>
      </c>
    </row>
    <row r="1134" spans="1:5" x14ac:dyDescent="0.2">
      <c r="A1134" s="6">
        <f>INT(DT!E40)</f>
        <v>45141</v>
      </c>
      <c r="B1134" s="5">
        <f t="shared" si="68"/>
        <v>2023</v>
      </c>
      <c r="C1134" s="5">
        <f t="shared" si="69"/>
        <v>8</v>
      </c>
      <c r="D1134" s="5">
        <f t="shared" si="70"/>
        <v>3</v>
      </c>
      <c r="E1134" s="5">
        <f t="shared" si="71"/>
        <v>0</v>
      </c>
    </row>
    <row r="1135" spans="1:5" x14ac:dyDescent="0.2">
      <c r="A1135" s="6">
        <f>INT(DT!E1820)</f>
        <v>45144</v>
      </c>
      <c r="B1135" s="5">
        <f t="shared" si="68"/>
        <v>2023</v>
      </c>
      <c r="C1135" s="5">
        <f t="shared" si="69"/>
        <v>8</v>
      </c>
      <c r="D1135" s="5">
        <f t="shared" si="70"/>
        <v>6</v>
      </c>
      <c r="E1135" s="5">
        <f t="shared" si="71"/>
        <v>1</v>
      </c>
    </row>
    <row r="1136" spans="1:5" x14ac:dyDescent="0.2">
      <c r="A1136" s="6">
        <f>INT(DT!E751)</f>
        <v>45145</v>
      </c>
      <c r="B1136" s="5">
        <f t="shared" si="68"/>
        <v>2023</v>
      </c>
      <c r="C1136" s="5">
        <f t="shared" si="69"/>
        <v>8</v>
      </c>
      <c r="D1136" s="5">
        <f t="shared" si="70"/>
        <v>7</v>
      </c>
      <c r="E1136" s="5">
        <f t="shared" si="71"/>
        <v>0</v>
      </c>
    </row>
    <row r="1137" spans="1:5" x14ac:dyDescent="0.2">
      <c r="A1137" s="6">
        <f>INT(DT!E997)</f>
        <v>45146</v>
      </c>
      <c r="B1137" s="5">
        <f t="shared" si="68"/>
        <v>2023</v>
      </c>
      <c r="C1137" s="5">
        <f t="shared" si="69"/>
        <v>8</v>
      </c>
      <c r="D1137" s="5">
        <f t="shared" si="70"/>
        <v>8</v>
      </c>
      <c r="E1137" s="5">
        <f t="shared" si="71"/>
        <v>0</v>
      </c>
    </row>
    <row r="1138" spans="1:5" x14ac:dyDescent="0.2">
      <c r="A1138" s="6">
        <f>INT(DT!E2772)</f>
        <v>45148</v>
      </c>
      <c r="B1138" s="5">
        <f t="shared" si="68"/>
        <v>2023</v>
      </c>
      <c r="C1138" s="5">
        <f t="shared" si="69"/>
        <v>8</v>
      </c>
      <c r="D1138" s="5">
        <f t="shared" si="70"/>
        <v>10</v>
      </c>
      <c r="E1138" s="5">
        <f t="shared" si="71"/>
        <v>0</v>
      </c>
    </row>
    <row r="1139" spans="1:5" x14ac:dyDescent="0.2">
      <c r="A1139" s="6">
        <f>INT(DT!E605)</f>
        <v>45149</v>
      </c>
      <c r="B1139" s="5">
        <f t="shared" si="68"/>
        <v>2023</v>
      </c>
      <c r="C1139" s="5">
        <f t="shared" si="69"/>
        <v>8</v>
      </c>
      <c r="D1139" s="5">
        <f t="shared" si="70"/>
        <v>11</v>
      </c>
      <c r="E1139" s="5">
        <f t="shared" si="71"/>
        <v>0</v>
      </c>
    </row>
    <row r="1140" spans="1:5" x14ac:dyDescent="0.2">
      <c r="A1140" s="6">
        <f>INT(DT!E316)</f>
        <v>45151</v>
      </c>
      <c r="B1140" s="5">
        <f t="shared" si="68"/>
        <v>2023</v>
      </c>
      <c r="C1140" s="5">
        <f t="shared" si="69"/>
        <v>8</v>
      </c>
      <c r="D1140" s="5">
        <f t="shared" si="70"/>
        <v>13</v>
      </c>
      <c r="E1140" s="5">
        <f t="shared" si="71"/>
        <v>1</v>
      </c>
    </row>
    <row r="1141" spans="1:5" x14ac:dyDescent="0.2">
      <c r="A1141" s="6">
        <f>INT(DT!E1747)</f>
        <v>45154</v>
      </c>
      <c r="B1141" s="5">
        <f t="shared" si="68"/>
        <v>2023</v>
      </c>
      <c r="C1141" s="5">
        <f t="shared" si="69"/>
        <v>8</v>
      </c>
      <c r="D1141" s="5">
        <f t="shared" si="70"/>
        <v>16</v>
      </c>
      <c r="E1141" s="5">
        <f t="shared" si="71"/>
        <v>0</v>
      </c>
    </row>
    <row r="1142" spans="1:5" x14ac:dyDescent="0.2">
      <c r="A1142" s="6">
        <f>INT(DT!E474)</f>
        <v>45155</v>
      </c>
      <c r="B1142" s="5">
        <f t="shared" si="68"/>
        <v>2023</v>
      </c>
      <c r="C1142" s="5">
        <f t="shared" si="69"/>
        <v>8</v>
      </c>
      <c r="D1142" s="5">
        <f t="shared" si="70"/>
        <v>17</v>
      </c>
      <c r="E1142" s="5">
        <f t="shared" si="71"/>
        <v>0</v>
      </c>
    </row>
    <row r="1143" spans="1:5" x14ac:dyDescent="0.2">
      <c r="A1143" s="6">
        <f>INT(DT!E644)</f>
        <v>45158</v>
      </c>
      <c r="B1143" s="5">
        <f t="shared" si="68"/>
        <v>2023</v>
      </c>
      <c r="C1143" s="5">
        <f t="shared" si="69"/>
        <v>8</v>
      </c>
      <c r="D1143" s="5">
        <f t="shared" si="70"/>
        <v>20</v>
      </c>
      <c r="E1143" s="5">
        <f t="shared" si="71"/>
        <v>1</v>
      </c>
    </row>
    <row r="1144" spans="1:5" x14ac:dyDescent="0.2">
      <c r="A1144" s="6">
        <f>INT(DT!E27)</f>
        <v>45161</v>
      </c>
      <c r="B1144" s="5">
        <f t="shared" si="68"/>
        <v>2023</v>
      </c>
      <c r="C1144" s="5">
        <f t="shared" si="69"/>
        <v>8</v>
      </c>
      <c r="D1144" s="5">
        <f t="shared" si="70"/>
        <v>23</v>
      </c>
      <c r="E1144" s="5">
        <f t="shared" si="71"/>
        <v>0</v>
      </c>
    </row>
    <row r="1145" spans="1:5" x14ac:dyDescent="0.2">
      <c r="A1145" s="6">
        <f>INT(DT!E313)</f>
        <v>45162</v>
      </c>
      <c r="B1145" s="5">
        <f t="shared" si="68"/>
        <v>2023</v>
      </c>
      <c r="C1145" s="5">
        <f t="shared" si="69"/>
        <v>8</v>
      </c>
      <c r="D1145" s="5">
        <f t="shared" si="70"/>
        <v>24</v>
      </c>
      <c r="E1145" s="5">
        <f t="shared" si="71"/>
        <v>0</v>
      </c>
    </row>
    <row r="1146" spans="1:5" x14ac:dyDescent="0.2">
      <c r="A1146" s="6">
        <f>INT(DT!E2796)</f>
        <v>45164</v>
      </c>
      <c r="B1146" s="5">
        <f t="shared" si="68"/>
        <v>2023</v>
      </c>
      <c r="C1146" s="5">
        <f t="shared" si="69"/>
        <v>8</v>
      </c>
      <c r="D1146" s="5">
        <f t="shared" si="70"/>
        <v>26</v>
      </c>
      <c r="E1146" s="5">
        <f t="shared" si="71"/>
        <v>1</v>
      </c>
    </row>
    <row r="1147" spans="1:5" x14ac:dyDescent="0.2">
      <c r="A1147" s="6">
        <f>INT(DT!E2916)</f>
        <v>45167</v>
      </c>
      <c r="B1147" s="5">
        <f t="shared" si="68"/>
        <v>2023</v>
      </c>
      <c r="C1147" s="5">
        <f t="shared" si="69"/>
        <v>8</v>
      </c>
      <c r="D1147" s="5">
        <f t="shared" si="70"/>
        <v>29</v>
      </c>
      <c r="E1147" s="5">
        <f t="shared" si="71"/>
        <v>0</v>
      </c>
    </row>
    <row r="1148" spans="1:5" x14ac:dyDescent="0.2">
      <c r="A1148" s="6">
        <f>INT(DT!E1131)</f>
        <v>45168</v>
      </c>
      <c r="B1148" s="5">
        <f t="shared" si="68"/>
        <v>2023</v>
      </c>
      <c r="C1148" s="5">
        <f t="shared" si="69"/>
        <v>8</v>
      </c>
      <c r="D1148" s="5">
        <f t="shared" si="70"/>
        <v>30</v>
      </c>
      <c r="E1148" s="5">
        <f t="shared" si="71"/>
        <v>0</v>
      </c>
    </row>
    <row r="1149" spans="1:5" x14ac:dyDescent="0.2">
      <c r="A1149" s="6">
        <f>INT(DT!E780)</f>
        <v>45173</v>
      </c>
      <c r="B1149" s="5">
        <f t="shared" si="68"/>
        <v>2023</v>
      </c>
      <c r="C1149" s="5">
        <f t="shared" si="69"/>
        <v>9</v>
      </c>
      <c r="D1149" s="5">
        <f t="shared" si="70"/>
        <v>4</v>
      </c>
      <c r="E1149" s="5">
        <f t="shared" si="71"/>
        <v>0</v>
      </c>
    </row>
    <row r="1150" spans="1:5" x14ac:dyDescent="0.2">
      <c r="A1150" s="6">
        <f>INT(DT!E1379)</f>
        <v>45174</v>
      </c>
      <c r="B1150" s="5">
        <f t="shared" si="68"/>
        <v>2023</v>
      </c>
      <c r="C1150" s="5">
        <f t="shared" si="69"/>
        <v>9</v>
      </c>
      <c r="D1150" s="5">
        <f t="shared" si="70"/>
        <v>5</v>
      </c>
      <c r="E1150" s="5">
        <f t="shared" si="71"/>
        <v>0</v>
      </c>
    </row>
    <row r="1151" spans="1:5" x14ac:dyDescent="0.2">
      <c r="A1151" s="6">
        <f>INT(DT!E1156)</f>
        <v>45175</v>
      </c>
      <c r="B1151" s="5">
        <f t="shared" si="68"/>
        <v>2023</v>
      </c>
      <c r="C1151" s="5">
        <f t="shared" si="69"/>
        <v>9</v>
      </c>
      <c r="D1151" s="5">
        <f t="shared" si="70"/>
        <v>6</v>
      </c>
      <c r="E1151" s="5">
        <f t="shared" si="71"/>
        <v>0</v>
      </c>
    </row>
    <row r="1152" spans="1:5" x14ac:dyDescent="0.2">
      <c r="A1152" s="6">
        <f>INT(DT!E614)</f>
        <v>45176</v>
      </c>
      <c r="B1152" s="5">
        <f t="shared" si="68"/>
        <v>2023</v>
      </c>
      <c r="C1152" s="5">
        <f t="shared" si="69"/>
        <v>9</v>
      </c>
      <c r="D1152" s="5">
        <f t="shared" si="70"/>
        <v>7</v>
      </c>
      <c r="E1152" s="5">
        <f t="shared" si="71"/>
        <v>0</v>
      </c>
    </row>
    <row r="1153" spans="1:5" x14ac:dyDescent="0.2">
      <c r="A1153" s="6">
        <f>INT(DT!E320)</f>
        <v>45177</v>
      </c>
      <c r="B1153" s="5">
        <f t="shared" si="68"/>
        <v>2023</v>
      </c>
      <c r="C1153" s="5">
        <f t="shared" si="69"/>
        <v>9</v>
      </c>
      <c r="D1153" s="5">
        <f t="shared" si="70"/>
        <v>8</v>
      </c>
      <c r="E1153" s="5">
        <f t="shared" si="71"/>
        <v>0</v>
      </c>
    </row>
    <row r="1154" spans="1:5" x14ac:dyDescent="0.2">
      <c r="A1154" s="6">
        <f>INT(DT!E658)</f>
        <v>45178</v>
      </c>
      <c r="B1154" s="5">
        <f t="shared" ref="B1154:B1217" si="72">YEAR(A1154)</f>
        <v>2023</v>
      </c>
      <c r="C1154" s="5">
        <f t="shared" ref="C1154:C1217" si="73">MONTH(A1154)</f>
        <v>9</v>
      </c>
      <c r="D1154" s="5">
        <f t="shared" ref="D1154:D1217" si="74">DAY(A1154)</f>
        <v>9</v>
      </c>
      <c r="E1154" s="5">
        <f t="shared" ref="E1154:E1217" si="75">IF(WEEKDAY(A1154, 2) &gt; 5, 1, 0)</f>
        <v>1</v>
      </c>
    </row>
    <row r="1155" spans="1:5" x14ac:dyDescent="0.2">
      <c r="A1155" s="6">
        <f>INT(DT!E1099)</f>
        <v>45180</v>
      </c>
      <c r="B1155" s="5">
        <f t="shared" si="72"/>
        <v>2023</v>
      </c>
      <c r="C1155" s="5">
        <f t="shared" si="73"/>
        <v>9</v>
      </c>
      <c r="D1155" s="5">
        <f t="shared" si="74"/>
        <v>11</v>
      </c>
      <c r="E1155" s="5">
        <f t="shared" si="75"/>
        <v>0</v>
      </c>
    </row>
    <row r="1156" spans="1:5" x14ac:dyDescent="0.2">
      <c r="A1156" s="6">
        <f>INT(DT!E1148)</f>
        <v>45182</v>
      </c>
      <c r="B1156" s="5">
        <f t="shared" si="72"/>
        <v>2023</v>
      </c>
      <c r="C1156" s="5">
        <f t="shared" si="73"/>
        <v>9</v>
      </c>
      <c r="D1156" s="5">
        <f t="shared" si="74"/>
        <v>13</v>
      </c>
      <c r="E1156" s="5">
        <f t="shared" si="75"/>
        <v>0</v>
      </c>
    </row>
    <row r="1157" spans="1:5" x14ac:dyDescent="0.2">
      <c r="A1157" s="6">
        <f>INT(DT!E923)</f>
        <v>45186</v>
      </c>
      <c r="B1157" s="5">
        <f t="shared" si="72"/>
        <v>2023</v>
      </c>
      <c r="C1157" s="5">
        <f t="shared" si="73"/>
        <v>9</v>
      </c>
      <c r="D1157" s="5">
        <f t="shared" si="74"/>
        <v>17</v>
      </c>
      <c r="E1157" s="5">
        <f t="shared" si="75"/>
        <v>1</v>
      </c>
    </row>
    <row r="1158" spans="1:5" x14ac:dyDescent="0.2">
      <c r="A1158" s="6">
        <f>INT(DT!E789)</f>
        <v>45187</v>
      </c>
      <c r="B1158" s="5">
        <f t="shared" si="72"/>
        <v>2023</v>
      </c>
      <c r="C1158" s="5">
        <f t="shared" si="73"/>
        <v>9</v>
      </c>
      <c r="D1158" s="5">
        <f t="shared" si="74"/>
        <v>18</v>
      </c>
      <c r="E1158" s="5">
        <f t="shared" si="75"/>
        <v>0</v>
      </c>
    </row>
    <row r="1159" spans="1:5" x14ac:dyDescent="0.2">
      <c r="A1159" s="6">
        <f>INT(DT!E260)</f>
        <v>45188</v>
      </c>
      <c r="B1159" s="5">
        <f t="shared" si="72"/>
        <v>2023</v>
      </c>
      <c r="C1159" s="5">
        <f t="shared" si="73"/>
        <v>9</v>
      </c>
      <c r="D1159" s="5">
        <f t="shared" si="74"/>
        <v>19</v>
      </c>
      <c r="E1159" s="5">
        <f t="shared" si="75"/>
        <v>0</v>
      </c>
    </row>
    <row r="1160" spans="1:5" x14ac:dyDescent="0.2">
      <c r="A1160" s="6">
        <f>INT(DT!E2032)</f>
        <v>45190</v>
      </c>
      <c r="B1160" s="5">
        <f t="shared" si="72"/>
        <v>2023</v>
      </c>
      <c r="C1160" s="5">
        <f t="shared" si="73"/>
        <v>9</v>
      </c>
      <c r="D1160" s="5">
        <f t="shared" si="74"/>
        <v>21</v>
      </c>
      <c r="E1160" s="5">
        <f t="shared" si="75"/>
        <v>0</v>
      </c>
    </row>
    <row r="1161" spans="1:5" x14ac:dyDescent="0.2">
      <c r="A1161" s="6">
        <f>INT(DT!E1369)</f>
        <v>45191</v>
      </c>
      <c r="B1161" s="5">
        <f t="shared" si="72"/>
        <v>2023</v>
      </c>
      <c r="C1161" s="5">
        <f t="shared" si="73"/>
        <v>9</v>
      </c>
      <c r="D1161" s="5">
        <f t="shared" si="74"/>
        <v>22</v>
      </c>
      <c r="E1161" s="5">
        <f t="shared" si="75"/>
        <v>0</v>
      </c>
    </row>
    <row r="1162" spans="1:5" x14ac:dyDescent="0.2">
      <c r="A1162" s="6">
        <f>INT(DT!E966)</f>
        <v>45192</v>
      </c>
      <c r="B1162" s="5">
        <f t="shared" si="72"/>
        <v>2023</v>
      </c>
      <c r="C1162" s="5">
        <f t="shared" si="73"/>
        <v>9</v>
      </c>
      <c r="D1162" s="5">
        <f t="shared" si="74"/>
        <v>23</v>
      </c>
      <c r="E1162" s="5">
        <f t="shared" si="75"/>
        <v>1</v>
      </c>
    </row>
    <row r="1163" spans="1:5" x14ac:dyDescent="0.2">
      <c r="A1163" s="6">
        <f>INT(DT!E2334)</f>
        <v>45193</v>
      </c>
      <c r="B1163" s="5">
        <f t="shared" si="72"/>
        <v>2023</v>
      </c>
      <c r="C1163" s="5">
        <f t="shared" si="73"/>
        <v>9</v>
      </c>
      <c r="D1163" s="5">
        <f t="shared" si="74"/>
        <v>24</v>
      </c>
      <c r="E1163" s="5">
        <f t="shared" si="75"/>
        <v>1</v>
      </c>
    </row>
    <row r="1164" spans="1:5" x14ac:dyDescent="0.2">
      <c r="A1164" s="6">
        <f>INT(DT!E1103)</f>
        <v>45194</v>
      </c>
      <c r="B1164" s="5">
        <f t="shared" si="72"/>
        <v>2023</v>
      </c>
      <c r="C1164" s="5">
        <f t="shared" si="73"/>
        <v>9</v>
      </c>
      <c r="D1164" s="5">
        <f t="shared" si="74"/>
        <v>25</v>
      </c>
      <c r="E1164" s="5">
        <f t="shared" si="75"/>
        <v>0</v>
      </c>
    </row>
    <row r="1165" spans="1:5" x14ac:dyDescent="0.2">
      <c r="A1165" s="6">
        <f>INT(DT!E738)</f>
        <v>45196</v>
      </c>
      <c r="B1165" s="5">
        <f t="shared" si="72"/>
        <v>2023</v>
      </c>
      <c r="C1165" s="5">
        <f t="shared" si="73"/>
        <v>9</v>
      </c>
      <c r="D1165" s="5">
        <f t="shared" si="74"/>
        <v>27</v>
      </c>
      <c r="E1165" s="5">
        <f t="shared" si="75"/>
        <v>0</v>
      </c>
    </row>
    <row r="1166" spans="1:5" x14ac:dyDescent="0.2">
      <c r="A1166" s="6">
        <f>INT(DT!E1511)</f>
        <v>45197</v>
      </c>
      <c r="B1166" s="5">
        <f t="shared" si="72"/>
        <v>2023</v>
      </c>
      <c r="C1166" s="5">
        <f t="shared" si="73"/>
        <v>9</v>
      </c>
      <c r="D1166" s="5">
        <f t="shared" si="74"/>
        <v>28</v>
      </c>
      <c r="E1166" s="5">
        <f t="shared" si="75"/>
        <v>0</v>
      </c>
    </row>
    <row r="1167" spans="1:5" x14ac:dyDescent="0.2">
      <c r="A1167" s="6">
        <f>INT(DT!E46)</f>
        <v>45198</v>
      </c>
      <c r="B1167" s="5">
        <f t="shared" si="72"/>
        <v>2023</v>
      </c>
      <c r="C1167" s="5">
        <f t="shared" si="73"/>
        <v>9</v>
      </c>
      <c r="D1167" s="5">
        <f t="shared" si="74"/>
        <v>29</v>
      </c>
      <c r="E1167" s="5">
        <f t="shared" si="75"/>
        <v>0</v>
      </c>
    </row>
    <row r="1168" spans="1:5" x14ac:dyDescent="0.2">
      <c r="A1168" s="6">
        <f>INT(DT!E2268)</f>
        <v>45200</v>
      </c>
      <c r="B1168" s="5">
        <f t="shared" si="72"/>
        <v>2023</v>
      </c>
      <c r="C1168" s="5">
        <f t="shared" si="73"/>
        <v>10</v>
      </c>
      <c r="D1168" s="5">
        <f t="shared" si="74"/>
        <v>1</v>
      </c>
      <c r="E1168" s="5">
        <f t="shared" si="75"/>
        <v>1</v>
      </c>
    </row>
    <row r="1169" spans="1:5" x14ac:dyDescent="0.2">
      <c r="A1169" s="6">
        <f>INT(DT!E82)</f>
        <v>45202</v>
      </c>
      <c r="B1169" s="5">
        <f t="shared" si="72"/>
        <v>2023</v>
      </c>
      <c r="C1169" s="5">
        <f t="shared" si="73"/>
        <v>10</v>
      </c>
      <c r="D1169" s="5">
        <f t="shared" si="74"/>
        <v>3</v>
      </c>
      <c r="E1169" s="5">
        <f t="shared" si="75"/>
        <v>0</v>
      </c>
    </row>
    <row r="1170" spans="1:5" x14ac:dyDescent="0.2">
      <c r="A1170" s="6">
        <f>INT(DT!E611)</f>
        <v>45204</v>
      </c>
      <c r="B1170" s="5">
        <f t="shared" si="72"/>
        <v>2023</v>
      </c>
      <c r="C1170" s="5">
        <f t="shared" si="73"/>
        <v>10</v>
      </c>
      <c r="D1170" s="5">
        <f t="shared" si="74"/>
        <v>5</v>
      </c>
      <c r="E1170" s="5">
        <f t="shared" si="75"/>
        <v>0</v>
      </c>
    </row>
    <row r="1171" spans="1:5" x14ac:dyDescent="0.2">
      <c r="A1171" s="6">
        <f>INT(DT!E1572)</f>
        <v>45205</v>
      </c>
      <c r="B1171" s="5">
        <f t="shared" si="72"/>
        <v>2023</v>
      </c>
      <c r="C1171" s="5">
        <f t="shared" si="73"/>
        <v>10</v>
      </c>
      <c r="D1171" s="5">
        <f t="shared" si="74"/>
        <v>6</v>
      </c>
      <c r="E1171" s="5">
        <f t="shared" si="75"/>
        <v>0</v>
      </c>
    </row>
    <row r="1172" spans="1:5" x14ac:dyDescent="0.2">
      <c r="A1172" s="6">
        <f>INT(DT!E1291)</f>
        <v>45207</v>
      </c>
      <c r="B1172" s="5">
        <f t="shared" si="72"/>
        <v>2023</v>
      </c>
      <c r="C1172" s="5">
        <f t="shared" si="73"/>
        <v>10</v>
      </c>
      <c r="D1172" s="5">
        <f t="shared" si="74"/>
        <v>8</v>
      </c>
      <c r="E1172" s="5">
        <f t="shared" si="75"/>
        <v>1</v>
      </c>
    </row>
    <row r="1173" spans="1:5" x14ac:dyDescent="0.2">
      <c r="A1173" s="6">
        <f>INT(DT!E2931)</f>
        <v>45209</v>
      </c>
      <c r="B1173" s="5">
        <f t="shared" si="72"/>
        <v>2023</v>
      </c>
      <c r="C1173" s="5">
        <f t="shared" si="73"/>
        <v>10</v>
      </c>
      <c r="D1173" s="5">
        <f t="shared" si="74"/>
        <v>10</v>
      </c>
      <c r="E1173" s="5">
        <f t="shared" si="75"/>
        <v>0</v>
      </c>
    </row>
    <row r="1174" spans="1:5" x14ac:dyDescent="0.2">
      <c r="A1174" s="6">
        <f>INT(DT!E1195)</f>
        <v>45210</v>
      </c>
      <c r="B1174" s="5">
        <f t="shared" si="72"/>
        <v>2023</v>
      </c>
      <c r="C1174" s="5">
        <f t="shared" si="73"/>
        <v>10</v>
      </c>
      <c r="D1174" s="5">
        <f t="shared" si="74"/>
        <v>11</v>
      </c>
      <c r="E1174" s="5">
        <f t="shared" si="75"/>
        <v>0</v>
      </c>
    </row>
    <row r="1175" spans="1:5" x14ac:dyDescent="0.2">
      <c r="A1175" s="6">
        <f>INT(DT!E1598)</f>
        <v>45213</v>
      </c>
      <c r="B1175" s="5">
        <f t="shared" si="72"/>
        <v>2023</v>
      </c>
      <c r="C1175" s="5">
        <f t="shared" si="73"/>
        <v>10</v>
      </c>
      <c r="D1175" s="5">
        <f t="shared" si="74"/>
        <v>14</v>
      </c>
      <c r="E1175" s="5">
        <f t="shared" si="75"/>
        <v>1</v>
      </c>
    </row>
    <row r="1176" spans="1:5" x14ac:dyDescent="0.2">
      <c r="A1176" s="6">
        <f>INT(DT!E1671)</f>
        <v>45214</v>
      </c>
      <c r="B1176" s="5">
        <f t="shared" si="72"/>
        <v>2023</v>
      </c>
      <c r="C1176" s="5">
        <f t="shared" si="73"/>
        <v>10</v>
      </c>
      <c r="D1176" s="5">
        <f t="shared" si="74"/>
        <v>15</v>
      </c>
      <c r="E1176" s="5">
        <f t="shared" si="75"/>
        <v>1</v>
      </c>
    </row>
    <row r="1177" spans="1:5" x14ac:dyDescent="0.2">
      <c r="A1177" s="6">
        <f>INT(DT!E34)</f>
        <v>45215</v>
      </c>
      <c r="B1177" s="5">
        <f t="shared" si="72"/>
        <v>2023</v>
      </c>
      <c r="C1177" s="5">
        <f t="shared" si="73"/>
        <v>10</v>
      </c>
      <c r="D1177" s="5">
        <f t="shared" si="74"/>
        <v>16</v>
      </c>
      <c r="E1177" s="5">
        <f t="shared" si="75"/>
        <v>0</v>
      </c>
    </row>
    <row r="1178" spans="1:5" x14ac:dyDescent="0.2">
      <c r="A1178" s="6">
        <f>INT(DT!E894)</f>
        <v>45216</v>
      </c>
      <c r="B1178" s="5">
        <f t="shared" si="72"/>
        <v>2023</v>
      </c>
      <c r="C1178" s="5">
        <f t="shared" si="73"/>
        <v>10</v>
      </c>
      <c r="D1178" s="5">
        <f t="shared" si="74"/>
        <v>17</v>
      </c>
      <c r="E1178" s="5">
        <f t="shared" si="75"/>
        <v>0</v>
      </c>
    </row>
    <row r="1179" spans="1:5" x14ac:dyDescent="0.2">
      <c r="A1179" s="6">
        <f>INT(DT!E432)</f>
        <v>45217</v>
      </c>
      <c r="B1179" s="5">
        <f t="shared" si="72"/>
        <v>2023</v>
      </c>
      <c r="C1179" s="5">
        <f t="shared" si="73"/>
        <v>10</v>
      </c>
      <c r="D1179" s="5">
        <f t="shared" si="74"/>
        <v>18</v>
      </c>
      <c r="E1179" s="5">
        <f t="shared" si="75"/>
        <v>0</v>
      </c>
    </row>
    <row r="1180" spans="1:5" x14ac:dyDescent="0.2">
      <c r="A1180" s="6">
        <f>INT(DT!E13)</f>
        <v>45218</v>
      </c>
      <c r="B1180" s="5">
        <f t="shared" si="72"/>
        <v>2023</v>
      </c>
      <c r="C1180" s="5">
        <f t="shared" si="73"/>
        <v>10</v>
      </c>
      <c r="D1180" s="5">
        <f t="shared" si="74"/>
        <v>19</v>
      </c>
      <c r="E1180" s="5">
        <f t="shared" si="75"/>
        <v>0</v>
      </c>
    </row>
    <row r="1181" spans="1:5" x14ac:dyDescent="0.2">
      <c r="A1181" s="6">
        <f>INT(DT!E861)</f>
        <v>45219</v>
      </c>
      <c r="B1181" s="5">
        <f t="shared" si="72"/>
        <v>2023</v>
      </c>
      <c r="C1181" s="5">
        <f t="shared" si="73"/>
        <v>10</v>
      </c>
      <c r="D1181" s="5">
        <f t="shared" si="74"/>
        <v>20</v>
      </c>
      <c r="E1181" s="5">
        <f t="shared" si="75"/>
        <v>0</v>
      </c>
    </row>
    <row r="1182" spans="1:5" x14ac:dyDescent="0.2">
      <c r="A1182" s="6">
        <f>INT(DT!E112)</f>
        <v>45221</v>
      </c>
      <c r="B1182" s="5">
        <f t="shared" si="72"/>
        <v>2023</v>
      </c>
      <c r="C1182" s="5">
        <f t="shared" si="73"/>
        <v>10</v>
      </c>
      <c r="D1182" s="5">
        <f t="shared" si="74"/>
        <v>22</v>
      </c>
      <c r="E1182" s="5">
        <f t="shared" si="75"/>
        <v>1</v>
      </c>
    </row>
    <row r="1183" spans="1:5" x14ac:dyDescent="0.2">
      <c r="A1183" s="6">
        <f>INT(DT!E314)</f>
        <v>45223</v>
      </c>
      <c r="B1183" s="5">
        <f t="shared" si="72"/>
        <v>2023</v>
      </c>
      <c r="C1183" s="5">
        <f t="shared" si="73"/>
        <v>10</v>
      </c>
      <c r="D1183" s="5">
        <f t="shared" si="74"/>
        <v>24</v>
      </c>
      <c r="E1183" s="5">
        <f t="shared" si="75"/>
        <v>0</v>
      </c>
    </row>
    <row r="1184" spans="1:5" x14ac:dyDescent="0.2">
      <c r="A1184" s="6">
        <f>INT(DT!E651)</f>
        <v>45225</v>
      </c>
      <c r="B1184" s="5">
        <f t="shared" si="72"/>
        <v>2023</v>
      </c>
      <c r="C1184" s="5">
        <f t="shared" si="73"/>
        <v>10</v>
      </c>
      <c r="D1184" s="5">
        <f t="shared" si="74"/>
        <v>26</v>
      </c>
      <c r="E1184" s="5">
        <f t="shared" si="75"/>
        <v>0</v>
      </c>
    </row>
    <row r="1185" spans="1:5" x14ac:dyDescent="0.2">
      <c r="A1185" s="6">
        <f>INT(DT!E1810)</f>
        <v>45228</v>
      </c>
      <c r="B1185" s="5">
        <f t="shared" si="72"/>
        <v>2023</v>
      </c>
      <c r="C1185" s="5">
        <f t="shared" si="73"/>
        <v>10</v>
      </c>
      <c r="D1185" s="5">
        <f t="shared" si="74"/>
        <v>29</v>
      </c>
      <c r="E1185" s="5">
        <f t="shared" si="75"/>
        <v>1</v>
      </c>
    </row>
    <row r="1186" spans="1:5" x14ac:dyDescent="0.2">
      <c r="A1186" s="6">
        <f>INT(DT!E446)</f>
        <v>45230</v>
      </c>
      <c r="B1186" s="5">
        <f t="shared" si="72"/>
        <v>2023</v>
      </c>
      <c r="C1186" s="5">
        <f t="shared" si="73"/>
        <v>10</v>
      </c>
      <c r="D1186" s="5">
        <f t="shared" si="74"/>
        <v>31</v>
      </c>
      <c r="E1186" s="5">
        <f t="shared" si="75"/>
        <v>0</v>
      </c>
    </row>
    <row r="1187" spans="1:5" x14ac:dyDescent="0.2">
      <c r="A1187" s="6">
        <f>INT(DT!E290)</f>
        <v>45233</v>
      </c>
      <c r="B1187" s="5">
        <f t="shared" si="72"/>
        <v>2023</v>
      </c>
      <c r="C1187" s="5">
        <f t="shared" si="73"/>
        <v>11</v>
      </c>
      <c r="D1187" s="5">
        <f t="shared" si="74"/>
        <v>3</v>
      </c>
      <c r="E1187" s="5">
        <f t="shared" si="75"/>
        <v>0</v>
      </c>
    </row>
    <row r="1188" spans="1:5" x14ac:dyDescent="0.2">
      <c r="A1188" s="6">
        <f>INT(DT!E503)</f>
        <v>45235</v>
      </c>
      <c r="B1188" s="5">
        <f t="shared" si="72"/>
        <v>2023</v>
      </c>
      <c r="C1188" s="5">
        <f t="shared" si="73"/>
        <v>11</v>
      </c>
      <c r="D1188" s="5">
        <f t="shared" si="74"/>
        <v>5</v>
      </c>
      <c r="E1188" s="5">
        <f t="shared" si="75"/>
        <v>1</v>
      </c>
    </row>
    <row r="1189" spans="1:5" x14ac:dyDescent="0.2">
      <c r="A1189" s="6">
        <f>INT(DT!E2488)</f>
        <v>45238</v>
      </c>
      <c r="B1189" s="5">
        <f t="shared" si="72"/>
        <v>2023</v>
      </c>
      <c r="C1189" s="5">
        <f t="shared" si="73"/>
        <v>11</v>
      </c>
      <c r="D1189" s="5">
        <f t="shared" si="74"/>
        <v>8</v>
      </c>
      <c r="E1189" s="5">
        <f t="shared" si="75"/>
        <v>0</v>
      </c>
    </row>
    <row r="1190" spans="1:5" x14ac:dyDescent="0.2">
      <c r="A1190" s="6">
        <f>INT(DT!E1031)</f>
        <v>45239</v>
      </c>
      <c r="B1190" s="5">
        <f t="shared" si="72"/>
        <v>2023</v>
      </c>
      <c r="C1190" s="5">
        <f t="shared" si="73"/>
        <v>11</v>
      </c>
      <c r="D1190" s="5">
        <f t="shared" si="74"/>
        <v>9</v>
      </c>
      <c r="E1190" s="5">
        <f t="shared" si="75"/>
        <v>0</v>
      </c>
    </row>
    <row r="1191" spans="1:5" x14ac:dyDescent="0.2">
      <c r="A1191" s="6">
        <f>INT(DT!E31)</f>
        <v>45242</v>
      </c>
      <c r="B1191" s="5">
        <f t="shared" si="72"/>
        <v>2023</v>
      </c>
      <c r="C1191" s="5">
        <f t="shared" si="73"/>
        <v>11</v>
      </c>
      <c r="D1191" s="5">
        <f t="shared" si="74"/>
        <v>12</v>
      </c>
      <c r="E1191" s="5">
        <f t="shared" si="75"/>
        <v>1</v>
      </c>
    </row>
    <row r="1192" spans="1:5" x14ac:dyDescent="0.2">
      <c r="A1192" s="6">
        <f>INT(DT!E912)</f>
        <v>45243</v>
      </c>
      <c r="B1192" s="5">
        <f t="shared" si="72"/>
        <v>2023</v>
      </c>
      <c r="C1192" s="5">
        <f t="shared" si="73"/>
        <v>11</v>
      </c>
      <c r="D1192" s="5">
        <f t="shared" si="74"/>
        <v>13</v>
      </c>
      <c r="E1192" s="5">
        <f t="shared" si="75"/>
        <v>0</v>
      </c>
    </row>
    <row r="1193" spans="1:5" x14ac:dyDescent="0.2">
      <c r="A1193" s="6">
        <f>INT(DT!E1121)</f>
        <v>45244</v>
      </c>
      <c r="B1193" s="5">
        <f t="shared" si="72"/>
        <v>2023</v>
      </c>
      <c r="C1193" s="5">
        <f t="shared" si="73"/>
        <v>11</v>
      </c>
      <c r="D1193" s="5">
        <f t="shared" si="74"/>
        <v>14</v>
      </c>
      <c r="E1193" s="5">
        <f t="shared" si="75"/>
        <v>0</v>
      </c>
    </row>
    <row r="1194" spans="1:5" x14ac:dyDescent="0.2">
      <c r="A1194" s="6">
        <f>INT(DT!E1808)</f>
        <v>45245</v>
      </c>
      <c r="B1194" s="5">
        <f t="shared" si="72"/>
        <v>2023</v>
      </c>
      <c r="C1194" s="5">
        <f t="shared" si="73"/>
        <v>11</v>
      </c>
      <c r="D1194" s="5">
        <f t="shared" si="74"/>
        <v>15</v>
      </c>
      <c r="E1194" s="5">
        <f t="shared" si="75"/>
        <v>0</v>
      </c>
    </row>
    <row r="1195" spans="1:5" x14ac:dyDescent="0.2">
      <c r="A1195" s="6">
        <f>INT(DT!E1112)</f>
        <v>45246</v>
      </c>
      <c r="B1195" s="5">
        <f t="shared" si="72"/>
        <v>2023</v>
      </c>
      <c r="C1195" s="5">
        <f t="shared" si="73"/>
        <v>11</v>
      </c>
      <c r="D1195" s="5">
        <f t="shared" si="74"/>
        <v>16</v>
      </c>
      <c r="E1195" s="5">
        <f t="shared" si="75"/>
        <v>0</v>
      </c>
    </row>
    <row r="1196" spans="1:5" x14ac:dyDescent="0.2">
      <c r="A1196" s="6">
        <f>INT(DT!E576)</f>
        <v>45247</v>
      </c>
      <c r="B1196" s="5">
        <f t="shared" si="72"/>
        <v>2023</v>
      </c>
      <c r="C1196" s="5">
        <f t="shared" si="73"/>
        <v>11</v>
      </c>
      <c r="D1196" s="5">
        <f t="shared" si="74"/>
        <v>17</v>
      </c>
      <c r="E1196" s="5">
        <f t="shared" si="75"/>
        <v>0</v>
      </c>
    </row>
    <row r="1197" spans="1:5" x14ac:dyDescent="0.2">
      <c r="A1197" s="6">
        <f>INT(DT!E326)</f>
        <v>45248</v>
      </c>
      <c r="B1197" s="5">
        <f t="shared" si="72"/>
        <v>2023</v>
      </c>
      <c r="C1197" s="5">
        <f t="shared" si="73"/>
        <v>11</v>
      </c>
      <c r="D1197" s="5">
        <f t="shared" si="74"/>
        <v>18</v>
      </c>
      <c r="E1197" s="5">
        <f t="shared" si="75"/>
        <v>1</v>
      </c>
    </row>
    <row r="1198" spans="1:5" x14ac:dyDescent="0.2">
      <c r="A1198" s="6">
        <f>INT(DT!E842)</f>
        <v>45249</v>
      </c>
      <c r="B1198" s="5">
        <f t="shared" si="72"/>
        <v>2023</v>
      </c>
      <c r="C1198" s="5">
        <f t="shared" si="73"/>
        <v>11</v>
      </c>
      <c r="D1198" s="5">
        <f t="shared" si="74"/>
        <v>19</v>
      </c>
      <c r="E1198" s="5">
        <f t="shared" si="75"/>
        <v>1</v>
      </c>
    </row>
    <row r="1199" spans="1:5" x14ac:dyDescent="0.2">
      <c r="A1199" s="6">
        <f>INT(DT!E2896)</f>
        <v>45252</v>
      </c>
      <c r="B1199" s="5">
        <f t="shared" si="72"/>
        <v>2023</v>
      </c>
      <c r="C1199" s="5">
        <f t="shared" si="73"/>
        <v>11</v>
      </c>
      <c r="D1199" s="5">
        <f t="shared" si="74"/>
        <v>22</v>
      </c>
      <c r="E1199" s="5">
        <f t="shared" si="75"/>
        <v>0</v>
      </c>
    </row>
    <row r="1200" spans="1:5" x14ac:dyDescent="0.2">
      <c r="A1200" s="6">
        <f>INT(DT!E2534)</f>
        <v>45254</v>
      </c>
      <c r="B1200" s="5">
        <f t="shared" si="72"/>
        <v>2023</v>
      </c>
      <c r="C1200" s="5">
        <f t="shared" si="73"/>
        <v>11</v>
      </c>
      <c r="D1200" s="5">
        <f t="shared" si="74"/>
        <v>24</v>
      </c>
      <c r="E1200" s="5">
        <f t="shared" si="75"/>
        <v>0</v>
      </c>
    </row>
    <row r="1201" spans="1:5" x14ac:dyDescent="0.2">
      <c r="A1201" s="6">
        <f>INT(DT!E1109)</f>
        <v>45255</v>
      </c>
      <c r="B1201" s="5">
        <f t="shared" si="72"/>
        <v>2023</v>
      </c>
      <c r="C1201" s="5">
        <f t="shared" si="73"/>
        <v>11</v>
      </c>
      <c r="D1201" s="5">
        <f t="shared" si="74"/>
        <v>25</v>
      </c>
      <c r="E1201" s="5">
        <f t="shared" si="75"/>
        <v>1</v>
      </c>
    </row>
    <row r="1202" spans="1:5" x14ac:dyDescent="0.2">
      <c r="A1202" s="6">
        <f>INT(DT!E1446)</f>
        <v>45257</v>
      </c>
      <c r="B1202" s="5">
        <f t="shared" si="72"/>
        <v>2023</v>
      </c>
      <c r="C1202" s="5">
        <f t="shared" si="73"/>
        <v>11</v>
      </c>
      <c r="D1202" s="5">
        <f t="shared" si="74"/>
        <v>27</v>
      </c>
      <c r="E1202" s="5">
        <f t="shared" si="75"/>
        <v>0</v>
      </c>
    </row>
    <row r="1203" spans="1:5" x14ac:dyDescent="0.2">
      <c r="A1203" s="6">
        <f>INT(DT!E2022)</f>
        <v>45258</v>
      </c>
      <c r="B1203" s="5">
        <f t="shared" si="72"/>
        <v>2023</v>
      </c>
      <c r="C1203" s="5">
        <f t="shared" si="73"/>
        <v>11</v>
      </c>
      <c r="D1203" s="5">
        <f t="shared" si="74"/>
        <v>28</v>
      </c>
      <c r="E1203" s="5">
        <f t="shared" si="75"/>
        <v>0</v>
      </c>
    </row>
    <row r="1204" spans="1:5" x14ac:dyDescent="0.2">
      <c r="A1204" s="6">
        <f>INT(DT!E1021)</f>
        <v>45260</v>
      </c>
      <c r="B1204" s="5">
        <f t="shared" si="72"/>
        <v>2023</v>
      </c>
      <c r="C1204" s="5">
        <f t="shared" si="73"/>
        <v>11</v>
      </c>
      <c r="D1204" s="5">
        <f t="shared" si="74"/>
        <v>30</v>
      </c>
      <c r="E1204" s="5">
        <f t="shared" si="75"/>
        <v>0</v>
      </c>
    </row>
    <row r="1205" spans="1:5" x14ac:dyDescent="0.2">
      <c r="A1205" s="6">
        <f>INT(DT!E590)</f>
        <v>45263</v>
      </c>
      <c r="B1205" s="5">
        <f t="shared" si="72"/>
        <v>2023</v>
      </c>
      <c r="C1205" s="5">
        <f t="shared" si="73"/>
        <v>12</v>
      </c>
      <c r="D1205" s="5">
        <f t="shared" si="74"/>
        <v>3</v>
      </c>
      <c r="E1205" s="5">
        <f t="shared" si="75"/>
        <v>1</v>
      </c>
    </row>
    <row r="1206" spans="1:5" x14ac:dyDescent="0.2">
      <c r="A1206" s="6">
        <f>INT(DT!E342)</f>
        <v>45264</v>
      </c>
      <c r="B1206" s="5">
        <f t="shared" si="72"/>
        <v>2023</v>
      </c>
      <c r="C1206" s="5">
        <f t="shared" si="73"/>
        <v>12</v>
      </c>
      <c r="D1206" s="5">
        <f t="shared" si="74"/>
        <v>4</v>
      </c>
      <c r="E1206" s="5">
        <f t="shared" si="75"/>
        <v>0</v>
      </c>
    </row>
    <row r="1207" spans="1:5" x14ac:dyDescent="0.2">
      <c r="A1207" s="6">
        <f>INT(DT!E2259)</f>
        <v>45266</v>
      </c>
      <c r="B1207" s="5">
        <f t="shared" si="72"/>
        <v>2023</v>
      </c>
      <c r="C1207" s="5">
        <f t="shared" si="73"/>
        <v>12</v>
      </c>
      <c r="D1207" s="5">
        <f t="shared" si="74"/>
        <v>6</v>
      </c>
      <c r="E1207" s="5">
        <f t="shared" si="75"/>
        <v>0</v>
      </c>
    </row>
    <row r="1208" spans="1:5" x14ac:dyDescent="0.2">
      <c r="A1208" s="6">
        <f>INT(DT!E1052)</f>
        <v>45267</v>
      </c>
      <c r="B1208" s="5">
        <f t="shared" si="72"/>
        <v>2023</v>
      </c>
      <c r="C1208" s="5">
        <f t="shared" si="73"/>
        <v>12</v>
      </c>
      <c r="D1208" s="5">
        <f t="shared" si="74"/>
        <v>7</v>
      </c>
      <c r="E1208" s="5">
        <f t="shared" si="75"/>
        <v>0</v>
      </c>
    </row>
    <row r="1209" spans="1:5" x14ac:dyDescent="0.2">
      <c r="A1209" s="6">
        <f>INT(DT!E2145)</f>
        <v>45268</v>
      </c>
      <c r="B1209" s="5">
        <f t="shared" si="72"/>
        <v>2023</v>
      </c>
      <c r="C1209" s="5">
        <f t="shared" si="73"/>
        <v>12</v>
      </c>
      <c r="D1209" s="5">
        <f t="shared" si="74"/>
        <v>8</v>
      </c>
      <c r="E1209" s="5">
        <f t="shared" si="75"/>
        <v>0</v>
      </c>
    </row>
    <row r="1210" spans="1:5" x14ac:dyDescent="0.2">
      <c r="A1210" s="6">
        <f>INT(DT!E958)</f>
        <v>45269</v>
      </c>
      <c r="B1210" s="5">
        <f t="shared" si="72"/>
        <v>2023</v>
      </c>
      <c r="C1210" s="5">
        <f t="shared" si="73"/>
        <v>12</v>
      </c>
      <c r="D1210" s="5">
        <f t="shared" si="74"/>
        <v>9</v>
      </c>
      <c r="E1210" s="5">
        <f t="shared" si="75"/>
        <v>1</v>
      </c>
    </row>
    <row r="1211" spans="1:5" x14ac:dyDescent="0.2">
      <c r="A1211" s="6">
        <f>INT(DT!E896)</f>
        <v>45270</v>
      </c>
      <c r="B1211" s="5">
        <f t="shared" si="72"/>
        <v>2023</v>
      </c>
      <c r="C1211" s="5">
        <f t="shared" si="73"/>
        <v>12</v>
      </c>
      <c r="D1211" s="5">
        <f t="shared" si="74"/>
        <v>10</v>
      </c>
      <c r="E1211" s="5">
        <f t="shared" si="75"/>
        <v>1</v>
      </c>
    </row>
    <row r="1212" spans="1:5" x14ac:dyDescent="0.2">
      <c r="A1212" s="6">
        <f>INT(DT!E1270)</f>
        <v>45272</v>
      </c>
      <c r="B1212" s="5">
        <f t="shared" si="72"/>
        <v>2023</v>
      </c>
      <c r="C1212" s="5">
        <f t="shared" si="73"/>
        <v>12</v>
      </c>
      <c r="D1212" s="5">
        <f t="shared" si="74"/>
        <v>12</v>
      </c>
      <c r="E1212" s="5">
        <f t="shared" si="75"/>
        <v>0</v>
      </c>
    </row>
    <row r="1213" spans="1:5" x14ac:dyDescent="0.2">
      <c r="A1213" s="6">
        <f>INT(DT!E2417)</f>
        <v>45275</v>
      </c>
      <c r="B1213" s="5">
        <f t="shared" si="72"/>
        <v>2023</v>
      </c>
      <c r="C1213" s="5">
        <f t="shared" si="73"/>
        <v>12</v>
      </c>
      <c r="D1213" s="5">
        <f t="shared" si="74"/>
        <v>15</v>
      </c>
      <c r="E1213" s="5">
        <f t="shared" si="75"/>
        <v>0</v>
      </c>
    </row>
    <row r="1214" spans="1:5" x14ac:dyDescent="0.2">
      <c r="A1214" s="6">
        <f>INT(DT!E1689)</f>
        <v>45276</v>
      </c>
      <c r="B1214" s="5">
        <f t="shared" si="72"/>
        <v>2023</v>
      </c>
      <c r="C1214" s="5">
        <f t="shared" si="73"/>
        <v>12</v>
      </c>
      <c r="D1214" s="5">
        <f t="shared" si="74"/>
        <v>16</v>
      </c>
      <c r="E1214" s="5">
        <f t="shared" si="75"/>
        <v>1</v>
      </c>
    </row>
    <row r="1215" spans="1:5" x14ac:dyDescent="0.2">
      <c r="A1215" s="6">
        <f>INT(DT!E2950)</f>
        <v>45277</v>
      </c>
      <c r="B1215" s="5">
        <f t="shared" si="72"/>
        <v>2023</v>
      </c>
      <c r="C1215" s="5">
        <f t="shared" si="73"/>
        <v>12</v>
      </c>
      <c r="D1215" s="5">
        <f t="shared" si="74"/>
        <v>17</v>
      </c>
      <c r="E1215" s="5">
        <f t="shared" si="75"/>
        <v>1</v>
      </c>
    </row>
    <row r="1216" spans="1:5" x14ac:dyDescent="0.2">
      <c r="A1216" s="6">
        <f>INT(DT!E141)</f>
        <v>45278</v>
      </c>
      <c r="B1216" s="5">
        <f t="shared" si="72"/>
        <v>2023</v>
      </c>
      <c r="C1216" s="5">
        <f t="shared" si="73"/>
        <v>12</v>
      </c>
      <c r="D1216" s="5">
        <f t="shared" si="74"/>
        <v>18</v>
      </c>
      <c r="E1216" s="5">
        <f t="shared" si="75"/>
        <v>0</v>
      </c>
    </row>
    <row r="1217" spans="1:5" x14ac:dyDescent="0.2">
      <c r="A1217" s="6">
        <f>INT(DT!E252)</f>
        <v>45279</v>
      </c>
      <c r="B1217" s="5">
        <f t="shared" si="72"/>
        <v>2023</v>
      </c>
      <c r="C1217" s="5">
        <f t="shared" si="73"/>
        <v>12</v>
      </c>
      <c r="D1217" s="5">
        <f t="shared" si="74"/>
        <v>19</v>
      </c>
      <c r="E1217" s="5">
        <f t="shared" si="75"/>
        <v>0</v>
      </c>
    </row>
    <row r="1218" spans="1:5" x14ac:dyDescent="0.2">
      <c r="A1218" s="6">
        <f>INT(DT!E2102)</f>
        <v>45280</v>
      </c>
      <c r="B1218" s="5">
        <f t="shared" ref="B1218:B1281" si="76">YEAR(A1218)</f>
        <v>2023</v>
      </c>
      <c r="C1218" s="5">
        <f t="shared" ref="C1218:C1281" si="77">MONTH(A1218)</f>
        <v>12</v>
      </c>
      <c r="D1218" s="5">
        <f t="shared" ref="D1218:D1281" si="78">DAY(A1218)</f>
        <v>20</v>
      </c>
      <c r="E1218" s="5">
        <f t="shared" ref="E1218:E1281" si="79">IF(WEEKDAY(A1218, 2) &gt; 5, 1, 0)</f>
        <v>0</v>
      </c>
    </row>
    <row r="1219" spans="1:5" x14ac:dyDescent="0.2">
      <c r="A1219" s="6">
        <f>INT(DT!E656)</f>
        <v>45281</v>
      </c>
      <c r="B1219" s="5">
        <f t="shared" si="76"/>
        <v>2023</v>
      </c>
      <c r="C1219" s="5">
        <f t="shared" si="77"/>
        <v>12</v>
      </c>
      <c r="D1219" s="5">
        <f t="shared" si="78"/>
        <v>21</v>
      </c>
      <c r="E1219" s="5">
        <f t="shared" si="79"/>
        <v>0</v>
      </c>
    </row>
    <row r="1220" spans="1:5" x14ac:dyDescent="0.2">
      <c r="A1220" s="6">
        <f>INT(DT!E719)</f>
        <v>45282</v>
      </c>
      <c r="B1220" s="5">
        <f t="shared" si="76"/>
        <v>2023</v>
      </c>
      <c r="C1220" s="5">
        <f t="shared" si="77"/>
        <v>12</v>
      </c>
      <c r="D1220" s="5">
        <f t="shared" si="78"/>
        <v>22</v>
      </c>
      <c r="E1220" s="5">
        <f t="shared" si="79"/>
        <v>0</v>
      </c>
    </row>
    <row r="1221" spans="1:5" x14ac:dyDescent="0.2">
      <c r="A1221" s="6">
        <f>INT(DT!E1628)</f>
        <v>45283</v>
      </c>
      <c r="B1221" s="5">
        <f t="shared" si="76"/>
        <v>2023</v>
      </c>
      <c r="C1221" s="5">
        <f t="shared" si="77"/>
        <v>12</v>
      </c>
      <c r="D1221" s="5">
        <f t="shared" si="78"/>
        <v>23</v>
      </c>
      <c r="E1221" s="5">
        <f t="shared" si="79"/>
        <v>1</v>
      </c>
    </row>
    <row r="1222" spans="1:5" x14ac:dyDescent="0.2">
      <c r="A1222" s="6">
        <f>INT(DT!E914)</f>
        <v>45284</v>
      </c>
      <c r="B1222" s="5">
        <f t="shared" si="76"/>
        <v>2023</v>
      </c>
      <c r="C1222" s="5">
        <f t="shared" si="77"/>
        <v>12</v>
      </c>
      <c r="D1222" s="5">
        <f t="shared" si="78"/>
        <v>24</v>
      </c>
      <c r="E1222" s="5">
        <f t="shared" si="79"/>
        <v>1</v>
      </c>
    </row>
    <row r="1223" spans="1:5" x14ac:dyDescent="0.2">
      <c r="A1223" s="6">
        <f>INT(DT!E371)</f>
        <v>45285</v>
      </c>
      <c r="B1223" s="5">
        <f t="shared" si="76"/>
        <v>2023</v>
      </c>
      <c r="C1223" s="5">
        <f t="shared" si="77"/>
        <v>12</v>
      </c>
      <c r="D1223" s="5">
        <f t="shared" si="78"/>
        <v>25</v>
      </c>
      <c r="E1223" s="5">
        <f t="shared" si="79"/>
        <v>0</v>
      </c>
    </row>
    <row r="1224" spans="1:5" x14ac:dyDescent="0.2">
      <c r="A1224" s="6">
        <f>INT(DT!E2590)</f>
        <v>45286</v>
      </c>
      <c r="B1224" s="5">
        <f t="shared" si="76"/>
        <v>2023</v>
      </c>
      <c r="C1224" s="5">
        <f t="shared" si="77"/>
        <v>12</v>
      </c>
      <c r="D1224" s="5">
        <f t="shared" si="78"/>
        <v>26</v>
      </c>
      <c r="E1224" s="5">
        <f t="shared" si="79"/>
        <v>0</v>
      </c>
    </row>
    <row r="1225" spans="1:5" x14ac:dyDescent="0.2">
      <c r="A1225" s="6">
        <f>INT(DT!E601)</f>
        <v>45287</v>
      </c>
      <c r="B1225" s="5">
        <f t="shared" si="76"/>
        <v>2023</v>
      </c>
      <c r="C1225" s="5">
        <f t="shared" si="77"/>
        <v>12</v>
      </c>
      <c r="D1225" s="5">
        <f t="shared" si="78"/>
        <v>27</v>
      </c>
      <c r="E1225" s="5">
        <f t="shared" si="79"/>
        <v>0</v>
      </c>
    </row>
    <row r="1226" spans="1:5" x14ac:dyDescent="0.2">
      <c r="A1226" s="6">
        <f>INT(DT!E1294)</f>
        <v>45288</v>
      </c>
      <c r="B1226" s="5">
        <f t="shared" si="76"/>
        <v>2023</v>
      </c>
      <c r="C1226" s="5">
        <f t="shared" si="77"/>
        <v>12</v>
      </c>
      <c r="D1226" s="5">
        <f t="shared" si="78"/>
        <v>28</v>
      </c>
      <c r="E1226" s="5">
        <f t="shared" si="79"/>
        <v>0</v>
      </c>
    </row>
    <row r="1227" spans="1:5" x14ac:dyDescent="0.2">
      <c r="A1227" s="6">
        <f>INT(DT!E1230)</f>
        <v>45290</v>
      </c>
      <c r="B1227" s="5">
        <f t="shared" si="76"/>
        <v>2023</v>
      </c>
      <c r="C1227" s="5">
        <f t="shared" si="77"/>
        <v>12</v>
      </c>
      <c r="D1227" s="5">
        <f t="shared" si="78"/>
        <v>30</v>
      </c>
      <c r="E1227" s="5">
        <f t="shared" si="79"/>
        <v>1</v>
      </c>
    </row>
    <row r="1228" spans="1:5" x14ac:dyDescent="0.2">
      <c r="A1228" s="6">
        <f>INT(DT!E1135)</f>
        <v>45291</v>
      </c>
      <c r="B1228" s="5">
        <f t="shared" si="76"/>
        <v>2023</v>
      </c>
      <c r="C1228" s="5">
        <f t="shared" si="77"/>
        <v>12</v>
      </c>
      <c r="D1228" s="5">
        <f t="shared" si="78"/>
        <v>31</v>
      </c>
      <c r="E1228" s="5">
        <f t="shared" si="79"/>
        <v>1</v>
      </c>
    </row>
    <row r="1229" spans="1:5" x14ac:dyDescent="0.2">
      <c r="A1229" s="6">
        <f>INT(DT!E657)</f>
        <v>45292</v>
      </c>
      <c r="B1229" s="5">
        <f t="shared" si="76"/>
        <v>2024</v>
      </c>
      <c r="C1229" s="5">
        <f t="shared" si="77"/>
        <v>1</v>
      </c>
      <c r="D1229" s="5">
        <f t="shared" si="78"/>
        <v>1</v>
      </c>
      <c r="E1229" s="5">
        <f t="shared" si="79"/>
        <v>0</v>
      </c>
    </row>
    <row r="1230" spans="1:5" x14ac:dyDescent="0.2">
      <c r="A1230" s="6">
        <f>INT(DT!E375)</f>
        <v>45294</v>
      </c>
      <c r="B1230" s="5">
        <f t="shared" si="76"/>
        <v>2024</v>
      </c>
      <c r="C1230" s="5">
        <f t="shared" si="77"/>
        <v>1</v>
      </c>
      <c r="D1230" s="5">
        <f t="shared" si="78"/>
        <v>3</v>
      </c>
      <c r="E1230" s="5">
        <f t="shared" si="79"/>
        <v>0</v>
      </c>
    </row>
    <row r="1231" spans="1:5" x14ac:dyDescent="0.2">
      <c r="A1231" s="6">
        <f>INT(DT!E813)</f>
        <v>45295</v>
      </c>
      <c r="B1231" s="5">
        <f t="shared" si="76"/>
        <v>2024</v>
      </c>
      <c r="C1231" s="5">
        <f t="shared" si="77"/>
        <v>1</v>
      </c>
      <c r="D1231" s="5">
        <f t="shared" si="78"/>
        <v>4</v>
      </c>
      <c r="E1231" s="5">
        <f t="shared" si="79"/>
        <v>0</v>
      </c>
    </row>
    <row r="1232" spans="1:5" x14ac:dyDescent="0.2">
      <c r="A1232" s="6">
        <f>INT(DT!E250)</f>
        <v>45297</v>
      </c>
      <c r="B1232" s="5">
        <f t="shared" si="76"/>
        <v>2024</v>
      </c>
      <c r="C1232" s="5">
        <f t="shared" si="77"/>
        <v>1</v>
      </c>
      <c r="D1232" s="5">
        <f t="shared" si="78"/>
        <v>6</v>
      </c>
      <c r="E1232" s="5">
        <f t="shared" si="79"/>
        <v>1</v>
      </c>
    </row>
    <row r="1233" spans="1:5" x14ac:dyDescent="0.2">
      <c r="A1233" s="6">
        <f>INT(DT!E635)</f>
        <v>45300</v>
      </c>
      <c r="B1233" s="5">
        <f t="shared" si="76"/>
        <v>2024</v>
      </c>
      <c r="C1233" s="5">
        <f t="shared" si="77"/>
        <v>1</v>
      </c>
      <c r="D1233" s="5">
        <f t="shared" si="78"/>
        <v>9</v>
      </c>
      <c r="E1233" s="5">
        <f t="shared" si="79"/>
        <v>0</v>
      </c>
    </row>
    <row r="1234" spans="1:5" x14ac:dyDescent="0.2">
      <c r="A1234" s="6">
        <f>INT(DT!E548)</f>
        <v>45303</v>
      </c>
      <c r="B1234" s="5">
        <f t="shared" si="76"/>
        <v>2024</v>
      </c>
      <c r="C1234" s="5">
        <f t="shared" si="77"/>
        <v>1</v>
      </c>
      <c r="D1234" s="5">
        <f t="shared" si="78"/>
        <v>12</v>
      </c>
      <c r="E1234" s="5">
        <f t="shared" si="79"/>
        <v>0</v>
      </c>
    </row>
    <row r="1235" spans="1:5" x14ac:dyDescent="0.2">
      <c r="A1235" s="6">
        <f>INT(DT!E20)</f>
        <v>45304</v>
      </c>
      <c r="B1235" s="5">
        <f t="shared" si="76"/>
        <v>2024</v>
      </c>
      <c r="C1235" s="5">
        <f t="shared" si="77"/>
        <v>1</v>
      </c>
      <c r="D1235" s="5">
        <f t="shared" si="78"/>
        <v>13</v>
      </c>
      <c r="E1235" s="5">
        <f t="shared" si="79"/>
        <v>1</v>
      </c>
    </row>
    <row r="1236" spans="1:5" x14ac:dyDescent="0.2">
      <c r="A1236" s="6">
        <f>INT(DT!E2329)</f>
        <v>45309</v>
      </c>
      <c r="B1236" s="5">
        <f t="shared" si="76"/>
        <v>2024</v>
      </c>
      <c r="C1236" s="5">
        <f t="shared" si="77"/>
        <v>1</v>
      </c>
      <c r="D1236" s="5">
        <f t="shared" si="78"/>
        <v>18</v>
      </c>
      <c r="E1236" s="5">
        <f t="shared" si="79"/>
        <v>0</v>
      </c>
    </row>
    <row r="1237" spans="1:5" x14ac:dyDescent="0.2">
      <c r="A1237" s="6">
        <f>INT(DT!E2603)</f>
        <v>45310</v>
      </c>
      <c r="B1237" s="5">
        <f t="shared" si="76"/>
        <v>2024</v>
      </c>
      <c r="C1237" s="5">
        <f t="shared" si="77"/>
        <v>1</v>
      </c>
      <c r="D1237" s="5">
        <f t="shared" si="78"/>
        <v>19</v>
      </c>
      <c r="E1237" s="5">
        <f t="shared" si="79"/>
        <v>0</v>
      </c>
    </row>
    <row r="1238" spans="1:5" x14ac:dyDescent="0.2">
      <c r="A1238" s="6">
        <f>INT(DT!E6)</f>
        <v>45311</v>
      </c>
      <c r="B1238" s="5">
        <f t="shared" si="76"/>
        <v>2024</v>
      </c>
      <c r="C1238" s="5">
        <f t="shared" si="77"/>
        <v>1</v>
      </c>
      <c r="D1238" s="5">
        <f t="shared" si="78"/>
        <v>20</v>
      </c>
      <c r="E1238" s="5">
        <f t="shared" si="79"/>
        <v>1</v>
      </c>
    </row>
    <row r="1239" spans="1:5" x14ac:dyDescent="0.2">
      <c r="A1239" s="6">
        <f>INT(DT!E2722)</f>
        <v>45312</v>
      </c>
      <c r="B1239" s="5">
        <f t="shared" si="76"/>
        <v>2024</v>
      </c>
      <c r="C1239" s="5">
        <f t="shared" si="77"/>
        <v>1</v>
      </c>
      <c r="D1239" s="5">
        <f t="shared" si="78"/>
        <v>21</v>
      </c>
      <c r="E1239" s="5">
        <f t="shared" si="79"/>
        <v>1</v>
      </c>
    </row>
    <row r="1240" spans="1:5" x14ac:dyDescent="0.2">
      <c r="A1240" s="6">
        <f>INT(DT!E386)</f>
        <v>45313</v>
      </c>
      <c r="B1240" s="5">
        <f t="shared" si="76"/>
        <v>2024</v>
      </c>
      <c r="C1240" s="5">
        <f t="shared" si="77"/>
        <v>1</v>
      </c>
      <c r="D1240" s="5">
        <f t="shared" si="78"/>
        <v>22</v>
      </c>
      <c r="E1240" s="5">
        <f t="shared" si="79"/>
        <v>0</v>
      </c>
    </row>
    <row r="1241" spans="1:5" x14ac:dyDescent="0.2">
      <c r="A1241" s="6">
        <f>INT(DT!E24)</f>
        <v>45314</v>
      </c>
      <c r="B1241" s="5">
        <f t="shared" si="76"/>
        <v>2024</v>
      </c>
      <c r="C1241" s="5">
        <f t="shared" si="77"/>
        <v>1</v>
      </c>
      <c r="D1241" s="5">
        <f t="shared" si="78"/>
        <v>23</v>
      </c>
      <c r="E1241" s="5">
        <f t="shared" si="79"/>
        <v>0</v>
      </c>
    </row>
    <row r="1242" spans="1:5" x14ac:dyDescent="0.2">
      <c r="A1242" s="6">
        <f>INT(DT!E207)</f>
        <v>45317</v>
      </c>
      <c r="B1242" s="5">
        <f t="shared" si="76"/>
        <v>2024</v>
      </c>
      <c r="C1242" s="5">
        <f t="shared" si="77"/>
        <v>1</v>
      </c>
      <c r="D1242" s="5">
        <f t="shared" si="78"/>
        <v>26</v>
      </c>
      <c r="E1242" s="5">
        <f t="shared" si="79"/>
        <v>0</v>
      </c>
    </row>
    <row r="1243" spans="1:5" x14ac:dyDescent="0.2">
      <c r="A1243" s="6">
        <f>INT(DT!E2537)</f>
        <v>45318</v>
      </c>
      <c r="B1243" s="5">
        <f t="shared" si="76"/>
        <v>2024</v>
      </c>
      <c r="C1243" s="5">
        <f t="shared" si="77"/>
        <v>1</v>
      </c>
      <c r="D1243" s="5">
        <f t="shared" si="78"/>
        <v>27</v>
      </c>
      <c r="E1243" s="5">
        <f t="shared" si="79"/>
        <v>1</v>
      </c>
    </row>
    <row r="1244" spans="1:5" x14ac:dyDescent="0.2">
      <c r="A1244" s="6">
        <f>INT(DT!E68)</f>
        <v>45319</v>
      </c>
      <c r="B1244" s="5">
        <f t="shared" si="76"/>
        <v>2024</v>
      </c>
      <c r="C1244" s="5">
        <f t="shared" si="77"/>
        <v>1</v>
      </c>
      <c r="D1244" s="5">
        <f t="shared" si="78"/>
        <v>28</v>
      </c>
      <c r="E1244" s="5">
        <f t="shared" si="79"/>
        <v>1</v>
      </c>
    </row>
    <row r="1245" spans="1:5" x14ac:dyDescent="0.2">
      <c r="A1245" s="6">
        <f>INT(DT!E828)</f>
        <v>45321</v>
      </c>
      <c r="B1245" s="5">
        <f t="shared" si="76"/>
        <v>2024</v>
      </c>
      <c r="C1245" s="5">
        <f t="shared" si="77"/>
        <v>1</v>
      </c>
      <c r="D1245" s="5">
        <f t="shared" si="78"/>
        <v>30</v>
      </c>
      <c r="E1245" s="5">
        <f t="shared" si="79"/>
        <v>0</v>
      </c>
    </row>
    <row r="1246" spans="1:5" x14ac:dyDescent="0.2">
      <c r="A1246" s="6">
        <f>INT(DT!E905)</f>
        <v>45324</v>
      </c>
      <c r="B1246" s="5">
        <f t="shared" si="76"/>
        <v>2024</v>
      </c>
      <c r="C1246" s="5">
        <f t="shared" si="77"/>
        <v>2</v>
      </c>
      <c r="D1246" s="5">
        <f t="shared" si="78"/>
        <v>2</v>
      </c>
      <c r="E1246" s="5">
        <f t="shared" si="79"/>
        <v>0</v>
      </c>
    </row>
    <row r="1247" spans="1:5" x14ac:dyDescent="0.2">
      <c r="A1247" s="6">
        <f>INT(DT!E334)</f>
        <v>45325</v>
      </c>
      <c r="B1247" s="5">
        <f t="shared" si="76"/>
        <v>2024</v>
      </c>
      <c r="C1247" s="5">
        <f t="shared" si="77"/>
        <v>2</v>
      </c>
      <c r="D1247" s="5">
        <f t="shared" si="78"/>
        <v>3</v>
      </c>
      <c r="E1247" s="5">
        <f t="shared" si="79"/>
        <v>1</v>
      </c>
    </row>
    <row r="1248" spans="1:5" x14ac:dyDescent="0.2">
      <c r="A1248" s="6">
        <f>INT(DT!E600)</f>
        <v>45326</v>
      </c>
      <c r="B1248" s="5">
        <f t="shared" si="76"/>
        <v>2024</v>
      </c>
      <c r="C1248" s="5">
        <f t="shared" si="77"/>
        <v>2</v>
      </c>
      <c r="D1248" s="5">
        <f t="shared" si="78"/>
        <v>4</v>
      </c>
      <c r="E1248" s="5">
        <f t="shared" si="79"/>
        <v>1</v>
      </c>
    </row>
    <row r="1249" spans="1:5" x14ac:dyDescent="0.2">
      <c r="A1249" s="6">
        <f>INT(DT!E2997)</f>
        <v>45327</v>
      </c>
      <c r="B1249" s="5">
        <f t="shared" si="76"/>
        <v>2024</v>
      </c>
      <c r="C1249" s="5">
        <f t="shared" si="77"/>
        <v>2</v>
      </c>
      <c r="D1249" s="5">
        <f t="shared" si="78"/>
        <v>5</v>
      </c>
      <c r="E1249" s="5">
        <f t="shared" si="79"/>
        <v>0</v>
      </c>
    </row>
    <row r="1250" spans="1:5" x14ac:dyDescent="0.2">
      <c r="A1250" s="6">
        <f>INT(DT!E681)</f>
        <v>45328</v>
      </c>
      <c r="B1250" s="5">
        <f t="shared" si="76"/>
        <v>2024</v>
      </c>
      <c r="C1250" s="5">
        <f t="shared" si="77"/>
        <v>2</v>
      </c>
      <c r="D1250" s="5">
        <f t="shared" si="78"/>
        <v>6</v>
      </c>
      <c r="E1250" s="5">
        <f t="shared" si="79"/>
        <v>0</v>
      </c>
    </row>
    <row r="1251" spans="1:5" x14ac:dyDescent="0.2">
      <c r="A1251" s="6">
        <f>INT(DT!E849)</f>
        <v>45329</v>
      </c>
      <c r="B1251" s="5">
        <f t="shared" si="76"/>
        <v>2024</v>
      </c>
      <c r="C1251" s="5">
        <f t="shared" si="77"/>
        <v>2</v>
      </c>
      <c r="D1251" s="5">
        <f t="shared" si="78"/>
        <v>7</v>
      </c>
      <c r="E1251" s="5">
        <f t="shared" si="79"/>
        <v>0</v>
      </c>
    </row>
    <row r="1252" spans="1:5" x14ac:dyDescent="0.2">
      <c r="A1252" s="6">
        <f>INT(DT!E2372)</f>
        <v>45330</v>
      </c>
      <c r="B1252" s="5">
        <f t="shared" si="76"/>
        <v>2024</v>
      </c>
      <c r="C1252" s="5">
        <f t="shared" si="77"/>
        <v>2</v>
      </c>
      <c r="D1252" s="5">
        <f t="shared" si="78"/>
        <v>8</v>
      </c>
      <c r="E1252" s="5">
        <f t="shared" si="79"/>
        <v>0</v>
      </c>
    </row>
    <row r="1253" spans="1:5" x14ac:dyDescent="0.2">
      <c r="A1253" s="6">
        <f>INT(DT!E1281)</f>
        <v>45335</v>
      </c>
      <c r="B1253" s="5">
        <f t="shared" si="76"/>
        <v>2024</v>
      </c>
      <c r="C1253" s="5">
        <f t="shared" si="77"/>
        <v>2</v>
      </c>
      <c r="D1253" s="5">
        <f t="shared" si="78"/>
        <v>13</v>
      </c>
      <c r="E1253" s="5">
        <f t="shared" si="79"/>
        <v>0</v>
      </c>
    </row>
    <row r="1254" spans="1:5" x14ac:dyDescent="0.2">
      <c r="A1254" s="6">
        <f>INT(DT!E289)</f>
        <v>45336</v>
      </c>
      <c r="B1254" s="5">
        <f t="shared" si="76"/>
        <v>2024</v>
      </c>
      <c r="C1254" s="5">
        <f t="shared" si="77"/>
        <v>2</v>
      </c>
      <c r="D1254" s="5">
        <f t="shared" si="78"/>
        <v>14</v>
      </c>
      <c r="E1254" s="5">
        <f t="shared" si="79"/>
        <v>0</v>
      </c>
    </row>
    <row r="1255" spans="1:5" x14ac:dyDescent="0.2">
      <c r="A1255" s="6">
        <f>INT(DT!E786)</f>
        <v>45337</v>
      </c>
      <c r="B1255" s="5">
        <f t="shared" si="76"/>
        <v>2024</v>
      </c>
      <c r="C1255" s="5">
        <f t="shared" si="77"/>
        <v>2</v>
      </c>
      <c r="D1255" s="5">
        <f t="shared" si="78"/>
        <v>15</v>
      </c>
      <c r="E1255" s="5">
        <f t="shared" si="79"/>
        <v>0</v>
      </c>
    </row>
    <row r="1256" spans="1:5" x14ac:dyDescent="0.2">
      <c r="A1256" s="6">
        <f>INT(DT!E1989)</f>
        <v>45339</v>
      </c>
      <c r="B1256" s="5">
        <f t="shared" si="76"/>
        <v>2024</v>
      </c>
      <c r="C1256" s="5">
        <f t="shared" si="77"/>
        <v>2</v>
      </c>
      <c r="D1256" s="5">
        <f t="shared" si="78"/>
        <v>17</v>
      </c>
      <c r="E1256" s="5">
        <f t="shared" si="79"/>
        <v>1</v>
      </c>
    </row>
    <row r="1257" spans="1:5" x14ac:dyDescent="0.2">
      <c r="A1257" s="6">
        <f>INT(DT!E1725)</f>
        <v>45340</v>
      </c>
      <c r="B1257" s="5">
        <f t="shared" si="76"/>
        <v>2024</v>
      </c>
      <c r="C1257" s="5">
        <f t="shared" si="77"/>
        <v>2</v>
      </c>
      <c r="D1257" s="5">
        <f t="shared" si="78"/>
        <v>18</v>
      </c>
      <c r="E1257" s="5">
        <f t="shared" si="79"/>
        <v>1</v>
      </c>
    </row>
    <row r="1258" spans="1:5" x14ac:dyDescent="0.2">
      <c r="A1258" s="6">
        <f>INT(DT!E2912)</f>
        <v>45341</v>
      </c>
      <c r="B1258" s="5">
        <f t="shared" si="76"/>
        <v>2024</v>
      </c>
      <c r="C1258" s="5">
        <f t="shared" si="77"/>
        <v>2</v>
      </c>
      <c r="D1258" s="5">
        <f t="shared" si="78"/>
        <v>19</v>
      </c>
      <c r="E1258" s="5">
        <f t="shared" si="79"/>
        <v>0</v>
      </c>
    </row>
    <row r="1259" spans="1:5" x14ac:dyDescent="0.2">
      <c r="A1259" s="6">
        <f>INT(DT!E833)</f>
        <v>45342</v>
      </c>
      <c r="B1259" s="5">
        <f t="shared" si="76"/>
        <v>2024</v>
      </c>
      <c r="C1259" s="5">
        <f t="shared" si="77"/>
        <v>2</v>
      </c>
      <c r="D1259" s="5">
        <f t="shared" si="78"/>
        <v>20</v>
      </c>
      <c r="E1259" s="5">
        <f t="shared" si="79"/>
        <v>0</v>
      </c>
    </row>
    <row r="1260" spans="1:5" x14ac:dyDescent="0.2">
      <c r="A1260" s="6">
        <f>INT(DT!E1059)</f>
        <v>45344</v>
      </c>
      <c r="B1260" s="5">
        <f t="shared" si="76"/>
        <v>2024</v>
      </c>
      <c r="C1260" s="5">
        <f t="shared" si="77"/>
        <v>2</v>
      </c>
      <c r="D1260" s="5">
        <f t="shared" si="78"/>
        <v>22</v>
      </c>
      <c r="E1260" s="5">
        <f t="shared" si="79"/>
        <v>0</v>
      </c>
    </row>
    <row r="1261" spans="1:5" x14ac:dyDescent="0.2">
      <c r="A1261" s="6">
        <f>INT(DT!E1504)</f>
        <v>45345</v>
      </c>
      <c r="B1261" s="5">
        <f t="shared" si="76"/>
        <v>2024</v>
      </c>
      <c r="C1261" s="5">
        <f t="shared" si="77"/>
        <v>2</v>
      </c>
      <c r="D1261" s="5">
        <f t="shared" si="78"/>
        <v>23</v>
      </c>
      <c r="E1261" s="5">
        <f t="shared" si="79"/>
        <v>0</v>
      </c>
    </row>
    <row r="1262" spans="1:5" x14ac:dyDescent="0.2">
      <c r="A1262" s="6">
        <f>INT(DT!E541)</f>
        <v>45346</v>
      </c>
      <c r="B1262" s="5">
        <f t="shared" si="76"/>
        <v>2024</v>
      </c>
      <c r="C1262" s="5">
        <f t="shared" si="77"/>
        <v>2</v>
      </c>
      <c r="D1262" s="5">
        <f t="shared" si="78"/>
        <v>24</v>
      </c>
      <c r="E1262" s="5">
        <f t="shared" si="79"/>
        <v>1</v>
      </c>
    </row>
    <row r="1263" spans="1:5" x14ac:dyDescent="0.2">
      <c r="A1263" s="6">
        <f>INT(DT!E2307)</f>
        <v>45347</v>
      </c>
      <c r="B1263" s="5">
        <f t="shared" si="76"/>
        <v>2024</v>
      </c>
      <c r="C1263" s="5">
        <f t="shared" si="77"/>
        <v>2</v>
      </c>
      <c r="D1263" s="5">
        <f t="shared" si="78"/>
        <v>25</v>
      </c>
      <c r="E1263" s="5">
        <f t="shared" si="79"/>
        <v>1</v>
      </c>
    </row>
    <row r="1264" spans="1:5" x14ac:dyDescent="0.2">
      <c r="A1264" s="6">
        <f>INT(DT!E215)</f>
        <v>45349</v>
      </c>
      <c r="B1264" s="5">
        <f t="shared" si="76"/>
        <v>2024</v>
      </c>
      <c r="C1264" s="5">
        <f t="shared" si="77"/>
        <v>2</v>
      </c>
      <c r="D1264" s="5">
        <f t="shared" si="78"/>
        <v>27</v>
      </c>
      <c r="E1264" s="5">
        <f t="shared" si="79"/>
        <v>0</v>
      </c>
    </row>
    <row r="1265" spans="1:5" x14ac:dyDescent="0.2">
      <c r="A1265" s="6">
        <f>INT(DT!E16)</f>
        <v>45351</v>
      </c>
      <c r="B1265" s="5">
        <f t="shared" si="76"/>
        <v>2024</v>
      </c>
      <c r="C1265" s="5">
        <f t="shared" si="77"/>
        <v>2</v>
      </c>
      <c r="D1265" s="5">
        <f t="shared" si="78"/>
        <v>29</v>
      </c>
      <c r="E1265" s="5">
        <f t="shared" si="79"/>
        <v>0</v>
      </c>
    </row>
    <row r="1266" spans="1:5" x14ac:dyDescent="0.2">
      <c r="A1266" s="6">
        <f>INT(DT!E508)</f>
        <v>45352</v>
      </c>
      <c r="B1266" s="5">
        <f t="shared" si="76"/>
        <v>2024</v>
      </c>
      <c r="C1266" s="5">
        <f t="shared" si="77"/>
        <v>3</v>
      </c>
      <c r="D1266" s="5">
        <f t="shared" si="78"/>
        <v>1</v>
      </c>
      <c r="E1266" s="5">
        <f t="shared" si="79"/>
        <v>0</v>
      </c>
    </row>
    <row r="1267" spans="1:5" x14ac:dyDescent="0.2">
      <c r="A1267" s="6">
        <f>INT(DT!E955)</f>
        <v>45353</v>
      </c>
      <c r="B1267" s="5">
        <f t="shared" si="76"/>
        <v>2024</v>
      </c>
      <c r="C1267" s="5">
        <f t="shared" si="77"/>
        <v>3</v>
      </c>
      <c r="D1267" s="5">
        <f t="shared" si="78"/>
        <v>2</v>
      </c>
      <c r="E1267" s="5">
        <f t="shared" si="79"/>
        <v>1</v>
      </c>
    </row>
    <row r="1268" spans="1:5" x14ac:dyDescent="0.2">
      <c r="A1268" s="6">
        <f>INT(DT!E623)</f>
        <v>45354</v>
      </c>
      <c r="B1268" s="5">
        <f t="shared" si="76"/>
        <v>2024</v>
      </c>
      <c r="C1268" s="5">
        <f t="shared" si="77"/>
        <v>3</v>
      </c>
      <c r="D1268" s="5">
        <f t="shared" si="78"/>
        <v>3</v>
      </c>
      <c r="E1268" s="5">
        <f t="shared" si="79"/>
        <v>1</v>
      </c>
    </row>
    <row r="1269" spans="1:5" x14ac:dyDescent="0.2">
      <c r="A1269" s="6">
        <f>INT(DT!E858)</f>
        <v>45358</v>
      </c>
      <c r="B1269" s="5">
        <f t="shared" si="76"/>
        <v>2024</v>
      </c>
      <c r="C1269" s="5">
        <f t="shared" si="77"/>
        <v>3</v>
      </c>
      <c r="D1269" s="5">
        <f t="shared" si="78"/>
        <v>7</v>
      </c>
      <c r="E1269" s="5">
        <f t="shared" si="79"/>
        <v>0</v>
      </c>
    </row>
    <row r="1270" spans="1:5" x14ac:dyDescent="0.2">
      <c r="A1270" s="6">
        <f>INT(DT!E640)</f>
        <v>45359</v>
      </c>
      <c r="B1270" s="5">
        <f t="shared" si="76"/>
        <v>2024</v>
      </c>
      <c r="C1270" s="5">
        <f t="shared" si="77"/>
        <v>3</v>
      </c>
      <c r="D1270" s="5">
        <f t="shared" si="78"/>
        <v>8</v>
      </c>
      <c r="E1270" s="5">
        <f t="shared" si="79"/>
        <v>0</v>
      </c>
    </row>
    <row r="1271" spans="1:5" x14ac:dyDescent="0.2">
      <c r="A1271" s="6">
        <f>INT(DT!E1246)</f>
        <v>45362</v>
      </c>
      <c r="B1271" s="5">
        <f t="shared" si="76"/>
        <v>2024</v>
      </c>
      <c r="C1271" s="5">
        <f t="shared" si="77"/>
        <v>3</v>
      </c>
      <c r="D1271" s="5">
        <f t="shared" si="78"/>
        <v>11</v>
      </c>
      <c r="E1271" s="5">
        <f t="shared" si="79"/>
        <v>0</v>
      </c>
    </row>
    <row r="1272" spans="1:5" x14ac:dyDescent="0.2">
      <c r="A1272" s="6">
        <f>INT(DT!E969)</f>
        <v>45363</v>
      </c>
      <c r="B1272" s="5">
        <f t="shared" si="76"/>
        <v>2024</v>
      </c>
      <c r="C1272" s="5">
        <f t="shared" si="77"/>
        <v>3</v>
      </c>
      <c r="D1272" s="5">
        <f t="shared" si="78"/>
        <v>12</v>
      </c>
      <c r="E1272" s="5">
        <f t="shared" si="79"/>
        <v>0</v>
      </c>
    </row>
    <row r="1273" spans="1:5" x14ac:dyDescent="0.2">
      <c r="A1273" s="6">
        <f>INT(DT!E158)</f>
        <v>45364</v>
      </c>
      <c r="B1273" s="5">
        <f t="shared" si="76"/>
        <v>2024</v>
      </c>
      <c r="C1273" s="5">
        <f t="shared" si="77"/>
        <v>3</v>
      </c>
      <c r="D1273" s="5">
        <f t="shared" si="78"/>
        <v>13</v>
      </c>
      <c r="E1273" s="5">
        <f t="shared" si="79"/>
        <v>0</v>
      </c>
    </row>
    <row r="1274" spans="1:5" x14ac:dyDescent="0.2">
      <c r="A1274" s="6">
        <f>INT(DT!E1774)</f>
        <v>45365</v>
      </c>
      <c r="B1274" s="5">
        <f t="shared" si="76"/>
        <v>2024</v>
      </c>
      <c r="C1274" s="5">
        <f t="shared" si="77"/>
        <v>3</v>
      </c>
      <c r="D1274" s="5">
        <f t="shared" si="78"/>
        <v>14</v>
      </c>
      <c r="E1274" s="5">
        <f t="shared" si="79"/>
        <v>0</v>
      </c>
    </row>
    <row r="1275" spans="1:5" x14ac:dyDescent="0.2">
      <c r="A1275" s="6">
        <f>INT(DT!E1680)</f>
        <v>45367</v>
      </c>
      <c r="B1275" s="5">
        <f t="shared" si="76"/>
        <v>2024</v>
      </c>
      <c r="C1275" s="5">
        <f t="shared" si="77"/>
        <v>3</v>
      </c>
      <c r="D1275" s="5">
        <f t="shared" si="78"/>
        <v>16</v>
      </c>
      <c r="E1275" s="5">
        <f t="shared" si="79"/>
        <v>1</v>
      </c>
    </row>
    <row r="1276" spans="1:5" x14ac:dyDescent="0.2">
      <c r="A1276" s="6">
        <f>INT(DT!E319)</f>
        <v>45368</v>
      </c>
      <c r="B1276" s="5">
        <f t="shared" si="76"/>
        <v>2024</v>
      </c>
      <c r="C1276" s="5">
        <f t="shared" si="77"/>
        <v>3</v>
      </c>
      <c r="D1276" s="5">
        <f t="shared" si="78"/>
        <v>17</v>
      </c>
      <c r="E1276" s="5">
        <f t="shared" si="79"/>
        <v>1</v>
      </c>
    </row>
    <row r="1277" spans="1:5" x14ac:dyDescent="0.2">
      <c r="A1277" s="6">
        <f>INT(DT!E566)</f>
        <v>45369</v>
      </c>
      <c r="B1277" s="5">
        <f t="shared" si="76"/>
        <v>2024</v>
      </c>
      <c r="C1277" s="5">
        <f t="shared" si="77"/>
        <v>3</v>
      </c>
      <c r="D1277" s="5">
        <f t="shared" si="78"/>
        <v>18</v>
      </c>
      <c r="E1277" s="5">
        <f t="shared" si="79"/>
        <v>0</v>
      </c>
    </row>
    <row r="1278" spans="1:5" x14ac:dyDescent="0.2">
      <c r="A1278" s="6">
        <f>INT(DT!E1432)</f>
        <v>45370</v>
      </c>
      <c r="B1278" s="5">
        <f t="shared" si="76"/>
        <v>2024</v>
      </c>
      <c r="C1278" s="5">
        <f t="shared" si="77"/>
        <v>3</v>
      </c>
      <c r="D1278" s="5">
        <f t="shared" si="78"/>
        <v>19</v>
      </c>
      <c r="E1278" s="5">
        <f t="shared" si="79"/>
        <v>0</v>
      </c>
    </row>
    <row r="1279" spans="1:5" x14ac:dyDescent="0.2">
      <c r="A1279" s="6">
        <f>INT(DT!E1674)</f>
        <v>45372</v>
      </c>
      <c r="B1279" s="5">
        <f t="shared" si="76"/>
        <v>2024</v>
      </c>
      <c r="C1279" s="5">
        <f t="shared" si="77"/>
        <v>3</v>
      </c>
      <c r="D1279" s="5">
        <f t="shared" si="78"/>
        <v>21</v>
      </c>
      <c r="E1279" s="5">
        <f t="shared" si="79"/>
        <v>0</v>
      </c>
    </row>
    <row r="1280" spans="1:5" x14ac:dyDescent="0.2">
      <c r="A1280" s="6">
        <f>INT(DT!E1946)</f>
        <v>45373</v>
      </c>
      <c r="B1280" s="5">
        <f t="shared" si="76"/>
        <v>2024</v>
      </c>
      <c r="C1280" s="5">
        <f t="shared" si="77"/>
        <v>3</v>
      </c>
      <c r="D1280" s="5">
        <f t="shared" si="78"/>
        <v>22</v>
      </c>
      <c r="E1280" s="5">
        <f t="shared" si="79"/>
        <v>0</v>
      </c>
    </row>
    <row r="1281" spans="1:5" x14ac:dyDescent="0.2">
      <c r="A1281" s="6">
        <f>INT(DT!E603)</f>
        <v>45374</v>
      </c>
      <c r="B1281" s="5">
        <f t="shared" si="76"/>
        <v>2024</v>
      </c>
      <c r="C1281" s="5">
        <f t="shared" si="77"/>
        <v>3</v>
      </c>
      <c r="D1281" s="5">
        <f t="shared" si="78"/>
        <v>23</v>
      </c>
      <c r="E1281" s="5">
        <f t="shared" si="79"/>
        <v>1</v>
      </c>
    </row>
    <row r="1282" spans="1:5" x14ac:dyDescent="0.2">
      <c r="A1282" s="6">
        <f>INT(DT!E433)</f>
        <v>45375</v>
      </c>
      <c r="B1282" s="5">
        <f t="shared" ref="B1282:B1345" si="80">YEAR(A1282)</f>
        <v>2024</v>
      </c>
      <c r="C1282" s="5">
        <f t="shared" ref="C1282:C1345" si="81">MONTH(A1282)</f>
        <v>3</v>
      </c>
      <c r="D1282" s="5">
        <f t="shared" ref="D1282:D1345" si="82">DAY(A1282)</f>
        <v>24</v>
      </c>
      <c r="E1282" s="5">
        <f t="shared" ref="E1282:E1345" si="83">IF(WEEKDAY(A1282, 2) &gt; 5, 1, 0)</f>
        <v>1</v>
      </c>
    </row>
    <row r="1283" spans="1:5" x14ac:dyDescent="0.2">
      <c r="A1283" s="6">
        <f>INT(DT!E552)</f>
        <v>45376</v>
      </c>
      <c r="B1283" s="5">
        <f t="shared" si="80"/>
        <v>2024</v>
      </c>
      <c r="C1283" s="5">
        <f t="shared" si="81"/>
        <v>3</v>
      </c>
      <c r="D1283" s="5">
        <f t="shared" si="82"/>
        <v>25</v>
      </c>
      <c r="E1283" s="5">
        <f t="shared" si="83"/>
        <v>0</v>
      </c>
    </row>
    <row r="1284" spans="1:5" x14ac:dyDescent="0.2">
      <c r="A1284" s="6">
        <f>INT(DT!E94)</f>
        <v>45377</v>
      </c>
      <c r="B1284" s="5">
        <f t="shared" si="80"/>
        <v>2024</v>
      </c>
      <c r="C1284" s="5">
        <f t="shared" si="81"/>
        <v>3</v>
      </c>
      <c r="D1284" s="5">
        <f t="shared" si="82"/>
        <v>26</v>
      </c>
      <c r="E1284" s="5">
        <f t="shared" si="83"/>
        <v>0</v>
      </c>
    </row>
    <row r="1285" spans="1:5" x14ac:dyDescent="0.2">
      <c r="A1285" s="6">
        <f>INT(DT!E814)</f>
        <v>45378</v>
      </c>
      <c r="B1285" s="5">
        <f t="shared" si="80"/>
        <v>2024</v>
      </c>
      <c r="C1285" s="5">
        <f t="shared" si="81"/>
        <v>3</v>
      </c>
      <c r="D1285" s="5">
        <f t="shared" si="82"/>
        <v>27</v>
      </c>
      <c r="E1285" s="5">
        <f t="shared" si="83"/>
        <v>0</v>
      </c>
    </row>
    <row r="1286" spans="1:5" x14ac:dyDescent="0.2">
      <c r="A1286" s="6">
        <f>INT(DT!E1257)</f>
        <v>45381</v>
      </c>
      <c r="B1286" s="5">
        <f t="shared" si="80"/>
        <v>2024</v>
      </c>
      <c r="C1286" s="5">
        <f t="shared" si="81"/>
        <v>3</v>
      </c>
      <c r="D1286" s="5">
        <f t="shared" si="82"/>
        <v>30</v>
      </c>
      <c r="E1286" s="5">
        <f t="shared" si="83"/>
        <v>1</v>
      </c>
    </row>
    <row r="1287" spans="1:5" x14ac:dyDescent="0.2">
      <c r="A1287" s="6">
        <f>INT(DT!E414)</f>
        <v>45383</v>
      </c>
      <c r="B1287" s="5">
        <f t="shared" si="80"/>
        <v>2024</v>
      </c>
      <c r="C1287" s="5">
        <f t="shared" si="81"/>
        <v>4</v>
      </c>
      <c r="D1287" s="5">
        <f t="shared" si="82"/>
        <v>1</v>
      </c>
      <c r="E1287" s="5">
        <f t="shared" si="83"/>
        <v>0</v>
      </c>
    </row>
    <row r="1288" spans="1:5" x14ac:dyDescent="0.2">
      <c r="A1288" s="6">
        <f>INT(DT!E1041)</f>
        <v>45384</v>
      </c>
      <c r="B1288" s="5">
        <f t="shared" si="80"/>
        <v>2024</v>
      </c>
      <c r="C1288" s="5">
        <f t="shared" si="81"/>
        <v>4</v>
      </c>
      <c r="D1288" s="5">
        <f t="shared" si="82"/>
        <v>2</v>
      </c>
      <c r="E1288" s="5">
        <f t="shared" si="83"/>
        <v>0</v>
      </c>
    </row>
    <row r="1289" spans="1:5" x14ac:dyDescent="0.2">
      <c r="A1289" s="6">
        <f>INT(DT!E2421)</f>
        <v>45387</v>
      </c>
      <c r="B1289" s="5">
        <f t="shared" si="80"/>
        <v>2024</v>
      </c>
      <c r="C1289" s="5">
        <f t="shared" si="81"/>
        <v>4</v>
      </c>
      <c r="D1289" s="5">
        <f t="shared" si="82"/>
        <v>5</v>
      </c>
      <c r="E1289" s="5">
        <f t="shared" si="83"/>
        <v>0</v>
      </c>
    </row>
    <row r="1290" spans="1:5" x14ac:dyDescent="0.2">
      <c r="A1290" s="6">
        <f>INT(DT!E65)</f>
        <v>45388</v>
      </c>
      <c r="B1290" s="5">
        <f t="shared" si="80"/>
        <v>2024</v>
      </c>
      <c r="C1290" s="5">
        <f t="shared" si="81"/>
        <v>4</v>
      </c>
      <c r="D1290" s="5">
        <f t="shared" si="82"/>
        <v>6</v>
      </c>
      <c r="E1290" s="5">
        <f t="shared" si="83"/>
        <v>1</v>
      </c>
    </row>
    <row r="1291" spans="1:5" x14ac:dyDescent="0.2">
      <c r="A1291" s="6">
        <f>INT(DT!E328)</f>
        <v>45389</v>
      </c>
      <c r="B1291" s="5">
        <f t="shared" si="80"/>
        <v>2024</v>
      </c>
      <c r="C1291" s="5">
        <f t="shared" si="81"/>
        <v>4</v>
      </c>
      <c r="D1291" s="5">
        <f t="shared" si="82"/>
        <v>7</v>
      </c>
      <c r="E1291" s="5">
        <f t="shared" si="83"/>
        <v>1</v>
      </c>
    </row>
    <row r="1292" spans="1:5" x14ac:dyDescent="0.2">
      <c r="A1292" s="6">
        <f>INT(DT!E976)</f>
        <v>45390</v>
      </c>
      <c r="B1292" s="5">
        <f t="shared" si="80"/>
        <v>2024</v>
      </c>
      <c r="C1292" s="5">
        <f t="shared" si="81"/>
        <v>4</v>
      </c>
      <c r="D1292" s="5">
        <f t="shared" si="82"/>
        <v>8</v>
      </c>
      <c r="E1292" s="5">
        <f t="shared" si="83"/>
        <v>0</v>
      </c>
    </row>
    <row r="1293" spans="1:5" x14ac:dyDescent="0.2">
      <c r="A1293" s="6">
        <f>INT(DT!E666)</f>
        <v>45392</v>
      </c>
      <c r="B1293" s="5">
        <f t="shared" si="80"/>
        <v>2024</v>
      </c>
      <c r="C1293" s="5">
        <f t="shared" si="81"/>
        <v>4</v>
      </c>
      <c r="D1293" s="5">
        <f t="shared" si="82"/>
        <v>10</v>
      </c>
      <c r="E1293" s="5">
        <f t="shared" si="83"/>
        <v>0</v>
      </c>
    </row>
    <row r="1294" spans="1:5" x14ac:dyDescent="0.2">
      <c r="A1294" s="6">
        <f>INT(DT!E87)</f>
        <v>45393</v>
      </c>
      <c r="B1294" s="5">
        <f t="shared" si="80"/>
        <v>2024</v>
      </c>
      <c r="C1294" s="5">
        <f t="shared" si="81"/>
        <v>4</v>
      </c>
      <c r="D1294" s="5">
        <f t="shared" si="82"/>
        <v>11</v>
      </c>
      <c r="E1294" s="5">
        <f t="shared" si="83"/>
        <v>0</v>
      </c>
    </row>
    <row r="1295" spans="1:5" x14ac:dyDescent="0.2">
      <c r="A1295" s="6">
        <f>INT(DT!E1533)</f>
        <v>45395</v>
      </c>
      <c r="B1295" s="5">
        <f t="shared" si="80"/>
        <v>2024</v>
      </c>
      <c r="C1295" s="5">
        <f t="shared" si="81"/>
        <v>4</v>
      </c>
      <c r="D1295" s="5">
        <f t="shared" si="82"/>
        <v>13</v>
      </c>
      <c r="E1295" s="5">
        <f t="shared" si="83"/>
        <v>1</v>
      </c>
    </row>
    <row r="1296" spans="1:5" x14ac:dyDescent="0.2">
      <c r="A1296" s="6">
        <f>INT(DT!E1384)</f>
        <v>45396</v>
      </c>
      <c r="B1296" s="5">
        <f t="shared" si="80"/>
        <v>2024</v>
      </c>
      <c r="C1296" s="5">
        <f t="shared" si="81"/>
        <v>4</v>
      </c>
      <c r="D1296" s="5">
        <f t="shared" si="82"/>
        <v>14</v>
      </c>
      <c r="E1296" s="5">
        <f t="shared" si="83"/>
        <v>1</v>
      </c>
    </row>
    <row r="1297" spans="1:5" x14ac:dyDescent="0.2">
      <c r="A1297" s="6">
        <f>INT(DT!E28)</f>
        <v>45397</v>
      </c>
      <c r="B1297" s="5">
        <f t="shared" si="80"/>
        <v>2024</v>
      </c>
      <c r="C1297" s="5">
        <f t="shared" si="81"/>
        <v>4</v>
      </c>
      <c r="D1297" s="5">
        <f t="shared" si="82"/>
        <v>15</v>
      </c>
      <c r="E1297" s="5">
        <f t="shared" si="83"/>
        <v>0</v>
      </c>
    </row>
    <row r="1298" spans="1:5" x14ac:dyDescent="0.2">
      <c r="A1298" s="6">
        <f>INT(DT!E221)</f>
        <v>45398</v>
      </c>
      <c r="B1298" s="5">
        <f t="shared" si="80"/>
        <v>2024</v>
      </c>
      <c r="C1298" s="5">
        <f t="shared" si="81"/>
        <v>4</v>
      </c>
      <c r="D1298" s="5">
        <f t="shared" si="82"/>
        <v>16</v>
      </c>
      <c r="E1298" s="5">
        <f t="shared" si="83"/>
        <v>0</v>
      </c>
    </row>
    <row r="1299" spans="1:5" x14ac:dyDescent="0.2">
      <c r="A1299" s="6">
        <f>INT(DT!E384)</f>
        <v>45399</v>
      </c>
      <c r="B1299" s="5">
        <f t="shared" si="80"/>
        <v>2024</v>
      </c>
      <c r="C1299" s="5">
        <f t="shared" si="81"/>
        <v>4</v>
      </c>
      <c r="D1299" s="5">
        <f t="shared" si="82"/>
        <v>17</v>
      </c>
      <c r="E1299" s="5">
        <f t="shared" si="83"/>
        <v>0</v>
      </c>
    </row>
    <row r="1300" spans="1:5" x14ac:dyDescent="0.2">
      <c r="A1300" s="6">
        <f>INT(DT!E2633)</f>
        <v>45400</v>
      </c>
      <c r="B1300" s="5">
        <f t="shared" si="80"/>
        <v>2024</v>
      </c>
      <c r="C1300" s="5">
        <f t="shared" si="81"/>
        <v>4</v>
      </c>
      <c r="D1300" s="5">
        <f t="shared" si="82"/>
        <v>18</v>
      </c>
      <c r="E1300" s="5">
        <f t="shared" si="83"/>
        <v>0</v>
      </c>
    </row>
    <row r="1301" spans="1:5" x14ac:dyDescent="0.2">
      <c r="A1301" s="6">
        <f>INT(DT!E1954)</f>
        <v>45403</v>
      </c>
      <c r="B1301" s="5">
        <f t="shared" si="80"/>
        <v>2024</v>
      </c>
      <c r="C1301" s="5">
        <f t="shared" si="81"/>
        <v>4</v>
      </c>
      <c r="D1301" s="5">
        <f t="shared" si="82"/>
        <v>21</v>
      </c>
      <c r="E1301" s="5">
        <f t="shared" si="83"/>
        <v>1</v>
      </c>
    </row>
    <row r="1302" spans="1:5" x14ac:dyDescent="0.2">
      <c r="A1302" s="6">
        <f>INT(DT!E237)</f>
        <v>45405</v>
      </c>
      <c r="B1302" s="5">
        <f t="shared" si="80"/>
        <v>2024</v>
      </c>
      <c r="C1302" s="5">
        <f t="shared" si="81"/>
        <v>4</v>
      </c>
      <c r="D1302" s="5">
        <f t="shared" si="82"/>
        <v>23</v>
      </c>
      <c r="E1302" s="5">
        <f t="shared" si="83"/>
        <v>0</v>
      </c>
    </row>
    <row r="1303" spans="1:5" x14ac:dyDescent="0.2">
      <c r="A1303" s="6">
        <f>INT(DT!E714)</f>
        <v>45407</v>
      </c>
      <c r="B1303" s="5">
        <f t="shared" si="80"/>
        <v>2024</v>
      </c>
      <c r="C1303" s="5">
        <f t="shared" si="81"/>
        <v>4</v>
      </c>
      <c r="D1303" s="5">
        <f t="shared" si="82"/>
        <v>25</v>
      </c>
      <c r="E1303" s="5">
        <f t="shared" si="83"/>
        <v>0</v>
      </c>
    </row>
    <row r="1304" spans="1:5" x14ac:dyDescent="0.2">
      <c r="A1304" s="6">
        <f>INT(DT!E1932)</f>
        <v>45408</v>
      </c>
      <c r="B1304" s="5">
        <f t="shared" si="80"/>
        <v>2024</v>
      </c>
      <c r="C1304" s="5">
        <f t="shared" si="81"/>
        <v>4</v>
      </c>
      <c r="D1304" s="5">
        <f t="shared" si="82"/>
        <v>26</v>
      </c>
      <c r="E1304" s="5">
        <f t="shared" si="83"/>
        <v>0</v>
      </c>
    </row>
    <row r="1305" spans="1:5" x14ac:dyDescent="0.2">
      <c r="A1305" s="6">
        <f>INT(DT!E91)</f>
        <v>45409</v>
      </c>
      <c r="B1305" s="5">
        <f t="shared" si="80"/>
        <v>2024</v>
      </c>
      <c r="C1305" s="5">
        <f t="shared" si="81"/>
        <v>4</v>
      </c>
      <c r="D1305" s="5">
        <f t="shared" si="82"/>
        <v>27</v>
      </c>
      <c r="E1305" s="5">
        <f t="shared" si="83"/>
        <v>1</v>
      </c>
    </row>
    <row r="1306" spans="1:5" x14ac:dyDescent="0.2">
      <c r="A1306" s="6">
        <f>INT(DT!E2496)</f>
        <v>45412</v>
      </c>
      <c r="B1306" s="5">
        <f t="shared" si="80"/>
        <v>2024</v>
      </c>
      <c r="C1306" s="5">
        <f t="shared" si="81"/>
        <v>4</v>
      </c>
      <c r="D1306" s="5">
        <f t="shared" si="82"/>
        <v>30</v>
      </c>
      <c r="E1306" s="5">
        <f t="shared" si="83"/>
        <v>0</v>
      </c>
    </row>
    <row r="1307" spans="1:5" x14ac:dyDescent="0.2">
      <c r="A1307" s="6">
        <f>INT(DT!E127)</f>
        <v>45413</v>
      </c>
      <c r="B1307" s="5">
        <f t="shared" si="80"/>
        <v>2024</v>
      </c>
      <c r="C1307" s="5">
        <f t="shared" si="81"/>
        <v>5</v>
      </c>
      <c r="D1307" s="5">
        <f t="shared" si="82"/>
        <v>1</v>
      </c>
      <c r="E1307" s="5">
        <f t="shared" si="83"/>
        <v>0</v>
      </c>
    </row>
    <row r="1308" spans="1:5" x14ac:dyDescent="0.2">
      <c r="A1308" s="6">
        <f>INT(DT!E1866)</f>
        <v>45414</v>
      </c>
      <c r="B1308" s="5">
        <f t="shared" si="80"/>
        <v>2024</v>
      </c>
      <c r="C1308" s="5">
        <f t="shared" si="81"/>
        <v>5</v>
      </c>
      <c r="D1308" s="5">
        <f t="shared" si="82"/>
        <v>2</v>
      </c>
      <c r="E1308" s="5">
        <f t="shared" si="83"/>
        <v>0</v>
      </c>
    </row>
    <row r="1309" spans="1:5" x14ac:dyDescent="0.2">
      <c r="A1309" s="6">
        <f>INT(DT!E876)</f>
        <v>45415</v>
      </c>
      <c r="B1309" s="5">
        <f t="shared" si="80"/>
        <v>2024</v>
      </c>
      <c r="C1309" s="5">
        <f t="shared" si="81"/>
        <v>5</v>
      </c>
      <c r="D1309" s="5">
        <f t="shared" si="82"/>
        <v>3</v>
      </c>
      <c r="E1309" s="5">
        <f t="shared" si="83"/>
        <v>0</v>
      </c>
    </row>
    <row r="1310" spans="1:5" x14ac:dyDescent="0.2">
      <c r="A1310" s="6">
        <f>INT(DT!E397)</f>
        <v>45416</v>
      </c>
      <c r="B1310" s="5">
        <f t="shared" si="80"/>
        <v>2024</v>
      </c>
      <c r="C1310" s="5">
        <f t="shared" si="81"/>
        <v>5</v>
      </c>
      <c r="D1310" s="5">
        <f t="shared" si="82"/>
        <v>4</v>
      </c>
      <c r="E1310" s="5">
        <f t="shared" si="83"/>
        <v>1</v>
      </c>
    </row>
    <row r="1311" spans="1:5" x14ac:dyDescent="0.2">
      <c r="A1311" s="6">
        <f>INT(DT!E462)</f>
        <v>45417</v>
      </c>
      <c r="B1311" s="5">
        <f t="shared" si="80"/>
        <v>2024</v>
      </c>
      <c r="C1311" s="5">
        <f t="shared" si="81"/>
        <v>5</v>
      </c>
      <c r="D1311" s="5">
        <f t="shared" si="82"/>
        <v>5</v>
      </c>
      <c r="E1311" s="5">
        <f t="shared" si="83"/>
        <v>1</v>
      </c>
    </row>
    <row r="1312" spans="1:5" x14ac:dyDescent="0.2">
      <c r="A1312" s="6">
        <f>INT(DT!E985)</f>
        <v>45419</v>
      </c>
      <c r="B1312" s="5">
        <f t="shared" si="80"/>
        <v>2024</v>
      </c>
      <c r="C1312" s="5">
        <f t="shared" si="81"/>
        <v>5</v>
      </c>
      <c r="D1312" s="5">
        <f t="shared" si="82"/>
        <v>7</v>
      </c>
      <c r="E1312" s="5">
        <f t="shared" si="83"/>
        <v>0</v>
      </c>
    </row>
    <row r="1313" spans="1:5" x14ac:dyDescent="0.2">
      <c r="A1313" s="6">
        <f>INT(DT!E1577)</f>
        <v>45420</v>
      </c>
      <c r="B1313" s="5">
        <f t="shared" si="80"/>
        <v>2024</v>
      </c>
      <c r="C1313" s="5">
        <f t="shared" si="81"/>
        <v>5</v>
      </c>
      <c r="D1313" s="5">
        <f t="shared" si="82"/>
        <v>8</v>
      </c>
      <c r="E1313" s="5">
        <f t="shared" si="83"/>
        <v>0</v>
      </c>
    </row>
    <row r="1314" spans="1:5" x14ac:dyDescent="0.2">
      <c r="A1314" s="6">
        <f>INT(DT!E794)</f>
        <v>45421</v>
      </c>
      <c r="B1314" s="5">
        <f t="shared" si="80"/>
        <v>2024</v>
      </c>
      <c r="C1314" s="5">
        <f t="shared" si="81"/>
        <v>5</v>
      </c>
      <c r="D1314" s="5">
        <f t="shared" si="82"/>
        <v>9</v>
      </c>
      <c r="E1314" s="5">
        <f t="shared" si="83"/>
        <v>0</v>
      </c>
    </row>
    <row r="1315" spans="1:5" x14ac:dyDescent="0.2">
      <c r="A1315" s="6">
        <f>INT(DT!E120)</f>
        <v>45422</v>
      </c>
      <c r="B1315" s="5">
        <f t="shared" si="80"/>
        <v>2024</v>
      </c>
      <c r="C1315" s="5">
        <f t="shared" si="81"/>
        <v>5</v>
      </c>
      <c r="D1315" s="5">
        <f t="shared" si="82"/>
        <v>10</v>
      </c>
      <c r="E1315" s="5">
        <f t="shared" si="83"/>
        <v>0</v>
      </c>
    </row>
    <row r="1316" spans="1:5" x14ac:dyDescent="0.2">
      <c r="A1316" s="6">
        <f>INT(DT!E2450)</f>
        <v>45423</v>
      </c>
      <c r="B1316" s="5">
        <f t="shared" si="80"/>
        <v>2024</v>
      </c>
      <c r="C1316" s="5">
        <f t="shared" si="81"/>
        <v>5</v>
      </c>
      <c r="D1316" s="5">
        <f t="shared" si="82"/>
        <v>11</v>
      </c>
      <c r="E1316" s="5">
        <f t="shared" si="83"/>
        <v>1</v>
      </c>
    </row>
    <row r="1317" spans="1:5" x14ac:dyDescent="0.2">
      <c r="A1317" s="6">
        <f>INT(DT!E2929)</f>
        <v>45424</v>
      </c>
      <c r="B1317" s="5">
        <f t="shared" si="80"/>
        <v>2024</v>
      </c>
      <c r="C1317" s="5">
        <f t="shared" si="81"/>
        <v>5</v>
      </c>
      <c r="D1317" s="5">
        <f t="shared" si="82"/>
        <v>12</v>
      </c>
      <c r="E1317" s="5">
        <f t="shared" si="83"/>
        <v>1</v>
      </c>
    </row>
    <row r="1318" spans="1:5" x14ac:dyDescent="0.2">
      <c r="A1318" s="6">
        <f>INT(DT!E239)</f>
        <v>45425</v>
      </c>
      <c r="B1318" s="5">
        <f t="shared" si="80"/>
        <v>2024</v>
      </c>
      <c r="C1318" s="5">
        <f t="shared" si="81"/>
        <v>5</v>
      </c>
      <c r="D1318" s="5">
        <f t="shared" si="82"/>
        <v>13</v>
      </c>
      <c r="E1318" s="5">
        <f t="shared" si="83"/>
        <v>0</v>
      </c>
    </row>
    <row r="1319" spans="1:5" x14ac:dyDescent="0.2">
      <c r="A1319" s="6">
        <f>INT(DT!E2373)</f>
        <v>45426</v>
      </c>
      <c r="B1319" s="5">
        <f t="shared" si="80"/>
        <v>2024</v>
      </c>
      <c r="C1319" s="5">
        <f t="shared" si="81"/>
        <v>5</v>
      </c>
      <c r="D1319" s="5">
        <f t="shared" si="82"/>
        <v>14</v>
      </c>
      <c r="E1319" s="5">
        <f t="shared" si="83"/>
        <v>0</v>
      </c>
    </row>
    <row r="1320" spans="1:5" x14ac:dyDescent="0.2">
      <c r="A1320" s="6">
        <f>INT(DT!E2477)</f>
        <v>45428</v>
      </c>
      <c r="B1320" s="5">
        <f t="shared" si="80"/>
        <v>2024</v>
      </c>
      <c r="C1320" s="5">
        <f t="shared" si="81"/>
        <v>5</v>
      </c>
      <c r="D1320" s="5">
        <f t="shared" si="82"/>
        <v>16</v>
      </c>
      <c r="E1320" s="5">
        <f t="shared" si="83"/>
        <v>0</v>
      </c>
    </row>
    <row r="1321" spans="1:5" x14ac:dyDescent="0.2">
      <c r="A1321" s="6">
        <f>INT(DT!E476)</f>
        <v>45429</v>
      </c>
      <c r="B1321" s="5">
        <f t="shared" si="80"/>
        <v>2024</v>
      </c>
      <c r="C1321" s="5">
        <f t="shared" si="81"/>
        <v>5</v>
      </c>
      <c r="D1321" s="5">
        <f t="shared" si="82"/>
        <v>17</v>
      </c>
      <c r="E1321" s="5">
        <f t="shared" si="83"/>
        <v>0</v>
      </c>
    </row>
    <row r="1322" spans="1:5" x14ac:dyDescent="0.2">
      <c r="A1322" s="6">
        <f>INT(DT!E1022)</f>
        <v>45430</v>
      </c>
      <c r="B1322" s="5">
        <f t="shared" si="80"/>
        <v>2024</v>
      </c>
      <c r="C1322" s="5">
        <f t="shared" si="81"/>
        <v>5</v>
      </c>
      <c r="D1322" s="5">
        <f t="shared" si="82"/>
        <v>18</v>
      </c>
      <c r="E1322" s="5">
        <f t="shared" si="83"/>
        <v>1</v>
      </c>
    </row>
    <row r="1323" spans="1:5" x14ac:dyDescent="0.2">
      <c r="A1323" s="6">
        <f>INT(DT!E948)</f>
        <v>45431</v>
      </c>
      <c r="B1323" s="5">
        <f t="shared" si="80"/>
        <v>2024</v>
      </c>
      <c r="C1323" s="5">
        <f t="shared" si="81"/>
        <v>5</v>
      </c>
      <c r="D1323" s="5">
        <f t="shared" si="82"/>
        <v>19</v>
      </c>
      <c r="E1323" s="5">
        <f t="shared" si="83"/>
        <v>1</v>
      </c>
    </row>
    <row r="1324" spans="1:5" x14ac:dyDescent="0.2">
      <c r="A1324" s="6">
        <f>INT(DT!E473)</f>
        <v>45432</v>
      </c>
      <c r="B1324" s="5">
        <f t="shared" si="80"/>
        <v>2024</v>
      </c>
      <c r="C1324" s="5">
        <f t="shared" si="81"/>
        <v>5</v>
      </c>
      <c r="D1324" s="5">
        <f t="shared" si="82"/>
        <v>20</v>
      </c>
      <c r="E1324" s="5">
        <f t="shared" si="83"/>
        <v>0</v>
      </c>
    </row>
    <row r="1325" spans="1:5" x14ac:dyDescent="0.2">
      <c r="A1325" s="6">
        <f>INT(DT!E1597)</f>
        <v>45433</v>
      </c>
      <c r="B1325" s="5">
        <f t="shared" si="80"/>
        <v>2024</v>
      </c>
      <c r="C1325" s="5">
        <f t="shared" si="81"/>
        <v>5</v>
      </c>
      <c r="D1325" s="5">
        <f t="shared" si="82"/>
        <v>21</v>
      </c>
      <c r="E1325" s="5">
        <f t="shared" si="83"/>
        <v>0</v>
      </c>
    </row>
    <row r="1326" spans="1:5" x14ac:dyDescent="0.2">
      <c r="A1326" s="6">
        <f>INT(DT!E1143)</f>
        <v>45434</v>
      </c>
      <c r="B1326" s="5">
        <f t="shared" si="80"/>
        <v>2024</v>
      </c>
      <c r="C1326" s="5">
        <f t="shared" si="81"/>
        <v>5</v>
      </c>
      <c r="D1326" s="5">
        <f t="shared" si="82"/>
        <v>22</v>
      </c>
      <c r="E1326" s="5">
        <f t="shared" si="83"/>
        <v>0</v>
      </c>
    </row>
    <row r="1327" spans="1:5" x14ac:dyDescent="0.2">
      <c r="A1327" s="6">
        <f>INT(DT!E835)</f>
        <v>45435</v>
      </c>
      <c r="B1327" s="5">
        <f t="shared" si="80"/>
        <v>2024</v>
      </c>
      <c r="C1327" s="5">
        <f t="shared" si="81"/>
        <v>5</v>
      </c>
      <c r="D1327" s="5">
        <f t="shared" si="82"/>
        <v>23</v>
      </c>
      <c r="E1327" s="5">
        <f t="shared" si="83"/>
        <v>0</v>
      </c>
    </row>
    <row r="1328" spans="1:5" x14ac:dyDescent="0.2">
      <c r="A1328" s="6">
        <f>INT(DT!E2152)</f>
        <v>45436</v>
      </c>
      <c r="B1328" s="5">
        <f t="shared" si="80"/>
        <v>2024</v>
      </c>
      <c r="C1328" s="5">
        <f t="shared" si="81"/>
        <v>5</v>
      </c>
      <c r="D1328" s="5">
        <f t="shared" si="82"/>
        <v>24</v>
      </c>
      <c r="E1328" s="5">
        <f t="shared" si="83"/>
        <v>0</v>
      </c>
    </row>
    <row r="1329" spans="1:5" x14ac:dyDescent="0.2">
      <c r="A1329" s="6">
        <f>INT(DT!E306)</f>
        <v>45438</v>
      </c>
      <c r="B1329" s="5">
        <f t="shared" si="80"/>
        <v>2024</v>
      </c>
      <c r="C1329" s="5">
        <f t="shared" si="81"/>
        <v>5</v>
      </c>
      <c r="D1329" s="5">
        <f t="shared" si="82"/>
        <v>26</v>
      </c>
      <c r="E1329" s="5">
        <f t="shared" si="83"/>
        <v>1</v>
      </c>
    </row>
    <row r="1330" spans="1:5" x14ac:dyDescent="0.2">
      <c r="A1330" s="6">
        <f>INT(DT!E544)</f>
        <v>45439</v>
      </c>
      <c r="B1330" s="5">
        <f t="shared" si="80"/>
        <v>2024</v>
      </c>
      <c r="C1330" s="5">
        <f t="shared" si="81"/>
        <v>5</v>
      </c>
      <c r="D1330" s="5">
        <f t="shared" si="82"/>
        <v>27</v>
      </c>
      <c r="E1330" s="5">
        <f t="shared" si="83"/>
        <v>0</v>
      </c>
    </row>
    <row r="1331" spans="1:5" x14ac:dyDescent="0.2">
      <c r="A1331" s="6">
        <f>INT(DT!E716)</f>
        <v>45440</v>
      </c>
      <c r="B1331" s="5">
        <f t="shared" si="80"/>
        <v>2024</v>
      </c>
      <c r="C1331" s="5">
        <f t="shared" si="81"/>
        <v>5</v>
      </c>
      <c r="D1331" s="5">
        <f t="shared" si="82"/>
        <v>28</v>
      </c>
      <c r="E1331" s="5">
        <f t="shared" si="83"/>
        <v>0</v>
      </c>
    </row>
    <row r="1332" spans="1:5" x14ac:dyDescent="0.2">
      <c r="A1332" s="6">
        <f>INT(DT!E2923)</f>
        <v>45441</v>
      </c>
      <c r="B1332" s="5">
        <f t="shared" si="80"/>
        <v>2024</v>
      </c>
      <c r="C1332" s="5">
        <f t="shared" si="81"/>
        <v>5</v>
      </c>
      <c r="D1332" s="5">
        <f t="shared" si="82"/>
        <v>29</v>
      </c>
      <c r="E1332" s="5">
        <f t="shared" si="83"/>
        <v>0</v>
      </c>
    </row>
    <row r="1333" spans="1:5" x14ac:dyDescent="0.2">
      <c r="A1333" s="6">
        <f>INT(DT!E426)</f>
        <v>45444</v>
      </c>
      <c r="B1333" s="5">
        <f t="shared" si="80"/>
        <v>2024</v>
      </c>
      <c r="C1333" s="5">
        <f t="shared" si="81"/>
        <v>6</v>
      </c>
      <c r="D1333" s="5">
        <f t="shared" si="82"/>
        <v>1</v>
      </c>
      <c r="E1333" s="5">
        <f t="shared" si="83"/>
        <v>1</v>
      </c>
    </row>
    <row r="1334" spans="1:5" x14ac:dyDescent="0.2">
      <c r="A1334" s="6">
        <f>INT(DT!E2257)</f>
        <v>45445</v>
      </c>
      <c r="B1334" s="5">
        <f t="shared" si="80"/>
        <v>2024</v>
      </c>
      <c r="C1334" s="5">
        <f t="shared" si="81"/>
        <v>6</v>
      </c>
      <c r="D1334" s="5">
        <f t="shared" si="82"/>
        <v>2</v>
      </c>
      <c r="E1334" s="5">
        <f t="shared" si="83"/>
        <v>1</v>
      </c>
    </row>
    <row r="1335" spans="1:5" x14ac:dyDescent="0.2">
      <c r="A1335" s="6">
        <f>INT(DT!E193)</f>
        <v>45446</v>
      </c>
      <c r="B1335" s="5">
        <f t="shared" si="80"/>
        <v>2024</v>
      </c>
      <c r="C1335" s="5">
        <f t="shared" si="81"/>
        <v>6</v>
      </c>
      <c r="D1335" s="5">
        <f t="shared" si="82"/>
        <v>3</v>
      </c>
      <c r="E1335" s="5">
        <f t="shared" si="83"/>
        <v>0</v>
      </c>
    </row>
    <row r="1336" spans="1:5" x14ac:dyDescent="0.2">
      <c r="A1336" s="6">
        <f>INT(DT!E628)</f>
        <v>45447</v>
      </c>
      <c r="B1336" s="5">
        <f t="shared" si="80"/>
        <v>2024</v>
      </c>
      <c r="C1336" s="5">
        <f t="shared" si="81"/>
        <v>6</v>
      </c>
      <c r="D1336" s="5">
        <f t="shared" si="82"/>
        <v>4</v>
      </c>
      <c r="E1336" s="5">
        <f t="shared" si="83"/>
        <v>0</v>
      </c>
    </row>
    <row r="1337" spans="1:5" x14ac:dyDescent="0.2">
      <c r="A1337" s="6">
        <f>INT(DT!E95)</f>
        <v>45449</v>
      </c>
      <c r="B1337" s="5">
        <f t="shared" si="80"/>
        <v>2024</v>
      </c>
      <c r="C1337" s="5">
        <f t="shared" si="81"/>
        <v>6</v>
      </c>
      <c r="D1337" s="5">
        <f t="shared" si="82"/>
        <v>6</v>
      </c>
      <c r="E1337" s="5">
        <f t="shared" si="83"/>
        <v>0</v>
      </c>
    </row>
    <row r="1338" spans="1:5" x14ac:dyDescent="0.2">
      <c r="A1338" s="6">
        <f>INT(DT!E1184)</f>
        <v>45451</v>
      </c>
      <c r="B1338" s="5">
        <f t="shared" si="80"/>
        <v>2024</v>
      </c>
      <c r="C1338" s="5">
        <f t="shared" si="81"/>
        <v>6</v>
      </c>
      <c r="D1338" s="5">
        <f t="shared" si="82"/>
        <v>8</v>
      </c>
      <c r="E1338" s="5">
        <f t="shared" si="83"/>
        <v>1</v>
      </c>
    </row>
    <row r="1339" spans="1:5" x14ac:dyDescent="0.2">
      <c r="A1339" s="6">
        <f>INT(DT!E676)</f>
        <v>45452</v>
      </c>
      <c r="B1339" s="5">
        <f t="shared" si="80"/>
        <v>2024</v>
      </c>
      <c r="C1339" s="5">
        <f t="shared" si="81"/>
        <v>6</v>
      </c>
      <c r="D1339" s="5">
        <f t="shared" si="82"/>
        <v>9</v>
      </c>
      <c r="E1339" s="5">
        <f t="shared" si="83"/>
        <v>1</v>
      </c>
    </row>
    <row r="1340" spans="1:5" x14ac:dyDescent="0.2">
      <c r="A1340" s="6">
        <f>INT(DT!E2101)</f>
        <v>45453</v>
      </c>
      <c r="B1340" s="5">
        <f t="shared" si="80"/>
        <v>2024</v>
      </c>
      <c r="C1340" s="5">
        <f t="shared" si="81"/>
        <v>6</v>
      </c>
      <c r="D1340" s="5">
        <f t="shared" si="82"/>
        <v>10</v>
      </c>
      <c r="E1340" s="5">
        <f t="shared" si="83"/>
        <v>0</v>
      </c>
    </row>
    <row r="1341" spans="1:5" x14ac:dyDescent="0.2">
      <c r="A1341" s="6">
        <f>INT(DT!E1775)</f>
        <v>45457</v>
      </c>
      <c r="B1341" s="5">
        <f t="shared" si="80"/>
        <v>2024</v>
      </c>
      <c r="C1341" s="5">
        <f t="shared" si="81"/>
        <v>6</v>
      </c>
      <c r="D1341" s="5">
        <f t="shared" si="82"/>
        <v>14</v>
      </c>
      <c r="E1341" s="5">
        <f t="shared" si="83"/>
        <v>0</v>
      </c>
    </row>
    <row r="1342" spans="1:5" x14ac:dyDescent="0.2">
      <c r="A1342" s="6">
        <f>INT(DT!E162)</f>
        <v>45460</v>
      </c>
      <c r="B1342" s="5">
        <f t="shared" si="80"/>
        <v>2024</v>
      </c>
      <c r="C1342" s="5">
        <f t="shared" si="81"/>
        <v>6</v>
      </c>
      <c r="D1342" s="5">
        <f t="shared" si="82"/>
        <v>17</v>
      </c>
      <c r="E1342" s="5">
        <f t="shared" si="83"/>
        <v>0</v>
      </c>
    </row>
    <row r="1343" spans="1:5" x14ac:dyDescent="0.2">
      <c r="A1343" s="6">
        <f>INT(DT!E4)</f>
        <v>45461</v>
      </c>
      <c r="B1343" s="5">
        <f t="shared" si="80"/>
        <v>2024</v>
      </c>
      <c r="C1343" s="5">
        <f t="shared" si="81"/>
        <v>6</v>
      </c>
      <c r="D1343" s="5">
        <f t="shared" si="82"/>
        <v>18</v>
      </c>
      <c r="E1343" s="5">
        <f t="shared" si="83"/>
        <v>0</v>
      </c>
    </row>
    <row r="1344" spans="1:5" x14ac:dyDescent="0.2">
      <c r="A1344" s="6">
        <f>INT(DT!E381)</f>
        <v>45464</v>
      </c>
      <c r="B1344" s="5">
        <f t="shared" si="80"/>
        <v>2024</v>
      </c>
      <c r="C1344" s="5">
        <f t="shared" si="81"/>
        <v>6</v>
      </c>
      <c r="D1344" s="5">
        <f t="shared" si="82"/>
        <v>21</v>
      </c>
      <c r="E1344" s="5">
        <f t="shared" si="83"/>
        <v>0</v>
      </c>
    </row>
    <row r="1345" spans="1:5" x14ac:dyDescent="0.2">
      <c r="A1345" s="6">
        <f>INT(DT!E1419)</f>
        <v>45465</v>
      </c>
      <c r="B1345" s="5">
        <f t="shared" si="80"/>
        <v>2024</v>
      </c>
      <c r="C1345" s="5">
        <f t="shared" si="81"/>
        <v>6</v>
      </c>
      <c r="D1345" s="5">
        <f t="shared" si="82"/>
        <v>22</v>
      </c>
      <c r="E1345" s="5">
        <f t="shared" si="83"/>
        <v>1</v>
      </c>
    </row>
    <row r="1346" spans="1:5" x14ac:dyDescent="0.2">
      <c r="A1346" s="6">
        <f>INT(DT!E400)</f>
        <v>45466</v>
      </c>
      <c r="B1346" s="5">
        <f t="shared" ref="B1346:B1409" si="84">YEAR(A1346)</f>
        <v>2024</v>
      </c>
      <c r="C1346" s="5">
        <f t="shared" ref="C1346:C1409" si="85">MONTH(A1346)</f>
        <v>6</v>
      </c>
      <c r="D1346" s="5">
        <f t="shared" ref="D1346:D1409" si="86">DAY(A1346)</f>
        <v>23</v>
      </c>
      <c r="E1346" s="5">
        <f t="shared" ref="E1346:E1409" si="87">IF(WEEKDAY(A1346, 2) &gt; 5, 1, 0)</f>
        <v>1</v>
      </c>
    </row>
    <row r="1347" spans="1:5" x14ac:dyDescent="0.2">
      <c r="A1347" s="6">
        <f>INT(DT!E379)</f>
        <v>45467</v>
      </c>
      <c r="B1347" s="5">
        <f t="shared" si="84"/>
        <v>2024</v>
      </c>
      <c r="C1347" s="5">
        <f t="shared" si="85"/>
        <v>6</v>
      </c>
      <c r="D1347" s="5">
        <f t="shared" si="86"/>
        <v>24</v>
      </c>
      <c r="E1347" s="5">
        <f t="shared" si="87"/>
        <v>0</v>
      </c>
    </row>
    <row r="1348" spans="1:5" x14ac:dyDescent="0.2">
      <c r="A1348" s="6">
        <f>INT(DT!E2655)</f>
        <v>45468</v>
      </c>
      <c r="B1348" s="5">
        <f t="shared" si="84"/>
        <v>2024</v>
      </c>
      <c r="C1348" s="5">
        <f t="shared" si="85"/>
        <v>6</v>
      </c>
      <c r="D1348" s="5">
        <f t="shared" si="86"/>
        <v>25</v>
      </c>
      <c r="E1348" s="5">
        <f t="shared" si="87"/>
        <v>0</v>
      </c>
    </row>
    <row r="1349" spans="1:5" x14ac:dyDescent="0.2">
      <c r="A1349" s="6">
        <f>INT(DT!E857)</f>
        <v>45470</v>
      </c>
      <c r="B1349" s="5">
        <f t="shared" si="84"/>
        <v>2024</v>
      </c>
      <c r="C1349" s="5">
        <f t="shared" si="85"/>
        <v>6</v>
      </c>
      <c r="D1349" s="5">
        <f t="shared" si="86"/>
        <v>27</v>
      </c>
      <c r="E1349" s="5">
        <f t="shared" si="87"/>
        <v>0</v>
      </c>
    </row>
    <row r="1350" spans="1:5" x14ac:dyDescent="0.2">
      <c r="A1350" s="6">
        <f>INT(DT!E395)</f>
        <v>45471</v>
      </c>
      <c r="B1350" s="5">
        <f t="shared" si="84"/>
        <v>2024</v>
      </c>
      <c r="C1350" s="5">
        <f t="shared" si="85"/>
        <v>6</v>
      </c>
      <c r="D1350" s="5">
        <f t="shared" si="86"/>
        <v>28</v>
      </c>
      <c r="E1350" s="5">
        <f t="shared" si="87"/>
        <v>0</v>
      </c>
    </row>
    <row r="1351" spans="1:5" x14ac:dyDescent="0.2">
      <c r="A1351" s="6">
        <f>INT(DT!E377)</f>
        <v>45472</v>
      </c>
      <c r="B1351" s="5">
        <f t="shared" si="84"/>
        <v>2024</v>
      </c>
      <c r="C1351" s="5">
        <f t="shared" si="85"/>
        <v>6</v>
      </c>
      <c r="D1351" s="5">
        <f t="shared" si="86"/>
        <v>29</v>
      </c>
      <c r="E1351" s="5">
        <f t="shared" si="87"/>
        <v>1</v>
      </c>
    </row>
    <row r="1352" spans="1:5" x14ac:dyDescent="0.2">
      <c r="A1352" s="6">
        <f>INT(DT!E525)</f>
        <v>45474</v>
      </c>
      <c r="B1352" s="5">
        <f t="shared" si="84"/>
        <v>2024</v>
      </c>
      <c r="C1352" s="5">
        <f t="shared" si="85"/>
        <v>7</v>
      </c>
      <c r="D1352" s="5">
        <f t="shared" si="86"/>
        <v>1</v>
      </c>
      <c r="E1352" s="5">
        <f t="shared" si="87"/>
        <v>0</v>
      </c>
    </row>
    <row r="1353" spans="1:5" x14ac:dyDescent="0.2">
      <c r="A1353" s="6">
        <f>INT(DT!E2)</f>
        <v>45476</v>
      </c>
      <c r="B1353" s="5">
        <f t="shared" si="84"/>
        <v>2024</v>
      </c>
      <c r="C1353" s="5">
        <f t="shared" si="85"/>
        <v>7</v>
      </c>
      <c r="D1353" s="5">
        <f t="shared" si="86"/>
        <v>3</v>
      </c>
      <c r="E1353" s="5">
        <f t="shared" si="87"/>
        <v>0</v>
      </c>
    </row>
    <row r="1354" spans="1:5" x14ac:dyDescent="0.2">
      <c r="A1354" s="6">
        <f>INT(DT!E417)</f>
        <v>45478</v>
      </c>
      <c r="B1354" s="5">
        <f t="shared" si="84"/>
        <v>2024</v>
      </c>
      <c r="C1354" s="5">
        <f t="shared" si="85"/>
        <v>7</v>
      </c>
      <c r="D1354" s="5">
        <f t="shared" si="86"/>
        <v>5</v>
      </c>
      <c r="E1354" s="5">
        <f t="shared" si="87"/>
        <v>0</v>
      </c>
    </row>
    <row r="1355" spans="1:5" x14ac:dyDescent="0.2">
      <c r="A1355" s="6">
        <f>INT(DT!E1960)</f>
        <v>45479</v>
      </c>
      <c r="B1355" s="5">
        <f t="shared" si="84"/>
        <v>2024</v>
      </c>
      <c r="C1355" s="5">
        <f t="shared" si="85"/>
        <v>7</v>
      </c>
      <c r="D1355" s="5">
        <f t="shared" si="86"/>
        <v>6</v>
      </c>
      <c r="E1355" s="5">
        <f t="shared" si="87"/>
        <v>1</v>
      </c>
    </row>
    <row r="1356" spans="1:5" x14ac:dyDescent="0.2">
      <c r="A1356" s="6">
        <f>INT(DT!E1002)</f>
        <v>45480</v>
      </c>
      <c r="B1356" s="5">
        <f t="shared" si="84"/>
        <v>2024</v>
      </c>
      <c r="C1356" s="5">
        <f t="shared" si="85"/>
        <v>7</v>
      </c>
      <c r="D1356" s="5">
        <f t="shared" si="86"/>
        <v>7</v>
      </c>
      <c r="E1356" s="5">
        <f t="shared" si="87"/>
        <v>1</v>
      </c>
    </row>
    <row r="1357" spans="1:5" x14ac:dyDescent="0.2">
      <c r="A1357" s="6">
        <f>INT(DT!E979)</f>
        <v>45483</v>
      </c>
      <c r="B1357" s="5">
        <f t="shared" si="84"/>
        <v>2024</v>
      </c>
      <c r="C1357" s="5">
        <f t="shared" si="85"/>
        <v>7</v>
      </c>
      <c r="D1357" s="5">
        <f t="shared" si="86"/>
        <v>10</v>
      </c>
      <c r="E1357" s="5">
        <f t="shared" si="87"/>
        <v>0</v>
      </c>
    </row>
    <row r="1358" spans="1:5" x14ac:dyDescent="0.2">
      <c r="A1358" s="6">
        <f>INT(DT!E2556)</f>
        <v>45484</v>
      </c>
      <c r="B1358" s="5">
        <f t="shared" si="84"/>
        <v>2024</v>
      </c>
      <c r="C1358" s="5">
        <f t="shared" si="85"/>
        <v>7</v>
      </c>
      <c r="D1358" s="5">
        <f t="shared" si="86"/>
        <v>11</v>
      </c>
      <c r="E1358" s="5">
        <f t="shared" si="87"/>
        <v>0</v>
      </c>
    </row>
    <row r="1359" spans="1:5" x14ac:dyDescent="0.2">
      <c r="A1359" s="6">
        <f>INT(DT!E151)</f>
        <v>45485</v>
      </c>
      <c r="B1359" s="5">
        <f t="shared" si="84"/>
        <v>2024</v>
      </c>
      <c r="C1359" s="5">
        <f t="shared" si="85"/>
        <v>7</v>
      </c>
      <c r="D1359" s="5">
        <f t="shared" si="86"/>
        <v>12</v>
      </c>
      <c r="E1359" s="5">
        <f t="shared" si="87"/>
        <v>0</v>
      </c>
    </row>
    <row r="1360" spans="1:5" x14ac:dyDescent="0.2">
      <c r="A1360" s="6">
        <f>INT(DT!E431)</f>
        <v>45486</v>
      </c>
      <c r="B1360" s="5">
        <f t="shared" si="84"/>
        <v>2024</v>
      </c>
      <c r="C1360" s="5">
        <f t="shared" si="85"/>
        <v>7</v>
      </c>
      <c r="D1360" s="5">
        <f t="shared" si="86"/>
        <v>13</v>
      </c>
      <c r="E1360" s="5">
        <f t="shared" si="87"/>
        <v>1</v>
      </c>
    </row>
    <row r="1361" spans="1:5" x14ac:dyDescent="0.2">
      <c r="A1361" s="6">
        <f>INT(DT!E2391)</f>
        <v>45488</v>
      </c>
      <c r="B1361" s="5">
        <f t="shared" si="84"/>
        <v>2024</v>
      </c>
      <c r="C1361" s="5">
        <f t="shared" si="85"/>
        <v>7</v>
      </c>
      <c r="D1361" s="5">
        <f t="shared" si="86"/>
        <v>15</v>
      </c>
      <c r="E1361" s="5">
        <f t="shared" si="87"/>
        <v>0</v>
      </c>
    </row>
    <row r="1362" spans="1:5" x14ac:dyDescent="0.2">
      <c r="A1362" s="6">
        <f>INT(DT!E54)</f>
        <v>45489</v>
      </c>
      <c r="B1362" s="5">
        <f t="shared" si="84"/>
        <v>2024</v>
      </c>
      <c r="C1362" s="5">
        <f t="shared" si="85"/>
        <v>7</v>
      </c>
      <c r="D1362" s="5">
        <f t="shared" si="86"/>
        <v>16</v>
      </c>
      <c r="E1362" s="5">
        <f t="shared" si="87"/>
        <v>0</v>
      </c>
    </row>
    <row r="1363" spans="1:5" x14ac:dyDescent="0.2">
      <c r="A1363" s="6">
        <f>INT(DT!E2164)</f>
        <v>45490</v>
      </c>
      <c r="B1363" s="5">
        <f t="shared" si="84"/>
        <v>2024</v>
      </c>
      <c r="C1363" s="5">
        <f t="shared" si="85"/>
        <v>7</v>
      </c>
      <c r="D1363" s="5">
        <f t="shared" si="86"/>
        <v>17</v>
      </c>
      <c r="E1363" s="5">
        <f t="shared" si="87"/>
        <v>0</v>
      </c>
    </row>
    <row r="1364" spans="1:5" x14ac:dyDescent="0.2">
      <c r="A1364" s="6">
        <f>INT(DT!E1009)</f>
        <v>45491</v>
      </c>
      <c r="B1364" s="5">
        <f t="shared" si="84"/>
        <v>2024</v>
      </c>
      <c r="C1364" s="5">
        <f t="shared" si="85"/>
        <v>7</v>
      </c>
      <c r="D1364" s="5">
        <f t="shared" si="86"/>
        <v>18</v>
      </c>
      <c r="E1364" s="5">
        <f t="shared" si="87"/>
        <v>0</v>
      </c>
    </row>
    <row r="1365" spans="1:5" x14ac:dyDescent="0.2">
      <c r="A1365" s="6">
        <f>INT(DT!E1058)</f>
        <v>45495</v>
      </c>
      <c r="B1365" s="5">
        <f t="shared" si="84"/>
        <v>2024</v>
      </c>
      <c r="C1365" s="5">
        <f t="shared" si="85"/>
        <v>7</v>
      </c>
      <c r="D1365" s="5">
        <f t="shared" si="86"/>
        <v>22</v>
      </c>
      <c r="E1365" s="5">
        <f t="shared" si="87"/>
        <v>0</v>
      </c>
    </row>
    <row r="1366" spans="1:5" x14ac:dyDescent="0.2">
      <c r="A1366" s="6">
        <f>INT(DT!E318)</f>
        <v>45496</v>
      </c>
      <c r="B1366" s="5">
        <f t="shared" si="84"/>
        <v>2024</v>
      </c>
      <c r="C1366" s="5">
        <f t="shared" si="85"/>
        <v>7</v>
      </c>
      <c r="D1366" s="5">
        <f t="shared" si="86"/>
        <v>23</v>
      </c>
      <c r="E1366" s="5">
        <f t="shared" si="87"/>
        <v>0</v>
      </c>
    </row>
    <row r="1367" spans="1:5" x14ac:dyDescent="0.2">
      <c r="A1367" s="6">
        <f>INT(DT!E1575)</f>
        <v>45498</v>
      </c>
      <c r="B1367" s="5">
        <f t="shared" si="84"/>
        <v>2024</v>
      </c>
      <c r="C1367" s="5">
        <f t="shared" si="85"/>
        <v>7</v>
      </c>
      <c r="D1367" s="5">
        <f t="shared" si="86"/>
        <v>25</v>
      </c>
      <c r="E1367" s="5">
        <f t="shared" si="87"/>
        <v>0</v>
      </c>
    </row>
    <row r="1368" spans="1:5" x14ac:dyDescent="0.2">
      <c r="A1368" s="6">
        <f>INT(DT!E1840)</f>
        <v>45499</v>
      </c>
      <c r="B1368" s="5">
        <f t="shared" si="84"/>
        <v>2024</v>
      </c>
      <c r="C1368" s="5">
        <f t="shared" si="85"/>
        <v>7</v>
      </c>
      <c r="D1368" s="5">
        <f t="shared" si="86"/>
        <v>26</v>
      </c>
      <c r="E1368" s="5">
        <f t="shared" si="87"/>
        <v>0</v>
      </c>
    </row>
    <row r="1369" spans="1:5" x14ac:dyDescent="0.2">
      <c r="A1369" s="6">
        <f>INT(DT!E1096)</f>
        <v>45502</v>
      </c>
      <c r="B1369" s="5">
        <f t="shared" si="84"/>
        <v>2024</v>
      </c>
      <c r="C1369" s="5">
        <f t="shared" si="85"/>
        <v>7</v>
      </c>
      <c r="D1369" s="5">
        <f t="shared" si="86"/>
        <v>29</v>
      </c>
      <c r="E1369" s="5">
        <f t="shared" si="87"/>
        <v>0</v>
      </c>
    </row>
    <row r="1370" spans="1:5" x14ac:dyDescent="0.2">
      <c r="A1370" s="6">
        <f>INT(DT!E626)</f>
        <v>45504</v>
      </c>
      <c r="B1370" s="5">
        <f t="shared" si="84"/>
        <v>2024</v>
      </c>
      <c r="C1370" s="5">
        <f t="shared" si="85"/>
        <v>7</v>
      </c>
      <c r="D1370" s="5">
        <f t="shared" si="86"/>
        <v>31</v>
      </c>
      <c r="E1370" s="5">
        <f t="shared" si="87"/>
        <v>0</v>
      </c>
    </row>
    <row r="1371" spans="1:5" x14ac:dyDescent="0.2">
      <c r="A1371" s="6">
        <f>INT(DT!E1901)</f>
        <v>45510</v>
      </c>
      <c r="B1371" s="5">
        <f t="shared" si="84"/>
        <v>2024</v>
      </c>
      <c r="C1371" s="5">
        <f t="shared" si="85"/>
        <v>8</v>
      </c>
      <c r="D1371" s="5">
        <f t="shared" si="86"/>
        <v>6</v>
      </c>
      <c r="E1371" s="5">
        <f t="shared" si="87"/>
        <v>0</v>
      </c>
    </row>
    <row r="1372" spans="1:5" x14ac:dyDescent="0.2">
      <c r="A1372" s="6">
        <f>INT(DT!E7)</f>
        <v>45512</v>
      </c>
      <c r="B1372" s="5">
        <f t="shared" si="84"/>
        <v>2024</v>
      </c>
      <c r="C1372" s="5">
        <f t="shared" si="85"/>
        <v>8</v>
      </c>
      <c r="D1372" s="5">
        <f t="shared" si="86"/>
        <v>8</v>
      </c>
      <c r="E1372" s="5">
        <f t="shared" si="87"/>
        <v>0</v>
      </c>
    </row>
    <row r="1373" spans="1:5" x14ac:dyDescent="0.2">
      <c r="A1373" s="6">
        <f>INT(DT!E543)</f>
        <v>45513</v>
      </c>
      <c r="B1373" s="5">
        <f t="shared" si="84"/>
        <v>2024</v>
      </c>
      <c r="C1373" s="5">
        <f t="shared" si="85"/>
        <v>8</v>
      </c>
      <c r="D1373" s="5">
        <f t="shared" si="86"/>
        <v>9</v>
      </c>
      <c r="E1373" s="5">
        <f t="shared" si="87"/>
        <v>0</v>
      </c>
    </row>
    <row r="1374" spans="1:5" x14ac:dyDescent="0.2">
      <c r="A1374" s="6">
        <f>INT(DT!E1104)</f>
        <v>45515</v>
      </c>
      <c r="B1374" s="5">
        <f t="shared" si="84"/>
        <v>2024</v>
      </c>
      <c r="C1374" s="5">
        <f t="shared" si="85"/>
        <v>8</v>
      </c>
      <c r="D1374" s="5">
        <f t="shared" si="86"/>
        <v>11</v>
      </c>
      <c r="E1374" s="5">
        <f t="shared" si="87"/>
        <v>1</v>
      </c>
    </row>
    <row r="1375" spans="1:5" x14ac:dyDescent="0.2">
      <c r="A1375" s="6">
        <f>INT(DT!E1071)</f>
        <v>45516</v>
      </c>
      <c r="B1375" s="5">
        <f t="shared" si="84"/>
        <v>2024</v>
      </c>
      <c r="C1375" s="5">
        <f t="shared" si="85"/>
        <v>8</v>
      </c>
      <c r="D1375" s="5">
        <f t="shared" si="86"/>
        <v>12</v>
      </c>
      <c r="E1375" s="5">
        <f t="shared" si="87"/>
        <v>0</v>
      </c>
    </row>
    <row r="1376" spans="1:5" x14ac:dyDescent="0.2">
      <c r="A1376" s="6">
        <f>INT(DT!E1596)</f>
        <v>45517</v>
      </c>
      <c r="B1376" s="5">
        <f t="shared" si="84"/>
        <v>2024</v>
      </c>
      <c r="C1376" s="5">
        <f t="shared" si="85"/>
        <v>8</v>
      </c>
      <c r="D1376" s="5">
        <f t="shared" si="86"/>
        <v>13</v>
      </c>
      <c r="E1376" s="5">
        <f t="shared" si="87"/>
        <v>0</v>
      </c>
    </row>
    <row r="1377" spans="1:5" x14ac:dyDescent="0.2">
      <c r="A1377" s="6">
        <f>INT(DT!E1498)</f>
        <v>45518</v>
      </c>
      <c r="B1377" s="5">
        <f t="shared" si="84"/>
        <v>2024</v>
      </c>
      <c r="C1377" s="5">
        <f t="shared" si="85"/>
        <v>8</v>
      </c>
      <c r="D1377" s="5">
        <f t="shared" si="86"/>
        <v>14</v>
      </c>
      <c r="E1377" s="5">
        <f t="shared" si="87"/>
        <v>0</v>
      </c>
    </row>
    <row r="1378" spans="1:5" x14ac:dyDescent="0.2">
      <c r="A1378" s="6">
        <f>INT(DT!E477)</f>
        <v>45519</v>
      </c>
      <c r="B1378" s="5">
        <f t="shared" si="84"/>
        <v>2024</v>
      </c>
      <c r="C1378" s="5">
        <f t="shared" si="85"/>
        <v>8</v>
      </c>
      <c r="D1378" s="5">
        <f t="shared" si="86"/>
        <v>15</v>
      </c>
      <c r="E1378" s="5">
        <f t="shared" si="87"/>
        <v>0</v>
      </c>
    </row>
    <row r="1379" spans="1:5" x14ac:dyDescent="0.2">
      <c r="A1379" s="6">
        <f>INT(DT!E2864)</f>
        <v>45520</v>
      </c>
      <c r="B1379" s="5">
        <f t="shared" si="84"/>
        <v>2024</v>
      </c>
      <c r="C1379" s="5">
        <f t="shared" si="85"/>
        <v>8</v>
      </c>
      <c r="D1379" s="5">
        <f t="shared" si="86"/>
        <v>16</v>
      </c>
      <c r="E1379" s="5">
        <f t="shared" si="87"/>
        <v>0</v>
      </c>
    </row>
    <row r="1380" spans="1:5" x14ac:dyDescent="0.2">
      <c r="A1380" s="6">
        <f>INT(DT!E1583)</f>
        <v>45521</v>
      </c>
      <c r="B1380" s="5">
        <f t="shared" si="84"/>
        <v>2024</v>
      </c>
      <c r="C1380" s="5">
        <f t="shared" si="85"/>
        <v>8</v>
      </c>
      <c r="D1380" s="5">
        <f t="shared" si="86"/>
        <v>17</v>
      </c>
      <c r="E1380" s="5">
        <f t="shared" si="87"/>
        <v>1</v>
      </c>
    </row>
    <row r="1381" spans="1:5" x14ac:dyDescent="0.2">
      <c r="A1381" s="6">
        <f>INT(DT!E1125)</f>
        <v>45524</v>
      </c>
      <c r="B1381" s="5">
        <f t="shared" si="84"/>
        <v>2024</v>
      </c>
      <c r="C1381" s="5">
        <f t="shared" si="85"/>
        <v>8</v>
      </c>
      <c r="D1381" s="5">
        <f t="shared" si="86"/>
        <v>20</v>
      </c>
      <c r="E1381" s="5">
        <f t="shared" si="87"/>
        <v>0</v>
      </c>
    </row>
    <row r="1382" spans="1:5" x14ac:dyDescent="0.2">
      <c r="A1382" s="6">
        <f>INT(DT!E1252)</f>
        <v>45525</v>
      </c>
      <c r="B1382" s="5">
        <f t="shared" si="84"/>
        <v>2024</v>
      </c>
      <c r="C1382" s="5">
        <f t="shared" si="85"/>
        <v>8</v>
      </c>
      <c r="D1382" s="5">
        <f t="shared" si="86"/>
        <v>21</v>
      </c>
      <c r="E1382" s="5">
        <f t="shared" si="87"/>
        <v>0</v>
      </c>
    </row>
    <row r="1383" spans="1:5" x14ac:dyDescent="0.2">
      <c r="A1383" s="6">
        <f>INT(DT!E2124)</f>
        <v>45526</v>
      </c>
      <c r="B1383" s="5">
        <f t="shared" si="84"/>
        <v>2024</v>
      </c>
      <c r="C1383" s="5">
        <f t="shared" si="85"/>
        <v>8</v>
      </c>
      <c r="D1383" s="5">
        <f t="shared" si="86"/>
        <v>22</v>
      </c>
      <c r="E1383" s="5">
        <f t="shared" si="87"/>
        <v>0</v>
      </c>
    </row>
    <row r="1384" spans="1:5" x14ac:dyDescent="0.2">
      <c r="A1384" s="6">
        <f>INT(DT!E2312)</f>
        <v>45529</v>
      </c>
      <c r="B1384" s="5">
        <f t="shared" si="84"/>
        <v>2024</v>
      </c>
      <c r="C1384" s="5">
        <f t="shared" si="85"/>
        <v>8</v>
      </c>
      <c r="D1384" s="5">
        <f t="shared" si="86"/>
        <v>25</v>
      </c>
      <c r="E1384" s="5">
        <f t="shared" si="87"/>
        <v>1</v>
      </c>
    </row>
    <row r="1385" spans="1:5" x14ac:dyDescent="0.2">
      <c r="A1385" s="6">
        <f>INT(DT!E742)</f>
        <v>45530</v>
      </c>
      <c r="B1385" s="5">
        <f t="shared" si="84"/>
        <v>2024</v>
      </c>
      <c r="C1385" s="5">
        <f t="shared" si="85"/>
        <v>8</v>
      </c>
      <c r="D1385" s="5">
        <f t="shared" si="86"/>
        <v>26</v>
      </c>
      <c r="E1385" s="5">
        <f t="shared" si="87"/>
        <v>0</v>
      </c>
    </row>
    <row r="1386" spans="1:5" x14ac:dyDescent="0.2">
      <c r="A1386" s="6">
        <f>INT(DT!E1740)</f>
        <v>45531</v>
      </c>
      <c r="B1386" s="5">
        <f t="shared" si="84"/>
        <v>2024</v>
      </c>
      <c r="C1386" s="5">
        <f t="shared" si="85"/>
        <v>8</v>
      </c>
      <c r="D1386" s="5">
        <f t="shared" si="86"/>
        <v>27</v>
      </c>
      <c r="E1386" s="5">
        <f t="shared" si="87"/>
        <v>0</v>
      </c>
    </row>
    <row r="1387" spans="1:5" x14ac:dyDescent="0.2">
      <c r="A1387" s="6">
        <f>INT(DT!E743)</f>
        <v>45532</v>
      </c>
      <c r="B1387" s="5">
        <f t="shared" si="84"/>
        <v>2024</v>
      </c>
      <c r="C1387" s="5">
        <f t="shared" si="85"/>
        <v>8</v>
      </c>
      <c r="D1387" s="5">
        <f t="shared" si="86"/>
        <v>28</v>
      </c>
      <c r="E1387" s="5">
        <f t="shared" si="87"/>
        <v>0</v>
      </c>
    </row>
    <row r="1388" spans="1:5" x14ac:dyDescent="0.2">
      <c r="A1388" s="6">
        <f>INT(DT!E1478)</f>
        <v>45533</v>
      </c>
      <c r="B1388" s="5">
        <f t="shared" si="84"/>
        <v>2024</v>
      </c>
      <c r="C1388" s="5">
        <f t="shared" si="85"/>
        <v>8</v>
      </c>
      <c r="D1388" s="5">
        <f t="shared" si="86"/>
        <v>29</v>
      </c>
      <c r="E1388" s="5">
        <f t="shared" si="87"/>
        <v>0</v>
      </c>
    </row>
    <row r="1389" spans="1:5" x14ac:dyDescent="0.2">
      <c r="A1389" s="6">
        <f>INT(DT!E1199)</f>
        <v>45534</v>
      </c>
      <c r="B1389" s="5">
        <f t="shared" si="84"/>
        <v>2024</v>
      </c>
      <c r="C1389" s="5">
        <f t="shared" si="85"/>
        <v>8</v>
      </c>
      <c r="D1389" s="5">
        <f t="shared" si="86"/>
        <v>30</v>
      </c>
      <c r="E1389" s="5">
        <f t="shared" si="87"/>
        <v>0</v>
      </c>
    </row>
    <row r="1390" spans="1:5" x14ac:dyDescent="0.2">
      <c r="A1390" s="6">
        <f>INT(DT!E144)</f>
        <v>45535</v>
      </c>
      <c r="B1390" s="5">
        <f t="shared" si="84"/>
        <v>2024</v>
      </c>
      <c r="C1390" s="5">
        <f t="shared" si="85"/>
        <v>8</v>
      </c>
      <c r="D1390" s="5">
        <f t="shared" si="86"/>
        <v>31</v>
      </c>
      <c r="E1390" s="5">
        <f t="shared" si="87"/>
        <v>1</v>
      </c>
    </row>
    <row r="1391" spans="1:5" x14ac:dyDescent="0.2">
      <c r="A1391" s="6">
        <f>INT(DT!E2555)</f>
        <v>45536</v>
      </c>
      <c r="B1391" s="5">
        <f t="shared" si="84"/>
        <v>2024</v>
      </c>
      <c r="C1391" s="5">
        <f t="shared" si="85"/>
        <v>9</v>
      </c>
      <c r="D1391" s="5">
        <f t="shared" si="86"/>
        <v>1</v>
      </c>
      <c r="E1391" s="5">
        <f t="shared" si="87"/>
        <v>1</v>
      </c>
    </row>
    <row r="1392" spans="1:5" x14ac:dyDescent="0.2">
      <c r="A1392" s="6">
        <f>INT(DT!E123)</f>
        <v>45538</v>
      </c>
      <c r="B1392" s="5">
        <f t="shared" si="84"/>
        <v>2024</v>
      </c>
      <c r="C1392" s="5">
        <f t="shared" si="85"/>
        <v>9</v>
      </c>
      <c r="D1392" s="5">
        <f t="shared" si="86"/>
        <v>3</v>
      </c>
      <c r="E1392" s="5">
        <f t="shared" si="87"/>
        <v>0</v>
      </c>
    </row>
    <row r="1393" spans="1:5" x14ac:dyDescent="0.2">
      <c r="A1393" s="6">
        <f>INT(DT!E458)</f>
        <v>45539</v>
      </c>
      <c r="B1393" s="5">
        <f t="shared" si="84"/>
        <v>2024</v>
      </c>
      <c r="C1393" s="5">
        <f t="shared" si="85"/>
        <v>9</v>
      </c>
      <c r="D1393" s="5">
        <f t="shared" si="86"/>
        <v>4</v>
      </c>
      <c r="E1393" s="5">
        <f t="shared" si="87"/>
        <v>0</v>
      </c>
    </row>
    <row r="1394" spans="1:5" x14ac:dyDescent="0.2">
      <c r="A1394" s="6">
        <f>INT(DT!E1091)</f>
        <v>45540</v>
      </c>
      <c r="B1394" s="5">
        <f t="shared" si="84"/>
        <v>2024</v>
      </c>
      <c r="C1394" s="5">
        <f t="shared" si="85"/>
        <v>9</v>
      </c>
      <c r="D1394" s="5">
        <f t="shared" si="86"/>
        <v>5</v>
      </c>
      <c r="E1394" s="5">
        <f t="shared" si="87"/>
        <v>0</v>
      </c>
    </row>
    <row r="1395" spans="1:5" x14ac:dyDescent="0.2">
      <c r="A1395" s="6">
        <f>INT(DT!E1348)</f>
        <v>45541</v>
      </c>
      <c r="B1395" s="5">
        <f t="shared" si="84"/>
        <v>2024</v>
      </c>
      <c r="C1395" s="5">
        <f t="shared" si="85"/>
        <v>9</v>
      </c>
      <c r="D1395" s="5">
        <f t="shared" si="86"/>
        <v>6</v>
      </c>
      <c r="E1395" s="5">
        <f t="shared" si="87"/>
        <v>0</v>
      </c>
    </row>
    <row r="1396" spans="1:5" x14ac:dyDescent="0.2">
      <c r="A1396" s="6">
        <f>INT(DT!E1468)</f>
        <v>45542</v>
      </c>
      <c r="B1396" s="5">
        <f t="shared" si="84"/>
        <v>2024</v>
      </c>
      <c r="C1396" s="5">
        <f t="shared" si="85"/>
        <v>9</v>
      </c>
      <c r="D1396" s="5">
        <f t="shared" si="86"/>
        <v>7</v>
      </c>
      <c r="E1396" s="5">
        <f t="shared" si="87"/>
        <v>1</v>
      </c>
    </row>
    <row r="1397" spans="1:5" x14ac:dyDescent="0.2">
      <c r="A1397" s="6">
        <f>INT(DT!E947)</f>
        <v>45544</v>
      </c>
      <c r="B1397" s="5">
        <f t="shared" si="84"/>
        <v>2024</v>
      </c>
      <c r="C1397" s="5">
        <f t="shared" si="85"/>
        <v>9</v>
      </c>
      <c r="D1397" s="5">
        <f t="shared" si="86"/>
        <v>9</v>
      </c>
      <c r="E1397" s="5">
        <f t="shared" si="87"/>
        <v>0</v>
      </c>
    </row>
    <row r="1398" spans="1:5" x14ac:dyDescent="0.2">
      <c r="A1398" s="6">
        <f>INT(DT!E48)</f>
        <v>45546</v>
      </c>
      <c r="B1398" s="5">
        <f t="shared" si="84"/>
        <v>2024</v>
      </c>
      <c r="C1398" s="5">
        <f t="shared" si="85"/>
        <v>9</v>
      </c>
      <c r="D1398" s="5">
        <f t="shared" si="86"/>
        <v>11</v>
      </c>
      <c r="E1398" s="5">
        <f t="shared" si="87"/>
        <v>0</v>
      </c>
    </row>
    <row r="1399" spans="1:5" x14ac:dyDescent="0.2">
      <c r="A1399" s="6">
        <f>INT(DT!E1362)</f>
        <v>45547</v>
      </c>
      <c r="B1399" s="5">
        <f t="shared" si="84"/>
        <v>2024</v>
      </c>
      <c r="C1399" s="5">
        <f t="shared" si="85"/>
        <v>9</v>
      </c>
      <c r="D1399" s="5">
        <f t="shared" si="86"/>
        <v>12</v>
      </c>
      <c r="E1399" s="5">
        <f t="shared" si="87"/>
        <v>0</v>
      </c>
    </row>
    <row r="1400" spans="1:5" x14ac:dyDescent="0.2">
      <c r="A1400" s="6">
        <f>INT(DT!E1072)</f>
        <v>45548</v>
      </c>
      <c r="B1400" s="5">
        <f t="shared" si="84"/>
        <v>2024</v>
      </c>
      <c r="C1400" s="5">
        <f t="shared" si="85"/>
        <v>9</v>
      </c>
      <c r="D1400" s="5">
        <f t="shared" si="86"/>
        <v>13</v>
      </c>
      <c r="E1400" s="5">
        <f t="shared" si="87"/>
        <v>0</v>
      </c>
    </row>
    <row r="1401" spans="1:5" x14ac:dyDescent="0.2">
      <c r="A1401" s="6">
        <f>INT(DT!E121)</f>
        <v>45550</v>
      </c>
      <c r="B1401" s="5">
        <f t="shared" si="84"/>
        <v>2024</v>
      </c>
      <c r="C1401" s="5">
        <f t="shared" si="85"/>
        <v>9</v>
      </c>
      <c r="D1401" s="5">
        <f t="shared" si="86"/>
        <v>15</v>
      </c>
      <c r="E1401" s="5">
        <f t="shared" si="87"/>
        <v>1</v>
      </c>
    </row>
    <row r="1402" spans="1:5" x14ac:dyDescent="0.2">
      <c r="A1402" s="6">
        <f>INT(DT!E197)</f>
        <v>45551</v>
      </c>
      <c r="B1402" s="5">
        <f t="shared" si="84"/>
        <v>2024</v>
      </c>
      <c r="C1402" s="5">
        <f t="shared" si="85"/>
        <v>9</v>
      </c>
      <c r="D1402" s="5">
        <f t="shared" si="86"/>
        <v>16</v>
      </c>
      <c r="E1402" s="5">
        <f t="shared" si="87"/>
        <v>0</v>
      </c>
    </row>
    <row r="1403" spans="1:5" x14ac:dyDescent="0.2">
      <c r="A1403" s="6">
        <f>INT(DT!E130)</f>
        <v>45552</v>
      </c>
      <c r="B1403" s="5">
        <f t="shared" si="84"/>
        <v>2024</v>
      </c>
      <c r="C1403" s="5">
        <f t="shared" si="85"/>
        <v>9</v>
      </c>
      <c r="D1403" s="5">
        <f t="shared" si="86"/>
        <v>17</v>
      </c>
      <c r="E1403" s="5">
        <f t="shared" si="87"/>
        <v>0</v>
      </c>
    </row>
    <row r="1404" spans="1:5" x14ac:dyDescent="0.2">
      <c r="A1404" s="6">
        <f>INT(DT!E1793)</f>
        <v>45555</v>
      </c>
      <c r="B1404" s="5">
        <f t="shared" si="84"/>
        <v>2024</v>
      </c>
      <c r="C1404" s="5">
        <f t="shared" si="85"/>
        <v>9</v>
      </c>
      <c r="D1404" s="5">
        <f t="shared" si="86"/>
        <v>20</v>
      </c>
      <c r="E1404" s="5">
        <f t="shared" si="87"/>
        <v>0</v>
      </c>
    </row>
    <row r="1405" spans="1:5" x14ac:dyDescent="0.2">
      <c r="A1405" s="6">
        <f>INT(DT!E80)</f>
        <v>45557</v>
      </c>
      <c r="B1405" s="5">
        <f t="shared" si="84"/>
        <v>2024</v>
      </c>
      <c r="C1405" s="5">
        <f t="shared" si="85"/>
        <v>9</v>
      </c>
      <c r="D1405" s="5">
        <f t="shared" si="86"/>
        <v>22</v>
      </c>
      <c r="E1405" s="5">
        <f t="shared" si="87"/>
        <v>1</v>
      </c>
    </row>
    <row r="1406" spans="1:5" x14ac:dyDescent="0.2">
      <c r="A1406" s="6">
        <f>INT(DT!E1581)</f>
        <v>45558</v>
      </c>
      <c r="B1406" s="5">
        <f t="shared" si="84"/>
        <v>2024</v>
      </c>
      <c r="C1406" s="5">
        <f t="shared" si="85"/>
        <v>9</v>
      </c>
      <c r="D1406" s="5">
        <f t="shared" si="86"/>
        <v>23</v>
      </c>
      <c r="E1406" s="5">
        <f t="shared" si="87"/>
        <v>0</v>
      </c>
    </row>
    <row r="1407" spans="1:5" x14ac:dyDescent="0.2">
      <c r="A1407" s="6">
        <f>INT(DT!E910)</f>
        <v>45559</v>
      </c>
      <c r="B1407" s="5">
        <f t="shared" si="84"/>
        <v>2024</v>
      </c>
      <c r="C1407" s="5">
        <f t="shared" si="85"/>
        <v>9</v>
      </c>
      <c r="D1407" s="5">
        <f t="shared" si="86"/>
        <v>24</v>
      </c>
      <c r="E1407" s="5">
        <f t="shared" si="87"/>
        <v>0</v>
      </c>
    </row>
    <row r="1408" spans="1:5" x14ac:dyDescent="0.2">
      <c r="A1408" s="6">
        <f>INT(DT!E1514)</f>
        <v>45560</v>
      </c>
      <c r="B1408" s="5">
        <f t="shared" si="84"/>
        <v>2024</v>
      </c>
      <c r="C1408" s="5">
        <f t="shared" si="85"/>
        <v>9</v>
      </c>
      <c r="D1408" s="5">
        <f t="shared" si="86"/>
        <v>25</v>
      </c>
      <c r="E1408" s="5">
        <f t="shared" si="87"/>
        <v>0</v>
      </c>
    </row>
    <row r="1409" spans="1:5" x14ac:dyDescent="0.2">
      <c r="A1409" s="6">
        <f>INT(DT!E10)</f>
        <v>45562</v>
      </c>
      <c r="B1409" s="5">
        <f t="shared" si="84"/>
        <v>2024</v>
      </c>
      <c r="C1409" s="5">
        <f t="shared" si="85"/>
        <v>9</v>
      </c>
      <c r="D1409" s="5">
        <f t="shared" si="86"/>
        <v>27</v>
      </c>
      <c r="E1409" s="5">
        <f t="shared" si="87"/>
        <v>0</v>
      </c>
    </row>
    <row r="1410" spans="1:5" x14ac:dyDescent="0.2">
      <c r="A1410" s="6">
        <f>INT(DT!E2079)</f>
        <v>45565</v>
      </c>
      <c r="B1410" s="5">
        <f t="shared" ref="B1410:B1445" si="88">YEAR(A1410)</f>
        <v>2024</v>
      </c>
      <c r="C1410" s="5">
        <f t="shared" ref="C1410:C1445" si="89">MONTH(A1410)</f>
        <v>9</v>
      </c>
      <c r="D1410" s="5">
        <f t="shared" ref="D1410:D1445" si="90">DAY(A1410)</f>
        <v>30</v>
      </c>
      <c r="E1410" s="5">
        <f t="shared" ref="E1410:E1445" si="91">IF(WEEKDAY(A1410, 2) &gt; 5, 1, 0)</f>
        <v>0</v>
      </c>
    </row>
    <row r="1411" spans="1:5" x14ac:dyDescent="0.2">
      <c r="A1411" s="6">
        <f>INT(DT!E1303)</f>
        <v>45567</v>
      </c>
      <c r="B1411" s="5">
        <f t="shared" si="88"/>
        <v>2024</v>
      </c>
      <c r="C1411" s="5">
        <f t="shared" si="89"/>
        <v>10</v>
      </c>
      <c r="D1411" s="5">
        <f t="shared" si="90"/>
        <v>2</v>
      </c>
      <c r="E1411" s="5">
        <f t="shared" si="91"/>
        <v>0</v>
      </c>
    </row>
    <row r="1412" spans="1:5" x14ac:dyDescent="0.2">
      <c r="A1412" s="6">
        <f>INT(DT!E423)</f>
        <v>45568</v>
      </c>
      <c r="B1412" s="5">
        <f t="shared" si="88"/>
        <v>2024</v>
      </c>
      <c r="C1412" s="5">
        <f t="shared" si="89"/>
        <v>10</v>
      </c>
      <c r="D1412" s="5">
        <f t="shared" si="90"/>
        <v>3</v>
      </c>
      <c r="E1412" s="5">
        <f t="shared" si="91"/>
        <v>0</v>
      </c>
    </row>
    <row r="1413" spans="1:5" x14ac:dyDescent="0.2">
      <c r="A1413" s="6">
        <f>INT(DT!E1922)</f>
        <v>45572</v>
      </c>
      <c r="B1413" s="5">
        <f t="shared" si="88"/>
        <v>2024</v>
      </c>
      <c r="C1413" s="5">
        <f t="shared" si="89"/>
        <v>10</v>
      </c>
      <c r="D1413" s="5">
        <f t="shared" si="90"/>
        <v>7</v>
      </c>
      <c r="E1413" s="5">
        <f t="shared" si="91"/>
        <v>0</v>
      </c>
    </row>
    <row r="1414" spans="1:5" x14ac:dyDescent="0.2">
      <c r="A1414" s="6">
        <f>INT(DT!E487)</f>
        <v>45573</v>
      </c>
      <c r="B1414" s="5">
        <f t="shared" si="88"/>
        <v>2024</v>
      </c>
      <c r="C1414" s="5">
        <f t="shared" si="89"/>
        <v>10</v>
      </c>
      <c r="D1414" s="5">
        <f t="shared" si="90"/>
        <v>8</v>
      </c>
      <c r="E1414" s="5">
        <f t="shared" si="91"/>
        <v>0</v>
      </c>
    </row>
    <row r="1415" spans="1:5" x14ac:dyDescent="0.2">
      <c r="A1415" s="6">
        <f>INT(DT!E57)</f>
        <v>45575</v>
      </c>
      <c r="B1415" s="5">
        <f t="shared" si="88"/>
        <v>2024</v>
      </c>
      <c r="C1415" s="5">
        <f t="shared" si="89"/>
        <v>10</v>
      </c>
      <c r="D1415" s="5">
        <f t="shared" si="90"/>
        <v>10</v>
      </c>
      <c r="E1415" s="5">
        <f t="shared" si="91"/>
        <v>0</v>
      </c>
    </row>
    <row r="1416" spans="1:5" x14ac:dyDescent="0.2">
      <c r="A1416" s="6">
        <f>INT(DT!E1938)</f>
        <v>45576</v>
      </c>
      <c r="B1416" s="5">
        <f t="shared" si="88"/>
        <v>2024</v>
      </c>
      <c r="C1416" s="5">
        <f t="shared" si="89"/>
        <v>10</v>
      </c>
      <c r="D1416" s="5">
        <f t="shared" si="90"/>
        <v>11</v>
      </c>
      <c r="E1416" s="5">
        <f t="shared" si="91"/>
        <v>0</v>
      </c>
    </row>
    <row r="1417" spans="1:5" x14ac:dyDescent="0.2">
      <c r="A1417" s="6">
        <f>INT(DT!E203)</f>
        <v>45577</v>
      </c>
      <c r="B1417" s="5">
        <f t="shared" si="88"/>
        <v>2024</v>
      </c>
      <c r="C1417" s="5">
        <f t="shared" si="89"/>
        <v>10</v>
      </c>
      <c r="D1417" s="5">
        <f t="shared" si="90"/>
        <v>12</v>
      </c>
      <c r="E1417" s="5">
        <f t="shared" si="91"/>
        <v>1</v>
      </c>
    </row>
    <row r="1418" spans="1:5" x14ac:dyDescent="0.2">
      <c r="A1418" s="6">
        <f>INT(DT!E1830)</f>
        <v>45578</v>
      </c>
      <c r="B1418" s="5">
        <f t="shared" si="88"/>
        <v>2024</v>
      </c>
      <c r="C1418" s="5">
        <f t="shared" si="89"/>
        <v>10</v>
      </c>
      <c r="D1418" s="5">
        <f t="shared" si="90"/>
        <v>13</v>
      </c>
      <c r="E1418" s="5">
        <f t="shared" si="91"/>
        <v>1</v>
      </c>
    </row>
    <row r="1419" spans="1:5" x14ac:dyDescent="0.2">
      <c r="A1419" s="6">
        <f>INT(DT!E108)</f>
        <v>45579</v>
      </c>
      <c r="B1419" s="5">
        <f t="shared" si="88"/>
        <v>2024</v>
      </c>
      <c r="C1419" s="5">
        <f t="shared" si="89"/>
        <v>10</v>
      </c>
      <c r="D1419" s="5">
        <f t="shared" si="90"/>
        <v>14</v>
      </c>
      <c r="E1419" s="5">
        <f t="shared" si="91"/>
        <v>0</v>
      </c>
    </row>
    <row r="1420" spans="1:5" x14ac:dyDescent="0.2">
      <c r="A1420" s="6">
        <f>INT(DT!E964)</f>
        <v>45580</v>
      </c>
      <c r="B1420" s="5">
        <f t="shared" si="88"/>
        <v>2024</v>
      </c>
      <c r="C1420" s="5">
        <f t="shared" si="89"/>
        <v>10</v>
      </c>
      <c r="D1420" s="5">
        <f t="shared" si="90"/>
        <v>15</v>
      </c>
      <c r="E1420" s="5">
        <f t="shared" si="91"/>
        <v>0</v>
      </c>
    </row>
    <row r="1421" spans="1:5" x14ac:dyDescent="0.2">
      <c r="A1421" s="6">
        <f>INT(DT!E1724)</f>
        <v>45582</v>
      </c>
      <c r="B1421" s="5">
        <f t="shared" si="88"/>
        <v>2024</v>
      </c>
      <c r="C1421" s="5">
        <f t="shared" si="89"/>
        <v>10</v>
      </c>
      <c r="D1421" s="5">
        <f t="shared" si="90"/>
        <v>17</v>
      </c>
      <c r="E1421" s="5">
        <f t="shared" si="91"/>
        <v>0</v>
      </c>
    </row>
    <row r="1422" spans="1:5" x14ac:dyDescent="0.2">
      <c r="A1422" s="6">
        <f>INT(DT!E981)</f>
        <v>45583</v>
      </c>
      <c r="B1422" s="5">
        <f t="shared" si="88"/>
        <v>2024</v>
      </c>
      <c r="C1422" s="5">
        <f t="shared" si="89"/>
        <v>10</v>
      </c>
      <c r="D1422" s="5">
        <f t="shared" si="90"/>
        <v>18</v>
      </c>
      <c r="E1422" s="5">
        <f t="shared" si="91"/>
        <v>0</v>
      </c>
    </row>
    <row r="1423" spans="1:5" x14ac:dyDescent="0.2">
      <c r="A1423" s="6">
        <f>INT(DT!E373)</f>
        <v>45584</v>
      </c>
      <c r="B1423" s="5">
        <f t="shared" si="88"/>
        <v>2024</v>
      </c>
      <c r="C1423" s="5">
        <f t="shared" si="89"/>
        <v>10</v>
      </c>
      <c r="D1423" s="5">
        <f t="shared" si="90"/>
        <v>19</v>
      </c>
      <c r="E1423" s="5">
        <f t="shared" si="91"/>
        <v>1</v>
      </c>
    </row>
    <row r="1424" spans="1:5" x14ac:dyDescent="0.2">
      <c r="A1424" s="6">
        <f>INT(DT!E184)</f>
        <v>45585</v>
      </c>
      <c r="B1424" s="5">
        <f t="shared" si="88"/>
        <v>2024</v>
      </c>
      <c r="C1424" s="5">
        <f t="shared" si="89"/>
        <v>10</v>
      </c>
      <c r="D1424" s="5">
        <f t="shared" si="90"/>
        <v>20</v>
      </c>
      <c r="E1424" s="5">
        <f t="shared" si="91"/>
        <v>1</v>
      </c>
    </row>
    <row r="1425" spans="1:5" x14ac:dyDescent="0.2">
      <c r="A1425" s="6">
        <f>INT(DT!E210)</f>
        <v>45587</v>
      </c>
      <c r="B1425" s="5">
        <f t="shared" si="88"/>
        <v>2024</v>
      </c>
      <c r="C1425" s="5">
        <f t="shared" si="89"/>
        <v>10</v>
      </c>
      <c r="D1425" s="5">
        <f t="shared" si="90"/>
        <v>22</v>
      </c>
      <c r="E1425" s="5">
        <f t="shared" si="91"/>
        <v>0</v>
      </c>
    </row>
    <row r="1426" spans="1:5" x14ac:dyDescent="0.2">
      <c r="A1426" s="6">
        <f>INT(DT!E1814)</f>
        <v>45588</v>
      </c>
      <c r="B1426" s="5">
        <f t="shared" si="88"/>
        <v>2024</v>
      </c>
      <c r="C1426" s="5">
        <f t="shared" si="89"/>
        <v>10</v>
      </c>
      <c r="D1426" s="5">
        <f t="shared" si="90"/>
        <v>23</v>
      </c>
      <c r="E1426" s="5">
        <f t="shared" si="91"/>
        <v>0</v>
      </c>
    </row>
    <row r="1427" spans="1:5" x14ac:dyDescent="0.2">
      <c r="A1427" s="6">
        <f>INT(DT!E2881)</f>
        <v>45591</v>
      </c>
      <c r="B1427" s="5">
        <f t="shared" si="88"/>
        <v>2024</v>
      </c>
      <c r="C1427" s="5">
        <f t="shared" si="89"/>
        <v>10</v>
      </c>
      <c r="D1427" s="5">
        <f t="shared" si="90"/>
        <v>26</v>
      </c>
      <c r="E1427" s="5">
        <f t="shared" si="91"/>
        <v>1</v>
      </c>
    </row>
    <row r="1428" spans="1:5" x14ac:dyDescent="0.2">
      <c r="A1428" s="6">
        <f>INT(DT!E1030)</f>
        <v>45592</v>
      </c>
      <c r="B1428" s="5">
        <f t="shared" si="88"/>
        <v>2024</v>
      </c>
      <c r="C1428" s="5">
        <f t="shared" si="89"/>
        <v>10</v>
      </c>
      <c r="D1428" s="5">
        <f t="shared" si="90"/>
        <v>27</v>
      </c>
      <c r="E1428" s="5">
        <f t="shared" si="91"/>
        <v>1</v>
      </c>
    </row>
    <row r="1429" spans="1:5" x14ac:dyDescent="0.2">
      <c r="A1429" s="6">
        <f>INT(DT!E2275)</f>
        <v>45593</v>
      </c>
      <c r="B1429" s="5">
        <f t="shared" si="88"/>
        <v>2024</v>
      </c>
      <c r="C1429" s="5">
        <f t="shared" si="89"/>
        <v>10</v>
      </c>
      <c r="D1429" s="5">
        <f t="shared" si="90"/>
        <v>28</v>
      </c>
      <c r="E1429" s="5">
        <f t="shared" si="91"/>
        <v>0</v>
      </c>
    </row>
    <row r="1430" spans="1:5" x14ac:dyDescent="0.2">
      <c r="A1430" s="6">
        <f>INT(DT!E173)</f>
        <v>45594</v>
      </c>
      <c r="B1430" s="5">
        <f t="shared" si="88"/>
        <v>2024</v>
      </c>
      <c r="C1430" s="5">
        <f t="shared" si="89"/>
        <v>10</v>
      </c>
      <c r="D1430" s="5">
        <f t="shared" si="90"/>
        <v>29</v>
      </c>
      <c r="E1430" s="5">
        <f t="shared" si="91"/>
        <v>0</v>
      </c>
    </row>
    <row r="1431" spans="1:5" x14ac:dyDescent="0.2">
      <c r="A1431" s="6">
        <f>INT(DT!E2557)</f>
        <v>45595</v>
      </c>
      <c r="B1431" s="5">
        <f t="shared" si="88"/>
        <v>2024</v>
      </c>
      <c r="C1431" s="5">
        <f t="shared" si="89"/>
        <v>10</v>
      </c>
      <c r="D1431" s="5">
        <f t="shared" si="90"/>
        <v>30</v>
      </c>
      <c r="E1431" s="5">
        <f t="shared" si="91"/>
        <v>0</v>
      </c>
    </row>
    <row r="1432" spans="1:5" x14ac:dyDescent="0.2">
      <c r="A1432" s="6">
        <f>INT(DT!E1048)</f>
        <v>45597</v>
      </c>
      <c r="B1432" s="5">
        <f t="shared" si="88"/>
        <v>2024</v>
      </c>
      <c r="C1432" s="5">
        <f t="shared" si="89"/>
        <v>11</v>
      </c>
      <c r="D1432" s="5">
        <f t="shared" si="90"/>
        <v>1</v>
      </c>
      <c r="E1432" s="5">
        <f t="shared" si="91"/>
        <v>0</v>
      </c>
    </row>
    <row r="1433" spans="1:5" x14ac:dyDescent="0.2">
      <c r="A1433" s="6">
        <f>INT(DT!E355)</f>
        <v>45598</v>
      </c>
      <c r="B1433" s="5">
        <f t="shared" si="88"/>
        <v>2024</v>
      </c>
      <c r="C1433" s="5">
        <f t="shared" si="89"/>
        <v>11</v>
      </c>
      <c r="D1433" s="5">
        <f t="shared" si="90"/>
        <v>2</v>
      </c>
      <c r="E1433" s="5">
        <f t="shared" si="91"/>
        <v>1</v>
      </c>
    </row>
    <row r="1434" spans="1:5" x14ac:dyDescent="0.2">
      <c r="A1434" s="6">
        <f>INT(DT!E2267)</f>
        <v>45599</v>
      </c>
      <c r="B1434" s="5">
        <f t="shared" si="88"/>
        <v>2024</v>
      </c>
      <c r="C1434" s="5">
        <f t="shared" si="89"/>
        <v>11</v>
      </c>
      <c r="D1434" s="5">
        <f t="shared" si="90"/>
        <v>3</v>
      </c>
      <c r="E1434" s="5">
        <f t="shared" si="91"/>
        <v>1</v>
      </c>
    </row>
    <row r="1435" spans="1:5" x14ac:dyDescent="0.2">
      <c r="A1435" s="6">
        <f>INT(DT!E2282)</f>
        <v>45600</v>
      </c>
      <c r="B1435" s="5">
        <f t="shared" si="88"/>
        <v>2024</v>
      </c>
      <c r="C1435" s="5">
        <f t="shared" si="89"/>
        <v>11</v>
      </c>
      <c r="D1435" s="5">
        <f t="shared" si="90"/>
        <v>4</v>
      </c>
      <c r="E1435" s="5">
        <f t="shared" si="91"/>
        <v>0</v>
      </c>
    </row>
    <row r="1436" spans="1:5" x14ac:dyDescent="0.2">
      <c r="A1436" s="6">
        <f>INT(DT!E712)</f>
        <v>45602</v>
      </c>
      <c r="B1436" s="5">
        <f t="shared" si="88"/>
        <v>2024</v>
      </c>
      <c r="C1436" s="5">
        <f t="shared" si="89"/>
        <v>11</v>
      </c>
      <c r="D1436" s="5">
        <f t="shared" si="90"/>
        <v>6</v>
      </c>
      <c r="E1436" s="5">
        <f t="shared" si="91"/>
        <v>0</v>
      </c>
    </row>
    <row r="1437" spans="1:5" x14ac:dyDescent="0.2">
      <c r="A1437" s="6">
        <f>INT(DT!E606)</f>
        <v>45603</v>
      </c>
      <c r="B1437" s="5">
        <f t="shared" si="88"/>
        <v>2024</v>
      </c>
      <c r="C1437" s="5">
        <f t="shared" si="89"/>
        <v>11</v>
      </c>
      <c r="D1437" s="5">
        <f t="shared" si="90"/>
        <v>7</v>
      </c>
      <c r="E1437" s="5">
        <f t="shared" si="91"/>
        <v>0</v>
      </c>
    </row>
    <row r="1438" spans="1:5" x14ac:dyDescent="0.2">
      <c r="A1438" s="6">
        <f>INT(DT!E882)</f>
        <v>45604</v>
      </c>
      <c r="B1438" s="5">
        <f t="shared" si="88"/>
        <v>2024</v>
      </c>
      <c r="C1438" s="5">
        <f t="shared" si="89"/>
        <v>11</v>
      </c>
      <c r="D1438" s="5">
        <f t="shared" si="90"/>
        <v>8</v>
      </c>
      <c r="E1438" s="5">
        <f t="shared" si="91"/>
        <v>0</v>
      </c>
    </row>
    <row r="1439" spans="1:5" x14ac:dyDescent="0.2">
      <c r="A1439" s="6">
        <f>INT(DT!E1522)</f>
        <v>45606</v>
      </c>
      <c r="B1439" s="5">
        <f t="shared" si="88"/>
        <v>2024</v>
      </c>
      <c r="C1439" s="5">
        <f t="shared" si="89"/>
        <v>11</v>
      </c>
      <c r="D1439" s="5">
        <f t="shared" si="90"/>
        <v>10</v>
      </c>
      <c r="E1439" s="5">
        <f t="shared" si="91"/>
        <v>1</v>
      </c>
    </row>
    <row r="1440" spans="1:5" x14ac:dyDescent="0.2">
      <c r="A1440" s="6">
        <f>INT(DT!E1248)</f>
        <v>45607</v>
      </c>
      <c r="B1440" s="5">
        <f t="shared" si="88"/>
        <v>2024</v>
      </c>
      <c r="C1440" s="5">
        <f t="shared" si="89"/>
        <v>11</v>
      </c>
      <c r="D1440" s="5">
        <f t="shared" si="90"/>
        <v>11</v>
      </c>
      <c r="E1440" s="5">
        <f t="shared" si="91"/>
        <v>0</v>
      </c>
    </row>
    <row r="1441" spans="1:5" x14ac:dyDescent="0.2">
      <c r="A1441" s="6">
        <f>INT(DT!E2335)</f>
        <v>45608</v>
      </c>
      <c r="B1441" s="5">
        <f t="shared" si="88"/>
        <v>2024</v>
      </c>
      <c r="C1441" s="5">
        <f t="shared" si="89"/>
        <v>11</v>
      </c>
      <c r="D1441" s="5">
        <f t="shared" si="90"/>
        <v>12</v>
      </c>
      <c r="E1441" s="5">
        <f t="shared" si="91"/>
        <v>0</v>
      </c>
    </row>
    <row r="1442" spans="1:5" x14ac:dyDescent="0.2">
      <c r="A1442" s="6">
        <f>INT(DT!E1128)</f>
        <v>45612</v>
      </c>
      <c r="B1442" s="5">
        <f t="shared" si="88"/>
        <v>2024</v>
      </c>
      <c r="C1442" s="5">
        <f t="shared" si="89"/>
        <v>11</v>
      </c>
      <c r="D1442" s="5">
        <f t="shared" si="90"/>
        <v>16</v>
      </c>
      <c r="E1442" s="5">
        <f t="shared" si="91"/>
        <v>1</v>
      </c>
    </row>
    <row r="1443" spans="1:5" x14ac:dyDescent="0.2">
      <c r="A1443" s="6">
        <f>INT(DT!E2809)</f>
        <v>45619</v>
      </c>
      <c r="B1443" s="5">
        <f t="shared" si="88"/>
        <v>2024</v>
      </c>
      <c r="C1443" s="5">
        <f t="shared" si="89"/>
        <v>11</v>
      </c>
      <c r="D1443" s="5">
        <f t="shared" si="90"/>
        <v>23</v>
      </c>
      <c r="E1443" s="5">
        <f t="shared" si="91"/>
        <v>1</v>
      </c>
    </row>
    <row r="1444" spans="1:5" x14ac:dyDescent="0.2">
      <c r="A1444" s="6">
        <f>INT(DT!E269)</f>
        <v>45620</v>
      </c>
      <c r="B1444" s="5">
        <f t="shared" si="88"/>
        <v>2024</v>
      </c>
      <c r="C1444" s="5">
        <f t="shared" si="89"/>
        <v>11</v>
      </c>
      <c r="D1444" s="5">
        <f t="shared" si="90"/>
        <v>24</v>
      </c>
      <c r="E1444" s="5">
        <f t="shared" si="91"/>
        <v>1</v>
      </c>
    </row>
    <row r="1445" spans="1:5" x14ac:dyDescent="0.2">
      <c r="A1445" s="6">
        <f>INT(DT!E1567)</f>
        <v>45621</v>
      </c>
      <c r="B1445" s="5">
        <f t="shared" si="88"/>
        <v>2024</v>
      </c>
      <c r="C1445" s="5">
        <f t="shared" si="89"/>
        <v>11</v>
      </c>
      <c r="D1445" s="5">
        <f t="shared" si="90"/>
        <v>25</v>
      </c>
      <c r="E1445" s="5">
        <f t="shared" si="91"/>
        <v>0</v>
      </c>
    </row>
    <row r="1446" spans="1:5" x14ac:dyDescent="0.2">
      <c r="A1446"/>
    </row>
    <row r="1447" spans="1:5" x14ac:dyDescent="0.2">
      <c r="A1447"/>
    </row>
    <row r="1448" spans="1:5" x14ac:dyDescent="0.2">
      <c r="A1448"/>
    </row>
    <row r="1449" spans="1:5" x14ac:dyDescent="0.2">
      <c r="A1449"/>
    </row>
    <row r="1450" spans="1:5" x14ac:dyDescent="0.2">
      <c r="A1450"/>
    </row>
    <row r="1451" spans="1:5" x14ac:dyDescent="0.2">
      <c r="A1451"/>
    </row>
    <row r="1452" spans="1:5" x14ac:dyDescent="0.2">
      <c r="A1452"/>
    </row>
    <row r="1453" spans="1:5" x14ac:dyDescent="0.2">
      <c r="A1453"/>
    </row>
    <row r="1454" spans="1:5" x14ac:dyDescent="0.2">
      <c r="A1454"/>
    </row>
    <row r="1455" spans="1:5" x14ac:dyDescent="0.2">
      <c r="A1455"/>
    </row>
    <row r="1456" spans="1:5" x14ac:dyDescent="0.2">
      <c r="A1456"/>
    </row>
    <row r="1457" customFormat="1" x14ac:dyDescent="0.2"/>
    <row r="1458" customFormat="1" x14ac:dyDescent="0.2"/>
    <row r="1459" customFormat="1" x14ac:dyDescent="0.2"/>
    <row r="1460" customFormat="1" x14ac:dyDescent="0.2"/>
    <row r="1461" customFormat="1" x14ac:dyDescent="0.2"/>
    <row r="1462" customFormat="1" x14ac:dyDescent="0.2"/>
    <row r="1463" customFormat="1" x14ac:dyDescent="0.2"/>
    <row r="1464" customFormat="1" x14ac:dyDescent="0.2"/>
    <row r="1465" customFormat="1" x14ac:dyDescent="0.2"/>
    <row r="1466" customFormat="1" x14ac:dyDescent="0.2"/>
    <row r="1467" customFormat="1" x14ac:dyDescent="0.2"/>
    <row r="1468" customFormat="1" x14ac:dyDescent="0.2"/>
    <row r="1469" customFormat="1" x14ac:dyDescent="0.2"/>
    <row r="1470" customFormat="1" x14ac:dyDescent="0.2"/>
    <row r="1471" customFormat="1" x14ac:dyDescent="0.2"/>
    <row r="1472" customFormat="1" x14ac:dyDescent="0.2"/>
    <row r="1473" customFormat="1" x14ac:dyDescent="0.2"/>
    <row r="1474" customFormat="1" x14ac:dyDescent="0.2"/>
    <row r="1475" customFormat="1" x14ac:dyDescent="0.2"/>
    <row r="1476" customFormat="1" x14ac:dyDescent="0.2"/>
    <row r="1477" customFormat="1" x14ac:dyDescent="0.2"/>
    <row r="1478" customFormat="1" x14ac:dyDescent="0.2"/>
    <row r="1479" customFormat="1" x14ac:dyDescent="0.2"/>
    <row r="1480" customFormat="1" x14ac:dyDescent="0.2"/>
    <row r="1481" customFormat="1" x14ac:dyDescent="0.2"/>
    <row r="1482" customFormat="1" x14ac:dyDescent="0.2"/>
    <row r="1483" customFormat="1" x14ac:dyDescent="0.2"/>
    <row r="1484" customFormat="1" x14ac:dyDescent="0.2"/>
    <row r="1485" customFormat="1" x14ac:dyDescent="0.2"/>
    <row r="1486" customFormat="1" x14ac:dyDescent="0.2"/>
    <row r="1487" customFormat="1" x14ac:dyDescent="0.2"/>
    <row r="1488" customFormat="1" x14ac:dyDescent="0.2"/>
    <row r="1489" customFormat="1" x14ac:dyDescent="0.2"/>
    <row r="1490" customFormat="1" x14ac:dyDescent="0.2"/>
    <row r="1491" customFormat="1" x14ac:dyDescent="0.2"/>
    <row r="1492" customFormat="1" x14ac:dyDescent="0.2"/>
    <row r="1493" customFormat="1" x14ac:dyDescent="0.2"/>
    <row r="1494" customFormat="1" x14ac:dyDescent="0.2"/>
    <row r="1495" customFormat="1" x14ac:dyDescent="0.2"/>
    <row r="1496" customFormat="1" x14ac:dyDescent="0.2"/>
    <row r="1497" customFormat="1" x14ac:dyDescent="0.2"/>
    <row r="1498" customFormat="1" x14ac:dyDescent="0.2"/>
    <row r="1499" customFormat="1" x14ac:dyDescent="0.2"/>
    <row r="1500" customFormat="1" x14ac:dyDescent="0.2"/>
    <row r="1501" customFormat="1" x14ac:dyDescent="0.2"/>
    <row r="1502" customFormat="1" x14ac:dyDescent="0.2"/>
    <row r="1503" customFormat="1" x14ac:dyDescent="0.2"/>
    <row r="1504" customFormat="1" x14ac:dyDescent="0.2"/>
    <row r="1505" customFormat="1" x14ac:dyDescent="0.2"/>
    <row r="1506" customFormat="1" x14ac:dyDescent="0.2"/>
    <row r="1507" customFormat="1" x14ac:dyDescent="0.2"/>
    <row r="1508" customFormat="1" x14ac:dyDescent="0.2"/>
    <row r="1509" customFormat="1" x14ac:dyDescent="0.2"/>
    <row r="1510" customFormat="1" x14ac:dyDescent="0.2"/>
    <row r="1511" customFormat="1" x14ac:dyDescent="0.2"/>
    <row r="1512" customFormat="1" x14ac:dyDescent="0.2"/>
    <row r="1513" customFormat="1" x14ac:dyDescent="0.2"/>
    <row r="1514" customFormat="1" x14ac:dyDescent="0.2"/>
    <row r="1515" customFormat="1" x14ac:dyDescent="0.2"/>
    <row r="1516" customFormat="1" x14ac:dyDescent="0.2"/>
    <row r="1517" customFormat="1" x14ac:dyDescent="0.2"/>
    <row r="1518" customFormat="1" x14ac:dyDescent="0.2"/>
    <row r="1519" customFormat="1" x14ac:dyDescent="0.2"/>
    <row r="1520" customFormat="1" x14ac:dyDescent="0.2"/>
    <row r="1521" customFormat="1" x14ac:dyDescent="0.2"/>
    <row r="1522" customFormat="1" x14ac:dyDescent="0.2"/>
    <row r="1523" customFormat="1" x14ac:dyDescent="0.2"/>
    <row r="1524" customFormat="1" x14ac:dyDescent="0.2"/>
    <row r="1525" customFormat="1" x14ac:dyDescent="0.2"/>
    <row r="1526" customFormat="1" x14ac:dyDescent="0.2"/>
    <row r="1527" customFormat="1" x14ac:dyDescent="0.2"/>
    <row r="1528" customFormat="1" x14ac:dyDescent="0.2"/>
    <row r="1529" customFormat="1" x14ac:dyDescent="0.2"/>
    <row r="1530" customFormat="1" x14ac:dyDescent="0.2"/>
    <row r="1531" customFormat="1" x14ac:dyDescent="0.2"/>
    <row r="1532" customFormat="1" x14ac:dyDescent="0.2"/>
    <row r="1533" customFormat="1" x14ac:dyDescent="0.2"/>
    <row r="1534" customFormat="1" x14ac:dyDescent="0.2"/>
    <row r="1535" customFormat="1" x14ac:dyDescent="0.2"/>
    <row r="1536" customFormat="1" x14ac:dyDescent="0.2"/>
    <row r="1537" customFormat="1" x14ac:dyDescent="0.2"/>
    <row r="1538" customFormat="1" x14ac:dyDescent="0.2"/>
    <row r="1539" customFormat="1" x14ac:dyDescent="0.2"/>
    <row r="1540" customFormat="1" x14ac:dyDescent="0.2"/>
    <row r="1541" customFormat="1" x14ac:dyDescent="0.2"/>
    <row r="1542" customFormat="1" x14ac:dyDescent="0.2"/>
    <row r="1543" customFormat="1" x14ac:dyDescent="0.2"/>
    <row r="1544" customFormat="1" x14ac:dyDescent="0.2"/>
    <row r="1545" customFormat="1" x14ac:dyDescent="0.2"/>
    <row r="1546" customFormat="1" x14ac:dyDescent="0.2"/>
    <row r="1547" customFormat="1" x14ac:dyDescent="0.2"/>
    <row r="1548" customFormat="1" x14ac:dyDescent="0.2"/>
    <row r="1549" customFormat="1" x14ac:dyDescent="0.2"/>
    <row r="1550" customFormat="1" x14ac:dyDescent="0.2"/>
    <row r="1551" customFormat="1" x14ac:dyDescent="0.2"/>
    <row r="1552" customFormat="1" x14ac:dyDescent="0.2"/>
    <row r="1553" customFormat="1" x14ac:dyDescent="0.2"/>
    <row r="1554" customFormat="1" x14ac:dyDescent="0.2"/>
    <row r="1555" customFormat="1" x14ac:dyDescent="0.2"/>
    <row r="1556" customFormat="1" x14ac:dyDescent="0.2"/>
    <row r="1557" customFormat="1" x14ac:dyDescent="0.2"/>
    <row r="1558" customFormat="1" x14ac:dyDescent="0.2"/>
    <row r="1559" customFormat="1" x14ac:dyDescent="0.2"/>
    <row r="1560" customFormat="1" x14ac:dyDescent="0.2"/>
    <row r="1561" customFormat="1" x14ac:dyDescent="0.2"/>
    <row r="1562" customFormat="1" x14ac:dyDescent="0.2"/>
    <row r="1563" customFormat="1" x14ac:dyDescent="0.2"/>
    <row r="1564" customFormat="1" x14ac:dyDescent="0.2"/>
    <row r="1565" customFormat="1" x14ac:dyDescent="0.2"/>
    <row r="1566" customFormat="1" x14ac:dyDescent="0.2"/>
    <row r="1567" customFormat="1" x14ac:dyDescent="0.2"/>
    <row r="1568" customFormat="1" x14ac:dyDescent="0.2"/>
    <row r="1569" customFormat="1" x14ac:dyDescent="0.2"/>
    <row r="1570" customFormat="1" x14ac:dyDescent="0.2"/>
    <row r="1571" customFormat="1" x14ac:dyDescent="0.2"/>
    <row r="1572" customFormat="1" x14ac:dyDescent="0.2"/>
    <row r="1573" customFormat="1" x14ac:dyDescent="0.2"/>
    <row r="1574" customFormat="1" x14ac:dyDescent="0.2"/>
    <row r="1575" customFormat="1" x14ac:dyDescent="0.2"/>
    <row r="1576" customFormat="1" x14ac:dyDescent="0.2"/>
    <row r="1577" customFormat="1" x14ac:dyDescent="0.2"/>
    <row r="1578" customFormat="1" x14ac:dyDescent="0.2"/>
    <row r="1579" customFormat="1" x14ac:dyDescent="0.2"/>
    <row r="1580" customFormat="1" x14ac:dyDescent="0.2"/>
    <row r="1581" customFormat="1" x14ac:dyDescent="0.2"/>
    <row r="1582" customFormat="1" x14ac:dyDescent="0.2"/>
    <row r="1583" customFormat="1" x14ac:dyDescent="0.2"/>
    <row r="1584" customFormat="1" x14ac:dyDescent="0.2"/>
    <row r="1585" customFormat="1" x14ac:dyDescent="0.2"/>
    <row r="1586" customFormat="1" x14ac:dyDescent="0.2"/>
    <row r="1587" customFormat="1" x14ac:dyDescent="0.2"/>
    <row r="1588" customFormat="1" x14ac:dyDescent="0.2"/>
    <row r="1589" customFormat="1" x14ac:dyDescent="0.2"/>
    <row r="1590" customFormat="1" x14ac:dyDescent="0.2"/>
    <row r="1591" customFormat="1" x14ac:dyDescent="0.2"/>
    <row r="1592" customFormat="1" x14ac:dyDescent="0.2"/>
    <row r="1593" customFormat="1" x14ac:dyDescent="0.2"/>
    <row r="1594" customFormat="1" x14ac:dyDescent="0.2"/>
    <row r="1595" customFormat="1" x14ac:dyDescent="0.2"/>
    <row r="1596" customFormat="1" x14ac:dyDescent="0.2"/>
    <row r="1597" customFormat="1" x14ac:dyDescent="0.2"/>
    <row r="1598" customFormat="1" x14ac:dyDescent="0.2"/>
    <row r="1599" customFormat="1" x14ac:dyDescent="0.2"/>
    <row r="1600" customFormat="1" x14ac:dyDescent="0.2"/>
    <row r="1601" customFormat="1" x14ac:dyDescent="0.2"/>
    <row r="1602" customFormat="1" x14ac:dyDescent="0.2"/>
    <row r="1603" customFormat="1" x14ac:dyDescent="0.2"/>
    <row r="1604" customFormat="1" x14ac:dyDescent="0.2"/>
    <row r="1605" customFormat="1" x14ac:dyDescent="0.2"/>
    <row r="1606" customFormat="1" x14ac:dyDescent="0.2"/>
    <row r="1607" customFormat="1" x14ac:dyDescent="0.2"/>
    <row r="1608" customFormat="1" x14ac:dyDescent="0.2"/>
    <row r="1609" customFormat="1" x14ac:dyDescent="0.2"/>
    <row r="1610" customFormat="1" x14ac:dyDescent="0.2"/>
    <row r="1611" customFormat="1" x14ac:dyDescent="0.2"/>
    <row r="1612" customFormat="1" x14ac:dyDescent="0.2"/>
    <row r="1613" customFormat="1" x14ac:dyDescent="0.2"/>
    <row r="1614" customFormat="1" x14ac:dyDescent="0.2"/>
    <row r="1615" customFormat="1" x14ac:dyDescent="0.2"/>
    <row r="1616" customFormat="1" x14ac:dyDescent="0.2"/>
    <row r="1617" customFormat="1" x14ac:dyDescent="0.2"/>
    <row r="1618" customFormat="1" x14ac:dyDescent="0.2"/>
    <row r="1619" customFormat="1" x14ac:dyDescent="0.2"/>
    <row r="1620" customFormat="1" x14ac:dyDescent="0.2"/>
    <row r="1621" customFormat="1" x14ac:dyDescent="0.2"/>
    <row r="1622" customFormat="1" x14ac:dyDescent="0.2"/>
    <row r="1623" customFormat="1" x14ac:dyDescent="0.2"/>
    <row r="1624" customFormat="1" x14ac:dyDescent="0.2"/>
    <row r="1625" customFormat="1" x14ac:dyDescent="0.2"/>
    <row r="1626" customFormat="1" x14ac:dyDescent="0.2"/>
    <row r="1627" customFormat="1" x14ac:dyDescent="0.2"/>
    <row r="1628" customFormat="1" x14ac:dyDescent="0.2"/>
    <row r="1629" customFormat="1" x14ac:dyDescent="0.2"/>
    <row r="1630" customFormat="1" x14ac:dyDescent="0.2"/>
    <row r="1631" customFormat="1" x14ac:dyDescent="0.2"/>
    <row r="1632" customFormat="1" x14ac:dyDescent="0.2"/>
    <row r="1633" customFormat="1" x14ac:dyDescent="0.2"/>
    <row r="1634" customFormat="1" x14ac:dyDescent="0.2"/>
    <row r="1635" customFormat="1" x14ac:dyDescent="0.2"/>
    <row r="1636" customFormat="1" x14ac:dyDescent="0.2"/>
    <row r="1637" customFormat="1" x14ac:dyDescent="0.2"/>
    <row r="1638" customFormat="1" x14ac:dyDescent="0.2"/>
    <row r="1639" customFormat="1" x14ac:dyDescent="0.2"/>
    <row r="1640" customFormat="1" x14ac:dyDescent="0.2"/>
    <row r="1641" customFormat="1" x14ac:dyDescent="0.2"/>
    <row r="1642" customFormat="1" x14ac:dyDescent="0.2"/>
    <row r="1643" customFormat="1" x14ac:dyDescent="0.2"/>
    <row r="1644" customFormat="1" x14ac:dyDescent="0.2"/>
    <row r="1645" customFormat="1" x14ac:dyDescent="0.2"/>
    <row r="1646" customFormat="1" x14ac:dyDescent="0.2"/>
    <row r="1647" customFormat="1" x14ac:dyDescent="0.2"/>
    <row r="1648" customFormat="1" x14ac:dyDescent="0.2"/>
    <row r="1649" customFormat="1" x14ac:dyDescent="0.2"/>
    <row r="1650" customFormat="1" x14ac:dyDescent="0.2"/>
    <row r="1651" customFormat="1" x14ac:dyDescent="0.2"/>
    <row r="1652" customFormat="1" x14ac:dyDescent="0.2"/>
    <row r="1653" customFormat="1" x14ac:dyDescent="0.2"/>
    <row r="1654" customFormat="1" x14ac:dyDescent="0.2"/>
    <row r="1655" customFormat="1" x14ac:dyDescent="0.2"/>
    <row r="1656" customFormat="1" x14ac:dyDescent="0.2"/>
    <row r="1657" customFormat="1" x14ac:dyDescent="0.2"/>
    <row r="1658" customFormat="1" x14ac:dyDescent="0.2"/>
    <row r="1659" customFormat="1" x14ac:dyDescent="0.2"/>
    <row r="1660" customFormat="1" x14ac:dyDescent="0.2"/>
    <row r="1661" customFormat="1" x14ac:dyDescent="0.2"/>
    <row r="1662" customFormat="1" x14ac:dyDescent="0.2"/>
    <row r="1663" customFormat="1" x14ac:dyDescent="0.2"/>
    <row r="1664" customFormat="1" x14ac:dyDescent="0.2"/>
    <row r="1665" customFormat="1" x14ac:dyDescent="0.2"/>
    <row r="1666" customFormat="1" x14ac:dyDescent="0.2"/>
    <row r="1667" customFormat="1" x14ac:dyDescent="0.2"/>
    <row r="1668" customFormat="1" x14ac:dyDescent="0.2"/>
    <row r="1669" customFormat="1" x14ac:dyDescent="0.2"/>
    <row r="1670" customFormat="1" x14ac:dyDescent="0.2"/>
    <row r="1671" customFormat="1" x14ac:dyDescent="0.2"/>
    <row r="1672" customFormat="1" x14ac:dyDescent="0.2"/>
    <row r="1673" customFormat="1" x14ac:dyDescent="0.2"/>
    <row r="1674" customFormat="1" x14ac:dyDescent="0.2"/>
    <row r="1675" customFormat="1" x14ac:dyDescent="0.2"/>
    <row r="1676" customFormat="1" x14ac:dyDescent="0.2"/>
    <row r="1677" customFormat="1" x14ac:dyDescent="0.2"/>
    <row r="1678" customFormat="1" x14ac:dyDescent="0.2"/>
    <row r="1679" customFormat="1" x14ac:dyDescent="0.2"/>
    <row r="1680" customFormat="1" x14ac:dyDescent="0.2"/>
    <row r="1681" customFormat="1" x14ac:dyDescent="0.2"/>
    <row r="1682" customFormat="1" x14ac:dyDescent="0.2"/>
    <row r="1683" customFormat="1" x14ac:dyDescent="0.2"/>
    <row r="1684" customFormat="1" x14ac:dyDescent="0.2"/>
    <row r="1685" customFormat="1" x14ac:dyDescent="0.2"/>
    <row r="1686" customFormat="1" x14ac:dyDescent="0.2"/>
    <row r="1687" customFormat="1" x14ac:dyDescent="0.2"/>
    <row r="1688" customFormat="1" x14ac:dyDescent="0.2"/>
    <row r="1689" customFormat="1" x14ac:dyDescent="0.2"/>
    <row r="1690" customFormat="1" x14ac:dyDescent="0.2"/>
    <row r="1691" customFormat="1" x14ac:dyDescent="0.2"/>
    <row r="1692" customFormat="1" x14ac:dyDescent="0.2"/>
    <row r="1693" customFormat="1" x14ac:dyDescent="0.2"/>
    <row r="1694" customFormat="1" x14ac:dyDescent="0.2"/>
    <row r="1695" customFormat="1" x14ac:dyDescent="0.2"/>
    <row r="1696" customFormat="1" x14ac:dyDescent="0.2"/>
    <row r="1697" customFormat="1" x14ac:dyDescent="0.2"/>
    <row r="1698" customFormat="1" x14ac:dyDescent="0.2"/>
    <row r="1699" customFormat="1" x14ac:dyDescent="0.2"/>
    <row r="1700" customFormat="1" x14ac:dyDescent="0.2"/>
    <row r="1701" customFormat="1" x14ac:dyDescent="0.2"/>
    <row r="1702" customFormat="1" x14ac:dyDescent="0.2"/>
    <row r="1703" customFormat="1" x14ac:dyDescent="0.2"/>
    <row r="1704" customFormat="1" x14ac:dyDescent="0.2"/>
    <row r="1705" customFormat="1" x14ac:dyDescent="0.2"/>
    <row r="1706" customFormat="1" x14ac:dyDescent="0.2"/>
    <row r="1707" customFormat="1" x14ac:dyDescent="0.2"/>
    <row r="1708" customFormat="1" x14ac:dyDescent="0.2"/>
    <row r="1709" customFormat="1" x14ac:dyDescent="0.2"/>
    <row r="1710" customFormat="1" x14ac:dyDescent="0.2"/>
    <row r="1711" customFormat="1" x14ac:dyDescent="0.2"/>
    <row r="1712" customFormat="1" x14ac:dyDescent="0.2"/>
    <row r="1713" customFormat="1" x14ac:dyDescent="0.2"/>
    <row r="1714" customFormat="1" x14ac:dyDescent="0.2"/>
    <row r="1715" customFormat="1" x14ac:dyDescent="0.2"/>
    <row r="1716" customFormat="1" x14ac:dyDescent="0.2"/>
    <row r="1717" customFormat="1" x14ac:dyDescent="0.2"/>
    <row r="1718" customFormat="1" x14ac:dyDescent="0.2"/>
    <row r="1719" customFormat="1" x14ac:dyDescent="0.2"/>
    <row r="1720" customFormat="1" x14ac:dyDescent="0.2"/>
    <row r="1721" customFormat="1" x14ac:dyDescent="0.2"/>
    <row r="1722" customFormat="1" x14ac:dyDescent="0.2"/>
    <row r="1723" customFormat="1" x14ac:dyDescent="0.2"/>
    <row r="1724" customFormat="1" x14ac:dyDescent="0.2"/>
    <row r="1725" customFormat="1" x14ac:dyDescent="0.2"/>
    <row r="1726" customFormat="1" x14ac:dyDescent="0.2"/>
    <row r="1727" customFormat="1" x14ac:dyDescent="0.2"/>
    <row r="1728" customFormat="1" x14ac:dyDescent="0.2"/>
    <row r="1729" customFormat="1" x14ac:dyDescent="0.2"/>
    <row r="1730" customFormat="1" x14ac:dyDescent="0.2"/>
    <row r="1731" customFormat="1" x14ac:dyDescent="0.2"/>
    <row r="1732" customFormat="1" x14ac:dyDescent="0.2"/>
    <row r="1733" customFormat="1" x14ac:dyDescent="0.2"/>
    <row r="1734" customFormat="1" x14ac:dyDescent="0.2"/>
    <row r="1735" customFormat="1" x14ac:dyDescent="0.2"/>
    <row r="1736" customFormat="1" x14ac:dyDescent="0.2"/>
    <row r="1737" customFormat="1" x14ac:dyDescent="0.2"/>
    <row r="1738" customFormat="1" x14ac:dyDescent="0.2"/>
    <row r="1739" customFormat="1" x14ac:dyDescent="0.2"/>
    <row r="1740" customFormat="1" x14ac:dyDescent="0.2"/>
    <row r="1741" customFormat="1" x14ac:dyDescent="0.2"/>
    <row r="1742" customFormat="1" x14ac:dyDescent="0.2"/>
    <row r="1743" customFormat="1" x14ac:dyDescent="0.2"/>
    <row r="1744" customFormat="1" x14ac:dyDescent="0.2"/>
    <row r="1745" customFormat="1" x14ac:dyDescent="0.2"/>
    <row r="1746" customFormat="1" x14ac:dyDescent="0.2"/>
    <row r="1747" customFormat="1" x14ac:dyDescent="0.2"/>
    <row r="1748" customFormat="1" x14ac:dyDescent="0.2"/>
    <row r="1749" customFormat="1" x14ac:dyDescent="0.2"/>
    <row r="1750" customFormat="1" x14ac:dyDescent="0.2"/>
    <row r="1751" customFormat="1" x14ac:dyDescent="0.2"/>
    <row r="1752" customFormat="1" x14ac:dyDescent="0.2"/>
    <row r="1753" customFormat="1" x14ac:dyDescent="0.2"/>
    <row r="1754" customFormat="1" x14ac:dyDescent="0.2"/>
    <row r="1755" customFormat="1" x14ac:dyDescent="0.2"/>
    <row r="1756" customFormat="1" x14ac:dyDescent="0.2"/>
    <row r="1757" customFormat="1" x14ac:dyDescent="0.2"/>
    <row r="1758" customFormat="1" x14ac:dyDescent="0.2"/>
    <row r="1759" customFormat="1" x14ac:dyDescent="0.2"/>
    <row r="1760" customFormat="1" x14ac:dyDescent="0.2"/>
    <row r="1761" customFormat="1" x14ac:dyDescent="0.2"/>
    <row r="1762" customFormat="1" x14ac:dyDescent="0.2"/>
    <row r="1763" customFormat="1" x14ac:dyDescent="0.2"/>
    <row r="1764" customFormat="1" x14ac:dyDescent="0.2"/>
    <row r="1765" customFormat="1" x14ac:dyDescent="0.2"/>
    <row r="1766" customFormat="1" x14ac:dyDescent="0.2"/>
    <row r="1767" customFormat="1" x14ac:dyDescent="0.2"/>
    <row r="1768" customFormat="1" x14ac:dyDescent="0.2"/>
    <row r="1769" customFormat="1" x14ac:dyDescent="0.2"/>
    <row r="1770" customFormat="1" x14ac:dyDescent="0.2"/>
    <row r="1771" customFormat="1" x14ac:dyDescent="0.2"/>
    <row r="1772" customFormat="1" x14ac:dyDescent="0.2"/>
    <row r="1773" customFormat="1" x14ac:dyDescent="0.2"/>
    <row r="1774" customFormat="1" x14ac:dyDescent="0.2"/>
    <row r="1775" customFormat="1" x14ac:dyDescent="0.2"/>
    <row r="1776" customFormat="1" x14ac:dyDescent="0.2"/>
    <row r="1777" customFormat="1" x14ac:dyDescent="0.2"/>
    <row r="1778" customFormat="1" x14ac:dyDescent="0.2"/>
    <row r="1779" customFormat="1" x14ac:dyDescent="0.2"/>
    <row r="1780" customFormat="1" x14ac:dyDescent="0.2"/>
    <row r="1781" customFormat="1" x14ac:dyDescent="0.2"/>
    <row r="1782" customFormat="1" x14ac:dyDescent="0.2"/>
    <row r="1783" customFormat="1" x14ac:dyDescent="0.2"/>
    <row r="1784" customFormat="1" x14ac:dyDescent="0.2"/>
    <row r="1785" customFormat="1" x14ac:dyDescent="0.2"/>
    <row r="1786" customFormat="1" x14ac:dyDescent="0.2"/>
    <row r="1787" customFormat="1" x14ac:dyDescent="0.2"/>
    <row r="1788" customFormat="1" x14ac:dyDescent="0.2"/>
    <row r="1789" customFormat="1" x14ac:dyDescent="0.2"/>
    <row r="1790" customFormat="1" x14ac:dyDescent="0.2"/>
    <row r="1791" customFormat="1" x14ac:dyDescent="0.2"/>
    <row r="1792" customFormat="1" x14ac:dyDescent="0.2"/>
    <row r="1793" customFormat="1" x14ac:dyDescent="0.2"/>
    <row r="1794" customFormat="1" x14ac:dyDescent="0.2"/>
    <row r="1795" customFormat="1" x14ac:dyDescent="0.2"/>
    <row r="1796" customFormat="1" x14ac:dyDescent="0.2"/>
    <row r="1797" customFormat="1" x14ac:dyDescent="0.2"/>
    <row r="1798" customFormat="1" x14ac:dyDescent="0.2"/>
    <row r="1799" customFormat="1" x14ac:dyDescent="0.2"/>
    <row r="1800" customFormat="1" x14ac:dyDescent="0.2"/>
    <row r="1801" customFormat="1" x14ac:dyDescent="0.2"/>
    <row r="1802" customFormat="1" x14ac:dyDescent="0.2"/>
    <row r="1803" customFormat="1" x14ac:dyDescent="0.2"/>
    <row r="1804" customFormat="1" x14ac:dyDescent="0.2"/>
    <row r="1805" customFormat="1" x14ac:dyDescent="0.2"/>
    <row r="1806" customFormat="1" x14ac:dyDescent="0.2"/>
    <row r="1807" customFormat="1" x14ac:dyDescent="0.2"/>
    <row r="1808" customFormat="1" x14ac:dyDescent="0.2"/>
    <row r="1809" customFormat="1" x14ac:dyDescent="0.2"/>
    <row r="1810" customFormat="1" x14ac:dyDescent="0.2"/>
    <row r="1811" customFormat="1" x14ac:dyDescent="0.2"/>
    <row r="1812" customFormat="1" x14ac:dyDescent="0.2"/>
    <row r="1813" customFormat="1" x14ac:dyDescent="0.2"/>
    <row r="1814" customFormat="1" x14ac:dyDescent="0.2"/>
    <row r="1815" customFormat="1" x14ac:dyDescent="0.2"/>
    <row r="1816" customFormat="1" x14ac:dyDescent="0.2"/>
    <row r="1817" customFormat="1" x14ac:dyDescent="0.2"/>
    <row r="1818" customFormat="1" x14ac:dyDescent="0.2"/>
    <row r="1819" customFormat="1" x14ac:dyDescent="0.2"/>
    <row r="1820" customFormat="1" x14ac:dyDescent="0.2"/>
    <row r="1821" customFormat="1" x14ac:dyDescent="0.2"/>
    <row r="1822" customFormat="1" x14ac:dyDescent="0.2"/>
    <row r="1823" customFormat="1" x14ac:dyDescent="0.2"/>
    <row r="1824" customFormat="1" x14ac:dyDescent="0.2"/>
    <row r="1825" customFormat="1" x14ac:dyDescent="0.2"/>
    <row r="1826" customFormat="1" x14ac:dyDescent="0.2"/>
    <row r="1827" customFormat="1" x14ac:dyDescent="0.2"/>
    <row r="1828" customFormat="1" x14ac:dyDescent="0.2"/>
    <row r="1829" customFormat="1" x14ac:dyDescent="0.2"/>
    <row r="1830" customFormat="1" x14ac:dyDescent="0.2"/>
    <row r="1831" customFormat="1" x14ac:dyDescent="0.2"/>
    <row r="1832" customFormat="1" x14ac:dyDescent="0.2"/>
    <row r="1833" customFormat="1" x14ac:dyDescent="0.2"/>
    <row r="1834" customFormat="1" x14ac:dyDescent="0.2"/>
    <row r="1835" customFormat="1" x14ac:dyDescent="0.2"/>
    <row r="1836" customFormat="1" x14ac:dyDescent="0.2"/>
    <row r="1837" customFormat="1" x14ac:dyDescent="0.2"/>
    <row r="1838" customFormat="1" x14ac:dyDescent="0.2"/>
    <row r="1839" customFormat="1" x14ac:dyDescent="0.2"/>
    <row r="1840" customFormat="1" x14ac:dyDescent="0.2"/>
    <row r="1841" customFormat="1" x14ac:dyDescent="0.2"/>
    <row r="1842" customFormat="1" x14ac:dyDescent="0.2"/>
    <row r="1843" customFormat="1" x14ac:dyDescent="0.2"/>
    <row r="1844" customFormat="1" x14ac:dyDescent="0.2"/>
    <row r="1845" customFormat="1" x14ac:dyDescent="0.2"/>
    <row r="1846" customFormat="1" x14ac:dyDescent="0.2"/>
    <row r="1847" customFormat="1" x14ac:dyDescent="0.2"/>
    <row r="1848" customFormat="1" x14ac:dyDescent="0.2"/>
    <row r="1849" customFormat="1" x14ac:dyDescent="0.2"/>
    <row r="1850" customFormat="1" x14ac:dyDescent="0.2"/>
    <row r="1851" customFormat="1" x14ac:dyDescent="0.2"/>
    <row r="1852" customFormat="1" x14ac:dyDescent="0.2"/>
    <row r="1853" customFormat="1" x14ac:dyDescent="0.2"/>
    <row r="1854" customFormat="1" x14ac:dyDescent="0.2"/>
    <row r="1855" customFormat="1" x14ac:dyDescent="0.2"/>
    <row r="1856" customFormat="1" x14ac:dyDescent="0.2"/>
    <row r="1857" customFormat="1" x14ac:dyDescent="0.2"/>
    <row r="1858" customFormat="1" x14ac:dyDescent="0.2"/>
    <row r="1859" customFormat="1" x14ac:dyDescent="0.2"/>
    <row r="1860" customFormat="1" x14ac:dyDescent="0.2"/>
    <row r="1861" customFormat="1" x14ac:dyDescent="0.2"/>
    <row r="1862" customFormat="1" x14ac:dyDescent="0.2"/>
    <row r="1863" customFormat="1" x14ac:dyDescent="0.2"/>
    <row r="1864" customFormat="1" x14ac:dyDescent="0.2"/>
    <row r="1865" customFormat="1" x14ac:dyDescent="0.2"/>
    <row r="1866" customFormat="1" x14ac:dyDescent="0.2"/>
    <row r="1867" customFormat="1" x14ac:dyDescent="0.2"/>
    <row r="1868" customFormat="1" x14ac:dyDescent="0.2"/>
    <row r="1869" customFormat="1" x14ac:dyDescent="0.2"/>
    <row r="1870" customFormat="1" x14ac:dyDescent="0.2"/>
    <row r="1871" customFormat="1" x14ac:dyDescent="0.2"/>
    <row r="1872" customFormat="1" x14ac:dyDescent="0.2"/>
    <row r="1873" customFormat="1" x14ac:dyDescent="0.2"/>
    <row r="1874" customFormat="1" x14ac:dyDescent="0.2"/>
    <row r="1875" customFormat="1" x14ac:dyDescent="0.2"/>
    <row r="1876" customFormat="1" x14ac:dyDescent="0.2"/>
    <row r="1877" customFormat="1" x14ac:dyDescent="0.2"/>
    <row r="1878" customFormat="1" x14ac:dyDescent="0.2"/>
    <row r="1879" customFormat="1" x14ac:dyDescent="0.2"/>
    <row r="1880" customFormat="1" x14ac:dyDescent="0.2"/>
    <row r="1881" customFormat="1" x14ac:dyDescent="0.2"/>
    <row r="1882" customFormat="1" x14ac:dyDescent="0.2"/>
    <row r="1883" customFormat="1" x14ac:dyDescent="0.2"/>
    <row r="1884" customFormat="1" x14ac:dyDescent="0.2"/>
    <row r="1885" customFormat="1" x14ac:dyDescent="0.2"/>
    <row r="1886" customFormat="1" x14ac:dyDescent="0.2"/>
    <row r="1887" customFormat="1" x14ac:dyDescent="0.2"/>
    <row r="1888" customFormat="1" x14ac:dyDescent="0.2"/>
    <row r="1889" customFormat="1" x14ac:dyDescent="0.2"/>
    <row r="1890" customFormat="1" x14ac:dyDescent="0.2"/>
    <row r="1891" customFormat="1" x14ac:dyDescent="0.2"/>
    <row r="1892" customFormat="1" x14ac:dyDescent="0.2"/>
    <row r="1893" customFormat="1" x14ac:dyDescent="0.2"/>
    <row r="1894" customFormat="1" x14ac:dyDescent="0.2"/>
    <row r="1895" customFormat="1" x14ac:dyDescent="0.2"/>
    <row r="1896" customFormat="1" x14ac:dyDescent="0.2"/>
    <row r="1897" customFormat="1" x14ac:dyDescent="0.2"/>
    <row r="1898" customFormat="1" x14ac:dyDescent="0.2"/>
    <row r="1899" customFormat="1" x14ac:dyDescent="0.2"/>
    <row r="1900" customFormat="1" x14ac:dyDescent="0.2"/>
    <row r="1901" customFormat="1" x14ac:dyDescent="0.2"/>
    <row r="1902" customFormat="1" x14ac:dyDescent="0.2"/>
    <row r="1903" customFormat="1" x14ac:dyDescent="0.2"/>
    <row r="1904" customFormat="1" x14ac:dyDescent="0.2"/>
    <row r="1905" customFormat="1" x14ac:dyDescent="0.2"/>
    <row r="1906" customFormat="1" x14ac:dyDescent="0.2"/>
    <row r="1907" customFormat="1" x14ac:dyDescent="0.2"/>
    <row r="1908" customFormat="1" x14ac:dyDescent="0.2"/>
    <row r="1909" customFormat="1" x14ac:dyDescent="0.2"/>
    <row r="1910" customFormat="1" x14ac:dyDescent="0.2"/>
    <row r="1911" customFormat="1" x14ac:dyDescent="0.2"/>
    <row r="1912" customFormat="1" x14ac:dyDescent="0.2"/>
    <row r="1913" customFormat="1" x14ac:dyDescent="0.2"/>
    <row r="1914" customFormat="1" x14ac:dyDescent="0.2"/>
    <row r="1915" customFormat="1" x14ac:dyDescent="0.2"/>
    <row r="1916" customFormat="1" x14ac:dyDescent="0.2"/>
    <row r="1917" customFormat="1" x14ac:dyDescent="0.2"/>
    <row r="1918" customFormat="1" x14ac:dyDescent="0.2"/>
    <row r="1919" customFormat="1" x14ac:dyDescent="0.2"/>
    <row r="1920" customFormat="1" x14ac:dyDescent="0.2"/>
    <row r="1921" customFormat="1" x14ac:dyDescent="0.2"/>
    <row r="1922" customFormat="1" x14ac:dyDescent="0.2"/>
    <row r="1923" customFormat="1" x14ac:dyDescent="0.2"/>
    <row r="1924" customFormat="1" x14ac:dyDescent="0.2"/>
    <row r="1925" customFormat="1" x14ac:dyDescent="0.2"/>
    <row r="1926" customFormat="1" x14ac:dyDescent="0.2"/>
    <row r="1927" customFormat="1" x14ac:dyDescent="0.2"/>
    <row r="1928" customFormat="1" x14ac:dyDescent="0.2"/>
    <row r="1929" customFormat="1" x14ac:dyDescent="0.2"/>
    <row r="1930" customFormat="1" x14ac:dyDescent="0.2"/>
    <row r="1931" customFormat="1" x14ac:dyDescent="0.2"/>
    <row r="1932" customFormat="1" x14ac:dyDescent="0.2"/>
    <row r="1933" customFormat="1" x14ac:dyDescent="0.2"/>
    <row r="1934" customFormat="1" x14ac:dyDescent="0.2"/>
    <row r="1935" customFormat="1" x14ac:dyDescent="0.2"/>
    <row r="1936" customFormat="1" x14ac:dyDescent="0.2"/>
    <row r="1937" customFormat="1" x14ac:dyDescent="0.2"/>
    <row r="1938" customFormat="1" x14ac:dyDescent="0.2"/>
    <row r="1939" customFormat="1" x14ac:dyDescent="0.2"/>
    <row r="1940" customFormat="1" x14ac:dyDescent="0.2"/>
    <row r="1941" customFormat="1" x14ac:dyDescent="0.2"/>
    <row r="1942" customFormat="1" x14ac:dyDescent="0.2"/>
    <row r="1943" customFormat="1" x14ac:dyDescent="0.2"/>
    <row r="1944" customFormat="1" x14ac:dyDescent="0.2"/>
    <row r="1945" customFormat="1" x14ac:dyDescent="0.2"/>
    <row r="1946" customFormat="1" x14ac:dyDescent="0.2"/>
    <row r="1947" customFormat="1" x14ac:dyDescent="0.2"/>
    <row r="1948" customFormat="1" x14ac:dyDescent="0.2"/>
    <row r="1949" customFormat="1" x14ac:dyDescent="0.2"/>
    <row r="1950" customFormat="1" x14ac:dyDescent="0.2"/>
    <row r="1951" customFormat="1" x14ac:dyDescent="0.2"/>
    <row r="1952" customFormat="1" x14ac:dyDescent="0.2"/>
    <row r="1953" customFormat="1" x14ac:dyDescent="0.2"/>
    <row r="1954" customFormat="1" x14ac:dyDescent="0.2"/>
    <row r="1955" customFormat="1" x14ac:dyDescent="0.2"/>
    <row r="1956" customFormat="1" x14ac:dyDescent="0.2"/>
    <row r="1957" customFormat="1" x14ac:dyDescent="0.2"/>
    <row r="1958" customFormat="1" x14ac:dyDescent="0.2"/>
    <row r="1959" customFormat="1" x14ac:dyDescent="0.2"/>
    <row r="1960" customFormat="1" x14ac:dyDescent="0.2"/>
    <row r="1961" customFormat="1" x14ac:dyDescent="0.2"/>
    <row r="1962" customFormat="1" x14ac:dyDescent="0.2"/>
    <row r="1963" customFormat="1" x14ac:dyDescent="0.2"/>
    <row r="1964" customFormat="1" x14ac:dyDescent="0.2"/>
    <row r="1965" customFormat="1" x14ac:dyDescent="0.2"/>
    <row r="1966" customFormat="1" x14ac:dyDescent="0.2"/>
    <row r="1967" customFormat="1" x14ac:dyDescent="0.2"/>
    <row r="1968" customFormat="1" x14ac:dyDescent="0.2"/>
    <row r="1969" customFormat="1" x14ac:dyDescent="0.2"/>
    <row r="1970" customFormat="1" x14ac:dyDescent="0.2"/>
    <row r="1971" customFormat="1" x14ac:dyDescent="0.2"/>
    <row r="1972" customFormat="1" x14ac:dyDescent="0.2"/>
    <row r="1973" customFormat="1" x14ac:dyDescent="0.2"/>
    <row r="1974" customFormat="1" x14ac:dyDescent="0.2"/>
    <row r="1975" customFormat="1" x14ac:dyDescent="0.2"/>
    <row r="1976" customFormat="1" x14ac:dyDescent="0.2"/>
    <row r="1977" customFormat="1" x14ac:dyDescent="0.2"/>
    <row r="1978" customFormat="1" x14ac:dyDescent="0.2"/>
    <row r="1979" customFormat="1" x14ac:dyDescent="0.2"/>
    <row r="1980" customFormat="1" x14ac:dyDescent="0.2"/>
    <row r="1981" customFormat="1" x14ac:dyDescent="0.2"/>
    <row r="1982" customFormat="1" x14ac:dyDescent="0.2"/>
    <row r="1983" customFormat="1" x14ac:dyDescent="0.2"/>
    <row r="1984" customFormat="1" x14ac:dyDescent="0.2"/>
    <row r="1985" customFormat="1" x14ac:dyDescent="0.2"/>
    <row r="1986" customFormat="1" x14ac:dyDescent="0.2"/>
    <row r="1987" customFormat="1" x14ac:dyDescent="0.2"/>
    <row r="1988" customFormat="1" x14ac:dyDescent="0.2"/>
    <row r="1989" customFormat="1" x14ac:dyDescent="0.2"/>
    <row r="1990" customFormat="1" x14ac:dyDescent="0.2"/>
    <row r="1991" customFormat="1" x14ac:dyDescent="0.2"/>
    <row r="1992" customFormat="1" x14ac:dyDescent="0.2"/>
    <row r="1993" customFormat="1" x14ac:dyDescent="0.2"/>
    <row r="1994" customFormat="1" x14ac:dyDescent="0.2"/>
    <row r="1995" customFormat="1" x14ac:dyDescent="0.2"/>
    <row r="1996" customFormat="1" x14ac:dyDescent="0.2"/>
    <row r="1997" customFormat="1" x14ac:dyDescent="0.2"/>
    <row r="1998" customFormat="1" x14ac:dyDescent="0.2"/>
    <row r="1999" customFormat="1" x14ac:dyDescent="0.2"/>
    <row r="2000" customFormat="1" x14ac:dyDescent="0.2"/>
    <row r="2001" customFormat="1" x14ac:dyDescent="0.2"/>
    <row r="2002" customFormat="1" x14ac:dyDescent="0.2"/>
    <row r="2003" customFormat="1" x14ac:dyDescent="0.2"/>
    <row r="2004" customFormat="1" x14ac:dyDescent="0.2"/>
    <row r="2005" customFormat="1" x14ac:dyDescent="0.2"/>
    <row r="2006" customFormat="1" x14ac:dyDescent="0.2"/>
    <row r="2007" customFormat="1" x14ac:dyDescent="0.2"/>
    <row r="2008" customFormat="1" x14ac:dyDescent="0.2"/>
    <row r="2009" customFormat="1" x14ac:dyDescent="0.2"/>
    <row r="2010" customFormat="1" x14ac:dyDescent="0.2"/>
    <row r="2011" customFormat="1" x14ac:dyDescent="0.2"/>
    <row r="2012" customFormat="1" x14ac:dyDescent="0.2"/>
    <row r="2013" customFormat="1" x14ac:dyDescent="0.2"/>
    <row r="2014" customFormat="1" x14ac:dyDescent="0.2"/>
    <row r="2015" customFormat="1" x14ac:dyDescent="0.2"/>
    <row r="2016" customFormat="1" x14ac:dyDescent="0.2"/>
    <row r="2017" customFormat="1" x14ac:dyDescent="0.2"/>
    <row r="2018" customFormat="1" x14ac:dyDescent="0.2"/>
    <row r="2019" customFormat="1" x14ac:dyDescent="0.2"/>
    <row r="2020" customFormat="1" x14ac:dyDescent="0.2"/>
    <row r="2021" customFormat="1" x14ac:dyDescent="0.2"/>
    <row r="2022" customFormat="1" x14ac:dyDescent="0.2"/>
    <row r="2023" customFormat="1" x14ac:dyDescent="0.2"/>
    <row r="2024" customFormat="1" x14ac:dyDescent="0.2"/>
    <row r="2025" customFormat="1" x14ac:dyDescent="0.2"/>
    <row r="2026" customFormat="1" x14ac:dyDescent="0.2"/>
    <row r="2027" customFormat="1" x14ac:dyDescent="0.2"/>
    <row r="2028" customFormat="1" x14ac:dyDescent="0.2"/>
    <row r="2029" customFormat="1" x14ac:dyDescent="0.2"/>
    <row r="2030" customFormat="1" x14ac:dyDescent="0.2"/>
    <row r="2031" customFormat="1" x14ac:dyDescent="0.2"/>
    <row r="2032" customFormat="1" x14ac:dyDescent="0.2"/>
    <row r="2033" customFormat="1" x14ac:dyDescent="0.2"/>
    <row r="2034" customFormat="1" x14ac:dyDescent="0.2"/>
    <row r="2035" customFormat="1" x14ac:dyDescent="0.2"/>
    <row r="2036" customFormat="1" x14ac:dyDescent="0.2"/>
    <row r="2037" customFormat="1" x14ac:dyDescent="0.2"/>
    <row r="2038" customFormat="1" x14ac:dyDescent="0.2"/>
    <row r="2039" customFormat="1" x14ac:dyDescent="0.2"/>
    <row r="2040" customFormat="1" x14ac:dyDescent="0.2"/>
    <row r="2041" customFormat="1" x14ac:dyDescent="0.2"/>
    <row r="2042" customFormat="1" x14ac:dyDescent="0.2"/>
    <row r="2043" customFormat="1" x14ac:dyDescent="0.2"/>
    <row r="2044" customFormat="1" x14ac:dyDescent="0.2"/>
    <row r="2045" customFormat="1" x14ac:dyDescent="0.2"/>
    <row r="2046" customFormat="1" x14ac:dyDescent="0.2"/>
    <row r="2047" customFormat="1" x14ac:dyDescent="0.2"/>
    <row r="2048" customFormat="1" x14ac:dyDescent="0.2"/>
    <row r="2049" customFormat="1" x14ac:dyDescent="0.2"/>
    <row r="2050" customFormat="1" x14ac:dyDescent="0.2"/>
    <row r="2051" customFormat="1" x14ac:dyDescent="0.2"/>
    <row r="2052" customFormat="1" x14ac:dyDescent="0.2"/>
    <row r="2053" customFormat="1" x14ac:dyDescent="0.2"/>
    <row r="2054" customFormat="1" x14ac:dyDescent="0.2"/>
    <row r="2055" customFormat="1" x14ac:dyDescent="0.2"/>
    <row r="2056" customFormat="1" x14ac:dyDescent="0.2"/>
    <row r="2057" customFormat="1" x14ac:dyDescent="0.2"/>
    <row r="2058" customFormat="1" x14ac:dyDescent="0.2"/>
    <row r="2059" customFormat="1" x14ac:dyDescent="0.2"/>
    <row r="2060" customFormat="1" x14ac:dyDescent="0.2"/>
    <row r="2061" customFormat="1" x14ac:dyDescent="0.2"/>
    <row r="2062" customFormat="1" x14ac:dyDescent="0.2"/>
    <row r="2063" customFormat="1" x14ac:dyDescent="0.2"/>
    <row r="2064" customFormat="1" x14ac:dyDescent="0.2"/>
    <row r="2065" customFormat="1" x14ac:dyDescent="0.2"/>
    <row r="2066" customFormat="1" x14ac:dyDescent="0.2"/>
    <row r="2067" customFormat="1" x14ac:dyDescent="0.2"/>
    <row r="2068" customFormat="1" x14ac:dyDescent="0.2"/>
    <row r="2069" customFormat="1" x14ac:dyDescent="0.2"/>
    <row r="2070" customFormat="1" x14ac:dyDescent="0.2"/>
    <row r="2071" customFormat="1" x14ac:dyDescent="0.2"/>
    <row r="2072" customFormat="1" x14ac:dyDescent="0.2"/>
    <row r="2073" customFormat="1" x14ac:dyDescent="0.2"/>
    <row r="2074" customFormat="1" x14ac:dyDescent="0.2"/>
    <row r="2075" customFormat="1" x14ac:dyDescent="0.2"/>
    <row r="2076" customFormat="1" x14ac:dyDescent="0.2"/>
    <row r="2077" customFormat="1" x14ac:dyDescent="0.2"/>
    <row r="2078" customFormat="1" x14ac:dyDescent="0.2"/>
    <row r="2079" customFormat="1" x14ac:dyDescent="0.2"/>
    <row r="2080" customFormat="1" x14ac:dyDescent="0.2"/>
    <row r="2081" customFormat="1" x14ac:dyDescent="0.2"/>
    <row r="2082" customFormat="1" x14ac:dyDescent="0.2"/>
    <row r="2083" customFormat="1" x14ac:dyDescent="0.2"/>
    <row r="2084" customFormat="1" x14ac:dyDescent="0.2"/>
    <row r="2085" customFormat="1" x14ac:dyDescent="0.2"/>
    <row r="2086" customFormat="1" x14ac:dyDescent="0.2"/>
    <row r="2087" customFormat="1" x14ac:dyDescent="0.2"/>
    <row r="2088" customFormat="1" x14ac:dyDescent="0.2"/>
    <row r="2089" customFormat="1" x14ac:dyDescent="0.2"/>
    <row r="2090" customFormat="1" x14ac:dyDescent="0.2"/>
    <row r="2091" customFormat="1" x14ac:dyDescent="0.2"/>
    <row r="2092" customFormat="1" x14ac:dyDescent="0.2"/>
    <row r="2093" customFormat="1" x14ac:dyDescent="0.2"/>
    <row r="2094" customFormat="1" x14ac:dyDescent="0.2"/>
    <row r="2095" customFormat="1" x14ac:dyDescent="0.2"/>
    <row r="2096" customFormat="1" x14ac:dyDescent="0.2"/>
    <row r="2097" customFormat="1" x14ac:dyDescent="0.2"/>
    <row r="2098" customFormat="1" x14ac:dyDescent="0.2"/>
    <row r="2099" customFormat="1" x14ac:dyDescent="0.2"/>
    <row r="2100" customFormat="1" x14ac:dyDescent="0.2"/>
    <row r="2101" customFormat="1" x14ac:dyDescent="0.2"/>
    <row r="2102" customFormat="1" x14ac:dyDescent="0.2"/>
    <row r="2103" customFormat="1" x14ac:dyDescent="0.2"/>
    <row r="2104" customFormat="1" x14ac:dyDescent="0.2"/>
    <row r="2105" customFormat="1" x14ac:dyDescent="0.2"/>
    <row r="2106" customFormat="1" x14ac:dyDescent="0.2"/>
    <row r="2107" customFormat="1" x14ac:dyDescent="0.2"/>
    <row r="2108" customFormat="1" x14ac:dyDescent="0.2"/>
    <row r="2109" customFormat="1" x14ac:dyDescent="0.2"/>
    <row r="2110" customFormat="1" x14ac:dyDescent="0.2"/>
    <row r="2111" customFormat="1" x14ac:dyDescent="0.2"/>
    <row r="2112" customFormat="1" x14ac:dyDescent="0.2"/>
    <row r="2113" customFormat="1" x14ac:dyDescent="0.2"/>
    <row r="2114" customFormat="1" x14ac:dyDescent="0.2"/>
    <row r="2115" customFormat="1" x14ac:dyDescent="0.2"/>
    <row r="2116" customFormat="1" x14ac:dyDescent="0.2"/>
    <row r="2117" customFormat="1" x14ac:dyDescent="0.2"/>
    <row r="2118" customFormat="1" x14ac:dyDescent="0.2"/>
    <row r="2119" customFormat="1" x14ac:dyDescent="0.2"/>
    <row r="2120" customFormat="1" x14ac:dyDescent="0.2"/>
    <row r="2121" customFormat="1" x14ac:dyDescent="0.2"/>
    <row r="2122" customFormat="1" x14ac:dyDescent="0.2"/>
    <row r="2123" customFormat="1" x14ac:dyDescent="0.2"/>
    <row r="2124" customFormat="1" x14ac:dyDescent="0.2"/>
    <row r="2125" customFormat="1" x14ac:dyDescent="0.2"/>
    <row r="2126" customFormat="1" x14ac:dyDescent="0.2"/>
    <row r="2127" customFormat="1" x14ac:dyDescent="0.2"/>
    <row r="2128" customFormat="1" x14ac:dyDescent="0.2"/>
    <row r="2129" customFormat="1" x14ac:dyDescent="0.2"/>
    <row r="2130" customFormat="1" x14ac:dyDescent="0.2"/>
    <row r="2131" customFormat="1" x14ac:dyDescent="0.2"/>
    <row r="2132" customFormat="1" x14ac:dyDescent="0.2"/>
    <row r="2133" customFormat="1" x14ac:dyDescent="0.2"/>
    <row r="2134" customFormat="1" x14ac:dyDescent="0.2"/>
    <row r="2135" customFormat="1" x14ac:dyDescent="0.2"/>
    <row r="2136" customFormat="1" x14ac:dyDescent="0.2"/>
    <row r="2137" customFormat="1" x14ac:dyDescent="0.2"/>
    <row r="2138" customFormat="1" x14ac:dyDescent="0.2"/>
    <row r="2139" customFormat="1" x14ac:dyDescent="0.2"/>
    <row r="2140" customFormat="1" x14ac:dyDescent="0.2"/>
    <row r="2141" customFormat="1" x14ac:dyDescent="0.2"/>
    <row r="2142" customFormat="1" x14ac:dyDescent="0.2"/>
    <row r="2143" customFormat="1" x14ac:dyDescent="0.2"/>
    <row r="2144" customFormat="1" x14ac:dyDescent="0.2"/>
    <row r="2145" customFormat="1" x14ac:dyDescent="0.2"/>
    <row r="2146" customFormat="1" x14ac:dyDescent="0.2"/>
    <row r="2147" customFormat="1" x14ac:dyDescent="0.2"/>
    <row r="2148" customFormat="1" x14ac:dyDescent="0.2"/>
    <row r="2149" customFormat="1" x14ac:dyDescent="0.2"/>
    <row r="2150" customFormat="1" x14ac:dyDescent="0.2"/>
    <row r="2151" customFormat="1" x14ac:dyDescent="0.2"/>
    <row r="2152" customFormat="1" x14ac:dyDescent="0.2"/>
    <row r="2153" customFormat="1" x14ac:dyDescent="0.2"/>
    <row r="2154" customFormat="1" x14ac:dyDescent="0.2"/>
    <row r="2155" customFormat="1" x14ac:dyDescent="0.2"/>
    <row r="2156" customFormat="1" x14ac:dyDescent="0.2"/>
    <row r="2157" customFormat="1" x14ac:dyDescent="0.2"/>
    <row r="2158" customFormat="1" x14ac:dyDescent="0.2"/>
    <row r="2159" customFormat="1" x14ac:dyDescent="0.2"/>
    <row r="2160" customFormat="1" x14ac:dyDescent="0.2"/>
    <row r="2161" customFormat="1" x14ac:dyDescent="0.2"/>
    <row r="2162" customFormat="1" x14ac:dyDescent="0.2"/>
    <row r="2163" customFormat="1" x14ac:dyDescent="0.2"/>
    <row r="2164" customFormat="1" x14ac:dyDescent="0.2"/>
    <row r="2165" customFormat="1" x14ac:dyDescent="0.2"/>
    <row r="2166" customFormat="1" x14ac:dyDescent="0.2"/>
    <row r="2167" customFormat="1" x14ac:dyDescent="0.2"/>
    <row r="2168" customFormat="1" x14ac:dyDescent="0.2"/>
    <row r="2169" customFormat="1" x14ac:dyDescent="0.2"/>
    <row r="2170" customFormat="1" x14ac:dyDescent="0.2"/>
    <row r="2171" customFormat="1" x14ac:dyDescent="0.2"/>
    <row r="2172" customFormat="1" x14ac:dyDescent="0.2"/>
    <row r="2173" customFormat="1" x14ac:dyDescent="0.2"/>
    <row r="2174" customFormat="1" x14ac:dyDescent="0.2"/>
    <row r="2175" customFormat="1" x14ac:dyDescent="0.2"/>
    <row r="2176" customFormat="1" x14ac:dyDescent="0.2"/>
    <row r="2177" customFormat="1" x14ac:dyDescent="0.2"/>
    <row r="2178" customFormat="1" x14ac:dyDescent="0.2"/>
    <row r="2179" customFormat="1" x14ac:dyDescent="0.2"/>
    <row r="2180" customFormat="1" x14ac:dyDescent="0.2"/>
    <row r="2181" customFormat="1" x14ac:dyDescent="0.2"/>
    <row r="2182" customFormat="1" x14ac:dyDescent="0.2"/>
    <row r="2183" customFormat="1" x14ac:dyDescent="0.2"/>
    <row r="2184" customFormat="1" x14ac:dyDescent="0.2"/>
    <row r="2185" customFormat="1" x14ac:dyDescent="0.2"/>
    <row r="2186" customFormat="1" x14ac:dyDescent="0.2"/>
    <row r="2187" customFormat="1" x14ac:dyDescent="0.2"/>
    <row r="2188" customFormat="1" x14ac:dyDescent="0.2"/>
    <row r="2189" customFormat="1" x14ac:dyDescent="0.2"/>
    <row r="2190" customFormat="1" x14ac:dyDescent="0.2"/>
    <row r="2191" customFormat="1" x14ac:dyDescent="0.2"/>
    <row r="2192" customFormat="1" x14ac:dyDescent="0.2"/>
    <row r="2193" customFormat="1" x14ac:dyDescent="0.2"/>
    <row r="2194" customFormat="1" x14ac:dyDescent="0.2"/>
    <row r="2195" customFormat="1" x14ac:dyDescent="0.2"/>
    <row r="2196" customFormat="1" x14ac:dyDescent="0.2"/>
    <row r="2197" customFormat="1" x14ac:dyDescent="0.2"/>
    <row r="2198" customFormat="1" x14ac:dyDescent="0.2"/>
    <row r="2199" customFormat="1" x14ac:dyDescent="0.2"/>
    <row r="2200" customFormat="1" x14ac:dyDescent="0.2"/>
    <row r="2201" customFormat="1" x14ac:dyDescent="0.2"/>
    <row r="2202" customFormat="1" x14ac:dyDescent="0.2"/>
    <row r="2203" customFormat="1" x14ac:dyDescent="0.2"/>
    <row r="2204" customFormat="1" x14ac:dyDescent="0.2"/>
    <row r="2205" customFormat="1" x14ac:dyDescent="0.2"/>
    <row r="2206" customFormat="1" x14ac:dyDescent="0.2"/>
    <row r="2207" customFormat="1" x14ac:dyDescent="0.2"/>
    <row r="2208" customFormat="1" x14ac:dyDescent="0.2"/>
    <row r="2209" customFormat="1" x14ac:dyDescent="0.2"/>
    <row r="2210" customFormat="1" x14ac:dyDescent="0.2"/>
    <row r="2211" customFormat="1" x14ac:dyDescent="0.2"/>
    <row r="2212" customFormat="1" x14ac:dyDescent="0.2"/>
    <row r="2213" customFormat="1" x14ac:dyDescent="0.2"/>
    <row r="2214" customFormat="1" x14ac:dyDescent="0.2"/>
    <row r="2215" customFormat="1" x14ac:dyDescent="0.2"/>
    <row r="2216" customFormat="1" x14ac:dyDescent="0.2"/>
    <row r="2217" customFormat="1" x14ac:dyDescent="0.2"/>
    <row r="2218" customFormat="1" x14ac:dyDescent="0.2"/>
    <row r="2219" customFormat="1" x14ac:dyDescent="0.2"/>
    <row r="2220" customFormat="1" x14ac:dyDescent="0.2"/>
    <row r="2221" customFormat="1" x14ac:dyDescent="0.2"/>
    <row r="2222" customFormat="1" x14ac:dyDescent="0.2"/>
    <row r="2223" customFormat="1" x14ac:dyDescent="0.2"/>
    <row r="2224" customFormat="1" x14ac:dyDescent="0.2"/>
    <row r="2225" customFormat="1" x14ac:dyDescent="0.2"/>
    <row r="2226" customFormat="1" x14ac:dyDescent="0.2"/>
    <row r="2227" customFormat="1" x14ac:dyDescent="0.2"/>
    <row r="2228" customFormat="1" x14ac:dyDescent="0.2"/>
    <row r="2229" customFormat="1" x14ac:dyDescent="0.2"/>
    <row r="2230" customFormat="1" x14ac:dyDescent="0.2"/>
    <row r="2231" customFormat="1" x14ac:dyDescent="0.2"/>
    <row r="2232" customFormat="1" x14ac:dyDescent="0.2"/>
    <row r="2233" customFormat="1" x14ac:dyDescent="0.2"/>
    <row r="2234" customFormat="1" x14ac:dyDescent="0.2"/>
    <row r="2235" customFormat="1" x14ac:dyDescent="0.2"/>
    <row r="2236" customFormat="1" x14ac:dyDescent="0.2"/>
    <row r="2237" customFormat="1" x14ac:dyDescent="0.2"/>
    <row r="2238" customFormat="1" x14ac:dyDescent="0.2"/>
    <row r="2239" customFormat="1" x14ac:dyDescent="0.2"/>
    <row r="2240" customFormat="1" x14ac:dyDescent="0.2"/>
    <row r="2241" customFormat="1" x14ac:dyDescent="0.2"/>
    <row r="2242" customFormat="1" x14ac:dyDescent="0.2"/>
    <row r="2243" customFormat="1" x14ac:dyDescent="0.2"/>
    <row r="2244" customFormat="1" x14ac:dyDescent="0.2"/>
    <row r="2245" customFormat="1" x14ac:dyDescent="0.2"/>
    <row r="2246" customFormat="1" x14ac:dyDescent="0.2"/>
    <row r="2247" customFormat="1" x14ac:dyDescent="0.2"/>
    <row r="2248" customFormat="1" x14ac:dyDescent="0.2"/>
    <row r="2249" customFormat="1" x14ac:dyDescent="0.2"/>
    <row r="2250" customFormat="1" x14ac:dyDescent="0.2"/>
    <row r="2251" customFormat="1" x14ac:dyDescent="0.2"/>
    <row r="2252" customFormat="1" x14ac:dyDescent="0.2"/>
    <row r="2253" customFormat="1" x14ac:dyDescent="0.2"/>
    <row r="2254" customFormat="1" x14ac:dyDescent="0.2"/>
    <row r="2255" customFormat="1" x14ac:dyDescent="0.2"/>
    <row r="2256" customFormat="1" x14ac:dyDescent="0.2"/>
    <row r="2257" customFormat="1" x14ac:dyDescent="0.2"/>
    <row r="2258" customFormat="1" x14ac:dyDescent="0.2"/>
    <row r="2259" customFormat="1" x14ac:dyDescent="0.2"/>
    <row r="2260" customFormat="1" x14ac:dyDescent="0.2"/>
    <row r="2261" customFormat="1" x14ac:dyDescent="0.2"/>
    <row r="2262" customFormat="1" x14ac:dyDescent="0.2"/>
    <row r="2263" customFormat="1" x14ac:dyDescent="0.2"/>
    <row r="2264" customFormat="1" x14ac:dyDescent="0.2"/>
    <row r="2265" customFormat="1" x14ac:dyDescent="0.2"/>
    <row r="2266" customFormat="1" x14ac:dyDescent="0.2"/>
    <row r="2267" customFormat="1" x14ac:dyDescent="0.2"/>
    <row r="2268" customFormat="1" x14ac:dyDescent="0.2"/>
    <row r="2269" customFormat="1" x14ac:dyDescent="0.2"/>
    <row r="2270" customFormat="1" x14ac:dyDescent="0.2"/>
    <row r="2271" customFormat="1" x14ac:dyDescent="0.2"/>
    <row r="2272" customFormat="1" x14ac:dyDescent="0.2"/>
    <row r="2273" customFormat="1" x14ac:dyDescent="0.2"/>
    <row r="2274" customFormat="1" x14ac:dyDescent="0.2"/>
    <row r="2275" customFormat="1" x14ac:dyDescent="0.2"/>
    <row r="2276" customFormat="1" x14ac:dyDescent="0.2"/>
    <row r="2277" customFormat="1" x14ac:dyDescent="0.2"/>
    <row r="2278" customFormat="1" x14ac:dyDescent="0.2"/>
    <row r="2279" customFormat="1" x14ac:dyDescent="0.2"/>
    <row r="2280" customFormat="1" x14ac:dyDescent="0.2"/>
    <row r="2281" customFormat="1" x14ac:dyDescent="0.2"/>
    <row r="2282" customFormat="1" x14ac:dyDescent="0.2"/>
    <row r="2283" customFormat="1" x14ac:dyDescent="0.2"/>
    <row r="2284" customFormat="1" x14ac:dyDescent="0.2"/>
    <row r="2285" customFormat="1" x14ac:dyDescent="0.2"/>
    <row r="2286" customFormat="1" x14ac:dyDescent="0.2"/>
    <row r="2287" customFormat="1" x14ac:dyDescent="0.2"/>
    <row r="2288" customFormat="1" x14ac:dyDescent="0.2"/>
    <row r="2289" customFormat="1" x14ac:dyDescent="0.2"/>
    <row r="2290" customFormat="1" x14ac:dyDescent="0.2"/>
    <row r="2291" customFormat="1" x14ac:dyDescent="0.2"/>
    <row r="2292" customFormat="1" x14ac:dyDescent="0.2"/>
    <row r="2293" customFormat="1" x14ac:dyDescent="0.2"/>
    <row r="2294" customFormat="1" x14ac:dyDescent="0.2"/>
    <row r="2295" customFormat="1" x14ac:dyDescent="0.2"/>
    <row r="2296" customFormat="1" x14ac:dyDescent="0.2"/>
    <row r="2297" customFormat="1" x14ac:dyDescent="0.2"/>
    <row r="2298" customFormat="1" x14ac:dyDescent="0.2"/>
    <row r="2299" customFormat="1" x14ac:dyDescent="0.2"/>
    <row r="2300" customFormat="1" x14ac:dyDescent="0.2"/>
    <row r="2301" customFormat="1" x14ac:dyDescent="0.2"/>
    <row r="2302" customFormat="1" x14ac:dyDescent="0.2"/>
    <row r="2303" customFormat="1" x14ac:dyDescent="0.2"/>
    <row r="2304" customFormat="1" x14ac:dyDescent="0.2"/>
    <row r="2305" customFormat="1" x14ac:dyDescent="0.2"/>
    <row r="2306" customFormat="1" x14ac:dyDescent="0.2"/>
    <row r="2307" customFormat="1" x14ac:dyDescent="0.2"/>
    <row r="2308" customFormat="1" x14ac:dyDescent="0.2"/>
    <row r="2309" customFormat="1" x14ac:dyDescent="0.2"/>
    <row r="2310" customFormat="1" x14ac:dyDescent="0.2"/>
    <row r="2311" customFormat="1" x14ac:dyDescent="0.2"/>
    <row r="2312" customFormat="1" x14ac:dyDescent="0.2"/>
    <row r="2313" customFormat="1" x14ac:dyDescent="0.2"/>
    <row r="2314" customFormat="1" x14ac:dyDescent="0.2"/>
    <row r="2315" customFormat="1" x14ac:dyDescent="0.2"/>
    <row r="2316" customFormat="1" x14ac:dyDescent="0.2"/>
    <row r="2317" customFormat="1" x14ac:dyDescent="0.2"/>
    <row r="2318" customFormat="1" x14ac:dyDescent="0.2"/>
    <row r="2319" customFormat="1" x14ac:dyDescent="0.2"/>
    <row r="2320" customFormat="1" x14ac:dyDescent="0.2"/>
    <row r="2321" customFormat="1" x14ac:dyDescent="0.2"/>
    <row r="2322" customFormat="1" x14ac:dyDescent="0.2"/>
    <row r="2323" customFormat="1" x14ac:dyDescent="0.2"/>
    <row r="2324" customFormat="1" x14ac:dyDescent="0.2"/>
    <row r="2325" customFormat="1" x14ac:dyDescent="0.2"/>
    <row r="2326" customFormat="1" x14ac:dyDescent="0.2"/>
    <row r="2327" customFormat="1" x14ac:dyDescent="0.2"/>
    <row r="2328" customFormat="1" x14ac:dyDescent="0.2"/>
    <row r="2329" customFormat="1" x14ac:dyDescent="0.2"/>
    <row r="2330" customFormat="1" x14ac:dyDescent="0.2"/>
    <row r="2331" customFormat="1" x14ac:dyDescent="0.2"/>
    <row r="2332" customFormat="1" x14ac:dyDescent="0.2"/>
    <row r="2333" customFormat="1" x14ac:dyDescent="0.2"/>
    <row r="2334" customFormat="1" x14ac:dyDescent="0.2"/>
    <row r="2335" customFormat="1" x14ac:dyDescent="0.2"/>
    <row r="2336" customFormat="1" x14ac:dyDescent="0.2"/>
    <row r="2337" customFormat="1" x14ac:dyDescent="0.2"/>
    <row r="2338" customFormat="1" x14ac:dyDescent="0.2"/>
    <row r="2339" customFormat="1" x14ac:dyDescent="0.2"/>
    <row r="2340" customFormat="1" x14ac:dyDescent="0.2"/>
    <row r="2341" customFormat="1" x14ac:dyDescent="0.2"/>
    <row r="2342" customFormat="1" x14ac:dyDescent="0.2"/>
    <row r="2343" customFormat="1" x14ac:dyDescent="0.2"/>
    <row r="2344" customFormat="1" x14ac:dyDescent="0.2"/>
    <row r="2345" customFormat="1" x14ac:dyDescent="0.2"/>
    <row r="2346" customFormat="1" x14ac:dyDescent="0.2"/>
    <row r="2347" customFormat="1" x14ac:dyDescent="0.2"/>
    <row r="2348" customFormat="1" x14ac:dyDescent="0.2"/>
    <row r="2349" customFormat="1" x14ac:dyDescent="0.2"/>
    <row r="2350" customFormat="1" x14ac:dyDescent="0.2"/>
    <row r="2351" customFormat="1" x14ac:dyDescent="0.2"/>
    <row r="2352" customFormat="1" x14ac:dyDescent="0.2"/>
    <row r="2353" customFormat="1" x14ac:dyDescent="0.2"/>
    <row r="2354" customFormat="1" x14ac:dyDescent="0.2"/>
    <row r="2355" customFormat="1" x14ac:dyDescent="0.2"/>
    <row r="2356" customFormat="1" x14ac:dyDescent="0.2"/>
    <row r="2357" customFormat="1" x14ac:dyDescent="0.2"/>
    <row r="2358" customFormat="1" x14ac:dyDescent="0.2"/>
    <row r="2359" customFormat="1" x14ac:dyDescent="0.2"/>
    <row r="2360" customFormat="1" x14ac:dyDescent="0.2"/>
    <row r="2361" customFormat="1" x14ac:dyDescent="0.2"/>
    <row r="2362" customFormat="1" x14ac:dyDescent="0.2"/>
    <row r="2363" customFormat="1" x14ac:dyDescent="0.2"/>
    <row r="2364" customFormat="1" x14ac:dyDescent="0.2"/>
    <row r="2365" customFormat="1" x14ac:dyDescent="0.2"/>
    <row r="2366" customFormat="1" x14ac:dyDescent="0.2"/>
    <row r="2367" customFormat="1" x14ac:dyDescent="0.2"/>
    <row r="2368" customFormat="1" x14ac:dyDescent="0.2"/>
    <row r="2369" customFormat="1" x14ac:dyDescent="0.2"/>
    <row r="2370" customFormat="1" x14ac:dyDescent="0.2"/>
    <row r="2371" customFormat="1" x14ac:dyDescent="0.2"/>
    <row r="2372" customFormat="1" x14ac:dyDescent="0.2"/>
    <row r="2373" customFormat="1" x14ac:dyDescent="0.2"/>
    <row r="2374" customFormat="1" x14ac:dyDescent="0.2"/>
    <row r="2375" customFormat="1" x14ac:dyDescent="0.2"/>
    <row r="2376" customFormat="1" x14ac:dyDescent="0.2"/>
    <row r="2377" customFormat="1" x14ac:dyDescent="0.2"/>
    <row r="2378" customFormat="1" x14ac:dyDescent="0.2"/>
    <row r="2379" customFormat="1" x14ac:dyDescent="0.2"/>
    <row r="2380" customFormat="1" x14ac:dyDescent="0.2"/>
    <row r="2381" customFormat="1" x14ac:dyDescent="0.2"/>
    <row r="2382" customFormat="1" x14ac:dyDescent="0.2"/>
    <row r="2383" customFormat="1" x14ac:dyDescent="0.2"/>
    <row r="2384" customFormat="1" x14ac:dyDescent="0.2"/>
    <row r="2385" customFormat="1" x14ac:dyDescent="0.2"/>
    <row r="2386" customFormat="1" x14ac:dyDescent="0.2"/>
    <row r="2387" customFormat="1" x14ac:dyDescent="0.2"/>
    <row r="2388" customFormat="1" x14ac:dyDescent="0.2"/>
    <row r="2389" customFormat="1" x14ac:dyDescent="0.2"/>
    <row r="2390" customFormat="1" x14ac:dyDescent="0.2"/>
    <row r="2391" customFormat="1" x14ac:dyDescent="0.2"/>
    <row r="2392" customFormat="1" x14ac:dyDescent="0.2"/>
    <row r="2393" customFormat="1" x14ac:dyDescent="0.2"/>
    <row r="2394" customFormat="1" x14ac:dyDescent="0.2"/>
    <row r="2395" customFormat="1" x14ac:dyDescent="0.2"/>
    <row r="2396" customFormat="1" x14ac:dyDescent="0.2"/>
    <row r="2397" customFormat="1" x14ac:dyDescent="0.2"/>
    <row r="2398" customFormat="1" x14ac:dyDescent="0.2"/>
    <row r="2399" customFormat="1" x14ac:dyDescent="0.2"/>
    <row r="2400" customFormat="1" x14ac:dyDescent="0.2"/>
    <row r="2401" customFormat="1" x14ac:dyDescent="0.2"/>
    <row r="2402" customFormat="1" x14ac:dyDescent="0.2"/>
    <row r="2403" customFormat="1" x14ac:dyDescent="0.2"/>
    <row r="2404" customFormat="1" x14ac:dyDescent="0.2"/>
    <row r="2405" customFormat="1" x14ac:dyDescent="0.2"/>
    <row r="2406" customFormat="1" x14ac:dyDescent="0.2"/>
    <row r="2407" customFormat="1" x14ac:dyDescent="0.2"/>
    <row r="2408" customFormat="1" x14ac:dyDescent="0.2"/>
    <row r="2409" customFormat="1" x14ac:dyDescent="0.2"/>
    <row r="2410" customFormat="1" x14ac:dyDescent="0.2"/>
    <row r="2411" customFormat="1" x14ac:dyDescent="0.2"/>
    <row r="2412" customFormat="1" x14ac:dyDescent="0.2"/>
    <row r="2413" customFormat="1" x14ac:dyDescent="0.2"/>
    <row r="2414" customFormat="1" x14ac:dyDescent="0.2"/>
    <row r="2415" customFormat="1" x14ac:dyDescent="0.2"/>
    <row r="2416" customFormat="1" x14ac:dyDescent="0.2"/>
    <row r="2417" customFormat="1" x14ac:dyDescent="0.2"/>
    <row r="2418" customFormat="1" x14ac:dyDescent="0.2"/>
    <row r="2419" customFormat="1" x14ac:dyDescent="0.2"/>
    <row r="2420" customFormat="1" x14ac:dyDescent="0.2"/>
    <row r="2421" customFormat="1" x14ac:dyDescent="0.2"/>
    <row r="2422" customFormat="1" x14ac:dyDescent="0.2"/>
    <row r="2423" customFormat="1" x14ac:dyDescent="0.2"/>
    <row r="2424" customFormat="1" x14ac:dyDescent="0.2"/>
    <row r="2425" customFormat="1" x14ac:dyDescent="0.2"/>
    <row r="2426" customFormat="1" x14ac:dyDescent="0.2"/>
    <row r="2427" customFormat="1" x14ac:dyDescent="0.2"/>
    <row r="2428" customFormat="1" x14ac:dyDescent="0.2"/>
    <row r="2429" customFormat="1" x14ac:dyDescent="0.2"/>
    <row r="2430" customFormat="1" x14ac:dyDescent="0.2"/>
    <row r="2431" customFormat="1" x14ac:dyDescent="0.2"/>
    <row r="2432" customFormat="1" x14ac:dyDescent="0.2"/>
    <row r="2433" customFormat="1" x14ac:dyDescent="0.2"/>
    <row r="2434" customFormat="1" x14ac:dyDescent="0.2"/>
    <row r="2435" customFormat="1" x14ac:dyDescent="0.2"/>
    <row r="2436" customFormat="1" x14ac:dyDescent="0.2"/>
    <row r="2437" customFormat="1" x14ac:dyDescent="0.2"/>
    <row r="2438" customFormat="1" x14ac:dyDescent="0.2"/>
    <row r="2439" customFormat="1" x14ac:dyDescent="0.2"/>
    <row r="2440" customFormat="1" x14ac:dyDescent="0.2"/>
    <row r="2441" customFormat="1" x14ac:dyDescent="0.2"/>
    <row r="2442" customFormat="1" x14ac:dyDescent="0.2"/>
    <row r="2443" customFormat="1" x14ac:dyDescent="0.2"/>
    <row r="2444" customFormat="1" x14ac:dyDescent="0.2"/>
    <row r="2445" customFormat="1" x14ac:dyDescent="0.2"/>
    <row r="2446" customFormat="1" x14ac:dyDescent="0.2"/>
    <row r="2447" customFormat="1" x14ac:dyDescent="0.2"/>
    <row r="2448" customFormat="1" x14ac:dyDescent="0.2"/>
    <row r="2449" customFormat="1" x14ac:dyDescent="0.2"/>
    <row r="2450" customFormat="1" x14ac:dyDescent="0.2"/>
    <row r="2451" customFormat="1" x14ac:dyDescent="0.2"/>
    <row r="2452" customFormat="1" x14ac:dyDescent="0.2"/>
    <row r="2453" customFormat="1" x14ac:dyDescent="0.2"/>
    <row r="2454" customFormat="1" x14ac:dyDescent="0.2"/>
    <row r="2455" customFormat="1" x14ac:dyDescent="0.2"/>
    <row r="2456" customFormat="1" x14ac:dyDescent="0.2"/>
    <row r="2457" customFormat="1" x14ac:dyDescent="0.2"/>
    <row r="2458" customFormat="1" x14ac:dyDescent="0.2"/>
    <row r="2459" customFormat="1" x14ac:dyDescent="0.2"/>
    <row r="2460" customFormat="1" x14ac:dyDescent="0.2"/>
    <row r="2461" customFormat="1" x14ac:dyDescent="0.2"/>
    <row r="2462" customFormat="1" x14ac:dyDescent="0.2"/>
    <row r="2463" customFormat="1" x14ac:dyDescent="0.2"/>
    <row r="2464" customFormat="1" x14ac:dyDescent="0.2"/>
    <row r="2465" customFormat="1" x14ac:dyDescent="0.2"/>
    <row r="2466" customFormat="1" x14ac:dyDescent="0.2"/>
    <row r="2467" customFormat="1" x14ac:dyDescent="0.2"/>
    <row r="2468" customFormat="1" x14ac:dyDescent="0.2"/>
    <row r="2469" customFormat="1" x14ac:dyDescent="0.2"/>
    <row r="2470" customFormat="1" x14ac:dyDescent="0.2"/>
    <row r="2471" customFormat="1" x14ac:dyDescent="0.2"/>
    <row r="2472" customFormat="1" x14ac:dyDescent="0.2"/>
    <row r="2473" customFormat="1" x14ac:dyDescent="0.2"/>
    <row r="2474" customFormat="1" x14ac:dyDescent="0.2"/>
    <row r="2475" customFormat="1" x14ac:dyDescent="0.2"/>
    <row r="2476" customFormat="1" x14ac:dyDescent="0.2"/>
    <row r="2477" customFormat="1" x14ac:dyDescent="0.2"/>
    <row r="2478" customFormat="1" x14ac:dyDescent="0.2"/>
    <row r="2479" customFormat="1" x14ac:dyDescent="0.2"/>
    <row r="2480" customFormat="1" x14ac:dyDescent="0.2"/>
    <row r="2481" customFormat="1" x14ac:dyDescent="0.2"/>
    <row r="2482" customFormat="1" x14ac:dyDescent="0.2"/>
    <row r="2483" customFormat="1" x14ac:dyDescent="0.2"/>
    <row r="2484" customFormat="1" x14ac:dyDescent="0.2"/>
    <row r="2485" customFormat="1" x14ac:dyDescent="0.2"/>
    <row r="2486" customFormat="1" x14ac:dyDescent="0.2"/>
    <row r="2487" customFormat="1" x14ac:dyDescent="0.2"/>
    <row r="2488" customFormat="1" x14ac:dyDescent="0.2"/>
    <row r="2489" customFormat="1" x14ac:dyDescent="0.2"/>
    <row r="2490" customFormat="1" x14ac:dyDescent="0.2"/>
    <row r="2491" customFormat="1" x14ac:dyDescent="0.2"/>
    <row r="2492" customFormat="1" x14ac:dyDescent="0.2"/>
    <row r="2493" customFormat="1" x14ac:dyDescent="0.2"/>
    <row r="2494" customFormat="1" x14ac:dyDescent="0.2"/>
    <row r="2495" customFormat="1" x14ac:dyDescent="0.2"/>
    <row r="2496" customFormat="1" x14ac:dyDescent="0.2"/>
    <row r="2497" customFormat="1" x14ac:dyDescent="0.2"/>
    <row r="2498" customFormat="1" x14ac:dyDescent="0.2"/>
    <row r="2499" customFormat="1" x14ac:dyDescent="0.2"/>
    <row r="2500" customFormat="1" x14ac:dyDescent="0.2"/>
    <row r="2501" customFormat="1" x14ac:dyDescent="0.2"/>
    <row r="2502" customFormat="1" x14ac:dyDescent="0.2"/>
    <row r="2503" customFormat="1" x14ac:dyDescent="0.2"/>
    <row r="2504" customFormat="1" x14ac:dyDescent="0.2"/>
    <row r="2505" customFormat="1" x14ac:dyDescent="0.2"/>
    <row r="2506" customFormat="1" x14ac:dyDescent="0.2"/>
    <row r="2507" customFormat="1" x14ac:dyDescent="0.2"/>
    <row r="2508" customFormat="1" x14ac:dyDescent="0.2"/>
    <row r="2509" customFormat="1" x14ac:dyDescent="0.2"/>
    <row r="2510" customFormat="1" x14ac:dyDescent="0.2"/>
    <row r="2511" customFormat="1" x14ac:dyDescent="0.2"/>
    <row r="2512" customFormat="1" x14ac:dyDescent="0.2"/>
    <row r="2513" customFormat="1" x14ac:dyDescent="0.2"/>
    <row r="2514" customFormat="1" x14ac:dyDescent="0.2"/>
    <row r="2515" customFormat="1" x14ac:dyDescent="0.2"/>
    <row r="2516" customFormat="1" x14ac:dyDescent="0.2"/>
    <row r="2517" customFormat="1" x14ac:dyDescent="0.2"/>
    <row r="2518" customFormat="1" x14ac:dyDescent="0.2"/>
    <row r="2519" customFormat="1" x14ac:dyDescent="0.2"/>
    <row r="2520" customFormat="1" x14ac:dyDescent="0.2"/>
    <row r="2521" customFormat="1" x14ac:dyDescent="0.2"/>
    <row r="2522" customFormat="1" x14ac:dyDescent="0.2"/>
    <row r="2523" customFormat="1" x14ac:dyDescent="0.2"/>
    <row r="2524" customFormat="1" x14ac:dyDescent="0.2"/>
    <row r="2525" customFormat="1" x14ac:dyDescent="0.2"/>
    <row r="2526" customFormat="1" x14ac:dyDescent="0.2"/>
    <row r="2527" customFormat="1" x14ac:dyDescent="0.2"/>
    <row r="2528" customFormat="1" x14ac:dyDescent="0.2"/>
    <row r="2529" customFormat="1" x14ac:dyDescent="0.2"/>
    <row r="2530" customFormat="1" x14ac:dyDescent="0.2"/>
    <row r="2531" customFormat="1" x14ac:dyDescent="0.2"/>
    <row r="2532" customFormat="1" x14ac:dyDescent="0.2"/>
    <row r="2533" customFormat="1" x14ac:dyDescent="0.2"/>
    <row r="2534" customFormat="1" x14ac:dyDescent="0.2"/>
    <row r="2535" customFormat="1" x14ac:dyDescent="0.2"/>
    <row r="2536" customFormat="1" x14ac:dyDescent="0.2"/>
    <row r="2537" customFormat="1" x14ac:dyDescent="0.2"/>
    <row r="2538" customFormat="1" x14ac:dyDescent="0.2"/>
    <row r="2539" customFormat="1" x14ac:dyDescent="0.2"/>
    <row r="2540" customFormat="1" x14ac:dyDescent="0.2"/>
    <row r="2541" customFormat="1" x14ac:dyDescent="0.2"/>
    <row r="2542" customFormat="1" x14ac:dyDescent="0.2"/>
    <row r="2543" customFormat="1" x14ac:dyDescent="0.2"/>
    <row r="2544" customFormat="1" x14ac:dyDescent="0.2"/>
    <row r="2545" customFormat="1" x14ac:dyDescent="0.2"/>
    <row r="2546" customFormat="1" x14ac:dyDescent="0.2"/>
    <row r="2547" customFormat="1" x14ac:dyDescent="0.2"/>
    <row r="2548" customFormat="1" x14ac:dyDescent="0.2"/>
    <row r="2549" customFormat="1" x14ac:dyDescent="0.2"/>
    <row r="2550" customFormat="1" x14ac:dyDescent="0.2"/>
    <row r="2551" customFormat="1" x14ac:dyDescent="0.2"/>
    <row r="2552" customFormat="1" x14ac:dyDescent="0.2"/>
    <row r="2553" customFormat="1" x14ac:dyDescent="0.2"/>
    <row r="2554" customFormat="1" x14ac:dyDescent="0.2"/>
    <row r="2555" customFormat="1" x14ac:dyDescent="0.2"/>
    <row r="2556" customFormat="1" x14ac:dyDescent="0.2"/>
    <row r="2557" customFormat="1" x14ac:dyDescent="0.2"/>
    <row r="2558" customFormat="1" x14ac:dyDescent="0.2"/>
    <row r="2559" customFormat="1" x14ac:dyDescent="0.2"/>
    <row r="2560" customFormat="1" x14ac:dyDescent="0.2"/>
    <row r="2561" customFormat="1" x14ac:dyDescent="0.2"/>
    <row r="2562" customFormat="1" x14ac:dyDescent="0.2"/>
    <row r="2563" customFormat="1" x14ac:dyDescent="0.2"/>
    <row r="2564" customFormat="1" x14ac:dyDescent="0.2"/>
    <row r="2565" customFormat="1" x14ac:dyDescent="0.2"/>
    <row r="2566" customFormat="1" x14ac:dyDescent="0.2"/>
    <row r="2567" customFormat="1" x14ac:dyDescent="0.2"/>
    <row r="2568" customFormat="1" x14ac:dyDescent="0.2"/>
    <row r="2569" customFormat="1" x14ac:dyDescent="0.2"/>
    <row r="2570" customFormat="1" x14ac:dyDescent="0.2"/>
    <row r="2571" customFormat="1" x14ac:dyDescent="0.2"/>
    <row r="2572" customFormat="1" x14ac:dyDescent="0.2"/>
    <row r="2573" customFormat="1" x14ac:dyDescent="0.2"/>
    <row r="2574" customFormat="1" x14ac:dyDescent="0.2"/>
    <row r="2575" customFormat="1" x14ac:dyDescent="0.2"/>
    <row r="2576" customFormat="1" x14ac:dyDescent="0.2"/>
    <row r="2577" customFormat="1" x14ac:dyDescent="0.2"/>
    <row r="2578" customFormat="1" x14ac:dyDescent="0.2"/>
    <row r="2579" customFormat="1" x14ac:dyDescent="0.2"/>
    <row r="2580" customFormat="1" x14ac:dyDescent="0.2"/>
    <row r="2581" customFormat="1" x14ac:dyDescent="0.2"/>
    <row r="2582" customFormat="1" x14ac:dyDescent="0.2"/>
    <row r="2583" customFormat="1" x14ac:dyDescent="0.2"/>
    <row r="2584" customFormat="1" x14ac:dyDescent="0.2"/>
    <row r="2585" customFormat="1" x14ac:dyDescent="0.2"/>
    <row r="2586" customFormat="1" x14ac:dyDescent="0.2"/>
    <row r="2587" customFormat="1" x14ac:dyDescent="0.2"/>
    <row r="2588" customFormat="1" x14ac:dyDescent="0.2"/>
    <row r="2589" customFormat="1" x14ac:dyDescent="0.2"/>
    <row r="2590" customFormat="1" x14ac:dyDescent="0.2"/>
    <row r="2591" customFormat="1" x14ac:dyDescent="0.2"/>
    <row r="2592" customFormat="1" x14ac:dyDescent="0.2"/>
    <row r="2593" customFormat="1" x14ac:dyDescent="0.2"/>
    <row r="2594" customFormat="1" x14ac:dyDescent="0.2"/>
    <row r="2595" customFormat="1" x14ac:dyDescent="0.2"/>
    <row r="2596" customFormat="1" x14ac:dyDescent="0.2"/>
    <row r="2597" customFormat="1" x14ac:dyDescent="0.2"/>
    <row r="2598" customFormat="1" x14ac:dyDescent="0.2"/>
    <row r="2599" customFormat="1" x14ac:dyDescent="0.2"/>
    <row r="2600" customFormat="1" x14ac:dyDescent="0.2"/>
    <row r="2601" customFormat="1" x14ac:dyDescent="0.2"/>
    <row r="2602" customFormat="1" x14ac:dyDescent="0.2"/>
    <row r="2603" customFormat="1" x14ac:dyDescent="0.2"/>
    <row r="2604" customFormat="1" x14ac:dyDescent="0.2"/>
    <row r="2605" customFormat="1" x14ac:dyDescent="0.2"/>
    <row r="2606" customFormat="1" x14ac:dyDescent="0.2"/>
    <row r="2607" customFormat="1" x14ac:dyDescent="0.2"/>
    <row r="2608" customFormat="1" x14ac:dyDescent="0.2"/>
    <row r="2609" customFormat="1" x14ac:dyDescent="0.2"/>
    <row r="2610" customFormat="1" x14ac:dyDescent="0.2"/>
    <row r="2611" customFormat="1" x14ac:dyDescent="0.2"/>
    <row r="2612" customFormat="1" x14ac:dyDescent="0.2"/>
    <row r="2613" customFormat="1" x14ac:dyDescent="0.2"/>
    <row r="2614" customFormat="1" x14ac:dyDescent="0.2"/>
    <row r="2615" customFormat="1" x14ac:dyDescent="0.2"/>
    <row r="2616" customFormat="1" x14ac:dyDescent="0.2"/>
    <row r="2617" customFormat="1" x14ac:dyDescent="0.2"/>
    <row r="2618" customFormat="1" x14ac:dyDescent="0.2"/>
    <row r="2619" customFormat="1" x14ac:dyDescent="0.2"/>
    <row r="2620" customFormat="1" x14ac:dyDescent="0.2"/>
    <row r="2621" customFormat="1" x14ac:dyDescent="0.2"/>
    <row r="2622" customFormat="1" x14ac:dyDescent="0.2"/>
    <row r="2623" customFormat="1" x14ac:dyDescent="0.2"/>
    <row r="2624" customFormat="1" x14ac:dyDescent="0.2"/>
    <row r="2625" customFormat="1" x14ac:dyDescent="0.2"/>
    <row r="2626" customFormat="1" x14ac:dyDescent="0.2"/>
    <row r="2627" customFormat="1" x14ac:dyDescent="0.2"/>
    <row r="2628" customFormat="1" x14ac:dyDescent="0.2"/>
    <row r="2629" customFormat="1" x14ac:dyDescent="0.2"/>
    <row r="2630" customFormat="1" x14ac:dyDescent="0.2"/>
    <row r="2631" customFormat="1" x14ac:dyDescent="0.2"/>
    <row r="2632" customFormat="1" x14ac:dyDescent="0.2"/>
    <row r="2633" customFormat="1" x14ac:dyDescent="0.2"/>
    <row r="2634" customFormat="1" x14ac:dyDescent="0.2"/>
    <row r="2635" customFormat="1" x14ac:dyDescent="0.2"/>
    <row r="2636" customFormat="1" x14ac:dyDescent="0.2"/>
    <row r="2637" customFormat="1" x14ac:dyDescent="0.2"/>
    <row r="2638" customFormat="1" x14ac:dyDescent="0.2"/>
    <row r="2639" customFormat="1" x14ac:dyDescent="0.2"/>
    <row r="2640" customFormat="1" x14ac:dyDescent="0.2"/>
    <row r="2641" customFormat="1" x14ac:dyDescent="0.2"/>
    <row r="2642" customFormat="1" x14ac:dyDescent="0.2"/>
    <row r="2643" customFormat="1" x14ac:dyDescent="0.2"/>
    <row r="2644" customFormat="1" x14ac:dyDescent="0.2"/>
    <row r="2645" customFormat="1" x14ac:dyDescent="0.2"/>
    <row r="2646" customFormat="1" x14ac:dyDescent="0.2"/>
    <row r="2647" customFormat="1" x14ac:dyDescent="0.2"/>
    <row r="2648" customFormat="1" x14ac:dyDescent="0.2"/>
    <row r="2649" customFormat="1" x14ac:dyDescent="0.2"/>
    <row r="2650" customFormat="1" x14ac:dyDescent="0.2"/>
    <row r="2651" customFormat="1" x14ac:dyDescent="0.2"/>
    <row r="2652" customFormat="1" x14ac:dyDescent="0.2"/>
    <row r="2653" customFormat="1" x14ac:dyDescent="0.2"/>
    <row r="2654" customFormat="1" x14ac:dyDescent="0.2"/>
    <row r="2655" customFormat="1" x14ac:dyDescent="0.2"/>
    <row r="2656" customFormat="1" x14ac:dyDescent="0.2"/>
    <row r="2657" customFormat="1" x14ac:dyDescent="0.2"/>
    <row r="2658" customFormat="1" x14ac:dyDescent="0.2"/>
    <row r="2659" customFormat="1" x14ac:dyDescent="0.2"/>
    <row r="2660" customFormat="1" x14ac:dyDescent="0.2"/>
    <row r="2661" customFormat="1" x14ac:dyDescent="0.2"/>
    <row r="2662" customFormat="1" x14ac:dyDescent="0.2"/>
    <row r="2663" customFormat="1" x14ac:dyDescent="0.2"/>
    <row r="2664" customFormat="1" x14ac:dyDescent="0.2"/>
    <row r="2665" customFormat="1" x14ac:dyDescent="0.2"/>
    <row r="2666" customFormat="1" x14ac:dyDescent="0.2"/>
    <row r="2667" customFormat="1" x14ac:dyDescent="0.2"/>
    <row r="2668" customFormat="1" x14ac:dyDescent="0.2"/>
    <row r="2669" customFormat="1" x14ac:dyDescent="0.2"/>
    <row r="2670" customFormat="1" x14ac:dyDescent="0.2"/>
    <row r="2671" customFormat="1" x14ac:dyDescent="0.2"/>
    <row r="2672" customFormat="1" x14ac:dyDescent="0.2"/>
    <row r="2673" customFormat="1" x14ac:dyDescent="0.2"/>
    <row r="2674" customFormat="1" x14ac:dyDescent="0.2"/>
    <row r="2675" customFormat="1" x14ac:dyDescent="0.2"/>
    <row r="2676" customFormat="1" x14ac:dyDescent="0.2"/>
    <row r="2677" customFormat="1" x14ac:dyDescent="0.2"/>
    <row r="2678" customFormat="1" x14ac:dyDescent="0.2"/>
    <row r="2679" customFormat="1" x14ac:dyDescent="0.2"/>
    <row r="2680" customFormat="1" x14ac:dyDescent="0.2"/>
    <row r="2681" customFormat="1" x14ac:dyDescent="0.2"/>
    <row r="2682" customFormat="1" x14ac:dyDescent="0.2"/>
    <row r="2683" customFormat="1" x14ac:dyDescent="0.2"/>
    <row r="2684" customFormat="1" x14ac:dyDescent="0.2"/>
    <row r="2685" customFormat="1" x14ac:dyDescent="0.2"/>
    <row r="2686" customFormat="1" x14ac:dyDescent="0.2"/>
    <row r="2687" customFormat="1" x14ac:dyDescent="0.2"/>
    <row r="2688" customFormat="1" x14ac:dyDescent="0.2"/>
    <row r="2689" customFormat="1" x14ac:dyDescent="0.2"/>
    <row r="2690" customFormat="1" x14ac:dyDescent="0.2"/>
    <row r="2691" customFormat="1" x14ac:dyDescent="0.2"/>
    <row r="2692" customFormat="1" x14ac:dyDescent="0.2"/>
    <row r="2693" customFormat="1" x14ac:dyDescent="0.2"/>
    <row r="2694" customFormat="1" x14ac:dyDescent="0.2"/>
    <row r="2695" customFormat="1" x14ac:dyDescent="0.2"/>
    <row r="2696" customFormat="1" x14ac:dyDescent="0.2"/>
    <row r="2697" customFormat="1" x14ac:dyDescent="0.2"/>
    <row r="2698" customFormat="1" x14ac:dyDescent="0.2"/>
    <row r="2699" customFormat="1" x14ac:dyDescent="0.2"/>
    <row r="2700" customFormat="1" x14ac:dyDescent="0.2"/>
    <row r="2701" customFormat="1" x14ac:dyDescent="0.2"/>
    <row r="2702" customFormat="1" x14ac:dyDescent="0.2"/>
    <row r="2703" customFormat="1" x14ac:dyDescent="0.2"/>
    <row r="2704" customFormat="1" x14ac:dyDescent="0.2"/>
    <row r="2705" customFormat="1" x14ac:dyDescent="0.2"/>
    <row r="2706" customFormat="1" x14ac:dyDescent="0.2"/>
    <row r="2707" customFormat="1" x14ac:dyDescent="0.2"/>
    <row r="2708" customFormat="1" x14ac:dyDescent="0.2"/>
    <row r="2709" customFormat="1" x14ac:dyDescent="0.2"/>
    <row r="2710" customFormat="1" x14ac:dyDescent="0.2"/>
    <row r="2711" customFormat="1" x14ac:dyDescent="0.2"/>
    <row r="2712" customFormat="1" x14ac:dyDescent="0.2"/>
    <row r="2713" customFormat="1" x14ac:dyDescent="0.2"/>
    <row r="2714" customFormat="1" x14ac:dyDescent="0.2"/>
    <row r="2715" customFormat="1" x14ac:dyDescent="0.2"/>
    <row r="2716" customFormat="1" x14ac:dyDescent="0.2"/>
    <row r="2717" customFormat="1" x14ac:dyDescent="0.2"/>
    <row r="2718" customFormat="1" x14ac:dyDescent="0.2"/>
    <row r="2719" customFormat="1" x14ac:dyDescent="0.2"/>
    <row r="2720" customFormat="1" x14ac:dyDescent="0.2"/>
    <row r="2721" customFormat="1" x14ac:dyDescent="0.2"/>
    <row r="2722" customFormat="1" x14ac:dyDescent="0.2"/>
    <row r="2723" customFormat="1" x14ac:dyDescent="0.2"/>
    <row r="2724" customFormat="1" x14ac:dyDescent="0.2"/>
    <row r="2725" customFormat="1" x14ac:dyDescent="0.2"/>
    <row r="2726" customFormat="1" x14ac:dyDescent="0.2"/>
    <row r="2727" customFormat="1" x14ac:dyDescent="0.2"/>
    <row r="2728" customFormat="1" x14ac:dyDescent="0.2"/>
    <row r="2729" customFormat="1" x14ac:dyDescent="0.2"/>
    <row r="2730" customFormat="1" x14ac:dyDescent="0.2"/>
    <row r="2731" customFormat="1" x14ac:dyDescent="0.2"/>
    <row r="2732" customFormat="1" x14ac:dyDescent="0.2"/>
    <row r="2733" customFormat="1" x14ac:dyDescent="0.2"/>
    <row r="2734" customFormat="1" x14ac:dyDescent="0.2"/>
    <row r="2735" customFormat="1" x14ac:dyDescent="0.2"/>
    <row r="2736" customFormat="1" x14ac:dyDescent="0.2"/>
    <row r="2737" customFormat="1" x14ac:dyDescent="0.2"/>
    <row r="2738" customFormat="1" x14ac:dyDescent="0.2"/>
    <row r="2739" customFormat="1" x14ac:dyDescent="0.2"/>
    <row r="2740" customFormat="1" x14ac:dyDescent="0.2"/>
    <row r="2741" customFormat="1" x14ac:dyDescent="0.2"/>
    <row r="2742" customFormat="1" x14ac:dyDescent="0.2"/>
    <row r="2743" customFormat="1" x14ac:dyDescent="0.2"/>
    <row r="2744" customFormat="1" x14ac:dyDescent="0.2"/>
    <row r="2745" customFormat="1" x14ac:dyDescent="0.2"/>
    <row r="2746" customFormat="1" x14ac:dyDescent="0.2"/>
    <row r="2747" customFormat="1" x14ac:dyDescent="0.2"/>
    <row r="2748" customFormat="1" x14ac:dyDescent="0.2"/>
    <row r="2749" customFormat="1" x14ac:dyDescent="0.2"/>
    <row r="2750" customFormat="1" x14ac:dyDescent="0.2"/>
    <row r="2751" customFormat="1" x14ac:dyDescent="0.2"/>
    <row r="2752" customFormat="1" x14ac:dyDescent="0.2"/>
    <row r="2753" customFormat="1" x14ac:dyDescent="0.2"/>
    <row r="2754" customFormat="1" x14ac:dyDescent="0.2"/>
    <row r="2755" customFormat="1" x14ac:dyDescent="0.2"/>
    <row r="2756" customFormat="1" x14ac:dyDescent="0.2"/>
    <row r="2757" customFormat="1" x14ac:dyDescent="0.2"/>
    <row r="2758" customFormat="1" x14ac:dyDescent="0.2"/>
    <row r="2759" customFormat="1" x14ac:dyDescent="0.2"/>
    <row r="2760" customFormat="1" x14ac:dyDescent="0.2"/>
    <row r="2761" customFormat="1" x14ac:dyDescent="0.2"/>
    <row r="2762" customFormat="1" x14ac:dyDescent="0.2"/>
    <row r="2763" customFormat="1" x14ac:dyDescent="0.2"/>
    <row r="2764" customFormat="1" x14ac:dyDescent="0.2"/>
    <row r="2765" customFormat="1" x14ac:dyDescent="0.2"/>
    <row r="2766" customFormat="1" x14ac:dyDescent="0.2"/>
    <row r="2767" customFormat="1" x14ac:dyDescent="0.2"/>
    <row r="2768" customFormat="1" x14ac:dyDescent="0.2"/>
    <row r="2769" customFormat="1" x14ac:dyDescent="0.2"/>
    <row r="2770" customFormat="1" x14ac:dyDescent="0.2"/>
    <row r="2771" customFormat="1" x14ac:dyDescent="0.2"/>
    <row r="2772" customFormat="1" x14ac:dyDescent="0.2"/>
    <row r="2773" customFormat="1" x14ac:dyDescent="0.2"/>
    <row r="2774" customFormat="1" x14ac:dyDescent="0.2"/>
    <row r="2775" customFormat="1" x14ac:dyDescent="0.2"/>
    <row r="2776" customFormat="1" x14ac:dyDescent="0.2"/>
    <row r="2777" customFormat="1" x14ac:dyDescent="0.2"/>
    <row r="2778" customFormat="1" x14ac:dyDescent="0.2"/>
    <row r="2779" customFormat="1" x14ac:dyDescent="0.2"/>
    <row r="2780" customFormat="1" x14ac:dyDescent="0.2"/>
    <row r="2781" customFormat="1" x14ac:dyDescent="0.2"/>
    <row r="2782" customFormat="1" x14ac:dyDescent="0.2"/>
    <row r="2783" customFormat="1" x14ac:dyDescent="0.2"/>
    <row r="2784" customFormat="1" x14ac:dyDescent="0.2"/>
    <row r="2785" customFormat="1" x14ac:dyDescent="0.2"/>
    <row r="2786" customFormat="1" x14ac:dyDescent="0.2"/>
    <row r="2787" customFormat="1" x14ac:dyDescent="0.2"/>
    <row r="2788" customFormat="1" x14ac:dyDescent="0.2"/>
    <row r="2789" customFormat="1" x14ac:dyDescent="0.2"/>
    <row r="2790" customFormat="1" x14ac:dyDescent="0.2"/>
    <row r="2791" customFormat="1" x14ac:dyDescent="0.2"/>
    <row r="2792" customFormat="1" x14ac:dyDescent="0.2"/>
    <row r="2793" customFormat="1" x14ac:dyDescent="0.2"/>
    <row r="2794" customFormat="1" x14ac:dyDescent="0.2"/>
    <row r="2795" customFormat="1" x14ac:dyDescent="0.2"/>
    <row r="2796" customFormat="1" x14ac:dyDescent="0.2"/>
    <row r="2797" customFormat="1" x14ac:dyDescent="0.2"/>
    <row r="2798" customFormat="1" x14ac:dyDescent="0.2"/>
    <row r="2799" customFormat="1" x14ac:dyDescent="0.2"/>
    <row r="2800" customFormat="1" x14ac:dyDescent="0.2"/>
    <row r="2801" customFormat="1" x14ac:dyDescent="0.2"/>
    <row r="2802" customFormat="1" x14ac:dyDescent="0.2"/>
    <row r="2803" customFormat="1" x14ac:dyDescent="0.2"/>
    <row r="2804" customFormat="1" x14ac:dyDescent="0.2"/>
    <row r="2805" customFormat="1" x14ac:dyDescent="0.2"/>
    <row r="2806" customFormat="1" x14ac:dyDescent="0.2"/>
    <row r="2807" customFormat="1" x14ac:dyDescent="0.2"/>
    <row r="2808" customFormat="1" x14ac:dyDescent="0.2"/>
    <row r="2809" customFormat="1" x14ac:dyDescent="0.2"/>
    <row r="2810" customFormat="1" x14ac:dyDescent="0.2"/>
    <row r="2811" customFormat="1" x14ac:dyDescent="0.2"/>
    <row r="2812" customFormat="1" x14ac:dyDescent="0.2"/>
    <row r="2813" customFormat="1" x14ac:dyDescent="0.2"/>
    <row r="2814" customFormat="1" x14ac:dyDescent="0.2"/>
    <row r="2815" customFormat="1" x14ac:dyDescent="0.2"/>
    <row r="2816" customFormat="1" x14ac:dyDescent="0.2"/>
    <row r="2817" customFormat="1" x14ac:dyDescent="0.2"/>
    <row r="2818" customFormat="1" x14ac:dyDescent="0.2"/>
    <row r="2819" customFormat="1" x14ac:dyDescent="0.2"/>
    <row r="2820" customFormat="1" x14ac:dyDescent="0.2"/>
    <row r="2821" customFormat="1" x14ac:dyDescent="0.2"/>
    <row r="2822" customFormat="1" x14ac:dyDescent="0.2"/>
    <row r="2823" customFormat="1" x14ac:dyDescent="0.2"/>
    <row r="2824" customFormat="1" x14ac:dyDescent="0.2"/>
    <row r="2825" customFormat="1" x14ac:dyDescent="0.2"/>
    <row r="2826" customFormat="1" x14ac:dyDescent="0.2"/>
    <row r="2827" customFormat="1" x14ac:dyDescent="0.2"/>
    <row r="2828" customFormat="1" x14ac:dyDescent="0.2"/>
    <row r="2829" customFormat="1" x14ac:dyDescent="0.2"/>
    <row r="2830" customFormat="1" x14ac:dyDescent="0.2"/>
    <row r="2831" customFormat="1" x14ac:dyDescent="0.2"/>
    <row r="2832" customFormat="1" x14ac:dyDescent="0.2"/>
    <row r="2833" customFormat="1" x14ac:dyDescent="0.2"/>
    <row r="2834" customFormat="1" x14ac:dyDescent="0.2"/>
    <row r="2835" customFormat="1" x14ac:dyDescent="0.2"/>
    <row r="2836" customFormat="1" x14ac:dyDescent="0.2"/>
    <row r="2837" customFormat="1" x14ac:dyDescent="0.2"/>
    <row r="2838" customFormat="1" x14ac:dyDescent="0.2"/>
    <row r="2839" customFormat="1" x14ac:dyDescent="0.2"/>
    <row r="2840" customFormat="1" x14ac:dyDescent="0.2"/>
    <row r="2841" customFormat="1" x14ac:dyDescent="0.2"/>
    <row r="2842" customFormat="1" x14ac:dyDescent="0.2"/>
    <row r="2843" customFormat="1" x14ac:dyDescent="0.2"/>
    <row r="2844" customFormat="1" x14ac:dyDescent="0.2"/>
    <row r="2845" customFormat="1" x14ac:dyDescent="0.2"/>
    <row r="2846" customFormat="1" x14ac:dyDescent="0.2"/>
    <row r="2847" customFormat="1" x14ac:dyDescent="0.2"/>
    <row r="2848" customFormat="1" x14ac:dyDescent="0.2"/>
    <row r="2849" customFormat="1" x14ac:dyDescent="0.2"/>
    <row r="2850" customFormat="1" x14ac:dyDescent="0.2"/>
    <row r="2851" customFormat="1" x14ac:dyDescent="0.2"/>
    <row r="2852" customFormat="1" x14ac:dyDescent="0.2"/>
    <row r="2853" customFormat="1" x14ac:dyDescent="0.2"/>
    <row r="2854" customFormat="1" x14ac:dyDescent="0.2"/>
    <row r="2855" customFormat="1" x14ac:dyDescent="0.2"/>
    <row r="2856" customFormat="1" x14ac:dyDescent="0.2"/>
    <row r="2857" customFormat="1" x14ac:dyDescent="0.2"/>
    <row r="2858" customFormat="1" x14ac:dyDescent="0.2"/>
    <row r="2859" customFormat="1" x14ac:dyDescent="0.2"/>
    <row r="2860" customFormat="1" x14ac:dyDescent="0.2"/>
    <row r="2861" customFormat="1" x14ac:dyDescent="0.2"/>
    <row r="2862" customFormat="1" x14ac:dyDescent="0.2"/>
    <row r="2863" customFormat="1" x14ac:dyDescent="0.2"/>
    <row r="2864" customFormat="1" x14ac:dyDescent="0.2"/>
    <row r="2865" customFormat="1" x14ac:dyDescent="0.2"/>
    <row r="2866" customFormat="1" x14ac:dyDescent="0.2"/>
    <row r="2867" customFormat="1" x14ac:dyDescent="0.2"/>
    <row r="2868" customFormat="1" x14ac:dyDescent="0.2"/>
    <row r="2869" customFormat="1" x14ac:dyDescent="0.2"/>
    <row r="2870" customFormat="1" x14ac:dyDescent="0.2"/>
    <row r="2871" customFormat="1" x14ac:dyDescent="0.2"/>
    <row r="2872" customFormat="1" x14ac:dyDescent="0.2"/>
    <row r="2873" customFormat="1" x14ac:dyDescent="0.2"/>
    <row r="2874" customFormat="1" x14ac:dyDescent="0.2"/>
    <row r="2875" customFormat="1" x14ac:dyDescent="0.2"/>
    <row r="2876" customFormat="1" x14ac:dyDescent="0.2"/>
    <row r="2877" customFormat="1" x14ac:dyDescent="0.2"/>
    <row r="2878" customFormat="1" x14ac:dyDescent="0.2"/>
    <row r="2879" customFormat="1" x14ac:dyDescent="0.2"/>
    <row r="2880" customFormat="1" x14ac:dyDescent="0.2"/>
    <row r="2881" customFormat="1" x14ac:dyDescent="0.2"/>
    <row r="2882" customFormat="1" x14ac:dyDescent="0.2"/>
    <row r="2883" customFormat="1" x14ac:dyDescent="0.2"/>
    <row r="2884" customFormat="1" x14ac:dyDescent="0.2"/>
    <row r="2885" customFormat="1" x14ac:dyDescent="0.2"/>
    <row r="2886" customFormat="1" x14ac:dyDescent="0.2"/>
    <row r="2887" customFormat="1" x14ac:dyDescent="0.2"/>
    <row r="2888" customFormat="1" x14ac:dyDescent="0.2"/>
    <row r="2889" customFormat="1" x14ac:dyDescent="0.2"/>
    <row r="2890" customFormat="1" x14ac:dyDescent="0.2"/>
    <row r="2891" customFormat="1" x14ac:dyDescent="0.2"/>
    <row r="2892" customFormat="1" x14ac:dyDescent="0.2"/>
    <row r="2893" customFormat="1" x14ac:dyDescent="0.2"/>
    <row r="2894" customFormat="1" x14ac:dyDescent="0.2"/>
    <row r="2895" customFormat="1" x14ac:dyDescent="0.2"/>
    <row r="2896" customFormat="1" x14ac:dyDescent="0.2"/>
    <row r="2897" customFormat="1" x14ac:dyDescent="0.2"/>
    <row r="2898" customFormat="1" x14ac:dyDescent="0.2"/>
    <row r="2899" customFormat="1" x14ac:dyDescent="0.2"/>
    <row r="2900" customFormat="1" x14ac:dyDescent="0.2"/>
    <row r="2901" customFormat="1" x14ac:dyDescent="0.2"/>
    <row r="2902" customFormat="1" x14ac:dyDescent="0.2"/>
    <row r="2903" customFormat="1" x14ac:dyDescent="0.2"/>
    <row r="2904" customFormat="1" x14ac:dyDescent="0.2"/>
    <row r="2905" customFormat="1" x14ac:dyDescent="0.2"/>
    <row r="2906" customFormat="1" x14ac:dyDescent="0.2"/>
    <row r="2907" customFormat="1" x14ac:dyDescent="0.2"/>
    <row r="2908" customFormat="1" x14ac:dyDescent="0.2"/>
    <row r="2909" customFormat="1" x14ac:dyDescent="0.2"/>
    <row r="2910" customFormat="1" x14ac:dyDescent="0.2"/>
    <row r="2911" customFormat="1" x14ac:dyDescent="0.2"/>
    <row r="2912" customFormat="1" x14ac:dyDescent="0.2"/>
    <row r="2913" customFormat="1" x14ac:dyDescent="0.2"/>
    <row r="2914" customFormat="1" x14ac:dyDescent="0.2"/>
    <row r="2915" customFormat="1" x14ac:dyDescent="0.2"/>
    <row r="2916" customFormat="1" x14ac:dyDescent="0.2"/>
    <row r="2917" customFormat="1" x14ac:dyDescent="0.2"/>
    <row r="2918" customFormat="1" x14ac:dyDescent="0.2"/>
    <row r="2919" customFormat="1" x14ac:dyDescent="0.2"/>
    <row r="2920" customFormat="1" x14ac:dyDescent="0.2"/>
    <row r="2921" customFormat="1" x14ac:dyDescent="0.2"/>
    <row r="2922" customFormat="1" x14ac:dyDescent="0.2"/>
    <row r="2923" customFormat="1" x14ac:dyDescent="0.2"/>
    <row r="2924" customFormat="1" x14ac:dyDescent="0.2"/>
    <row r="2925" customFormat="1" x14ac:dyDescent="0.2"/>
    <row r="2926" customFormat="1" x14ac:dyDescent="0.2"/>
    <row r="2927" customFormat="1" x14ac:dyDescent="0.2"/>
    <row r="2928" customFormat="1" x14ac:dyDescent="0.2"/>
    <row r="2929" customFormat="1" x14ac:dyDescent="0.2"/>
    <row r="2930" customFormat="1" x14ac:dyDescent="0.2"/>
    <row r="2931" customFormat="1" x14ac:dyDescent="0.2"/>
    <row r="2932" customFormat="1" x14ac:dyDescent="0.2"/>
    <row r="2933" customFormat="1" x14ac:dyDescent="0.2"/>
    <row r="2934" customFormat="1" x14ac:dyDescent="0.2"/>
    <row r="2935" customFormat="1" x14ac:dyDescent="0.2"/>
    <row r="2936" customFormat="1" x14ac:dyDescent="0.2"/>
    <row r="2937" customFormat="1" x14ac:dyDescent="0.2"/>
    <row r="2938" customFormat="1" x14ac:dyDescent="0.2"/>
    <row r="2939" customFormat="1" x14ac:dyDescent="0.2"/>
    <row r="2940" customFormat="1" x14ac:dyDescent="0.2"/>
    <row r="2941" customFormat="1" x14ac:dyDescent="0.2"/>
    <row r="2942" customFormat="1" x14ac:dyDescent="0.2"/>
    <row r="2943" customFormat="1" x14ac:dyDescent="0.2"/>
    <row r="2944" customFormat="1" x14ac:dyDescent="0.2"/>
    <row r="2945" customFormat="1" x14ac:dyDescent="0.2"/>
    <row r="2946" customFormat="1" x14ac:dyDescent="0.2"/>
    <row r="2947" customFormat="1" x14ac:dyDescent="0.2"/>
    <row r="2948" customFormat="1" x14ac:dyDescent="0.2"/>
    <row r="2949" customFormat="1" x14ac:dyDescent="0.2"/>
    <row r="2950" customFormat="1" x14ac:dyDescent="0.2"/>
    <row r="2951" customFormat="1" x14ac:dyDescent="0.2"/>
    <row r="2952" customFormat="1" x14ac:dyDescent="0.2"/>
    <row r="2953" customFormat="1" x14ac:dyDescent="0.2"/>
    <row r="2954" customFormat="1" x14ac:dyDescent="0.2"/>
    <row r="2955" customFormat="1" x14ac:dyDescent="0.2"/>
    <row r="2956" customFormat="1" x14ac:dyDescent="0.2"/>
    <row r="2957" customFormat="1" x14ac:dyDescent="0.2"/>
    <row r="2958" customFormat="1" x14ac:dyDescent="0.2"/>
    <row r="2959" customFormat="1" x14ac:dyDescent="0.2"/>
    <row r="2960" customFormat="1" x14ac:dyDescent="0.2"/>
    <row r="2961" customFormat="1" x14ac:dyDescent="0.2"/>
    <row r="2962" customFormat="1" x14ac:dyDescent="0.2"/>
    <row r="2963" customFormat="1" x14ac:dyDescent="0.2"/>
    <row r="2964" customFormat="1" x14ac:dyDescent="0.2"/>
    <row r="2965" customFormat="1" x14ac:dyDescent="0.2"/>
    <row r="2966" customFormat="1" x14ac:dyDescent="0.2"/>
    <row r="2967" customFormat="1" x14ac:dyDescent="0.2"/>
    <row r="2968" customFormat="1" x14ac:dyDescent="0.2"/>
    <row r="2969" customFormat="1" x14ac:dyDescent="0.2"/>
    <row r="2970" customFormat="1" x14ac:dyDescent="0.2"/>
    <row r="2971" customFormat="1" x14ac:dyDescent="0.2"/>
    <row r="2972" customFormat="1" x14ac:dyDescent="0.2"/>
    <row r="2973" customFormat="1" x14ac:dyDescent="0.2"/>
    <row r="2974" customFormat="1" x14ac:dyDescent="0.2"/>
    <row r="2975" customFormat="1" x14ac:dyDescent="0.2"/>
    <row r="2976" customFormat="1" x14ac:dyDescent="0.2"/>
    <row r="2977" customFormat="1" x14ac:dyDescent="0.2"/>
    <row r="2978" customFormat="1" x14ac:dyDescent="0.2"/>
    <row r="2979" customFormat="1" x14ac:dyDescent="0.2"/>
    <row r="2980" customFormat="1" x14ac:dyDescent="0.2"/>
    <row r="2981" customFormat="1" x14ac:dyDescent="0.2"/>
    <row r="2982" customFormat="1" x14ac:dyDescent="0.2"/>
    <row r="2983" customFormat="1" x14ac:dyDescent="0.2"/>
    <row r="2984" customFormat="1" x14ac:dyDescent="0.2"/>
    <row r="2985" customFormat="1" x14ac:dyDescent="0.2"/>
    <row r="2986" customFormat="1" x14ac:dyDescent="0.2"/>
    <row r="2987" customFormat="1" x14ac:dyDescent="0.2"/>
    <row r="2988" customFormat="1" x14ac:dyDescent="0.2"/>
    <row r="2989" customFormat="1" x14ac:dyDescent="0.2"/>
    <row r="2990" customFormat="1" x14ac:dyDescent="0.2"/>
    <row r="2991" customFormat="1" x14ac:dyDescent="0.2"/>
    <row r="2992" customFormat="1" x14ac:dyDescent="0.2"/>
    <row r="2993" customFormat="1" x14ac:dyDescent="0.2"/>
    <row r="2994" customFormat="1" x14ac:dyDescent="0.2"/>
    <row r="2995" customFormat="1" x14ac:dyDescent="0.2"/>
    <row r="2996" customFormat="1" x14ac:dyDescent="0.2"/>
    <row r="2997" customFormat="1" x14ac:dyDescent="0.2"/>
    <row r="2998" customFormat="1" x14ac:dyDescent="0.2"/>
  </sheetData>
  <conditionalFormatting sqref="A1:A1445 A2999:A1048576">
    <cfRule type="duplicateValues" dxfId="177" priority="2"/>
    <cfRule type="duplicateValues" dxfId="176" priority="6"/>
    <cfRule type="duplicateValues" dxfId="175" priority="7"/>
    <cfRule type="duplicateValues" dxfId="174" priority="8"/>
  </conditionalFormatting>
  <conditionalFormatting sqref="E1:E1048576">
    <cfRule type="iconSet" priority="1">
      <iconSet iconSet="3Symbols">
        <cfvo type="percent" val="0"/>
        <cfvo type="percent" val="33"/>
        <cfvo type="percent" val="67"/>
      </iconSet>
    </cfRule>
  </conditionalFormatting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AD573B-8550-487B-8B66-4846ADE5270C}">
  <dimension ref="A1:E7775"/>
  <sheetViews>
    <sheetView zoomScale="70" zoomScaleNormal="70" workbookViewId="0">
      <selection activeCell="K16" sqref="K16"/>
    </sheetView>
  </sheetViews>
  <sheetFormatPr defaultRowHeight="14.25" x14ac:dyDescent="0.2"/>
  <cols>
    <col min="1" max="1" width="12.125" style="18" customWidth="1"/>
    <col min="2" max="2" width="17.625" bestFit="1" customWidth="1"/>
    <col min="3" max="3" width="12.625" customWidth="1"/>
    <col min="4" max="4" width="18.125" customWidth="1"/>
    <col min="5" max="5" width="16.375" customWidth="1"/>
  </cols>
  <sheetData>
    <row r="1" spans="1:5" s="5" customFormat="1" ht="15" x14ac:dyDescent="0.2">
      <c r="A1" s="34" t="s">
        <v>7220</v>
      </c>
      <c r="B1" s="3" t="s">
        <v>7221</v>
      </c>
      <c r="C1" s="35" t="s">
        <v>7222</v>
      </c>
      <c r="D1" s="35" t="s">
        <v>7233</v>
      </c>
      <c r="E1" s="35" t="s">
        <v>7223</v>
      </c>
    </row>
    <row r="2" spans="1:5" x14ac:dyDescent="0.2">
      <c r="A2" s="20">
        <f>DT!A1584-INT(DT!A1584)</f>
        <v>1.5046296175569296E-4</v>
      </c>
      <c r="B2" s="5">
        <f>HOUR(DIM_TIME[[#This Row],[DW_Time]])</f>
        <v>0</v>
      </c>
      <c r="C2" s="5">
        <f>MINUTE(DIM_TIME[[#This Row],[DW_Time]])</f>
        <v>0</v>
      </c>
      <c r="D2" s="5">
        <f>SECOND(DIM_TIME[[#This Row],[DW_Time]])</f>
        <v>13</v>
      </c>
      <c r="E2" s="5" t="str" cm="1">
        <f t="array" ref="E2">_xlfn.IFS(B2&lt;6, "Night", B2&lt;12, "Morning", B2&lt;18, "Afternoon", B2&lt;=23, "Evening")</f>
        <v>Night</v>
      </c>
    </row>
    <row r="3" spans="1:5" x14ac:dyDescent="0.2">
      <c r="A3" s="20">
        <f>DT!A3265-INT(DT!A3265)</f>
        <v>1.6203703853534535E-4</v>
      </c>
      <c r="B3" s="5">
        <f>HOUR(DIM_TIME[[#This Row],[DW_Time]])</f>
        <v>0</v>
      </c>
      <c r="C3" s="5">
        <f>MINUTE(DIM_TIME[[#This Row],[DW_Time]])</f>
        <v>0</v>
      </c>
      <c r="D3" s="5">
        <f>SECOND(DIM_TIME[[#This Row],[DW_Time]])</f>
        <v>14</v>
      </c>
      <c r="E3" s="5" t="str" cm="1">
        <f t="array" ref="E3">_xlfn.IFS(B3&lt;6, "Night", B3&lt;12, "Morning", B3&lt;18, "Afternoon", B3&lt;=23, "Evening")</f>
        <v>Night</v>
      </c>
    </row>
    <row r="4" spans="1:5" x14ac:dyDescent="0.2">
      <c r="A4" s="20">
        <f>DT!A2209-INT(DT!A2209)</f>
        <v>1.7361110803904012E-4</v>
      </c>
      <c r="B4" s="5">
        <f>HOUR(DIM_TIME[[#This Row],[DW_Time]])</f>
        <v>0</v>
      </c>
      <c r="C4" s="5">
        <f>MINUTE(DIM_TIME[[#This Row],[DW_Time]])</f>
        <v>0</v>
      </c>
      <c r="D4" s="5">
        <f>SECOND(DIM_TIME[[#This Row],[DW_Time]])</f>
        <v>15</v>
      </c>
      <c r="E4" s="5" t="str" cm="1">
        <f t="array" ref="E4">_xlfn.IFS(B4&lt;6, "Night", B4&lt;12, "Morning", B4&lt;18, "Afternoon", B4&lt;=23, "Evening")</f>
        <v>Night</v>
      </c>
    </row>
    <row r="5" spans="1:5" x14ac:dyDescent="0.2">
      <c r="A5" s="20">
        <f>DT!A841-INT(DT!A841)</f>
        <v>3.125000002910383E-4</v>
      </c>
      <c r="B5" s="5">
        <f>HOUR(DIM_TIME[[#This Row],[DW_Time]])</f>
        <v>0</v>
      </c>
      <c r="C5" s="5">
        <f>MINUTE(DIM_TIME[[#This Row],[DW_Time]])</f>
        <v>0</v>
      </c>
      <c r="D5" s="5">
        <f>SECOND(DIM_TIME[[#This Row],[DW_Time]])</f>
        <v>27</v>
      </c>
      <c r="E5" s="5" t="str" cm="1">
        <f t="array" ref="E5">_xlfn.IFS(B5&lt;6, "Night", B5&lt;12, "Morning", B5&lt;18, "Afternoon", B5&lt;=23, "Evening")</f>
        <v>Night</v>
      </c>
    </row>
    <row r="6" spans="1:5" x14ac:dyDescent="0.2">
      <c r="A6" s="20">
        <f>DT!A2444-INT(DT!A2444)</f>
        <v>8.5648147796746343E-4</v>
      </c>
      <c r="B6" s="5">
        <f>HOUR(DIM_TIME[[#This Row],[DW_Time]])</f>
        <v>0</v>
      </c>
      <c r="C6" s="5">
        <f>MINUTE(DIM_TIME[[#This Row],[DW_Time]])</f>
        <v>1</v>
      </c>
      <c r="D6" s="5">
        <f>SECOND(DIM_TIME[[#This Row],[DW_Time]])</f>
        <v>14</v>
      </c>
      <c r="E6" s="5" t="str" cm="1">
        <f t="array" ref="E6">_xlfn.IFS(B6&lt;6, "Night", B6&lt;12, "Morning", B6&lt;18, "Afternoon", B6&lt;=23, "Evening")</f>
        <v>Night</v>
      </c>
    </row>
    <row r="7" spans="1:5" x14ac:dyDescent="0.2">
      <c r="A7" s="20">
        <f>DT!A2113-INT(DT!A2113)</f>
        <v>1.7361111094942316E-3</v>
      </c>
      <c r="B7" s="5">
        <f>HOUR(DIM_TIME[[#This Row],[DW_Time]])</f>
        <v>0</v>
      </c>
      <c r="C7" s="5">
        <f>MINUTE(DIM_TIME[[#This Row],[DW_Time]])</f>
        <v>2</v>
      </c>
      <c r="D7" s="5">
        <f>SECOND(DIM_TIME[[#This Row],[DW_Time]])</f>
        <v>30</v>
      </c>
      <c r="E7" s="5" t="str" cm="1">
        <f t="array" ref="E7">_xlfn.IFS(B7&lt;6, "Night", B7&lt;12, "Morning", B7&lt;18, "Afternoon", B7&lt;=23, "Evening")</f>
        <v>Night</v>
      </c>
    </row>
    <row r="8" spans="1:5" x14ac:dyDescent="0.2">
      <c r="A8" s="20">
        <f>DT!A1304-INT(DT!A1304)</f>
        <v>3.1481481491937302E-3</v>
      </c>
      <c r="B8" s="5">
        <f>HOUR(DIM_TIME[[#This Row],[DW_Time]])</f>
        <v>0</v>
      </c>
      <c r="C8" s="5">
        <f>MINUTE(DIM_TIME[[#This Row],[DW_Time]])</f>
        <v>4</v>
      </c>
      <c r="D8" s="5">
        <f>SECOND(DIM_TIME[[#This Row],[DW_Time]])</f>
        <v>32</v>
      </c>
      <c r="E8" s="5" t="str" cm="1">
        <f t="array" ref="E8">_xlfn.IFS(B8&lt;6, "Night", B8&lt;12, "Morning", B8&lt;18, "Afternoon", B8&lt;=23, "Evening")</f>
        <v>Night</v>
      </c>
    </row>
    <row r="9" spans="1:5" x14ac:dyDescent="0.2">
      <c r="A9" s="20">
        <f>DT!A1256-INT(DT!A1256)</f>
        <v>3.2523148183827288E-3</v>
      </c>
      <c r="B9" s="5">
        <f>HOUR(DIM_TIME[[#This Row],[DW_Time]])</f>
        <v>0</v>
      </c>
      <c r="C9" s="5">
        <f>MINUTE(DIM_TIME[[#This Row],[DW_Time]])</f>
        <v>4</v>
      </c>
      <c r="D9" s="5">
        <f>SECOND(DIM_TIME[[#This Row],[DW_Time]])</f>
        <v>41</v>
      </c>
      <c r="E9" s="5" t="str" cm="1">
        <f t="array" ref="E9">_xlfn.IFS(B9&lt;6, "Night", B9&lt;12, "Morning", B9&lt;18, "Afternoon", B9&lt;=23, "Evening")</f>
        <v>Night</v>
      </c>
    </row>
    <row r="10" spans="1:5" x14ac:dyDescent="0.2">
      <c r="A10" s="20">
        <f>DT!A3030-INT(DT!A3030)</f>
        <v>3.7268518499331549E-3</v>
      </c>
      <c r="B10" s="5">
        <f>HOUR(DIM_TIME[[#This Row],[DW_Time]])</f>
        <v>0</v>
      </c>
      <c r="C10" s="5">
        <f>MINUTE(DIM_TIME[[#This Row],[DW_Time]])</f>
        <v>5</v>
      </c>
      <c r="D10" s="5">
        <f>SECOND(DIM_TIME[[#This Row],[DW_Time]])</f>
        <v>22</v>
      </c>
      <c r="E10" s="5" t="str" cm="1">
        <f t="array" ref="E10">_xlfn.IFS(B10&lt;6, "Night", B10&lt;12, "Morning", B10&lt;18, "Afternoon", B10&lt;=23, "Evening")</f>
        <v>Night</v>
      </c>
    </row>
    <row r="11" spans="1:5" x14ac:dyDescent="0.2">
      <c r="A11" s="20">
        <f>DT!A1296-INT(DT!A1296)</f>
        <v>4.8495370429009199E-3</v>
      </c>
      <c r="B11" s="5">
        <f>HOUR(DIM_TIME[[#This Row],[DW_Time]])</f>
        <v>0</v>
      </c>
      <c r="C11" s="5">
        <f>MINUTE(DIM_TIME[[#This Row],[DW_Time]])</f>
        <v>6</v>
      </c>
      <c r="D11" s="5">
        <f>SECOND(DIM_TIME[[#This Row],[DW_Time]])</f>
        <v>59</v>
      </c>
      <c r="E11" s="5" t="str" cm="1">
        <f t="array" ref="E11">_xlfn.IFS(B11&lt;6, "Night", B11&lt;12, "Morning", B11&lt;18, "Afternoon", B11&lt;=23, "Evening")</f>
        <v>Night</v>
      </c>
    </row>
    <row r="12" spans="1:5" x14ac:dyDescent="0.2">
      <c r="A12" s="20">
        <f>DT!A2358-INT(DT!A2358)</f>
        <v>4.8958333427435718E-3</v>
      </c>
      <c r="B12" s="5">
        <f>HOUR(DIM_TIME[[#This Row],[DW_Time]])</f>
        <v>0</v>
      </c>
      <c r="C12" s="5">
        <f>MINUTE(DIM_TIME[[#This Row],[DW_Time]])</f>
        <v>7</v>
      </c>
      <c r="D12" s="5">
        <f>SECOND(DIM_TIME[[#This Row],[DW_Time]])</f>
        <v>3</v>
      </c>
      <c r="E12" s="5" t="str" cm="1">
        <f t="array" ref="E12">_xlfn.IFS(B12&lt;6, "Night", B12&lt;12, "Morning", B12&lt;18, "Afternoon", B12&lt;=23, "Evening")</f>
        <v>Night</v>
      </c>
    </row>
    <row r="13" spans="1:5" x14ac:dyDescent="0.2">
      <c r="A13" s="20">
        <f>DT!A3108-INT(DT!A3108)</f>
        <v>5.1620370431919582E-3</v>
      </c>
      <c r="B13" s="5">
        <f>HOUR(DIM_TIME[[#This Row],[DW_Time]])</f>
        <v>0</v>
      </c>
      <c r="C13" s="5">
        <f>MINUTE(DIM_TIME[[#This Row],[DW_Time]])</f>
        <v>7</v>
      </c>
      <c r="D13" s="5">
        <f>SECOND(DIM_TIME[[#This Row],[DW_Time]])</f>
        <v>26</v>
      </c>
      <c r="E13" s="5" t="str" cm="1">
        <f t="array" ref="E13">_xlfn.IFS(B13&lt;6, "Night", B13&lt;12, "Morning", B13&lt;18, "Afternoon", B13&lt;=23, "Evening")</f>
        <v>Night</v>
      </c>
    </row>
    <row r="14" spans="1:5" x14ac:dyDescent="0.2">
      <c r="A14" s="20">
        <f>DT!A687-INT(DT!A687)</f>
        <v>5.2199074125383049E-3</v>
      </c>
      <c r="B14" s="5">
        <f>HOUR(DIM_TIME[[#This Row],[DW_Time]])</f>
        <v>0</v>
      </c>
      <c r="C14" s="5">
        <f>MINUTE(DIM_TIME[[#This Row],[DW_Time]])</f>
        <v>7</v>
      </c>
      <c r="D14" s="5">
        <f>SECOND(DIM_TIME[[#This Row],[DW_Time]])</f>
        <v>31</v>
      </c>
      <c r="E14" s="5" t="str" cm="1">
        <f t="array" ref="E14">_xlfn.IFS(B14&lt;6, "Night", B14&lt;12, "Morning", B14&lt;18, "Afternoon", B14&lt;=23, "Evening")</f>
        <v>Night</v>
      </c>
    </row>
    <row r="15" spans="1:5" x14ac:dyDescent="0.2">
      <c r="A15" s="20">
        <f>DT!A2785-INT(DT!A2785)</f>
        <v>5.8796296289074235E-3</v>
      </c>
      <c r="B15" s="5">
        <f>HOUR(DIM_TIME[[#This Row],[DW_Time]])</f>
        <v>0</v>
      </c>
      <c r="C15" s="5">
        <f>MINUTE(DIM_TIME[[#This Row],[DW_Time]])</f>
        <v>8</v>
      </c>
      <c r="D15" s="5">
        <f>SECOND(DIM_TIME[[#This Row],[DW_Time]])</f>
        <v>28</v>
      </c>
      <c r="E15" s="5" t="str" cm="1">
        <f t="array" ref="E15">_xlfn.IFS(B15&lt;6, "Night", B15&lt;12, "Morning", B15&lt;18, "Afternoon", B15&lt;=23, "Evening")</f>
        <v>Night</v>
      </c>
    </row>
    <row r="16" spans="1:5" x14ac:dyDescent="0.2">
      <c r="A16" s="20">
        <f>DT!A2090-INT(DT!A2090)</f>
        <v>6.33101852145046E-3</v>
      </c>
      <c r="B16" s="5">
        <f>HOUR(DIM_TIME[[#This Row],[DW_Time]])</f>
        <v>0</v>
      </c>
      <c r="C16" s="5">
        <f>MINUTE(DIM_TIME[[#This Row],[DW_Time]])</f>
        <v>9</v>
      </c>
      <c r="D16" s="5">
        <f>SECOND(DIM_TIME[[#This Row],[DW_Time]])</f>
        <v>7</v>
      </c>
      <c r="E16" s="5" t="str" cm="1">
        <f t="array" ref="E16">_xlfn.IFS(B16&lt;6, "Night", B16&lt;12, "Morning", B16&lt;18, "Afternoon", B16&lt;=23, "Evening")</f>
        <v>Night</v>
      </c>
    </row>
    <row r="17" spans="1:5" x14ac:dyDescent="0.2">
      <c r="A17" s="20">
        <f>DT!A57-INT(DT!A57)</f>
        <v>6.6666666680248454E-3</v>
      </c>
      <c r="B17" s="5">
        <f>HOUR(DIM_TIME[[#This Row],[DW_Time]])</f>
        <v>0</v>
      </c>
      <c r="C17" s="5">
        <f>MINUTE(DIM_TIME[[#This Row],[DW_Time]])</f>
        <v>9</v>
      </c>
      <c r="D17" s="5">
        <f>SECOND(DIM_TIME[[#This Row],[DW_Time]])</f>
        <v>36</v>
      </c>
      <c r="E17" s="5" t="str" cm="1">
        <f t="array" ref="E17">_xlfn.IFS(B17&lt;6, "Night", B17&lt;12, "Morning", B17&lt;18, "Afternoon", B17&lt;=23, "Evening")</f>
        <v>Night</v>
      </c>
    </row>
    <row r="18" spans="1:5" x14ac:dyDescent="0.2">
      <c r="A18" s="20">
        <f>DT!A840-INT(DT!A840)</f>
        <v>6.805555553000886E-3</v>
      </c>
      <c r="B18" s="5">
        <f>HOUR(DIM_TIME[[#This Row],[DW_Time]])</f>
        <v>0</v>
      </c>
      <c r="C18" s="5">
        <f>MINUTE(DIM_TIME[[#This Row],[DW_Time]])</f>
        <v>9</v>
      </c>
      <c r="D18" s="5">
        <f>SECOND(DIM_TIME[[#This Row],[DW_Time]])</f>
        <v>48</v>
      </c>
      <c r="E18" s="5" t="str" cm="1">
        <f t="array" ref="E18">_xlfn.IFS(B18&lt;6, "Night", B18&lt;12, "Morning", B18&lt;18, "Afternoon", B18&lt;=23, "Evening")</f>
        <v>Night</v>
      </c>
    </row>
    <row r="19" spans="1:5" x14ac:dyDescent="0.2">
      <c r="A19" s="20">
        <f>DT!A3029-INT(DT!A3029)</f>
        <v>7.0949074070085771E-3</v>
      </c>
      <c r="B19" s="5">
        <f>HOUR(DIM_TIME[[#This Row],[DW_Time]])</f>
        <v>0</v>
      </c>
      <c r="C19" s="5">
        <f>MINUTE(DIM_TIME[[#This Row],[DW_Time]])</f>
        <v>10</v>
      </c>
      <c r="D19" s="5">
        <f>SECOND(DIM_TIME[[#This Row],[DW_Time]])</f>
        <v>13</v>
      </c>
      <c r="E19" s="5" t="str" cm="1">
        <f t="array" ref="E19">_xlfn.IFS(B19&lt;6, "Night", B19&lt;12, "Morning", B19&lt;18, "Afternoon", B19&lt;=23, "Evening")</f>
        <v>Night</v>
      </c>
    </row>
    <row r="20" spans="1:5" x14ac:dyDescent="0.2">
      <c r="A20" s="20">
        <f>DT!A2818-INT(DT!A2818)</f>
        <v>7.7893518464406952E-3</v>
      </c>
      <c r="B20" s="5">
        <f>HOUR(DIM_TIME[[#This Row],[DW_Time]])</f>
        <v>0</v>
      </c>
      <c r="C20" s="5">
        <f>MINUTE(DIM_TIME[[#This Row],[DW_Time]])</f>
        <v>11</v>
      </c>
      <c r="D20" s="5">
        <f>SECOND(DIM_TIME[[#This Row],[DW_Time]])</f>
        <v>13</v>
      </c>
      <c r="E20" s="5" t="str" cm="1">
        <f t="array" ref="E20">_xlfn.IFS(B20&lt;6, "Night", B20&lt;12, "Morning", B20&lt;18, "Afternoon", B20&lt;=23, "Evening")</f>
        <v>Night</v>
      </c>
    </row>
    <row r="21" spans="1:5" x14ac:dyDescent="0.2">
      <c r="A21" s="20">
        <f>DT!A3191-INT(DT!A3191)</f>
        <v>8.0092592615983449E-3</v>
      </c>
      <c r="B21" s="5">
        <f>HOUR(DIM_TIME[[#This Row],[DW_Time]])</f>
        <v>0</v>
      </c>
      <c r="C21" s="5">
        <f>MINUTE(DIM_TIME[[#This Row],[DW_Time]])</f>
        <v>11</v>
      </c>
      <c r="D21" s="5">
        <f>SECOND(DIM_TIME[[#This Row],[DW_Time]])</f>
        <v>32</v>
      </c>
      <c r="E21" s="5" t="str" cm="1">
        <f t="array" ref="E21">_xlfn.IFS(B21&lt;6, "Night", B21&lt;12, "Morning", B21&lt;18, "Afternoon", B21&lt;=23, "Evening")</f>
        <v>Night</v>
      </c>
    </row>
    <row r="22" spans="1:5" x14ac:dyDescent="0.2">
      <c r="A22" s="20">
        <f>DT!A781-INT(DT!A781)</f>
        <v>8.0208333311020397E-3</v>
      </c>
      <c r="B22" s="5">
        <f>HOUR(DIM_TIME[[#This Row],[DW_Time]])</f>
        <v>0</v>
      </c>
      <c r="C22" s="5">
        <f>MINUTE(DIM_TIME[[#This Row],[DW_Time]])</f>
        <v>11</v>
      </c>
      <c r="D22" s="5">
        <f>SECOND(DIM_TIME[[#This Row],[DW_Time]])</f>
        <v>33</v>
      </c>
      <c r="E22" s="5" t="str" cm="1">
        <f t="array" ref="E22">_xlfn.IFS(B22&lt;6, "Night", B22&lt;12, "Morning", B22&lt;18, "Afternoon", B22&lt;=23, "Evening")</f>
        <v>Night</v>
      </c>
    </row>
    <row r="23" spans="1:5" x14ac:dyDescent="0.2">
      <c r="A23" s="20">
        <f>DT!A2012-INT(DT!A2012)</f>
        <v>8.4143518470227718E-3</v>
      </c>
      <c r="B23" s="5">
        <f>HOUR(DIM_TIME[[#This Row],[DW_Time]])</f>
        <v>0</v>
      </c>
      <c r="C23" s="5">
        <f>MINUTE(DIM_TIME[[#This Row],[DW_Time]])</f>
        <v>12</v>
      </c>
      <c r="D23" s="5">
        <f>SECOND(DIM_TIME[[#This Row],[DW_Time]])</f>
        <v>7</v>
      </c>
      <c r="E23" s="5" t="str" cm="1">
        <f t="array" ref="E23">_xlfn.IFS(B23&lt;6, "Night", B23&lt;12, "Morning", B23&lt;18, "Afternoon", B23&lt;=23, "Evening")</f>
        <v>Night</v>
      </c>
    </row>
    <row r="24" spans="1:5" x14ac:dyDescent="0.2">
      <c r="A24" s="20">
        <f>DT!A2637-INT(DT!A2637)</f>
        <v>8.5416666697710752E-3</v>
      </c>
      <c r="B24" s="5">
        <f>HOUR(DIM_TIME[[#This Row],[DW_Time]])</f>
        <v>0</v>
      </c>
      <c r="C24" s="5">
        <f>MINUTE(DIM_TIME[[#This Row],[DW_Time]])</f>
        <v>12</v>
      </c>
      <c r="D24" s="5">
        <f>SECOND(DIM_TIME[[#This Row],[DW_Time]])</f>
        <v>18</v>
      </c>
      <c r="E24" s="5" t="str" cm="1">
        <f t="array" ref="E24">_xlfn.IFS(B24&lt;6, "Night", B24&lt;12, "Morning", B24&lt;18, "Afternoon", B24&lt;=23, "Evening")</f>
        <v>Night</v>
      </c>
    </row>
    <row r="25" spans="1:5" x14ac:dyDescent="0.2">
      <c r="A25" s="20">
        <f>DT!A2201-INT(DT!A2201)</f>
        <v>9.0277777781011537E-3</v>
      </c>
      <c r="B25" s="5">
        <f>HOUR(DIM_TIME[[#This Row],[DW_Time]])</f>
        <v>0</v>
      </c>
      <c r="C25" s="5">
        <f>MINUTE(DIM_TIME[[#This Row],[DW_Time]])</f>
        <v>13</v>
      </c>
      <c r="D25" s="5">
        <f>SECOND(DIM_TIME[[#This Row],[DW_Time]])</f>
        <v>0</v>
      </c>
      <c r="E25" s="5" t="str" cm="1">
        <f t="array" ref="E25">_xlfn.IFS(B25&lt;6, "Night", B25&lt;12, "Morning", B25&lt;18, "Afternoon", B25&lt;=23, "Evening")</f>
        <v>Night</v>
      </c>
    </row>
    <row r="26" spans="1:5" x14ac:dyDescent="0.2">
      <c r="A26" s="20">
        <f>DT!A1348-INT(DT!A1348)</f>
        <v>9.9074074096279219E-3</v>
      </c>
      <c r="B26" s="5">
        <f>HOUR(DIM_TIME[[#This Row],[DW_Time]])</f>
        <v>0</v>
      </c>
      <c r="C26" s="5">
        <f>MINUTE(DIM_TIME[[#This Row],[DW_Time]])</f>
        <v>14</v>
      </c>
      <c r="D26" s="5">
        <f>SECOND(DIM_TIME[[#This Row],[DW_Time]])</f>
        <v>16</v>
      </c>
      <c r="E26" s="5" t="str" cm="1">
        <f t="array" ref="E26">_xlfn.IFS(B26&lt;6, "Night", B26&lt;12, "Morning", B26&lt;18, "Afternoon", B26&lt;=23, "Evening")</f>
        <v>Night</v>
      </c>
    </row>
    <row r="27" spans="1:5" x14ac:dyDescent="0.2">
      <c r="A27" s="20">
        <f>DT!A1243-INT(DT!A1243)</f>
        <v>1.0081018517666962E-2</v>
      </c>
      <c r="B27" s="5">
        <f>HOUR(DIM_TIME[[#This Row],[DW_Time]])</f>
        <v>0</v>
      </c>
      <c r="C27" s="5">
        <f>MINUTE(DIM_TIME[[#This Row],[DW_Time]])</f>
        <v>14</v>
      </c>
      <c r="D27" s="5">
        <f>SECOND(DIM_TIME[[#This Row],[DW_Time]])</f>
        <v>31</v>
      </c>
      <c r="E27" s="5" t="str" cm="1">
        <f t="array" ref="E27">_xlfn.IFS(B27&lt;6, "Night", B27&lt;12, "Morning", B27&lt;18, "Afternoon", B27&lt;=23, "Evening")</f>
        <v>Night</v>
      </c>
    </row>
    <row r="28" spans="1:5" x14ac:dyDescent="0.2">
      <c r="A28" s="20">
        <f>DT!A1487-INT(DT!A1487)</f>
        <v>1.1215277780138422E-2</v>
      </c>
      <c r="B28" s="5">
        <f>HOUR(DIM_TIME[[#This Row],[DW_Time]])</f>
        <v>0</v>
      </c>
      <c r="C28" s="5">
        <f>MINUTE(DIM_TIME[[#This Row],[DW_Time]])</f>
        <v>16</v>
      </c>
      <c r="D28" s="5">
        <f>SECOND(DIM_TIME[[#This Row],[DW_Time]])</f>
        <v>9</v>
      </c>
      <c r="E28" s="5" t="str" cm="1">
        <f t="array" ref="E28">_xlfn.IFS(B28&lt;6, "Night", B28&lt;12, "Morning", B28&lt;18, "Afternoon", B28&lt;=23, "Evening")</f>
        <v>Night</v>
      </c>
    </row>
    <row r="29" spans="1:5" x14ac:dyDescent="0.2">
      <c r="A29" s="20">
        <f>DT!A1154-INT(DT!A1154)</f>
        <v>1.1331018518831115E-2</v>
      </c>
      <c r="B29" s="5">
        <f>HOUR(DIM_TIME[[#This Row],[DW_Time]])</f>
        <v>0</v>
      </c>
      <c r="C29" s="5">
        <f>MINUTE(DIM_TIME[[#This Row],[DW_Time]])</f>
        <v>16</v>
      </c>
      <c r="D29" s="5">
        <f>SECOND(DIM_TIME[[#This Row],[DW_Time]])</f>
        <v>19</v>
      </c>
      <c r="E29" s="5" t="str" cm="1">
        <f t="array" ref="E29">_xlfn.IFS(B29&lt;6, "Night", B29&lt;12, "Morning", B29&lt;18, "Afternoon", B29&lt;=23, "Evening")</f>
        <v>Night</v>
      </c>
    </row>
    <row r="30" spans="1:5" x14ac:dyDescent="0.2">
      <c r="A30" s="20">
        <f>DT!A1467-INT(DT!A1467)</f>
        <v>1.1388888888177462E-2</v>
      </c>
      <c r="B30" s="5">
        <f>HOUR(DIM_TIME[[#This Row],[DW_Time]])</f>
        <v>0</v>
      </c>
      <c r="C30" s="5">
        <f>MINUTE(DIM_TIME[[#This Row],[DW_Time]])</f>
        <v>16</v>
      </c>
      <c r="D30" s="5">
        <f>SECOND(DIM_TIME[[#This Row],[DW_Time]])</f>
        <v>24</v>
      </c>
      <c r="E30" s="5" t="str" cm="1">
        <f t="array" ref="E30">_xlfn.IFS(B30&lt;6, "Night", B30&lt;12, "Morning", B30&lt;18, "Afternoon", B30&lt;=23, "Evening")</f>
        <v>Night</v>
      </c>
    </row>
    <row r="31" spans="1:5" x14ac:dyDescent="0.2">
      <c r="A31" s="20">
        <f>DT!A1585-INT(DT!A1585)</f>
        <v>1.2187499996798579E-2</v>
      </c>
      <c r="B31" s="5">
        <f>HOUR(DIM_TIME[[#This Row],[DW_Time]])</f>
        <v>0</v>
      </c>
      <c r="C31" s="5">
        <f>MINUTE(DIM_TIME[[#This Row],[DW_Time]])</f>
        <v>17</v>
      </c>
      <c r="D31" s="5">
        <f>SECOND(DIM_TIME[[#This Row],[DW_Time]])</f>
        <v>33</v>
      </c>
      <c r="E31" s="5" t="str" cm="1">
        <f t="array" ref="E31">_xlfn.IFS(B31&lt;6, "Night", B31&lt;12, "Morning", B31&lt;18, "Afternoon", B31&lt;=23, "Evening")</f>
        <v>Night</v>
      </c>
    </row>
    <row r="32" spans="1:5" x14ac:dyDescent="0.2">
      <c r="A32" s="20">
        <f>DT!A2789-INT(DT!A2789)</f>
        <v>1.2395833342452534E-2</v>
      </c>
      <c r="B32" s="5">
        <f>HOUR(DIM_TIME[[#This Row],[DW_Time]])</f>
        <v>0</v>
      </c>
      <c r="C32" s="5">
        <f>MINUTE(DIM_TIME[[#This Row],[DW_Time]])</f>
        <v>17</v>
      </c>
      <c r="D32" s="5">
        <f>SECOND(DIM_TIME[[#This Row],[DW_Time]])</f>
        <v>51</v>
      </c>
      <c r="E32" s="5" t="str" cm="1">
        <f t="array" ref="E32">_xlfn.IFS(B32&lt;6, "Night", B32&lt;12, "Morning", B32&lt;18, "Afternoon", B32&lt;=23, "Evening")</f>
        <v>Night</v>
      </c>
    </row>
    <row r="33" spans="1:5" x14ac:dyDescent="0.2">
      <c r="A33" s="20">
        <f>DT!A191-INT(DT!A191)</f>
        <v>1.2511574066593312E-2</v>
      </c>
      <c r="B33" s="5">
        <f>HOUR(DIM_TIME[[#This Row],[DW_Time]])</f>
        <v>0</v>
      </c>
      <c r="C33" s="5">
        <f>MINUTE(DIM_TIME[[#This Row],[DW_Time]])</f>
        <v>18</v>
      </c>
      <c r="D33" s="5">
        <f>SECOND(DIM_TIME[[#This Row],[DW_Time]])</f>
        <v>1</v>
      </c>
      <c r="E33" s="5" t="str" cm="1">
        <f t="array" ref="E33">_xlfn.IFS(B33&lt;6, "Night", B33&lt;12, "Morning", B33&lt;18, "Afternoon", B33&lt;=23, "Evening")</f>
        <v>Night</v>
      </c>
    </row>
    <row r="34" spans="1:5" x14ac:dyDescent="0.2">
      <c r="A34" s="20">
        <f>DT!A1428-INT(DT!A1428)</f>
        <v>1.280092592787696E-2</v>
      </c>
      <c r="B34" s="5">
        <f>HOUR(DIM_TIME[[#This Row],[DW_Time]])</f>
        <v>0</v>
      </c>
      <c r="C34" s="5">
        <f>MINUTE(DIM_TIME[[#This Row],[DW_Time]])</f>
        <v>18</v>
      </c>
      <c r="D34" s="5">
        <f>SECOND(DIM_TIME[[#This Row],[DW_Time]])</f>
        <v>26</v>
      </c>
      <c r="E34" s="5" t="str" cm="1">
        <f t="array" ref="E34">_xlfn.IFS(B34&lt;6, "Night", B34&lt;12, "Morning", B34&lt;18, "Afternoon", B34&lt;=23, "Evening")</f>
        <v>Night</v>
      </c>
    </row>
    <row r="35" spans="1:5" x14ac:dyDescent="0.2">
      <c r="A35" s="20">
        <f>DT!A972-INT(DT!A972)</f>
        <v>1.3425925928459037E-2</v>
      </c>
      <c r="B35" s="5">
        <f>HOUR(DIM_TIME[[#This Row],[DW_Time]])</f>
        <v>0</v>
      </c>
      <c r="C35" s="5">
        <f>MINUTE(DIM_TIME[[#This Row],[DW_Time]])</f>
        <v>19</v>
      </c>
      <c r="D35" s="5">
        <f>SECOND(DIM_TIME[[#This Row],[DW_Time]])</f>
        <v>20</v>
      </c>
      <c r="E35" s="5" t="str" cm="1">
        <f t="array" ref="E35">_xlfn.IFS(B35&lt;6, "Night", B35&lt;12, "Morning", B35&lt;18, "Afternoon", B35&lt;=23, "Evening")</f>
        <v>Night</v>
      </c>
    </row>
    <row r="36" spans="1:5" x14ac:dyDescent="0.2">
      <c r="A36" s="20">
        <f>DT!A1555-INT(DT!A1555)</f>
        <v>1.3657407413120382E-2</v>
      </c>
      <c r="B36" s="5">
        <f>HOUR(DIM_TIME[[#This Row],[DW_Time]])</f>
        <v>0</v>
      </c>
      <c r="C36" s="5">
        <f>MINUTE(DIM_TIME[[#This Row],[DW_Time]])</f>
        <v>19</v>
      </c>
      <c r="D36" s="5">
        <f>SECOND(DIM_TIME[[#This Row],[DW_Time]])</f>
        <v>40</v>
      </c>
      <c r="E36" s="5" t="str" cm="1">
        <f t="array" ref="E36">_xlfn.IFS(B36&lt;6, "Night", B36&lt;12, "Morning", B36&lt;18, "Afternoon", B36&lt;=23, "Evening")</f>
        <v>Night</v>
      </c>
    </row>
    <row r="37" spans="1:5" x14ac:dyDescent="0.2">
      <c r="A37" s="20">
        <f>DT!A2379-INT(DT!A2379)</f>
        <v>1.378472222131677E-2</v>
      </c>
      <c r="B37" s="5">
        <f>HOUR(DIM_TIME[[#This Row],[DW_Time]])</f>
        <v>0</v>
      </c>
      <c r="C37" s="5">
        <f>MINUTE(DIM_TIME[[#This Row],[DW_Time]])</f>
        <v>19</v>
      </c>
      <c r="D37" s="5">
        <f>SECOND(DIM_TIME[[#This Row],[DW_Time]])</f>
        <v>51</v>
      </c>
      <c r="E37" s="5" t="str" cm="1">
        <f t="array" ref="E37">_xlfn.IFS(B37&lt;6, "Night", B37&lt;12, "Morning", B37&lt;18, "Afternoon", B37&lt;=23, "Evening")</f>
        <v>Night</v>
      </c>
    </row>
    <row r="38" spans="1:5" x14ac:dyDescent="0.2">
      <c r="A38" s="20">
        <f>DT!A2797-INT(DT!A2797)</f>
        <v>1.3819444437103812E-2</v>
      </c>
      <c r="B38" s="5">
        <f>HOUR(DIM_TIME[[#This Row],[DW_Time]])</f>
        <v>0</v>
      </c>
      <c r="C38" s="5">
        <f>MINUTE(DIM_TIME[[#This Row],[DW_Time]])</f>
        <v>19</v>
      </c>
      <c r="D38" s="5">
        <f>SECOND(DIM_TIME[[#This Row],[DW_Time]])</f>
        <v>54</v>
      </c>
      <c r="E38" s="5" t="str" cm="1">
        <f t="array" ref="E38">_xlfn.IFS(B38&lt;6, "Night", B38&lt;12, "Morning", B38&lt;18, "Afternoon", B38&lt;=23, "Evening")</f>
        <v>Night</v>
      </c>
    </row>
    <row r="39" spans="1:5" x14ac:dyDescent="0.2">
      <c r="A39" s="20">
        <f>DT!A2385-INT(DT!A2385)</f>
        <v>1.5208333330519963E-2</v>
      </c>
      <c r="B39" s="5">
        <f>HOUR(DIM_TIME[[#This Row],[DW_Time]])</f>
        <v>0</v>
      </c>
      <c r="C39" s="5">
        <f>MINUTE(DIM_TIME[[#This Row],[DW_Time]])</f>
        <v>21</v>
      </c>
      <c r="D39" s="5">
        <f>SECOND(DIM_TIME[[#This Row],[DW_Time]])</f>
        <v>54</v>
      </c>
      <c r="E39" s="5" t="str" cm="1">
        <f t="array" ref="E39">_xlfn.IFS(B39&lt;6, "Night", B39&lt;12, "Morning", B39&lt;18, "Afternoon", B39&lt;=23, "Evening")</f>
        <v>Night</v>
      </c>
    </row>
    <row r="40" spans="1:5" x14ac:dyDescent="0.2">
      <c r="A40" s="20">
        <f>DT!A430-INT(DT!A430)</f>
        <v>1.5393518522614613E-2</v>
      </c>
      <c r="B40" s="5">
        <f>HOUR(DIM_TIME[[#This Row],[DW_Time]])</f>
        <v>0</v>
      </c>
      <c r="C40" s="5">
        <f>MINUTE(DIM_TIME[[#This Row],[DW_Time]])</f>
        <v>22</v>
      </c>
      <c r="D40" s="5">
        <f>SECOND(DIM_TIME[[#This Row],[DW_Time]])</f>
        <v>10</v>
      </c>
      <c r="E40" s="5" t="str" cm="1">
        <f t="array" ref="E40">_xlfn.IFS(B40&lt;6, "Night", B40&lt;12, "Morning", B40&lt;18, "Afternoon", B40&lt;=23, "Evening")</f>
        <v>Night</v>
      </c>
    </row>
    <row r="41" spans="1:5" x14ac:dyDescent="0.2">
      <c r="A41" s="20">
        <f>DT!A429-INT(DT!A429)</f>
        <v>1.5428240738401655E-2</v>
      </c>
      <c r="B41" s="5">
        <f>HOUR(DIM_TIME[[#This Row],[DW_Time]])</f>
        <v>0</v>
      </c>
      <c r="C41" s="5">
        <f>MINUTE(DIM_TIME[[#This Row],[DW_Time]])</f>
        <v>22</v>
      </c>
      <c r="D41" s="5">
        <f>SECOND(DIM_TIME[[#This Row],[DW_Time]])</f>
        <v>13</v>
      </c>
      <c r="E41" s="5" t="str" cm="1">
        <f t="array" ref="E41">_xlfn.IFS(B41&lt;6, "Night", B41&lt;12, "Morning", B41&lt;18, "Afternoon", B41&lt;=23, "Evening")</f>
        <v>Night</v>
      </c>
    </row>
    <row r="42" spans="1:5" x14ac:dyDescent="0.2">
      <c r="A42" s="20">
        <f>DT!A1358-INT(DT!A1358)</f>
        <v>1.5659722223063E-2</v>
      </c>
      <c r="B42" s="5">
        <f>HOUR(DIM_TIME[[#This Row],[DW_Time]])</f>
        <v>0</v>
      </c>
      <c r="C42" s="5">
        <f>MINUTE(DIM_TIME[[#This Row],[DW_Time]])</f>
        <v>22</v>
      </c>
      <c r="D42" s="5">
        <f>SECOND(DIM_TIME[[#This Row],[DW_Time]])</f>
        <v>33</v>
      </c>
      <c r="E42" s="5" t="str" cm="1">
        <f t="array" ref="E42">_xlfn.IFS(B42&lt;6, "Night", B42&lt;12, "Morning", B42&lt;18, "Afternoon", B42&lt;=23, "Evening")</f>
        <v>Night</v>
      </c>
    </row>
    <row r="43" spans="1:5" x14ac:dyDescent="0.2">
      <c r="A43" s="20">
        <f>DT!A653-INT(DT!A653)</f>
        <v>1.6458333331684116E-2</v>
      </c>
      <c r="B43" s="5">
        <f>HOUR(DIM_TIME[[#This Row],[DW_Time]])</f>
        <v>0</v>
      </c>
      <c r="C43" s="5">
        <f>MINUTE(DIM_TIME[[#This Row],[DW_Time]])</f>
        <v>23</v>
      </c>
      <c r="D43" s="5">
        <f>SECOND(DIM_TIME[[#This Row],[DW_Time]])</f>
        <v>42</v>
      </c>
      <c r="E43" s="5" t="str" cm="1">
        <f t="array" ref="E43">_xlfn.IFS(B43&lt;6, "Night", B43&lt;12, "Morning", B43&lt;18, "Afternoon", B43&lt;=23, "Evening")</f>
        <v>Night</v>
      </c>
    </row>
    <row r="44" spans="1:5" x14ac:dyDescent="0.2">
      <c r="A44" s="20">
        <f>DT!A2736-INT(DT!A2736)</f>
        <v>1.6655092593282461E-2</v>
      </c>
      <c r="B44" s="5">
        <f>HOUR(DIM_TIME[[#This Row],[DW_Time]])</f>
        <v>0</v>
      </c>
      <c r="C44" s="5">
        <f>MINUTE(DIM_TIME[[#This Row],[DW_Time]])</f>
        <v>23</v>
      </c>
      <c r="D44" s="5">
        <f>SECOND(DIM_TIME[[#This Row],[DW_Time]])</f>
        <v>59</v>
      </c>
      <c r="E44" s="5" t="str" cm="1">
        <f t="array" ref="E44">_xlfn.IFS(B44&lt;6, "Night", B44&lt;12, "Morning", B44&lt;18, "Afternoon", B44&lt;=23, "Evening")</f>
        <v>Night</v>
      </c>
    </row>
    <row r="45" spans="1:5" x14ac:dyDescent="0.2">
      <c r="A45" s="20">
        <f>DT!A3200-INT(DT!A3200)</f>
        <v>1.7268518517084885E-2</v>
      </c>
      <c r="B45" s="5">
        <f>HOUR(DIM_TIME[[#This Row],[DW_Time]])</f>
        <v>0</v>
      </c>
      <c r="C45" s="5">
        <f>MINUTE(DIM_TIME[[#This Row],[DW_Time]])</f>
        <v>24</v>
      </c>
      <c r="D45" s="5">
        <f>SECOND(DIM_TIME[[#This Row],[DW_Time]])</f>
        <v>52</v>
      </c>
      <c r="E45" s="5" t="str" cm="1">
        <f t="array" ref="E45">_xlfn.IFS(B45&lt;6, "Night", B45&lt;12, "Morning", B45&lt;18, "Afternoon", B45&lt;=23, "Evening")</f>
        <v>Night</v>
      </c>
    </row>
    <row r="46" spans="1:5" x14ac:dyDescent="0.2">
      <c r="A46" s="20">
        <f>DT!A3287-INT(DT!A3287)</f>
        <v>1.7372685193549842E-2</v>
      </c>
      <c r="B46" s="5">
        <f>HOUR(DIM_TIME[[#This Row],[DW_Time]])</f>
        <v>0</v>
      </c>
      <c r="C46" s="5">
        <f>MINUTE(DIM_TIME[[#This Row],[DW_Time]])</f>
        <v>25</v>
      </c>
      <c r="D46" s="5">
        <f>SECOND(DIM_TIME[[#This Row],[DW_Time]])</f>
        <v>1</v>
      </c>
      <c r="E46" s="5" t="str" cm="1">
        <f t="array" ref="E46">_xlfn.IFS(B46&lt;6, "Night", B46&lt;12, "Morning", B46&lt;18, "Afternoon", B46&lt;=23, "Evening")</f>
        <v>Night</v>
      </c>
    </row>
    <row r="47" spans="1:5" x14ac:dyDescent="0.2">
      <c r="A47" s="20">
        <f>DT!A111-INT(DT!A111)</f>
        <v>1.7511574071249925E-2</v>
      </c>
      <c r="B47" s="5">
        <f>HOUR(DIM_TIME[[#This Row],[DW_Time]])</f>
        <v>0</v>
      </c>
      <c r="C47" s="5">
        <f>MINUTE(DIM_TIME[[#This Row],[DW_Time]])</f>
        <v>25</v>
      </c>
      <c r="D47" s="5">
        <f>SECOND(DIM_TIME[[#This Row],[DW_Time]])</f>
        <v>13</v>
      </c>
      <c r="E47" s="5" t="str" cm="1">
        <f t="array" ref="E47">_xlfn.IFS(B47&lt;6, "Night", B47&lt;12, "Morning", B47&lt;18, "Afternoon", B47&lt;=23, "Evening")</f>
        <v>Night</v>
      </c>
    </row>
    <row r="48" spans="1:5" x14ac:dyDescent="0.2">
      <c r="A48" s="20">
        <f>DT!A1655-INT(DT!A1655)</f>
        <v>1.8101851848769002E-2</v>
      </c>
      <c r="B48" s="5">
        <f>HOUR(DIM_TIME[[#This Row],[DW_Time]])</f>
        <v>0</v>
      </c>
      <c r="C48" s="5">
        <f>MINUTE(DIM_TIME[[#This Row],[DW_Time]])</f>
        <v>26</v>
      </c>
      <c r="D48" s="5">
        <f>SECOND(DIM_TIME[[#This Row],[DW_Time]])</f>
        <v>4</v>
      </c>
      <c r="E48" s="5" t="str" cm="1">
        <f t="array" ref="E48">_xlfn.IFS(B48&lt;6, "Night", B48&lt;12, "Morning", B48&lt;18, "Afternoon", B48&lt;=23, "Evening")</f>
        <v>Night</v>
      </c>
    </row>
    <row r="49" spans="1:5" x14ac:dyDescent="0.2">
      <c r="A49" s="20">
        <f>DT!A252-INT(DT!A252)</f>
        <v>1.8611111110658385E-2</v>
      </c>
      <c r="B49" s="5">
        <f>HOUR(DIM_TIME[[#This Row],[DW_Time]])</f>
        <v>0</v>
      </c>
      <c r="C49" s="5">
        <f>MINUTE(DIM_TIME[[#This Row],[DW_Time]])</f>
        <v>26</v>
      </c>
      <c r="D49" s="5">
        <f>SECOND(DIM_TIME[[#This Row],[DW_Time]])</f>
        <v>48</v>
      </c>
      <c r="E49" s="5" t="str" cm="1">
        <f t="array" ref="E49">_xlfn.IFS(B49&lt;6, "Night", B49&lt;12, "Morning", B49&lt;18, "Afternoon", B49&lt;=23, "Evening")</f>
        <v>Night</v>
      </c>
    </row>
    <row r="50" spans="1:5" x14ac:dyDescent="0.2">
      <c r="A50" s="20">
        <f>DT!A3112-INT(DT!A3112)</f>
        <v>1.8854166657547466E-2</v>
      </c>
      <c r="B50" s="5">
        <f>HOUR(DIM_TIME[[#This Row],[DW_Time]])</f>
        <v>0</v>
      </c>
      <c r="C50" s="5">
        <f>MINUTE(DIM_TIME[[#This Row],[DW_Time]])</f>
        <v>27</v>
      </c>
      <c r="D50" s="5">
        <f>SECOND(DIM_TIME[[#This Row],[DW_Time]])</f>
        <v>9</v>
      </c>
      <c r="E50" s="5" t="str" cm="1">
        <f t="array" ref="E50">_xlfn.IFS(B50&lt;6, "Night", B50&lt;12, "Morning", B50&lt;18, "Afternoon", B50&lt;=23, "Evening")</f>
        <v>Night</v>
      </c>
    </row>
    <row r="51" spans="1:5" x14ac:dyDescent="0.2">
      <c r="A51" s="20">
        <f>DT!A102-INT(DT!A102)</f>
        <v>1.9317129626870155E-2</v>
      </c>
      <c r="B51" s="5">
        <f>HOUR(DIM_TIME[[#This Row],[DW_Time]])</f>
        <v>0</v>
      </c>
      <c r="C51" s="5">
        <f>MINUTE(DIM_TIME[[#This Row],[DW_Time]])</f>
        <v>27</v>
      </c>
      <c r="D51" s="5">
        <f>SECOND(DIM_TIME[[#This Row],[DW_Time]])</f>
        <v>49</v>
      </c>
      <c r="E51" s="5" t="str" cm="1">
        <f t="array" ref="E51">_xlfn.IFS(B51&lt;6, "Night", B51&lt;12, "Morning", B51&lt;18, "Afternoon", B51&lt;=23, "Evening")</f>
        <v>Night</v>
      </c>
    </row>
    <row r="52" spans="1:5" x14ac:dyDescent="0.2">
      <c r="A52" s="20">
        <f>DT!A92-INT(DT!A92)</f>
        <v>1.9490740742185153E-2</v>
      </c>
      <c r="B52" s="5">
        <f>HOUR(DIM_TIME[[#This Row],[DW_Time]])</f>
        <v>0</v>
      </c>
      <c r="C52" s="5">
        <f>MINUTE(DIM_TIME[[#This Row],[DW_Time]])</f>
        <v>28</v>
      </c>
      <c r="D52" s="5">
        <f>SECOND(DIM_TIME[[#This Row],[DW_Time]])</f>
        <v>4</v>
      </c>
      <c r="E52" s="5" t="str" cm="1">
        <f t="array" ref="E52">_xlfn.IFS(B52&lt;6, "Night", B52&lt;12, "Morning", B52&lt;18, "Afternoon", B52&lt;=23, "Evening")</f>
        <v>Night</v>
      </c>
    </row>
    <row r="53" spans="1:5" x14ac:dyDescent="0.2">
      <c r="A53" s="20">
        <f>DT!A1929-INT(DT!A1929)</f>
        <v>1.95138888884685E-2</v>
      </c>
      <c r="B53" s="5">
        <f>HOUR(DIM_TIME[[#This Row],[DW_Time]])</f>
        <v>0</v>
      </c>
      <c r="C53" s="5">
        <f>MINUTE(DIM_TIME[[#This Row],[DW_Time]])</f>
        <v>28</v>
      </c>
      <c r="D53" s="5">
        <f>SECOND(DIM_TIME[[#This Row],[DW_Time]])</f>
        <v>6</v>
      </c>
      <c r="E53" s="5" t="str" cm="1">
        <f t="array" ref="E53">_xlfn.IFS(B53&lt;6, "Night", B53&lt;12, "Morning", B53&lt;18, "Afternoon", B53&lt;=23, "Evening")</f>
        <v>Night</v>
      </c>
    </row>
    <row r="54" spans="1:5" x14ac:dyDescent="0.2">
      <c r="A54" s="20">
        <f>DT!A2879-INT(DT!A2879)</f>
        <v>1.9756944442633539E-2</v>
      </c>
      <c r="B54" s="5">
        <f>HOUR(DIM_TIME[[#This Row],[DW_Time]])</f>
        <v>0</v>
      </c>
      <c r="C54" s="5">
        <f>MINUTE(DIM_TIME[[#This Row],[DW_Time]])</f>
        <v>28</v>
      </c>
      <c r="D54" s="5">
        <f>SECOND(DIM_TIME[[#This Row],[DW_Time]])</f>
        <v>27</v>
      </c>
      <c r="E54" s="5" t="str" cm="1">
        <f t="array" ref="E54">_xlfn.IFS(B54&lt;6, "Night", B54&lt;12, "Morning", B54&lt;18, "Afternoon", B54&lt;=23, "Evening")</f>
        <v>Night</v>
      </c>
    </row>
    <row r="55" spans="1:5" x14ac:dyDescent="0.2">
      <c r="A55" s="20">
        <f>DT!A115-INT(DT!A115)</f>
        <v>1.9988425927294884E-2</v>
      </c>
      <c r="B55" s="5">
        <f>HOUR(DIM_TIME[[#This Row],[DW_Time]])</f>
        <v>0</v>
      </c>
      <c r="C55" s="5">
        <f>MINUTE(DIM_TIME[[#This Row],[DW_Time]])</f>
        <v>28</v>
      </c>
      <c r="D55" s="5">
        <f>SECOND(DIM_TIME[[#This Row],[DW_Time]])</f>
        <v>47</v>
      </c>
      <c r="E55" s="5" t="str" cm="1">
        <f t="array" ref="E55">_xlfn.IFS(B55&lt;6, "Night", B55&lt;12, "Morning", B55&lt;18, "Afternoon", B55&lt;=23, "Evening")</f>
        <v>Night</v>
      </c>
    </row>
    <row r="56" spans="1:5" x14ac:dyDescent="0.2">
      <c r="A56" s="20">
        <f>DT!A3215-INT(DT!A3215)</f>
        <v>2.0266203697246965E-2</v>
      </c>
      <c r="B56" s="5">
        <f>HOUR(DIM_TIME[[#This Row],[DW_Time]])</f>
        <v>0</v>
      </c>
      <c r="C56" s="5">
        <f>MINUTE(DIM_TIME[[#This Row],[DW_Time]])</f>
        <v>29</v>
      </c>
      <c r="D56" s="5">
        <f>SECOND(DIM_TIME[[#This Row],[DW_Time]])</f>
        <v>11</v>
      </c>
      <c r="E56" s="5" t="str" cm="1">
        <f t="array" ref="E56">_xlfn.IFS(B56&lt;6, "Night", B56&lt;12, "Morning", B56&lt;18, "Afternoon", B56&lt;=23, "Evening")</f>
        <v>Night</v>
      </c>
    </row>
    <row r="57" spans="1:5" x14ac:dyDescent="0.2">
      <c r="A57" s="20">
        <f>DT!A2331-INT(DT!A2331)</f>
        <v>2.138888889021473E-2</v>
      </c>
      <c r="B57" s="5">
        <f>HOUR(DIM_TIME[[#This Row],[DW_Time]])</f>
        <v>0</v>
      </c>
      <c r="C57" s="5">
        <f>MINUTE(DIM_TIME[[#This Row],[DW_Time]])</f>
        <v>30</v>
      </c>
      <c r="D57" s="5">
        <f>SECOND(DIM_TIME[[#This Row],[DW_Time]])</f>
        <v>48</v>
      </c>
      <c r="E57" s="5" t="str" cm="1">
        <f t="array" ref="E57">_xlfn.IFS(B57&lt;6, "Night", B57&lt;12, "Morning", B57&lt;18, "Afternoon", B57&lt;=23, "Evening")</f>
        <v>Night</v>
      </c>
    </row>
    <row r="58" spans="1:5" x14ac:dyDescent="0.2">
      <c r="A58" s="20">
        <f>DT!A1430-INT(DT!A1430)</f>
        <v>2.2233796298678499E-2</v>
      </c>
      <c r="B58" s="5">
        <f>HOUR(DIM_TIME[[#This Row],[DW_Time]])</f>
        <v>0</v>
      </c>
      <c r="C58" s="5">
        <f>MINUTE(DIM_TIME[[#This Row],[DW_Time]])</f>
        <v>32</v>
      </c>
      <c r="D58" s="5">
        <f>SECOND(DIM_TIME[[#This Row],[DW_Time]])</f>
        <v>1</v>
      </c>
      <c r="E58" s="5" t="str" cm="1">
        <f t="array" ref="E58">_xlfn.IFS(B58&lt;6, "Night", B58&lt;12, "Morning", B58&lt;18, "Afternoon", B58&lt;=23, "Evening")</f>
        <v>Night</v>
      </c>
    </row>
    <row r="59" spans="1:5" x14ac:dyDescent="0.2">
      <c r="A59" s="20">
        <f>DT!A732-INT(DT!A732)</f>
        <v>2.2824074083473533E-2</v>
      </c>
      <c r="B59" s="5">
        <f>HOUR(DIM_TIME[[#This Row],[DW_Time]])</f>
        <v>0</v>
      </c>
      <c r="C59" s="5">
        <f>MINUTE(DIM_TIME[[#This Row],[DW_Time]])</f>
        <v>32</v>
      </c>
      <c r="D59" s="5">
        <f>SECOND(DIM_TIME[[#This Row],[DW_Time]])</f>
        <v>52</v>
      </c>
      <c r="E59" s="5" t="str" cm="1">
        <f t="array" ref="E59">_xlfn.IFS(B59&lt;6, "Night", B59&lt;12, "Morning", B59&lt;18, "Afternoon", B59&lt;=23, "Evening")</f>
        <v>Night</v>
      </c>
    </row>
    <row r="60" spans="1:5" x14ac:dyDescent="0.2">
      <c r="A60" s="20">
        <f>DT!A2895-INT(DT!A2895)</f>
        <v>2.3159722222771961E-2</v>
      </c>
      <c r="B60" s="5">
        <f>HOUR(DIM_TIME[[#This Row],[DW_Time]])</f>
        <v>0</v>
      </c>
      <c r="C60" s="5">
        <f>MINUTE(DIM_TIME[[#This Row],[DW_Time]])</f>
        <v>33</v>
      </c>
      <c r="D60" s="5">
        <f>SECOND(DIM_TIME[[#This Row],[DW_Time]])</f>
        <v>21</v>
      </c>
      <c r="E60" s="5" t="str" cm="1">
        <f t="array" ref="E60">_xlfn.IFS(B60&lt;6, "Night", B60&lt;12, "Morning", B60&lt;18, "Afternoon", B60&lt;=23, "Evening")</f>
        <v>Night</v>
      </c>
    </row>
    <row r="61" spans="1:5" x14ac:dyDescent="0.2">
      <c r="A61" s="20">
        <f>DT!A1629-INT(DT!A1629)</f>
        <v>2.3344907407590654E-2</v>
      </c>
      <c r="B61" s="5">
        <f>HOUR(DIM_TIME[[#This Row],[DW_Time]])</f>
        <v>0</v>
      </c>
      <c r="C61" s="5">
        <f>MINUTE(DIM_TIME[[#This Row],[DW_Time]])</f>
        <v>33</v>
      </c>
      <c r="D61" s="5">
        <f>SECOND(DIM_TIME[[#This Row],[DW_Time]])</f>
        <v>37</v>
      </c>
      <c r="E61" s="5" t="str" cm="1">
        <f t="array" ref="E61">_xlfn.IFS(B61&lt;6, "Night", B61&lt;12, "Morning", B61&lt;18, "Afternoon", B61&lt;=23, "Evening")</f>
        <v>Night</v>
      </c>
    </row>
    <row r="62" spans="1:5" x14ac:dyDescent="0.2">
      <c r="A62" s="20">
        <f>DT!A1113-INT(DT!A1113)</f>
        <v>2.4155092592991423E-2</v>
      </c>
      <c r="B62" s="5">
        <f>HOUR(DIM_TIME[[#This Row],[DW_Time]])</f>
        <v>0</v>
      </c>
      <c r="C62" s="5">
        <f>MINUTE(DIM_TIME[[#This Row],[DW_Time]])</f>
        <v>34</v>
      </c>
      <c r="D62" s="5">
        <f>SECOND(DIM_TIME[[#This Row],[DW_Time]])</f>
        <v>47</v>
      </c>
      <c r="E62" s="5" t="str" cm="1">
        <f t="array" ref="E62">_xlfn.IFS(B62&lt;6, "Night", B62&lt;12, "Morning", B62&lt;18, "Afternoon", B62&lt;=23, "Evening")</f>
        <v>Night</v>
      </c>
    </row>
    <row r="63" spans="1:5" x14ac:dyDescent="0.2">
      <c r="A63" s="20">
        <f>DT!A1483-INT(DT!A1483)</f>
        <v>2.4236111108621117E-2</v>
      </c>
      <c r="B63" s="5">
        <f>HOUR(DIM_TIME[[#This Row],[DW_Time]])</f>
        <v>0</v>
      </c>
      <c r="C63" s="5">
        <f>MINUTE(DIM_TIME[[#This Row],[DW_Time]])</f>
        <v>34</v>
      </c>
      <c r="D63" s="5">
        <f>SECOND(DIM_TIME[[#This Row],[DW_Time]])</f>
        <v>54</v>
      </c>
      <c r="E63" s="5" t="str" cm="1">
        <f t="array" ref="E63">_xlfn.IFS(B63&lt;6, "Night", B63&lt;12, "Morning", B63&lt;18, "Afternoon", B63&lt;=23, "Evening")</f>
        <v>Night</v>
      </c>
    </row>
    <row r="64" spans="1:5" x14ac:dyDescent="0.2">
      <c r="A64" s="20">
        <f>DT!A1249-INT(DT!A1249)</f>
        <v>2.4328703701030463E-2</v>
      </c>
      <c r="B64" s="5">
        <f>HOUR(DIM_TIME[[#This Row],[DW_Time]])</f>
        <v>0</v>
      </c>
      <c r="C64" s="5">
        <f>MINUTE(DIM_TIME[[#This Row],[DW_Time]])</f>
        <v>35</v>
      </c>
      <c r="D64" s="5">
        <f>SECOND(DIM_TIME[[#This Row],[DW_Time]])</f>
        <v>2</v>
      </c>
      <c r="E64" s="5" t="str" cm="1">
        <f t="array" ref="E64">_xlfn.IFS(B64&lt;6, "Night", B64&lt;12, "Morning", B64&lt;18, "Afternoon", B64&lt;=23, "Evening")</f>
        <v>Night</v>
      </c>
    </row>
    <row r="65" spans="1:5" x14ac:dyDescent="0.2">
      <c r="A65" s="20">
        <f>DT!A91-INT(DT!A91)</f>
        <v>2.4594907408754807E-2</v>
      </c>
      <c r="B65" s="5">
        <f>HOUR(DIM_TIME[[#This Row],[DW_Time]])</f>
        <v>0</v>
      </c>
      <c r="C65" s="5">
        <f>MINUTE(DIM_TIME[[#This Row],[DW_Time]])</f>
        <v>35</v>
      </c>
      <c r="D65" s="5">
        <f>SECOND(DIM_TIME[[#This Row],[DW_Time]])</f>
        <v>25</v>
      </c>
      <c r="E65" s="5" t="str" cm="1">
        <f t="array" ref="E65">_xlfn.IFS(B65&lt;6, "Night", B65&lt;12, "Morning", B65&lt;18, "Afternoon", B65&lt;=23, "Evening")</f>
        <v>Night</v>
      </c>
    </row>
    <row r="66" spans="1:5" x14ac:dyDescent="0.2">
      <c r="A66" s="20">
        <f>DT!A73-INT(DT!A73)</f>
        <v>2.4768518516793847E-2</v>
      </c>
      <c r="B66" s="5">
        <f>HOUR(DIM_TIME[[#This Row],[DW_Time]])</f>
        <v>0</v>
      </c>
      <c r="C66" s="5">
        <f>MINUTE(DIM_TIME[[#This Row],[DW_Time]])</f>
        <v>35</v>
      </c>
      <c r="D66" s="5">
        <f>SECOND(DIM_TIME[[#This Row],[DW_Time]])</f>
        <v>40</v>
      </c>
      <c r="E66" s="5" t="str" cm="1">
        <f t="array" ref="E66">_xlfn.IFS(B66&lt;6, "Night", B66&lt;12, "Morning", B66&lt;18, "Afternoon", B66&lt;=23, "Evening")</f>
        <v>Night</v>
      </c>
    </row>
    <row r="67" spans="1:5" x14ac:dyDescent="0.2">
      <c r="A67" s="20">
        <f>DT!A2372-INT(DT!A2372)</f>
        <v>2.5011574070958886E-2</v>
      </c>
      <c r="B67" s="5">
        <f>HOUR(DIM_TIME[[#This Row],[DW_Time]])</f>
        <v>0</v>
      </c>
      <c r="C67" s="5">
        <f>MINUTE(DIM_TIME[[#This Row],[DW_Time]])</f>
        <v>36</v>
      </c>
      <c r="D67" s="5">
        <f>SECOND(DIM_TIME[[#This Row],[DW_Time]])</f>
        <v>1</v>
      </c>
      <c r="E67" s="5" t="str" cm="1">
        <f t="array" ref="E67">_xlfn.IFS(B67&lt;6, "Night", B67&lt;12, "Morning", B67&lt;18, "Afternoon", B67&lt;=23, "Evening")</f>
        <v>Night</v>
      </c>
    </row>
    <row r="68" spans="1:5" x14ac:dyDescent="0.2">
      <c r="A68" s="20">
        <f>DT!A2120-INT(DT!A2120)</f>
        <v>2.5324074071249925E-2</v>
      </c>
      <c r="B68" s="5">
        <f>HOUR(DIM_TIME[[#This Row],[DW_Time]])</f>
        <v>0</v>
      </c>
      <c r="C68" s="5">
        <f>MINUTE(DIM_TIME[[#This Row],[DW_Time]])</f>
        <v>36</v>
      </c>
      <c r="D68" s="5">
        <f>SECOND(DIM_TIME[[#This Row],[DW_Time]])</f>
        <v>28</v>
      </c>
      <c r="E68" s="5" t="str" cm="1">
        <f t="array" ref="E68">_xlfn.IFS(B68&lt;6, "Night", B68&lt;12, "Morning", B68&lt;18, "Afternoon", B68&lt;=23, "Evening")</f>
        <v>Night</v>
      </c>
    </row>
    <row r="69" spans="1:5" x14ac:dyDescent="0.2">
      <c r="A69" s="20">
        <f>DT!A1057-INT(DT!A1057)</f>
        <v>2.5509259263344575E-2</v>
      </c>
      <c r="B69" s="5">
        <f>HOUR(DIM_TIME[[#This Row],[DW_Time]])</f>
        <v>0</v>
      </c>
      <c r="C69" s="5">
        <f>MINUTE(DIM_TIME[[#This Row],[DW_Time]])</f>
        <v>36</v>
      </c>
      <c r="D69" s="5">
        <f>SECOND(DIM_TIME[[#This Row],[DW_Time]])</f>
        <v>44</v>
      </c>
      <c r="E69" s="5" t="str" cm="1">
        <f t="array" ref="E69">_xlfn.IFS(B69&lt;6, "Night", B69&lt;12, "Morning", B69&lt;18, "Afternoon", B69&lt;=23, "Evening")</f>
        <v>Night</v>
      </c>
    </row>
    <row r="70" spans="1:5" x14ac:dyDescent="0.2">
      <c r="A70" s="20">
        <f>DT!A3251-INT(DT!A3251)</f>
        <v>2.5856481479422655E-2</v>
      </c>
      <c r="B70" s="5">
        <f>HOUR(DIM_TIME[[#This Row],[DW_Time]])</f>
        <v>0</v>
      </c>
      <c r="C70" s="5">
        <f>MINUTE(DIM_TIME[[#This Row],[DW_Time]])</f>
        <v>37</v>
      </c>
      <c r="D70" s="5">
        <f>SECOND(DIM_TIME[[#This Row],[DW_Time]])</f>
        <v>14</v>
      </c>
      <c r="E70" s="5" t="str" cm="1">
        <f t="array" ref="E70">_xlfn.IFS(B70&lt;6, "Night", B70&lt;12, "Morning", B70&lt;18, "Afternoon", B70&lt;=23, "Evening")</f>
        <v>Night</v>
      </c>
    </row>
    <row r="71" spans="1:5" x14ac:dyDescent="0.2">
      <c r="A71" s="20">
        <f>DT!A97-INT(DT!A97)</f>
        <v>2.6273148148902692E-2</v>
      </c>
      <c r="B71" s="5">
        <f>HOUR(DIM_TIME[[#This Row],[DW_Time]])</f>
        <v>0</v>
      </c>
      <c r="C71" s="5">
        <f>MINUTE(DIM_TIME[[#This Row],[DW_Time]])</f>
        <v>37</v>
      </c>
      <c r="D71" s="5">
        <f>SECOND(DIM_TIME[[#This Row],[DW_Time]])</f>
        <v>50</v>
      </c>
      <c r="E71" s="5" t="str" cm="1">
        <f t="array" ref="E71">_xlfn.IFS(B71&lt;6, "Night", B71&lt;12, "Morning", B71&lt;18, "Afternoon", B71&lt;=23, "Evening")</f>
        <v>Night</v>
      </c>
    </row>
    <row r="72" spans="1:5" x14ac:dyDescent="0.2">
      <c r="A72" s="20">
        <f>DT!A908-INT(DT!A908)</f>
        <v>2.679398148029577E-2</v>
      </c>
      <c r="B72" s="5">
        <f>HOUR(DIM_TIME[[#This Row],[DW_Time]])</f>
        <v>0</v>
      </c>
      <c r="C72" s="5">
        <f>MINUTE(DIM_TIME[[#This Row],[DW_Time]])</f>
        <v>38</v>
      </c>
      <c r="D72" s="5">
        <f>SECOND(DIM_TIME[[#This Row],[DW_Time]])</f>
        <v>35</v>
      </c>
      <c r="E72" s="5" t="str" cm="1">
        <f t="array" ref="E72">_xlfn.IFS(B72&lt;6, "Night", B72&lt;12, "Morning", B72&lt;18, "Afternoon", B72&lt;=23, "Evening")</f>
        <v>Night</v>
      </c>
    </row>
    <row r="73" spans="1:5" x14ac:dyDescent="0.2">
      <c r="A73" s="20">
        <f>DT!A121-INT(DT!A121)</f>
        <v>2.6805555557075422E-2</v>
      </c>
      <c r="B73" s="5">
        <f>HOUR(DIM_TIME[[#This Row],[DW_Time]])</f>
        <v>0</v>
      </c>
      <c r="C73" s="5">
        <f>MINUTE(DIM_TIME[[#This Row],[DW_Time]])</f>
        <v>38</v>
      </c>
      <c r="D73" s="5">
        <f>SECOND(DIM_TIME[[#This Row],[DW_Time]])</f>
        <v>36</v>
      </c>
      <c r="E73" s="5" t="str" cm="1">
        <f t="array" ref="E73">_xlfn.IFS(B73&lt;6, "Night", B73&lt;12, "Morning", B73&lt;18, "Afternoon", B73&lt;=23, "Evening")</f>
        <v>Night</v>
      </c>
    </row>
    <row r="74" spans="1:5" x14ac:dyDescent="0.2">
      <c r="A74" s="20">
        <f>DT!A1665-INT(DT!A1665)</f>
        <v>2.714120369637385E-2</v>
      </c>
      <c r="B74" s="5">
        <f>HOUR(DIM_TIME[[#This Row],[DW_Time]])</f>
        <v>0</v>
      </c>
      <c r="C74" s="5">
        <f>MINUTE(DIM_TIME[[#This Row],[DW_Time]])</f>
        <v>39</v>
      </c>
      <c r="D74" s="5">
        <f>SECOND(DIM_TIME[[#This Row],[DW_Time]])</f>
        <v>5</v>
      </c>
      <c r="E74" s="5" t="str" cm="1">
        <f t="array" ref="E74">_xlfn.IFS(B74&lt;6, "Night", B74&lt;12, "Morning", B74&lt;18, "Afternoon", B74&lt;=23, "Evening")</f>
        <v>Night</v>
      </c>
    </row>
    <row r="75" spans="1:5" x14ac:dyDescent="0.2">
      <c r="A75" s="20">
        <f>DT!A594-INT(DT!A594)</f>
        <v>2.715277778042946E-2</v>
      </c>
      <c r="B75" s="5">
        <f>HOUR(DIM_TIME[[#This Row],[DW_Time]])</f>
        <v>0</v>
      </c>
      <c r="C75" s="5">
        <f>MINUTE(DIM_TIME[[#This Row],[DW_Time]])</f>
        <v>39</v>
      </c>
      <c r="D75" s="5">
        <f>SECOND(DIM_TIME[[#This Row],[DW_Time]])</f>
        <v>6</v>
      </c>
      <c r="E75" s="5" t="str" cm="1">
        <f t="array" ref="E75">_xlfn.IFS(B75&lt;6, "Night", B75&lt;12, "Morning", B75&lt;18, "Afternoon", B75&lt;=23, "Evening")</f>
        <v>Night</v>
      </c>
    </row>
    <row r="76" spans="1:5" x14ac:dyDescent="0.2">
      <c r="A76" s="20">
        <f>DT!A300-INT(DT!A300)</f>
        <v>2.7210648149775807E-2</v>
      </c>
      <c r="B76" s="5">
        <f>HOUR(DIM_TIME[[#This Row],[DW_Time]])</f>
        <v>0</v>
      </c>
      <c r="C76" s="5">
        <f>MINUTE(DIM_TIME[[#This Row],[DW_Time]])</f>
        <v>39</v>
      </c>
      <c r="D76" s="5">
        <f>SECOND(DIM_TIME[[#This Row],[DW_Time]])</f>
        <v>11</v>
      </c>
      <c r="E76" s="5" t="str" cm="1">
        <f t="array" ref="E76">_xlfn.IFS(B76&lt;6, "Night", B76&lt;12, "Morning", B76&lt;18, "Afternoon", B76&lt;=23, "Evening")</f>
        <v>Night</v>
      </c>
    </row>
    <row r="77" spans="1:5" x14ac:dyDescent="0.2">
      <c r="A77" s="20">
        <f>DT!A2525-INT(DT!A2525)</f>
        <v>2.7650462972815149E-2</v>
      </c>
      <c r="B77" s="5">
        <f>HOUR(DIM_TIME[[#This Row],[DW_Time]])</f>
        <v>0</v>
      </c>
      <c r="C77" s="5">
        <f>MINUTE(DIM_TIME[[#This Row],[DW_Time]])</f>
        <v>39</v>
      </c>
      <c r="D77" s="5">
        <f>SECOND(DIM_TIME[[#This Row],[DW_Time]])</f>
        <v>49</v>
      </c>
      <c r="E77" s="5" t="str" cm="1">
        <f t="array" ref="E77">_xlfn.IFS(B77&lt;6, "Night", B77&lt;12, "Morning", B77&lt;18, "Afternoon", B77&lt;=23, "Evening")</f>
        <v>Night</v>
      </c>
    </row>
    <row r="78" spans="1:5" x14ac:dyDescent="0.2">
      <c r="A78" s="20">
        <f>DT!A2236-INT(DT!A2236)</f>
        <v>2.7754629627452232E-2</v>
      </c>
      <c r="B78" s="5">
        <f>HOUR(DIM_TIME[[#This Row],[DW_Time]])</f>
        <v>0</v>
      </c>
      <c r="C78" s="5">
        <f>MINUTE(DIM_TIME[[#This Row],[DW_Time]])</f>
        <v>39</v>
      </c>
      <c r="D78" s="5">
        <f>SECOND(DIM_TIME[[#This Row],[DW_Time]])</f>
        <v>58</v>
      </c>
      <c r="E78" s="5" t="str" cm="1">
        <f t="array" ref="E78">_xlfn.IFS(B78&lt;6, "Night", B78&lt;12, "Morning", B78&lt;18, "Afternoon", B78&lt;=23, "Evening")</f>
        <v>Night</v>
      </c>
    </row>
    <row r="79" spans="1:5" x14ac:dyDescent="0.2">
      <c r="A79" s="20">
        <f>DT!A1534-INT(DT!A1534)</f>
        <v>2.789351851970423E-2</v>
      </c>
      <c r="B79" s="5">
        <f>HOUR(DIM_TIME[[#This Row],[DW_Time]])</f>
        <v>0</v>
      </c>
      <c r="C79" s="5">
        <f>MINUTE(DIM_TIME[[#This Row],[DW_Time]])</f>
        <v>40</v>
      </c>
      <c r="D79" s="5">
        <f>SECOND(DIM_TIME[[#This Row],[DW_Time]])</f>
        <v>10</v>
      </c>
      <c r="E79" s="5" t="str" cm="1">
        <f t="array" ref="E79">_xlfn.IFS(B79&lt;6, "Night", B79&lt;12, "Morning", B79&lt;18, "Afternoon", B79&lt;=23, "Evening")</f>
        <v>Night</v>
      </c>
    </row>
    <row r="80" spans="1:5" x14ac:dyDescent="0.2">
      <c r="A80" s="20">
        <f>DT!A2487-INT(DT!A2487)</f>
        <v>2.810185185080627E-2</v>
      </c>
      <c r="B80" s="5">
        <f>HOUR(DIM_TIME[[#This Row],[DW_Time]])</f>
        <v>0</v>
      </c>
      <c r="C80" s="5">
        <f>MINUTE(DIM_TIME[[#This Row],[DW_Time]])</f>
        <v>40</v>
      </c>
      <c r="D80" s="5">
        <f>SECOND(DIM_TIME[[#This Row],[DW_Time]])</f>
        <v>28</v>
      </c>
      <c r="E80" s="5" t="str" cm="1">
        <f t="array" ref="E80">_xlfn.IFS(B80&lt;6, "Night", B80&lt;12, "Morning", B80&lt;18, "Afternoon", B80&lt;=23, "Evening")</f>
        <v>Night</v>
      </c>
    </row>
    <row r="81" spans="1:5" x14ac:dyDescent="0.2">
      <c r="A81" s="20">
        <f>DT!A1883-INT(DT!A1883)</f>
        <v>2.8194444443215616E-2</v>
      </c>
      <c r="B81" s="5">
        <f>HOUR(DIM_TIME[[#This Row],[DW_Time]])</f>
        <v>0</v>
      </c>
      <c r="C81" s="5">
        <f>MINUTE(DIM_TIME[[#This Row],[DW_Time]])</f>
        <v>40</v>
      </c>
      <c r="D81" s="5">
        <f>SECOND(DIM_TIME[[#This Row],[DW_Time]])</f>
        <v>36</v>
      </c>
      <c r="E81" s="5" t="str" cm="1">
        <f t="array" ref="E81">_xlfn.IFS(B81&lt;6, "Night", B81&lt;12, "Morning", B81&lt;18, "Afternoon", B81&lt;=23, "Evening")</f>
        <v>Night</v>
      </c>
    </row>
    <row r="82" spans="1:5" x14ac:dyDescent="0.2">
      <c r="A82" s="20">
        <f>DT!A1225-INT(DT!A1225)</f>
        <v>2.8495370366727002E-2</v>
      </c>
      <c r="B82" s="5">
        <f>HOUR(DIM_TIME[[#This Row],[DW_Time]])</f>
        <v>0</v>
      </c>
      <c r="C82" s="5">
        <f>MINUTE(DIM_TIME[[#This Row],[DW_Time]])</f>
        <v>41</v>
      </c>
      <c r="D82" s="5">
        <f>SECOND(DIM_TIME[[#This Row],[DW_Time]])</f>
        <v>2</v>
      </c>
      <c r="E82" s="5" t="str" cm="1">
        <f t="array" ref="E82">_xlfn.IFS(B82&lt;6, "Night", B82&lt;12, "Morning", B82&lt;18, "Afternoon", B82&lt;=23, "Evening")</f>
        <v>Night</v>
      </c>
    </row>
    <row r="83" spans="1:5" x14ac:dyDescent="0.2">
      <c r="A83" s="20">
        <f>DT!A2843-INT(DT!A2843)</f>
        <v>2.8587962966412306E-2</v>
      </c>
      <c r="B83" s="5">
        <f>HOUR(DIM_TIME[[#This Row],[DW_Time]])</f>
        <v>0</v>
      </c>
      <c r="C83" s="5">
        <f>MINUTE(DIM_TIME[[#This Row],[DW_Time]])</f>
        <v>41</v>
      </c>
      <c r="D83" s="5">
        <f>SECOND(DIM_TIME[[#This Row],[DW_Time]])</f>
        <v>10</v>
      </c>
      <c r="E83" s="5" t="str" cm="1">
        <f t="array" ref="E83">_xlfn.IFS(B83&lt;6, "Night", B83&lt;12, "Morning", B83&lt;18, "Afternoon", B83&lt;=23, "Evening")</f>
        <v>Night</v>
      </c>
    </row>
    <row r="84" spans="1:5" x14ac:dyDescent="0.2">
      <c r="A84" s="20">
        <f>DT!A407-INT(DT!A407)</f>
        <v>2.8761574067175388E-2</v>
      </c>
      <c r="B84" s="5">
        <f>HOUR(DIM_TIME[[#This Row],[DW_Time]])</f>
        <v>0</v>
      </c>
      <c r="C84" s="5">
        <f>MINUTE(DIM_TIME[[#This Row],[DW_Time]])</f>
        <v>41</v>
      </c>
      <c r="D84" s="5">
        <f>SECOND(DIM_TIME[[#This Row],[DW_Time]])</f>
        <v>25</v>
      </c>
      <c r="E84" s="5" t="str" cm="1">
        <f t="array" ref="E84">_xlfn.IFS(B84&lt;6, "Night", B84&lt;12, "Morning", B84&lt;18, "Afternoon", B84&lt;=23, "Evening")</f>
        <v>Night</v>
      </c>
    </row>
    <row r="85" spans="1:5" x14ac:dyDescent="0.2">
      <c r="A85" s="20">
        <f>DT!A3244-INT(DT!A3244)</f>
        <v>2.8831018520577345E-2</v>
      </c>
      <c r="B85" s="5">
        <f>HOUR(DIM_TIME[[#This Row],[DW_Time]])</f>
        <v>0</v>
      </c>
      <c r="C85" s="5">
        <f>MINUTE(DIM_TIME[[#This Row],[DW_Time]])</f>
        <v>41</v>
      </c>
      <c r="D85" s="5">
        <f>SECOND(DIM_TIME[[#This Row],[DW_Time]])</f>
        <v>31</v>
      </c>
      <c r="E85" s="5" t="str" cm="1">
        <f t="array" ref="E85">_xlfn.IFS(B85&lt;6, "Night", B85&lt;12, "Morning", B85&lt;18, "Afternoon", B85&lt;=23, "Evening")</f>
        <v>Night</v>
      </c>
    </row>
    <row r="86" spans="1:5" x14ac:dyDescent="0.2">
      <c r="A86" s="20">
        <f>DT!A1866-INT(DT!A1866)</f>
        <v>2.8854166666860692E-2</v>
      </c>
      <c r="B86" s="5">
        <f>HOUR(DIM_TIME[[#This Row],[DW_Time]])</f>
        <v>0</v>
      </c>
      <c r="C86" s="5">
        <f>MINUTE(DIM_TIME[[#This Row],[DW_Time]])</f>
        <v>41</v>
      </c>
      <c r="D86" s="5">
        <f>SECOND(DIM_TIME[[#This Row],[DW_Time]])</f>
        <v>33</v>
      </c>
      <c r="E86" s="5" t="str" cm="1">
        <f t="array" ref="E86">_xlfn.IFS(B86&lt;6, "Night", B86&lt;12, "Morning", B86&lt;18, "Afternoon", B86&lt;=23, "Evening")</f>
        <v>Night</v>
      </c>
    </row>
    <row r="87" spans="1:5" x14ac:dyDescent="0.2">
      <c r="A87" s="20">
        <f>DT!A1991-INT(DT!A1991)</f>
        <v>2.9143518520868383E-2</v>
      </c>
      <c r="B87" s="5">
        <f>HOUR(DIM_TIME[[#This Row],[DW_Time]])</f>
        <v>0</v>
      </c>
      <c r="C87" s="5">
        <f>MINUTE(DIM_TIME[[#This Row],[DW_Time]])</f>
        <v>41</v>
      </c>
      <c r="D87" s="5">
        <f>SECOND(DIM_TIME[[#This Row],[DW_Time]])</f>
        <v>58</v>
      </c>
      <c r="E87" s="5" t="str" cm="1">
        <f t="array" ref="E87">_xlfn.IFS(B87&lt;6, "Night", B87&lt;12, "Morning", B87&lt;18, "Afternoon", B87&lt;=23, "Evening")</f>
        <v>Night</v>
      </c>
    </row>
    <row r="88" spans="1:5" x14ac:dyDescent="0.2">
      <c r="A88" s="20">
        <f>DT!A1443-INT(DT!A1443)</f>
        <v>2.940972222131677E-2</v>
      </c>
      <c r="B88" s="5">
        <f>HOUR(DIM_TIME[[#This Row],[DW_Time]])</f>
        <v>0</v>
      </c>
      <c r="C88" s="5">
        <f>MINUTE(DIM_TIME[[#This Row],[DW_Time]])</f>
        <v>42</v>
      </c>
      <c r="D88" s="5">
        <f>SECOND(DIM_TIME[[#This Row],[DW_Time]])</f>
        <v>21</v>
      </c>
      <c r="E88" s="5" t="str" cm="1">
        <f t="array" ref="E88">_xlfn.IFS(B88&lt;6, "Night", B88&lt;12, "Morning", B88&lt;18, "Afternoon", B88&lt;=23, "Evening")</f>
        <v>Night</v>
      </c>
    </row>
    <row r="89" spans="1:5" x14ac:dyDescent="0.2">
      <c r="A89" s="20">
        <f>DT!A2025-INT(DT!A2025)</f>
        <v>3.0173611106874887E-2</v>
      </c>
      <c r="B89" s="5">
        <f>HOUR(DIM_TIME[[#This Row],[DW_Time]])</f>
        <v>0</v>
      </c>
      <c r="C89" s="5">
        <f>MINUTE(DIM_TIME[[#This Row],[DW_Time]])</f>
        <v>43</v>
      </c>
      <c r="D89" s="5">
        <f>SECOND(DIM_TIME[[#This Row],[DW_Time]])</f>
        <v>27</v>
      </c>
      <c r="E89" s="5" t="str" cm="1">
        <f t="array" ref="E89">_xlfn.IFS(B89&lt;6, "Night", B89&lt;12, "Morning", B89&lt;18, "Afternoon", B89&lt;=23, "Evening")</f>
        <v>Night</v>
      </c>
    </row>
    <row r="90" spans="1:5" x14ac:dyDescent="0.2">
      <c r="A90" s="20">
        <f>DT!A662-INT(DT!A662)</f>
        <v>3.0925925922929309E-2</v>
      </c>
      <c r="B90" s="5">
        <f>HOUR(DIM_TIME[[#This Row],[DW_Time]])</f>
        <v>0</v>
      </c>
      <c r="C90" s="5">
        <f>MINUTE(DIM_TIME[[#This Row],[DW_Time]])</f>
        <v>44</v>
      </c>
      <c r="D90" s="5">
        <f>SECOND(DIM_TIME[[#This Row],[DW_Time]])</f>
        <v>32</v>
      </c>
      <c r="E90" s="5" t="str" cm="1">
        <f t="array" ref="E90">_xlfn.IFS(B90&lt;6, "Night", B90&lt;12, "Morning", B90&lt;18, "Afternoon", B90&lt;=23, "Evening")</f>
        <v>Night</v>
      </c>
    </row>
    <row r="91" spans="1:5" x14ac:dyDescent="0.2">
      <c r="A91" s="20">
        <f>DT!A784-INT(DT!A784)</f>
        <v>3.0960648153268266E-2</v>
      </c>
      <c r="B91" s="5">
        <f>HOUR(DIM_TIME[[#This Row],[DW_Time]])</f>
        <v>0</v>
      </c>
      <c r="C91" s="5">
        <f>MINUTE(DIM_TIME[[#This Row],[DW_Time]])</f>
        <v>44</v>
      </c>
      <c r="D91" s="5">
        <f>SECOND(DIM_TIME[[#This Row],[DW_Time]])</f>
        <v>35</v>
      </c>
      <c r="E91" s="5" t="str" cm="1">
        <f t="array" ref="E91">_xlfn.IFS(B91&lt;6, "Night", B91&lt;12, "Morning", B91&lt;18, "Afternoon", B91&lt;=23, "Evening")</f>
        <v>Night</v>
      </c>
    </row>
    <row r="92" spans="1:5" x14ac:dyDescent="0.2">
      <c r="A92" s="20">
        <f>DT!A632-INT(DT!A632)</f>
        <v>3.1053240738401655E-2</v>
      </c>
      <c r="B92" s="5">
        <f>HOUR(DIM_TIME[[#This Row],[DW_Time]])</f>
        <v>0</v>
      </c>
      <c r="C92" s="5">
        <f>MINUTE(DIM_TIME[[#This Row],[DW_Time]])</f>
        <v>44</v>
      </c>
      <c r="D92" s="5">
        <f>SECOND(DIM_TIME[[#This Row],[DW_Time]])</f>
        <v>43</v>
      </c>
      <c r="E92" s="5" t="str" cm="1">
        <f t="array" ref="E92">_xlfn.IFS(B92&lt;6, "Night", B92&lt;12, "Morning", B92&lt;18, "Afternoon", B92&lt;=23, "Evening")</f>
        <v>Night</v>
      </c>
    </row>
    <row r="93" spans="1:5" x14ac:dyDescent="0.2">
      <c r="A93" s="20">
        <f>DT!A89-INT(DT!A89)</f>
        <v>3.1215277776937E-2</v>
      </c>
      <c r="B93" s="5">
        <f>HOUR(DIM_TIME[[#This Row],[DW_Time]])</f>
        <v>0</v>
      </c>
      <c r="C93" s="5">
        <f>MINUTE(DIM_TIME[[#This Row],[DW_Time]])</f>
        <v>44</v>
      </c>
      <c r="D93" s="5">
        <f>SECOND(DIM_TIME[[#This Row],[DW_Time]])</f>
        <v>57</v>
      </c>
      <c r="E93" s="5" t="str" cm="1">
        <f t="array" ref="E93">_xlfn.IFS(B93&lt;6, "Night", B93&lt;12, "Morning", B93&lt;18, "Afternoon", B93&lt;=23, "Evening")</f>
        <v>Night</v>
      </c>
    </row>
    <row r="94" spans="1:5" x14ac:dyDescent="0.2">
      <c r="A94" s="20">
        <f>DT!A1213-INT(DT!A1213)</f>
        <v>3.145833333110204E-2</v>
      </c>
      <c r="B94" s="5">
        <f>HOUR(DIM_TIME[[#This Row],[DW_Time]])</f>
        <v>0</v>
      </c>
      <c r="C94" s="5">
        <f>MINUTE(DIM_TIME[[#This Row],[DW_Time]])</f>
        <v>45</v>
      </c>
      <c r="D94" s="5">
        <f>SECOND(DIM_TIME[[#This Row],[DW_Time]])</f>
        <v>18</v>
      </c>
      <c r="E94" s="5" t="str" cm="1">
        <f t="array" ref="E94">_xlfn.IFS(B94&lt;6, "Night", B94&lt;12, "Morning", B94&lt;18, "Afternoon", B94&lt;=23, "Evening")</f>
        <v>Night</v>
      </c>
    </row>
    <row r="95" spans="1:5" x14ac:dyDescent="0.2">
      <c r="A95" s="20">
        <f>DT!A2244-INT(DT!A2244)</f>
        <v>3.1793981477676425E-2</v>
      </c>
      <c r="B95" s="5">
        <f>HOUR(DIM_TIME[[#This Row],[DW_Time]])</f>
        <v>0</v>
      </c>
      <c r="C95" s="5">
        <f>MINUTE(DIM_TIME[[#This Row],[DW_Time]])</f>
        <v>45</v>
      </c>
      <c r="D95" s="5">
        <f>SECOND(DIM_TIME[[#This Row],[DW_Time]])</f>
        <v>47</v>
      </c>
      <c r="E95" s="5" t="str" cm="1">
        <f t="array" ref="E95">_xlfn.IFS(B95&lt;6, "Night", B95&lt;12, "Morning", B95&lt;18, "Afternoon", B95&lt;=23, "Evening")</f>
        <v>Night</v>
      </c>
    </row>
    <row r="96" spans="1:5" x14ac:dyDescent="0.2">
      <c r="A96" s="20">
        <f>DT!A48-INT(DT!A48)</f>
        <v>3.2291666670062114E-2</v>
      </c>
      <c r="B96" s="5">
        <f>HOUR(DIM_TIME[[#This Row],[DW_Time]])</f>
        <v>0</v>
      </c>
      <c r="C96" s="5">
        <f>MINUTE(DIM_TIME[[#This Row],[DW_Time]])</f>
        <v>46</v>
      </c>
      <c r="D96" s="5">
        <f>SECOND(DIM_TIME[[#This Row],[DW_Time]])</f>
        <v>30</v>
      </c>
      <c r="E96" s="5" t="str" cm="1">
        <f t="array" ref="E96">_xlfn.IFS(B96&lt;6, "Night", B96&lt;12, "Morning", B96&lt;18, "Afternoon", B96&lt;=23, "Evening")</f>
        <v>Night</v>
      </c>
    </row>
    <row r="97" spans="1:5" x14ac:dyDescent="0.2">
      <c r="A97" s="20">
        <f>DT!A2882-INT(DT!A2882)</f>
        <v>3.2372685192967765E-2</v>
      </c>
      <c r="B97" s="5">
        <f>HOUR(DIM_TIME[[#This Row],[DW_Time]])</f>
        <v>0</v>
      </c>
      <c r="C97" s="5">
        <f>MINUTE(DIM_TIME[[#This Row],[DW_Time]])</f>
        <v>46</v>
      </c>
      <c r="D97" s="5">
        <f>SECOND(DIM_TIME[[#This Row],[DW_Time]])</f>
        <v>37</v>
      </c>
      <c r="E97" s="5" t="str" cm="1">
        <f t="array" ref="E97">_xlfn.IFS(B97&lt;6, "Night", B97&lt;12, "Morning", B97&lt;18, "Afternoon", B97&lt;=23, "Evening")</f>
        <v>Night</v>
      </c>
    </row>
    <row r="98" spans="1:5" x14ac:dyDescent="0.2">
      <c r="A98" s="20">
        <f>DT!A588-INT(DT!A588)</f>
        <v>3.3310185186564922E-2</v>
      </c>
      <c r="B98" s="5">
        <f>HOUR(DIM_TIME[[#This Row],[DW_Time]])</f>
        <v>0</v>
      </c>
      <c r="C98" s="5">
        <f>MINUTE(DIM_TIME[[#This Row],[DW_Time]])</f>
        <v>47</v>
      </c>
      <c r="D98" s="5">
        <f>SECOND(DIM_TIME[[#This Row],[DW_Time]])</f>
        <v>58</v>
      </c>
      <c r="E98" s="5" t="str" cm="1">
        <f t="array" ref="E98">_xlfn.IFS(B98&lt;6, "Night", B98&lt;12, "Morning", B98&lt;18, "Afternoon", B98&lt;=23, "Evening")</f>
        <v>Night</v>
      </c>
    </row>
    <row r="99" spans="1:5" x14ac:dyDescent="0.2">
      <c r="A99" s="20">
        <f>DT!A2184-INT(DT!A2184)</f>
        <v>3.3518518517666962E-2</v>
      </c>
      <c r="B99" s="5">
        <f>HOUR(DIM_TIME[[#This Row],[DW_Time]])</f>
        <v>0</v>
      </c>
      <c r="C99" s="5">
        <f>MINUTE(DIM_TIME[[#This Row],[DW_Time]])</f>
        <v>48</v>
      </c>
      <c r="D99" s="5">
        <f>SECOND(DIM_TIME[[#This Row],[DW_Time]])</f>
        <v>16</v>
      </c>
      <c r="E99" s="5" t="str" cm="1">
        <f t="array" ref="E99">_xlfn.IFS(B99&lt;6, "Night", B99&lt;12, "Morning", B99&lt;18, "Afternoon", B99&lt;=23, "Evening")</f>
        <v>Night</v>
      </c>
    </row>
    <row r="100" spans="1:5" x14ac:dyDescent="0.2">
      <c r="A100" s="20">
        <f>DT!A835-INT(DT!A835)</f>
        <v>3.3946759256650694E-2</v>
      </c>
      <c r="B100" s="5">
        <f>HOUR(DIM_TIME[[#This Row],[DW_Time]])</f>
        <v>0</v>
      </c>
      <c r="C100" s="5">
        <f>MINUTE(DIM_TIME[[#This Row],[DW_Time]])</f>
        <v>48</v>
      </c>
      <c r="D100" s="5">
        <f>SECOND(DIM_TIME[[#This Row],[DW_Time]])</f>
        <v>53</v>
      </c>
      <c r="E100" s="5" t="str" cm="1">
        <f t="array" ref="E100">_xlfn.IFS(B100&lt;6, "Night", B100&lt;12, "Morning", B100&lt;18, "Afternoon", B100&lt;=23, "Evening")</f>
        <v>Night</v>
      </c>
    </row>
    <row r="101" spans="1:5" x14ac:dyDescent="0.2">
      <c r="A101" s="20">
        <f>DT!A1137-INT(DT!A1137)</f>
        <v>3.4027777779556345E-2</v>
      </c>
      <c r="B101" s="5">
        <f>HOUR(DIM_TIME[[#This Row],[DW_Time]])</f>
        <v>0</v>
      </c>
      <c r="C101" s="5">
        <f>MINUTE(DIM_TIME[[#This Row],[DW_Time]])</f>
        <v>49</v>
      </c>
      <c r="D101" s="5">
        <f>SECOND(DIM_TIME[[#This Row],[DW_Time]])</f>
        <v>0</v>
      </c>
      <c r="E101" s="5" t="str" cm="1">
        <f t="array" ref="E101">_xlfn.IFS(B101&lt;6, "Night", B101&lt;12, "Morning", B101&lt;18, "Afternoon", B101&lt;=23, "Evening")</f>
        <v>Night</v>
      </c>
    </row>
    <row r="102" spans="1:5" x14ac:dyDescent="0.2">
      <c r="A102" s="20">
        <f>DT!A1862-INT(DT!A1862)</f>
        <v>3.403935184906004E-2</v>
      </c>
      <c r="B102" s="5">
        <f>HOUR(DIM_TIME[[#This Row],[DW_Time]])</f>
        <v>0</v>
      </c>
      <c r="C102" s="5">
        <f>MINUTE(DIM_TIME[[#This Row],[DW_Time]])</f>
        <v>49</v>
      </c>
      <c r="D102" s="5">
        <f>SECOND(DIM_TIME[[#This Row],[DW_Time]])</f>
        <v>1</v>
      </c>
      <c r="E102" s="5" t="str" cm="1">
        <f t="array" ref="E102">_xlfn.IFS(B102&lt;6, "Night", B102&lt;12, "Morning", B102&lt;18, "Afternoon", B102&lt;=23, "Evening")</f>
        <v>Night</v>
      </c>
    </row>
    <row r="103" spans="1:5" x14ac:dyDescent="0.2">
      <c r="A103" s="20">
        <f>DT!A3042-INT(DT!A3042)</f>
        <v>3.405092593311565E-2</v>
      </c>
      <c r="B103" s="5">
        <f>HOUR(DIM_TIME[[#This Row],[DW_Time]])</f>
        <v>0</v>
      </c>
      <c r="C103" s="5">
        <f>MINUTE(DIM_TIME[[#This Row],[DW_Time]])</f>
        <v>49</v>
      </c>
      <c r="D103" s="5">
        <f>SECOND(DIM_TIME[[#This Row],[DW_Time]])</f>
        <v>2</v>
      </c>
      <c r="E103" s="5" t="str" cm="1">
        <f t="array" ref="E103">_xlfn.IFS(B103&lt;6, "Night", B103&lt;12, "Morning", B103&lt;18, "Afternoon", B103&lt;=23, "Evening")</f>
        <v>Night</v>
      </c>
    </row>
    <row r="104" spans="1:5" x14ac:dyDescent="0.2">
      <c r="A104" s="20">
        <f>DT!A1630-INT(DT!A1630)</f>
        <v>3.4143518518249039E-2</v>
      </c>
      <c r="B104" s="5">
        <f>HOUR(DIM_TIME[[#This Row],[DW_Time]])</f>
        <v>0</v>
      </c>
      <c r="C104" s="5">
        <f>MINUTE(DIM_TIME[[#This Row],[DW_Time]])</f>
        <v>49</v>
      </c>
      <c r="D104" s="5">
        <f>SECOND(DIM_TIME[[#This Row],[DW_Time]])</f>
        <v>10</v>
      </c>
      <c r="E104" s="5" t="str" cm="1">
        <f t="array" ref="E104">_xlfn.IFS(B104&lt;6, "Night", B104&lt;12, "Morning", B104&lt;18, "Afternoon", B104&lt;=23, "Evening")</f>
        <v>Night</v>
      </c>
    </row>
    <row r="105" spans="1:5" x14ac:dyDescent="0.2">
      <c r="A105" s="20">
        <f>DT!A3048-INT(DT!A3048)</f>
        <v>3.4270833326445427E-2</v>
      </c>
      <c r="B105" s="5">
        <f>HOUR(DIM_TIME[[#This Row],[DW_Time]])</f>
        <v>0</v>
      </c>
      <c r="C105" s="5">
        <f>MINUTE(DIM_TIME[[#This Row],[DW_Time]])</f>
        <v>49</v>
      </c>
      <c r="D105" s="5">
        <f>SECOND(DIM_TIME[[#This Row],[DW_Time]])</f>
        <v>21</v>
      </c>
      <c r="E105" s="5" t="str" cm="1">
        <f t="array" ref="E105">_xlfn.IFS(B105&lt;6, "Night", B105&lt;12, "Morning", B105&lt;18, "Afternoon", B105&lt;=23, "Evening")</f>
        <v>Night</v>
      </c>
    </row>
    <row r="106" spans="1:5" x14ac:dyDescent="0.2">
      <c r="A106" s="20">
        <f>DT!A631-INT(DT!A631)</f>
        <v>3.4537037026893813E-2</v>
      </c>
      <c r="B106" s="5">
        <f>HOUR(DIM_TIME[[#This Row],[DW_Time]])</f>
        <v>0</v>
      </c>
      <c r="C106" s="5">
        <f>MINUTE(DIM_TIME[[#This Row],[DW_Time]])</f>
        <v>49</v>
      </c>
      <c r="D106" s="5">
        <f>SECOND(DIM_TIME[[#This Row],[DW_Time]])</f>
        <v>44</v>
      </c>
      <c r="E106" s="5" t="str" cm="1">
        <f t="array" ref="E106">_xlfn.IFS(B106&lt;6, "Night", B106&lt;12, "Morning", B106&lt;18, "Afternoon", B106&lt;=23, "Evening")</f>
        <v>Night</v>
      </c>
    </row>
    <row r="107" spans="1:5" x14ac:dyDescent="0.2">
      <c r="A107" s="20">
        <f>DT!A2963-INT(DT!A2963)</f>
        <v>3.4907407396531198E-2</v>
      </c>
      <c r="B107" s="5">
        <f>HOUR(DIM_TIME[[#This Row],[DW_Time]])</f>
        <v>0</v>
      </c>
      <c r="C107" s="5">
        <f>MINUTE(DIM_TIME[[#This Row],[DW_Time]])</f>
        <v>50</v>
      </c>
      <c r="D107" s="5">
        <f>SECOND(DIM_TIME[[#This Row],[DW_Time]])</f>
        <v>16</v>
      </c>
      <c r="E107" s="5" t="str" cm="1">
        <f t="array" ref="E107">_xlfn.IFS(B107&lt;6, "Night", B107&lt;12, "Morning", B107&lt;18, "Afternoon", B107&lt;=23, "Evening")</f>
        <v>Night</v>
      </c>
    </row>
    <row r="108" spans="1:5" x14ac:dyDescent="0.2">
      <c r="A108" s="20">
        <f>DT!A751-INT(DT!A751)</f>
        <v>3.496527778042946E-2</v>
      </c>
      <c r="B108" s="5">
        <f>HOUR(DIM_TIME[[#This Row],[DW_Time]])</f>
        <v>0</v>
      </c>
      <c r="C108" s="5">
        <f>MINUTE(DIM_TIME[[#This Row],[DW_Time]])</f>
        <v>50</v>
      </c>
      <c r="D108" s="5">
        <f>SECOND(DIM_TIME[[#This Row],[DW_Time]])</f>
        <v>21</v>
      </c>
      <c r="E108" s="5" t="str" cm="1">
        <f t="array" ref="E108">_xlfn.IFS(B108&lt;6, "Night", B108&lt;12, "Morning", B108&lt;18, "Afternoon", B108&lt;=23, "Evening")</f>
        <v>Night</v>
      </c>
    </row>
    <row r="109" spans="1:5" x14ac:dyDescent="0.2">
      <c r="A109" s="20">
        <f>DT!A1160-INT(DT!A1160)</f>
        <v>3.5532407397113275E-2</v>
      </c>
      <c r="B109" s="5">
        <f>HOUR(DIM_TIME[[#This Row],[DW_Time]])</f>
        <v>0</v>
      </c>
      <c r="C109" s="5">
        <f>MINUTE(DIM_TIME[[#This Row],[DW_Time]])</f>
        <v>51</v>
      </c>
      <c r="D109" s="5">
        <f>SECOND(DIM_TIME[[#This Row],[DW_Time]])</f>
        <v>10</v>
      </c>
      <c r="E109" s="5" t="str" cm="1">
        <f t="array" ref="E109">_xlfn.IFS(B109&lt;6, "Night", B109&lt;12, "Morning", B109&lt;18, "Afternoon", B109&lt;=23, "Evening")</f>
        <v>Night</v>
      </c>
    </row>
    <row r="110" spans="1:5" x14ac:dyDescent="0.2">
      <c r="A110" s="20">
        <f>DT!A1495-INT(DT!A1495)</f>
        <v>3.5844907397404313E-2</v>
      </c>
      <c r="B110" s="5">
        <f>HOUR(DIM_TIME[[#This Row],[DW_Time]])</f>
        <v>0</v>
      </c>
      <c r="C110" s="5">
        <f>MINUTE(DIM_TIME[[#This Row],[DW_Time]])</f>
        <v>51</v>
      </c>
      <c r="D110" s="5">
        <f>SECOND(DIM_TIME[[#This Row],[DW_Time]])</f>
        <v>37</v>
      </c>
      <c r="E110" s="5" t="str" cm="1">
        <f t="array" ref="E110">_xlfn.IFS(B110&lt;6, "Night", B110&lt;12, "Morning", B110&lt;18, "Afternoon", B110&lt;=23, "Evening")</f>
        <v>Night</v>
      </c>
    </row>
    <row r="111" spans="1:5" x14ac:dyDescent="0.2">
      <c r="A111" s="20">
        <f>DT!A2711-INT(DT!A2711)</f>
        <v>3.5960648150648922E-2</v>
      </c>
      <c r="B111" s="5">
        <f>HOUR(DIM_TIME[[#This Row],[DW_Time]])</f>
        <v>0</v>
      </c>
      <c r="C111" s="5">
        <f>MINUTE(DIM_TIME[[#This Row],[DW_Time]])</f>
        <v>51</v>
      </c>
      <c r="D111" s="5">
        <f>SECOND(DIM_TIME[[#This Row],[DW_Time]])</f>
        <v>47</v>
      </c>
      <c r="E111" s="5" t="str" cm="1">
        <f t="array" ref="E111">_xlfn.IFS(B111&lt;6, "Night", B111&lt;12, "Morning", B111&lt;18, "Afternoon", B111&lt;=23, "Evening")</f>
        <v>Night</v>
      </c>
    </row>
    <row r="112" spans="1:5" x14ac:dyDescent="0.2">
      <c r="A112" s="20">
        <f>DT!A522-INT(DT!A522)</f>
        <v>3.6388888889632653E-2</v>
      </c>
      <c r="B112" s="5">
        <f>HOUR(DIM_TIME[[#This Row],[DW_Time]])</f>
        <v>0</v>
      </c>
      <c r="C112" s="5">
        <f>MINUTE(DIM_TIME[[#This Row],[DW_Time]])</f>
        <v>52</v>
      </c>
      <c r="D112" s="5">
        <f>SECOND(DIM_TIME[[#This Row],[DW_Time]])</f>
        <v>24</v>
      </c>
      <c r="E112" s="5" t="str" cm="1">
        <f t="array" ref="E112">_xlfn.IFS(B112&lt;6, "Night", B112&lt;12, "Morning", B112&lt;18, "Afternoon", B112&lt;=23, "Evening")</f>
        <v>Night</v>
      </c>
    </row>
    <row r="113" spans="1:5" x14ac:dyDescent="0.2">
      <c r="A113" s="20">
        <f>DT!A2255-INT(DT!A2255)</f>
        <v>3.6967592590372078E-2</v>
      </c>
      <c r="B113" s="5">
        <f>HOUR(DIM_TIME[[#This Row],[DW_Time]])</f>
        <v>0</v>
      </c>
      <c r="C113" s="5">
        <f>MINUTE(DIM_TIME[[#This Row],[DW_Time]])</f>
        <v>53</v>
      </c>
      <c r="D113" s="5">
        <f>SECOND(DIM_TIME[[#This Row],[DW_Time]])</f>
        <v>14</v>
      </c>
      <c r="E113" s="5" t="str" cm="1">
        <f t="array" ref="E113">_xlfn.IFS(B113&lt;6, "Night", B113&lt;12, "Morning", B113&lt;18, "Afternoon", B113&lt;=23, "Evening")</f>
        <v>Night</v>
      </c>
    </row>
    <row r="114" spans="1:5" x14ac:dyDescent="0.2">
      <c r="A114" s="20">
        <f>DT!A281-INT(DT!A281)</f>
        <v>3.77546296294895E-2</v>
      </c>
      <c r="B114" s="5">
        <f>HOUR(DIM_TIME[[#This Row],[DW_Time]])</f>
        <v>0</v>
      </c>
      <c r="C114" s="5">
        <f>MINUTE(DIM_TIME[[#This Row],[DW_Time]])</f>
        <v>54</v>
      </c>
      <c r="D114" s="5">
        <f>SECOND(DIM_TIME[[#This Row],[DW_Time]])</f>
        <v>22</v>
      </c>
      <c r="E114" s="5" t="str" cm="1">
        <f t="array" ref="E114">_xlfn.IFS(B114&lt;6, "Night", B114&lt;12, "Morning", B114&lt;18, "Afternoon", B114&lt;=23, "Evening")</f>
        <v>Night</v>
      </c>
    </row>
    <row r="115" spans="1:5" x14ac:dyDescent="0.2">
      <c r="A115" s="20">
        <f>DT!A174-INT(DT!A174)</f>
        <v>3.792824073752854E-2</v>
      </c>
      <c r="B115" s="5">
        <f>HOUR(DIM_TIME[[#This Row],[DW_Time]])</f>
        <v>0</v>
      </c>
      <c r="C115" s="5">
        <f>MINUTE(DIM_TIME[[#This Row],[DW_Time]])</f>
        <v>54</v>
      </c>
      <c r="D115" s="5">
        <f>SECOND(DIM_TIME[[#This Row],[DW_Time]])</f>
        <v>37</v>
      </c>
      <c r="E115" s="5" t="str" cm="1">
        <f t="array" ref="E115">_xlfn.IFS(B115&lt;6, "Night", B115&lt;12, "Morning", B115&lt;18, "Afternoon", B115&lt;=23, "Evening")</f>
        <v>Night</v>
      </c>
    </row>
    <row r="116" spans="1:5" x14ac:dyDescent="0.2">
      <c r="A116" s="20">
        <f>DT!A547-INT(DT!A547)</f>
        <v>3.796296296059154E-2</v>
      </c>
      <c r="B116" s="5">
        <f>HOUR(DIM_TIME[[#This Row],[DW_Time]])</f>
        <v>0</v>
      </c>
      <c r="C116" s="5">
        <f>MINUTE(DIM_TIME[[#This Row],[DW_Time]])</f>
        <v>54</v>
      </c>
      <c r="D116" s="5">
        <f>SECOND(DIM_TIME[[#This Row],[DW_Time]])</f>
        <v>40</v>
      </c>
      <c r="E116" s="5" t="str" cm="1">
        <f t="array" ref="E116">_xlfn.IFS(B116&lt;6, "Night", B116&lt;12, "Morning", B116&lt;18, "Afternoon", B116&lt;=23, "Evening")</f>
        <v>Night</v>
      </c>
    </row>
    <row r="117" spans="1:5" x14ac:dyDescent="0.2">
      <c r="A117" s="20">
        <f>DT!A1146-INT(DT!A1146)</f>
        <v>3.8460648152977228E-2</v>
      </c>
      <c r="B117" s="5">
        <f>HOUR(DIM_TIME[[#This Row],[DW_Time]])</f>
        <v>0</v>
      </c>
      <c r="C117" s="5">
        <f>MINUTE(DIM_TIME[[#This Row],[DW_Time]])</f>
        <v>55</v>
      </c>
      <c r="D117" s="5">
        <f>SECOND(DIM_TIME[[#This Row],[DW_Time]])</f>
        <v>23</v>
      </c>
      <c r="E117" s="5" t="str" cm="1">
        <f t="array" ref="E117">_xlfn.IFS(B117&lt;6, "Night", B117&lt;12, "Morning", B117&lt;18, "Afternoon", B117&lt;=23, "Evening")</f>
        <v>Night</v>
      </c>
    </row>
    <row r="118" spans="1:5" x14ac:dyDescent="0.2">
      <c r="A118" s="20">
        <f>DT!A3274-INT(DT!A3274)</f>
        <v>3.866898147680331E-2</v>
      </c>
      <c r="B118" s="5">
        <f>HOUR(DIM_TIME[[#This Row],[DW_Time]])</f>
        <v>0</v>
      </c>
      <c r="C118" s="5">
        <f>MINUTE(DIM_TIME[[#This Row],[DW_Time]])</f>
        <v>55</v>
      </c>
      <c r="D118" s="5">
        <f>SECOND(DIM_TIME[[#This Row],[DW_Time]])</f>
        <v>41</v>
      </c>
      <c r="E118" s="5" t="str" cm="1">
        <f t="array" ref="E118">_xlfn.IFS(B118&lt;6, "Night", B118&lt;12, "Morning", B118&lt;18, "Afternoon", B118&lt;=23, "Evening")</f>
        <v>Night</v>
      </c>
    </row>
    <row r="119" spans="1:5" x14ac:dyDescent="0.2">
      <c r="A119" s="20">
        <f>DT!A240-INT(DT!A240)</f>
        <v>3.885416666889796E-2</v>
      </c>
      <c r="B119" s="5">
        <f>HOUR(DIM_TIME[[#This Row],[DW_Time]])</f>
        <v>0</v>
      </c>
      <c r="C119" s="5">
        <f>MINUTE(DIM_TIME[[#This Row],[DW_Time]])</f>
        <v>55</v>
      </c>
      <c r="D119" s="5">
        <f>SECOND(DIM_TIME[[#This Row],[DW_Time]])</f>
        <v>57</v>
      </c>
      <c r="E119" s="5" t="str" cm="1">
        <f t="array" ref="E119">_xlfn.IFS(B119&lt;6, "Night", B119&lt;12, "Morning", B119&lt;18, "Afternoon", B119&lt;=23, "Evening")</f>
        <v>Night</v>
      </c>
    </row>
    <row r="120" spans="1:5" x14ac:dyDescent="0.2">
      <c r="A120" s="20">
        <f>DT!A1559-INT(DT!A1559)</f>
        <v>3.8981481477094349E-2</v>
      </c>
      <c r="B120" s="5">
        <f>HOUR(DIM_TIME[[#This Row],[DW_Time]])</f>
        <v>0</v>
      </c>
      <c r="C120" s="5">
        <f>MINUTE(DIM_TIME[[#This Row],[DW_Time]])</f>
        <v>56</v>
      </c>
      <c r="D120" s="5">
        <f>SECOND(DIM_TIME[[#This Row],[DW_Time]])</f>
        <v>8</v>
      </c>
      <c r="E120" s="5" t="str" cm="1">
        <f t="array" ref="E120">_xlfn.IFS(B120&lt;6, "Night", B120&lt;12, "Morning", B120&lt;18, "Afternoon", B120&lt;=23, "Evening")</f>
        <v>Night</v>
      </c>
    </row>
    <row r="121" spans="1:5" x14ac:dyDescent="0.2">
      <c r="A121" s="20">
        <f>DT!A1785-INT(DT!A1785)</f>
        <v>3.9097222223063E-2</v>
      </c>
      <c r="B121" s="5">
        <f>HOUR(DIM_TIME[[#This Row],[DW_Time]])</f>
        <v>0</v>
      </c>
      <c r="C121" s="5">
        <f>MINUTE(DIM_TIME[[#This Row],[DW_Time]])</f>
        <v>56</v>
      </c>
      <c r="D121" s="5">
        <f>SECOND(DIM_TIME[[#This Row],[DW_Time]])</f>
        <v>18</v>
      </c>
      <c r="E121" s="5" t="str" cm="1">
        <f t="array" ref="E121">_xlfn.IFS(B121&lt;6, "Night", B121&lt;12, "Morning", B121&lt;18, "Afternoon", B121&lt;=23, "Evening")</f>
        <v>Night</v>
      </c>
    </row>
    <row r="122" spans="1:5" x14ac:dyDescent="0.2">
      <c r="A122" s="20">
        <f>DT!A3019-INT(DT!A3019)</f>
        <v>3.923611110803904E-2</v>
      </c>
      <c r="B122" s="5">
        <f>HOUR(DIM_TIME[[#This Row],[DW_Time]])</f>
        <v>0</v>
      </c>
      <c r="C122" s="5">
        <f>MINUTE(DIM_TIME[[#This Row],[DW_Time]])</f>
        <v>56</v>
      </c>
      <c r="D122" s="5">
        <f>SECOND(DIM_TIME[[#This Row],[DW_Time]])</f>
        <v>30</v>
      </c>
      <c r="E122" s="5" t="str" cm="1">
        <f t="array" ref="E122">_xlfn.IFS(B122&lt;6, "Night", B122&lt;12, "Morning", B122&lt;18, "Afternoon", B122&lt;=23, "Evening")</f>
        <v>Night</v>
      </c>
    </row>
    <row r="123" spans="1:5" x14ac:dyDescent="0.2">
      <c r="A123" s="20">
        <f>DT!A2709-INT(DT!A2709)</f>
        <v>3.9490740738983732E-2</v>
      </c>
      <c r="B123" s="5">
        <f>HOUR(DIM_TIME[[#This Row],[DW_Time]])</f>
        <v>0</v>
      </c>
      <c r="C123" s="5">
        <f>MINUTE(DIM_TIME[[#This Row],[DW_Time]])</f>
        <v>56</v>
      </c>
      <c r="D123" s="5">
        <f>SECOND(DIM_TIME[[#This Row],[DW_Time]])</f>
        <v>52</v>
      </c>
      <c r="E123" s="5" t="str" cm="1">
        <f t="array" ref="E123">_xlfn.IFS(B123&lt;6, "Night", B123&lt;12, "Morning", B123&lt;18, "Afternoon", B123&lt;=23, "Evening")</f>
        <v>Night</v>
      </c>
    </row>
    <row r="124" spans="1:5" x14ac:dyDescent="0.2">
      <c r="A124" s="20">
        <f>DT!A2634-INT(DT!A2634)</f>
        <v>4.0034722216660157E-2</v>
      </c>
      <c r="B124" s="5">
        <f>HOUR(DIM_TIME[[#This Row],[DW_Time]])</f>
        <v>0</v>
      </c>
      <c r="C124" s="5">
        <f>MINUTE(DIM_TIME[[#This Row],[DW_Time]])</f>
        <v>57</v>
      </c>
      <c r="D124" s="5">
        <f>SECOND(DIM_TIME[[#This Row],[DW_Time]])</f>
        <v>39</v>
      </c>
      <c r="E124" s="5" t="str" cm="1">
        <f t="array" ref="E124">_xlfn.IFS(B124&lt;6, "Night", B124&lt;12, "Morning", B124&lt;18, "Afternoon", B124&lt;=23, "Evening")</f>
        <v>Night</v>
      </c>
    </row>
    <row r="125" spans="1:5" x14ac:dyDescent="0.2">
      <c r="A125" s="20">
        <f>DT!A1745-INT(DT!A1745)</f>
        <v>4.0081018516502809E-2</v>
      </c>
      <c r="B125" s="5">
        <f>HOUR(DIM_TIME[[#This Row],[DW_Time]])</f>
        <v>0</v>
      </c>
      <c r="C125" s="5">
        <f>MINUTE(DIM_TIME[[#This Row],[DW_Time]])</f>
        <v>57</v>
      </c>
      <c r="D125" s="5">
        <f>SECOND(DIM_TIME[[#This Row],[DW_Time]])</f>
        <v>43</v>
      </c>
      <c r="E125" s="5" t="str" cm="1">
        <f t="array" ref="E125">_xlfn.IFS(B125&lt;6, "Night", B125&lt;12, "Morning", B125&lt;18, "Afternoon", B125&lt;=23, "Evening")</f>
        <v>Night</v>
      </c>
    </row>
    <row r="126" spans="1:5" x14ac:dyDescent="0.2">
      <c r="A126" s="20">
        <f>DT!A3242-INT(DT!A3242)</f>
        <v>4.0127314823621418E-2</v>
      </c>
      <c r="B126" s="5">
        <f>HOUR(DIM_TIME[[#This Row],[DW_Time]])</f>
        <v>0</v>
      </c>
      <c r="C126" s="5">
        <f>MINUTE(DIM_TIME[[#This Row],[DW_Time]])</f>
        <v>57</v>
      </c>
      <c r="D126" s="5">
        <f>SECOND(DIM_TIME[[#This Row],[DW_Time]])</f>
        <v>47</v>
      </c>
      <c r="E126" s="5" t="str" cm="1">
        <f t="array" ref="E126">_xlfn.IFS(B126&lt;6, "Night", B126&lt;12, "Morning", B126&lt;18, "Afternoon", B126&lt;=23, "Evening")</f>
        <v>Night</v>
      </c>
    </row>
    <row r="127" spans="1:5" x14ac:dyDescent="0.2">
      <c r="A127" s="20">
        <f>DT!A3217-INT(DT!A3217)</f>
        <v>4.0439814816636499E-2</v>
      </c>
      <c r="B127" s="5">
        <f>HOUR(DIM_TIME[[#This Row],[DW_Time]])</f>
        <v>0</v>
      </c>
      <c r="C127" s="5">
        <f>MINUTE(DIM_TIME[[#This Row],[DW_Time]])</f>
        <v>58</v>
      </c>
      <c r="D127" s="5">
        <f>SECOND(DIM_TIME[[#This Row],[DW_Time]])</f>
        <v>14</v>
      </c>
      <c r="E127" s="5" t="str" cm="1">
        <f t="array" ref="E127">_xlfn.IFS(B127&lt;6, "Night", B127&lt;12, "Morning", B127&lt;18, "Afternoon", B127&lt;=23, "Evening")</f>
        <v>Night</v>
      </c>
    </row>
    <row r="128" spans="1:5" x14ac:dyDescent="0.2">
      <c r="A128" s="20">
        <f>DT!A1853-INT(DT!A1853)</f>
        <v>4.0601851862447802E-2</v>
      </c>
      <c r="B128" s="5">
        <f>HOUR(DIM_TIME[[#This Row],[DW_Time]])</f>
        <v>0</v>
      </c>
      <c r="C128" s="5">
        <f>MINUTE(DIM_TIME[[#This Row],[DW_Time]])</f>
        <v>58</v>
      </c>
      <c r="D128" s="5">
        <f>SECOND(DIM_TIME[[#This Row],[DW_Time]])</f>
        <v>28</v>
      </c>
      <c r="E128" s="5" t="str" cm="1">
        <f t="array" ref="E128">_xlfn.IFS(B128&lt;6, "Night", B128&lt;12, "Morning", B128&lt;18, "Afternoon", B128&lt;=23, "Evening")</f>
        <v>Night</v>
      </c>
    </row>
    <row r="129" spans="1:5" x14ac:dyDescent="0.2">
      <c r="A129" s="20">
        <f>DT!A1664-INT(DT!A1664)</f>
        <v>4.1793981479713693E-2</v>
      </c>
      <c r="B129" s="5">
        <f>HOUR(DIM_TIME[[#This Row],[DW_Time]])</f>
        <v>1</v>
      </c>
      <c r="C129" s="5">
        <f>MINUTE(DIM_TIME[[#This Row],[DW_Time]])</f>
        <v>0</v>
      </c>
      <c r="D129" s="5">
        <f>SECOND(DIM_TIME[[#This Row],[DW_Time]])</f>
        <v>11</v>
      </c>
      <c r="E129" s="5" t="str" cm="1">
        <f t="array" ref="E129">_xlfn.IFS(B129&lt;6, "Night", B129&lt;12, "Morning", B129&lt;18, "Afternoon", B129&lt;=23, "Evening")</f>
        <v>Night</v>
      </c>
    </row>
    <row r="130" spans="1:5" x14ac:dyDescent="0.2">
      <c r="A130" s="20">
        <f>DT!A3050-INT(DT!A3050)</f>
        <v>4.1990740741312038E-2</v>
      </c>
      <c r="B130" s="5">
        <f>HOUR(DIM_TIME[[#This Row],[DW_Time]])</f>
        <v>1</v>
      </c>
      <c r="C130" s="5">
        <f>MINUTE(DIM_TIME[[#This Row],[DW_Time]])</f>
        <v>0</v>
      </c>
      <c r="D130" s="5">
        <f>SECOND(DIM_TIME[[#This Row],[DW_Time]])</f>
        <v>28</v>
      </c>
      <c r="E130" s="5" t="str" cm="1">
        <f t="array" ref="E130">_xlfn.IFS(B130&lt;6, "Night", B130&lt;12, "Morning", B130&lt;18, "Afternoon", B130&lt;=23, "Evening")</f>
        <v>Night</v>
      </c>
    </row>
    <row r="131" spans="1:5" x14ac:dyDescent="0.2">
      <c r="A131" s="20">
        <f>DT!A2933-INT(DT!A2933)</f>
        <v>4.2500000003201421E-2</v>
      </c>
      <c r="B131" s="5">
        <f>HOUR(DIM_TIME[[#This Row],[DW_Time]])</f>
        <v>1</v>
      </c>
      <c r="C131" s="5">
        <f>MINUTE(DIM_TIME[[#This Row],[DW_Time]])</f>
        <v>1</v>
      </c>
      <c r="D131" s="5">
        <f>SECOND(DIM_TIME[[#This Row],[DW_Time]])</f>
        <v>12</v>
      </c>
      <c r="E131" s="5" t="str" cm="1">
        <f t="array" ref="E131">_xlfn.IFS(B131&lt;6, "Night", B131&lt;12, "Morning", B131&lt;18, "Afternoon", B131&lt;=23, "Evening")</f>
        <v>Night</v>
      </c>
    </row>
    <row r="132" spans="1:5" x14ac:dyDescent="0.2">
      <c r="A132" s="20">
        <f>DT!A1332-INT(DT!A1332)</f>
        <v>4.277777778042946E-2</v>
      </c>
      <c r="B132" s="5">
        <f>HOUR(DIM_TIME[[#This Row],[DW_Time]])</f>
        <v>1</v>
      </c>
      <c r="C132" s="5">
        <f>MINUTE(DIM_TIME[[#This Row],[DW_Time]])</f>
        <v>1</v>
      </c>
      <c r="D132" s="5">
        <f>SECOND(DIM_TIME[[#This Row],[DW_Time]])</f>
        <v>36</v>
      </c>
      <c r="E132" s="5" t="str" cm="1">
        <f t="array" ref="E132">_xlfn.IFS(B132&lt;6, "Night", B132&lt;12, "Morning", B132&lt;18, "Afternoon", B132&lt;=23, "Evening")</f>
        <v>Night</v>
      </c>
    </row>
    <row r="133" spans="1:5" x14ac:dyDescent="0.2">
      <c r="A133" s="20">
        <f>DT!A2196-INT(DT!A2196)</f>
        <v>4.2835648149775807E-2</v>
      </c>
      <c r="B133" s="5">
        <f>HOUR(DIM_TIME[[#This Row],[DW_Time]])</f>
        <v>1</v>
      </c>
      <c r="C133" s="5">
        <f>MINUTE(DIM_TIME[[#This Row],[DW_Time]])</f>
        <v>1</v>
      </c>
      <c r="D133" s="5">
        <f>SECOND(DIM_TIME[[#This Row],[DW_Time]])</f>
        <v>41</v>
      </c>
      <c r="E133" s="5" t="str" cm="1">
        <f t="array" ref="E133">_xlfn.IFS(B133&lt;6, "Night", B133&lt;12, "Morning", B133&lt;18, "Afternoon", B133&lt;=23, "Evening")</f>
        <v>Night</v>
      </c>
    </row>
    <row r="134" spans="1:5" x14ac:dyDescent="0.2">
      <c r="A134" s="20">
        <f>DT!A980-INT(DT!A980)</f>
        <v>4.372685185080627E-2</v>
      </c>
      <c r="B134" s="5">
        <f>HOUR(DIM_TIME[[#This Row],[DW_Time]])</f>
        <v>1</v>
      </c>
      <c r="C134" s="5">
        <f>MINUTE(DIM_TIME[[#This Row],[DW_Time]])</f>
        <v>2</v>
      </c>
      <c r="D134" s="5">
        <f>SECOND(DIM_TIME[[#This Row],[DW_Time]])</f>
        <v>58</v>
      </c>
      <c r="E134" s="5" t="str" cm="1">
        <f t="array" ref="E134">_xlfn.IFS(B134&lt;6, "Night", B134&lt;12, "Morning", B134&lt;18, "Afternoon", B134&lt;=23, "Evening")</f>
        <v>Night</v>
      </c>
    </row>
    <row r="135" spans="1:5" x14ac:dyDescent="0.2">
      <c r="A135" s="20">
        <f>DT!A1419-INT(DT!A1419)</f>
        <v>4.4293981482042E-2</v>
      </c>
      <c r="B135" s="5">
        <f>HOUR(DIM_TIME[[#This Row],[DW_Time]])</f>
        <v>1</v>
      </c>
      <c r="C135" s="5">
        <f>MINUTE(DIM_TIME[[#This Row],[DW_Time]])</f>
        <v>3</v>
      </c>
      <c r="D135" s="5">
        <f>SECOND(DIM_TIME[[#This Row],[DW_Time]])</f>
        <v>47</v>
      </c>
      <c r="E135" s="5" t="str" cm="1">
        <f t="array" ref="E135">_xlfn.IFS(B135&lt;6, "Night", B135&lt;12, "Morning", B135&lt;18, "Afternoon", B135&lt;=23, "Evening")</f>
        <v>Night</v>
      </c>
    </row>
    <row r="136" spans="1:5" x14ac:dyDescent="0.2">
      <c r="A136" s="20">
        <f>DT!A1080-INT(DT!A1080)</f>
        <v>4.4548611112986691E-2</v>
      </c>
      <c r="B136" s="5">
        <f>HOUR(DIM_TIME[[#This Row],[DW_Time]])</f>
        <v>1</v>
      </c>
      <c r="C136" s="5">
        <f>MINUTE(DIM_TIME[[#This Row],[DW_Time]])</f>
        <v>4</v>
      </c>
      <c r="D136" s="5">
        <f>SECOND(DIM_TIME[[#This Row],[DW_Time]])</f>
        <v>9</v>
      </c>
      <c r="E136" s="5" t="str" cm="1">
        <f t="array" ref="E136">_xlfn.IFS(B136&lt;6, "Night", B136&lt;12, "Morning", B136&lt;18, "Afternoon", B136&lt;=23, "Evening")</f>
        <v>Night</v>
      </c>
    </row>
    <row r="137" spans="1:5" x14ac:dyDescent="0.2">
      <c r="A137" s="20">
        <f>DT!A1448-INT(DT!A1448)</f>
        <v>4.4687499997962732E-2</v>
      </c>
      <c r="B137" s="5">
        <f>HOUR(DIM_TIME[[#This Row],[DW_Time]])</f>
        <v>1</v>
      </c>
      <c r="C137" s="5">
        <f>MINUTE(DIM_TIME[[#This Row],[DW_Time]])</f>
        <v>4</v>
      </c>
      <c r="D137" s="5">
        <f>SECOND(DIM_TIME[[#This Row],[DW_Time]])</f>
        <v>21</v>
      </c>
      <c r="E137" s="5" t="str" cm="1">
        <f t="array" ref="E137">_xlfn.IFS(B137&lt;6, "Night", B137&lt;12, "Morning", B137&lt;18, "Afternoon", B137&lt;=23, "Evening")</f>
        <v>Night</v>
      </c>
    </row>
    <row r="138" spans="1:5" x14ac:dyDescent="0.2">
      <c r="A138" s="20">
        <f>DT!A2105-INT(DT!A2105)</f>
        <v>4.4699074067466427E-2</v>
      </c>
      <c r="B138" s="5">
        <f>HOUR(DIM_TIME[[#This Row],[DW_Time]])</f>
        <v>1</v>
      </c>
      <c r="C138" s="5">
        <f>MINUTE(DIM_TIME[[#This Row],[DW_Time]])</f>
        <v>4</v>
      </c>
      <c r="D138" s="5">
        <f>SECOND(DIM_TIME[[#This Row],[DW_Time]])</f>
        <v>22</v>
      </c>
      <c r="E138" s="5" t="str" cm="1">
        <f t="array" ref="E138">_xlfn.IFS(B138&lt;6, "Night", B138&lt;12, "Morning", B138&lt;18, "Afternoon", B138&lt;=23, "Evening")</f>
        <v>Night</v>
      </c>
    </row>
    <row r="139" spans="1:5" x14ac:dyDescent="0.2">
      <c r="A139" s="20">
        <f>DT!A2243-INT(DT!A2243)</f>
        <v>4.4930555552127771E-2</v>
      </c>
      <c r="B139" s="5">
        <f>HOUR(DIM_TIME[[#This Row],[DW_Time]])</f>
        <v>1</v>
      </c>
      <c r="C139" s="5">
        <f>MINUTE(DIM_TIME[[#This Row],[DW_Time]])</f>
        <v>4</v>
      </c>
      <c r="D139" s="5">
        <f>SECOND(DIM_TIME[[#This Row],[DW_Time]])</f>
        <v>42</v>
      </c>
      <c r="E139" s="5" t="str" cm="1">
        <f t="array" ref="E139">_xlfn.IFS(B139&lt;6, "Night", B139&lt;12, "Morning", B139&lt;18, "Afternoon", B139&lt;=23, "Evening")</f>
        <v>Night</v>
      </c>
    </row>
    <row r="140" spans="1:5" x14ac:dyDescent="0.2">
      <c r="A140" s="20">
        <f>DT!A1087-INT(DT!A1087)</f>
        <v>4.5127314806450158E-2</v>
      </c>
      <c r="B140" s="5">
        <f>HOUR(DIM_TIME[[#This Row],[DW_Time]])</f>
        <v>1</v>
      </c>
      <c r="C140" s="5">
        <f>MINUTE(DIM_TIME[[#This Row],[DW_Time]])</f>
        <v>4</v>
      </c>
      <c r="D140" s="5">
        <f>SECOND(DIM_TIME[[#This Row],[DW_Time]])</f>
        <v>59</v>
      </c>
      <c r="E140" s="5" t="str" cm="1">
        <f t="array" ref="E140">_xlfn.IFS(B140&lt;6, "Night", B140&lt;12, "Morning", B140&lt;18, "Afternoon", B140&lt;=23, "Evening")</f>
        <v>Night</v>
      </c>
    </row>
    <row r="141" spans="1:5" x14ac:dyDescent="0.2">
      <c r="A141" s="20">
        <f>DT!A2653-INT(DT!A2653)</f>
        <v>4.5185185183072463E-2</v>
      </c>
      <c r="B141" s="5">
        <f>HOUR(DIM_TIME[[#This Row],[DW_Time]])</f>
        <v>1</v>
      </c>
      <c r="C141" s="5">
        <f>MINUTE(DIM_TIME[[#This Row],[DW_Time]])</f>
        <v>5</v>
      </c>
      <c r="D141" s="5">
        <f>SECOND(DIM_TIME[[#This Row],[DW_Time]])</f>
        <v>4</v>
      </c>
      <c r="E141" s="5" t="str" cm="1">
        <f t="array" ref="E141">_xlfn.IFS(B141&lt;6, "Night", B141&lt;12, "Morning", B141&lt;18, "Afternoon", B141&lt;=23, "Evening")</f>
        <v>Night</v>
      </c>
    </row>
    <row r="142" spans="1:5" x14ac:dyDescent="0.2">
      <c r="A142" s="20">
        <f>DT!A2466-INT(DT!A2466)</f>
        <v>4.5949074083182495E-2</v>
      </c>
      <c r="B142" s="5">
        <f>HOUR(DIM_TIME[[#This Row],[DW_Time]])</f>
        <v>1</v>
      </c>
      <c r="C142" s="5">
        <f>MINUTE(DIM_TIME[[#This Row],[DW_Time]])</f>
        <v>6</v>
      </c>
      <c r="D142" s="5">
        <f>SECOND(DIM_TIME[[#This Row],[DW_Time]])</f>
        <v>10</v>
      </c>
      <c r="E142" s="5" t="str" cm="1">
        <f t="array" ref="E142">_xlfn.IFS(B142&lt;6, "Night", B142&lt;12, "Morning", B142&lt;18, "Afternoon", B142&lt;=23, "Evening")</f>
        <v>Night</v>
      </c>
    </row>
    <row r="143" spans="1:5" x14ac:dyDescent="0.2">
      <c r="A143" s="20">
        <f>DT!A3278-INT(DT!A3278)</f>
        <v>4.6759259261307307E-2</v>
      </c>
      <c r="B143" s="5">
        <f>HOUR(DIM_TIME[[#This Row],[DW_Time]])</f>
        <v>1</v>
      </c>
      <c r="C143" s="5">
        <f>MINUTE(DIM_TIME[[#This Row],[DW_Time]])</f>
        <v>7</v>
      </c>
      <c r="D143" s="5">
        <f>SECOND(DIM_TIME[[#This Row],[DW_Time]])</f>
        <v>20</v>
      </c>
      <c r="E143" s="5" t="str" cm="1">
        <f t="array" ref="E143">_xlfn.IFS(B143&lt;6, "Night", B143&lt;12, "Morning", B143&lt;18, "Afternoon", B143&lt;=23, "Evening")</f>
        <v>Night</v>
      </c>
    </row>
    <row r="144" spans="1:5" x14ac:dyDescent="0.2">
      <c r="A144" s="20">
        <f>DT!A2281-INT(DT!A2281)</f>
        <v>4.7141203700448386E-2</v>
      </c>
      <c r="B144" s="5">
        <f>HOUR(DIM_TIME[[#This Row],[DW_Time]])</f>
        <v>1</v>
      </c>
      <c r="C144" s="5">
        <f>MINUTE(DIM_TIME[[#This Row],[DW_Time]])</f>
        <v>7</v>
      </c>
      <c r="D144" s="5">
        <f>SECOND(DIM_TIME[[#This Row],[DW_Time]])</f>
        <v>53</v>
      </c>
      <c r="E144" s="5" t="str" cm="1">
        <f t="array" ref="E144">_xlfn.IFS(B144&lt;6, "Night", B144&lt;12, "Morning", B144&lt;18, "Afternoon", B144&lt;=23, "Evening")</f>
        <v>Night</v>
      </c>
    </row>
    <row r="145" spans="1:5" x14ac:dyDescent="0.2">
      <c r="A145" s="20">
        <f>DT!A2775-INT(DT!A2775)</f>
        <v>4.7557870369928423E-2</v>
      </c>
      <c r="B145" s="5">
        <f>HOUR(DIM_TIME[[#This Row],[DW_Time]])</f>
        <v>1</v>
      </c>
      <c r="C145" s="5">
        <f>MINUTE(DIM_TIME[[#This Row],[DW_Time]])</f>
        <v>8</v>
      </c>
      <c r="D145" s="5">
        <f>SECOND(DIM_TIME[[#This Row],[DW_Time]])</f>
        <v>29</v>
      </c>
      <c r="E145" s="5" t="str" cm="1">
        <f t="array" ref="E145">_xlfn.IFS(B145&lt;6, "Night", B145&lt;12, "Morning", B145&lt;18, "Afternoon", B145&lt;=23, "Evening")</f>
        <v>Night</v>
      </c>
    </row>
    <row r="146" spans="1:5" x14ac:dyDescent="0.2">
      <c r="A146" s="20">
        <f>DT!A675-INT(DT!A675)</f>
        <v>4.81828703705105E-2</v>
      </c>
      <c r="B146" s="5">
        <f>HOUR(DIM_TIME[[#This Row],[DW_Time]])</f>
        <v>1</v>
      </c>
      <c r="C146" s="5">
        <f>MINUTE(DIM_TIME[[#This Row],[DW_Time]])</f>
        <v>9</v>
      </c>
      <c r="D146" s="5">
        <f>SECOND(DIM_TIME[[#This Row],[DW_Time]])</f>
        <v>23</v>
      </c>
      <c r="E146" s="5" t="str" cm="1">
        <f t="array" ref="E146">_xlfn.IFS(B146&lt;6, "Night", B146&lt;12, "Morning", B146&lt;18, "Afternoon", B146&lt;=23, "Evening")</f>
        <v>Night</v>
      </c>
    </row>
    <row r="147" spans="1:5" x14ac:dyDescent="0.2">
      <c r="A147" s="20">
        <f>DT!A2347-INT(DT!A2347)</f>
        <v>4.8761574071249925E-2</v>
      </c>
      <c r="B147" s="5">
        <f>HOUR(DIM_TIME[[#This Row],[DW_Time]])</f>
        <v>1</v>
      </c>
      <c r="C147" s="5">
        <f>MINUTE(DIM_TIME[[#This Row],[DW_Time]])</f>
        <v>10</v>
      </c>
      <c r="D147" s="5">
        <f>SECOND(DIM_TIME[[#This Row],[DW_Time]])</f>
        <v>13</v>
      </c>
      <c r="E147" s="5" t="str" cm="1">
        <f t="array" ref="E147">_xlfn.IFS(B147&lt;6, "Night", B147&lt;12, "Morning", B147&lt;18, "Afternoon", B147&lt;=23, "Evening")</f>
        <v>Night</v>
      </c>
    </row>
    <row r="148" spans="1:5" x14ac:dyDescent="0.2">
      <c r="A148" s="20">
        <f>DT!A1775-INT(DT!A1775)</f>
        <v>4.8842592586879618E-2</v>
      </c>
      <c r="B148" s="5">
        <f>HOUR(DIM_TIME[[#This Row],[DW_Time]])</f>
        <v>1</v>
      </c>
      <c r="C148" s="5">
        <f>MINUTE(DIM_TIME[[#This Row],[DW_Time]])</f>
        <v>10</v>
      </c>
      <c r="D148" s="5">
        <f>SECOND(DIM_TIME[[#This Row],[DW_Time]])</f>
        <v>20</v>
      </c>
      <c r="E148" s="5" t="str" cm="1">
        <f t="array" ref="E148">_xlfn.IFS(B148&lt;6, "Night", B148&lt;12, "Morning", B148&lt;18, "Afternoon", B148&lt;=23, "Evening")</f>
        <v>Night</v>
      </c>
    </row>
    <row r="149" spans="1:5" x14ac:dyDescent="0.2">
      <c r="A149" s="20">
        <f>DT!A2282-INT(DT!A2282)</f>
        <v>4.8865740740438923E-2</v>
      </c>
      <c r="B149" s="5">
        <f>HOUR(DIM_TIME[[#This Row],[DW_Time]])</f>
        <v>1</v>
      </c>
      <c r="C149" s="5">
        <f>MINUTE(DIM_TIME[[#This Row],[DW_Time]])</f>
        <v>10</v>
      </c>
      <c r="D149" s="5">
        <f>SECOND(DIM_TIME[[#This Row],[DW_Time]])</f>
        <v>22</v>
      </c>
      <c r="E149" s="5" t="str" cm="1">
        <f t="array" ref="E149">_xlfn.IFS(B149&lt;6, "Night", B149&lt;12, "Morning", B149&lt;18, "Afternoon", B149&lt;=23, "Evening")</f>
        <v>Night</v>
      </c>
    </row>
    <row r="150" spans="1:5" x14ac:dyDescent="0.2">
      <c r="A150" s="20">
        <f>DT!A149-INT(DT!A149)</f>
        <v>4.9108796287328005E-2</v>
      </c>
      <c r="B150" s="5">
        <f>HOUR(DIM_TIME[[#This Row],[DW_Time]])</f>
        <v>1</v>
      </c>
      <c r="C150" s="5">
        <f>MINUTE(DIM_TIME[[#This Row],[DW_Time]])</f>
        <v>10</v>
      </c>
      <c r="D150" s="5">
        <f>SECOND(DIM_TIME[[#This Row],[DW_Time]])</f>
        <v>43</v>
      </c>
      <c r="E150" s="5" t="str" cm="1">
        <f t="array" ref="E150">_xlfn.IFS(B150&lt;6, "Night", B150&lt;12, "Morning", B150&lt;18, "Afternoon", B150&lt;=23, "Evening")</f>
        <v>Night</v>
      </c>
    </row>
    <row r="151" spans="1:5" x14ac:dyDescent="0.2">
      <c r="A151" s="20">
        <f>DT!A1070-INT(DT!A1070)</f>
        <v>4.9212962956517003E-2</v>
      </c>
      <c r="B151" s="5">
        <f>HOUR(DIM_TIME[[#This Row],[DW_Time]])</f>
        <v>1</v>
      </c>
      <c r="C151" s="5">
        <f>MINUTE(DIM_TIME[[#This Row],[DW_Time]])</f>
        <v>10</v>
      </c>
      <c r="D151" s="5">
        <f>SECOND(DIM_TIME[[#This Row],[DW_Time]])</f>
        <v>52</v>
      </c>
      <c r="E151" s="5" t="str" cm="1">
        <f t="array" ref="E151">_xlfn.IFS(B151&lt;6, "Night", B151&lt;12, "Morning", B151&lt;18, "Afternoon", B151&lt;=23, "Evening")</f>
        <v>Night</v>
      </c>
    </row>
    <row r="152" spans="1:5" x14ac:dyDescent="0.2">
      <c r="A152" s="20">
        <f>DT!A2425-INT(DT!A2425)</f>
        <v>4.9953703703067731E-2</v>
      </c>
      <c r="B152" s="5">
        <f>HOUR(DIM_TIME[[#This Row],[DW_Time]])</f>
        <v>1</v>
      </c>
      <c r="C152" s="5">
        <f>MINUTE(DIM_TIME[[#This Row],[DW_Time]])</f>
        <v>11</v>
      </c>
      <c r="D152" s="5">
        <f>SECOND(DIM_TIME[[#This Row],[DW_Time]])</f>
        <v>56</v>
      </c>
      <c r="E152" s="5" t="str" cm="1">
        <f t="array" ref="E152">_xlfn.IFS(B152&lt;6, "Night", B152&lt;12, "Morning", B152&lt;18, "Afternoon", B152&lt;=23, "Evening")</f>
        <v>Night</v>
      </c>
    </row>
    <row r="153" spans="1:5" x14ac:dyDescent="0.2">
      <c r="A153" s="20">
        <f>DT!A1112-INT(DT!A1112)</f>
        <v>5.0949074073287193E-2</v>
      </c>
      <c r="B153" s="5">
        <f>HOUR(DIM_TIME[[#This Row],[DW_Time]])</f>
        <v>1</v>
      </c>
      <c r="C153" s="5">
        <f>MINUTE(DIM_TIME[[#This Row],[DW_Time]])</f>
        <v>13</v>
      </c>
      <c r="D153" s="5">
        <f>SECOND(DIM_TIME[[#This Row],[DW_Time]])</f>
        <v>22</v>
      </c>
      <c r="E153" s="5" t="str" cm="1">
        <f t="array" ref="E153">_xlfn.IFS(B153&lt;6, "Night", B153&lt;12, "Morning", B153&lt;18, "Afternoon", B153&lt;=23, "Evening")</f>
        <v>Night</v>
      </c>
    </row>
    <row r="154" spans="1:5" x14ac:dyDescent="0.2">
      <c r="A154" s="20">
        <f>DT!A1840-INT(DT!A1840)</f>
        <v>5.1608796296932269E-2</v>
      </c>
      <c r="B154" s="5">
        <f>HOUR(DIM_TIME[[#This Row],[DW_Time]])</f>
        <v>1</v>
      </c>
      <c r="C154" s="5">
        <f>MINUTE(DIM_TIME[[#This Row],[DW_Time]])</f>
        <v>14</v>
      </c>
      <c r="D154" s="5">
        <f>SECOND(DIM_TIME[[#This Row],[DW_Time]])</f>
        <v>19</v>
      </c>
      <c r="E154" s="5" t="str" cm="1">
        <f t="array" ref="E154">_xlfn.IFS(B154&lt;6, "Night", B154&lt;12, "Morning", B154&lt;18, "Afternoon", B154&lt;=23, "Evening")</f>
        <v>Night</v>
      </c>
    </row>
    <row r="155" spans="1:5" x14ac:dyDescent="0.2">
      <c r="A155" s="20">
        <f>DT!A403-INT(DT!A403)</f>
        <v>5.2453703712671995E-2</v>
      </c>
      <c r="B155" s="5">
        <f>HOUR(DIM_TIME[[#This Row],[DW_Time]])</f>
        <v>1</v>
      </c>
      <c r="C155" s="5">
        <f>MINUTE(DIM_TIME[[#This Row],[DW_Time]])</f>
        <v>15</v>
      </c>
      <c r="D155" s="5">
        <f>SECOND(DIM_TIME[[#This Row],[DW_Time]])</f>
        <v>32</v>
      </c>
      <c r="E155" s="5" t="str" cm="1">
        <f t="array" ref="E155">_xlfn.IFS(B155&lt;6, "Night", B155&lt;12, "Morning", B155&lt;18, "Afternoon", B155&lt;=23, "Evening")</f>
        <v>Night</v>
      </c>
    </row>
    <row r="156" spans="1:5" x14ac:dyDescent="0.2">
      <c r="A156" s="20">
        <f>DT!A2188-INT(DT!A2188)</f>
        <v>5.2523148151522037E-2</v>
      </c>
      <c r="B156" s="5">
        <f>HOUR(DIM_TIME[[#This Row],[DW_Time]])</f>
        <v>1</v>
      </c>
      <c r="C156" s="5">
        <f>MINUTE(DIM_TIME[[#This Row],[DW_Time]])</f>
        <v>15</v>
      </c>
      <c r="D156" s="5">
        <f>SECOND(DIM_TIME[[#This Row],[DW_Time]])</f>
        <v>38</v>
      </c>
      <c r="E156" s="5" t="str" cm="1">
        <f t="array" ref="E156">_xlfn.IFS(B156&lt;6, "Night", B156&lt;12, "Morning", B156&lt;18, "Afternoon", B156&lt;=23, "Evening")</f>
        <v>Night</v>
      </c>
    </row>
    <row r="157" spans="1:5" x14ac:dyDescent="0.2">
      <c r="A157" s="20">
        <f>DT!A189-INT(DT!A189)</f>
        <v>5.2662037036498077E-2</v>
      </c>
      <c r="B157" s="5">
        <f>HOUR(DIM_TIME[[#This Row],[DW_Time]])</f>
        <v>1</v>
      </c>
      <c r="C157" s="5">
        <f>MINUTE(DIM_TIME[[#This Row],[DW_Time]])</f>
        <v>15</v>
      </c>
      <c r="D157" s="5">
        <f>SECOND(DIM_TIME[[#This Row],[DW_Time]])</f>
        <v>50</v>
      </c>
      <c r="E157" s="5" t="str" cm="1">
        <f t="array" ref="E157">_xlfn.IFS(B157&lt;6, "Night", B157&lt;12, "Morning", B157&lt;18, "Afternoon", B157&lt;=23, "Evening")</f>
        <v>Night</v>
      </c>
    </row>
    <row r="158" spans="1:5" x14ac:dyDescent="0.2">
      <c r="A158" s="20">
        <f>DT!A926-INT(DT!A926)</f>
        <v>5.2719907413120382E-2</v>
      </c>
      <c r="B158" s="5">
        <f>HOUR(DIM_TIME[[#This Row],[DW_Time]])</f>
        <v>1</v>
      </c>
      <c r="C158" s="5">
        <f>MINUTE(DIM_TIME[[#This Row],[DW_Time]])</f>
        <v>15</v>
      </c>
      <c r="D158" s="5">
        <f>SECOND(DIM_TIME[[#This Row],[DW_Time]])</f>
        <v>55</v>
      </c>
      <c r="E158" s="5" t="str" cm="1">
        <f t="array" ref="E158">_xlfn.IFS(B158&lt;6, "Night", B158&lt;12, "Morning", B158&lt;18, "Afternoon", B158&lt;=23, "Evening")</f>
        <v>Night</v>
      </c>
    </row>
    <row r="159" spans="1:5" x14ac:dyDescent="0.2">
      <c r="A159" s="20">
        <f>DT!A1115-INT(DT!A1115)</f>
        <v>5.2800925928750075E-2</v>
      </c>
      <c r="B159" s="5">
        <f>HOUR(DIM_TIME[[#This Row],[DW_Time]])</f>
        <v>1</v>
      </c>
      <c r="C159" s="5">
        <f>MINUTE(DIM_TIME[[#This Row],[DW_Time]])</f>
        <v>16</v>
      </c>
      <c r="D159" s="5">
        <f>SECOND(DIM_TIME[[#This Row],[DW_Time]])</f>
        <v>2</v>
      </c>
      <c r="E159" s="5" t="str" cm="1">
        <f t="array" ref="E159">_xlfn.IFS(B159&lt;6, "Night", B159&lt;12, "Morning", B159&lt;18, "Afternoon", B159&lt;=23, "Evening")</f>
        <v>Night</v>
      </c>
    </row>
    <row r="160" spans="1:5" x14ac:dyDescent="0.2">
      <c r="A160" s="20">
        <f>DT!A2023-INT(DT!A2023)</f>
        <v>5.3101851852261461E-2</v>
      </c>
      <c r="B160" s="5">
        <f>HOUR(DIM_TIME[[#This Row],[DW_Time]])</f>
        <v>1</v>
      </c>
      <c r="C160" s="5">
        <f>MINUTE(DIM_TIME[[#This Row],[DW_Time]])</f>
        <v>16</v>
      </c>
      <c r="D160" s="5">
        <f>SECOND(DIM_TIME[[#This Row],[DW_Time]])</f>
        <v>28</v>
      </c>
      <c r="E160" s="5" t="str" cm="1">
        <f t="array" ref="E160">_xlfn.IFS(B160&lt;6, "Night", B160&lt;12, "Morning", B160&lt;18, "Afternoon", B160&lt;=23, "Evening")</f>
        <v>Night</v>
      </c>
    </row>
    <row r="161" spans="1:5" x14ac:dyDescent="0.2">
      <c r="A161" s="20">
        <f>DT!A2203-INT(DT!A2203)</f>
        <v>5.3136574082600418E-2</v>
      </c>
      <c r="B161" s="5">
        <f>HOUR(DIM_TIME[[#This Row],[DW_Time]])</f>
        <v>1</v>
      </c>
      <c r="C161" s="5">
        <f>MINUTE(DIM_TIME[[#This Row],[DW_Time]])</f>
        <v>16</v>
      </c>
      <c r="D161" s="5">
        <f>SECOND(DIM_TIME[[#This Row],[DW_Time]])</f>
        <v>31</v>
      </c>
      <c r="E161" s="5" t="str" cm="1">
        <f t="array" ref="E161">_xlfn.IFS(B161&lt;6, "Night", B161&lt;12, "Morning", B161&lt;18, "Afternoon", B161&lt;=23, "Evening")</f>
        <v>Night</v>
      </c>
    </row>
    <row r="162" spans="1:5" x14ac:dyDescent="0.2">
      <c r="A162" s="20">
        <f>DT!A1335-INT(DT!A1335)</f>
        <v>5.3182870367891155E-2</v>
      </c>
      <c r="B162" s="5">
        <f>HOUR(DIM_TIME[[#This Row],[DW_Time]])</f>
        <v>1</v>
      </c>
      <c r="C162" s="5">
        <f>MINUTE(DIM_TIME[[#This Row],[DW_Time]])</f>
        <v>16</v>
      </c>
      <c r="D162" s="5">
        <f>SECOND(DIM_TIME[[#This Row],[DW_Time]])</f>
        <v>35</v>
      </c>
      <c r="E162" s="5" t="str" cm="1">
        <f t="array" ref="E162">_xlfn.IFS(B162&lt;6, "Night", B162&lt;12, "Morning", B162&lt;18, "Afternoon", B162&lt;=23, "Evening")</f>
        <v>Night</v>
      </c>
    </row>
    <row r="163" spans="1:5" x14ac:dyDescent="0.2">
      <c r="A163" s="20">
        <f>DT!A469-INT(DT!A469)</f>
        <v>5.3368055552709848E-2</v>
      </c>
      <c r="B163" s="5">
        <f>HOUR(DIM_TIME[[#This Row],[DW_Time]])</f>
        <v>1</v>
      </c>
      <c r="C163" s="5">
        <f>MINUTE(DIM_TIME[[#This Row],[DW_Time]])</f>
        <v>16</v>
      </c>
      <c r="D163" s="5">
        <f>SECOND(DIM_TIME[[#This Row],[DW_Time]])</f>
        <v>51</v>
      </c>
      <c r="E163" s="5" t="str" cm="1">
        <f t="array" ref="E163">_xlfn.IFS(B163&lt;6, "Night", B163&lt;12, "Morning", B163&lt;18, "Afternoon", B163&lt;=23, "Evening")</f>
        <v>Night</v>
      </c>
    </row>
    <row r="164" spans="1:5" x14ac:dyDescent="0.2">
      <c r="A164" s="20">
        <f>DT!A3196-INT(DT!A3196)</f>
        <v>5.3449074082891457E-2</v>
      </c>
      <c r="B164" s="5">
        <f>HOUR(DIM_TIME[[#This Row],[DW_Time]])</f>
        <v>1</v>
      </c>
      <c r="C164" s="5">
        <f>MINUTE(DIM_TIME[[#This Row],[DW_Time]])</f>
        <v>16</v>
      </c>
      <c r="D164" s="5">
        <f>SECOND(DIM_TIME[[#This Row],[DW_Time]])</f>
        <v>58</v>
      </c>
      <c r="E164" s="5" t="str" cm="1">
        <f t="array" ref="E164">_xlfn.IFS(B164&lt;6, "Night", B164&lt;12, "Morning", B164&lt;18, "Afternoon", B164&lt;=23, "Evening")</f>
        <v>Night</v>
      </c>
    </row>
    <row r="165" spans="1:5" x14ac:dyDescent="0.2">
      <c r="A165" s="20">
        <f>DT!A2001-INT(DT!A2001)</f>
        <v>5.3506944437685888E-2</v>
      </c>
      <c r="B165" s="5">
        <f>HOUR(DIM_TIME[[#This Row],[DW_Time]])</f>
        <v>1</v>
      </c>
      <c r="C165" s="5">
        <f>MINUTE(DIM_TIME[[#This Row],[DW_Time]])</f>
        <v>17</v>
      </c>
      <c r="D165" s="5">
        <f>SECOND(DIM_TIME[[#This Row],[DW_Time]])</f>
        <v>3</v>
      </c>
      <c r="E165" s="5" t="str" cm="1">
        <f t="array" ref="E165">_xlfn.IFS(B165&lt;6, "Night", B165&lt;12, "Morning", B165&lt;18, "Afternoon", B165&lt;=23, "Evening")</f>
        <v>Night</v>
      </c>
    </row>
    <row r="166" spans="1:5" x14ac:dyDescent="0.2">
      <c r="A166" s="20">
        <f>DT!A1285-INT(DT!A1285)</f>
        <v>5.3564814807032235E-2</v>
      </c>
      <c r="B166" s="5">
        <f>HOUR(DIM_TIME[[#This Row],[DW_Time]])</f>
        <v>1</v>
      </c>
      <c r="C166" s="5">
        <f>MINUTE(DIM_TIME[[#This Row],[DW_Time]])</f>
        <v>17</v>
      </c>
      <c r="D166" s="5">
        <f>SECOND(DIM_TIME[[#This Row],[DW_Time]])</f>
        <v>8</v>
      </c>
      <c r="E166" s="5" t="str" cm="1">
        <f t="array" ref="E166">_xlfn.IFS(B166&lt;6, "Night", B166&lt;12, "Morning", B166&lt;18, "Afternoon", B166&lt;=23, "Evening")</f>
        <v>Night</v>
      </c>
    </row>
    <row r="167" spans="1:5" x14ac:dyDescent="0.2">
      <c r="A167" s="20">
        <f>DT!A1315-INT(DT!A1315)</f>
        <v>5.3622685176378582E-2</v>
      </c>
      <c r="B167" s="5">
        <f>HOUR(DIM_TIME[[#This Row],[DW_Time]])</f>
        <v>1</v>
      </c>
      <c r="C167" s="5">
        <f>MINUTE(DIM_TIME[[#This Row],[DW_Time]])</f>
        <v>17</v>
      </c>
      <c r="D167" s="5">
        <f>SECOND(DIM_TIME[[#This Row],[DW_Time]])</f>
        <v>13</v>
      </c>
      <c r="E167" s="5" t="str" cm="1">
        <f t="array" ref="E167">_xlfn.IFS(B167&lt;6, "Night", B167&lt;12, "Morning", B167&lt;18, "Afternoon", B167&lt;=23, "Evening")</f>
        <v>Night</v>
      </c>
    </row>
    <row r="168" spans="1:5" x14ac:dyDescent="0.2">
      <c r="A168" s="20">
        <f>DT!A2858-INT(DT!A2858)</f>
        <v>5.3981481476512272E-2</v>
      </c>
      <c r="B168" s="5">
        <f>HOUR(DIM_TIME[[#This Row],[DW_Time]])</f>
        <v>1</v>
      </c>
      <c r="C168" s="5">
        <f>MINUTE(DIM_TIME[[#This Row],[DW_Time]])</f>
        <v>17</v>
      </c>
      <c r="D168" s="5">
        <f>SECOND(DIM_TIME[[#This Row],[DW_Time]])</f>
        <v>44</v>
      </c>
      <c r="E168" s="5" t="str" cm="1">
        <f t="array" ref="E168">_xlfn.IFS(B168&lt;6, "Night", B168&lt;12, "Morning", B168&lt;18, "Afternoon", B168&lt;=23, "Evening")</f>
        <v>Night</v>
      </c>
    </row>
    <row r="169" spans="1:5" x14ac:dyDescent="0.2">
      <c r="A169" s="20">
        <f>DT!A951-INT(DT!A951)</f>
        <v>5.3993055553291924E-2</v>
      </c>
      <c r="B169" s="5">
        <f>HOUR(DIM_TIME[[#This Row],[DW_Time]])</f>
        <v>1</v>
      </c>
      <c r="C169" s="5">
        <f>MINUTE(DIM_TIME[[#This Row],[DW_Time]])</f>
        <v>17</v>
      </c>
      <c r="D169" s="5">
        <f>SECOND(DIM_TIME[[#This Row],[DW_Time]])</f>
        <v>45</v>
      </c>
      <c r="E169" s="5" t="str" cm="1">
        <f t="array" ref="E169">_xlfn.IFS(B169&lt;6, "Night", B169&lt;12, "Morning", B169&lt;18, "Afternoon", B169&lt;=23, "Evening")</f>
        <v>Night</v>
      </c>
    </row>
    <row r="170" spans="1:5" x14ac:dyDescent="0.2">
      <c r="A170" s="20">
        <f>DT!A764-INT(DT!A764)</f>
        <v>5.46875E-2</v>
      </c>
      <c r="B170" s="5">
        <f>HOUR(DIM_TIME[[#This Row],[DW_Time]])</f>
        <v>1</v>
      </c>
      <c r="C170" s="5">
        <f>MINUTE(DIM_TIME[[#This Row],[DW_Time]])</f>
        <v>18</v>
      </c>
      <c r="D170" s="5">
        <f>SECOND(DIM_TIME[[#This Row],[DW_Time]])</f>
        <v>45</v>
      </c>
      <c r="E170" s="5" t="str" cm="1">
        <f t="array" ref="E170">_xlfn.IFS(B170&lt;6, "Night", B170&lt;12, "Morning", B170&lt;18, "Afternoon", B170&lt;=23, "Evening")</f>
        <v>Night</v>
      </c>
    </row>
    <row r="171" spans="1:5" x14ac:dyDescent="0.2">
      <c r="A171" s="20">
        <f>DT!A973-INT(DT!A973)</f>
        <v>5.5381944446708076E-2</v>
      </c>
      <c r="B171" s="5">
        <f>HOUR(DIM_TIME[[#This Row],[DW_Time]])</f>
        <v>1</v>
      </c>
      <c r="C171" s="5">
        <f>MINUTE(DIM_TIME[[#This Row],[DW_Time]])</f>
        <v>19</v>
      </c>
      <c r="D171" s="5">
        <f>SECOND(DIM_TIME[[#This Row],[DW_Time]])</f>
        <v>45</v>
      </c>
      <c r="E171" s="5" t="str" cm="1">
        <f t="array" ref="E171">_xlfn.IFS(B171&lt;6, "Night", B171&lt;12, "Morning", B171&lt;18, "Afternoon", B171&lt;=23, "Evening")</f>
        <v>Night</v>
      </c>
    </row>
    <row r="172" spans="1:5" x14ac:dyDescent="0.2">
      <c r="A172" s="20">
        <f>DT!A762-INT(DT!A762)</f>
        <v>5.5555555547471158E-2</v>
      </c>
      <c r="B172" s="5">
        <f>HOUR(DIM_TIME[[#This Row],[DW_Time]])</f>
        <v>1</v>
      </c>
      <c r="C172" s="5">
        <f>MINUTE(DIM_TIME[[#This Row],[DW_Time]])</f>
        <v>20</v>
      </c>
      <c r="D172" s="5">
        <f>SECOND(DIM_TIME[[#This Row],[DW_Time]])</f>
        <v>0</v>
      </c>
      <c r="E172" s="5" t="str" cm="1">
        <f t="array" ref="E172">_xlfn.IFS(B172&lt;6, "Night", B172&lt;12, "Morning", B172&lt;18, "Afternoon", B172&lt;=23, "Evening")</f>
        <v>Night</v>
      </c>
    </row>
    <row r="173" spans="1:5" x14ac:dyDescent="0.2">
      <c r="A173" s="20">
        <f>DT!A1963-INT(DT!A1963)</f>
        <v>5.5937500001164153E-2</v>
      </c>
      <c r="B173" s="5">
        <f>HOUR(DIM_TIME[[#This Row],[DW_Time]])</f>
        <v>1</v>
      </c>
      <c r="C173" s="5">
        <f>MINUTE(DIM_TIME[[#This Row],[DW_Time]])</f>
        <v>20</v>
      </c>
      <c r="D173" s="5">
        <f>SECOND(DIM_TIME[[#This Row],[DW_Time]])</f>
        <v>33</v>
      </c>
      <c r="E173" s="5" t="str" cm="1">
        <f t="array" ref="E173">_xlfn.IFS(B173&lt;6, "Night", B173&lt;12, "Morning", B173&lt;18, "Afternoon", B173&lt;=23, "Evening")</f>
        <v>Night</v>
      </c>
    </row>
    <row r="174" spans="1:5" x14ac:dyDescent="0.2">
      <c r="A174" s="20">
        <f>DT!A2513-INT(DT!A2513)</f>
        <v>5.59606481474475E-2</v>
      </c>
      <c r="B174" s="5">
        <f>HOUR(DIM_TIME[[#This Row],[DW_Time]])</f>
        <v>1</v>
      </c>
      <c r="C174" s="5">
        <f>MINUTE(DIM_TIME[[#This Row],[DW_Time]])</f>
        <v>20</v>
      </c>
      <c r="D174" s="5">
        <f>SECOND(DIM_TIME[[#This Row],[DW_Time]])</f>
        <v>35</v>
      </c>
      <c r="E174" s="5" t="str" cm="1">
        <f t="array" ref="E174">_xlfn.IFS(B174&lt;6, "Night", B174&lt;12, "Morning", B174&lt;18, "Afternoon", B174&lt;=23, "Evening")</f>
        <v>Night</v>
      </c>
    </row>
    <row r="175" spans="1:5" x14ac:dyDescent="0.2">
      <c r="A175" s="20">
        <f>DT!A766-INT(DT!A766)</f>
        <v>5.7071759263635613E-2</v>
      </c>
      <c r="B175" s="5">
        <f>HOUR(DIM_TIME[[#This Row],[DW_Time]])</f>
        <v>1</v>
      </c>
      <c r="C175" s="5">
        <f>MINUTE(DIM_TIME[[#This Row],[DW_Time]])</f>
        <v>22</v>
      </c>
      <c r="D175" s="5">
        <f>SECOND(DIM_TIME[[#This Row],[DW_Time]])</f>
        <v>11</v>
      </c>
      <c r="E175" s="5" t="str" cm="1">
        <f t="array" ref="E175">_xlfn.IFS(B175&lt;6, "Night", B175&lt;12, "Morning", B175&lt;18, "Afternoon", B175&lt;=23, "Evening")</f>
        <v>Night</v>
      </c>
    </row>
    <row r="176" spans="1:5" x14ac:dyDescent="0.2">
      <c r="A176" s="20">
        <f>DT!A1921-INT(DT!A1921)</f>
        <v>5.7083333333139308E-2</v>
      </c>
      <c r="B176" s="5">
        <f>HOUR(DIM_TIME[[#This Row],[DW_Time]])</f>
        <v>1</v>
      </c>
      <c r="C176" s="5">
        <f>MINUTE(DIM_TIME[[#This Row],[DW_Time]])</f>
        <v>22</v>
      </c>
      <c r="D176" s="5">
        <f>SECOND(DIM_TIME[[#This Row],[DW_Time]])</f>
        <v>12</v>
      </c>
      <c r="E176" s="5" t="str" cm="1">
        <f t="array" ref="E176">_xlfn.IFS(B176&lt;6, "Night", B176&lt;12, "Morning", B176&lt;18, "Afternoon", B176&lt;=23, "Evening")</f>
        <v>Night</v>
      </c>
    </row>
    <row r="177" spans="1:5" x14ac:dyDescent="0.2">
      <c r="A177" s="20">
        <f>DT!A3208-INT(DT!A3208)</f>
        <v>5.822916667239042E-2</v>
      </c>
      <c r="B177" s="5">
        <f>HOUR(DIM_TIME[[#This Row],[DW_Time]])</f>
        <v>1</v>
      </c>
      <c r="C177" s="5">
        <f>MINUTE(DIM_TIME[[#This Row],[DW_Time]])</f>
        <v>23</v>
      </c>
      <c r="D177" s="5">
        <f>SECOND(DIM_TIME[[#This Row],[DW_Time]])</f>
        <v>51</v>
      </c>
      <c r="E177" s="5" t="str" cm="1">
        <f t="array" ref="E177">_xlfn.IFS(B177&lt;6, "Night", B177&lt;12, "Morning", B177&lt;18, "Afternoon", B177&lt;=23, "Evening")</f>
        <v>Night</v>
      </c>
    </row>
    <row r="178" spans="1:5" x14ac:dyDescent="0.2">
      <c r="A178" s="20">
        <f>DT!A3213-INT(DT!A3213)</f>
        <v>5.8379629626870155E-2</v>
      </c>
      <c r="B178" s="5">
        <f>HOUR(DIM_TIME[[#This Row],[DW_Time]])</f>
        <v>1</v>
      </c>
      <c r="C178" s="5">
        <f>MINUTE(DIM_TIME[[#This Row],[DW_Time]])</f>
        <v>24</v>
      </c>
      <c r="D178" s="5">
        <f>SECOND(DIM_TIME[[#This Row],[DW_Time]])</f>
        <v>4</v>
      </c>
      <c r="E178" s="5" t="str" cm="1">
        <f t="array" ref="E178">_xlfn.IFS(B178&lt;6, "Night", B178&lt;12, "Morning", B178&lt;18, "Afternoon", B178&lt;=23, "Evening")</f>
        <v>Night</v>
      </c>
    </row>
    <row r="179" spans="1:5" x14ac:dyDescent="0.2">
      <c r="A179" s="20">
        <f>DT!A1212-INT(DT!A1212)</f>
        <v>5.8483796303335112E-2</v>
      </c>
      <c r="B179" s="5">
        <f>HOUR(DIM_TIME[[#This Row],[DW_Time]])</f>
        <v>1</v>
      </c>
      <c r="C179" s="5">
        <f>MINUTE(DIM_TIME[[#This Row],[DW_Time]])</f>
        <v>24</v>
      </c>
      <c r="D179" s="5">
        <f>SECOND(DIM_TIME[[#This Row],[DW_Time]])</f>
        <v>13</v>
      </c>
      <c r="E179" s="5" t="str" cm="1">
        <f t="array" ref="E179">_xlfn.IFS(B179&lt;6, "Night", B179&lt;12, "Morning", B179&lt;18, "Afternoon", B179&lt;=23, "Evening")</f>
        <v>Night</v>
      </c>
    </row>
    <row r="180" spans="1:5" x14ac:dyDescent="0.2">
      <c r="A180" s="20">
        <f>DT!A1942-INT(DT!A1942)</f>
        <v>5.8738425927003846E-2</v>
      </c>
      <c r="B180" s="5">
        <f>HOUR(DIM_TIME[[#This Row],[DW_Time]])</f>
        <v>1</v>
      </c>
      <c r="C180" s="5">
        <f>MINUTE(DIM_TIME[[#This Row],[DW_Time]])</f>
        <v>24</v>
      </c>
      <c r="D180" s="5">
        <f>SECOND(DIM_TIME[[#This Row],[DW_Time]])</f>
        <v>35</v>
      </c>
      <c r="E180" s="5" t="str" cm="1">
        <f t="array" ref="E180">_xlfn.IFS(B180&lt;6, "Night", B180&lt;12, "Morning", B180&lt;18, "Afternoon", B180&lt;=23, "Evening")</f>
        <v>Night</v>
      </c>
    </row>
    <row r="181" spans="1:5" x14ac:dyDescent="0.2">
      <c r="A181" s="20">
        <f>DT!A749-INT(DT!A749)</f>
        <v>5.971064815093996E-2</v>
      </c>
      <c r="B181" s="5">
        <f>HOUR(DIM_TIME[[#This Row],[DW_Time]])</f>
        <v>1</v>
      </c>
      <c r="C181" s="5">
        <f>MINUTE(DIM_TIME[[#This Row],[DW_Time]])</f>
        <v>25</v>
      </c>
      <c r="D181" s="5">
        <f>SECOND(DIM_TIME[[#This Row],[DW_Time]])</f>
        <v>59</v>
      </c>
      <c r="E181" s="5" t="str" cm="1">
        <f t="array" ref="E181">_xlfn.IFS(B181&lt;6, "Night", B181&lt;12, "Morning", B181&lt;18, "Afternoon", B181&lt;=23, "Evening")</f>
        <v>Night</v>
      </c>
    </row>
    <row r="182" spans="1:5" x14ac:dyDescent="0.2">
      <c r="A182" s="20">
        <f>DT!A2739-INT(DT!A2739)</f>
        <v>6.0439814813435078E-2</v>
      </c>
      <c r="B182" s="5">
        <f>HOUR(DIM_TIME[[#This Row],[DW_Time]])</f>
        <v>1</v>
      </c>
      <c r="C182" s="5">
        <f>MINUTE(DIM_TIME[[#This Row],[DW_Time]])</f>
        <v>27</v>
      </c>
      <c r="D182" s="5">
        <f>SECOND(DIM_TIME[[#This Row],[DW_Time]])</f>
        <v>2</v>
      </c>
      <c r="E182" s="5" t="str" cm="1">
        <f t="array" ref="E182">_xlfn.IFS(B182&lt;6, "Night", B182&lt;12, "Morning", B182&lt;18, "Afternoon", B182&lt;=23, "Evening")</f>
        <v>Night</v>
      </c>
    </row>
    <row r="183" spans="1:5" x14ac:dyDescent="0.2">
      <c r="A183" s="20">
        <f>DT!A3224-INT(DT!A3224)</f>
        <v>6.0497685182781424E-2</v>
      </c>
      <c r="B183" s="5">
        <f>HOUR(DIM_TIME[[#This Row],[DW_Time]])</f>
        <v>1</v>
      </c>
      <c r="C183" s="5">
        <f>MINUTE(DIM_TIME[[#This Row],[DW_Time]])</f>
        <v>27</v>
      </c>
      <c r="D183" s="5">
        <f>SECOND(DIM_TIME[[#This Row],[DW_Time]])</f>
        <v>7</v>
      </c>
      <c r="E183" s="5" t="str" cm="1">
        <f t="array" ref="E183">_xlfn.IFS(B183&lt;6, "Night", B183&lt;12, "Morning", B183&lt;18, "Afternoon", B183&lt;=23, "Evening")</f>
        <v>Night</v>
      </c>
    </row>
    <row r="184" spans="1:5" x14ac:dyDescent="0.2">
      <c r="A184" s="20">
        <f>DT!A885-INT(DT!A885)</f>
        <v>6.0601851851970423E-2</v>
      </c>
      <c r="B184" s="5">
        <f>HOUR(DIM_TIME[[#This Row],[DW_Time]])</f>
        <v>1</v>
      </c>
      <c r="C184" s="5">
        <f>MINUTE(DIM_TIME[[#This Row],[DW_Time]])</f>
        <v>27</v>
      </c>
      <c r="D184" s="5">
        <f>SECOND(DIM_TIME[[#This Row],[DW_Time]])</f>
        <v>16</v>
      </c>
      <c r="E184" s="5" t="str" cm="1">
        <f t="array" ref="E184">_xlfn.IFS(B184&lt;6, "Night", B184&lt;12, "Morning", B184&lt;18, "Afternoon", B184&lt;=23, "Evening")</f>
        <v>Night</v>
      </c>
    </row>
    <row r="185" spans="1:5" x14ac:dyDescent="0.2">
      <c r="A185" s="20">
        <f>DT!A2560-INT(DT!A2560)</f>
        <v>6.0821759259852115E-2</v>
      </c>
      <c r="B185" s="5">
        <f>HOUR(DIM_TIME[[#This Row],[DW_Time]])</f>
        <v>1</v>
      </c>
      <c r="C185" s="5">
        <f>MINUTE(DIM_TIME[[#This Row],[DW_Time]])</f>
        <v>27</v>
      </c>
      <c r="D185" s="5">
        <f>SECOND(DIM_TIME[[#This Row],[DW_Time]])</f>
        <v>35</v>
      </c>
      <c r="E185" s="5" t="str" cm="1">
        <f t="array" ref="E185">_xlfn.IFS(B185&lt;6, "Night", B185&lt;12, "Morning", B185&lt;18, "Afternoon", B185&lt;=23, "Evening")</f>
        <v>Night</v>
      </c>
    </row>
    <row r="186" spans="1:5" x14ac:dyDescent="0.2">
      <c r="A186" s="20">
        <f>DT!A1708-INT(DT!A1708)</f>
        <v>6.1319444437685888E-2</v>
      </c>
      <c r="B186" s="5">
        <f>HOUR(DIM_TIME[[#This Row],[DW_Time]])</f>
        <v>1</v>
      </c>
      <c r="C186" s="5">
        <f>MINUTE(DIM_TIME[[#This Row],[DW_Time]])</f>
        <v>28</v>
      </c>
      <c r="D186" s="5">
        <f>SECOND(DIM_TIME[[#This Row],[DW_Time]])</f>
        <v>18</v>
      </c>
      <c r="E186" s="5" t="str" cm="1">
        <f t="array" ref="E186">_xlfn.IFS(B186&lt;6, "Night", B186&lt;12, "Morning", B186&lt;18, "Afternoon", B186&lt;=23, "Evening")</f>
        <v>Night</v>
      </c>
    </row>
    <row r="187" spans="1:5" x14ac:dyDescent="0.2">
      <c r="A187" s="20">
        <f>DT!A661-INT(DT!A661)</f>
        <v>6.174768517666962E-2</v>
      </c>
      <c r="B187" s="5">
        <f>HOUR(DIM_TIME[[#This Row],[DW_Time]])</f>
        <v>1</v>
      </c>
      <c r="C187" s="5">
        <f>MINUTE(DIM_TIME[[#This Row],[DW_Time]])</f>
        <v>28</v>
      </c>
      <c r="D187" s="5">
        <f>SECOND(DIM_TIME[[#This Row],[DW_Time]])</f>
        <v>55</v>
      </c>
      <c r="E187" s="5" t="str" cm="1">
        <f t="array" ref="E187">_xlfn.IFS(B187&lt;6, "Night", B187&lt;12, "Morning", B187&lt;18, "Afternoon", B187&lt;=23, "Evening")</f>
        <v>Night</v>
      </c>
    </row>
    <row r="188" spans="1:5" x14ac:dyDescent="0.2">
      <c r="A188" s="20">
        <f>DT!A361-INT(DT!A361)</f>
        <v>6.1898148152977228E-2</v>
      </c>
      <c r="B188" s="5">
        <f>HOUR(DIM_TIME[[#This Row],[DW_Time]])</f>
        <v>1</v>
      </c>
      <c r="C188" s="5">
        <f>MINUTE(DIM_TIME[[#This Row],[DW_Time]])</f>
        <v>29</v>
      </c>
      <c r="D188" s="5">
        <f>SECOND(DIM_TIME[[#This Row],[DW_Time]])</f>
        <v>8</v>
      </c>
      <c r="E188" s="5" t="str" cm="1">
        <f t="array" ref="E188">_xlfn.IFS(B188&lt;6, "Night", B188&lt;12, "Morning", B188&lt;18, "Afternoon", B188&lt;=23, "Evening")</f>
        <v>Night</v>
      </c>
    </row>
    <row r="189" spans="1:5" x14ac:dyDescent="0.2">
      <c r="A189" s="20">
        <f>DT!A1999-INT(DT!A1999)</f>
        <v>6.2361111107748002E-2</v>
      </c>
      <c r="B189" s="5">
        <f>HOUR(DIM_TIME[[#This Row],[DW_Time]])</f>
        <v>1</v>
      </c>
      <c r="C189" s="5">
        <f>MINUTE(DIM_TIME[[#This Row],[DW_Time]])</f>
        <v>29</v>
      </c>
      <c r="D189" s="5">
        <f>SECOND(DIM_TIME[[#This Row],[DW_Time]])</f>
        <v>48</v>
      </c>
      <c r="E189" s="5" t="str" cm="1">
        <f t="array" ref="E189">_xlfn.IFS(B189&lt;6, "Night", B189&lt;12, "Morning", B189&lt;18, "Afternoon", B189&lt;=23, "Evening")</f>
        <v>Night</v>
      </c>
    </row>
    <row r="190" spans="1:5" x14ac:dyDescent="0.2">
      <c r="A190" s="20">
        <f>DT!A2508-INT(DT!A2508)</f>
        <v>6.3645833331975155E-2</v>
      </c>
      <c r="B190" s="5">
        <f>HOUR(DIM_TIME[[#This Row],[DW_Time]])</f>
        <v>1</v>
      </c>
      <c r="C190" s="5">
        <f>MINUTE(DIM_TIME[[#This Row],[DW_Time]])</f>
        <v>31</v>
      </c>
      <c r="D190" s="5">
        <f>SECOND(DIM_TIME[[#This Row],[DW_Time]])</f>
        <v>39</v>
      </c>
      <c r="E190" s="5" t="str" cm="1">
        <f t="array" ref="E190">_xlfn.IFS(B190&lt;6, "Night", B190&lt;12, "Morning", B190&lt;18, "Afternoon", B190&lt;=23, "Evening")</f>
        <v>Night</v>
      </c>
    </row>
    <row r="191" spans="1:5" x14ac:dyDescent="0.2">
      <c r="A191" s="20">
        <f>DT!A772-INT(DT!A772)</f>
        <v>6.3703703701321501E-2</v>
      </c>
      <c r="B191" s="5">
        <f>HOUR(DIM_TIME[[#This Row],[DW_Time]])</f>
        <v>1</v>
      </c>
      <c r="C191" s="5">
        <f>MINUTE(DIM_TIME[[#This Row],[DW_Time]])</f>
        <v>31</v>
      </c>
      <c r="D191" s="5">
        <f>SECOND(DIM_TIME[[#This Row],[DW_Time]])</f>
        <v>44</v>
      </c>
      <c r="E191" s="5" t="str" cm="1">
        <f t="array" ref="E191">_xlfn.IFS(B191&lt;6, "Night", B191&lt;12, "Morning", B191&lt;18, "Afternoon", B191&lt;=23, "Evening")</f>
        <v>Night</v>
      </c>
    </row>
    <row r="192" spans="1:5" x14ac:dyDescent="0.2">
      <c r="A192" s="20">
        <f>DT!A1996-INT(DT!A1996)</f>
        <v>6.3900462962919846E-2</v>
      </c>
      <c r="B192" s="5">
        <f>HOUR(DIM_TIME[[#This Row],[DW_Time]])</f>
        <v>1</v>
      </c>
      <c r="C192" s="5">
        <f>MINUTE(DIM_TIME[[#This Row],[DW_Time]])</f>
        <v>32</v>
      </c>
      <c r="D192" s="5">
        <f>SECOND(DIM_TIME[[#This Row],[DW_Time]])</f>
        <v>1</v>
      </c>
      <c r="E192" s="5" t="str" cm="1">
        <f t="array" ref="E192">_xlfn.IFS(B192&lt;6, "Night", B192&lt;12, "Morning", B192&lt;18, "Afternoon", B192&lt;=23, "Evening")</f>
        <v>Night</v>
      </c>
    </row>
    <row r="193" spans="1:5" x14ac:dyDescent="0.2">
      <c r="A193" s="20">
        <f>DT!A1588-INT(DT!A1588)</f>
        <v>6.3946759262762498E-2</v>
      </c>
      <c r="B193" s="5">
        <f>HOUR(DIM_TIME[[#This Row],[DW_Time]])</f>
        <v>1</v>
      </c>
      <c r="C193" s="5">
        <f>MINUTE(DIM_TIME[[#This Row],[DW_Time]])</f>
        <v>32</v>
      </c>
      <c r="D193" s="5">
        <f>SECOND(DIM_TIME[[#This Row],[DW_Time]])</f>
        <v>5</v>
      </c>
      <c r="E193" s="5" t="str" cm="1">
        <f t="array" ref="E193">_xlfn.IFS(B193&lt;6, "Night", B193&lt;12, "Morning", B193&lt;18, "Afternoon", B193&lt;=23, "Evening")</f>
        <v>Night</v>
      </c>
    </row>
    <row r="194" spans="1:5" x14ac:dyDescent="0.2">
      <c r="A194" s="20">
        <f>DT!A1156-INT(DT!A1156)</f>
        <v>6.4293981478840578E-2</v>
      </c>
      <c r="B194" s="5">
        <f>HOUR(DIM_TIME[[#This Row],[DW_Time]])</f>
        <v>1</v>
      </c>
      <c r="C194" s="5">
        <f>MINUTE(DIM_TIME[[#This Row],[DW_Time]])</f>
        <v>32</v>
      </c>
      <c r="D194" s="5">
        <f>SECOND(DIM_TIME[[#This Row],[DW_Time]])</f>
        <v>35</v>
      </c>
      <c r="E194" s="5" t="str" cm="1">
        <f t="array" ref="E194">_xlfn.IFS(B194&lt;6, "Night", B194&lt;12, "Morning", B194&lt;18, "Afternoon", B194&lt;=23, "Evening")</f>
        <v>Night</v>
      </c>
    </row>
    <row r="195" spans="1:5" x14ac:dyDescent="0.2">
      <c r="A195" s="20">
        <f>DT!A753-INT(DT!A753)</f>
        <v>6.4479166656383313E-2</v>
      </c>
      <c r="B195" s="5">
        <f>HOUR(DIM_TIME[[#This Row],[DW_Time]])</f>
        <v>1</v>
      </c>
      <c r="C195" s="5">
        <f>MINUTE(DIM_TIME[[#This Row],[DW_Time]])</f>
        <v>32</v>
      </c>
      <c r="D195" s="5">
        <f>SECOND(DIM_TIME[[#This Row],[DW_Time]])</f>
        <v>51</v>
      </c>
      <c r="E195" s="5" t="str" cm="1">
        <f t="array" ref="E195">_xlfn.IFS(B195&lt;6, "Night", B195&lt;12, "Morning", B195&lt;18, "Afternoon", B195&lt;=23, "Evening")</f>
        <v>Night</v>
      </c>
    </row>
    <row r="196" spans="1:5" x14ac:dyDescent="0.2">
      <c r="A196" s="20">
        <f>DT!A1272-INT(DT!A1272)</f>
        <v>6.451388888672227E-2</v>
      </c>
      <c r="B196" s="5">
        <f>HOUR(DIM_TIME[[#This Row],[DW_Time]])</f>
        <v>1</v>
      </c>
      <c r="C196" s="5">
        <f>MINUTE(DIM_TIME[[#This Row],[DW_Time]])</f>
        <v>32</v>
      </c>
      <c r="D196" s="5">
        <f>SECOND(DIM_TIME[[#This Row],[DW_Time]])</f>
        <v>54</v>
      </c>
      <c r="E196" s="5" t="str" cm="1">
        <f t="array" ref="E196">_xlfn.IFS(B196&lt;6, "Night", B196&lt;12, "Morning", B196&lt;18, "Afternoon", B196&lt;=23, "Evening")</f>
        <v>Night</v>
      </c>
    </row>
    <row r="197" spans="1:5" x14ac:dyDescent="0.2">
      <c r="A197" s="20">
        <f>DT!A611-INT(DT!A611)</f>
        <v>6.4988425932824612E-2</v>
      </c>
      <c r="B197" s="5">
        <f>HOUR(DIM_TIME[[#This Row],[DW_Time]])</f>
        <v>1</v>
      </c>
      <c r="C197" s="5">
        <f>MINUTE(DIM_TIME[[#This Row],[DW_Time]])</f>
        <v>33</v>
      </c>
      <c r="D197" s="5">
        <f>SECOND(DIM_TIME[[#This Row],[DW_Time]])</f>
        <v>35</v>
      </c>
      <c r="E197" s="5" t="str" cm="1">
        <f t="array" ref="E197">_xlfn.IFS(B197&lt;6, "Night", B197&lt;12, "Morning", B197&lt;18, "Afternoon", B197&lt;=23, "Evening")</f>
        <v>Night</v>
      </c>
    </row>
    <row r="198" spans="1:5" x14ac:dyDescent="0.2">
      <c r="A198" s="20">
        <f>DT!A1761-INT(DT!A1761)</f>
        <v>6.5451388887595385E-2</v>
      </c>
      <c r="B198" s="5">
        <f>HOUR(DIM_TIME[[#This Row],[DW_Time]])</f>
        <v>1</v>
      </c>
      <c r="C198" s="5">
        <f>MINUTE(DIM_TIME[[#This Row],[DW_Time]])</f>
        <v>34</v>
      </c>
      <c r="D198" s="5">
        <f>SECOND(DIM_TIME[[#This Row],[DW_Time]])</f>
        <v>15</v>
      </c>
      <c r="E198" s="5" t="str" cm="1">
        <f t="array" ref="E198">_xlfn.IFS(B198&lt;6, "Night", B198&lt;12, "Morning", B198&lt;18, "Afternoon", B198&lt;=23, "Evening")</f>
        <v>Night</v>
      </c>
    </row>
    <row r="199" spans="1:5" x14ac:dyDescent="0.2">
      <c r="A199" s="20">
        <f>DT!A1165-INT(DT!A1165)</f>
        <v>6.5810185187729076E-2</v>
      </c>
      <c r="B199" s="5">
        <f>HOUR(DIM_TIME[[#This Row],[DW_Time]])</f>
        <v>1</v>
      </c>
      <c r="C199" s="5">
        <f>MINUTE(DIM_TIME[[#This Row],[DW_Time]])</f>
        <v>34</v>
      </c>
      <c r="D199" s="5">
        <f>SECOND(DIM_TIME[[#This Row],[DW_Time]])</f>
        <v>46</v>
      </c>
      <c r="E199" s="5" t="str" cm="1">
        <f t="array" ref="E199">_xlfn.IFS(B199&lt;6, "Night", B199&lt;12, "Morning", B199&lt;18, "Afternoon", B199&lt;=23, "Evening")</f>
        <v>Night</v>
      </c>
    </row>
    <row r="200" spans="1:5" x14ac:dyDescent="0.2">
      <c r="A200" s="20">
        <f>DT!A1980-INT(DT!A1980)</f>
        <v>6.5914351849642117E-2</v>
      </c>
      <c r="B200" s="5">
        <f>HOUR(DIM_TIME[[#This Row],[DW_Time]])</f>
        <v>1</v>
      </c>
      <c r="C200" s="5">
        <f>MINUTE(DIM_TIME[[#This Row],[DW_Time]])</f>
        <v>34</v>
      </c>
      <c r="D200" s="5">
        <f>SECOND(DIM_TIME[[#This Row],[DW_Time]])</f>
        <v>55</v>
      </c>
      <c r="E200" s="5" t="str" cm="1">
        <f t="array" ref="E200">_xlfn.IFS(B200&lt;6, "Night", B200&lt;12, "Morning", B200&lt;18, "Afternoon", B200&lt;=23, "Evening")</f>
        <v>Night</v>
      </c>
    </row>
    <row r="201" spans="1:5" x14ac:dyDescent="0.2">
      <c r="A201" s="20">
        <f>DT!A741-INT(DT!A741)</f>
        <v>6.6157407396531198E-2</v>
      </c>
      <c r="B201" s="5">
        <f>HOUR(DIM_TIME[[#This Row],[DW_Time]])</f>
        <v>1</v>
      </c>
      <c r="C201" s="5">
        <f>MINUTE(DIM_TIME[[#This Row],[DW_Time]])</f>
        <v>35</v>
      </c>
      <c r="D201" s="5">
        <f>SECOND(DIM_TIME[[#This Row],[DW_Time]])</f>
        <v>16</v>
      </c>
      <c r="E201" s="5" t="str" cm="1">
        <f t="array" ref="E201">_xlfn.IFS(B201&lt;6, "Night", B201&lt;12, "Morning", B201&lt;18, "Afternoon", B201&lt;=23, "Evening")</f>
        <v>Night</v>
      </c>
    </row>
    <row r="202" spans="1:5" x14ac:dyDescent="0.2">
      <c r="A202" s="20">
        <f>DT!A3137-INT(DT!A3137)</f>
        <v>6.6493055557657499E-2</v>
      </c>
      <c r="B202" s="5">
        <f>HOUR(DIM_TIME[[#This Row],[DW_Time]])</f>
        <v>1</v>
      </c>
      <c r="C202" s="5">
        <f>MINUTE(DIM_TIME[[#This Row],[DW_Time]])</f>
        <v>35</v>
      </c>
      <c r="D202" s="5">
        <f>SECOND(DIM_TIME[[#This Row],[DW_Time]])</f>
        <v>45</v>
      </c>
      <c r="E202" s="5" t="str" cm="1">
        <f t="array" ref="E202">_xlfn.IFS(B202&lt;6, "Night", B202&lt;12, "Morning", B202&lt;18, "Afternoon", B202&lt;=23, "Evening")</f>
        <v>Night</v>
      </c>
    </row>
    <row r="203" spans="1:5" x14ac:dyDescent="0.2">
      <c r="A203" s="20">
        <f>DT!A1845-INT(DT!A1845)</f>
        <v>6.6643518519413192E-2</v>
      </c>
      <c r="B203" s="5">
        <f>HOUR(DIM_TIME[[#This Row],[DW_Time]])</f>
        <v>1</v>
      </c>
      <c r="C203" s="5">
        <f>MINUTE(DIM_TIME[[#This Row],[DW_Time]])</f>
        <v>35</v>
      </c>
      <c r="D203" s="5">
        <f>SECOND(DIM_TIME[[#This Row],[DW_Time]])</f>
        <v>58</v>
      </c>
      <c r="E203" s="5" t="str" cm="1">
        <f t="array" ref="E203">_xlfn.IFS(B203&lt;6, "Night", B203&lt;12, "Morning", B203&lt;18, "Afternoon", B203&lt;=23, "Evening")</f>
        <v>Night</v>
      </c>
    </row>
    <row r="204" spans="1:5" x14ac:dyDescent="0.2">
      <c r="A204" s="20">
        <f>DT!A2070-INT(DT!A2070)</f>
        <v>6.6840277781011537E-2</v>
      </c>
      <c r="B204" s="5">
        <f>HOUR(DIM_TIME[[#This Row],[DW_Time]])</f>
        <v>1</v>
      </c>
      <c r="C204" s="5">
        <f>MINUTE(DIM_TIME[[#This Row],[DW_Time]])</f>
        <v>36</v>
      </c>
      <c r="D204" s="5">
        <f>SECOND(DIM_TIME[[#This Row],[DW_Time]])</f>
        <v>15</v>
      </c>
      <c r="E204" s="5" t="str" cm="1">
        <f t="array" ref="E204">_xlfn.IFS(B204&lt;6, "Night", B204&lt;12, "Morning", B204&lt;18, "Afternoon", B204&lt;=23, "Evening")</f>
        <v>Night</v>
      </c>
    </row>
    <row r="205" spans="1:5" x14ac:dyDescent="0.2">
      <c r="A205" s="20">
        <f>DT!A3102-INT(DT!A3102)</f>
        <v>6.6874999996798579E-2</v>
      </c>
      <c r="B205" s="5">
        <f>HOUR(DIM_TIME[[#This Row],[DW_Time]])</f>
        <v>1</v>
      </c>
      <c r="C205" s="5">
        <f>MINUTE(DIM_TIME[[#This Row],[DW_Time]])</f>
        <v>36</v>
      </c>
      <c r="D205" s="5">
        <f>SECOND(DIM_TIME[[#This Row],[DW_Time]])</f>
        <v>18</v>
      </c>
      <c r="E205" s="5" t="str" cm="1">
        <f t="array" ref="E205">_xlfn.IFS(B205&lt;6, "Night", B205&lt;12, "Morning", B205&lt;18, "Afternoon", B205&lt;=23, "Evening")</f>
        <v>Night</v>
      </c>
    </row>
    <row r="206" spans="1:5" x14ac:dyDescent="0.2">
      <c r="A206" s="20">
        <f>DT!A3110-INT(DT!A3110)</f>
        <v>6.7499999997380655E-2</v>
      </c>
      <c r="B206" s="5">
        <f>HOUR(DIM_TIME[[#This Row],[DW_Time]])</f>
        <v>1</v>
      </c>
      <c r="C206" s="5">
        <f>MINUTE(DIM_TIME[[#This Row],[DW_Time]])</f>
        <v>37</v>
      </c>
      <c r="D206" s="5">
        <f>SECOND(DIM_TIME[[#This Row],[DW_Time]])</f>
        <v>12</v>
      </c>
      <c r="E206" s="5" t="str" cm="1">
        <f t="array" ref="E206">_xlfn.IFS(B206&lt;6, "Night", B206&lt;12, "Morning", B206&lt;18, "Afternoon", B206&lt;=23, "Evening")</f>
        <v>Night</v>
      </c>
    </row>
    <row r="207" spans="1:5" x14ac:dyDescent="0.2">
      <c r="A207" s="20">
        <f>DT!A3235-INT(DT!A3235)</f>
        <v>6.770833334303461E-2</v>
      </c>
      <c r="B207" s="5">
        <f>HOUR(DIM_TIME[[#This Row],[DW_Time]])</f>
        <v>1</v>
      </c>
      <c r="C207" s="5">
        <f>MINUTE(DIM_TIME[[#This Row],[DW_Time]])</f>
        <v>37</v>
      </c>
      <c r="D207" s="5">
        <f>SECOND(DIM_TIME[[#This Row],[DW_Time]])</f>
        <v>30</v>
      </c>
      <c r="E207" s="5" t="str" cm="1">
        <f t="array" ref="E207">_xlfn.IFS(B207&lt;6, "Night", B207&lt;12, "Morning", B207&lt;18, "Afternoon", B207&lt;=23, "Evening")</f>
        <v>Night</v>
      </c>
    </row>
    <row r="208" spans="1:5" x14ac:dyDescent="0.2">
      <c r="A208" s="20">
        <f>DT!A1772-INT(DT!A1772)</f>
        <v>6.7939814813144039E-2</v>
      </c>
      <c r="B208" s="5">
        <f>HOUR(DIM_TIME[[#This Row],[DW_Time]])</f>
        <v>1</v>
      </c>
      <c r="C208" s="5">
        <f>MINUTE(DIM_TIME[[#This Row],[DW_Time]])</f>
        <v>37</v>
      </c>
      <c r="D208" s="5">
        <f>SECOND(DIM_TIME[[#This Row],[DW_Time]])</f>
        <v>50</v>
      </c>
      <c r="E208" s="5" t="str" cm="1">
        <f t="array" ref="E208">_xlfn.IFS(B208&lt;6, "Night", B208&lt;12, "Morning", B208&lt;18, "Afternoon", B208&lt;=23, "Evening")</f>
        <v>Night</v>
      </c>
    </row>
    <row r="209" spans="1:5" x14ac:dyDescent="0.2">
      <c r="A209" s="20">
        <f>DT!A1417-INT(DT!A1417)</f>
        <v>6.8229166667151731E-2</v>
      </c>
      <c r="B209" s="5">
        <f>HOUR(DIM_TIME[[#This Row],[DW_Time]])</f>
        <v>1</v>
      </c>
      <c r="C209" s="5">
        <f>MINUTE(DIM_TIME[[#This Row],[DW_Time]])</f>
        <v>38</v>
      </c>
      <c r="D209" s="5">
        <f>SECOND(DIM_TIME[[#This Row],[DW_Time]])</f>
        <v>15</v>
      </c>
      <c r="E209" s="5" t="str" cm="1">
        <f t="array" ref="E209">_xlfn.IFS(B209&lt;6, "Night", B209&lt;12, "Morning", B209&lt;18, "Afternoon", B209&lt;=23, "Evening")</f>
        <v>Night</v>
      </c>
    </row>
    <row r="210" spans="1:5" x14ac:dyDescent="0.2">
      <c r="A210" s="20">
        <f>DT!A1539-INT(DT!A1539)</f>
        <v>6.9259259260434192E-2</v>
      </c>
      <c r="B210" s="5">
        <f>HOUR(DIM_TIME[[#This Row],[DW_Time]])</f>
        <v>1</v>
      </c>
      <c r="C210" s="5">
        <f>MINUTE(DIM_TIME[[#This Row],[DW_Time]])</f>
        <v>39</v>
      </c>
      <c r="D210" s="5">
        <f>SECOND(DIM_TIME[[#This Row],[DW_Time]])</f>
        <v>44</v>
      </c>
      <c r="E210" s="5" t="str" cm="1">
        <f t="array" ref="E210">_xlfn.IFS(B210&lt;6, "Night", B210&lt;12, "Morning", B210&lt;18, "Afternoon", B210&lt;=23, "Evening")</f>
        <v>Night</v>
      </c>
    </row>
    <row r="211" spans="1:5" x14ac:dyDescent="0.2">
      <c r="A211" s="20">
        <f>DT!A1626-INT(DT!A1626)</f>
        <v>7.0185185177251697E-2</v>
      </c>
      <c r="B211" s="5">
        <f>HOUR(DIM_TIME[[#This Row],[DW_Time]])</f>
        <v>1</v>
      </c>
      <c r="C211" s="5">
        <f>MINUTE(DIM_TIME[[#This Row],[DW_Time]])</f>
        <v>41</v>
      </c>
      <c r="D211" s="5">
        <f>SECOND(DIM_TIME[[#This Row],[DW_Time]])</f>
        <v>4</v>
      </c>
      <c r="E211" s="5" t="str" cm="1">
        <f t="array" ref="E211">_xlfn.IFS(B211&lt;6, "Night", B211&lt;12, "Morning", B211&lt;18, "Afternoon", B211&lt;=23, "Evening")</f>
        <v>Night</v>
      </c>
    </row>
    <row r="212" spans="1:5" x14ac:dyDescent="0.2">
      <c r="A212" s="20">
        <f>DT!A143-INT(DT!A143)</f>
        <v>7.0277777776937E-2</v>
      </c>
      <c r="B212" s="5">
        <f>HOUR(DIM_TIME[[#This Row],[DW_Time]])</f>
        <v>1</v>
      </c>
      <c r="C212" s="5">
        <f>MINUTE(DIM_TIME[[#This Row],[DW_Time]])</f>
        <v>41</v>
      </c>
      <c r="D212" s="5">
        <f>SECOND(DIM_TIME[[#This Row],[DW_Time]])</f>
        <v>12</v>
      </c>
      <c r="E212" s="5" t="str" cm="1">
        <f t="array" ref="E212">_xlfn.IFS(B212&lt;6, "Night", B212&lt;12, "Morning", B212&lt;18, "Afternoon", B212&lt;=23, "Evening")</f>
        <v>Night</v>
      </c>
    </row>
    <row r="213" spans="1:5" x14ac:dyDescent="0.2">
      <c r="A213" s="20">
        <f>DT!A1841-INT(DT!A1841)</f>
        <v>7.0324074076779652E-2</v>
      </c>
      <c r="B213" s="5">
        <f>HOUR(DIM_TIME[[#This Row],[DW_Time]])</f>
        <v>1</v>
      </c>
      <c r="C213" s="5">
        <f>MINUTE(DIM_TIME[[#This Row],[DW_Time]])</f>
        <v>41</v>
      </c>
      <c r="D213" s="5">
        <f>SECOND(DIM_TIME[[#This Row],[DW_Time]])</f>
        <v>16</v>
      </c>
      <c r="E213" s="5" t="str" cm="1">
        <f t="array" ref="E213">_xlfn.IFS(B213&lt;6, "Night", B213&lt;12, "Morning", B213&lt;18, "Afternoon", B213&lt;=23, "Evening")</f>
        <v>Night</v>
      </c>
    </row>
    <row r="214" spans="1:5" x14ac:dyDescent="0.2">
      <c r="A214" s="20">
        <f>DT!A520-INT(DT!A520)</f>
        <v>7.0335648153559305E-2</v>
      </c>
      <c r="B214" s="5">
        <f>HOUR(DIM_TIME[[#This Row],[DW_Time]])</f>
        <v>1</v>
      </c>
      <c r="C214" s="5">
        <f>MINUTE(DIM_TIME[[#This Row],[DW_Time]])</f>
        <v>41</v>
      </c>
      <c r="D214" s="5">
        <f>SECOND(DIM_TIME[[#This Row],[DW_Time]])</f>
        <v>17</v>
      </c>
      <c r="E214" s="5" t="str" cm="1">
        <f t="array" ref="E214">_xlfn.IFS(B214&lt;6, "Night", B214&lt;12, "Morning", B214&lt;18, "Afternoon", B214&lt;=23, "Evening")</f>
        <v>Night</v>
      </c>
    </row>
    <row r="215" spans="1:5" x14ac:dyDescent="0.2">
      <c r="A215" s="20">
        <f>DT!A2291-INT(DT!A2291)</f>
        <v>7.0381944453401957E-2</v>
      </c>
      <c r="B215" s="5">
        <f>HOUR(DIM_TIME[[#This Row],[DW_Time]])</f>
        <v>1</v>
      </c>
      <c r="C215" s="5">
        <f>MINUTE(DIM_TIME[[#This Row],[DW_Time]])</f>
        <v>41</v>
      </c>
      <c r="D215" s="5">
        <f>SECOND(DIM_TIME[[#This Row],[DW_Time]])</f>
        <v>21</v>
      </c>
      <c r="E215" s="5" t="str" cm="1">
        <f t="array" ref="E215">_xlfn.IFS(B215&lt;6, "Night", B215&lt;12, "Morning", B215&lt;18, "Afternoon", B215&lt;=23, "Evening")</f>
        <v>Night</v>
      </c>
    </row>
    <row r="216" spans="1:5" x14ac:dyDescent="0.2">
      <c r="A216" s="20">
        <f>DT!A206-INT(DT!A206)</f>
        <v>7.0416666669188999E-2</v>
      </c>
      <c r="B216" s="5">
        <f>HOUR(DIM_TIME[[#This Row],[DW_Time]])</f>
        <v>1</v>
      </c>
      <c r="C216" s="5">
        <f>MINUTE(DIM_TIME[[#This Row],[DW_Time]])</f>
        <v>41</v>
      </c>
      <c r="D216" s="5">
        <f>SECOND(DIM_TIME[[#This Row],[DW_Time]])</f>
        <v>24</v>
      </c>
      <c r="E216" s="5" t="str" cm="1">
        <f t="array" ref="E216">_xlfn.IFS(B216&lt;6, "Night", B216&lt;12, "Morning", B216&lt;18, "Afternoon", B216&lt;=23, "Evening")</f>
        <v>Night</v>
      </c>
    </row>
    <row r="217" spans="1:5" x14ac:dyDescent="0.2">
      <c r="A217" s="20">
        <f>DT!A658-INT(DT!A658)</f>
        <v>7.0833333331393078E-2</v>
      </c>
      <c r="B217" s="5">
        <f>HOUR(DIM_TIME[[#This Row],[DW_Time]])</f>
        <v>1</v>
      </c>
      <c r="C217" s="5">
        <f>MINUTE(DIM_TIME[[#This Row],[DW_Time]])</f>
        <v>42</v>
      </c>
      <c r="D217" s="5">
        <f>SECOND(DIM_TIME[[#This Row],[DW_Time]])</f>
        <v>0</v>
      </c>
      <c r="E217" s="5" t="str" cm="1">
        <f t="array" ref="E217">_xlfn.IFS(B217&lt;6, "Night", B217&lt;12, "Morning", B217&lt;18, "Afternoon", B217&lt;=23, "Evening")</f>
        <v>Night</v>
      </c>
    </row>
    <row r="218" spans="1:5" x14ac:dyDescent="0.2">
      <c r="A218" s="20">
        <f>DT!A354-INT(DT!A354)</f>
        <v>7.1469907408754807E-2</v>
      </c>
      <c r="B218" s="5">
        <f>HOUR(DIM_TIME[[#This Row],[DW_Time]])</f>
        <v>1</v>
      </c>
      <c r="C218" s="5">
        <f>MINUTE(DIM_TIME[[#This Row],[DW_Time]])</f>
        <v>42</v>
      </c>
      <c r="D218" s="5">
        <f>SECOND(DIM_TIME[[#This Row],[DW_Time]])</f>
        <v>55</v>
      </c>
      <c r="E218" s="5" t="str" cm="1">
        <f t="array" ref="E218">_xlfn.IFS(B218&lt;6, "Night", B218&lt;12, "Morning", B218&lt;18, "Afternoon", B218&lt;=23, "Evening")</f>
        <v>Night</v>
      </c>
    </row>
    <row r="219" spans="1:5" x14ac:dyDescent="0.2">
      <c r="A219" s="20">
        <f>DT!A2408-INT(DT!A2408)</f>
        <v>7.1979166663368233E-2</v>
      </c>
      <c r="B219" s="5">
        <f>HOUR(DIM_TIME[[#This Row],[DW_Time]])</f>
        <v>1</v>
      </c>
      <c r="C219" s="5">
        <f>MINUTE(DIM_TIME[[#This Row],[DW_Time]])</f>
        <v>43</v>
      </c>
      <c r="D219" s="5">
        <f>SECOND(DIM_TIME[[#This Row],[DW_Time]])</f>
        <v>39</v>
      </c>
      <c r="E219" s="5" t="str" cm="1">
        <f t="array" ref="E219">_xlfn.IFS(B219&lt;6, "Night", B219&lt;12, "Morning", B219&lt;18, "Afternoon", B219&lt;=23, "Evening")</f>
        <v>Night</v>
      </c>
    </row>
    <row r="220" spans="1:5" x14ac:dyDescent="0.2">
      <c r="A220" s="20">
        <f>DT!A2017-INT(DT!A2017)</f>
        <v>7.2071759263053536E-2</v>
      </c>
      <c r="B220" s="5">
        <f>HOUR(DIM_TIME[[#This Row],[DW_Time]])</f>
        <v>1</v>
      </c>
      <c r="C220" s="5">
        <f>MINUTE(DIM_TIME[[#This Row],[DW_Time]])</f>
        <v>43</v>
      </c>
      <c r="D220" s="5">
        <f>SECOND(DIM_TIME[[#This Row],[DW_Time]])</f>
        <v>47</v>
      </c>
      <c r="E220" s="5" t="str" cm="1">
        <f t="array" ref="E220">_xlfn.IFS(B220&lt;6, "Night", B220&lt;12, "Morning", B220&lt;18, "Afternoon", B220&lt;=23, "Evening")</f>
        <v>Night</v>
      </c>
    </row>
    <row r="221" spans="1:5" x14ac:dyDescent="0.2">
      <c r="A221" s="20">
        <f>DT!A2857-INT(DT!A2857)</f>
        <v>7.2662037040572613E-2</v>
      </c>
      <c r="B221" s="5">
        <f>HOUR(DIM_TIME[[#This Row],[DW_Time]])</f>
        <v>1</v>
      </c>
      <c r="C221" s="5">
        <f>MINUTE(DIM_TIME[[#This Row],[DW_Time]])</f>
        <v>44</v>
      </c>
      <c r="D221" s="5">
        <f>SECOND(DIM_TIME[[#This Row],[DW_Time]])</f>
        <v>38</v>
      </c>
      <c r="E221" s="5" t="str" cm="1">
        <f t="array" ref="E221">_xlfn.IFS(B221&lt;6, "Night", B221&lt;12, "Morning", B221&lt;18, "Afternoon", B221&lt;=23, "Evening")</f>
        <v>Night</v>
      </c>
    </row>
    <row r="222" spans="1:5" x14ac:dyDescent="0.2">
      <c r="A222" s="20">
        <f>DT!A2242-INT(DT!A2242)</f>
        <v>7.2997685187146999E-2</v>
      </c>
      <c r="B222" s="5">
        <f>HOUR(DIM_TIME[[#This Row],[DW_Time]])</f>
        <v>1</v>
      </c>
      <c r="C222" s="5">
        <f>MINUTE(DIM_TIME[[#This Row],[DW_Time]])</f>
        <v>45</v>
      </c>
      <c r="D222" s="5">
        <f>SECOND(DIM_TIME[[#This Row],[DW_Time]])</f>
        <v>7</v>
      </c>
      <c r="E222" s="5" t="str" cm="1">
        <f t="array" ref="E222">_xlfn.IFS(B222&lt;6, "Night", B222&lt;12, "Morning", B222&lt;18, "Afternoon", B222&lt;=23, "Evening")</f>
        <v>Night</v>
      </c>
    </row>
    <row r="223" spans="1:5" x14ac:dyDescent="0.2">
      <c r="A223" s="20">
        <f>DT!A1152-INT(DT!A1152)</f>
        <v>7.310185184906004E-2</v>
      </c>
      <c r="B223" s="5">
        <f>HOUR(DIM_TIME[[#This Row],[DW_Time]])</f>
        <v>1</v>
      </c>
      <c r="C223" s="5">
        <f>MINUTE(DIM_TIME[[#This Row],[DW_Time]])</f>
        <v>45</v>
      </c>
      <c r="D223" s="5">
        <f>SECOND(DIM_TIME[[#This Row],[DW_Time]])</f>
        <v>16</v>
      </c>
      <c r="E223" s="5" t="str" cm="1">
        <f t="array" ref="E223">_xlfn.IFS(B223&lt;6, "Night", B223&lt;12, "Morning", B223&lt;18, "Afternoon", B223&lt;=23, "Evening")</f>
        <v>Night</v>
      </c>
    </row>
    <row r="224" spans="1:5" x14ac:dyDescent="0.2">
      <c r="A224" s="20">
        <f>DT!A1752-INT(DT!A1752)</f>
        <v>7.3252314818091691E-2</v>
      </c>
      <c r="B224" s="5">
        <f>HOUR(DIM_TIME[[#This Row],[DW_Time]])</f>
        <v>1</v>
      </c>
      <c r="C224" s="5">
        <f>MINUTE(DIM_TIME[[#This Row],[DW_Time]])</f>
        <v>45</v>
      </c>
      <c r="D224" s="5">
        <f>SECOND(DIM_TIME[[#This Row],[DW_Time]])</f>
        <v>29</v>
      </c>
      <c r="E224" s="5" t="str" cm="1">
        <f t="array" ref="E224">_xlfn.IFS(B224&lt;6, "Night", B224&lt;12, "Morning", B224&lt;18, "Afternoon", B224&lt;=23, "Evening")</f>
        <v>Night</v>
      </c>
    </row>
    <row r="225" spans="1:5" x14ac:dyDescent="0.2">
      <c r="A225" s="20">
        <f>DT!A3114-INT(DT!A3114)</f>
        <v>7.3518518518540077E-2</v>
      </c>
      <c r="B225" s="5">
        <f>HOUR(DIM_TIME[[#This Row],[DW_Time]])</f>
        <v>1</v>
      </c>
      <c r="C225" s="5">
        <f>MINUTE(DIM_TIME[[#This Row],[DW_Time]])</f>
        <v>45</v>
      </c>
      <c r="D225" s="5">
        <f>SECOND(DIM_TIME[[#This Row],[DW_Time]])</f>
        <v>52</v>
      </c>
      <c r="E225" s="5" t="str" cm="1">
        <f t="array" ref="E225">_xlfn.IFS(B225&lt;6, "Night", B225&lt;12, "Morning", B225&lt;18, "Afternoon", B225&lt;=23, "Evening")</f>
        <v>Night</v>
      </c>
    </row>
    <row r="226" spans="1:5" x14ac:dyDescent="0.2">
      <c r="A226" s="20">
        <f>DT!A1289-INT(DT!A1289)</f>
        <v>7.3599537026893813E-2</v>
      </c>
      <c r="B226" s="5">
        <f>HOUR(DIM_TIME[[#This Row],[DW_Time]])</f>
        <v>1</v>
      </c>
      <c r="C226" s="5">
        <f>MINUTE(DIM_TIME[[#This Row],[DW_Time]])</f>
        <v>45</v>
      </c>
      <c r="D226" s="5">
        <f>SECOND(DIM_TIME[[#This Row],[DW_Time]])</f>
        <v>59</v>
      </c>
      <c r="E226" s="5" t="str" cm="1">
        <f t="array" ref="E226">_xlfn.IFS(B226&lt;6, "Night", B226&lt;12, "Morning", B226&lt;18, "Afternoon", B226&lt;=23, "Evening")</f>
        <v>Night</v>
      </c>
    </row>
    <row r="227" spans="1:5" x14ac:dyDescent="0.2">
      <c r="A227" s="20">
        <f>DT!A1993-INT(DT!A1993)</f>
        <v>7.4305555557657499E-2</v>
      </c>
      <c r="B227" s="5">
        <f>HOUR(DIM_TIME[[#This Row],[DW_Time]])</f>
        <v>1</v>
      </c>
      <c r="C227" s="5">
        <f>MINUTE(DIM_TIME[[#This Row],[DW_Time]])</f>
        <v>47</v>
      </c>
      <c r="D227" s="5">
        <f>SECOND(DIM_TIME[[#This Row],[DW_Time]])</f>
        <v>0</v>
      </c>
      <c r="E227" s="5" t="str" cm="1">
        <f t="array" ref="E227">_xlfn.IFS(B227&lt;6, "Night", B227&lt;12, "Morning", B227&lt;18, "Afternoon", B227&lt;=23, "Evening")</f>
        <v>Night</v>
      </c>
    </row>
    <row r="228" spans="1:5" x14ac:dyDescent="0.2">
      <c r="A228" s="20">
        <f>DT!A2396-INT(DT!A2396)</f>
        <v>7.4652777781011537E-2</v>
      </c>
      <c r="B228" s="5">
        <f>HOUR(DIM_TIME[[#This Row],[DW_Time]])</f>
        <v>1</v>
      </c>
      <c r="C228" s="5">
        <f>MINUTE(DIM_TIME[[#This Row],[DW_Time]])</f>
        <v>47</v>
      </c>
      <c r="D228" s="5">
        <f>SECOND(DIM_TIME[[#This Row],[DW_Time]])</f>
        <v>30</v>
      </c>
      <c r="E228" s="5" t="str" cm="1">
        <f t="array" ref="E228">_xlfn.IFS(B228&lt;6, "Night", B228&lt;12, "Morning", B228&lt;18, "Afternoon", B228&lt;=23, "Evening")</f>
        <v>Night</v>
      </c>
    </row>
    <row r="229" spans="1:5" x14ac:dyDescent="0.2">
      <c r="A229" s="20">
        <f>DT!A314-INT(DT!A314)</f>
        <v>7.4907407397404313E-2</v>
      </c>
      <c r="B229" s="5">
        <f>HOUR(DIM_TIME[[#This Row],[DW_Time]])</f>
        <v>1</v>
      </c>
      <c r="C229" s="5">
        <f>MINUTE(DIM_TIME[[#This Row],[DW_Time]])</f>
        <v>47</v>
      </c>
      <c r="D229" s="5">
        <f>SECOND(DIM_TIME[[#This Row],[DW_Time]])</f>
        <v>52</v>
      </c>
      <c r="E229" s="5" t="str" cm="1">
        <f t="array" ref="E229">_xlfn.IFS(B229&lt;6, "Night", B229&lt;12, "Morning", B229&lt;18, "Afternoon", B229&lt;=23, "Evening")</f>
        <v>Night</v>
      </c>
    </row>
    <row r="230" spans="1:5" x14ac:dyDescent="0.2">
      <c r="A230" s="20">
        <f>DT!A1505-INT(DT!A1505)</f>
        <v>7.5208333342743572E-2</v>
      </c>
      <c r="B230" s="5">
        <f>HOUR(DIM_TIME[[#This Row],[DW_Time]])</f>
        <v>1</v>
      </c>
      <c r="C230" s="5">
        <f>MINUTE(DIM_TIME[[#This Row],[DW_Time]])</f>
        <v>48</v>
      </c>
      <c r="D230" s="5">
        <f>SECOND(DIM_TIME[[#This Row],[DW_Time]])</f>
        <v>18</v>
      </c>
      <c r="E230" s="5" t="str" cm="1">
        <f t="array" ref="E230">_xlfn.IFS(B230&lt;6, "Night", B230&lt;12, "Morning", B230&lt;18, "Afternoon", B230&lt;=23, "Evening")</f>
        <v>Night</v>
      </c>
    </row>
    <row r="231" spans="1:5" x14ac:dyDescent="0.2">
      <c r="A231" s="20">
        <f>DT!A1507-INT(DT!A1507)</f>
        <v>7.5543981482042E-2</v>
      </c>
      <c r="B231" s="5">
        <f>HOUR(DIM_TIME[[#This Row],[DW_Time]])</f>
        <v>1</v>
      </c>
      <c r="C231" s="5">
        <f>MINUTE(DIM_TIME[[#This Row],[DW_Time]])</f>
        <v>48</v>
      </c>
      <c r="D231" s="5">
        <f>SECOND(DIM_TIME[[#This Row],[DW_Time]])</f>
        <v>47</v>
      </c>
      <c r="E231" s="5" t="str" cm="1">
        <f t="array" ref="E231">_xlfn.IFS(B231&lt;6, "Night", B231&lt;12, "Morning", B231&lt;18, "Afternoon", B231&lt;=23, "Evening")</f>
        <v>Night</v>
      </c>
    </row>
    <row r="232" spans="1:5" x14ac:dyDescent="0.2">
      <c r="A232" s="20">
        <f>DT!A103-INT(DT!A103)</f>
        <v>7.5810185182490386E-2</v>
      </c>
      <c r="B232" s="5">
        <f>HOUR(DIM_TIME[[#This Row],[DW_Time]])</f>
        <v>1</v>
      </c>
      <c r="C232" s="5">
        <f>MINUTE(DIM_TIME[[#This Row],[DW_Time]])</f>
        <v>49</v>
      </c>
      <c r="D232" s="5">
        <f>SECOND(DIM_TIME[[#This Row],[DW_Time]])</f>
        <v>10</v>
      </c>
      <c r="E232" s="5" t="str" cm="1">
        <f t="array" ref="E232">_xlfn.IFS(B232&lt;6, "Night", B232&lt;12, "Morning", B232&lt;18, "Afternoon", B232&lt;=23, "Evening")</f>
        <v>Night</v>
      </c>
    </row>
    <row r="233" spans="1:5" x14ac:dyDescent="0.2">
      <c r="A233" s="20">
        <f>DT!A1581-INT(DT!A1581)</f>
        <v>7.6215277782466728E-2</v>
      </c>
      <c r="B233" s="5">
        <f>HOUR(DIM_TIME[[#This Row],[DW_Time]])</f>
        <v>1</v>
      </c>
      <c r="C233" s="5">
        <f>MINUTE(DIM_TIME[[#This Row],[DW_Time]])</f>
        <v>49</v>
      </c>
      <c r="D233" s="5">
        <f>SECOND(DIM_TIME[[#This Row],[DW_Time]])</f>
        <v>45</v>
      </c>
      <c r="E233" s="5" t="str" cm="1">
        <f t="array" ref="E233">_xlfn.IFS(B233&lt;6, "Night", B233&lt;12, "Morning", B233&lt;18, "Afternoon", B233&lt;=23, "Evening")</f>
        <v>Night</v>
      </c>
    </row>
    <row r="234" spans="1:5" x14ac:dyDescent="0.2">
      <c r="A234" s="20">
        <f>DT!A2183-INT(DT!A2183)</f>
        <v>7.6550925929041114E-2</v>
      </c>
      <c r="B234" s="5">
        <f>HOUR(DIM_TIME[[#This Row],[DW_Time]])</f>
        <v>1</v>
      </c>
      <c r="C234" s="5">
        <f>MINUTE(DIM_TIME[[#This Row],[DW_Time]])</f>
        <v>50</v>
      </c>
      <c r="D234" s="5">
        <f>SECOND(DIM_TIME[[#This Row],[DW_Time]])</f>
        <v>14</v>
      </c>
      <c r="E234" s="5" t="str" cm="1">
        <f t="array" ref="E234">_xlfn.IFS(B234&lt;6, "Night", B234&lt;12, "Morning", B234&lt;18, "Afternoon", B234&lt;=23, "Evening")</f>
        <v>Night</v>
      </c>
    </row>
    <row r="235" spans="1:5" x14ac:dyDescent="0.2">
      <c r="A235" s="20">
        <f>DT!A2218-INT(DT!A2218)</f>
        <v>7.6932870368182193E-2</v>
      </c>
      <c r="B235" s="5">
        <f>HOUR(DIM_TIME[[#This Row],[DW_Time]])</f>
        <v>1</v>
      </c>
      <c r="C235" s="5">
        <f>MINUTE(DIM_TIME[[#This Row],[DW_Time]])</f>
        <v>50</v>
      </c>
      <c r="D235" s="5">
        <f>SECOND(DIM_TIME[[#This Row],[DW_Time]])</f>
        <v>47</v>
      </c>
      <c r="E235" s="5" t="str" cm="1">
        <f t="array" ref="E235">_xlfn.IFS(B235&lt;6, "Night", B235&lt;12, "Morning", B235&lt;18, "Afternoon", B235&lt;=23, "Evening")</f>
        <v>Night</v>
      </c>
    </row>
    <row r="236" spans="1:5" x14ac:dyDescent="0.2">
      <c r="A236" s="20">
        <f>DT!A1759-INT(DT!A1759)</f>
        <v>7.7268518522032537E-2</v>
      </c>
      <c r="B236" s="5">
        <f>HOUR(DIM_TIME[[#This Row],[DW_Time]])</f>
        <v>1</v>
      </c>
      <c r="C236" s="5">
        <f>MINUTE(DIM_TIME[[#This Row],[DW_Time]])</f>
        <v>51</v>
      </c>
      <c r="D236" s="5">
        <f>SECOND(DIM_TIME[[#This Row],[DW_Time]])</f>
        <v>16</v>
      </c>
      <c r="E236" s="5" t="str" cm="1">
        <f t="array" ref="E236">_xlfn.IFS(B236&lt;6, "Night", B236&lt;12, "Morning", B236&lt;18, "Afternoon", B236&lt;=23, "Evening")</f>
        <v>Night</v>
      </c>
    </row>
    <row r="237" spans="1:5" x14ac:dyDescent="0.2">
      <c r="A237" s="20">
        <f>DT!A2905-INT(DT!A2905)</f>
        <v>7.7407407407008577E-2</v>
      </c>
      <c r="B237" s="5">
        <f>HOUR(DIM_TIME[[#This Row],[DW_Time]])</f>
        <v>1</v>
      </c>
      <c r="C237" s="5">
        <f>MINUTE(DIM_TIME[[#This Row],[DW_Time]])</f>
        <v>51</v>
      </c>
      <c r="D237" s="5">
        <f>SECOND(DIM_TIME[[#This Row],[DW_Time]])</f>
        <v>28</v>
      </c>
      <c r="E237" s="5" t="str" cm="1">
        <f t="array" ref="E237">_xlfn.IFS(B237&lt;6, "Night", B237&lt;12, "Morning", B237&lt;18, "Afternoon", B237&lt;=23, "Evening")</f>
        <v>Night</v>
      </c>
    </row>
    <row r="238" spans="1:5" x14ac:dyDescent="0.2">
      <c r="A238" s="20">
        <f>DT!A2532-INT(DT!A2532)</f>
        <v>7.7754629630362615E-2</v>
      </c>
      <c r="B238" s="5">
        <f>HOUR(DIM_TIME[[#This Row],[DW_Time]])</f>
        <v>1</v>
      </c>
      <c r="C238" s="5">
        <f>MINUTE(DIM_TIME[[#This Row],[DW_Time]])</f>
        <v>51</v>
      </c>
      <c r="D238" s="5">
        <f>SECOND(DIM_TIME[[#This Row],[DW_Time]])</f>
        <v>58</v>
      </c>
      <c r="E238" s="5" t="str" cm="1">
        <f t="array" ref="E238">_xlfn.IFS(B238&lt;6, "Night", B238&lt;12, "Morning", B238&lt;18, "Afternoon", B238&lt;=23, "Evening")</f>
        <v>Night</v>
      </c>
    </row>
    <row r="239" spans="1:5" x14ac:dyDescent="0.2">
      <c r="A239" s="20">
        <f>DT!A1697-INT(DT!A1697)</f>
        <v>7.8136574076779652E-2</v>
      </c>
      <c r="B239" s="5">
        <f>HOUR(DIM_TIME[[#This Row],[DW_Time]])</f>
        <v>1</v>
      </c>
      <c r="C239" s="5">
        <f>MINUTE(DIM_TIME[[#This Row],[DW_Time]])</f>
        <v>52</v>
      </c>
      <c r="D239" s="5">
        <f>SECOND(DIM_TIME[[#This Row],[DW_Time]])</f>
        <v>31</v>
      </c>
      <c r="E239" s="5" t="str" cm="1">
        <f t="array" ref="E239">_xlfn.IFS(B239&lt;6, "Night", B239&lt;12, "Morning", B239&lt;18, "Afternoon", B239&lt;=23, "Evening")</f>
        <v>Night</v>
      </c>
    </row>
    <row r="240" spans="1:5" x14ac:dyDescent="0.2">
      <c r="A240" s="20">
        <f>DT!A128-INT(DT!A128)</f>
        <v>7.8344907407881692E-2</v>
      </c>
      <c r="B240" s="5">
        <f>HOUR(DIM_TIME[[#This Row],[DW_Time]])</f>
        <v>1</v>
      </c>
      <c r="C240" s="5">
        <f>MINUTE(DIM_TIME[[#This Row],[DW_Time]])</f>
        <v>52</v>
      </c>
      <c r="D240" s="5">
        <f>SECOND(DIM_TIME[[#This Row],[DW_Time]])</f>
        <v>49</v>
      </c>
      <c r="E240" s="5" t="str" cm="1">
        <f t="array" ref="E240">_xlfn.IFS(B240&lt;6, "Night", B240&lt;12, "Morning", B240&lt;18, "Afternoon", B240&lt;=23, "Evening")</f>
        <v>Night</v>
      </c>
    </row>
    <row r="241" spans="1:5" x14ac:dyDescent="0.2">
      <c r="A241" s="20">
        <f>DT!A2370-INT(DT!A2370)</f>
        <v>7.8634259261889383E-2</v>
      </c>
      <c r="B241" s="5">
        <f>HOUR(DIM_TIME[[#This Row],[DW_Time]])</f>
        <v>1</v>
      </c>
      <c r="C241" s="5">
        <f>MINUTE(DIM_TIME[[#This Row],[DW_Time]])</f>
        <v>53</v>
      </c>
      <c r="D241" s="5">
        <f>SECOND(DIM_TIME[[#This Row],[DW_Time]])</f>
        <v>14</v>
      </c>
      <c r="E241" s="5" t="str" cm="1">
        <f t="array" ref="E241">_xlfn.IFS(B241&lt;6, "Night", B241&lt;12, "Morning", B241&lt;18, "Afternoon", B241&lt;=23, "Evening")</f>
        <v>Night</v>
      </c>
    </row>
    <row r="242" spans="1:5" x14ac:dyDescent="0.2">
      <c r="A242" s="20">
        <f>DT!A721-INT(DT!A721)</f>
        <v>7.869212963123573E-2</v>
      </c>
      <c r="B242" s="5">
        <f>HOUR(DIM_TIME[[#This Row],[DW_Time]])</f>
        <v>1</v>
      </c>
      <c r="C242" s="5">
        <f>MINUTE(DIM_TIME[[#This Row],[DW_Time]])</f>
        <v>53</v>
      </c>
      <c r="D242" s="5">
        <f>SECOND(DIM_TIME[[#This Row],[DW_Time]])</f>
        <v>19</v>
      </c>
      <c r="E242" s="5" t="str" cm="1">
        <f t="array" ref="E242">_xlfn.IFS(B242&lt;6, "Night", B242&lt;12, "Morning", B242&lt;18, "Afternoon", B242&lt;=23, "Evening")</f>
        <v>Night</v>
      </c>
    </row>
    <row r="243" spans="1:5" x14ac:dyDescent="0.2">
      <c r="A243" s="20">
        <f>DT!A2927-INT(DT!A2927)</f>
        <v>7.8738425916526467E-2</v>
      </c>
      <c r="B243" s="5">
        <f>HOUR(DIM_TIME[[#This Row],[DW_Time]])</f>
        <v>1</v>
      </c>
      <c r="C243" s="5">
        <f>MINUTE(DIM_TIME[[#This Row],[DW_Time]])</f>
        <v>53</v>
      </c>
      <c r="D243" s="5">
        <f>SECOND(DIM_TIME[[#This Row],[DW_Time]])</f>
        <v>23</v>
      </c>
      <c r="E243" s="5" t="str" cm="1">
        <f t="array" ref="E243">_xlfn.IFS(B243&lt;6, "Night", B243&lt;12, "Morning", B243&lt;18, "Afternoon", B243&lt;=23, "Evening")</f>
        <v>Night</v>
      </c>
    </row>
    <row r="244" spans="1:5" x14ac:dyDescent="0.2">
      <c r="A244" s="20">
        <f>DT!A1572-INT(DT!A1572)</f>
        <v>7.9710648147738539E-2</v>
      </c>
      <c r="B244" s="5">
        <f>HOUR(DIM_TIME[[#This Row],[DW_Time]])</f>
        <v>1</v>
      </c>
      <c r="C244" s="5">
        <f>MINUTE(DIM_TIME[[#This Row],[DW_Time]])</f>
        <v>54</v>
      </c>
      <c r="D244" s="5">
        <f>SECOND(DIM_TIME[[#This Row],[DW_Time]])</f>
        <v>47</v>
      </c>
      <c r="E244" s="5" t="str" cm="1">
        <f t="array" ref="E244">_xlfn.IFS(B244&lt;6, "Night", B244&lt;12, "Morning", B244&lt;18, "Afternoon", B244&lt;=23, "Evening")</f>
        <v>Night</v>
      </c>
    </row>
    <row r="245" spans="1:5" x14ac:dyDescent="0.2">
      <c r="A245" s="20">
        <f>DT!A3252-INT(DT!A3252)</f>
        <v>7.9768518517084885E-2</v>
      </c>
      <c r="B245" s="5">
        <f>HOUR(DIM_TIME[[#This Row],[DW_Time]])</f>
        <v>1</v>
      </c>
      <c r="C245" s="5">
        <f>MINUTE(DIM_TIME[[#This Row],[DW_Time]])</f>
        <v>54</v>
      </c>
      <c r="D245" s="5">
        <f>SECOND(DIM_TIME[[#This Row],[DW_Time]])</f>
        <v>52</v>
      </c>
      <c r="E245" s="5" t="str" cm="1">
        <f t="array" ref="E245">_xlfn.IFS(B245&lt;6, "Night", B245&lt;12, "Morning", B245&lt;18, "Afternoon", B245&lt;=23, "Evening")</f>
        <v>Night</v>
      </c>
    </row>
    <row r="246" spans="1:5" x14ac:dyDescent="0.2">
      <c r="A246" s="20">
        <f>DT!A3131-INT(DT!A3131)</f>
        <v>7.998842591769062E-2</v>
      </c>
      <c r="B246" s="5">
        <f>HOUR(DIM_TIME[[#This Row],[DW_Time]])</f>
        <v>1</v>
      </c>
      <c r="C246" s="5">
        <f>MINUTE(DIM_TIME[[#This Row],[DW_Time]])</f>
        <v>55</v>
      </c>
      <c r="D246" s="5">
        <f>SECOND(DIM_TIME[[#This Row],[DW_Time]])</f>
        <v>11</v>
      </c>
      <c r="E246" s="5" t="str" cm="1">
        <f t="array" ref="E246">_xlfn.IFS(B246&lt;6, "Night", B246&lt;12, "Morning", B246&lt;18, "Afternoon", B246&lt;=23, "Evening")</f>
        <v>Night</v>
      </c>
    </row>
    <row r="247" spans="1:5" x14ac:dyDescent="0.2">
      <c r="A247" s="20">
        <f>DT!A2005-INT(DT!A2005)</f>
        <v>8.0312500002037268E-2</v>
      </c>
      <c r="B247" s="5">
        <f>HOUR(DIM_TIME[[#This Row],[DW_Time]])</f>
        <v>1</v>
      </c>
      <c r="C247" s="5">
        <f>MINUTE(DIM_TIME[[#This Row],[DW_Time]])</f>
        <v>55</v>
      </c>
      <c r="D247" s="5">
        <f>SECOND(DIM_TIME[[#This Row],[DW_Time]])</f>
        <v>39</v>
      </c>
      <c r="E247" s="5" t="str" cm="1">
        <f t="array" ref="E247">_xlfn.IFS(B247&lt;6, "Night", B247&lt;12, "Morning", B247&lt;18, "Afternoon", B247&lt;=23, "Evening")</f>
        <v>Night</v>
      </c>
    </row>
    <row r="248" spans="1:5" x14ac:dyDescent="0.2">
      <c r="A248" s="20">
        <f>DT!A2018-INT(DT!A2018)</f>
        <v>8.1238425933406688E-2</v>
      </c>
      <c r="B248" s="5">
        <f>HOUR(DIM_TIME[[#This Row],[DW_Time]])</f>
        <v>1</v>
      </c>
      <c r="C248" s="5">
        <f>MINUTE(DIM_TIME[[#This Row],[DW_Time]])</f>
        <v>56</v>
      </c>
      <c r="D248" s="5">
        <f>SECOND(DIM_TIME[[#This Row],[DW_Time]])</f>
        <v>59</v>
      </c>
      <c r="E248" s="5" t="str" cm="1">
        <f t="array" ref="E248">_xlfn.IFS(B248&lt;6, "Night", B248&lt;12, "Morning", B248&lt;18, "Afternoon", B248&lt;=23, "Evening")</f>
        <v>Night</v>
      </c>
    </row>
    <row r="249" spans="1:5" x14ac:dyDescent="0.2">
      <c r="A249" s="20">
        <f>DT!A54-INT(DT!A54)</f>
        <v>8.1435185187729076E-2</v>
      </c>
      <c r="B249" s="5">
        <f>HOUR(DIM_TIME[[#This Row],[DW_Time]])</f>
        <v>1</v>
      </c>
      <c r="C249" s="5">
        <f>MINUTE(DIM_TIME[[#This Row],[DW_Time]])</f>
        <v>57</v>
      </c>
      <c r="D249" s="5">
        <f>SECOND(DIM_TIME[[#This Row],[DW_Time]])</f>
        <v>16</v>
      </c>
      <c r="E249" s="5" t="str" cm="1">
        <f t="array" ref="E249">_xlfn.IFS(B249&lt;6, "Night", B249&lt;12, "Morning", B249&lt;18, "Afternoon", B249&lt;=23, "Evening")</f>
        <v>Night</v>
      </c>
    </row>
    <row r="250" spans="1:5" x14ac:dyDescent="0.2">
      <c r="A250" s="20">
        <f>DT!A804-INT(DT!A804)</f>
        <v>8.1469907410792075E-2</v>
      </c>
      <c r="B250" s="5">
        <f>HOUR(DIM_TIME[[#This Row],[DW_Time]])</f>
        <v>1</v>
      </c>
      <c r="C250" s="5">
        <f>MINUTE(DIM_TIME[[#This Row],[DW_Time]])</f>
        <v>57</v>
      </c>
      <c r="D250" s="5">
        <f>SECOND(DIM_TIME[[#This Row],[DW_Time]])</f>
        <v>19</v>
      </c>
      <c r="E250" s="5" t="str" cm="1">
        <f t="array" ref="E250">_xlfn.IFS(B250&lt;6, "Night", B250&lt;12, "Morning", B250&lt;18, "Afternoon", B250&lt;=23, "Evening")</f>
        <v>Night</v>
      </c>
    </row>
    <row r="251" spans="1:5" x14ac:dyDescent="0.2">
      <c r="A251" s="20">
        <f>DT!A3236-INT(DT!A3236)</f>
        <v>8.1504629626579117E-2</v>
      </c>
      <c r="B251" s="5">
        <f>HOUR(DIM_TIME[[#This Row],[DW_Time]])</f>
        <v>1</v>
      </c>
      <c r="C251" s="5">
        <f>MINUTE(DIM_TIME[[#This Row],[DW_Time]])</f>
        <v>57</v>
      </c>
      <c r="D251" s="5">
        <f>SECOND(DIM_TIME[[#This Row],[DW_Time]])</f>
        <v>22</v>
      </c>
      <c r="E251" s="5" t="str" cm="1">
        <f t="array" ref="E251">_xlfn.IFS(B251&lt;6, "Night", B251&lt;12, "Morning", B251&lt;18, "Afternoon", B251&lt;=23, "Evening")</f>
        <v>Night</v>
      </c>
    </row>
    <row r="252" spans="1:5" x14ac:dyDescent="0.2">
      <c r="A252" s="20">
        <f>DT!A604-INT(DT!A604)</f>
        <v>8.1793981480586808E-2</v>
      </c>
      <c r="B252" s="5">
        <f>HOUR(DIM_TIME[[#This Row],[DW_Time]])</f>
        <v>1</v>
      </c>
      <c r="C252" s="5">
        <f>MINUTE(DIM_TIME[[#This Row],[DW_Time]])</f>
        <v>57</v>
      </c>
      <c r="D252" s="5">
        <f>SECOND(DIM_TIME[[#This Row],[DW_Time]])</f>
        <v>47</v>
      </c>
      <c r="E252" s="5" t="str" cm="1">
        <f t="array" ref="E252">_xlfn.IFS(B252&lt;6, "Night", B252&lt;12, "Morning", B252&lt;18, "Afternoon", B252&lt;=23, "Evening")</f>
        <v>Night</v>
      </c>
    </row>
    <row r="253" spans="1:5" x14ac:dyDescent="0.2">
      <c r="A253" s="20">
        <f>DT!A2790-INT(DT!A2790)</f>
        <v>8.2326388888759539E-2</v>
      </c>
      <c r="B253" s="5">
        <f>HOUR(DIM_TIME[[#This Row],[DW_Time]])</f>
        <v>1</v>
      </c>
      <c r="C253" s="5">
        <f>MINUTE(DIM_TIME[[#This Row],[DW_Time]])</f>
        <v>58</v>
      </c>
      <c r="D253" s="5">
        <f>SECOND(DIM_TIME[[#This Row],[DW_Time]])</f>
        <v>33</v>
      </c>
      <c r="E253" s="5" t="str" cm="1">
        <f t="array" ref="E253">_xlfn.IFS(B253&lt;6, "Night", B253&lt;12, "Morning", B253&lt;18, "Afternoon", B253&lt;=23, "Evening")</f>
        <v>Night</v>
      </c>
    </row>
    <row r="254" spans="1:5" x14ac:dyDescent="0.2">
      <c r="A254" s="20">
        <f>DT!A2815-INT(DT!A2815)</f>
        <v>8.3252314812853001E-2</v>
      </c>
      <c r="B254" s="5">
        <f>HOUR(DIM_TIME[[#This Row],[DW_Time]])</f>
        <v>1</v>
      </c>
      <c r="C254" s="5">
        <f>MINUTE(DIM_TIME[[#This Row],[DW_Time]])</f>
        <v>59</v>
      </c>
      <c r="D254" s="5">
        <f>SECOND(DIM_TIME[[#This Row],[DW_Time]])</f>
        <v>53</v>
      </c>
      <c r="E254" s="5" t="str" cm="1">
        <f t="array" ref="E254">_xlfn.IFS(B254&lt;6, "Night", B254&lt;12, "Morning", B254&lt;18, "Afternoon", B254&lt;=23, "Evening")</f>
        <v>Night</v>
      </c>
    </row>
    <row r="255" spans="1:5" x14ac:dyDescent="0.2">
      <c r="A255" s="20">
        <f>DT!A261-INT(DT!A261)</f>
        <v>8.3553240736364387E-2</v>
      </c>
      <c r="B255" s="5">
        <f>HOUR(DIM_TIME[[#This Row],[DW_Time]])</f>
        <v>2</v>
      </c>
      <c r="C255" s="5">
        <f>MINUTE(DIM_TIME[[#This Row],[DW_Time]])</f>
        <v>0</v>
      </c>
      <c r="D255" s="5">
        <f>SECOND(DIM_TIME[[#This Row],[DW_Time]])</f>
        <v>19</v>
      </c>
      <c r="E255" s="5" t="str" cm="1">
        <f t="array" ref="E255">_xlfn.IFS(B255&lt;6, "Night", B255&lt;12, "Morning", B255&lt;18, "Afternoon", B255&lt;=23, "Evening")</f>
        <v>Night</v>
      </c>
    </row>
    <row r="256" spans="1:5" x14ac:dyDescent="0.2">
      <c r="A256" s="20">
        <f>DT!A2279-INT(DT!A2279)</f>
        <v>8.3761574067466427E-2</v>
      </c>
      <c r="B256" s="5">
        <f>HOUR(DIM_TIME[[#This Row],[DW_Time]])</f>
        <v>2</v>
      </c>
      <c r="C256" s="5">
        <f>MINUTE(DIM_TIME[[#This Row],[DW_Time]])</f>
        <v>0</v>
      </c>
      <c r="D256" s="5">
        <f>SECOND(DIM_TIME[[#This Row],[DW_Time]])</f>
        <v>37</v>
      </c>
      <c r="E256" s="5" t="str" cm="1">
        <f t="array" ref="E256">_xlfn.IFS(B256&lt;6, "Night", B256&lt;12, "Morning", B256&lt;18, "Afternoon", B256&lt;=23, "Evening")</f>
        <v>Night</v>
      </c>
    </row>
    <row r="257" spans="1:5" x14ac:dyDescent="0.2">
      <c r="A257" s="20">
        <f>DT!A1366-INT(DT!A1366)</f>
        <v>8.3807870367309079E-2</v>
      </c>
      <c r="B257" s="5">
        <f>HOUR(DIM_TIME[[#This Row],[DW_Time]])</f>
        <v>2</v>
      </c>
      <c r="C257" s="5">
        <f>MINUTE(DIM_TIME[[#This Row],[DW_Time]])</f>
        <v>0</v>
      </c>
      <c r="D257" s="5">
        <f>SECOND(DIM_TIME[[#This Row],[DW_Time]])</f>
        <v>41</v>
      </c>
      <c r="E257" s="5" t="str" cm="1">
        <f t="array" ref="E257">_xlfn.IFS(B257&lt;6, "Night", B257&lt;12, "Morning", B257&lt;18, "Afternoon", B257&lt;=23, "Evening")</f>
        <v>Night</v>
      </c>
    </row>
    <row r="258" spans="1:5" x14ac:dyDescent="0.2">
      <c r="A258" s="20">
        <f>DT!A1879-INT(DT!A1879)</f>
        <v>8.388888889021473E-2</v>
      </c>
      <c r="B258" s="5">
        <f>HOUR(DIM_TIME[[#This Row],[DW_Time]])</f>
        <v>2</v>
      </c>
      <c r="C258" s="5">
        <f>MINUTE(DIM_TIME[[#This Row],[DW_Time]])</f>
        <v>0</v>
      </c>
      <c r="D258" s="5">
        <f>SECOND(DIM_TIME[[#This Row],[DW_Time]])</f>
        <v>48</v>
      </c>
      <c r="E258" s="5" t="str" cm="1">
        <f t="array" ref="E258">_xlfn.IFS(B258&lt;6, "Night", B258&lt;12, "Morning", B258&lt;18, "Afternoon", B258&lt;=23, "Evening")</f>
        <v>Night</v>
      </c>
    </row>
    <row r="259" spans="1:5" x14ac:dyDescent="0.2">
      <c r="A259" s="20">
        <f>DT!A3092-INT(DT!A3092)</f>
        <v>8.4710648152395152E-2</v>
      </c>
      <c r="B259" s="5">
        <f>HOUR(DIM_TIME[[#This Row],[DW_Time]])</f>
        <v>2</v>
      </c>
      <c r="C259" s="5">
        <f>MINUTE(DIM_TIME[[#This Row],[DW_Time]])</f>
        <v>1</v>
      </c>
      <c r="D259" s="5">
        <f>SECOND(DIM_TIME[[#This Row],[DW_Time]])</f>
        <v>59</v>
      </c>
      <c r="E259" s="5" t="str" cm="1">
        <f t="array" ref="E259">_xlfn.IFS(B259&lt;6, "Night", B259&lt;12, "Morning", B259&lt;18, "Afternoon", B259&lt;=23, "Evening")</f>
        <v>Night</v>
      </c>
    </row>
    <row r="260" spans="1:5" x14ac:dyDescent="0.2">
      <c r="A260" s="20">
        <f>DT!A1036-INT(DT!A1036)</f>
        <v>8.4768518521741498E-2</v>
      </c>
      <c r="B260" s="5">
        <f>HOUR(DIM_TIME[[#This Row],[DW_Time]])</f>
        <v>2</v>
      </c>
      <c r="C260" s="5">
        <f>MINUTE(DIM_TIME[[#This Row],[DW_Time]])</f>
        <v>2</v>
      </c>
      <c r="D260" s="5">
        <f>SECOND(DIM_TIME[[#This Row],[DW_Time]])</f>
        <v>4</v>
      </c>
      <c r="E260" s="5" t="str" cm="1">
        <f t="array" ref="E260">_xlfn.IFS(B260&lt;6, "Night", B260&lt;12, "Morning", B260&lt;18, "Afternoon", B260&lt;=23, "Evening")</f>
        <v>Night</v>
      </c>
    </row>
    <row r="261" spans="1:5" x14ac:dyDescent="0.2">
      <c r="A261" s="20">
        <f>DT!A1208-INT(DT!A1208)</f>
        <v>8.4930555553000886E-2</v>
      </c>
      <c r="B261" s="5">
        <f>HOUR(DIM_TIME[[#This Row],[DW_Time]])</f>
        <v>2</v>
      </c>
      <c r="C261" s="5">
        <f>MINUTE(DIM_TIME[[#This Row],[DW_Time]])</f>
        <v>2</v>
      </c>
      <c r="D261" s="5">
        <f>SECOND(DIM_TIME[[#This Row],[DW_Time]])</f>
        <v>18</v>
      </c>
      <c r="E261" s="5" t="str" cm="1">
        <f t="array" ref="E261">_xlfn.IFS(B261&lt;6, "Night", B261&lt;12, "Morning", B261&lt;18, "Afternoon", B261&lt;=23, "Evening")</f>
        <v>Night</v>
      </c>
    </row>
    <row r="262" spans="1:5" x14ac:dyDescent="0.2">
      <c r="A262" s="20">
        <f>DT!A43-INT(DT!A43)</f>
        <v>8.5312499999417923E-2</v>
      </c>
      <c r="B262" s="5">
        <f>HOUR(DIM_TIME[[#This Row],[DW_Time]])</f>
        <v>2</v>
      </c>
      <c r="C262" s="5">
        <f>MINUTE(DIM_TIME[[#This Row],[DW_Time]])</f>
        <v>2</v>
      </c>
      <c r="D262" s="5">
        <f>SECOND(DIM_TIME[[#This Row],[DW_Time]])</f>
        <v>51</v>
      </c>
      <c r="E262" s="5" t="str" cm="1">
        <f t="array" ref="E262">_xlfn.IFS(B262&lt;6, "Night", B262&lt;12, "Morning", B262&lt;18, "Afternoon", B262&lt;=23, "Evening")</f>
        <v>Night</v>
      </c>
    </row>
    <row r="263" spans="1:5" x14ac:dyDescent="0.2">
      <c r="A263" s="20">
        <f>DT!A712-INT(DT!A712)</f>
        <v>8.6064814822748303E-2</v>
      </c>
      <c r="B263" s="5">
        <f>HOUR(DIM_TIME[[#This Row],[DW_Time]])</f>
        <v>2</v>
      </c>
      <c r="C263" s="5">
        <f>MINUTE(DIM_TIME[[#This Row],[DW_Time]])</f>
        <v>3</v>
      </c>
      <c r="D263" s="5">
        <f>SECOND(DIM_TIME[[#This Row],[DW_Time]])</f>
        <v>56</v>
      </c>
      <c r="E263" s="5" t="str" cm="1">
        <f t="array" ref="E263">_xlfn.IFS(B263&lt;6, "Night", B263&lt;12, "Morning", B263&lt;18, "Afternoon", B263&lt;=23, "Evening")</f>
        <v>Night</v>
      </c>
    </row>
    <row r="264" spans="1:5" x14ac:dyDescent="0.2">
      <c r="A264" s="20">
        <f>DT!A3157-INT(DT!A3157)</f>
        <v>8.668981482333038E-2</v>
      </c>
      <c r="B264" s="5">
        <f>HOUR(DIM_TIME[[#This Row],[DW_Time]])</f>
        <v>2</v>
      </c>
      <c r="C264" s="5">
        <f>MINUTE(DIM_TIME[[#This Row],[DW_Time]])</f>
        <v>4</v>
      </c>
      <c r="D264" s="5">
        <f>SECOND(DIM_TIME[[#This Row],[DW_Time]])</f>
        <v>50</v>
      </c>
      <c r="E264" s="5" t="str" cm="1">
        <f t="array" ref="E264">_xlfn.IFS(B264&lt;6, "Night", B264&lt;12, "Morning", B264&lt;18, "Afternoon", B264&lt;=23, "Evening")</f>
        <v>Night</v>
      </c>
    </row>
    <row r="265" spans="1:5" x14ac:dyDescent="0.2">
      <c r="A265" s="20">
        <f>DT!A695-INT(DT!A695)</f>
        <v>8.7500000001455192E-2</v>
      </c>
      <c r="B265" s="5">
        <f>HOUR(DIM_TIME[[#This Row],[DW_Time]])</f>
        <v>2</v>
      </c>
      <c r="C265" s="5">
        <f>MINUTE(DIM_TIME[[#This Row],[DW_Time]])</f>
        <v>6</v>
      </c>
      <c r="D265" s="5">
        <f>SECOND(DIM_TIME[[#This Row],[DW_Time]])</f>
        <v>0</v>
      </c>
      <c r="E265" s="5" t="str" cm="1">
        <f t="array" ref="E265">_xlfn.IFS(B265&lt;6, "Night", B265&lt;12, "Morning", B265&lt;18, "Afternoon", B265&lt;=23, "Evening")</f>
        <v>Night</v>
      </c>
    </row>
    <row r="266" spans="1:5" x14ac:dyDescent="0.2">
      <c r="A266" s="20">
        <f>DT!A1404-INT(DT!A1404)</f>
        <v>8.7569444447581191E-2</v>
      </c>
      <c r="B266" s="5">
        <f>HOUR(DIM_TIME[[#This Row],[DW_Time]])</f>
        <v>2</v>
      </c>
      <c r="C266" s="5">
        <f>MINUTE(DIM_TIME[[#This Row],[DW_Time]])</f>
        <v>6</v>
      </c>
      <c r="D266" s="5">
        <f>SECOND(DIM_TIME[[#This Row],[DW_Time]])</f>
        <v>6</v>
      </c>
      <c r="E266" s="5" t="str" cm="1">
        <f t="array" ref="E266">_xlfn.IFS(B266&lt;6, "Night", B266&lt;12, "Morning", B266&lt;18, "Afternoon", B266&lt;=23, "Evening")</f>
        <v>Night</v>
      </c>
    </row>
    <row r="267" spans="1:5" x14ac:dyDescent="0.2">
      <c r="A267" s="20">
        <f>DT!A1436-INT(DT!A1436)</f>
        <v>8.7708333332557231E-2</v>
      </c>
      <c r="B267" s="5">
        <f>HOUR(DIM_TIME[[#This Row],[DW_Time]])</f>
        <v>2</v>
      </c>
      <c r="C267" s="5">
        <f>MINUTE(DIM_TIME[[#This Row],[DW_Time]])</f>
        <v>6</v>
      </c>
      <c r="D267" s="5">
        <f>SECOND(DIM_TIME[[#This Row],[DW_Time]])</f>
        <v>18</v>
      </c>
      <c r="E267" s="5" t="str" cm="1">
        <f t="array" ref="E267">_xlfn.IFS(B267&lt;6, "Night", B267&lt;12, "Morning", B267&lt;18, "Afternoon", B267&lt;=23, "Evening")</f>
        <v>Night</v>
      </c>
    </row>
    <row r="268" spans="1:5" x14ac:dyDescent="0.2">
      <c r="A268" s="20">
        <f>DT!A2310-INT(DT!A2310)</f>
        <v>8.8402777779265307E-2</v>
      </c>
      <c r="B268" s="5">
        <f>HOUR(DIM_TIME[[#This Row],[DW_Time]])</f>
        <v>2</v>
      </c>
      <c r="C268" s="5">
        <f>MINUTE(DIM_TIME[[#This Row],[DW_Time]])</f>
        <v>7</v>
      </c>
      <c r="D268" s="5">
        <f>SECOND(DIM_TIME[[#This Row],[DW_Time]])</f>
        <v>18</v>
      </c>
      <c r="E268" s="5" t="str" cm="1">
        <f t="array" ref="E268">_xlfn.IFS(B268&lt;6, "Night", B268&lt;12, "Morning", B268&lt;18, "Afternoon", B268&lt;=23, "Evening")</f>
        <v>Night</v>
      </c>
    </row>
    <row r="269" spans="1:5" x14ac:dyDescent="0.2">
      <c r="A269" s="20">
        <f>DT!A2172-INT(DT!A2172)</f>
        <v>8.8472222232667264E-2</v>
      </c>
      <c r="B269" s="5">
        <f>HOUR(DIM_TIME[[#This Row],[DW_Time]])</f>
        <v>2</v>
      </c>
      <c r="C269" s="5">
        <f>MINUTE(DIM_TIME[[#This Row],[DW_Time]])</f>
        <v>7</v>
      </c>
      <c r="D269" s="5">
        <f>SECOND(DIM_TIME[[#This Row],[DW_Time]])</f>
        <v>24</v>
      </c>
      <c r="E269" s="5" t="str" cm="1">
        <f t="array" ref="E269">_xlfn.IFS(B269&lt;6, "Night", B269&lt;12, "Morning", B269&lt;18, "Afternoon", B269&lt;=23, "Evening")</f>
        <v>Night</v>
      </c>
    </row>
    <row r="270" spans="1:5" x14ac:dyDescent="0.2">
      <c r="A270" s="20">
        <f>DT!A1575-INT(DT!A1575)</f>
        <v>8.8703703702776693E-2</v>
      </c>
      <c r="B270" s="5">
        <f>HOUR(DIM_TIME[[#This Row],[DW_Time]])</f>
        <v>2</v>
      </c>
      <c r="C270" s="5">
        <f>MINUTE(DIM_TIME[[#This Row],[DW_Time]])</f>
        <v>7</v>
      </c>
      <c r="D270" s="5">
        <f>SECOND(DIM_TIME[[#This Row],[DW_Time]])</f>
        <v>44</v>
      </c>
      <c r="E270" s="5" t="str" cm="1">
        <f t="array" ref="E270">_xlfn.IFS(B270&lt;6, "Night", B270&lt;12, "Morning", B270&lt;18, "Afternoon", B270&lt;=23, "Evening")</f>
        <v>Night</v>
      </c>
    </row>
    <row r="271" spans="1:5" x14ac:dyDescent="0.2">
      <c r="A271" s="20">
        <f>DT!A1118-INT(DT!A1118)</f>
        <v>8.8773148148902692E-2</v>
      </c>
      <c r="B271" s="5">
        <f>HOUR(DIM_TIME[[#This Row],[DW_Time]])</f>
        <v>2</v>
      </c>
      <c r="C271" s="5">
        <f>MINUTE(DIM_TIME[[#This Row],[DW_Time]])</f>
        <v>7</v>
      </c>
      <c r="D271" s="5">
        <f>SECOND(DIM_TIME[[#This Row],[DW_Time]])</f>
        <v>50</v>
      </c>
      <c r="E271" s="5" t="str" cm="1">
        <f t="array" ref="E271">_xlfn.IFS(B271&lt;6, "Night", B271&lt;12, "Morning", B271&lt;18, "Afternoon", B271&lt;=23, "Evening")</f>
        <v>Night</v>
      </c>
    </row>
    <row r="272" spans="1:5" x14ac:dyDescent="0.2">
      <c r="A272" s="20">
        <f>DT!A2034-INT(DT!A2034)</f>
        <v>8.9050925933406688E-2</v>
      </c>
      <c r="B272" s="5">
        <f>HOUR(DIM_TIME[[#This Row],[DW_Time]])</f>
        <v>2</v>
      </c>
      <c r="C272" s="5">
        <f>MINUTE(DIM_TIME[[#This Row],[DW_Time]])</f>
        <v>8</v>
      </c>
      <c r="D272" s="5">
        <f>SECOND(DIM_TIME[[#This Row],[DW_Time]])</f>
        <v>14</v>
      </c>
      <c r="E272" s="5" t="str" cm="1">
        <f t="array" ref="E272">_xlfn.IFS(B272&lt;6, "Night", B272&lt;12, "Morning", B272&lt;18, "Afternoon", B272&lt;=23, "Evening")</f>
        <v>Night</v>
      </c>
    </row>
    <row r="273" spans="1:5" x14ac:dyDescent="0.2">
      <c r="A273" s="20">
        <f>DT!A2011-INT(DT!A2011)</f>
        <v>8.9571759257523809E-2</v>
      </c>
      <c r="B273" s="5">
        <f>HOUR(DIM_TIME[[#This Row],[DW_Time]])</f>
        <v>2</v>
      </c>
      <c r="C273" s="5">
        <f>MINUTE(DIM_TIME[[#This Row],[DW_Time]])</f>
        <v>8</v>
      </c>
      <c r="D273" s="5">
        <f>SECOND(DIM_TIME[[#This Row],[DW_Time]])</f>
        <v>59</v>
      </c>
      <c r="E273" s="5" t="str" cm="1">
        <f t="array" ref="E273">_xlfn.IFS(B273&lt;6, "Night", B273&lt;12, "Morning", B273&lt;18, "Afternoon", B273&lt;=23, "Evening")</f>
        <v>Night</v>
      </c>
    </row>
    <row r="274" spans="1:5" x14ac:dyDescent="0.2">
      <c r="A274" s="20">
        <f>DT!A329-INT(DT!A329)</f>
        <v>8.9745370372838806E-2</v>
      </c>
      <c r="B274" s="5">
        <f>HOUR(DIM_TIME[[#This Row],[DW_Time]])</f>
        <v>2</v>
      </c>
      <c r="C274" s="5">
        <f>MINUTE(DIM_TIME[[#This Row],[DW_Time]])</f>
        <v>9</v>
      </c>
      <c r="D274" s="5">
        <f>SECOND(DIM_TIME[[#This Row],[DW_Time]])</f>
        <v>14</v>
      </c>
      <c r="E274" s="5" t="str" cm="1">
        <f t="array" ref="E274">_xlfn.IFS(B274&lt;6, "Night", B274&lt;12, "Morning", B274&lt;18, "Afternoon", B274&lt;=23, "Evening")</f>
        <v>Night</v>
      </c>
    </row>
    <row r="275" spans="1:5" x14ac:dyDescent="0.2">
      <c r="A275" s="20">
        <f>DT!A2621-INT(DT!A2621)</f>
        <v>9.0636574066593312E-2</v>
      </c>
      <c r="B275" s="5">
        <f>HOUR(DIM_TIME[[#This Row],[DW_Time]])</f>
        <v>2</v>
      </c>
      <c r="C275" s="5">
        <f>MINUTE(DIM_TIME[[#This Row],[DW_Time]])</f>
        <v>10</v>
      </c>
      <c r="D275" s="5">
        <f>SECOND(DIM_TIME[[#This Row],[DW_Time]])</f>
        <v>31</v>
      </c>
      <c r="E275" s="5" t="str" cm="1">
        <f t="array" ref="E275">_xlfn.IFS(B275&lt;6, "Night", B275&lt;12, "Morning", B275&lt;18, "Afternoon", B275&lt;=23, "Evening")</f>
        <v>Night</v>
      </c>
    </row>
    <row r="276" spans="1:5" x14ac:dyDescent="0.2">
      <c r="A276" s="20">
        <f>DT!A2171-INT(DT!A2171)</f>
        <v>9.0729166673554573E-2</v>
      </c>
      <c r="B276" s="5">
        <f>HOUR(DIM_TIME[[#This Row],[DW_Time]])</f>
        <v>2</v>
      </c>
      <c r="C276" s="5">
        <f>MINUTE(DIM_TIME[[#This Row],[DW_Time]])</f>
        <v>10</v>
      </c>
      <c r="D276" s="5">
        <f>SECOND(DIM_TIME[[#This Row],[DW_Time]])</f>
        <v>39</v>
      </c>
      <c r="E276" s="5" t="str" cm="1">
        <f t="array" ref="E276">_xlfn.IFS(B276&lt;6, "Night", B276&lt;12, "Morning", B276&lt;18, "Afternoon", B276&lt;=23, "Evening")</f>
        <v>Night</v>
      </c>
    </row>
    <row r="277" spans="1:5" x14ac:dyDescent="0.2">
      <c r="A277" s="20">
        <f>DT!A2397-INT(DT!A2397)</f>
        <v>9.0902777767041698E-2</v>
      </c>
      <c r="B277" s="5">
        <f>HOUR(DIM_TIME[[#This Row],[DW_Time]])</f>
        <v>2</v>
      </c>
      <c r="C277" s="5">
        <f>MINUTE(DIM_TIME[[#This Row],[DW_Time]])</f>
        <v>10</v>
      </c>
      <c r="D277" s="5">
        <f>SECOND(DIM_TIME[[#This Row],[DW_Time]])</f>
        <v>54</v>
      </c>
      <c r="E277" s="5" t="str" cm="1">
        <f t="array" ref="E277">_xlfn.IFS(B277&lt;6, "Night", B277&lt;12, "Morning", B277&lt;18, "Afternoon", B277&lt;=23, "Evening")</f>
        <v>Night</v>
      </c>
    </row>
    <row r="278" spans="1:5" x14ac:dyDescent="0.2">
      <c r="A278" s="20">
        <f>DT!A2416-INT(DT!A2416)</f>
        <v>9.1064814812853001E-2</v>
      </c>
      <c r="B278" s="5">
        <f>HOUR(DIM_TIME[[#This Row],[DW_Time]])</f>
        <v>2</v>
      </c>
      <c r="C278" s="5">
        <f>MINUTE(DIM_TIME[[#This Row],[DW_Time]])</f>
        <v>11</v>
      </c>
      <c r="D278" s="5">
        <f>SECOND(DIM_TIME[[#This Row],[DW_Time]])</f>
        <v>8</v>
      </c>
      <c r="E278" s="5" t="str" cm="1">
        <f t="array" ref="E278">_xlfn.IFS(B278&lt;6, "Night", B278&lt;12, "Morning", B278&lt;18, "Afternoon", B278&lt;=23, "Evening")</f>
        <v>Night</v>
      </c>
    </row>
    <row r="279" spans="1:5" x14ac:dyDescent="0.2">
      <c r="A279" s="20">
        <f>DT!A389-INT(DT!A389)</f>
        <v>9.1168981482042E-2</v>
      </c>
      <c r="B279" s="5">
        <f>HOUR(DIM_TIME[[#This Row],[DW_Time]])</f>
        <v>2</v>
      </c>
      <c r="C279" s="5">
        <f>MINUTE(DIM_TIME[[#This Row],[DW_Time]])</f>
        <v>11</v>
      </c>
      <c r="D279" s="5">
        <f>SECOND(DIM_TIME[[#This Row],[DW_Time]])</f>
        <v>17</v>
      </c>
      <c r="E279" s="5" t="str" cm="1">
        <f t="array" ref="E279">_xlfn.IFS(B279&lt;6, "Night", B279&lt;12, "Morning", B279&lt;18, "Afternoon", B279&lt;=23, "Evening")</f>
        <v>Night</v>
      </c>
    </row>
    <row r="280" spans="1:5" x14ac:dyDescent="0.2">
      <c r="A280" s="20">
        <f>DT!A3264-INT(DT!A3264)</f>
        <v>9.1273148151230998E-2</v>
      </c>
      <c r="B280" s="5">
        <f>HOUR(DIM_TIME[[#This Row],[DW_Time]])</f>
        <v>2</v>
      </c>
      <c r="C280" s="5">
        <f>MINUTE(DIM_TIME[[#This Row],[DW_Time]])</f>
        <v>11</v>
      </c>
      <c r="D280" s="5">
        <f>SECOND(DIM_TIME[[#This Row],[DW_Time]])</f>
        <v>26</v>
      </c>
      <c r="E280" s="5" t="str" cm="1">
        <f t="array" ref="E280">_xlfn.IFS(B280&lt;6, "Night", B280&lt;12, "Morning", B280&lt;18, "Afternoon", B280&lt;=23, "Evening")</f>
        <v>Night</v>
      </c>
    </row>
    <row r="281" spans="1:5" x14ac:dyDescent="0.2">
      <c r="A281" s="20">
        <f>DT!A2252-INT(DT!A2252)</f>
        <v>9.1678240736655425E-2</v>
      </c>
      <c r="B281" s="5">
        <f>HOUR(DIM_TIME[[#This Row],[DW_Time]])</f>
        <v>2</v>
      </c>
      <c r="C281" s="5">
        <f>MINUTE(DIM_TIME[[#This Row],[DW_Time]])</f>
        <v>12</v>
      </c>
      <c r="D281" s="5">
        <f>SECOND(DIM_TIME[[#This Row],[DW_Time]])</f>
        <v>1</v>
      </c>
      <c r="E281" s="5" t="str" cm="1">
        <f t="array" ref="E281">_xlfn.IFS(B281&lt;6, "Night", B281&lt;12, "Morning", B281&lt;18, "Afternoon", B281&lt;=23, "Evening")</f>
        <v>Night</v>
      </c>
    </row>
    <row r="282" spans="1:5" x14ac:dyDescent="0.2">
      <c r="A282" s="20">
        <f>DT!A2322-INT(DT!A2322)</f>
        <v>9.1851851851970423E-2</v>
      </c>
      <c r="B282" s="5">
        <f>HOUR(DIM_TIME[[#This Row],[DW_Time]])</f>
        <v>2</v>
      </c>
      <c r="C282" s="5">
        <f>MINUTE(DIM_TIME[[#This Row],[DW_Time]])</f>
        <v>12</v>
      </c>
      <c r="D282" s="5">
        <f>SECOND(DIM_TIME[[#This Row],[DW_Time]])</f>
        <v>16</v>
      </c>
      <c r="E282" s="5" t="str" cm="1">
        <f t="array" ref="E282">_xlfn.IFS(B282&lt;6, "Night", B282&lt;12, "Morning", B282&lt;18, "Afternoon", B282&lt;=23, "Evening")</f>
        <v>Night</v>
      </c>
    </row>
    <row r="283" spans="1:5" x14ac:dyDescent="0.2">
      <c r="A283" s="20">
        <f>DT!A172-INT(DT!A172)</f>
        <v>9.189814813726116E-2</v>
      </c>
      <c r="B283" s="5">
        <f>HOUR(DIM_TIME[[#This Row],[DW_Time]])</f>
        <v>2</v>
      </c>
      <c r="C283" s="5">
        <f>MINUTE(DIM_TIME[[#This Row],[DW_Time]])</f>
        <v>12</v>
      </c>
      <c r="D283" s="5">
        <f>SECOND(DIM_TIME[[#This Row],[DW_Time]])</f>
        <v>20</v>
      </c>
      <c r="E283" s="5" t="str" cm="1">
        <f t="array" ref="E283">_xlfn.IFS(B283&lt;6, "Night", B283&lt;12, "Morning", B283&lt;18, "Afternoon", B283&lt;=23, "Evening")</f>
        <v>Night</v>
      </c>
    </row>
    <row r="284" spans="1:5" x14ac:dyDescent="0.2">
      <c r="A284" s="20">
        <f>DT!A1895-INT(DT!A1895)</f>
        <v>9.2071759259852115E-2</v>
      </c>
      <c r="B284" s="5">
        <f>HOUR(DIM_TIME[[#This Row],[DW_Time]])</f>
        <v>2</v>
      </c>
      <c r="C284" s="5">
        <f>MINUTE(DIM_TIME[[#This Row],[DW_Time]])</f>
        <v>12</v>
      </c>
      <c r="D284" s="5">
        <f>SECOND(DIM_TIME[[#This Row],[DW_Time]])</f>
        <v>35</v>
      </c>
      <c r="E284" s="5" t="str" cm="1">
        <f t="array" ref="E284">_xlfn.IFS(B284&lt;6, "Night", B284&lt;12, "Morning", B284&lt;18, "Afternoon", B284&lt;=23, "Evening")</f>
        <v>Night</v>
      </c>
    </row>
    <row r="285" spans="1:5" x14ac:dyDescent="0.2">
      <c r="A285" s="20">
        <f>DT!A3194-INT(DT!A3194)</f>
        <v>9.2766203706560191E-2</v>
      </c>
      <c r="B285" s="5">
        <f>HOUR(DIM_TIME[[#This Row],[DW_Time]])</f>
        <v>2</v>
      </c>
      <c r="C285" s="5">
        <f>MINUTE(DIM_TIME[[#This Row],[DW_Time]])</f>
        <v>13</v>
      </c>
      <c r="D285" s="5">
        <f>SECOND(DIM_TIME[[#This Row],[DW_Time]])</f>
        <v>35</v>
      </c>
      <c r="E285" s="5" t="str" cm="1">
        <f t="array" ref="E285">_xlfn.IFS(B285&lt;6, "Night", B285&lt;12, "Morning", B285&lt;18, "Afternoon", B285&lt;=23, "Evening")</f>
        <v>Night</v>
      </c>
    </row>
    <row r="286" spans="1:5" x14ac:dyDescent="0.2">
      <c r="A286" s="20">
        <f>DT!A2418-INT(DT!A2418)</f>
        <v>9.3333333330519963E-2</v>
      </c>
      <c r="B286" s="5">
        <f>HOUR(DIM_TIME[[#This Row],[DW_Time]])</f>
        <v>2</v>
      </c>
      <c r="C286" s="5">
        <f>MINUTE(DIM_TIME[[#This Row],[DW_Time]])</f>
        <v>14</v>
      </c>
      <c r="D286" s="5">
        <f>SECOND(DIM_TIME[[#This Row],[DW_Time]])</f>
        <v>24</v>
      </c>
      <c r="E286" s="5" t="str" cm="1">
        <f t="array" ref="E286">_xlfn.IFS(B286&lt;6, "Night", B286&lt;12, "Morning", B286&lt;18, "Afternoon", B286&lt;=23, "Evening")</f>
        <v>Night</v>
      </c>
    </row>
    <row r="287" spans="1:5" x14ac:dyDescent="0.2">
      <c r="A287" s="20">
        <f>DT!A1966-INT(DT!A1966)</f>
        <v>9.3495370369055308E-2</v>
      </c>
      <c r="B287" s="5">
        <f>HOUR(DIM_TIME[[#This Row],[DW_Time]])</f>
        <v>2</v>
      </c>
      <c r="C287" s="5">
        <f>MINUTE(DIM_TIME[[#This Row],[DW_Time]])</f>
        <v>14</v>
      </c>
      <c r="D287" s="5">
        <f>SECOND(DIM_TIME[[#This Row],[DW_Time]])</f>
        <v>38</v>
      </c>
      <c r="E287" s="5" t="str" cm="1">
        <f t="array" ref="E287">_xlfn.IFS(B287&lt;6, "Night", B287&lt;12, "Morning", B287&lt;18, "Afternoon", B287&lt;=23, "Evening")</f>
        <v>Night</v>
      </c>
    </row>
    <row r="288" spans="1:5" x14ac:dyDescent="0.2">
      <c r="A288" s="20">
        <f>DT!A624-INT(DT!A624)</f>
        <v>9.3518518522614613E-2</v>
      </c>
      <c r="B288" s="5">
        <f>HOUR(DIM_TIME[[#This Row],[DW_Time]])</f>
        <v>2</v>
      </c>
      <c r="C288" s="5">
        <f>MINUTE(DIM_TIME[[#This Row],[DW_Time]])</f>
        <v>14</v>
      </c>
      <c r="D288" s="5">
        <f>SECOND(DIM_TIME[[#This Row],[DW_Time]])</f>
        <v>40</v>
      </c>
      <c r="E288" s="5" t="str" cm="1">
        <f t="array" ref="E288">_xlfn.IFS(B288&lt;6, "Night", B288&lt;12, "Morning", B288&lt;18, "Afternoon", B288&lt;=23, "Evening")</f>
        <v>Night</v>
      </c>
    </row>
    <row r="289" spans="1:5" x14ac:dyDescent="0.2">
      <c r="A289" s="20">
        <f>DT!A1692-INT(DT!A1692)</f>
        <v>9.4189814823039342E-2</v>
      </c>
      <c r="B289" s="5">
        <f>HOUR(DIM_TIME[[#This Row],[DW_Time]])</f>
        <v>2</v>
      </c>
      <c r="C289" s="5">
        <f>MINUTE(DIM_TIME[[#This Row],[DW_Time]])</f>
        <v>15</v>
      </c>
      <c r="D289" s="5">
        <f>SECOND(DIM_TIME[[#This Row],[DW_Time]])</f>
        <v>38</v>
      </c>
      <c r="E289" s="5" t="str" cm="1">
        <f t="array" ref="E289">_xlfn.IFS(B289&lt;6, "Night", B289&lt;12, "Morning", B289&lt;18, "Afternoon", B289&lt;=23, "Evening")</f>
        <v>Night</v>
      </c>
    </row>
    <row r="290" spans="1:5" x14ac:dyDescent="0.2">
      <c r="A290" s="20">
        <f>DT!A2644-INT(DT!A2644)</f>
        <v>9.4675925916817505E-2</v>
      </c>
      <c r="B290" s="5">
        <f>HOUR(DIM_TIME[[#This Row],[DW_Time]])</f>
        <v>2</v>
      </c>
      <c r="C290" s="5">
        <f>MINUTE(DIM_TIME[[#This Row],[DW_Time]])</f>
        <v>16</v>
      </c>
      <c r="D290" s="5">
        <f>SECOND(DIM_TIME[[#This Row],[DW_Time]])</f>
        <v>20</v>
      </c>
      <c r="E290" s="5" t="str" cm="1">
        <f t="array" ref="E290">_xlfn.IFS(B290&lt;6, "Night", B290&lt;12, "Morning", B290&lt;18, "Afternoon", B290&lt;=23, "Evening")</f>
        <v>Night</v>
      </c>
    </row>
    <row r="291" spans="1:5" x14ac:dyDescent="0.2">
      <c r="A291" s="20">
        <f>DT!A72-INT(DT!A72)</f>
        <v>9.5185185193258803E-2</v>
      </c>
      <c r="B291" s="5">
        <f>HOUR(DIM_TIME[[#This Row],[DW_Time]])</f>
        <v>2</v>
      </c>
      <c r="C291" s="5">
        <f>MINUTE(DIM_TIME[[#This Row],[DW_Time]])</f>
        <v>17</v>
      </c>
      <c r="D291" s="5">
        <f>SECOND(DIM_TIME[[#This Row],[DW_Time]])</f>
        <v>4</v>
      </c>
      <c r="E291" s="5" t="str" cm="1">
        <f t="array" ref="E291">_xlfn.IFS(B291&lt;6, "Night", B291&lt;12, "Morning", B291&lt;18, "Afternoon", B291&lt;=23, "Evening")</f>
        <v>Night</v>
      </c>
    </row>
    <row r="292" spans="1:5" x14ac:dyDescent="0.2">
      <c r="A292" s="20">
        <f>DT!A1569-INT(DT!A1569)</f>
        <v>9.524305556260515E-2</v>
      </c>
      <c r="B292" s="5">
        <f>HOUR(DIM_TIME[[#This Row],[DW_Time]])</f>
        <v>2</v>
      </c>
      <c r="C292" s="5">
        <f>MINUTE(DIM_TIME[[#This Row],[DW_Time]])</f>
        <v>17</v>
      </c>
      <c r="D292" s="5">
        <f>SECOND(DIM_TIME[[#This Row],[DW_Time]])</f>
        <v>9</v>
      </c>
      <c r="E292" s="5" t="str" cm="1">
        <f t="array" ref="E292">_xlfn.IFS(B292&lt;6, "Night", B292&lt;12, "Morning", B292&lt;18, "Afternoon", B292&lt;=23, "Evening")</f>
        <v>Night</v>
      </c>
    </row>
    <row r="293" spans="1:5" x14ac:dyDescent="0.2">
      <c r="A293" s="20">
        <f>DT!A2665-INT(DT!A2665)</f>
        <v>9.5358796286745928E-2</v>
      </c>
      <c r="B293" s="5">
        <f>HOUR(DIM_TIME[[#This Row],[DW_Time]])</f>
        <v>2</v>
      </c>
      <c r="C293" s="5">
        <f>MINUTE(DIM_TIME[[#This Row],[DW_Time]])</f>
        <v>17</v>
      </c>
      <c r="D293" s="5">
        <f>SECOND(DIM_TIME[[#This Row],[DW_Time]])</f>
        <v>19</v>
      </c>
      <c r="E293" s="5" t="str" cm="1">
        <f t="array" ref="E293">_xlfn.IFS(B293&lt;6, "Night", B293&lt;12, "Morning", B293&lt;18, "Afternoon", B293&lt;=23, "Evening")</f>
        <v>Night</v>
      </c>
    </row>
    <row r="294" spans="1:5" x14ac:dyDescent="0.2">
      <c r="A294" s="20">
        <f>DT!A1867-INT(DT!A1867)</f>
        <v>9.5451388886431232E-2</v>
      </c>
      <c r="B294" s="5">
        <f>HOUR(DIM_TIME[[#This Row],[DW_Time]])</f>
        <v>2</v>
      </c>
      <c r="C294" s="5">
        <f>MINUTE(DIM_TIME[[#This Row],[DW_Time]])</f>
        <v>17</v>
      </c>
      <c r="D294" s="5">
        <f>SECOND(DIM_TIME[[#This Row],[DW_Time]])</f>
        <v>27</v>
      </c>
      <c r="E294" s="5" t="str" cm="1">
        <f t="array" ref="E294">_xlfn.IFS(B294&lt;6, "Night", B294&lt;12, "Morning", B294&lt;18, "Afternoon", B294&lt;=23, "Evening")</f>
        <v>Night</v>
      </c>
    </row>
    <row r="295" spans="1:5" x14ac:dyDescent="0.2">
      <c r="A295" s="20">
        <f>DT!A643-INT(DT!A643)</f>
        <v>9.6284722232667264E-2</v>
      </c>
      <c r="B295" s="5">
        <f>HOUR(DIM_TIME[[#This Row],[DW_Time]])</f>
        <v>2</v>
      </c>
      <c r="C295" s="5">
        <f>MINUTE(DIM_TIME[[#This Row],[DW_Time]])</f>
        <v>18</v>
      </c>
      <c r="D295" s="5">
        <f>SECOND(DIM_TIME[[#This Row],[DW_Time]])</f>
        <v>39</v>
      </c>
      <c r="E295" s="5" t="str" cm="1">
        <f t="array" ref="E295">_xlfn.IFS(B295&lt;6, "Night", B295&lt;12, "Morning", B295&lt;18, "Afternoon", B295&lt;=23, "Evening")</f>
        <v>Night</v>
      </c>
    </row>
    <row r="296" spans="1:5" x14ac:dyDescent="0.2">
      <c r="A296" s="20">
        <f>DT!A334-INT(DT!A334)</f>
        <v>9.6400462956808042E-2</v>
      </c>
      <c r="B296" s="5">
        <f>HOUR(DIM_TIME[[#This Row],[DW_Time]])</f>
        <v>2</v>
      </c>
      <c r="C296" s="5">
        <f>MINUTE(DIM_TIME[[#This Row],[DW_Time]])</f>
        <v>18</v>
      </c>
      <c r="D296" s="5">
        <f>SECOND(DIM_TIME[[#This Row],[DW_Time]])</f>
        <v>49</v>
      </c>
      <c r="E296" s="5" t="str" cm="1">
        <f t="array" ref="E296">_xlfn.IFS(B296&lt;6, "Night", B296&lt;12, "Morning", B296&lt;18, "Afternoon", B296&lt;=23, "Evening")</f>
        <v>Night</v>
      </c>
    </row>
    <row r="297" spans="1:5" x14ac:dyDescent="0.2">
      <c r="A297" s="20">
        <f>DT!A100-INT(DT!A100)</f>
        <v>9.7083333326736465E-2</v>
      </c>
      <c r="B297" s="5">
        <f>HOUR(DIM_TIME[[#This Row],[DW_Time]])</f>
        <v>2</v>
      </c>
      <c r="C297" s="5">
        <f>MINUTE(DIM_TIME[[#This Row],[DW_Time]])</f>
        <v>19</v>
      </c>
      <c r="D297" s="5">
        <f>SECOND(DIM_TIME[[#This Row],[DW_Time]])</f>
        <v>48</v>
      </c>
      <c r="E297" s="5" t="str" cm="1">
        <f t="array" ref="E297">_xlfn.IFS(B297&lt;6, "Night", B297&lt;12, "Morning", B297&lt;18, "Afternoon", B297&lt;=23, "Evening")</f>
        <v>Night</v>
      </c>
    </row>
    <row r="298" spans="1:5" x14ac:dyDescent="0.2">
      <c r="A298" s="20">
        <f>DT!A404-INT(DT!A404)</f>
        <v>9.7175925926421769E-2</v>
      </c>
      <c r="B298" s="5">
        <f>HOUR(DIM_TIME[[#This Row],[DW_Time]])</f>
        <v>2</v>
      </c>
      <c r="C298" s="5">
        <f>MINUTE(DIM_TIME[[#This Row],[DW_Time]])</f>
        <v>19</v>
      </c>
      <c r="D298" s="5">
        <f>SECOND(DIM_TIME[[#This Row],[DW_Time]])</f>
        <v>56</v>
      </c>
      <c r="E298" s="5" t="str" cm="1">
        <f t="array" ref="E298">_xlfn.IFS(B298&lt;6, "Night", B298&lt;12, "Morning", B298&lt;18, "Afternoon", B298&lt;=23, "Evening")</f>
        <v>Night</v>
      </c>
    </row>
    <row r="299" spans="1:5" x14ac:dyDescent="0.2">
      <c r="A299" s="20">
        <f>DT!A1319-INT(DT!A1319)</f>
        <v>9.7187500003201421E-2</v>
      </c>
      <c r="B299" s="5">
        <f>HOUR(DIM_TIME[[#This Row],[DW_Time]])</f>
        <v>2</v>
      </c>
      <c r="C299" s="5">
        <f>MINUTE(DIM_TIME[[#This Row],[DW_Time]])</f>
        <v>19</v>
      </c>
      <c r="D299" s="5">
        <f>SECOND(DIM_TIME[[#This Row],[DW_Time]])</f>
        <v>57</v>
      </c>
      <c r="E299" s="5" t="str" cm="1">
        <f t="array" ref="E299">_xlfn.IFS(B299&lt;6, "Night", B299&lt;12, "Morning", B299&lt;18, "Afternoon", B299&lt;=23, "Evening")</f>
        <v>Night</v>
      </c>
    </row>
    <row r="300" spans="1:5" x14ac:dyDescent="0.2">
      <c r="A300" s="20">
        <f>DT!A2125-INT(DT!A2125)</f>
        <v>9.745370369637385E-2</v>
      </c>
      <c r="B300" s="5">
        <f>HOUR(DIM_TIME[[#This Row],[DW_Time]])</f>
        <v>2</v>
      </c>
      <c r="C300" s="5">
        <f>MINUTE(DIM_TIME[[#This Row],[DW_Time]])</f>
        <v>20</v>
      </c>
      <c r="D300" s="5">
        <f>SECOND(DIM_TIME[[#This Row],[DW_Time]])</f>
        <v>20</v>
      </c>
      <c r="E300" s="5" t="str" cm="1">
        <f t="array" ref="E300">_xlfn.IFS(B300&lt;6, "Night", B300&lt;12, "Morning", B300&lt;18, "Afternoon", B300&lt;=23, "Evening")</f>
        <v>Night</v>
      </c>
    </row>
    <row r="301" spans="1:5" x14ac:dyDescent="0.2">
      <c r="A301" s="20">
        <f>DT!A1920-INT(DT!A1920)</f>
        <v>9.7754629627161194E-2</v>
      </c>
      <c r="B301" s="5">
        <f>HOUR(DIM_TIME[[#This Row],[DW_Time]])</f>
        <v>2</v>
      </c>
      <c r="C301" s="5">
        <f>MINUTE(DIM_TIME[[#This Row],[DW_Time]])</f>
        <v>20</v>
      </c>
      <c r="D301" s="5">
        <f>SECOND(DIM_TIME[[#This Row],[DW_Time]])</f>
        <v>46</v>
      </c>
      <c r="E301" s="5" t="str" cm="1">
        <f t="array" ref="E301">_xlfn.IFS(B301&lt;6, "Night", B301&lt;12, "Morning", B301&lt;18, "Afternoon", B301&lt;=23, "Evening")</f>
        <v>Night</v>
      </c>
    </row>
    <row r="302" spans="1:5" x14ac:dyDescent="0.2">
      <c r="A302" s="20">
        <f>DT!A2763-INT(DT!A2763)</f>
        <v>9.8148148150357883E-2</v>
      </c>
      <c r="B302" s="5">
        <f>HOUR(DIM_TIME[[#This Row],[DW_Time]])</f>
        <v>2</v>
      </c>
      <c r="C302" s="5">
        <f>MINUTE(DIM_TIME[[#This Row],[DW_Time]])</f>
        <v>21</v>
      </c>
      <c r="D302" s="5">
        <f>SECOND(DIM_TIME[[#This Row],[DW_Time]])</f>
        <v>20</v>
      </c>
      <c r="E302" s="5" t="str" cm="1">
        <f t="array" ref="E302">_xlfn.IFS(B302&lt;6, "Night", B302&lt;12, "Morning", B302&lt;18, "Afternoon", B302&lt;=23, "Evening")</f>
        <v>Night</v>
      </c>
    </row>
    <row r="303" spans="1:5" x14ac:dyDescent="0.2">
      <c r="A303" s="20">
        <f>DT!A253-INT(DT!A253)</f>
        <v>9.8275462973106187E-2</v>
      </c>
      <c r="B303" s="5">
        <f>HOUR(DIM_TIME[[#This Row],[DW_Time]])</f>
        <v>2</v>
      </c>
      <c r="C303" s="5">
        <f>MINUTE(DIM_TIME[[#This Row],[DW_Time]])</f>
        <v>21</v>
      </c>
      <c r="D303" s="5">
        <f>SECOND(DIM_TIME[[#This Row],[DW_Time]])</f>
        <v>31</v>
      </c>
      <c r="E303" s="5" t="str" cm="1">
        <f t="array" ref="E303">_xlfn.IFS(B303&lt;6, "Night", B303&lt;12, "Morning", B303&lt;18, "Afternoon", B303&lt;=23, "Evening")</f>
        <v>Night</v>
      </c>
    </row>
    <row r="304" spans="1:5" x14ac:dyDescent="0.2">
      <c r="A304" s="20">
        <f>DT!A1263-INT(DT!A1263)</f>
        <v>9.9166666666860692E-2</v>
      </c>
      <c r="B304" s="5">
        <f>HOUR(DIM_TIME[[#This Row],[DW_Time]])</f>
        <v>2</v>
      </c>
      <c r="C304" s="5">
        <f>MINUTE(DIM_TIME[[#This Row],[DW_Time]])</f>
        <v>22</v>
      </c>
      <c r="D304" s="5">
        <f>SECOND(DIM_TIME[[#This Row],[DW_Time]])</f>
        <v>48</v>
      </c>
      <c r="E304" s="5" t="str" cm="1">
        <f t="array" ref="E304">_xlfn.IFS(B304&lt;6, "Night", B304&lt;12, "Morning", B304&lt;18, "Afternoon", B304&lt;=23, "Evening")</f>
        <v>Night</v>
      </c>
    </row>
    <row r="305" spans="1:5" x14ac:dyDescent="0.2">
      <c r="A305" s="20">
        <f>DT!A2799-INT(DT!A2799)</f>
        <v>9.9224537043482997E-2</v>
      </c>
      <c r="B305" s="5">
        <f>HOUR(DIM_TIME[[#This Row],[DW_Time]])</f>
        <v>2</v>
      </c>
      <c r="C305" s="5">
        <f>MINUTE(DIM_TIME[[#This Row],[DW_Time]])</f>
        <v>22</v>
      </c>
      <c r="D305" s="5">
        <f>SECOND(DIM_TIME[[#This Row],[DW_Time]])</f>
        <v>53</v>
      </c>
      <c r="E305" s="5" t="str" cm="1">
        <f t="array" ref="E305">_xlfn.IFS(B305&lt;6, "Night", B305&lt;12, "Morning", B305&lt;18, "Afternoon", B305&lt;=23, "Evening")</f>
        <v>Night</v>
      </c>
    </row>
    <row r="306" spans="1:5" x14ac:dyDescent="0.2">
      <c r="A306" s="20">
        <f>DT!A2427-INT(DT!A2427)</f>
        <v>0.1001273148067412</v>
      </c>
      <c r="B306" s="5">
        <f>HOUR(DIM_TIME[[#This Row],[DW_Time]])</f>
        <v>2</v>
      </c>
      <c r="C306" s="5">
        <f>MINUTE(DIM_TIME[[#This Row],[DW_Time]])</f>
        <v>24</v>
      </c>
      <c r="D306" s="5">
        <f>SECOND(DIM_TIME[[#This Row],[DW_Time]])</f>
        <v>11</v>
      </c>
      <c r="E306" s="5" t="str" cm="1">
        <f t="array" ref="E306">_xlfn.IFS(B306&lt;6, "Night", B306&lt;12, "Morning", B306&lt;18, "Afternoon", B306&lt;=23, "Evening")</f>
        <v>Night</v>
      </c>
    </row>
    <row r="307" spans="1:5" x14ac:dyDescent="0.2">
      <c r="A307" s="20">
        <f>DT!A556-INT(DT!A556)</f>
        <v>0.10065972222218988</v>
      </c>
      <c r="B307" s="5">
        <f>HOUR(DIM_TIME[[#This Row],[DW_Time]])</f>
        <v>2</v>
      </c>
      <c r="C307" s="5">
        <f>MINUTE(DIM_TIME[[#This Row],[DW_Time]])</f>
        <v>24</v>
      </c>
      <c r="D307" s="5">
        <f>SECOND(DIM_TIME[[#This Row],[DW_Time]])</f>
        <v>57</v>
      </c>
      <c r="E307" s="5" t="str" cm="1">
        <f t="array" ref="E307">_xlfn.IFS(B307&lt;6, "Night", B307&lt;12, "Morning", B307&lt;18, "Afternoon", B307&lt;=23, "Evening")</f>
        <v>Night</v>
      </c>
    </row>
    <row r="308" spans="1:5" x14ac:dyDescent="0.2">
      <c r="A308" s="20">
        <f>DT!A1601-INT(DT!A1601)</f>
        <v>0.10077546296088258</v>
      </c>
      <c r="B308" s="5">
        <f>HOUR(DIM_TIME[[#This Row],[DW_Time]])</f>
        <v>2</v>
      </c>
      <c r="C308" s="5">
        <f>MINUTE(DIM_TIME[[#This Row],[DW_Time]])</f>
        <v>25</v>
      </c>
      <c r="D308" s="5">
        <f>SECOND(DIM_TIME[[#This Row],[DW_Time]])</f>
        <v>7</v>
      </c>
      <c r="E308" s="5" t="str" cm="1">
        <f t="array" ref="E308">_xlfn.IFS(B308&lt;6, "Night", B308&lt;12, "Morning", B308&lt;18, "Afternoon", B308&lt;=23, "Evening")</f>
        <v>Night</v>
      </c>
    </row>
    <row r="309" spans="1:5" x14ac:dyDescent="0.2">
      <c r="A309" s="20">
        <f>DT!A1124-INT(DT!A1124)</f>
        <v>0.10094907408347353</v>
      </c>
      <c r="B309" s="5">
        <f>HOUR(DIM_TIME[[#This Row],[DW_Time]])</f>
        <v>2</v>
      </c>
      <c r="C309" s="5">
        <f>MINUTE(DIM_TIME[[#This Row],[DW_Time]])</f>
        <v>25</v>
      </c>
      <c r="D309" s="5">
        <f>SECOND(DIM_TIME[[#This Row],[DW_Time]])</f>
        <v>22</v>
      </c>
      <c r="E309" s="5" t="str" cm="1">
        <f t="array" ref="E309">_xlfn.IFS(B309&lt;6, "Night", B309&lt;12, "Morning", B309&lt;18, "Afternoon", B309&lt;=23, "Evening")</f>
        <v>Night</v>
      </c>
    </row>
    <row r="310" spans="1:5" x14ac:dyDescent="0.2">
      <c r="A310" s="20">
        <f>DT!A1645-INT(DT!A1645)</f>
        <v>0.10116898147680331</v>
      </c>
      <c r="B310" s="5">
        <f>HOUR(DIM_TIME[[#This Row],[DW_Time]])</f>
        <v>2</v>
      </c>
      <c r="C310" s="5">
        <f>MINUTE(DIM_TIME[[#This Row],[DW_Time]])</f>
        <v>25</v>
      </c>
      <c r="D310" s="5">
        <f>SECOND(DIM_TIME[[#This Row],[DW_Time]])</f>
        <v>41</v>
      </c>
      <c r="E310" s="5" t="str" cm="1">
        <f t="array" ref="E310">_xlfn.IFS(B310&lt;6, "Night", B310&lt;12, "Morning", B310&lt;18, "Afternoon", B310&lt;=23, "Evening")</f>
        <v>Night</v>
      </c>
    </row>
    <row r="311" spans="1:5" x14ac:dyDescent="0.2">
      <c r="A311" s="20">
        <f>DT!A1316-INT(DT!A1316)</f>
        <v>0.10144675926130731</v>
      </c>
      <c r="B311" s="5">
        <f>HOUR(DIM_TIME[[#This Row],[DW_Time]])</f>
        <v>2</v>
      </c>
      <c r="C311" s="5">
        <f>MINUTE(DIM_TIME[[#This Row],[DW_Time]])</f>
        <v>26</v>
      </c>
      <c r="D311" s="5">
        <f>SECOND(DIM_TIME[[#This Row],[DW_Time]])</f>
        <v>5</v>
      </c>
      <c r="E311" s="5" t="str" cm="1">
        <f t="array" ref="E311">_xlfn.IFS(B311&lt;6, "Night", B311&lt;12, "Morning", B311&lt;18, "Afternoon", B311&lt;=23, "Evening")</f>
        <v>Night</v>
      </c>
    </row>
    <row r="312" spans="1:5" x14ac:dyDescent="0.2">
      <c r="A312" s="20">
        <f>DT!A2602-INT(DT!A2602)</f>
        <v>0.10192129629285773</v>
      </c>
      <c r="B312" s="5">
        <f>HOUR(DIM_TIME[[#This Row],[DW_Time]])</f>
        <v>2</v>
      </c>
      <c r="C312" s="5">
        <f>MINUTE(DIM_TIME[[#This Row],[DW_Time]])</f>
        <v>26</v>
      </c>
      <c r="D312" s="5">
        <f>SECOND(DIM_TIME[[#This Row],[DW_Time]])</f>
        <v>46</v>
      </c>
      <c r="E312" s="5" t="str" cm="1">
        <f t="array" ref="E312">_xlfn.IFS(B312&lt;6, "Night", B312&lt;12, "Morning", B312&lt;18, "Afternoon", B312&lt;=23, "Evening")</f>
        <v>Night</v>
      </c>
    </row>
    <row r="313" spans="1:5" x14ac:dyDescent="0.2">
      <c r="A313" s="20">
        <f>DT!A150-INT(DT!A150)</f>
        <v>0.10204861110833008</v>
      </c>
      <c r="B313" s="5">
        <f>HOUR(DIM_TIME[[#This Row],[DW_Time]])</f>
        <v>2</v>
      </c>
      <c r="C313" s="5">
        <f>MINUTE(DIM_TIME[[#This Row],[DW_Time]])</f>
        <v>26</v>
      </c>
      <c r="D313" s="5">
        <f>SECOND(DIM_TIME[[#This Row],[DW_Time]])</f>
        <v>57</v>
      </c>
      <c r="E313" s="5" t="str" cm="1">
        <f t="array" ref="E313">_xlfn.IFS(B313&lt;6, "Night", B313&lt;12, "Morning", B313&lt;18, "Afternoon", B313&lt;=23, "Evening")</f>
        <v>Night</v>
      </c>
    </row>
    <row r="314" spans="1:5" x14ac:dyDescent="0.2">
      <c r="A314" s="20">
        <f>DT!A1998-INT(DT!A1998)</f>
        <v>0.10214120370073942</v>
      </c>
      <c r="B314" s="5">
        <f>HOUR(DIM_TIME[[#This Row],[DW_Time]])</f>
        <v>2</v>
      </c>
      <c r="C314" s="5">
        <f>MINUTE(DIM_TIME[[#This Row],[DW_Time]])</f>
        <v>27</v>
      </c>
      <c r="D314" s="5">
        <f>SECOND(DIM_TIME[[#This Row],[DW_Time]])</f>
        <v>5</v>
      </c>
      <c r="E314" s="5" t="str" cm="1">
        <f t="array" ref="E314">_xlfn.IFS(B314&lt;6, "Night", B314&lt;12, "Morning", B314&lt;18, "Afternoon", B314&lt;=23, "Evening")</f>
        <v>Night</v>
      </c>
    </row>
    <row r="315" spans="1:5" x14ac:dyDescent="0.2">
      <c r="A315" s="20">
        <f>DT!A2707-INT(DT!A2707)</f>
        <v>0.10250000000087311</v>
      </c>
      <c r="B315" s="5">
        <f>HOUR(DIM_TIME[[#This Row],[DW_Time]])</f>
        <v>2</v>
      </c>
      <c r="C315" s="5">
        <f>MINUTE(DIM_TIME[[#This Row],[DW_Time]])</f>
        <v>27</v>
      </c>
      <c r="D315" s="5">
        <f>SECOND(DIM_TIME[[#This Row],[DW_Time]])</f>
        <v>36</v>
      </c>
      <c r="E315" s="5" t="str" cm="1">
        <f t="array" ref="E315">_xlfn.IFS(B315&lt;6, "Night", B315&lt;12, "Morning", B315&lt;18, "Afternoon", B315&lt;=23, "Evening")</f>
        <v>Night</v>
      </c>
    </row>
    <row r="316" spans="1:5" x14ac:dyDescent="0.2">
      <c r="A316" s="20">
        <f>DT!A3170-INT(DT!A3170)</f>
        <v>0.10269675926247146</v>
      </c>
      <c r="B316" s="5">
        <f>HOUR(DIM_TIME[[#This Row],[DW_Time]])</f>
        <v>2</v>
      </c>
      <c r="C316" s="5">
        <f>MINUTE(DIM_TIME[[#This Row],[DW_Time]])</f>
        <v>27</v>
      </c>
      <c r="D316" s="5">
        <f>SECOND(DIM_TIME[[#This Row],[DW_Time]])</f>
        <v>53</v>
      </c>
      <c r="E316" s="5" t="str" cm="1">
        <f t="array" ref="E316">_xlfn.IFS(B316&lt;6, "Night", B316&lt;12, "Morning", B316&lt;18, "Afternoon", B316&lt;=23, "Evening")</f>
        <v>Night</v>
      </c>
    </row>
    <row r="317" spans="1:5" x14ac:dyDescent="0.2">
      <c r="A317" s="20">
        <f>DT!A3184-INT(DT!A3184)</f>
        <v>0.10313657407095889</v>
      </c>
      <c r="B317" s="5">
        <f>HOUR(DIM_TIME[[#This Row],[DW_Time]])</f>
        <v>2</v>
      </c>
      <c r="C317" s="5">
        <f>MINUTE(DIM_TIME[[#This Row],[DW_Time]])</f>
        <v>28</v>
      </c>
      <c r="D317" s="5">
        <f>SECOND(DIM_TIME[[#This Row],[DW_Time]])</f>
        <v>31</v>
      </c>
      <c r="E317" s="5" t="str" cm="1">
        <f t="array" ref="E317">_xlfn.IFS(B317&lt;6, "Night", B317&lt;12, "Morning", B317&lt;18, "Afternoon", B317&lt;=23, "Evening")</f>
        <v>Night</v>
      </c>
    </row>
    <row r="318" spans="1:5" x14ac:dyDescent="0.2">
      <c r="A318" s="20">
        <f>DT!A2981-INT(DT!A2981)</f>
        <v>0.10318287037080154</v>
      </c>
      <c r="B318" s="5">
        <f>HOUR(DIM_TIME[[#This Row],[DW_Time]])</f>
        <v>2</v>
      </c>
      <c r="C318" s="5">
        <f>MINUTE(DIM_TIME[[#This Row],[DW_Time]])</f>
        <v>28</v>
      </c>
      <c r="D318" s="5">
        <f>SECOND(DIM_TIME[[#This Row],[DW_Time]])</f>
        <v>35</v>
      </c>
      <c r="E318" s="5" t="str" cm="1">
        <f t="array" ref="E318">_xlfn.IFS(B318&lt;6, "Night", B318&lt;12, "Morning", B318&lt;18, "Afternoon", B318&lt;=23, "Evening")</f>
        <v>Night</v>
      </c>
    </row>
    <row r="319" spans="1:5" x14ac:dyDescent="0.2">
      <c r="A319" s="20">
        <f>DT!A2769-INT(DT!A2769)</f>
        <v>0.10320601851708489</v>
      </c>
      <c r="B319" s="5">
        <f>HOUR(DIM_TIME[[#This Row],[DW_Time]])</f>
        <v>2</v>
      </c>
      <c r="C319" s="5">
        <f>MINUTE(DIM_TIME[[#This Row],[DW_Time]])</f>
        <v>28</v>
      </c>
      <c r="D319" s="5">
        <f>SECOND(DIM_TIME[[#This Row],[DW_Time]])</f>
        <v>37</v>
      </c>
      <c r="E319" s="5" t="str" cm="1">
        <f t="array" ref="E319">_xlfn.IFS(B319&lt;6, "Night", B319&lt;12, "Morning", B319&lt;18, "Afternoon", B319&lt;=23, "Evening")</f>
        <v>Night</v>
      </c>
    </row>
    <row r="320" spans="1:5" x14ac:dyDescent="0.2">
      <c r="A320" s="20">
        <f>DT!A2111-INT(DT!A2111)</f>
        <v>0.10350694444787223</v>
      </c>
      <c r="B320" s="5">
        <f>HOUR(DIM_TIME[[#This Row],[DW_Time]])</f>
        <v>2</v>
      </c>
      <c r="C320" s="5">
        <f>MINUTE(DIM_TIME[[#This Row],[DW_Time]])</f>
        <v>29</v>
      </c>
      <c r="D320" s="5">
        <f>SECOND(DIM_TIME[[#This Row],[DW_Time]])</f>
        <v>3</v>
      </c>
      <c r="E320" s="5" t="str" cm="1">
        <f t="array" ref="E320">_xlfn.IFS(B320&lt;6, "Night", B320&lt;12, "Morning", B320&lt;18, "Afternoon", B320&lt;=23, "Evening")</f>
        <v>Night</v>
      </c>
    </row>
    <row r="321" spans="1:5" x14ac:dyDescent="0.2">
      <c r="A321" s="20">
        <f>DT!A2663-INT(DT!A2663)</f>
        <v>0.10450231481809169</v>
      </c>
      <c r="B321" s="5">
        <f>HOUR(DIM_TIME[[#This Row],[DW_Time]])</f>
        <v>2</v>
      </c>
      <c r="C321" s="5">
        <f>MINUTE(DIM_TIME[[#This Row],[DW_Time]])</f>
        <v>30</v>
      </c>
      <c r="D321" s="5">
        <f>SECOND(DIM_TIME[[#This Row],[DW_Time]])</f>
        <v>29</v>
      </c>
      <c r="E321" s="5" t="str" cm="1">
        <f t="array" ref="E321">_xlfn.IFS(B321&lt;6, "Night", B321&lt;12, "Morning", B321&lt;18, "Afternoon", B321&lt;=23, "Evening")</f>
        <v>Night</v>
      </c>
    </row>
    <row r="322" spans="1:5" x14ac:dyDescent="0.2">
      <c r="A322" s="20">
        <f>DT!A3104-INT(DT!A3104)</f>
        <v>0.10464120370306773</v>
      </c>
      <c r="B322" s="5">
        <f>HOUR(DIM_TIME[[#This Row],[DW_Time]])</f>
        <v>2</v>
      </c>
      <c r="C322" s="5">
        <f>MINUTE(DIM_TIME[[#This Row],[DW_Time]])</f>
        <v>30</v>
      </c>
      <c r="D322" s="5">
        <f>SECOND(DIM_TIME[[#This Row],[DW_Time]])</f>
        <v>41</v>
      </c>
      <c r="E322" s="5" t="str" cm="1">
        <f t="array" ref="E322">_xlfn.IFS(B322&lt;6, "Night", B322&lt;12, "Morning", B322&lt;18, "Afternoon", B322&lt;=23, "Evening")</f>
        <v>Night</v>
      </c>
    </row>
    <row r="323" spans="1:5" x14ac:dyDescent="0.2">
      <c r="A323" s="20">
        <f>DT!A2873-INT(DT!A2873)</f>
        <v>0.10467592593340669</v>
      </c>
      <c r="B323" s="5">
        <f>HOUR(DIM_TIME[[#This Row],[DW_Time]])</f>
        <v>2</v>
      </c>
      <c r="C323" s="5">
        <f>MINUTE(DIM_TIME[[#This Row],[DW_Time]])</f>
        <v>30</v>
      </c>
      <c r="D323" s="5">
        <f>SECOND(DIM_TIME[[#This Row],[DW_Time]])</f>
        <v>44</v>
      </c>
      <c r="E323" s="5" t="str" cm="1">
        <f t="array" ref="E323">_xlfn.IFS(B323&lt;6, "Night", B323&lt;12, "Morning", B323&lt;18, "Afternoon", B323&lt;=23, "Evening")</f>
        <v>Night</v>
      </c>
    </row>
    <row r="324" spans="1:5" x14ac:dyDescent="0.2">
      <c r="A324" s="20">
        <f>DT!A1317-INT(DT!A1317)</f>
        <v>0.1052199073965312</v>
      </c>
      <c r="B324" s="5">
        <f>HOUR(DIM_TIME[[#This Row],[DW_Time]])</f>
        <v>2</v>
      </c>
      <c r="C324" s="5">
        <f>MINUTE(DIM_TIME[[#This Row],[DW_Time]])</f>
        <v>31</v>
      </c>
      <c r="D324" s="5">
        <f>SECOND(DIM_TIME[[#This Row],[DW_Time]])</f>
        <v>31</v>
      </c>
      <c r="E324" s="5" t="str" cm="1">
        <f t="array" ref="E324">_xlfn.IFS(B324&lt;6, "Night", B324&lt;12, "Morning", B324&lt;18, "Afternoon", B324&lt;=23, "Evening")</f>
        <v>Night</v>
      </c>
    </row>
    <row r="325" spans="1:5" x14ac:dyDescent="0.2">
      <c r="A325" s="20">
        <f>DT!A1325-INT(DT!A1325)</f>
        <v>0.10547453702747589</v>
      </c>
      <c r="B325" s="5">
        <f>HOUR(DIM_TIME[[#This Row],[DW_Time]])</f>
        <v>2</v>
      </c>
      <c r="C325" s="5">
        <f>MINUTE(DIM_TIME[[#This Row],[DW_Time]])</f>
        <v>31</v>
      </c>
      <c r="D325" s="5">
        <f>SECOND(DIM_TIME[[#This Row],[DW_Time]])</f>
        <v>53</v>
      </c>
      <c r="E325" s="5" t="str" cm="1">
        <f t="array" ref="E325">_xlfn.IFS(B325&lt;6, "Night", B325&lt;12, "Morning", B325&lt;18, "Afternoon", B325&lt;=23, "Evening")</f>
        <v>Night</v>
      </c>
    </row>
    <row r="326" spans="1:5" x14ac:dyDescent="0.2">
      <c r="A326" s="20">
        <f>DT!A2912-INT(DT!A2912)</f>
        <v>0.10585648148116888</v>
      </c>
      <c r="B326" s="5">
        <f>HOUR(DIM_TIME[[#This Row],[DW_Time]])</f>
        <v>2</v>
      </c>
      <c r="C326" s="5">
        <f>MINUTE(DIM_TIME[[#This Row],[DW_Time]])</f>
        <v>32</v>
      </c>
      <c r="D326" s="5">
        <f>SECOND(DIM_TIME[[#This Row],[DW_Time]])</f>
        <v>26</v>
      </c>
      <c r="E326" s="5" t="str" cm="1">
        <f t="array" ref="E326">_xlfn.IFS(B326&lt;6, "Night", B326&lt;12, "Morning", B326&lt;18, "Afternoon", B326&lt;=23, "Evening")</f>
        <v>Night</v>
      </c>
    </row>
    <row r="327" spans="1:5" x14ac:dyDescent="0.2">
      <c r="A327" s="20">
        <f>DT!A2898-INT(DT!A2898)</f>
        <v>0.10623842592758592</v>
      </c>
      <c r="B327" s="5">
        <f>HOUR(DIM_TIME[[#This Row],[DW_Time]])</f>
        <v>2</v>
      </c>
      <c r="C327" s="5">
        <f>MINUTE(DIM_TIME[[#This Row],[DW_Time]])</f>
        <v>32</v>
      </c>
      <c r="D327" s="5">
        <f>SECOND(DIM_TIME[[#This Row],[DW_Time]])</f>
        <v>59</v>
      </c>
      <c r="E327" s="5" t="str" cm="1">
        <f t="array" ref="E327">_xlfn.IFS(B327&lt;6, "Night", B327&lt;12, "Morning", B327&lt;18, "Afternoon", B327&lt;=23, "Evening")</f>
        <v>Night</v>
      </c>
    </row>
    <row r="328" spans="1:5" x14ac:dyDescent="0.2">
      <c r="A328" s="20">
        <f>DT!A1180-INT(DT!A1180)</f>
        <v>0.10682870371238096</v>
      </c>
      <c r="B328" s="5">
        <f>HOUR(DIM_TIME[[#This Row],[DW_Time]])</f>
        <v>2</v>
      </c>
      <c r="C328" s="5">
        <f>MINUTE(DIM_TIME[[#This Row],[DW_Time]])</f>
        <v>33</v>
      </c>
      <c r="D328" s="5">
        <f>SECOND(DIM_TIME[[#This Row],[DW_Time]])</f>
        <v>50</v>
      </c>
      <c r="E328" s="5" t="str" cm="1">
        <f t="array" ref="E328">_xlfn.IFS(B328&lt;6, "Night", B328&lt;12, "Morning", B328&lt;18, "Afternoon", B328&lt;=23, "Evening")</f>
        <v>Night</v>
      </c>
    </row>
    <row r="329" spans="1:5" x14ac:dyDescent="0.2">
      <c r="A329" s="20">
        <f>DT!A1892-INT(DT!A1892)</f>
        <v>0.10699074073636439</v>
      </c>
      <c r="B329" s="5">
        <f>HOUR(DIM_TIME[[#This Row],[DW_Time]])</f>
        <v>2</v>
      </c>
      <c r="C329" s="5">
        <f>MINUTE(DIM_TIME[[#This Row],[DW_Time]])</f>
        <v>34</v>
      </c>
      <c r="D329" s="5">
        <f>SECOND(DIM_TIME[[#This Row],[DW_Time]])</f>
        <v>4</v>
      </c>
      <c r="E329" s="5" t="str" cm="1">
        <f t="array" ref="E329">_xlfn.IFS(B329&lt;6, "Night", B329&lt;12, "Morning", B329&lt;18, "Afternoon", B329&lt;=23, "Evening")</f>
        <v>Night</v>
      </c>
    </row>
    <row r="330" spans="1:5" x14ac:dyDescent="0.2">
      <c r="A330" s="20">
        <f>DT!A1051-INT(DT!A1051)</f>
        <v>0.10722222222102573</v>
      </c>
      <c r="B330" s="5">
        <f>HOUR(DIM_TIME[[#This Row],[DW_Time]])</f>
        <v>2</v>
      </c>
      <c r="C330" s="5">
        <f>MINUTE(DIM_TIME[[#This Row],[DW_Time]])</f>
        <v>34</v>
      </c>
      <c r="D330" s="5">
        <f>SECOND(DIM_TIME[[#This Row],[DW_Time]])</f>
        <v>24</v>
      </c>
      <c r="E330" s="5" t="str" cm="1">
        <f t="array" ref="E330">_xlfn.IFS(B330&lt;6, "Night", B330&lt;12, "Morning", B330&lt;18, "Afternoon", B330&lt;=23, "Evening")</f>
        <v>Night</v>
      </c>
    </row>
    <row r="331" spans="1:5" x14ac:dyDescent="0.2">
      <c r="A331" s="20">
        <f>DT!A703-INT(DT!A703)</f>
        <v>0.10730324073665543</v>
      </c>
      <c r="B331" s="5">
        <f>HOUR(DIM_TIME[[#This Row],[DW_Time]])</f>
        <v>2</v>
      </c>
      <c r="C331" s="5">
        <f>MINUTE(DIM_TIME[[#This Row],[DW_Time]])</f>
        <v>34</v>
      </c>
      <c r="D331" s="5">
        <f>SECOND(DIM_TIME[[#This Row],[DW_Time]])</f>
        <v>31</v>
      </c>
      <c r="E331" s="5" t="str" cm="1">
        <f t="array" ref="E331">_xlfn.IFS(B331&lt;6, "Night", B331&lt;12, "Morning", B331&lt;18, "Afternoon", B331&lt;=23, "Evening")</f>
        <v>Night</v>
      </c>
    </row>
    <row r="332" spans="1:5" x14ac:dyDescent="0.2">
      <c r="A332" s="20">
        <f>DT!A1245-INT(DT!A1245)</f>
        <v>0.10747685185197042</v>
      </c>
      <c r="B332" s="5">
        <f>HOUR(DIM_TIME[[#This Row],[DW_Time]])</f>
        <v>2</v>
      </c>
      <c r="C332" s="5">
        <f>MINUTE(DIM_TIME[[#This Row],[DW_Time]])</f>
        <v>34</v>
      </c>
      <c r="D332" s="5">
        <f>SECOND(DIM_TIME[[#This Row],[DW_Time]])</f>
        <v>46</v>
      </c>
      <c r="E332" s="5" t="str" cm="1">
        <f t="array" ref="E332">_xlfn.IFS(B332&lt;6, "Night", B332&lt;12, "Morning", B332&lt;18, "Afternoon", B332&lt;=23, "Evening")</f>
        <v>Night</v>
      </c>
    </row>
    <row r="333" spans="1:5" x14ac:dyDescent="0.2">
      <c r="A333" s="20">
        <f>DT!A1542-INT(DT!A1542)</f>
        <v>0.10785879629838746</v>
      </c>
      <c r="B333" s="5">
        <f>HOUR(DIM_TIME[[#This Row],[DW_Time]])</f>
        <v>2</v>
      </c>
      <c r="C333" s="5">
        <f>MINUTE(DIM_TIME[[#This Row],[DW_Time]])</f>
        <v>35</v>
      </c>
      <c r="D333" s="5">
        <f>SECOND(DIM_TIME[[#This Row],[DW_Time]])</f>
        <v>19</v>
      </c>
      <c r="E333" s="5" t="str" cm="1">
        <f t="array" ref="E333">_xlfn.IFS(B333&lt;6, "Night", B333&lt;12, "Morning", B333&lt;18, "Afternoon", B333&lt;=23, "Evening")</f>
        <v>Night</v>
      </c>
    </row>
    <row r="334" spans="1:5" x14ac:dyDescent="0.2">
      <c r="A334" s="20">
        <f>DT!A2202-INT(DT!A2202)</f>
        <v>0.10814814815239515</v>
      </c>
      <c r="B334" s="5">
        <f>HOUR(DIM_TIME[[#This Row],[DW_Time]])</f>
        <v>2</v>
      </c>
      <c r="C334" s="5">
        <f>MINUTE(DIM_TIME[[#This Row],[DW_Time]])</f>
        <v>35</v>
      </c>
      <c r="D334" s="5">
        <f>SECOND(DIM_TIME[[#This Row],[DW_Time]])</f>
        <v>44</v>
      </c>
      <c r="E334" s="5" t="str" cm="1">
        <f t="array" ref="E334">_xlfn.IFS(B334&lt;6, "Night", B334&lt;12, "Morning", B334&lt;18, "Afternoon", B334&lt;=23, "Evening")</f>
        <v>Night</v>
      </c>
    </row>
    <row r="335" spans="1:5" x14ac:dyDescent="0.2">
      <c r="A335" s="20">
        <f>DT!A2692-INT(DT!A2692)</f>
        <v>0.10908564815326827</v>
      </c>
      <c r="B335" s="5">
        <f>HOUR(DIM_TIME[[#This Row],[DW_Time]])</f>
        <v>2</v>
      </c>
      <c r="C335" s="5">
        <f>MINUTE(DIM_TIME[[#This Row],[DW_Time]])</f>
        <v>37</v>
      </c>
      <c r="D335" s="5">
        <f>SECOND(DIM_TIME[[#This Row],[DW_Time]])</f>
        <v>5</v>
      </c>
      <c r="E335" s="5" t="str" cm="1">
        <f t="array" ref="E335">_xlfn.IFS(B335&lt;6, "Night", B335&lt;12, "Morning", B335&lt;18, "Afternoon", B335&lt;=23, "Evening")</f>
        <v>Night</v>
      </c>
    </row>
    <row r="336" spans="1:5" x14ac:dyDescent="0.2">
      <c r="A336" s="20">
        <f>DT!A2934-INT(DT!A2934)</f>
        <v>0.10914351852261461</v>
      </c>
      <c r="B336" s="5">
        <f>HOUR(DIM_TIME[[#This Row],[DW_Time]])</f>
        <v>2</v>
      </c>
      <c r="C336" s="5">
        <f>MINUTE(DIM_TIME[[#This Row],[DW_Time]])</f>
        <v>37</v>
      </c>
      <c r="D336" s="5">
        <f>SECOND(DIM_TIME[[#This Row],[DW_Time]])</f>
        <v>10</v>
      </c>
      <c r="E336" s="5" t="str" cm="1">
        <f t="array" ref="E336">_xlfn.IFS(B336&lt;6, "Night", B336&lt;12, "Morning", B336&lt;18, "Afternoon", B336&lt;=23, "Evening")</f>
        <v>Night</v>
      </c>
    </row>
    <row r="337" spans="1:5" x14ac:dyDescent="0.2">
      <c r="A337" s="20">
        <f>DT!A1901-INT(DT!A1901)</f>
        <v>0.10920138889196096</v>
      </c>
      <c r="B337" s="5">
        <f>HOUR(DIM_TIME[[#This Row],[DW_Time]])</f>
        <v>2</v>
      </c>
      <c r="C337" s="5">
        <f>MINUTE(DIM_TIME[[#This Row],[DW_Time]])</f>
        <v>37</v>
      </c>
      <c r="D337" s="5">
        <f>SECOND(DIM_TIME[[#This Row],[DW_Time]])</f>
        <v>15</v>
      </c>
      <c r="E337" s="5" t="str" cm="1">
        <f t="array" ref="E337">_xlfn.IFS(B337&lt;6, "Night", B337&lt;12, "Morning", B337&lt;18, "Afternoon", B337&lt;=23, "Evening")</f>
        <v>Night</v>
      </c>
    </row>
    <row r="338" spans="1:5" x14ac:dyDescent="0.2">
      <c r="A338" s="20">
        <f>DT!A593-INT(DT!A593)</f>
        <v>0.109409722223063</v>
      </c>
      <c r="B338" s="5">
        <f>HOUR(DIM_TIME[[#This Row],[DW_Time]])</f>
        <v>2</v>
      </c>
      <c r="C338" s="5">
        <f>MINUTE(DIM_TIME[[#This Row],[DW_Time]])</f>
        <v>37</v>
      </c>
      <c r="D338" s="5">
        <f>SECOND(DIM_TIME[[#This Row],[DW_Time]])</f>
        <v>33</v>
      </c>
      <c r="E338" s="5" t="str" cm="1">
        <f t="array" ref="E338">_xlfn.IFS(B338&lt;6, "Night", B338&lt;12, "Morning", B338&lt;18, "Afternoon", B338&lt;=23, "Evening")</f>
        <v>Night</v>
      </c>
    </row>
    <row r="339" spans="1:5" x14ac:dyDescent="0.2">
      <c r="A339" s="20">
        <f>DT!A1829-INT(DT!A1829)</f>
        <v>0.10964120370044839</v>
      </c>
      <c r="B339" s="5">
        <f>HOUR(DIM_TIME[[#This Row],[DW_Time]])</f>
        <v>2</v>
      </c>
      <c r="C339" s="5">
        <f>MINUTE(DIM_TIME[[#This Row],[DW_Time]])</f>
        <v>37</v>
      </c>
      <c r="D339" s="5">
        <f>SECOND(DIM_TIME[[#This Row],[DW_Time]])</f>
        <v>53</v>
      </c>
      <c r="E339" s="5" t="str" cm="1">
        <f t="array" ref="E339">_xlfn.IFS(B339&lt;6, "Night", B339&lt;12, "Morning", B339&lt;18, "Afternoon", B339&lt;=23, "Evening")</f>
        <v>Night</v>
      </c>
    </row>
    <row r="340" spans="1:5" x14ac:dyDescent="0.2">
      <c r="A340" s="20">
        <f>DT!A1647-INT(DT!A1647)</f>
        <v>0.10986111110833008</v>
      </c>
      <c r="B340" s="5">
        <f>HOUR(DIM_TIME[[#This Row],[DW_Time]])</f>
        <v>2</v>
      </c>
      <c r="C340" s="5">
        <f>MINUTE(DIM_TIME[[#This Row],[DW_Time]])</f>
        <v>38</v>
      </c>
      <c r="D340" s="5">
        <f>SECOND(DIM_TIME[[#This Row],[DW_Time]])</f>
        <v>12</v>
      </c>
      <c r="E340" s="5" t="str" cm="1">
        <f t="array" ref="E340">_xlfn.IFS(B340&lt;6, "Night", B340&lt;12, "Morning", B340&lt;18, "Afternoon", B340&lt;=23, "Evening")</f>
        <v>Night</v>
      </c>
    </row>
    <row r="341" spans="1:5" x14ac:dyDescent="0.2">
      <c r="A341" s="20">
        <f>DT!A2679-INT(DT!A2679)</f>
        <v>0.11043981482362142</v>
      </c>
      <c r="B341" s="5">
        <f>HOUR(DIM_TIME[[#This Row],[DW_Time]])</f>
        <v>2</v>
      </c>
      <c r="C341" s="5">
        <f>MINUTE(DIM_TIME[[#This Row],[DW_Time]])</f>
        <v>39</v>
      </c>
      <c r="D341" s="5">
        <f>SECOND(DIM_TIME[[#This Row],[DW_Time]])</f>
        <v>2</v>
      </c>
      <c r="E341" s="5" t="str" cm="1">
        <f t="array" ref="E341">_xlfn.IFS(B341&lt;6, "Night", B341&lt;12, "Morning", B341&lt;18, "Afternoon", B341&lt;=23, "Evening")</f>
        <v>Night</v>
      </c>
    </row>
    <row r="342" spans="1:5" x14ac:dyDescent="0.2">
      <c r="A342" s="20">
        <f>DT!A623-INT(DT!A623)</f>
        <v>0.11045138889312511</v>
      </c>
      <c r="B342" s="5">
        <f>HOUR(DIM_TIME[[#This Row],[DW_Time]])</f>
        <v>2</v>
      </c>
      <c r="C342" s="5">
        <f>MINUTE(DIM_TIME[[#This Row],[DW_Time]])</f>
        <v>39</v>
      </c>
      <c r="D342" s="5">
        <f>SECOND(DIM_TIME[[#This Row],[DW_Time]])</f>
        <v>3</v>
      </c>
      <c r="E342" s="5" t="str" cm="1">
        <f t="array" ref="E342">_xlfn.IFS(B342&lt;6, "Night", B342&lt;12, "Morning", B342&lt;18, "Afternoon", B342&lt;=23, "Evening")</f>
        <v>Night</v>
      </c>
    </row>
    <row r="343" spans="1:5" x14ac:dyDescent="0.2">
      <c r="A343" s="20">
        <f>DT!A1276-INT(DT!A1276)</f>
        <v>0.11063657407066785</v>
      </c>
      <c r="B343" s="5">
        <f>HOUR(DIM_TIME[[#This Row],[DW_Time]])</f>
        <v>2</v>
      </c>
      <c r="C343" s="5">
        <f>MINUTE(DIM_TIME[[#This Row],[DW_Time]])</f>
        <v>39</v>
      </c>
      <c r="D343" s="5">
        <f>SECOND(DIM_TIME[[#This Row],[DW_Time]])</f>
        <v>19</v>
      </c>
      <c r="E343" s="5" t="str" cm="1">
        <f t="array" ref="E343">_xlfn.IFS(B343&lt;6, "Night", B343&lt;12, "Morning", B343&lt;18, "Afternoon", B343&lt;=23, "Evening")</f>
        <v>Night</v>
      </c>
    </row>
    <row r="344" spans="1:5" x14ac:dyDescent="0.2">
      <c r="A344" s="20">
        <f>DT!A1279-INT(DT!A1279)</f>
        <v>0.11076388889341615</v>
      </c>
      <c r="B344" s="5">
        <f>HOUR(DIM_TIME[[#This Row],[DW_Time]])</f>
        <v>2</v>
      </c>
      <c r="C344" s="5">
        <f>MINUTE(DIM_TIME[[#This Row],[DW_Time]])</f>
        <v>39</v>
      </c>
      <c r="D344" s="5">
        <f>SECOND(DIM_TIME[[#This Row],[DW_Time]])</f>
        <v>30</v>
      </c>
      <c r="E344" s="5" t="str" cm="1">
        <f t="array" ref="E344">_xlfn.IFS(B344&lt;6, "Night", B344&lt;12, "Morning", B344&lt;18, "Afternoon", B344&lt;=23, "Evening")</f>
        <v>Night</v>
      </c>
    </row>
    <row r="345" spans="1:5" x14ac:dyDescent="0.2">
      <c r="A345" s="20">
        <f>DT!A2234-INT(DT!A2234)</f>
        <v>0.11125000000174623</v>
      </c>
      <c r="B345" s="5">
        <f>HOUR(DIM_TIME[[#This Row],[DW_Time]])</f>
        <v>2</v>
      </c>
      <c r="C345" s="5">
        <f>MINUTE(DIM_TIME[[#This Row],[DW_Time]])</f>
        <v>40</v>
      </c>
      <c r="D345" s="5">
        <f>SECOND(DIM_TIME[[#This Row],[DW_Time]])</f>
        <v>12</v>
      </c>
      <c r="E345" s="5" t="str" cm="1">
        <f t="array" ref="E345">_xlfn.IFS(B345&lt;6, "Night", B345&lt;12, "Morning", B345&lt;18, "Afternoon", B345&lt;=23, "Evening")</f>
        <v>Night</v>
      </c>
    </row>
    <row r="346" spans="1:5" x14ac:dyDescent="0.2">
      <c r="A346" s="20">
        <f>DT!A1516-INT(DT!A1516)</f>
        <v>0.11127314814802958</v>
      </c>
      <c r="B346" s="5">
        <f>HOUR(DIM_TIME[[#This Row],[DW_Time]])</f>
        <v>2</v>
      </c>
      <c r="C346" s="5">
        <f>MINUTE(DIM_TIME[[#This Row],[DW_Time]])</f>
        <v>40</v>
      </c>
      <c r="D346" s="5">
        <f>SECOND(DIM_TIME[[#This Row],[DW_Time]])</f>
        <v>14</v>
      </c>
      <c r="E346" s="5" t="str" cm="1">
        <f t="array" ref="E346">_xlfn.IFS(B346&lt;6, "Night", B346&lt;12, "Morning", B346&lt;18, "Afternoon", B346&lt;=23, "Evening")</f>
        <v>Night</v>
      </c>
    </row>
    <row r="347" spans="1:5" x14ac:dyDescent="0.2">
      <c r="A347" s="20">
        <f>DT!A2323-INT(DT!A2323)</f>
        <v>0.11141203704028158</v>
      </c>
      <c r="B347" s="5">
        <f>HOUR(DIM_TIME[[#This Row],[DW_Time]])</f>
        <v>2</v>
      </c>
      <c r="C347" s="5">
        <f>MINUTE(DIM_TIME[[#This Row],[DW_Time]])</f>
        <v>40</v>
      </c>
      <c r="D347" s="5">
        <f>SECOND(DIM_TIME[[#This Row],[DW_Time]])</f>
        <v>26</v>
      </c>
      <c r="E347" s="5" t="str" cm="1">
        <f t="array" ref="E347">_xlfn.IFS(B347&lt;6, "Night", B347&lt;12, "Morning", B347&lt;18, "Afternoon", B347&lt;=23, "Evening")</f>
        <v>Night</v>
      </c>
    </row>
    <row r="348" spans="1:5" x14ac:dyDescent="0.2">
      <c r="A348" s="20">
        <f>DT!A137-INT(DT!A137)</f>
        <v>0.11159722223237623</v>
      </c>
      <c r="B348" s="5">
        <f>HOUR(DIM_TIME[[#This Row],[DW_Time]])</f>
        <v>2</v>
      </c>
      <c r="C348" s="5">
        <f>MINUTE(DIM_TIME[[#This Row],[DW_Time]])</f>
        <v>40</v>
      </c>
      <c r="D348" s="5">
        <f>SECOND(DIM_TIME[[#This Row],[DW_Time]])</f>
        <v>42</v>
      </c>
      <c r="E348" s="5" t="str" cm="1">
        <f t="array" ref="E348">_xlfn.IFS(B348&lt;6, "Night", B348&lt;12, "Morning", B348&lt;18, "Afternoon", B348&lt;=23, "Evening")</f>
        <v>Night</v>
      </c>
    </row>
    <row r="349" spans="1:5" x14ac:dyDescent="0.2">
      <c r="A349" s="20">
        <f>DT!A2061-INT(DT!A2061)</f>
        <v>0.11202546295680804</v>
      </c>
      <c r="B349" s="5">
        <f>HOUR(DIM_TIME[[#This Row],[DW_Time]])</f>
        <v>2</v>
      </c>
      <c r="C349" s="5">
        <f>MINUTE(DIM_TIME[[#This Row],[DW_Time]])</f>
        <v>41</v>
      </c>
      <c r="D349" s="5">
        <f>SECOND(DIM_TIME[[#This Row],[DW_Time]])</f>
        <v>19</v>
      </c>
      <c r="E349" s="5" t="str" cm="1">
        <f t="array" ref="E349">_xlfn.IFS(B349&lt;6, "Night", B349&lt;12, "Morning", B349&lt;18, "Afternoon", B349&lt;=23, "Evening")</f>
        <v>Night</v>
      </c>
    </row>
    <row r="350" spans="1:5" x14ac:dyDescent="0.2">
      <c r="A350" s="20">
        <f>DT!A1565-INT(DT!A1565)</f>
        <v>0.11341435185022419</v>
      </c>
      <c r="B350" s="5">
        <f>HOUR(DIM_TIME[[#This Row],[DW_Time]])</f>
        <v>2</v>
      </c>
      <c r="C350" s="5">
        <f>MINUTE(DIM_TIME[[#This Row],[DW_Time]])</f>
        <v>43</v>
      </c>
      <c r="D350" s="5">
        <f>SECOND(DIM_TIME[[#This Row],[DW_Time]])</f>
        <v>19</v>
      </c>
      <c r="E350" s="5" t="str" cm="1">
        <f t="array" ref="E350">_xlfn.IFS(B350&lt;6, "Night", B350&lt;12, "Morning", B350&lt;18, "Afternoon", B350&lt;=23, "Evening")</f>
        <v>Night</v>
      </c>
    </row>
    <row r="351" spans="1:5" x14ac:dyDescent="0.2">
      <c r="A351" s="20">
        <f>DT!A1856-INT(DT!A1856)</f>
        <v>0.11390046297310619</v>
      </c>
      <c r="B351" s="5">
        <f>HOUR(DIM_TIME[[#This Row],[DW_Time]])</f>
        <v>2</v>
      </c>
      <c r="C351" s="5">
        <f>MINUTE(DIM_TIME[[#This Row],[DW_Time]])</f>
        <v>44</v>
      </c>
      <c r="D351" s="5">
        <f>SECOND(DIM_TIME[[#This Row],[DW_Time]])</f>
        <v>1</v>
      </c>
      <c r="E351" s="5" t="str" cm="1">
        <f t="array" ref="E351">_xlfn.IFS(B351&lt;6, "Night", B351&lt;12, "Morning", B351&lt;18, "Afternoon", B351&lt;=23, "Evening")</f>
        <v>Night</v>
      </c>
    </row>
    <row r="352" spans="1:5" x14ac:dyDescent="0.2">
      <c r="A352" s="20">
        <f>DT!A993-INT(DT!A993)</f>
        <v>0.11400462962774327</v>
      </c>
      <c r="B352" s="5">
        <f>HOUR(DIM_TIME[[#This Row],[DW_Time]])</f>
        <v>2</v>
      </c>
      <c r="C352" s="5">
        <f>MINUTE(DIM_TIME[[#This Row],[DW_Time]])</f>
        <v>44</v>
      </c>
      <c r="D352" s="5">
        <f>SECOND(DIM_TIME[[#This Row],[DW_Time]])</f>
        <v>10</v>
      </c>
      <c r="E352" s="5" t="str" cm="1">
        <f t="array" ref="E352">_xlfn.IFS(B352&lt;6, "Night", B352&lt;12, "Morning", B352&lt;18, "Afternoon", B352&lt;=23, "Evening")</f>
        <v>Night</v>
      </c>
    </row>
    <row r="353" spans="1:5" x14ac:dyDescent="0.2">
      <c r="A353" s="20">
        <f>DT!A1859-INT(DT!A1859)</f>
        <v>0.11410879629693227</v>
      </c>
      <c r="B353" s="5">
        <f>HOUR(DIM_TIME[[#This Row],[DW_Time]])</f>
        <v>2</v>
      </c>
      <c r="C353" s="5">
        <f>MINUTE(DIM_TIME[[#This Row],[DW_Time]])</f>
        <v>44</v>
      </c>
      <c r="D353" s="5">
        <f>SECOND(DIM_TIME[[#This Row],[DW_Time]])</f>
        <v>19</v>
      </c>
      <c r="E353" s="5" t="str" cm="1">
        <f t="array" ref="E353">_xlfn.IFS(B353&lt;6, "Night", B353&lt;12, "Morning", B353&lt;18, "Afternoon", B353&lt;=23, "Evening")</f>
        <v>Night</v>
      </c>
    </row>
    <row r="354" spans="1:5" x14ac:dyDescent="0.2">
      <c r="A354" s="20">
        <f>DT!A964-INT(DT!A964)</f>
        <v>0.11413194444321562</v>
      </c>
      <c r="B354" s="5">
        <f>HOUR(DIM_TIME[[#This Row],[DW_Time]])</f>
        <v>2</v>
      </c>
      <c r="C354" s="5">
        <f>MINUTE(DIM_TIME[[#This Row],[DW_Time]])</f>
        <v>44</v>
      </c>
      <c r="D354" s="5">
        <f>SECOND(DIM_TIME[[#This Row],[DW_Time]])</f>
        <v>21</v>
      </c>
      <c r="E354" s="5" t="str" cm="1">
        <f t="array" ref="E354">_xlfn.IFS(B354&lt;6, "Night", B354&lt;12, "Morning", B354&lt;18, "Afternoon", B354&lt;=23, "Evening")</f>
        <v>Night</v>
      </c>
    </row>
    <row r="355" spans="1:5" x14ac:dyDescent="0.2">
      <c r="A355" s="20">
        <f>DT!A1234-INT(DT!A1234)</f>
        <v>0.11445601852028631</v>
      </c>
      <c r="B355" s="5">
        <f>HOUR(DIM_TIME[[#This Row],[DW_Time]])</f>
        <v>2</v>
      </c>
      <c r="C355" s="5">
        <f>MINUTE(DIM_TIME[[#This Row],[DW_Time]])</f>
        <v>44</v>
      </c>
      <c r="D355" s="5">
        <f>SECOND(DIM_TIME[[#This Row],[DW_Time]])</f>
        <v>49</v>
      </c>
      <c r="E355" s="5" t="str" cm="1">
        <f t="array" ref="E355">_xlfn.IFS(B355&lt;6, "Night", B355&lt;12, "Morning", B355&lt;18, "Afternoon", B355&lt;=23, "Evening")</f>
        <v>Night</v>
      </c>
    </row>
    <row r="356" spans="1:5" x14ac:dyDescent="0.2">
      <c r="A356" s="20">
        <f>DT!A1071-INT(DT!A1071)</f>
        <v>0.1145949074125383</v>
      </c>
      <c r="B356" s="5">
        <f>HOUR(DIM_TIME[[#This Row],[DW_Time]])</f>
        <v>2</v>
      </c>
      <c r="C356" s="5">
        <f>MINUTE(DIM_TIME[[#This Row],[DW_Time]])</f>
        <v>45</v>
      </c>
      <c r="D356" s="5">
        <f>SECOND(DIM_TIME[[#This Row],[DW_Time]])</f>
        <v>1</v>
      </c>
      <c r="E356" s="5" t="str" cm="1">
        <f t="array" ref="E356">_xlfn.IFS(B356&lt;6, "Night", B356&lt;12, "Morning", B356&lt;18, "Afternoon", B356&lt;=23, "Evening")</f>
        <v>Night</v>
      </c>
    </row>
    <row r="357" spans="1:5" x14ac:dyDescent="0.2">
      <c r="A357" s="20">
        <f>DT!A1834-INT(DT!A1834)</f>
        <v>0.114675925928168</v>
      </c>
      <c r="B357" s="5">
        <f>HOUR(DIM_TIME[[#This Row],[DW_Time]])</f>
        <v>2</v>
      </c>
      <c r="C357" s="5">
        <f>MINUTE(DIM_TIME[[#This Row],[DW_Time]])</f>
        <v>45</v>
      </c>
      <c r="D357" s="5">
        <f>SECOND(DIM_TIME[[#This Row],[DW_Time]])</f>
        <v>8</v>
      </c>
      <c r="E357" s="5" t="str" cm="1">
        <f t="array" ref="E357">_xlfn.IFS(B357&lt;6, "Night", B357&lt;12, "Morning", B357&lt;18, "Afternoon", B357&lt;=23, "Evening")</f>
        <v>Night</v>
      </c>
    </row>
    <row r="358" spans="1:5" x14ac:dyDescent="0.2">
      <c r="A358" s="20">
        <f>DT!A1477-INT(DT!A1477)</f>
        <v>0.11545138889050577</v>
      </c>
      <c r="B358" s="5">
        <f>HOUR(DIM_TIME[[#This Row],[DW_Time]])</f>
        <v>2</v>
      </c>
      <c r="C358" s="5">
        <f>MINUTE(DIM_TIME[[#This Row],[DW_Time]])</f>
        <v>46</v>
      </c>
      <c r="D358" s="5">
        <f>SECOND(DIM_TIME[[#This Row],[DW_Time]])</f>
        <v>15</v>
      </c>
      <c r="E358" s="5" t="str" cm="1">
        <f t="array" ref="E358">_xlfn.IFS(B358&lt;6, "Night", B358&lt;12, "Morning", B358&lt;18, "Afternoon", B358&lt;=23, "Evening")</f>
        <v>Night</v>
      </c>
    </row>
    <row r="359" spans="1:5" x14ac:dyDescent="0.2">
      <c r="A359" s="20">
        <f>DT!A1704-INT(DT!A1704)</f>
        <v>0.1156481481375522</v>
      </c>
      <c r="B359" s="5">
        <f>HOUR(DIM_TIME[[#This Row],[DW_Time]])</f>
        <v>2</v>
      </c>
      <c r="C359" s="5">
        <f>MINUTE(DIM_TIME[[#This Row],[DW_Time]])</f>
        <v>46</v>
      </c>
      <c r="D359" s="5">
        <f>SECOND(DIM_TIME[[#This Row],[DW_Time]])</f>
        <v>32</v>
      </c>
      <c r="E359" s="5" t="str" cm="1">
        <f t="array" ref="E359">_xlfn.IFS(B359&lt;6, "Night", B359&lt;12, "Morning", B359&lt;18, "Afternoon", B359&lt;=23, "Evening")</f>
        <v>Night</v>
      </c>
    </row>
    <row r="360" spans="1:5" x14ac:dyDescent="0.2">
      <c r="A360" s="20">
        <f>DT!A2494-INT(DT!A2494)</f>
        <v>0.11570601852145046</v>
      </c>
      <c r="B360" s="5">
        <f>HOUR(DIM_TIME[[#This Row],[DW_Time]])</f>
        <v>2</v>
      </c>
      <c r="C360" s="5">
        <f>MINUTE(DIM_TIME[[#This Row],[DW_Time]])</f>
        <v>46</v>
      </c>
      <c r="D360" s="5">
        <f>SECOND(DIM_TIME[[#This Row],[DW_Time]])</f>
        <v>37</v>
      </c>
      <c r="E360" s="5" t="str" cm="1">
        <f t="array" ref="E360">_xlfn.IFS(B360&lt;6, "Night", B360&lt;12, "Morning", B360&lt;18, "Afternoon", B360&lt;=23, "Evening")</f>
        <v>Night</v>
      </c>
    </row>
    <row r="361" spans="1:5" x14ac:dyDescent="0.2">
      <c r="A361" s="20">
        <f>DT!A2623-INT(DT!A2623)</f>
        <v>0.11726851852290565</v>
      </c>
      <c r="B361" s="5">
        <f>HOUR(DIM_TIME[[#This Row],[DW_Time]])</f>
        <v>2</v>
      </c>
      <c r="C361" s="5">
        <f>MINUTE(DIM_TIME[[#This Row],[DW_Time]])</f>
        <v>48</v>
      </c>
      <c r="D361" s="5">
        <f>SECOND(DIM_TIME[[#This Row],[DW_Time]])</f>
        <v>52</v>
      </c>
      <c r="E361" s="5" t="str" cm="1">
        <f t="array" ref="E361">_xlfn.IFS(B361&lt;6, "Night", B361&lt;12, "Morning", B361&lt;18, "Afternoon", B361&lt;=23, "Evening")</f>
        <v>Night</v>
      </c>
    </row>
    <row r="362" spans="1:5" x14ac:dyDescent="0.2">
      <c r="A362" s="20">
        <f>DT!A2792-INT(DT!A2792)</f>
        <v>0.11765046296204673</v>
      </c>
      <c r="B362" s="5">
        <f>HOUR(DIM_TIME[[#This Row],[DW_Time]])</f>
        <v>2</v>
      </c>
      <c r="C362" s="5">
        <f>MINUTE(DIM_TIME[[#This Row],[DW_Time]])</f>
        <v>49</v>
      </c>
      <c r="D362" s="5">
        <f>SECOND(DIM_TIME[[#This Row],[DW_Time]])</f>
        <v>25</v>
      </c>
      <c r="E362" s="5" t="str" cm="1">
        <f t="array" ref="E362">_xlfn.IFS(B362&lt;6, "Night", B362&lt;12, "Morning", B362&lt;18, "Afternoon", B362&lt;=23, "Evening")</f>
        <v>Night</v>
      </c>
    </row>
    <row r="363" spans="1:5" x14ac:dyDescent="0.2">
      <c r="A363" s="20">
        <f>DT!A550-INT(DT!A550)</f>
        <v>0.11768518519238569</v>
      </c>
      <c r="B363" s="5">
        <f>HOUR(DIM_TIME[[#This Row],[DW_Time]])</f>
        <v>2</v>
      </c>
      <c r="C363" s="5">
        <f>MINUTE(DIM_TIME[[#This Row],[DW_Time]])</f>
        <v>49</v>
      </c>
      <c r="D363" s="5">
        <f>SECOND(DIM_TIME[[#This Row],[DW_Time]])</f>
        <v>28</v>
      </c>
      <c r="E363" s="5" t="str" cm="1">
        <f t="array" ref="E363">_xlfn.IFS(B363&lt;6, "Night", B363&lt;12, "Morning", B363&lt;18, "Afternoon", B363&lt;=23, "Evening")</f>
        <v>Night</v>
      </c>
    </row>
    <row r="364" spans="1:5" x14ac:dyDescent="0.2">
      <c r="A364" s="20">
        <f>DT!A3036-INT(DT!A3036)</f>
        <v>0.11788194444670808</v>
      </c>
      <c r="B364" s="5">
        <f>HOUR(DIM_TIME[[#This Row],[DW_Time]])</f>
        <v>2</v>
      </c>
      <c r="C364" s="5">
        <f>MINUTE(DIM_TIME[[#This Row],[DW_Time]])</f>
        <v>49</v>
      </c>
      <c r="D364" s="5">
        <f>SECOND(DIM_TIME[[#This Row],[DW_Time]])</f>
        <v>45</v>
      </c>
      <c r="E364" s="5" t="str" cm="1">
        <f t="array" ref="E364">_xlfn.IFS(B364&lt;6, "Night", B364&lt;12, "Morning", B364&lt;18, "Afternoon", B364&lt;=23, "Evening")</f>
        <v>Night</v>
      </c>
    </row>
    <row r="365" spans="1:5" x14ac:dyDescent="0.2">
      <c r="A365" s="20">
        <f>DT!A1788-INT(DT!A1788)</f>
        <v>0.11790509259299142</v>
      </c>
      <c r="B365" s="5">
        <f>HOUR(DIM_TIME[[#This Row],[DW_Time]])</f>
        <v>2</v>
      </c>
      <c r="C365" s="5">
        <f>MINUTE(DIM_TIME[[#This Row],[DW_Time]])</f>
        <v>49</v>
      </c>
      <c r="D365" s="5">
        <f>SECOND(DIM_TIME[[#This Row],[DW_Time]])</f>
        <v>47</v>
      </c>
      <c r="E365" s="5" t="str" cm="1">
        <f t="array" ref="E365">_xlfn.IFS(B365&lt;6, "Night", B365&lt;12, "Morning", B365&lt;18, "Afternoon", B365&lt;=23, "Evening")</f>
        <v>Night</v>
      </c>
    </row>
    <row r="366" spans="1:5" x14ac:dyDescent="0.2">
      <c r="A366" s="20">
        <f>DT!A607-INT(DT!A607)</f>
        <v>0.11793981482333038</v>
      </c>
      <c r="B366" s="5">
        <f>HOUR(DIM_TIME[[#This Row],[DW_Time]])</f>
        <v>2</v>
      </c>
      <c r="C366" s="5">
        <f>MINUTE(DIM_TIME[[#This Row],[DW_Time]])</f>
        <v>49</v>
      </c>
      <c r="D366" s="5">
        <f>SECOND(DIM_TIME[[#This Row],[DW_Time]])</f>
        <v>50</v>
      </c>
      <c r="E366" s="5" t="str" cm="1">
        <f t="array" ref="E366">_xlfn.IFS(B366&lt;6, "Night", B366&lt;12, "Morning", B366&lt;18, "Afternoon", B366&lt;=23, "Evening")</f>
        <v>Night</v>
      </c>
    </row>
    <row r="367" spans="1:5" x14ac:dyDescent="0.2">
      <c r="A367" s="20">
        <f>DT!A617-INT(DT!A617)</f>
        <v>0.11826388889312511</v>
      </c>
      <c r="B367" s="5">
        <f>HOUR(DIM_TIME[[#This Row],[DW_Time]])</f>
        <v>2</v>
      </c>
      <c r="C367" s="5">
        <f>MINUTE(DIM_TIME[[#This Row],[DW_Time]])</f>
        <v>50</v>
      </c>
      <c r="D367" s="5">
        <f>SECOND(DIM_TIME[[#This Row],[DW_Time]])</f>
        <v>18</v>
      </c>
      <c r="E367" s="5" t="str" cm="1">
        <f t="array" ref="E367">_xlfn.IFS(B367&lt;6, "Night", B367&lt;12, "Morning", B367&lt;18, "Afternoon", B367&lt;=23, "Evening")</f>
        <v>Night</v>
      </c>
    </row>
    <row r="368" spans="1:5" x14ac:dyDescent="0.2">
      <c r="A368" s="20">
        <f>DT!A445-INT(DT!A445)</f>
        <v>0.1183564814782585</v>
      </c>
      <c r="B368" s="5">
        <f>HOUR(DIM_TIME[[#This Row],[DW_Time]])</f>
        <v>2</v>
      </c>
      <c r="C368" s="5">
        <f>MINUTE(DIM_TIME[[#This Row],[DW_Time]])</f>
        <v>50</v>
      </c>
      <c r="D368" s="5">
        <f>SECOND(DIM_TIME[[#This Row],[DW_Time]])</f>
        <v>26</v>
      </c>
      <c r="E368" s="5" t="str" cm="1">
        <f t="array" ref="E368">_xlfn.IFS(B368&lt;6, "Night", B368&lt;12, "Morning", B368&lt;18, "Afternoon", B368&lt;=23, "Evening")</f>
        <v>Night</v>
      </c>
    </row>
    <row r="369" spans="1:5" x14ac:dyDescent="0.2">
      <c r="A369" s="20">
        <f>DT!A847-INT(DT!A847)</f>
        <v>0.11953703704057261</v>
      </c>
      <c r="B369" s="5">
        <f>HOUR(DIM_TIME[[#This Row],[DW_Time]])</f>
        <v>2</v>
      </c>
      <c r="C369" s="5">
        <f>MINUTE(DIM_TIME[[#This Row],[DW_Time]])</f>
        <v>52</v>
      </c>
      <c r="D369" s="5">
        <f>SECOND(DIM_TIME[[#This Row],[DW_Time]])</f>
        <v>8</v>
      </c>
      <c r="E369" s="5" t="str" cm="1">
        <f t="array" ref="E369">_xlfn.IFS(B369&lt;6, "Night", B369&lt;12, "Morning", B369&lt;18, "Afternoon", B369&lt;=23, "Evening")</f>
        <v>Night</v>
      </c>
    </row>
    <row r="370" spans="1:5" x14ac:dyDescent="0.2">
      <c r="A370" s="20">
        <f>DT!A1823-INT(DT!A1823)</f>
        <v>0.12025462963356404</v>
      </c>
      <c r="B370" s="5">
        <f>HOUR(DIM_TIME[[#This Row],[DW_Time]])</f>
        <v>2</v>
      </c>
      <c r="C370" s="5">
        <f>MINUTE(DIM_TIME[[#This Row],[DW_Time]])</f>
        <v>53</v>
      </c>
      <c r="D370" s="5">
        <f>SECOND(DIM_TIME[[#This Row],[DW_Time]])</f>
        <v>10</v>
      </c>
      <c r="E370" s="5" t="str" cm="1">
        <f t="array" ref="E370">_xlfn.IFS(B370&lt;6, "Night", B370&lt;12, "Morning", B370&lt;18, "Afternoon", B370&lt;=23, "Evening")</f>
        <v>Night</v>
      </c>
    </row>
    <row r="371" spans="1:5" x14ac:dyDescent="0.2">
      <c r="A371" s="20">
        <f>DT!A2908-INT(DT!A2908)</f>
        <v>0.12027777777984738</v>
      </c>
      <c r="B371" s="5">
        <f>HOUR(DIM_TIME[[#This Row],[DW_Time]])</f>
        <v>2</v>
      </c>
      <c r="C371" s="5">
        <f>MINUTE(DIM_TIME[[#This Row],[DW_Time]])</f>
        <v>53</v>
      </c>
      <c r="D371" s="5">
        <f>SECOND(DIM_TIME[[#This Row],[DW_Time]])</f>
        <v>12</v>
      </c>
      <c r="E371" s="5" t="str" cm="1">
        <f t="array" ref="E371">_xlfn.IFS(B371&lt;6, "Night", B371&lt;12, "Morning", B371&lt;18, "Afternoon", B371&lt;=23, "Evening")</f>
        <v>Night</v>
      </c>
    </row>
    <row r="372" spans="1:5" x14ac:dyDescent="0.2">
      <c r="A372" s="20">
        <f>DT!A2265-INT(DT!A2265)</f>
        <v>0.12033564814919373</v>
      </c>
      <c r="B372" s="5">
        <f>HOUR(DIM_TIME[[#This Row],[DW_Time]])</f>
        <v>2</v>
      </c>
      <c r="C372" s="5">
        <f>MINUTE(DIM_TIME[[#This Row],[DW_Time]])</f>
        <v>53</v>
      </c>
      <c r="D372" s="5">
        <f>SECOND(DIM_TIME[[#This Row],[DW_Time]])</f>
        <v>17</v>
      </c>
      <c r="E372" s="5" t="str" cm="1">
        <f t="array" ref="E372">_xlfn.IFS(B372&lt;6, "Night", B372&lt;12, "Morning", B372&lt;18, "Afternoon", B372&lt;=23, "Evening")</f>
        <v>Night</v>
      </c>
    </row>
    <row r="373" spans="1:5" x14ac:dyDescent="0.2">
      <c r="A373" s="20">
        <f>DT!A759-INT(DT!A759)</f>
        <v>0.12040509260259569</v>
      </c>
      <c r="B373" s="5">
        <f>HOUR(DIM_TIME[[#This Row],[DW_Time]])</f>
        <v>2</v>
      </c>
      <c r="C373" s="5">
        <f>MINUTE(DIM_TIME[[#This Row],[DW_Time]])</f>
        <v>53</v>
      </c>
      <c r="D373" s="5">
        <f>SECOND(DIM_TIME[[#This Row],[DW_Time]])</f>
        <v>23</v>
      </c>
      <c r="E373" s="5" t="str" cm="1">
        <f t="array" ref="E373">_xlfn.IFS(B373&lt;6, "Night", B373&lt;12, "Morning", B373&lt;18, "Afternoon", B373&lt;=23, "Evening")</f>
        <v>Night</v>
      </c>
    </row>
    <row r="374" spans="1:5" x14ac:dyDescent="0.2">
      <c r="A374" s="20">
        <f>DT!A2992-INT(DT!A2992)</f>
        <v>0.12045138888788642</v>
      </c>
      <c r="B374" s="5">
        <f>HOUR(DIM_TIME[[#This Row],[DW_Time]])</f>
        <v>2</v>
      </c>
      <c r="C374" s="5">
        <f>MINUTE(DIM_TIME[[#This Row],[DW_Time]])</f>
        <v>53</v>
      </c>
      <c r="D374" s="5">
        <f>SECOND(DIM_TIME[[#This Row],[DW_Time]])</f>
        <v>27</v>
      </c>
      <c r="E374" s="5" t="str" cm="1">
        <f t="array" ref="E374">_xlfn.IFS(B374&lt;6, "Night", B374&lt;12, "Morning", B374&lt;18, "Afternoon", B374&lt;=23, "Evening")</f>
        <v>Night</v>
      </c>
    </row>
    <row r="375" spans="1:5" x14ac:dyDescent="0.2">
      <c r="A375" s="20">
        <f>DT!A1171-INT(DT!A1171)</f>
        <v>0.12067129630304407</v>
      </c>
      <c r="B375" s="5">
        <f>HOUR(DIM_TIME[[#This Row],[DW_Time]])</f>
        <v>2</v>
      </c>
      <c r="C375" s="5">
        <f>MINUTE(DIM_TIME[[#This Row],[DW_Time]])</f>
        <v>53</v>
      </c>
      <c r="D375" s="5">
        <f>SECOND(DIM_TIME[[#This Row],[DW_Time]])</f>
        <v>46</v>
      </c>
      <c r="E375" s="5" t="str" cm="1">
        <f t="array" ref="E375">_xlfn.IFS(B375&lt;6, "Night", B375&lt;12, "Morning", B375&lt;18, "Afternoon", B375&lt;=23, "Evening")</f>
        <v>Night</v>
      </c>
    </row>
    <row r="376" spans="1:5" x14ac:dyDescent="0.2">
      <c r="A376" s="20">
        <f>DT!A244-INT(DT!A244)</f>
        <v>0.12129629630362615</v>
      </c>
      <c r="B376" s="5">
        <f>HOUR(DIM_TIME[[#This Row],[DW_Time]])</f>
        <v>2</v>
      </c>
      <c r="C376" s="5">
        <f>MINUTE(DIM_TIME[[#This Row],[DW_Time]])</f>
        <v>54</v>
      </c>
      <c r="D376" s="5">
        <f>SECOND(DIM_TIME[[#This Row],[DW_Time]])</f>
        <v>40</v>
      </c>
      <c r="E376" s="5" t="str" cm="1">
        <f t="array" ref="E376">_xlfn.IFS(B376&lt;6, "Night", B376&lt;12, "Morning", B376&lt;18, "Afternoon", B376&lt;=23, "Evening")</f>
        <v>Night</v>
      </c>
    </row>
    <row r="377" spans="1:5" x14ac:dyDescent="0.2">
      <c r="A377" s="20">
        <f>DT!A2154-INT(DT!A2154)</f>
        <v>0.12160879629664123</v>
      </c>
      <c r="B377" s="5">
        <f>HOUR(DIM_TIME[[#This Row],[DW_Time]])</f>
        <v>2</v>
      </c>
      <c r="C377" s="5">
        <f>MINUTE(DIM_TIME[[#This Row],[DW_Time]])</f>
        <v>55</v>
      </c>
      <c r="D377" s="5">
        <f>SECOND(DIM_TIME[[#This Row],[DW_Time]])</f>
        <v>7</v>
      </c>
      <c r="E377" s="5" t="str" cm="1">
        <f t="array" ref="E377">_xlfn.IFS(B377&lt;6, "Night", B377&lt;12, "Morning", B377&lt;18, "Afternoon", B377&lt;=23, "Evening")</f>
        <v>Night</v>
      </c>
    </row>
    <row r="378" spans="1:5" x14ac:dyDescent="0.2">
      <c r="A378" s="20">
        <f>DT!A153-INT(DT!A153)</f>
        <v>0.12166666667326353</v>
      </c>
      <c r="B378" s="5">
        <f>HOUR(DIM_TIME[[#This Row],[DW_Time]])</f>
        <v>2</v>
      </c>
      <c r="C378" s="5">
        <f>MINUTE(DIM_TIME[[#This Row],[DW_Time]])</f>
        <v>55</v>
      </c>
      <c r="D378" s="5">
        <f>SECOND(DIM_TIME[[#This Row],[DW_Time]])</f>
        <v>12</v>
      </c>
      <c r="E378" s="5" t="str" cm="1">
        <f t="array" ref="E378">_xlfn.IFS(B378&lt;6, "Night", B378&lt;12, "Morning", B378&lt;18, "Afternoon", B378&lt;=23, "Evening")</f>
        <v>Night</v>
      </c>
    </row>
    <row r="379" spans="1:5" x14ac:dyDescent="0.2">
      <c r="A379" s="20">
        <f>DT!A3199-INT(DT!A3199)</f>
        <v>0.122245370366727</v>
      </c>
      <c r="B379" s="5">
        <f>HOUR(DIM_TIME[[#This Row],[DW_Time]])</f>
        <v>2</v>
      </c>
      <c r="C379" s="5">
        <f>MINUTE(DIM_TIME[[#This Row],[DW_Time]])</f>
        <v>56</v>
      </c>
      <c r="D379" s="5">
        <f>SECOND(DIM_TIME[[#This Row],[DW_Time]])</f>
        <v>2</v>
      </c>
      <c r="E379" s="5" t="str" cm="1">
        <f t="array" ref="E379">_xlfn.IFS(B379&lt;6, "Night", B379&lt;12, "Morning", B379&lt;18, "Afternoon", B379&lt;=23, "Evening")</f>
        <v>Night</v>
      </c>
    </row>
    <row r="380" spans="1:5" x14ac:dyDescent="0.2">
      <c r="A380" s="20">
        <f>DT!A2735-INT(DT!A2735)</f>
        <v>0.12225694444350665</v>
      </c>
      <c r="B380" s="5">
        <f>HOUR(DIM_TIME[[#This Row],[DW_Time]])</f>
        <v>2</v>
      </c>
      <c r="C380" s="5">
        <f>MINUTE(DIM_TIME[[#This Row],[DW_Time]])</f>
        <v>56</v>
      </c>
      <c r="D380" s="5">
        <f>SECOND(DIM_TIME[[#This Row],[DW_Time]])</f>
        <v>3</v>
      </c>
      <c r="E380" s="5" t="str" cm="1">
        <f t="array" ref="E380">_xlfn.IFS(B380&lt;6, "Night", B380&lt;12, "Morning", B380&lt;18, "Afternoon", B380&lt;=23, "Evening")</f>
        <v>Night</v>
      </c>
    </row>
    <row r="381" spans="1:5" x14ac:dyDescent="0.2">
      <c r="A381" s="20">
        <f>DT!A2056-INT(DT!A2056)</f>
        <v>0.12285879629780538</v>
      </c>
      <c r="B381" s="5">
        <f>HOUR(DIM_TIME[[#This Row],[DW_Time]])</f>
        <v>2</v>
      </c>
      <c r="C381" s="5">
        <f>MINUTE(DIM_TIME[[#This Row],[DW_Time]])</f>
        <v>56</v>
      </c>
      <c r="D381" s="5">
        <f>SECOND(DIM_TIME[[#This Row],[DW_Time]])</f>
        <v>55</v>
      </c>
      <c r="E381" s="5" t="str" cm="1">
        <f t="array" ref="E381">_xlfn.IFS(B381&lt;6, "Night", B381&lt;12, "Morning", B381&lt;18, "Afternoon", B381&lt;=23, "Evening")</f>
        <v>Night</v>
      </c>
    </row>
    <row r="382" spans="1:5" x14ac:dyDescent="0.2">
      <c r="A382" s="20">
        <f>DT!A667-INT(DT!A667)</f>
        <v>0.1234606481375522</v>
      </c>
      <c r="B382" s="5">
        <f>HOUR(DIM_TIME[[#This Row],[DW_Time]])</f>
        <v>2</v>
      </c>
      <c r="C382" s="5">
        <f>MINUTE(DIM_TIME[[#This Row],[DW_Time]])</f>
        <v>57</v>
      </c>
      <c r="D382" s="5">
        <f>SECOND(DIM_TIME[[#This Row],[DW_Time]])</f>
        <v>47</v>
      </c>
      <c r="E382" s="5" t="str" cm="1">
        <f t="array" ref="E382">_xlfn.IFS(B382&lt;6, "Night", B382&lt;12, "Morning", B382&lt;18, "Afternoon", B382&lt;=23, "Evening")</f>
        <v>Night</v>
      </c>
    </row>
    <row r="383" spans="1:5" x14ac:dyDescent="0.2">
      <c r="A383" s="20">
        <f>DT!A1814-INT(DT!A1814)</f>
        <v>0.12364583333692281</v>
      </c>
      <c r="B383" s="5">
        <f>HOUR(DIM_TIME[[#This Row],[DW_Time]])</f>
        <v>2</v>
      </c>
      <c r="C383" s="5">
        <f>MINUTE(DIM_TIME[[#This Row],[DW_Time]])</f>
        <v>58</v>
      </c>
      <c r="D383" s="5">
        <f>SECOND(DIM_TIME[[#This Row],[DW_Time]])</f>
        <v>3</v>
      </c>
      <c r="E383" s="5" t="str" cm="1">
        <f t="array" ref="E383">_xlfn.IFS(B383&lt;6, "Night", B383&lt;12, "Morning", B383&lt;18, "Afternoon", B383&lt;=23, "Evening")</f>
        <v>Night</v>
      </c>
    </row>
    <row r="384" spans="1:5" x14ac:dyDescent="0.2">
      <c r="A384" s="20">
        <f>DT!A1758-INT(DT!A1758)</f>
        <v>0.12395833332993789</v>
      </c>
      <c r="B384" s="5">
        <f>HOUR(DIM_TIME[[#This Row],[DW_Time]])</f>
        <v>2</v>
      </c>
      <c r="C384" s="5">
        <f>MINUTE(DIM_TIME[[#This Row],[DW_Time]])</f>
        <v>58</v>
      </c>
      <c r="D384" s="5">
        <f>SECOND(DIM_TIME[[#This Row],[DW_Time]])</f>
        <v>30</v>
      </c>
      <c r="E384" s="5" t="str" cm="1">
        <f t="array" ref="E384">_xlfn.IFS(B384&lt;6, "Night", B384&lt;12, "Morning", B384&lt;18, "Afternoon", B384&lt;=23, "Evening")</f>
        <v>Night</v>
      </c>
    </row>
    <row r="385" spans="1:5" x14ac:dyDescent="0.2">
      <c r="A385" s="20">
        <f>DT!A256-INT(DT!A256)</f>
        <v>0.12451388889166992</v>
      </c>
      <c r="B385" s="5">
        <f>HOUR(DIM_TIME[[#This Row],[DW_Time]])</f>
        <v>2</v>
      </c>
      <c r="C385" s="5">
        <f>MINUTE(DIM_TIME[[#This Row],[DW_Time]])</f>
        <v>59</v>
      </c>
      <c r="D385" s="5">
        <f>SECOND(DIM_TIME[[#This Row],[DW_Time]])</f>
        <v>18</v>
      </c>
      <c r="E385" s="5" t="str" cm="1">
        <f t="array" ref="E385">_xlfn.IFS(B385&lt;6, "Night", B385&lt;12, "Morning", B385&lt;18, "Afternoon", B385&lt;=23, "Evening")</f>
        <v>Night</v>
      </c>
    </row>
    <row r="386" spans="1:5" x14ac:dyDescent="0.2">
      <c r="A386" s="20">
        <f>DT!A1536-INT(DT!A1536)</f>
        <v>0.12523148147738539</v>
      </c>
      <c r="B386" s="5">
        <f>HOUR(DIM_TIME[[#This Row],[DW_Time]])</f>
        <v>3</v>
      </c>
      <c r="C386" s="5">
        <f>MINUTE(DIM_TIME[[#This Row],[DW_Time]])</f>
        <v>0</v>
      </c>
      <c r="D386" s="5">
        <f>SECOND(DIM_TIME[[#This Row],[DW_Time]])</f>
        <v>20</v>
      </c>
      <c r="E386" s="5" t="str" cm="1">
        <f t="array" ref="E386">_xlfn.IFS(B386&lt;6, "Night", B386&lt;12, "Morning", B386&lt;18, "Afternoon", B386&lt;=23, "Evening")</f>
        <v>Night</v>
      </c>
    </row>
    <row r="387" spans="1:5" x14ac:dyDescent="0.2">
      <c r="A387" s="20">
        <f>DT!A474-INT(DT!A474)</f>
        <v>0.12525462963094469</v>
      </c>
      <c r="B387" s="5">
        <f>HOUR(DIM_TIME[[#This Row],[DW_Time]])</f>
        <v>3</v>
      </c>
      <c r="C387" s="5">
        <f>MINUTE(DIM_TIME[[#This Row],[DW_Time]])</f>
        <v>0</v>
      </c>
      <c r="D387" s="5">
        <f>SECOND(DIM_TIME[[#This Row],[DW_Time]])</f>
        <v>22</v>
      </c>
      <c r="E387" s="5" t="str" cm="1">
        <f t="array" ref="E387">_xlfn.IFS(B387&lt;6, "Night", B387&lt;12, "Morning", B387&lt;18, "Afternoon", B387&lt;=23, "Evening")</f>
        <v>Night</v>
      </c>
    </row>
    <row r="388" spans="1:5" x14ac:dyDescent="0.2">
      <c r="A388" s="20">
        <f>DT!A1261-INT(DT!A1261)</f>
        <v>0.12526620370044839</v>
      </c>
      <c r="B388" s="5">
        <f>HOUR(DIM_TIME[[#This Row],[DW_Time]])</f>
        <v>3</v>
      </c>
      <c r="C388" s="5">
        <f>MINUTE(DIM_TIME[[#This Row],[DW_Time]])</f>
        <v>0</v>
      </c>
      <c r="D388" s="5">
        <f>SECOND(DIM_TIME[[#This Row],[DW_Time]])</f>
        <v>23</v>
      </c>
      <c r="E388" s="5" t="str" cm="1">
        <f t="array" ref="E388">_xlfn.IFS(B388&lt;6, "Night", B388&lt;12, "Morning", B388&lt;18, "Afternoon", B388&lt;=23, "Evening")</f>
        <v>Night</v>
      </c>
    </row>
    <row r="389" spans="1:5" x14ac:dyDescent="0.2">
      <c r="A389" s="20">
        <f>DT!A2350-INT(DT!A2350)</f>
        <v>0.12537037036963739</v>
      </c>
      <c r="B389" s="5">
        <f>HOUR(DIM_TIME[[#This Row],[DW_Time]])</f>
        <v>3</v>
      </c>
      <c r="C389" s="5">
        <f>MINUTE(DIM_TIME[[#This Row],[DW_Time]])</f>
        <v>0</v>
      </c>
      <c r="D389" s="5">
        <f>SECOND(DIM_TIME[[#This Row],[DW_Time]])</f>
        <v>32</v>
      </c>
      <c r="E389" s="5" t="str" cm="1">
        <f t="array" ref="E389">_xlfn.IFS(B389&lt;6, "Night", B389&lt;12, "Morning", B389&lt;18, "Afternoon", B389&lt;=23, "Evening")</f>
        <v>Night</v>
      </c>
    </row>
    <row r="390" spans="1:5" x14ac:dyDescent="0.2">
      <c r="A390" s="20">
        <f>DT!A1418-INT(DT!A1418)</f>
        <v>0.12578703703911742</v>
      </c>
      <c r="B390" s="5">
        <f>HOUR(DIM_TIME[[#This Row],[DW_Time]])</f>
        <v>3</v>
      </c>
      <c r="C390" s="5">
        <f>MINUTE(DIM_TIME[[#This Row],[DW_Time]])</f>
        <v>1</v>
      </c>
      <c r="D390" s="5">
        <f>SECOND(DIM_TIME[[#This Row],[DW_Time]])</f>
        <v>8</v>
      </c>
      <c r="E390" s="5" t="str" cm="1">
        <f t="array" ref="E390">_xlfn.IFS(B390&lt;6, "Night", B390&lt;12, "Morning", B390&lt;18, "Afternoon", B390&lt;=23, "Evening")</f>
        <v>Night</v>
      </c>
    </row>
    <row r="391" spans="1:5" x14ac:dyDescent="0.2">
      <c r="A391" s="20">
        <f>DT!A1390-INT(DT!A1390)</f>
        <v>0.12629629628645489</v>
      </c>
      <c r="B391" s="5">
        <f>HOUR(DIM_TIME[[#This Row],[DW_Time]])</f>
        <v>3</v>
      </c>
      <c r="C391" s="5">
        <f>MINUTE(DIM_TIME[[#This Row],[DW_Time]])</f>
        <v>1</v>
      </c>
      <c r="D391" s="5">
        <f>SECOND(DIM_TIME[[#This Row],[DW_Time]])</f>
        <v>52</v>
      </c>
      <c r="E391" s="5" t="str" cm="1">
        <f t="array" ref="E391">_xlfn.IFS(B391&lt;6, "Night", B391&lt;12, "Morning", B391&lt;18, "Afternoon", B391&lt;=23, "Evening")</f>
        <v>Night</v>
      </c>
    </row>
    <row r="392" spans="1:5" x14ac:dyDescent="0.2">
      <c r="A392" s="20">
        <f>DT!A1497-INT(DT!A1497)</f>
        <v>0.12714120370219462</v>
      </c>
      <c r="B392" s="5">
        <f>HOUR(DIM_TIME[[#This Row],[DW_Time]])</f>
        <v>3</v>
      </c>
      <c r="C392" s="5">
        <f>MINUTE(DIM_TIME[[#This Row],[DW_Time]])</f>
        <v>3</v>
      </c>
      <c r="D392" s="5">
        <f>SECOND(DIM_TIME[[#This Row],[DW_Time]])</f>
        <v>5</v>
      </c>
      <c r="E392" s="5" t="str" cm="1">
        <f t="array" ref="E392">_xlfn.IFS(B392&lt;6, "Night", B392&lt;12, "Morning", B392&lt;18, "Afternoon", B392&lt;=23, "Evening")</f>
        <v>Night</v>
      </c>
    </row>
    <row r="393" spans="1:5" x14ac:dyDescent="0.2">
      <c r="A393" s="20">
        <f>DT!A1083-INT(DT!A1083)</f>
        <v>0.12765046295680804</v>
      </c>
      <c r="B393" s="5">
        <f>HOUR(DIM_TIME[[#This Row],[DW_Time]])</f>
        <v>3</v>
      </c>
      <c r="C393" s="5">
        <f>MINUTE(DIM_TIME[[#This Row],[DW_Time]])</f>
        <v>3</v>
      </c>
      <c r="D393" s="5">
        <f>SECOND(DIM_TIME[[#This Row],[DW_Time]])</f>
        <v>49</v>
      </c>
      <c r="E393" s="5" t="str" cm="1">
        <f t="array" ref="E393">_xlfn.IFS(B393&lt;6, "Night", B393&lt;12, "Morning", B393&lt;18, "Afternoon", B393&lt;=23, "Evening")</f>
        <v>Night</v>
      </c>
    </row>
    <row r="394" spans="1:5" x14ac:dyDescent="0.2">
      <c r="A394" s="20">
        <f>DT!A3166-INT(DT!A3166)</f>
        <v>0.12773148147971369</v>
      </c>
      <c r="B394" s="5">
        <f>HOUR(DIM_TIME[[#This Row],[DW_Time]])</f>
        <v>3</v>
      </c>
      <c r="C394" s="5">
        <f>MINUTE(DIM_TIME[[#This Row],[DW_Time]])</f>
        <v>3</v>
      </c>
      <c r="D394" s="5">
        <f>SECOND(DIM_TIME[[#This Row],[DW_Time]])</f>
        <v>56</v>
      </c>
      <c r="E394" s="5" t="str" cm="1">
        <f t="array" ref="E394">_xlfn.IFS(B394&lt;6, "Night", B394&lt;12, "Morning", B394&lt;18, "Afternoon", B394&lt;=23, "Evening")</f>
        <v>Night</v>
      </c>
    </row>
    <row r="395" spans="1:5" x14ac:dyDescent="0.2">
      <c r="A395" s="20">
        <f>DT!A3185-INT(DT!A3185)</f>
        <v>0.12844907407270512</v>
      </c>
      <c r="B395" s="5">
        <f>HOUR(DIM_TIME[[#This Row],[DW_Time]])</f>
        <v>3</v>
      </c>
      <c r="C395" s="5">
        <f>MINUTE(DIM_TIME[[#This Row],[DW_Time]])</f>
        <v>4</v>
      </c>
      <c r="D395" s="5">
        <f>SECOND(DIM_TIME[[#This Row],[DW_Time]])</f>
        <v>58</v>
      </c>
      <c r="E395" s="5" t="str" cm="1">
        <f t="array" ref="E395">_xlfn.IFS(B395&lt;6, "Night", B395&lt;12, "Morning", B395&lt;18, "Afternoon", B395&lt;=23, "Evening")</f>
        <v>Night</v>
      </c>
    </row>
    <row r="396" spans="1:5" x14ac:dyDescent="0.2">
      <c r="A396" s="20">
        <f>DT!A167-INT(DT!A167)</f>
        <v>0.12855324074189411</v>
      </c>
      <c r="B396" s="5">
        <f>HOUR(DIM_TIME[[#This Row],[DW_Time]])</f>
        <v>3</v>
      </c>
      <c r="C396" s="5">
        <f>MINUTE(DIM_TIME[[#This Row],[DW_Time]])</f>
        <v>5</v>
      </c>
      <c r="D396" s="5">
        <f>SECOND(DIM_TIME[[#This Row],[DW_Time]])</f>
        <v>7</v>
      </c>
      <c r="E396" s="5" t="str" cm="1">
        <f t="array" ref="E396">_xlfn.IFS(B396&lt;6, "Night", B396&lt;12, "Morning", B396&lt;18, "Afternoon", B396&lt;=23, "Evening")</f>
        <v>Night</v>
      </c>
    </row>
    <row r="397" spans="1:5" x14ac:dyDescent="0.2">
      <c r="A397" s="20">
        <f>DT!A2569-INT(DT!A2569)</f>
        <v>0.12912037037312984</v>
      </c>
      <c r="B397" s="5">
        <f>HOUR(DIM_TIME[[#This Row],[DW_Time]])</f>
        <v>3</v>
      </c>
      <c r="C397" s="5">
        <f>MINUTE(DIM_TIME[[#This Row],[DW_Time]])</f>
        <v>5</v>
      </c>
      <c r="D397" s="5">
        <f>SECOND(DIM_TIME[[#This Row],[DW_Time]])</f>
        <v>56</v>
      </c>
      <c r="E397" s="5" t="str" cm="1">
        <f t="array" ref="E397">_xlfn.IFS(B397&lt;6, "Night", B397&lt;12, "Morning", B397&lt;18, "Afternoon", B397&lt;=23, "Evening")</f>
        <v>Night</v>
      </c>
    </row>
    <row r="398" spans="1:5" x14ac:dyDescent="0.2">
      <c r="A398" s="20">
        <f>DT!A851-INT(DT!A851)</f>
        <v>0.13026620371238096</v>
      </c>
      <c r="B398" s="5">
        <f>HOUR(DIM_TIME[[#This Row],[DW_Time]])</f>
        <v>3</v>
      </c>
      <c r="C398" s="5">
        <f>MINUTE(DIM_TIME[[#This Row],[DW_Time]])</f>
        <v>7</v>
      </c>
      <c r="D398" s="5">
        <f>SECOND(DIM_TIME[[#This Row],[DW_Time]])</f>
        <v>35</v>
      </c>
      <c r="E398" s="5" t="str" cm="1">
        <f t="array" ref="E398">_xlfn.IFS(B398&lt;6, "Night", B398&lt;12, "Morning", B398&lt;18, "Afternoon", B398&lt;=23, "Evening")</f>
        <v>Night</v>
      </c>
    </row>
    <row r="399" spans="1:5" x14ac:dyDescent="0.2">
      <c r="A399" s="20">
        <f>DT!A2941-INT(DT!A2941)</f>
        <v>0.13040509259008104</v>
      </c>
      <c r="B399" s="5">
        <f>HOUR(DIM_TIME[[#This Row],[DW_Time]])</f>
        <v>3</v>
      </c>
      <c r="C399" s="5">
        <f>MINUTE(DIM_TIME[[#This Row],[DW_Time]])</f>
        <v>7</v>
      </c>
      <c r="D399" s="5">
        <f>SECOND(DIM_TIME[[#This Row],[DW_Time]])</f>
        <v>47</v>
      </c>
      <c r="E399" s="5" t="str" cm="1">
        <f t="array" ref="E399">_xlfn.IFS(B399&lt;6, "Night", B399&lt;12, "Morning", B399&lt;18, "Afternoon", B399&lt;=23, "Evening")</f>
        <v>Night</v>
      </c>
    </row>
    <row r="400" spans="1:5" x14ac:dyDescent="0.2">
      <c r="A400" s="20">
        <f>DT!A620-INT(DT!A620)</f>
        <v>0.13042824073636439</v>
      </c>
      <c r="B400" s="5">
        <f>HOUR(DIM_TIME[[#This Row],[DW_Time]])</f>
        <v>3</v>
      </c>
      <c r="C400" s="5">
        <f>MINUTE(DIM_TIME[[#This Row],[DW_Time]])</f>
        <v>7</v>
      </c>
      <c r="D400" s="5">
        <f>SECOND(DIM_TIME[[#This Row],[DW_Time]])</f>
        <v>49</v>
      </c>
      <c r="E400" s="5" t="str" cm="1">
        <f t="array" ref="E400">_xlfn.IFS(B400&lt;6, "Night", B400&lt;12, "Morning", B400&lt;18, "Afternoon", B400&lt;=23, "Evening")</f>
        <v>Night</v>
      </c>
    </row>
    <row r="401" spans="1:5" x14ac:dyDescent="0.2">
      <c r="A401" s="20">
        <f>DT!A2338-INT(DT!A2338)</f>
        <v>0.13068287036730908</v>
      </c>
      <c r="B401" s="5">
        <f>HOUR(DIM_TIME[[#This Row],[DW_Time]])</f>
        <v>3</v>
      </c>
      <c r="C401" s="5">
        <f>MINUTE(DIM_TIME[[#This Row],[DW_Time]])</f>
        <v>8</v>
      </c>
      <c r="D401" s="5">
        <f>SECOND(DIM_TIME[[#This Row],[DW_Time]])</f>
        <v>11</v>
      </c>
      <c r="E401" s="5" t="str" cm="1">
        <f t="array" ref="E401">_xlfn.IFS(B401&lt;6, "Night", B401&lt;12, "Morning", B401&lt;18, "Afternoon", B401&lt;=23, "Evening")</f>
        <v>Night</v>
      </c>
    </row>
    <row r="402" spans="1:5" x14ac:dyDescent="0.2">
      <c r="A402" s="20">
        <f>DT!A2032-INT(DT!A2032)</f>
        <v>0.13071759259037208</v>
      </c>
      <c r="B402" s="5">
        <f>HOUR(DIM_TIME[[#This Row],[DW_Time]])</f>
        <v>3</v>
      </c>
      <c r="C402" s="5">
        <f>MINUTE(DIM_TIME[[#This Row],[DW_Time]])</f>
        <v>8</v>
      </c>
      <c r="D402" s="5">
        <f>SECOND(DIM_TIME[[#This Row],[DW_Time]])</f>
        <v>14</v>
      </c>
      <c r="E402" s="5" t="str" cm="1">
        <f t="array" ref="E402">_xlfn.IFS(B402&lt;6, "Night", B402&lt;12, "Morning", B402&lt;18, "Afternoon", B402&lt;=23, "Evening")</f>
        <v>Night</v>
      </c>
    </row>
    <row r="403" spans="1:5" x14ac:dyDescent="0.2">
      <c r="A403" s="20">
        <f>DT!A2082-INT(DT!A2082)</f>
        <v>0.13075231481343508</v>
      </c>
      <c r="B403" s="5">
        <f>HOUR(DIM_TIME[[#This Row],[DW_Time]])</f>
        <v>3</v>
      </c>
      <c r="C403" s="5">
        <f>MINUTE(DIM_TIME[[#This Row],[DW_Time]])</f>
        <v>8</v>
      </c>
      <c r="D403" s="5">
        <f>SECOND(DIM_TIME[[#This Row],[DW_Time]])</f>
        <v>17</v>
      </c>
      <c r="E403" s="5" t="str" cm="1">
        <f t="array" ref="E403">_xlfn.IFS(B403&lt;6, "Night", B403&lt;12, "Morning", B403&lt;18, "Afternoon", B403&lt;=23, "Evening")</f>
        <v>Night</v>
      </c>
    </row>
    <row r="404" spans="1:5" x14ac:dyDescent="0.2">
      <c r="A404" s="20">
        <f>DT!A912-INT(DT!A912)</f>
        <v>0.13109953703678912</v>
      </c>
      <c r="B404" s="5">
        <f>HOUR(DIM_TIME[[#This Row],[DW_Time]])</f>
        <v>3</v>
      </c>
      <c r="C404" s="5">
        <f>MINUTE(DIM_TIME[[#This Row],[DW_Time]])</f>
        <v>8</v>
      </c>
      <c r="D404" s="5">
        <f>SECOND(DIM_TIME[[#This Row],[DW_Time]])</f>
        <v>47</v>
      </c>
      <c r="E404" s="5" t="str" cm="1">
        <f t="array" ref="E404">_xlfn.IFS(B404&lt;6, "Night", B404&lt;12, "Morning", B404&lt;18, "Afternoon", B404&lt;=23, "Evening")</f>
        <v>Night</v>
      </c>
    </row>
    <row r="405" spans="1:5" x14ac:dyDescent="0.2">
      <c r="A405" s="20">
        <f>DT!A140-INT(DT!A140)</f>
        <v>0.1314699074064265</v>
      </c>
      <c r="B405" s="5">
        <f>HOUR(DIM_TIME[[#This Row],[DW_Time]])</f>
        <v>3</v>
      </c>
      <c r="C405" s="5">
        <f>MINUTE(DIM_TIME[[#This Row],[DW_Time]])</f>
        <v>9</v>
      </c>
      <c r="D405" s="5">
        <f>SECOND(DIM_TIME[[#This Row],[DW_Time]])</f>
        <v>19</v>
      </c>
      <c r="E405" s="5" t="str" cm="1">
        <f t="array" ref="E405">_xlfn.IFS(B405&lt;6, "Night", B405&lt;12, "Morning", B405&lt;18, "Afternoon", B405&lt;=23, "Evening")</f>
        <v>Night</v>
      </c>
    </row>
    <row r="406" spans="1:5" x14ac:dyDescent="0.2">
      <c r="A406" s="20">
        <f>DT!A2459-INT(DT!A2459)</f>
        <v>0.13157407408289146</v>
      </c>
      <c r="B406" s="5">
        <f>HOUR(DIM_TIME[[#This Row],[DW_Time]])</f>
        <v>3</v>
      </c>
      <c r="C406" s="5">
        <f>MINUTE(DIM_TIME[[#This Row],[DW_Time]])</f>
        <v>9</v>
      </c>
      <c r="D406" s="5">
        <f>SECOND(DIM_TIME[[#This Row],[DW_Time]])</f>
        <v>28</v>
      </c>
      <c r="E406" s="5" t="str" cm="1">
        <f t="array" ref="E406">_xlfn.IFS(B406&lt;6, "Night", B406&lt;12, "Morning", B406&lt;18, "Afternoon", B406&lt;=23, "Evening")</f>
        <v>Night</v>
      </c>
    </row>
    <row r="407" spans="1:5" x14ac:dyDescent="0.2">
      <c r="A407" s="20">
        <f>DT!A3204-INT(DT!A3204)</f>
        <v>0.13248842592292931</v>
      </c>
      <c r="B407" s="5">
        <f>HOUR(DIM_TIME[[#This Row],[DW_Time]])</f>
        <v>3</v>
      </c>
      <c r="C407" s="5">
        <f>MINUTE(DIM_TIME[[#This Row],[DW_Time]])</f>
        <v>10</v>
      </c>
      <c r="D407" s="5">
        <f>SECOND(DIM_TIME[[#This Row],[DW_Time]])</f>
        <v>47</v>
      </c>
      <c r="E407" s="5" t="str" cm="1">
        <f t="array" ref="E407">_xlfn.IFS(B407&lt;6, "Night", B407&lt;12, "Morning", B407&lt;18, "Afternoon", B407&lt;=23, "Evening")</f>
        <v>Night</v>
      </c>
    </row>
    <row r="408" spans="1:5" x14ac:dyDescent="0.2">
      <c r="A408" s="20">
        <f>DT!A1793-INT(DT!A1793)</f>
        <v>0.13253472222277196</v>
      </c>
      <c r="B408" s="5">
        <f>HOUR(DIM_TIME[[#This Row],[DW_Time]])</f>
        <v>3</v>
      </c>
      <c r="C408" s="5">
        <f>MINUTE(DIM_TIME[[#This Row],[DW_Time]])</f>
        <v>10</v>
      </c>
      <c r="D408" s="5">
        <f>SECOND(DIM_TIME[[#This Row],[DW_Time]])</f>
        <v>51</v>
      </c>
      <c r="E408" s="5" t="str" cm="1">
        <f t="array" ref="E408">_xlfn.IFS(B408&lt;6, "Night", B408&lt;12, "Morning", B408&lt;18, "Afternoon", B408&lt;=23, "Evening")</f>
        <v>Night</v>
      </c>
    </row>
    <row r="409" spans="1:5" x14ac:dyDescent="0.2">
      <c r="A409" s="20">
        <f>DT!A2809-INT(DT!A2809)</f>
        <v>0.132673611107748</v>
      </c>
      <c r="B409" s="5">
        <f>HOUR(DIM_TIME[[#This Row],[DW_Time]])</f>
        <v>3</v>
      </c>
      <c r="C409" s="5">
        <f>MINUTE(DIM_TIME[[#This Row],[DW_Time]])</f>
        <v>11</v>
      </c>
      <c r="D409" s="5">
        <f>SECOND(DIM_TIME[[#This Row],[DW_Time]])</f>
        <v>3</v>
      </c>
      <c r="E409" s="5" t="str" cm="1">
        <f t="array" ref="E409">_xlfn.IFS(B409&lt;6, "Night", B409&lt;12, "Morning", B409&lt;18, "Afternoon", B409&lt;=23, "Evening")</f>
        <v>Night</v>
      </c>
    </row>
    <row r="410" spans="1:5" x14ac:dyDescent="0.2">
      <c r="A410" s="20">
        <f>DT!A1012-INT(DT!A1012)</f>
        <v>0.132777777776937</v>
      </c>
      <c r="B410" s="5">
        <f>HOUR(DIM_TIME[[#This Row],[DW_Time]])</f>
        <v>3</v>
      </c>
      <c r="C410" s="5">
        <f>MINUTE(DIM_TIME[[#This Row],[DW_Time]])</f>
        <v>11</v>
      </c>
      <c r="D410" s="5">
        <f>SECOND(DIM_TIME[[#This Row],[DW_Time]])</f>
        <v>12</v>
      </c>
      <c r="E410" s="5" t="str" cm="1">
        <f t="array" ref="E410">_xlfn.IFS(B410&lt;6, "Night", B410&lt;12, "Morning", B410&lt;18, "Afternoon", B410&lt;=23, "Evening")</f>
        <v>Night</v>
      </c>
    </row>
    <row r="411" spans="1:5" x14ac:dyDescent="0.2">
      <c r="A411" s="20">
        <f>DT!A2741-INT(DT!A2741)</f>
        <v>0.13303240740788169</v>
      </c>
      <c r="B411" s="5">
        <f>HOUR(DIM_TIME[[#This Row],[DW_Time]])</f>
        <v>3</v>
      </c>
      <c r="C411" s="5">
        <f>MINUTE(DIM_TIME[[#This Row],[DW_Time]])</f>
        <v>11</v>
      </c>
      <c r="D411" s="5">
        <f>SECOND(DIM_TIME[[#This Row],[DW_Time]])</f>
        <v>34</v>
      </c>
      <c r="E411" s="5" t="str" cm="1">
        <f t="array" ref="E411">_xlfn.IFS(B411&lt;6, "Night", B411&lt;12, "Morning", B411&lt;18, "Afternoon", B411&lt;=23, "Evening")</f>
        <v>Night</v>
      </c>
    </row>
    <row r="412" spans="1:5" x14ac:dyDescent="0.2">
      <c r="A412" s="20">
        <f>DT!A3209-INT(DT!A3209)</f>
        <v>0.13333333333139308</v>
      </c>
      <c r="B412" s="5">
        <f>HOUR(DIM_TIME[[#This Row],[DW_Time]])</f>
        <v>3</v>
      </c>
      <c r="C412" s="5">
        <f>MINUTE(DIM_TIME[[#This Row],[DW_Time]])</f>
        <v>12</v>
      </c>
      <c r="D412" s="5">
        <f>SECOND(DIM_TIME[[#This Row],[DW_Time]])</f>
        <v>0</v>
      </c>
      <c r="E412" s="5" t="str" cm="1">
        <f t="array" ref="E412">_xlfn.IFS(B412&lt;6, "Night", B412&lt;12, "Morning", B412&lt;18, "Afternoon", B412&lt;=23, "Evening")</f>
        <v>Night</v>
      </c>
    </row>
    <row r="413" spans="1:5" x14ac:dyDescent="0.2">
      <c r="A413" s="20">
        <f>DT!A21-INT(DT!A21)</f>
        <v>0.13335648147767643</v>
      </c>
      <c r="B413" s="5">
        <f>HOUR(DIM_TIME[[#This Row],[DW_Time]])</f>
        <v>3</v>
      </c>
      <c r="C413" s="5">
        <f>MINUTE(DIM_TIME[[#This Row],[DW_Time]])</f>
        <v>12</v>
      </c>
      <c r="D413" s="5">
        <f>SECOND(DIM_TIME[[#This Row],[DW_Time]])</f>
        <v>2</v>
      </c>
      <c r="E413" s="5" t="str" cm="1">
        <f t="array" ref="E413">_xlfn.IFS(B413&lt;6, "Night", B413&lt;12, "Morning", B413&lt;18, "Afternoon", B413&lt;=23, "Evening")</f>
        <v>Night</v>
      </c>
    </row>
    <row r="414" spans="1:5" x14ac:dyDescent="0.2">
      <c r="A414" s="20">
        <f>DT!A2190-INT(DT!A2190)</f>
        <v>0.13392361110891216</v>
      </c>
      <c r="B414" s="5">
        <f>HOUR(DIM_TIME[[#This Row],[DW_Time]])</f>
        <v>3</v>
      </c>
      <c r="C414" s="5">
        <f>MINUTE(DIM_TIME[[#This Row],[DW_Time]])</f>
        <v>12</v>
      </c>
      <c r="D414" s="5">
        <f>SECOND(DIM_TIME[[#This Row],[DW_Time]])</f>
        <v>51</v>
      </c>
      <c r="E414" s="5" t="str" cm="1">
        <f t="array" ref="E414">_xlfn.IFS(B414&lt;6, "Night", B414&lt;12, "Morning", B414&lt;18, "Afternoon", B414&lt;=23, "Evening")</f>
        <v>Night</v>
      </c>
    </row>
    <row r="415" spans="1:5" x14ac:dyDescent="0.2">
      <c r="A415" s="20">
        <f>DT!A802-INT(DT!A802)</f>
        <v>0.1340972222169512</v>
      </c>
      <c r="B415" s="5">
        <f>HOUR(DIM_TIME[[#This Row],[DW_Time]])</f>
        <v>3</v>
      </c>
      <c r="C415" s="5">
        <f>MINUTE(DIM_TIME[[#This Row],[DW_Time]])</f>
        <v>13</v>
      </c>
      <c r="D415" s="5">
        <f>SECOND(DIM_TIME[[#This Row],[DW_Time]])</f>
        <v>6</v>
      </c>
      <c r="E415" s="5" t="str" cm="1">
        <f t="array" ref="E415">_xlfn.IFS(B415&lt;6, "Night", B415&lt;12, "Morning", B415&lt;18, "Afternoon", B415&lt;=23, "Evening")</f>
        <v>Night</v>
      </c>
    </row>
    <row r="416" spans="1:5" x14ac:dyDescent="0.2">
      <c r="A416" s="20">
        <f>DT!A1409-INT(DT!A1409)</f>
        <v>0.13416666666307719</v>
      </c>
      <c r="B416" s="5">
        <f>HOUR(DIM_TIME[[#This Row],[DW_Time]])</f>
        <v>3</v>
      </c>
      <c r="C416" s="5">
        <f>MINUTE(DIM_TIME[[#This Row],[DW_Time]])</f>
        <v>13</v>
      </c>
      <c r="D416" s="5">
        <f>SECOND(DIM_TIME[[#This Row],[DW_Time]])</f>
        <v>12</v>
      </c>
      <c r="E416" s="5" t="str" cm="1">
        <f t="array" ref="E416">_xlfn.IFS(B416&lt;6, "Night", B416&lt;12, "Morning", B416&lt;18, "Afternoon", B416&lt;=23, "Evening")</f>
        <v>Night</v>
      </c>
    </row>
    <row r="417" spans="1:5" x14ac:dyDescent="0.2">
      <c r="A417" s="20">
        <f>DT!A1869-INT(DT!A1869)</f>
        <v>0.1342592592627625</v>
      </c>
      <c r="B417" s="5">
        <f>HOUR(DIM_TIME[[#This Row],[DW_Time]])</f>
        <v>3</v>
      </c>
      <c r="C417" s="5">
        <f>MINUTE(DIM_TIME[[#This Row],[DW_Time]])</f>
        <v>13</v>
      </c>
      <c r="D417" s="5">
        <f>SECOND(DIM_TIME[[#This Row],[DW_Time]])</f>
        <v>20</v>
      </c>
      <c r="E417" s="5" t="str" cm="1">
        <f t="array" ref="E417">_xlfn.IFS(B417&lt;6, "Night", B417&lt;12, "Morning", B417&lt;18, "Afternoon", B417&lt;=23, "Evening")</f>
        <v>Night</v>
      </c>
    </row>
    <row r="418" spans="1:5" x14ac:dyDescent="0.2">
      <c r="A418" s="20">
        <f>DT!A1586-INT(DT!A1586)</f>
        <v>0.13469907407124992</v>
      </c>
      <c r="B418" s="5">
        <f>HOUR(DIM_TIME[[#This Row],[DW_Time]])</f>
        <v>3</v>
      </c>
      <c r="C418" s="5">
        <f>MINUTE(DIM_TIME[[#This Row],[DW_Time]])</f>
        <v>13</v>
      </c>
      <c r="D418" s="5">
        <f>SECOND(DIM_TIME[[#This Row],[DW_Time]])</f>
        <v>58</v>
      </c>
      <c r="E418" s="5" t="str" cm="1">
        <f t="array" ref="E418">_xlfn.IFS(B418&lt;6, "Night", B418&lt;12, "Morning", B418&lt;18, "Afternoon", B418&lt;=23, "Evening")</f>
        <v>Night</v>
      </c>
    </row>
    <row r="419" spans="1:5" x14ac:dyDescent="0.2">
      <c r="A419" s="20">
        <f>DT!A790-INT(DT!A790)</f>
        <v>0.13500000000203727</v>
      </c>
      <c r="B419" s="5">
        <f>HOUR(DIM_TIME[[#This Row],[DW_Time]])</f>
        <v>3</v>
      </c>
      <c r="C419" s="5">
        <f>MINUTE(DIM_TIME[[#This Row],[DW_Time]])</f>
        <v>14</v>
      </c>
      <c r="D419" s="5">
        <f>SECOND(DIM_TIME[[#This Row],[DW_Time]])</f>
        <v>24</v>
      </c>
      <c r="E419" s="5" t="str" cm="1">
        <f t="array" ref="E419">_xlfn.IFS(B419&lt;6, "Night", B419&lt;12, "Morning", B419&lt;18, "Afternoon", B419&lt;=23, "Evening")</f>
        <v>Night</v>
      </c>
    </row>
    <row r="420" spans="1:5" x14ac:dyDescent="0.2">
      <c r="A420" s="20">
        <f>DT!A589-INT(DT!A589)</f>
        <v>0.13552083333343035</v>
      </c>
      <c r="B420" s="5">
        <f>HOUR(DIM_TIME[[#This Row],[DW_Time]])</f>
        <v>3</v>
      </c>
      <c r="C420" s="5">
        <f>MINUTE(DIM_TIME[[#This Row],[DW_Time]])</f>
        <v>15</v>
      </c>
      <c r="D420" s="5">
        <f>SECOND(DIM_TIME[[#This Row],[DW_Time]])</f>
        <v>9</v>
      </c>
      <c r="E420" s="5" t="str" cm="1">
        <f t="array" ref="E420">_xlfn.IFS(B420&lt;6, "Night", B420&lt;12, "Morning", B420&lt;18, "Afternoon", B420&lt;=23, "Evening")</f>
        <v>Night</v>
      </c>
    </row>
    <row r="421" spans="1:5" x14ac:dyDescent="0.2">
      <c r="A421" s="20">
        <f>DT!A565-INT(DT!A565)</f>
        <v>0.13568287037196569</v>
      </c>
      <c r="B421" s="5">
        <f>HOUR(DIM_TIME[[#This Row],[DW_Time]])</f>
        <v>3</v>
      </c>
      <c r="C421" s="5">
        <f>MINUTE(DIM_TIME[[#This Row],[DW_Time]])</f>
        <v>15</v>
      </c>
      <c r="D421" s="5">
        <f>SECOND(DIM_TIME[[#This Row],[DW_Time]])</f>
        <v>23</v>
      </c>
      <c r="E421" s="5" t="str" cm="1">
        <f t="array" ref="E421">_xlfn.IFS(B421&lt;6, "Night", B421&lt;12, "Morning", B421&lt;18, "Afternoon", B421&lt;=23, "Evening")</f>
        <v>Night</v>
      </c>
    </row>
    <row r="422" spans="1:5" x14ac:dyDescent="0.2">
      <c r="A422" s="20">
        <f>DT!A3232-INT(DT!A3232)</f>
        <v>0.13585648148000473</v>
      </c>
      <c r="B422" s="5">
        <f>HOUR(DIM_TIME[[#This Row],[DW_Time]])</f>
        <v>3</v>
      </c>
      <c r="C422" s="5">
        <f>MINUTE(DIM_TIME[[#This Row],[DW_Time]])</f>
        <v>15</v>
      </c>
      <c r="D422" s="5">
        <f>SECOND(DIM_TIME[[#This Row],[DW_Time]])</f>
        <v>38</v>
      </c>
      <c r="E422" s="5" t="str" cm="1">
        <f t="array" ref="E422">_xlfn.IFS(B422&lt;6, "Night", B422&lt;12, "Morning", B422&lt;18, "Afternoon", B422&lt;=23, "Evening")</f>
        <v>Night</v>
      </c>
    </row>
    <row r="423" spans="1:5" x14ac:dyDescent="0.2">
      <c r="A423" s="20">
        <f>DT!A2447-INT(DT!A2447)</f>
        <v>0.13603009260259569</v>
      </c>
      <c r="B423" s="5">
        <f>HOUR(DIM_TIME[[#This Row],[DW_Time]])</f>
        <v>3</v>
      </c>
      <c r="C423" s="5">
        <f>MINUTE(DIM_TIME[[#This Row],[DW_Time]])</f>
        <v>15</v>
      </c>
      <c r="D423" s="5">
        <f>SECOND(DIM_TIME[[#This Row],[DW_Time]])</f>
        <v>53</v>
      </c>
      <c r="E423" s="5" t="str" cm="1">
        <f t="array" ref="E423">_xlfn.IFS(B423&lt;6, "Night", B423&lt;12, "Morning", B423&lt;18, "Afternoon", B423&lt;=23, "Evening")</f>
        <v>Night</v>
      </c>
    </row>
    <row r="424" spans="1:5" x14ac:dyDescent="0.2">
      <c r="A424" s="20">
        <f>DT!A1987-INT(DT!A1987)</f>
        <v>0.13607638888788642</v>
      </c>
      <c r="B424" s="5">
        <f>HOUR(DIM_TIME[[#This Row],[DW_Time]])</f>
        <v>3</v>
      </c>
      <c r="C424" s="5">
        <f>MINUTE(DIM_TIME[[#This Row],[DW_Time]])</f>
        <v>15</v>
      </c>
      <c r="D424" s="5">
        <f>SECOND(DIM_TIME[[#This Row],[DW_Time]])</f>
        <v>57</v>
      </c>
      <c r="E424" s="5" t="str" cm="1">
        <f t="array" ref="E424">_xlfn.IFS(B424&lt;6, "Night", B424&lt;12, "Morning", B424&lt;18, "Afternoon", B424&lt;=23, "Evening")</f>
        <v>Night</v>
      </c>
    </row>
    <row r="425" spans="1:5" x14ac:dyDescent="0.2">
      <c r="A425" s="20">
        <f>DT!A1612-INT(DT!A1612)</f>
        <v>0.13609953702689381</v>
      </c>
      <c r="B425" s="5">
        <f>HOUR(DIM_TIME[[#This Row],[DW_Time]])</f>
        <v>3</v>
      </c>
      <c r="C425" s="5">
        <f>MINUTE(DIM_TIME[[#This Row],[DW_Time]])</f>
        <v>15</v>
      </c>
      <c r="D425" s="5">
        <f>SECOND(DIM_TIME[[#This Row],[DW_Time]])</f>
        <v>59</v>
      </c>
      <c r="E425" s="5" t="str" cm="1">
        <f t="array" ref="E425">_xlfn.IFS(B425&lt;6, "Night", B425&lt;12, "Morning", B425&lt;18, "Afternoon", B425&lt;=23, "Evening")</f>
        <v>Night</v>
      </c>
    </row>
    <row r="426" spans="1:5" x14ac:dyDescent="0.2">
      <c r="A426" s="20">
        <f>DT!A3130-INT(DT!A3130)</f>
        <v>0.13628472221898846</v>
      </c>
      <c r="B426" s="5">
        <f>HOUR(DIM_TIME[[#This Row],[DW_Time]])</f>
        <v>3</v>
      </c>
      <c r="C426" s="5">
        <f>MINUTE(DIM_TIME[[#This Row],[DW_Time]])</f>
        <v>16</v>
      </c>
      <c r="D426" s="5">
        <f>SECOND(DIM_TIME[[#This Row],[DW_Time]])</f>
        <v>15</v>
      </c>
      <c r="E426" s="5" t="str" cm="1">
        <f t="array" ref="E426">_xlfn.IFS(B426&lt;6, "Night", B426&lt;12, "Morning", B426&lt;18, "Afternoon", B426&lt;=23, "Evening")</f>
        <v>Night</v>
      </c>
    </row>
    <row r="427" spans="1:5" x14ac:dyDescent="0.2">
      <c r="A427" s="20">
        <f>DT!A2616-INT(DT!A2616)</f>
        <v>0.13638888888817746</v>
      </c>
      <c r="B427" s="5">
        <f>HOUR(DIM_TIME[[#This Row],[DW_Time]])</f>
        <v>3</v>
      </c>
      <c r="C427" s="5">
        <f>MINUTE(DIM_TIME[[#This Row],[DW_Time]])</f>
        <v>16</v>
      </c>
      <c r="D427" s="5">
        <f>SECOND(DIM_TIME[[#This Row],[DW_Time]])</f>
        <v>24</v>
      </c>
      <c r="E427" s="5" t="str" cm="1">
        <f t="array" ref="E427">_xlfn.IFS(B427&lt;6, "Night", B427&lt;12, "Morning", B427&lt;18, "Afternoon", B427&lt;=23, "Evening")</f>
        <v>Night</v>
      </c>
    </row>
    <row r="428" spans="1:5" x14ac:dyDescent="0.2">
      <c r="A428" s="20">
        <f>DT!A2335-INT(DT!A2335)</f>
        <v>0.1365972222192795</v>
      </c>
      <c r="B428" s="5">
        <f>HOUR(DIM_TIME[[#This Row],[DW_Time]])</f>
        <v>3</v>
      </c>
      <c r="C428" s="5">
        <f>MINUTE(DIM_TIME[[#This Row],[DW_Time]])</f>
        <v>16</v>
      </c>
      <c r="D428" s="5">
        <f>SECOND(DIM_TIME[[#This Row],[DW_Time]])</f>
        <v>42</v>
      </c>
      <c r="E428" s="5" t="str" cm="1">
        <f t="array" ref="E428">_xlfn.IFS(B428&lt;6, "Night", B428&lt;12, "Morning", B428&lt;18, "Afternoon", B428&lt;=23, "Evening")</f>
        <v>Night</v>
      </c>
    </row>
    <row r="429" spans="1:5" x14ac:dyDescent="0.2">
      <c r="A429" s="20">
        <f>DT!A1956-INT(DT!A1956)</f>
        <v>0.13674768518831115</v>
      </c>
      <c r="B429" s="5">
        <f>HOUR(DIM_TIME[[#This Row],[DW_Time]])</f>
        <v>3</v>
      </c>
      <c r="C429" s="5">
        <f>MINUTE(DIM_TIME[[#This Row],[DW_Time]])</f>
        <v>16</v>
      </c>
      <c r="D429" s="5">
        <f>SECOND(DIM_TIME[[#This Row],[DW_Time]])</f>
        <v>55</v>
      </c>
      <c r="E429" s="5" t="str" cm="1">
        <f t="array" ref="E429">_xlfn.IFS(B429&lt;6, "Night", B429&lt;12, "Morning", B429&lt;18, "Afternoon", B429&lt;=23, "Evening")</f>
        <v>Night</v>
      </c>
    </row>
    <row r="430" spans="1:5" x14ac:dyDescent="0.2">
      <c r="A430" s="20">
        <f>DT!A2151-INT(DT!A2151)</f>
        <v>0.13681712962716119</v>
      </c>
      <c r="B430" s="5">
        <f>HOUR(DIM_TIME[[#This Row],[DW_Time]])</f>
        <v>3</v>
      </c>
      <c r="C430" s="5">
        <f>MINUTE(DIM_TIME[[#This Row],[DW_Time]])</f>
        <v>17</v>
      </c>
      <c r="D430" s="5">
        <f>SECOND(DIM_TIME[[#This Row],[DW_Time]])</f>
        <v>1</v>
      </c>
      <c r="E430" s="5" t="str" cm="1">
        <f t="array" ref="E430">_xlfn.IFS(B430&lt;6, "Night", B430&lt;12, "Morning", B430&lt;18, "Afternoon", B430&lt;=23, "Evening")</f>
        <v>Night</v>
      </c>
    </row>
    <row r="431" spans="1:5" x14ac:dyDescent="0.2">
      <c r="A431" s="20">
        <f>DT!A1230-INT(DT!A1230)</f>
        <v>0.13702546297281515</v>
      </c>
      <c r="B431" s="5">
        <f>HOUR(DIM_TIME[[#This Row],[DW_Time]])</f>
        <v>3</v>
      </c>
      <c r="C431" s="5">
        <f>MINUTE(DIM_TIME[[#This Row],[DW_Time]])</f>
        <v>17</v>
      </c>
      <c r="D431" s="5">
        <f>SECOND(DIM_TIME[[#This Row],[DW_Time]])</f>
        <v>19</v>
      </c>
      <c r="E431" s="5" t="str" cm="1">
        <f t="array" ref="E431">_xlfn.IFS(B431&lt;6, "Night", B431&lt;12, "Morning", B431&lt;18, "Afternoon", B431&lt;=23, "Evening")</f>
        <v>Night</v>
      </c>
    </row>
    <row r="432" spans="1:5" x14ac:dyDescent="0.2">
      <c r="A432" s="20">
        <f>DT!A147-INT(DT!A147)</f>
        <v>0.13762731481256196</v>
      </c>
      <c r="B432" s="5">
        <f>HOUR(DIM_TIME[[#This Row],[DW_Time]])</f>
        <v>3</v>
      </c>
      <c r="C432" s="5">
        <f>MINUTE(DIM_TIME[[#This Row],[DW_Time]])</f>
        <v>18</v>
      </c>
      <c r="D432" s="5">
        <f>SECOND(DIM_TIME[[#This Row],[DW_Time]])</f>
        <v>11</v>
      </c>
      <c r="E432" s="5" t="str" cm="1">
        <f t="array" ref="E432">_xlfn.IFS(B432&lt;6, "Night", B432&lt;12, "Morning", B432&lt;18, "Afternoon", B432&lt;=23, "Evening")</f>
        <v>Night</v>
      </c>
    </row>
    <row r="433" spans="1:5" x14ac:dyDescent="0.2">
      <c r="A433" s="20">
        <f>DT!A2681-INT(DT!A2681)</f>
        <v>0.13778935185109731</v>
      </c>
      <c r="B433" s="5">
        <f>HOUR(DIM_TIME[[#This Row],[DW_Time]])</f>
        <v>3</v>
      </c>
      <c r="C433" s="5">
        <f>MINUTE(DIM_TIME[[#This Row],[DW_Time]])</f>
        <v>18</v>
      </c>
      <c r="D433" s="5">
        <f>SECOND(DIM_TIME[[#This Row],[DW_Time]])</f>
        <v>25</v>
      </c>
      <c r="E433" s="5" t="str" cm="1">
        <f t="array" ref="E433">_xlfn.IFS(B433&lt;6, "Night", B433&lt;12, "Morning", B433&lt;18, "Afternoon", B433&lt;=23, "Evening")</f>
        <v>Night</v>
      </c>
    </row>
    <row r="434" spans="1:5" x14ac:dyDescent="0.2">
      <c r="A434" s="20">
        <f>DT!A3038-INT(DT!A3038)</f>
        <v>0.13796296296641231</v>
      </c>
      <c r="B434" s="5">
        <f>HOUR(DIM_TIME[[#This Row],[DW_Time]])</f>
        <v>3</v>
      </c>
      <c r="C434" s="5">
        <f>MINUTE(DIM_TIME[[#This Row],[DW_Time]])</f>
        <v>18</v>
      </c>
      <c r="D434" s="5">
        <f>SECOND(DIM_TIME[[#This Row],[DW_Time]])</f>
        <v>40</v>
      </c>
      <c r="E434" s="5" t="str" cm="1">
        <f t="array" ref="E434">_xlfn.IFS(B434&lt;6, "Night", B434&lt;12, "Morning", B434&lt;18, "Afternoon", B434&lt;=23, "Evening")</f>
        <v>Night</v>
      </c>
    </row>
    <row r="435" spans="1:5" x14ac:dyDescent="0.2">
      <c r="A435" s="20">
        <f>DT!A2177-INT(DT!A2177)</f>
        <v>0.138113425928168</v>
      </c>
      <c r="B435" s="5">
        <f>HOUR(DIM_TIME[[#This Row],[DW_Time]])</f>
        <v>3</v>
      </c>
      <c r="C435" s="5">
        <f>MINUTE(DIM_TIME[[#This Row],[DW_Time]])</f>
        <v>18</v>
      </c>
      <c r="D435" s="5">
        <f>SECOND(DIM_TIME[[#This Row],[DW_Time]])</f>
        <v>53</v>
      </c>
      <c r="E435" s="5" t="str" cm="1">
        <f t="array" ref="E435">_xlfn.IFS(B435&lt;6, "Night", B435&lt;12, "Morning", B435&lt;18, "Afternoon", B435&lt;=23, "Evening")</f>
        <v>Night</v>
      </c>
    </row>
    <row r="436" spans="1:5" x14ac:dyDescent="0.2">
      <c r="A436" s="20">
        <f>DT!A144-INT(DT!A144)</f>
        <v>0.13840277776762377</v>
      </c>
      <c r="B436" s="5">
        <f>HOUR(DIM_TIME[[#This Row],[DW_Time]])</f>
        <v>3</v>
      </c>
      <c r="C436" s="5">
        <f>MINUTE(DIM_TIME[[#This Row],[DW_Time]])</f>
        <v>19</v>
      </c>
      <c r="D436" s="5">
        <f>SECOND(DIM_TIME[[#This Row],[DW_Time]])</f>
        <v>18</v>
      </c>
      <c r="E436" s="5" t="str" cm="1">
        <f t="array" ref="E436">_xlfn.IFS(B436&lt;6, "Night", B436&lt;12, "Morning", B436&lt;18, "Afternoon", B436&lt;=23, "Evening")</f>
        <v>Night</v>
      </c>
    </row>
    <row r="437" spans="1:5" x14ac:dyDescent="0.2">
      <c r="A437" s="20">
        <f>DT!A3045-INT(DT!A3045)</f>
        <v>0.13853009259037208</v>
      </c>
      <c r="B437" s="5">
        <f>HOUR(DIM_TIME[[#This Row],[DW_Time]])</f>
        <v>3</v>
      </c>
      <c r="C437" s="5">
        <f>MINUTE(DIM_TIME[[#This Row],[DW_Time]])</f>
        <v>19</v>
      </c>
      <c r="D437" s="5">
        <f>SECOND(DIM_TIME[[#This Row],[DW_Time]])</f>
        <v>29</v>
      </c>
      <c r="E437" s="5" t="str" cm="1">
        <f t="array" ref="E437">_xlfn.IFS(B437&lt;6, "Night", B437&lt;12, "Morning", B437&lt;18, "Afternoon", B437&lt;=23, "Evening")</f>
        <v>Night</v>
      </c>
    </row>
    <row r="438" spans="1:5" x14ac:dyDescent="0.2">
      <c r="A438" s="20">
        <f>DT!A356-INT(DT!A356)</f>
        <v>0.13873842592875008</v>
      </c>
      <c r="B438" s="5">
        <f>HOUR(DIM_TIME[[#This Row],[DW_Time]])</f>
        <v>3</v>
      </c>
      <c r="C438" s="5">
        <f>MINUTE(DIM_TIME[[#This Row],[DW_Time]])</f>
        <v>19</v>
      </c>
      <c r="D438" s="5">
        <f>SECOND(DIM_TIME[[#This Row],[DW_Time]])</f>
        <v>47</v>
      </c>
      <c r="E438" s="5" t="str" cm="1">
        <f t="array" ref="E438">_xlfn.IFS(B438&lt;6, "Night", B438&lt;12, "Morning", B438&lt;18, "Afternoon", B438&lt;=23, "Evening")</f>
        <v>Night</v>
      </c>
    </row>
    <row r="439" spans="1:5" x14ac:dyDescent="0.2">
      <c r="A439" s="20">
        <f>DT!A2964-INT(DT!A2964)</f>
        <v>0.13879629629809642</v>
      </c>
      <c r="B439" s="5">
        <f>HOUR(DIM_TIME[[#This Row],[DW_Time]])</f>
        <v>3</v>
      </c>
      <c r="C439" s="5">
        <f>MINUTE(DIM_TIME[[#This Row],[DW_Time]])</f>
        <v>19</v>
      </c>
      <c r="D439" s="5">
        <f>SECOND(DIM_TIME[[#This Row],[DW_Time]])</f>
        <v>52</v>
      </c>
      <c r="E439" s="5" t="str" cm="1">
        <f t="array" ref="E439">_xlfn.IFS(B439&lt;6, "Night", B439&lt;12, "Morning", B439&lt;18, "Afternoon", B439&lt;=23, "Evening")</f>
        <v>Night</v>
      </c>
    </row>
    <row r="440" spans="1:5" x14ac:dyDescent="0.2">
      <c r="A440" s="20">
        <f>DT!A2102-INT(DT!A2102)</f>
        <v>0.13909722222160781</v>
      </c>
      <c r="B440" s="5">
        <f>HOUR(DIM_TIME[[#This Row],[DW_Time]])</f>
        <v>3</v>
      </c>
      <c r="C440" s="5">
        <f>MINUTE(DIM_TIME[[#This Row],[DW_Time]])</f>
        <v>20</v>
      </c>
      <c r="D440" s="5">
        <f>SECOND(DIM_TIME[[#This Row],[DW_Time]])</f>
        <v>18</v>
      </c>
      <c r="E440" s="5" t="str" cm="1">
        <f t="array" ref="E440">_xlfn.IFS(B440&lt;6, "Night", B440&lt;12, "Morning", B440&lt;18, "Afternoon", B440&lt;=23, "Evening")</f>
        <v>Night</v>
      </c>
    </row>
    <row r="441" spans="1:5" x14ac:dyDescent="0.2">
      <c r="A441" s="20">
        <f>DT!A576-INT(DT!A576)</f>
        <v>0.1393518518525525</v>
      </c>
      <c r="B441" s="5">
        <f>HOUR(DIM_TIME[[#This Row],[DW_Time]])</f>
        <v>3</v>
      </c>
      <c r="C441" s="5">
        <f>MINUTE(DIM_TIME[[#This Row],[DW_Time]])</f>
        <v>20</v>
      </c>
      <c r="D441" s="5">
        <f>SECOND(DIM_TIME[[#This Row],[DW_Time]])</f>
        <v>40</v>
      </c>
      <c r="E441" s="5" t="str" cm="1">
        <f t="array" ref="E441">_xlfn.IFS(B441&lt;6, "Night", B441&lt;12, "Morning", B441&lt;18, "Afternoon", B441&lt;=23, "Evening")</f>
        <v>Night</v>
      </c>
    </row>
    <row r="442" spans="1:5" x14ac:dyDescent="0.2">
      <c r="A442" s="20">
        <f>DT!A538-INT(DT!A538)</f>
        <v>0.13943287036818219</v>
      </c>
      <c r="B442" s="5">
        <f>HOUR(DIM_TIME[[#This Row],[DW_Time]])</f>
        <v>3</v>
      </c>
      <c r="C442" s="5">
        <f>MINUTE(DIM_TIME[[#This Row],[DW_Time]])</f>
        <v>20</v>
      </c>
      <c r="D442" s="5">
        <f>SECOND(DIM_TIME[[#This Row],[DW_Time]])</f>
        <v>47</v>
      </c>
      <c r="E442" s="5" t="str" cm="1">
        <f t="array" ref="E442">_xlfn.IFS(B442&lt;6, "Night", B442&lt;12, "Morning", B442&lt;18, "Afternoon", B442&lt;=23, "Evening")</f>
        <v>Night</v>
      </c>
    </row>
    <row r="443" spans="1:5" x14ac:dyDescent="0.2">
      <c r="A443" s="20">
        <f>DT!A1327-INT(DT!A1327)</f>
        <v>0.13949074073752854</v>
      </c>
      <c r="B443" s="5">
        <f>HOUR(DIM_TIME[[#This Row],[DW_Time]])</f>
        <v>3</v>
      </c>
      <c r="C443" s="5">
        <f>MINUTE(DIM_TIME[[#This Row],[DW_Time]])</f>
        <v>20</v>
      </c>
      <c r="D443" s="5">
        <f>SECOND(DIM_TIME[[#This Row],[DW_Time]])</f>
        <v>52</v>
      </c>
      <c r="E443" s="5" t="str" cm="1">
        <f t="array" ref="E443">_xlfn.IFS(B443&lt;6, "Night", B443&lt;12, "Morning", B443&lt;18, "Afternoon", B443&lt;=23, "Evening")</f>
        <v>Night</v>
      </c>
    </row>
    <row r="444" spans="1:5" x14ac:dyDescent="0.2">
      <c r="A444" s="20">
        <f>DT!A2403-INT(DT!A2403)</f>
        <v>0.13954861110687489</v>
      </c>
      <c r="B444" s="5">
        <f>HOUR(DIM_TIME[[#This Row],[DW_Time]])</f>
        <v>3</v>
      </c>
      <c r="C444" s="5">
        <f>MINUTE(DIM_TIME[[#This Row],[DW_Time]])</f>
        <v>20</v>
      </c>
      <c r="D444" s="5">
        <f>SECOND(DIM_TIME[[#This Row],[DW_Time]])</f>
        <v>57</v>
      </c>
      <c r="E444" s="5" t="str" cm="1">
        <f t="array" ref="E444">_xlfn.IFS(B444&lt;6, "Night", B444&lt;12, "Morning", B444&lt;18, "Afternoon", B444&lt;=23, "Evening")</f>
        <v>Night</v>
      </c>
    </row>
    <row r="445" spans="1:5" x14ac:dyDescent="0.2">
      <c r="A445" s="20">
        <f>DT!A2830-INT(DT!A2830)</f>
        <v>0.13967592592234723</v>
      </c>
      <c r="B445" s="5">
        <f>HOUR(DIM_TIME[[#This Row],[DW_Time]])</f>
        <v>3</v>
      </c>
      <c r="C445" s="5">
        <f>MINUTE(DIM_TIME[[#This Row],[DW_Time]])</f>
        <v>21</v>
      </c>
      <c r="D445" s="5">
        <f>SECOND(DIM_TIME[[#This Row],[DW_Time]])</f>
        <v>8</v>
      </c>
      <c r="E445" s="5" t="str" cm="1">
        <f t="array" ref="E445">_xlfn.IFS(B445&lt;6, "Night", B445&lt;12, "Morning", B445&lt;18, "Afternoon", B445&lt;=23, "Evening")</f>
        <v>Night</v>
      </c>
    </row>
    <row r="446" spans="1:5" x14ac:dyDescent="0.2">
      <c r="A446" s="20">
        <f>DT!A2860-INT(DT!A2860)</f>
        <v>0.14016203703795327</v>
      </c>
      <c r="B446" s="5">
        <f>HOUR(DIM_TIME[[#This Row],[DW_Time]])</f>
        <v>3</v>
      </c>
      <c r="C446" s="5">
        <f>MINUTE(DIM_TIME[[#This Row],[DW_Time]])</f>
        <v>21</v>
      </c>
      <c r="D446" s="5">
        <f>SECOND(DIM_TIME[[#This Row],[DW_Time]])</f>
        <v>50</v>
      </c>
      <c r="E446" s="5" t="str" cm="1">
        <f t="array" ref="E446">_xlfn.IFS(B446&lt;6, "Night", B446&lt;12, "Morning", B446&lt;18, "Afternoon", B446&lt;=23, "Evening")</f>
        <v>Night</v>
      </c>
    </row>
    <row r="447" spans="1:5" x14ac:dyDescent="0.2">
      <c r="A447" s="20">
        <f>DT!A2029-INT(DT!A2029)</f>
        <v>0.14050925926130731</v>
      </c>
      <c r="B447" s="5">
        <f>HOUR(DIM_TIME[[#This Row],[DW_Time]])</f>
        <v>3</v>
      </c>
      <c r="C447" s="5">
        <f>MINUTE(DIM_TIME[[#This Row],[DW_Time]])</f>
        <v>22</v>
      </c>
      <c r="D447" s="5">
        <f>SECOND(DIM_TIME[[#This Row],[DW_Time]])</f>
        <v>20</v>
      </c>
      <c r="E447" s="5" t="str" cm="1">
        <f t="array" ref="E447">_xlfn.IFS(B447&lt;6, "Night", B447&lt;12, "Morning", B447&lt;18, "Afternoon", B447&lt;=23, "Evening")</f>
        <v>Night</v>
      </c>
    </row>
    <row r="448" spans="1:5" x14ac:dyDescent="0.2">
      <c r="A448" s="20">
        <f>DT!A954-INT(DT!A954)</f>
        <v>0.14055555554659804</v>
      </c>
      <c r="B448" s="5">
        <f>HOUR(DIM_TIME[[#This Row],[DW_Time]])</f>
        <v>3</v>
      </c>
      <c r="C448" s="5">
        <f>MINUTE(DIM_TIME[[#This Row],[DW_Time]])</f>
        <v>22</v>
      </c>
      <c r="D448" s="5">
        <f>SECOND(DIM_TIME[[#This Row],[DW_Time]])</f>
        <v>24</v>
      </c>
      <c r="E448" s="5" t="str" cm="1">
        <f t="array" ref="E448">_xlfn.IFS(B448&lt;6, "Night", B448&lt;12, "Morning", B448&lt;18, "Afternoon", B448&lt;=23, "Evening")</f>
        <v>Night</v>
      </c>
    </row>
    <row r="449" spans="1:5" x14ac:dyDescent="0.2">
      <c r="A449" s="20">
        <f>DT!A2284-INT(DT!A2284)</f>
        <v>0.14070601852290565</v>
      </c>
      <c r="B449" s="5">
        <f>HOUR(DIM_TIME[[#This Row],[DW_Time]])</f>
        <v>3</v>
      </c>
      <c r="C449" s="5">
        <f>MINUTE(DIM_TIME[[#This Row],[DW_Time]])</f>
        <v>22</v>
      </c>
      <c r="D449" s="5">
        <f>SECOND(DIM_TIME[[#This Row],[DW_Time]])</f>
        <v>37</v>
      </c>
      <c r="E449" s="5" t="str" cm="1">
        <f t="array" ref="E449">_xlfn.IFS(B449&lt;6, "Night", B449&lt;12, "Morning", B449&lt;18, "Afternoon", B449&lt;=23, "Evening")</f>
        <v>Night</v>
      </c>
    </row>
    <row r="450" spans="1:5" x14ac:dyDescent="0.2">
      <c r="A450" s="20">
        <f>DT!A1858-INT(DT!A1858)</f>
        <v>0.14089120370044839</v>
      </c>
      <c r="B450" s="5">
        <f>HOUR(DIM_TIME[[#This Row],[DW_Time]])</f>
        <v>3</v>
      </c>
      <c r="C450" s="5">
        <f>MINUTE(DIM_TIME[[#This Row],[DW_Time]])</f>
        <v>22</v>
      </c>
      <c r="D450" s="5">
        <f>SECOND(DIM_TIME[[#This Row],[DW_Time]])</f>
        <v>53</v>
      </c>
      <c r="E450" s="5" t="str" cm="1">
        <f t="array" ref="E450">_xlfn.IFS(B450&lt;6, "Night", B450&lt;12, "Morning", B450&lt;18, "Afternoon", B450&lt;=23, "Evening")</f>
        <v>Night</v>
      </c>
    </row>
    <row r="451" spans="1:5" x14ac:dyDescent="0.2">
      <c r="A451" s="20">
        <f>DT!A744-INT(DT!A744)</f>
        <v>0.14105324073898373</v>
      </c>
      <c r="B451" s="5">
        <f>HOUR(DIM_TIME[[#This Row],[DW_Time]])</f>
        <v>3</v>
      </c>
      <c r="C451" s="5">
        <f>MINUTE(DIM_TIME[[#This Row],[DW_Time]])</f>
        <v>23</v>
      </c>
      <c r="D451" s="5">
        <f>SECOND(DIM_TIME[[#This Row],[DW_Time]])</f>
        <v>7</v>
      </c>
      <c r="E451" s="5" t="str" cm="1">
        <f t="array" ref="E451">_xlfn.IFS(B451&lt;6, "Night", B451&lt;12, "Morning", B451&lt;18, "Afternoon", B451&lt;=23, "Evening")</f>
        <v>Night</v>
      </c>
    </row>
    <row r="452" spans="1:5" x14ac:dyDescent="0.2">
      <c r="A452" s="20">
        <f>DT!A916-INT(DT!A916)</f>
        <v>0.14136574073927477</v>
      </c>
      <c r="B452" s="5">
        <f>HOUR(DIM_TIME[[#This Row],[DW_Time]])</f>
        <v>3</v>
      </c>
      <c r="C452" s="5">
        <f>MINUTE(DIM_TIME[[#This Row],[DW_Time]])</f>
        <v>23</v>
      </c>
      <c r="D452" s="5">
        <f>SECOND(DIM_TIME[[#This Row],[DW_Time]])</f>
        <v>34</v>
      </c>
      <c r="E452" s="5" t="str" cm="1">
        <f t="array" ref="E452">_xlfn.IFS(B452&lt;6, "Night", B452&lt;12, "Morning", B452&lt;18, "Afternoon", B452&lt;=23, "Evening")</f>
        <v>Night</v>
      </c>
    </row>
    <row r="453" spans="1:5" x14ac:dyDescent="0.2">
      <c r="A453" s="20">
        <f>DT!A3195-INT(DT!A3195)</f>
        <v>0.14138888889283407</v>
      </c>
      <c r="B453" s="5">
        <f>HOUR(DIM_TIME[[#This Row],[DW_Time]])</f>
        <v>3</v>
      </c>
      <c r="C453" s="5">
        <f>MINUTE(DIM_TIME[[#This Row],[DW_Time]])</f>
        <v>23</v>
      </c>
      <c r="D453" s="5">
        <f>SECOND(DIM_TIME[[#This Row],[DW_Time]])</f>
        <v>36</v>
      </c>
      <c r="E453" s="5" t="str" cm="1">
        <f t="array" ref="E453">_xlfn.IFS(B453&lt;6, "Night", B453&lt;12, "Morning", B453&lt;18, "Afternoon", B453&lt;=23, "Evening")</f>
        <v>Night</v>
      </c>
    </row>
    <row r="454" spans="1:5" x14ac:dyDescent="0.2">
      <c r="A454" s="20">
        <f>DT!A2587-INT(DT!A2587)</f>
        <v>0.14219907407095889</v>
      </c>
      <c r="B454" s="5">
        <f>HOUR(DIM_TIME[[#This Row],[DW_Time]])</f>
        <v>3</v>
      </c>
      <c r="C454" s="5">
        <f>MINUTE(DIM_TIME[[#This Row],[DW_Time]])</f>
        <v>24</v>
      </c>
      <c r="D454" s="5">
        <f>SECOND(DIM_TIME[[#This Row],[DW_Time]])</f>
        <v>46</v>
      </c>
      <c r="E454" s="5" t="str" cm="1">
        <f t="array" ref="E454">_xlfn.IFS(B454&lt;6, "Night", B454&lt;12, "Morning", B454&lt;18, "Afternoon", B454&lt;=23, "Evening")</f>
        <v>Night</v>
      </c>
    </row>
    <row r="455" spans="1:5" x14ac:dyDescent="0.2">
      <c r="A455" s="20">
        <f>DT!A2705-INT(DT!A2705)</f>
        <v>0.14231481481692754</v>
      </c>
      <c r="B455" s="5">
        <f>HOUR(DIM_TIME[[#This Row],[DW_Time]])</f>
        <v>3</v>
      </c>
      <c r="C455" s="5">
        <f>MINUTE(DIM_TIME[[#This Row],[DW_Time]])</f>
        <v>24</v>
      </c>
      <c r="D455" s="5">
        <f>SECOND(DIM_TIME[[#This Row],[DW_Time]])</f>
        <v>56</v>
      </c>
      <c r="E455" s="5" t="str" cm="1">
        <f t="array" ref="E455">_xlfn.IFS(B455&lt;6, "Night", B455&lt;12, "Morning", B455&lt;18, "Afternoon", B455&lt;=23, "Evening")</f>
        <v>Night</v>
      </c>
    </row>
    <row r="456" spans="1:5" x14ac:dyDescent="0.2">
      <c r="A456" s="20">
        <f>DT!A198-INT(DT!A198)</f>
        <v>0.14315972223266726</v>
      </c>
      <c r="B456" s="5">
        <f>HOUR(DIM_TIME[[#This Row],[DW_Time]])</f>
        <v>3</v>
      </c>
      <c r="C456" s="5">
        <f>MINUTE(DIM_TIME[[#This Row],[DW_Time]])</f>
        <v>26</v>
      </c>
      <c r="D456" s="5">
        <f>SECOND(DIM_TIME[[#This Row],[DW_Time]])</f>
        <v>9</v>
      </c>
      <c r="E456" s="5" t="str" cm="1">
        <f t="array" ref="E456">_xlfn.IFS(B456&lt;6, "Night", B456&lt;12, "Morning", B456&lt;18, "Afternoon", B456&lt;=23, "Evening")</f>
        <v>Night</v>
      </c>
    </row>
    <row r="457" spans="1:5" x14ac:dyDescent="0.2">
      <c r="A457" s="20">
        <f>DT!A3174-INT(DT!A3174)</f>
        <v>0.143379629633273</v>
      </c>
      <c r="B457" s="5">
        <f>HOUR(DIM_TIME[[#This Row],[DW_Time]])</f>
        <v>3</v>
      </c>
      <c r="C457" s="5">
        <f>MINUTE(DIM_TIME[[#This Row],[DW_Time]])</f>
        <v>26</v>
      </c>
      <c r="D457" s="5">
        <f>SECOND(DIM_TIME[[#This Row],[DW_Time]])</f>
        <v>28</v>
      </c>
      <c r="E457" s="5" t="str" cm="1">
        <f t="array" ref="E457">_xlfn.IFS(B457&lt;6, "Night", B457&lt;12, "Morning", B457&lt;18, "Afternoon", B457&lt;=23, "Evening")</f>
        <v>Night</v>
      </c>
    </row>
    <row r="458" spans="1:5" x14ac:dyDescent="0.2">
      <c r="A458" s="20">
        <f>DT!A2378-INT(DT!A2378)</f>
        <v>0.143483796302462</v>
      </c>
      <c r="B458" s="5">
        <f>HOUR(DIM_TIME[[#This Row],[DW_Time]])</f>
        <v>3</v>
      </c>
      <c r="C458" s="5">
        <f>MINUTE(DIM_TIME[[#This Row],[DW_Time]])</f>
        <v>26</v>
      </c>
      <c r="D458" s="5">
        <f>SECOND(DIM_TIME[[#This Row],[DW_Time]])</f>
        <v>37</v>
      </c>
      <c r="E458" s="5" t="str" cm="1">
        <f t="array" ref="E458">_xlfn.IFS(B458&lt;6, "Night", B458&lt;12, "Morning", B458&lt;18, "Afternoon", B458&lt;=23, "Evening")</f>
        <v>Night</v>
      </c>
    </row>
    <row r="459" spans="1:5" x14ac:dyDescent="0.2">
      <c r="A459" s="20">
        <f>DT!A306-INT(DT!A306)</f>
        <v>0.14381944444176042</v>
      </c>
      <c r="B459" s="5">
        <f>HOUR(DIM_TIME[[#This Row],[DW_Time]])</f>
        <v>3</v>
      </c>
      <c r="C459" s="5">
        <f>MINUTE(DIM_TIME[[#This Row],[DW_Time]])</f>
        <v>27</v>
      </c>
      <c r="D459" s="5">
        <f>SECOND(DIM_TIME[[#This Row],[DW_Time]])</f>
        <v>6</v>
      </c>
      <c r="E459" s="5" t="str" cm="1">
        <f t="array" ref="E459">_xlfn.IFS(B459&lt;6, "Night", B459&lt;12, "Morning", B459&lt;18, "Afternoon", B459&lt;=23, "Evening")</f>
        <v>Night</v>
      </c>
    </row>
    <row r="460" spans="1:5" x14ac:dyDescent="0.2">
      <c r="A460" s="20">
        <f>DT!A2989-INT(DT!A2989)</f>
        <v>0.14400462962657912</v>
      </c>
      <c r="B460" s="5">
        <f>HOUR(DIM_TIME[[#This Row],[DW_Time]])</f>
        <v>3</v>
      </c>
      <c r="C460" s="5">
        <f>MINUTE(DIM_TIME[[#This Row],[DW_Time]])</f>
        <v>27</v>
      </c>
      <c r="D460" s="5">
        <f>SECOND(DIM_TIME[[#This Row],[DW_Time]])</f>
        <v>22</v>
      </c>
      <c r="E460" s="5" t="str" cm="1">
        <f t="array" ref="E460">_xlfn.IFS(B460&lt;6, "Night", B460&lt;12, "Morning", B460&lt;18, "Afternoon", B460&lt;=23, "Evening")</f>
        <v>Night</v>
      </c>
    </row>
    <row r="461" spans="1:5" x14ac:dyDescent="0.2">
      <c r="A461" s="20">
        <f>DT!A1855-INT(DT!A1855)</f>
        <v>0.14413194444205146</v>
      </c>
      <c r="B461" s="5">
        <f>HOUR(DIM_TIME[[#This Row],[DW_Time]])</f>
        <v>3</v>
      </c>
      <c r="C461" s="5">
        <f>MINUTE(DIM_TIME[[#This Row],[DW_Time]])</f>
        <v>27</v>
      </c>
      <c r="D461" s="5">
        <f>SECOND(DIM_TIME[[#This Row],[DW_Time]])</f>
        <v>33</v>
      </c>
      <c r="E461" s="5" t="str" cm="1">
        <f t="array" ref="E461">_xlfn.IFS(B461&lt;6, "Night", B461&lt;12, "Morning", B461&lt;18, "Afternoon", B461&lt;=23, "Evening")</f>
        <v>Night</v>
      </c>
    </row>
    <row r="462" spans="1:5" x14ac:dyDescent="0.2">
      <c r="A462" s="20">
        <f>DT!A2925-INT(DT!A2925)</f>
        <v>0.14442129630333511</v>
      </c>
      <c r="B462" s="5">
        <f>HOUR(DIM_TIME[[#This Row],[DW_Time]])</f>
        <v>3</v>
      </c>
      <c r="C462" s="5">
        <f>MINUTE(DIM_TIME[[#This Row],[DW_Time]])</f>
        <v>27</v>
      </c>
      <c r="D462" s="5">
        <f>SECOND(DIM_TIME[[#This Row],[DW_Time]])</f>
        <v>58</v>
      </c>
      <c r="E462" s="5" t="str" cm="1">
        <f t="array" ref="E462">_xlfn.IFS(B462&lt;6, "Night", B462&lt;12, "Morning", B462&lt;18, "Afternoon", B462&lt;=23, "Evening")</f>
        <v>Night</v>
      </c>
    </row>
    <row r="463" spans="1:5" x14ac:dyDescent="0.2">
      <c r="A463" s="20">
        <f>DT!A2463-INT(DT!A2463)</f>
        <v>0.14519675925839692</v>
      </c>
      <c r="B463" s="5">
        <f>HOUR(DIM_TIME[[#This Row],[DW_Time]])</f>
        <v>3</v>
      </c>
      <c r="C463" s="5">
        <f>MINUTE(DIM_TIME[[#This Row],[DW_Time]])</f>
        <v>29</v>
      </c>
      <c r="D463" s="5">
        <f>SECOND(DIM_TIME[[#This Row],[DW_Time]])</f>
        <v>5</v>
      </c>
      <c r="E463" s="5" t="str" cm="1">
        <f t="array" ref="E463">_xlfn.IFS(B463&lt;6, "Night", B463&lt;12, "Morning", B463&lt;18, "Afternoon", B463&lt;=23, "Evening")</f>
        <v>Night</v>
      </c>
    </row>
    <row r="464" spans="1:5" x14ac:dyDescent="0.2">
      <c r="A464" s="20">
        <f>DT!A2337-INT(DT!A2337)</f>
        <v>0.14526620369724697</v>
      </c>
      <c r="B464" s="5">
        <f>HOUR(DIM_TIME[[#This Row],[DW_Time]])</f>
        <v>3</v>
      </c>
      <c r="C464" s="5">
        <f>MINUTE(DIM_TIME[[#This Row],[DW_Time]])</f>
        <v>29</v>
      </c>
      <c r="D464" s="5">
        <f>SECOND(DIM_TIME[[#This Row],[DW_Time]])</f>
        <v>11</v>
      </c>
      <c r="E464" s="5" t="str" cm="1">
        <f t="array" ref="E464">_xlfn.IFS(B464&lt;6, "Night", B464&lt;12, "Morning", B464&lt;18, "Afternoon", B464&lt;=23, "Evening")</f>
        <v>Night</v>
      </c>
    </row>
    <row r="465" spans="1:5" x14ac:dyDescent="0.2">
      <c r="A465" s="20">
        <f>DT!A510-INT(DT!A510)</f>
        <v>0.14593749999767169</v>
      </c>
      <c r="B465" s="5">
        <f>HOUR(DIM_TIME[[#This Row],[DW_Time]])</f>
        <v>3</v>
      </c>
      <c r="C465" s="5">
        <f>MINUTE(DIM_TIME[[#This Row],[DW_Time]])</f>
        <v>30</v>
      </c>
      <c r="D465" s="5">
        <f>SECOND(DIM_TIME[[#This Row],[DW_Time]])</f>
        <v>9</v>
      </c>
      <c r="E465" s="5" t="str" cm="1">
        <f t="array" ref="E465">_xlfn.IFS(B465&lt;6, "Night", B465&lt;12, "Morning", B465&lt;18, "Afternoon", B465&lt;=23, "Evening")</f>
        <v>Night</v>
      </c>
    </row>
    <row r="466" spans="1:5" x14ac:dyDescent="0.2">
      <c r="A466" s="20">
        <f>DT!A527-INT(DT!A527)</f>
        <v>0.14686342592904111</v>
      </c>
      <c r="B466" s="5">
        <f>HOUR(DIM_TIME[[#This Row],[DW_Time]])</f>
        <v>3</v>
      </c>
      <c r="C466" s="5">
        <f>MINUTE(DIM_TIME[[#This Row],[DW_Time]])</f>
        <v>31</v>
      </c>
      <c r="D466" s="5">
        <f>SECOND(DIM_TIME[[#This Row],[DW_Time]])</f>
        <v>29</v>
      </c>
      <c r="E466" s="5" t="str" cm="1">
        <f t="array" ref="E466">_xlfn.IFS(B466&lt;6, "Night", B466&lt;12, "Morning", B466&lt;18, "Afternoon", B466&lt;=23, "Evening")</f>
        <v>Night</v>
      </c>
    </row>
    <row r="467" spans="1:5" x14ac:dyDescent="0.2">
      <c r="A467" s="20">
        <f>DT!A700-INT(DT!A700)</f>
        <v>0.14701388889079681</v>
      </c>
      <c r="B467" s="5">
        <f>HOUR(DIM_TIME[[#This Row],[DW_Time]])</f>
        <v>3</v>
      </c>
      <c r="C467" s="5">
        <f>MINUTE(DIM_TIME[[#This Row],[DW_Time]])</f>
        <v>31</v>
      </c>
      <c r="D467" s="5">
        <f>SECOND(DIM_TIME[[#This Row],[DW_Time]])</f>
        <v>42</v>
      </c>
      <c r="E467" s="5" t="str" cm="1">
        <f t="array" ref="E467">_xlfn.IFS(B467&lt;6, "Night", B467&lt;12, "Morning", B467&lt;18, "Afternoon", B467&lt;=23, "Evening")</f>
        <v>Night</v>
      </c>
    </row>
    <row r="468" spans="1:5" x14ac:dyDescent="0.2">
      <c r="A468" s="20">
        <f>DT!A431-INT(DT!A431)</f>
        <v>0.14812499999970896</v>
      </c>
      <c r="B468" s="5">
        <f>HOUR(DIM_TIME[[#This Row],[DW_Time]])</f>
        <v>3</v>
      </c>
      <c r="C468" s="5">
        <f>MINUTE(DIM_TIME[[#This Row],[DW_Time]])</f>
        <v>33</v>
      </c>
      <c r="D468" s="5">
        <f>SECOND(DIM_TIME[[#This Row],[DW_Time]])</f>
        <v>18</v>
      </c>
      <c r="E468" s="5" t="str" cm="1">
        <f t="array" ref="E468">_xlfn.IFS(B468&lt;6, "Night", B468&lt;12, "Morning", B468&lt;18, "Afternoon", B468&lt;=23, "Evening")</f>
        <v>Night</v>
      </c>
    </row>
    <row r="469" spans="1:5" x14ac:dyDescent="0.2">
      <c r="A469" s="20">
        <f>DT!A1658-INT(DT!A1658)</f>
        <v>0.14828703703824431</v>
      </c>
      <c r="B469" s="5">
        <f>HOUR(DIM_TIME[[#This Row],[DW_Time]])</f>
        <v>3</v>
      </c>
      <c r="C469" s="5">
        <f>MINUTE(DIM_TIME[[#This Row],[DW_Time]])</f>
        <v>33</v>
      </c>
      <c r="D469" s="5">
        <f>SECOND(DIM_TIME[[#This Row],[DW_Time]])</f>
        <v>32</v>
      </c>
      <c r="E469" s="5" t="str" cm="1">
        <f t="array" ref="E469">_xlfn.IFS(B469&lt;6, "Night", B469&lt;12, "Morning", B469&lt;18, "Afternoon", B469&lt;=23, "Evening")</f>
        <v>Night</v>
      </c>
    </row>
    <row r="470" spans="1:5" x14ac:dyDescent="0.2">
      <c r="A470" s="20">
        <f>DT!A1176-INT(DT!A1176)</f>
        <v>0.14834490740759065</v>
      </c>
      <c r="B470" s="5">
        <f>HOUR(DIM_TIME[[#This Row],[DW_Time]])</f>
        <v>3</v>
      </c>
      <c r="C470" s="5">
        <f>MINUTE(DIM_TIME[[#This Row],[DW_Time]])</f>
        <v>33</v>
      </c>
      <c r="D470" s="5">
        <f>SECOND(DIM_TIME[[#This Row],[DW_Time]])</f>
        <v>37</v>
      </c>
      <c r="E470" s="5" t="str" cm="1">
        <f t="array" ref="E470">_xlfn.IFS(B470&lt;6, "Night", B470&lt;12, "Morning", B470&lt;18, "Afternoon", B470&lt;=23, "Evening")</f>
        <v>Night</v>
      </c>
    </row>
    <row r="471" spans="1:5" x14ac:dyDescent="0.2">
      <c r="A471" s="20">
        <f>DT!A2758-INT(DT!A2758)</f>
        <v>0.14871527777722804</v>
      </c>
      <c r="B471" s="5">
        <f>HOUR(DIM_TIME[[#This Row],[DW_Time]])</f>
        <v>3</v>
      </c>
      <c r="C471" s="5">
        <f>MINUTE(DIM_TIME[[#This Row],[DW_Time]])</f>
        <v>34</v>
      </c>
      <c r="D471" s="5">
        <f>SECOND(DIM_TIME[[#This Row],[DW_Time]])</f>
        <v>9</v>
      </c>
      <c r="E471" s="5" t="str" cm="1">
        <f t="array" ref="E471">_xlfn.IFS(B471&lt;6, "Night", B471&lt;12, "Morning", B471&lt;18, "Afternoon", B471&lt;=23, "Evening")</f>
        <v>Night</v>
      </c>
    </row>
    <row r="472" spans="1:5" x14ac:dyDescent="0.2">
      <c r="A472" s="20">
        <f>DT!A1693-INT(DT!A1693)</f>
        <v>0.14879629629285773</v>
      </c>
      <c r="B472" s="5">
        <f>HOUR(DIM_TIME[[#This Row],[DW_Time]])</f>
        <v>3</v>
      </c>
      <c r="C472" s="5">
        <f>MINUTE(DIM_TIME[[#This Row],[DW_Time]])</f>
        <v>34</v>
      </c>
      <c r="D472" s="5">
        <f>SECOND(DIM_TIME[[#This Row],[DW_Time]])</f>
        <v>16</v>
      </c>
      <c r="E472" s="5" t="str" cm="1">
        <f t="array" ref="E472">_xlfn.IFS(B472&lt;6, "Night", B472&lt;12, "Morning", B472&lt;18, "Afternoon", B472&lt;=23, "Evening")</f>
        <v>Night</v>
      </c>
    </row>
    <row r="473" spans="1:5" x14ac:dyDescent="0.2">
      <c r="A473" s="20">
        <f>DT!A963-INT(DT!A963)</f>
        <v>0.14910879629314877</v>
      </c>
      <c r="B473" s="5">
        <f>HOUR(DIM_TIME[[#This Row],[DW_Time]])</f>
        <v>3</v>
      </c>
      <c r="C473" s="5">
        <f>MINUTE(DIM_TIME[[#This Row],[DW_Time]])</f>
        <v>34</v>
      </c>
      <c r="D473" s="5">
        <f>SECOND(DIM_TIME[[#This Row],[DW_Time]])</f>
        <v>43</v>
      </c>
      <c r="E473" s="5" t="str" cm="1">
        <f t="array" ref="E473">_xlfn.IFS(B473&lt;6, "Night", B473&lt;12, "Morning", B473&lt;18, "Afternoon", B473&lt;=23, "Evening")</f>
        <v>Night</v>
      </c>
    </row>
    <row r="474" spans="1:5" x14ac:dyDescent="0.2">
      <c r="A474" s="20">
        <f>DT!A3055-INT(DT!A3055)</f>
        <v>0.14916666666977108</v>
      </c>
      <c r="B474" s="5">
        <f>HOUR(DIM_TIME[[#This Row],[DW_Time]])</f>
        <v>3</v>
      </c>
      <c r="C474" s="5">
        <f>MINUTE(DIM_TIME[[#This Row],[DW_Time]])</f>
        <v>34</v>
      </c>
      <c r="D474" s="5">
        <f>SECOND(DIM_TIME[[#This Row],[DW_Time]])</f>
        <v>48</v>
      </c>
      <c r="E474" s="5" t="str" cm="1">
        <f t="array" ref="E474">_xlfn.IFS(B474&lt;6, "Night", B474&lt;12, "Morning", B474&lt;18, "Afternoon", B474&lt;=23, "Evening")</f>
        <v>Night</v>
      </c>
    </row>
    <row r="475" spans="1:5" x14ac:dyDescent="0.2">
      <c r="A475" s="20">
        <f>DT!A2040-INT(DT!A2040)</f>
        <v>0.14966435184760485</v>
      </c>
      <c r="B475" s="5">
        <f>HOUR(DIM_TIME[[#This Row],[DW_Time]])</f>
        <v>3</v>
      </c>
      <c r="C475" s="5">
        <f>MINUTE(DIM_TIME[[#This Row],[DW_Time]])</f>
        <v>35</v>
      </c>
      <c r="D475" s="5">
        <f>SECOND(DIM_TIME[[#This Row],[DW_Time]])</f>
        <v>31</v>
      </c>
      <c r="E475" s="5" t="str" cm="1">
        <f t="array" ref="E475">_xlfn.IFS(B475&lt;6, "Night", B475&lt;12, "Morning", B475&lt;18, "Afternoon", B475&lt;=23, "Evening")</f>
        <v>Night</v>
      </c>
    </row>
    <row r="476" spans="1:5" x14ac:dyDescent="0.2">
      <c r="A476" s="20">
        <f>DT!A2450-INT(DT!A2450)</f>
        <v>0.15005787037080154</v>
      </c>
      <c r="B476" s="5">
        <f>HOUR(DIM_TIME[[#This Row],[DW_Time]])</f>
        <v>3</v>
      </c>
      <c r="C476" s="5">
        <f>MINUTE(DIM_TIME[[#This Row],[DW_Time]])</f>
        <v>36</v>
      </c>
      <c r="D476" s="5">
        <f>SECOND(DIM_TIME[[#This Row],[DW_Time]])</f>
        <v>5</v>
      </c>
      <c r="E476" s="5" t="str" cm="1">
        <f t="array" ref="E476">_xlfn.IFS(B476&lt;6, "Night", B476&lt;12, "Morning", B476&lt;18, "Afternoon", B476&lt;=23, "Evening")</f>
        <v>Night</v>
      </c>
    </row>
    <row r="477" spans="1:5" x14ac:dyDescent="0.2">
      <c r="A477" s="20">
        <f>DT!A2225-INT(DT!A2225)</f>
        <v>0.15026620370190358</v>
      </c>
      <c r="B477" s="5">
        <f>HOUR(DIM_TIME[[#This Row],[DW_Time]])</f>
        <v>3</v>
      </c>
      <c r="C477" s="5">
        <f>MINUTE(DIM_TIME[[#This Row],[DW_Time]])</f>
        <v>36</v>
      </c>
      <c r="D477" s="5">
        <f>SECOND(DIM_TIME[[#This Row],[DW_Time]])</f>
        <v>23</v>
      </c>
      <c r="E477" s="5" t="str" cm="1">
        <f t="array" ref="E477">_xlfn.IFS(B477&lt;6, "Night", B477&lt;12, "Morning", B477&lt;18, "Afternoon", B477&lt;=23, "Evening")</f>
        <v>Night</v>
      </c>
    </row>
    <row r="478" spans="1:5" x14ac:dyDescent="0.2">
      <c r="A478" s="20">
        <f>DT!A1284-INT(DT!A1284)</f>
        <v>0.15045138888672227</v>
      </c>
      <c r="B478" s="5">
        <f>HOUR(DIM_TIME[[#This Row],[DW_Time]])</f>
        <v>3</v>
      </c>
      <c r="C478" s="5">
        <f>MINUTE(DIM_TIME[[#This Row],[DW_Time]])</f>
        <v>36</v>
      </c>
      <c r="D478" s="5">
        <f>SECOND(DIM_TIME[[#This Row],[DW_Time]])</f>
        <v>39</v>
      </c>
      <c r="E478" s="5" t="str" cm="1">
        <f t="array" ref="E478">_xlfn.IFS(B478&lt;6, "Night", B478&lt;12, "Morning", B478&lt;18, "Afternoon", B478&lt;=23, "Evening")</f>
        <v>Night</v>
      </c>
    </row>
    <row r="479" spans="1:5" x14ac:dyDescent="0.2">
      <c r="A479" s="20">
        <f>DT!A85-INT(DT!A85)</f>
        <v>0.15097222223266726</v>
      </c>
      <c r="B479" s="5">
        <f>HOUR(DIM_TIME[[#This Row],[DW_Time]])</f>
        <v>3</v>
      </c>
      <c r="C479" s="5">
        <f>MINUTE(DIM_TIME[[#This Row],[DW_Time]])</f>
        <v>37</v>
      </c>
      <c r="D479" s="5">
        <f>SECOND(DIM_TIME[[#This Row],[DW_Time]])</f>
        <v>24</v>
      </c>
      <c r="E479" s="5" t="str" cm="1">
        <f t="array" ref="E479">_xlfn.IFS(B479&lt;6, "Night", B479&lt;12, "Morning", B479&lt;18, "Afternoon", B479&lt;=23, "Evening")</f>
        <v>Night</v>
      </c>
    </row>
    <row r="480" spans="1:5" x14ac:dyDescent="0.2">
      <c r="A480" s="20">
        <f>DT!A2777-INT(DT!A2777)</f>
        <v>0.15156250000291038</v>
      </c>
      <c r="B480" s="5">
        <f>HOUR(DIM_TIME[[#This Row],[DW_Time]])</f>
        <v>3</v>
      </c>
      <c r="C480" s="5">
        <f>MINUTE(DIM_TIME[[#This Row],[DW_Time]])</f>
        <v>38</v>
      </c>
      <c r="D480" s="5">
        <f>SECOND(DIM_TIME[[#This Row],[DW_Time]])</f>
        <v>15</v>
      </c>
      <c r="E480" s="5" t="str" cm="1">
        <f t="array" ref="E480">_xlfn.IFS(B480&lt;6, "Night", B480&lt;12, "Morning", B480&lt;18, "Afternoon", B480&lt;=23, "Evening")</f>
        <v>Night</v>
      </c>
    </row>
    <row r="481" spans="1:5" x14ac:dyDescent="0.2">
      <c r="A481" s="20">
        <f>DT!A3116-INT(DT!A3116)</f>
        <v>0.15184027778013842</v>
      </c>
      <c r="B481" s="5">
        <f>HOUR(DIM_TIME[[#This Row],[DW_Time]])</f>
        <v>3</v>
      </c>
      <c r="C481" s="5">
        <f>MINUTE(DIM_TIME[[#This Row],[DW_Time]])</f>
        <v>38</v>
      </c>
      <c r="D481" s="5">
        <f>SECOND(DIM_TIME[[#This Row],[DW_Time]])</f>
        <v>39</v>
      </c>
      <c r="E481" s="5" t="str" cm="1">
        <f t="array" ref="E481">_xlfn.IFS(B481&lt;6, "Night", B481&lt;12, "Morning", B481&lt;18, "Afternoon", B481&lt;=23, "Evening")</f>
        <v>Night</v>
      </c>
    </row>
    <row r="482" spans="1:5" x14ac:dyDescent="0.2">
      <c r="A482" s="20">
        <f>DT!A1561-INT(DT!A1561)</f>
        <v>0.15207175925752381</v>
      </c>
      <c r="B482" s="5">
        <f>HOUR(DIM_TIME[[#This Row],[DW_Time]])</f>
        <v>3</v>
      </c>
      <c r="C482" s="5">
        <f>MINUTE(DIM_TIME[[#This Row],[DW_Time]])</f>
        <v>38</v>
      </c>
      <c r="D482" s="5">
        <f>SECOND(DIM_TIME[[#This Row],[DW_Time]])</f>
        <v>59</v>
      </c>
      <c r="E482" s="5" t="str" cm="1">
        <f t="array" ref="E482">_xlfn.IFS(B482&lt;6, "Night", B482&lt;12, "Morning", B482&lt;18, "Afternoon", B482&lt;=23, "Evening")</f>
        <v>Night</v>
      </c>
    </row>
    <row r="483" spans="1:5" x14ac:dyDescent="0.2">
      <c r="A483" s="20">
        <f>DT!A2382-INT(DT!A2382)</f>
        <v>0.15351851852028631</v>
      </c>
      <c r="B483" s="5">
        <f>HOUR(DIM_TIME[[#This Row],[DW_Time]])</f>
        <v>3</v>
      </c>
      <c r="C483" s="5">
        <f>MINUTE(DIM_TIME[[#This Row],[DW_Time]])</f>
        <v>41</v>
      </c>
      <c r="D483" s="5">
        <f>SECOND(DIM_TIME[[#This Row],[DW_Time]])</f>
        <v>4</v>
      </c>
      <c r="E483" s="5" t="str" cm="1">
        <f t="array" ref="E483">_xlfn.IFS(B483&lt;6, "Night", B483&lt;12, "Morning", B483&lt;18, "Afternoon", B483&lt;=23, "Evening")</f>
        <v>Night</v>
      </c>
    </row>
    <row r="484" spans="1:5" x14ac:dyDescent="0.2">
      <c r="A484" s="20">
        <f>DT!A801-INT(DT!A801)</f>
        <v>0.15372685185138835</v>
      </c>
      <c r="B484" s="5">
        <f>HOUR(DIM_TIME[[#This Row],[DW_Time]])</f>
        <v>3</v>
      </c>
      <c r="C484" s="5">
        <f>MINUTE(DIM_TIME[[#This Row],[DW_Time]])</f>
        <v>41</v>
      </c>
      <c r="D484" s="5">
        <f>SECOND(DIM_TIME[[#This Row],[DW_Time]])</f>
        <v>22</v>
      </c>
      <c r="E484" s="5" t="str" cm="1">
        <f t="array" ref="E484">_xlfn.IFS(B484&lt;6, "Night", B484&lt;12, "Morning", B484&lt;18, "Afternoon", B484&lt;=23, "Evening")</f>
        <v>Night</v>
      </c>
    </row>
    <row r="485" spans="1:5" x14ac:dyDescent="0.2">
      <c r="A485" s="20">
        <f>DT!A2620-INT(DT!A2620)</f>
        <v>0.154016203712672</v>
      </c>
      <c r="B485" s="5">
        <f>HOUR(DIM_TIME[[#This Row],[DW_Time]])</f>
        <v>3</v>
      </c>
      <c r="C485" s="5">
        <f>MINUTE(DIM_TIME[[#This Row],[DW_Time]])</f>
        <v>41</v>
      </c>
      <c r="D485" s="5">
        <f>SECOND(DIM_TIME[[#This Row],[DW_Time]])</f>
        <v>47</v>
      </c>
      <c r="E485" s="5" t="str" cm="1">
        <f t="array" ref="E485">_xlfn.IFS(B485&lt;6, "Night", B485&lt;12, "Morning", B485&lt;18, "Afternoon", B485&lt;=23, "Evening")</f>
        <v>Night</v>
      </c>
    </row>
    <row r="486" spans="1:5" x14ac:dyDescent="0.2">
      <c r="A486" s="20">
        <f>DT!A1091-INT(DT!A1091)</f>
        <v>0.15436342592875008</v>
      </c>
      <c r="B486" s="5">
        <f>HOUR(DIM_TIME[[#This Row],[DW_Time]])</f>
        <v>3</v>
      </c>
      <c r="C486" s="5">
        <f>MINUTE(DIM_TIME[[#This Row],[DW_Time]])</f>
        <v>42</v>
      </c>
      <c r="D486" s="5">
        <f>SECOND(DIM_TIME[[#This Row],[DW_Time]])</f>
        <v>17</v>
      </c>
      <c r="E486" s="5" t="str" cm="1">
        <f t="array" ref="E486">_xlfn.IFS(B486&lt;6, "Night", B486&lt;12, "Morning", B486&lt;18, "Afternoon", B486&lt;=23, "Evening")</f>
        <v>Night</v>
      </c>
    </row>
    <row r="487" spans="1:5" x14ac:dyDescent="0.2">
      <c r="A487" s="20">
        <f>DT!A2489-INT(DT!A2489)</f>
        <v>0.1548726851833635</v>
      </c>
      <c r="B487" s="5">
        <f>HOUR(DIM_TIME[[#This Row],[DW_Time]])</f>
        <v>3</v>
      </c>
      <c r="C487" s="5">
        <f>MINUTE(DIM_TIME[[#This Row],[DW_Time]])</f>
        <v>43</v>
      </c>
      <c r="D487" s="5">
        <f>SECOND(DIM_TIME[[#This Row],[DW_Time]])</f>
        <v>1</v>
      </c>
      <c r="E487" s="5" t="str" cm="1">
        <f t="array" ref="E487">_xlfn.IFS(B487&lt;6, "Night", B487&lt;12, "Morning", B487&lt;18, "Afternoon", B487&lt;=23, "Evening")</f>
        <v>Night</v>
      </c>
    </row>
    <row r="488" spans="1:5" x14ac:dyDescent="0.2">
      <c r="A488" s="20">
        <f>DT!A1631-INT(DT!A1631)</f>
        <v>0.15525462962978054</v>
      </c>
      <c r="B488" s="5">
        <f>HOUR(DIM_TIME[[#This Row],[DW_Time]])</f>
        <v>3</v>
      </c>
      <c r="C488" s="5">
        <f>MINUTE(DIM_TIME[[#This Row],[DW_Time]])</f>
        <v>43</v>
      </c>
      <c r="D488" s="5">
        <f>SECOND(DIM_TIME[[#This Row],[DW_Time]])</f>
        <v>34</v>
      </c>
      <c r="E488" s="5" t="str" cm="1">
        <f t="array" ref="E488">_xlfn.IFS(B488&lt;6, "Night", B488&lt;12, "Morning", B488&lt;18, "Afternoon", B488&lt;=23, "Evening")</f>
        <v>Night</v>
      </c>
    </row>
    <row r="489" spans="1:5" x14ac:dyDescent="0.2">
      <c r="A489" s="20">
        <f>DT!A737-INT(DT!A737)</f>
        <v>0.15557870370685123</v>
      </c>
      <c r="B489" s="5">
        <f>HOUR(DIM_TIME[[#This Row],[DW_Time]])</f>
        <v>3</v>
      </c>
      <c r="C489" s="5">
        <f>MINUTE(DIM_TIME[[#This Row],[DW_Time]])</f>
        <v>44</v>
      </c>
      <c r="D489" s="5">
        <f>SECOND(DIM_TIME[[#This Row],[DW_Time]])</f>
        <v>2</v>
      </c>
      <c r="E489" s="5" t="str" cm="1">
        <f t="array" ref="E489">_xlfn.IFS(B489&lt;6, "Night", B489&lt;12, "Morning", B489&lt;18, "Afternoon", B489&lt;=23, "Evening")</f>
        <v>Night</v>
      </c>
    </row>
    <row r="490" spans="1:5" x14ac:dyDescent="0.2">
      <c r="A490" s="20">
        <f>DT!A1250-INT(DT!A1250)</f>
        <v>0.15563657408347353</v>
      </c>
      <c r="B490" s="5">
        <f>HOUR(DIM_TIME[[#This Row],[DW_Time]])</f>
        <v>3</v>
      </c>
      <c r="C490" s="5">
        <f>MINUTE(DIM_TIME[[#This Row],[DW_Time]])</f>
        <v>44</v>
      </c>
      <c r="D490" s="5">
        <f>SECOND(DIM_TIME[[#This Row],[DW_Time]])</f>
        <v>7</v>
      </c>
      <c r="E490" s="5" t="str" cm="1">
        <f t="array" ref="E490">_xlfn.IFS(B490&lt;6, "Night", B490&lt;12, "Morning", B490&lt;18, "Afternoon", B490&lt;=23, "Evening")</f>
        <v>Night</v>
      </c>
    </row>
    <row r="491" spans="1:5" x14ac:dyDescent="0.2">
      <c r="A491" s="20">
        <f>DT!A808-INT(DT!A808)</f>
        <v>0.15596064815326827</v>
      </c>
      <c r="B491" s="5">
        <f>HOUR(DIM_TIME[[#This Row],[DW_Time]])</f>
        <v>3</v>
      </c>
      <c r="C491" s="5">
        <f>MINUTE(DIM_TIME[[#This Row],[DW_Time]])</f>
        <v>44</v>
      </c>
      <c r="D491" s="5">
        <f>SECOND(DIM_TIME[[#This Row],[DW_Time]])</f>
        <v>35</v>
      </c>
      <c r="E491" s="5" t="str" cm="1">
        <f t="array" ref="E491">_xlfn.IFS(B491&lt;6, "Night", B491&lt;12, "Morning", B491&lt;18, "Afternoon", B491&lt;=23, "Evening")</f>
        <v>Night</v>
      </c>
    </row>
    <row r="492" spans="1:5" x14ac:dyDescent="0.2">
      <c r="A492" s="20">
        <f>DT!A296-INT(DT!A296)</f>
        <v>0.15623842592322035</v>
      </c>
      <c r="B492" s="5">
        <f>HOUR(DIM_TIME[[#This Row],[DW_Time]])</f>
        <v>3</v>
      </c>
      <c r="C492" s="5">
        <f>MINUTE(DIM_TIME[[#This Row],[DW_Time]])</f>
        <v>44</v>
      </c>
      <c r="D492" s="5">
        <f>SECOND(DIM_TIME[[#This Row],[DW_Time]])</f>
        <v>59</v>
      </c>
      <c r="E492" s="5" t="str" cm="1">
        <f t="array" ref="E492">_xlfn.IFS(B492&lt;6, "Night", B492&lt;12, "Morning", B492&lt;18, "Afternoon", B492&lt;=23, "Evening")</f>
        <v>Night</v>
      </c>
    </row>
    <row r="493" spans="1:5" x14ac:dyDescent="0.2">
      <c r="A493" s="20">
        <f>DT!A2757-INT(DT!A2757)</f>
        <v>0.15634259259240935</v>
      </c>
      <c r="B493" s="5">
        <f>HOUR(DIM_TIME[[#This Row],[DW_Time]])</f>
        <v>3</v>
      </c>
      <c r="C493" s="5">
        <f>MINUTE(DIM_TIME[[#This Row],[DW_Time]])</f>
        <v>45</v>
      </c>
      <c r="D493" s="5">
        <f>SECOND(DIM_TIME[[#This Row],[DW_Time]])</f>
        <v>8</v>
      </c>
      <c r="E493" s="5" t="str" cm="1">
        <f t="array" ref="E493">_xlfn.IFS(B493&lt;6, "Night", B493&lt;12, "Morning", B493&lt;18, "Afternoon", B493&lt;=23, "Evening")</f>
        <v>Night</v>
      </c>
    </row>
    <row r="494" spans="1:5" x14ac:dyDescent="0.2">
      <c r="A494" s="20">
        <f>DT!A211-INT(DT!A211)</f>
        <v>0.15667824073898373</v>
      </c>
      <c r="B494" s="5">
        <f>HOUR(DIM_TIME[[#This Row],[DW_Time]])</f>
        <v>3</v>
      </c>
      <c r="C494" s="5">
        <f>MINUTE(DIM_TIME[[#This Row],[DW_Time]])</f>
        <v>45</v>
      </c>
      <c r="D494" s="5">
        <f>SECOND(DIM_TIME[[#This Row],[DW_Time]])</f>
        <v>37</v>
      </c>
      <c r="E494" s="5" t="str" cm="1">
        <f t="array" ref="E494">_xlfn.IFS(B494&lt;6, "Night", B494&lt;12, "Morning", B494&lt;18, "Afternoon", B494&lt;=23, "Evening")</f>
        <v>Night</v>
      </c>
    </row>
    <row r="495" spans="1:5" x14ac:dyDescent="0.2">
      <c r="A495" s="20">
        <f>DT!A758-INT(DT!A758)</f>
        <v>0.15695601852348773</v>
      </c>
      <c r="B495" s="5">
        <f>HOUR(DIM_TIME[[#This Row],[DW_Time]])</f>
        <v>3</v>
      </c>
      <c r="C495" s="5">
        <f>MINUTE(DIM_TIME[[#This Row],[DW_Time]])</f>
        <v>46</v>
      </c>
      <c r="D495" s="5">
        <f>SECOND(DIM_TIME[[#This Row],[DW_Time]])</f>
        <v>1</v>
      </c>
      <c r="E495" s="5" t="str" cm="1">
        <f t="array" ref="E495">_xlfn.IFS(B495&lt;6, "Night", B495&lt;12, "Morning", B495&lt;18, "Afternoon", B495&lt;=23, "Evening")</f>
        <v>Night</v>
      </c>
    </row>
    <row r="496" spans="1:5" x14ac:dyDescent="0.2">
      <c r="A496" s="20">
        <f>DT!A1837-INT(DT!A1837)</f>
        <v>0.15724537037021946</v>
      </c>
      <c r="B496" s="5">
        <f>HOUR(DIM_TIME[[#This Row],[DW_Time]])</f>
        <v>3</v>
      </c>
      <c r="C496" s="5">
        <f>MINUTE(DIM_TIME[[#This Row],[DW_Time]])</f>
        <v>46</v>
      </c>
      <c r="D496" s="5">
        <f>SECOND(DIM_TIME[[#This Row],[DW_Time]])</f>
        <v>26</v>
      </c>
      <c r="E496" s="5" t="str" cm="1">
        <f t="array" ref="E496">_xlfn.IFS(B496&lt;6, "Night", B496&lt;12, "Morning", B496&lt;18, "Afternoon", B496&lt;=23, "Evening")</f>
        <v>Night</v>
      </c>
    </row>
    <row r="497" spans="1:5" x14ac:dyDescent="0.2">
      <c r="A497" s="20">
        <f>DT!A2872-INT(DT!A2872)</f>
        <v>0.15775462963210884</v>
      </c>
      <c r="B497" s="5">
        <f>HOUR(DIM_TIME[[#This Row],[DW_Time]])</f>
        <v>3</v>
      </c>
      <c r="C497" s="5">
        <f>MINUTE(DIM_TIME[[#This Row],[DW_Time]])</f>
        <v>47</v>
      </c>
      <c r="D497" s="5">
        <f>SECOND(DIM_TIME[[#This Row],[DW_Time]])</f>
        <v>10</v>
      </c>
      <c r="E497" s="5" t="str" cm="1">
        <f t="array" ref="E497">_xlfn.IFS(B497&lt;6, "Night", B497&lt;12, "Morning", B497&lt;18, "Afternoon", B497&lt;=23, "Evening")</f>
        <v>Night</v>
      </c>
    </row>
    <row r="498" spans="1:5" x14ac:dyDescent="0.2">
      <c r="A498" s="20">
        <f>DT!A2126-INT(DT!A2126)</f>
        <v>0.15793981481692754</v>
      </c>
      <c r="B498" s="5">
        <f>HOUR(DIM_TIME[[#This Row],[DW_Time]])</f>
        <v>3</v>
      </c>
      <c r="C498" s="5">
        <f>MINUTE(DIM_TIME[[#This Row],[DW_Time]])</f>
        <v>47</v>
      </c>
      <c r="D498" s="5">
        <f>SECOND(DIM_TIME[[#This Row],[DW_Time]])</f>
        <v>26</v>
      </c>
      <c r="E498" s="5" t="str" cm="1">
        <f t="array" ref="E498">_xlfn.IFS(B498&lt;6, "Night", B498&lt;12, "Morning", B498&lt;18, "Afternoon", B498&lt;=23, "Evening")</f>
        <v>Night</v>
      </c>
    </row>
    <row r="499" spans="1:5" x14ac:dyDescent="0.2">
      <c r="A499" s="20">
        <f>DT!A2401-INT(DT!A2401)</f>
        <v>0.15805555556289619</v>
      </c>
      <c r="B499" s="5">
        <f>HOUR(DIM_TIME[[#This Row],[DW_Time]])</f>
        <v>3</v>
      </c>
      <c r="C499" s="5">
        <f>MINUTE(DIM_TIME[[#This Row],[DW_Time]])</f>
        <v>47</v>
      </c>
      <c r="D499" s="5">
        <f>SECOND(DIM_TIME[[#This Row],[DW_Time]])</f>
        <v>36</v>
      </c>
      <c r="E499" s="5" t="str" cm="1">
        <f t="array" ref="E499">_xlfn.IFS(B499&lt;6, "Night", B499&lt;12, "Morning", B499&lt;18, "Afternoon", B499&lt;=23, "Evening")</f>
        <v>Night</v>
      </c>
    </row>
    <row r="500" spans="1:5" x14ac:dyDescent="0.2">
      <c r="A500" s="20">
        <f>DT!A1159-INT(DT!A1159)</f>
        <v>0.15822916665638331</v>
      </c>
      <c r="B500" s="5">
        <f>HOUR(DIM_TIME[[#This Row],[DW_Time]])</f>
        <v>3</v>
      </c>
      <c r="C500" s="5">
        <f>MINUTE(DIM_TIME[[#This Row],[DW_Time]])</f>
        <v>47</v>
      </c>
      <c r="D500" s="5">
        <f>SECOND(DIM_TIME[[#This Row],[DW_Time]])</f>
        <v>51</v>
      </c>
      <c r="E500" s="5" t="str" cm="1">
        <f t="array" ref="E500">_xlfn.IFS(B500&lt;6, "Night", B500&lt;12, "Morning", B500&lt;18, "Afternoon", B500&lt;=23, "Evening")</f>
        <v>Night</v>
      </c>
    </row>
    <row r="501" spans="1:5" x14ac:dyDescent="0.2">
      <c r="A501" s="20">
        <f>DT!A2149-INT(DT!A2149)</f>
        <v>0.15844907407154096</v>
      </c>
      <c r="B501" s="5">
        <f>HOUR(DIM_TIME[[#This Row],[DW_Time]])</f>
        <v>3</v>
      </c>
      <c r="C501" s="5">
        <f>MINUTE(DIM_TIME[[#This Row],[DW_Time]])</f>
        <v>48</v>
      </c>
      <c r="D501" s="5">
        <f>SECOND(DIM_TIME[[#This Row],[DW_Time]])</f>
        <v>10</v>
      </c>
      <c r="E501" s="5" t="str" cm="1">
        <f t="array" ref="E501">_xlfn.IFS(B501&lt;6, "Night", B501&lt;12, "Morning", B501&lt;18, "Afternoon", B501&lt;=23, "Evening")</f>
        <v>Night</v>
      </c>
    </row>
    <row r="502" spans="1:5" x14ac:dyDescent="0.2">
      <c r="A502" s="20">
        <f>DT!A725-INT(DT!A725)</f>
        <v>0.15849537037138361</v>
      </c>
      <c r="B502" s="5">
        <f>HOUR(DIM_TIME[[#This Row],[DW_Time]])</f>
        <v>3</v>
      </c>
      <c r="C502" s="5">
        <f>MINUTE(DIM_TIME[[#This Row],[DW_Time]])</f>
        <v>48</v>
      </c>
      <c r="D502" s="5">
        <f>SECOND(DIM_TIME[[#This Row],[DW_Time]])</f>
        <v>14</v>
      </c>
      <c r="E502" s="5" t="str" cm="1">
        <f t="array" ref="E502">_xlfn.IFS(B502&lt;6, "Night", B502&lt;12, "Morning", B502&lt;18, "Afternoon", B502&lt;=23, "Evening")</f>
        <v>Night</v>
      </c>
    </row>
    <row r="503" spans="1:5" x14ac:dyDescent="0.2">
      <c r="A503" s="20">
        <f>DT!A318-INT(DT!A318)</f>
        <v>0.15907407407212304</v>
      </c>
      <c r="B503" s="5">
        <f>HOUR(DIM_TIME[[#This Row],[DW_Time]])</f>
        <v>3</v>
      </c>
      <c r="C503" s="5">
        <f>MINUTE(DIM_TIME[[#This Row],[DW_Time]])</f>
        <v>49</v>
      </c>
      <c r="D503" s="5">
        <f>SECOND(DIM_TIME[[#This Row],[DW_Time]])</f>
        <v>4</v>
      </c>
      <c r="E503" s="5" t="str" cm="1">
        <f t="array" ref="E503">_xlfn.IFS(B503&lt;6, "Night", B503&lt;12, "Morning", B503&lt;18, "Afternoon", B503&lt;=23, "Evening")</f>
        <v>Night</v>
      </c>
    </row>
    <row r="504" spans="1:5" x14ac:dyDescent="0.2">
      <c r="A504" s="20">
        <f>DT!A2972-INT(DT!A2972)</f>
        <v>0.15914351851824904</v>
      </c>
      <c r="B504" s="5">
        <f>HOUR(DIM_TIME[[#This Row],[DW_Time]])</f>
        <v>3</v>
      </c>
      <c r="C504" s="5">
        <f>MINUTE(DIM_TIME[[#This Row],[DW_Time]])</f>
        <v>49</v>
      </c>
      <c r="D504" s="5">
        <f>SECOND(DIM_TIME[[#This Row],[DW_Time]])</f>
        <v>10</v>
      </c>
      <c r="E504" s="5" t="str" cm="1">
        <f t="array" ref="E504">_xlfn.IFS(B504&lt;6, "Night", B504&lt;12, "Morning", B504&lt;18, "Afternoon", B504&lt;=23, "Evening")</f>
        <v>Night</v>
      </c>
    </row>
    <row r="505" spans="1:5" x14ac:dyDescent="0.2">
      <c r="A505" s="20">
        <f>DT!A880-INT(DT!A880)</f>
        <v>0.15950231481838273</v>
      </c>
      <c r="B505" s="5">
        <f>HOUR(DIM_TIME[[#This Row],[DW_Time]])</f>
        <v>3</v>
      </c>
      <c r="C505" s="5">
        <f>MINUTE(DIM_TIME[[#This Row],[DW_Time]])</f>
        <v>49</v>
      </c>
      <c r="D505" s="5">
        <f>SECOND(DIM_TIME[[#This Row],[DW_Time]])</f>
        <v>41</v>
      </c>
      <c r="E505" s="5" t="str" cm="1">
        <f t="array" ref="E505">_xlfn.IFS(B505&lt;6, "Night", B505&lt;12, "Morning", B505&lt;18, "Afternoon", B505&lt;=23, "Evening")</f>
        <v>Night</v>
      </c>
    </row>
    <row r="506" spans="1:5" x14ac:dyDescent="0.2">
      <c r="A506" s="20">
        <f>DT!A1700-INT(DT!A1700)</f>
        <v>0.15988425925752381</v>
      </c>
      <c r="B506" s="5">
        <f>HOUR(DIM_TIME[[#This Row],[DW_Time]])</f>
        <v>3</v>
      </c>
      <c r="C506" s="5">
        <f>MINUTE(DIM_TIME[[#This Row],[DW_Time]])</f>
        <v>50</v>
      </c>
      <c r="D506" s="5">
        <f>SECOND(DIM_TIME[[#This Row],[DW_Time]])</f>
        <v>14</v>
      </c>
      <c r="E506" s="5" t="str" cm="1">
        <f t="array" ref="E506">_xlfn.IFS(B506&lt;6, "Night", B506&lt;12, "Morning", B506&lt;18, "Afternoon", B506&lt;=23, "Evening")</f>
        <v>Night</v>
      </c>
    </row>
    <row r="507" spans="1:5" x14ac:dyDescent="0.2">
      <c r="A507" s="20">
        <f>DT!A1790-INT(DT!A1790)</f>
        <v>0.16019675925781485</v>
      </c>
      <c r="B507" s="5">
        <f>HOUR(DIM_TIME[[#This Row],[DW_Time]])</f>
        <v>3</v>
      </c>
      <c r="C507" s="5">
        <f>MINUTE(DIM_TIME[[#This Row],[DW_Time]])</f>
        <v>50</v>
      </c>
      <c r="D507" s="5">
        <f>SECOND(DIM_TIME[[#This Row],[DW_Time]])</f>
        <v>41</v>
      </c>
      <c r="E507" s="5" t="str" cm="1">
        <f t="array" ref="E507">_xlfn.IFS(B507&lt;6, "Night", B507&lt;12, "Morning", B507&lt;18, "Afternoon", B507&lt;=23, "Evening")</f>
        <v>Night</v>
      </c>
    </row>
    <row r="508" spans="1:5" x14ac:dyDescent="0.2">
      <c r="A508" s="20">
        <f>DT!A1964-INT(DT!A1964)</f>
        <v>0.16060185185051523</v>
      </c>
      <c r="B508" s="5">
        <f>HOUR(DIM_TIME[[#This Row],[DW_Time]])</f>
        <v>3</v>
      </c>
      <c r="C508" s="5">
        <f>MINUTE(DIM_TIME[[#This Row],[DW_Time]])</f>
        <v>51</v>
      </c>
      <c r="D508" s="5">
        <f>SECOND(DIM_TIME[[#This Row],[DW_Time]])</f>
        <v>16</v>
      </c>
      <c r="E508" s="5" t="str" cm="1">
        <f t="array" ref="E508">_xlfn.IFS(B508&lt;6, "Night", B508&lt;12, "Morning", B508&lt;18, "Afternoon", B508&lt;=23, "Evening")</f>
        <v>Night</v>
      </c>
    </row>
    <row r="509" spans="1:5" x14ac:dyDescent="0.2">
      <c r="A509" s="20">
        <f>DT!A2712-INT(DT!A2712)</f>
        <v>0.16064814815035788</v>
      </c>
      <c r="B509" s="5">
        <f>HOUR(DIM_TIME[[#This Row],[DW_Time]])</f>
        <v>3</v>
      </c>
      <c r="C509" s="5">
        <f>MINUTE(DIM_TIME[[#This Row],[DW_Time]])</f>
        <v>51</v>
      </c>
      <c r="D509" s="5">
        <f>SECOND(DIM_TIME[[#This Row],[DW_Time]])</f>
        <v>20</v>
      </c>
      <c r="E509" s="5" t="str" cm="1">
        <f t="array" ref="E509">_xlfn.IFS(B509&lt;6, "Night", B509&lt;12, "Morning", B509&lt;18, "Afternoon", B509&lt;=23, "Evening")</f>
        <v>Night</v>
      </c>
    </row>
    <row r="510" spans="1:5" x14ac:dyDescent="0.2">
      <c r="A510" s="20">
        <f>DT!A248-INT(DT!A248)</f>
        <v>0.16077546297310619</v>
      </c>
      <c r="B510" s="5">
        <f>HOUR(DIM_TIME[[#This Row],[DW_Time]])</f>
        <v>3</v>
      </c>
      <c r="C510" s="5">
        <f>MINUTE(DIM_TIME[[#This Row],[DW_Time]])</f>
        <v>51</v>
      </c>
      <c r="D510" s="5">
        <f>SECOND(DIM_TIME[[#This Row],[DW_Time]])</f>
        <v>31</v>
      </c>
      <c r="E510" s="5" t="str" cm="1">
        <f t="array" ref="E510">_xlfn.IFS(B510&lt;6, "Night", B510&lt;12, "Morning", B510&lt;18, "Afternoon", B510&lt;=23, "Evening")</f>
        <v>Night</v>
      </c>
    </row>
    <row r="511" spans="1:5" x14ac:dyDescent="0.2">
      <c r="A511" s="20">
        <f>DT!A903-INT(DT!A903)</f>
        <v>0.16092592592758592</v>
      </c>
      <c r="B511" s="5">
        <f>HOUR(DIM_TIME[[#This Row],[DW_Time]])</f>
        <v>3</v>
      </c>
      <c r="C511" s="5">
        <f>MINUTE(DIM_TIME[[#This Row],[DW_Time]])</f>
        <v>51</v>
      </c>
      <c r="D511" s="5">
        <f>SECOND(DIM_TIME[[#This Row],[DW_Time]])</f>
        <v>44</v>
      </c>
      <c r="E511" s="5" t="str" cm="1">
        <f t="array" ref="E511">_xlfn.IFS(B511&lt;6, "Night", B511&lt;12, "Morning", B511&lt;18, "Afternoon", B511&lt;=23, "Evening")</f>
        <v>Night</v>
      </c>
    </row>
    <row r="512" spans="1:5" x14ac:dyDescent="0.2">
      <c r="A512" s="20">
        <f>DT!A2499-INT(DT!A2499)</f>
        <v>0.16106481481256196</v>
      </c>
      <c r="B512" s="5">
        <f>HOUR(DIM_TIME[[#This Row],[DW_Time]])</f>
        <v>3</v>
      </c>
      <c r="C512" s="5">
        <f>MINUTE(DIM_TIME[[#This Row],[DW_Time]])</f>
        <v>51</v>
      </c>
      <c r="D512" s="5">
        <f>SECOND(DIM_TIME[[#This Row],[DW_Time]])</f>
        <v>56</v>
      </c>
      <c r="E512" s="5" t="str" cm="1">
        <f t="array" ref="E512">_xlfn.IFS(B512&lt;6, "Night", B512&lt;12, "Morning", B512&lt;18, "Afternoon", B512&lt;=23, "Evening")</f>
        <v>Night</v>
      </c>
    </row>
    <row r="513" spans="1:5" x14ac:dyDescent="0.2">
      <c r="A513" s="20">
        <f>DT!A113-INT(DT!A113)</f>
        <v>0.16127314815093996</v>
      </c>
      <c r="B513" s="5">
        <f>HOUR(DIM_TIME[[#This Row],[DW_Time]])</f>
        <v>3</v>
      </c>
      <c r="C513" s="5">
        <f>MINUTE(DIM_TIME[[#This Row],[DW_Time]])</f>
        <v>52</v>
      </c>
      <c r="D513" s="5">
        <f>SECOND(DIM_TIME[[#This Row],[DW_Time]])</f>
        <v>14</v>
      </c>
      <c r="E513" s="5" t="str" cm="1">
        <f t="array" ref="E513">_xlfn.IFS(B513&lt;6, "Night", B513&lt;12, "Morning", B513&lt;18, "Afternoon", B513&lt;=23, "Evening")</f>
        <v>Night</v>
      </c>
    </row>
    <row r="514" spans="1:5" x14ac:dyDescent="0.2">
      <c r="A514" s="20">
        <f>DT!A2728-INT(DT!A2728)</f>
        <v>0.161724537043483</v>
      </c>
      <c r="B514" s="5">
        <f>HOUR(DIM_TIME[[#This Row],[DW_Time]])</f>
        <v>3</v>
      </c>
      <c r="C514" s="5">
        <f>MINUTE(DIM_TIME[[#This Row],[DW_Time]])</f>
        <v>52</v>
      </c>
      <c r="D514" s="5">
        <f>SECOND(DIM_TIME[[#This Row],[DW_Time]])</f>
        <v>53</v>
      </c>
      <c r="E514" s="5" t="str" cm="1">
        <f t="array" ref="E514">_xlfn.IFS(B514&lt;6, "Night", B514&lt;12, "Morning", B514&lt;18, "Afternoon", B514&lt;=23, "Evening")</f>
        <v>Night</v>
      </c>
    </row>
    <row r="515" spans="1:5" x14ac:dyDescent="0.2">
      <c r="A515" s="20">
        <f>DT!A1162-INT(DT!A1162)</f>
        <v>0.16224537036760012</v>
      </c>
      <c r="B515" s="5">
        <f>HOUR(DIM_TIME[[#This Row],[DW_Time]])</f>
        <v>3</v>
      </c>
      <c r="C515" s="5">
        <f>MINUTE(DIM_TIME[[#This Row],[DW_Time]])</f>
        <v>53</v>
      </c>
      <c r="D515" s="5">
        <f>SECOND(DIM_TIME[[#This Row],[DW_Time]])</f>
        <v>38</v>
      </c>
      <c r="E515" s="5" t="str" cm="1">
        <f t="array" ref="E515">_xlfn.IFS(B515&lt;6, "Night", B515&lt;12, "Morning", B515&lt;18, "Afternoon", B515&lt;=23, "Evening")</f>
        <v>Night</v>
      </c>
    </row>
    <row r="516" spans="1:5" x14ac:dyDescent="0.2">
      <c r="A516" s="20">
        <f>DT!A1364-INT(DT!A1364)</f>
        <v>0.16233796296000946</v>
      </c>
      <c r="B516" s="5">
        <f>HOUR(DIM_TIME[[#This Row],[DW_Time]])</f>
        <v>3</v>
      </c>
      <c r="C516" s="5">
        <f>MINUTE(DIM_TIME[[#This Row],[DW_Time]])</f>
        <v>53</v>
      </c>
      <c r="D516" s="5">
        <f>SECOND(DIM_TIME[[#This Row],[DW_Time]])</f>
        <v>46</v>
      </c>
      <c r="E516" s="5" t="str" cm="1">
        <f t="array" ref="E516">_xlfn.IFS(B516&lt;6, "Night", B516&lt;12, "Morning", B516&lt;18, "Afternoon", B516&lt;=23, "Evening")</f>
        <v>Night</v>
      </c>
    </row>
    <row r="517" spans="1:5" x14ac:dyDescent="0.2">
      <c r="A517" s="20">
        <f>DT!A2733-INT(DT!A2733)</f>
        <v>0.16237268518307246</v>
      </c>
      <c r="B517" s="5">
        <f>HOUR(DIM_TIME[[#This Row],[DW_Time]])</f>
        <v>3</v>
      </c>
      <c r="C517" s="5">
        <f>MINUTE(DIM_TIME[[#This Row],[DW_Time]])</f>
        <v>53</v>
      </c>
      <c r="D517" s="5">
        <f>SECOND(DIM_TIME[[#This Row],[DW_Time]])</f>
        <v>49</v>
      </c>
      <c r="E517" s="5" t="str" cm="1">
        <f t="array" ref="E517">_xlfn.IFS(B517&lt;6, "Night", B517&lt;12, "Morning", B517&lt;18, "Afternoon", B517&lt;=23, "Evening")</f>
        <v>Night</v>
      </c>
    </row>
    <row r="518" spans="1:5" x14ac:dyDescent="0.2">
      <c r="A518" s="20">
        <f>DT!A638-INT(DT!A638)</f>
        <v>0.16293981480703223</v>
      </c>
      <c r="B518" s="5">
        <f>HOUR(DIM_TIME[[#This Row],[DW_Time]])</f>
        <v>3</v>
      </c>
      <c r="C518" s="5">
        <f>MINUTE(DIM_TIME[[#This Row],[DW_Time]])</f>
        <v>54</v>
      </c>
      <c r="D518" s="5">
        <f>SECOND(DIM_TIME[[#This Row],[DW_Time]])</f>
        <v>38</v>
      </c>
      <c r="E518" s="5" t="str" cm="1">
        <f t="array" ref="E518">_xlfn.IFS(B518&lt;6, "Night", B518&lt;12, "Morning", B518&lt;18, "Afternoon", B518&lt;=23, "Evening")</f>
        <v>Night</v>
      </c>
    </row>
    <row r="519" spans="1:5" x14ac:dyDescent="0.2">
      <c r="A519" s="20">
        <f>DT!A1190-INT(DT!A1190)</f>
        <v>0.16340277778363088</v>
      </c>
      <c r="B519" s="5">
        <f>HOUR(DIM_TIME[[#This Row],[DW_Time]])</f>
        <v>3</v>
      </c>
      <c r="C519" s="5">
        <f>MINUTE(DIM_TIME[[#This Row],[DW_Time]])</f>
        <v>55</v>
      </c>
      <c r="D519" s="5">
        <f>SECOND(DIM_TIME[[#This Row],[DW_Time]])</f>
        <v>18</v>
      </c>
      <c r="E519" s="5" t="str" cm="1">
        <f t="array" ref="E519">_xlfn.IFS(B519&lt;6, "Night", B519&lt;12, "Morning", B519&lt;18, "Afternoon", B519&lt;=23, "Evening")</f>
        <v>Night</v>
      </c>
    </row>
    <row r="520" spans="1:5" x14ac:dyDescent="0.2">
      <c r="A520" s="20">
        <f>DT!A1801-INT(DT!A1801)</f>
        <v>0.16413194445340196</v>
      </c>
      <c r="B520" s="5">
        <f>HOUR(DIM_TIME[[#This Row],[DW_Time]])</f>
        <v>3</v>
      </c>
      <c r="C520" s="5">
        <f>MINUTE(DIM_TIME[[#This Row],[DW_Time]])</f>
        <v>56</v>
      </c>
      <c r="D520" s="5">
        <f>SECOND(DIM_TIME[[#This Row],[DW_Time]])</f>
        <v>21</v>
      </c>
      <c r="E520" s="5" t="str" cm="1">
        <f t="array" ref="E520">_xlfn.IFS(B520&lt;6, "Night", B520&lt;12, "Morning", B520&lt;18, "Afternoon", B520&lt;=23, "Evening")</f>
        <v>Night</v>
      </c>
    </row>
    <row r="521" spans="1:5" x14ac:dyDescent="0.2">
      <c r="A521" s="20">
        <f>DT!A2247-INT(DT!A2247)</f>
        <v>0.16488425926218042</v>
      </c>
      <c r="B521" s="5">
        <f>HOUR(DIM_TIME[[#This Row],[DW_Time]])</f>
        <v>3</v>
      </c>
      <c r="C521" s="5">
        <f>MINUTE(DIM_TIME[[#This Row],[DW_Time]])</f>
        <v>57</v>
      </c>
      <c r="D521" s="5">
        <f>SECOND(DIM_TIME[[#This Row],[DW_Time]])</f>
        <v>26</v>
      </c>
      <c r="E521" s="5" t="str" cm="1">
        <f t="array" ref="E521">_xlfn.IFS(B521&lt;6, "Night", B521&lt;12, "Morning", B521&lt;18, "Afternoon", B521&lt;=23, "Evening")</f>
        <v>Night</v>
      </c>
    </row>
    <row r="522" spans="1:5" x14ac:dyDescent="0.2">
      <c r="A522" s="20">
        <f>DT!A1094-INT(DT!A1094)</f>
        <v>0.16546296296291985</v>
      </c>
      <c r="B522" s="5">
        <f>HOUR(DIM_TIME[[#This Row],[DW_Time]])</f>
        <v>3</v>
      </c>
      <c r="C522" s="5">
        <f>MINUTE(DIM_TIME[[#This Row],[DW_Time]])</f>
        <v>58</v>
      </c>
      <c r="D522" s="5">
        <f>SECOND(DIM_TIME[[#This Row],[DW_Time]])</f>
        <v>16</v>
      </c>
      <c r="E522" s="5" t="str" cm="1">
        <f t="array" ref="E522">_xlfn.IFS(B522&lt;6, "Night", B522&lt;12, "Morning", B522&lt;18, "Afternoon", B522&lt;=23, "Evening")</f>
        <v>Night</v>
      </c>
    </row>
    <row r="523" spans="1:5" x14ac:dyDescent="0.2">
      <c r="A523" s="20">
        <f>DT!A1605-INT(DT!A1605)</f>
        <v>0.16552083333226619</v>
      </c>
      <c r="B523" s="5">
        <f>HOUR(DIM_TIME[[#This Row],[DW_Time]])</f>
        <v>3</v>
      </c>
      <c r="C523" s="5">
        <f>MINUTE(DIM_TIME[[#This Row],[DW_Time]])</f>
        <v>58</v>
      </c>
      <c r="D523" s="5">
        <f>SECOND(DIM_TIME[[#This Row],[DW_Time]])</f>
        <v>21</v>
      </c>
      <c r="E523" s="5" t="str" cm="1">
        <f t="array" ref="E523">_xlfn.IFS(B523&lt;6, "Night", B523&lt;12, "Morning", B523&lt;18, "Afternoon", B523&lt;=23, "Evening")</f>
        <v>Night</v>
      </c>
    </row>
    <row r="524" spans="1:5" x14ac:dyDescent="0.2">
      <c r="A524" s="20">
        <f>DT!A142-INT(DT!A142)</f>
        <v>0.16758101851883112</v>
      </c>
      <c r="B524" s="5">
        <f>HOUR(DIM_TIME[[#This Row],[DW_Time]])</f>
        <v>4</v>
      </c>
      <c r="C524" s="5">
        <f>MINUTE(DIM_TIME[[#This Row],[DW_Time]])</f>
        <v>1</v>
      </c>
      <c r="D524" s="5">
        <f>SECOND(DIM_TIME[[#This Row],[DW_Time]])</f>
        <v>19</v>
      </c>
      <c r="E524" s="5" t="str" cm="1">
        <f t="array" ref="E524">_xlfn.IFS(B524&lt;6, "Night", B524&lt;12, "Morning", B524&lt;18, "Afternoon", B524&lt;=23, "Evening")</f>
        <v>Night</v>
      </c>
    </row>
    <row r="525" spans="1:5" x14ac:dyDescent="0.2">
      <c r="A525" s="20">
        <f>DT!A2824-INT(DT!A2824)</f>
        <v>0.16759259260288673</v>
      </c>
      <c r="B525" s="5">
        <f>HOUR(DIM_TIME[[#This Row],[DW_Time]])</f>
        <v>4</v>
      </c>
      <c r="C525" s="5">
        <f>MINUTE(DIM_TIME[[#This Row],[DW_Time]])</f>
        <v>1</v>
      </c>
      <c r="D525" s="5">
        <f>SECOND(DIM_TIME[[#This Row],[DW_Time]])</f>
        <v>20</v>
      </c>
      <c r="E525" s="5" t="str" cm="1">
        <f t="array" ref="E525">_xlfn.IFS(B525&lt;6, "Night", B525&lt;12, "Morning", B525&lt;18, "Afternoon", B525&lt;=23, "Evening")</f>
        <v>Night</v>
      </c>
    </row>
    <row r="526" spans="1:5" x14ac:dyDescent="0.2">
      <c r="A526" s="20">
        <f>DT!A456-INT(DT!A456)</f>
        <v>0.16831018518860219</v>
      </c>
      <c r="B526" s="5">
        <f>HOUR(DIM_TIME[[#This Row],[DW_Time]])</f>
        <v>4</v>
      </c>
      <c r="C526" s="5">
        <f>MINUTE(DIM_TIME[[#This Row],[DW_Time]])</f>
        <v>2</v>
      </c>
      <c r="D526" s="5">
        <f>SECOND(DIM_TIME[[#This Row],[DW_Time]])</f>
        <v>22</v>
      </c>
      <c r="E526" s="5" t="str" cm="1">
        <f t="array" ref="E526">_xlfn.IFS(B526&lt;6, "Night", B526&lt;12, "Morning", B526&lt;18, "Afternoon", B526&lt;=23, "Evening")</f>
        <v>Night</v>
      </c>
    </row>
    <row r="527" spans="1:5" x14ac:dyDescent="0.2">
      <c r="A527" s="20">
        <f>DT!A2962-INT(DT!A2962)</f>
        <v>0.16905092592787696</v>
      </c>
      <c r="B527" s="5">
        <f>HOUR(DIM_TIME[[#This Row],[DW_Time]])</f>
        <v>4</v>
      </c>
      <c r="C527" s="5">
        <f>MINUTE(DIM_TIME[[#This Row],[DW_Time]])</f>
        <v>3</v>
      </c>
      <c r="D527" s="5">
        <f>SECOND(DIM_TIME[[#This Row],[DW_Time]])</f>
        <v>26</v>
      </c>
      <c r="E527" s="5" t="str" cm="1">
        <f t="array" ref="E527">_xlfn.IFS(B527&lt;6, "Night", B527&lt;12, "Morning", B527&lt;18, "Afternoon", B527&lt;=23, "Evening")</f>
        <v>Night</v>
      </c>
    </row>
    <row r="528" spans="1:5" x14ac:dyDescent="0.2">
      <c r="A528" s="20">
        <f>DT!A857-INT(DT!A857)</f>
        <v>0.169120370366727</v>
      </c>
      <c r="B528" s="5">
        <f>HOUR(DIM_TIME[[#This Row],[DW_Time]])</f>
        <v>4</v>
      </c>
      <c r="C528" s="5">
        <f>MINUTE(DIM_TIME[[#This Row],[DW_Time]])</f>
        <v>3</v>
      </c>
      <c r="D528" s="5">
        <f>SECOND(DIM_TIME[[#This Row],[DW_Time]])</f>
        <v>32</v>
      </c>
      <c r="E528" s="5" t="str" cm="1">
        <f t="array" ref="E528">_xlfn.IFS(B528&lt;6, "Night", B528&lt;12, "Morning", B528&lt;18, "Afternoon", B528&lt;=23, "Evening")</f>
        <v>Night</v>
      </c>
    </row>
    <row r="529" spans="1:5" x14ac:dyDescent="0.2">
      <c r="A529" s="20">
        <f>DT!A19-INT(DT!A19)</f>
        <v>0.16954861111298669</v>
      </c>
      <c r="B529" s="5">
        <f>HOUR(DIM_TIME[[#This Row],[DW_Time]])</f>
        <v>4</v>
      </c>
      <c r="C529" s="5">
        <f>MINUTE(DIM_TIME[[#This Row],[DW_Time]])</f>
        <v>4</v>
      </c>
      <c r="D529" s="5">
        <f>SECOND(DIM_TIME[[#This Row],[DW_Time]])</f>
        <v>9</v>
      </c>
      <c r="E529" s="5" t="str" cm="1">
        <f t="array" ref="E529">_xlfn.IFS(B529&lt;6, "Night", B529&lt;12, "Morning", B529&lt;18, "Afternoon", B529&lt;=23, "Evening")</f>
        <v>Night</v>
      </c>
    </row>
    <row r="530" spans="1:5" x14ac:dyDescent="0.2">
      <c r="A530" s="20">
        <f>DT!A1988-INT(DT!A1988)</f>
        <v>0.16966435185167938</v>
      </c>
      <c r="B530" s="5">
        <f>HOUR(DIM_TIME[[#This Row],[DW_Time]])</f>
        <v>4</v>
      </c>
      <c r="C530" s="5">
        <f>MINUTE(DIM_TIME[[#This Row],[DW_Time]])</f>
        <v>4</v>
      </c>
      <c r="D530" s="5">
        <f>SECOND(DIM_TIME[[#This Row],[DW_Time]])</f>
        <v>19</v>
      </c>
      <c r="E530" s="5" t="str" cm="1">
        <f t="array" ref="E530">_xlfn.IFS(B530&lt;6, "Night", B530&lt;12, "Morning", B530&lt;18, "Afternoon", B530&lt;=23, "Evening")</f>
        <v>Night</v>
      </c>
    </row>
    <row r="531" spans="1:5" x14ac:dyDescent="0.2">
      <c r="A531" s="20">
        <f>DT!A2321-INT(DT!A2321)</f>
        <v>0.16971064815152204</v>
      </c>
      <c r="B531" s="5">
        <f>HOUR(DIM_TIME[[#This Row],[DW_Time]])</f>
        <v>4</v>
      </c>
      <c r="C531" s="5">
        <f>MINUTE(DIM_TIME[[#This Row],[DW_Time]])</f>
        <v>4</v>
      </c>
      <c r="D531" s="5">
        <f>SECOND(DIM_TIME[[#This Row],[DW_Time]])</f>
        <v>23</v>
      </c>
      <c r="E531" s="5" t="str" cm="1">
        <f t="array" ref="E531">_xlfn.IFS(B531&lt;6, "Night", B531&lt;12, "Morning", B531&lt;18, "Afternoon", B531&lt;=23, "Evening")</f>
        <v>Night</v>
      </c>
    </row>
    <row r="532" spans="1:5" x14ac:dyDescent="0.2">
      <c r="A532" s="20">
        <f>DT!A945-INT(DT!A945)</f>
        <v>0.16984953703649808</v>
      </c>
      <c r="B532" s="5">
        <f>HOUR(DIM_TIME[[#This Row],[DW_Time]])</f>
        <v>4</v>
      </c>
      <c r="C532" s="5">
        <f>MINUTE(DIM_TIME[[#This Row],[DW_Time]])</f>
        <v>4</v>
      </c>
      <c r="D532" s="5">
        <f>SECOND(DIM_TIME[[#This Row],[DW_Time]])</f>
        <v>35</v>
      </c>
      <c r="E532" s="5" t="str" cm="1">
        <f t="array" ref="E532">_xlfn.IFS(B532&lt;6, "Night", B532&lt;12, "Morning", B532&lt;18, "Afternoon", B532&lt;=23, "Evening")</f>
        <v>Night</v>
      </c>
    </row>
    <row r="533" spans="1:5" x14ac:dyDescent="0.2">
      <c r="A533" s="20">
        <f>DT!A622-INT(DT!A622)</f>
        <v>0.16988425925956108</v>
      </c>
      <c r="B533" s="5">
        <f>HOUR(DIM_TIME[[#This Row],[DW_Time]])</f>
        <v>4</v>
      </c>
      <c r="C533" s="5">
        <f>MINUTE(DIM_TIME[[#This Row],[DW_Time]])</f>
        <v>4</v>
      </c>
      <c r="D533" s="5">
        <f>SECOND(DIM_TIME[[#This Row],[DW_Time]])</f>
        <v>38</v>
      </c>
      <c r="E533" s="5" t="str" cm="1">
        <f t="array" ref="E533">_xlfn.IFS(B533&lt;6, "Night", B533&lt;12, "Morning", B533&lt;18, "Afternoon", B533&lt;=23, "Evening")</f>
        <v>Night</v>
      </c>
    </row>
    <row r="534" spans="1:5" x14ac:dyDescent="0.2">
      <c r="A534" s="20">
        <f>DT!A798-INT(DT!A798)</f>
        <v>0.17054398148320615</v>
      </c>
      <c r="B534" s="5">
        <f>HOUR(DIM_TIME[[#This Row],[DW_Time]])</f>
        <v>4</v>
      </c>
      <c r="C534" s="5">
        <f>MINUTE(DIM_TIME[[#This Row],[DW_Time]])</f>
        <v>5</v>
      </c>
      <c r="D534" s="5">
        <f>SECOND(DIM_TIME[[#This Row],[DW_Time]])</f>
        <v>35</v>
      </c>
      <c r="E534" s="5" t="str" cm="1">
        <f t="array" ref="E534">_xlfn.IFS(B534&lt;6, "Night", B534&lt;12, "Morning", B534&lt;18, "Afternoon", B534&lt;=23, "Evening")</f>
        <v>Night</v>
      </c>
    </row>
    <row r="535" spans="1:5" x14ac:dyDescent="0.2">
      <c r="A535" s="20">
        <f>DT!A164-INT(DT!A164)</f>
        <v>0.17061342592933215</v>
      </c>
      <c r="B535" s="5">
        <f>HOUR(DIM_TIME[[#This Row],[DW_Time]])</f>
        <v>4</v>
      </c>
      <c r="C535" s="5">
        <f>MINUTE(DIM_TIME[[#This Row],[DW_Time]])</f>
        <v>5</v>
      </c>
      <c r="D535" s="5">
        <f>SECOND(DIM_TIME[[#This Row],[DW_Time]])</f>
        <v>41</v>
      </c>
      <c r="E535" s="5" t="str" cm="1">
        <f t="array" ref="E535">_xlfn.IFS(B535&lt;6, "Night", B535&lt;12, "Morning", B535&lt;18, "Afternoon", B535&lt;=23, "Evening")</f>
        <v>Night</v>
      </c>
    </row>
    <row r="536" spans="1:5" x14ac:dyDescent="0.2">
      <c r="A536" s="20">
        <f>DT!A1544-INT(DT!A1544)</f>
        <v>0.17124999999941792</v>
      </c>
      <c r="B536" s="5">
        <f>HOUR(DIM_TIME[[#This Row],[DW_Time]])</f>
        <v>4</v>
      </c>
      <c r="C536" s="5">
        <f>MINUTE(DIM_TIME[[#This Row],[DW_Time]])</f>
        <v>6</v>
      </c>
      <c r="D536" s="5">
        <f>SECOND(DIM_TIME[[#This Row],[DW_Time]])</f>
        <v>36</v>
      </c>
      <c r="E536" s="5" t="str" cm="1">
        <f t="array" ref="E536">_xlfn.IFS(B536&lt;6, "Night", B536&lt;12, "Morning", B536&lt;18, "Afternoon", B536&lt;=23, "Evening")</f>
        <v>Night</v>
      </c>
    </row>
    <row r="537" spans="1:5" x14ac:dyDescent="0.2">
      <c r="A537" s="20">
        <f>DT!A303-INT(DT!A303)</f>
        <v>0.17146990740729962</v>
      </c>
      <c r="B537" s="5">
        <f>HOUR(DIM_TIME[[#This Row],[DW_Time]])</f>
        <v>4</v>
      </c>
      <c r="C537" s="5">
        <f>MINUTE(DIM_TIME[[#This Row],[DW_Time]])</f>
        <v>6</v>
      </c>
      <c r="D537" s="5">
        <f>SECOND(DIM_TIME[[#This Row],[DW_Time]])</f>
        <v>55</v>
      </c>
      <c r="E537" s="5" t="str" cm="1">
        <f t="array" ref="E537">_xlfn.IFS(B537&lt;6, "Night", B537&lt;12, "Morning", B537&lt;18, "Afternoon", B537&lt;=23, "Evening")</f>
        <v>Night</v>
      </c>
    </row>
    <row r="538" spans="1:5" x14ac:dyDescent="0.2">
      <c r="A538" s="20">
        <f>DT!A1730-INT(DT!A1730)</f>
        <v>0.17194444445340196</v>
      </c>
      <c r="B538" s="5">
        <f>HOUR(DIM_TIME[[#This Row],[DW_Time]])</f>
        <v>4</v>
      </c>
      <c r="C538" s="5">
        <f>MINUTE(DIM_TIME[[#This Row],[DW_Time]])</f>
        <v>7</v>
      </c>
      <c r="D538" s="5">
        <f>SECOND(DIM_TIME[[#This Row],[DW_Time]])</f>
        <v>36</v>
      </c>
      <c r="E538" s="5" t="str" cm="1">
        <f t="array" ref="E538">_xlfn.IFS(B538&lt;6, "Night", B538&lt;12, "Morning", B538&lt;18, "Afternoon", B538&lt;=23, "Evening")</f>
        <v>Night</v>
      </c>
    </row>
    <row r="539" spans="1:5" x14ac:dyDescent="0.2">
      <c r="A539" s="20">
        <f>DT!A2798-INT(DT!A2798)</f>
        <v>0.17250000000058208</v>
      </c>
      <c r="B539" s="5">
        <f>HOUR(DIM_TIME[[#This Row],[DW_Time]])</f>
        <v>4</v>
      </c>
      <c r="C539" s="5">
        <f>MINUTE(DIM_TIME[[#This Row],[DW_Time]])</f>
        <v>8</v>
      </c>
      <c r="D539" s="5">
        <f>SECOND(DIM_TIME[[#This Row],[DW_Time]])</f>
        <v>24</v>
      </c>
      <c r="E539" s="5" t="str" cm="1">
        <f t="array" ref="E539">_xlfn.IFS(B539&lt;6, "Night", B539&lt;12, "Morning", B539&lt;18, "Afternoon", B539&lt;=23, "Evening")</f>
        <v>Night</v>
      </c>
    </row>
    <row r="540" spans="1:5" x14ac:dyDescent="0.2">
      <c r="A540" s="20">
        <f>DT!A2119-INT(DT!A2119)</f>
        <v>0.17262731482333038</v>
      </c>
      <c r="B540" s="5">
        <f>HOUR(DIM_TIME[[#This Row],[DW_Time]])</f>
        <v>4</v>
      </c>
      <c r="C540" s="5">
        <f>MINUTE(DIM_TIME[[#This Row],[DW_Time]])</f>
        <v>8</v>
      </c>
      <c r="D540" s="5">
        <f>SECOND(DIM_TIME[[#This Row],[DW_Time]])</f>
        <v>35</v>
      </c>
      <c r="E540" s="5" t="str" cm="1">
        <f t="array" ref="E540">_xlfn.IFS(B540&lt;6, "Night", B540&lt;12, "Morning", B540&lt;18, "Afternoon", B540&lt;=23, "Evening")</f>
        <v>Night</v>
      </c>
    </row>
    <row r="541" spans="1:5" x14ac:dyDescent="0.2">
      <c r="A541" s="20">
        <f>DT!A448-INT(DT!A448)</f>
        <v>0.17266203703911742</v>
      </c>
      <c r="B541" s="5">
        <f>HOUR(DIM_TIME[[#This Row],[DW_Time]])</f>
        <v>4</v>
      </c>
      <c r="C541" s="5">
        <f>MINUTE(DIM_TIME[[#This Row],[DW_Time]])</f>
        <v>8</v>
      </c>
      <c r="D541" s="5">
        <f>SECOND(DIM_TIME[[#This Row],[DW_Time]])</f>
        <v>38</v>
      </c>
      <c r="E541" s="5" t="str" cm="1">
        <f t="array" ref="E541">_xlfn.IFS(B541&lt;6, "Night", B541&lt;12, "Morning", B541&lt;18, "Afternoon", B541&lt;=23, "Evening")</f>
        <v>Night</v>
      </c>
    </row>
    <row r="542" spans="1:5" x14ac:dyDescent="0.2">
      <c r="A542" s="20">
        <f>DT!A1674-INT(DT!A1674)</f>
        <v>0.17281250000087311</v>
      </c>
      <c r="B542" s="5">
        <f>HOUR(DIM_TIME[[#This Row],[DW_Time]])</f>
        <v>4</v>
      </c>
      <c r="C542" s="5">
        <f>MINUTE(DIM_TIME[[#This Row],[DW_Time]])</f>
        <v>8</v>
      </c>
      <c r="D542" s="5">
        <f>SECOND(DIM_TIME[[#This Row],[DW_Time]])</f>
        <v>51</v>
      </c>
      <c r="E542" s="5" t="str" cm="1">
        <f t="array" ref="E542">_xlfn.IFS(B542&lt;6, "Night", B542&lt;12, "Morning", B542&lt;18, "Afternoon", B542&lt;=23, "Evening")</f>
        <v>Night</v>
      </c>
    </row>
    <row r="543" spans="1:5" x14ac:dyDescent="0.2">
      <c r="A543" s="20">
        <f>DT!A1340-INT(DT!A1340)</f>
        <v>0.1733101851932588</v>
      </c>
      <c r="B543" s="5">
        <f>HOUR(DIM_TIME[[#This Row],[DW_Time]])</f>
        <v>4</v>
      </c>
      <c r="C543" s="5">
        <f>MINUTE(DIM_TIME[[#This Row],[DW_Time]])</f>
        <v>9</v>
      </c>
      <c r="D543" s="5">
        <f>SECOND(DIM_TIME[[#This Row],[DW_Time]])</f>
        <v>34</v>
      </c>
      <c r="E543" s="5" t="str" cm="1">
        <f t="array" ref="E543">_xlfn.IFS(B543&lt;6, "Night", B543&lt;12, "Morning", B543&lt;18, "Afternoon", B543&lt;=23, "Evening")</f>
        <v>Night</v>
      </c>
    </row>
    <row r="544" spans="1:5" x14ac:dyDescent="0.2">
      <c r="A544" s="20">
        <f>DT!A1577-INT(DT!A1577)</f>
        <v>0.17414351851766696</v>
      </c>
      <c r="B544" s="5">
        <f>HOUR(DIM_TIME[[#This Row],[DW_Time]])</f>
        <v>4</v>
      </c>
      <c r="C544" s="5">
        <f>MINUTE(DIM_TIME[[#This Row],[DW_Time]])</f>
        <v>10</v>
      </c>
      <c r="D544" s="5">
        <f>SECOND(DIM_TIME[[#This Row],[DW_Time]])</f>
        <v>46</v>
      </c>
      <c r="E544" s="5" t="str" cm="1">
        <f t="array" ref="E544">_xlfn.IFS(B544&lt;6, "Night", B544&lt;12, "Morning", B544&lt;18, "Afternoon", B544&lt;=23, "Evening")</f>
        <v>Night</v>
      </c>
    </row>
    <row r="545" spans="1:5" x14ac:dyDescent="0.2">
      <c r="A545" s="20">
        <f>DT!A2127-INT(DT!A2127)</f>
        <v>0.17443287037167465</v>
      </c>
      <c r="B545" s="5">
        <f>HOUR(DIM_TIME[[#This Row],[DW_Time]])</f>
        <v>4</v>
      </c>
      <c r="C545" s="5">
        <f>MINUTE(DIM_TIME[[#This Row],[DW_Time]])</f>
        <v>11</v>
      </c>
      <c r="D545" s="5">
        <f>SECOND(DIM_TIME[[#This Row],[DW_Time]])</f>
        <v>11</v>
      </c>
      <c r="E545" s="5" t="str" cm="1">
        <f t="array" ref="E545">_xlfn.IFS(B545&lt;6, "Night", B545&lt;12, "Morning", B545&lt;18, "Afternoon", B545&lt;=23, "Evening")</f>
        <v>Night</v>
      </c>
    </row>
    <row r="546" spans="1:5" x14ac:dyDescent="0.2">
      <c r="A546" s="20">
        <f>DT!A953-INT(DT!A953)</f>
        <v>0.17497685184935108</v>
      </c>
      <c r="B546" s="5">
        <f>HOUR(DIM_TIME[[#This Row],[DW_Time]])</f>
        <v>4</v>
      </c>
      <c r="C546" s="5">
        <f>MINUTE(DIM_TIME[[#This Row],[DW_Time]])</f>
        <v>11</v>
      </c>
      <c r="D546" s="5">
        <f>SECOND(DIM_TIME[[#This Row],[DW_Time]])</f>
        <v>58</v>
      </c>
      <c r="E546" s="5" t="str" cm="1">
        <f t="array" ref="E546">_xlfn.IFS(B546&lt;6, "Night", B546&lt;12, "Morning", B546&lt;18, "Afternoon", B546&lt;=23, "Evening")</f>
        <v>Night</v>
      </c>
    </row>
    <row r="547" spans="1:5" x14ac:dyDescent="0.2">
      <c r="A547" s="20">
        <f>DT!A553-INT(DT!A553)</f>
        <v>0.17532407407270512</v>
      </c>
      <c r="B547" s="5">
        <f>HOUR(DIM_TIME[[#This Row],[DW_Time]])</f>
        <v>4</v>
      </c>
      <c r="C547" s="5">
        <f>MINUTE(DIM_TIME[[#This Row],[DW_Time]])</f>
        <v>12</v>
      </c>
      <c r="D547" s="5">
        <f>SECOND(DIM_TIME[[#This Row],[DW_Time]])</f>
        <v>28</v>
      </c>
      <c r="E547" s="5" t="str" cm="1">
        <f t="array" ref="E547">_xlfn.IFS(B547&lt;6, "Night", B547&lt;12, "Morning", B547&lt;18, "Afternoon", B547&lt;=23, "Evening")</f>
        <v>Night</v>
      </c>
    </row>
    <row r="548" spans="1:5" x14ac:dyDescent="0.2">
      <c r="A548" s="20">
        <f>DT!A2996-INT(DT!A2996)</f>
        <v>0.17547453702718485</v>
      </c>
      <c r="B548" s="5">
        <f>HOUR(DIM_TIME[[#This Row],[DW_Time]])</f>
        <v>4</v>
      </c>
      <c r="C548" s="5">
        <f>MINUTE(DIM_TIME[[#This Row],[DW_Time]])</f>
        <v>12</v>
      </c>
      <c r="D548" s="5">
        <f>SECOND(DIM_TIME[[#This Row],[DW_Time]])</f>
        <v>41</v>
      </c>
      <c r="E548" s="5" t="str" cm="1">
        <f t="array" ref="E548">_xlfn.IFS(B548&lt;6, "Night", B548&lt;12, "Morning", B548&lt;18, "Afternoon", B548&lt;=23, "Evening")</f>
        <v>Night</v>
      </c>
    </row>
    <row r="549" spans="1:5" x14ac:dyDescent="0.2">
      <c r="A549" s="20">
        <f>DT!A2576-INT(DT!A2576)</f>
        <v>0.1755208333270275</v>
      </c>
      <c r="B549" s="5">
        <f>HOUR(DIM_TIME[[#This Row],[DW_Time]])</f>
        <v>4</v>
      </c>
      <c r="C549" s="5">
        <f>MINUTE(DIM_TIME[[#This Row],[DW_Time]])</f>
        <v>12</v>
      </c>
      <c r="D549" s="5">
        <f>SECOND(DIM_TIME[[#This Row],[DW_Time]])</f>
        <v>45</v>
      </c>
      <c r="E549" s="5" t="str" cm="1">
        <f t="array" ref="E549">_xlfn.IFS(B549&lt;6, "Night", B549&lt;12, "Morning", B549&lt;18, "Afternoon", B549&lt;=23, "Evening")</f>
        <v>Night</v>
      </c>
    </row>
    <row r="550" spans="1:5" x14ac:dyDescent="0.2">
      <c r="A550" s="20">
        <f>DT!A1916-INT(DT!A1916)</f>
        <v>0.17635416667326353</v>
      </c>
      <c r="B550" s="5">
        <f>HOUR(DIM_TIME[[#This Row],[DW_Time]])</f>
        <v>4</v>
      </c>
      <c r="C550" s="5">
        <f>MINUTE(DIM_TIME[[#This Row],[DW_Time]])</f>
        <v>13</v>
      </c>
      <c r="D550" s="5">
        <f>SECOND(DIM_TIME[[#This Row],[DW_Time]])</f>
        <v>57</v>
      </c>
      <c r="E550" s="5" t="str" cm="1">
        <f t="array" ref="E550">_xlfn.IFS(B550&lt;6, "Night", B550&lt;12, "Morning", B550&lt;18, "Afternoon", B550&lt;=23, "Evening")</f>
        <v>Night</v>
      </c>
    </row>
    <row r="551" spans="1:5" x14ac:dyDescent="0.2">
      <c r="A551" s="20">
        <f>DT!A2492-INT(DT!A2492)</f>
        <v>0.177071759258979</v>
      </c>
      <c r="B551" s="5">
        <f>HOUR(DIM_TIME[[#This Row],[DW_Time]])</f>
        <v>4</v>
      </c>
      <c r="C551" s="5">
        <f>MINUTE(DIM_TIME[[#This Row],[DW_Time]])</f>
        <v>14</v>
      </c>
      <c r="D551" s="5">
        <f>SECOND(DIM_TIME[[#This Row],[DW_Time]])</f>
        <v>59</v>
      </c>
      <c r="E551" s="5" t="str" cm="1">
        <f t="array" ref="E551">_xlfn.IFS(B551&lt;6, "Night", B551&lt;12, "Morning", B551&lt;18, "Afternoon", B551&lt;=23, "Evening")</f>
        <v>Night</v>
      </c>
    </row>
    <row r="552" spans="1:5" x14ac:dyDescent="0.2">
      <c r="A552" s="20">
        <f>DT!A1258-INT(DT!A1258)</f>
        <v>0.17725694443652174</v>
      </c>
      <c r="B552" s="5">
        <f>HOUR(DIM_TIME[[#This Row],[DW_Time]])</f>
        <v>4</v>
      </c>
      <c r="C552" s="5">
        <f>MINUTE(DIM_TIME[[#This Row],[DW_Time]])</f>
        <v>15</v>
      </c>
      <c r="D552" s="5">
        <f>SECOND(DIM_TIME[[#This Row],[DW_Time]])</f>
        <v>15</v>
      </c>
      <c r="E552" s="5" t="str" cm="1">
        <f t="array" ref="E552">_xlfn.IFS(B552&lt;6, "Night", B552&lt;12, "Morning", B552&lt;18, "Afternoon", B552&lt;=23, "Evening")</f>
        <v>Night</v>
      </c>
    </row>
    <row r="553" spans="1:5" x14ac:dyDescent="0.2">
      <c r="A553" s="20">
        <f>DT!A1609-INT(DT!A1609)</f>
        <v>0.17762731481343508</v>
      </c>
      <c r="B553" s="5">
        <f>HOUR(DIM_TIME[[#This Row],[DW_Time]])</f>
        <v>4</v>
      </c>
      <c r="C553" s="5">
        <f>MINUTE(DIM_TIME[[#This Row],[DW_Time]])</f>
        <v>15</v>
      </c>
      <c r="D553" s="5">
        <f>SECOND(DIM_TIME[[#This Row],[DW_Time]])</f>
        <v>47</v>
      </c>
      <c r="E553" s="5" t="str" cm="1">
        <f t="array" ref="E553">_xlfn.IFS(B553&lt;6, "Night", B553&lt;12, "Morning", B553&lt;18, "Afternoon", B553&lt;=23, "Evening")</f>
        <v>Night</v>
      </c>
    </row>
    <row r="554" spans="1:5" x14ac:dyDescent="0.2">
      <c r="A554" s="20">
        <f>DT!A3122-INT(DT!A3122)</f>
        <v>0.17810185185226146</v>
      </c>
      <c r="B554" s="5">
        <f>HOUR(DIM_TIME[[#This Row],[DW_Time]])</f>
        <v>4</v>
      </c>
      <c r="C554" s="5">
        <f>MINUTE(DIM_TIME[[#This Row],[DW_Time]])</f>
        <v>16</v>
      </c>
      <c r="D554" s="5">
        <f>SECOND(DIM_TIME[[#This Row],[DW_Time]])</f>
        <v>28</v>
      </c>
      <c r="E554" s="5" t="str" cm="1">
        <f t="array" ref="E554">_xlfn.IFS(B554&lt;6, "Night", B554&lt;12, "Morning", B554&lt;18, "Afternoon", B554&lt;=23, "Evening")</f>
        <v>Night</v>
      </c>
    </row>
    <row r="555" spans="1:5" x14ac:dyDescent="0.2">
      <c r="A555" s="20">
        <f>DT!A2221-INT(DT!A2221)</f>
        <v>0.17844907408289146</v>
      </c>
      <c r="B555" s="5">
        <f>HOUR(DIM_TIME[[#This Row],[DW_Time]])</f>
        <v>4</v>
      </c>
      <c r="C555" s="5">
        <f>MINUTE(DIM_TIME[[#This Row],[DW_Time]])</f>
        <v>16</v>
      </c>
      <c r="D555" s="5">
        <f>SECOND(DIM_TIME[[#This Row],[DW_Time]])</f>
        <v>58</v>
      </c>
      <c r="E555" s="5" t="str" cm="1">
        <f t="array" ref="E555">_xlfn.IFS(B555&lt;6, "Night", B555&lt;12, "Morning", B555&lt;18, "Afternoon", B555&lt;=23, "Evening")</f>
        <v>Night</v>
      </c>
    </row>
    <row r="556" spans="1:5" x14ac:dyDescent="0.2">
      <c r="A556" s="20">
        <f>DT!A2216-INT(DT!A2216)</f>
        <v>0.17872685185284354</v>
      </c>
      <c r="B556" s="5">
        <f>HOUR(DIM_TIME[[#This Row],[DW_Time]])</f>
        <v>4</v>
      </c>
      <c r="C556" s="5">
        <f>MINUTE(DIM_TIME[[#This Row],[DW_Time]])</f>
        <v>17</v>
      </c>
      <c r="D556" s="5">
        <f>SECOND(DIM_TIME[[#This Row],[DW_Time]])</f>
        <v>22</v>
      </c>
      <c r="E556" s="5" t="str" cm="1">
        <f t="array" ref="E556">_xlfn.IFS(B556&lt;6, "Night", B556&lt;12, "Morning", B556&lt;18, "Afternoon", B556&lt;=23, "Evening")</f>
        <v>Night</v>
      </c>
    </row>
    <row r="557" spans="1:5" x14ac:dyDescent="0.2">
      <c r="A557" s="20">
        <f>DT!A1995-INT(DT!A1995)</f>
        <v>0.17895833333022892</v>
      </c>
      <c r="B557" s="5">
        <f>HOUR(DIM_TIME[[#This Row],[DW_Time]])</f>
        <v>4</v>
      </c>
      <c r="C557" s="5">
        <f>MINUTE(DIM_TIME[[#This Row],[DW_Time]])</f>
        <v>17</v>
      </c>
      <c r="D557" s="5">
        <f>SECOND(DIM_TIME[[#This Row],[DW_Time]])</f>
        <v>42</v>
      </c>
      <c r="E557" s="5" t="str" cm="1">
        <f t="array" ref="E557">_xlfn.IFS(B557&lt;6, "Night", B557&lt;12, "Morning", B557&lt;18, "Afternoon", B557&lt;=23, "Evening")</f>
        <v>Night</v>
      </c>
    </row>
    <row r="558" spans="1:5" x14ac:dyDescent="0.2">
      <c r="A558" s="20">
        <f>DT!A2564-INT(DT!A2564)</f>
        <v>0.17908564815297723</v>
      </c>
      <c r="B558" s="5">
        <f>HOUR(DIM_TIME[[#This Row],[DW_Time]])</f>
        <v>4</v>
      </c>
      <c r="C558" s="5">
        <f>MINUTE(DIM_TIME[[#This Row],[DW_Time]])</f>
        <v>17</v>
      </c>
      <c r="D558" s="5">
        <f>SECOND(DIM_TIME[[#This Row],[DW_Time]])</f>
        <v>53</v>
      </c>
      <c r="E558" s="5" t="str" cm="1">
        <f t="array" ref="E558">_xlfn.IFS(B558&lt;6, "Night", B558&lt;12, "Morning", B558&lt;18, "Afternoon", B558&lt;=23, "Evening")</f>
        <v>Night</v>
      </c>
    </row>
    <row r="559" spans="1:5" x14ac:dyDescent="0.2">
      <c r="A559" s="20">
        <f>DT!A1618-INT(DT!A1618)</f>
        <v>0.17922453703795327</v>
      </c>
      <c r="B559" s="5">
        <f>HOUR(DIM_TIME[[#This Row],[DW_Time]])</f>
        <v>4</v>
      </c>
      <c r="C559" s="5">
        <f>MINUTE(DIM_TIME[[#This Row],[DW_Time]])</f>
        <v>18</v>
      </c>
      <c r="D559" s="5">
        <f>SECOND(DIM_TIME[[#This Row],[DW_Time]])</f>
        <v>5</v>
      </c>
      <c r="E559" s="5" t="str" cm="1">
        <f t="array" ref="E559">_xlfn.IFS(B559&lt;6, "Night", B559&lt;12, "Morning", B559&lt;18, "Afternoon", B559&lt;=23, "Evening")</f>
        <v>Night</v>
      </c>
    </row>
    <row r="560" spans="1:5" x14ac:dyDescent="0.2">
      <c r="A560" s="20">
        <f>DT!A2718-INT(DT!A2718)</f>
        <v>0.17923611110745696</v>
      </c>
      <c r="B560" s="5">
        <f>HOUR(DIM_TIME[[#This Row],[DW_Time]])</f>
        <v>4</v>
      </c>
      <c r="C560" s="5">
        <f>MINUTE(DIM_TIME[[#This Row],[DW_Time]])</f>
        <v>18</v>
      </c>
      <c r="D560" s="5">
        <f>SECOND(DIM_TIME[[#This Row],[DW_Time]])</f>
        <v>6</v>
      </c>
      <c r="E560" s="5" t="str" cm="1">
        <f t="array" ref="E560">_xlfn.IFS(B560&lt;6, "Night", B560&lt;12, "Morning", B560&lt;18, "Afternoon", B560&lt;=23, "Evening")</f>
        <v>Night</v>
      </c>
    </row>
    <row r="561" spans="1:5" x14ac:dyDescent="0.2">
      <c r="A561" s="20">
        <f>DT!A2376-INT(DT!A2376)</f>
        <v>0.17924768517696066</v>
      </c>
      <c r="B561" s="5">
        <f>HOUR(DIM_TIME[[#This Row],[DW_Time]])</f>
        <v>4</v>
      </c>
      <c r="C561" s="5">
        <f>MINUTE(DIM_TIME[[#This Row],[DW_Time]])</f>
        <v>18</v>
      </c>
      <c r="D561" s="5">
        <f>SECOND(DIM_TIME[[#This Row],[DW_Time]])</f>
        <v>7</v>
      </c>
      <c r="E561" s="5" t="str" cm="1">
        <f t="array" ref="E561">_xlfn.IFS(B561&lt;6, "Night", B561&lt;12, "Morning", B561&lt;18, "Afternoon", B561&lt;=23, "Evening")</f>
        <v>Night</v>
      </c>
    </row>
    <row r="562" spans="1:5" x14ac:dyDescent="0.2">
      <c r="A562" s="20">
        <f>DT!A1441-INT(DT!A1441)</f>
        <v>0.17945601852261461</v>
      </c>
      <c r="B562" s="5">
        <f>HOUR(DIM_TIME[[#This Row],[DW_Time]])</f>
        <v>4</v>
      </c>
      <c r="C562" s="5">
        <f>MINUTE(DIM_TIME[[#This Row],[DW_Time]])</f>
        <v>18</v>
      </c>
      <c r="D562" s="5">
        <f>SECOND(DIM_TIME[[#This Row],[DW_Time]])</f>
        <v>25</v>
      </c>
      <c r="E562" s="5" t="str" cm="1">
        <f t="array" ref="E562">_xlfn.IFS(B562&lt;6, "Night", B562&lt;12, "Morning", B562&lt;18, "Afternoon", B562&lt;=23, "Evening")</f>
        <v>Night</v>
      </c>
    </row>
    <row r="563" spans="1:5" x14ac:dyDescent="0.2">
      <c r="A563" s="20">
        <f>DT!A2359-INT(DT!A2359)</f>
        <v>0.18002314814657439</v>
      </c>
      <c r="B563" s="5">
        <f>HOUR(DIM_TIME[[#This Row],[DW_Time]])</f>
        <v>4</v>
      </c>
      <c r="C563" s="5">
        <f>MINUTE(DIM_TIME[[#This Row],[DW_Time]])</f>
        <v>19</v>
      </c>
      <c r="D563" s="5">
        <f>SECOND(DIM_TIME[[#This Row],[DW_Time]])</f>
        <v>14</v>
      </c>
      <c r="E563" s="5" t="str" cm="1">
        <f t="array" ref="E563">_xlfn.IFS(B563&lt;6, "Night", B563&lt;12, "Morning", B563&lt;18, "Afternoon", B563&lt;=23, "Evening")</f>
        <v>Night</v>
      </c>
    </row>
    <row r="564" spans="1:5" x14ac:dyDescent="0.2">
      <c r="A564" s="20">
        <f>DT!A763-INT(DT!A763)</f>
        <v>0.18049768519267673</v>
      </c>
      <c r="B564" s="5">
        <f>HOUR(DIM_TIME[[#This Row],[DW_Time]])</f>
        <v>4</v>
      </c>
      <c r="C564" s="5">
        <f>MINUTE(DIM_TIME[[#This Row],[DW_Time]])</f>
        <v>19</v>
      </c>
      <c r="D564" s="5">
        <f>SECOND(DIM_TIME[[#This Row],[DW_Time]])</f>
        <v>55</v>
      </c>
      <c r="E564" s="5" t="str" cm="1">
        <f t="array" ref="E564">_xlfn.IFS(B564&lt;6, "Night", B564&lt;12, "Morning", B564&lt;18, "Afternoon", B564&lt;=23, "Evening")</f>
        <v>Night</v>
      </c>
    </row>
    <row r="565" spans="1:5" x14ac:dyDescent="0.2">
      <c r="A565" s="20">
        <f>DT!A2318-INT(DT!A2318)</f>
        <v>0.1808912037013215</v>
      </c>
      <c r="B565" s="5">
        <f>HOUR(DIM_TIME[[#This Row],[DW_Time]])</f>
        <v>4</v>
      </c>
      <c r="C565" s="5">
        <f>MINUTE(DIM_TIME[[#This Row],[DW_Time]])</f>
        <v>20</v>
      </c>
      <c r="D565" s="5">
        <f>SECOND(DIM_TIME[[#This Row],[DW_Time]])</f>
        <v>29</v>
      </c>
      <c r="E565" s="5" t="str" cm="1">
        <f t="array" ref="E565">_xlfn.IFS(B565&lt;6, "Night", B565&lt;12, "Morning", B565&lt;18, "Afternoon", B565&lt;=23, "Evening")</f>
        <v>Night</v>
      </c>
    </row>
    <row r="566" spans="1:5" x14ac:dyDescent="0.2">
      <c r="A566" s="20">
        <f>DT!A2163-INT(DT!A2163)</f>
        <v>0.18164351851737592</v>
      </c>
      <c r="B566" s="5">
        <f>HOUR(DIM_TIME[[#This Row],[DW_Time]])</f>
        <v>4</v>
      </c>
      <c r="C566" s="5">
        <f>MINUTE(DIM_TIME[[#This Row],[DW_Time]])</f>
        <v>21</v>
      </c>
      <c r="D566" s="5">
        <f>SECOND(DIM_TIME[[#This Row],[DW_Time]])</f>
        <v>34</v>
      </c>
      <c r="E566" s="5" t="str" cm="1">
        <f t="array" ref="E566">_xlfn.IFS(B566&lt;6, "Night", B566&lt;12, "Morning", B566&lt;18, "Afternoon", B566&lt;=23, "Evening")</f>
        <v>Night</v>
      </c>
    </row>
    <row r="567" spans="1:5" x14ac:dyDescent="0.2">
      <c r="A567" s="20">
        <f>DT!A1086-INT(DT!A1086)</f>
        <v>0.18175925926334457</v>
      </c>
      <c r="B567" s="5">
        <f>HOUR(DIM_TIME[[#This Row],[DW_Time]])</f>
        <v>4</v>
      </c>
      <c r="C567" s="5">
        <f>MINUTE(DIM_TIME[[#This Row],[DW_Time]])</f>
        <v>21</v>
      </c>
      <c r="D567" s="5">
        <f>SECOND(DIM_TIME[[#This Row],[DW_Time]])</f>
        <v>44</v>
      </c>
      <c r="E567" s="5" t="str" cm="1">
        <f t="array" ref="E567">_xlfn.IFS(B567&lt;6, "Night", B567&lt;12, "Morning", B567&lt;18, "Afternoon", B567&lt;=23, "Evening")</f>
        <v>Night</v>
      </c>
    </row>
    <row r="568" spans="1:5" x14ac:dyDescent="0.2">
      <c r="A568" s="20">
        <f>DT!A3149-INT(DT!A3149)</f>
        <v>0.18185185184847796</v>
      </c>
      <c r="B568" s="5">
        <f>HOUR(DIM_TIME[[#This Row],[DW_Time]])</f>
        <v>4</v>
      </c>
      <c r="C568" s="5">
        <f>MINUTE(DIM_TIME[[#This Row],[DW_Time]])</f>
        <v>21</v>
      </c>
      <c r="D568" s="5">
        <f>SECOND(DIM_TIME[[#This Row],[DW_Time]])</f>
        <v>52</v>
      </c>
      <c r="E568" s="5" t="str" cm="1">
        <f t="array" ref="E568">_xlfn.IFS(B568&lt;6, "Night", B568&lt;12, "Morning", B568&lt;18, "Afternoon", B568&lt;=23, "Evening")</f>
        <v>Night</v>
      </c>
    </row>
    <row r="569" spans="1:5" x14ac:dyDescent="0.2">
      <c r="A569" s="20">
        <f>DT!A1240-INT(DT!A1240)</f>
        <v>0.18197916665667435</v>
      </c>
      <c r="B569" s="5">
        <f>HOUR(DIM_TIME[[#This Row],[DW_Time]])</f>
        <v>4</v>
      </c>
      <c r="C569" s="5">
        <f>MINUTE(DIM_TIME[[#This Row],[DW_Time]])</f>
        <v>22</v>
      </c>
      <c r="D569" s="5">
        <f>SECOND(DIM_TIME[[#This Row],[DW_Time]])</f>
        <v>3</v>
      </c>
      <c r="E569" s="5" t="str" cm="1">
        <f t="array" ref="E569">_xlfn.IFS(B569&lt;6, "Night", B569&lt;12, "Morning", B569&lt;18, "Afternoon", B569&lt;=23, "Evening")</f>
        <v>Night</v>
      </c>
    </row>
    <row r="570" spans="1:5" x14ac:dyDescent="0.2">
      <c r="A570" s="20">
        <f>DT!A525-INT(DT!A525)</f>
        <v>0.18225694444117835</v>
      </c>
      <c r="B570" s="5">
        <f>HOUR(DIM_TIME[[#This Row],[DW_Time]])</f>
        <v>4</v>
      </c>
      <c r="C570" s="5">
        <f>MINUTE(DIM_TIME[[#This Row],[DW_Time]])</f>
        <v>22</v>
      </c>
      <c r="D570" s="5">
        <f>SECOND(DIM_TIME[[#This Row],[DW_Time]])</f>
        <v>27</v>
      </c>
      <c r="E570" s="5" t="str" cm="1">
        <f t="array" ref="E570">_xlfn.IFS(B570&lt;6, "Night", B570&lt;12, "Morning", B570&lt;18, "Afternoon", B570&lt;=23, "Evening")</f>
        <v>Night</v>
      </c>
    </row>
    <row r="571" spans="1:5" x14ac:dyDescent="0.2">
      <c r="A571" s="20">
        <f>DT!A322-INT(DT!A322)</f>
        <v>0.18274305555678438</v>
      </c>
      <c r="B571" s="5">
        <f>HOUR(DIM_TIME[[#This Row],[DW_Time]])</f>
        <v>4</v>
      </c>
      <c r="C571" s="5">
        <f>MINUTE(DIM_TIME[[#This Row],[DW_Time]])</f>
        <v>23</v>
      </c>
      <c r="D571" s="5">
        <f>SECOND(DIM_TIME[[#This Row],[DW_Time]])</f>
        <v>9</v>
      </c>
      <c r="E571" s="5" t="str" cm="1">
        <f t="array" ref="E571">_xlfn.IFS(B571&lt;6, "Night", B571&lt;12, "Morning", B571&lt;18, "Afternoon", B571&lt;=23, "Evening")</f>
        <v>Night</v>
      </c>
    </row>
    <row r="572" spans="1:5" x14ac:dyDescent="0.2">
      <c r="A572" s="20">
        <f>DT!A1839-INT(DT!A1839)</f>
        <v>0.18277777777984738</v>
      </c>
      <c r="B572" s="5">
        <f>HOUR(DIM_TIME[[#This Row],[DW_Time]])</f>
        <v>4</v>
      </c>
      <c r="C572" s="5">
        <f>MINUTE(DIM_TIME[[#This Row],[DW_Time]])</f>
        <v>23</v>
      </c>
      <c r="D572" s="5">
        <f>SECOND(DIM_TIME[[#This Row],[DW_Time]])</f>
        <v>12</v>
      </c>
      <c r="E572" s="5" t="str" cm="1">
        <f t="array" ref="E572">_xlfn.IFS(B572&lt;6, "Night", B572&lt;12, "Morning", B572&lt;18, "Afternoon", B572&lt;=23, "Evening")</f>
        <v>Night</v>
      </c>
    </row>
    <row r="573" spans="1:5" x14ac:dyDescent="0.2">
      <c r="A573" s="20">
        <f>DT!A1508-INT(DT!A1508)</f>
        <v>0.18285879630275303</v>
      </c>
      <c r="B573" s="5">
        <f>HOUR(DIM_TIME[[#This Row],[DW_Time]])</f>
        <v>4</v>
      </c>
      <c r="C573" s="5">
        <f>MINUTE(DIM_TIME[[#This Row],[DW_Time]])</f>
        <v>23</v>
      </c>
      <c r="D573" s="5">
        <f>SECOND(DIM_TIME[[#This Row],[DW_Time]])</f>
        <v>19</v>
      </c>
      <c r="E573" s="5" t="str" cm="1">
        <f t="array" ref="E573">_xlfn.IFS(B573&lt;6, "Night", B573&lt;12, "Morning", B573&lt;18, "Afternoon", B573&lt;=23, "Evening")</f>
        <v>Night</v>
      </c>
    </row>
    <row r="574" spans="1:5" x14ac:dyDescent="0.2">
      <c r="A574" s="20">
        <f>DT!A2161-INT(DT!A2161)</f>
        <v>0.18292824074160308</v>
      </c>
      <c r="B574" s="5">
        <f>HOUR(DIM_TIME[[#This Row],[DW_Time]])</f>
        <v>4</v>
      </c>
      <c r="C574" s="5">
        <f>MINUTE(DIM_TIME[[#This Row],[DW_Time]])</f>
        <v>23</v>
      </c>
      <c r="D574" s="5">
        <f>SECOND(DIM_TIME[[#This Row],[DW_Time]])</f>
        <v>25</v>
      </c>
      <c r="E574" s="5" t="str" cm="1">
        <f t="array" ref="E574">_xlfn.IFS(B574&lt;6, "Night", B574&lt;12, "Morning", B574&lt;18, "Afternoon", B574&lt;=23, "Evening")</f>
        <v>Night</v>
      </c>
    </row>
    <row r="575" spans="1:5" x14ac:dyDescent="0.2">
      <c r="A575" s="20">
        <f>DT!A1979-INT(DT!A1979)</f>
        <v>0.18298611111094942</v>
      </c>
      <c r="B575" s="5">
        <f>HOUR(DIM_TIME[[#This Row],[DW_Time]])</f>
        <v>4</v>
      </c>
      <c r="C575" s="5">
        <f>MINUTE(DIM_TIME[[#This Row],[DW_Time]])</f>
        <v>23</v>
      </c>
      <c r="D575" s="5">
        <f>SECOND(DIM_TIME[[#This Row],[DW_Time]])</f>
        <v>30</v>
      </c>
      <c r="E575" s="5" t="str" cm="1">
        <f t="array" ref="E575">_xlfn.IFS(B575&lt;6, "Night", B575&lt;12, "Morning", B575&lt;18, "Afternoon", B575&lt;=23, "Evening")</f>
        <v>Night</v>
      </c>
    </row>
    <row r="576" spans="1:5" x14ac:dyDescent="0.2">
      <c r="A576" s="20">
        <f>DT!A1447-INT(DT!A1447)</f>
        <v>0.18305555555707542</v>
      </c>
      <c r="B576" s="5">
        <f>HOUR(DIM_TIME[[#This Row],[DW_Time]])</f>
        <v>4</v>
      </c>
      <c r="C576" s="5">
        <f>MINUTE(DIM_TIME[[#This Row],[DW_Time]])</f>
        <v>23</v>
      </c>
      <c r="D576" s="5">
        <f>SECOND(DIM_TIME[[#This Row],[DW_Time]])</f>
        <v>36</v>
      </c>
      <c r="E576" s="5" t="str" cm="1">
        <f t="array" ref="E576">_xlfn.IFS(B576&lt;6, "Night", B576&lt;12, "Morning", B576&lt;18, "Afternoon", B576&lt;=23, "Evening")</f>
        <v>Night</v>
      </c>
    </row>
    <row r="577" spans="1:5" x14ac:dyDescent="0.2">
      <c r="A577" s="20">
        <f>DT!A2436-INT(DT!A2436)</f>
        <v>0.18314814814948477</v>
      </c>
      <c r="B577" s="5">
        <f>HOUR(DIM_TIME[[#This Row],[DW_Time]])</f>
        <v>4</v>
      </c>
      <c r="C577" s="5">
        <f>MINUTE(DIM_TIME[[#This Row],[DW_Time]])</f>
        <v>23</v>
      </c>
      <c r="D577" s="5">
        <f>SECOND(DIM_TIME[[#This Row],[DW_Time]])</f>
        <v>44</v>
      </c>
      <c r="E577" s="5" t="str" cm="1">
        <f t="array" ref="E577">_xlfn.IFS(B577&lt;6, "Night", B577&lt;12, "Morning", B577&lt;18, "Afternoon", B577&lt;=23, "Evening")</f>
        <v>Night</v>
      </c>
    </row>
    <row r="578" spans="1:5" x14ac:dyDescent="0.2">
      <c r="A578" s="20">
        <f>DT!A2246-INT(DT!A2246)</f>
        <v>0.18335648148058681</v>
      </c>
      <c r="B578" s="5">
        <f>HOUR(DIM_TIME[[#This Row],[DW_Time]])</f>
        <v>4</v>
      </c>
      <c r="C578" s="5">
        <f>MINUTE(DIM_TIME[[#This Row],[DW_Time]])</f>
        <v>24</v>
      </c>
      <c r="D578" s="5">
        <f>SECOND(DIM_TIME[[#This Row],[DW_Time]])</f>
        <v>2</v>
      </c>
      <c r="E578" s="5" t="str" cm="1">
        <f t="array" ref="E578">_xlfn.IFS(B578&lt;6, "Night", B578&lt;12, "Morning", B578&lt;18, "Afternoon", B578&lt;=23, "Evening")</f>
        <v>Night</v>
      </c>
    </row>
    <row r="579" spans="1:5" x14ac:dyDescent="0.2">
      <c r="A579" s="20">
        <f>DT!A1305-INT(DT!A1305)</f>
        <v>0.18342592592671281</v>
      </c>
      <c r="B579" s="5">
        <f>HOUR(DIM_TIME[[#This Row],[DW_Time]])</f>
        <v>4</v>
      </c>
      <c r="C579" s="5">
        <f>MINUTE(DIM_TIME[[#This Row],[DW_Time]])</f>
        <v>24</v>
      </c>
      <c r="D579" s="5">
        <f>SECOND(DIM_TIME[[#This Row],[DW_Time]])</f>
        <v>8</v>
      </c>
      <c r="E579" s="5" t="str" cm="1">
        <f t="array" ref="E579">_xlfn.IFS(B579&lt;6, "Night", B579&lt;12, "Morning", B579&lt;18, "Afternoon", B579&lt;=23, "Evening")</f>
        <v>Night</v>
      </c>
    </row>
    <row r="580" spans="1:5" x14ac:dyDescent="0.2">
      <c r="A580" s="20">
        <f>DT!A528-INT(DT!A528)</f>
        <v>0.18372685185022419</v>
      </c>
      <c r="B580" s="5">
        <f>HOUR(DIM_TIME[[#This Row],[DW_Time]])</f>
        <v>4</v>
      </c>
      <c r="C580" s="5">
        <f>MINUTE(DIM_TIME[[#This Row],[DW_Time]])</f>
        <v>24</v>
      </c>
      <c r="D580" s="5">
        <f>SECOND(DIM_TIME[[#This Row],[DW_Time]])</f>
        <v>34</v>
      </c>
      <c r="E580" s="5" t="str" cm="1">
        <f t="array" ref="E580">_xlfn.IFS(B580&lt;6, "Night", B580&lt;12, "Morning", B580&lt;18, "Afternoon", B580&lt;=23, "Evening")</f>
        <v>Night</v>
      </c>
    </row>
    <row r="581" spans="1:5" x14ac:dyDescent="0.2">
      <c r="A581" s="20">
        <f>DT!A1174-INT(DT!A1174)</f>
        <v>0.18421296297310619</v>
      </c>
      <c r="B581" s="5">
        <f>HOUR(DIM_TIME[[#This Row],[DW_Time]])</f>
        <v>4</v>
      </c>
      <c r="C581" s="5">
        <f>MINUTE(DIM_TIME[[#This Row],[DW_Time]])</f>
        <v>25</v>
      </c>
      <c r="D581" s="5">
        <f>SECOND(DIM_TIME[[#This Row],[DW_Time]])</f>
        <v>16</v>
      </c>
      <c r="E581" s="5" t="str" cm="1">
        <f t="array" ref="E581">_xlfn.IFS(B581&lt;6, "Night", B581&lt;12, "Morning", B581&lt;18, "Afternoon", B581&lt;=23, "Evening")</f>
        <v>Night</v>
      </c>
    </row>
    <row r="582" spans="1:5" x14ac:dyDescent="0.2">
      <c r="A582" s="20">
        <f>DT!A3009-INT(DT!A3009)</f>
        <v>0.18613425926014315</v>
      </c>
      <c r="B582" s="5">
        <f>HOUR(DIM_TIME[[#This Row],[DW_Time]])</f>
        <v>4</v>
      </c>
      <c r="C582" s="5">
        <f>MINUTE(DIM_TIME[[#This Row],[DW_Time]])</f>
        <v>28</v>
      </c>
      <c r="D582" s="5">
        <f>SECOND(DIM_TIME[[#This Row],[DW_Time]])</f>
        <v>2</v>
      </c>
      <c r="E582" s="5" t="str" cm="1">
        <f t="array" ref="E582">_xlfn.IFS(B582&lt;6, "Night", B582&lt;12, "Morning", B582&lt;18, "Afternoon", B582&lt;=23, "Evening")</f>
        <v>Night</v>
      </c>
    </row>
    <row r="583" spans="1:5" x14ac:dyDescent="0.2">
      <c r="A583" s="20">
        <f>DT!A1884-INT(DT!A1884)</f>
        <v>0.18672453703766223</v>
      </c>
      <c r="B583" s="5">
        <f>HOUR(DIM_TIME[[#This Row],[DW_Time]])</f>
        <v>4</v>
      </c>
      <c r="C583" s="5">
        <f>MINUTE(DIM_TIME[[#This Row],[DW_Time]])</f>
        <v>28</v>
      </c>
      <c r="D583" s="5">
        <f>SECOND(DIM_TIME[[#This Row],[DW_Time]])</f>
        <v>53</v>
      </c>
      <c r="E583" s="5" t="str" cm="1">
        <f t="array" ref="E583">_xlfn.IFS(B583&lt;6, "Night", B583&lt;12, "Morning", B583&lt;18, "Afternoon", B583&lt;=23, "Evening")</f>
        <v>Night</v>
      </c>
    </row>
    <row r="584" spans="1:5" x14ac:dyDescent="0.2">
      <c r="A584" s="20">
        <f>DT!A363-INT(DT!A363)</f>
        <v>0.18686342592263827</v>
      </c>
      <c r="B584" s="5">
        <f>HOUR(DIM_TIME[[#This Row],[DW_Time]])</f>
        <v>4</v>
      </c>
      <c r="C584" s="5">
        <f>MINUTE(DIM_TIME[[#This Row],[DW_Time]])</f>
        <v>29</v>
      </c>
      <c r="D584" s="5">
        <f>SECOND(DIM_TIME[[#This Row],[DW_Time]])</f>
        <v>5</v>
      </c>
      <c r="E584" s="5" t="str" cm="1">
        <f t="array" ref="E584">_xlfn.IFS(B584&lt;6, "Night", B584&lt;12, "Morning", B584&lt;18, "Afternoon", B584&lt;=23, "Evening")</f>
        <v>Night</v>
      </c>
    </row>
    <row r="585" spans="1:5" x14ac:dyDescent="0.2">
      <c r="A585" s="20">
        <f>DT!A3099-INT(DT!A3099)</f>
        <v>0.187534722223063</v>
      </c>
      <c r="B585" s="5">
        <f>HOUR(DIM_TIME[[#This Row],[DW_Time]])</f>
        <v>4</v>
      </c>
      <c r="C585" s="5">
        <f>MINUTE(DIM_TIME[[#This Row],[DW_Time]])</f>
        <v>30</v>
      </c>
      <c r="D585" s="5">
        <f>SECOND(DIM_TIME[[#This Row],[DW_Time]])</f>
        <v>3</v>
      </c>
      <c r="E585" s="5" t="str" cm="1">
        <f t="array" ref="E585">_xlfn.IFS(B585&lt;6, "Night", B585&lt;12, "Morning", B585&lt;18, "Afternoon", B585&lt;=23, "Evening")</f>
        <v>Night</v>
      </c>
    </row>
    <row r="586" spans="1:5" x14ac:dyDescent="0.2">
      <c r="A586" s="20">
        <f>DT!A2699-INT(DT!A2699)</f>
        <v>0.18784722222335404</v>
      </c>
      <c r="B586" s="5">
        <f>HOUR(DIM_TIME[[#This Row],[DW_Time]])</f>
        <v>4</v>
      </c>
      <c r="C586" s="5">
        <f>MINUTE(DIM_TIME[[#This Row],[DW_Time]])</f>
        <v>30</v>
      </c>
      <c r="D586" s="5">
        <f>SECOND(DIM_TIME[[#This Row],[DW_Time]])</f>
        <v>30</v>
      </c>
      <c r="E586" s="5" t="str" cm="1">
        <f t="array" ref="E586">_xlfn.IFS(B586&lt;6, "Night", B586&lt;12, "Morning", B586&lt;18, "Afternoon", B586&lt;=23, "Evening")</f>
        <v>Night</v>
      </c>
    </row>
    <row r="587" spans="1:5" x14ac:dyDescent="0.2">
      <c r="A587" s="20">
        <f>DT!A1782-INT(DT!A1782)</f>
        <v>0.18806712963123573</v>
      </c>
      <c r="B587" s="5">
        <f>HOUR(DIM_TIME[[#This Row],[DW_Time]])</f>
        <v>4</v>
      </c>
      <c r="C587" s="5">
        <f>MINUTE(DIM_TIME[[#This Row],[DW_Time]])</f>
        <v>30</v>
      </c>
      <c r="D587" s="5">
        <f>SECOND(DIM_TIME[[#This Row],[DW_Time]])</f>
        <v>49</v>
      </c>
      <c r="E587" s="5" t="str" cm="1">
        <f t="array" ref="E587">_xlfn.IFS(B587&lt;6, "Night", B587&lt;12, "Morning", B587&lt;18, "Afternoon", B587&lt;=23, "Evening")</f>
        <v>Night</v>
      </c>
    </row>
    <row r="588" spans="1:5" x14ac:dyDescent="0.2">
      <c r="A588" s="20">
        <f>DT!A99-INT(DT!A99)</f>
        <v>0.18837962963152677</v>
      </c>
      <c r="B588" s="5">
        <f>HOUR(DIM_TIME[[#This Row],[DW_Time]])</f>
        <v>4</v>
      </c>
      <c r="C588" s="5">
        <f>MINUTE(DIM_TIME[[#This Row],[DW_Time]])</f>
        <v>31</v>
      </c>
      <c r="D588" s="5">
        <f>SECOND(DIM_TIME[[#This Row],[DW_Time]])</f>
        <v>16</v>
      </c>
      <c r="E588" s="5" t="str" cm="1">
        <f t="array" ref="E588">_xlfn.IFS(B588&lt;6, "Night", B588&lt;12, "Morning", B588&lt;18, "Afternoon", B588&lt;=23, "Evening")</f>
        <v>Night</v>
      </c>
    </row>
    <row r="589" spans="1:5" x14ac:dyDescent="0.2">
      <c r="A589" s="20">
        <f>DT!A2433-INT(DT!A2433)</f>
        <v>0.18868055556231411</v>
      </c>
      <c r="B589" s="5">
        <f>HOUR(DIM_TIME[[#This Row],[DW_Time]])</f>
        <v>4</v>
      </c>
      <c r="C589" s="5">
        <f>MINUTE(DIM_TIME[[#This Row],[DW_Time]])</f>
        <v>31</v>
      </c>
      <c r="D589" s="5">
        <f>SECOND(DIM_TIME[[#This Row],[DW_Time]])</f>
        <v>42</v>
      </c>
      <c r="E589" s="5" t="str" cm="1">
        <f t="array" ref="E589">_xlfn.IFS(B589&lt;6, "Night", B589&lt;12, "Morning", B589&lt;18, "Afternoon", B589&lt;=23, "Evening")</f>
        <v>Night</v>
      </c>
    </row>
    <row r="590" spans="1:5" x14ac:dyDescent="0.2">
      <c r="A590" s="20">
        <f>DT!A1367-INT(DT!A1367)</f>
        <v>0.1887037037013215</v>
      </c>
      <c r="B590" s="5">
        <f>HOUR(DIM_TIME[[#This Row],[DW_Time]])</f>
        <v>4</v>
      </c>
      <c r="C590" s="5">
        <f>MINUTE(DIM_TIME[[#This Row],[DW_Time]])</f>
        <v>31</v>
      </c>
      <c r="D590" s="5">
        <f>SECOND(DIM_TIME[[#This Row],[DW_Time]])</f>
        <v>44</v>
      </c>
      <c r="E590" s="5" t="str" cm="1">
        <f t="array" ref="E590">_xlfn.IFS(B590&lt;6, "Night", B590&lt;12, "Morning", B590&lt;18, "Afternoon", B590&lt;=23, "Evening")</f>
        <v>Night</v>
      </c>
    </row>
    <row r="591" spans="1:5" x14ac:dyDescent="0.2">
      <c r="A591" s="20">
        <f>DT!A480-INT(DT!A480)</f>
        <v>0.18895833333226619</v>
      </c>
      <c r="B591" s="5">
        <f>HOUR(DIM_TIME[[#This Row],[DW_Time]])</f>
        <v>4</v>
      </c>
      <c r="C591" s="5">
        <f>MINUTE(DIM_TIME[[#This Row],[DW_Time]])</f>
        <v>32</v>
      </c>
      <c r="D591" s="5">
        <f>SECOND(DIM_TIME[[#This Row],[DW_Time]])</f>
        <v>6</v>
      </c>
      <c r="E591" s="5" t="str" cm="1">
        <f t="array" ref="E591">_xlfn.IFS(B591&lt;6, "Night", B591&lt;12, "Morning", B591&lt;18, "Afternoon", B591&lt;=23, "Evening")</f>
        <v>Night</v>
      </c>
    </row>
    <row r="592" spans="1:5" x14ac:dyDescent="0.2">
      <c r="A592" s="20">
        <f>DT!A1336-INT(DT!A1336)</f>
        <v>0.18916666666336823</v>
      </c>
      <c r="B592" s="5">
        <f>HOUR(DIM_TIME[[#This Row],[DW_Time]])</f>
        <v>4</v>
      </c>
      <c r="C592" s="5">
        <f>MINUTE(DIM_TIME[[#This Row],[DW_Time]])</f>
        <v>32</v>
      </c>
      <c r="D592" s="5">
        <f>SECOND(DIM_TIME[[#This Row],[DW_Time]])</f>
        <v>24</v>
      </c>
      <c r="E592" s="5" t="str" cm="1">
        <f t="array" ref="E592">_xlfn.IFS(B592&lt;6, "Night", B592&lt;12, "Morning", B592&lt;18, "Afternoon", B592&lt;=23, "Evening")</f>
        <v>Night</v>
      </c>
    </row>
    <row r="593" spans="1:5" x14ac:dyDescent="0.2">
      <c r="A593" s="20">
        <f>DT!A2497-INT(DT!A2497)</f>
        <v>0.18942129628703697</v>
      </c>
      <c r="B593" s="5">
        <f>HOUR(DIM_TIME[[#This Row],[DW_Time]])</f>
        <v>4</v>
      </c>
      <c r="C593" s="5">
        <f>MINUTE(DIM_TIME[[#This Row],[DW_Time]])</f>
        <v>32</v>
      </c>
      <c r="D593" s="5">
        <f>SECOND(DIM_TIME[[#This Row],[DW_Time]])</f>
        <v>46</v>
      </c>
      <c r="E593" s="5" t="str" cm="1">
        <f t="array" ref="E593">_xlfn.IFS(B593&lt;6, "Night", B593&lt;12, "Morning", B593&lt;18, "Afternoon", B593&lt;=23, "Evening")</f>
        <v>Night</v>
      </c>
    </row>
    <row r="594" spans="1:5" x14ac:dyDescent="0.2">
      <c r="A594" s="20">
        <f>DT!A1535-INT(DT!A1535)</f>
        <v>0.18954861110978527</v>
      </c>
      <c r="B594" s="5">
        <f>HOUR(DIM_TIME[[#This Row],[DW_Time]])</f>
        <v>4</v>
      </c>
      <c r="C594" s="5">
        <f>MINUTE(DIM_TIME[[#This Row],[DW_Time]])</f>
        <v>32</v>
      </c>
      <c r="D594" s="5">
        <f>SECOND(DIM_TIME[[#This Row],[DW_Time]])</f>
        <v>57</v>
      </c>
      <c r="E594" s="5" t="str" cm="1">
        <f t="array" ref="E594">_xlfn.IFS(B594&lt;6, "Night", B594&lt;12, "Morning", B594&lt;18, "Afternoon", B594&lt;=23, "Evening")</f>
        <v>Night</v>
      </c>
    </row>
    <row r="595" spans="1:5" x14ac:dyDescent="0.2">
      <c r="A595" s="20">
        <f>DT!A905-INT(DT!A905)</f>
        <v>0.18959490740962792</v>
      </c>
      <c r="B595" s="5">
        <f>HOUR(DIM_TIME[[#This Row],[DW_Time]])</f>
        <v>4</v>
      </c>
      <c r="C595" s="5">
        <f>MINUTE(DIM_TIME[[#This Row],[DW_Time]])</f>
        <v>33</v>
      </c>
      <c r="D595" s="5">
        <f>SECOND(DIM_TIME[[#This Row],[DW_Time]])</f>
        <v>1</v>
      </c>
      <c r="E595" s="5" t="str" cm="1">
        <f t="array" ref="E595">_xlfn.IFS(B595&lt;6, "Night", B595&lt;12, "Morning", B595&lt;18, "Afternoon", B595&lt;=23, "Evening")</f>
        <v>Night</v>
      </c>
    </row>
    <row r="596" spans="1:5" x14ac:dyDescent="0.2">
      <c r="A596" s="20">
        <f>DT!A3031-INT(DT!A3031)</f>
        <v>0.18981481481750961</v>
      </c>
      <c r="B596" s="5">
        <f>HOUR(DIM_TIME[[#This Row],[DW_Time]])</f>
        <v>4</v>
      </c>
      <c r="C596" s="5">
        <f>MINUTE(DIM_TIME[[#This Row],[DW_Time]])</f>
        <v>33</v>
      </c>
      <c r="D596" s="5">
        <f>SECOND(DIM_TIME[[#This Row],[DW_Time]])</f>
        <v>20</v>
      </c>
      <c r="E596" s="5" t="str" cm="1">
        <f t="array" ref="E596">_xlfn.IFS(B596&lt;6, "Night", B596&lt;12, "Morning", B596&lt;18, "Afternoon", B596&lt;=23, "Evening")</f>
        <v>Night</v>
      </c>
    </row>
    <row r="597" spans="1:5" x14ac:dyDescent="0.2">
      <c r="A597" s="20">
        <f>DT!A1669-INT(DT!A1669)</f>
        <v>0.18995370370248565</v>
      </c>
      <c r="B597" s="5">
        <f>HOUR(DIM_TIME[[#This Row],[DW_Time]])</f>
        <v>4</v>
      </c>
      <c r="C597" s="5">
        <f>MINUTE(DIM_TIME[[#This Row],[DW_Time]])</f>
        <v>33</v>
      </c>
      <c r="D597" s="5">
        <f>SECOND(DIM_TIME[[#This Row],[DW_Time]])</f>
        <v>32</v>
      </c>
      <c r="E597" s="5" t="str" cm="1">
        <f t="array" ref="E597">_xlfn.IFS(B597&lt;6, "Night", B597&lt;12, "Morning", B597&lt;18, "Afternoon", B597&lt;=23, "Evening")</f>
        <v>Night</v>
      </c>
    </row>
    <row r="598" spans="1:5" x14ac:dyDescent="0.2">
      <c r="A598" s="20">
        <f>DT!A2900-INT(DT!A2900)</f>
        <v>0.19057870370306773</v>
      </c>
      <c r="B598" s="5">
        <f>HOUR(DIM_TIME[[#This Row],[DW_Time]])</f>
        <v>4</v>
      </c>
      <c r="C598" s="5">
        <f>MINUTE(DIM_TIME[[#This Row],[DW_Time]])</f>
        <v>34</v>
      </c>
      <c r="D598" s="5">
        <f>SECOND(DIM_TIME[[#This Row],[DW_Time]])</f>
        <v>26</v>
      </c>
      <c r="E598" s="5" t="str" cm="1">
        <f t="array" ref="E598">_xlfn.IFS(B598&lt;6, "Night", B598&lt;12, "Morning", B598&lt;18, "Afternoon", B598&lt;=23, "Evening")</f>
        <v>Night</v>
      </c>
    </row>
    <row r="599" spans="1:5" x14ac:dyDescent="0.2">
      <c r="A599" s="20">
        <f>DT!A1323-INT(DT!A1323)</f>
        <v>0.19078703702689381</v>
      </c>
      <c r="B599" s="5">
        <f>HOUR(DIM_TIME[[#This Row],[DW_Time]])</f>
        <v>4</v>
      </c>
      <c r="C599" s="5">
        <f>MINUTE(DIM_TIME[[#This Row],[DW_Time]])</f>
        <v>34</v>
      </c>
      <c r="D599" s="5">
        <f>SECOND(DIM_TIME[[#This Row],[DW_Time]])</f>
        <v>44</v>
      </c>
      <c r="E599" s="5" t="str" cm="1">
        <f t="array" ref="E599">_xlfn.IFS(B599&lt;6, "Night", B599&lt;12, "Morning", B599&lt;18, "Afternoon", B599&lt;=23, "Evening")</f>
        <v>Night</v>
      </c>
    </row>
    <row r="600" spans="1:5" x14ac:dyDescent="0.2">
      <c r="A600" s="20">
        <f>DT!A2085-INT(DT!A2085)</f>
        <v>0.19107638888817746</v>
      </c>
      <c r="B600" s="5">
        <f>HOUR(DIM_TIME[[#This Row],[DW_Time]])</f>
        <v>4</v>
      </c>
      <c r="C600" s="5">
        <f>MINUTE(DIM_TIME[[#This Row],[DW_Time]])</f>
        <v>35</v>
      </c>
      <c r="D600" s="5">
        <f>SECOND(DIM_TIME[[#This Row],[DW_Time]])</f>
        <v>9</v>
      </c>
      <c r="E600" s="5" t="str" cm="1">
        <f t="array" ref="E600">_xlfn.IFS(B600&lt;6, "Night", B600&lt;12, "Morning", B600&lt;18, "Afternoon", B600&lt;=23, "Evening")</f>
        <v>Night</v>
      </c>
    </row>
    <row r="601" spans="1:5" x14ac:dyDescent="0.2">
      <c r="A601" s="20">
        <f>DT!A1706-INT(DT!A1706)</f>
        <v>0.19185185185051523</v>
      </c>
      <c r="B601" s="5">
        <f>HOUR(DIM_TIME[[#This Row],[DW_Time]])</f>
        <v>4</v>
      </c>
      <c r="C601" s="5">
        <f>MINUTE(DIM_TIME[[#This Row],[DW_Time]])</f>
        <v>36</v>
      </c>
      <c r="D601" s="5">
        <f>SECOND(DIM_TIME[[#This Row],[DW_Time]])</f>
        <v>16</v>
      </c>
      <c r="E601" s="5" t="str" cm="1">
        <f t="array" ref="E601">_xlfn.IFS(B601&lt;6, "Night", B601&lt;12, "Morning", B601&lt;18, "Afternoon", B601&lt;=23, "Evening")</f>
        <v>Night</v>
      </c>
    </row>
    <row r="602" spans="1:5" x14ac:dyDescent="0.2">
      <c r="A602" s="20">
        <f>DT!A1808-INT(DT!A1808)</f>
        <v>0.19211805555823958</v>
      </c>
      <c r="B602" s="5">
        <f>HOUR(DIM_TIME[[#This Row],[DW_Time]])</f>
        <v>4</v>
      </c>
      <c r="C602" s="5">
        <f>MINUTE(DIM_TIME[[#This Row],[DW_Time]])</f>
        <v>36</v>
      </c>
      <c r="D602" s="5">
        <f>SECOND(DIM_TIME[[#This Row],[DW_Time]])</f>
        <v>39</v>
      </c>
      <c r="E602" s="5" t="str" cm="1">
        <f t="array" ref="E602">_xlfn.IFS(B602&lt;6, "Night", B602&lt;12, "Morning", B602&lt;18, "Afternoon", B602&lt;=23, "Evening")</f>
        <v>Night</v>
      </c>
    </row>
    <row r="603" spans="1:5" x14ac:dyDescent="0.2">
      <c r="A603" s="20">
        <f>DT!A600-INT(DT!A600)</f>
        <v>0.19219907406659331</v>
      </c>
      <c r="B603" s="5">
        <f>HOUR(DIM_TIME[[#This Row],[DW_Time]])</f>
        <v>4</v>
      </c>
      <c r="C603" s="5">
        <f>MINUTE(DIM_TIME[[#This Row],[DW_Time]])</f>
        <v>36</v>
      </c>
      <c r="D603" s="5">
        <f>SECOND(DIM_TIME[[#This Row],[DW_Time]])</f>
        <v>46</v>
      </c>
      <c r="E603" s="5" t="str" cm="1">
        <f t="array" ref="E603">_xlfn.IFS(B603&lt;6, "Night", B603&lt;12, "Morning", B603&lt;18, "Afternoon", B603&lt;=23, "Evening")</f>
        <v>Night</v>
      </c>
    </row>
    <row r="604" spans="1:5" x14ac:dyDescent="0.2">
      <c r="A604" s="20">
        <f>DT!A2710-INT(DT!A2710)</f>
        <v>0.19226851851999527</v>
      </c>
      <c r="B604" s="5">
        <f>HOUR(DIM_TIME[[#This Row],[DW_Time]])</f>
        <v>4</v>
      </c>
      <c r="C604" s="5">
        <f>MINUTE(DIM_TIME[[#This Row],[DW_Time]])</f>
        <v>36</v>
      </c>
      <c r="D604" s="5">
        <f>SECOND(DIM_TIME[[#This Row],[DW_Time]])</f>
        <v>52</v>
      </c>
      <c r="E604" s="5" t="str" cm="1">
        <f t="array" ref="E604">_xlfn.IFS(B604&lt;6, "Night", B604&lt;12, "Morning", B604&lt;18, "Afternoon", B604&lt;=23, "Evening")</f>
        <v>Night</v>
      </c>
    </row>
    <row r="605" spans="1:5" x14ac:dyDescent="0.2">
      <c r="A605" s="20">
        <f>DT!A1567-INT(DT!A1567)</f>
        <v>0.19233796297339723</v>
      </c>
      <c r="B605" s="5">
        <f>HOUR(DIM_TIME[[#This Row],[DW_Time]])</f>
        <v>4</v>
      </c>
      <c r="C605" s="5">
        <f>MINUTE(DIM_TIME[[#This Row],[DW_Time]])</f>
        <v>36</v>
      </c>
      <c r="D605" s="5">
        <f>SECOND(DIM_TIME[[#This Row],[DW_Time]])</f>
        <v>58</v>
      </c>
      <c r="E605" s="5" t="str" cm="1">
        <f t="array" ref="E605">_xlfn.IFS(B605&lt;6, "Night", B605&lt;12, "Morning", B605&lt;18, "Afternoon", B605&lt;=23, "Evening")</f>
        <v>Night</v>
      </c>
    </row>
    <row r="606" spans="1:5" x14ac:dyDescent="0.2">
      <c r="A606" s="20">
        <f>DT!A3133-INT(DT!A3133)</f>
        <v>0.19254629629722331</v>
      </c>
      <c r="B606" s="5">
        <f>HOUR(DIM_TIME[[#This Row],[DW_Time]])</f>
        <v>4</v>
      </c>
      <c r="C606" s="5">
        <f>MINUTE(DIM_TIME[[#This Row],[DW_Time]])</f>
        <v>37</v>
      </c>
      <c r="D606" s="5">
        <f>SECOND(DIM_TIME[[#This Row],[DW_Time]])</f>
        <v>16</v>
      </c>
      <c r="E606" s="5" t="str" cm="1">
        <f t="array" ref="E606">_xlfn.IFS(B606&lt;6, "Night", B606&lt;12, "Morning", B606&lt;18, "Afternoon", B606&lt;=23, "Evening")</f>
        <v>Night</v>
      </c>
    </row>
    <row r="607" spans="1:5" x14ac:dyDescent="0.2">
      <c r="A607" s="20">
        <f>DT!A299-INT(DT!A299)</f>
        <v>0.19296296295942739</v>
      </c>
      <c r="B607" s="5">
        <f>HOUR(DIM_TIME[[#This Row],[DW_Time]])</f>
        <v>4</v>
      </c>
      <c r="C607" s="5">
        <f>MINUTE(DIM_TIME[[#This Row],[DW_Time]])</f>
        <v>37</v>
      </c>
      <c r="D607" s="5">
        <f>SECOND(DIM_TIME[[#This Row],[DW_Time]])</f>
        <v>52</v>
      </c>
      <c r="E607" s="5" t="str" cm="1">
        <f t="array" ref="E607">_xlfn.IFS(B607&lt;6, "Night", B607&lt;12, "Morning", B607&lt;18, "Afternoon", B607&lt;=23, "Evening")</f>
        <v>Night</v>
      </c>
    </row>
    <row r="608" spans="1:5" x14ac:dyDescent="0.2">
      <c r="A608" s="20">
        <f>DT!A960-INT(DT!A960)</f>
        <v>0.19300925925927004</v>
      </c>
      <c r="B608" s="5">
        <f>HOUR(DIM_TIME[[#This Row],[DW_Time]])</f>
        <v>4</v>
      </c>
      <c r="C608" s="5">
        <f>MINUTE(DIM_TIME[[#This Row],[DW_Time]])</f>
        <v>37</v>
      </c>
      <c r="D608" s="5">
        <f>SECOND(DIM_TIME[[#This Row],[DW_Time]])</f>
        <v>56</v>
      </c>
      <c r="E608" s="5" t="str" cm="1">
        <f t="array" ref="E608">_xlfn.IFS(B608&lt;6, "Night", B608&lt;12, "Morning", B608&lt;18, "Afternoon", B608&lt;=23, "Evening")</f>
        <v>Night</v>
      </c>
    </row>
    <row r="609" spans="1:5" x14ac:dyDescent="0.2">
      <c r="A609" s="20">
        <f>DT!A2624-INT(DT!A2624)</f>
        <v>0.19319444443681277</v>
      </c>
      <c r="B609" s="5">
        <f>HOUR(DIM_TIME[[#This Row],[DW_Time]])</f>
        <v>4</v>
      </c>
      <c r="C609" s="5">
        <f>MINUTE(DIM_TIME[[#This Row],[DW_Time]])</f>
        <v>38</v>
      </c>
      <c r="D609" s="5">
        <f>SECOND(DIM_TIME[[#This Row],[DW_Time]])</f>
        <v>12</v>
      </c>
      <c r="E609" s="5" t="str" cm="1">
        <f t="array" ref="E609">_xlfn.IFS(B609&lt;6, "Night", B609&lt;12, "Morning", B609&lt;18, "Afternoon", B609&lt;=23, "Evening")</f>
        <v>Night</v>
      </c>
    </row>
    <row r="610" spans="1:5" x14ac:dyDescent="0.2">
      <c r="A610" s="20">
        <f>DT!A1825-INT(DT!A1825)</f>
        <v>0.19351851852115942</v>
      </c>
      <c r="B610" s="5">
        <f>HOUR(DIM_TIME[[#This Row],[DW_Time]])</f>
        <v>4</v>
      </c>
      <c r="C610" s="5">
        <f>MINUTE(DIM_TIME[[#This Row],[DW_Time]])</f>
        <v>38</v>
      </c>
      <c r="D610" s="5">
        <f>SECOND(DIM_TIME[[#This Row],[DW_Time]])</f>
        <v>40</v>
      </c>
      <c r="E610" s="5" t="str" cm="1">
        <f t="array" ref="E610">_xlfn.IFS(B610&lt;6, "Night", B610&lt;12, "Morning", B610&lt;18, "Afternoon", B610&lt;=23, "Evening")</f>
        <v>Night</v>
      </c>
    </row>
    <row r="611" spans="1:5" x14ac:dyDescent="0.2">
      <c r="A611" s="20">
        <f>DT!A1954-INT(DT!A1954)</f>
        <v>0.19474537036876427</v>
      </c>
      <c r="B611" s="5">
        <f>HOUR(DIM_TIME[[#This Row],[DW_Time]])</f>
        <v>4</v>
      </c>
      <c r="C611" s="5">
        <f>MINUTE(DIM_TIME[[#This Row],[DW_Time]])</f>
        <v>40</v>
      </c>
      <c r="D611" s="5">
        <f>SECOND(DIM_TIME[[#This Row],[DW_Time]])</f>
        <v>26</v>
      </c>
      <c r="E611" s="5" t="str" cm="1">
        <f t="array" ref="E611">_xlfn.IFS(B611&lt;6, "Night", B611&lt;12, "Morning", B611&lt;18, "Afternoon", B611&lt;=23, "Evening")</f>
        <v>Night</v>
      </c>
    </row>
    <row r="612" spans="1:5" x14ac:dyDescent="0.2">
      <c r="A612" s="20">
        <f>DT!A214-INT(DT!A214)</f>
        <v>0.19482638889166992</v>
      </c>
      <c r="B612" s="5">
        <f>HOUR(DIM_TIME[[#This Row],[DW_Time]])</f>
        <v>4</v>
      </c>
      <c r="C612" s="5">
        <f>MINUTE(DIM_TIME[[#This Row],[DW_Time]])</f>
        <v>40</v>
      </c>
      <c r="D612" s="5">
        <f>SECOND(DIM_TIME[[#This Row],[DW_Time]])</f>
        <v>33</v>
      </c>
      <c r="E612" s="5" t="str" cm="1">
        <f t="array" ref="E612">_xlfn.IFS(B612&lt;6, "Night", B612&lt;12, "Morning", B612&lt;18, "Afternoon", B612&lt;=23, "Evening")</f>
        <v>Night</v>
      </c>
    </row>
    <row r="613" spans="1:5" x14ac:dyDescent="0.2">
      <c r="A613" s="20">
        <f>DT!A2306-INT(DT!A2306)</f>
        <v>0.19509259259211831</v>
      </c>
      <c r="B613" s="5">
        <f>HOUR(DIM_TIME[[#This Row],[DW_Time]])</f>
        <v>4</v>
      </c>
      <c r="C613" s="5">
        <f>MINUTE(DIM_TIME[[#This Row],[DW_Time]])</f>
        <v>40</v>
      </c>
      <c r="D613" s="5">
        <f>SECOND(DIM_TIME[[#This Row],[DW_Time]])</f>
        <v>56</v>
      </c>
      <c r="E613" s="5" t="str" cm="1">
        <f t="array" ref="E613">_xlfn.IFS(B613&lt;6, "Night", B613&lt;12, "Morning", B613&lt;18, "Afternoon", B613&lt;=23, "Evening")</f>
        <v>Night</v>
      </c>
    </row>
    <row r="614" spans="1:5" x14ac:dyDescent="0.2">
      <c r="A614" s="20">
        <f>DT!A907-INT(DT!A907)</f>
        <v>0.19540509259240935</v>
      </c>
      <c r="B614" s="5">
        <f>HOUR(DIM_TIME[[#This Row],[DW_Time]])</f>
        <v>4</v>
      </c>
      <c r="C614" s="5">
        <f>MINUTE(DIM_TIME[[#This Row],[DW_Time]])</f>
        <v>41</v>
      </c>
      <c r="D614" s="5">
        <f>SECOND(DIM_TIME[[#This Row],[DW_Time]])</f>
        <v>23</v>
      </c>
      <c r="E614" s="5" t="str" cm="1">
        <f t="array" ref="E614">_xlfn.IFS(B614&lt;6, "Night", B614&lt;12, "Morning", B614&lt;18, "Afternoon", B614&lt;=23, "Evening")</f>
        <v>Night</v>
      </c>
    </row>
    <row r="615" spans="1:5" x14ac:dyDescent="0.2">
      <c r="A615" s="20">
        <f>DT!A537-INT(DT!A537)</f>
        <v>0.195416666669189</v>
      </c>
      <c r="B615" s="5">
        <f>HOUR(DIM_TIME[[#This Row],[DW_Time]])</f>
        <v>4</v>
      </c>
      <c r="C615" s="5">
        <f>MINUTE(DIM_TIME[[#This Row],[DW_Time]])</f>
        <v>41</v>
      </c>
      <c r="D615" s="5">
        <f>SECOND(DIM_TIME[[#This Row],[DW_Time]])</f>
        <v>24</v>
      </c>
      <c r="E615" s="5" t="str" cm="1">
        <f t="array" ref="E615">_xlfn.IFS(B615&lt;6, "Night", B615&lt;12, "Morning", B615&lt;18, "Afternoon", B615&lt;=23, "Evening")</f>
        <v>Night</v>
      </c>
    </row>
    <row r="616" spans="1:5" x14ac:dyDescent="0.2">
      <c r="A616" s="20">
        <f>DT!A3147-INT(DT!A3147)</f>
        <v>0.19574074073898373</v>
      </c>
      <c r="B616" s="5">
        <f>HOUR(DIM_TIME[[#This Row],[DW_Time]])</f>
        <v>4</v>
      </c>
      <c r="C616" s="5">
        <f>MINUTE(DIM_TIME[[#This Row],[DW_Time]])</f>
        <v>41</v>
      </c>
      <c r="D616" s="5">
        <f>SECOND(DIM_TIME[[#This Row],[DW_Time]])</f>
        <v>52</v>
      </c>
      <c r="E616" s="5" t="str" cm="1">
        <f t="array" ref="E616">_xlfn.IFS(B616&lt;6, "Night", B616&lt;12, "Morning", B616&lt;18, "Afternoon", B616&lt;=23, "Evening")</f>
        <v>Night</v>
      </c>
    </row>
    <row r="617" spans="1:5" x14ac:dyDescent="0.2">
      <c r="A617" s="20">
        <f>DT!A1372-INT(DT!A1372)</f>
        <v>0.19575231482303934</v>
      </c>
      <c r="B617" s="5">
        <f>HOUR(DIM_TIME[[#This Row],[DW_Time]])</f>
        <v>4</v>
      </c>
      <c r="C617" s="5">
        <f>MINUTE(DIM_TIME[[#This Row],[DW_Time]])</f>
        <v>41</v>
      </c>
      <c r="D617" s="5">
        <f>SECOND(DIM_TIME[[#This Row],[DW_Time]])</f>
        <v>53</v>
      </c>
      <c r="E617" s="5" t="str" cm="1">
        <f t="array" ref="E617">_xlfn.IFS(B617&lt;6, "Night", B617&lt;12, "Morning", B617&lt;18, "Afternoon", B617&lt;=23, "Evening")</f>
        <v>Night</v>
      </c>
    </row>
    <row r="618" spans="1:5" x14ac:dyDescent="0.2">
      <c r="A618" s="20">
        <f>DT!A251-INT(DT!A251)</f>
        <v>0.19620370370103046</v>
      </c>
      <c r="B618" s="5">
        <f>HOUR(DIM_TIME[[#This Row],[DW_Time]])</f>
        <v>4</v>
      </c>
      <c r="C618" s="5">
        <f>MINUTE(DIM_TIME[[#This Row],[DW_Time]])</f>
        <v>42</v>
      </c>
      <c r="D618" s="5">
        <f>SECOND(DIM_TIME[[#This Row],[DW_Time]])</f>
        <v>32</v>
      </c>
      <c r="E618" s="5" t="str" cm="1">
        <f t="array" ref="E618">_xlfn.IFS(B618&lt;6, "Night", B618&lt;12, "Morning", B618&lt;18, "Afternoon", B618&lt;=23, "Evening")</f>
        <v>Night</v>
      </c>
    </row>
    <row r="619" spans="1:5" x14ac:dyDescent="0.2">
      <c r="A619" s="20">
        <f>DT!A213-INT(DT!A213)</f>
        <v>0.1967592592627625</v>
      </c>
      <c r="B619" s="5">
        <f>HOUR(DIM_TIME[[#This Row],[DW_Time]])</f>
        <v>4</v>
      </c>
      <c r="C619" s="5">
        <f>MINUTE(DIM_TIME[[#This Row],[DW_Time]])</f>
        <v>43</v>
      </c>
      <c r="D619" s="5">
        <f>SECOND(DIM_TIME[[#This Row],[DW_Time]])</f>
        <v>20</v>
      </c>
      <c r="E619" s="5" t="str" cm="1">
        <f t="array" ref="E619">_xlfn.IFS(B619&lt;6, "Night", B619&lt;12, "Morning", B619&lt;18, "Afternoon", B619&lt;=23, "Evening")</f>
        <v>Night</v>
      </c>
    </row>
    <row r="620" spans="1:5" x14ac:dyDescent="0.2">
      <c r="A620" s="20">
        <f>DT!A1425-INT(DT!A1425)</f>
        <v>0.19690972221724223</v>
      </c>
      <c r="B620" s="5">
        <f>HOUR(DIM_TIME[[#This Row],[DW_Time]])</f>
        <v>4</v>
      </c>
      <c r="C620" s="5">
        <f>MINUTE(DIM_TIME[[#This Row],[DW_Time]])</f>
        <v>43</v>
      </c>
      <c r="D620" s="5">
        <f>SECOND(DIM_TIME[[#This Row],[DW_Time]])</f>
        <v>33</v>
      </c>
      <c r="E620" s="5" t="str" cm="1">
        <f t="array" ref="E620">_xlfn.IFS(B620&lt;6, "Night", B620&lt;12, "Morning", B620&lt;18, "Afternoon", B620&lt;=23, "Evening")</f>
        <v>Night</v>
      </c>
    </row>
    <row r="621" spans="1:5" x14ac:dyDescent="0.2">
      <c r="A621" s="20">
        <f>DT!A1496-INT(DT!A1496)</f>
        <v>0.19892361111124046</v>
      </c>
      <c r="B621" s="5">
        <f>HOUR(DIM_TIME[[#This Row],[DW_Time]])</f>
        <v>4</v>
      </c>
      <c r="C621" s="5">
        <f>MINUTE(DIM_TIME[[#This Row],[DW_Time]])</f>
        <v>46</v>
      </c>
      <c r="D621" s="5">
        <f>SECOND(DIM_TIME[[#This Row],[DW_Time]])</f>
        <v>27</v>
      </c>
      <c r="E621" s="5" t="str" cm="1">
        <f t="array" ref="E621">_xlfn.IFS(B621&lt;6, "Night", B621&lt;12, "Morning", B621&lt;18, "Afternoon", B621&lt;=23, "Evening")</f>
        <v>Night</v>
      </c>
    </row>
    <row r="622" spans="1:5" x14ac:dyDescent="0.2">
      <c r="A622" s="20">
        <f>DT!A1042-INT(DT!A1042)</f>
        <v>0.1992361111115315</v>
      </c>
      <c r="B622" s="5">
        <f>HOUR(DIM_TIME[[#This Row],[DW_Time]])</f>
        <v>4</v>
      </c>
      <c r="C622" s="5">
        <f>MINUTE(DIM_TIME[[#This Row],[DW_Time]])</f>
        <v>46</v>
      </c>
      <c r="D622" s="5">
        <f>SECOND(DIM_TIME[[#This Row],[DW_Time]])</f>
        <v>54</v>
      </c>
      <c r="E622" s="5" t="str" cm="1">
        <f t="array" ref="E622">_xlfn.IFS(B622&lt;6, "Night", B622&lt;12, "Morning", B622&lt;18, "Afternoon", B622&lt;=23, "Evening")</f>
        <v>Night</v>
      </c>
    </row>
    <row r="623" spans="1:5" x14ac:dyDescent="0.2">
      <c r="A623" s="20">
        <f>DT!A2340-INT(DT!A2340)</f>
        <v>0.19932870369666489</v>
      </c>
      <c r="B623" s="5">
        <f>HOUR(DIM_TIME[[#This Row],[DW_Time]])</f>
        <v>4</v>
      </c>
      <c r="C623" s="5">
        <f>MINUTE(DIM_TIME[[#This Row],[DW_Time]])</f>
        <v>47</v>
      </c>
      <c r="D623" s="5">
        <f>SECOND(DIM_TIME[[#This Row],[DW_Time]])</f>
        <v>2</v>
      </c>
      <c r="E623" s="5" t="str" cm="1">
        <f t="array" ref="E623">_xlfn.IFS(B623&lt;6, "Night", B623&lt;12, "Morning", B623&lt;18, "Afternoon", B623&lt;=23, "Evening")</f>
        <v>Night</v>
      </c>
    </row>
    <row r="624" spans="1:5" x14ac:dyDescent="0.2">
      <c r="A624" s="20">
        <f>DT!A379-INT(DT!A379)</f>
        <v>0.20013888888934162</v>
      </c>
      <c r="B624" s="5">
        <f>HOUR(DIM_TIME[[#This Row],[DW_Time]])</f>
        <v>4</v>
      </c>
      <c r="C624" s="5">
        <f>MINUTE(DIM_TIME[[#This Row],[DW_Time]])</f>
        <v>48</v>
      </c>
      <c r="D624" s="5">
        <f>SECOND(DIM_TIME[[#This Row],[DW_Time]])</f>
        <v>12</v>
      </c>
      <c r="E624" s="5" t="str" cm="1">
        <f t="array" ref="E624">_xlfn.IFS(B624&lt;6, "Night", B624&lt;12, "Morning", B624&lt;18, "Afternoon", B624&lt;=23, "Evening")</f>
        <v>Night</v>
      </c>
    </row>
    <row r="625" spans="1:5" x14ac:dyDescent="0.2">
      <c r="A625" s="20">
        <f>DT!A1817-INT(DT!A1817)</f>
        <v>0.20017361111240461</v>
      </c>
      <c r="B625" s="5">
        <f>HOUR(DIM_TIME[[#This Row],[DW_Time]])</f>
        <v>4</v>
      </c>
      <c r="C625" s="5">
        <f>MINUTE(DIM_TIME[[#This Row],[DW_Time]])</f>
        <v>48</v>
      </c>
      <c r="D625" s="5">
        <f>SECOND(DIM_TIME[[#This Row],[DW_Time]])</f>
        <v>15</v>
      </c>
      <c r="E625" s="5" t="str" cm="1">
        <f t="array" ref="E625">_xlfn.IFS(B625&lt;6, "Night", B625&lt;12, "Morning", B625&lt;18, "Afternoon", B625&lt;=23, "Evening")</f>
        <v>Night</v>
      </c>
    </row>
    <row r="626" spans="1:5" x14ac:dyDescent="0.2">
      <c r="A626" s="20">
        <f>DT!A1309-INT(DT!A1309)</f>
        <v>0.20038194444350665</v>
      </c>
      <c r="B626" s="5">
        <f>HOUR(DIM_TIME[[#This Row],[DW_Time]])</f>
        <v>4</v>
      </c>
      <c r="C626" s="5">
        <f>MINUTE(DIM_TIME[[#This Row],[DW_Time]])</f>
        <v>48</v>
      </c>
      <c r="D626" s="5">
        <f>SECOND(DIM_TIME[[#This Row],[DW_Time]])</f>
        <v>33</v>
      </c>
      <c r="E626" s="5" t="str" cm="1">
        <f t="array" ref="E626">_xlfn.IFS(B626&lt;6, "Night", B626&lt;12, "Morning", B626&lt;18, "Afternoon", B626&lt;=23, "Evening")</f>
        <v>Night</v>
      </c>
    </row>
    <row r="627" spans="1:5" x14ac:dyDescent="0.2">
      <c r="A627" s="20">
        <f>DT!A2448-INT(DT!A2448)</f>
        <v>0.20047453704319196</v>
      </c>
      <c r="B627" s="5">
        <f>HOUR(DIM_TIME[[#This Row],[DW_Time]])</f>
        <v>4</v>
      </c>
      <c r="C627" s="5">
        <f>MINUTE(DIM_TIME[[#This Row],[DW_Time]])</f>
        <v>48</v>
      </c>
      <c r="D627" s="5">
        <f>SECOND(DIM_TIME[[#This Row],[DW_Time]])</f>
        <v>41</v>
      </c>
      <c r="E627" s="5" t="str" cm="1">
        <f t="array" ref="E627">_xlfn.IFS(B627&lt;6, "Night", B627&lt;12, "Morning", B627&lt;18, "Afternoon", B627&lt;=23, "Evening")</f>
        <v>Night</v>
      </c>
    </row>
    <row r="628" spans="1:5" x14ac:dyDescent="0.2">
      <c r="A628" s="20">
        <f>DT!A950-INT(DT!A950)</f>
        <v>0.20072916666686069</v>
      </c>
      <c r="B628" s="5">
        <f>HOUR(DIM_TIME[[#This Row],[DW_Time]])</f>
        <v>4</v>
      </c>
      <c r="C628" s="5">
        <f>MINUTE(DIM_TIME[[#This Row],[DW_Time]])</f>
        <v>49</v>
      </c>
      <c r="D628" s="5">
        <f>SECOND(DIM_TIME[[#This Row],[DW_Time]])</f>
        <v>3</v>
      </c>
      <c r="E628" s="5" t="str" cm="1">
        <f t="array" ref="E628">_xlfn.IFS(B628&lt;6, "Night", B628&lt;12, "Morning", B628&lt;18, "Afternoon", B628&lt;=23, "Evening")</f>
        <v>Night</v>
      </c>
    </row>
    <row r="629" spans="1:5" x14ac:dyDescent="0.2">
      <c r="A629" s="20">
        <f>DT!A320-INT(DT!A320)</f>
        <v>0.20135416666744277</v>
      </c>
      <c r="B629" s="5">
        <f>HOUR(DIM_TIME[[#This Row],[DW_Time]])</f>
        <v>4</v>
      </c>
      <c r="C629" s="5">
        <f>MINUTE(DIM_TIME[[#This Row],[DW_Time]])</f>
        <v>49</v>
      </c>
      <c r="D629" s="5">
        <f>SECOND(DIM_TIME[[#This Row],[DW_Time]])</f>
        <v>57</v>
      </c>
      <c r="E629" s="5" t="str" cm="1">
        <f t="array" ref="E629">_xlfn.IFS(B629&lt;6, "Night", B629&lt;12, "Morning", B629&lt;18, "Afternoon", B629&lt;=23, "Evening")</f>
        <v>Night</v>
      </c>
    </row>
    <row r="630" spans="1:5" x14ac:dyDescent="0.2">
      <c r="A630" s="20">
        <f>DT!A584-INT(DT!A584)</f>
        <v>0.20141203703678912</v>
      </c>
      <c r="B630" s="5">
        <f>HOUR(DIM_TIME[[#This Row],[DW_Time]])</f>
        <v>4</v>
      </c>
      <c r="C630" s="5">
        <f>MINUTE(DIM_TIME[[#This Row],[DW_Time]])</f>
        <v>50</v>
      </c>
      <c r="D630" s="5">
        <f>SECOND(DIM_TIME[[#This Row],[DW_Time]])</f>
        <v>2</v>
      </c>
      <c r="E630" s="5" t="str" cm="1">
        <f t="array" ref="E630">_xlfn.IFS(B630&lt;6, "Night", B630&lt;12, "Morning", B630&lt;18, "Afternoon", B630&lt;=23, "Evening")</f>
        <v>Night</v>
      </c>
    </row>
    <row r="631" spans="1:5" x14ac:dyDescent="0.2">
      <c r="A631" s="20">
        <f>DT!A1750-INT(DT!A1750)</f>
        <v>0.20143518518307246</v>
      </c>
      <c r="B631" s="5">
        <f>HOUR(DIM_TIME[[#This Row],[DW_Time]])</f>
        <v>4</v>
      </c>
      <c r="C631" s="5">
        <f>MINUTE(DIM_TIME[[#This Row],[DW_Time]])</f>
        <v>50</v>
      </c>
      <c r="D631" s="5">
        <f>SECOND(DIM_TIME[[#This Row],[DW_Time]])</f>
        <v>4</v>
      </c>
      <c r="E631" s="5" t="str" cm="1">
        <f t="array" ref="E631">_xlfn.IFS(B631&lt;6, "Night", B631&lt;12, "Morning", B631&lt;18, "Afternoon", B631&lt;=23, "Evening")</f>
        <v>Night</v>
      </c>
    </row>
    <row r="632" spans="1:5" x14ac:dyDescent="0.2">
      <c r="A632" s="20">
        <f>DT!A2727-INT(DT!A2727)</f>
        <v>0.20152777778275777</v>
      </c>
      <c r="B632" s="5">
        <f>HOUR(DIM_TIME[[#This Row],[DW_Time]])</f>
        <v>4</v>
      </c>
      <c r="C632" s="5">
        <f>MINUTE(DIM_TIME[[#This Row],[DW_Time]])</f>
        <v>50</v>
      </c>
      <c r="D632" s="5">
        <f>SECOND(DIM_TIME[[#This Row],[DW_Time]])</f>
        <v>12</v>
      </c>
      <c r="E632" s="5" t="str" cm="1">
        <f t="array" ref="E632">_xlfn.IFS(B632&lt;6, "Night", B632&lt;12, "Morning", B632&lt;18, "Afternoon", B632&lt;=23, "Evening")</f>
        <v>Night</v>
      </c>
    </row>
    <row r="633" spans="1:5" x14ac:dyDescent="0.2">
      <c r="A633" s="20">
        <f>DT!A210-INT(DT!A210)</f>
        <v>0.20173611110658385</v>
      </c>
      <c r="B633" s="5">
        <f>HOUR(DIM_TIME[[#This Row],[DW_Time]])</f>
        <v>4</v>
      </c>
      <c r="C633" s="5">
        <f>MINUTE(DIM_TIME[[#This Row],[DW_Time]])</f>
        <v>50</v>
      </c>
      <c r="D633" s="5">
        <f>SECOND(DIM_TIME[[#This Row],[DW_Time]])</f>
        <v>30</v>
      </c>
      <c r="E633" s="5" t="str" cm="1">
        <f t="array" ref="E633">_xlfn.IFS(B633&lt;6, "Night", B633&lt;12, "Morning", B633&lt;18, "Afternoon", B633&lt;=23, "Evening")</f>
        <v>Night</v>
      </c>
    </row>
    <row r="634" spans="1:5" x14ac:dyDescent="0.2">
      <c r="A634" s="20">
        <f>DT!A107-INT(DT!A107)</f>
        <v>0.20196759259124519</v>
      </c>
      <c r="B634" s="5">
        <f>HOUR(DIM_TIME[[#This Row],[DW_Time]])</f>
        <v>4</v>
      </c>
      <c r="C634" s="5">
        <f>MINUTE(DIM_TIME[[#This Row],[DW_Time]])</f>
        <v>50</v>
      </c>
      <c r="D634" s="5">
        <f>SECOND(DIM_TIME[[#This Row],[DW_Time]])</f>
        <v>50</v>
      </c>
      <c r="E634" s="5" t="str" cm="1">
        <f t="array" ref="E634">_xlfn.IFS(B634&lt;6, "Night", B634&lt;12, "Morning", B634&lt;18, "Afternoon", B634&lt;=23, "Evening")</f>
        <v>Night</v>
      </c>
    </row>
    <row r="635" spans="1:5" x14ac:dyDescent="0.2">
      <c r="A635" s="20">
        <f>DT!A3109-INT(DT!A3109)</f>
        <v>0.20278935185342561</v>
      </c>
      <c r="B635" s="5">
        <f>HOUR(DIM_TIME[[#This Row],[DW_Time]])</f>
        <v>4</v>
      </c>
      <c r="C635" s="5">
        <f>MINUTE(DIM_TIME[[#This Row],[DW_Time]])</f>
        <v>52</v>
      </c>
      <c r="D635" s="5">
        <f>SECOND(DIM_TIME[[#This Row],[DW_Time]])</f>
        <v>1</v>
      </c>
      <c r="E635" s="5" t="str" cm="1">
        <f t="array" ref="E635">_xlfn.IFS(B635&lt;6, "Night", B635&lt;12, "Morning", B635&lt;18, "Afternoon", B635&lt;=23, "Evening")</f>
        <v>Night</v>
      </c>
    </row>
    <row r="636" spans="1:5" x14ac:dyDescent="0.2">
      <c r="A636" s="20">
        <f>DT!A185-INT(DT!A185)</f>
        <v>0.20287037036905531</v>
      </c>
      <c r="B636" s="5">
        <f>HOUR(DIM_TIME[[#This Row],[DW_Time]])</f>
        <v>4</v>
      </c>
      <c r="C636" s="5">
        <f>MINUTE(DIM_TIME[[#This Row],[DW_Time]])</f>
        <v>52</v>
      </c>
      <c r="D636" s="5">
        <f>SECOND(DIM_TIME[[#This Row],[DW_Time]])</f>
        <v>8</v>
      </c>
      <c r="E636" s="5" t="str" cm="1">
        <f t="array" ref="E636">_xlfn.IFS(B636&lt;6, "Night", B636&lt;12, "Morning", B636&lt;18, "Afternoon", B636&lt;=23, "Evening")</f>
        <v>Night</v>
      </c>
    </row>
    <row r="637" spans="1:5" x14ac:dyDescent="0.2">
      <c r="A637" s="20">
        <f>DT!A937-INT(DT!A937)</f>
        <v>0.20377314814686542</v>
      </c>
      <c r="B637" s="5">
        <f>HOUR(DIM_TIME[[#This Row],[DW_Time]])</f>
        <v>4</v>
      </c>
      <c r="C637" s="5">
        <f>MINUTE(DIM_TIME[[#This Row],[DW_Time]])</f>
        <v>53</v>
      </c>
      <c r="D637" s="5">
        <f>SECOND(DIM_TIME[[#This Row],[DW_Time]])</f>
        <v>26</v>
      </c>
      <c r="E637" s="5" t="str" cm="1">
        <f t="array" ref="E637">_xlfn.IFS(B637&lt;6, "Night", B637&lt;12, "Morning", B637&lt;18, "Afternoon", B637&lt;=23, "Evening")</f>
        <v>Night</v>
      </c>
    </row>
    <row r="638" spans="1:5" x14ac:dyDescent="0.2">
      <c r="A638" s="20">
        <f>DT!A173-INT(DT!A173)</f>
        <v>0.20414351851650281</v>
      </c>
      <c r="B638" s="5">
        <f>HOUR(DIM_TIME[[#This Row],[DW_Time]])</f>
        <v>4</v>
      </c>
      <c r="C638" s="5">
        <f>MINUTE(DIM_TIME[[#This Row],[DW_Time]])</f>
        <v>53</v>
      </c>
      <c r="D638" s="5">
        <f>SECOND(DIM_TIME[[#This Row],[DW_Time]])</f>
        <v>58</v>
      </c>
      <c r="E638" s="5" t="str" cm="1">
        <f t="array" ref="E638">_xlfn.IFS(B638&lt;6, "Night", B638&lt;12, "Morning", B638&lt;18, "Afternoon", B638&lt;=23, "Evening")</f>
        <v>Night</v>
      </c>
    </row>
    <row r="639" spans="1:5" x14ac:dyDescent="0.2">
      <c r="A639" s="20">
        <f>DT!A2472-INT(DT!A2472)</f>
        <v>0.20434027777810115</v>
      </c>
      <c r="B639" s="5">
        <f>HOUR(DIM_TIME[[#This Row],[DW_Time]])</f>
        <v>4</v>
      </c>
      <c r="C639" s="5">
        <f>MINUTE(DIM_TIME[[#This Row],[DW_Time]])</f>
        <v>54</v>
      </c>
      <c r="D639" s="5">
        <f>SECOND(DIM_TIME[[#This Row],[DW_Time]])</f>
        <v>15</v>
      </c>
      <c r="E639" s="5" t="str" cm="1">
        <f t="array" ref="E639">_xlfn.IFS(B639&lt;6, "Night", B639&lt;12, "Morning", B639&lt;18, "Afternoon", B639&lt;=23, "Evening")</f>
        <v>Night</v>
      </c>
    </row>
    <row r="640" spans="1:5" x14ac:dyDescent="0.2">
      <c r="A640" s="20">
        <f>DT!A1016-INT(DT!A1016)</f>
        <v>0.20520833333284827</v>
      </c>
      <c r="B640" s="5">
        <f>HOUR(DIM_TIME[[#This Row],[DW_Time]])</f>
        <v>4</v>
      </c>
      <c r="C640" s="5">
        <f>MINUTE(DIM_TIME[[#This Row],[DW_Time]])</f>
        <v>55</v>
      </c>
      <c r="D640" s="5">
        <f>SECOND(DIM_TIME[[#This Row],[DW_Time]])</f>
        <v>30</v>
      </c>
      <c r="E640" s="5" t="str" cm="1">
        <f t="array" ref="E640">_xlfn.IFS(B640&lt;6, "Night", B640&lt;12, "Morning", B640&lt;18, "Afternoon", B640&lt;=23, "Evening")</f>
        <v>Night</v>
      </c>
    </row>
    <row r="641" spans="1:5" x14ac:dyDescent="0.2">
      <c r="A641" s="20">
        <f>DT!A266-INT(DT!A266)</f>
        <v>0.205358796287328</v>
      </c>
      <c r="B641" s="5">
        <f>HOUR(DIM_TIME[[#This Row],[DW_Time]])</f>
        <v>4</v>
      </c>
      <c r="C641" s="5">
        <f>MINUTE(DIM_TIME[[#This Row],[DW_Time]])</f>
        <v>55</v>
      </c>
      <c r="D641" s="5">
        <f>SECOND(DIM_TIME[[#This Row],[DW_Time]])</f>
        <v>43</v>
      </c>
      <c r="E641" s="5" t="str" cm="1">
        <f t="array" ref="E641">_xlfn.IFS(B641&lt;6, "Night", B641&lt;12, "Morning", B641&lt;18, "Afternoon", B641&lt;=23, "Evening")</f>
        <v>Night</v>
      </c>
    </row>
    <row r="642" spans="1:5" x14ac:dyDescent="0.2">
      <c r="A642" s="20">
        <f>DT!A793-INT(DT!A793)</f>
        <v>0.20545138888701331</v>
      </c>
      <c r="B642" s="5">
        <f>HOUR(DIM_TIME[[#This Row],[DW_Time]])</f>
        <v>4</v>
      </c>
      <c r="C642" s="5">
        <f>MINUTE(DIM_TIME[[#This Row],[DW_Time]])</f>
        <v>55</v>
      </c>
      <c r="D642" s="5">
        <f>SECOND(DIM_TIME[[#This Row],[DW_Time]])</f>
        <v>51</v>
      </c>
      <c r="E642" s="5" t="str" cm="1">
        <f t="array" ref="E642">_xlfn.IFS(B642&lt;6, "Night", B642&lt;12, "Morning", B642&lt;18, "Afternoon", B642&lt;=23, "Evening")</f>
        <v>Night</v>
      </c>
    </row>
    <row r="643" spans="1:5" x14ac:dyDescent="0.2">
      <c r="A643" s="20">
        <f>DT!A2357-INT(DT!A2357)</f>
        <v>0.20562500000232831</v>
      </c>
      <c r="B643" s="5">
        <f>HOUR(DIM_TIME[[#This Row],[DW_Time]])</f>
        <v>4</v>
      </c>
      <c r="C643" s="5">
        <f>MINUTE(DIM_TIME[[#This Row],[DW_Time]])</f>
        <v>56</v>
      </c>
      <c r="D643" s="5">
        <f>SECOND(DIM_TIME[[#This Row],[DW_Time]])</f>
        <v>6</v>
      </c>
      <c r="E643" s="5" t="str" cm="1">
        <f t="array" ref="E643">_xlfn.IFS(B643&lt;6, "Night", B643&lt;12, "Morning", B643&lt;18, "Afternoon", B643&lt;=23, "Evening")</f>
        <v>Night</v>
      </c>
    </row>
    <row r="644" spans="1:5" x14ac:dyDescent="0.2">
      <c r="A644" s="20">
        <f>DT!A1520-INT(DT!A1520)</f>
        <v>0.20646990741079208</v>
      </c>
      <c r="B644" s="5">
        <f>HOUR(DIM_TIME[[#This Row],[DW_Time]])</f>
        <v>4</v>
      </c>
      <c r="C644" s="5">
        <f>MINUTE(DIM_TIME[[#This Row],[DW_Time]])</f>
        <v>57</v>
      </c>
      <c r="D644" s="5">
        <f>SECOND(DIM_TIME[[#This Row],[DW_Time]])</f>
        <v>19</v>
      </c>
      <c r="E644" s="5" t="str" cm="1">
        <f t="array" ref="E644">_xlfn.IFS(B644&lt;6, "Night", B644&lt;12, "Morning", B644&lt;18, "Afternoon", B644&lt;=23, "Evening")</f>
        <v>Night</v>
      </c>
    </row>
    <row r="645" spans="1:5" x14ac:dyDescent="0.2">
      <c r="A645" s="20">
        <f>DT!A2432-INT(DT!A2432)</f>
        <v>0.2067708333270275</v>
      </c>
      <c r="B645" s="5">
        <f>HOUR(DIM_TIME[[#This Row],[DW_Time]])</f>
        <v>4</v>
      </c>
      <c r="C645" s="5">
        <f>MINUTE(DIM_TIME[[#This Row],[DW_Time]])</f>
        <v>57</v>
      </c>
      <c r="D645" s="5">
        <f>SECOND(DIM_TIME[[#This Row],[DW_Time]])</f>
        <v>45</v>
      </c>
      <c r="E645" s="5" t="str" cm="1">
        <f t="array" ref="E645">_xlfn.IFS(B645&lt;6, "Night", B645&lt;12, "Morning", B645&lt;18, "Afternoon", B645&lt;=23, "Evening")</f>
        <v>Night</v>
      </c>
    </row>
    <row r="646" spans="1:5" x14ac:dyDescent="0.2">
      <c r="A646" s="20">
        <f>DT!A355-INT(DT!A355)</f>
        <v>0.20682870369637385</v>
      </c>
      <c r="B646" s="5">
        <f>HOUR(DIM_TIME[[#This Row],[DW_Time]])</f>
        <v>4</v>
      </c>
      <c r="C646" s="5">
        <f>MINUTE(DIM_TIME[[#This Row],[DW_Time]])</f>
        <v>57</v>
      </c>
      <c r="D646" s="5">
        <f>SECOND(DIM_TIME[[#This Row],[DW_Time]])</f>
        <v>50</v>
      </c>
      <c r="E646" s="5" t="str" cm="1">
        <f t="array" ref="E646">_xlfn.IFS(B646&lt;6, "Night", B646&lt;12, "Morning", B646&lt;18, "Afternoon", B646&lt;=23, "Evening")</f>
        <v>Night</v>
      </c>
    </row>
    <row r="647" spans="1:5" x14ac:dyDescent="0.2">
      <c r="A647" s="20">
        <f>DT!A651-INT(DT!A651)</f>
        <v>0.20741898148116888</v>
      </c>
      <c r="B647" s="5">
        <f>HOUR(DIM_TIME[[#This Row],[DW_Time]])</f>
        <v>4</v>
      </c>
      <c r="C647" s="5">
        <f>MINUTE(DIM_TIME[[#This Row],[DW_Time]])</f>
        <v>58</v>
      </c>
      <c r="D647" s="5">
        <f>SECOND(DIM_TIME[[#This Row],[DW_Time]])</f>
        <v>41</v>
      </c>
      <c r="E647" s="5" t="str" cm="1">
        <f t="array" ref="E647">_xlfn.IFS(B647&lt;6, "Night", B647&lt;12, "Morning", B647&lt;18, "Afternoon", B647&lt;=23, "Evening")</f>
        <v>Night</v>
      </c>
    </row>
    <row r="648" spans="1:5" x14ac:dyDescent="0.2">
      <c r="A648" s="20">
        <f>DT!A1640-INT(DT!A1640)</f>
        <v>0.20756944444292458</v>
      </c>
      <c r="B648" s="5">
        <f>HOUR(DIM_TIME[[#This Row],[DW_Time]])</f>
        <v>4</v>
      </c>
      <c r="C648" s="5">
        <f>MINUTE(DIM_TIME[[#This Row],[DW_Time]])</f>
        <v>58</v>
      </c>
      <c r="D648" s="5">
        <f>SECOND(DIM_TIME[[#This Row],[DW_Time]])</f>
        <v>54</v>
      </c>
      <c r="E648" s="5" t="str" cm="1">
        <f t="array" ref="E648">_xlfn.IFS(B648&lt;6, "Night", B648&lt;12, "Morning", B648&lt;18, "Afternoon", B648&lt;=23, "Evening")</f>
        <v>Night</v>
      </c>
    </row>
    <row r="649" spans="1:5" x14ac:dyDescent="0.2">
      <c r="A649" s="20">
        <f>DT!A2686-INT(DT!A2686)</f>
        <v>0.20792824074305827</v>
      </c>
      <c r="B649" s="5">
        <f>HOUR(DIM_TIME[[#This Row],[DW_Time]])</f>
        <v>4</v>
      </c>
      <c r="C649" s="5">
        <f>MINUTE(DIM_TIME[[#This Row],[DW_Time]])</f>
        <v>59</v>
      </c>
      <c r="D649" s="5">
        <f>SECOND(DIM_TIME[[#This Row],[DW_Time]])</f>
        <v>25</v>
      </c>
      <c r="E649" s="5" t="str" cm="1">
        <f t="array" ref="E649">_xlfn.IFS(B649&lt;6, "Night", B649&lt;12, "Morning", B649&lt;18, "Afternoon", B649&lt;=23, "Evening")</f>
        <v>Night</v>
      </c>
    </row>
    <row r="650" spans="1:5" x14ac:dyDescent="0.2">
      <c r="A650" s="20">
        <f>DT!A637-INT(DT!A637)</f>
        <v>0.20811342592787696</v>
      </c>
      <c r="B650" s="5">
        <f>HOUR(DIM_TIME[[#This Row],[DW_Time]])</f>
        <v>4</v>
      </c>
      <c r="C650" s="5">
        <f>MINUTE(DIM_TIME[[#This Row],[DW_Time]])</f>
        <v>59</v>
      </c>
      <c r="D650" s="5">
        <f>SECOND(DIM_TIME[[#This Row],[DW_Time]])</f>
        <v>41</v>
      </c>
      <c r="E650" s="5" t="str" cm="1">
        <f t="array" ref="E650">_xlfn.IFS(B650&lt;6, "Night", B650&lt;12, "Morning", B650&lt;18, "Afternoon", B650&lt;=23, "Evening")</f>
        <v>Night</v>
      </c>
    </row>
    <row r="651" spans="1:5" x14ac:dyDescent="0.2">
      <c r="A651" s="20">
        <f>DT!A842-INT(DT!A842)</f>
        <v>0.20833333334303461</v>
      </c>
      <c r="B651" s="5">
        <f>HOUR(DIM_TIME[[#This Row],[DW_Time]])</f>
        <v>5</v>
      </c>
      <c r="C651" s="5">
        <f>MINUTE(DIM_TIME[[#This Row],[DW_Time]])</f>
        <v>0</v>
      </c>
      <c r="D651" s="5">
        <f>SECOND(DIM_TIME[[#This Row],[DW_Time]])</f>
        <v>0</v>
      </c>
      <c r="E651" s="5" t="str" cm="1">
        <f t="array" ref="E651">_xlfn.IFS(B651&lt;6, "Night", B651&lt;12, "Morning", B651&lt;18, "Afternoon", B651&lt;=23, "Evening")</f>
        <v>Night</v>
      </c>
    </row>
    <row r="652" spans="1:5" x14ac:dyDescent="0.2">
      <c r="A652" s="20">
        <f>DT!A2618-INT(DT!A2618)</f>
        <v>0.20858796295942739</v>
      </c>
      <c r="B652" s="5">
        <f>HOUR(DIM_TIME[[#This Row],[DW_Time]])</f>
        <v>5</v>
      </c>
      <c r="C652" s="5">
        <f>MINUTE(DIM_TIME[[#This Row],[DW_Time]])</f>
        <v>0</v>
      </c>
      <c r="D652" s="5">
        <f>SECOND(DIM_TIME[[#This Row],[DW_Time]])</f>
        <v>22</v>
      </c>
      <c r="E652" s="5" t="str" cm="1">
        <f t="array" ref="E652">_xlfn.IFS(B652&lt;6, "Night", B652&lt;12, "Morning", B652&lt;18, "Afternoon", B652&lt;=23, "Evening")</f>
        <v>Night</v>
      </c>
    </row>
    <row r="653" spans="1:5" x14ac:dyDescent="0.2">
      <c r="A653" s="20">
        <f>DT!A1270-INT(DT!A1270)</f>
        <v>0.21002314815268619</v>
      </c>
      <c r="B653" s="5">
        <f>HOUR(DIM_TIME[[#This Row],[DW_Time]])</f>
        <v>5</v>
      </c>
      <c r="C653" s="5">
        <f>MINUTE(DIM_TIME[[#This Row],[DW_Time]])</f>
        <v>2</v>
      </c>
      <c r="D653" s="5">
        <f>SECOND(DIM_TIME[[#This Row],[DW_Time]])</f>
        <v>26</v>
      </c>
      <c r="E653" s="5" t="str" cm="1">
        <f t="array" ref="E653">_xlfn.IFS(B653&lt;6, "Night", B653&lt;12, "Morning", B653&lt;18, "Afternoon", B653&lt;=23, "Evening")</f>
        <v>Night</v>
      </c>
    </row>
    <row r="654" spans="1:5" x14ac:dyDescent="0.2">
      <c r="A654" s="20">
        <f>DT!A1361-INT(DT!A1361)</f>
        <v>0.21020833333022892</v>
      </c>
      <c r="B654" s="5">
        <f>HOUR(DIM_TIME[[#This Row],[DW_Time]])</f>
        <v>5</v>
      </c>
      <c r="C654" s="5">
        <f>MINUTE(DIM_TIME[[#This Row],[DW_Time]])</f>
        <v>2</v>
      </c>
      <c r="D654" s="5">
        <f>SECOND(DIM_TIME[[#This Row],[DW_Time]])</f>
        <v>42</v>
      </c>
      <c r="E654" s="5" t="str" cm="1">
        <f t="array" ref="E654">_xlfn.IFS(B654&lt;6, "Night", B654&lt;12, "Morning", B654&lt;18, "Afternoon", B654&lt;=23, "Evening")</f>
        <v>Night</v>
      </c>
    </row>
    <row r="655" spans="1:5" x14ac:dyDescent="0.2">
      <c r="A655" s="20">
        <f>DT!A2167-INT(DT!A2167)</f>
        <v>0.21053240740729962</v>
      </c>
      <c r="B655" s="5">
        <f>HOUR(DIM_TIME[[#This Row],[DW_Time]])</f>
        <v>5</v>
      </c>
      <c r="C655" s="5">
        <f>MINUTE(DIM_TIME[[#This Row],[DW_Time]])</f>
        <v>3</v>
      </c>
      <c r="D655" s="5">
        <f>SECOND(DIM_TIME[[#This Row],[DW_Time]])</f>
        <v>10</v>
      </c>
      <c r="E655" s="5" t="str" cm="1">
        <f t="array" ref="E655">_xlfn.IFS(B655&lt;6, "Night", B655&lt;12, "Morning", B655&lt;18, "Afternoon", B655&lt;=23, "Evening")</f>
        <v>Night</v>
      </c>
    </row>
    <row r="656" spans="1:5" x14ac:dyDescent="0.2">
      <c r="A656" s="20">
        <f>DT!A3146-INT(DT!A3146)</f>
        <v>0.21074074073840166</v>
      </c>
      <c r="B656" s="5">
        <f>HOUR(DIM_TIME[[#This Row],[DW_Time]])</f>
        <v>5</v>
      </c>
      <c r="C656" s="5">
        <f>MINUTE(DIM_TIME[[#This Row],[DW_Time]])</f>
        <v>3</v>
      </c>
      <c r="D656" s="5">
        <f>SECOND(DIM_TIME[[#This Row],[DW_Time]])</f>
        <v>28</v>
      </c>
      <c r="E656" s="5" t="str" cm="1">
        <f t="array" ref="E656">_xlfn.IFS(B656&lt;6, "Night", B656&lt;12, "Morning", B656&lt;18, "Afternoon", B656&lt;=23, "Evening")</f>
        <v>Night</v>
      </c>
    </row>
    <row r="657" spans="1:5" x14ac:dyDescent="0.2">
      <c r="A657" s="20">
        <f>DT!A2666-INT(DT!A2666)</f>
        <v>0.21092592592322035</v>
      </c>
      <c r="B657" s="5">
        <f>HOUR(DIM_TIME[[#This Row],[DW_Time]])</f>
        <v>5</v>
      </c>
      <c r="C657" s="5">
        <f>MINUTE(DIM_TIME[[#This Row],[DW_Time]])</f>
        <v>3</v>
      </c>
      <c r="D657" s="5">
        <f>SECOND(DIM_TIME[[#This Row],[DW_Time]])</f>
        <v>44</v>
      </c>
      <c r="E657" s="5" t="str" cm="1">
        <f t="array" ref="E657">_xlfn.IFS(B657&lt;6, "Night", B657&lt;12, "Morning", B657&lt;18, "Afternoon", B657&lt;=23, "Evening")</f>
        <v>Night</v>
      </c>
    </row>
    <row r="658" spans="1:5" x14ac:dyDescent="0.2">
      <c r="A658" s="20">
        <f>DT!A2975-INT(DT!A2975)</f>
        <v>0.21094907407677965</v>
      </c>
      <c r="B658" s="5">
        <f>HOUR(DIM_TIME[[#This Row],[DW_Time]])</f>
        <v>5</v>
      </c>
      <c r="C658" s="5">
        <f>MINUTE(DIM_TIME[[#This Row],[DW_Time]])</f>
        <v>3</v>
      </c>
      <c r="D658" s="5">
        <f>SECOND(DIM_TIME[[#This Row],[DW_Time]])</f>
        <v>46</v>
      </c>
      <c r="E658" s="5" t="str" cm="1">
        <f t="array" ref="E658">_xlfn.IFS(B658&lt;6, "Night", B658&lt;12, "Morning", B658&lt;18, "Afternoon", B658&lt;=23, "Evening")</f>
        <v>Night</v>
      </c>
    </row>
    <row r="659" spans="1:5" x14ac:dyDescent="0.2">
      <c r="A659" s="20">
        <f>DT!A3115-INT(DT!A3115)</f>
        <v>0.21109953703853535</v>
      </c>
      <c r="B659" s="5">
        <f>HOUR(DIM_TIME[[#This Row],[DW_Time]])</f>
        <v>5</v>
      </c>
      <c r="C659" s="5">
        <f>MINUTE(DIM_TIME[[#This Row],[DW_Time]])</f>
        <v>3</v>
      </c>
      <c r="D659" s="5">
        <f>SECOND(DIM_TIME[[#This Row],[DW_Time]])</f>
        <v>59</v>
      </c>
      <c r="E659" s="5" t="str" cm="1">
        <f t="array" ref="E659">_xlfn.IFS(B659&lt;6, "Night", B659&lt;12, "Morning", B659&lt;18, "Afternoon", B659&lt;=23, "Evening")</f>
        <v>Night</v>
      </c>
    </row>
    <row r="660" spans="1:5" x14ac:dyDescent="0.2">
      <c r="A660" s="20">
        <f>DT!A844-INT(DT!A844)</f>
        <v>0.21123842592351139</v>
      </c>
      <c r="B660" s="5">
        <f>HOUR(DIM_TIME[[#This Row],[DW_Time]])</f>
        <v>5</v>
      </c>
      <c r="C660" s="5">
        <f>MINUTE(DIM_TIME[[#This Row],[DW_Time]])</f>
        <v>4</v>
      </c>
      <c r="D660" s="5">
        <f>SECOND(DIM_TIME[[#This Row],[DW_Time]])</f>
        <v>11</v>
      </c>
      <c r="E660" s="5" t="str" cm="1">
        <f t="array" ref="E660">_xlfn.IFS(B660&lt;6, "Night", B660&lt;12, "Morning", B660&lt;18, "Afternoon", B660&lt;=23, "Evening")</f>
        <v>Night</v>
      </c>
    </row>
    <row r="661" spans="1:5" x14ac:dyDescent="0.2">
      <c r="A661" s="20">
        <f>DT!A874-INT(DT!A874)</f>
        <v>0.21140046296204673</v>
      </c>
      <c r="B661" s="5">
        <f>HOUR(DIM_TIME[[#This Row],[DW_Time]])</f>
        <v>5</v>
      </c>
      <c r="C661" s="5">
        <f>MINUTE(DIM_TIME[[#This Row],[DW_Time]])</f>
        <v>4</v>
      </c>
      <c r="D661" s="5">
        <f>SECOND(DIM_TIME[[#This Row],[DW_Time]])</f>
        <v>25</v>
      </c>
      <c r="E661" s="5" t="str" cm="1">
        <f t="array" ref="E661">_xlfn.IFS(B661&lt;6, "Night", B661&lt;12, "Morning", B661&lt;18, "Afternoon", B661&lt;=23, "Evening")</f>
        <v>Night</v>
      </c>
    </row>
    <row r="662" spans="1:5" x14ac:dyDescent="0.2">
      <c r="A662" s="20">
        <f>DT!A710-INT(DT!A710)</f>
        <v>0.21196759259328246</v>
      </c>
      <c r="B662" s="5">
        <f>HOUR(DIM_TIME[[#This Row],[DW_Time]])</f>
        <v>5</v>
      </c>
      <c r="C662" s="5">
        <f>MINUTE(DIM_TIME[[#This Row],[DW_Time]])</f>
        <v>5</v>
      </c>
      <c r="D662" s="5">
        <f>SECOND(DIM_TIME[[#This Row],[DW_Time]])</f>
        <v>14</v>
      </c>
      <c r="E662" s="5" t="str" cm="1">
        <f t="array" ref="E662">_xlfn.IFS(B662&lt;6, "Night", B662&lt;12, "Morning", B662&lt;18, "Afternoon", B662&lt;=23, "Evening")</f>
        <v>Night</v>
      </c>
    </row>
    <row r="663" spans="1:5" x14ac:dyDescent="0.2">
      <c r="A663" s="20">
        <f>DT!A3298-INT(DT!A3298)</f>
        <v>0.21209490740875481</v>
      </c>
      <c r="B663" s="5">
        <f>HOUR(DIM_TIME[[#This Row],[DW_Time]])</f>
        <v>5</v>
      </c>
      <c r="C663" s="5">
        <f>MINUTE(DIM_TIME[[#This Row],[DW_Time]])</f>
        <v>5</v>
      </c>
      <c r="D663" s="5">
        <f>SECOND(DIM_TIME[[#This Row],[DW_Time]])</f>
        <v>25</v>
      </c>
      <c r="E663" s="5" t="str" cm="1">
        <f t="array" ref="E663">_xlfn.IFS(B663&lt;6, "Night", B663&lt;12, "Morning", B663&lt;18, "Afternoon", B663&lt;=23, "Evening")</f>
        <v>Night</v>
      </c>
    </row>
    <row r="664" spans="1:5" x14ac:dyDescent="0.2">
      <c r="A664" s="20">
        <f>DT!A3300-INT(DT!A3300)</f>
        <v>0.2121412037013215</v>
      </c>
      <c r="B664" s="5">
        <f>HOUR(DIM_TIME[[#This Row],[DW_Time]])</f>
        <v>5</v>
      </c>
      <c r="C664" s="5">
        <f>MINUTE(DIM_TIME[[#This Row],[DW_Time]])</f>
        <v>5</v>
      </c>
      <c r="D664" s="5">
        <f>SECOND(DIM_TIME[[#This Row],[DW_Time]])</f>
        <v>29</v>
      </c>
      <c r="E664" s="5" t="str" cm="1">
        <f t="array" ref="E664">_xlfn.IFS(B664&lt;6, "Night", B664&lt;12, "Morning", B664&lt;18, "Afternoon", B664&lt;=23, "Evening")</f>
        <v>Night</v>
      </c>
    </row>
    <row r="665" spans="1:5" x14ac:dyDescent="0.2">
      <c r="A665" s="20">
        <f>DT!A821-INT(DT!A821)</f>
        <v>0.21260416666336823</v>
      </c>
      <c r="B665" s="5">
        <f>HOUR(DIM_TIME[[#This Row],[DW_Time]])</f>
        <v>5</v>
      </c>
      <c r="C665" s="5">
        <f>MINUTE(DIM_TIME[[#This Row],[DW_Time]])</f>
        <v>6</v>
      </c>
      <c r="D665" s="5">
        <f>SECOND(DIM_TIME[[#This Row],[DW_Time]])</f>
        <v>9</v>
      </c>
      <c r="E665" s="5" t="str" cm="1">
        <f t="array" ref="E665">_xlfn.IFS(B665&lt;6, "Night", B665&lt;12, "Morning", B665&lt;18, "Afternoon", B665&lt;=23, "Evening")</f>
        <v>Night</v>
      </c>
    </row>
    <row r="666" spans="1:5" x14ac:dyDescent="0.2">
      <c r="A666" s="20">
        <f>DT!A1769-INT(DT!A1769)</f>
        <v>0.213414351848769</v>
      </c>
      <c r="B666" s="5">
        <f>HOUR(DIM_TIME[[#This Row],[DW_Time]])</f>
        <v>5</v>
      </c>
      <c r="C666" s="5">
        <f>MINUTE(DIM_TIME[[#This Row],[DW_Time]])</f>
        <v>7</v>
      </c>
      <c r="D666" s="5">
        <f>SECOND(DIM_TIME[[#This Row],[DW_Time]])</f>
        <v>19</v>
      </c>
      <c r="E666" s="5" t="str" cm="1">
        <f t="array" ref="E666">_xlfn.IFS(B666&lt;6, "Night", B666&lt;12, "Morning", B666&lt;18, "Afternoon", B666&lt;=23, "Evening")</f>
        <v>Night</v>
      </c>
    </row>
    <row r="667" spans="1:5" x14ac:dyDescent="0.2">
      <c r="A667" s="20">
        <f>DT!A2069-INT(DT!A2069)</f>
        <v>0.213449074071832</v>
      </c>
      <c r="B667" s="5">
        <f>HOUR(DIM_TIME[[#This Row],[DW_Time]])</f>
        <v>5</v>
      </c>
      <c r="C667" s="5">
        <f>MINUTE(DIM_TIME[[#This Row],[DW_Time]])</f>
        <v>7</v>
      </c>
      <c r="D667" s="5">
        <f>SECOND(DIM_TIME[[#This Row],[DW_Time]])</f>
        <v>22</v>
      </c>
      <c r="E667" s="5" t="str" cm="1">
        <f t="array" ref="E667">_xlfn.IFS(B667&lt;6, "Night", B667&lt;12, "Morning", B667&lt;18, "Afternoon", B667&lt;=23, "Evening")</f>
        <v>Night</v>
      </c>
    </row>
    <row r="668" spans="1:5" x14ac:dyDescent="0.2">
      <c r="A668" s="20">
        <f>DT!A2716-INT(DT!A2716)</f>
        <v>0.21417824074160308</v>
      </c>
      <c r="B668" s="5">
        <f>HOUR(DIM_TIME[[#This Row],[DW_Time]])</f>
        <v>5</v>
      </c>
      <c r="C668" s="5">
        <f>MINUTE(DIM_TIME[[#This Row],[DW_Time]])</f>
        <v>8</v>
      </c>
      <c r="D668" s="5">
        <f>SECOND(DIM_TIME[[#This Row],[DW_Time]])</f>
        <v>25</v>
      </c>
      <c r="E668" s="5" t="str" cm="1">
        <f t="array" ref="E668">_xlfn.IFS(B668&lt;6, "Night", B668&lt;12, "Morning", B668&lt;18, "Afternoon", B668&lt;=23, "Evening")</f>
        <v>Night</v>
      </c>
    </row>
    <row r="669" spans="1:5" x14ac:dyDescent="0.2">
      <c r="A669" s="20">
        <f>DT!A621-INT(DT!A621)</f>
        <v>0.21420138888788642</v>
      </c>
      <c r="B669" s="5">
        <f>HOUR(DIM_TIME[[#This Row],[DW_Time]])</f>
        <v>5</v>
      </c>
      <c r="C669" s="5">
        <f>MINUTE(DIM_TIME[[#This Row],[DW_Time]])</f>
        <v>8</v>
      </c>
      <c r="D669" s="5">
        <f>SECOND(DIM_TIME[[#This Row],[DW_Time]])</f>
        <v>27</v>
      </c>
      <c r="E669" s="5" t="str" cm="1">
        <f t="array" ref="E669">_xlfn.IFS(B669&lt;6, "Night", B669&lt;12, "Morning", B669&lt;18, "Afternoon", B669&lt;=23, "Evening")</f>
        <v>Night</v>
      </c>
    </row>
    <row r="670" spans="1:5" x14ac:dyDescent="0.2">
      <c r="A670" s="20">
        <f>DT!A794-INT(DT!A794)</f>
        <v>0.21457175925752381</v>
      </c>
      <c r="B670" s="5">
        <f>HOUR(DIM_TIME[[#This Row],[DW_Time]])</f>
        <v>5</v>
      </c>
      <c r="C670" s="5">
        <f>MINUTE(DIM_TIME[[#This Row],[DW_Time]])</f>
        <v>8</v>
      </c>
      <c r="D670" s="5">
        <f>SECOND(DIM_TIME[[#This Row],[DW_Time]])</f>
        <v>59</v>
      </c>
      <c r="E670" s="5" t="str" cm="1">
        <f t="array" ref="E670">_xlfn.IFS(B670&lt;6, "Night", B670&lt;12, "Morning", B670&lt;18, "Afternoon", B670&lt;=23, "Evening")</f>
        <v>Night</v>
      </c>
    </row>
    <row r="671" spans="1:5" x14ac:dyDescent="0.2">
      <c r="A671" s="20">
        <f>DT!A2527-INT(DT!A2527)</f>
        <v>0.21474537037283881</v>
      </c>
      <c r="B671" s="5">
        <f>HOUR(DIM_TIME[[#This Row],[DW_Time]])</f>
        <v>5</v>
      </c>
      <c r="C671" s="5">
        <f>MINUTE(DIM_TIME[[#This Row],[DW_Time]])</f>
        <v>9</v>
      </c>
      <c r="D671" s="5">
        <f>SECOND(DIM_TIME[[#This Row],[DW_Time]])</f>
        <v>14</v>
      </c>
      <c r="E671" s="5" t="str" cm="1">
        <f t="array" ref="E671">_xlfn.IFS(B671&lt;6, "Night", B671&lt;12, "Morning", B671&lt;18, "Afternoon", B671&lt;=23, "Evening")</f>
        <v>Night</v>
      </c>
    </row>
    <row r="672" spans="1:5" x14ac:dyDescent="0.2">
      <c r="A672" s="20">
        <f>DT!A1277-INT(DT!A1277)</f>
        <v>0.21487268518831115</v>
      </c>
      <c r="B672" s="5">
        <f>HOUR(DIM_TIME[[#This Row],[DW_Time]])</f>
        <v>5</v>
      </c>
      <c r="C672" s="5">
        <f>MINUTE(DIM_TIME[[#This Row],[DW_Time]])</f>
        <v>9</v>
      </c>
      <c r="D672" s="5">
        <f>SECOND(DIM_TIME[[#This Row],[DW_Time]])</f>
        <v>25</v>
      </c>
      <c r="E672" s="5" t="str" cm="1">
        <f t="array" ref="E672">_xlfn.IFS(B672&lt;6, "Night", B672&lt;12, "Morning", B672&lt;18, "Afternoon", B672&lt;=23, "Evening")</f>
        <v>Night</v>
      </c>
    </row>
    <row r="673" spans="1:5" x14ac:dyDescent="0.2">
      <c r="A673" s="20">
        <f>DT!A1821-INT(DT!A1821)</f>
        <v>0.21503472221957054</v>
      </c>
      <c r="B673" s="5">
        <f>HOUR(DIM_TIME[[#This Row],[DW_Time]])</f>
        <v>5</v>
      </c>
      <c r="C673" s="5">
        <f>MINUTE(DIM_TIME[[#This Row],[DW_Time]])</f>
        <v>9</v>
      </c>
      <c r="D673" s="5">
        <f>SECOND(DIM_TIME[[#This Row],[DW_Time]])</f>
        <v>39</v>
      </c>
      <c r="E673" s="5" t="str" cm="1">
        <f t="array" ref="E673">_xlfn.IFS(B673&lt;6, "Night", B673&lt;12, "Morning", B673&lt;18, "Afternoon", B673&lt;=23, "Evening")</f>
        <v>Night</v>
      </c>
    </row>
    <row r="674" spans="1:5" x14ac:dyDescent="0.2">
      <c r="A674" s="20">
        <f>DT!A2813-INT(DT!A2813)</f>
        <v>0.21534722221986158</v>
      </c>
      <c r="B674" s="5">
        <f>HOUR(DIM_TIME[[#This Row],[DW_Time]])</f>
        <v>5</v>
      </c>
      <c r="C674" s="5">
        <f>MINUTE(DIM_TIME[[#This Row],[DW_Time]])</f>
        <v>10</v>
      </c>
      <c r="D674" s="5">
        <f>SECOND(DIM_TIME[[#This Row],[DW_Time]])</f>
        <v>6</v>
      </c>
      <c r="E674" s="5" t="str" cm="1">
        <f t="array" ref="E674">_xlfn.IFS(B674&lt;6, "Night", B674&lt;12, "Morning", B674&lt;18, "Afternoon", B674&lt;=23, "Evening")</f>
        <v>Night</v>
      </c>
    </row>
    <row r="675" spans="1:5" x14ac:dyDescent="0.2">
      <c r="A675" s="20">
        <f>DT!A2810-INT(DT!A2810)</f>
        <v>0.21554398148145992</v>
      </c>
      <c r="B675" s="5">
        <f>HOUR(DIM_TIME[[#This Row],[DW_Time]])</f>
        <v>5</v>
      </c>
      <c r="C675" s="5">
        <f>MINUTE(DIM_TIME[[#This Row],[DW_Time]])</f>
        <v>10</v>
      </c>
      <c r="D675" s="5">
        <f>SECOND(DIM_TIME[[#This Row],[DW_Time]])</f>
        <v>23</v>
      </c>
      <c r="E675" s="5" t="str" cm="1">
        <f t="array" ref="E675">_xlfn.IFS(B675&lt;6, "Night", B675&lt;12, "Morning", B675&lt;18, "Afternoon", B675&lt;=23, "Evening")</f>
        <v>Night</v>
      </c>
    </row>
    <row r="676" spans="1:5" x14ac:dyDescent="0.2">
      <c r="A676" s="20">
        <f>DT!A428-INT(DT!A428)</f>
        <v>0.21628472222073469</v>
      </c>
      <c r="B676" s="5">
        <f>HOUR(DIM_TIME[[#This Row],[DW_Time]])</f>
        <v>5</v>
      </c>
      <c r="C676" s="5">
        <f>MINUTE(DIM_TIME[[#This Row],[DW_Time]])</f>
        <v>11</v>
      </c>
      <c r="D676" s="5">
        <f>SECOND(DIM_TIME[[#This Row],[DW_Time]])</f>
        <v>27</v>
      </c>
      <c r="E676" s="5" t="str" cm="1">
        <f t="array" ref="E676">_xlfn.IFS(B676&lt;6, "Night", B676&lt;12, "Morning", B676&lt;18, "Afternoon", B676&lt;=23, "Evening")</f>
        <v>Night</v>
      </c>
    </row>
    <row r="677" spans="1:5" x14ac:dyDescent="0.2">
      <c r="A677" s="20">
        <f>DT!A1321-INT(DT!A1321)</f>
        <v>0.21686342592875008</v>
      </c>
      <c r="B677" s="5">
        <f>HOUR(DIM_TIME[[#This Row],[DW_Time]])</f>
        <v>5</v>
      </c>
      <c r="C677" s="5">
        <f>MINUTE(DIM_TIME[[#This Row],[DW_Time]])</f>
        <v>12</v>
      </c>
      <c r="D677" s="5">
        <f>SECOND(DIM_TIME[[#This Row],[DW_Time]])</f>
        <v>17</v>
      </c>
      <c r="E677" s="5" t="str" cm="1">
        <f t="array" ref="E677">_xlfn.IFS(B677&lt;6, "Night", B677&lt;12, "Morning", B677&lt;18, "Afternoon", B677&lt;=23, "Evening")</f>
        <v>Night</v>
      </c>
    </row>
    <row r="678" spans="1:5" x14ac:dyDescent="0.2">
      <c r="A678" s="20">
        <f>DT!A2411-INT(DT!A2411)</f>
        <v>0.21749999999883585</v>
      </c>
      <c r="B678" s="5">
        <f>HOUR(DIM_TIME[[#This Row],[DW_Time]])</f>
        <v>5</v>
      </c>
      <c r="C678" s="5">
        <f>MINUTE(DIM_TIME[[#This Row],[DW_Time]])</f>
        <v>13</v>
      </c>
      <c r="D678" s="5">
        <f>SECOND(DIM_TIME[[#This Row],[DW_Time]])</f>
        <v>12</v>
      </c>
      <c r="E678" s="5" t="str" cm="1">
        <f t="array" ref="E678">_xlfn.IFS(B678&lt;6, "Night", B678&lt;12, "Morning", B678&lt;18, "Afternoon", B678&lt;=23, "Evening")</f>
        <v>Night</v>
      </c>
    </row>
    <row r="679" spans="1:5" x14ac:dyDescent="0.2">
      <c r="A679" s="20">
        <f>DT!A965-INT(DT!A965)</f>
        <v>0.21759259259124519</v>
      </c>
      <c r="B679" s="5">
        <f>HOUR(DIM_TIME[[#This Row],[DW_Time]])</f>
        <v>5</v>
      </c>
      <c r="C679" s="5">
        <f>MINUTE(DIM_TIME[[#This Row],[DW_Time]])</f>
        <v>13</v>
      </c>
      <c r="D679" s="5">
        <f>SECOND(DIM_TIME[[#This Row],[DW_Time]])</f>
        <v>20</v>
      </c>
      <c r="E679" s="5" t="str" cm="1">
        <f t="array" ref="E679">_xlfn.IFS(B679&lt;6, "Night", B679&lt;12, "Morning", B679&lt;18, "Afternoon", B679&lt;=23, "Evening")</f>
        <v>Night</v>
      </c>
    </row>
    <row r="680" spans="1:5" x14ac:dyDescent="0.2">
      <c r="A680" s="20">
        <f>DT!A2130-INT(DT!A2130)</f>
        <v>0.21812499999941792</v>
      </c>
      <c r="B680" s="5">
        <f>HOUR(DIM_TIME[[#This Row],[DW_Time]])</f>
        <v>5</v>
      </c>
      <c r="C680" s="5">
        <f>MINUTE(DIM_TIME[[#This Row],[DW_Time]])</f>
        <v>14</v>
      </c>
      <c r="D680" s="5">
        <f>SECOND(DIM_TIME[[#This Row],[DW_Time]])</f>
        <v>6</v>
      </c>
      <c r="E680" s="5" t="str" cm="1">
        <f t="array" ref="E680">_xlfn.IFS(B680&lt;6, "Night", B680&lt;12, "Morning", B680&lt;18, "Afternoon", B680&lt;=23, "Evening")</f>
        <v>Night</v>
      </c>
    </row>
    <row r="681" spans="1:5" x14ac:dyDescent="0.2">
      <c r="A681" s="20">
        <f>DT!A2052-INT(DT!A2052)</f>
        <v>0.21856481482245727</v>
      </c>
      <c r="B681" s="5">
        <f>HOUR(DIM_TIME[[#This Row],[DW_Time]])</f>
        <v>5</v>
      </c>
      <c r="C681" s="5">
        <f>MINUTE(DIM_TIME[[#This Row],[DW_Time]])</f>
        <v>14</v>
      </c>
      <c r="D681" s="5">
        <f>SECOND(DIM_TIME[[#This Row],[DW_Time]])</f>
        <v>44</v>
      </c>
      <c r="E681" s="5" t="str" cm="1">
        <f t="array" ref="E681">_xlfn.IFS(B681&lt;6, "Night", B681&lt;12, "Morning", B681&lt;18, "Afternoon", B681&lt;=23, "Evening")</f>
        <v>Night</v>
      </c>
    </row>
    <row r="682" spans="1:5" x14ac:dyDescent="0.2">
      <c r="A682" s="20">
        <f>DT!A2076-INT(DT!A2076)</f>
        <v>0.21866898147709435</v>
      </c>
      <c r="B682" s="5">
        <f>HOUR(DIM_TIME[[#This Row],[DW_Time]])</f>
        <v>5</v>
      </c>
      <c r="C682" s="5">
        <f>MINUTE(DIM_TIME[[#This Row],[DW_Time]])</f>
        <v>14</v>
      </c>
      <c r="D682" s="5">
        <f>SECOND(DIM_TIME[[#This Row],[DW_Time]])</f>
        <v>53</v>
      </c>
      <c r="E682" s="5" t="str" cm="1">
        <f t="array" ref="E682">_xlfn.IFS(B682&lt;6, "Night", B682&lt;12, "Morning", B682&lt;18, "Afternoon", B682&lt;=23, "Evening")</f>
        <v>Night</v>
      </c>
    </row>
    <row r="683" spans="1:5" x14ac:dyDescent="0.2">
      <c r="A683" s="20">
        <f>DT!A88-INT(DT!A88)</f>
        <v>0.21883101852290565</v>
      </c>
      <c r="B683" s="5">
        <f>HOUR(DIM_TIME[[#This Row],[DW_Time]])</f>
        <v>5</v>
      </c>
      <c r="C683" s="5">
        <f>MINUTE(DIM_TIME[[#This Row],[DW_Time]])</f>
        <v>15</v>
      </c>
      <c r="D683" s="5">
        <f>SECOND(DIM_TIME[[#This Row],[DW_Time]])</f>
        <v>7</v>
      </c>
      <c r="E683" s="5" t="str" cm="1">
        <f t="array" ref="E683">_xlfn.IFS(B683&lt;6, "Night", B683&lt;12, "Morning", B683&lt;18, "Afternoon", B683&lt;=23, "Evening")</f>
        <v>Night</v>
      </c>
    </row>
    <row r="684" spans="1:5" x14ac:dyDescent="0.2">
      <c r="A684" s="20">
        <f>DT!A442-INT(DT!A442)</f>
        <v>0.21890046296175569</v>
      </c>
      <c r="B684" s="5">
        <f>HOUR(DIM_TIME[[#This Row],[DW_Time]])</f>
        <v>5</v>
      </c>
      <c r="C684" s="5">
        <f>MINUTE(DIM_TIME[[#This Row],[DW_Time]])</f>
        <v>15</v>
      </c>
      <c r="D684" s="5">
        <f>SECOND(DIM_TIME[[#This Row],[DW_Time]])</f>
        <v>13</v>
      </c>
      <c r="E684" s="5" t="str" cm="1">
        <f t="array" ref="E684">_xlfn.IFS(B684&lt;6, "Night", B684&lt;12, "Morning", B684&lt;18, "Afternoon", B684&lt;=23, "Evening")</f>
        <v>Night</v>
      </c>
    </row>
    <row r="685" spans="1:5" x14ac:dyDescent="0.2">
      <c r="A685" s="20">
        <f>DT!A1233-INT(DT!A1233)</f>
        <v>0.21894675926159834</v>
      </c>
      <c r="B685" s="5">
        <f>HOUR(DIM_TIME[[#This Row],[DW_Time]])</f>
        <v>5</v>
      </c>
      <c r="C685" s="5">
        <f>MINUTE(DIM_TIME[[#This Row],[DW_Time]])</f>
        <v>15</v>
      </c>
      <c r="D685" s="5">
        <f>SECOND(DIM_TIME[[#This Row],[DW_Time]])</f>
        <v>17</v>
      </c>
      <c r="E685" s="5" t="str" cm="1">
        <f t="array" ref="E685">_xlfn.IFS(B685&lt;6, "Night", B685&lt;12, "Morning", B685&lt;18, "Afternoon", B685&lt;=23, "Evening")</f>
        <v>Night</v>
      </c>
    </row>
    <row r="686" spans="1:5" x14ac:dyDescent="0.2">
      <c r="A686" s="20">
        <f>DT!A1583-INT(DT!A1583)</f>
        <v>0.21921296296204673</v>
      </c>
      <c r="B686" s="5">
        <f>HOUR(DIM_TIME[[#This Row],[DW_Time]])</f>
        <v>5</v>
      </c>
      <c r="C686" s="5">
        <f>MINUTE(DIM_TIME[[#This Row],[DW_Time]])</f>
        <v>15</v>
      </c>
      <c r="D686" s="5">
        <f>SECOND(DIM_TIME[[#This Row],[DW_Time]])</f>
        <v>40</v>
      </c>
      <c r="E686" s="5" t="str" cm="1">
        <f t="array" ref="E686">_xlfn.IFS(B686&lt;6, "Night", B686&lt;12, "Morning", B686&lt;18, "Afternoon", B686&lt;=23, "Evening")</f>
        <v>Night</v>
      </c>
    </row>
    <row r="687" spans="1:5" x14ac:dyDescent="0.2">
      <c r="A687" s="20">
        <f>DT!A1344-INT(DT!A1344)</f>
        <v>0.21935185184702277</v>
      </c>
      <c r="B687" s="5">
        <f>HOUR(DIM_TIME[[#This Row],[DW_Time]])</f>
        <v>5</v>
      </c>
      <c r="C687" s="5">
        <f>MINUTE(DIM_TIME[[#This Row],[DW_Time]])</f>
        <v>15</v>
      </c>
      <c r="D687" s="5">
        <f>SECOND(DIM_TIME[[#This Row],[DW_Time]])</f>
        <v>52</v>
      </c>
      <c r="E687" s="5" t="str" cm="1">
        <f t="array" ref="E687">_xlfn.IFS(B687&lt;6, "Night", B687&lt;12, "Morning", B687&lt;18, "Afternoon", B687&lt;=23, "Evening")</f>
        <v>Night</v>
      </c>
    </row>
    <row r="688" spans="1:5" x14ac:dyDescent="0.2">
      <c r="A688" s="20">
        <f>DT!A739-INT(DT!A739)</f>
        <v>0.21946759259299142</v>
      </c>
      <c r="B688" s="5">
        <f>HOUR(DIM_TIME[[#This Row],[DW_Time]])</f>
        <v>5</v>
      </c>
      <c r="C688" s="5">
        <f>MINUTE(DIM_TIME[[#This Row],[DW_Time]])</f>
        <v>16</v>
      </c>
      <c r="D688" s="5">
        <f>SECOND(DIM_TIME[[#This Row],[DW_Time]])</f>
        <v>2</v>
      </c>
      <c r="E688" s="5" t="str" cm="1">
        <f t="array" ref="E688">_xlfn.IFS(B688&lt;6, "Night", B688&lt;12, "Morning", B688&lt;18, "Afternoon", B688&lt;=23, "Evening")</f>
        <v>Night</v>
      </c>
    </row>
    <row r="689" spans="1:5" x14ac:dyDescent="0.2">
      <c r="A689" s="20">
        <f>DT!A2600-INT(DT!A2600)</f>
        <v>0.22039351851708489</v>
      </c>
      <c r="B689" s="5">
        <f>HOUR(DIM_TIME[[#This Row],[DW_Time]])</f>
        <v>5</v>
      </c>
      <c r="C689" s="5">
        <f>MINUTE(DIM_TIME[[#This Row],[DW_Time]])</f>
        <v>17</v>
      </c>
      <c r="D689" s="5">
        <f>SECOND(DIM_TIME[[#This Row],[DW_Time]])</f>
        <v>22</v>
      </c>
      <c r="E689" s="5" t="str" cm="1">
        <f t="array" ref="E689">_xlfn.IFS(B689&lt;6, "Night", B689&lt;12, "Morning", B689&lt;18, "Afternoon", B689&lt;=23, "Evening")</f>
        <v>Night</v>
      </c>
    </row>
    <row r="690" spans="1:5" x14ac:dyDescent="0.2">
      <c r="A690" s="20">
        <f>DT!A3284-INT(DT!A3284)</f>
        <v>0.22096064814832062</v>
      </c>
      <c r="B690" s="5">
        <f>HOUR(DIM_TIME[[#This Row],[DW_Time]])</f>
        <v>5</v>
      </c>
      <c r="C690" s="5">
        <f>MINUTE(DIM_TIME[[#This Row],[DW_Time]])</f>
        <v>18</v>
      </c>
      <c r="D690" s="5">
        <f>SECOND(DIM_TIME[[#This Row],[DW_Time]])</f>
        <v>11</v>
      </c>
      <c r="E690" s="5" t="str" cm="1">
        <f t="array" ref="E690">_xlfn.IFS(B690&lt;6, "Night", B690&lt;12, "Morning", B690&lt;18, "Afternoon", B690&lt;=23, "Evening")</f>
        <v>Night</v>
      </c>
    </row>
    <row r="691" spans="1:5" x14ac:dyDescent="0.2">
      <c r="A691" s="20">
        <f>DT!A1809-INT(DT!A1809)</f>
        <v>0.22151620370277669</v>
      </c>
      <c r="B691" s="5">
        <f>HOUR(DIM_TIME[[#This Row],[DW_Time]])</f>
        <v>5</v>
      </c>
      <c r="C691" s="5">
        <f>MINUTE(DIM_TIME[[#This Row],[DW_Time]])</f>
        <v>18</v>
      </c>
      <c r="D691" s="5">
        <f>SECOND(DIM_TIME[[#This Row],[DW_Time]])</f>
        <v>59</v>
      </c>
      <c r="E691" s="5" t="str" cm="1">
        <f t="array" ref="E691">_xlfn.IFS(B691&lt;6, "Night", B691&lt;12, "Morning", B691&lt;18, "Afternoon", B691&lt;=23, "Evening")</f>
        <v>Night</v>
      </c>
    </row>
    <row r="692" spans="1:5" x14ac:dyDescent="0.2">
      <c r="A692" s="20">
        <f>DT!A2959-INT(DT!A2959)</f>
        <v>0.22180555555678438</v>
      </c>
      <c r="B692" s="5">
        <f>HOUR(DIM_TIME[[#This Row],[DW_Time]])</f>
        <v>5</v>
      </c>
      <c r="C692" s="5">
        <f>MINUTE(DIM_TIME[[#This Row],[DW_Time]])</f>
        <v>19</v>
      </c>
      <c r="D692" s="5">
        <f>SECOND(DIM_TIME[[#This Row],[DW_Time]])</f>
        <v>24</v>
      </c>
      <c r="E692" s="5" t="str" cm="1">
        <f t="array" ref="E692">_xlfn.IFS(B692&lt;6, "Night", B692&lt;12, "Morning", B692&lt;18, "Afternoon", B692&lt;=23, "Evening")</f>
        <v>Night</v>
      </c>
    </row>
    <row r="693" spans="1:5" x14ac:dyDescent="0.2">
      <c r="A693" s="20">
        <f>DT!A290-INT(DT!A290)</f>
        <v>0.22195601851854008</v>
      </c>
      <c r="B693" s="5">
        <f>HOUR(DIM_TIME[[#This Row],[DW_Time]])</f>
        <v>5</v>
      </c>
      <c r="C693" s="5">
        <f>MINUTE(DIM_TIME[[#This Row],[DW_Time]])</f>
        <v>19</v>
      </c>
      <c r="D693" s="5">
        <f>SECOND(DIM_TIME[[#This Row],[DW_Time]])</f>
        <v>37</v>
      </c>
      <c r="E693" s="5" t="str" cm="1">
        <f t="array" ref="E693">_xlfn.IFS(B693&lt;6, "Night", B693&lt;12, "Morning", B693&lt;18, "Afternoon", B693&lt;=23, "Evening")</f>
        <v>Night</v>
      </c>
    </row>
    <row r="694" spans="1:5" x14ac:dyDescent="0.2">
      <c r="A694" s="20">
        <f>DT!A444-INT(DT!A444)</f>
        <v>0.22209490741079208</v>
      </c>
      <c r="B694" s="5">
        <f>HOUR(DIM_TIME[[#This Row],[DW_Time]])</f>
        <v>5</v>
      </c>
      <c r="C694" s="5">
        <f>MINUTE(DIM_TIME[[#This Row],[DW_Time]])</f>
        <v>19</v>
      </c>
      <c r="D694" s="5">
        <f>SECOND(DIM_TIME[[#This Row],[DW_Time]])</f>
        <v>49</v>
      </c>
      <c r="E694" s="5" t="str" cm="1">
        <f t="array" ref="E694">_xlfn.IFS(B694&lt;6, "Night", B694&lt;12, "Morning", B694&lt;18, "Afternoon", B694&lt;=23, "Evening")</f>
        <v>Night</v>
      </c>
    </row>
    <row r="695" spans="1:5" x14ac:dyDescent="0.2">
      <c r="A695" s="20">
        <f>DT!A2308-INT(DT!A2308)</f>
        <v>0.22218750000320142</v>
      </c>
      <c r="B695" s="5">
        <f>HOUR(DIM_TIME[[#This Row],[DW_Time]])</f>
        <v>5</v>
      </c>
      <c r="C695" s="5">
        <f>MINUTE(DIM_TIME[[#This Row],[DW_Time]])</f>
        <v>19</v>
      </c>
      <c r="D695" s="5">
        <f>SECOND(DIM_TIME[[#This Row],[DW_Time]])</f>
        <v>57</v>
      </c>
      <c r="E695" s="5" t="str" cm="1">
        <f t="array" ref="E695">_xlfn.IFS(B695&lt;6, "Night", B695&lt;12, "Morning", B695&lt;18, "Afternoon", B695&lt;=23, "Evening")</f>
        <v>Night</v>
      </c>
    </row>
    <row r="696" spans="1:5" x14ac:dyDescent="0.2">
      <c r="A696" s="20">
        <f>DT!A655-INT(DT!A655)</f>
        <v>0.22234953702718485</v>
      </c>
      <c r="B696" s="5">
        <f>HOUR(DIM_TIME[[#This Row],[DW_Time]])</f>
        <v>5</v>
      </c>
      <c r="C696" s="5">
        <f>MINUTE(DIM_TIME[[#This Row],[DW_Time]])</f>
        <v>20</v>
      </c>
      <c r="D696" s="5">
        <f>SECOND(DIM_TIME[[#This Row],[DW_Time]])</f>
        <v>11</v>
      </c>
      <c r="E696" s="5" t="str" cm="1">
        <f t="array" ref="E696">_xlfn.IFS(B696&lt;6, "Night", B696&lt;12, "Morning", B696&lt;18, "Afternoon", B696&lt;=23, "Evening")</f>
        <v>Night</v>
      </c>
    </row>
    <row r="697" spans="1:5" x14ac:dyDescent="0.2">
      <c r="A697" s="20">
        <f>DT!A2110-INT(DT!A2110)</f>
        <v>0.22310185185051523</v>
      </c>
      <c r="B697" s="5">
        <f>HOUR(DIM_TIME[[#This Row],[DW_Time]])</f>
        <v>5</v>
      </c>
      <c r="C697" s="5">
        <f>MINUTE(DIM_TIME[[#This Row],[DW_Time]])</f>
        <v>21</v>
      </c>
      <c r="D697" s="5">
        <f>SECOND(DIM_TIME[[#This Row],[DW_Time]])</f>
        <v>16</v>
      </c>
      <c r="E697" s="5" t="str" cm="1">
        <f t="array" ref="E697">_xlfn.IFS(B697&lt;6, "Night", B697&lt;12, "Morning", B697&lt;18, "Afternoon", B697&lt;=23, "Evening")</f>
        <v>Night</v>
      </c>
    </row>
    <row r="698" spans="1:5" x14ac:dyDescent="0.2">
      <c r="A698" s="20">
        <f>DT!A2007-INT(DT!A2007)</f>
        <v>0.22361111111240461</v>
      </c>
      <c r="B698" s="5">
        <f>HOUR(DIM_TIME[[#This Row],[DW_Time]])</f>
        <v>5</v>
      </c>
      <c r="C698" s="5">
        <f>MINUTE(DIM_TIME[[#This Row],[DW_Time]])</f>
        <v>22</v>
      </c>
      <c r="D698" s="5">
        <f>SECOND(DIM_TIME[[#This Row],[DW_Time]])</f>
        <v>0</v>
      </c>
      <c r="E698" s="5" t="str" cm="1">
        <f t="array" ref="E698">_xlfn.IFS(B698&lt;6, "Night", B698&lt;12, "Morning", B698&lt;18, "Afternoon", B698&lt;=23, "Evening")</f>
        <v>Night</v>
      </c>
    </row>
    <row r="699" spans="1:5" x14ac:dyDescent="0.2">
      <c r="A699" s="20">
        <f>DT!A1831-INT(DT!A1831)</f>
        <v>0.22365740739769535</v>
      </c>
      <c r="B699" s="5">
        <f>HOUR(DIM_TIME[[#This Row],[DW_Time]])</f>
        <v>5</v>
      </c>
      <c r="C699" s="5">
        <f>MINUTE(DIM_TIME[[#This Row],[DW_Time]])</f>
        <v>22</v>
      </c>
      <c r="D699" s="5">
        <f>SECOND(DIM_TIME[[#This Row],[DW_Time]])</f>
        <v>4</v>
      </c>
      <c r="E699" s="5" t="str" cm="1">
        <f t="array" ref="E699">_xlfn.IFS(B699&lt;6, "Night", B699&lt;12, "Morning", B699&lt;18, "Afternoon", B699&lt;=23, "Evening")</f>
        <v>Night</v>
      </c>
    </row>
    <row r="700" spans="1:5" x14ac:dyDescent="0.2">
      <c r="A700" s="20">
        <f>DT!A1281-INT(DT!A1281)</f>
        <v>0.22403935185138835</v>
      </c>
      <c r="B700" s="5">
        <f>HOUR(DIM_TIME[[#This Row],[DW_Time]])</f>
        <v>5</v>
      </c>
      <c r="C700" s="5">
        <f>MINUTE(DIM_TIME[[#This Row],[DW_Time]])</f>
        <v>22</v>
      </c>
      <c r="D700" s="5">
        <f>SECOND(DIM_TIME[[#This Row],[DW_Time]])</f>
        <v>37</v>
      </c>
      <c r="E700" s="5" t="str" cm="1">
        <f t="array" ref="E700">_xlfn.IFS(B700&lt;6, "Night", B700&lt;12, "Morning", B700&lt;18, "Afternoon", B700&lt;=23, "Evening")</f>
        <v>Night</v>
      </c>
    </row>
    <row r="701" spans="1:5" x14ac:dyDescent="0.2">
      <c r="A701" s="20">
        <f>DT!A2441-INT(DT!A2441)</f>
        <v>0.22437499999796273</v>
      </c>
      <c r="B701" s="5">
        <f>HOUR(DIM_TIME[[#This Row],[DW_Time]])</f>
        <v>5</v>
      </c>
      <c r="C701" s="5">
        <f>MINUTE(DIM_TIME[[#This Row],[DW_Time]])</f>
        <v>23</v>
      </c>
      <c r="D701" s="5">
        <f>SECOND(DIM_TIME[[#This Row],[DW_Time]])</f>
        <v>6</v>
      </c>
      <c r="E701" s="5" t="str" cm="1">
        <f t="array" ref="E701">_xlfn.IFS(B701&lt;6, "Night", B701&lt;12, "Morning", B701&lt;18, "Afternoon", B701&lt;=23, "Evening")</f>
        <v>Night</v>
      </c>
    </row>
    <row r="702" spans="1:5" x14ac:dyDescent="0.2">
      <c r="A702" s="20">
        <f>DT!A1981-INT(DT!A1981)</f>
        <v>0.22443287036730908</v>
      </c>
      <c r="B702" s="5">
        <f>HOUR(DIM_TIME[[#This Row],[DW_Time]])</f>
        <v>5</v>
      </c>
      <c r="C702" s="5">
        <f>MINUTE(DIM_TIME[[#This Row],[DW_Time]])</f>
        <v>23</v>
      </c>
      <c r="D702" s="5">
        <f>SECOND(DIM_TIME[[#This Row],[DW_Time]])</f>
        <v>11</v>
      </c>
      <c r="E702" s="5" t="str" cm="1">
        <f t="array" ref="E702">_xlfn.IFS(B702&lt;6, "Night", B702&lt;12, "Morning", B702&lt;18, "Afternoon", B702&lt;=23, "Evening")</f>
        <v>Night</v>
      </c>
    </row>
    <row r="703" spans="1:5" x14ac:dyDescent="0.2">
      <c r="A703" s="20">
        <f>DT!A1868-INT(DT!A1868)</f>
        <v>0.22444444443681277</v>
      </c>
      <c r="B703" s="5">
        <f>HOUR(DIM_TIME[[#This Row],[DW_Time]])</f>
        <v>5</v>
      </c>
      <c r="C703" s="5">
        <f>MINUTE(DIM_TIME[[#This Row],[DW_Time]])</f>
        <v>23</v>
      </c>
      <c r="D703" s="5">
        <f>SECOND(DIM_TIME[[#This Row],[DW_Time]])</f>
        <v>12</v>
      </c>
      <c r="E703" s="5" t="str" cm="1">
        <f t="array" ref="E703">_xlfn.IFS(B703&lt;6, "Night", B703&lt;12, "Morning", B703&lt;18, "Afternoon", B703&lt;=23, "Evening")</f>
        <v>Night</v>
      </c>
    </row>
    <row r="704" spans="1:5" x14ac:dyDescent="0.2">
      <c r="A704" s="20">
        <f>DT!A2288-INT(DT!A2288)</f>
        <v>0.22450231481343508</v>
      </c>
      <c r="B704" s="5">
        <f>HOUR(DIM_TIME[[#This Row],[DW_Time]])</f>
        <v>5</v>
      </c>
      <c r="C704" s="5">
        <f>MINUTE(DIM_TIME[[#This Row],[DW_Time]])</f>
        <v>23</v>
      </c>
      <c r="D704" s="5">
        <f>SECOND(DIM_TIME[[#This Row],[DW_Time]])</f>
        <v>17</v>
      </c>
      <c r="E704" s="5" t="str" cm="1">
        <f t="array" ref="E704">_xlfn.IFS(B704&lt;6, "Night", B704&lt;12, "Morning", B704&lt;18, "Afternoon", B704&lt;=23, "Evening")</f>
        <v>Night</v>
      </c>
    </row>
    <row r="705" spans="1:5" x14ac:dyDescent="0.2">
      <c r="A705" s="20">
        <f>DT!A1382-INT(DT!A1382)</f>
        <v>0.22471064813726116</v>
      </c>
      <c r="B705" s="5">
        <f>HOUR(DIM_TIME[[#This Row],[DW_Time]])</f>
        <v>5</v>
      </c>
      <c r="C705" s="5">
        <f>MINUTE(DIM_TIME[[#This Row],[DW_Time]])</f>
        <v>23</v>
      </c>
      <c r="D705" s="5">
        <f>SECOND(DIM_TIME[[#This Row],[DW_Time]])</f>
        <v>35</v>
      </c>
      <c r="E705" s="5" t="str" cm="1">
        <f t="array" ref="E705">_xlfn.IFS(B705&lt;6, "Night", B705&lt;12, "Morning", B705&lt;18, "Afternoon", B705&lt;=23, "Evening")</f>
        <v>Night</v>
      </c>
    </row>
    <row r="706" spans="1:5" x14ac:dyDescent="0.2">
      <c r="A706" s="20">
        <f>DT!A2823-INT(DT!A2823)</f>
        <v>0.22623842592292931</v>
      </c>
      <c r="B706" s="5">
        <f>HOUR(DIM_TIME[[#This Row],[DW_Time]])</f>
        <v>5</v>
      </c>
      <c r="C706" s="5">
        <f>MINUTE(DIM_TIME[[#This Row],[DW_Time]])</f>
        <v>25</v>
      </c>
      <c r="D706" s="5">
        <f>SECOND(DIM_TIME[[#This Row],[DW_Time]])</f>
        <v>47</v>
      </c>
      <c r="E706" s="5" t="str" cm="1">
        <f t="array" ref="E706">_xlfn.IFS(B706&lt;6, "Night", B706&lt;12, "Morning", B706&lt;18, "Afternoon", B706&lt;=23, "Evening")</f>
        <v>Night</v>
      </c>
    </row>
    <row r="707" spans="1:5" x14ac:dyDescent="0.2">
      <c r="A707" s="20">
        <f>DT!A2299-INT(DT!A2299)</f>
        <v>0.22629629629955161</v>
      </c>
      <c r="B707" s="5">
        <f>HOUR(DIM_TIME[[#This Row],[DW_Time]])</f>
        <v>5</v>
      </c>
      <c r="C707" s="5">
        <f>MINUTE(DIM_TIME[[#This Row],[DW_Time]])</f>
        <v>25</v>
      </c>
      <c r="D707" s="5">
        <f>SECOND(DIM_TIME[[#This Row],[DW_Time]])</f>
        <v>52</v>
      </c>
      <c r="E707" s="5" t="str" cm="1">
        <f t="array" ref="E707">_xlfn.IFS(B707&lt;6, "Night", B707&lt;12, "Morning", B707&lt;18, "Afternoon", B707&lt;=23, "Evening")</f>
        <v>Night</v>
      </c>
    </row>
    <row r="708" spans="1:5" x14ac:dyDescent="0.2">
      <c r="A708" s="20">
        <f>DT!A2717-INT(DT!A2717)</f>
        <v>0.22688657407707069</v>
      </c>
      <c r="B708" s="5">
        <f>HOUR(DIM_TIME[[#This Row],[DW_Time]])</f>
        <v>5</v>
      </c>
      <c r="C708" s="5">
        <f>MINUTE(DIM_TIME[[#This Row],[DW_Time]])</f>
        <v>26</v>
      </c>
      <c r="D708" s="5">
        <f>SECOND(DIM_TIME[[#This Row],[DW_Time]])</f>
        <v>43</v>
      </c>
      <c r="E708" s="5" t="str" cm="1">
        <f t="array" ref="E708">_xlfn.IFS(B708&lt;6, "Night", B708&lt;12, "Morning", B708&lt;18, "Afternoon", B708&lt;=23, "Evening")</f>
        <v>Night</v>
      </c>
    </row>
    <row r="709" spans="1:5" x14ac:dyDescent="0.2">
      <c r="A709" s="20">
        <f>DT!A1802-INT(DT!A1802)</f>
        <v>0.22721064814686542</v>
      </c>
      <c r="B709" s="5">
        <f>HOUR(DIM_TIME[[#This Row],[DW_Time]])</f>
        <v>5</v>
      </c>
      <c r="C709" s="5">
        <f>MINUTE(DIM_TIME[[#This Row],[DW_Time]])</f>
        <v>27</v>
      </c>
      <c r="D709" s="5">
        <f>SECOND(DIM_TIME[[#This Row],[DW_Time]])</f>
        <v>11</v>
      </c>
      <c r="E709" s="5" t="str" cm="1">
        <f t="array" ref="E709">_xlfn.IFS(B709&lt;6, "Night", B709&lt;12, "Morning", B709&lt;18, "Afternoon", B709&lt;=23, "Evening")</f>
        <v>Night</v>
      </c>
    </row>
    <row r="710" spans="1:5" x14ac:dyDescent="0.2">
      <c r="A710" s="20">
        <f>DT!A698-INT(DT!A698)</f>
        <v>0.22734953703911742</v>
      </c>
      <c r="B710" s="5">
        <f>HOUR(DIM_TIME[[#This Row],[DW_Time]])</f>
        <v>5</v>
      </c>
      <c r="C710" s="5">
        <f>MINUTE(DIM_TIME[[#This Row],[DW_Time]])</f>
        <v>27</v>
      </c>
      <c r="D710" s="5">
        <f>SECOND(DIM_TIME[[#This Row],[DW_Time]])</f>
        <v>23</v>
      </c>
      <c r="E710" s="5" t="str" cm="1">
        <f t="array" ref="E710">_xlfn.IFS(B710&lt;6, "Night", B710&lt;12, "Morning", B710&lt;18, "Afternoon", B710&lt;=23, "Evening")</f>
        <v>Night</v>
      </c>
    </row>
    <row r="711" spans="1:5" x14ac:dyDescent="0.2">
      <c r="A711" s="20">
        <f>DT!A3267-INT(DT!A3267)</f>
        <v>0.22736111110862112</v>
      </c>
      <c r="B711" s="5">
        <f>HOUR(DIM_TIME[[#This Row],[DW_Time]])</f>
        <v>5</v>
      </c>
      <c r="C711" s="5">
        <f>MINUTE(DIM_TIME[[#This Row],[DW_Time]])</f>
        <v>27</v>
      </c>
      <c r="D711" s="5">
        <f>SECOND(DIM_TIME[[#This Row],[DW_Time]])</f>
        <v>24</v>
      </c>
      <c r="E711" s="5" t="str" cm="1">
        <f t="array" ref="E711">_xlfn.IFS(B711&lt;6, "Night", B711&lt;12, "Morning", B711&lt;18, "Afternoon", B711&lt;=23, "Evening")</f>
        <v>Night</v>
      </c>
    </row>
    <row r="712" spans="1:5" x14ac:dyDescent="0.2">
      <c r="A712" s="20">
        <f>DT!A1965-INT(DT!A1965)</f>
        <v>0.2279398148166365</v>
      </c>
      <c r="B712" s="5">
        <f>HOUR(DIM_TIME[[#This Row],[DW_Time]])</f>
        <v>5</v>
      </c>
      <c r="C712" s="5">
        <f>MINUTE(DIM_TIME[[#This Row],[DW_Time]])</f>
        <v>28</v>
      </c>
      <c r="D712" s="5">
        <f>SECOND(DIM_TIME[[#This Row],[DW_Time]])</f>
        <v>14</v>
      </c>
      <c r="E712" s="5" t="str" cm="1">
        <f t="array" ref="E712">_xlfn.IFS(B712&lt;6, "Night", B712&lt;12, "Morning", B712&lt;18, "Afternoon", B712&lt;=23, "Evening")</f>
        <v>Night</v>
      </c>
    </row>
    <row r="713" spans="1:5" x14ac:dyDescent="0.2">
      <c r="A713" s="20">
        <f>DT!A2544-INT(DT!A2544)</f>
        <v>0.22870370370219462</v>
      </c>
      <c r="B713" s="5">
        <f>HOUR(DIM_TIME[[#This Row],[DW_Time]])</f>
        <v>5</v>
      </c>
      <c r="C713" s="5">
        <f>MINUTE(DIM_TIME[[#This Row],[DW_Time]])</f>
        <v>29</v>
      </c>
      <c r="D713" s="5">
        <f>SECOND(DIM_TIME[[#This Row],[DW_Time]])</f>
        <v>20</v>
      </c>
      <c r="E713" s="5" t="str" cm="1">
        <f t="array" ref="E713">_xlfn.IFS(B713&lt;6, "Night", B713&lt;12, "Morning", B713&lt;18, "Afternoon", B713&lt;=23, "Evening")</f>
        <v>Night</v>
      </c>
    </row>
    <row r="714" spans="1:5" x14ac:dyDescent="0.2">
      <c r="A714" s="20">
        <f>DT!A1551-INT(DT!A1551)</f>
        <v>0.22871527777897427</v>
      </c>
      <c r="B714" s="5">
        <f>HOUR(DIM_TIME[[#This Row],[DW_Time]])</f>
        <v>5</v>
      </c>
      <c r="C714" s="5">
        <f>MINUTE(DIM_TIME[[#This Row],[DW_Time]])</f>
        <v>29</v>
      </c>
      <c r="D714" s="5">
        <f>SECOND(DIM_TIME[[#This Row],[DW_Time]])</f>
        <v>21</v>
      </c>
      <c r="E714" s="5" t="str" cm="1">
        <f t="array" ref="E714">_xlfn.IFS(B714&lt;6, "Night", B714&lt;12, "Morning", B714&lt;18, "Afternoon", B714&lt;=23, "Evening")</f>
        <v>Night</v>
      </c>
    </row>
    <row r="715" spans="1:5" x14ac:dyDescent="0.2">
      <c r="A715" s="20">
        <f>DT!A2206-INT(DT!A2206)</f>
        <v>0.22880787037138361</v>
      </c>
      <c r="B715" s="5">
        <f>HOUR(DIM_TIME[[#This Row],[DW_Time]])</f>
        <v>5</v>
      </c>
      <c r="C715" s="5">
        <f>MINUTE(DIM_TIME[[#This Row],[DW_Time]])</f>
        <v>29</v>
      </c>
      <c r="D715" s="5">
        <f>SECOND(DIM_TIME[[#This Row],[DW_Time]])</f>
        <v>29</v>
      </c>
      <c r="E715" s="5" t="str" cm="1">
        <f t="array" ref="E715">_xlfn.IFS(B715&lt;6, "Night", B715&lt;12, "Morning", B715&lt;18, "Afternoon", B715&lt;=23, "Evening")</f>
        <v>Night</v>
      </c>
    </row>
    <row r="716" spans="1:5" x14ac:dyDescent="0.2">
      <c r="A716" s="20">
        <f>DT!A1822-INT(DT!A1822)</f>
        <v>0.22893518518685596</v>
      </c>
      <c r="B716" s="5">
        <f>HOUR(DIM_TIME[[#This Row],[DW_Time]])</f>
        <v>5</v>
      </c>
      <c r="C716" s="5">
        <f>MINUTE(DIM_TIME[[#This Row],[DW_Time]])</f>
        <v>29</v>
      </c>
      <c r="D716" s="5">
        <f>SECOND(DIM_TIME[[#This Row],[DW_Time]])</f>
        <v>40</v>
      </c>
      <c r="E716" s="5" t="str" cm="1">
        <f t="array" ref="E716">_xlfn.IFS(B716&lt;6, "Night", B716&lt;12, "Morning", B716&lt;18, "Afternoon", B716&lt;=23, "Evening")</f>
        <v>Night</v>
      </c>
    </row>
    <row r="717" spans="1:5" x14ac:dyDescent="0.2">
      <c r="A717" s="20">
        <f>DT!A2467-INT(DT!A2467)</f>
        <v>0.22909722223266726</v>
      </c>
      <c r="B717" s="5">
        <f>HOUR(DIM_TIME[[#This Row],[DW_Time]])</f>
        <v>5</v>
      </c>
      <c r="C717" s="5">
        <f>MINUTE(DIM_TIME[[#This Row],[DW_Time]])</f>
        <v>29</v>
      </c>
      <c r="D717" s="5">
        <f>SECOND(DIM_TIME[[#This Row],[DW_Time]])</f>
        <v>54</v>
      </c>
      <c r="E717" s="5" t="str" cm="1">
        <f t="array" ref="E717">_xlfn.IFS(B717&lt;6, "Night", B717&lt;12, "Morning", B717&lt;18, "Afternoon", B717&lt;=23, "Evening")</f>
        <v>Night</v>
      </c>
    </row>
    <row r="718" spans="1:5" x14ac:dyDescent="0.2">
      <c r="A718" s="20">
        <f>DT!A2088-INT(DT!A2088)</f>
        <v>0.22918981481780065</v>
      </c>
      <c r="B718" s="5">
        <f>HOUR(DIM_TIME[[#This Row],[DW_Time]])</f>
        <v>5</v>
      </c>
      <c r="C718" s="5">
        <f>MINUTE(DIM_TIME[[#This Row],[DW_Time]])</f>
        <v>30</v>
      </c>
      <c r="D718" s="5">
        <f>SECOND(DIM_TIME[[#This Row],[DW_Time]])</f>
        <v>2</v>
      </c>
      <c r="E718" s="5" t="str" cm="1">
        <f t="array" ref="E718">_xlfn.IFS(B718&lt;6, "Night", B718&lt;12, "Morning", B718&lt;18, "Afternoon", B718&lt;=23, "Evening")</f>
        <v>Night</v>
      </c>
    </row>
    <row r="719" spans="1:5" x14ac:dyDescent="0.2">
      <c r="A719" s="20">
        <f>DT!A3291-INT(DT!A3291)</f>
        <v>0.22945601851824904</v>
      </c>
      <c r="B719" s="5">
        <f>HOUR(DIM_TIME[[#This Row],[DW_Time]])</f>
        <v>5</v>
      </c>
      <c r="C719" s="5">
        <f>MINUTE(DIM_TIME[[#This Row],[DW_Time]])</f>
        <v>30</v>
      </c>
      <c r="D719" s="5">
        <f>SECOND(DIM_TIME[[#This Row],[DW_Time]])</f>
        <v>25</v>
      </c>
      <c r="E719" s="5" t="str" cm="1">
        <f t="array" ref="E719">_xlfn.IFS(B719&lt;6, "Night", B719&lt;12, "Morning", B719&lt;18, "Afternoon", B719&lt;=23, "Evening")</f>
        <v>Night</v>
      </c>
    </row>
    <row r="720" spans="1:5" x14ac:dyDescent="0.2">
      <c r="A720" s="20">
        <f>DT!A3067-INT(DT!A3067)</f>
        <v>0.22953703702660277</v>
      </c>
      <c r="B720" s="5">
        <f>HOUR(DIM_TIME[[#This Row],[DW_Time]])</f>
        <v>5</v>
      </c>
      <c r="C720" s="5">
        <f>MINUTE(DIM_TIME[[#This Row],[DW_Time]])</f>
        <v>30</v>
      </c>
      <c r="D720" s="5">
        <f>SECOND(DIM_TIME[[#This Row],[DW_Time]])</f>
        <v>32</v>
      </c>
      <c r="E720" s="5" t="str" cm="1">
        <f t="array" ref="E720">_xlfn.IFS(B720&lt;6, "Night", B720&lt;12, "Morning", B720&lt;18, "Afternoon", B720&lt;=23, "Evening")</f>
        <v>Night</v>
      </c>
    </row>
    <row r="721" spans="1:5" x14ac:dyDescent="0.2">
      <c r="A721" s="20">
        <f>DT!A2903-INT(DT!A2903)</f>
        <v>0.22987268518772908</v>
      </c>
      <c r="B721" s="5">
        <f>HOUR(DIM_TIME[[#This Row],[DW_Time]])</f>
        <v>5</v>
      </c>
      <c r="C721" s="5">
        <f>MINUTE(DIM_TIME[[#This Row],[DW_Time]])</f>
        <v>31</v>
      </c>
      <c r="D721" s="5">
        <f>SECOND(DIM_TIME[[#This Row],[DW_Time]])</f>
        <v>1</v>
      </c>
      <c r="E721" s="5" t="str" cm="1">
        <f t="array" ref="E721">_xlfn.IFS(B721&lt;6, "Night", B721&lt;12, "Morning", B721&lt;18, "Afternoon", B721&lt;=23, "Evening")</f>
        <v>Night</v>
      </c>
    </row>
    <row r="722" spans="1:5" x14ac:dyDescent="0.2">
      <c r="A722" s="20">
        <f>DT!A2828-INT(DT!A2828)</f>
        <v>0.23003472221898846</v>
      </c>
      <c r="B722" s="5">
        <f>HOUR(DIM_TIME[[#This Row],[DW_Time]])</f>
        <v>5</v>
      </c>
      <c r="C722" s="5">
        <f>MINUTE(DIM_TIME[[#This Row],[DW_Time]])</f>
        <v>31</v>
      </c>
      <c r="D722" s="5">
        <f>SECOND(DIM_TIME[[#This Row],[DW_Time]])</f>
        <v>15</v>
      </c>
      <c r="E722" s="5" t="str" cm="1">
        <f t="array" ref="E722">_xlfn.IFS(B722&lt;6, "Night", B722&lt;12, "Morning", B722&lt;18, "Afternoon", B722&lt;=23, "Evening")</f>
        <v>Night</v>
      </c>
    </row>
    <row r="723" spans="1:5" x14ac:dyDescent="0.2">
      <c r="A723" s="20">
        <f>DT!A2344-INT(DT!A2344)</f>
        <v>0.23094907407357823</v>
      </c>
      <c r="B723" s="5">
        <f>HOUR(DIM_TIME[[#This Row],[DW_Time]])</f>
        <v>5</v>
      </c>
      <c r="C723" s="5">
        <f>MINUTE(DIM_TIME[[#This Row],[DW_Time]])</f>
        <v>32</v>
      </c>
      <c r="D723" s="5">
        <f>SECOND(DIM_TIME[[#This Row],[DW_Time]])</f>
        <v>34</v>
      </c>
      <c r="E723" s="5" t="str" cm="1">
        <f t="array" ref="E723">_xlfn.IFS(B723&lt;6, "Night", B723&lt;12, "Morning", B723&lt;18, "Afternoon", B723&lt;=23, "Evening")</f>
        <v>Night</v>
      </c>
    </row>
    <row r="724" spans="1:5" x14ac:dyDescent="0.2">
      <c r="A724" s="20">
        <f>DT!A1125-INT(DT!A1125)</f>
        <v>0.231863425928168</v>
      </c>
      <c r="B724" s="5">
        <f>HOUR(DIM_TIME[[#This Row],[DW_Time]])</f>
        <v>5</v>
      </c>
      <c r="C724" s="5">
        <f>MINUTE(DIM_TIME[[#This Row],[DW_Time]])</f>
        <v>33</v>
      </c>
      <c r="D724" s="5">
        <f>SECOND(DIM_TIME[[#This Row],[DW_Time]])</f>
        <v>53</v>
      </c>
      <c r="E724" s="5" t="str" cm="1">
        <f t="array" ref="E724">_xlfn.IFS(B724&lt;6, "Night", B724&lt;12, "Morning", B724&lt;18, "Afternoon", B724&lt;=23, "Evening")</f>
        <v>Night</v>
      </c>
    </row>
    <row r="725" spans="1:5" x14ac:dyDescent="0.2">
      <c r="A725" s="20">
        <f>DT!A3016-INT(DT!A3016)</f>
        <v>0.23196759259008104</v>
      </c>
      <c r="B725" s="5">
        <f>HOUR(DIM_TIME[[#This Row],[DW_Time]])</f>
        <v>5</v>
      </c>
      <c r="C725" s="5">
        <f>MINUTE(DIM_TIME[[#This Row],[DW_Time]])</f>
        <v>34</v>
      </c>
      <c r="D725" s="5">
        <f>SECOND(DIM_TIME[[#This Row],[DW_Time]])</f>
        <v>2</v>
      </c>
      <c r="E725" s="5" t="str" cm="1">
        <f t="array" ref="E725">_xlfn.IFS(B725&lt;6, "Night", B725&lt;12, "Morning", B725&lt;18, "Afternoon", B725&lt;=23, "Evening")</f>
        <v>Night</v>
      </c>
    </row>
    <row r="726" spans="1:5" x14ac:dyDescent="0.2">
      <c r="A726" s="20">
        <f>DT!A408-INT(DT!A408)</f>
        <v>0.23204861111298669</v>
      </c>
      <c r="B726" s="5">
        <f>HOUR(DIM_TIME[[#This Row],[DW_Time]])</f>
        <v>5</v>
      </c>
      <c r="C726" s="5">
        <f>MINUTE(DIM_TIME[[#This Row],[DW_Time]])</f>
        <v>34</v>
      </c>
      <c r="D726" s="5">
        <f>SECOND(DIM_TIME[[#This Row],[DW_Time]])</f>
        <v>9</v>
      </c>
      <c r="E726" s="5" t="str" cm="1">
        <f t="array" ref="E726">_xlfn.IFS(B726&lt;6, "Night", B726&lt;12, "Morning", B726&lt;18, "Afternoon", B726&lt;=23, "Evening")</f>
        <v>Night</v>
      </c>
    </row>
    <row r="727" spans="1:5" x14ac:dyDescent="0.2">
      <c r="A727" s="20">
        <f>DT!A603-INT(DT!A603)</f>
        <v>0.23241898148262408</v>
      </c>
      <c r="B727" s="5">
        <f>HOUR(DIM_TIME[[#This Row],[DW_Time]])</f>
        <v>5</v>
      </c>
      <c r="C727" s="5">
        <f>MINUTE(DIM_TIME[[#This Row],[DW_Time]])</f>
        <v>34</v>
      </c>
      <c r="D727" s="5">
        <f>SECOND(DIM_TIME[[#This Row],[DW_Time]])</f>
        <v>41</v>
      </c>
      <c r="E727" s="5" t="str" cm="1">
        <f t="array" ref="E727">_xlfn.IFS(B727&lt;6, "Night", B727&lt;12, "Morning", B727&lt;18, "Afternoon", B727&lt;=23, "Evening")</f>
        <v>Night</v>
      </c>
    </row>
    <row r="728" spans="1:5" x14ac:dyDescent="0.2">
      <c r="A728" s="20">
        <f>DT!A718-INT(DT!A718)</f>
        <v>0.23256944443710381</v>
      </c>
      <c r="B728" s="5">
        <f>HOUR(DIM_TIME[[#This Row],[DW_Time]])</f>
        <v>5</v>
      </c>
      <c r="C728" s="5">
        <f>MINUTE(DIM_TIME[[#This Row],[DW_Time]])</f>
        <v>34</v>
      </c>
      <c r="D728" s="5">
        <f>SECOND(DIM_TIME[[#This Row],[DW_Time]])</f>
        <v>54</v>
      </c>
      <c r="E728" s="5" t="str" cm="1">
        <f t="array" ref="E728">_xlfn.IFS(B728&lt;6, "Night", B728&lt;12, "Morning", B728&lt;18, "Afternoon", B728&lt;=23, "Evening")</f>
        <v>Night</v>
      </c>
    </row>
    <row r="729" spans="1:5" x14ac:dyDescent="0.2">
      <c r="A729" s="20">
        <f>DT!A557-INT(DT!A557)</f>
        <v>0.23262731480645016</v>
      </c>
      <c r="B729" s="5">
        <f>HOUR(DIM_TIME[[#This Row],[DW_Time]])</f>
        <v>5</v>
      </c>
      <c r="C729" s="5">
        <f>MINUTE(DIM_TIME[[#This Row],[DW_Time]])</f>
        <v>34</v>
      </c>
      <c r="D729" s="5">
        <f>SECOND(DIM_TIME[[#This Row],[DW_Time]])</f>
        <v>59</v>
      </c>
      <c r="E729" s="5" t="str" cm="1">
        <f t="array" ref="E729">_xlfn.IFS(B729&lt;6, "Night", B729&lt;12, "Morning", B729&lt;18, "Afternoon", B729&lt;=23, "Evening")</f>
        <v>Night</v>
      </c>
    </row>
    <row r="730" spans="1:5" x14ac:dyDescent="0.2">
      <c r="A730" s="20">
        <f>DT!A1968-INT(DT!A1968)</f>
        <v>0.23285879629838746</v>
      </c>
      <c r="B730" s="5">
        <f>HOUR(DIM_TIME[[#This Row],[DW_Time]])</f>
        <v>5</v>
      </c>
      <c r="C730" s="5">
        <f>MINUTE(DIM_TIME[[#This Row],[DW_Time]])</f>
        <v>35</v>
      </c>
      <c r="D730" s="5">
        <f>SECOND(DIM_TIME[[#This Row],[DW_Time]])</f>
        <v>19</v>
      </c>
      <c r="E730" s="5" t="str" cm="1">
        <f t="array" ref="E730">_xlfn.IFS(B730&lt;6, "Night", B730&lt;12, "Morning", B730&lt;18, "Afternoon", B730&lt;=23, "Evening")</f>
        <v>Night</v>
      </c>
    </row>
    <row r="731" spans="1:5" x14ac:dyDescent="0.2">
      <c r="A731" s="20">
        <f>DT!A32-INT(DT!A32)</f>
        <v>0.23305555555270985</v>
      </c>
      <c r="B731" s="5">
        <f>HOUR(DIM_TIME[[#This Row],[DW_Time]])</f>
        <v>5</v>
      </c>
      <c r="C731" s="5">
        <f>MINUTE(DIM_TIME[[#This Row],[DW_Time]])</f>
        <v>35</v>
      </c>
      <c r="D731" s="5">
        <f>SECOND(DIM_TIME[[#This Row],[DW_Time]])</f>
        <v>36</v>
      </c>
      <c r="E731" s="5" t="str" cm="1">
        <f t="array" ref="E731">_xlfn.IFS(B731&lt;6, "Night", B731&lt;12, "Morning", B731&lt;18, "Afternoon", B731&lt;=23, "Evening")</f>
        <v>Night</v>
      </c>
    </row>
    <row r="732" spans="1:5" x14ac:dyDescent="0.2">
      <c r="A732" s="20">
        <f>DT!A2141-INT(DT!A2141)</f>
        <v>0.2332060185217415</v>
      </c>
      <c r="B732" s="5">
        <f>HOUR(DIM_TIME[[#This Row],[DW_Time]])</f>
        <v>5</v>
      </c>
      <c r="C732" s="5">
        <f>MINUTE(DIM_TIME[[#This Row],[DW_Time]])</f>
        <v>35</v>
      </c>
      <c r="D732" s="5">
        <f>SECOND(DIM_TIME[[#This Row],[DW_Time]])</f>
        <v>49</v>
      </c>
      <c r="E732" s="5" t="str" cm="1">
        <f t="array" ref="E732">_xlfn.IFS(B732&lt;6, "Night", B732&lt;12, "Morning", B732&lt;18, "Afternoon", B732&lt;=23, "Evening")</f>
        <v>Night</v>
      </c>
    </row>
    <row r="733" spans="1:5" x14ac:dyDescent="0.2">
      <c r="A733" s="20">
        <f>DT!A3039-INT(DT!A3039)</f>
        <v>0.23366898147651227</v>
      </c>
      <c r="B733" s="5">
        <f>HOUR(DIM_TIME[[#This Row],[DW_Time]])</f>
        <v>5</v>
      </c>
      <c r="C733" s="5">
        <f>MINUTE(DIM_TIME[[#This Row],[DW_Time]])</f>
        <v>36</v>
      </c>
      <c r="D733" s="5">
        <f>SECOND(DIM_TIME[[#This Row],[DW_Time]])</f>
        <v>29</v>
      </c>
      <c r="E733" s="5" t="str" cm="1">
        <f t="array" ref="E733">_xlfn.IFS(B733&lt;6, "Night", B733&lt;12, "Morning", B733&lt;18, "Afternoon", B733&lt;=23, "Evening")</f>
        <v>Night</v>
      </c>
    </row>
    <row r="734" spans="1:5" x14ac:dyDescent="0.2">
      <c r="A734" s="20">
        <f>DT!A1311-INT(DT!A1311)</f>
        <v>0.23396990740729962</v>
      </c>
      <c r="B734" s="5">
        <f>HOUR(DIM_TIME[[#This Row],[DW_Time]])</f>
        <v>5</v>
      </c>
      <c r="C734" s="5">
        <f>MINUTE(DIM_TIME[[#This Row],[DW_Time]])</f>
        <v>36</v>
      </c>
      <c r="D734" s="5">
        <f>SECOND(DIM_TIME[[#This Row],[DW_Time]])</f>
        <v>55</v>
      </c>
      <c r="E734" s="5" t="str" cm="1">
        <f t="array" ref="E734">_xlfn.IFS(B734&lt;6, "Night", B734&lt;12, "Morning", B734&lt;18, "Afternoon", B734&lt;=23, "Evening")</f>
        <v>Night</v>
      </c>
    </row>
    <row r="735" spans="1:5" x14ac:dyDescent="0.2">
      <c r="A735" s="20">
        <f>DT!A586-INT(DT!A586)</f>
        <v>0.23398148147680331</v>
      </c>
      <c r="B735" s="5">
        <f>HOUR(DIM_TIME[[#This Row],[DW_Time]])</f>
        <v>5</v>
      </c>
      <c r="C735" s="5">
        <f>MINUTE(DIM_TIME[[#This Row],[DW_Time]])</f>
        <v>36</v>
      </c>
      <c r="D735" s="5">
        <f>SECOND(DIM_TIME[[#This Row],[DW_Time]])</f>
        <v>56</v>
      </c>
      <c r="E735" s="5" t="str" cm="1">
        <f t="array" ref="E735">_xlfn.IFS(B735&lt;6, "Night", B735&lt;12, "Morning", B735&lt;18, "Afternoon", B735&lt;=23, "Evening")</f>
        <v>Night</v>
      </c>
    </row>
    <row r="736" spans="1:5" x14ac:dyDescent="0.2">
      <c r="A736" s="20">
        <f>DT!A911-INT(DT!A911)</f>
        <v>0.23409722222277196</v>
      </c>
      <c r="B736" s="5">
        <f>HOUR(DIM_TIME[[#This Row],[DW_Time]])</f>
        <v>5</v>
      </c>
      <c r="C736" s="5">
        <f>MINUTE(DIM_TIME[[#This Row],[DW_Time]])</f>
        <v>37</v>
      </c>
      <c r="D736" s="5">
        <f>SECOND(DIM_TIME[[#This Row],[DW_Time]])</f>
        <v>6</v>
      </c>
      <c r="E736" s="5" t="str" cm="1">
        <f t="array" ref="E736">_xlfn.IFS(B736&lt;6, "Night", B736&lt;12, "Morning", B736&lt;18, "Afternoon", B736&lt;=23, "Evening")</f>
        <v>Night</v>
      </c>
    </row>
    <row r="737" spans="1:5" x14ac:dyDescent="0.2">
      <c r="A737" s="20">
        <f>DT!A1846-INT(DT!A1846)</f>
        <v>0.23416666666889796</v>
      </c>
      <c r="B737" s="5">
        <f>HOUR(DIM_TIME[[#This Row],[DW_Time]])</f>
        <v>5</v>
      </c>
      <c r="C737" s="5">
        <f>MINUTE(DIM_TIME[[#This Row],[DW_Time]])</f>
        <v>37</v>
      </c>
      <c r="D737" s="5">
        <f>SECOND(DIM_TIME[[#This Row],[DW_Time]])</f>
        <v>12</v>
      </c>
      <c r="E737" s="5" t="str" cm="1">
        <f t="array" ref="E737">_xlfn.IFS(B737&lt;6, "Night", B737&lt;12, "Morning", B737&lt;18, "Afternoon", B737&lt;=23, "Evening")</f>
        <v>Night</v>
      </c>
    </row>
    <row r="738" spans="1:5" x14ac:dyDescent="0.2">
      <c r="A738" s="20">
        <f>DT!A642-INT(DT!A642)</f>
        <v>0.23506944444670808</v>
      </c>
      <c r="B738" s="5">
        <f>HOUR(DIM_TIME[[#This Row],[DW_Time]])</f>
        <v>5</v>
      </c>
      <c r="C738" s="5">
        <f>MINUTE(DIM_TIME[[#This Row],[DW_Time]])</f>
        <v>38</v>
      </c>
      <c r="D738" s="5">
        <f>SECOND(DIM_TIME[[#This Row],[DW_Time]])</f>
        <v>30</v>
      </c>
      <c r="E738" s="5" t="str" cm="1">
        <f t="array" ref="E738">_xlfn.IFS(B738&lt;6, "Night", B738&lt;12, "Morning", B738&lt;18, "Afternoon", B738&lt;=23, "Evening")</f>
        <v>Night</v>
      </c>
    </row>
    <row r="739" spans="1:5" x14ac:dyDescent="0.2">
      <c r="A739" s="20">
        <f>DT!A2078-INT(DT!A2078)</f>
        <v>0.23532407407765277</v>
      </c>
      <c r="B739" s="5">
        <f>HOUR(DIM_TIME[[#This Row],[DW_Time]])</f>
        <v>5</v>
      </c>
      <c r="C739" s="5">
        <f>MINUTE(DIM_TIME[[#This Row],[DW_Time]])</f>
        <v>38</v>
      </c>
      <c r="D739" s="5">
        <f>SECOND(DIM_TIME[[#This Row],[DW_Time]])</f>
        <v>52</v>
      </c>
      <c r="E739" s="5" t="str" cm="1">
        <f t="array" ref="E739">_xlfn.IFS(B739&lt;6, "Night", B739&lt;12, "Morning", B739&lt;18, "Afternoon", B739&lt;=23, "Evening")</f>
        <v>Night</v>
      </c>
    </row>
    <row r="740" spans="1:5" x14ac:dyDescent="0.2">
      <c r="A740" s="20">
        <f>DT!A3206-INT(DT!A3206)</f>
        <v>0.2356481481474475</v>
      </c>
      <c r="B740" s="5">
        <f>HOUR(DIM_TIME[[#This Row],[DW_Time]])</f>
        <v>5</v>
      </c>
      <c r="C740" s="5">
        <f>MINUTE(DIM_TIME[[#This Row],[DW_Time]])</f>
        <v>39</v>
      </c>
      <c r="D740" s="5">
        <f>SECOND(DIM_TIME[[#This Row],[DW_Time]])</f>
        <v>20</v>
      </c>
      <c r="E740" s="5" t="str" cm="1">
        <f t="array" ref="E740">_xlfn.IFS(B740&lt;6, "Night", B740&lt;12, "Morning", B740&lt;18, "Afternoon", B740&lt;=23, "Evening")</f>
        <v>Night</v>
      </c>
    </row>
    <row r="741" spans="1:5" x14ac:dyDescent="0.2">
      <c r="A741" s="20">
        <f>DT!A86-INT(DT!A86)</f>
        <v>0.23593750000145519</v>
      </c>
      <c r="B741" s="5">
        <f>HOUR(DIM_TIME[[#This Row],[DW_Time]])</f>
        <v>5</v>
      </c>
      <c r="C741" s="5">
        <f>MINUTE(DIM_TIME[[#This Row],[DW_Time]])</f>
        <v>39</v>
      </c>
      <c r="D741" s="5">
        <f>SECOND(DIM_TIME[[#This Row],[DW_Time]])</f>
        <v>45</v>
      </c>
      <c r="E741" s="5" t="str" cm="1">
        <f t="array" ref="E741">_xlfn.IFS(B741&lt;6, "Night", B741&lt;12, "Morning", B741&lt;18, "Afternoon", B741&lt;=23, "Evening")</f>
        <v>Night</v>
      </c>
    </row>
    <row r="742" spans="1:5" x14ac:dyDescent="0.2">
      <c r="A742" s="20">
        <f>DT!A1767-INT(DT!A1767)</f>
        <v>0.23628472221753327</v>
      </c>
      <c r="B742" s="5">
        <f>HOUR(DIM_TIME[[#This Row],[DW_Time]])</f>
        <v>5</v>
      </c>
      <c r="C742" s="5">
        <f>MINUTE(DIM_TIME[[#This Row],[DW_Time]])</f>
        <v>40</v>
      </c>
      <c r="D742" s="5">
        <f>SECOND(DIM_TIME[[#This Row],[DW_Time]])</f>
        <v>15</v>
      </c>
      <c r="E742" s="5" t="str" cm="1">
        <f t="array" ref="E742">_xlfn.IFS(B742&lt;6, "Night", B742&lt;12, "Morning", B742&lt;18, "Afternoon", B742&lt;=23, "Evening")</f>
        <v>Night</v>
      </c>
    </row>
    <row r="743" spans="1:5" x14ac:dyDescent="0.2">
      <c r="A743" s="20">
        <f>DT!A443-INT(DT!A443)</f>
        <v>0.23678240740991896</v>
      </c>
      <c r="B743" s="5">
        <f>HOUR(DIM_TIME[[#This Row],[DW_Time]])</f>
        <v>5</v>
      </c>
      <c r="C743" s="5">
        <f>MINUTE(DIM_TIME[[#This Row],[DW_Time]])</f>
        <v>40</v>
      </c>
      <c r="D743" s="5">
        <f>SECOND(DIM_TIME[[#This Row],[DW_Time]])</f>
        <v>58</v>
      </c>
      <c r="E743" s="5" t="str" cm="1">
        <f t="array" ref="E743">_xlfn.IFS(B743&lt;6, "Night", B743&lt;12, "Morning", B743&lt;18, "Afternoon", B743&lt;=23, "Evening")</f>
        <v>Night</v>
      </c>
    </row>
    <row r="744" spans="1:5" x14ac:dyDescent="0.2">
      <c r="A744" s="20">
        <f>DT!A891-INT(DT!A891)</f>
        <v>0.23689814814861165</v>
      </c>
      <c r="B744" s="5">
        <f>HOUR(DIM_TIME[[#This Row],[DW_Time]])</f>
        <v>5</v>
      </c>
      <c r="C744" s="5">
        <f>MINUTE(DIM_TIME[[#This Row],[DW_Time]])</f>
        <v>41</v>
      </c>
      <c r="D744" s="5">
        <f>SECOND(DIM_TIME[[#This Row],[DW_Time]])</f>
        <v>8</v>
      </c>
      <c r="E744" s="5" t="str" cm="1">
        <f t="array" ref="E744">_xlfn.IFS(B744&lt;6, "Night", B744&lt;12, "Morning", B744&lt;18, "Afternoon", B744&lt;=23, "Evening")</f>
        <v>Night</v>
      </c>
    </row>
    <row r="745" spans="1:5" x14ac:dyDescent="0.2">
      <c r="A745" s="20">
        <f>DT!A2192-INT(DT!A2192)</f>
        <v>0.2369675925874617</v>
      </c>
      <c r="B745" s="5">
        <f>HOUR(DIM_TIME[[#This Row],[DW_Time]])</f>
        <v>5</v>
      </c>
      <c r="C745" s="5">
        <f>MINUTE(DIM_TIME[[#This Row],[DW_Time]])</f>
        <v>41</v>
      </c>
      <c r="D745" s="5">
        <f>SECOND(DIM_TIME[[#This Row],[DW_Time]])</f>
        <v>14</v>
      </c>
      <c r="E745" s="5" t="str" cm="1">
        <f t="array" ref="E745">_xlfn.IFS(B745&lt;6, "Night", B745&lt;12, "Morning", B745&lt;18, "Afternoon", B745&lt;=23, "Evening")</f>
        <v>Night</v>
      </c>
    </row>
    <row r="746" spans="1:5" x14ac:dyDescent="0.2">
      <c r="A746" s="20">
        <f>DT!A1394-INT(DT!A1394)</f>
        <v>0.23710648147971369</v>
      </c>
      <c r="B746" s="5">
        <f>HOUR(DIM_TIME[[#This Row],[DW_Time]])</f>
        <v>5</v>
      </c>
      <c r="C746" s="5">
        <f>MINUTE(DIM_TIME[[#This Row],[DW_Time]])</f>
        <v>41</v>
      </c>
      <c r="D746" s="5">
        <f>SECOND(DIM_TIME[[#This Row],[DW_Time]])</f>
        <v>26</v>
      </c>
      <c r="E746" s="5" t="str" cm="1">
        <f t="array" ref="E746">_xlfn.IFS(B746&lt;6, "Night", B746&lt;12, "Morning", B746&lt;18, "Afternoon", B746&lt;=23, "Evening")</f>
        <v>Night</v>
      </c>
    </row>
    <row r="747" spans="1:5" x14ac:dyDescent="0.2">
      <c r="A747" s="20">
        <f>DT!A274-INT(DT!A274)</f>
        <v>0.23719907407212304</v>
      </c>
      <c r="B747" s="5">
        <f>HOUR(DIM_TIME[[#This Row],[DW_Time]])</f>
        <v>5</v>
      </c>
      <c r="C747" s="5">
        <f>MINUTE(DIM_TIME[[#This Row],[DW_Time]])</f>
        <v>41</v>
      </c>
      <c r="D747" s="5">
        <f>SECOND(DIM_TIME[[#This Row],[DW_Time]])</f>
        <v>34</v>
      </c>
      <c r="E747" s="5" t="str" cm="1">
        <f t="array" ref="E747">_xlfn.IFS(B747&lt;6, "Night", B747&lt;12, "Morning", B747&lt;18, "Afternoon", B747&lt;=23, "Evening")</f>
        <v>Night</v>
      </c>
    </row>
    <row r="748" spans="1:5" x14ac:dyDescent="0.2">
      <c r="A748" s="20">
        <f>DT!A409-INT(DT!A409)</f>
        <v>0.23740740741050104</v>
      </c>
      <c r="B748" s="5">
        <f>HOUR(DIM_TIME[[#This Row],[DW_Time]])</f>
        <v>5</v>
      </c>
      <c r="C748" s="5">
        <f>MINUTE(DIM_TIME[[#This Row],[DW_Time]])</f>
        <v>41</v>
      </c>
      <c r="D748" s="5">
        <f>SECOND(DIM_TIME[[#This Row],[DW_Time]])</f>
        <v>52</v>
      </c>
      <c r="E748" s="5" t="str" cm="1">
        <f t="array" ref="E748">_xlfn.IFS(B748&lt;6, "Night", B748&lt;12, "Morning", B748&lt;18, "Afternoon", B748&lt;=23, "Evening")</f>
        <v>Night</v>
      </c>
    </row>
    <row r="749" spans="1:5" x14ac:dyDescent="0.2">
      <c r="A749" s="20">
        <f>DT!A1128-INT(DT!A1128)</f>
        <v>0.23805555555736646</v>
      </c>
      <c r="B749" s="5">
        <f>HOUR(DIM_TIME[[#This Row],[DW_Time]])</f>
        <v>5</v>
      </c>
      <c r="C749" s="5">
        <f>MINUTE(DIM_TIME[[#This Row],[DW_Time]])</f>
        <v>42</v>
      </c>
      <c r="D749" s="5">
        <f>SECOND(DIM_TIME[[#This Row],[DW_Time]])</f>
        <v>48</v>
      </c>
      <c r="E749" s="5" t="str" cm="1">
        <f t="array" ref="E749">_xlfn.IFS(B749&lt;6, "Night", B749&lt;12, "Morning", B749&lt;18, "Afternoon", B749&lt;=23, "Evening")</f>
        <v>Night</v>
      </c>
    </row>
    <row r="750" spans="1:5" x14ac:dyDescent="0.2">
      <c r="A750" s="20">
        <f>DT!A544-INT(DT!A544)</f>
        <v>0.2384027777807205</v>
      </c>
      <c r="B750" s="5">
        <f>HOUR(DIM_TIME[[#This Row],[DW_Time]])</f>
        <v>5</v>
      </c>
      <c r="C750" s="5">
        <f>MINUTE(DIM_TIME[[#This Row],[DW_Time]])</f>
        <v>43</v>
      </c>
      <c r="D750" s="5">
        <f>SECOND(DIM_TIME[[#This Row],[DW_Time]])</f>
        <v>18</v>
      </c>
      <c r="E750" s="5" t="str" cm="1">
        <f t="array" ref="E750">_xlfn.IFS(B750&lt;6, "Night", B750&lt;12, "Morning", B750&lt;18, "Afternoon", B750&lt;=23, "Evening")</f>
        <v>Night</v>
      </c>
    </row>
    <row r="751" spans="1:5" x14ac:dyDescent="0.2">
      <c r="A751" s="20">
        <f>DT!A1423-INT(DT!A1423)</f>
        <v>0.23862268518860219</v>
      </c>
      <c r="B751" s="5">
        <f>HOUR(DIM_TIME[[#This Row],[DW_Time]])</f>
        <v>5</v>
      </c>
      <c r="C751" s="5">
        <f>MINUTE(DIM_TIME[[#This Row],[DW_Time]])</f>
        <v>43</v>
      </c>
      <c r="D751" s="5">
        <f>SECOND(DIM_TIME[[#This Row],[DW_Time]])</f>
        <v>37</v>
      </c>
      <c r="E751" s="5" t="str" cm="1">
        <f t="array" ref="E751">_xlfn.IFS(B751&lt;6, "Night", B751&lt;12, "Morning", B751&lt;18, "Afternoon", B751&lt;=23, "Evening")</f>
        <v>Night</v>
      </c>
    </row>
    <row r="752" spans="1:5" x14ac:dyDescent="0.2">
      <c r="A752" s="20">
        <f>DT!A2575-INT(DT!A2575)</f>
        <v>0.23891203704260988</v>
      </c>
      <c r="B752" s="5">
        <f>HOUR(DIM_TIME[[#This Row],[DW_Time]])</f>
        <v>5</v>
      </c>
      <c r="C752" s="5">
        <f>MINUTE(DIM_TIME[[#This Row],[DW_Time]])</f>
        <v>44</v>
      </c>
      <c r="D752" s="5">
        <f>SECOND(DIM_TIME[[#This Row],[DW_Time]])</f>
        <v>2</v>
      </c>
      <c r="E752" s="5" t="str" cm="1">
        <f t="array" ref="E752">_xlfn.IFS(B752&lt;6, "Night", B752&lt;12, "Morning", B752&lt;18, "Afternoon", B752&lt;=23, "Evening")</f>
        <v>Night</v>
      </c>
    </row>
    <row r="753" spans="1:5" x14ac:dyDescent="0.2">
      <c r="A753" s="20">
        <f>DT!A2723-INT(DT!A2723)</f>
        <v>0.23914351851999527</v>
      </c>
      <c r="B753" s="5">
        <f>HOUR(DIM_TIME[[#This Row],[DW_Time]])</f>
        <v>5</v>
      </c>
      <c r="C753" s="5">
        <f>MINUTE(DIM_TIME[[#This Row],[DW_Time]])</f>
        <v>44</v>
      </c>
      <c r="D753" s="5">
        <f>SECOND(DIM_TIME[[#This Row],[DW_Time]])</f>
        <v>22</v>
      </c>
      <c r="E753" s="5" t="str" cm="1">
        <f t="array" ref="E753">_xlfn.IFS(B753&lt;6, "Night", B753&lt;12, "Morning", B753&lt;18, "Afternoon", B753&lt;=23, "Evening")</f>
        <v>Night</v>
      </c>
    </row>
    <row r="754" spans="1:5" x14ac:dyDescent="0.2">
      <c r="A754" s="20">
        <f>DT!A2348-INT(DT!A2348)</f>
        <v>0.23952546296641231</v>
      </c>
      <c r="B754" s="5">
        <f>HOUR(DIM_TIME[[#This Row],[DW_Time]])</f>
        <v>5</v>
      </c>
      <c r="C754" s="5">
        <f>MINUTE(DIM_TIME[[#This Row],[DW_Time]])</f>
        <v>44</v>
      </c>
      <c r="D754" s="5">
        <f>SECOND(DIM_TIME[[#This Row],[DW_Time]])</f>
        <v>55</v>
      </c>
      <c r="E754" s="5" t="str" cm="1">
        <f t="array" ref="E754">_xlfn.IFS(B754&lt;6, "Night", B754&lt;12, "Morning", B754&lt;18, "Afternoon", B754&lt;=23, "Evening")</f>
        <v>Night</v>
      </c>
    </row>
    <row r="755" spans="1:5" x14ac:dyDescent="0.2">
      <c r="A755" s="20">
        <f>DT!A2219-INT(DT!A2219)</f>
        <v>0.23958333334303461</v>
      </c>
      <c r="B755" s="5">
        <f>HOUR(DIM_TIME[[#This Row],[DW_Time]])</f>
        <v>5</v>
      </c>
      <c r="C755" s="5">
        <f>MINUTE(DIM_TIME[[#This Row],[DW_Time]])</f>
        <v>45</v>
      </c>
      <c r="D755" s="5">
        <f>SECOND(DIM_TIME[[#This Row],[DW_Time]])</f>
        <v>0</v>
      </c>
      <c r="E755" s="5" t="str" cm="1">
        <f t="array" ref="E755">_xlfn.IFS(B755&lt;6, "Night", B755&lt;12, "Morning", B755&lt;18, "Afternoon", B755&lt;=23, "Evening")</f>
        <v>Night</v>
      </c>
    </row>
    <row r="756" spans="1:5" x14ac:dyDescent="0.2">
      <c r="A756" s="20">
        <f>DT!A2180-INT(DT!A2180)</f>
        <v>0.2395949074125383</v>
      </c>
      <c r="B756" s="5">
        <f>HOUR(DIM_TIME[[#This Row],[DW_Time]])</f>
        <v>5</v>
      </c>
      <c r="C756" s="5">
        <f>MINUTE(DIM_TIME[[#This Row],[DW_Time]])</f>
        <v>45</v>
      </c>
      <c r="D756" s="5">
        <f>SECOND(DIM_TIME[[#This Row],[DW_Time]])</f>
        <v>1</v>
      </c>
      <c r="E756" s="5" t="str" cm="1">
        <f t="array" ref="E756">_xlfn.IFS(B756&lt;6, "Night", B756&lt;12, "Morning", B756&lt;18, "Afternoon", B756&lt;=23, "Evening")</f>
        <v>Night</v>
      </c>
    </row>
    <row r="757" spans="1:5" x14ac:dyDescent="0.2">
      <c r="A757" s="20">
        <f>DT!A3132-INT(DT!A3132)</f>
        <v>0.23964120371238096</v>
      </c>
      <c r="B757" s="5">
        <f>HOUR(DIM_TIME[[#This Row],[DW_Time]])</f>
        <v>5</v>
      </c>
      <c r="C757" s="5">
        <f>MINUTE(DIM_TIME[[#This Row],[DW_Time]])</f>
        <v>45</v>
      </c>
      <c r="D757" s="5">
        <f>SECOND(DIM_TIME[[#This Row],[DW_Time]])</f>
        <v>5</v>
      </c>
      <c r="E757" s="5" t="str" cm="1">
        <f t="array" ref="E757">_xlfn.IFS(B757&lt;6, "Night", B757&lt;12, "Morning", B757&lt;18, "Afternoon", B757&lt;=23, "Evening")</f>
        <v>Night</v>
      </c>
    </row>
    <row r="758" spans="1:5" x14ac:dyDescent="0.2">
      <c r="A758" s="20">
        <f>DT!A2838-INT(DT!A2838)</f>
        <v>0.23981481481314404</v>
      </c>
      <c r="B758" s="5">
        <f>HOUR(DIM_TIME[[#This Row],[DW_Time]])</f>
        <v>5</v>
      </c>
      <c r="C758" s="5">
        <f>MINUTE(DIM_TIME[[#This Row],[DW_Time]])</f>
        <v>45</v>
      </c>
      <c r="D758" s="5">
        <f>SECOND(DIM_TIME[[#This Row],[DW_Time]])</f>
        <v>20</v>
      </c>
      <c r="E758" s="5" t="str" cm="1">
        <f t="array" ref="E758">_xlfn.IFS(B758&lt;6, "Night", B758&lt;12, "Morning", B758&lt;18, "Afternoon", B758&lt;=23, "Evening")</f>
        <v>Night</v>
      </c>
    </row>
    <row r="759" spans="1:5" x14ac:dyDescent="0.2">
      <c r="A759" s="20">
        <f>DT!A2852-INT(DT!A2852)</f>
        <v>0.24056712962919846</v>
      </c>
      <c r="B759" s="5">
        <f>HOUR(DIM_TIME[[#This Row],[DW_Time]])</f>
        <v>5</v>
      </c>
      <c r="C759" s="5">
        <f>MINUTE(DIM_TIME[[#This Row],[DW_Time]])</f>
        <v>46</v>
      </c>
      <c r="D759" s="5">
        <f>SECOND(DIM_TIME[[#This Row],[DW_Time]])</f>
        <v>25</v>
      </c>
      <c r="E759" s="5" t="str" cm="1">
        <f t="array" ref="E759">_xlfn.IFS(B759&lt;6, "Night", B759&lt;12, "Morning", B759&lt;18, "Afternoon", B759&lt;=23, "Evening")</f>
        <v>Night</v>
      </c>
    </row>
    <row r="760" spans="1:5" x14ac:dyDescent="0.2">
      <c r="A760" s="20">
        <f>DT!A2836-INT(DT!A2836)</f>
        <v>0.24113425926043419</v>
      </c>
      <c r="B760" s="5">
        <f>HOUR(DIM_TIME[[#This Row],[DW_Time]])</f>
        <v>5</v>
      </c>
      <c r="C760" s="5">
        <f>MINUTE(DIM_TIME[[#This Row],[DW_Time]])</f>
        <v>47</v>
      </c>
      <c r="D760" s="5">
        <f>SECOND(DIM_TIME[[#This Row],[DW_Time]])</f>
        <v>14</v>
      </c>
      <c r="E760" s="5" t="str" cm="1">
        <f t="array" ref="E760">_xlfn.IFS(B760&lt;6, "Night", B760&lt;12, "Morning", B760&lt;18, "Afternoon", B760&lt;=23, "Evening")</f>
        <v>Night</v>
      </c>
    </row>
    <row r="761" spans="1:5" x14ac:dyDescent="0.2">
      <c r="A761" s="20">
        <f>DT!A1953-INT(DT!A1953)</f>
        <v>0.24118055555300089</v>
      </c>
      <c r="B761" s="5">
        <f>HOUR(DIM_TIME[[#This Row],[DW_Time]])</f>
        <v>5</v>
      </c>
      <c r="C761" s="5">
        <f>MINUTE(DIM_TIME[[#This Row],[DW_Time]])</f>
        <v>47</v>
      </c>
      <c r="D761" s="5">
        <f>SECOND(DIM_TIME[[#This Row],[DW_Time]])</f>
        <v>18</v>
      </c>
      <c r="E761" s="5" t="str" cm="1">
        <f t="array" ref="E761">_xlfn.IFS(B761&lt;6, "Night", B761&lt;12, "Morning", B761&lt;18, "Afternoon", B761&lt;=23, "Evening")</f>
        <v>Night</v>
      </c>
    </row>
    <row r="762" spans="1:5" x14ac:dyDescent="0.2">
      <c r="A762" s="20">
        <f>DT!A3282-INT(DT!A3282)</f>
        <v>0.24129629629896954</v>
      </c>
      <c r="B762" s="5">
        <f>HOUR(DIM_TIME[[#This Row],[DW_Time]])</f>
        <v>5</v>
      </c>
      <c r="C762" s="5">
        <f>MINUTE(DIM_TIME[[#This Row],[DW_Time]])</f>
        <v>47</v>
      </c>
      <c r="D762" s="5">
        <f>SECOND(DIM_TIME[[#This Row],[DW_Time]])</f>
        <v>28</v>
      </c>
      <c r="E762" s="5" t="str" cm="1">
        <f t="array" ref="E762">_xlfn.IFS(B762&lt;6, "Night", B762&lt;12, "Morning", B762&lt;18, "Afternoon", B762&lt;=23, "Evening")</f>
        <v>Night</v>
      </c>
    </row>
    <row r="763" spans="1:5" x14ac:dyDescent="0.2">
      <c r="A763" s="20">
        <f>DT!A2652-INT(DT!A2652)</f>
        <v>0.24156249999941792</v>
      </c>
      <c r="B763" s="5">
        <f>HOUR(DIM_TIME[[#This Row],[DW_Time]])</f>
        <v>5</v>
      </c>
      <c r="C763" s="5">
        <f>MINUTE(DIM_TIME[[#This Row],[DW_Time]])</f>
        <v>47</v>
      </c>
      <c r="D763" s="5">
        <f>SECOND(DIM_TIME[[#This Row],[DW_Time]])</f>
        <v>51</v>
      </c>
      <c r="E763" s="5" t="str" cm="1">
        <f t="array" ref="E763">_xlfn.IFS(B763&lt;6, "Night", B763&lt;12, "Morning", B763&lt;18, "Afternoon", B763&lt;=23, "Evening")</f>
        <v>Night</v>
      </c>
    </row>
    <row r="764" spans="1:5" x14ac:dyDescent="0.2">
      <c r="A764" s="20">
        <f>DT!A2014-INT(DT!A2014)</f>
        <v>0.24178240740729962</v>
      </c>
      <c r="B764" s="5">
        <f>HOUR(DIM_TIME[[#This Row],[DW_Time]])</f>
        <v>5</v>
      </c>
      <c r="C764" s="5">
        <f>MINUTE(DIM_TIME[[#This Row],[DW_Time]])</f>
        <v>48</v>
      </c>
      <c r="D764" s="5">
        <f>SECOND(DIM_TIME[[#This Row],[DW_Time]])</f>
        <v>10</v>
      </c>
      <c r="E764" s="5" t="str" cm="1">
        <f t="array" ref="E764">_xlfn.IFS(B764&lt;6, "Night", B764&lt;12, "Morning", B764&lt;18, "Afternoon", B764&lt;=23, "Evening")</f>
        <v>Night</v>
      </c>
    </row>
    <row r="765" spans="1:5" x14ac:dyDescent="0.2">
      <c r="A765" s="20">
        <f>DT!A2919-INT(DT!A2919)</f>
        <v>0.24180555555358296</v>
      </c>
      <c r="B765" s="5">
        <f>HOUR(DIM_TIME[[#This Row],[DW_Time]])</f>
        <v>5</v>
      </c>
      <c r="C765" s="5">
        <f>MINUTE(DIM_TIME[[#This Row],[DW_Time]])</f>
        <v>48</v>
      </c>
      <c r="D765" s="5">
        <f>SECOND(DIM_TIME[[#This Row],[DW_Time]])</f>
        <v>12</v>
      </c>
      <c r="E765" s="5" t="str" cm="1">
        <f t="array" ref="E765">_xlfn.IFS(B765&lt;6, "Night", B765&lt;12, "Morning", B765&lt;18, "Afternoon", B765&lt;=23, "Evening")</f>
        <v>Night</v>
      </c>
    </row>
    <row r="766" spans="1:5" x14ac:dyDescent="0.2">
      <c r="A766" s="20">
        <f>DT!A14-INT(DT!A14)</f>
        <v>0.24265046296204673</v>
      </c>
      <c r="B766" s="5">
        <f>HOUR(DIM_TIME[[#This Row],[DW_Time]])</f>
        <v>5</v>
      </c>
      <c r="C766" s="5">
        <f>MINUTE(DIM_TIME[[#This Row],[DW_Time]])</f>
        <v>49</v>
      </c>
      <c r="D766" s="5">
        <f>SECOND(DIM_TIME[[#This Row],[DW_Time]])</f>
        <v>25</v>
      </c>
      <c r="E766" s="5" t="str" cm="1">
        <f t="array" ref="E766">_xlfn.IFS(B766&lt;6, "Night", B766&lt;12, "Morning", B766&lt;18, "Afternoon", B766&lt;=23, "Evening")</f>
        <v>Night</v>
      </c>
    </row>
    <row r="767" spans="1:5" x14ac:dyDescent="0.2">
      <c r="A767" s="20">
        <f>DT!A2254-INT(DT!A2254)</f>
        <v>0.24284722221636912</v>
      </c>
      <c r="B767" s="5">
        <f>HOUR(DIM_TIME[[#This Row],[DW_Time]])</f>
        <v>5</v>
      </c>
      <c r="C767" s="5">
        <f>MINUTE(DIM_TIME[[#This Row],[DW_Time]])</f>
        <v>49</v>
      </c>
      <c r="D767" s="5">
        <f>SECOND(DIM_TIME[[#This Row],[DW_Time]])</f>
        <v>42</v>
      </c>
      <c r="E767" s="5" t="str" cm="1">
        <f t="array" ref="E767">_xlfn.IFS(B767&lt;6, "Night", B767&lt;12, "Morning", B767&lt;18, "Afternoon", B767&lt;=23, "Evening")</f>
        <v>Night</v>
      </c>
    </row>
    <row r="768" spans="1:5" x14ac:dyDescent="0.2">
      <c r="A768" s="20">
        <f>DT!A1362-INT(DT!A1362)</f>
        <v>0.24322916667006211</v>
      </c>
      <c r="B768" s="5">
        <f>HOUR(DIM_TIME[[#This Row],[DW_Time]])</f>
        <v>5</v>
      </c>
      <c r="C768" s="5">
        <f>MINUTE(DIM_TIME[[#This Row],[DW_Time]])</f>
        <v>50</v>
      </c>
      <c r="D768" s="5">
        <f>SECOND(DIM_TIME[[#This Row],[DW_Time]])</f>
        <v>15</v>
      </c>
      <c r="E768" s="5" t="str" cm="1">
        <f t="array" ref="E768">_xlfn.IFS(B768&lt;6, "Night", B768&lt;12, "Morning", B768&lt;18, "Afternoon", B768&lt;=23, "Evening")</f>
        <v>Night</v>
      </c>
    </row>
    <row r="769" spans="1:5" x14ac:dyDescent="0.2">
      <c r="A769" s="20">
        <f>DT!A1476-INT(DT!A1476)</f>
        <v>0.24336805556231411</v>
      </c>
      <c r="B769" s="5">
        <f>HOUR(DIM_TIME[[#This Row],[DW_Time]])</f>
        <v>5</v>
      </c>
      <c r="C769" s="5">
        <f>MINUTE(DIM_TIME[[#This Row],[DW_Time]])</f>
        <v>50</v>
      </c>
      <c r="D769" s="5">
        <f>SECOND(DIM_TIME[[#This Row],[DW_Time]])</f>
        <v>27</v>
      </c>
      <c r="E769" s="5" t="str" cm="1">
        <f t="array" ref="E769">_xlfn.IFS(B769&lt;6, "Night", B769&lt;12, "Morning", B769&lt;18, "Afternoon", B769&lt;=23, "Evening")</f>
        <v>Night</v>
      </c>
    </row>
    <row r="770" spans="1:5" x14ac:dyDescent="0.2">
      <c r="A770" s="20">
        <f>DT!A2956-INT(DT!A2956)</f>
        <v>0.24395833333255723</v>
      </c>
      <c r="B770" s="5">
        <f>HOUR(DIM_TIME[[#This Row],[DW_Time]])</f>
        <v>5</v>
      </c>
      <c r="C770" s="5">
        <f>MINUTE(DIM_TIME[[#This Row],[DW_Time]])</f>
        <v>51</v>
      </c>
      <c r="D770" s="5">
        <f>SECOND(DIM_TIME[[#This Row],[DW_Time]])</f>
        <v>18</v>
      </c>
      <c r="E770" s="5" t="str" cm="1">
        <f t="array" ref="E770">_xlfn.IFS(B770&lt;6, "Night", B770&lt;12, "Morning", B770&lt;18, "Afternoon", B770&lt;=23, "Evening")</f>
        <v>Night</v>
      </c>
    </row>
    <row r="771" spans="1:5" x14ac:dyDescent="0.2">
      <c r="A771" s="20">
        <f>DT!A2891-INT(DT!A2891)</f>
        <v>0.24414351851737592</v>
      </c>
      <c r="B771" s="5">
        <f>HOUR(DIM_TIME[[#This Row],[DW_Time]])</f>
        <v>5</v>
      </c>
      <c r="C771" s="5">
        <f>MINUTE(DIM_TIME[[#This Row],[DW_Time]])</f>
        <v>51</v>
      </c>
      <c r="D771" s="5">
        <f>SECOND(DIM_TIME[[#This Row],[DW_Time]])</f>
        <v>34</v>
      </c>
      <c r="E771" s="5" t="str" cm="1">
        <f t="array" ref="E771">_xlfn.IFS(B771&lt;6, "Night", B771&lt;12, "Morning", B771&lt;18, "Afternoon", B771&lt;=23, "Evening")</f>
        <v>Night</v>
      </c>
    </row>
    <row r="772" spans="1:5" x14ac:dyDescent="0.2">
      <c r="A772" s="20">
        <f>DT!A374-INT(DT!A374)</f>
        <v>0.24489583333343035</v>
      </c>
      <c r="B772" s="5">
        <f>HOUR(DIM_TIME[[#This Row],[DW_Time]])</f>
        <v>5</v>
      </c>
      <c r="C772" s="5">
        <f>MINUTE(DIM_TIME[[#This Row],[DW_Time]])</f>
        <v>52</v>
      </c>
      <c r="D772" s="5">
        <f>SECOND(DIM_TIME[[#This Row],[DW_Time]])</f>
        <v>39</v>
      </c>
      <c r="E772" s="5" t="str" cm="1">
        <f t="array" ref="E772">_xlfn.IFS(B772&lt;6, "Night", B772&lt;12, "Morning", B772&lt;18, "Afternoon", B772&lt;=23, "Evening")</f>
        <v>Night</v>
      </c>
    </row>
    <row r="773" spans="1:5" x14ac:dyDescent="0.2">
      <c r="A773" s="20">
        <f>DT!A3176-INT(DT!A3176)</f>
        <v>0.24554398148029577</v>
      </c>
      <c r="B773" s="5">
        <f>HOUR(DIM_TIME[[#This Row],[DW_Time]])</f>
        <v>5</v>
      </c>
      <c r="C773" s="5">
        <f>MINUTE(DIM_TIME[[#This Row],[DW_Time]])</f>
        <v>53</v>
      </c>
      <c r="D773" s="5">
        <f>SECOND(DIM_TIME[[#This Row],[DW_Time]])</f>
        <v>35</v>
      </c>
      <c r="E773" s="5" t="str" cm="1">
        <f t="array" ref="E773">_xlfn.IFS(B773&lt;6, "Night", B773&lt;12, "Morning", B773&lt;18, "Afternoon", B773&lt;=23, "Evening")</f>
        <v>Night</v>
      </c>
    </row>
    <row r="774" spans="1:5" x14ac:dyDescent="0.2">
      <c r="A774" s="20">
        <f>DT!A868-INT(DT!A868)</f>
        <v>0.24585648148058681</v>
      </c>
      <c r="B774" s="5">
        <f>HOUR(DIM_TIME[[#This Row],[DW_Time]])</f>
        <v>5</v>
      </c>
      <c r="C774" s="5">
        <f>MINUTE(DIM_TIME[[#This Row],[DW_Time]])</f>
        <v>54</v>
      </c>
      <c r="D774" s="5">
        <f>SECOND(DIM_TIME[[#This Row],[DW_Time]])</f>
        <v>2</v>
      </c>
      <c r="E774" s="5" t="str" cm="1">
        <f t="array" ref="E774">_xlfn.IFS(B774&lt;6, "Night", B774&lt;12, "Morning", B774&lt;18, "Afternoon", B774&lt;=23, "Evening")</f>
        <v>Night</v>
      </c>
    </row>
    <row r="775" spans="1:5" x14ac:dyDescent="0.2">
      <c r="A775" s="20">
        <f>DT!A3182-INT(DT!A3182)</f>
        <v>0.24677083334245253</v>
      </c>
      <c r="B775" s="5">
        <f>HOUR(DIM_TIME[[#This Row],[DW_Time]])</f>
        <v>5</v>
      </c>
      <c r="C775" s="5">
        <f>MINUTE(DIM_TIME[[#This Row],[DW_Time]])</f>
        <v>55</v>
      </c>
      <c r="D775" s="5">
        <f>SECOND(DIM_TIME[[#This Row],[DW_Time]])</f>
        <v>21</v>
      </c>
      <c r="E775" s="5" t="str" cm="1">
        <f t="array" ref="E775">_xlfn.IFS(B775&lt;6, "Night", B775&lt;12, "Morning", B775&lt;18, "Afternoon", B775&lt;=23, "Evening")</f>
        <v>Night</v>
      </c>
    </row>
    <row r="776" spans="1:5" x14ac:dyDescent="0.2">
      <c r="A776" s="20">
        <f>DT!A2286-INT(DT!A2286)</f>
        <v>0.24700231481256196</v>
      </c>
      <c r="B776" s="5">
        <f>HOUR(DIM_TIME[[#This Row],[DW_Time]])</f>
        <v>5</v>
      </c>
      <c r="C776" s="5">
        <f>MINUTE(DIM_TIME[[#This Row],[DW_Time]])</f>
        <v>55</v>
      </c>
      <c r="D776" s="5">
        <f>SECOND(DIM_TIME[[#This Row],[DW_Time]])</f>
        <v>41</v>
      </c>
      <c r="E776" s="5" t="str" cm="1">
        <f t="array" ref="E776">_xlfn.IFS(B776&lt;6, "Night", B776&lt;12, "Morning", B776&lt;18, "Afternoon", B776&lt;=23, "Evening")</f>
        <v>Night</v>
      </c>
    </row>
    <row r="777" spans="1:5" x14ac:dyDescent="0.2">
      <c r="A777" s="20">
        <f>DT!A1969-INT(DT!A1969)</f>
        <v>0.24704861111240461</v>
      </c>
      <c r="B777" s="5">
        <f>HOUR(DIM_TIME[[#This Row],[DW_Time]])</f>
        <v>5</v>
      </c>
      <c r="C777" s="5">
        <f>MINUTE(DIM_TIME[[#This Row],[DW_Time]])</f>
        <v>55</v>
      </c>
      <c r="D777" s="5">
        <f>SECOND(DIM_TIME[[#This Row],[DW_Time]])</f>
        <v>45</v>
      </c>
      <c r="E777" s="5" t="str" cm="1">
        <f t="array" ref="E777">_xlfn.IFS(B777&lt;6, "Night", B777&lt;12, "Morning", B777&lt;18, "Afternoon", B777&lt;=23, "Evening")</f>
        <v>Night</v>
      </c>
    </row>
    <row r="778" spans="1:5" x14ac:dyDescent="0.2">
      <c r="A778" s="20">
        <f>DT!A2109-INT(DT!A2109)</f>
        <v>0.24782407406746643</v>
      </c>
      <c r="B778" s="5">
        <f>HOUR(DIM_TIME[[#This Row],[DW_Time]])</f>
        <v>5</v>
      </c>
      <c r="C778" s="5">
        <f>MINUTE(DIM_TIME[[#This Row],[DW_Time]])</f>
        <v>56</v>
      </c>
      <c r="D778" s="5">
        <f>SECOND(DIM_TIME[[#This Row],[DW_Time]])</f>
        <v>52</v>
      </c>
      <c r="E778" s="5" t="str" cm="1">
        <f t="array" ref="E778">_xlfn.IFS(B778&lt;6, "Night", B778&lt;12, "Morning", B778&lt;18, "Afternoon", B778&lt;=23, "Evening")</f>
        <v>Night</v>
      </c>
    </row>
    <row r="779" spans="1:5" x14ac:dyDescent="0.2">
      <c r="A779" s="20">
        <f>DT!A495-INT(DT!A495)</f>
        <v>0.24825231480645016</v>
      </c>
      <c r="B779" s="5">
        <f>HOUR(DIM_TIME[[#This Row],[DW_Time]])</f>
        <v>5</v>
      </c>
      <c r="C779" s="5">
        <f>MINUTE(DIM_TIME[[#This Row],[DW_Time]])</f>
        <v>57</v>
      </c>
      <c r="D779" s="5">
        <f>SECOND(DIM_TIME[[#This Row],[DW_Time]])</f>
        <v>29</v>
      </c>
      <c r="E779" s="5" t="str" cm="1">
        <f t="array" ref="E779">_xlfn.IFS(B779&lt;6, "Night", B779&lt;12, "Morning", B779&lt;18, "Afternoon", B779&lt;=23, "Evening")</f>
        <v>Night</v>
      </c>
    </row>
    <row r="780" spans="1:5" x14ac:dyDescent="0.2">
      <c r="A780" s="20">
        <f>DT!A615-INT(DT!A615)</f>
        <v>0.24951388889166992</v>
      </c>
      <c r="B780" s="5">
        <f>HOUR(DIM_TIME[[#This Row],[DW_Time]])</f>
        <v>5</v>
      </c>
      <c r="C780" s="5">
        <f>MINUTE(DIM_TIME[[#This Row],[DW_Time]])</f>
        <v>59</v>
      </c>
      <c r="D780" s="5">
        <f>SECOND(DIM_TIME[[#This Row],[DW_Time]])</f>
        <v>18</v>
      </c>
      <c r="E780" s="5" t="str" cm="1">
        <f t="array" ref="E780">_xlfn.IFS(B780&lt;6, "Night", B780&lt;12, "Morning", B780&lt;18, "Afternoon", B780&lt;=23, "Evening")</f>
        <v>Night</v>
      </c>
    </row>
    <row r="781" spans="1:5" x14ac:dyDescent="0.2">
      <c r="A781" s="20">
        <f>DT!A3189-INT(DT!A3189)</f>
        <v>0.25006944445340196</v>
      </c>
      <c r="B781" s="5">
        <f>HOUR(DIM_TIME[[#This Row],[DW_Time]])</f>
        <v>6</v>
      </c>
      <c r="C781" s="5">
        <f>MINUTE(DIM_TIME[[#This Row],[DW_Time]])</f>
        <v>0</v>
      </c>
      <c r="D781" s="5">
        <f>SECOND(DIM_TIME[[#This Row],[DW_Time]])</f>
        <v>6</v>
      </c>
      <c r="E781" s="5" t="str" cm="1">
        <f t="array" ref="E781">_xlfn.IFS(B781&lt;6, "Night", B781&lt;12, "Morning", B781&lt;18, "Afternoon", B781&lt;=23, "Evening")</f>
        <v>Morning</v>
      </c>
    </row>
    <row r="782" spans="1:5" x14ac:dyDescent="0.2">
      <c r="A782" s="20">
        <f>DT!A2305-INT(DT!A2305)</f>
        <v>0.25037037036963739</v>
      </c>
      <c r="B782" s="5">
        <f>HOUR(DIM_TIME[[#This Row],[DW_Time]])</f>
        <v>6</v>
      </c>
      <c r="C782" s="5">
        <f>MINUTE(DIM_TIME[[#This Row],[DW_Time]])</f>
        <v>0</v>
      </c>
      <c r="D782" s="5">
        <f>SECOND(DIM_TIME[[#This Row],[DW_Time]])</f>
        <v>32</v>
      </c>
      <c r="E782" s="5" t="str" cm="1">
        <f t="array" ref="E782">_xlfn.IFS(B782&lt;6, "Night", B782&lt;12, "Morning", B782&lt;18, "Afternoon", B782&lt;=23, "Evening")</f>
        <v>Morning</v>
      </c>
    </row>
    <row r="783" spans="1:5" x14ac:dyDescent="0.2">
      <c r="A783" s="20">
        <f>DT!A1101-INT(DT!A1101)</f>
        <v>0.25063657407736173</v>
      </c>
      <c r="B783" s="5">
        <f>HOUR(DIM_TIME[[#This Row],[DW_Time]])</f>
        <v>6</v>
      </c>
      <c r="C783" s="5">
        <f>MINUTE(DIM_TIME[[#This Row],[DW_Time]])</f>
        <v>0</v>
      </c>
      <c r="D783" s="5">
        <f>SECOND(DIM_TIME[[#This Row],[DW_Time]])</f>
        <v>55</v>
      </c>
      <c r="E783" s="5" t="str" cm="1">
        <f t="array" ref="E783">_xlfn.IFS(B783&lt;6, "Night", B783&lt;12, "Morning", B783&lt;18, "Afternoon", B783&lt;=23, "Evening")</f>
        <v>Morning</v>
      </c>
    </row>
    <row r="784" spans="1:5" x14ac:dyDescent="0.2">
      <c r="A784" s="20">
        <f>DT!A2570-INT(DT!A2570)</f>
        <v>0.25155092591739958</v>
      </c>
      <c r="B784" s="5">
        <f>HOUR(DIM_TIME[[#This Row],[DW_Time]])</f>
        <v>6</v>
      </c>
      <c r="C784" s="5">
        <f>MINUTE(DIM_TIME[[#This Row],[DW_Time]])</f>
        <v>2</v>
      </c>
      <c r="D784" s="5">
        <f>SECOND(DIM_TIME[[#This Row],[DW_Time]])</f>
        <v>14</v>
      </c>
      <c r="E784" s="5" t="str" cm="1">
        <f t="array" ref="E784">_xlfn.IFS(B784&lt;6, "Night", B784&lt;12, "Morning", B784&lt;18, "Afternoon", B784&lt;=23, "Evening")</f>
        <v>Morning</v>
      </c>
    </row>
    <row r="785" spans="1:5" x14ac:dyDescent="0.2">
      <c r="A785" s="20">
        <f>DT!A2641-INT(DT!A2641)</f>
        <v>0.25201388888672227</v>
      </c>
      <c r="B785" s="5">
        <f>HOUR(DIM_TIME[[#This Row],[DW_Time]])</f>
        <v>6</v>
      </c>
      <c r="C785" s="5">
        <f>MINUTE(DIM_TIME[[#This Row],[DW_Time]])</f>
        <v>2</v>
      </c>
      <c r="D785" s="5">
        <f>SECOND(DIM_TIME[[#This Row],[DW_Time]])</f>
        <v>54</v>
      </c>
      <c r="E785" s="5" t="str" cm="1">
        <f t="array" ref="E785">_xlfn.IFS(B785&lt;6, "Night", B785&lt;12, "Morning", B785&lt;18, "Afternoon", B785&lt;=23, "Evening")</f>
        <v>Morning</v>
      </c>
    </row>
    <row r="786" spans="1:5" x14ac:dyDescent="0.2">
      <c r="A786" s="20">
        <f>DT!A2583-INT(DT!A2583)</f>
        <v>0.25208333333284827</v>
      </c>
      <c r="B786" s="5">
        <f>HOUR(DIM_TIME[[#This Row],[DW_Time]])</f>
        <v>6</v>
      </c>
      <c r="C786" s="5">
        <f>MINUTE(DIM_TIME[[#This Row],[DW_Time]])</f>
        <v>3</v>
      </c>
      <c r="D786" s="5">
        <f>SECOND(DIM_TIME[[#This Row],[DW_Time]])</f>
        <v>0</v>
      </c>
      <c r="E786" s="5" t="str" cm="1">
        <f t="array" ref="E786">_xlfn.IFS(B786&lt;6, "Night", B786&lt;12, "Morning", B786&lt;18, "Afternoon", B786&lt;=23, "Evening")</f>
        <v>Morning</v>
      </c>
    </row>
    <row r="787" spans="1:5" x14ac:dyDescent="0.2">
      <c r="A787" s="20">
        <f>DT!A1104-INT(DT!A1104)</f>
        <v>0.25237268518685596</v>
      </c>
      <c r="B787" s="5">
        <f>HOUR(DIM_TIME[[#This Row],[DW_Time]])</f>
        <v>6</v>
      </c>
      <c r="C787" s="5">
        <f>MINUTE(DIM_TIME[[#This Row],[DW_Time]])</f>
        <v>3</v>
      </c>
      <c r="D787" s="5">
        <f>SECOND(DIM_TIME[[#This Row],[DW_Time]])</f>
        <v>25</v>
      </c>
      <c r="E787" s="5" t="str" cm="1">
        <f t="array" ref="E787">_xlfn.IFS(B787&lt;6, "Night", B787&lt;12, "Morning", B787&lt;18, "Afternoon", B787&lt;=23, "Evening")</f>
        <v>Morning</v>
      </c>
    </row>
    <row r="788" spans="1:5" x14ac:dyDescent="0.2">
      <c r="A788" s="20">
        <f>DT!A56-INT(DT!A56)</f>
        <v>0.25302083332644543</v>
      </c>
      <c r="B788" s="5">
        <f>HOUR(DIM_TIME[[#This Row],[DW_Time]])</f>
        <v>6</v>
      </c>
      <c r="C788" s="5">
        <f>MINUTE(DIM_TIME[[#This Row],[DW_Time]])</f>
        <v>4</v>
      </c>
      <c r="D788" s="5">
        <f>SECOND(DIM_TIME[[#This Row],[DW_Time]])</f>
        <v>21</v>
      </c>
      <c r="E788" s="5" t="str" cm="1">
        <f t="array" ref="E788">_xlfn.IFS(B788&lt;6, "Night", B788&lt;12, "Morning", B788&lt;18, "Afternoon", B788&lt;=23, "Evening")</f>
        <v>Morning</v>
      </c>
    </row>
    <row r="789" spans="1:5" x14ac:dyDescent="0.2">
      <c r="A789" s="20">
        <f>DT!A1402-INT(DT!A1402)</f>
        <v>0.25319444444176042</v>
      </c>
      <c r="B789" s="5">
        <f>HOUR(DIM_TIME[[#This Row],[DW_Time]])</f>
        <v>6</v>
      </c>
      <c r="C789" s="5">
        <f>MINUTE(DIM_TIME[[#This Row],[DW_Time]])</f>
        <v>4</v>
      </c>
      <c r="D789" s="5">
        <f>SECOND(DIM_TIME[[#This Row],[DW_Time]])</f>
        <v>36</v>
      </c>
      <c r="E789" s="5" t="str" cm="1">
        <f t="array" ref="E789">_xlfn.IFS(B789&lt;6, "Night", B789&lt;12, "Morning", B789&lt;18, "Afternoon", B789&lt;=23, "Evening")</f>
        <v>Morning</v>
      </c>
    </row>
    <row r="790" spans="1:5" x14ac:dyDescent="0.2">
      <c r="A790" s="20">
        <f>DT!A1011-INT(DT!A1011)</f>
        <v>0.25348379630304407</v>
      </c>
      <c r="B790" s="5">
        <f>HOUR(DIM_TIME[[#This Row],[DW_Time]])</f>
        <v>6</v>
      </c>
      <c r="C790" s="5">
        <f>MINUTE(DIM_TIME[[#This Row],[DW_Time]])</f>
        <v>5</v>
      </c>
      <c r="D790" s="5">
        <f>SECOND(DIM_TIME[[#This Row],[DW_Time]])</f>
        <v>1</v>
      </c>
      <c r="E790" s="5" t="str" cm="1">
        <f t="array" ref="E790">_xlfn.IFS(B790&lt;6, "Night", B790&lt;12, "Morning", B790&lt;18, "Afternoon", B790&lt;=23, "Evening")</f>
        <v>Morning</v>
      </c>
    </row>
    <row r="791" spans="1:5" x14ac:dyDescent="0.2">
      <c r="A791" s="20">
        <f>DT!A1917-INT(DT!A1917)</f>
        <v>0.25390046297252411</v>
      </c>
      <c r="B791" s="5">
        <f>HOUR(DIM_TIME[[#This Row],[DW_Time]])</f>
        <v>6</v>
      </c>
      <c r="C791" s="5">
        <f>MINUTE(DIM_TIME[[#This Row],[DW_Time]])</f>
        <v>5</v>
      </c>
      <c r="D791" s="5">
        <f>SECOND(DIM_TIME[[#This Row],[DW_Time]])</f>
        <v>37</v>
      </c>
      <c r="E791" s="5" t="str" cm="1">
        <f t="array" ref="E791">_xlfn.IFS(B791&lt;6, "Night", B791&lt;12, "Morning", B791&lt;18, "Afternoon", B791&lt;=23, "Evening")</f>
        <v>Morning</v>
      </c>
    </row>
    <row r="792" spans="1:5" x14ac:dyDescent="0.2">
      <c r="A792" s="20">
        <f>DT!A385-INT(DT!A385)</f>
        <v>0.25436342592729488</v>
      </c>
      <c r="B792" s="5">
        <f>HOUR(DIM_TIME[[#This Row],[DW_Time]])</f>
        <v>6</v>
      </c>
      <c r="C792" s="5">
        <f>MINUTE(DIM_TIME[[#This Row],[DW_Time]])</f>
        <v>6</v>
      </c>
      <c r="D792" s="5">
        <f>SECOND(DIM_TIME[[#This Row],[DW_Time]])</f>
        <v>17</v>
      </c>
      <c r="E792" s="5" t="str" cm="1">
        <f t="array" ref="E792">_xlfn.IFS(B792&lt;6, "Night", B792&lt;12, "Morning", B792&lt;18, "Afternoon", B792&lt;=23, "Evening")</f>
        <v>Morning</v>
      </c>
    </row>
    <row r="793" spans="1:5" x14ac:dyDescent="0.2">
      <c r="A793" s="20">
        <f>DT!A2155-INT(DT!A2155)</f>
        <v>0.25437499999679858</v>
      </c>
      <c r="B793" s="5">
        <f>HOUR(DIM_TIME[[#This Row],[DW_Time]])</f>
        <v>6</v>
      </c>
      <c r="C793" s="5">
        <f>MINUTE(DIM_TIME[[#This Row],[DW_Time]])</f>
        <v>6</v>
      </c>
      <c r="D793" s="5">
        <f>SECOND(DIM_TIME[[#This Row],[DW_Time]])</f>
        <v>18</v>
      </c>
      <c r="E793" s="5" t="str" cm="1">
        <f t="array" ref="E793">_xlfn.IFS(B793&lt;6, "Night", B793&lt;12, "Morning", B793&lt;18, "Afternoon", B793&lt;=23, "Evening")</f>
        <v>Morning</v>
      </c>
    </row>
    <row r="794" spans="1:5" x14ac:dyDescent="0.2">
      <c r="A794" s="20">
        <f>DT!A1117-INT(DT!A1117)</f>
        <v>0.25447916667326353</v>
      </c>
      <c r="B794" s="5">
        <f>HOUR(DIM_TIME[[#This Row],[DW_Time]])</f>
        <v>6</v>
      </c>
      <c r="C794" s="5">
        <f>MINUTE(DIM_TIME[[#This Row],[DW_Time]])</f>
        <v>6</v>
      </c>
      <c r="D794" s="5">
        <f>SECOND(DIM_TIME[[#This Row],[DW_Time]])</f>
        <v>27</v>
      </c>
      <c r="E794" s="5" t="str" cm="1">
        <f t="array" ref="E794">_xlfn.IFS(B794&lt;6, "Night", B794&lt;12, "Morning", B794&lt;18, "Afternoon", B794&lt;=23, "Evening")</f>
        <v>Morning</v>
      </c>
    </row>
    <row r="795" spans="1:5" x14ac:dyDescent="0.2">
      <c r="A795" s="20">
        <f>DT!A3260-INT(DT!A3260)</f>
        <v>0.25460648148145992</v>
      </c>
      <c r="B795" s="5">
        <f>HOUR(DIM_TIME[[#This Row],[DW_Time]])</f>
        <v>6</v>
      </c>
      <c r="C795" s="5">
        <f>MINUTE(DIM_TIME[[#This Row],[DW_Time]])</f>
        <v>6</v>
      </c>
      <c r="D795" s="5">
        <f>SECOND(DIM_TIME[[#This Row],[DW_Time]])</f>
        <v>38</v>
      </c>
      <c r="E795" s="5" t="str" cm="1">
        <f t="array" ref="E795">_xlfn.IFS(B795&lt;6, "Night", B795&lt;12, "Morning", B795&lt;18, "Afternoon", B795&lt;=23, "Evening")</f>
        <v>Morning</v>
      </c>
    </row>
    <row r="796" spans="1:5" x14ac:dyDescent="0.2">
      <c r="A796" s="20">
        <f>DT!A482-INT(DT!A482)</f>
        <v>0.25473379629693227</v>
      </c>
      <c r="B796" s="5">
        <f>HOUR(DIM_TIME[[#This Row],[DW_Time]])</f>
        <v>6</v>
      </c>
      <c r="C796" s="5">
        <f>MINUTE(DIM_TIME[[#This Row],[DW_Time]])</f>
        <v>6</v>
      </c>
      <c r="D796" s="5">
        <f>SECOND(DIM_TIME[[#This Row],[DW_Time]])</f>
        <v>49</v>
      </c>
      <c r="E796" s="5" t="str" cm="1">
        <f t="array" ref="E796">_xlfn.IFS(B796&lt;6, "Night", B796&lt;12, "Morning", B796&lt;18, "Afternoon", B796&lt;=23, "Evening")</f>
        <v>Morning</v>
      </c>
    </row>
    <row r="797" spans="1:5" x14ac:dyDescent="0.2">
      <c r="A797" s="20">
        <f>DT!A2782-INT(DT!A2782)</f>
        <v>0.25480324074305827</v>
      </c>
      <c r="B797" s="5">
        <f>HOUR(DIM_TIME[[#This Row],[DW_Time]])</f>
        <v>6</v>
      </c>
      <c r="C797" s="5">
        <f>MINUTE(DIM_TIME[[#This Row],[DW_Time]])</f>
        <v>6</v>
      </c>
      <c r="D797" s="5">
        <f>SECOND(DIM_TIME[[#This Row],[DW_Time]])</f>
        <v>55</v>
      </c>
      <c r="E797" s="5" t="str" cm="1">
        <f t="array" ref="E797">_xlfn.IFS(B797&lt;6, "Night", B797&lt;12, "Morning", B797&lt;18, "Afternoon", B797&lt;=23, "Evening")</f>
        <v>Morning</v>
      </c>
    </row>
    <row r="798" spans="1:5" x14ac:dyDescent="0.2">
      <c r="A798" s="20">
        <f>DT!A2038-INT(DT!A2038)</f>
        <v>0.25494212962803431</v>
      </c>
      <c r="B798" s="5">
        <f>HOUR(DIM_TIME[[#This Row],[DW_Time]])</f>
        <v>6</v>
      </c>
      <c r="C798" s="5">
        <f>MINUTE(DIM_TIME[[#This Row],[DW_Time]])</f>
        <v>7</v>
      </c>
      <c r="D798" s="5">
        <f>SECOND(DIM_TIME[[#This Row],[DW_Time]])</f>
        <v>7</v>
      </c>
      <c r="E798" s="5" t="str" cm="1">
        <f t="array" ref="E798">_xlfn.IFS(B798&lt;6, "Night", B798&lt;12, "Morning", B798&lt;18, "Afternoon", B798&lt;=23, "Evening")</f>
        <v>Morning</v>
      </c>
    </row>
    <row r="799" spans="1:5" x14ac:dyDescent="0.2">
      <c r="A799" s="20">
        <f>DT!A2568-INT(DT!A2568)</f>
        <v>0.255196759258979</v>
      </c>
      <c r="B799" s="5">
        <f>HOUR(DIM_TIME[[#This Row],[DW_Time]])</f>
        <v>6</v>
      </c>
      <c r="C799" s="5">
        <f>MINUTE(DIM_TIME[[#This Row],[DW_Time]])</f>
        <v>7</v>
      </c>
      <c r="D799" s="5">
        <f>SECOND(DIM_TIME[[#This Row],[DW_Time]])</f>
        <v>29</v>
      </c>
      <c r="E799" s="5" t="str" cm="1">
        <f t="array" ref="E799">_xlfn.IFS(B799&lt;6, "Night", B799&lt;12, "Morning", B799&lt;18, "Afternoon", B799&lt;=23, "Evening")</f>
        <v>Morning</v>
      </c>
    </row>
    <row r="800" spans="1:5" x14ac:dyDescent="0.2">
      <c r="A800" s="20">
        <f>DT!A321-INT(DT!A321)</f>
        <v>0.25520833334303461</v>
      </c>
      <c r="B800" s="5">
        <f>HOUR(DIM_TIME[[#This Row],[DW_Time]])</f>
        <v>6</v>
      </c>
      <c r="C800" s="5">
        <f>MINUTE(DIM_TIME[[#This Row],[DW_Time]])</f>
        <v>7</v>
      </c>
      <c r="D800" s="5">
        <f>SECOND(DIM_TIME[[#This Row],[DW_Time]])</f>
        <v>30</v>
      </c>
      <c r="E800" s="5" t="str" cm="1">
        <f t="array" ref="E800">_xlfn.IFS(B800&lt;6, "Night", B800&lt;12, "Morning", B800&lt;18, "Afternoon", B800&lt;=23, "Evening")</f>
        <v>Morning</v>
      </c>
    </row>
    <row r="801" spans="1:5" x14ac:dyDescent="0.2">
      <c r="A801" s="20">
        <f>DT!A1740-INT(DT!A1740)</f>
        <v>0.25527777776733274</v>
      </c>
      <c r="B801" s="5">
        <f>HOUR(DIM_TIME[[#This Row],[DW_Time]])</f>
        <v>6</v>
      </c>
      <c r="C801" s="5">
        <f>MINUTE(DIM_TIME[[#This Row],[DW_Time]])</f>
        <v>7</v>
      </c>
      <c r="D801" s="5">
        <f>SECOND(DIM_TIME[[#This Row],[DW_Time]])</f>
        <v>36</v>
      </c>
      <c r="E801" s="5" t="str" cm="1">
        <f t="array" ref="E801">_xlfn.IFS(B801&lt;6, "Night", B801&lt;12, "Morning", B801&lt;18, "Afternoon", B801&lt;=23, "Evening")</f>
        <v>Morning</v>
      </c>
    </row>
    <row r="802" spans="1:5" x14ac:dyDescent="0.2">
      <c r="A802" s="20">
        <f>DT!A405-INT(DT!A405)</f>
        <v>0.25542824073636439</v>
      </c>
      <c r="B802" s="5">
        <f>HOUR(DIM_TIME[[#This Row],[DW_Time]])</f>
        <v>6</v>
      </c>
      <c r="C802" s="5">
        <f>MINUTE(DIM_TIME[[#This Row],[DW_Time]])</f>
        <v>7</v>
      </c>
      <c r="D802" s="5">
        <f>SECOND(DIM_TIME[[#This Row],[DW_Time]])</f>
        <v>49</v>
      </c>
      <c r="E802" s="5" t="str" cm="1">
        <f t="array" ref="E802">_xlfn.IFS(B802&lt;6, "Night", B802&lt;12, "Morning", B802&lt;18, "Afternoon", B802&lt;=23, "Evening")</f>
        <v>Morning</v>
      </c>
    </row>
    <row r="803" spans="1:5" x14ac:dyDescent="0.2">
      <c r="A803" s="20">
        <f>DT!A1491-INT(DT!A1491)</f>
        <v>0.255578703712672</v>
      </c>
      <c r="B803" s="5">
        <f>HOUR(DIM_TIME[[#This Row],[DW_Time]])</f>
        <v>6</v>
      </c>
      <c r="C803" s="5">
        <f>MINUTE(DIM_TIME[[#This Row],[DW_Time]])</f>
        <v>8</v>
      </c>
      <c r="D803" s="5">
        <f>SECOND(DIM_TIME[[#This Row],[DW_Time]])</f>
        <v>2</v>
      </c>
      <c r="E803" s="5" t="str" cm="1">
        <f t="array" ref="E803">_xlfn.IFS(B803&lt;6, "Night", B803&lt;12, "Morning", B803&lt;18, "Afternoon", B803&lt;=23, "Evening")</f>
        <v>Morning</v>
      </c>
    </row>
    <row r="804" spans="1:5" x14ac:dyDescent="0.2">
      <c r="A804" s="20">
        <f>DT!A2932-INT(DT!A2932)</f>
        <v>0.25567129629780538</v>
      </c>
      <c r="B804" s="5">
        <f>HOUR(DIM_TIME[[#This Row],[DW_Time]])</f>
        <v>6</v>
      </c>
      <c r="C804" s="5">
        <f>MINUTE(DIM_TIME[[#This Row],[DW_Time]])</f>
        <v>8</v>
      </c>
      <c r="D804" s="5">
        <f>SECOND(DIM_TIME[[#This Row],[DW_Time]])</f>
        <v>10</v>
      </c>
      <c r="E804" s="5" t="str" cm="1">
        <f t="array" ref="E804">_xlfn.IFS(B804&lt;6, "Night", B804&lt;12, "Morning", B804&lt;18, "Afternoon", B804&lt;=23, "Evening")</f>
        <v>Morning</v>
      </c>
    </row>
    <row r="805" spans="1:5" x14ac:dyDescent="0.2">
      <c r="A805" s="20">
        <f>DT!A1363-INT(DT!A1363)</f>
        <v>0.25584490741312038</v>
      </c>
      <c r="B805" s="5">
        <f>HOUR(DIM_TIME[[#This Row],[DW_Time]])</f>
        <v>6</v>
      </c>
      <c r="C805" s="5">
        <f>MINUTE(DIM_TIME[[#This Row],[DW_Time]])</f>
        <v>8</v>
      </c>
      <c r="D805" s="5">
        <f>SECOND(DIM_TIME[[#This Row],[DW_Time]])</f>
        <v>25</v>
      </c>
      <c r="E805" s="5" t="str" cm="1">
        <f t="array" ref="E805">_xlfn.IFS(B805&lt;6, "Night", B805&lt;12, "Morning", B805&lt;18, "Afternoon", B805&lt;=23, "Evening")</f>
        <v>Morning</v>
      </c>
    </row>
    <row r="806" spans="1:5" x14ac:dyDescent="0.2">
      <c r="A806" s="20">
        <f>DT!A2360-INT(DT!A2360)</f>
        <v>0.25601851852115942</v>
      </c>
      <c r="B806" s="5">
        <f>HOUR(DIM_TIME[[#This Row],[DW_Time]])</f>
        <v>6</v>
      </c>
      <c r="C806" s="5">
        <f>MINUTE(DIM_TIME[[#This Row],[DW_Time]])</f>
        <v>8</v>
      </c>
      <c r="D806" s="5">
        <f>SECOND(DIM_TIME[[#This Row],[DW_Time]])</f>
        <v>40</v>
      </c>
      <c r="E806" s="5" t="str" cm="1">
        <f t="array" ref="E806">_xlfn.IFS(B806&lt;6, "Night", B806&lt;12, "Morning", B806&lt;18, "Afternoon", B806&lt;=23, "Evening")</f>
        <v>Morning</v>
      </c>
    </row>
    <row r="807" spans="1:5" x14ac:dyDescent="0.2">
      <c r="A807" s="20">
        <f>DT!A2233-INT(DT!A2233)</f>
        <v>0.2565046296294895</v>
      </c>
      <c r="B807" s="5">
        <f>HOUR(DIM_TIME[[#This Row],[DW_Time]])</f>
        <v>6</v>
      </c>
      <c r="C807" s="5">
        <f>MINUTE(DIM_TIME[[#This Row],[DW_Time]])</f>
        <v>9</v>
      </c>
      <c r="D807" s="5">
        <f>SECOND(DIM_TIME[[#This Row],[DW_Time]])</f>
        <v>22</v>
      </c>
      <c r="E807" s="5" t="str" cm="1">
        <f t="array" ref="E807">_xlfn.IFS(B807&lt;6, "Night", B807&lt;12, "Morning", B807&lt;18, "Afternoon", B807&lt;=23, "Evening")</f>
        <v>Morning</v>
      </c>
    </row>
    <row r="808" spans="1:5" x14ac:dyDescent="0.2">
      <c r="A808" s="20">
        <f>DT!A2204-INT(DT!A2204)</f>
        <v>0.25668981480703223</v>
      </c>
      <c r="B808" s="5">
        <f>HOUR(DIM_TIME[[#This Row],[DW_Time]])</f>
        <v>6</v>
      </c>
      <c r="C808" s="5">
        <f>MINUTE(DIM_TIME[[#This Row],[DW_Time]])</f>
        <v>9</v>
      </c>
      <c r="D808" s="5">
        <f>SECOND(DIM_TIME[[#This Row],[DW_Time]])</f>
        <v>38</v>
      </c>
      <c r="E808" s="5" t="str" cm="1">
        <f t="array" ref="E808">_xlfn.IFS(B808&lt;6, "Night", B808&lt;12, "Morning", B808&lt;18, "Afternoon", B808&lt;=23, "Evening")</f>
        <v>Morning</v>
      </c>
    </row>
    <row r="809" spans="1:5" x14ac:dyDescent="0.2">
      <c r="A809" s="20">
        <f>DT!A272-INT(DT!A272)</f>
        <v>0.25692129629896954</v>
      </c>
      <c r="B809" s="5">
        <f>HOUR(DIM_TIME[[#This Row],[DW_Time]])</f>
        <v>6</v>
      </c>
      <c r="C809" s="5">
        <f>MINUTE(DIM_TIME[[#This Row],[DW_Time]])</f>
        <v>9</v>
      </c>
      <c r="D809" s="5">
        <f>SECOND(DIM_TIME[[#This Row],[DW_Time]])</f>
        <v>58</v>
      </c>
      <c r="E809" s="5" t="str" cm="1">
        <f t="array" ref="E809">_xlfn.IFS(B809&lt;6, "Night", B809&lt;12, "Morning", B809&lt;18, "Afternoon", B809&lt;=23, "Evening")</f>
        <v>Morning</v>
      </c>
    </row>
    <row r="810" spans="1:5" x14ac:dyDescent="0.2">
      <c r="A810" s="20">
        <f>DT!A1479-INT(DT!A1479)</f>
        <v>0.25762731482245727</v>
      </c>
      <c r="B810" s="5">
        <f>HOUR(DIM_TIME[[#This Row],[DW_Time]])</f>
        <v>6</v>
      </c>
      <c r="C810" s="5">
        <f>MINUTE(DIM_TIME[[#This Row],[DW_Time]])</f>
        <v>10</v>
      </c>
      <c r="D810" s="5">
        <f>SECOND(DIM_TIME[[#This Row],[DW_Time]])</f>
        <v>59</v>
      </c>
      <c r="E810" s="5" t="str" cm="1">
        <f t="array" ref="E810">_xlfn.IFS(B810&lt;6, "Night", B810&lt;12, "Morning", B810&lt;18, "Afternoon", B810&lt;=23, "Evening")</f>
        <v>Morning</v>
      </c>
    </row>
    <row r="811" spans="1:5" x14ac:dyDescent="0.2">
      <c r="A811" s="20">
        <f>DT!A1766-INT(DT!A1766)</f>
        <v>0.25776620370015735</v>
      </c>
      <c r="B811" s="5">
        <f>HOUR(DIM_TIME[[#This Row],[DW_Time]])</f>
        <v>6</v>
      </c>
      <c r="C811" s="5">
        <f>MINUTE(DIM_TIME[[#This Row],[DW_Time]])</f>
        <v>11</v>
      </c>
      <c r="D811" s="5">
        <f>SECOND(DIM_TIME[[#This Row],[DW_Time]])</f>
        <v>11</v>
      </c>
      <c r="E811" s="5" t="str" cm="1">
        <f t="array" ref="E811">_xlfn.IFS(B811&lt;6, "Night", B811&lt;12, "Morning", B811&lt;18, "Afternoon", B811&lt;=23, "Evening")</f>
        <v>Morning</v>
      </c>
    </row>
    <row r="812" spans="1:5" x14ac:dyDescent="0.2">
      <c r="A812" s="20">
        <f>DT!A360-INT(DT!A360)</f>
        <v>0.25780092592322035</v>
      </c>
      <c r="B812" s="5">
        <f>HOUR(DIM_TIME[[#This Row],[DW_Time]])</f>
        <v>6</v>
      </c>
      <c r="C812" s="5">
        <f>MINUTE(DIM_TIME[[#This Row],[DW_Time]])</f>
        <v>11</v>
      </c>
      <c r="D812" s="5">
        <f>SECOND(DIM_TIME[[#This Row],[DW_Time]])</f>
        <v>14</v>
      </c>
      <c r="E812" s="5" t="str" cm="1">
        <f t="array" ref="E812">_xlfn.IFS(B812&lt;6, "Night", B812&lt;12, "Morning", B812&lt;18, "Afternoon", B812&lt;=23, "Evening")</f>
        <v>Morning</v>
      </c>
    </row>
    <row r="813" spans="1:5" x14ac:dyDescent="0.2">
      <c r="A813" s="20">
        <f>DT!A1608-INT(DT!A1608)</f>
        <v>0.25814814814657439</v>
      </c>
      <c r="B813" s="5">
        <f>HOUR(DIM_TIME[[#This Row],[DW_Time]])</f>
        <v>6</v>
      </c>
      <c r="C813" s="5">
        <f>MINUTE(DIM_TIME[[#This Row],[DW_Time]])</f>
        <v>11</v>
      </c>
      <c r="D813" s="5">
        <f>SECOND(DIM_TIME[[#This Row],[DW_Time]])</f>
        <v>44</v>
      </c>
      <c r="E813" s="5" t="str" cm="1">
        <f t="array" ref="E813">_xlfn.IFS(B813&lt;6, "Night", B813&lt;12, "Morning", B813&lt;18, "Afternoon", B813&lt;=23, "Evening")</f>
        <v>Morning</v>
      </c>
    </row>
    <row r="814" spans="1:5" x14ac:dyDescent="0.2">
      <c r="A814" s="20">
        <f>DT!A1192-INT(DT!A1192)</f>
        <v>0.25855324073927477</v>
      </c>
      <c r="B814" s="5">
        <f>HOUR(DIM_TIME[[#This Row],[DW_Time]])</f>
        <v>6</v>
      </c>
      <c r="C814" s="5">
        <f>MINUTE(DIM_TIME[[#This Row],[DW_Time]])</f>
        <v>12</v>
      </c>
      <c r="D814" s="5">
        <f>SECOND(DIM_TIME[[#This Row],[DW_Time]])</f>
        <v>19</v>
      </c>
      <c r="E814" s="5" t="str" cm="1">
        <f t="array" ref="E814">_xlfn.IFS(B814&lt;6, "Night", B814&lt;12, "Morning", B814&lt;18, "Afternoon", B814&lt;=23, "Evening")</f>
        <v>Morning</v>
      </c>
    </row>
    <row r="815" spans="1:5" x14ac:dyDescent="0.2">
      <c r="A815" s="20">
        <f>DT!A486-INT(DT!A486)</f>
        <v>0.2591898148166365</v>
      </c>
      <c r="B815" s="5">
        <f>HOUR(DIM_TIME[[#This Row],[DW_Time]])</f>
        <v>6</v>
      </c>
      <c r="C815" s="5">
        <f>MINUTE(DIM_TIME[[#This Row],[DW_Time]])</f>
        <v>13</v>
      </c>
      <c r="D815" s="5">
        <f>SECOND(DIM_TIME[[#This Row],[DW_Time]])</f>
        <v>14</v>
      </c>
      <c r="E815" s="5" t="str" cm="1">
        <f t="array" ref="E815">_xlfn.IFS(B815&lt;6, "Night", B815&lt;12, "Morning", B815&lt;18, "Afternoon", B815&lt;=23, "Evening")</f>
        <v>Morning</v>
      </c>
    </row>
    <row r="816" spans="1:5" x14ac:dyDescent="0.2">
      <c r="A816" s="20">
        <f>DT!A1688-INT(DT!A1688)</f>
        <v>0.25934027777839219</v>
      </c>
      <c r="B816" s="5">
        <f>HOUR(DIM_TIME[[#This Row],[DW_Time]])</f>
        <v>6</v>
      </c>
      <c r="C816" s="5">
        <f>MINUTE(DIM_TIME[[#This Row],[DW_Time]])</f>
        <v>13</v>
      </c>
      <c r="D816" s="5">
        <f>SECOND(DIM_TIME[[#This Row],[DW_Time]])</f>
        <v>27</v>
      </c>
      <c r="E816" s="5" t="str" cm="1">
        <f t="array" ref="E816">_xlfn.IFS(B816&lt;6, "Night", B816&lt;12, "Morning", B816&lt;18, "Afternoon", B816&lt;=23, "Evening")</f>
        <v>Morning</v>
      </c>
    </row>
    <row r="817" spans="1:5" x14ac:dyDescent="0.2">
      <c r="A817" s="20">
        <f>DT!A1680-INT(DT!A1680)</f>
        <v>0.26025462963298196</v>
      </c>
      <c r="B817" s="5">
        <f>HOUR(DIM_TIME[[#This Row],[DW_Time]])</f>
        <v>6</v>
      </c>
      <c r="C817" s="5">
        <f>MINUTE(DIM_TIME[[#This Row],[DW_Time]])</f>
        <v>14</v>
      </c>
      <c r="D817" s="5">
        <f>SECOND(DIM_TIME[[#This Row],[DW_Time]])</f>
        <v>46</v>
      </c>
      <c r="E817" s="5" t="str" cm="1">
        <f t="array" ref="E817">_xlfn.IFS(B817&lt;6, "Night", B817&lt;12, "Morning", B817&lt;18, "Afternoon", B817&lt;=23, "Evening")</f>
        <v>Morning</v>
      </c>
    </row>
    <row r="818" spans="1:5" x14ac:dyDescent="0.2">
      <c r="A818" s="20">
        <f>DT!A2517-INT(DT!A2517)</f>
        <v>0.26026620370248565</v>
      </c>
      <c r="B818" s="5">
        <f>HOUR(DIM_TIME[[#This Row],[DW_Time]])</f>
        <v>6</v>
      </c>
      <c r="C818" s="5">
        <f>MINUTE(DIM_TIME[[#This Row],[DW_Time]])</f>
        <v>14</v>
      </c>
      <c r="D818" s="5">
        <f>SECOND(DIM_TIME[[#This Row],[DW_Time]])</f>
        <v>47</v>
      </c>
      <c r="E818" s="5" t="str" cm="1">
        <f t="array" ref="E818">_xlfn.IFS(B818&lt;6, "Night", B818&lt;12, "Morning", B818&lt;18, "Afternoon", B818&lt;=23, "Evening")</f>
        <v>Morning</v>
      </c>
    </row>
    <row r="819" spans="1:5" x14ac:dyDescent="0.2">
      <c r="A819" s="20">
        <f>DT!A2831-INT(DT!A2831)</f>
        <v>0.26104166665754747</v>
      </c>
      <c r="B819" s="5">
        <f>HOUR(DIM_TIME[[#This Row],[DW_Time]])</f>
        <v>6</v>
      </c>
      <c r="C819" s="5">
        <f>MINUTE(DIM_TIME[[#This Row],[DW_Time]])</f>
        <v>15</v>
      </c>
      <c r="D819" s="5">
        <f>SECOND(DIM_TIME[[#This Row],[DW_Time]])</f>
        <v>54</v>
      </c>
      <c r="E819" s="5" t="str" cm="1">
        <f t="array" ref="E819">_xlfn.IFS(B819&lt;6, "Night", B819&lt;12, "Morning", B819&lt;18, "Afternoon", B819&lt;=23, "Evening")</f>
        <v>Morning</v>
      </c>
    </row>
    <row r="820" spans="1:5" x14ac:dyDescent="0.2">
      <c r="A820" s="20">
        <f>DT!A1620-INT(DT!A1620)</f>
        <v>0.26118055555707542</v>
      </c>
      <c r="B820" s="5">
        <f>HOUR(DIM_TIME[[#This Row],[DW_Time]])</f>
        <v>6</v>
      </c>
      <c r="C820" s="5">
        <f>MINUTE(DIM_TIME[[#This Row],[DW_Time]])</f>
        <v>16</v>
      </c>
      <c r="D820" s="5">
        <f>SECOND(DIM_TIME[[#This Row],[DW_Time]])</f>
        <v>6</v>
      </c>
      <c r="E820" s="5" t="str" cm="1">
        <f t="array" ref="E820">_xlfn.IFS(B820&lt;6, "Night", B820&lt;12, "Morning", B820&lt;18, "Afternoon", B820&lt;=23, "Evening")</f>
        <v>Morning</v>
      </c>
    </row>
    <row r="821" spans="1:5" x14ac:dyDescent="0.2">
      <c r="A821" s="20">
        <f>DT!A1763-INT(DT!A1763)</f>
        <v>0.26149305555736646</v>
      </c>
      <c r="B821" s="5">
        <f>HOUR(DIM_TIME[[#This Row],[DW_Time]])</f>
        <v>6</v>
      </c>
      <c r="C821" s="5">
        <f>MINUTE(DIM_TIME[[#This Row],[DW_Time]])</f>
        <v>16</v>
      </c>
      <c r="D821" s="5">
        <f>SECOND(DIM_TIME[[#This Row],[DW_Time]])</f>
        <v>33</v>
      </c>
      <c r="E821" s="5" t="str" cm="1">
        <f t="array" ref="E821">_xlfn.IFS(B821&lt;6, "Night", B821&lt;12, "Morning", B821&lt;18, "Afternoon", B821&lt;=23, "Evening")</f>
        <v>Morning</v>
      </c>
    </row>
    <row r="822" spans="1:5" x14ac:dyDescent="0.2">
      <c r="A822" s="20">
        <f>DT!A2115-INT(DT!A2115)</f>
        <v>0.26188657407328719</v>
      </c>
      <c r="B822" s="5">
        <f>HOUR(DIM_TIME[[#This Row],[DW_Time]])</f>
        <v>6</v>
      </c>
      <c r="C822" s="5">
        <f>MINUTE(DIM_TIME[[#This Row],[DW_Time]])</f>
        <v>17</v>
      </c>
      <c r="D822" s="5">
        <f>SECOND(DIM_TIME[[#This Row],[DW_Time]])</f>
        <v>7</v>
      </c>
      <c r="E822" s="5" t="str" cm="1">
        <f t="array" ref="E822">_xlfn.IFS(B822&lt;6, "Night", B822&lt;12, "Morning", B822&lt;18, "Afternoon", B822&lt;=23, "Evening")</f>
        <v>Morning</v>
      </c>
    </row>
    <row r="823" spans="1:5" x14ac:dyDescent="0.2">
      <c r="A823" s="20">
        <f>DT!A1625-INT(DT!A1625)</f>
        <v>0.26298611111269565</v>
      </c>
      <c r="B823" s="5">
        <f>HOUR(DIM_TIME[[#This Row],[DW_Time]])</f>
        <v>6</v>
      </c>
      <c r="C823" s="5">
        <f>MINUTE(DIM_TIME[[#This Row],[DW_Time]])</f>
        <v>18</v>
      </c>
      <c r="D823" s="5">
        <f>SECOND(DIM_TIME[[#This Row],[DW_Time]])</f>
        <v>42</v>
      </c>
      <c r="E823" s="5" t="str" cm="1">
        <f t="array" ref="E823">_xlfn.IFS(B823&lt;6, "Night", B823&lt;12, "Morning", B823&lt;18, "Afternoon", B823&lt;=23, "Evening")</f>
        <v>Morning</v>
      </c>
    </row>
    <row r="824" spans="1:5" x14ac:dyDescent="0.2">
      <c r="A824" s="20">
        <f>DT!A1751-INT(DT!A1751)</f>
        <v>0.26319444443652174</v>
      </c>
      <c r="B824" s="5">
        <f>HOUR(DIM_TIME[[#This Row],[DW_Time]])</f>
        <v>6</v>
      </c>
      <c r="C824" s="5">
        <f>MINUTE(DIM_TIME[[#This Row],[DW_Time]])</f>
        <v>19</v>
      </c>
      <c r="D824" s="5">
        <f>SECOND(DIM_TIME[[#This Row],[DW_Time]])</f>
        <v>0</v>
      </c>
      <c r="E824" s="5" t="str" cm="1">
        <f t="array" ref="E824">_xlfn.IFS(B824&lt;6, "Night", B824&lt;12, "Morning", B824&lt;18, "Afternoon", B824&lt;=23, "Evening")</f>
        <v>Morning</v>
      </c>
    </row>
    <row r="825" spans="1:5" x14ac:dyDescent="0.2">
      <c r="A825" s="20">
        <f>DT!A2885-INT(DT!A2885)</f>
        <v>0.26366898148262408</v>
      </c>
      <c r="B825" s="5">
        <f>HOUR(DIM_TIME[[#This Row],[DW_Time]])</f>
        <v>6</v>
      </c>
      <c r="C825" s="5">
        <f>MINUTE(DIM_TIME[[#This Row],[DW_Time]])</f>
        <v>19</v>
      </c>
      <c r="D825" s="5">
        <f>SECOND(DIM_TIME[[#This Row],[DW_Time]])</f>
        <v>41</v>
      </c>
      <c r="E825" s="5" t="str" cm="1">
        <f t="array" ref="E825">_xlfn.IFS(B825&lt;6, "Night", B825&lt;12, "Morning", B825&lt;18, "Afternoon", B825&lt;=23, "Evening")</f>
        <v>Morning</v>
      </c>
    </row>
    <row r="826" spans="1:5" x14ac:dyDescent="0.2">
      <c r="A826" s="20">
        <f>DT!A711-INT(DT!A711)</f>
        <v>0.26381944443710381</v>
      </c>
      <c r="B826" s="5">
        <f>HOUR(DIM_TIME[[#This Row],[DW_Time]])</f>
        <v>6</v>
      </c>
      <c r="C826" s="5">
        <f>MINUTE(DIM_TIME[[#This Row],[DW_Time]])</f>
        <v>19</v>
      </c>
      <c r="D826" s="5">
        <f>SECOND(DIM_TIME[[#This Row],[DW_Time]])</f>
        <v>54</v>
      </c>
      <c r="E826" s="5" t="str" cm="1">
        <f t="array" ref="E826">_xlfn.IFS(B826&lt;6, "Night", B826&lt;12, "Morning", B826&lt;18, "Afternoon", B826&lt;=23, "Evening")</f>
        <v>Morning</v>
      </c>
    </row>
    <row r="827" spans="1:5" x14ac:dyDescent="0.2">
      <c r="A827" s="20">
        <f>DT!A1523-INT(DT!A1523)</f>
        <v>0.26413194443739485</v>
      </c>
      <c r="B827" s="5">
        <f>HOUR(DIM_TIME[[#This Row],[DW_Time]])</f>
        <v>6</v>
      </c>
      <c r="C827" s="5">
        <f>MINUTE(DIM_TIME[[#This Row],[DW_Time]])</f>
        <v>20</v>
      </c>
      <c r="D827" s="5">
        <f>SECOND(DIM_TIME[[#This Row],[DW_Time]])</f>
        <v>21</v>
      </c>
      <c r="E827" s="5" t="str" cm="1">
        <f t="array" ref="E827">_xlfn.IFS(B827&lt;6, "Night", B827&lt;12, "Morning", B827&lt;18, "Afternoon", B827&lt;=23, "Evening")</f>
        <v>Morning</v>
      </c>
    </row>
    <row r="828" spans="1:5" x14ac:dyDescent="0.2">
      <c r="A828" s="20">
        <f>DT!A1912-INT(DT!A1912)</f>
        <v>0.26479166666831588</v>
      </c>
      <c r="B828" s="5">
        <f>HOUR(DIM_TIME[[#This Row],[DW_Time]])</f>
        <v>6</v>
      </c>
      <c r="C828" s="5">
        <f>MINUTE(DIM_TIME[[#This Row],[DW_Time]])</f>
        <v>21</v>
      </c>
      <c r="D828" s="5">
        <f>SECOND(DIM_TIME[[#This Row],[DW_Time]])</f>
        <v>18</v>
      </c>
      <c r="E828" s="5" t="str" cm="1">
        <f t="array" ref="E828">_xlfn.IFS(B828&lt;6, "Night", B828&lt;12, "Morning", B828&lt;18, "Afternoon", B828&lt;=23, "Evening")</f>
        <v>Morning</v>
      </c>
    </row>
    <row r="829" spans="1:5" x14ac:dyDescent="0.2">
      <c r="A829" s="20">
        <f>DT!A1932-INT(DT!A1932)</f>
        <v>0.26502314815297723</v>
      </c>
      <c r="B829" s="5">
        <f>HOUR(DIM_TIME[[#This Row],[DW_Time]])</f>
        <v>6</v>
      </c>
      <c r="C829" s="5">
        <f>MINUTE(DIM_TIME[[#This Row],[DW_Time]])</f>
        <v>21</v>
      </c>
      <c r="D829" s="5">
        <f>SECOND(DIM_TIME[[#This Row],[DW_Time]])</f>
        <v>38</v>
      </c>
      <c r="E829" s="5" t="str" cm="1">
        <f t="array" ref="E829">_xlfn.IFS(B829&lt;6, "Night", B829&lt;12, "Morning", B829&lt;18, "Afternoon", B829&lt;=23, "Evening")</f>
        <v>Morning</v>
      </c>
    </row>
    <row r="830" spans="1:5" x14ac:dyDescent="0.2">
      <c r="A830" s="20">
        <f>DT!A1578-INT(DT!A1578)</f>
        <v>0.26505787036876427</v>
      </c>
      <c r="B830" s="5">
        <f>HOUR(DIM_TIME[[#This Row],[DW_Time]])</f>
        <v>6</v>
      </c>
      <c r="C830" s="5">
        <f>MINUTE(DIM_TIME[[#This Row],[DW_Time]])</f>
        <v>21</v>
      </c>
      <c r="D830" s="5">
        <f>SECOND(DIM_TIME[[#This Row],[DW_Time]])</f>
        <v>41</v>
      </c>
      <c r="E830" s="5" t="str" cm="1">
        <f t="array" ref="E830">_xlfn.IFS(B830&lt;6, "Night", B830&lt;12, "Morning", B830&lt;18, "Afternoon", B830&lt;=23, "Evening")</f>
        <v>Morning</v>
      </c>
    </row>
    <row r="831" spans="1:5" x14ac:dyDescent="0.2">
      <c r="A831" s="20">
        <f>DT!A400-INT(DT!A400)</f>
        <v>0.26512731480761431</v>
      </c>
      <c r="B831" s="5">
        <f>HOUR(DIM_TIME[[#This Row],[DW_Time]])</f>
        <v>6</v>
      </c>
      <c r="C831" s="5">
        <f>MINUTE(DIM_TIME[[#This Row],[DW_Time]])</f>
        <v>21</v>
      </c>
      <c r="D831" s="5">
        <f>SECOND(DIM_TIME[[#This Row],[DW_Time]])</f>
        <v>47</v>
      </c>
      <c r="E831" s="5" t="str" cm="1">
        <f t="array" ref="E831">_xlfn.IFS(B831&lt;6, "Night", B831&lt;12, "Morning", B831&lt;18, "Afternoon", B831&lt;=23, "Evening")</f>
        <v>Morning</v>
      </c>
    </row>
    <row r="832" spans="1:5" x14ac:dyDescent="0.2">
      <c r="A832" s="20">
        <f>DT!A2603-INT(DT!A2603)</f>
        <v>0.26591435184673173</v>
      </c>
      <c r="B832" s="5">
        <f>HOUR(DIM_TIME[[#This Row],[DW_Time]])</f>
        <v>6</v>
      </c>
      <c r="C832" s="5">
        <f>MINUTE(DIM_TIME[[#This Row],[DW_Time]])</f>
        <v>22</v>
      </c>
      <c r="D832" s="5">
        <f>SECOND(DIM_TIME[[#This Row],[DW_Time]])</f>
        <v>55</v>
      </c>
      <c r="E832" s="5" t="str" cm="1">
        <f t="array" ref="E832">_xlfn.IFS(B832&lt;6, "Night", B832&lt;12, "Morning", B832&lt;18, "Afternoon", B832&lt;=23, "Evening")</f>
        <v>Morning</v>
      </c>
    </row>
    <row r="833" spans="1:5" x14ac:dyDescent="0.2">
      <c r="A833" s="20">
        <f>DT!A2395-INT(DT!A2395)</f>
        <v>0.26594907407707069</v>
      </c>
      <c r="B833" s="5">
        <f>HOUR(DIM_TIME[[#This Row],[DW_Time]])</f>
        <v>6</v>
      </c>
      <c r="C833" s="5">
        <f>MINUTE(DIM_TIME[[#This Row],[DW_Time]])</f>
        <v>22</v>
      </c>
      <c r="D833" s="5">
        <f>SECOND(DIM_TIME[[#This Row],[DW_Time]])</f>
        <v>58</v>
      </c>
      <c r="E833" s="5" t="str" cm="1">
        <f t="array" ref="E833">_xlfn.IFS(B833&lt;6, "Night", B833&lt;12, "Morning", B833&lt;18, "Afternoon", B833&lt;=23, "Evening")</f>
        <v>Morning</v>
      </c>
    </row>
    <row r="834" spans="1:5" x14ac:dyDescent="0.2">
      <c r="A834" s="20">
        <f>DT!A2643-INT(DT!A2643)</f>
        <v>0.26636574073927477</v>
      </c>
      <c r="B834" s="5">
        <f>HOUR(DIM_TIME[[#This Row],[DW_Time]])</f>
        <v>6</v>
      </c>
      <c r="C834" s="5">
        <f>MINUTE(DIM_TIME[[#This Row],[DW_Time]])</f>
        <v>23</v>
      </c>
      <c r="D834" s="5">
        <f>SECOND(DIM_TIME[[#This Row],[DW_Time]])</f>
        <v>34</v>
      </c>
      <c r="E834" s="5" t="str" cm="1">
        <f t="array" ref="E834">_xlfn.IFS(B834&lt;6, "Night", B834&lt;12, "Morning", B834&lt;18, "Afternoon", B834&lt;=23, "Evening")</f>
        <v>Morning</v>
      </c>
    </row>
    <row r="835" spans="1:5" x14ac:dyDescent="0.2">
      <c r="A835" s="20">
        <f>DT!A2572-INT(DT!A2572)</f>
        <v>0.26651620370103046</v>
      </c>
      <c r="B835" s="5">
        <f>HOUR(DIM_TIME[[#This Row],[DW_Time]])</f>
        <v>6</v>
      </c>
      <c r="C835" s="5">
        <f>MINUTE(DIM_TIME[[#This Row],[DW_Time]])</f>
        <v>23</v>
      </c>
      <c r="D835" s="5">
        <f>SECOND(DIM_TIME[[#This Row],[DW_Time]])</f>
        <v>47</v>
      </c>
      <c r="E835" s="5" t="str" cm="1">
        <f t="array" ref="E835">_xlfn.IFS(B835&lt;6, "Night", B835&lt;12, "Morning", B835&lt;18, "Afternoon", B835&lt;=23, "Evening")</f>
        <v>Morning</v>
      </c>
    </row>
    <row r="836" spans="1:5" x14ac:dyDescent="0.2">
      <c r="A836" s="20">
        <f>DT!A1232-INT(DT!A1232)</f>
        <v>0.26826388888730435</v>
      </c>
      <c r="B836" s="5">
        <f>HOUR(DIM_TIME[[#This Row],[DW_Time]])</f>
        <v>6</v>
      </c>
      <c r="C836" s="5">
        <f>MINUTE(DIM_TIME[[#This Row],[DW_Time]])</f>
        <v>26</v>
      </c>
      <c r="D836" s="5">
        <f>SECOND(DIM_TIME[[#This Row],[DW_Time]])</f>
        <v>18</v>
      </c>
      <c r="E836" s="5" t="str" cm="1">
        <f t="array" ref="E836">_xlfn.IFS(B836&lt;6, "Night", B836&lt;12, "Morning", B836&lt;18, "Afternoon", B836&lt;=23, "Evening")</f>
        <v>Morning</v>
      </c>
    </row>
    <row r="837" spans="1:5" x14ac:dyDescent="0.2">
      <c r="A837" s="20">
        <f>DT!A2833-INT(DT!A2833)</f>
        <v>0.26833333333343035</v>
      </c>
      <c r="B837" s="5">
        <f>HOUR(DIM_TIME[[#This Row],[DW_Time]])</f>
        <v>6</v>
      </c>
      <c r="C837" s="5">
        <f>MINUTE(DIM_TIME[[#This Row],[DW_Time]])</f>
        <v>26</v>
      </c>
      <c r="D837" s="5">
        <f>SECOND(DIM_TIME[[#This Row],[DW_Time]])</f>
        <v>24</v>
      </c>
      <c r="E837" s="5" t="str" cm="1">
        <f t="array" ref="E837">_xlfn.IFS(B837&lt;6, "Night", B837&lt;12, "Morning", B837&lt;18, "Afternoon", B837&lt;=23, "Evening")</f>
        <v>Morning</v>
      </c>
    </row>
    <row r="838" spans="1:5" x14ac:dyDescent="0.2">
      <c r="A838" s="20">
        <f>DT!A914-INT(DT!A914)</f>
        <v>0.26842592593311565</v>
      </c>
      <c r="B838" s="5">
        <f>HOUR(DIM_TIME[[#This Row],[DW_Time]])</f>
        <v>6</v>
      </c>
      <c r="C838" s="5">
        <f>MINUTE(DIM_TIME[[#This Row],[DW_Time]])</f>
        <v>26</v>
      </c>
      <c r="D838" s="5">
        <f>SECOND(DIM_TIME[[#This Row],[DW_Time]])</f>
        <v>32</v>
      </c>
      <c r="E838" s="5" t="str" cm="1">
        <f t="array" ref="E838">_xlfn.IFS(B838&lt;6, "Night", B838&lt;12, "Morning", B838&lt;18, "Afternoon", B838&lt;=23, "Evening")</f>
        <v>Morning</v>
      </c>
    </row>
    <row r="839" spans="1:5" x14ac:dyDescent="0.2">
      <c r="A839" s="20">
        <f>DT!A3180-INT(DT!A3180)</f>
        <v>0.26888888888788642</v>
      </c>
      <c r="B839" s="5">
        <f>HOUR(DIM_TIME[[#This Row],[DW_Time]])</f>
        <v>6</v>
      </c>
      <c r="C839" s="5">
        <f>MINUTE(DIM_TIME[[#This Row],[DW_Time]])</f>
        <v>27</v>
      </c>
      <c r="D839" s="5">
        <f>SECOND(DIM_TIME[[#This Row],[DW_Time]])</f>
        <v>12</v>
      </c>
      <c r="E839" s="5" t="str" cm="1">
        <f t="array" ref="E839">_xlfn.IFS(B839&lt;6, "Night", B839&lt;12, "Morning", B839&lt;18, "Afternoon", B839&lt;=23, "Evening")</f>
        <v>Morning</v>
      </c>
    </row>
    <row r="840" spans="1:5" x14ac:dyDescent="0.2">
      <c r="A840" s="20">
        <f>DT!A2678-INT(DT!A2678)</f>
        <v>0.26905092592642177</v>
      </c>
      <c r="B840" s="5">
        <f>HOUR(DIM_TIME[[#This Row],[DW_Time]])</f>
        <v>6</v>
      </c>
      <c r="C840" s="5">
        <f>MINUTE(DIM_TIME[[#This Row],[DW_Time]])</f>
        <v>27</v>
      </c>
      <c r="D840" s="5">
        <f>SECOND(DIM_TIME[[#This Row],[DW_Time]])</f>
        <v>26</v>
      </c>
      <c r="E840" s="5" t="str" cm="1">
        <f t="array" ref="E840">_xlfn.IFS(B840&lt;6, "Night", B840&lt;12, "Morning", B840&lt;18, "Afternoon", B840&lt;=23, "Evening")</f>
        <v>Morning</v>
      </c>
    </row>
    <row r="841" spans="1:5" x14ac:dyDescent="0.2">
      <c r="A841" s="20">
        <f>DT!A699-INT(DT!A699)</f>
        <v>0.26906250000320142</v>
      </c>
      <c r="B841" s="5">
        <f>HOUR(DIM_TIME[[#This Row],[DW_Time]])</f>
        <v>6</v>
      </c>
      <c r="C841" s="5">
        <f>MINUTE(DIM_TIME[[#This Row],[DW_Time]])</f>
        <v>27</v>
      </c>
      <c r="D841" s="5">
        <f>SECOND(DIM_TIME[[#This Row],[DW_Time]])</f>
        <v>27</v>
      </c>
      <c r="E841" s="5" t="str" cm="1">
        <f t="array" ref="E841">_xlfn.IFS(B841&lt;6, "Night", B841&lt;12, "Morning", B841&lt;18, "Afternoon", B841&lt;=23, "Evening")</f>
        <v>Morning</v>
      </c>
    </row>
    <row r="842" spans="1:5" x14ac:dyDescent="0.2">
      <c r="A842" s="20">
        <f>DT!A2158-INT(DT!A2158)</f>
        <v>0.26912037037254777</v>
      </c>
      <c r="B842" s="5">
        <f>HOUR(DIM_TIME[[#This Row],[DW_Time]])</f>
        <v>6</v>
      </c>
      <c r="C842" s="5">
        <f>MINUTE(DIM_TIME[[#This Row],[DW_Time]])</f>
        <v>27</v>
      </c>
      <c r="D842" s="5">
        <f>SECOND(DIM_TIME[[#This Row],[DW_Time]])</f>
        <v>32</v>
      </c>
      <c r="E842" s="5" t="str" cm="1">
        <f t="array" ref="E842">_xlfn.IFS(B842&lt;6, "Night", B842&lt;12, "Morning", B842&lt;18, "Afternoon", B842&lt;=23, "Evening")</f>
        <v>Morning</v>
      </c>
    </row>
    <row r="843" spans="1:5" x14ac:dyDescent="0.2">
      <c r="A843" s="20">
        <f>DT!A3210-INT(DT!A3210)</f>
        <v>0.26914351851883112</v>
      </c>
      <c r="B843" s="5">
        <f>HOUR(DIM_TIME[[#This Row],[DW_Time]])</f>
        <v>6</v>
      </c>
      <c r="C843" s="5">
        <f>MINUTE(DIM_TIME[[#This Row],[DW_Time]])</f>
        <v>27</v>
      </c>
      <c r="D843" s="5">
        <f>SECOND(DIM_TIME[[#This Row],[DW_Time]])</f>
        <v>34</v>
      </c>
      <c r="E843" s="5" t="str" cm="1">
        <f t="array" ref="E843">_xlfn.IFS(B843&lt;6, "Night", B843&lt;12, "Morning", B843&lt;18, "Afternoon", B843&lt;=23, "Evening")</f>
        <v>Morning</v>
      </c>
    </row>
    <row r="844" spans="1:5" x14ac:dyDescent="0.2">
      <c r="A844" s="20">
        <f>DT!A2746-INT(DT!A2746)</f>
        <v>0.26922453702718485</v>
      </c>
      <c r="B844" s="5">
        <f>HOUR(DIM_TIME[[#This Row],[DW_Time]])</f>
        <v>6</v>
      </c>
      <c r="C844" s="5">
        <f>MINUTE(DIM_TIME[[#This Row],[DW_Time]])</f>
        <v>27</v>
      </c>
      <c r="D844" s="5">
        <f>SECOND(DIM_TIME[[#This Row],[DW_Time]])</f>
        <v>41</v>
      </c>
      <c r="E844" s="5" t="str" cm="1">
        <f t="array" ref="E844">_xlfn.IFS(B844&lt;6, "Night", B844&lt;12, "Morning", B844&lt;18, "Afternoon", B844&lt;=23, "Evening")</f>
        <v>Morning</v>
      </c>
    </row>
    <row r="845" spans="1:5" x14ac:dyDescent="0.2">
      <c r="A845" s="20">
        <f>DT!A548-INT(DT!A548)</f>
        <v>0.27065972222044365</v>
      </c>
      <c r="B845" s="5">
        <f>HOUR(DIM_TIME[[#This Row],[DW_Time]])</f>
        <v>6</v>
      </c>
      <c r="C845" s="5">
        <f>MINUTE(DIM_TIME[[#This Row],[DW_Time]])</f>
        <v>29</v>
      </c>
      <c r="D845" s="5">
        <f>SECOND(DIM_TIME[[#This Row],[DW_Time]])</f>
        <v>45</v>
      </c>
      <c r="E845" s="5" t="str" cm="1">
        <f t="array" ref="E845">_xlfn.IFS(B845&lt;6, "Night", B845&lt;12, "Morning", B845&lt;18, "Afternoon", B845&lt;=23, "Evening")</f>
        <v>Morning</v>
      </c>
    </row>
    <row r="846" spans="1:5" x14ac:dyDescent="0.2">
      <c r="A846" s="20">
        <f>DT!A513-INT(DT!A513)</f>
        <v>0.27091435185138835</v>
      </c>
      <c r="B846" s="5">
        <f>HOUR(DIM_TIME[[#This Row],[DW_Time]])</f>
        <v>6</v>
      </c>
      <c r="C846" s="5">
        <f>MINUTE(DIM_TIME[[#This Row],[DW_Time]])</f>
        <v>30</v>
      </c>
      <c r="D846" s="5">
        <f>SECOND(DIM_TIME[[#This Row],[DW_Time]])</f>
        <v>7</v>
      </c>
      <c r="E846" s="5" t="str" cm="1">
        <f t="array" ref="E846">_xlfn.IFS(B846&lt;6, "Night", B846&lt;12, "Morning", B846&lt;18, "Afternoon", B846&lt;=23, "Evening")</f>
        <v>Morning</v>
      </c>
    </row>
    <row r="847" spans="1:5" x14ac:dyDescent="0.2">
      <c r="A847" s="20">
        <f>DT!A660-INT(DT!A660)</f>
        <v>0.27123842592845904</v>
      </c>
      <c r="B847" s="5">
        <f>HOUR(DIM_TIME[[#This Row],[DW_Time]])</f>
        <v>6</v>
      </c>
      <c r="C847" s="5">
        <f>MINUTE(DIM_TIME[[#This Row],[DW_Time]])</f>
        <v>30</v>
      </c>
      <c r="D847" s="5">
        <f>SECOND(DIM_TIME[[#This Row],[DW_Time]])</f>
        <v>35</v>
      </c>
      <c r="E847" s="5" t="str" cm="1">
        <f t="array" ref="E847">_xlfn.IFS(B847&lt;6, "Night", B847&lt;12, "Morning", B847&lt;18, "Afternoon", B847&lt;=23, "Evening")</f>
        <v>Morning</v>
      </c>
    </row>
    <row r="848" spans="1:5" x14ac:dyDescent="0.2">
      <c r="A848" s="20">
        <f>DT!A1268-INT(DT!A1268)</f>
        <v>0.27203703703708015</v>
      </c>
      <c r="B848" s="5">
        <f>HOUR(DIM_TIME[[#This Row],[DW_Time]])</f>
        <v>6</v>
      </c>
      <c r="C848" s="5">
        <f>MINUTE(DIM_TIME[[#This Row],[DW_Time]])</f>
        <v>31</v>
      </c>
      <c r="D848" s="5">
        <f>SECOND(DIM_TIME[[#This Row],[DW_Time]])</f>
        <v>44</v>
      </c>
      <c r="E848" s="5" t="str" cm="1">
        <f t="array" ref="E848">_xlfn.IFS(B848&lt;6, "Night", B848&lt;12, "Morning", B848&lt;18, "Afternoon", B848&lt;=23, "Evening")</f>
        <v>Morning</v>
      </c>
    </row>
    <row r="849" spans="1:5" x14ac:dyDescent="0.2">
      <c r="A849" s="20">
        <f>DT!A2334-INT(DT!A2334)</f>
        <v>0.27204861110658385</v>
      </c>
      <c r="B849" s="5">
        <f>HOUR(DIM_TIME[[#This Row],[DW_Time]])</f>
        <v>6</v>
      </c>
      <c r="C849" s="5">
        <f>MINUTE(DIM_TIME[[#This Row],[DW_Time]])</f>
        <v>31</v>
      </c>
      <c r="D849" s="5">
        <f>SECOND(DIM_TIME[[#This Row],[DW_Time]])</f>
        <v>45</v>
      </c>
      <c r="E849" s="5" t="str" cm="1">
        <f t="array" ref="E849">_xlfn.IFS(B849&lt;6, "Night", B849&lt;12, "Morning", B849&lt;18, "Afternoon", B849&lt;=23, "Evening")</f>
        <v>Morning</v>
      </c>
    </row>
    <row r="850" spans="1:5" x14ac:dyDescent="0.2">
      <c r="A850" s="20">
        <f>DT!A130-INT(DT!A130)</f>
        <v>0.27208333333692281</v>
      </c>
      <c r="B850" s="5">
        <f>HOUR(DIM_TIME[[#This Row],[DW_Time]])</f>
        <v>6</v>
      </c>
      <c r="C850" s="5">
        <f>MINUTE(DIM_TIME[[#This Row],[DW_Time]])</f>
        <v>31</v>
      </c>
      <c r="D850" s="5">
        <f>SECOND(DIM_TIME[[#This Row],[DW_Time]])</f>
        <v>48</v>
      </c>
      <c r="E850" s="5" t="str" cm="1">
        <f t="array" ref="E850">_xlfn.IFS(B850&lt;6, "Night", B850&lt;12, "Morning", B850&lt;18, "Afternoon", B850&lt;=23, "Evening")</f>
        <v>Morning</v>
      </c>
    </row>
    <row r="851" spans="1:5" x14ac:dyDescent="0.2">
      <c r="A851" s="20">
        <f>DT!A1468-INT(DT!A1468)</f>
        <v>0.27222222222189885</v>
      </c>
      <c r="B851" s="5">
        <f>HOUR(DIM_TIME[[#This Row],[DW_Time]])</f>
        <v>6</v>
      </c>
      <c r="C851" s="5">
        <f>MINUTE(DIM_TIME[[#This Row],[DW_Time]])</f>
        <v>32</v>
      </c>
      <c r="D851" s="5">
        <f>SECOND(DIM_TIME[[#This Row],[DW_Time]])</f>
        <v>0</v>
      </c>
      <c r="E851" s="5" t="str" cm="1">
        <f t="array" ref="E851">_xlfn.IFS(B851&lt;6, "Night", B851&lt;12, "Morning", B851&lt;18, "Afternoon", B851&lt;=23, "Evening")</f>
        <v>Morning</v>
      </c>
    </row>
    <row r="852" spans="1:5" x14ac:dyDescent="0.2">
      <c r="A852" s="20">
        <f>DT!A440-INT(DT!A440)</f>
        <v>0.27299768517696066</v>
      </c>
      <c r="B852" s="5">
        <f>HOUR(DIM_TIME[[#This Row],[DW_Time]])</f>
        <v>6</v>
      </c>
      <c r="C852" s="5">
        <f>MINUTE(DIM_TIME[[#This Row],[DW_Time]])</f>
        <v>33</v>
      </c>
      <c r="D852" s="5">
        <f>SECOND(DIM_TIME[[#This Row],[DW_Time]])</f>
        <v>7</v>
      </c>
      <c r="E852" s="5" t="str" cm="1">
        <f t="array" ref="E852">_xlfn.IFS(B852&lt;6, "Night", B852&lt;12, "Morning", B852&lt;18, "Afternoon", B852&lt;=23, "Evening")</f>
        <v>Morning</v>
      </c>
    </row>
    <row r="853" spans="1:5" x14ac:dyDescent="0.2">
      <c r="A853" s="20">
        <f>DT!A629-INT(DT!A629)</f>
        <v>0.27304398147680331</v>
      </c>
      <c r="B853" s="5">
        <f>HOUR(DIM_TIME[[#This Row],[DW_Time]])</f>
        <v>6</v>
      </c>
      <c r="C853" s="5">
        <f>MINUTE(DIM_TIME[[#This Row],[DW_Time]])</f>
        <v>33</v>
      </c>
      <c r="D853" s="5">
        <f>SECOND(DIM_TIME[[#This Row],[DW_Time]])</f>
        <v>11</v>
      </c>
      <c r="E853" s="5" t="str" cm="1">
        <f t="array" ref="E853">_xlfn.IFS(B853&lt;6, "Night", B853&lt;12, "Morning", B853&lt;18, "Afternoon", B853&lt;=23, "Evening")</f>
        <v>Morning</v>
      </c>
    </row>
    <row r="854" spans="1:5" x14ac:dyDescent="0.2">
      <c r="A854" s="20">
        <f>DT!A2178-INT(DT!A2178)</f>
        <v>0.27310185185342561</v>
      </c>
      <c r="B854" s="5">
        <f>HOUR(DIM_TIME[[#This Row],[DW_Time]])</f>
        <v>6</v>
      </c>
      <c r="C854" s="5">
        <f>MINUTE(DIM_TIME[[#This Row],[DW_Time]])</f>
        <v>33</v>
      </c>
      <c r="D854" s="5">
        <f>SECOND(DIM_TIME[[#This Row],[DW_Time]])</f>
        <v>16</v>
      </c>
      <c r="E854" s="5" t="str" cm="1">
        <f t="array" ref="E854">_xlfn.IFS(B854&lt;6, "Night", B854&lt;12, "Morning", B854&lt;18, "Afternoon", B854&lt;=23, "Evening")</f>
        <v>Morning</v>
      </c>
    </row>
    <row r="855" spans="1:5" x14ac:dyDescent="0.2">
      <c r="A855" s="20">
        <f>DT!A879-INT(DT!A879)</f>
        <v>0.27315972222277196</v>
      </c>
      <c r="B855" s="5">
        <f>HOUR(DIM_TIME[[#This Row],[DW_Time]])</f>
        <v>6</v>
      </c>
      <c r="C855" s="5">
        <f>MINUTE(DIM_TIME[[#This Row],[DW_Time]])</f>
        <v>33</v>
      </c>
      <c r="D855" s="5">
        <f>SECOND(DIM_TIME[[#This Row],[DW_Time]])</f>
        <v>21</v>
      </c>
      <c r="E855" s="5" t="str" cm="1">
        <f t="array" ref="E855">_xlfn.IFS(B855&lt;6, "Night", B855&lt;12, "Morning", B855&lt;18, "Afternoon", B855&lt;=23, "Evening")</f>
        <v>Morning</v>
      </c>
    </row>
    <row r="856" spans="1:5" x14ac:dyDescent="0.2">
      <c r="A856" s="20">
        <f>DT!A654-INT(DT!A654)</f>
        <v>0.27371527777722804</v>
      </c>
      <c r="B856" s="5">
        <f>HOUR(DIM_TIME[[#This Row],[DW_Time]])</f>
        <v>6</v>
      </c>
      <c r="C856" s="5">
        <f>MINUTE(DIM_TIME[[#This Row],[DW_Time]])</f>
        <v>34</v>
      </c>
      <c r="D856" s="5">
        <f>SECOND(DIM_TIME[[#This Row],[DW_Time]])</f>
        <v>9</v>
      </c>
      <c r="E856" s="5" t="str" cm="1">
        <f t="array" ref="E856">_xlfn.IFS(B856&lt;6, "Night", B856&lt;12, "Morning", B856&lt;18, "Afternoon", B856&lt;=23, "Evening")</f>
        <v>Morning</v>
      </c>
    </row>
    <row r="857" spans="1:5" x14ac:dyDescent="0.2">
      <c r="A857" s="20">
        <f>DT!A887-INT(DT!A887)</f>
        <v>0.27378472222335404</v>
      </c>
      <c r="B857" s="5">
        <f>HOUR(DIM_TIME[[#This Row],[DW_Time]])</f>
        <v>6</v>
      </c>
      <c r="C857" s="5">
        <f>MINUTE(DIM_TIME[[#This Row],[DW_Time]])</f>
        <v>34</v>
      </c>
      <c r="D857" s="5">
        <f>SECOND(DIM_TIME[[#This Row],[DW_Time]])</f>
        <v>15</v>
      </c>
      <c r="E857" s="5" t="str" cm="1">
        <f t="array" ref="E857">_xlfn.IFS(B857&lt;6, "Night", B857&lt;12, "Morning", B857&lt;18, "Afternoon", B857&lt;=23, "Evening")</f>
        <v>Morning</v>
      </c>
    </row>
    <row r="858" spans="1:5" x14ac:dyDescent="0.2">
      <c r="A858" s="20">
        <f>DT!A848-INT(DT!A848)</f>
        <v>0.2748148148166365</v>
      </c>
      <c r="B858" s="5">
        <f>HOUR(DIM_TIME[[#This Row],[DW_Time]])</f>
        <v>6</v>
      </c>
      <c r="C858" s="5">
        <f>MINUTE(DIM_TIME[[#This Row],[DW_Time]])</f>
        <v>35</v>
      </c>
      <c r="D858" s="5">
        <f>SECOND(DIM_TIME[[#This Row],[DW_Time]])</f>
        <v>44</v>
      </c>
      <c r="E858" s="5" t="str" cm="1">
        <f t="array" ref="E858">_xlfn.IFS(B858&lt;6, "Night", B858&lt;12, "Morning", B858&lt;18, "Afternoon", B858&lt;=23, "Evening")</f>
        <v>Morning</v>
      </c>
    </row>
    <row r="859" spans="1:5" x14ac:dyDescent="0.2">
      <c r="A859" s="20">
        <f>DT!A742-INT(DT!A742)</f>
        <v>0.27495370370161254</v>
      </c>
      <c r="B859" s="5">
        <f>HOUR(DIM_TIME[[#This Row],[DW_Time]])</f>
        <v>6</v>
      </c>
      <c r="C859" s="5">
        <f>MINUTE(DIM_TIME[[#This Row],[DW_Time]])</f>
        <v>35</v>
      </c>
      <c r="D859" s="5">
        <f>SECOND(DIM_TIME[[#This Row],[DW_Time]])</f>
        <v>56</v>
      </c>
      <c r="E859" s="5" t="str" cm="1">
        <f t="array" ref="E859">_xlfn.IFS(B859&lt;6, "Night", B859&lt;12, "Morning", B859&lt;18, "Afternoon", B859&lt;=23, "Evening")</f>
        <v>Morning</v>
      </c>
    </row>
    <row r="860" spans="1:5" x14ac:dyDescent="0.2">
      <c r="A860" s="20">
        <f>DT!A2877-INT(DT!A2877)</f>
        <v>0.27512731481692754</v>
      </c>
      <c r="B860" s="5">
        <f>HOUR(DIM_TIME[[#This Row],[DW_Time]])</f>
        <v>6</v>
      </c>
      <c r="C860" s="5">
        <f>MINUTE(DIM_TIME[[#This Row],[DW_Time]])</f>
        <v>36</v>
      </c>
      <c r="D860" s="5">
        <f>SECOND(DIM_TIME[[#This Row],[DW_Time]])</f>
        <v>11</v>
      </c>
      <c r="E860" s="5" t="str" cm="1">
        <f t="array" ref="E860">_xlfn.IFS(B860&lt;6, "Night", B860&lt;12, "Morning", B860&lt;18, "Afternoon", B860&lt;=23, "Evening")</f>
        <v>Morning</v>
      </c>
    </row>
    <row r="861" spans="1:5" x14ac:dyDescent="0.2">
      <c r="A861" s="20">
        <f>DT!A730-INT(DT!A730)</f>
        <v>0.27537037037109258</v>
      </c>
      <c r="B861" s="5">
        <f>HOUR(DIM_TIME[[#This Row],[DW_Time]])</f>
        <v>6</v>
      </c>
      <c r="C861" s="5">
        <f>MINUTE(DIM_TIME[[#This Row],[DW_Time]])</f>
        <v>36</v>
      </c>
      <c r="D861" s="5">
        <f>SECOND(DIM_TIME[[#This Row],[DW_Time]])</f>
        <v>32</v>
      </c>
      <c r="E861" s="5" t="str" cm="1">
        <f t="array" ref="E861">_xlfn.IFS(B861&lt;6, "Night", B861&lt;12, "Morning", B861&lt;18, "Afternoon", B861&lt;=23, "Evening")</f>
        <v>Morning</v>
      </c>
    </row>
    <row r="862" spans="1:5" x14ac:dyDescent="0.2">
      <c r="A862" s="20">
        <f>DT!A526-INT(DT!A526)</f>
        <v>0.276122685187147</v>
      </c>
      <c r="B862" s="5">
        <f>HOUR(DIM_TIME[[#This Row],[DW_Time]])</f>
        <v>6</v>
      </c>
      <c r="C862" s="5">
        <f>MINUTE(DIM_TIME[[#This Row],[DW_Time]])</f>
        <v>37</v>
      </c>
      <c r="D862" s="5">
        <f>SECOND(DIM_TIME[[#This Row],[DW_Time]])</f>
        <v>37</v>
      </c>
      <c r="E862" s="5" t="str" cm="1">
        <f t="array" ref="E862">_xlfn.IFS(B862&lt;6, "Night", B862&lt;12, "Morning", B862&lt;18, "Afternoon", B862&lt;=23, "Evening")</f>
        <v>Morning</v>
      </c>
    </row>
    <row r="863" spans="1:5" x14ac:dyDescent="0.2">
      <c r="A863" s="20">
        <f>DT!A2186-INT(DT!A2186)</f>
        <v>0.27625000000261934</v>
      </c>
      <c r="B863" s="5">
        <f>HOUR(DIM_TIME[[#This Row],[DW_Time]])</f>
        <v>6</v>
      </c>
      <c r="C863" s="5">
        <f>MINUTE(DIM_TIME[[#This Row],[DW_Time]])</f>
        <v>37</v>
      </c>
      <c r="D863" s="5">
        <f>SECOND(DIM_TIME[[#This Row],[DW_Time]])</f>
        <v>48</v>
      </c>
      <c r="E863" s="5" t="str" cm="1">
        <f t="array" ref="E863">_xlfn.IFS(B863&lt;6, "Night", B863&lt;12, "Morning", B863&lt;18, "Afternoon", B863&lt;=23, "Evening")</f>
        <v>Morning</v>
      </c>
    </row>
    <row r="864" spans="1:5" x14ac:dyDescent="0.2">
      <c r="A864" s="20">
        <f>DT!A2806-INT(DT!A2806)</f>
        <v>0.27655092593340669</v>
      </c>
      <c r="B864" s="5">
        <f>HOUR(DIM_TIME[[#This Row],[DW_Time]])</f>
        <v>6</v>
      </c>
      <c r="C864" s="5">
        <f>MINUTE(DIM_TIME[[#This Row],[DW_Time]])</f>
        <v>38</v>
      </c>
      <c r="D864" s="5">
        <f>SECOND(DIM_TIME[[#This Row],[DW_Time]])</f>
        <v>14</v>
      </c>
      <c r="E864" s="5" t="str" cm="1">
        <f t="array" ref="E864">_xlfn.IFS(B864&lt;6, "Night", B864&lt;12, "Morning", B864&lt;18, "Afternoon", B864&lt;=23, "Evening")</f>
        <v>Morning</v>
      </c>
    </row>
    <row r="865" spans="1:5" x14ac:dyDescent="0.2">
      <c r="A865" s="20">
        <f>DT!A555-INT(DT!A555)</f>
        <v>0.27656250000291038</v>
      </c>
      <c r="B865" s="5">
        <f>HOUR(DIM_TIME[[#This Row],[DW_Time]])</f>
        <v>6</v>
      </c>
      <c r="C865" s="5">
        <f>MINUTE(DIM_TIME[[#This Row],[DW_Time]])</f>
        <v>38</v>
      </c>
      <c r="D865" s="5">
        <f>SECOND(DIM_TIME[[#This Row],[DW_Time]])</f>
        <v>15</v>
      </c>
      <c r="E865" s="5" t="str" cm="1">
        <f t="array" ref="E865">_xlfn.IFS(B865&lt;6, "Night", B865&lt;12, "Morning", B865&lt;18, "Afternoon", B865&lt;=23, "Evening")</f>
        <v>Morning</v>
      </c>
    </row>
    <row r="866" spans="1:5" x14ac:dyDescent="0.2">
      <c r="A866" s="20">
        <f>DT!A2832-INT(DT!A2832)</f>
        <v>0.27667824074160308</v>
      </c>
      <c r="B866" s="5">
        <f>HOUR(DIM_TIME[[#This Row],[DW_Time]])</f>
        <v>6</v>
      </c>
      <c r="C866" s="5">
        <f>MINUTE(DIM_TIME[[#This Row],[DW_Time]])</f>
        <v>38</v>
      </c>
      <c r="D866" s="5">
        <f>SECOND(DIM_TIME[[#This Row],[DW_Time]])</f>
        <v>25</v>
      </c>
      <c r="E866" s="5" t="str" cm="1">
        <f t="array" ref="E866">_xlfn.IFS(B866&lt;6, "Night", B866&lt;12, "Morning", B866&lt;18, "Afternoon", B866&lt;=23, "Evening")</f>
        <v>Morning</v>
      </c>
    </row>
    <row r="867" spans="1:5" x14ac:dyDescent="0.2">
      <c r="A867" s="20">
        <f>DT!A1945-INT(DT!A1945)</f>
        <v>0.2775925926034688</v>
      </c>
      <c r="B867" s="5">
        <f>HOUR(DIM_TIME[[#This Row],[DW_Time]])</f>
        <v>6</v>
      </c>
      <c r="C867" s="5">
        <f>MINUTE(DIM_TIME[[#This Row],[DW_Time]])</f>
        <v>39</v>
      </c>
      <c r="D867" s="5">
        <f>SECOND(DIM_TIME[[#This Row],[DW_Time]])</f>
        <v>44</v>
      </c>
      <c r="E867" s="5" t="str" cm="1">
        <f t="array" ref="E867">_xlfn.IFS(B867&lt;6, "Night", B867&lt;12, "Morning", B867&lt;18, "Afternoon", B867&lt;=23, "Evening")</f>
        <v>Morning</v>
      </c>
    </row>
    <row r="868" spans="1:5" x14ac:dyDescent="0.2">
      <c r="A868" s="20">
        <f>DT!A1018-INT(DT!A1018)</f>
        <v>0.27820601851999527</v>
      </c>
      <c r="B868" s="5">
        <f>HOUR(DIM_TIME[[#This Row],[DW_Time]])</f>
        <v>6</v>
      </c>
      <c r="C868" s="5">
        <f>MINUTE(DIM_TIME[[#This Row],[DW_Time]])</f>
        <v>40</v>
      </c>
      <c r="D868" s="5">
        <f>SECOND(DIM_TIME[[#This Row],[DW_Time]])</f>
        <v>37</v>
      </c>
      <c r="E868" s="5" t="str" cm="1">
        <f t="array" ref="E868">_xlfn.IFS(B868&lt;6, "Night", B868&lt;12, "Morning", B868&lt;18, "Afternoon", B868&lt;=23, "Evening")</f>
        <v>Morning</v>
      </c>
    </row>
    <row r="869" spans="1:5" x14ac:dyDescent="0.2">
      <c r="A869" s="20">
        <f>DT!A1478-INT(DT!A1478)</f>
        <v>0.27825231481256196</v>
      </c>
      <c r="B869" s="5">
        <f>HOUR(DIM_TIME[[#This Row],[DW_Time]])</f>
        <v>6</v>
      </c>
      <c r="C869" s="5">
        <f>MINUTE(DIM_TIME[[#This Row],[DW_Time]])</f>
        <v>40</v>
      </c>
      <c r="D869" s="5">
        <f>SECOND(DIM_TIME[[#This Row],[DW_Time]])</f>
        <v>41</v>
      </c>
      <c r="E869" s="5" t="str" cm="1">
        <f t="array" ref="E869">_xlfn.IFS(B869&lt;6, "Night", B869&lt;12, "Morning", B869&lt;18, "Afternoon", B869&lt;=23, "Evening")</f>
        <v>Morning</v>
      </c>
    </row>
    <row r="870" spans="1:5" x14ac:dyDescent="0.2">
      <c r="A870" s="20">
        <f>DT!A1643-INT(DT!A1643)</f>
        <v>0.27836805555853061</v>
      </c>
      <c r="B870" s="5">
        <f>HOUR(DIM_TIME[[#This Row],[DW_Time]])</f>
        <v>6</v>
      </c>
      <c r="C870" s="5">
        <f>MINUTE(DIM_TIME[[#This Row],[DW_Time]])</f>
        <v>40</v>
      </c>
      <c r="D870" s="5">
        <f>SECOND(DIM_TIME[[#This Row],[DW_Time]])</f>
        <v>51</v>
      </c>
      <c r="E870" s="5" t="str" cm="1">
        <f t="array" ref="E870">_xlfn.IFS(B870&lt;6, "Night", B870&lt;12, "Morning", B870&lt;18, "Afternoon", B870&lt;=23, "Evening")</f>
        <v>Morning</v>
      </c>
    </row>
    <row r="871" spans="1:5" x14ac:dyDescent="0.2">
      <c r="A871" s="20">
        <f>DT!A503-INT(DT!A503)</f>
        <v>0.27850694444350665</v>
      </c>
      <c r="B871" s="5">
        <f>HOUR(DIM_TIME[[#This Row],[DW_Time]])</f>
        <v>6</v>
      </c>
      <c r="C871" s="5">
        <f>MINUTE(DIM_TIME[[#This Row],[DW_Time]])</f>
        <v>41</v>
      </c>
      <c r="D871" s="5">
        <f>SECOND(DIM_TIME[[#This Row],[DW_Time]])</f>
        <v>3</v>
      </c>
      <c r="E871" s="5" t="str" cm="1">
        <f t="array" ref="E871">_xlfn.IFS(B871&lt;6, "Night", B871&lt;12, "Morning", B871&lt;18, "Afternoon", B871&lt;=23, "Evening")</f>
        <v>Morning</v>
      </c>
    </row>
    <row r="872" spans="1:5" x14ac:dyDescent="0.2">
      <c r="A872" s="20">
        <f>DT!A1010-INT(DT!A1010)</f>
        <v>0.27879629629751435</v>
      </c>
      <c r="B872" s="5">
        <f>HOUR(DIM_TIME[[#This Row],[DW_Time]])</f>
        <v>6</v>
      </c>
      <c r="C872" s="5">
        <f>MINUTE(DIM_TIME[[#This Row],[DW_Time]])</f>
        <v>41</v>
      </c>
      <c r="D872" s="5">
        <f>SECOND(DIM_TIME[[#This Row],[DW_Time]])</f>
        <v>28</v>
      </c>
      <c r="E872" s="5" t="str" cm="1">
        <f t="array" ref="E872">_xlfn.IFS(B872&lt;6, "Night", B872&lt;12, "Morning", B872&lt;18, "Afternoon", B872&lt;=23, "Evening")</f>
        <v>Morning</v>
      </c>
    </row>
    <row r="873" spans="1:5" x14ac:dyDescent="0.2">
      <c r="A873" s="20">
        <f>DT!A688-INT(DT!A688)</f>
        <v>0.279016203712672</v>
      </c>
      <c r="B873" s="5">
        <f>HOUR(DIM_TIME[[#This Row],[DW_Time]])</f>
        <v>6</v>
      </c>
      <c r="C873" s="5">
        <f>MINUTE(DIM_TIME[[#This Row],[DW_Time]])</f>
        <v>41</v>
      </c>
      <c r="D873" s="5">
        <f>SECOND(DIM_TIME[[#This Row],[DW_Time]])</f>
        <v>47</v>
      </c>
      <c r="E873" s="5" t="str" cm="1">
        <f t="array" ref="E873">_xlfn.IFS(B873&lt;6, "Night", B873&lt;12, "Morning", B873&lt;18, "Afternoon", B873&lt;=23, "Evening")</f>
        <v>Morning</v>
      </c>
    </row>
    <row r="874" spans="1:5" x14ac:dyDescent="0.2">
      <c r="A874" s="20">
        <f>DT!A999-INT(DT!A999)</f>
        <v>0.27917824073665543</v>
      </c>
      <c r="B874" s="5">
        <f>HOUR(DIM_TIME[[#This Row],[DW_Time]])</f>
        <v>6</v>
      </c>
      <c r="C874" s="5">
        <f>MINUTE(DIM_TIME[[#This Row],[DW_Time]])</f>
        <v>42</v>
      </c>
      <c r="D874" s="5">
        <f>SECOND(DIM_TIME[[#This Row],[DW_Time]])</f>
        <v>1</v>
      </c>
      <c r="E874" s="5" t="str" cm="1">
        <f t="array" ref="E874">_xlfn.IFS(B874&lt;6, "Night", B874&lt;12, "Morning", B874&lt;18, "Afternoon", B874&lt;=23, "Evening")</f>
        <v>Morning</v>
      </c>
    </row>
    <row r="875" spans="1:5" x14ac:dyDescent="0.2">
      <c r="A875" s="20">
        <f>DT!A2002-INT(DT!A2002)</f>
        <v>0.27920138889021473</v>
      </c>
      <c r="B875" s="5">
        <f>HOUR(DIM_TIME[[#This Row],[DW_Time]])</f>
        <v>6</v>
      </c>
      <c r="C875" s="5">
        <f>MINUTE(DIM_TIME[[#This Row],[DW_Time]])</f>
        <v>42</v>
      </c>
      <c r="D875" s="5">
        <f>SECOND(DIM_TIME[[#This Row],[DW_Time]])</f>
        <v>3</v>
      </c>
      <c r="E875" s="5" t="str" cm="1">
        <f t="array" ref="E875">_xlfn.IFS(B875&lt;6, "Night", B875&lt;12, "Morning", B875&lt;18, "Afternoon", B875&lt;=23, "Evening")</f>
        <v>Morning</v>
      </c>
    </row>
    <row r="876" spans="1:5" x14ac:dyDescent="0.2">
      <c r="A876" s="20">
        <f>DT!A2590-INT(DT!A2590)</f>
        <v>0.27946759259066312</v>
      </c>
      <c r="B876" s="5">
        <f>HOUR(DIM_TIME[[#This Row],[DW_Time]])</f>
        <v>6</v>
      </c>
      <c r="C876" s="5">
        <f>MINUTE(DIM_TIME[[#This Row],[DW_Time]])</f>
        <v>42</v>
      </c>
      <c r="D876" s="5">
        <f>SECOND(DIM_TIME[[#This Row],[DW_Time]])</f>
        <v>26</v>
      </c>
      <c r="E876" s="5" t="str" cm="1">
        <f t="array" ref="E876">_xlfn.IFS(B876&lt;6, "Night", B876&lt;12, "Morning", B876&lt;18, "Afternoon", B876&lt;=23, "Evening")</f>
        <v>Morning</v>
      </c>
    </row>
    <row r="877" spans="1:5" x14ac:dyDescent="0.2">
      <c r="A877" s="20">
        <f>DT!A2207-INT(DT!A2207)</f>
        <v>0.27988425926014315</v>
      </c>
      <c r="B877" s="5">
        <f>HOUR(DIM_TIME[[#This Row],[DW_Time]])</f>
        <v>6</v>
      </c>
      <c r="C877" s="5">
        <f>MINUTE(DIM_TIME[[#This Row],[DW_Time]])</f>
        <v>43</v>
      </c>
      <c r="D877" s="5">
        <f>SECOND(DIM_TIME[[#This Row],[DW_Time]])</f>
        <v>2</v>
      </c>
      <c r="E877" s="5" t="str" cm="1">
        <f t="array" ref="E877">_xlfn.IFS(B877&lt;6, "Night", B877&lt;12, "Morning", B877&lt;18, "Afternoon", B877&lt;=23, "Evening")</f>
        <v>Morning</v>
      </c>
    </row>
    <row r="878" spans="1:5" x14ac:dyDescent="0.2">
      <c r="A878" s="20">
        <f>DT!A1413-INT(DT!A1413)</f>
        <v>0.28092592592292931</v>
      </c>
      <c r="B878" s="5">
        <f>HOUR(DIM_TIME[[#This Row],[DW_Time]])</f>
        <v>6</v>
      </c>
      <c r="C878" s="5">
        <f>MINUTE(DIM_TIME[[#This Row],[DW_Time]])</f>
        <v>44</v>
      </c>
      <c r="D878" s="5">
        <f>SECOND(DIM_TIME[[#This Row],[DW_Time]])</f>
        <v>32</v>
      </c>
      <c r="E878" s="5" t="str" cm="1">
        <f t="array" ref="E878">_xlfn.IFS(B878&lt;6, "Night", B878&lt;12, "Morning", B878&lt;18, "Afternoon", B878&lt;=23, "Evening")</f>
        <v>Morning</v>
      </c>
    </row>
    <row r="879" spans="1:5" x14ac:dyDescent="0.2">
      <c r="A879" s="20">
        <f>DT!A754-INT(DT!A754)</f>
        <v>0.28094907407648861</v>
      </c>
      <c r="B879" s="5">
        <f>HOUR(DIM_TIME[[#This Row],[DW_Time]])</f>
        <v>6</v>
      </c>
      <c r="C879" s="5">
        <f>MINUTE(DIM_TIME[[#This Row],[DW_Time]])</f>
        <v>44</v>
      </c>
      <c r="D879" s="5">
        <f>SECOND(DIM_TIME[[#This Row],[DW_Time]])</f>
        <v>34</v>
      </c>
      <c r="E879" s="5" t="str" cm="1">
        <f t="array" ref="E879">_xlfn.IFS(B879&lt;6, "Night", B879&lt;12, "Morning", B879&lt;18, "Afternoon", B879&lt;=23, "Evening")</f>
        <v>Morning</v>
      </c>
    </row>
    <row r="880" spans="1:5" x14ac:dyDescent="0.2">
      <c r="A880" s="20">
        <f>DT!A1891-INT(DT!A1891)</f>
        <v>0.2812268518464407</v>
      </c>
      <c r="B880" s="5">
        <f>HOUR(DIM_TIME[[#This Row],[DW_Time]])</f>
        <v>6</v>
      </c>
      <c r="C880" s="5">
        <f>MINUTE(DIM_TIME[[#This Row],[DW_Time]])</f>
        <v>44</v>
      </c>
      <c r="D880" s="5">
        <f>SECOND(DIM_TIME[[#This Row],[DW_Time]])</f>
        <v>58</v>
      </c>
      <c r="E880" s="5" t="str" cm="1">
        <f t="array" ref="E880">_xlfn.IFS(B880&lt;6, "Night", B880&lt;12, "Morning", B880&lt;18, "Afternoon", B880&lt;=23, "Evening")</f>
        <v>Morning</v>
      </c>
    </row>
    <row r="881" spans="1:5" x14ac:dyDescent="0.2">
      <c r="A881" s="20">
        <f>DT!A2772-INT(DT!A2772)</f>
        <v>0.28126157407677965</v>
      </c>
      <c r="B881" s="5">
        <f>HOUR(DIM_TIME[[#This Row],[DW_Time]])</f>
        <v>6</v>
      </c>
      <c r="C881" s="5">
        <f>MINUTE(DIM_TIME[[#This Row],[DW_Time]])</f>
        <v>45</v>
      </c>
      <c r="D881" s="5">
        <f>SECOND(DIM_TIME[[#This Row],[DW_Time]])</f>
        <v>1</v>
      </c>
      <c r="E881" s="5" t="str" cm="1">
        <f t="array" ref="E881">_xlfn.IFS(B881&lt;6, "Night", B881&lt;12, "Morning", B881&lt;18, "Afternoon", B881&lt;=23, "Evening")</f>
        <v>Morning</v>
      </c>
    </row>
    <row r="882" spans="1:5" x14ac:dyDescent="0.2">
      <c r="A882" s="20">
        <f>DT!A872-INT(DT!A872)</f>
        <v>0.28131944445340196</v>
      </c>
      <c r="B882" s="5">
        <f>HOUR(DIM_TIME[[#This Row],[DW_Time]])</f>
        <v>6</v>
      </c>
      <c r="C882" s="5">
        <f>MINUTE(DIM_TIME[[#This Row],[DW_Time]])</f>
        <v>45</v>
      </c>
      <c r="D882" s="5">
        <f>SECOND(DIM_TIME[[#This Row],[DW_Time]])</f>
        <v>6</v>
      </c>
      <c r="E882" s="5" t="str" cm="1">
        <f t="array" ref="E882">_xlfn.IFS(B882&lt;6, "Night", B882&lt;12, "Morning", B882&lt;18, "Afternoon", B882&lt;=23, "Evening")</f>
        <v>Morning</v>
      </c>
    </row>
    <row r="883" spans="1:5" x14ac:dyDescent="0.2">
      <c r="A883" s="20">
        <f>DT!A1795-INT(DT!A1795)</f>
        <v>0.28136574073869269</v>
      </c>
      <c r="B883" s="5">
        <f>HOUR(DIM_TIME[[#This Row],[DW_Time]])</f>
        <v>6</v>
      </c>
      <c r="C883" s="5">
        <f>MINUTE(DIM_TIME[[#This Row],[DW_Time]])</f>
        <v>45</v>
      </c>
      <c r="D883" s="5">
        <f>SECOND(DIM_TIME[[#This Row],[DW_Time]])</f>
        <v>10</v>
      </c>
      <c r="E883" s="5" t="str" cm="1">
        <f t="array" ref="E883">_xlfn.IFS(B883&lt;6, "Night", B883&lt;12, "Morning", B883&lt;18, "Afternoon", B883&lt;=23, "Evening")</f>
        <v>Morning</v>
      </c>
    </row>
    <row r="884" spans="1:5" x14ac:dyDescent="0.2">
      <c r="A884" s="20">
        <f>DT!A319-INT(DT!A319)</f>
        <v>0.281388888892252</v>
      </c>
      <c r="B884" s="5">
        <f>HOUR(DIM_TIME[[#This Row],[DW_Time]])</f>
        <v>6</v>
      </c>
      <c r="C884" s="5">
        <f>MINUTE(DIM_TIME[[#This Row],[DW_Time]])</f>
        <v>45</v>
      </c>
      <c r="D884" s="5">
        <f>SECOND(DIM_TIME[[#This Row],[DW_Time]])</f>
        <v>12</v>
      </c>
      <c r="E884" s="5" t="str" cm="1">
        <f t="array" ref="E884">_xlfn.IFS(B884&lt;6, "Night", B884&lt;12, "Morning", B884&lt;18, "Afternoon", B884&lt;=23, "Evening")</f>
        <v>Morning</v>
      </c>
    </row>
    <row r="885" spans="1:5" x14ac:dyDescent="0.2">
      <c r="A885" s="20">
        <f>DT!A15-INT(DT!A15)</f>
        <v>0.28143518517754273</v>
      </c>
      <c r="B885" s="5">
        <f>HOUR(DIM_TIME[[#This Row],[DW_Time]])</f>
        <v>6</v>
      </c>
      <c r="C885" s="5">
        <f>MINUTE(DIM_TIME[[#This Row],[DW_Time]])</f>
        <v>45</v>
      </c>
      <c r="D885" s="5">
        <f>SECOND(DIM_TIME[[#This Row],[DW_Time]])</f>
        <v>16</v>
      </c>
      <c r="E885" s="5" t="str" cm="1">
        <f t="array" ref="E885">_xlfn.IFS(B885&lt;6, "Night", B885&lt;12, "Morning", B885&lt;18, "Afternoon", B885&lt;=23, "Evening")</f>
        <v>Morning</v>
      </c>
    </row>
    <row r="886" spans="1:5" x14ac:dyDescent="0.2">
      <c r="A886" s="20">
        <f>DT!A3201-INT(DT!A3201)</f>
        <v>0.28319444444787223</v>
      </c>
      <c r="B886" s="5">
        <f>HOUR(DIM_TIME[[#This Row],[DW_Time]])</f>
        <v>6</v>
      </c>
      <c r="C886" s="5">
        <f>MINUTE(DIM_TIME[[#This Row],[DW_Time]])</f>
        <v>47</v>
      </c>
      <c r="D886" s="5">
        <f>SECOND(DIM_TIME[[#This Row],[DW_Time]])</f>
        <v>48</v>
      </c>
      <c r="E886" s="5" t="str" cm="1">
        <f t="array" ref="E886">_xlfn.IFS(B886&lt;6, "Night", B886&lt;12, "Morning", B886&lt;18, "Afternoon", B886&lt;=23, "Evening")</f>
        <v>Morning</v>
      </c>
    </row>
    <row r="887" spans="1:5" x14ac:dyDescent="0.2">
      <c r="A887" s="20">
        <f>DT!A1119-INT(DT!A1119)</f>
        <v>0.28337962963269092</v>
      </c>
      <c r="B887" s="5">
        <f>HOUR(DIM_TIME[[#This Row],[DW_Time]])</f>
        <v>6</v>
      </c>
      <c r="C887" s="5">
        <f>MINUTE(DIM_TIME[[#This Row],[DW_Time]])</f>
        <v>48</v>
      </c>
      <c r="D887" s="5">
        <f>SECOND(DIM_TIME[[#This Row],[DW_Time]])</f>
        <v>4</v>
      </c>
      <c r="E887" s="5" t="str" cm="1">
        <f t="array" ref="E887">_xlfn.IFS(B887&lt;6, "Night", B887&lt;12, "Morning", B887&lt;18, "Afternoon", B887&lt;=23, "Evening")</f>
        <v>Morning</v>
      </c>
    </row>
    <row r="888" spans="1:5" x14ac:dyDescent="0.2">
      <c r="A888" s="20">
        <f>DT!A192-INT(DT!A192)</f>
        <v>0.28357638888701331</v>
      </c>
      <c r="B888" s="5">
        <f>HOUR(DIM_TIME[[#This Row],[DW_Time]])</f>
        <v>6</v>
      </c>
      <c r="C888" s="5">
        <f>MINUTE(DIM_TIME[[#This Row],[DW_Time]])</f>
        <v>48</v>
      </c>
      <c r="D888" s="5">
        <f>SECOND(DIM_TIME[[#This Row],[DW_Time]])</f>
        <v>21</v>
      </c>
      <c r="E888" s="5" t="str" cm="1">
        <f t="array" ref="E888">_xlfn.IFS(B888&lt;6, "Night", B888&lt;12, "Morning", B888&lt;18, "Afternoon", B888&lt;=23, "Evening")</f>
        <v>Morning</v>
      </c>
    </row>
    <row r="889" spans="1:5" x14ac:dyDescent="0.2">
      <c r="A889" s="20">
        <f>DT!A855-INT(DT!A855)</f>
        <v>0.28407407407212304</v>
      </c>
      <c r="B889" s="5">
        <f>HOUR(DIM_TIME[[#This Row],[DW_Time]])</f>
        <v>6</v>
      </c>
      <c r="C889" s="5">
        <f>MINUTE(DIM_TIME[[#This Row],[DW_Time]])</f>
        <v>49</v>
      </c>
      <c r="D889" s="5">
        <f>SECOND(DIM_TIME[[#This Row],[DW_Time]])</f>
        <v>4</v>
      </c>
      <c r="E889" s="5" t="str" cm="1">
        <f t="array" ref="E889">_xlfn.IFS(B889&lt;6, "Night", B889&lt;12, "Morning", B889&lt;18, "Afternoon", B889&lt;=23, "Evening")</f>
        <v>Morning</v>
      </c>
    </row>
    <row r="890" spans="1:5" x14ac:dyDescent="0.2">
      <c r="A890" s="20">
        <f>DT!A187-INT(DT!A187)</f>
        <v>0.28408564814890269</v>
      </c>
      <c r="B890" s="5">
        <f>HOUR(DIM_TIME[[#This Row],[DW_Time]])</f>
        <v>6</v>
      </c>
      <c r="C890" s="5">
        <f>MINUTE(DIM_TIME[[#This Row],[DW_Time]])</f>
        <v>49</v>
      </c>
      <c r="D890" s="5">
        <f>SECOND(DIM_TIME[[#This Row],[DW_Time]])</f>
        <v>5</v>
      </c>
      <c r="E890" s="5" t="str" cm="1">
        <f t="array" ref="E890">_xlfn.IFS(B890&lt;6, "Night", B890&lt;12, "Morning", B890&lt;18, "Afternoon", B890&lt;=23, "Evening")</f>
        <v>Morning</v>
      </c>
    </row>
    <row r="891" spans="1:5" x14ac:dyDescent="0.2">
      <c r="A891" s="20">
        <f>DT!A1349-INT(DT!A1349)</f>
        <v>0.28414351851824904</v>
      </c>
      <c r="B891" s="5">
        <f>HOUR(DIM_TIME[[#This Row],[DW_Time]])</f>
        <v>6</v>
      </c>
      <c r="C891" s="5">
        <f>MINUTE(DIM_TIME[[#This Row],[DW_Time]])</f>
        <v>49</v>
      </c>
      <c r="D891" s="5">
        <f>SECOND(DIM_TIME[[#This Row],[DW_Time]])</f>
        <v>10</v>
      </c>
      <c r="E891" s="5" t="str" cm="1">
        <f t="array" ref="E891">_xlfn.IFS(B891&lt;6, "Night", B891&lt;12, "Morning", B891&lt;18, "Afternoon", B891&lt;=23, "Evening")</f>
        <v>Morning</v>
      </c>
    </row>
    <row r="892" spans="1:5" x14ac:dyDescent="0.2">
      <c r="A892" s="20">
        <f>DT!A2041-INT(DT!A2041)</f>
        <v>0.28438657407241408</v>
      </c>
      <c r="B892" s="5">
        <f>HOUR(DIM_TIME[[#This Row],[DW_Time]])</f>
        <v>6</v>
      </c>
      <c r="C892" s="5">
        <f>MINUTE(DIM_TIME[[#This Row],[DW_Time]])</f>
        <v>49</v>
      </c>
      <c r="D892" s="5">
        <f>SECOND(DIM_TIME[[#This Row],[DW_Time]])</f>
        <v>31</v>
      </c>
      <c r="E892" s="5" t="str" cm="1">
        <f t="array" ref="E892">_xlfn.IFS(B892&lt;6, "Night", B892&lt;12, "Morning", B892&lt;18, "Afternoon", B892&lt;=23, "Evening")</f>
        <v>Morning</v>
      </c>
    </row>
    <row r="893" spans="1:5" x14ac:dyDescent="0.2">
      <c r="A893" s="20">
        <f>DT!A1528-INT(DT!A1528)</f>
        <v>0.28449074074160308</v>
      </c>
      <c r="B893" s="5">
        <f>HOUR(DIM_TIME[[#This Row],[DW_Time]])</f>
        <v>6</v>
      </c>
      <c r="C893" s="5">
        <f>MINUTE(DIM_TIME[[#This Row],[DW_Time]])</f>
        <v>49</v>
      </c>
      <c r="D893" s="5">
        <f>SECOND(DIM_TIME[[#This Row],[DW_Time]])</f>
        <v>40</v>
      </c>
      <c r="E893" s="5" t="str" cm="1">
        <f t="array" ref="E893">_xlfn.IFS(B893&lt;6, "Night", B893&lt;12, "Morning", B893&lt;18, "Afternoon", B893&lt;=23, "Evening")</f>
        <v>Morning</v>
      </c>
    </row>
    <row r="894" spans="1:5" x14ac:dyDescent="0.2">
      <c r="A894" s="20">
        <f>DT!A2721-INT(DT!A2721)</f>
        <v>0.28480324074189411</v>
      </c>
      <c r="B894" s="5">
        <f>HOUR(DIM_TIME[[#This Row],[DW_Time]])</f>
        <v>6</v>
      </c>
      <c r="C894" s="5">
        <f>MINUTE(DIM_TIME[[#This Row],[DW_Time]])</f>
        <v>50</v>
      </c>
      <c r="D894" s="5">
        <f>SECOND(DIM_TIME[[#This Row],[DW_Time]])</f>
        <v>7</v>
      </c>
      <c r="E894" s="5" t="str" cm="1">
        <f t="array" ref="E894">_xlfn.IFS(B894&lt;6, "Night", B894&lt;12, "Morning", B894&lt;18, "Afternoon", B894&lt;=23, "Evening")</f>
        <v>Morning</v>
      </c>
    </row>
    <row r="895" spans="1:5" x14ac:dyDescent="0.2">
      <c r="A895" s="20">
        <f>DT!A859-INT(DT!A859)</f>
        <v>0.28497685184993315</v>
      </c>
      <c r="B895" s="5">
        <f>HOUR(DIM_TIME[[#This Row],[DW_Time]])</f>
        <v>6</v>
      </c>
      <c r="C895" s="5">
        <f>MINUTE(DIM_TIME[[#This Row],[DW_Time]])</f>
        <v>50</v>
      </c>
      <c r="D895" s="5">
        <f>SECOND(DIM_TIME[[#This Row],[DW_Time]])</f>
        <v>22</v>
      </c>
      <c r="E895" s="5" t="str" cm="1">
        <f t="array" ref="E895">_xlfn.IFS(B895&lt;6, "Night", B895&lt;12, "Morning", B895&lt;18, "Afternoon", B895&lt;=23, "Evening")</f>
        <v>Morning</v>
      </c>
    </row>
    <row r="896" spans="1:5" x14ac:dyDescent="0.2">
      <c r="A896" s="20">
        <f>DT!A2565-INT(DT!A2565)</f>
        <v>0.2852430555576575</v>
      </c>
      <c r="B896" s="5">
        <f>HOUR(DIM_TIME[[#This Row],[DW_Time]])</f>
        <v>6</v>
      </c>
      <c r="C896" s="5">
        <f>MINUTE(DIM_TIME[[#This Row],[DW_Time]])</f>
        <v>50</v>
      </c>
      <c r="D896" s="5">
        <f>SECOND(DIM_TIME[[#This Row],[DW_Time]])</f>
        <v>45</v>
      </c>
      <c r="E896" s="5" t="str" cm="1">
        <f t="array" ref="E896">_xlfn.IFS(B896&lt;6, "Night", B896&lt;12, "Morning", B896&lt;18, "Afternoon", B896&lt;=23, "Evening")</f>
        <v>Morning</v>
      </c>
    </row>
    <row r="897" spans="1:5" x14ac:dyDescent="0.2">
      <c r="A897" s="20">
        <f>DT!A1406-INT(DT!A1406)</f>
        <v>0.2862152777670417</v>
      </c>
      <c r="B897" s="5">
        <f>HOUR(DIM_TIME[[#This Row],[DW_Time]])</f>
        <v>6</v>
      </c>
      <c r="C897" s="5">
        <f>MINUTE(DIM_TIME[[#This Row],[DW_Time]])</f>
        <v>52</v>
      </c>
      <c r="D897" s="5">
        <f>SECOND(DIM_TIME[[#This Row],[DW_Time]])</f>
        <v>9</v>
      </c>
      <c r="E897" s="5" t="str" cm="1">
        <f t="array" ref="E897">_xlfn.IFS(B897&lt;6, "Night", B897&lt;12, "Morning", B897&lt;18, "Afternoon", B897&lt;=23, "Evening")</f>
        <v>Morning</v>
      </c>
    </row>
    <row r="898" spans="1:5" x14ac:dyDescent="0.2">
      <c r="A898" s="20">
        <f>DT!A2567-INT(DT!A2567)</f>
        <v>0.28662037036701804</v>
      </c>
      <c r="B898" s="5">
        <f>HOUR(DIM_TIME[[#This Row],[DW_Time]])</f>
        <v>6</v>
      </c>
      <c r="C898" s="5">
        <f>MINUTE(DIM_TIME[[#This Row],[DW_Time]])</f>
        <v>52</v>
      </c>
      <c r="D898" s="5">
        <f>SECOND(DIM_TIME[[#This Row],[DW_Time]])</f>
        <v>44</v>
      </c>
      <c r="E898" s="5" t="str" cm="1">
        <f t="array" ref="E898">_xlfn.IFS(B898&lt;6, "Night", B898&lt;12, "Morning", B898&lt;18, "Afternoon", B898&lt;=23, "Evening")</f>
        <v>Morning</v>
      </c>
    </row>
    <row r="899" spans="1:5" x14ac:dyDescent="0.2">
      <c r="A899" s="20">
        <f>DT!A627-INT(DT!A627)</f>
        <v>0.28726851852115942</v>
      </c>
      <c r="B899" s="5">
        <f>HOUR(DIM_TIME[[#This Row],[DW_Time]])</f>
        <v>6</v>
      </c>
      <c r="C899" s="5">
        <f>MINUTE(DIM_TIME[[#This Row],[DW_Time]])</f>
        <v>53</v>
      </c>
      <c r="D899" s="5">
        <f>SECOND(DIM_TIME[[#This Row],[DW_Time]])</f>
        <v>40</v>
      </c>
      <c r="E899" s="5" t="str" cm="1">
        <f t="array" ref="E899">_xlfn.IFS(B899&lt;6, "Night", B899&lt;12, "Morning", B899&lt;18, "Afternoon", B899&lt;=23, "Evening")</f>
        <v>Morning</v>
      </c>
    </row>
    <row r="900" spans="1:5" x14ac:dyDescent="0.2">
      <c r="A900" s="20">
        <f>DT!A1062-INT(DT!A1062)</f>
        <v>0.28749999999854481</v>
      </c>
      <c r="B900" s="5">
        <f>HOUR(DIM_TIME[[#This Row],[DW_Time]])</f>
        <v>6</v>
      </c>
      <c r="C900" s="5">
        <f>MINUTE(DIM_TIME[[#This Row],[DW_Time]])</f>
        <v>54</v>
      </c>
      <c r="D900" s="5">
        <f>SECOND(DIM_TIME[[#This Row],[DW_Time]])</f>
        <v>0</v>
      </c>
      <c r="E900" s="5" t="str" cm="1">
        <f t="array" ref="E900">_xlfn.IFS(B900&lt;6, "Night", B900&lt;12, "Morning", B900&lt;18, "Afternoon", B900&lt;=23, "Evening")</f>
        <v>Morning</v>
      </c>
    </row>
    <row r="901" spans="1:5" x14ac:dyDescent="0.2">
      <c r="A901" s="20">
        <f>DT!E2-INT(DT!E2)</f>
        <v>0.28785879629140254</v>
      </c>
      <c r="B901" s="16">
        <f>HOUR(DIM_TIME[[#This Row],[DW_Time]])</f>
        <v>6</v>
      </c>
      <c r="C901" s="5">
        <f>MINUTE(DIM_TIME[[#This Row],[DW_Time]])</f>
        <v>54</v>
      </c>
      <c r="D901" s="5">
        <f>SECOND(DIM_TIME[[#This Row],[DW_Time]])</f>
        <v>31</v>
      </c>
      <c r="E901" s="5" t="str" cm="1">
        <f t="array" ref="E901">_xlfn.IFS(B901&lt;6, "Night", B901&lt;12, "Morning", B901&lt;18, "Afternoon", B901&lt;=23, "Evening")</f>
        <v>Morning</v>
      </c>
    </row>
    <row r="902" spans="1:5" x14ac:dyDescent="0.2">
      <c r="A902" s="20">
        <f>DT!A846-INT(DT!A846)</f>
        <v>0.28925925926159834</v>
      </c>
      <c r="B902" s="5">
        <f>HOUR(DIM_TIME[[#This Row],[DW_Time]])</f>
        <v>6</v>
      </c>
      <c r="C902" s="5">
        <f>MINUTE(DIM_TIME[[#This Row],[DW_Time]])</f>
        <v>56</v>
      </c>
      <c r="D902" s="5">
        <f>SECOND(DIM_TIME[[#This Row],[DW_Time]])</f>
        <v>32</v>
      </c>
      <c r="E902" s="5" t="str" cm="1">
        <f t="array" ref="E902">_xlfn.IFS(B902&lt;6, "Night", B902&lt;12, "Morning", B902&lt;18, "Afternoon", B902&lt;=23, "Evening")</f>
        <v>Morning</v>
      </c>
    </row>
    <row r="903" spans="1:5" x14ac:dyDescent="0.2">
      <c r="A903" s="20">
        <f>DT!A2445-INT(DT!A2445)</f>
        <v>0.28938657407707069</v>
      </c>
      <c r="B903" s="5">
        <f>HOUR(DIM_TIME[[#This Row],[DW_Time]])</f>
        <v>6</v>
      </c>
      <c r="C903" s="5">
        <f>MINUTE(DIM_TIME[[#This Row],[DW_Time]])</f>
        <v>56</v>
      </c>
      <c r="D903" s="5">
        <f>SECOND(DIM_TIME[[#This Row],[DW_Time]])</f>
        <v>43</v>
      </c>
      <c r="E903" s="5" t="str" cm="1">
        <f t="array" ref="E903">_xlfn.IFS(B903&lt;6, "Night", B903&lt;12, "Morning", B903&lt;18, "Afternoon", B903&lt;=23, "Evening")</f>
        <v>Morning</v>
      </c>
    </row>
    <row r="904" spans="1:5" x14ac:dyDescent="0.2">
      <c r="A904" s="20">
        <f>DT!A1513-INT(DT!A1513)</f>
        <v>0.28959490740817273</v>
      </c>
      <c r="B904" s="5">
        <f>HOUR(DIM_TIME[[#This Row],[DW_Time]])</f>
        <v>6</v>
      </c>
      <c r="C904" s="5">
        <f>MINUTE(DIM_TIME[[#This Row],[DW_Time]])</f>
        <v>57</v>
      </c>
      <c r="D904" s="5">
        <f>SECOND(DIM_TIME[[#This Row],[DW_Time]])</f>
        <v>1</v>
      </c>
      <c r="E904" s="5" t="str" cm="1">
        <f t="array" ref="E904">_xlfn.IFS(B904&lt;6, "Night", B904&lt;12, "Morning", B904&lt;18, "Afternoon", B904&lt;=23, "Evening")</f>
        <v>Morning</v>
      </c>
    </row>
    <row r="905" spans="1:5" x14ac:dyDescent="0.2">
      <c r="A905" s="20">
        <f>DT!A1286-INT(DT!A1286)</f>
        <v>0.28981481482333038</v>
      </c>
      <c r="B905" s="5">
        <f>HOUR(DIM_TIME[[#This Row],[DW_Time]])</f>
        <v>6</v>
      </c>
      <c r="C905" s="5">
        <f>MINUTE(DIM_TIME[[#This Row],[DW_Time]])</f>
        <v>57</v>
      </c>
      <c r="D905" s="5">
        <f>SECOND(DIM_TIME[[#This Row],[DW_Time]])</f>
        <v>20</v>
      </c>
      <c r="E905" s="5" t="str" cm="1">
        <f t="array" ref="E905">_xlfn.IFS(B905&lt;6, "Night", B905&lt;12, "Morning", B905&lt;18, "Afternoon", B905&lt;=23, "Evening")</f>
        <v>Morning</v>
      </c>
    </row>
    <row r="906" spans="1:5" x14ac:dyDescent="0.2">
      <c r="A906" s="20">
        <f>DT!A3226-INT(DT!A3226)</f>
        <v>0.29031250000116415</v>
      </c>
      <c r="B906" s="5">
        <f>HOUR(DIM_TIME[[#This Row],[DW_Time]])</f>
        <v>6</v>
      </c>
      <c r="C906" s="5">
        <f>MINUTE(DIM_TIME[[#This Row],[DW_Time]])</f>
        <v>58</v>
      </c>
      <c r="D906" s="5">
        <f>SECOND(DIM_TIME[[#This Row],[DW_Time]])</f>
        <v>3</v>
      </c>
      <c r="E906" s="5" t="str" cm="1">
        <f t="array" ref="E906">_xlfn.IFS(B906&lt;6, "Night", B906&lt;12, "Morning", B906&lt;18, "Afternoon", B906&lt;=23, "Evening")</f>
        <v>Morning</v>
      </c>
    </row>
    <row r="907" spans="1:5" x14ac:dyDescent="0.2">
      <c r="A907" s="20">
        <f>DT!A1037-INT(DT!A1037)</f>
        <v>0.29035879628645489</v>
      </c>
      <c r="B907" s="5">
        <f>HOUR(DIM_TIME[[#This Row],[DW_Time]])</f>
        <v>6</v>
      </c>
      <c r="C907" s="5">
        <f>MINUTE(DIM_TIME[[#This Row],[DW_Time]])</f>
        <v>58</v>
      </c>
      <c r="D907" s="5">
        <f>SECOND(DIM_TIME[[#This Row],[DW_Time]])</f>
        <v>7</v>
      </c>
      <c r="E907" s="5" t="str" cm="1">
        <f t="array" ref="E907">_xlfn.IFS(B907&lt;6, "Night", B907&lt;12, "Morning", B907&lt;18, "Afternoon", B907&lt;=23, "Evening")</f>
        <v>Morning</v>
      </c>
    </row>
    <row r="908" spans="1:5" x14ac:dyDescent="0.2">
      <c r="A908" s="20">
        <f>DT!A519-INT(DT!A519)</f>
        <v>0.29079861110949423</v>
      </c>
      <c r="B908" s="5">
        <f>HOUR(DIM_TIME[[#This Row],[DW_Time]])</f>
        <v>6</v>
      </c>
      <c r="C908" s="5">
        <f>MINUTE(DIM_TIME[[#This Row],[DW_Time]])</f>
        <v>58</v>
      </c>
      <c r="D908" s="5">
        <f>SECOND(DIM_TIME[[#This Row],[DW_Time]])</f>
        <v>45</v>
      </c>
      <c r="E908" s="5" t="str" cm="1">
        <f t="array" ref="E908">_xlfn.IFS(B908&lt;6, "Night", B908&lt;12, "Morning", B908&lt;18, "Afternoon", B908&lt;=23, "Evening")</f>
        <v>Morning</v>
      </c>
    </row>
    <row r="909" spans="1:5" x14ac:dyDescent="0.2">
      <c r="A909" s="20">
        <f>DT!A3293-INT(DT!A3293)</f>
        <v>0.29082175926305354</v>
      </c>
      <c r="B909" s="5">
        <f>HOUR(DIM_TIME[[#This Row],[DW_Time]])</f>
        <v>6</v>
      </c>
      <c r="C909" s="5">
        <f>MINUTE(DIM_TIME[[#This Row],[DW_Time]])</f>
        <v>58</v>
      </c>
      <c r="D909" s="5">
        <f>SECOND(DIM_TIME[[#This Row],[DW_Time]])</f>
        <v>47</v>
      </c>
      <c r="E909" s="5" t="str" cm="1">
        <f t="array" ref="E909">_xlfn.IFS(B909&lt;6, "Night", B909&lt;12, "Morning", B909&lt;18, "Afternoon", B909&lt;=23, "Evening")</f>
        <v>Morning</v>
      </c>
    </row>
    <row r="910" spans="1:5" x14ac:dyDescent="0.2">
      <c r="A910" s="20">
        <f>DT!A4-INT(DT!A4)</f>
        <v>0.29158564814861165</v>
      </c>
      <c r="B910" s="5">
        <f>HOUR(DIM_TIME[[#This Row],[DW_Time]])</f>
        <v>6</v>
      </c>
      <c r="C910" s="5">
        <f>MINUTE(DIM_TIME[[#This Row],[DW_Time]])</f>
        <v>59</v>
      </c>
      <c r="D910" s="5">
        <f>SECOND(DIM_TIME[[#This Row],[DW_Time]])</f>
        <v>53</v>
      </c>
      <c r="E910" s="5" t="str" cm="1">
        <f t="array" ref="E910">_xlfn.IFS(B910&lt;6, "Night", B910&lt;12, "Morning", B910&lt;18, "Afternoon", B910&lt;=23, "Evening")</f>
        <v>Morning</v>
      </c>
    </row>
    <row r="911" spans="1:5" x14ac:dyDescent="0.2">
      <c r="A911" s="20">
        <f>DT!A1482-INT(DT!A1482)</f>
        <v>0.2919097222329583</v>
      </c>
      <c r="B911" s="5">
        <f>HOUR(DIM_TIME[[#This Row],[DW_Time]])</f>
        <v>7</v>
      </c>
      <c r="C911" s="5">
        <f>MINUTE(DIM_TIME[[#This Row],[DW_Time]])</f>
        <v>0</v>
      </c>
      <c r="D911" s="5">
        <f>SECOND(DIM_TIME[[#This Row],[DW_Time]])</f>
        <v>21</v>
      </c>
      <c r="E911" s="5" t="str" cm="1">
        <f t="array" ref="E911">_xlfn.IFS(B911&lt;6, "Night", B911&lt;12, "Morning", B911&lt;18, "Afternoon", B911&lt;=23, "Evening")</f>
        <v>Morning</v>
      </c>
    </row>
    <row r="912" spans="1:5" x14ac:dyDescent="0.2">
      <c r="A912" s="20">
        <f>DT!A33-INT(DT!A33)</f>
        <v>0.29214120370306773</v>
      </c>
      <c r="B912" s="5">
        <f>HOUR(DIM_TIME[[#This Row],[DW_Time]])</f>
        <v>7</v>
      </c>
      <c r="C912" s="5">
        <f>MINUTE(DIM_TIME[[#This Row],[DW_Time]])</f>
        <v>0</v>
      </c>
      <c r="D912" s="5">
        <f>SECOND(DIM_TIME[[#This Row],[DW_Time]])</f>
        <v>41</v>
      </c>
      <c r="E912" s="5" t="str" cm="1">
        <f t="array" ref="E912">_xlfn.IFS(B912&lt;6, "Night", B912&lt;12, "Morning", B912&lt;18, "Afternoon", B912&lt;=23, "Evening")</f>
        <v>Morning</v>
      </c>
    </row>
    <row r="913" spans="1:5" x14ac:dyDescent="0.2">
      <c r="A913" s="20">
        <f>DT!A573-INT(DT!A573)</f>
        <v>0.29277777778042946</v>
      </c>
      <c r="B913" s="5">
        <f>HOUR(DIM_TIME[[#This Row],[DW_Time]])</f>
        <v>7</v>
      </c>
      <c r="C913" s="5">
        <f>MINUTE(DIM_TIME[[#This Row],[DW_Time]])</f>
        <v>1</v>
      </c>
      <c r="D913" s="5">
        <f>SECOND(DIM_TIME[[#This Row],[DW_Time]])</f>
        <v>36</v>
      </c>
      <c r="E913" s="5" t="str" cm="1">
        <f t="array" ref="E913">_xlfn.IFS(B913&lt;6, "Night", B913&lt;12, "Morning", B913&lt;18, "Afternoon", B913&lt;=23, "Evening")</f>
        <v>Morning</v>
      </c>
    </row>
    <row r="914" spans="1:5" x14ac:dyDescent="0.2">
      <c r="A914" s="20">
        <f>DT!A1056-INT(DT!A1056)</f>
        <v>0.29335648148116888</v>
      </c>
      <c r="B914" s="5">
        <f>HOUR(DIM_TIME[[#This Row],[DW_Time]])</f>
        <v>7</v>
      </c>
      <c r="C914" s="5">
        <f>MINUTE(DIM_TIME[[#This Row],[DW_Time]])</f>
        <v>2</v>
      </c>
      <c r="D914" s="5">
        <f>SECOND(DIM_TIME[[#This Row],[DW_Time]])</f>
        <v>26</v>
      </c>
      <c r="E914" s="5" t="str" cm="1">
        <f t="array" ref="E914">_xlfn.IFS(B914&lt;6, "Night", B914&lt;12, "Morning", B914&lt;18, "Afternoon", B914&lt;=23, "Evening")</f>
        <v>Morning</v>
      </c>
    </row>
    <row r="915" spans="1:5" x14ac:dyDescent="0.2">
      <c r="A915" s="20">
        <f>DT!A769-INT(DT!A769)</f>
        <v>0.29341435185051523</v>
      </c>
      <c r="B915" s="5">
        <f>HOUR(DIM_TIME[[#This Row],[DW_Time]])</f>
        <v>7</v>
      </c>
      <c r="C915" s="5">
        <f>MINUTE(DIM_TIME[[#This Row],[DW_Time]])</f>
        <v>2</v>
      </c>
      <c r="D915" s="5">
        <f>SECOND(DIM_TIME[[#This Row],[DW_Time]])</f>
        <v>31</v>
      </c>
      <c r="E915" s="5" t="str" cm="1">
        <f t="array" ref="E915">_xlfn.IFS(B915&lt;6, "Night", B915&lt;12, "Morning", B915&lt;18, "Afternoon", B915&lt;=23, "Evening")</f>
        <v>Morning</v>
      </c>
    </row>
    <row r="916" spans="1:5" x14ac:dyDescent="0.2">
      <c r="A916" s="20">
        <f>DT!A740-INT(DT!A740)</f>
        <v>0.29368055555823958</v>
      </c>
      <c r="B916" s="5">
        <f>HOUR(DIM_TIME[[#This Row],[DW_Time]])</f>
        <v>7</v>
      </c>
      <c r="C916" s="5">
        <f>MINUTE(DIM_TIME[[#This Row],[DW_Time]])</f>
        <v>2</v>
      </c>
      <c r="D916" s="5">
        <f>SECOND(DIM_TIME[[#This Row],[DW_Time]])</f>
        <v>54</v>
      </c>
      <c r="E916" s="5" t="str" cm="1">
        <f t="array" ref="E916">_xlfn.IFS(B916&lt;6, "Night", B916&lt;12, "Morning", B916&lt;18, "Afternoon", B916&lt;=23, "Evening")</f>
        <v>Morning</v>
      </c>
    </row>
    <row r="917" spans="1:5" x14ac:dyDescent="0.2">
      <c r="A917" s="20">
        <f>DT!A2993-INT(DT!A2993)</f>
        <v>0.294537037043483</v>
      </c>
      <c r="B917" s="5">
        <f>HOUR(DIM_TIME[[#This Row],[DW_Time]])</f>
        <v>7</v>
      </c>
      <c r="C917" s="5">
        <f>MINUTE(DIM_TIME[[#This Row],[DW_Time]])</f>
        <v>4</v>
      </c>
      <c r="D917" s="5">
        <f>SECOND(DIM_TIME[[#This Row],[DW_Time]])</f>
        <v>8</v>
      </c>
      <c r="E917" s="5" t="str" cm="1">
        <f t="array" ref="E917">_xlfn.IFS(B917&lt;6, "Night", B917&lt;12, "Morning", B917&lt;18, "Afternoon", B917&lt;=23, "Evening")</f>
        <v>Morning</v>
      </c>
    </row>
    <row r="918" spans="1:5" x14ac:dyDescent="0.2">
      <c r="A918" s="20">
        <f>DT!A416-INT(DT!A416)</f>
        <v>0.29468749999796273</v>
      </c>
      <c r="B918" s="5">
        <f>HOUR(DIM_TIME[[#This Row],[DW_Time]])</f>
        <v>7</v>
      </c>
      <c r="C918" s="5">
        <f>MINUTE(DIM_TIME[[#This Row],[DW_Time]])</f>
        <v>4</v>
      </c>
      <c r="D918" s="5">
        <f>SECOND(DIM_TIME[[#This Row],[DW_Time]])</f>
        <v>21</v>
      </c>
      <c r="E918" s="5" t="str" cm="1">
        <f t="array" ref="E918">_xlfn.IFS(B918&lt;6, "Night", B918&lt;12, "Morning", B918&lt;18, "Afternoon", B918&lt;=23, "Evening")</f>
        <v>Morning</v>
      </c>
    </row>
    <row r="919" spans="1:5" x14ac:dyDescent="0.2">
      <c r="A919" s="20">
        <f>DT!A1481-INT(DT!A1481)</f>
        <v>0.29482638889021473</v>
      </c>
      <c r="B919" s="5">
        <f>HOUR(DIM_TIME[[#This Row],[DW_Time]])</f>
        <v>7</v>
      </c>
      <c r="C919" s="5">
        <f>MINUTE(DIM_TIME[[#This Row],[DW_Time]])</f>
        <v>4</v>
      </c>
      <c r="D919" s="5">
        <f>SECOND(DIM_TIME[[#This Row],[DW_Time]])</f>
        <v>33</v>
      </c>
      <c r="E919" s="5" t="str" cm="1">
        <f t="array" ref="E919">_xlfn.IFS(B919&lt;6, "Night", B919&lt;12, "Morning", B919&lt;18, "Afternoon", B919&lt;=23, "Evening")</f>
        <v>Morning</v>
      </c>
    </row>
    <row r="920" spans="1:5" x14ac:dyDescent="0.2">
      <c r="A920" s="20">
        <f>DT!A500-INT(DT!A500)</f>
        <v>0.29548611110658385</v>
      </c>
      <c r="B920" s="5">
        <f>HOUR(DIM_TIME[[#This Row],[DW_Time]])</f>
        <v>7</v>
      </c>
      <c r="C920" s="5">
        <f>MINUTE(DIM_TIME[[#This Row],[DW_Time]])</f>
        <v>5</v>
      </c>
      <c r="D920" s="5">
        <f>SECOND(DIM_TIME[[#This Row],[DW_Time]])</f>
        <v>30</v>
      </c>
      <c r="E920" s="5" t="str" cm="1">
        <f t="array" ref="E920">_xlfn.IFS(B920&lt;6, "Night", B920&lt;12, "Morning", B920&lt;18, "Afternoon", B920&lt;=23, "Evening")</f>
        <v>Morning</v>
      </c>
    </row>
    <row r="921" spans="1:5" x14ac:dyDescent="0.2">
      <c r="A921" s="20">
        <f>DT!A1312-INT(DT!A1312)</f>
        <v>0.29550925926014315</v>
      </c>
      <c r="B921" s="5">
        <f>HOUR(DIM_TIME[[#This Row],[DW_Time]])</f>
        <v>7</v>
      </c>
      <c r="C921" s="5">
        <f>MINUTE(DIM_TIME[[#This Row],[DW_Time]])</f>
        <v>5</v>
      </c>
      <c r="D921" s="5">
        <f>SECOND(DIM_TIME[[#This Row],[DW_Time]])</f>
        <v>32</v>
      </c>
      <c r="E921" s="5" t="str" cm="1">
        <f t="array" ref="E921">_xlfn.IFS(B921&lt;6, "Night", B921&lt;12, "Morning", B921&lt;18, "Afternoon", B921&lt;=23, "Evening")</f>
        <v>Morning</v>
      </c>
    </row>
    <row r="922" spans="1:5" x14ac:dyDescent="0.2">
      <c r="A922" s="20">
        <f>DT!A1313-INT(DT!A1313)</f>
        <v>0.29599537036847323</v>
      </c>
      <c r="B922" s="5">
        <f>HOUR(DIM_TIME[[#This Row],[DW_Time]])</f>
        <v>7</v>
      </c>
      <c r="C922" s="5">
        <f>MINUTE(DIM_TIME[[#This Row],[DW_Time]])</f>
        <v>6</v>
      </c>
      <c r="D922" s="5">
        <f>SECOND(DIM_TIME[[#This Row],[DW_Time]])</f>
        <v>14</v>
      </c>
      <c r="E922" s="5" t="str" cm="1">
        <f t="array" ref="E922">_xlfn.IFS(B922&lt;6, "Night", B922&lt;12, "Morning", B922&lt;18, "Afternoon", B922&lt;=23, "Evening")</f>
        <v>Morning</v>
      </c>
    </row>
    <row r="923" spans="1:5" x14ac:dyDescent="0.2">
      <c r="A923" s="20">
        <f>DT!A952-INT(DT!A952)</f>
        <v>0.29623842592263827</v>
      </c>
      <c r="B923" s="5">
        <f>HOUR(DIM_TIME[[#This Row],[DW_Time]])</f>
        <v>7</v>
      </c>
      <c r="C923" s="5">
        <f>MINUTE(DIM_TIME[[#This Row],[DW_Time]])</f>
        <v>6</v>
      </c>
      <c r="D923" s="5">
        <f>SECOND(DIM_TIME[[#This Row],[DW_Time]])</f>
        <v>35</v>
      </c>
      <c r="E923" s="5" t="str" cm="1">
        <f t="array" ref="E923">_xlfn.IFS(B923&lt;6, "Night", B923&lt;12, "Morning", B923&lt;18, "Afternoon", B923&lt;=23, "Evening")</f>
        <v>Morning</v>
      </c>
    </row>
    <row r="924" spans="1:5" x14ac:dyDescent="0.2">
      <c r="A924" s="20">
        <f>DT!A2414-INT(DT!A2414)</f>
        <v>0.29657407407648861</v>
      </c>
      <c r="B924" s="5">
        <f>HOUR(DIM_TIME[[#This Row],[DW_Time]])</f>
        <v>7</v>
      </c>
      <c r="C924" s="5">
        <f>MINUTE(DIM_TIME[[#This Row],[DW_Time]])</f>
        <v>7</v>
      </c>
      <c r="D924" s="5">
        <f>SECOND(DIM_TIME[[#This Row],[DW_Time]])</f>
        <v>4</v>
      </c>
      <c r="E924" s="5" t="str" cm="1">
        <f t="array" ref="E924">_xlfn.IFS(B924&lt;6, "Night", B924&lt;12, "Morning", B924&lt;18, "Afternoon", B924&lt;=23, "Evening")</f>
        <v>Morning</v>
      </c>
    </row>
    <row r="925" spans="1:5" x14ac:dyDescent="0.2">
      <c r="A925" s="20">
        <f>DT!A1044-INT(DT!A1044)</f>
        <v>0.29660879629955161</v>
      </c>
      <c r="B925" s="5">
        <f>HOUR(DIM_TIME[[#This Row],[DW_Time]])</f>
        <v>7</v>
      </c>
      <c r="C925" s="5">
        <f>MINUTE(DIM_TIME[[#This Row],[DW_Time]])</f>
        <v>7</v>
      </c>
      <c r="D925" s="5">
        <f>SECOND(DIM_TIME[[#This Row],[DW_Time]])</f>
        <v>7</v>
      </c>
      <c r="E925" s="5" t="str" cm="1">
        <f t="array" ref="E925">_xlfn.IFS(B925&lt;6, "Night", B925&lt;12, "Morning", B925&lt;18, "Afternoon", B925&lt;=23, "Evening")</f>
        <v>Morning</v>
      </c>
    </row>
    <row r="926" spans="1:5" x14ac:dyDescent="0.2">
      <c r="A926" s="20">
        <f>DT!A529-INT(DT!A529)</f>
        <v>0.29751157407736173</v>
      </c>
      <c r="B926" s="5">
        <f>HOUR(DIM_TIME[[#This Row],[DW_Time]])</f>
        <v>7</v>
      </c>
      <c r="C926" s="5">
        <f>MINUTE(DIM_TIME[[#This Row],[DW_Time]])</f>
        <v>8</v>
      </c>
      <c r="D926" s="5">
        <f>SECOND(DIM_TIME[[#This Row],[DW_Time]])</f>
        <v>25</v>
      </c>
      <c r="E926" s="5" t="str" cm="1">
        <f t="array" ref="E926">_xlfn.IFS(B926&lt;6, "Night", B926&lt;12, "Morning", B926&lt;18, "Afternoon", B926&lt;=23, "Evening")</f>
        <v>Morning</v>
      </c>
    </row>
    <row r="927" spans="1:5" x14ac:dyDescent="0.2">
      <c r="A927" s="20">
        <f>DT!A1718-INT(DT!A1718)</f>
        <v>0.29761574073927477</v>
      </c>
      <c r="B927" s="5">
        <f>HOUR(DIM_TIME[[#This Row],[DW_Time]])</f>
        <v>7</v>
      </c>
      <c r="C927" s="5">
        <f>MINUTE(DIM_TIME[[#This Row],[DW_Time]])</f>
        <v>8</v>
      </c>
      <c r="D927" s="5">
        <f>SECOND(DIM_TIME[[#This Row],[DW_Time]])</f>
        <v>34</v>
      </c>
      <c r="E927" s="5" t="str" cm="1">
        <f t="array" ref="E927">_xlfn.IFS(B927&lt;6, "Night", B927&lt;12, "Morning", B927&lt;18, "Afternoon", B927&lt;=23, "Evening")</f>
        <v>Morning</v>
      </c>
    </row>
    <row r="928" spans="1:5" x14ac:dyDescent="0.2">
      <c r="A928" s="20">
        <f>DT!A3163-INT(DT!A3163)</f>
        <v>0.29789351851650281</v>
      </c>
      <c r="B928" s="5">
        <f>HOUR(DIM_TIME[[#This Row],[DW_Time]])</f>
        <v>7</v>
      </c>
      <c r="C928" s="5">
        <f>MINUTE(DIM_TIME[[#This Row],[DW_Time]])</f>
        <v>8</v>
      </c>
      <c r="D928" s="5">
        <f>SECOND(DIM_TIME[[#This Row],[DW_Time]])</f>
        <v>58</v>
      </c>
      <c r="E928" s="5" t="str" cm="1">
        <f t="array" ref="E928">_xlfn.IFS(B928&lt;6, "Night", B928&lt;12, "Morning", B928&lt;18, "Afternoon", B928&lt;=23, "Evening")</f>
        <v>Morning</v>
      </c>
    </row>
    <row r="929" spans="1:5" x14ac:dyDescent="0.2">
      <c r="A929" s="20">
        <f>DT!A288-INT(DT!A288)</f>
        <v>0.29810185184760485</v>
      </c>
      <c r="B929" s="5">
        <f>HOUR(DIM_TIME[[#This Row],[DW_Time]])</f>
        <v>7</v>
      </c>
      <c r="C929" s="5">
        <f>MINUTE(DIM_TIME[[#This Row],[DW_Time]])</f>
        <v>9</v>
      </c>
      <c r="D929" s="5">
        <f>SECOND(DIM_TIME[[#This Row],[DW_Time]])</f>
        <v>16</v>
      </c>
      <c r="E929" s="5" t="str" cm="1">
        <f t="array" ref="E929">_xlfn.IFS(B929&lt;6, "Night", B929&lt;12, "Morning", B929&lt;18, "Afternoon", B929&lt;=23, "Evening")</f>
        <v>Morning</v>
      </c>
    </row>
    <row r="930" spans="1:5" x14ac:dyDescent="0.2">
      <c r="A930" s="20">
        <f>DT!A3086-INT(DT!A3086)</f>
        <v>0.29829861110920319</v>
      </c>
      <c r="B930" s="5">
        <f>HOUR(DIM_TIME[[#This Row],[DW_Time]])</f>
        <v>7</v>
      </c>
      <c r="C930" s="5">
        <f>MINUTE(DIM_TIME[[#This Row],[DW_Time]])</f>
        <v>9</v>
      </c>
      <c r="D930" s="5">
        <f>SECOND(DIM_TIME[[#This Row],[DW_Time]])</f>
        <v>33</v>
      </c>
      <c r="E930" s="5" t="str" cm="1">
        <f t="array" ref="E930">_xlfn.IFS(B930&lt;6, "Night", B930&lt;12, "Morning", B930&lt;18, "Afternoon", B930&lt;=23, "Evening")</f>
        <v>Morning</v>
      </c>
    </row>
    <row r="931" spans="1:5" x14ac:dyDescent="0.2">
      <c r="A931" s="20">
        <f>DT!A1457-INT(DT!A1457)</f>
        <v>0.29848379628674593</v>
      </c>
      <c r="B931" s="5">
        <f>HOUR(DIM_TIME[[#This Row],[DW_Time]])</f>
        <v>7</v>
      </c>
      <c r="C931" s="5">
        <f>MINUTE(DIM_TIME[[#This Row],[DW_Time]])</f>
        <v>9</v>
      </c>
      <c r="D931" s="5">
        <f>SECOND(DIM_TIME[[#This Row],[DW_Time]])</f>
        <v>49</v>
      </c>
      <c r="E931" s="5" t="str" cm="1">
        <f t="array" ref="E931">_xlfn.IFS(B931&lt;6, "Night", B931&lt;12, "Morning", B931&lt;18, "Afternoon", B931&lt;=23, "Evening")</f>
        <v>Morning</v>
      </c>
    </row>
    <row r="932" spans="1:5" x14ac:dyDescent="0.2">
      <c r="A932" s="20">
        <f>DT!A2998-INT(DT!A2998)</f>
        <v>0.29861111110949423</v>
      </c>
      <c r="B932" s="5">
        <f>HOUR(DIM_TIME[[#This Row],[DW_Time]])</f>
        <v>7</v>
      </c>
      <c r="C932" s="5">
        <f>MINUTE(DIM_TIME[[#This Row],[DW_Time]])</f>
        <v>10</v>
      </c>
      <c r="D932" s="5">
        <f>SECOND(DIM_TIME[[#This Row],[DW_Time]])</f>
        <v>0</v>
      </c>
      <c r="E932" s="5" t="str" cm="1">
        <f t="array" ref="E932">_xlfn.IFS(B932&lt;6, "Night", B932&lt;12, "Morning", B932&lt;18, "Afternoon", B932&lt;=23, "Evening")</f>
        <v>Morning</v>
      </c>
    </row>
    <row r="933" spans="1:5" x14ac:dyDescent="0.2">
      <c r="A933" s="20">
        <f>DT!A826-INT(DT!A826)</f>
        <v>0.29886574074043892</v>
      </c>
      <c r="B933" s="5">
        <f>HOUR(DIM_TIME[[#This Row],[DW_Time]])</f>
        <v>7</v>
      </c>
      <c r="C933" s="5">
        <f>MINUTE(DIM_TIME[[#This Row],[DW_Time]])</f>
        <v>10</v>
      </c>
      <c r="D933" s="5">
        <f>SECOND(DIM_TIME[[#This Row],[DW_Time]])</f>
        <v>22</v>
      </c>
      <c r="E933" s="5" t="str" cm="1">
        <f t="array" ref="E933">_xlfn.IFS(B933&lt;6, "Night", B933&lt;12, "Morning", B933&lt;18, "Afternoon", B933&lt;=23, "Evening")</f>
        <v>Morning</v>
      </c>
    </row>
    <row r="934" spans="1:5" x14ac:dyDescent="0.2">
      <c r="A934" s="20">
        <f>DT!A331-INT(DT!A331)</f>
        <v>0.29887731481721858</v>
      </c>
      <c r="B934" s="5">
        <f>HOUR(DIM_TIME[[#This Row],[DW_Time]])</f>
        <v>7</v>
      </c>
      <c r="C934" s="5">
        <f>MINUTE(DIM_TIME[[#This Row],[DW_Time]])</f>
        <v>10</v>
      </c>
      <c r="D934" s="5">
        <f>SECOND(DIM_TIME[[#This Row],[DW_Time]])</f>
        <v>23</v>
      </c>
      <c r="E934" s="5" t="str" cm="1">
        <f t="array" ref="E934">_xlfn.IFS(B934&lt;6, "Night", B934&lt;12, "Morning", B934&lt;18, "Afternoon", B934&lt;=23, "Evening")</f>
        <v>Morning</v>
      </c>
    </row>
    <row r="935" spans="1:5" x14ac:dyDescent="0.2">
      <c r="A935" s="20">
        <f>DT!A1543-INT(DT!A1543)</f>
        <v>0.29961805555649335</v>
      </c>
      <c r="B935" s="5">
        <f>HOUR(DIM_TIME[[#This Row],[DW_Time]])</f>
        <v>7</v>
      </c>
      <c r="C935" s="5">
        <f>MINUTE(DIM_TIME[[#This Row],[DW_Time]])</f>
        <v>11</v>
      </c>
      <c r="D935" s="5">
        <f>SECOND(DIM_TIME[[#This Row],[DW_Time]])</f>
        <v>27</v>
      </c>
      <c r="E935" s="5" t="str" cm="1">
        <f t="array" ref="E935">_xlfn.IFS(B935&lt;6, "Night", B935&lt;12, "Morning", B935&lt;18, "Afternoon", B935&lt;=23, "Evening")</f>
        <v>Morning</v>
      </c>
    </row>
    <row r="936" spans="1:5" x14ac:dyDescent="0.2">
      <c r="A936" s="20">
        <f>DT!A704-INT(DT!A704)</f>
        <v>0.29974537037196569</v>
      </c>
      <c r="B936" s="5">
        <f>HOUR(DIM_TIME[[#This Row],[DW_Time]])</f>
        <v>7</v>
      </c>
      <c r="C936" s="5">
        <f>MINUTE(DIM_TIME[[#This Row],[DW_Time]])</f>
        <v>11</v>
      </c>
      <c r="D936" s="5">
        <f>SECOND(DIM_TIME[[#This Row],[DW_Time]])</f>
        <v>38</v>
      </c>
      <c r="E936" s="5" t="str" cm="1">
        <f t="array" ref="E936">_xlfn.IFS(B936&lt;6, "Night", B936&lt;12, "Morning", B936&lt;18, "Afternoon", B936&lt;=23, "Evening")</f>
        <v>Morning</v>
      </c>
    </row>
    <row r="937" spans="1:5" x14ac:dyDescent="0.2">
      <c r="A937" s="20">
        <f>DT!A475-INT(DT!A475)</f>
        <v>0.30118055555794854</v>
      </c>
      <c r="B937" s="5">
        <f>HOUR(DIM_TIME[[#This Row],[DW_Time]])</f>
        <v>7</v>
      </c>
      <c r="C937" s="5">
        <f>MINUTE(DIM_TIME[[#This Row],[DW_Time]])</f>
        <v>13</v>
      </c>
      <c r="D937" s="5">
        <f>SECOND(DIM_TIME[[#This Row],[DW_Time]])</f>
        <v>42</v>
      </c>
      <c r="E937" s="5" t="str" cm="1">
        <f t="array" ref="E937">_xlfn.IFS(B937&lt;6, "Night", B937&lt;12, "Morning", B937&lt;18, "Afternoon", B937&lt;=23, "Evening")</f>
        <v>Morning</v>
      </c>
    </row>
    <row r="938" spans="1:5" x14ac:dyDescent="0.2">
      <c r="A938" s="20">
        <f>DT!A1235-INT(DT!A1235)</f>
        <v>0.30121527778101154</v>
      </c>
      <c r="B938" s="5">
        <f>HOUR(DIM_TIME[[#This Row],[DW_Time]])</f>
        <v>7</v>
      </c>
      <c r="C938" s="5">
        <f>MINUTE(DIM_TIME[[#This Row],[DW_Time]])</f>
        <v>13</v>
      </c>
      <c r="D938" s="5">
        <f>SECOND(DIM_TIME[[#This Row],[DW_Time]])</f>
        <v>45</v>
      </c>
      <c r="E938" s="5" t="str" cm="1">
        <f t="array" ref="E938">_xlfn.IFS(B938&lt;6, "Night", B938&lt;12, "Morning", B938&lt;18, "Afternoon", B938&lt;=23, "Evening")</f>
        <v>Morning</v>
      </c>
    </row>
    <row r="939" spans="1:5" x14ac:dyDescent="0.2">
      <c r="A939" s="20">
        <f>DT!A1526-INT(DT!A1526)</f>
        <v>0.30130787037342088</v>
      </c>
      <c r="B939" s="5">
        <f>HOUR(DIM_TIME[[#This Row],[DW_Time]])</f>
        <v>7</v>
      </c>
      <c r="C939" s="5">
        <f>MINUTE(DIM_TIME[[#This Row],[DW_Time]])</f>
        <v>13</v>
      </c>
      <c r="D939" s="5">
        <f>SECOND(DIM_TIME[[#This Row],[DW_Time]])</f>
        <v>53</v>
      </c>
      <c r="E939" s="5" t="str" cm="1">
        <f t="array" ref="E939">_xlfn.IFS(B939&lt;6, "Night", B939&lt;12, "Morning", B939&lt;18, "Afternoon", B939&lt;=23, "Evening")</f>
        <v>Morning</v>
      </c>
    </row>
    <row r="940" spans="1:5" x14ac:dyDescent="0.2">
      <c r="A940" s="20">
        <f>DT!A1355-INT(DT!A1355)</f>
        <v>0.30138888888905058</v>
      </c>
      <c r="B940" s="5">
        <f>HOUR(DIM_TIME[[#This Row],[DW_Time]])</f>
        <v>7</v>
      </c>
      <c r="C940" s="5">
        <f>MINUTE(DIM_TIME[[#This Row],[DW_Time]])</f>
        <v>14</v>
      </c>
      <c r="D940" s="5">
        <f>SECOND(DIM_TIME[[#This Row],[DW_Time]])</f>
        <v>0</v>
      </c>
      <c r="E940" s="5" t="str" cm="1">
        <f t="array" ref="E940">_xlfn.IFS(B940&lt;6, "Night", B940&lt;12, "Morning", B940&lt;18, "Afternoon", B940&lt;=23, "Evening")</f>
        <v>Morning</v>
      </c>
    </row>
    <row r="941" spans="1:5" x14ac:dyDescent="0.2">
      <c r="A941" s="20">
        <f>DT!A1503-INT(DT!A1503)</f>
        <v>0.30214120371238096</v>
      </c>
      <c r="B941" s="5">
        <f>HOUR(DIM_TIME[[#This Row],[DW_Time]])</f>
        <v>7</v>
      </c>
      <c r="C941" s="5">
        <f>MINUTE(DIM_TIME[[#This Row],[DW_Time]])</f>
        <v>15</v>
      </c>
      <c r="D941" s="5">
        <f>SECOND(DIM_TIME[[#This Row],[DW_Time]])</f>
        <v>5</v>
      </c>
      <c r="E941" s="5" t="str" cm="1">
        <f t="array" ref="E941">_xlfn.IFS(B941&lt;6, "Night", B941&lt;12, "Morning", B941&lt;18, "Afternoon", B941&lt;=23, "Evening")</f>
        <v>Morning</v>
      </c>
    </row>
    <row r="942" spans="1:5" x14ac:dyDescent="0.2">
      <c r="A942" s="20">
        <f>DT!A1959-INT(DT!A1959)</f>
        <v>0.30283564813726116</v>
      </c>
      <c r="B942" s="5">
        <f>HOUR(DIM_TIME[[#This Row],[DW_Time]])</f>
        <v>7</v>
      </c>
      <c r="C942" s="5">
        <f>MINUTE(DIM_TIME[[#This Row],[DW_Time]])</f>
        <v>16</v>
      </c>
      <c r="D942" s="5">
        <f>SECOND(DIM_TIME[[#This Row],[DW_Time]])</f>
        <v>5</v>
      </c>
      <c r="E942" s="5" t="str" cm="1">
        <f t="array" ref="E942">_xlfn.IFS(B942&lt;6, "Night", B942&lt;12, "Morning", B942&lt;18, "Afternoon", B942&lt;=23, "Evening")</f>
        <v>Morning</v>
      </c>
    </row>
    <row r="943" spans="1:5" x14ac:dyDescent="0.2">
      <c r="A943" s="20">
        <f>DT!A1490-INT(DT!A1490)</f>
        <v>0.30380787036847323</v>
      </c>
      <c r="B943" s="5">
        <f>HOUR(DIM_TIME[[#This Row],[DW_Time]])</f>
        <v>7</v>
      </c>
      <c r="C943" s="5">
        <f>MINUTE(DIM_TIME[[#This Row],[DW_Time]])</f>
        <v>17</v>
      </c>
      <c r="D943" s="5">
        <f>SECOND(DIM_TIME[[#This Row],[DW_Time]])</f>
        <v>29</v>
      </c>
      <c r="E943" s="5" t="str" cm="1">
        <f t="array" ref="E943">_xlfn.IFS(B943&lt;6, "Night", B943&lt;12, "Morning", B943&lt;18, "Afternoon", B943&lt;=23, "Evening")</f>
        <v>Morning</v>
      </c>
    </row>
    <row r="944" spans="1:5" x14ac:dyDescent="0.2">
      <c r="A944" s="20">
        <f>DT!A3173-INT(DT!A3173)</f>
        <v>0.30381944445252884</v>
      </c>
      <c r="B944" s="5">
        <f>HOUR(DIM_TIME[[#This Row],[DW_Time]])</f>
        <v>7</v>
      </c>
      <c r="C944" s="5">
        <f>MINUTE(DIM_TIME[[#This Row],[DW_Time]])</f>
        <v>17</v>
      </c>
      <c r="D944" s="5">
        <f>SECOND(DIM_TIME[[#This Row],[DW_Time]])</f>
        <v>30</v>
      </c>
      <c r="E944" s="5" t="str" cm="1">
        <f t="array" ref="E944">_xlfn.IFS(B944&lt;6, "Night", B944&lt;12, "Morning", B944&lt;18, "Afternoon", B944&lt;=23, "Evening")</f>
        <v>Morning</v>
      </c>
    </row>
    <row r="945" spans="1:5" x14ac:dyDescent="0.2">
      <c r="A945" s="20">
        <f>DT!A551-INT(DT!A551)</f>
        <v>0.3045601851772517</v>
      </c>
      <c r="B945" s="5">
        <f>HOUR(DIM_TIME[[#This Row],[DW_Time]])</f>
        <v>7</v>
      </c>
      <c r="C945" s="5">
        <f>MINUTE(DIM_TIME[[#This Row],[DW_Time]])</f>
        <v>18</v>
      </c>
      <c r="D945" s="5">
        <f>SECOND(DIM_TIME[[#This Row],[DW_Time]])</f>
        <v>34</v>
      </c>
      <c r="E945" s="5" t="str" cm="1">
        <f t="array" ref="E945">_xlfn.IFS(B945&lt;6, "Night", B945&lt;12, "Morning", B945&lt;18, "Afternoon", B945&lt;=23, "Evening")</f>
        <v>Morning</v>
      </c>
    </row>
    <row r="946" spans="1:5" x14ac:dyDescent="0.2">
      <c r="A946" s="20">
        <f>DT!A2591-INT(DT!A2591)</f>
        <v>0.30460648147709435</v>
      </c>
      <c r="B946" s="5">
        <f>HOUR(DIM_TIME[[#This Row],[DW_Time]])</f>
        <v>7</v>
      </c>
      <c r="C946" s="5">
        <f>MINUTE(DIM_TIME[[#This Row],[DW_Time]])</f>
        <v>18</v>
      </c>
      <c r="D946" s="5">
        <f>SECOND(DIM_TIME[[#This Row],[DW_Time]])</f>
        <v>38</v>
      </c>
      <c r="E946" s="5" t="str" cm="1">
        <f t="array" ref="E946">_xlfn.IFS(B946&lt;6, "Night", B946&lt;12, "Morning", B946&lt;18, "Afternoon", B946&lt;=23, "Evening")</f>
        <v>Morning</v>
      </c>
    </row>
    <row r="947" spans="1:5" x14ac:dyDescent="0.2">
      <c r="A947" s="20">
        <f>DT!A2394-INT(DT!A2394)</f>
        <v>0.30487268517754273</v>
      </c>
      <c r="B947" s="5">
        <f>HOUR(DIM_TIME[[#This Row],[DW_Time]])</f>
        <v>7</v>
      </c>
      <c r="C947" s="5">
        <f>MINUTE(DIM_TIME[[#This Row],[DW_Time]])</f>
        <v>19</v>
      </c>
      <c r="D947" s="5">
        <f>SECOND(DIM_TIME[[#This Row],[DW_Time]])</f>
        <v>1</v>
      </c>
      <c r="E947" s="5" t="str" cm="1">
        <f t="array" ref="E947">_xlfn.IFS(B947&lt;6, "Night", B947&lt;12, "Morning", B947&lt;18, "Afternoon", B947&lt;=23, "Evening")</f>
        <v>Morning</v>
      </c>
    </row>
    <row r="948" spans="1:5" x14ac:dyDescent="0.2">
      <c r="A948" s="20">
        <f>DT!A1836-INT(DT!A1836)</f>
        <v>0.30513888889254304</v>
      </c>
      <c r="B948" s="5">
        <f>HOUR(DIM_TIME[[#This Row],[DW_Time]])</f>
        <v>7</v>
      </c>
      <c r="C948" s="5">
        <f>MINUTE(DIM_TIME[[#This Row],[DW_Time]])</f>
        <v>19</v>
      </c>
      <c r="D948" s="5">
        <f>SECOND(DIM_TIME[[#This Row],[DW_Time]])</f>
        <v>24</v>
      </c>
      <c r="E948" s="5" t="str" cm="1">
        <f t="array" ref="E948">_xlfn.IFS(B948&lt;6, "Night", B948&lt;12, "Morning", B948&lt;18, "Afternoon", B948&lt;=23, "Evening")</f>
        <v>Morning</v>
      </c>
    </row>
    <row r="949" spans="1:5" x14ac:dyDescent="0.2">
      <c r="A949" s="20">
        <f>DT!A1816-INT(DT!A1816)</f>
        <v>0.30530092591652647</v>
      </c>
      <c r="B949" s="5">
        <f>HOUR(DIM_TIME[[#This Row],[DW_Time]])</f>
        <v>7</v>
      </c>
      <c r="C949" s="5">
        <f>MINUTE(DIM_TIME[[#This Row],[DW_Time]])</f>
        <v>19</v>
      </c>
      <c r="D949" s="5">
        <f>SECOND(DIM_TIME[[#This Row],[DW_Time]])</f>
        <v>38</v>
      </c>
      <c r="E949" s="5" t="str" cm="1">
        <f t="array" ref="E949">_xlfn.IFS(B949&lt;6, "Night", B949&lt;12, "Morning", B949&lt;18, "Afternoon", B949&lt;=23, "Evening")</f>
        <v>Morning</v>
      </c>
    </row>
    <row r="950" spans="1:5" x14ac:dyDescent="0.2">
      <c r="A950" s="20">
        <f>DT!A1365-INT(DT!A1365)</f>
        <v>0.30556712963152677</v>
      </c>
      <c r="B950" s="5">
        <f>HOUR(DIM_TIME[[#This Row],[DW_Time]])</f>
        <v>7</v>
      </c>
      <c r="C950" s="5">
        <f>MINUTE(DIM_TIME[[#This Row],[DW_Time]])</f>
        <v>20</v>
      </c>
      <c r="D950" s="5">
        <f>SECOND(DIM_TIME[[#This Row],[DW_Time]])</f>
        <v>1</v>
      </c>
      <c r="E950" s="5" t="str" cm="1">
        <f t="array" ref="E950">_xlfn.IFS(B950&lt;6, "Night", B950&lt;12, "Morning", B950&lt;18, "Afternoon", B950&lt;=23, "Evening")</f>
        <v>Morning</v>
      </c>
    </row>
    <row r="951" spans="1:5" x14ac:dyDescent="0.2">
      <c r="A951" s="20">
        <f>DT!A2346-INT(DT!A2346)</f>
        <v>0.30583333333197515</v>
      </c>
      <c r="B951" s="5">
        <f>HOUR(DIM_TIME[[#This Row],[DW_Time]])</f>
        <v>7</v>
      </c>
      <c r="C951" s="5">
        <f>MINUTE(DIM_TIME[[#This Row],[DW_Time]])</f>
        <v>20</v>
      </c>
      <c r="D951" s="5">
        <f>SECOND(DIM_TIME[[#This Row],[DW_Time]])</f>
        <v>24</v>
      </c>
      <c r="E951" s="5" t="str" cm="1">
        <f t="array" ref="E951">_xlfn.IFS(B951&lt;6, "Night", B951&lt;12, "Morning", B951&lt;18, "Afternoon", B951&lt;=23, "Evening")</f>
        <v>Morning</v>
      </c>
    </row>
    <row r="952" spans="1:5" x14ac:dyDescent="0.2">
      <c r="A952" s="20">
        <f>DT!A1314-INT(DT!A1314)</f>
        <v>0.30584490740875481</v>
      </c>
      <c r="B952" s="5">
        <f>HOUR(DIM_TIME[[#This Row],[DW_Time]])</f>
        <v>7</v>
      </c>
      <c r="C952" s="5">
        <f>MINUTE(DIM_TIME[[#This Row],[DW_Time]])</f>
        <v>20</v>
      </c>
      <c r="D952" s="5">
        <f>SECOND(DIM_TIME[[#This Row],[DW_Time]])</f>
        <v>25</v>
      </c>
      <c r="E952" s="5" t="str" cm="1">
        <f t="array" ref="E952">_xlfn.IFS(B952&lt;6, "Night", B952&lt;12, "Morning", B952&lt;18, "Afternoon", B952&lt;=23, "Evening")</f>
        <v>Morning</v>
      </c>
    </row>
    <row r="953" spans="1:5" x14ac:dyDescent="0.2">
      <c r="A953" s="20">
        <f>DT!A591-INT(DT!A591)</f>
        <v>0.30619212963210884</v>
      </c>
      <c r="B953" s="5">
        <f>HOUR(DIM_TIME[[#This Row],[DW_Time]])</f>
        <v>7</v>
      </c>
      <c r="C953" s="5">
        <f>MINUTE(DIM_TIME[[#This Row],[DW_Time]])</f>
        <v>20</v>
      </c>
      <c r="D953" s="5">
        <f>SECOND(DIM_TIME[[#This Row],[DW_Time]])</f>
        <v>55</v>
      </c>
      <c r="E953" s="5" t="str" cm="1">
        <f t="array" ref="E953">_xlfn.IFS(B953&lt;6, "Night", B953&lt;12, "Morning", B953&lt;18, "Afternoon", B953&lt;=23, "Evening")</f>
        <v>Morning</v>
      </c>
    </row>
    <row r="954" spans="1:5" x14ac:dyDescent="0.2">
      <c r="A954" s="20">
        <f>DT!A270-INT(DT!A270)</f>
        <v>0.30640046296321088</v>
      </c>
      <c r="B954" s="5">
        <f>HOUR(DIM_TIME[[#This Row],[DW_Time]])</f>
        <v>7</v>
      </c>
      <c r="C954" s="5">
        <f>MINUTE(DIM_TIME[[#This Row],[DW_Time]])</f>
        <v>21</v>
      </c>
      <c r="D954" s="5">
        <f>SECOND(DIM_TIME[[#This Row],[DW_Time]])</f>
        <v>13</v>
      </c>
      <c r="E954" s="5" t="str" cm="1">
        <f t="array" ref="E954">_xlfn.IFS(B954&lt;6, "Night", B954&lt;12, "Morning", B954&lt;18, "Afternoon", B954&lt;=23, "Evening")</f>
        <v>Morning</v>
      </c>
    </row>
    <row r="955" spans="1:5" x14ac:dyDescent="0.2">
      <c r="A955" s="20">
        <f>DT!A2258-INT(DT!A2258)</f>
        <v>0.30664351851737592</v>
      </c>
      <c r="B955" s="5">
        <f>HOUR(DIM_TIME[[#This Row],[DW_Time]])</f>
        <v>7</v>
      </c>
      <c r="C955" s="5">
        <f>MINUTE(DIM_TIME[[#This Row],[DW_Time]])</f>
        <v>21</v>
      </c>
      <c r="D955" s="5">
        <f>SECOND(DIM_TIME[[#This Row],[DW_Time]])</f>
        <v>34</v>
      </c>
      <c r="E955" s="5" t="str" cm="1">
        <f t="array" ref="E955">_xlfn.IFS(B955&lt;6, "Night", B955&lt;12, "Morning", B955&lt;18, "Afternoon", B955&lt;=23, "Evening")</f>
        <v>Morning</v>
      </c>
    </row>
    <row r="956" spans="1:5" x14ac:dyDescent="0.2">
      <c r="A956" s="20">
        <f>DT!A2552-INT(DT!A2552)</f>
        <v>0.30708333333313931</v>
      </c>
      <c r="B956" s="5">
        <f>HOUR(DIM_TIME[[#This Row],[DW_Time]])</f>
        <v>7</v>
      </c>
      <c r="C956" s="5">
        <f>MINUTE(DIM_TIME[[#This Row],[DW_Time]])</f>
        <v>22</v>
      </c>
      <c r="D956" s="5">
        <f>SECOND(DIM_TIME[[#This Row],[DW_Time]])</f>
        <v>12</v>
      </c>
      <c r="E956" s="5" t="str" cm="1">
        <f t="array" ref="E956">_xlfn.IFS(B956&lt;6, "Night", B956&lt;12, "Morning", B956&lt;18, "Afternoon", B956&lt;=23, "Evening")</f>
        <v>Morning</v>
      </c>
    </row>
    <row r="957" spans="1:5" x14ac:dyDescent="0.2">
      <c r="A957" s="20">
        <f>DT!A2867-INT(DT!A2867)</f>
        <v>0.30721064814861165</v>
      </c>
      <c r="B957" s="5">
        <f>HOUR(DIM_TIME[[#This Row],[DW_Time]])</f>
        <v>7</v>
      </c>
      <c r="C957" s="5">
        <f>MINUTE(DIM_TIME[[#This Row],[DW_Time]])</f>
        <v>22</v>
      </c>
      <c r="D957" s="5">
        <f>SECOND(DIM_TIME[[#This Row],[DW_Time]])</f>
        <v>23</v>
      </c>
      <c r="E957" s="5" t="str" cm="1">
        <f t="array" ref="E957">_xlfn.IFS(B957&lt;6, "Night", B957&lt;12, "Morning", B957&lt;18, "Afternoon", B957&lt;=23, "Evening")</f>
        <v>Morning</v>
      </c>
    </row>
    <row r="958" spans="1:5" x14ac:dyDescent="0.2">
      <c r="A958" s="20">
        <f>DT!E3-INT(DT!E3)</f>
        <v>0.30778935184935108</v>
      </c>
      <c r="B958" s="16">
        <f>HOUR(DIM_TIME[[#This Row],[DW_Time]])</f>
        <v>7</v>
      </c>
      <c r="C958" s="5">
        <f>MINUTE(DIM_TIME[[#This Row],[DW_Time]])</f>
        <v>23</v>
      </c>
      <c r="D958" s="5">
        <f>SECOND(DIM_TIME[[#This Row],[DW_Time]])</f>
        <v>13</v>
      </c>
      <c r="E958" s="5" t="str" cm="1">
        <f t="array" ref="E958">_xlfn.IFS(B958&lt;6, "Night", B958&lt;12, "Morning", B958&lt;18, "Afternoon", B958&lt;=23, "Evening")</f>
        <v>Morning</v>
      </c>
    </row>
    <row r="959" spans="1:5" x14ac:dyDescent="0.2">
      <c r="A959" s="20">
        <f>DT!A122-INT(DT!A122)</f>
        <v>0.30804398148029577</v>
      </c>
      <c r="B959" s="5">
        <f>HOUR(DIM_TIME[[#This Row],[DW_Time]])</f>
        <v>7</v>
      </c>
      <c r="C959" s="5">
        <f>MINUTE(DIM_TIME[[#This Row],[DW_Time]])</f>
        <v>23</v>
      </c>
      <c r="D959" s="5">
        <f>SECOND(DIM_TIME[[#This Row],[DW_Time]])</f>
        <v>35</v>
      </c>
      <c r="E959" s="5" t="str" cm="1">
        <f t="array" ref="E959">_xlfn.IFS(B959&lt;6, "Night", B959&lt;12, "Morning", B959&lt;18, "Afternoon", B959&lt;=23, "Evening")</f>
        <v>Morning</v>
      </c>
    </row>
    <row r="960" spans="1:5" x14ac:dyDescent="0.2">
      <c r="A960" s="20">
        <f>DT!A3263-INT(DT!A3263)</f>
        <v>0.30807870370335877</v>
      </c>
      <c r="B960" s="5">
        <f>HOUR(DIM_TIME[[#This Row],[DW_Time]])</f>
        <v>7</v>
      </c>
      <c r="C960" s="5">
        <f>MINUTE(DIM_TIME[[#This Row],[DW_Time]])</f>
        <v>23</v>
      </c>
      <c r="D960" s="5">
        <f>SECOND(DIM_TIME[[#This Row],[DW_Time]])</f>
        <v>38</v>
      </c>
      <c r="E960" s="5" t="str" cm="1">
        <f t="array" ref="E960">_xlfn.IFS(B960&lt;6, "Night", B960&lt;12, "Morning", B960&lt;18, "Afternoon", B960&lt;=23, "Evening")</f>
        <v>Morning</v>
      </c>
    </row>
    <row r="961" spans="1:5" x14ac:dyDescent="0.2">
      <c r="A961" s="20">
        <f>DT!A1046-INT(DT!A1046)</f>
        <v>0.30832175925752381</v>
      </c>
      <c r="B961" s="5">
        <f>HOUR(DIM_TIME[[#This Row],[DW_Time]])</f>
        <v>7</v>
      </c>
      <c r="C961" s="5">
        <f>MINUTE(DIM_TIME[[#This Row],[DW_Time]])</f>
        <v>23</v>
      </c>
      <c r="D961" s="5">
        <f>SECOND(DIM_TIME[[#This Row],[DW_Time]])</f>
        <v>59</v>
      </c>
      <c r="E961" s="5" t="str" cm="1">
        <f t="array" ref="E961">_xlfn.IFS(B961&lt;6, "Night", B961&lt;12, "Morning", B961&lt;18, "Afternoon", B961&lt;=23, "Evening")</f>
        <v>Morning</v>
      </c>
    </row>
    <row r="962" spans="1:5" x14ac:dyDescent="0.2">
      <c r="A962" s="20">
        <f>DT!A1607-INT(DT!A1607)</f>
        <v>0.30893518518860219</v>
      </c>
      <c r="B962" s="5">
        <f>HOUR(DIM_TIME[[#This Row],[DW_Time]])</f>
        <v>7</v>
      </c>
      <c r="C962" s="5">
        <f>MINUTE(DIM_TIME[[#This Row],[DW_Time]])</f>
        <v>24</v>
      </c>
      <c r="D962" s="5">
        <f>SECOND(DIM_TIME[[#This Row],[DW_Time]])</f>
        <v>52</v>
      </c>
      <c r="E962" s="5" t="str" cm="1">
        <f t="array" ref="E962">_xlfn.IFS(B962&lt;6, "Night", B962&lt;12, "Morning", B962&lt;18, "Afternoon", B962&lt;=23, "Evening")</f>
        <v>Morning</v>
      </c>
    </row>
    <row r="963" spans="1:5" x14ac:dyDescent="0.2">
      <c r="A963" s="20">
        <f>DT!A1826-INT(DT!A1826)</f>
        <v>0.30947916667355457</v>
      </c>
      <c r="B963" s="5">
        <f>HOUR(DIM_TIME[[#This Row],[DW_Time]])</f>
        <v>7</v>
      </c>
      <c r="C963" s="5">
        <f>MINUTE(DIM_TIME[[#This Row],[DW_Time]])</f>
        <v>25</v>
      </c>
      <c r="D963" s="5">
        <f>SECOND(DIM_TIME[[#This Row],[DW_Time]])</f>
        <v>39</v>
      </c>
      <c r="E963" s="5" t="str" cm="1">
        <f t="array" ref="E963">_xlfn.IFS(B963&lt;6, "Night", B963&lt;12, "Morning", B963&lt;18, "Afternoon", B963&lt;=23, "Evening")</f>
        <v>Morning</v>
      </c>
    </row>
    <row r="964" spans="1:5" x14ac:dyDescent="0.2">
      <c r="A964" s="20">
        <f>DT!A1426-INT(DT!A1426)</f>
        <v>0.30961805555853061</v>
      </c>
      <c r="B964" s="5">
        <f>HOUR(DIM_TIME[[#This Row],[DW_Time]])</f>
        <v>7</v>
      </c>
      <c r="C964" s="5">
        <f>MINUTE(DIM_TIME[[#This Row],[DW_Time]])</f>
        <v>25</v>
      </c>
      <c r="D964" s="5">
        <f>SECOND(DIM_TIME[[#This Row],[DW_Time]])</f>
        <v>51</v>
      </c>
      <c r="E964" s="5" t="str" cm="1">
        <f t="array" ref="E964">_xlfn.IFS(B964&lt;6, "Night", B964&lt;12, "Morning", B964&lt;18, "Afternoon", B964&lt;=23, "Evening")</f>
        <v>Morning</v>
      </c>
    </row>
    <row r="965" spans="1:5" x14ac:dyDescent="0.2">
      <c r="A965" s="20">
        <f>DT!A1925-INT(DT!A1925)</f>
        <v>0.30997685185138835</v>
      </c>
      <c r="B965" s="5">
        <f>HOUR(DIM_TIME[[#This Row],[DW_Time]])</f>
        <v>7</v>
      </c>
      <c r="C965" s="5">
        <f>MINUTE(DIM_TIME[[#This Row],[DW_Time]])</f>
        <v>26</v>
      </c>
      <c r="D965" s="5">
        <f>SECOND(DIM_TIME[[#This Row],[DW_Time]])</f>
        <v>22</v>
      </c>
      <c r="E965" s="5" t="str" cm="1">
        <f t="array" ref="E965">_xlfn.IFS(B965&lt;6, "Night", B965&lt;12, "Morning", B965&lt;18, "Afternoon", B965&lt;=23, "Evening")</f>
        <v>Morning</v>
      </c>
    </row>
    <row r="966" spans="1:5" x14ac:dyDescent="0.2">
      <c r="A966" s="20">
        <f>DT!A2392-INT(DT!A2392)</f>
        <v>0.30999999999767169</v>
      </c>
      <c r="B966" s="5">
        <f>HOUR(DIM_TIME[[#This Row],[DW_Time]])</f>
        <v>7</v>
      </c>
      <c r="C966" s="5">
        <f>MINUTE(DIM_TIME[[#This Row],[DW_Time]])</f>
        <v>26</v>
      </c>
      <c r="D966" s="5">
        <f>SECOND(DIM_TIME[[#This Row],[DW_Time]])</f>
        <v>24</v>
      </c>
      <c r="E966" s="5" t="str" cm="1">
        <f t="array" ref="E966">_xlfn.IFS(B966&lt;6, "Night", B966&lt;12, "Morning", B966&lt;18, "Afternoon", B966&lt;=23, "Evening")</f>
        <v>Morning</v>
      </c>
    </row>
    <row r="967" spans="1:5" x14ac:dyDescent="0.2">
      <c r="A967" s="20">
        <f>DT!A1452-INT(DT!A1452)</f>
        <v>0.31025462962861639</v>
      </c>
      <c r="B967" s="5">
        <f>HOUR(DIM_TIME[[#This Row],[DW_Time]])</f>
        <v>7</v>
      </c>
      <c r="C967" s="5">
        <f>MINUTE(DIM_TIME[[#This Row],[DW_Time]])</f>
        <v>26</v>
      </c>
      <c r="D967" s="5">
        <f>SECOND(DIM_TIME[[#This Row],[DW_Time]])</f>
        <v>46</v>
      </c>
      <c r="E967" s="5" t="str" cm="1">
        <f t="array" ref="E967">_xlfn.IFS(B967&lt;6, "Night", B967&lt;12, "Morning", B967&lt;18, "Afternoon", B967&lt;=23, "Evening")</f>
        <v>Morning</v>
      </c>
    </row>
    <row r="968" spans="1:5" x14ac:dyDescent="0.2">
      <c r="A968" s="20">
        <f>DT!A2661-INT(DT!A2661)</f>
        <v>0.31038194443681277</v>
      </c>
      <c r="B968" s="5">
        <f>HOUR(DIM_TIME[[#This Row],[DW_Time]])</f>
        <v>7</v>
      </c>
      <c r="C968" s="5">
        <f>MINUTE(DIM_TIME[[#This Row],[DW_Time]])</f>
        <v>26</v>
      </c>
      <c r="D968" s="5">
        <f>SECOND(DIM_TIME[[#This Row],[DW_Time]])</f>
        <v>57</v>
      </c>
      <c r="E968" s="5" t="str" cm="1">
        <f t="array" ref="E968">_xlfn.IFS(B968&lt;6, "Night", B968&lt;12, "Morning", B968&lt;18, "Afternoon", B968&lt;=23, "Evening")</f>
        <v>Morning</v>
      </c>
    </row>
    <row r="969" spans="1:5" x14ac:dyDescent="0.2">
      <c r="A969" s="20">
        <f>DT!A96-INT(DT!A96)</f>
        <v>0.31052083334361669</v>
      </c>
      <c r="B969" s="5">
        <f>HOUR(DIM_TIME[[#This Row],[DW_Time]])</f>
        <v>7</v>
      </c>
      <c r="C969" s="5">
        <f>MINUTE(DIM_TIME[[#This Row],[DW_Time]])</f>
        <v>27</v>
      </c>
      <c r="D969" s="5">
        <f>SECOND(DIM_TIME[[#This Row],[DW_Time]])</f>
        <v>9</v>
      </c>
      <c r="E969" s="5" t="str" cm="1">
        <f t="array" ref="E969">_xlfn.IFS(B969&lt;6, "Night", B969&lt;12, "Morning", B969&lt;18, "Afternoon", B969&lt;=23, "Evening")</f>
        <v>Morning</v>
      </c>
    </row>
    <row r="970" spans="1:5" x14ac:dyDescent="0.2">
      <c r="A970" s="20">
        <f>DT!A2953-INT(DT!A2953)</f>
        <v>0.31061342592875008</v>
      </c>
      <c r="B970" s="5">
        <f>HOUR(DIM_TIME[[#This Row],[DW_Time]])</f>
        <v>7</v>
      </c>
      <c r="C970" s="5">
        <f>MINUTE(DIM_TIME[[#This Row],[DW_Time]])</f>
        <v>27</v>
      </c>
      <c r="D970" s="5">
        <f>SECOND(DIM_TIME[[#This Row],[DW_Time]])</f>
        <v>17</v>
      </c>
      <c r="E970" s="5" t="str" cm="1">
        <f t="array" ref="E970">_xlfn.IFS(B970&lt;6, "Night", B970&lt;12, "Morning", B970&lt;18, "Afternoon", B970&lt;=23, "Evening")</f>
        <v>Morning</v>
      </c>
    </row>
    <row r="971" spans="1:5" x14ac:dyDescent="0.2">
      <c r="A971" s="20">
        <f>DT!A2693-INT(DT!A2693)</f>
        <v>0.31094907408260042</v>
      </c>
      <c r="B971" s="5">
        <f>HOUR(DIM_TIME[[#This Row],[DW_Time]])</f>
        <v>7</v>
      </c>
      <c r="C971" s="5">
        <f>MINUTE(DIM_TIME[[#This Row],[DW_Time]])</f>
        <v>27</v>
      </c>
      <c r="D971" s="5">
        <f>SECOND(DIM_TIME[[#This Row],[DW_Time]])</f>
        <v>46</v>
      </c>
      <c r="E971" s="5" t="str" cm="1">
        <f t="array" ref="E971">_xlfn.IFS(B971&lt;6, "Night", B971&lt;12, "Morning", B971&lt;18, "Afternoon", B971&lt;=23, "Evening")</f>
        <v>Morning</v>
      </c>
    </row>
    <row r="972" spans="1:5" x14ac:dyDescent="0.2">
      <c r="A972" s="20">
        <f>DT!A1078-INT(DT!A1078)</f>
        <v>0.3110879629603005</v>
      </c>
      <c r="B972" s="5">
        <f>HOUR(DIM_TIME[[#This Row],[DW_Time]])</f>
        <v>7</v>
      </c>
      <c r="C972" s="5">
        <f>MINUTE(DIM_TIME[[#This Row],[DW_Time]])</f>
        <v>27</v>
      </c>
      <c r="D972" s="5">
        <f>SECOND(DIM_TIME[[#This Row],[DW_Time]])</f>
        <v>58</v>
      </c>
      <c r="E972" s="5" t="str" cm="1">
        <f t="array" ref="E972">_xlfn.IFS(B972&lt;6, "Night", B972&lt;12, "Morning", B972&lt;18, "Afternoon", B972&lt;=23, "Evening")</f>
        <v>Morning</v>
      </c>
    </row>
    <row r="973" spans="1:5" x14ac:dyDescent="0.2">
      <c r="A973" s="20">
        <f>DT!A2945-INT(DT!A2945)</f>
        <v>0.31207175926101627</v>
      </c>
      <c r="B973" s="5">
        <f>HOUR(DIM_TIME[[#This Row],[DW_Time]])</f>
        <v>7</v>
      </c>
      <c r="C973" s="5">
        <f>MINUTE(DIM_TIME[[#This Row],[DW_Time]])</f>
        <v>29</v>
      </c>
      <c r="D973" s="5">
        <f>SECOND(DIM_TIME[[#This Row],[DW_Time]])</f>
        <v>23</v>
      </c>
      <c r="E973" s="5" t="str" cm="1">
        <f t="array" ref="E973">_xlfn.IFS(B973&lt;6, "Night", B973&lt;12, "Morning", B973&lt;18, "Afternoon", B973&lt;=23, "Evening")</f>
        <v>Morning</v>
      </c>
    </row>
    <row r="974" spans="1:5" x14ac:dyDescent="0.2">
      <c r="A974" s="20">
        <f>DT!A1617-INT(DT!A1617)</f>
        <v>0.31216435185342561</v>
      </c>
      <c r="B974" s="5">
        <f>HOUR(DIM_TIME[[#This Row],[DW_Time]])</f>
        <v>7</v>
      </c>
      <c r="C974" s="5">
        <f>MINUTE(DIM_TIME[[#This Row],[DW_Time]])</f>
        <v>29</v>
      </c>
      <c r="D974" s="5">
        <f>SECOND(DIM_TIME[[#This Row],[DW_Time]])</f>
        <v>31</v>
      </c>
      <c r="E974" s="5" t="str" cm="1">
        <f t="array" ref="E974">_xlfn.IFS(B974&lt;6, "Night", B974&lt;12, "Morning", B974&lt;18, "Afternoon", B974&lt;=23, "Evening")</f>
        <v>Morning</v>
      </c>
    </row>
    <row r="975" spans="1:5" x14ac:dyDescent="0.2">
      <c r="A975" s="20">
        <f>DT!A1530-INT(DT!A1530)</f>
        <v>0.31218749999970896</v>
      </c>
      <c r="B975" s="5">
        <f>HOUR(DIM_TIME[[#This Row],[DW_Time]])</f>
        <v>7</v>
      </c>
      <c r="C975" s="5">
        <f>MINUTE(DIM_TIME[[#This Row],[DW_Time]])</f>
        <v>29</v>
      </c>
      <c r="D975" s="5">
        <f>SECOND(DIM_TIME[[#This Row],[DW_Time]])</f>
        <v>33</v>
      </c>
      <c r="E975" s="5" t="str" cm="1">
        <f t="array" ref="E975">_xlfn.IFS(B975&lt;6, "Night", B975&lt;12, "Morning", B975&lt;18, "Afternoon", B975&lt;=23, "Evening")</f>
        <v>Morning</v>
      </c>
    </row>
    <row r="976" spans="1:5" x14ac:dyDescent="0.2">
      <c r="A976" s="20">
        <f>DT!A729-INT(DT!A729)</f>
        <v>0.31225694445311092</v>
      </c>
      <c r="B976" s="5">
        <f>HOUR(DIM_TIME[[#This Row],[DW_Time]])</f>
        <v>7</v>
      </c>
      <c r="C976" s="5">
        <f>MINUTE(DIM_TIME[[#This Row],[DW_Time]])</f>
        <v>29</v>
      </c>
      <c r="D976" s="5">
        <f>SECOND(DIM_TIME[[#This Row],[DW_Time]])</f>
        <v>39</v>
      </c>
      <c r="E976" s="5" t="str" cm="1">
        <f t="array" ref="E976">_xlfn.IFS(B976&lt;6, "Night", B976&lt;12, "Morning", B976&lt;18, "Afternoon", B976&lt;=23, "Evening")</f>
        <v>Morning</v>
      </c>
    </row>
    <row r="977" spans="1:5" x14ac:dyDescent="0.2">
      <c r="A977" s="20">
        <f>DT!A3223-INT(DT!A3223)</f>
        <v>0.31350694444699911</v>
      </c>
      <c r="B977" s="5">
        <f>HOUR(DIM_TIME[[#This Row],[DW_Time]])</f>
        <v>7</v>
      </c>
      <c r="C977" s="5">
        <f>MINUTE(DIM_TIME[[#This Row],[DW_Time]])</f>
        <v>31</v>
      </c>
      <c r="D977" s="5">
        <f>SECOND(DIM_TIME[[#This Row],[DW_Time]])</f>
        <v>27</v>
      </c>
      <c r="E977" s="5" t="str" cm="1">
        <f t="array" ref="E977">_xlfn.IFS(B977&lt;6, "Night", B977&lt;12, "Morning", B977&lt;18, "Afternoon", B977&lt;=23, "Evening")</f>
        <v>Morning</v>
      </c>
    </row>
    <row r="978" spans="1:5" x14ac:dyDescent="0.2">
      <c r="A978" s="20">
        <f>DT!A2304-INT(DT!A2304)</f>
        <v>0.31431712963239988</v>
      </c>
      <c r="B978" s="5">
        <f>HOUR(DIM_TIME[[#This Row],[DW_Time]])</f>
        <v>7</v>
      </c>
      <c r="C978" s="5">
        <f>MINUTE(DIM_TIME[[#This Row],[DW_Time]])</f>
        <v>32</v>
      </c>
      <c r="D978" s="5">
        <f>SECOND(DIM_TIME[[#This Row],[DW_Time]])</f>
        <v>37</v>
      </c>
      <c r="E978" s="5" t="str" cm="1">
        <f t="array" ref="E978">_xlfn.IFS(B978&lt;6, "Night", B978&lt;12, "Morning", B978&lt;18, "Afternoon", B978&lt;=23, "Evening")</f>
        <v>Morning</v>
      </c>
    </row>
    <row r="979" spans="1:5" x14ac:dyDescent="0.2">
      <c r="A979" s="20">
        <f>DT!A1971-INT(DT!A1971)</f>
        <v>0.3150925925874617</v>
      </c>
      <c r="B979" s="5">
        <f>HOUR(DIM_TIME[[#This Row],[DW_Time]])</f>
        <v>7</v>
      </c>
      <c r="C979" s="5">
        <f>MINUTE(DIM_TIME[[#This Row],[DW_Time]])</f>
        <v>33</v>
      </c>
      <c r="D979" s="5">
        <f>SECOND(DIM_TIME[[#This Row],[DW_Time]])</f>
        <v>44</v>
      </c>
      <c r="E979" s="5" t="str" cm="1">
        <f t="array" ref="E979">_xlfn.IFS(B979&lt;6, "Night", B979&lt;12, "Morning", B979&lt;18, "Afternoon", B979&lt;=23, "Evening")</f>
        <v>Morning</v>
      </c>
    </row>
    <row r="980" spans="1:5" x14ac:dyDescent="0.2">
      <c r="A980" s="20">
        <f>DT!A2039-INT(DT!A2039)</f>
        <v>0.31552083332644543</v>
      </c>
      <c r="B980" s="5">
        <f>HOUR(DIM_TIME[[#This Row],[DW_Time]])</f>
        <v>7</v>
      </c>
      <c r="C980" s="5">
        <f>MINUTE(DIM_TIME[[#This Row],[DW_Time]])</f>
        <v>34</v>
      </c>
      <c r="D980" s="5">
        <f>SECOND(DIM_TIME[[#This Row],[DW_Time]])</f>
        <v>21</v>
      </c>
      <c r="E980" s="5" t="str" cm="1">
        <f t="array" ref="E980">_xlfn.IFS(B980&lt;6, "Night", B980&lt;12, "Morning", B980&lt;18, "Afternoon", B980&lt;=23, "Evening")</f>
        <v>Morning</v>
      </c>
    </row>
    <row r="981" spans="1:5" x14ac:dyDescent="0.2">
      <c r="A981" s="20">
        <f>DT!A1015-INT(DT!A1015)</f>
        <v>0.31553240741050104</v>
      </c>
      <c r="B981" s="5">
        <f>HOUR(DIM_TIME[[#This Row],[DW_Time]])</f>
        <v>7</v>
      </c>
      <c r="C981" s="5">
        <f>MINUTE(DIM_TIME[[#This Row],[DW_Time]])</f>
        <v>34</v>
      </c>
      <c r="D981" s="5">
        <f>SECOND(DIM_TIME[[#This Row],[DW_Time]])</f>
        <v>22</v>
      </c>
      <c r="E981" s="5" t="str" cm="1">
        <f t="array" ref="E981">_xlfn.IFS(B981&lt;6, "Night", B981&lt;12, "Morning", B981&lt;18, "Afternoon", B981&lt;=23, "Evening")</f>
        <v>Morning</v>
      </c>
    </row>
    <row r="982" spans="1:5" x14ac:dyDescent="0.2">
      <c r="A982" s="20">
        <f>DT!A3192-INT(DT!A3192)</f>
        <v>0.31604166667239042</v>
      </c>
      <c r="B982" s="5">
        <f>HOUR(DIM_TIME[[#This Row],[DW_Time]])</f>
        <v>7</v>
      </c>
      <c r="C982" s="5">
        <f>MINUTE(DIM_TIME[[#This Row],[DW_Time]])</f>
        <v>35</v>
      </c>
      <c r="D982" s="5">
        <f>SECOND(DIM_TIME[[#This Row],[DW_Time]])</f>
        <v>6</v>
      </c>
      <c r="E982" s="5" t="str" cm="1">
        <f t="array" ref="E982">_xlfn.IFS(B982&lt;6, "Night", B982&lt;12, "Morning", B982&lt;18, "Afternoon", B982&lt;=23, "Evening")</f>
        <v>Morning</v>
      </c>
    </row>
    <row r="983" spans="1:5" x14ac:dyDescent="0.2">
      <c r="A983" s="20">
        <f>DT!A2971-INT(DT!A2971)</f>
        <v>0.31625000000349246</v>
      </c>
      <c r="B983" s="5">
        <f>HOUR(DIM_TIME[[#This Row],[DW_Time]])</f>
        <v>7</v>
      </c>
      <c r="C983" s="5">
        <f>MINUTE(DIM_TIME[[#This Row],[DW_Time]])</f>
        <v>35</v>
      </c>
      <c r="D983" s="5">
        <f>SECOND(DIM_TIME[[#This Row],[DW_Time]])</f>
        <v>24</v>
      </c>
      <c r="E983" s="5" t="str" cm="1">
        <f t="array" ref="E983">_xlfn.IFS(B983&lt;6, "Night", B983&lt;12, "Morning", B983&lt;18, "Afternoon", B983&lt;=23, "Evening")</f>
        <v>Morning</v>
      </c>
    </row>
    <row r="984" spans="1:5" x14ac:dyDescent="0.2">
      <c r="A984" s="20">
        <f>DT!A2132-INT(DT!A2132)</f>
        <v>0.31634259260317776</v>
      </c>
      <c r="B984" s="5">
        <f>HOUR(DIM_TIME[[#This Row],[DW_Time]])</f>
        <v>7</v>
      </c>
      <c r="C984" s="5">
        <f>MINUTE(DIM_TIME[[#This Row],[DW_Time]])</f>
        <v>35</v>
      </c>
      <c r="D984" s="5">
        <f>SECOND(DIM_TIME[[#This Row],[DW_Time]])</f>
        <v>32</v>
      </c>
      <c r="E984" s="5" t="str" cm="1">
        <f t="array" ref="E984">_xlfn.IFS(B984&lt;6, "Night", B984&lt;12, "Morning", B984&lt;18, "Afternoon", B984&lt;=23, "Evening")</f>
        <v>Morning</v>
      </c>
    </row>
    <row r="985" spans="1:5" x14ac:dyDescent="0.2">
      <c r="A985" s="20">
        <f>DT!A1265-INT(DT!A1265)</f>
        <v>0.31704861111211358</v>
      </c>
      <c r="B985" s="5">
        <f>HOUR(DIM_TIME[[#This Row],[DW_Time]])</f>
        <v>7</v>
      </c>
      <c r="C985" s="5">
        <f>MINUTE(DIM_TIME[[#This Row],[DW_Time]])</f>
        <v>36</v>
      </c>
      <c r="D985" s="5">
        <f>SECOND(DIM_TIME[[#This Row],[DW_Time]])</f>
        <v>33</v>
      </c>
      <c r="E985" s="5" t="str" cm="1">
        <f t="array" ref="E985">_xlfn.IFS(B985&lt;6, "Night", B985&lt;12, "Morning", B985&lt;18, "Afternoon", B985&lt;=23, "Evening")</f>
        <v>Morning</v>
      </c>
    </row>
    <row r="986" spans="1:5" x14ac:dyDescent="0.2">
      <c r="A986" s="20">
        <f>DT!A1354-INT(DT!A1354)</f>
        <v>0.31709490739740431</v>
      </c>
      <c r="B986" s="5">
        <f>HOUR(DIM_TIME[[#This Row],[DW_Time]])</f>
        <v>7</v>
      </c>
      <c r="C986" s="5">
        <f>MINUTE(DIM_TIME[[#This Row],[DW_Time]])</f>
        <v>36</v>
      </c>
      <c r="D986" s="5">
        <f>SECOND(DIM_TIME[[#This Row],[DW_Time]])</f>
        <v>37</v>
      </c>
      <c r="E986" s="5" t="str" cm="1">
        <f t="array" ref="E986">_xlfn.IFS(B986&lt;6, "Night", B986&lt;12, "Morning", B986&lt;18, "Afternoon", B986&lt;=23, "Evening")</f>
        <v>Morning</v>
      </c>
    </row>
    <row r="987" spans="1:5" x14ac:dyDescent="0.2">
      <c r="A987" s="20">
        <f>DT!A2921-INT(DT!A2921)</f>
        <v>0.31751157406688435</v>
      </c>
      <c r="B987" s="5">
        <f>HOUR(DIM_TIME[[#This Row],[DW_Time]])</f>
        <v>7</v>
      </c>
      <c r="C987" s="5">
        <f>MINUTE(DIM_TIME[[#This Row],[DW_Time]])</f>
        <v>37</v>
      </c>
      <c r="D987" s="5">
        <f>SECOND(DIM_TIME[[#This Row],[DW_Time]])</f>
        <v>13</v>
      </c>
      <c r="E987" s="5" t="str" cm="1">
        <f t="array" ref="E987">_xlfn.IFS(B987&lt;6, "Night", B987&lt;12, "Morning", B987&lt;18, "Afternoon", B987&lt;=23, "Evening")</f>
        <v>Morning</v>
      </c>
    </row>
    <row r="988" spans="1:5" x14ac:dyDescent="0.2">
      <c r="A988" s="20">
        <f>DT!A1940-INT(DT!A1940)</f>
        <v>0.31761574074334931</v>
      </c>
      <c r="B988" s="5">
        <f>HOUR(DIM_TIME[[#This Row],[DW_Time]])</f>
        <v>7</v>
      </c>
      <c r="C988" s="5">
        <f>MINUTE(DIM_TIME[[#This Row],[DW_Time]])</f>
        <v>37</v>
      </c>
      <c r="D988" s="5">
        <f>SECOND(DIM_TIME[[#This Row],[DW_Time]])</f>
        <v>22</v>
      </c>
      <c r="E988" s="5" t="str" cm="1">
        <f t="array" ref="E988">_xlfn.IFS(B988&lt;6, "Night", B988&lt;12, "Morning", B988&lt;18, "Afternoon", B988&lt;=23, "Evening")</f>
        <v>Morning</v>
      </c>
    </row>
    <row r="989" spans="1:5" x14ac:dyDescent="0.2">
      <c r="A989" s="20">
        <f>DT!A2222-INT(DT!A2222)</f>
        <v>0.317731481482042</v>
      </c>
      <c r="B989" s="5">
        <f>HOUR(DIM_TIME[[#This Row],[DW_Time]])</f>
        <v>7</v>
      </c>
      <c r="C989" s="5">
        <f>MINUTE(DIM_TIME[[#This Row],[DW_Time]])</f>
        <v>37</v>
      </c>
      <c r="D989" s="5">
        <f>SECOND(DIM_TIME[[#This Row],[DW_Time]])</f>
        <v>32</v>
      </c>
      <c r="E989" s="5" t="str" cm="1">
        <f t="array" ref="E989">_xlfn.IFS(B989&lt;6, "Night", B989&lt;12, "Morning", B989&lt;18, "Afternoon", B989&lt;=23, "Evening")</f>
        <v>Morning</v>
      </c>
    </row>
    <row r="990" spans="1:5" x14ac:dyDescent="0.2">
      <c r="A990" s="20">
        <f>DT!A2144-INT(DT!A2144)</f>
        <v>0.318078703712672</v>
      </c>
      <c r="B990" s="5">
        <f>HOUR(DIM_TIME[[#This Row],[DW_Time]])</f>
        <v>7</v>
      </c>
      <c r="C990" s="5">
        <f>MINUTE(DIM_TIME[[#This Row],[DW_Time]])</f>
        <v>38</v>
      </c>
      <c r="D990" s="5">
        <f>SECOND(DIM_TIME[[#This Row],[DW_Time]])</f>
        <v>2</v>
      </c>
      <c r="E990" s="5" t="str" cm="1">
        <f t="array" ref="E990">_xlfn.IFS(B990&lt;6, "Night", B990&lt;12, "Morning", B990&lt;18, "Afternoon", B990&lt;=23, "Evening")</f>
        <v>Morning</v>
      </c>
    </row>
    <row r="991" spans="1:5" x14ac:dyDescent="0.2">
      <c r="A991" s="20">
        <f>DT!A2521-INT(DT!A2521)</f>
        <v>0.31813657406746643</v>
      </c>
      <c r="B991" s="5">
        <f>HOUR(DIM_TIME[[#This Row],[DW_Time]])</f>
        <v>7</v>
      </c>
      <c r="C991" s="5">
        <f>MINUTE(DIM_TIME[[#This Row],[DW_Time]])</f>
        <v>38</v>
      </c>
      <c r="D991" s="5">
        <f>SECOND(DIM_TIME[[#This Row],[DW_Time]])</f>
        <v>7</v>
      </c>
      <c r="E991" s="5" t="str" cm="1">
        <f t="array" ref="E991">_xlfn.IFS(B991&lt;6, "Night", B991&lt;12, "Morning", B991&lt;18, "Afternoon", B991&lt;=23, "Evening")</f>
        <v>Morning</v>
      </c>
    </row>
    <row r="992" spans="1:5" x14ac:dyDescent="0.2">
      <c r="A992" s="20">
        <f>DT!A957-INT(DT!A957)</f>
        <v>0.31819444443681277</v>
      </c>
      <c r="B992" s="5">
        <f>HOUR(DIM_TIME[[#This Row],[DW_Time]])</f>
        <v>7</v>
      </c>
      <c r="C992" s="5">
        <f>MINUTE(DIM_TIME[[#This Row],[DW_Time]])</f>
        <v>38</v>
      </c>
      <c r="D992" s="5">
        <f>SECOND(DIM_TIME[[#This Row],[DW_Time]])</f>
        <v>12</v>
      </c>
      <c r="E992" s="5" t="str" cm="1">
        <f t="array" ref="E992">_xlfn.IFS(B992&lt;6, "Night", B992&lt;12, "Morning", B992&lt;18, "Afternoon", B992&lt;=23, "Evening")</f>
        <v>Morning</v>
      </c>
    </row>
    <row r="993" spans="1:5" x14ac:dyDescent="0.2">
      <c r="A993" s="20">
        <f>DT!A2633-INT(DT!A2633)</f>
        <v>0.31831018518278142</v>
      </c>
      <c r="B993" s="5">
        <f>HOUR(DIM_TIME[[#This Row],[DW_Time]])</f>
        <v>7</v>
      </c>
      <c r="C993" s="5">
        <f>MINUTE(DIM_TIME[[#This Row],[DW_Time]])</f>
        <v>38</v>
      </c>
      <c r="D993" s="5">
        <f>SECOND(DIM_TIME[[#This Row],[DW_Time]])</f>
        <v>22</v>
      </c>
      <c r="E993" s="5" t="str" cm="1">
        <f t="array" ref="E993">_xlfn.IFS(B993&lt;6, "Night", B993&lt;12, "Morning", B993&lt;18, "Afternoon", B993&lt;=23, "Evening")</f>
        <v>Morning</v>
      </c>
    </row>
    <row r="994" spans="1:5" x14ac:dyDescent="0.2">
      <c r="A994" s="20">
        <f>DT!A135-INT(DT!A135)</f>
        <v>0.31836805555212777</v>
      </c>
      <c r="B994" s="5">
        <f>HOUR(DIM_TIME[[#This Row],[DW_Time]])</f>
        <v>7</v>
      </c>
      <c r="C994" s="5">
        <f>MINUTE(DIM_TIME[[#This Row],[DW_Time]])</f>
        <v>38</v>
      </c>
      <c r="D994" s="5">
        <f>SECOND(DIM_TIME[[#This Row],[DW_Time]])</f>
        <v>27</v>
      </c>
      <c r="E994" s="5" t="str" cm="1">
        <f t="array" ref="E994">_xlfn.IFS(B994&lt;6, "Night", B994&lt;12, "Morning", B994&lt;18, "Afternoon", B994&lt;=23, "Evening")</f>
        <v>Morning</v>
      </c>
    </row>
    <row r="995" spans="1:5" x14ac:dyDescent="0.2">
      <c r="A995" s="20">
        <f>DT!A723-INT(DT!A723)</f>
        <v>0.31870370371325407</v>
      </c>
      <c r="B995" s="5">
        <f>HOUR(DIM_TIME[[#This Row],[DW_Time]])</f>
        <v>7</v>
      </c>
      <c r="C995" s="5">
        <f>MINUTE(DIM_TIME[[#This Row],[DW_Time]])</f>
        <v>38</v>
      </c>
      <c r="D995" s="5">
        <f>SECOND(DIM_TIME[[#This Row],[DW_Time]])</f>
        <v>56</v>
      </c>
      <c r="E995" s="5" t="str" cm="1">
        <f t="array" ref="E995">_xlfn.IFS(B995&lt;6, "Night", B995&lt;12, "Morning", B995&lt;18, "Afternoon", B995&lt;=23, "Evening")</f>
        <v>Morning</v>
      </c>
    </row>
    <row r="996" spans="1:5" x14ac:dyDescent="0.2">
      <c r="A996" s="20">
        <f>DT!A63-INT(DT!A63)</f>
        <v>0.31892361110658385</v>
      </c>
      <c r="B996" s="5">
        <f>HOUR(DIM_TIME[[#This Row],[DW_Time]])</f>
        <v>7</v>
      </c>
      <c r="C996" s="5">
        <f>MINUTE(DIM_TIME[[#This Row],[DW_Time]])</f>
        <v>39</v>
      </c>
      <c r="D996" s="5">
        <f>SECOND(DIM_TIME[[#This Row],[DW_Time]])</f>
        <v>15</v>
      </c>
      <c r="E996" s="5" t="str" cm="1">
        <f t="array" ref="E996">_xlfn.IFS(B996&lt;6, "Night", B996&lt;12, "Morning", B996&lt;18, "Afternoon", B996&lt;=23, "Evening")</f>
        <v>Morning</v>
      </c>
    </row>
    <row r="997" spans="1:5" x14ac:dyDescent="0.2">
      <c r="A997" s="20">
        <f>DT!A218-INT(DT!A218)</f>
        <v>0.31936342592234723</v>
      </c>
      <c r="B997" s="5">
        <f>HOUR(DIM_TIME[[#This Row],[DW_Time]])</f>
        <v>7</v>
      </c>
      <c r="C997" s="5">
        <f>MINUTE(DIM_TIME[[#This Row],[DW_Time]])</f>
        <v>39</v>
      </c>
      <c r="D997" s="5">
        <f>SECOND(DIM_TIME[[#This Row],[DW_Time]])</f>
        <v>53</v>
      </c>
      <c r="E997" s="5" t="str" cm="1">
        <f t="array" ref="E997">_xlfn.IFS(B997&lt;6, "Night", B997&lt;12, "Morning", B997&lt;18, "Afternoon", B997&lt;=23, "Evening")</f>
        <v>Morning</v>
      </c>
    </row>
    <row r="998" spans="1:5" x14ac:dyDescent="0.2">
      <c r="A998" s="20">
        <f>DT!A1461-INT(DT!A1461)</f>
        <v>0.31958333333022892</v>
      </c>
      <c r="B998" s="5">
        <f>HOUR(DIM_TIME[[#This Row],[DW_Time]])</f>
        <v>7</v>
      </c>
      <c r="C998" s="5">
        <f>MINUTE(DIM_TIME[[#This Row],[DW_Time]])</f>
        <v>40</v>
      </c>
      <c r="D998" s="5">
        <f>SECOND(DIM_TIME[[#This Row],[DW_Time]])</f>
        <v>12</v>
      </c>
      <c r="E998" s="5" t="str" cm="1">
        <f t="array" ref="E998">_xlfn.IFS(B998&lt;6, "Night", B998&lt;12, "Morning", B998&lt;18, "Afternoon", B998&lt;=23, "Evening")</f>
        <v>Morning</v>
      </c>
    </row>
    <row r="999" spans="1:5" x14ac:dyDescent="0.2">
      <c r="A999" s="20">
        <f>DT!A1720-INT(DT!A1720)</f>
        <v>0.31980324073811062</v>
      </c>
      <c r="B999" s="5">
        <f>HOUR(DIM_TIME[[#This Row],[DW_Time]])</f>
        <v>7</v>
      </c>
      <c r="C999" s="5">
        <f>MINUTE(DIM_TIME[[#This Row],[DW_Time]])</f>
        <v>40</v>
      </c>
      <c r="D999" s="5">
        <f>SECOND(DIM_TIME[[#This Row],[DW_Time]])</f>
        <v>31</v>
      </c>
      <c r="E999" s="5" t="str" cm="1">
        <f t="array" ref="E999">_xlfn.IFS(B999&lt;6, "Night", B999&lt;12, "Morning", B999&lt;18, "Afternoon", B999&lt;=23, "Evening")</f>
        <v>Morning</v>
      </c>
    </row>
    <row r="1000" spans="1:5" x14ac:dyDescent="0.2">
      <c r="A1000" s="20">
        <f>DT!A284-INT(DT!A284)</f>
        <v>0.31991898147680331</v>
      </c>
      <c r="B1000" s="5">
        <f>HOUR(DIM_TIME[[#This Row],[DW_Time]])</f>
        <v>7</v>
      </c>
      <c r="C1000" s="5">
        <f>MINUTE(DIM_TIME[[#This Row],[DW_Time]])</f>
        <v>40</v>
      </c>
      <c r="D1000" s="5">
        <f>SECOND(DIM_TIME[[#This Row],[DW_Time]])</f>
        <v>41</v>
      </c>
      <c r="E1000" s="5" t="str" cm="1">
        <f t="array" ref="E1000">_xlfn.IFS(B1000&lt;6, "Night", B1000&lt;12, "Morning", B1000&lt;18, "Afternoon", B1000&lt;=23, "Evening")</f>
        <v>Morning</v>
      </c>
    </row>
    <row r="1001" spans="1:5" x14ac:dyDescent="0.2">
      <c r="A1001" s="20">
        <f>DT!A984-INT(DT!A984)</f>
        <v>0.320173611107748</v>
      </c>
      <c r="B1001" s="5">
        <f>HOUR(DIM_TIME[[#This Row],[DW_Time]])</f>
        <v>7</v>
      </c>
      <c r="C1001" s="5">
        <f>MINUTE(DIM_TIME[[#This Row],[DW_Time]])</f>
        <v>41</v>
      </c>
      <c r="D1001" s="5">
        <f>SECOND(DIM_TIME[[#This Row],[DW_Time]])</f>
        <v>3</v>
      </c>
      <c r="E1001" s="5" t="str" cm="1">
        <f t="array" ref="E1001">_xlfn.IFS(B1001&lt;6, "Night", B1001&lt;12, "Morning", B1001&lt;18, "Afternoon", B1001&lt;=23, "Evening")</f>
        <v>Morning</v>
      </c>
    </row>
    <row r="1002" spans="1:5" x14ac:dyDescent="0.2">
      <c r="A1002" s="20">
        <f>DT!A205-INT(DT!A205)</f>
        <v>0.3203125</v>
      </c>
      <c r="B1002" s="5">
        <f>HOUR(DIM_TIME[[#This Row],[DW_Time]])</f>
        <v>7</v>
      </c>
      <c r="C1002" s="5">
        <f>MINUTE(DIM_TIME[[#This Row],[DW_Time]])</f>
        <v>41</v>
      </c>
      <c r="D1002" s="5">
        <f>SECOND(DIM_TIME[[#This Row],[DW_Time]])</f>
        <v>15</v>
      </c>
      <c r="E1002" s="5" t="str" cm="1">
        <f t="array" ref="E1002">_xlfn.IFS(B1002&lt;6, "Night", B1002&lt;12, "Morning", B1002&lt;18, "Afternoon", B1002&lt;=23, "Evening")</f>
        <v>Morning</v>
      </c>
    </row>
    <row r="1003" spans="1:5" x14ac:dyDescent="0.2">
      <c r="A1003" s="20">
        <f>DT!A2377-INT(DT!A2377)</f>
        <v>0.32048611110803904</v>
      </c>
      <c r="B1003" s="5">
        <f>HOUR(DIM_TIME[[#This Row],[DW_Time]])</f>
        <v>7</v>
      </c>
      <c r="C1003" s="5">
        <f>MINUTE(DIM_TIME[[#This Row],[DW_Time]])</f>
        <v>41</v>
      </c>
      <c r="D1003" s="5">
        <f>SECOND(DIM_TIME[[#This Row],[DW_Time]])</f>
        <v>30</v>
      </c>
      <c r="E1003" s="5" t="str" cm="1">
        <f t="array" ref="E1003">_xlfn.IFS(B1003&lt;6, "Night", B1003&lt;12, "Morning", B1003&lt;18, "Afternoon", B1003&lt;=23, "Evening")</f>
        <v>Morning</v>
      </c>
    </row>
    <row r="1004" spans="1:5" x14ac:dyDescent="0.2">
      <c r="A1004" s="20">
        <f>DT!A3060-INT(DT!A3060)</f>
        <v>0.32054398147738539</v>
      </c>
      <c r="B1004" s="5">
        <f>HOUR(DIM_TIME[[#This Row],[DW_Time]])</f>
        <v>7</v>
      </c>
      <c r="C1004" s="5">
        <f>MINUTE(DIM_TIME[[#This Row],[DW_Time]])</f>
        <v>41</v>
      </c>
      <c r="D1004" s="5">
        <f>SECOND(DIM_TIME[[#This Row],[DW_Time]])</f>
        <v>35</v>
      </c>
      <c r="E1004" s="5" t="str" cm="1">
        <f t="array" ref="E1004">_xlfn.IFS(B1004&lt;6, "Night", B1004&lt;12, "Morning", B1004&lt;18, "Afternoon", B1004&lt;=23, "Evening")</f>
        <v>Morning</v>
      </c>
    </row>
    <row r="1005" spans="1:5" x14ac:dyDescent="0.2">
      <c r="A1005" s="20">
        <f>DT!A468-INT(DT!A468)</f>
        <v>0.32130787037021946</v>
      </c>
      <c r="B1005" s="5">
        <f>HOUR(DIM_TIME[[#This Row],[DW_Time]])</f>
        <v>7</v>
      </c>
      <c r="C1005" s="5">
        <f>MINUTE(DIM_TIME[[#This Row],[DW_Time]])</f>
        <v>42</v>
      </c>
      <c r="D1005" s="5">
        <f>SECOND(DIM_TIME[[#This Row],[DW_Time]])</f>
        <v>41</v>
      </c>
      <c r="E1005" s="5" t="str" cm="1">
        <f t="array" ref="E1005">_xlfn.IFS(B1005&lt;6, "Night", B1005&lt;12, "Morning", B1005&lt;18, "Afternoon", B1005&lt;=23, "Evening")</f>
        <v>Morning</v>
      </c>
    </row>
    <row r="1006" spans="1:5" x14ac:dyDescent="0.2">
      <c r="A1006" s="20">
        <f>DT!A2458-INT(DT!A2458)</f>
        <v>0.32271990740991896</v>
      </c>
      <c r="B1006" s="5">
        <f>HOUR(DIM_TIME[[#This Row],[DW_Time]])</f>
        <v>7</v>
      </c>
      <c r="C1006" s="5">
        <f>MINUTE(DIM_TIME[[#This Row],[DW_Time]])</f>
        <v>44</v>
      </c>
      <c r="D1006" s="5">
        <f>SECOND(DIM_TIME[[#This Row],[DW_Time]])</f>
        <v>43</v>
      </c>
      <c r="E1006" s="5" t="str" cm="1">
        <f t="array" ref="E1006">_xlfn.IFS(B1006&lt;6, "Night", B1006&lt;12, "Morning", B1006&lt;18, "Afternoon", B1006&lt;=23, "Evening")</f>
        <v>Morning</v>
      </c>
    </row>
    <row r="1007" spans="1:5" x14ac:dyDescent="0.2">
      <c r="A1007" s="20">
        <f>DT!A2817-INT(DT!A2817)</f>
        <v>0.323067129633273</v>
      </c>
      <c r="B1007" s="5">
        <f>HOUR(DIM_TIME[[#This Row],[DW_Time]])</f>
        <v>7</v>
      </c>
      <c r="C1007" s="5">
        <f>MINUTE(DIM_TIME[[#This Row],[DW_Time]])</f>
        <v>45</v>
      </c>
      <c r="D1007" s="5">
        <f>SECOND(DIM_TIME[[#This Row],[DW_Time]])</f>
        <v>13</v>
      </c>
      <c r="E1007" s="5" t="str" cm="1">
        <f t="array" ref="E1007">_xlfn.IFS(B1007&lt;6, "Night", B1007&lt;12, "Morning", B1007&lt;18, "Afternoon", B1007&lt;=23, "Evening")</f>
        <v>Morning</v>
      </c>
    </row>
    <row r="1008" spans="1:5" x14ac:dyDescent="0.2">
      <c r="A1008" s="20">
        <f>DT!A3022-INT(DT!A3022)</f>
        <v>0.32401620369637385</v>
      </c>
      <c r="B1008" s="5">
        <f>HOUR(DIM_TIME[[#This Row],[DW_Time]])</f>
        <v>7</v>
      </c>
      <c r="C1008" s="5">
        <f>MINUTE(DIM_TIME[[#This Row],[DW_Time]])</f>
        <v>46</v>
      </c>
      <c r="D1008" s="5">
        <f>SECOND(DIM_TIME[[#This Row],[DW_Time]])</f>
        <v>35</v>
      </c>
      <c r="E1008" s="5" t="str" cm="1">
        <f t="array" ref="E1008">_xlfn.IFS(B1008&lt;6, "Night", B1008&lt;12, "Morning", B1008&lt;18, "Afternoon", B1008&lt;=23, "Evening")</f>
        <v>Morning</v>
      </c>
    </row>
    <row r="1009" spans="1:5" x14ac:dyDescent="0.2">
      <c r="A1009" s="20">
        <f>DT!A22-INT(DT!A22)</f>
        <v>0.32505787036643596</v>
      </c>
      <c r="B1009" s="5">
        <f>HOUR(DIM_TIME[[#This Row],[DW_Time]])</f>
        <v>7</v>
      </c>
      <c r="C1009" s="5">
        <f>MINUTE(DIM_TIME[[#This Row],[DW_Time]])</f>
        <v>48</v>
      </c>
      <c r="D1009" s="5">
        <f>SECOND(DIM_TIME[[#This Row],[DW_Time]])</f>
        <v>5</v>
      </c>
      <c r="E1009" s="5" t="str" cm="1">
        <f t="array" ref="E1009">_xlfn.IFS(B1009&lt;6, "Night", B1009&lt;12, "Morning", B1009&lt;18, "Afternoon", B1009&lt;=23, "Evening")</f>
        <v>Morning</v>
      </c>
    </row>
    <row r="1010" spans="1:5" x14ac:dyDescent="0.2">
      <c r="A1010" s="20">
        <f>DT!A2267-INT(DT!A2267)</f>
        <v>0.32513888888934162</v>
      </c>
      <c r="B1010" s="5">
        <f>HOUR(DIM_TIME[[#This Row],[DW_Time]])</f>
        <v>7</v>
      </c>
      <c r="C1010" s="5">
        <f>MINUTE(DIM_TIME[[#This Row],[DW_Time]])</f>
        <v>48</v>
      </c>
      <c r="D1010" s="5">
        <f>SECOND(DIM_TIME[[#This Row],[DW_Time]])</f>
        <v>12</v>
      </c>
      <c r="E1010" s="5" t="str" cm="1">
        <f t="array" ref="E1010">_xlfn.IFS(B1010&lt;6, "Night", B1010&lt;12, "Morning", B1010&lt;18, "Afternoon", B1010&lt;=23, "Evening")</f>
        <v>Morning</v>
      </c>
    </row>
    <row r="1011" spans="1:5" x14ac:dyDescent="0.2">
      <c r="A1011" s="20">
        <f>DT!A2729-INT(DT!A2729)</f>
        <v>0.32515046297339723</v>
      </c>
      <c r="B1011" s="5">
        <f>HOUR(DIM_TIME[[#This Row],[DW_Time]])</f>
        <v>7</v>
      </c>
      <c r="C1011" s="5">
        <f>MINUTE(DIM_TIME[[#This Row],[DW_Time]])</f>
        <v>48</v>
      </c>
      <c r="D1011" s="5">
        <f>SECOND(DIM_TIME[[#This Row],[DW_Time]])</f>
        <v>13</v>
      </c>
      <c r="E1011" s="5" t="str" cm="1">
        <f t="array" ref="E1011">_xlfn.IFS(B1011&lt;6, "Night", B1011&lt;12, "Morning", B1011&lt;18, "Afternoon", B1011&lt;=23, "Evening")</f>
        <v>Morning</v>
      </c>
    </row>
    <row r="1012" spans="1:5" x14ac:dyDescent="0.2">
      <c r="A1012" s="20">
        <f>DT!A1909-INT(DT!A1909)</f>
        <v>0.32542824074334931</v>
      </c>
      <c r="B1012" s="5">
        <f>HOUR(DIM_TIME[[#This Row],[DW_Time]])</f>
        <v>7</v>
      </c>
      <c r="C1012" s="5">
        <f>MINUTE(DIM_TIME[[#This Row],[DW_Time]])</f>
        <v>48</v>
      </c>
      <c r="D1012" s="5">
        <f>SECOND(DIM_TIME[[#This Row],[DW_Time]])</f>
        <v>37</v>
      </c>
      <c r="E1012" s="5" t="str" cm="1">
        <f t="array" ref="E1012">_xlfn.IFS(B1012&lt;6, "Night", B1012&lt;12, "Morning", B1012&lt;18, "Afternoon", B1012&lt;=23, "Evening")</f>
        <v>Morning</v>
      </c>
    </row>
    <row r="1013" spans="1:5" x14ac:dyDescent="0.2">
      <c r="A1013" s="20">
        <f>DT!A1938-INT(DT!A1938)</f>
        <v>0.32546296296641231</v>
      </c>
      <c r="B1013" s="5">
        <f>HOUR(DIM_TIME[[#This Row],[DW_Time]])</f>
        <v>7</v>
      </c>
      <c r="C1013" s="5">
        <f>MINUTE(DIM_TIME[[#This Row],[DW_Time]])</f>
        <v>48</v>
      </c>
      <c r="D1013" s="5">
        <f>SECOND(DIM_TIME[[#This Row],[DW_Time]])</f>
        <v>40</v>
      </c>
      <c r="E1013" s="5" t="str" cm="1">
        <f t="array" ref="E1013">_xlfn.IFS(B1013&lt;6, "Night", B1013&lt;12, "Morning", B1013&lt;18, "Afternoon", B1013&lt;=23, "Evening")</f>
        <v>Morning</v>
      </c>
    </row>
    <row r="1014" spans="1:5" x14ac:dyDescent="0.2">
      <c r="A1014" s="20">
        <f>DT!A176-INT(DT!A176)</f>
        <v>0.32627314813726116</v>
      </c>
      <c r="B1014" s="5">
        <f>HOUR(DIM_TIME[[#This Row],[DW_Time]])</f>
        <v>7</v>
      </c>
      <c r="C1014" s="5">
        <f>MINUTE(DIM_TIME[[#This Row],[DW_Time]])</f>
        <v>49</v>
      </c>
      <c r="D1014" s="5">
        <f>SECOND(DIM_TIME[[#This Row],[DW_Time]])</f>
        <v>50</v>
      </c>
      <c r="E1014" s="5" t="str" cm="1">
        <f t="array" ref="E1014">_xlfn.IFS(B1014&lt;6, "Night", B1014&lt;12, "Morning", B1014&lt;18, "Afternoon", B1014&lt;=23, "Evening")</f>
        <v>Morning</v>
      </c>
    </row>
    <row r="1015" spans="1:5" x14ac:dyDescent="0.2">
      <c r="A1015" s="20">
        <f>DT!A3248-INT(DT!A3248)</f>
        <v>0.32740740740700858</v>
      </c>
      <c r="B1015" s="5">
        <f>HOUR(DIM_TIME[[#This Row],[DW_Time]])</f>
        <v>7</v>
      </c>
      <c r="C1015" s="5">
        <f>MINUTE(DIM_TIME[[#This Row],[DW_Time]])</f>
        <v>51</v>
      </c>
      <c r="D1015" s="5">
        <f>SECOND(DIM_TIME[[#This Row],[DW_Time]])</f>
        <v>28</v>
      </c>
      <c r="E1015" s="5" t="str" cm="1">
        <f t="array" ref="E1015">_xlfn.IFS(B1015&lt;6, "Night", B1015&lt;12, "Morning", B1015&lt;18, "Afternoon", B1015&lt;=23, "Evening")</f>
        <v>Morning</v>
      </c>
    </row>
    <row r="1016" spans="1:5" x14ac:dyDescent="0.2">
      <c r="A1016" s="20">
        <f>DT!A2194-INT(DT!A2194)</f>
        <v>0.32766203703795327</v>
      </c>
      <c r="B1016" s="5">
        <f>HOUR(DIM_TIME[[#This Row],[DW_Time]])</f>
        <v>7</v>
      </c>
      <c r="C1016" s="5">
        <f>MINUTE(DIM_TIME[[#This Row],[DW_Time]])</f>
        <v>51</v>
      </c>
      <c r="D1016" s="5">
        <f>SECOND(DIM_TIME[[#This Row],[DW_Time]])</f>
        <v>50</v>
      </c>
      <c r="E1016" s="5" t="str" cm="1">
        <f t="array" ref="E1016">_xlfn.IFS(B1016&lt;6, "Night", B1016&lt;12, "Morning", B1016&lt;18, "Afternoon", B1016&lt;=23, "Evening")</f>
        <v>Morning</v>
      </c>
    </row>
    <row r="1017" spans="1:5" x14ac:dyDescent="0.2">
      <c r="A1017" s="20">
        <f>DT!A273-INT(DT!A273)</f>
        <v>0.32781249999970896</v>
      </c>
      <c r="B1017" s="5">
        <f>HOUR(DIM_TIME[[#This Row],[DW_Time]])</f>
        <v>7</v>
      </c>
      <c r="C1017" s="5">
        <f>MINUTE(DIM_TIME[[#This Row],[DW_Time]])</f>
        <v>52</v>
      </c>
      <c r="D1017" s="5">
        <f>SECOND(DIM_TIME[[#This Row],[DW_Time]])</f>
        <v>3</v>
      </c>
      <c r="E1017" s="5" t="str" cm="1">
        <f t="array" ref="E1017">_xlfn.IFS(B1017&lt;6, "Night", B1017&lt;12, "Morning", B1017&lt;18, "Afternoon", B1017&lt;=23, "Evening")</f>
        <v>Morning</v>
      </c>
    </row>
    <row r="1018" spans="1:5" x14ac:dyDescent="0.2">
      <c r="A1018" s="20">
        <f>DT!A3079-INT(DT!A3079)</f>
        <v>0.32800925926130731</v>
      </c>
      <c r="B1018" s="5">
        <f>HOUR(DIM_TIME[[#This Row],[DW_Time]])</f>
        <v>7</v>
      </c>
      <c r="C1018" s="5">
        <f>MINUTE(DIM_TIME[[#This Row],[DW_Time]])</f>
        <v>52</v>
      </c>
      <c r="D1018" s="5">
        <f>SECOND(DIM_TIME[[#This Row],[DW_Time]])</f>
        <v>20</v>
      </c>
      <c r="E1018" s="5" t="str" cm="1">
        <f t="array" ref="E1018">_xlfn.IFS(B1018&lt;6, "Night", B1018&lt;12, "Morning", B1018&lt;18, "Afternoon", B1018&lt;=23, "Evening")</f>
        <v>Morning</v>
      </c>
    </row>
    <row r="1019" spans="1:5" x14ac:dyDescent="0.2">
      <c r="A1019" s="20">
        <f>DT!A2804-INT(DT!A2804)</f>
        <v>0.32871527777751908</v>
      </c>
      <c r="B1019" s="5">
        <f>HOUR(DIM_TIME[[#This Row],[DW_Time]])</f>
        <v>7</v>
      </c>
      <c r="C1019" s="5">
        <f>MINUTE(DIM_TIME[[#This Row],[DW_Time]])</f>
        <v>53</v>
      </c>
      <c r="D1019" s="5">
        <f>SECOND(DIM_TIME[[#This Row],[DW_Time]])</f>
        <v>21</v>
      </c>
      <c r="E1019" s="5" t="str" cm="1">
        <f t="array" ref="E1019">_xlfn.IFS(B1019&lt;6, "Night", B1019&lt;12, "Morning", B1019&lt;18, "Afternoon", B1019&lt;=23, "Evening")</f>
        <v>Morning</v>
      </c>
    </row>
    <row r="1020" spans="1:5" x14ac:dyDescent="0.2">
      <c r="A1020" s="20">
        <f>DT!A752-INT(DT!A752)</f>
        <v>0.330358796287328</v>
      </c>
      <c r="B1020" s="5">
        <f>HOUR(DIM_TIME[[#This Row],[DW_Time]])</f>
        <v>7</v>
      </c>
      <c r="C1020" s="5">
        <f>MINUTE(DIM_TIME[[#This Row],[DW_Time]])</f>
        <v>55</v>
      </c>
      <c r="D1020" s="5">
        <f>SECOND(DIM_TIME[[#This Row],[DW_Time]])</f>
        <v>43</v>
      </c>
      <c r="E1020" s="5" t="str" cm="1">
        <f t="array" ref="E1020">_xlfn.IFS(B1020&lt;6, "Night", B1020&lt;12, "Morning", B1020&lt;18, "Afternoon", B1020&lt;=23, "Evening")</f>
        <v>Morning</v>
      </c>
    </row>
    <row r="1021" spans="1:5" x14ac:dyDescent="0.2">
      <c r="A1021" s="20">
        <f>DT!A1139-INT(DT!A1139)</f>
        <v>0.33047453704057261</v>
      </c>
      <c r="B1021" s="5">
        <f>HOUR(DIM_TIME[[#This Row],[DW_Time]])</f>
        <v>7</v>
      </c>
      <c r="C1021" s="5">
        <f>MINUTE(DIM_TIME[[#This Row],[DW_Time]])</f>
        <v>55</v>
      </c>
      <c r="D1021" s="5">
        <f>SECOND(DIM_TIME[[#This Row],[DW_Time]])</f>
        <v>53</v>
      </c>
      <c r="E1021" s="5" t="str" cm="1">
        <f t="array" ref="E1021">_xlfn.IFS(B1021&lt;6, "Night", B1021&lt;12, "Morning", B1021&lt;18, "Afternoon", B1021&lt;=23, "Evening")</f>
        <v>Morning</v>
      </c>
    </row>
    <row r="1022" spans="1:5" x14ac:dyDescent="0.2">
      <c r="A1022" s="20">
        <f>DT!A2343-INT(DT!A2343)</f>
        <v>0.330636574071832</v>
      </c>
      <c r="B1022" s="5">
        <f>HOUR(DIM_TIME[[#This Row],[DW_Time]])</f>
        <v>7</v>
      </c>
      <c r="C1022" s="5">
        <f>MINUTE(DIM_TIME[[#This Row],[DW_Time]])</f>
        <v>56</v>
      </c>
      <c r="D1022" s="5">
        <f>SECOND(DIM_TIME[[#This Row],[DW_Time]])</f>
        <v>7</v>
      </c>
      <c r="E1022" s="5" t="str" cm="1">
        <f t="array" ref="E1022">_xlfn.IFS(B1022&lt;6, "Night", B1022&lt;12, "Morning", B1022&lt;18, "Afternoon", B1022&lt;=23, "Evening")</f>
        <v>Morning</v>
      </c>
    </row>
    <row r="1023" spans="1:5" x14ac:dyDescent="0.2">
      <c r="A1023" s="20">
        <f>DT!A1724-INT(DT!A1724)</f>
        <v>0.33082175925665069</v>
      </c>
      <c r="B1023" s="5">
        <f>HOUR(DIM_TIME[[#This Row],[DW_Time]])</f>
        <v>7</v>
      </c>
      <c r="C1023" s="5">
        <f>MINUTE(DIM_TIME[[#This Row],[DW_Time]])</f>
        <v>56</v>
      </c>
      <c r="D1023" s="5">
        <f>SECOND(DIM_TIME[[#This Row],[DW_Time]])</f>
        <v>23</v>
      </c>
      <c r="E1023" s="5" t="str" cm="1">
        <f t="array" ref="E1023">_xlfn.IFS(B1023&lt;6, "Night", B1023&lt;12, "Morning", B1023&lt;18, "Afternoon", B1023&lt;=23, "Evening")</f>
        <v>Morning</v>
      </c>
    </row>
    <row r="1024" spans="1:5" x14ac:dyDescent="0.2">
      <c r="A1024" s="20">
        <f>DT!A233-INT(DT!A233)</f>
        <v>0.33089120370277669</v>
      </c>
      <c r="B1024" s="5">
        <f>HOUR(DIM_TIME[[#This Row],[DW_Time]])</f>
        <v>7</v>
      </c>
      <c r="C1024" s="5">
        <f>MINUTE(DIM_TIME[[#This Row],[DW_Time]])</f>
        <v>56</v>
      </c>
      <c r="D1024" s="5">
        <f>SECOND(DIM_TIME[[#This Row],[DW_Time]])</f>
        <v>29</v>
      </c>
      <c r="E1024" s="5" t="str" cm="1">
        <f t="array" ref="E1024">_xlfn.IFS(B1024&lt;6, "Night", B1024&lt;12, "Morning", B1024&lt;18, "Afternoon", B1024&lt;=23, "Evening")</f>
        <v>Morning</v>
      </c>
    </row>
    <row r="1025" spans="1:5" x14ac:dyDescent="0.2">
      <c r="A1025" s="20">
        <f>DT!A494-INT(DT!A494)</f>
        <v>0.33192129630333511</v>
      </c>
      <c r="B1025" s="5">
        <f>HOUR(DIM_TIME[[#This Row],[DW_Time]])</f>
        <v>7</v>
      </c>
      <c r="C1025" s="5">
        <f>MINUTE(DIM_TIME[[#This Row],[DW_Time]])</f>
        <v>57</v>
      </c>
      <c r="D1025" s="5">
        <f>SECOND(DIM_TIME[[#This Row],[DW_Time]])</f>
        <v>58</v>
      </c>
      <c r="E1025" s="5" t="str" cm="1">
        <f t="array" ref="E1025">_xlfn.IFS(B1025&lt;6, "Night", B1025&lt;12, "Morning", B1025&lt;18, "Afternoon", B1025&lt;=23, "Evening")</f>
        <v>Morning</v>
      </c>
    </row>
    <row r="1026" spans="1:5" x14ac:dyDescent="0.2">
      <c r="A1026" s="20">
        <f>DT!A1967-INT(DT!A1967)</f>
        <v>0.33230324074247619</v>
      </c>
      <c r="B1026" s="5">
        <f>HOUR(DIM_TIME[[#This Row],[DW_Time]])</f>
        <v>7</v>
      </c>
      <c r="C1026" s="5">
        <f>MINUTE(DIM_TIME[[#This Row],[DW_Time]])</f>
        <v>58</v>
      </c>
      <c r="D1026" s="5">
        <f>SECOND(DIM_TIME[[#This Row],[DW_Time]])</f>
        <v>31</v>
      </c>
      <c r="E1026" s="5" t="str" cm="1">
        <f t="array" ref="E1026">_xlfn.IFS(B1026&lt;6, "Night", B1026&lt;12, "Morning", B1026&lt;18, "Afternoon", B1026&lt;=23, "Evening")</f>
        <v>Morning</v>
      </c>
    </row>
    <row r="1027" spans="1:5" x14ac:dyDescent="0.2">
      <c r="A1027" s="20">
        <f>DT!A1838-INT(DT!A1838)</f>
        <v>0.33241898148116888</v>
      </c>
      <c r="B1027" s="5">
        <f>HOUR(DIM_TIME[[#This Row],[DW_Time]])</f>
        <v>7</v>
      </c>
      <c r="C1027" s="5">
        <f>MINUTE(DIM_TIME[[#This Row],[DW_Time]])</f>
        <v>58</v>
      </c>
      <c r="D1027" s="5">
        <f>SECOND(DIM_TIME[[#This Row],[DW_Time]])</f>
        <v>41</v>
      </c>
      <c r="E1027" s="5" t="str" cm="1">
        <f t="array" ref="E1027">_xlfn.IFS(B1027&lt;6, "Night", B1027&lt;12, "Morning", B1027&lt;18, "Afternoon", B1027&lt;=23, "Evening")</f>
        <v>Morning</v>
      </c>
    </row>
    <row r="1028" spans="1:5" x14ac:dyDescent="0.2">
      <c r="A1028" s="20">
        <f>DT!A2869-INT(DT!A2869)</f>
        <v>0.33326388888963265</v>
      </c>
      <c r="B1028" s="5">
        <f>HOUR(DIM_TIME[[#This Row],[DW_Time]])</f>
        <v>7</v>
      </c>
      <c r="C1028" s="5">
        <f>MINUTE(DIM_TIME[[#This Row],[DW_Time]])</f>
        <v>59</v>
      </c>
      <c r="D1028" s="5">
        <f>SECOND(DIM_TIME[[#This Row],[DW_Time]])</f>
        <v>54</v>
      </c>
      <c r="E1028" s="5" t="str" cm="1">
        <f t="array" ref="E1028">_xlfn.IFS(B1028&lt;6, "Night", B1028&lt;12, "Morning", B1028&lt;18, "Afternoon", B1028&lt;=23, "Evening")</f>
        <v>Morning</v>
      </c>
    </row>
    <row r="1029" spans="1:5" x14ac:dyDescent="0.2">
      <c r="A1029" s="20">
        <f>DT!A1420-INT(DT!A1420)</f>
        <v>0.333356481482042</v>
      </c>
      <c r="B1029" s="5">
        <f>HOUR(DIM_TIME[[#This Row],[DW_Time]])</f>
        <v>8</v>
      </c>
      <c r="C1029" s="5">
        <f>MINUTE(DIM_TIME[[#This Row],[DW_Time]])</f>
        <v>0</v>
      </c>
      <c r="D1029" s="5">
        <f>SECOND(DIM_TIME[[#This Row],[DW_Time]])</f>
        <v>2</v>
      </c>
      <c r="E1029" s="5" t="str" cm="1">
        <f t="array" ref="E1029">_xlfn.IFS(B1029&lt;6, "Night", B1029&lt;12, "Morning", B1029&lt;18, "Afternoon", B1029&lt;=23, "Evening")</f>
        <v>Morning</v>
      </c>
    </row>
    <row r="1030" spans="1:5" x14ac:dyDescent="0.2">
      <c r="A1030" s="20">
        <f>DT!A3075-INT(DT!A3075)</f>
        <v>0.33386574073665543</v>
      </c>
      <c r="B1030" s="5">
        <f>HOUR(DIM_TIME[[#This Row],[DW_Time]])</f>
        <v>8</v>
      </c>
      <c r="C1030" s="5">
        <f>MINUTE(DIM_TIME[[#This Row],[DW_Time]])</f>
        <v>0</v>
      </c>
      <c r="D1030" s="5">
        <f>SECOND(DIM_TIME[[#This Row],[DW_Time]])</f>
        <v>46</v>
      </c>
      <c r="E1030" s="5" t="str" cm="1">
        <f t="array" ref="E1030">_xlfn.IFS(B1030&lt;6, "Night", B1030&lt;12, "Morning", B1030&lt;18, "Afternoon", B1030&lt;=23, "Evening")</f>
        <v>Morning</v>
      </c>
    </row>
    <row r="1031" spans="1:5" x14ac:dyDescent="0.2">
      <c r="A1031" s="20">
        <f>DT!A1652-INT(DT!A1652)</f>
        <v>0.33388888889021473</v>
      </c>
      <c r="B1031" s="5">
        <f>HOUR(DIM_TIME[[#This Row],[DW_Time]])</f>
        <v>8</v>
      </c>
      <c r="C1031" s="5">
        <f>MINUTE(DIM_TIME[[#This Row],[DW_Time]])</f>
        <v>0</v>
      </c>
      <c r="D1031" s="5">
        <f>SECOND(DIM_TIME[[#This Row],[DW_Time]])</f>
        <v>48</v>
      </c>
      <c r="E1031" s="5" t="str" cm="1">
        <f t="array" ref="E1031">_xlfn.IFS(B1031&lt;6, "Night", B1031&lt;12, "Morning", B1031&lt;18, "Afternoon", B1031&lt;=23, "Evening")</f>
        <v>Morning</v>
      </c>
    </row>
    <row r="1032" spans="1:5" x14ac:dyDescent="0.2">
      <c r="A1032" s="20">
        <f>DT!A2914-INT(DT!A2914)</f>
        <v>0.33399305555212777</v>
      </c>
      <c r="B1032" s="5">
        <f>HOUR(DIM_TIME[[#This Row],[DW_Time]])</f>
        <v>8</v>
      </c>
      <c r="C1032" s="5">
        <f>MINUTE(DIM_TIME[[#This Row],[DW_Time]])</f>
        <v>0</v>
      </c>
      <c r="D1032" s="5">
        <f>SECOND(DIM_TIME[[#This Row],[DW_Time]])</f>
        <v>57</v>
      </c>
      <c r="E1032" s="5" t="str" cm="1">
        <f t="array" ref="E1032">_xlfn.IFS(B1032&lt;6, "Night", B1032&lt;12, "Morning", B1032&lt;18, "Afternoon", B1032&lt;=23, "Evening")</f>
        <v>Morning</v>
      </c>
    </row>
    <row r="1033" spans="1:5" x14ac:dyDescent="0.2">
      <c r="A1033" s="20">
        <f>DT!A854-INT(DT!A854)</f>
        <v>0.33403935185197042</v>
      </c>
      <c r="B1033" s="5">
        <f>HOUR(DIM_TIME[[#This Row],[DW_Time]])</f>
        <v>8</v>
      </c>
      <c r="C1033" s="5">
        <f>MINUTE(DIM_TIME[[#This Row],[DW_Time]])</f>
        <v>1</v>
      </c>
      <c r="D1033" s="5">
        <f>SECOND(DIM_TIME[[#This Row],[DW_Time]])</f>
        <v>1</v>
      </c>
      <c r="E1033" s="5" t="str" cm="1">
        <f t="array" ref="E1033">_xlfn.IFS(B1033&lt;6, "Night", B1033&lt;12, "Morning", B1033&lt;18, "Afternoon", B1033&lt;=23, "Evening")</f>
        <v>Morning</v>
      </c>
    </row>
    <row r="1034" spans="1:5" x14ac:dyDescent="0.2">
      <c r="A1034" s="20">
        <f>DT!A3148-INT(DT!A3148)</f>
        <v>0.33413194443710381</v>
      </c>
      <c r="B1034" s="5">
        <f>HOUR(DIM_TIME[[#This Row],[DW_Time]])</f>
        <v>8</v>
      </c>
      <c r="C1034" s="5">
        <f>MINUTE(DIM_TIME[[#This Row],[DW_Time]])</f>
        <v>1</v>
      </c>
      <c r="D1034" s="5">
        <f>SECOND(DIM_TIME[[#This Row],[DW_Time]])</f>
        <v>9</v>
      </c>
      <c r="E1034" s="5" t="str" cm="1">
        <f t="array" ref="E1034">_xlfn.IFS(B1034&lt;6, "Night", B1034&lt;12, "Morning", B1034&lt;18, "Afternoon", B1034&lt;=23, "Evening")</f>
        <v>Morning</v>
      </c>
    </row>
    <row r="1035" spans="1:5" x14ac:dyDescent="0.2">
      <c r="A1035" s="20">
        <f>DT!A1613-INT(DT!A1613)</f>
        <v>0.33451388889079681</v>
      </c>
      <c r="B1035" s="5">
        <f>HOUR(DIM_TIME[[#This Row],[DW_Time]])</f>
        <v>8</v>
      </c>
      <c r="C1035" s="5">
        <f>MINUTE(DIM_TIME[[#This Row],[DW_Time]])</f>
        <v>1</v>
      </c>
      <c r="D1035" s="5">
        <f>SECOND(DIM_TIME[[#This Row],[DW_Time]])</f>
        <v>42</v>
      </c>
      <c r="E1035" s="5" t="str" cm="1">
        <f t="array" ref="E1035">_xlfn.IFS(B1035&lt;6, "Night", B1035&lt;12, "Morning", B1035&lt;18, "Afternoon", B1035&lt;=23, "Evening")</f>
        <v>Morning</v>
      </c>
    </row>
    <row r="1036" spans="1:5" x14ac:dyDescent="0.2">
      <c r="A1036" s="20">
        <f>DT!A1401-INT(DT!A1401)</f>
        <v>0.33517361110716593</v>
      </c>
      <c r="B1036" s="5">
        <f>HOUR(DIM_TIME[[#This Row],[DW_Time]])</f>
        <v>8</v>
      </c>
      <c r="C1036" s="5">
        <f>MINUTE(DIM_TIME[[#This Row],[DW_Time]])</f>
        <v>2</v>
      </c>
      <c r="D1036" s="5">
        <f>SECOND(DIM_TIME[[#This Row],[DW_Time]])</f>
        <v>39</v>
      </c>
      <c r="E1036" s="5" t="str" cm="1">
        <f t="array" ref="E1036">_xlfn.IFS(B1036&lt;6, "Night", B1036&lt;12, "Morning", B1036&lt;18, "Afternoon", B1036&lt;=23, "Evening")</f>
        <v>Morning</v>
      </c>
    </row>
    <row r="1037" spans="1:5" x14ac:dyDescent="0.2">
      <c r="A1037" s="20">
        <f>DT!A702-INT(DT!A702)</f>
        <v>0.33530092592263827</v>
      </c>
      <c r="B1037" s="5">
        <f>HOUR(DIM_TIME[[#This Row],[DW_Time]])</f>
        <v>8</v>
      </c>
      <c r="C1037" s="5">
        <f>MINUTE(DIM_TIME[[#This Row],[DW_Time]])</f>
        <v>2</v>
      </c>
      <c r="D1037" s="5">
        <f>SECOND(DIM_TIME[[#This Row],[DW_Time]])</f>
        <v>50</v>
      </c>
      <c r="E1037" s="5" t="str" cm="1">
        <f t="array" ref="E1037">_xlfn.IFS(B1037&lt;6, "Night", B1037&lt;12, "Morning", B1037&lt;18, "Afternoon", B1037&lt;=23, "Evening")</f>
        <v>Morning</v>
      </c>
    </row>
    <row r="1038" spans="1:5" x14ac:dyDescent="0.2">
      <c r="A1038" s="20">
        <f>DT!A2788-INT(DT!A2788)</f>
        <v>0.33569444445311092</v>
      </c>
      <c r="B1038" s="5">
        <f>HOUR(DIM_TIME[[#This Row],[DW_Time]])</f>
        <v>8</v>
      </c>
      <c r="C1038" s="5">
        <f>MINUTE(DIM_TIME[[#This Row],[DW_Time]])</f>
        <v>3</v>
      </c>
      <c r="D1038" s="5">
        <f>SECOND(DIM_TIME[[#This Row],[DW_Time]])</f>
        <v>24</v>
      </c>
      <c r="E1038" s="5" t="str" cm="1">
        <f t="array" ref="E1038">_xlfn.IFS(B1038&lt;6, "Night", B1038&lt;12, "Morning", B1038&lt;18, "Afternoon", B1038&lt;=23, "Evening")</f>
        <v>Morning</v>
      </c>
    </row>
    <row r="1039" spans="1:5" x14ac:dyDescent="0.2">
      <c r="A1039" s="20">
        <f>DT!A2210-INT(DT!A2210)</f>
        <v>0.33672453703911742</v>
      </c>
      <c r="B1039" s="5">
        <f>HOUR(DIM_TIME[[#This Row],[DW_Time]])</f>
        <v>8</v>
      </c>
      <c r="C1039" s="5">
        <f>MINUTE(DIM_TIME[[#This Row],[DW_Time]])</f>
        <v>4</v>
      </c>
      <c r="D1039" s="5">
        <f>SECOND(DIM_TIME[[#This Row],[DW_Time]])</f>
        <v>53</v>
      </c>
      <c r="E1039" s="5" t="str" cm="1">
        <f t="array" ref="E1039">_xlfn.IFS(B1039&lt;6, "Night", B1039&lt;12, "Morning", B1039&lt;18, "Afternoon", B1039&lt;=23, "Evening")</f>
        <v>Morning</v>
      </c>
    </row>
    <row r="1040" spans="1:5" x14ac:dyDescent="0.2">
      <c r="A1040" s="20">
        <f>DT!A2551-INT(DT!A2551)</f>
        <v>0.33689814814715646</v>
      </c>
      <c r="B1040" s="5">
        <f>HOUR(DIM_TIME[[#This Row],[DW_Time]])</f>
        <v>8</v>
      </c>
      <c r="C1040" s="5">
        <f>MINUTE(DIM_TIME[[#This Row],[DW_Time]])</f>
        <v>5</v>
      </c>
      <c r="D1040" s="5">
        <f>SECOND(DIM_TIME[[#This Row],[DW_Time]])</f>
        <v>8</v>
      </c>
      <c r="E1040" s="5" t="str" cm="1">
        <f t="array" ref="E1040">_xlfn.IFS(B1040&lt;6, "Night", B1040&lt;12, "Morning", B1040&lt;18, "Afternoon", B1040&lt;=23, "Evening")</f>
        <v>Morning</v>
      </c>
    </row>
    <row r="1041" spans="1:5" x14ac:dyDescent="0.2">
      <c r="A1041" s="20">
        <f>DT!A2431-INT(DT!A2431)</f>
        <v>0.33703703703940846</v>
      </c>
      <c r="B1041" s="5">
        <f>HOUR(DIM_TIME[[#This Row],[DW_Time]])</f>
        <v>8</v>
      </c>
      <c r="C1041" s="5">
        <f>MINUTE(DIM_TIME[[#This Row],[DW_Time]])</f>
        <v>5</v>
      </c>
      <c r="D1041" s="5">
        <f>SECOND(DIM_TIME[[#This Row],[DW_Time]])</f>
        <v>20</v>
      </c>
      <c r="E1041" s="5" t="str" cm="1">
        <f t="array" ref="E1041">_xlfn.IFS(B1041&lt;6, "Night", B1041&lt;12, "Morning", B1041&lt;18, "Afternoon", B1041&lt;=23, "Evening")</f>
        <v>Morning</v>
      </c>
    </row>
    <row r="1042" spans="1:5" x14ac:dyDescent="0.2">
      <c r="A1042" s="20">
        <f>DT!A708-INT(DT!A708)</f>
        <v>0.33715277777810115</v>
      </c>
      <c r="B1042" s="5">
        <f>HOUR(DIM_TIME[[#This Row],[DW_Time]])</f>
        <v>8</v>
      </c>
      <c r="C1042" s="5">
        <f>MINUTE(DIM_TIME[[#This Row],[DW_Time]])</f>
        <v>5</v>
      </c>
      <c r="D1042" s="5">
        <f>SECOND(DIM_TIME[[#This Row],[DW_Time]])</f>
        <v>30</v>
      </c>
      <c r="E1042" s="5" t="str" cm="1">
        <f t="array" ref="E1042">_xlfn.IFS(B1042&lt;6, "Night", B1042&lt;12, "Morning", B1042&lt;18, "Afternoon", B1042&lt;=23, "Evening")</f>
        <v>Morning</v>
      </c>
    </row>
    <row r="1043" spans="1:5" x14ac:dyDescent="0.2">
      <c r="A1043" s="20">
        <f>DT!A858-INT(DT!A858)</f>
        <v>0.3372800925935735</v>
      </c>
      <c r="B1043" s="5">
        <f>HOUR(DIM_TIME[[#This Row],[DW_Time]])</f>
        <v>8</v>
      </c>
      <c r="C1043" s="5">
        <f>MINUTE(DIM_TIME[[#This Row],[DW_Time]])</f>
        <v>5</v>
      </c>
      <c r="D1043" s="5">
        <f>SECOND(DIM_TIME[[#This Row],[DW_Time]])</f>
        <v>41</v>
      </c>
      <c r="E1043" s="5" t="str" cm="1">
        <f t="array" ref="E1043">_xlfn.IFS(B1043&lt;6, "Night", B1043&lt;12, "Morning", B1043&lt;18, "Afternoon", B1043&lt;=23, "Evening")</f>
        <v>Morning</v>
      </c>
    </row>
    <row r="1044" spans="1:5" x14ac:dyDescent="0.2">
      <c r="A1044" s="20">
        <f>DT!A289-INT(DT!A289)</f>
        <v>0.33771990740933688</v>
      </c>
      <c r="B1044" s="5">
        <f>HOUR(DIM_TIME[[#This Row],[DW_Time]])</f>
        <v>8</v>
      </c>
      <c r="C1044" s="5">
        <f>MINUTE(DIM_TIME[[#This Row],[DW_Time]])</f>
        <v>6</v>
      </c>
      <c r="D1044" s="5">
        <f>SECOND(DIM_TIME[[#This Row],[DW_Time]])</f>
        <v>19</v>
      </c>
      <c r="E1044" s="5" t="str" cm="1">
        <f t="array" ref="E1044">_xlfn.IFS(B1044&lt;6, "Night", B1044&lt;12, "Morning", B1044&lt;18, "Afternoon", B1044&lt;=23, "Evening")</f>
        <v>Morning</v>
      </c>
    </row>
    <row r="1045" spans="1:5" x14ac:dyDescent="0.2">
      <c r="A1045" s="20">
        <f>DT!A182-INT(DT!A182)</f>
        <v>0.33811342593253357</v>
      </c>
      <c r="B1045" s="5">
        <f>HOUR(DIM_TIME[[#This Row],[DW_Time]])</f>
        <v>8</v>
      </c>
      <c r="C1045" s="5">
        <f>MINUTE(DIM_TIME[[#This Row],[DW_Time]])</f>
        <v>6</v>
      </c>
      <c r="D1045" s="5">
        <f>SECOND(DIM_TIME[[#This Row],[DW_Time]])</f>
        <v>53</v>
      </c>
      <c r="E1045" s="5" t="str" cm="1">
        <f t="array" ref="E1045">_xlfn.IFS(B1045&lt;6, "Night", B1045&lt;12, "Morning", B1045&lt;18, "Afternoon", B1045&lt;=23, "Evening")</f>
        <v>Morning</v>
      </c>
    </row>
    <row r="1046" spans="1:5" x14ac:dyDescent="0.2">
      <c r="A1046" s="20">
        <f>DT!A1511-INT(DT!A1511)</f>
        <v>0.33815972223237623</v>
      </c>
      <c r="B1046" s="5">
        <f>HOUR(DIM_TIME[[#This Row],[DW_Time]])</f>
        <v>8</v>
      </c>
      <c r="C1046" s="5">
        <f>MINUTE(DIM_TIME[[#This Row],[DW_Time]])</f>
        <v>6</v>
      </c>
      <c r="D1046" s="5">
        <f>SECOND(DIM_TIME[[#This Row],[DW_Time]])</f>
        <v>57</v>
      </c>
      <c r="E1046" s="5" t="str" cm="1">
        <f t="array" ref="E1046">_xlfn.IFS(B1046&lt;6, "Night", B1046&lt;12, "Morning", B1046&lt;18, "Afternoon", B1046&lt;=23, "Evening")</f>
        <v>Morning</v>
      </c>
    </row>
    <row r="1047" spans="1:5" x14ac:dyDescent="0.2">
      <c r="A1047" s="20">
        <f>DT!A2099-INT(DT!A2099)</f>
        <v>0.33846064814861165</v>
      </c>
      <c r="B1047" s="5">
        <f>HOUR(DIM_TIME[[#This Row],[DW_Time]])</f>
        <v>8</v>
      </c>
      <c r="C1047" s="5">
        <f>MINUTE(DIM_TIME[[#This Row],[DW_Time]])</f>
        <v>7</v>
      </c>
      <c r="D1047" s="5">
        <f>SECOND(DIM_TIME[[#This Row],[DW_Time]])</f>
        <v>23</v>
      </c>
      <c r="E1047" s="5" t="str" cm="1">
        <f t="array" ref="E1047">_xlfn.IFS(B1047&lt;6, "Night", B1047&lt;12, "Morning", B1047&lt;18, "Afternoon", B1047&lt;=23, "Evening")</f>
        <v>Morning</v>
      </c>
    </row>
    <row r="1048" spans="1:5" x14ac:dyDescent="0.2">
      <c r="A1048" s="20">
        <f>DT!A2808-INT(DT!A2808)</f>
        <v>0.33858796295680804</v>
      </c>
      <c r="B1048" s="5">
        <f>HOUR(DIM_TIME[[#This Row],[DW_Time]])</f>
        <v>8</v>
      </c>
      <c r="C1048" s="5">
        <f>MINUTE(DIM_TIME[[#This Row],[DW_Time]])</f>
        <v>7</v>
      </c>
      <c r="D1048" s="5">
        <f>SECOND(DIM_TIME[[#This Row],[DW_Time]])</f>
        <v>34</v>
      </c>
      <c r="E1048" s="5" t="str" cm="1">
        <f t="array" ref="E1048">_xlfn.IFS(B1048&lt;6, "Night", B1048&lt;12, "Morning", B1048&lt;18, "Afternoon", B1048&lt;=23, "Evening")</f>
        <v>Morning</v>
      </c>
    </row>
    <row r="1049" spans="1:5" x14ac:dyDescent="0.2">
      <c r="A1049" s="20">
        <f>DT!A1972-INT(DT!A1972)</f>
        <v>0.34017361111182254</v>
      </c>
      <c r="B1049" s="5">
        <f>HOUR(DIM_TIME[[#This Row],[DW_Time]])</f>
        <v>8</v>
      </c>
      <c r="C1049" s="5">
        <f>MINUTE(DIM_TIME[[#This Row],[DW_Time]])</f>
        <v>9</v>
      </c>
      <c r="D1049" s="5">
        <f>SECOND(DIM_TIME[[#This Row],[DW_Time]])</f>
        <v>51</v>
      </c>
      <c r="E1049" s="5" t="str" cm="1">
        <f t="array" ref="E1049">_xlfn.IFS(B1049&lt;6, "Night", B1049&lt;12, "Morning", B1049&lt;18, "Afternoon", B1049&lt;=23, "Evening")</f>
        <v>Morning</v>
      </c>
    </row>
    <row r="1050" spans="1:5" x14ac:dyDescent="0.2">
      <c r="A1050" s="20">
        <f>DT!A1290-INT(DT!A1290)</f>
        <v>0.34026620369695593</v>
      </c>
      <c r="B1050" s="5">
        <f>HOUR(DIM_TIME[[#This Row],[DW_Time]])</f>
        <v>8</v>
      </c>
      <c r="C1050" s="5">
        <f>MINUTE(DIM_TIME[[#This Row],[DW_Time]])</f>
        <v>9</v>
      </c>
      <c r="D1050" s="5">
        <f>SECOND(DIM_TIME[[#This Row],[DW_Time]])</f>
        <v>59</v>
      </c>
      <c r="E1050" s="5" t="str" cm="1">
        <f t="array" ref="E1050">_xlfn.IFS(B1050&lt;6, "Night", B1050&lt;12, "Morning", B1050&lt;18, "Afternoon", B1050&lt;=23, "Evening")</f>
        <v>Morning</v>
      </c>
    </row>
    <row r="1051" spans="1:5" x14ac:dyDescent="0.2">
      <c r="A1051" s="20">
        <f>DT!A1641-INT(DT!A1641)</f>
        <v>0.34033564815035788</v>
      </c>
      <c r="B1051" s="5">
        <f>HOUR(DIM_TIME[[#This Row],[DW_Time]])</f>
        <v>8</v>
      </c>
      <c r="C1051" s="5">
        <f>MINUTE(DIM_TIME[[#This Row],[DW_Time]])</f>
        <v>10</v>
      </c>
      <c r="D1051" s="5">
        <f>SECOND(DIM_TIME[[#This Row],[DW_Time]])</f>
        <v>5</v>
      </c>
      <c r="E1051" s="5" t="str" cm="1">
        <f t="array" ref="E1051">_xlfn.IFS(B1051&lt;6, "Night", B1051&lt;12, "Morning", B1051&lt;18, "Afternoon", B1051&lt;=23, "Evening")</f>
        <v>Morning</v>
      </c>
    </row>
    <row r="1052" spans="1:5" x14ac:dyDescent="0.2">
      <c r="A1052" s="20">
        <f>DT!A2028-INT(DT!A2028)</f>
        <v>0.34053240739740431</v>
      </c>
      <c r="B1052" s="5">
        <f>HOUR(DIM_TIME[[#This Row],[DW_Time]])</f>
        <v>8</v>
      </c>
      <c r="C1052" s="5">
        <f>MINUTE(DIM_TIME[[#This Row],[DW_Time]])</f>
        <v>10</v>
      </c>
      <c r="D1052" s="5">
        <f>SECOND(DIM_TIME[[#This Row],[DW_Time]])</f>
        <v>22</v>
      </c>
      <c r="E1052" s="5" t="str" cm="1">
        <f t="array" ref="E1052">_xlfn.IFS(B1052&lt;6, "Night", B1052&lt;12, "Morning", B1052&lt;18, "Afternoon", B1052&lt;=23, "Evening")</f>
        <v>Morning</v>
      </c>
    </row>
    <row r="1053" spans="1:5" x14ac:dyDescent="0.2">
      <c r="A1053" s="20">
        <f>DT!A1475-INT(DT!A1475)</f>
        <v>0.341134259258979</v>
      </c>
      <c r="B1053" s="5">
        <f>HOUR(DIM_TIME[[#This Row],[DW_Time]])</f>
        <v>8</v>
      </c>
      <c r="C1053" s="5">
        <f>MINUTE(DIM_TIME[[#This Row],[DW_Time]])</f>
        <v>11</v>
      </c>
      <c r="D1053" s="5">
        <f>SECOND(DIM_TIME[[#This Row],[DW_Time]])</f>
        <v>14</v>
      </c>
      <c r="E1053" s="5" t="str" cm="1">
        <f t="array" ref="E1053">_xlfn.IFS(B1053&lt;6, "Night", B1053&lt;12, "Morning", B1053&lt;18, "Afternoon", B1053&lt;=23, "Evening")</f>
        <v>Morning</v>
      </c>
    </row>
    <row r="1054" spans="1:5" x14ac:dyDescent="0.2">
      <c r="A1054" s="20">
        <f>DT!A3253-INT(DT!A3253)</f>
        <v>0.34177083334361669</v>
      </c>
      <c r="B1054" s="5">
        <f>HOUR(DIM_TIME[[#This Row],[DW_Time]])</f>
        <v>8</v>
      </c>
      <c r="C1054" s="5">
        <f>MINUTE(DIM_TIME[[#This Row],[DW_Time]])</f>
        <v>12</v>
      </c>
      <c r="D1054" s="5">
        <f>SECOND(DIM_TIME[[#This Row],[DW_Time]])</f>
        <v>9</v>
      </c>
      <c r="E1054" s="5" t="str" cm="1">
        <f t="array" ref="E1054">_xlfn.IFS(B1054&lt;6, "Night", B1054&lt;12, "Morning", B1054&lt;18, "Afternoon", B1054&lt;=23, "Evening")</f>
        <v>Morning</v>
      </c>
    </row>
    <row r="1055" spans="1:5" x14ac:dyDescent="0.2">
      <c r="A1055" s="20">
        <f>DT!A598-INT(DT!A598)</f>
        <v>0.34248842592933215</v>
      </c>
      <c r="B1055" s="5">
        <f>HOUR(DIM_TIME[[#This Row],[DW_Time]])</f>
        <v>8</v>
      </c>
      <c r="C1055" s="5">
        <f>MINUTE(DIM_TIME[[#This Row],[DW_Time]])</f>
        <v>13</v>
      </c>
      <c r="D1055" s="5">
        <f>SECOND(DIM_TIME[[#This Row],[DW_Time]])</f>
        <v>11</v>
      </c>
      <c r="E1055" s="5" t="str" cm="1">
        <f t="array" ref="E1055">_xlfn.IFS(B1055&lt;6, "Night", B1055&lt;12, "Morning", B1055&lt;18, "Afternoon", B1055&lt;=23, "Evening")</f>
        <v>Morning</v>
      </c>
    </row>
    <row r="1056" spans="1:5" x14ac:dyDescent="0.2">
      <c r="A1056" s="20">
        <f>DT!A1297-INT(DT!A1297)</f>
        <v>0.34325231480761431</v>
      </c>
      <c r="B1056" s="5">
        <f>HOUR(DIM_TIME[[#This Row],[DW_Time]])</f>
        <v>8</v>
      </c>
      <c r="C1056" s="5">
        <f>MINUTE(DIM_TIME[[#This Row],[DW_Time]])</f>
        <v>14</v>
      </c>
      <c r="D1056" s="5">
        <f>SECOND(DIM_TIME[[#This Row],[DW_Time]])</f>
        <v>17</v>
      </c>
      <c r="E1056" s="5" t="str" cm="1">
        <f t="array" ref="E1056">_xlfn.IFS(B1056&lt;6, "Night", B1056&lt;12, "Morning", B1056&lt;18, "Afternoon", B1056&lt;=23, "Evening")</f>
        <v>Morning</v>
      </c>
    </row>
    <row r="1057" spans="1:5" x14ac:dyDescent="0.2">
      <c r="A1057" s="20">
        <f>DT!A1253-INT(DT!A1253)</f>
        <v>0.34328703703795327</v>
      </c>
      <c r="B1057" s="5">
        <f>HOUR(DIM_TIME[[#This Row],[DW_Time]])</f>
        <v>8</v>
      </c>
      <c r="C1057" s="5">
        <f>MINUTE(DIM_TIME[[#This Row],[DW_Time]])</f>
        <v>14</v>
      </c>
      <c r="D1057" s="5">
        <f>SECOND(DIM_TIME[[#This Row],[DW_Time]])</f>
        <v>20</v>
      </c>
      <c r="E1057" s="5" t="str" cm="1">
        <f t="array" ref="E1057">_xlfn.IFS(B1057&lt;6, "Night", B1057&lt;12, "Morning", B1057&lt;18, "Afternoon", B1057&lt;=23, "Evening")</f>
        <v>Morning</v>
      </c>
    </row>
    <row r="1058" spans="1:5" x14ac:dyDescent="0.2">
      <c r="A1058" s="20">
        <f>DT!A2980-INT(DT!A2980)</f>
        <v>0.34384259259240935</v>
      </c>
      <c r="B1058" s="5">
        <f>HOUR(DIM_TIME[[#This Row],[DW_Time]])</f>
        <v>8</v>
      </c>
      <c r="C1058" s="5">
        <f>MINUTE(DIM_TIME[[#This Row],[DW_Time]])</f>
        <v>15</v>
      </c>
      <c r="D1058" s="5">
        <f>SECOND(DIM_TIME[[#This Row],[DW_Time]])</f>
        <v>8</v>
      </c>
      <c r="E1058" s="5" t="str" cm="1">
        <f t="array" ref="E1058">_xlfn.IFS(B1058&lt;6, "Night", B1058&lt;12, "Morning", B1058&lt;18, "Afternoon", B1058&lt;=23, "Evening")</f>
        <v>Morning</v>
      </c>
    </row>
    <row r="1059" spans="1:5" x14ac:dyDescent="0.2">
      <c r="A1059" s="20">
        <f>DT!A1298-INT(DT!A1298)</f>
        <v>0.34414351852319669</v>
      </c>
      <c r="B1059" s="5">
        <f>HOUR(DIM_TIME[[#This Row],[DW_Time]])</f>
        <v>8</v>
      </c>
      <c r="C1059" s="5">
        <f>MINUTE(DIM_TIME[[#This Row],[DW_Time]])</f>
        <v>15</v>
      </c>
      <c r="D1059" s="5">
        <f>SECOND(DIM_TIME[[#This Row],[DW_Time]])</f>
        <v>34</v>
      </c>
      <c r="E1059" s="5" t="str" cm="1">
        <f t="array" ref="E1059">_xlfn.IFS(B1059&lt;6, "Night", B1059&lt;12, "Morning", B1059&lt;18, "Afternoon", B1059&lt;=23, "Evening")</f>
        <v>Morning</v>
      </c>
    </row>
    <row r="1060" spans="1:5" x14ac:dyDescent="0.2">
      <c r="A1060" s="20">
        <f>DT!A1537-INT(DT!A1537)</f>
        <v>0.34417824073898373</v>
      </c>
      <c r="B1060" s="5">
        <f>HOUR(DIM_TIME[[#This Row],[DW_Time]])</f>
        <v>8</v>
      </c>
      <c r="C1060" s="5">
        <f>MINUTE(DIM_TIME[[#This Row],[DW_Time]])</f>
        <v>15</v>
      </c>
      <c r="D1060" s="5">
        <f>SECOND(DIM_TIME[[#This Row],[DW_Time]])</f>
        <v>37</v>
      </c>
      <c r="E1060" s="5" t="str" cm="1">
        <f t="array" ref="E1060">_xlfn.IFS(B1060&lt;6, "Night", B1060&lt;12, "Morning", B1060&lt;18, "Afternoon", B1060&lt;=23, "Evening")</f>
        <v>Morning</v>
      </c>
    </row>
    <row r="1061" spans="1:5" x14ac:dyDescent="0.2">
      <c r="A1061" s="20">
        <f>DT!A1498-INT(DT!A1498)</f>
        <v>0.34424768519238569</v>
      </c>
      <c r="B1061" s="5">
        <f>HOUR(DIM_TIME[[#This Row],[DW_Time]])</f>
        <v>8</v>
      </c>
      <c r="C1061" s="5">
        <f>MINUTE(DIM_TIME[[#This Row],[DW_Time]])</f>
        <v>15</v>
      </c>
      <c r="D1061" s="5">
        <f>SECOND(DIM_TIME[[#This Row],[DW_Time]])</f>
        <v>43</v>
      </c>
      <c r="E1061" s="5" t="str" cm="1">
        <f t="array" ref="E1061">_xlfn.IFS(B1061&lt;6, "Night", B1061&lt;12, "Morning", B1061&lt;18, "Afternoon", B1061&lt;=23, "Evening")</f>
        <v>Morning</v>
      </c>
    </row>
    <row r="1062" spans="1:5" x14ac:dyDescent="0.2">
      <c r="A1062" s="20">
        <f>DT!A786-INT(DT!A786)</f>
        <v>0.34444444444670808</v>
      </c>
      <c r="B1062" s="5">
        <f>HOUR(DIM_TIME[[#This Row],[DW_Time]])</f>
        <v>8</v>
      </c>
      <c r="C1062" s="5">
        <f>MINUTE(DIM_TIME[[#This Row],[DW_Time]])</f>
        <v>16</v>
      </c>
      <c r="D1062" s="5">
        <f>SECOND(DIM_TIME[[#This Row],[DW_Time]])</f>
        <v>0</v>
      </c>
      <c r="E1062" s="5" t="str" cm="1">
        <f t="array" ref="E1062">_xlfn.IFS(B1062&lt;6, "Night", B1062&lt;12, "Morning", B1062&lt;18, "Afternoon", B1062&lt;=23, "Evening")</f>
        <v>Morning</v>
      </c>
    </row>
    <row r="1063" spans="1:5" x14ac:dyDescent="0.2">
      <c r="A1063" s="20">
        <f>DT!A2454-INT(DT!A2454)</f>
        <v>0.34459490740846377</v>
      </c>
      <c r="B1063" s="5">
        <f>HOUR(DIM_TIME[[#This Row],[DW_Time]])</f>
        <v>8</v>
      </c>
      <c r="C1063" s="5">
        <f>MINUTE(DIM_TIME[[#This Row],[DW_Time]])</f>
        <v>16</v>
      </c>
      <c r="D1063" s="5">
        <f>SECOND(DIM_TIME[[#This Row],[DW_Time]])</f>
        <v>13</v>
      </c>
      <c r="E1063" s="5" t="str" cm="1">
        <f t="array" ref="E1063">_xlfn.IFS(B1063&lt;6, "Night", B1063&lt;12, "Morning", B1063&lt;18, "Afternoon", B1063&lt;=23, "Evening")</f>
        <v>Morning</v>
      </c>
    </row>
    <row r="1064" spans="1:5" x14ac:dyDescent="0.2">
      <c r="A1064" s="20">
        <f>DT!A3250-INT(DT!A3250)</f>
        <v>0.34490740740875481</v>
      </c>
      <c r="B1064" s="5">
        <f>HOUR(DIM_TIME[[#This Row],[DW_Time]])</f>
        <v>8</v>
      </c>
      <c r="C1064" s="5">
        <f>MINUTE(DIM_TIME[[#This Row],[DW_Time]])</f>
        <v>16</v>
      </c>
      <c r="D1064" s="5">
        <f>SECOND(DIM_TIME[[#This Row],[DW_Time]])</f>
        <v>40</v>
      </c>
      <c r="E1064" s="5" t="str" cm="1">
        <f t="array" ref="E1064">_xlfn.IFS(B1064&lt;6, "Night", B1064&lt;12, "Morning", B1064&lt;18, "Afternoon", B1064&lt;=23, "Evening")</f>
        <v>Morning</v>
      </c>
    </row>
    <row r="1065" spans="1:5" x14ac:dyDescent="0.2">
      <c r="A1065" s="20">
        <f>DT!A1642-INT(DT!A1642)</f>
        <v>0.34515046296291985</v>
      </c>
      <c r="B1065" s="5">
        <f>HOUR(DIM_TIME[[#This Row],[DW_Time]])</f>
        <v>8</v>
      </c>
      <c r="C1065" s="5">
        <f>MINUTE(DIM_TIME[[#This Row],[DW_Time]])</f>
        <v>17</v>
      </c>
      <c r="D1065" s="5">
        <f>SECOND(DIM_TIME[[#This Row],[DW_Time]])</f>
        <v>1</v>
      </c>
      <c r="E1065" s="5" t="str" cm="1">
        <f t="array" ref="E1065">_xlfn.IFS(B1065&lt;6, "Night", B1065&lt;12, "Morning", B1065&lt;18, "Afternoon", B1065&lt;=23, "Evening")</f>
        <v>Morning</v>
      </c>
    </row>
    <row r="1066" spans="1:5" x14ac:dyDescent="0.2">
      <c r="A1066" s="20">
        <f>DT!A1676-INT(DT!A1676)</f>
        <v>0.34567129628703697</v>
      </c>
      <c r="B1066" s="5">
        <f>HOUR(DIM_TIME[[#This Row],[DW_Time]])</f>
        <v>8</v>
      </c>
      <c r="C1066" s="5">
        <f>MINUTE(DIM_TIME[[#This Row],[DW_Time]])</f>
        <v>17</v>
      </c>
      <c r="D1066" s="5">
        <f>SECOND(DIM_TIME[[#This Row],[DW_Time]])</f>
        <v>46</v>
      </c>
      <c r="E1066" s="5" t="str" cm="1">
        <f t="array" ref="E1066">_xlfn.IFS(B1066&lt;6, "Night", B1066&lt;12, "Morning", B1066&lt;18, "Afternoon", B1066&lt;=23, "Evening")</f>
        <v>Morning</v>
      </c>
    </row>
    <row r="1067" spans="1:5" x14ac:dyDescent="0.2">
      <c r="A1067" s="20">
        <f>DT!A2696-INT(DT!A2696)</f>
        <v>0.34583333333284827</v>
      </c>
      <c r="B1067" s="5">
        <f>HOUR(DIM_TIME[[#This Row],[DW_Time]])</f>
        <v>8</v>
      </c>
      <c r="C1067" s="5">
        <f>MINUTE(DIM_TIME[[#This Row],[DW_Time]])</f>
        <v>18</v>
      </c>
      <c r="D1067" s="5">
        <f>SECOND(DIM_TIME[[#This Row],[DW_Time]])</f>
        <v>0</v>
      </c>
      <c r="E1067" s="5" t="str" cm="1">
        <f t="array" ref="E1067">_xlfn.IFS(B1067&lt;6, "Night", B1067&lt;12, "Morning", B1067&lt;18, "Afternoon", B1067&lt;=23, "Evening")</f>
        <v>Morning</v>
      </c>
    </row>
    <row r="1068" spans="1:5" x14ac:dyDescent="0.2">
      <c r="A1068" s="20">
        <f>DT!A3013-INT(DT!A3013)</f>
        <v>0.34590277777897427</v>
      </c>
      <c r="B1068" s="5">
        <f>HOUR(DIM_TIME[[#This Row],[DW_Time]])</f>
        <v>8</v>
      </c>
      <c r="C1068" s="5">
        <f>MINUTE(DIM_TIME[[#This Row],[DW_Time]])</f>
        <v>18</v>
      </c>
      <c r="D1068" s="5">
        <f>SECOND(DIM_TIME[[#This Row],[DW_Time]])</f>
        <v>6</v>
      </c>
      <c r="E1068" s="5" t="str" cm="1">
        <f t="array" ref="E1068">_xlfn.IFS(B1068&lt;6, "Night", B1068&lt;12, "Morning", B1068&lt;18, "Afternoon", B1068&lt;=23, "Evening")</f>
        <v>Morning</v>
      </c>
    </row>
    <row r="1069" spans="1:5" x14ac:dyDescent="0.2">
      <c r="A1069" s="20">
        <f>DT!A2969-INT(DT!A2969)</f>
        <v>0.346504629633273</v>
      </c>
      <c r="B1069" s="5">
        <f>HOUR(DIM_TIME[[#This Row],[DW_Time]])</f>
        <v>8</v>
      </c>
      <c r="C1069" s="5">
        <f>MINUTE(DIM_TIME[[#This Row],[DW_Time]])</f>
        <v>18</v>
      </c>
      <c r="D1069" s="5">
        <f>SECOND(DIM_TIME[[#This Row],[DW_Time]])</f>
        <v>58</v>
      </c>
      <c r="E1069" s="5" t="str" cm="1">
        <f t="array" ref="E1069">_xlfn.IFS(B1069&lt;6, "Night", B1069&lt;12, "Morning", B1069&lt;18, "Afternoon", B1069&lt;=23, "Evening")</f>
        <v>Morning</v>
      </c>
    </row>
    <row r="1070" spans="1:5" x14ac:dyDescent="0.2">
      <c r="A1070" s="20">
        <f>DT!A1927-INT(DT!A1927)</f>
        <v>0.34657407407212304</v>
      </c>
      <c r="B1070" s="5">
        <f>HOUR(DIM_TIME[[#This Row],[DW_Time]])</f>
        <v>8</v>
      </c>
      <c r="C1070" s="5">
        <f>MINUTE(DIM_TIME[[#This Row],[DW_Time]])</f>
        <v>19</v>
      </c>
      <c r="D1070" s="5">
        <f>SECOND(DIM_TIME[[#This Row],[DW_Time]])</f>
        <v>4</v>
      </c>
      <c r="E1070" s="5" t="str" cm="1">
        <f t="array" ref="E1070">_xlfn.IFS(B1070&lt;6, "Night", B1070&lt;12, "Morning", B1070&lt;18, "Afternoon", B1070&lt;=23, "Evening")</f>
        <v>Morning</v>
      </c>
    </row>
    <row r="1071" spans="1:5" x14ac:dyDescent="0.2">
      <c r="A1071" s="20">
        <f>DT!A3085-INT(DT!A3085)</f>
        <v>0.34670138888759539</v>
      </c>
      <c r="B1071" s="5">
        <f>HOUR(DIM_TIME[[#This Row],[DW_Time]])</f>
        <v>8</v>
      </c>
      <c r="C1071" s="5">
        <f>MINUTE(DIM_TIME[[#This Row],[DW_Time]])</f>
        <v>19</v>
      </c>
      <c r="D1071" s="5">
        <f>SECOND(DIM_TIME[[#This Row],[DW_Time]])</f>
        <v>15</v>
      </c>
      <c r="E1071" s="5" t="str" cm="1">
        <f t="array" ref="E1071">_xlfn.IFS(B1071&lt;6, "Night", B1071&lt;12, "Morning", B1071&lt;18, "Afternoon", B1071&lt;=23, "Evening")</f>
        <v>Morning</v>
      </c>
    </row>
    <row r="1072" spans="1:5" x14ac:dyDescent="0.2">
      <c r="A1072" s="20">
        <f>DT!A2295-INT(DT!A2295)</f>
        <v>0.34711805555707542</v>
      </c>
      <c r="B1072" s="5">
        <f>HOUR(DIM_TIME[[#This Row],[DW_Time]])</f>
        <v>8</v>
      </c>
      <c r="C1072" s="5">
        <f>MINUTE(DIM_TIME[[#This Row],[DW_Time]])</f>
        <v>19</v>
      </c>
      <c r="D1072" s="5">
        <f>SECOND(DIM_TIME[[#This Row],[DW_Time]])</f>
        <v>51</v>
      </c>
      <c r="E1072" s="5" t="str" cm="1">
        <f t="array" ref="E1072">_xlfn.IFS(B1072&lt;6, "Night", B1072&lt;12, "Morning", B1072&lt;18, "Afternoon", B1072&lt;=23, "Evening")</f>
        <v>Morning</v>
      </c>
    </row>
    <row r="1073" spans="1:5" x14ac:dyDescent="0.2">
      <c r="A1073" s="20">
        <f>DT!A827-INT(DT!A827)</f>
        <v>0.34787037037312984</v>
      </c>
      <c r="B1073" s="5">
        <f>HOUR(DIM_TIME[[#This Row],[DW_Time]])</f>
        <v>8</v>
      </c>
      <c r="C1073" s="5">
        <f>MINUTE(DIM_TIME[[#This Row],[DW_Time]])</f>
        <v>20</v>
      </c>
      <c r="D1073" s="5">
        <f>SECOND(DIM_TIME[[#This Row],[DW_Time]])</f>
        <v>56</v>
      </c>
      <c r="E1073" s="5" t="str" cm="1">
        <f t="array" ref="E1073">_xlfn.IFS(B1073&lt;6, "Night", B1073&lt;12, "Morning", B1073&lt;18, "Afternoon", B1073&lt;=23, "Evening")</f>
        <v>Morning</v>
      </c>
    </row>
    <row r="1074" spans="1:5" x14ac:dyDescent="0.2">
      <c r="A1074" s="20">
        <f>DT!A956-INT(DT!A956)</f>
        <v>0.34800925925810589</v>
      </c>
      <c r="B1074" s="5">
        <f>HOUR(DIM_TIME[[#This Row],[DW_Time]])</f>
        <v>8</v>
      </c>
      <c r="C1074" s="5">
        <f>MINUTE(DIM_TIME[[#This Row],[DW_Time]])</f>
        <v>21</v>
      </c>
      <c r="D1074" s="5">
        <f>SECOND(DIM_TIME[[#This Row],[DW_Time]])</f>
        <v>8</v>
      </c>
      <c r="E1074" s="5" t="str" cm="1">
        <f t="array" ref="E1074">_xlfn.IFS(B1074&lt;6, "Night", B1074&lt;12, "Morning", B1074&lt;18, "Afternoon", B1074&lt;=23, "Evening")</f>
        <v>Morning</v>
      </c>
    </row>
    <row r="1075" spans="1:5" x14ac:dyDescent="0.2">
      <c r="A1075" s="20">
        <f>DT!A1509-INT(DT!A1509)</f>
        <v>0.34900462962832535</v>
      </c>
      <c r="B1075" s="5">
        <f>HOUR(DIM_TIME[[#This Row],[DW_Time]])</f>
        <v>8</v>
      </c>
      <c r="C1075" s="5">
        <f>MINUTE(DIM_TIME[[#This Row],[DW_Time]])</f>
        <v>22</v>
      </c>
      <c r="D1075" s="5">
        <f>SECOND(DIM_TIME[[#This Row],[DW_Time]])</f>
        <v>34</v>
      </c>
      <c r="E1075" s="5" t="str" cm="1">
        <f t="array" ref="E1075">_xlfn.IFS(B1075&lt;6, "Night", B1075&lt;12, "Morning", B1075&lt;18, "Afternoon", B1075&lt;=23, "Evening")</f>
        <v>Morning</v>
      </c>
    </row>
    <row r="1076" spans="1:5" x14ac:dyDescent="0.2">
      <c r="A1076" s="20">
        <f>DT!A1130-INT(DT!A1130)</f>
        <v>0.34909722222073469</v>
      </c>
      <c r="B1076" s="5">
        <f>HOUR(DIM_TIME[[#This Row],[DW_Time]])</f>
        <v>8</v>
      </c>
      <c r="C1076" s="5">
        <f>MINUTE(DIM_TIME[[#This Row],[DW_Time]])</f>
        <v>22</v>
      </c>
      <c r="D1076" s="5">
        <f>SECOND(DIM_TIME[[#This Row],[DW_Time]])</f>
        <v>42</v>
      </c>
      <c r="E1076" s="5" t="str" cm="1">
        <f t="array" ref="E1076">_xlfn.IFS(B1076&lt;6, "Night", B1076&lt;12, "Morning", B1076&lt;18, "Afternoon", B1076&lt;=23, "Evening")</f>
        <v>Morning</v>
      </c>
    </row>
    <row r="1077" spans="1:5" x14ac:dyDescent="0.2">
      <c r="A1077" s="20">
        <f>DT!A1597-INT(DT!A1597)</f>
        <v>0.34944444443681277</v>
      </c>
      <c r="B1077" s="5">
        <f>HOUR(DIM_TIME[[#This Row],[DW_Time]])</f>
        <v>8</v>
      </c>
      <c r="C1077" s="5">
        <f>MINUTE(DIM_TIME[[#This Row],[DW_Time]])</f>
        <v>23</v>
      </c>
      <c r="D1077" s="5">
        <f>SECOND(DIM_TIME[[#This Row],[DW_Time]])</f>
        <v>12</v>
      </c>
      <c r="E1077" s="5" t="str" cm="1">
        <f t="array" ref="E1077">_xlfn.IFS(B1077&lt;6, "Night", B1077&lt;12, "Morning", B1077&lt;18, "Afternoon", B1077&lt;=23, "Evening")</f>
        <v>Morning</v>
      </c>
    </row>
    <row r="1078" spans="1:5" x14ac:dyDescent="0.2">
      <c r="A1078" s="20">
        <f>DT!A1422-INT(DT!A1422)</f>
        <v>0.34956018518278142</v>
      </c>
      <c r="B1078" s="5">
        <f>HOUR(DIM_TIME[[#This Row],[DW_Time]])</f>
        <v>8</v>
      </c>
      <c r="C1078" s="5">
        <f>MINUTE(DIM_TIME[[#This Row],[DW_Time]])</f>
        <v>23</v>
      </c>
      <c r="D1078" s="5">
        <f>SECOND(DIM_TIME[[#This Row],[DW_Time]])</f>
        <v>22</v>
      </c>
      <c r="E1078" s="5" t="str" cm="1">
        <f t="array" ref="E1078">_xlfn.IFS(B1078&lt;6, "Night", B1078&lt;12, "Morning", B1078&lt;18, "Afternoon", B1078&lt;=23, "Evening")</f>
        <v>Morning</v>
      </c>
    </row>
    <row r="1079" spans="1:5" x14ac:dyDescent="0.2">
      <c r="A1079" s="20">
        <f>DT!A1463-INT(DT!A1463)</f>
        <v>0.35079861110716593</v>
      </c>
      <c r="B1079" s="5">
        <f>HOUR(DIM_TIME[[#This Row],[DW_Time]])</f>
        <v>8</v>
      </c>
      <c r="C1079" s="5">
        <f>MINUTE(DIM_TIME[[#This Row],[DW_Time]])</f>
        <v>25</v>
      </c>
      <c r="D1079" s="5">
        <f>SECOND(DIM_TIME[[#This Row],[DW_Time]])</f>
        <v>9</v>
      </c>
      <c r="E1079" s="5" t="str" cm="1">
        <f t="array" ref="E1079">_xlfn.IFS(B1079&lt;6, "Night", B1079&lt;12, "Morning", B1079&lt;18, "Afternoon", B1079&lt;=23, "Evening")</f>
        <v>Morning</v>
      </c>
    </row>
    <row r="1080" spans="1:5" x14ac:dyDescent="0.2">
      <c r="A1080" s="20">
        <f>DT!A3169-INT(DT!A3169)</f>
        <v>0.35104166666860692</v>
      </c>
      <c r="B1080" s="5">
        <f>HOUR(DIM_TIME[[#This Row],[DW_Time]])</f>
        <v>8</v>
      </c>
      <c r="C1080" s="5">
        <f>MINUTE(DIM_TIME[[#This Row],[DW_Time]])</f>
        <v>25</v>
      </c>
      <c r="D1080" s="5">
        <f>SECOND(DIM_TIME[[#This Row],[DW_Time]])</f>
        <v>30</v>
      </c>
      <c r="E1080" s="5" t="str" cm="1">
        <f t="array" ref="E1080">_xlfn.IFS(B1080&lt;6, "Night", B1080&lt;12, "Morning", B1080&lt;18, "Afternoon", B1080&lt;=23, "Evening")</f>
        <v>Morning</v>
      </c>
    </row>
    <row r="1081" spans="1:5" x14ac:dyDescent="0.2">
      <c r="A1081" s="20">
        <f>DT!A2229-INT(DT!A2229)</f>
        <v>0.35134259259211831</v>
      </c>
      <c r="B1081" s="5">
        <f>HOUR(DIM_TIME[[#This Row],[DW_Time]])</f>
        <v>8</v>
      </c>
      <c r="C1081" s="5">
        <f>MINUTE(DIM_TIME[[#This Row],[DW_Time]])</f>
        <v>25</v>
      </c>
      <c r="D1081" s="5">
        <f>SECOND(DIM_TIME[[#This Row],[DW_Time]])</f>
        <v>56</v>
      </c>
      <c r="E1081" s="5" t="str" cm="1">
        <f t="array" ref="E1081">_xlfn.IFS(B1081&lt;6, "Night", B1081&lt;12, "Morning", B1081&lt;18, "Afternoon", B1081&lt;=23, "Evening")</f>
        <v>Morning</v>
      </c>
    </row>
    <row r="1082" spans="1:5" x14ac:dyDescent="0.2">
      <c r="A1082" s="20">
        <f>DT!A2917-INT(DT!A2917)</f>
        <v>0.35149305554659804</v>
      </c>
      <c r="B1082" s="5">
        <f>HOUR(DIM_TIME[[#This Row],[DW_Time]])</f>
        <v>8</v>
      </c>
      <c r="C1082" s="5">
        <f>MINUTE(DIM_TIME[[#This Row],[DW_Time]])</f>
        <v>26</v>
      </c>
      <c r="D1082" s="5">
        <f>SECOND(DIM_TIME[[#This Row],[DW_Time]])</f>
        <v>9</v>
      </c>
      <c r="E1082" s="5" t="str" cm="1">
        <f t="array" ref="E1082">_xlfn.IFS(B1082&lt;6, "Night", B1082&lt;12, "Morning", B1082&lt;18, "Afternoon", B1082&lt;=23, "Evening")</f>
        <v>Morning</v>
      </c>
    </row>
    <row r="1083" spans="1:5" x14ac:dyDescent="0.2">
      <c r="A1083" s="20">
        <f>DT!A2847-INT(DT!A2847)</f>
        <v>0.35173611110803904</v>
      </c>
      <c r="B1083" s="5">
        <f>HOUR(DIM_TIME[[#This Row],[DW_Time]])</f>
        <v>8</v>
      </c>
      <c r="C1083" s="5">
        <f>MINUTE(DIM_TIME[[#This Row],[DW_Time]])</f>
        <v>26</v>
      </c>
      <c r="D1083" s="5">
        <f>SECOND(DIM_TIME[[#This Row],[DW_Time]])</f>
        <v>30</v>
      </c>
      <c r="E1083" s="5" t="str" cm="1">
        <f t="array" ref="E1083">_xlfn.IFS(B1083&lt;6, "Night", B1083&lt;12, "Morning", B1083&lt;18, "Afternoon", B1083&lt;=23, "Evening")</f>
        <v>Morning</v>
      </c>
    </row>
    <row r="1084" spans="1:5" x14ac:dyDescent="0.2">
      <c r="A1084" s="20">
        <f>DT!A326-INT(DT!A326)</f>
        <v>0.35174768517754273</v>
      </c>
      <c r="B1084" s="5">
        <f>HOUR(DIM_TIME[[#This Row],[DW_Time]])</f>
        <v>8</v>
      </c>
      <c r="C1084" s="5">
        <f>MINUTE(DIM_TIME[[#This Row],[DW_Time]])</f>
        <v>26</v>
      </c>
      <c r="D1084" s="5">
        <f>SECOND(DIM_TIME[[#This Row],[DW_Time]])</f>
        <v>31</v>
      </c>
      <c r="E1084" s="5" t="str" cm="1">
        <f t="array" ref="E1084">_xlfn.IFS(B1084&lt;6, "Night", B1084&lt;12, "Morning", B1084&lt;18, "Afternoon", B1084&lt;=23, "Evening")</f>
        <v>Morning</v>
      </c>
    </row>
    <row r="1085" spans="1:5" x14ac:dyDescent="0.2">
      <c r="A1085" s="20">
        <f>DT!A1271-INT(DT!A1271)</f>
        <v>0.35271990740875481</v>
      </c>
      <c r="B1085" s="5">
        <f>HOUR(DIM_TIME[[#This Row],[DW_Time]])</f>
        <v>8</v>
      </c>
      <c r="C1085" s="5">
        <f>MINUTE(DIM_TIME[[#This Row],[DW_Time]])</f>
        <v>27</v>
      </c>
      <c r="D1085" s="5">
        <f>SECOND(DIM_TIME[[#This Row],[DW_Time]])</f>
        <v>55</v>
      </c>
      <c r="E1085" s="5" t="str" cm="1">
        <f t="array" ref="E1085">_xlfn.IFS(B1085&lt;6, "Night", B1085&lt;12, "Morning", B1085&lt;18, "Afternoon", B1085&lt;=23, "Evening")</f>
        <v>Morning</v>
      </c>
    </row>
    <row r="1086" spans="1:5" x14ac:dyDescent="0.2">
      <c r="A1086" s="20">
        <f>DT!A2107-INT(DT!A2107)</f>
        <v>0.35282407407066785</v>
      </c>
      <c r="B1086" s="5">
        <f>HOUR(DIM_TIME[[#This Row],[DW_Time]])</f>
        <v>8</v>
      </c>
      <c r="C1086" s="5">
        <f>MINUTE(DIM_TIME[[#This Row],[DW_Time]])</f>
        <v>28</v>
      </c>
      <c r="D1086" s="5">
        <f>SECOND(DIM_TIME[[#This Row],[DW_Time]])</f>
        <v>4</v>
      </c>
      <c r="E1086" s="5" t="str" cm="1">
        <f t="array" ref="E1086">_xlfn.IFS(B1086&lt;6, "Night", B1086&lt;12, "Morning", B1086&lt;18, "Afternoon", B1086&lt;=23, "Evening")</f>
        <v>Morning</v>
      </c>
    </row>
    <row r="1087" spans="1:5" x14ac:dyDescent="0.2">
      <c r="A1087" s="20">
        <f>DT!A3186-INT(DT!A3186)</f>
        <v>0.35314814814773854</v>
      </c>
      <c r="B1087" s="5">
        <f>HOUR(DIM_TIME[[#This Row],[DW_Time]])</f>
        <v>8</v>
      </c>
      <c r="C1087" s="5">
        <f>MINUTE(DIM_TIME[[#This Row],[DW_Time]])</f>
        <v>28</v>
      </c>
      <c r="D1087" s="5">
        <f>SECOND(DIM_TIME[[#This Row],[DW_Time]])</f>
        <v>32</v>
      </c>
      <c r="E1087" s="5" t="str" cm="1">
        <f t="array" ref="E1087">_xlfn.IFS(B1087&lt;6, "Night", B1087&lt;12, "Morning", B1087&lt;18, "Afternoon", B1087&lt;=23, "Evening")</f>
        <v>Morning</v>
      </c>
    </row>
    <row r="1088" spans="1:5" x14ac:dyDescent="0.2">
      <c r="A1088" s="20">
        <f>DT!A2755-INT(DT!A2755)</f>
        <v>0.35322916666336823</v>
      </c>
      <c r="B1088" s="5">
        <f>HOUR(DIM_TIME[[#This Row],[DW_Time]])</f>
        <v>8</v>
      </c>
      <c r="C1088" s="5">
        <f>MINUTE(DIM_TIME[[#This Row],[DW_Time]])</f>
        <v>28</v>
      </c>
      <c r="D1088" s="5">
        <f>SECOND(DIM_TIME[[#This Row],[DW_Time]])</f>
        <v>39</v>
      </c>
      <c r="E1088" s="5" t="str" cm="1">
        <f t="array" ref="E1088">_xlfn.IFS(B1088&lt;6, "Night", B1088&lt;12, "Morning", B1088&lt;18, "Afternoon", B1088&lt;=23, "Evening")</f>
        <v>Morning</v>
      </c>
    </row>
    <row r="1089" spans="1:5" x14ac:dyDescent="0.2">
      <c r="A1089" s="20">
        <f>DT!A1308-INT(DT!A1308)</f>
        <v>0.35359953704028158</v>
      </c>
      <c r="B1089" s="5">
        <f>HOUR(DIM_TIME[[#This Row],[DW_Time]])</f>
        <v>8</v>
      </c>
      <c r="C1089" s="5">
        <f>MINUTE(DIM_TIME[[#This Row],[DW_Time]])</f>
        <v>29</v>
      </c>
      <c r="D1089" s="5">
        <f>SECOND(DIM_TIME[[#This Row],[DW_Time]])</f>
        <v>11</v>
      </c>
      <c r="E1089" s="5" t="str" cm="1">
        <f t="array" ref="E1089">_xlfn.IFS(B1089&lt;6, "Night", B1089&lt;12, "Morning", B1089&lt;18, "Afternoon", B1089&lt;=23, "Evening")</f>
        <v>Morning</v>
      </c>
    </row>
    <row r="1090" spans="1:5" x14ac:dyDescent="0.2">
      <c r="A1090" s="20">
        <f>DT!A1346-INT(DT!A1346)</f>
        <v>0.35405092593282461</v>
      </c>
      <c r="B1090" s="5">
        <f>HOUR(DIM_TIME[[#This Row],[DW_Time]])</f>
        <v>8</v>
      </c>
      <c r="C1090" s="5">
        <f>MINUTE(DIM_TIME[[#This Row],[DW_Time]])</f>
        <v>29</v>
      </c>
      <c r="D1090" s="5">
        <f>SECOND(DIM_TIME[[#This Row],[DW_Time]])</f>
        <v>50</v>
      </c>
      <c r="E1090" s="5" t="str" cm="1">
        <f t="array" ref="E1090">_xlfn.IFS(B1090&lt;6, "Night", B1090&lt;12, "Morning", B1090&lt;18, "Afternoon", B1090&lt;=23, "Evening")</f>
        <v>Morning</v>
      </c>
    </row>
    <row r="1091" spans="1:5" x14ac:dyDescent="0.2">
      <c r="A1091" s="20">
        <f>DT!A909-INT(DT!A909)</f>
        <v>0.35410879628761904</v>
      </c>
      <c r="B1091" s="5">
        <f>HOUR(DIM_TIME[[#This Row],[DW_Time]])</f>
        <v>8</v>
      </c>
      <c r="C1091" s="5">
        <f>MINUTE(DIM_TIME[[#This Row],[DW_Time]])</f>
        <v>29</v>
      </c>
      <c r="D1091" s="5">
        <f>SECOND(DIM_TIME[[#This Row],[DW_Time]])</f>
        <v>55</v>
      </c>
      <c r="E1091" s="5" t="str" cm="1">
        <f t="array" ref="E1091">_xlfn.IFS(B1091&lt;6, "Night", B1091&lt;12, "Morning", B1091&lt;18, "Afternoon", B1091&lt;=23, "Evening")</f>
        <v>Morning</v>
      </c>
    </row>
    <row r="1092" spans="1:5" x14ac:dyDescent="0.2">
      <c r="A1092" s="20">
        <f>DT!A1351-INT(DT!A1351)</f>
        <v>0.35439814814890269</v>
      </c>
      <c r="B1092" s="5">
        <f>HOUR(DIM_TIME[[#This Row],[DW_Time]])</f>
        <v>8</v>
      </c>
      <c r="C1092" s="5">
        <f>MINUTE(DIM_TIME[[#This Row],[DW_Time]])</f>
        <v>30</v>
      </c>
      <c r="D1092" s="5">
        <f>SECOND(DIM_TIME[[#This Row],[DW_Time]])</f>
        <v>20</v>
      </c>
      <c r="E1092" s="5" t="str" cm="1">
        <f t="array" ref="E1092">_xlfn.IFS(B1092&lt;6, "Night", B1092&lt;12, "Morning", B1092&lt;18, "Afternoon", B1092&lt;=23, "Evening")</f>
        <v>Morning</v>
      </c>
    </row>
    <row r="1093" spans="1:5" x14ac:dyDescent="0.2">
      <c r="A1093" s="20">
        <f>DT!A746-INT(DT!A746)</f>
        <v>0.35453703702660277</v>
      </c>
      <c r="B1093" s="5">
        <f>HOUR(DIM_TIME[[#This Row],[DW_Time]])</f>
        <v>8</v>
      </c>
      <c r="C1093" s="5">
        <f>MINUTE(DIM_TIME[[#This Row],[DW_Time]])</f>
        <v>30</v>
      </c>
      <c r="D1093" s="5">
        <f>SECOND(DIM_TIME[[#This Row],[DW_Time]])</f>
        <v>32</v>
      </c>
      <c r="E1093" s="5" t="str" cm="1">
        <f t="array" ref="E1093">_xlfn.IFS(B1093&lt;6, "Night", B1093&lt;12, "Morning", B1093&lt;18, "Afternoon", B1093&lt;=23, "Evening")</f>
        <v>Morning</v>
      </c>
    </row>
    <row r="1094" spans="1:5" x14ac:dyDescent="0.2">
      <c r="A1094" s="20">
        <f>DT!A3018-INT(DT!A3018)</f>
        <v>0.35465277777984738</v>
      </c>
      <c r="B1094" s="5">
        <f>HOUR(DIM_TIME[[#This Row],[DW_Time]])</f>
        <v>8</v>
      </c>
      <c r="C1094" s="5">
        <f>MINUTE(DIM_TIME[[#This Row],[DW_Time]])</f>
        <v>30</v>
      </c>
      <c r="D1094" s="5">
        <f>SECOND(DIM_TIME[[#This Row],[DW_Time]])</f>
        <v>42</v>
      </c>
      <c r="E1094" s="5" t="str" cm="1">
        <f t="array" ref="E1094">_xlfn.IFS(B1094&lt;6, "Night", B1094&lt;12, "Morning", B1094&lt;18, "Afternoon", B1094&lt;=23, "Evening")</f>
        <v>Morning</v>
      </c>
    </row>
    <row r="1095" spans="1:5" x14ac:dyDescent="0.2">
      <c r="A1095" s="20">
        <f>DT!A265-INT(DT!A265)</f>
        <v>0.35497685184964212</v>
      </c>
      <c r="B1095" s="5">
        <f>HOUR(DIM_TIME[[#This Row],[DW_Time]])</f>
        <v>8</v>
      </c>
      <c r="C1095" s="5">
        <f>MINUTE(DIM_TIME[[#This Row],[DW_Time]])</f>
        <v>31</v>
      </c>
      <c r="D1095" s="5">
        <f>SECOND(DIM_TIME[[#This Row],[DW_Time]])</f>
        <v>10</v>
      </c>
      <c r="E1095" s="5" t="str" cm="1">
        <f t="array" ref="E1095">_xlfn.IFS(B1095&lt;6, "Night", B1095&lt;12, "Morning", B1095&lt;18, "Afternoon", B1095&lt;=23, "Evening")</f>
        <v>Morning</v>
      </c>
    </row>
    <row r="1096" spans="1:5" x14ac:dyDescent="0.2">
      <c r="A1096" s="20">
        <f>DT!A995-INT(DT!A995)</f>
        <v>0.35543981481168885</v>
      </c>
      <c r="B1096" s="5">
        <f>HOUR(DIM_TIME[[#This Row],[DW_Time]])</f>
        <v>8</v>
      </c>
      <c r="C1096" s="5">
        <f>MINUTE(DIM_TIME[[#This Row],[DW_Time]])</f>
        <v>31</v>
      </c>
      <c r="D1096" s="5">
        <f>SECOND(DIM_TIME[[#This Row],[DW_Time]])</f>
        <v>50</v>
      </c>
      <c r="E1096" s="5" t="str" cm="1">
        <f t="array" ref="E1096">_xlfn.IFS(B1096&lt;6, "Night", B1096&lt;12, "Morning", B1096&lt;18, "Afternoon", B1096&lt;=23, "Evening")</f>
        <v>Morning</v>
      </c>
    </row>
    <row r="1097" spans="1:5" x14ac:dyDescent="0.2">
      <c r="A1097" s="20">
        <f>DT!A488-INT(DT!A488)</f>
        <v>0.35592592592729488</v>
      </c>
      <c r="B1097" s="5">
        <f>HOUR(DIM_TIME[[#This Row],[DW_Time]])</f>
        <v>8</v>
      </c>
      <c r="C1097" s="5">
        <f>MINUTE(DIM_TIME[[#This Row],[DW_Time]])</f>
        <v>32</v>
      </c>
      <c r="D1097" s="5">
        <f>SECOND(DIM_TIME[[#This Row],[DW_Time]])</f>
        <v>32</v>
      </c>
      <c r="E1097" s="5" t="str" cm="1">
        <f t="array" ref="E1097">_xlfn.IFS(B1097&lt;6, "Night", B1097&lt;12, "Morning", B1097&lt;18, "Afternoon", B1097&lt;=23, "Evening")</f>
        <v>Morning</v>
      </c>
    </row>
    <row r="1098" spans="1:5" x14ac:dyDescent="0.2">
      <c r="A1098" s="20">
        <f>DT!A1796-INT(DT!A1796)</f>
        <v>0.35630787036643596</v>
      </c>
      <c r="B1098" s="5">
        <f>HOUR(DIM_TIME[[#This Row],[DW_Time]])</f>
        <v>8</v>
      </c>
      <c r="C1098" s="5">
        <f>MINUTE(DIM_TIME[[#This Row],[DW_Time]])</f>
        <v>33</v>
      </c>
      <c r="D1098" s="5">
        <f>SECOND(DIM_TIME[[#This Row],[DW_Time]])</f>
        <v>5</v>
      </c>
      <c r="E1098" s="5" t="str" cm="1">
        <f t="array" ref="E1098">_xlfn.IFS(B1098&lt;6, "Night", B1098&lt;12, "Morning", B1098&lt;18, "Afternoon", B1098&lt;=23, "Evening")</f>
        <v>Morning</v>
      </c>
    </row>
    <row r="1099" spans="1:5" x14ac:dyDescent="0.2">
      <c r="A1099" s="20">
        <f>DT!A966-INT(DT!A966)</f>
        <v>0.35702546295942739</v>
      </c>
      <c r="B1099" s="5">
        <f>HOUR(DIM_TIME[[#This Row],[DW_Time]])</f>
        <v>8</v>
      </c>
      <c r="C1099" s="5">
        <f>MINUTE(DIM_TIME[[#This Row],[DW_Time]])</f>
        <v>34</v>
      </c>
      <c r="D1099" s="5">
        <f>SECOND(DIM_TIME[[#This Row],[DW_Time]])</f>
        <v>7</v>
      </c>
      <c r="E1099" s="5" t="str" cm="1">
        <f t="array" ref="E1099">_xlfn.IFS(B1099&lt;6, "Night", B1099&lt;12, "Morning", B1099&lt;18, "Afternoon", B1099&lt;=23, "Evening")</f>
        <v>Morning</v>
      </c>
    </row>
    <row r="1100" spans="1:5" x14ac:dyDescent="0.2">
      <c r="A1100" s="20">
        <f>DT!A2208-INT(DT!A2208)</f>
        <v>0.35753472222131677</v>
      </c>
      <c r="B1100" s="5">
        <f>HOUR(DIM_TIME[[#This Row],[DW_Time]])</f>
        <v>8</v>
      </c>
      <c r="C1100" s="5">
        <f>MINUTE(DIM_TIME[[#This Row],[DW_Time]])</f>
        <v>34</v>
      </c>
      <c r="D1100" s="5">
        <f>SECOND(DIM_TIME[[#This Row],[DW_Time]])</f>
        <v>51</v>
      </c>
      <c r="E1100" s="5" t="str" cm="1">
        <f t="array" ref="E1100">_xlfn.IFS(B1100&lt;6, "Night", B1100&lt;12, "Morning", B1100&lt;18, "Afternoon", B1100&lt;=23, "Evening")</f>
        <v>Morning</v>
      </c>
    </row>
    <row r="1101" spans="1:5" x14ac:dyDescent="0.2">
      <c r="A1101" s="20">
        <f>DT!A2680-INT(DT!A2680)</f>
        <v>0.35776620371325407</v>
      </c>
      <c r="B1101" s="5">
        <f>HOUR(DIM_TIME[[#This Row],[DW_Time]])</f>
        <v>8</v>
      </c>
      <c r="C1101" s="5">
        <f>MINUTE(DIM_TIME[[#This Row],[DW_Time]])</f>
        <v>35</v>
      </c>
      <c r="D1101" s="5">
        <f>SECOND(DIM_TIME[[#This Row],[DW_Time]])</f>
        <v>11</v>
      </c>
      <c r="E1101" s="5" t="str" cm="1">
        <f t="array" ref="E1101">_xlfn.IFS(B1101&lt;6, "Night", B1101&lt;12, "Morning", B1101&lt;18, "Afternoon", B1101&lt;=23, "Evening")</f>
        <v>Morning</v>
      </c>
    </row>
    <row r="1102" spans="1:5" x14ac:dyDescent="0.2">
      <c r="A1102" s="20">
        <f>DT!A750-INT(DT!A750)</f>
        <v>0.35782407408260042</v>
      </c>
      <c r="B1102" s="5">
        <f>HOUR(DIM_TIME[[#This Row],[DW_Time]])</f>
        <v>8</v>
      </c>
      <c r="C1102" s="5">
        <f>MINUTE(DIM_TIME[[#This Row],[DW_Time]])</f>
        <v>35</v>
      </c>
      <c r="D1102" s="5">
        <f>SECOND(DIM_TIME[[#This Row],[DW_Time]])</f>
        <v>16</v>
      </c>
      <c r="E1102" s="5" t="str" cm="1">
        <f t="array" ref="E1102">_xlfn.IFS(B1102&lt;6, "Night", B1102&lt;12, "Morning", B1102&lt;18, "Afternoon", B1102&lt;=23, "Evening")</f>
        <v>Morning</v>
      </c>
    </row>
    <row r="1103" spans="1:5" x14ac:dyDescent="0.2">
      <c r="A1103" s="20">
        <f>DT!A991-INT(DT!A991)</f>
        <v>0.35858796296088258</v>
      </c>
      <c r="B1103" s="5">
        <f>HOUR(DIM_TIME[[#This Row],[DW_Time]])</f>
        <v>8</v>
      </c>
      <c r="C1103" s="5">
        <f>MINUTE(DIM_TIME[[#This Row],[DW_Time]])</f>
        <v>36</v>
      </c>
      <c r="D1103" s="5">
        <f>SECOND(DIM_TIME[[#This Row],[DW_Time]])</f>
        <v>22</v>
      </c>
      <c r="E1103" s="5" t="str" cm="1">
        <f t="array" ref="E1103">_xlfn.IFS(B1103&lt;6, "Night", B1103&lt;12, "Morning", B1103&lt;18, "Afternoon", B1103&lt;=23, "Evening")</f>
        <v>Morning</v>
      </c>
    </row>
    <row r="1104" spans="1:5" x14ac:dyDescent="0.2">
      <c r="A1104" s="20">
        <f>DT!A1345-INT(DT!A1345)</f>
        <v>0.359270833330811</v>
      </c>
      <c r="B1104" s="5">
        <f>HOUR(DIM_TIME[[#This Row],[DW_Time]])</f>
        <v>8</v>
      </c>
      <c r="C1104" s="5">
        <f>MINUTE(DIM_TIME[[#This Row],[DW_Time]])</f>
        <v>37</v>
      </c>
      <c r="D1104" s="5">
        <f>SECOND(DIM_TIME[[#This Row],[DW_Time]])</f>
        <v>21</v>
      </c>
      <c r="E1104" s="5" t="str" cm="1">
        <f t="array" ref="E1104">_xlfn.IFS(B1104&lt;6, "Night", B1104&lt;12, "Morning", B1104&lt;18, "Afternoon", B1104&lt;=23, "Evening")</f>
        <v>Morning</v>
      </c>
    </row>
    <row r="1105" spans="1:5" x14ac:dyDescent="0.2">
      <c r="A1105" s="20">
        <f>DT!A561-INT(DT!A561)</f>
        <v>0.35952546296175569</v>
      </c>
      <c r="B1105" s="5">
        <f>HOUR(DIM_TIME[[#This Row],[DW_Time]])</f>
        <v>8</v>
      </c>
      <c r="C1105" s="5">
        <f>MINUTE(DIM_TIME[[#This Row],[DW_Time]])</f>
        <v>37</v>
      </c>
      <c r="D1105" s="5">
        <f>SECOND(DIM_TIME[[#This Row],[DW_Time]])</f>
        <v>43</v>
      </c>
      <c r="E1105" s="5" t="str" cm="1">
        <f t="array" ref="E1105">_xlfn.IFS(B1105&lt;6, "Night", B1105&lt;12, "Morning", B1105&lt;18, "Afternoon", B1105&lt;=23, "Evening")</f>
        <v>Morning</v>
      </c>
    </row>
    <row r="1106" spans="1:5" x14ac:dyDescent="0.2">
      <c r="A1106" s="20">
        <f>DT!A1653-INT(DT!A1653)</f>
        <v>0.35975694444641704</v>
      </c>
      <c r="B1106" s="5">
        <f>HOUR(DIM_TIME[[#This Row],[DW_Time]])</f>
        <v>8</v>
      </c>
      <c r="C1106" s="5">
        <f>MINUTE(DIM_TIME[[#This Row],[DW_Time]])</f>
        <v>38</v>
      </c>
      <c r="D1106" s="5">
        <f>SECOND(DIM_TIME[[#This Row],[DW_Time]])</f>
        <v>3</v>
      </c>
      <c r="E1106" s="5" t="str" cm="1">
        <f t="array" ref="E1106">_xlfn.IFS(B1106&lt;6, "Night", B1106&lt;12, "Morning", B1106&lt;18, "Afternoon", B1106&lt;=23, "Evening")</f>
        <v>Morning</v>
      </c>
    </row>
    <row r="1107" spans="1:5" x14ac:dyDescent="0.2">
      <c r="A1107" s="20">
        <f>DT!A2650-INT(DT!A2650)</f>
        <v>0.35980324073898373</v>
      </c>
      <c r="B1107" s="5">
        <f>HOUR(DIM_TIME[[#This Row],[DW_Time]])</f>
        <v>8</v>
      </c>
      <c r="C1107" s="5">
        <f>MINUTE(DIM_TIME[[#This Row],[DW_Time]])</f>
        <v>38</v>
      </c>
      <c r="D1107" s="5">
        <f>SECOND(DIM_TIME[[#This Row],[DW_Time]])</f>
        <v>7</v>
      </c>
      <c r="E1107" s="5" t="str" cm="1">
        <f t="array" ref="E1107">_xlfn.IFS(B1107&lt;6, "Night", B1107&lt;12, "Morning", B1107&lt;18, "Afternoon", B1107&lt;=23, "Evening")</f>
        <v>Morning</v>
      </c>
    </row>
    <row r="1108" spans="1:5" x14ac:dyDescent="0.2">
      <c r="A1108" s="20">
        <f>DT!A219-INT(DT!A219)</f>
        <v>0.36028935184731381</v>
      </c>
      <c r="B1108" s="5">
        <f>HOUR(DIM_TIME[[#This Row],[DW_Time]])</f>
        <v>8</v>
      </c>
      <c r="C1108" s="5">
        <f>MINUTE(DIM_TIME[[#This Row],[DW_Time]])</f>
        <v>38</v>
      </c>
      <c r="D1108" s="5">
        <f>SECOND(DIM_TIME[[#This Row],[DW_Time]])</f>
        <v>49</v>
      </c>
      <c r="E1108" s="5" t="str" cm="1">
        <f t="array" ref="E1108">_xlfn.IFS(B1108&lt;6, "Night", B1108&lt;12, "Morning", B1108&lt;18, "Afternoon", B1108&lt;=23, "Evening")</f>
        <v>Morning</v>
      </c>
    </row>
    <row r="1109" spans="1:5" x14ac:dyDescent="0.2">
      <c r="A1109" s="20">
        <f>DT!A483-INT(DT!A483)</f>
        <v>0.36039351851650281</v>
      </c>
      <c r="B1109" s="5">
        <f>HOUR(DIM_TIME[[#This Row],[DW_Time]])</f>
        <v>8</v>
      </c>
      <c r="C1109" s="5">
        <f>MINUTE(DIM_TIME[[#This Row],[DW_Time]])</f>
        <v>38</v>
      </c>
      <c r="D1109" s="5">
        <f>SECOND(DIM_TIME[[#This Row],[DW_Time]])</f>
        <v>58</v>
      </c>
      <c r="E1109" s="5" t="str" cm="1">
        <f t="array" ref="E1109">_xlfn.IFS(B1109&lt;6, "Night", B1109&lt;12, "Morning", B1109&lt;18, "Afternoon", B1109&lt;=23, "Evening")</f>
        <v>Morning</v>
      </c>
    </row>
    <row r="1110" spans="1:5" x14ac:dyDescent="0.2">
      <c r="A1110" s="20">
        <f>DT!A3138-INT(DT!A3138)</f>
        <v>0.36074074073985685</v>
      </c>
      <c r="B1110" s="5">
        <f>HOUR(DIM_TIME[[#This Row],[DW_Time]])</f>
        <v>8</v>
      </c>
      <c r="C1110" s="5">
        <f>MINUTE(DIM_TIME[[#This Row],[DW_Time]])</f>
        <v>39</v>
      </c>
      <c r="D1110" s="5">
        <f>SECOND(DIM_TIME[[#This Row],[DW_Time]])</f>
        <v>28</v>
      </c>
      <c r="E1110" s="5" t="str" cm="1">
        <f t="array" ref="E1110">_xlfn.IFS(B1110&lt;6, "Night", B1110&lt;12, "Morning", B1110&lt;18, "Afternoon", B1110&lt;=23, "Evening")</f>
        <v>Morning</v>
      </c>
    </row>
    <row r="1111" spans="1:5" x14ac:dyDescent="0.2">
      <c r="A1111" s="20">
        <f>DT!A424-INT(DT!A424)</f>
        <v>0.36118055556289619</v>
      </c>
      <c r="B1111" s="5">
        <f>HOUR(DIM_TIME[[#This Row],[DW_Time]])</f>
        <v>8</v>
      </c>
      <c r="C1111" s="5">
        <f>MINUTE(DIM_TIME[[#This Row],[DW_Time]])</f>
        <v>40</v>
      </c>
      <c r="D1111" s="5">
        <f>SECOND(DIM_TIME[[#This Row],[DW_Time]])</f>
        <v>6</v>
      </c>
      <c r="E1111" s="5" t="str" cm="1">
        <f t="array" ref="E1111">_xlfn.IFS(B1111&lt;6, "Night", B1111&lt;12, "Morning", B1111&lt;18, "Afternoon", B1111&lt;=23, "Evening")</f>
        <v>Morning</v>
      </c>
    </row>
    <row r="1112" spans="1:5" x14ac:dyDescent="0.2">
      <c r="A1112" s="20">
        <f>DT!A1854-INT(DT!A1854)</f>
        <v>0.36168981481750961</v>
      </c>
      <c r="B1112" s="5">
        <f>HOUR(DIM_TIME[[#This Row],[DW_Time]])</f>
        <v>8</v>
      </c>
      <c r="C1112" s="5">
        <f>MINUTE(DIM_TIME[[#This Row],[DW_Time]])</f>
        <v>40</v>
      </c>
      <c r="D1112" s="5">
        <f>SECOND(DIM_TIME[[#This Row],[DW_Time]])</f>
        <v>50</v>
      </c>
      <c r="E1112" s="5" t="str" cm="1">
        <f t="array" ref="E1112">_xlfn.IFS(B1112&lt;6, "Night", B1112&lt;12, "Morning", B1112&lt;18, "Afternoon", B1112&lt;=23, "Evening")</f>
        <v>Morning</v>
      </c>
    </row>
    <row r="1113" spans="1:5" x14ac:dyDescent="0.2">
      <c r="A1113" s="20">
        <f>DT!A455-INT(DT!A455)</f>
        <v>0.36178240740991896</v>
      </c>
      <c r="B1113" s="5">
        <f>HOUR(DIM_TIME[[#This Row],[DW_Time]])</f>
        <v>8</v>
      </c>
      <c r="C1113" s="5">
        <f>MINUTE(DIM_TIME[[#This Row],[DW_Time]])</f>
        <v>40</v>
      </c>
      <c r="D1113" s="5">
        <f>SECOND(DIM_TIME[[#This Row],[DW_Time]])</f>
        <v>58</v>
      </c>
      <c r="E1113" s="5" t="str" cm="1">
        <f t="array" ref="E1113">_xlfn.IFS(B1113&lt;6, "Night", B1113&lt;12, "Morning", B1113&lt;18, "Afternoon", B1113&lt;=23, "Evening")</f>
        <v>Morning</v>
      </c>
    </row>
    <row r="1114" spans="1:5" x14ac:dyDescent="0.2">
      <c r="A1114" s="20">
        <f>DT!A425-INT(DT!A425)</f>
        <v>0.36263888888788642</v>
      </c>
      <c r="B1114" s="5">
        <f>HOUR(DIM_TIME[[#This Row],[DW_Time]])</f>
        <v>8</v>
      </c>
      <c r="C1114" s="5">
        <f>MINUTE(DIM_TIME[[#This Row],[DW_Time]])</f>
        <v>42</v>
      </c>
      <c r="D1114" s="5">
        <f>SECOND(DIM_TIME[[#This Row],[DW_Time]])</f>
        <v>12</v>
      </c>
      <c r="E1114" s="5" t="str" cm="1">
        <f t="array" ref="E1114">_xlfn.IFS(B1114&lt;6, "Night", B1114&lt;12, "Morning", B1114&lt;18, "Afternoon", B1114&lt;=23, "Evening")</f>
        <v>Morning</v>
      </c>
    </row>
    <row r="1115" spans="1:5" x14ac:dyDescent="0.2">
      <c r="A1115" s="20">
        <f>DT!A1217-INT(DT!A1217)</f>
        <v>0.36274305555707542</v>
      </c>
      <c r="B1115" s="5">
        <f>HOUR(DIM_TIME[[#This Row],[DW_Time]])</f>
        <v>8</v>
      </c>
      <c r="C1115" s="5">
        <f>MINUTE(DIM_TIME[[#This Row],[DW_Time]])</f>
        <v>42</v>
      </c>
      <c r="D1115" s="5">
        <f>SECOND(DIM_TIME[[#This Row],[DW_Time]])</f>
        <v>21</v>
      </c>
      <c r="E1115" s="5" t="str" cm="1">
        <f t="array" ref="E1115">_xlfn.IFS(B1115&lt;6, "Night", B1115&lt;12, "Morning", B1115&lt;18, "Afternoon", B1115&lt;=23, "Evening")</f>
        <v>Morning</v>
      </c>
    </row>
    <row r="1116" spans="1:5" x14ac:dyDescent="0.2">
      <c r="A1116" s="20">
        <f>DT!A3292-INT(DT!A3292)</f>
        <v>0.36293981481139781</v>
      </c>
      <c r="B1116" s="5">
        <f>HOUR(DIM_TIME[[#This Row],[DW_Time]])</f>
        <v>8</v>
      </c>
      <c r="C1116" s="5">
        <f>MINUTE(DIM_TIME[[#This Row],[DW_Time]])</f>
        <v>42</v>
      </c>
      <c r="D1116" s="5">
        <f>SECOND(DIM_TIME[[#This Row],[DW_Time]])</f>
        <v>38</v>
      </c>
      <c r="E1116" s="5" t="str" cm="1">
        <f t="array" ref="E1116">_xlfn.IFS(B1116&lt;6, "Night", B1116&lt;12, "Morning", B1116&lt;18, "Afternoon", B1116&lt;=23, "Evening")</f>
        <v>Morning</v>
      </c>
    </row>
    <row r="1117" spans="1:5" x14ac:dyDescent="0.2">
      <c r="A1117" s="20">
        <f>DT!A713-INT(DT!A713)</f>
        <v>0.36299768518802011</v>
      </c>
      <c r="B1117" s="5">
        <f>HOUR(DIM_TIME[[#This Row],[DW_Time]])</f>
        <v>8</v>
      </c>
      <c r="C1117" s="5">
        <f>MINUTE(DIM_TIME[[#This Row],[DW_Time]])</f>
        <v>42</v>
      </c>
      <c r="D1117" s="5">
        <f>SECOND(DIM_TIME[[#This Row],[DW_Time]])</f>
        <v>43</v>
      </c>
      <c r="E1117" s="5" t="str" cm="1">
        <f t="array" ref="E1117">_xlfn.IFS(B1117&lt;6, "Night", B1117&lt;12, "Morning", B1117&lt;18, "Afternoon", B1117&lt;=23, "Evening")</f>
        <v>Morning</v>
      </c>
    </row>
    <row r="1118" spans="1:5" x14ac:dyDescent="0.2">
      <c r="A1118" s="20">
        <f>DT!A674-INT(DT!A674)</f>
        <v>0.36313657407299615</v>
      </c>
      <c r="B1118" s="5">
        <f>HOUR(DIM_TIME[[#This Row],[DW_Time]])</f>
        <v>8</v>
      </c>
      <c r="C1118" s="5">
        <f>MINUTE(DIM_TIME[[#This Row],[DW_Time]])</f>
        <v>42</v>
      </c>
      <c r="D1118" s="5">
        <f>SECOND(DIM_TIME[[#This Row],[DW_Time]])</f>
        <v>55</v>
      </c>
      <c r="E1118" s="5" t="str" cm="1">
        <f t="array" ref="E1118">_xlfn.IFS(B1118&lt;6, "Night", B1118&lt;12, "Morning", B1118&lt;18, "Afternoon", B1118&lt;=23, "Evening")</f>
        <v>Morning</v>
      </c>
    </row>
    <row r="1119" spans="1:5" x14ac:dyDescent="0.2">
      <c r="A1119" s="20">
        <f>DT!A1294-INT(DT!A1294)</f>
        <v>0.36349537037312984</v>
      </c>
      <c r="B1119" s="5">
        <f>HOUR(DIM_TIME[[#This Row],[DW_Time]])</f>
        <v>8</v>
      </c>
      <c r="C1119" s="5">
        <f>MINUTE(DIM_TIME[[#This Row],[DW_Time]])</f>
        <v>43</v>
      </c>
      <c r="D1119" s="5">
        <f>SECOND(DIM_TIME[[#This Row],[DW_Time]])</f>
        <v>26</v>
      </c>
      <c r="E1119" s="5" t="str" cm="1">
        <f t="array" ref="E1119">_xlfn.IFS(B1119&lt;6, "Night", B1119&lt;12, "Morning", B1119&lt;18, "Afternoon", B1119&lt;=23, "Evening")</f>
        <v>Morning</v>
      </c>
    </row>
    <row r="1120" spans="1:5" x14ac:dyDescent="0.2">
      <c r="A1120" s="20">
        <f>DT!A3212-INT(DT!A3212)</f>
        <v>0.36366898148116888</v>
      </c>
      <c r="B1120" s="5">
        <f>HOUR(DIM_TIME[[#This Row],[DW_Time]])</f>
        <v>8</v>
      </c>
      <c r="C1120" s="5">
        <f>MINUTE(DIM_TIME[[#This Row],[DW_Time]])</f>
        <v>43</v>
      </c>
      <c r="D1120" s="5">
        <f>SECOND(DIM_TIME[[#This Row],[DW_Time]])</f>
        <v>41</v>
      </c>
      <c r="E1120" s="5" t="str" cm="1">
        <f t="array" ref="E1120">_xlfn.IFS(B1120&lt;6, "Night", B1120&lt;12, "Morning", B1120&lt;18, "Afternoon", B1120&lt;=23, "Evening")</f>
        <v>Morning</v>
      </c>
    </row>
    <row r="1121" spans="1:5" x14ac:dyDescent="0.2">
      <c r="A1121" s="20">
        <f>DT!A883-INT(DT!A883)</f>
        <v>0.36414351851999527</v>
      </c>
      <c r="B1121" s="5">
        <f>HOUR(DIM_TIME[[#This Row],[DW_Time]])</f>
        <v>8</v>
      </c>
      <c r="C1121" s="5">
        <f>MINUTE(DIM_TIME[[#This Row],[DW_Time]])</f>
        <v>44</v>
      </c>
      <c r="D1121" s="5">
        <f>SECOND(DIM_TIME[[#This Row],[DW_Time]])</f>
        <v>22</v>
      </c>
      <c r="E1121" s="5" t="str" cm="1">
        <f t="array" ref="E1121">_xlfn.IFS(B1121&lt;6, "Night", B1121&lt;12, "Morning", B1121&lt;18, "Afternoon", B1121&lt;=23, "Evening")</f>
        <v>Morning</v>
      </c>
    </row>
    <row r="1122" spans="1:5" x14ac:dyDescent="0.2">
      <c r="A1122" s="20">
        <f>DT!A3290-INT(DT!A3290)</f>
        <v>0.36428240739769535</v>
      </c>
      <c r="B1122" s="5">
        <f>HOUR(DIM_TIME[[#This Row],[DW_Time]])</f>
        <v>8</v>
      </c>
      <c r="C1122" s="5">
        <f>MINUTE(DIM_TIME[[#This Row],[DW_Time]])</f>
        <v>44</v>
      </c>
      <c r="D1122" s="5">
        <f>SECOND(DIM_TIME[[#This Row],[DW_Time]])</f>
        <v>34</v>
      </c>
      <c r="E1122" s="5" t="str" cm="1">
        <f t="array" ref="E1122">_xlfn.IFS(B1122&lt;6, "Night", B1122&lt;12, "Morning", B1122&lt;18, "Afternoon", B1122&lt;=23, "Evening")</f>
        <v>Morning</v>
      </c>
    </row>
    <row r="1123" spans="1:5" x14ac:dyDescent="0.2">
      <c r="A1123" s="20">
        <f>DT!A2371-INT(DT!A2371)</f>
        <v>0.36440972222044365</v>
      </c>
      <c r="B1123" s="5">
        <f>HOUR(DIM_TIME[[#This Row],[DW_Time]])</f>
        <v>8</v>
      </c>
      <c r="C1123" s="5">
        <f>MINUTE(DIM_TIME[[#This Row],[DW_Time]])</f>
        <v>44</v>
      </c>
      <c r="D1123" s="5">
        <f>SECOND(DIM_TIME[[#This Row],[DW_Time]])</f>
        <v>45</v>
      </c>
      <c r="E1123" s="5" t="str" cm="1">
        <f t="array" ref="E1123">_xlfn.IFS(B1123&lt;6, "Night", B1123&lt;12, "Morning", B1123&lt;18, "Afternoon", B1123&lt;=23, "Evening")</f>
        <v>Morning</v>
      </c>
    </row>
    <row r="1124" spans="1:5" x14ac:dyDescent="0.2">
      <c r="A1124" s="20">
        <f>DT!A2455-INT(DT!A2455)</f>
        <v>0.36447916666656965</v>
      </c>
      <c r="B1124" s="5">
        <f>HOUR(DIM_TIME[[#This Row],[DW_Time]])</f>
        <v>8</v>
      </c>
      <c r="C1124" s="5">
        <f>MINUTE(DIM_TIME[[#This Row],[DW_Time]])</f>
        <v>44</v>
      </c>
      <c r="D1124" s="5">
        <f>SECOND(DIM_TIME[[#This Row],[DW_Time]])</f>
        <v>51</v>
      </c>
      <c r="E1124" s="5" t="str" cm="1">
        <f t="array" ref="E1124">_xlfn.IFS(B1124&lt;6, "Night", B1124&lt;12, "Morning", B1124&lt;18, "Afternoon", B1124&lt;=23, "Evening")</f>
        <v>Morning</v>
      </c>
    </row>
    <row r="1125" spans="1:5" x14ac:dyDescent="0.2">
      <c r="A1125" s="20">
        <f>DT!A2871-INT(DT!A2871)</f>
        <v>0.36505787036730908</v>
      </c>
      <c r="B1125" s="5">
        <f>HOUR(DIM_TIME[[#This Row],[DW_Time]])</f>
        <v>8</v>
      </c>
      <c r="C1125" s="5">
        <f>MINUTE(DIM_TIME[[#This Row],[DW_Time]])</f>
        <v>45</v>
      </c>
      <c r="D1125" s="5">
        <f>SECOND(DIM_TIME[[#This Row],[DW_Time]])</f>
        <v>41</v>
      </c>
      <c r="E1125" s="5" t="str" cm="1">
        <f t="array" ref="E1125">_xlfn.IFS(B1125&lt;6, "Night", B1125&lt;12, "Morning", B1125&lt;18, "Afternoon", B1125&lt;=23, "Evening")</f>
        <v>Morning</v>
      </c>
    </row>
    <row r="1126" spans="1:5" x14ac:dyDescent="0.2">
      <c r="A1126" s="20">
        <f>DT!A634-INT(DT!A634)</f>
        <v>0.36546296296000946</v>
      </c>
      <c r="B1126" s="5">
        <f>HOUR(DIM_TIME[[#This Row],[DW_Time]])</f>
        <v>8</v>
      </c>
      <c r="C1126" s="5">
        <f>MINUTE(DIM_TIME[[#This Row],[DW_Time]])</f>
        <v>46</v>
      </c>
      <c r="D1126" s="5">
        <f>SECOND(DIM_TIME[[#This Row],[DW_Time]])</f>
        <v>16</v>
      </c>
      <c r="E1126" s="5" t="str" cm="1">
        <f t="array" ref="E1126">_xlfn.IFS(B1126&lt;6, "Night", B1126&lt;12, "Morning", B1126&lt;18, "Afternoon", B1126&lt;=23, "Evening")</f>
        <v>Morning</v>
      </c>
    </row>
    <row r="1127" spans="1:5" x14ac:dyDescent="0.2">
      <c r="A1127" s="20">
        <f>DT!A1155-INT(DT!A1155)</f>
        <v>0.36592592592933215</v>
      </c>
      <c r="B1127" s="5">
        <f>HOUR(DIM_TIME[[#This Row],[DW_Time]])</f>
        <v>8</v>
      </c>
      <c r="C1127" s="5">
        <f>MINUTE(DIM_TIME[[#This Row],[DW_Time]])</f>
        <v>46</v>
      </c>
      <c r="D1127" s="5">
        <f>SECOND(DIM_TIME[[#This Row],[DW_Time]])</f>
        <v>56</v>
      </c>
      <c r="E1127" s="5" t="str" cm="1">
        <f t="array" ref="E1127">_xlfn.IFS(B1127&lt;6, "Night", B1127&lt;12, "Morning", B1127&lt;18, "Afternoon", B1127&lt;=23, "Evening")</f>
        <v>Morning</v>
      </c>
    </row>
    <row r="1128" spans="1:5" x14ac:dyDescent="0.2">
      <c r="A1128" s="20">
        <f>DT!A3142-INT(DT!A3142)</f>
        <v>0.36613425926043419</v>
      </c>
      <c r="B1128" s="5">
        <f>HOUR(DIM_TIME[[#This Row],[DW_Time]])</f>
        <v>8</v>
      </c>
      <c r="C1128" s="5">
        <f>MINUTE(DIM_TIME[[#This Row],[DW_Time]])</f>
        <v>47</v>
      </c>
      <c r="D1128" s="5">
        <f>SECOND(DIM_TIME[[#This Row],[DW_Time]])</f>
        <v>14</v>
      </c>
      <c r="E1128" s="5" t="str" cm="1">
        <f t="array" ref="E1128">_xlfn.IFS(B1128&lt;6, "Night", B1128&lt;12, "Morning", B1128&lt;18, "Afternoon", B1128&lt;=23, "Evening")</f>
        <v>Morning</v>
      </c>
    </row>
    <row r="1129" spans="1:5" x14ac:dyDescent="0.2">
      <c r="A1129" s="20">
        <f>DT!A2682-INT(DT!A2682)</f>
        <v>0.36619212962978054</v>
      </c>
      <c r="B1129" s="5">
        <f>HOUR(DIM_TIME[[#This Row],[DW_Time]])</f>
        <v>8</v>
      </c>
      <c r="C1129" s="5">
        <f>MINUTE(DIM_TIME[[#This Row],[DW_Time]])</f>
        <v>47</v>
      </c>
      <c r="D1129" s="5">
        <f>SECOND(DIM_TIME[[#This Row],[DW_Time]])</f>
        <v>19</v>
      </c>
      <c r="E1129" s="5" t="str" cm="1">
        <f t="array" ref="E1129">_xlfn.IFS(B1129&lt;6, "Night", B1129&lt;12, "Morning", B1129&lt;18, "Afternoon", B1129&lt;=23, "Evening")</f>
        <v>Morning</v>
      </c>
    </row>
    <row r="1130" spans="1:5" x14ac:dyDescent="0.2">
      <c r="A1130" s="20">
        <f>DT!A3220-INT(DT!A3220)</f>
        <v>0.36664351852232357</v>
      </c>
      <c r="B1130" s="5">
        <f>HOUR(DIM_TIME[[#This Row],[DW_Time]])</f>
        <v>8</v>
      </c>
      <c r="C1130" s="5">
        <f>MINUTE(DIM_TIME[[#This Row],[DW_Time]])</f>
        <v>47</v>
      </c>
      <c r="D1130" s="5">
        <f>SECOND(DIM_TIME[[#This Row],[DW_Time]])</f>
        <v>58</v>
      </c>
      <c r="E1130" s="5" t="str" cm="1">
        <f t="array" ref="E1130">_xlfn.IFS(B1130&lt;6, "Night", B1130&lt;12, "Morning", B1130&lt;18, "Afternoon", B1130&lt;=23, "Evening")</f>
        <v>Morning</v>
      </c>
    </row>
    <row r="1131" spans="1:5" x14ac:dyDescent="0.2">
      <c r="A1131" s="20">
        <f>DT!A3289-INT(DT!A3289)</f>
        <v>0.36671296296117362</v>
      </c>
      <c r="B1131" s="5">
        <f>HOUR(DIM_TIME[[#This Row],[DW_Time]])</f>
        <v>8</v>
      </c>
      <c r="C1131" s="5">
        <f>MINUTE(DIM_TIME[[#This Row],[DW_Time]])</f>
        <v>48</v>
      </c>
      <c r="D1131" s="5">
        <f>SECOND(DIM_TIME[[#This Row],[DW_Time]])</f>
        <v>4</v>
      </c>
      <c r="E1131" s="5" t="str" cm="1">
        <f t="array" ref="E1131">_xlfn.IFS(B1131&lt;6, "Night", B1131&lt;12, "Morning", B1131&lt;18, "Afternoon", B1131&lt;=23, "Evening")</f>
        <v>Morning</v>
      </c>
    </row>
    <row r="1132" spans="1:5" x14ac:dyDescent="0.2">
      <c r="A1132" s="20">
        <f>DT!A1282-INT(DT!A1282)</f>
        <v>0.367222222223063</v>
      </c>
      <c r="B1132" s="5">
        <f>HOUR(DIM_TIME[[#This Row],[DW_Time]])</f>
        <v>8</v>
      </c>
      <c r="C1132" s="5">
        <f>MINUTE(DIM_TIME[[#This Row],[DW_Time]])</f>
        <v>48</v>
      </c>
      <c r="D1132" s="5">
        <f>SECOND(DIM_TIME[[#This Row],[DW_Time]])</f>
        <v>48</v>
      </c>
      <c r="E1132" s="5" t="str" cm="1">
        <f t="array" ref="E1132">_xlfn.IFS(B1132&lt;6, "Night", B1132&lt;12, "Morning", B1132&lt;18, "Afternoon", B1132&lt;=23, "Evening")</f>
        <v>Morning</v>
      </c>
    </row>
    <row r="1133" spans="1:5" x14ac:dyDescent="0.2">
      <c r="A1133" s="20">
        <f>DT!A12-INT(DT!A12)</f>
        <v>0.36896990740933688</v>
      </c>
      <c r="B1133" s="5">
        <f>HOUR(DIM_TIME[[#This Row],[DW_Time]])</f>
        <v>8</v>
      </c>
      <c r="C1133" s="5">
        <f>MINUTE(DIM_TIME[[#This Row],[DW_Time]])</f>
        <v>51</v>
      </c>
      <c r="D1133" s="5">
        <f>SECOND(DIM_TIME[[#This Row],[DW_Time]])</f>
        <v>19</v>
      </c>
      <c r="E1133" s="5" t="str" cm="1">
        <f t="array" ref="E1133">_xlfn.IFS(B1133&lt;6, "Night", B1133&lt;12, "Morning", B1133&lt;18, "Afternoon", B1133&lt;=23, "Evening")</f>
        <v>Morning</v>
      </c>
    </row>
    <row r="1134" spans="1:5" x14ac:dyDescent="0.2">
      <c r="A1134" s="20">
        <f>DT!A2595-INT(DT!A2595)</f>
        <v>0.36920138888672227</v>
      </c>
      <c r="B1134" s="5">
        <f>HOUR(DIM_TIME[[#This Row],[DW_Time]])</f>
        <v>8</v>
      </c>
      <c r="C1134" s="5">
        <f>MINUTE(DIM_TIME[[#This Row],[DW_Time]])</f>
        <v>51</v>
      </c>
      <c r="D1134" s="5">
        <f>SECOND(DIM_TIME[[#This Row],[DW_Time]])</f>
        <v>39</v>
      </c>
      <c r="E1134" s="5" t="str" cm="1">
        <f t="array" ref="E1134">_xlfn.IFS(B1134&lt;6, "Night", B1134&lt;12, "Morning", B1134&lt;18, "Afternoon", B1134&lt;=23, "Evening")</f>
        <v>Morning</v>
      </c>
    </row>
    <row r="1135" spans="1:5" x14ac:dyDescent="0.2">
      <c r="A1135" s="20">
        <f>DT!A458-INT(DT!A458)</f>
        <v>0.36951388888701331</v>
      </c>
      <c r="B1135" s="5">
        <f>HOUR(DIM_TIME[[#This Row],[DW_Time]])</f>
        <v>8</v>
      </c>
      <c r="C1135" s="5">
        <f>MINUTE(DIM_TIME[[#This Row],[DW_Time]])</f>
        <v>52</v>
      </c>
      <c r="D1135" s="5">
        <f>SECOND(DIM_TIME[[#This Row],[DW_Time]])</f>
        <v>6</v>
      </c>
      <c r="E1135" s="5" t="str" cm="1">
        <f t="array" ref="E1135">_xlfn.IFS(B1135&lt;6, "Night", B1135&lt;12, "Morning", B1135&lt;18, "Afternoon", B1135&lt;=23, "Evening")</f>
        <v>Morning</v>
      </c>
    </row>
    <row r="1136" spans="1:5" x14ac:dyDescent="0.2">
      <c r="A1136" s="20">
        <f>DT!A2027-INT(DT!A2027)</f>
        <v>0.36986111111036735</v>
      </c>
      <c r="B1136" s="5">
        <f>HOUR(DIM_TIME[[#This Row],[DW_Time]])</f>
        <v>8</v>
      </c>
      <c r="C1136" s="5">
        <f>MINUTE(DIM_TIME[[#This Row],[DW_Time]])</f>
        <v>52</v>
      </c>
      <c r="D1136" s="5">
        <f>SECOND(DIM_TIME[[#This Row],[DW_Time]])</f>
        <v>36</v>
      </c>
      <c r="E1136" s="5" t="str" cm="1">
        <f t="array" ref="E1136">_xlfn.IFS(B1136&lt;6, "Night", B1136&lt;12, "Morning", B1136&lt;18, "Afternoon", B1136&lt;=23, "Evening")</f>
        <v>Morning</v>
      </c>
    </row>
    <row r="1137" spans="1:5" x14ac:dyDescent="0.2">
      <c r="A1137" s="20">
        <f>DT!A2783-INT(DT!A2783)</f>
        <v>0.37052083332673647</v>
      </c>
      <c r="B1137" s="5">
        <f>HOUR(DIM_TIME[[#This Row],[DW_Time]])</f>
        <v>8</v>
      </c>
      <c r="C1137" s="5">
        <f>MINUTE(DIM_TIME[[#This Row],[DW_Time]])</f>
        <v>53</v>
      </c>
      <c r="D1137" s="5">
        <f>SECOND(DIM_TIME[[#This Row],[DW_Time]])</f>
        <v>33</v>
      </c>
      <c r="E1137" s="5" t="str" cm="1">
        <f t="array" ref="E1137">_xlfn.IFS(B1137&lt;6, "Night", B1137&lt;12, "Morning", B1137&lt;18, "Afternoon", B1137&lt;=23, "Evening")</f>
        <v>Morning</v>
      </c>
    </row>
    <row r="1138" spans="1:5" x14ac:dyDescent="0.2">
      <c r="A1138" s="20">
        <f>DT!A1644-INT(DT!A1644)</f>
        <v>0.37075231481139781</v>
      </c>
      <c r="B1138" s="5">
        <f>HOUR(DIM_TIME[[#This Row],[DW_Time]])</f>
        <v>8</v>
      </c>
      <c r="C1138" s="5">
        <f>MINUTE(DIM_TIME[[#This Row],[DW_Time]])</f>
        <v>53</v>
      </c>
      <c r="D1138" s="5">
        <f>SECOND(DIM_TIME[[#This Row],[DW_Time]])</f>
        <v>53</v>
      </c>
      <c r="E1138" s="5" t="str" cm="1">
        <f t="array" ref="E1138">_xlfn.IFS(B1138&lt;6, "Night", B1138&lt;12, "Morning", B1138&lt;18, "Afternoon", B1138&lt;=23, "Evening")</f>
        <v>Morning</v>
      </c>
    </row>
    <row r="1139" spans="1:5" x14ac:dyDescent="0.2">
      <c r="A1139" s="20">
        <f>DT!A1923-INT(DT!A1923)</f>
        <v>0.37130787037312984</v>
      </c>
      <c r="B1139" s="5">
        <f>HOUR(DIM_TIME[[#This Row],[DW_Time]])</f>
        <v>8</v>
      </c>
      <c r="C1139" s="5">
        <f>MINUTE(DIM_TIME[[#This Row],[DW_Time]])</f>
        <v>54</v>
      </c>
      <c r="D1139" s="5">
        <f>SECOND(DIM_TIME[[#This Row],[DW_Time]])</f>
        <v>41</v>
      </c>
      <c r="E1139" s="5" t="str" cm="1">
        <f t="array" ref="E1139">_xlfn.IFS(B1139&lt;6, "Night", B1139&lt;12, "Morning", B1139&lt;18, "Afternoon", B1139&lt;=23, "Evening")</f>
        <v>Morning</v>
      </c>
    </row>
    <row r="1140" spans="1:5" x14ac:dyDescent="0.2">
      <c r="A1140" s="20">
        <f>DT!A1072-INT(DT!A1072)</f>
        <v>0.37171296297310619</v>
      </c>
      <c r="B1140" s="5">
        <f>HOUR(DIM_TIME[[#This Row],[DW_Time]])</f>
        <v>8</v>
      </c>
      <c r="C1140" s="5">
        <f>MINUTE(DIM_TIME[[#This Row],[DW_Time]])</f>
        <v>55</v>
      </c>
      <c r="D1140" s="5">
        <f>SECOND(DIM_TIME[[#This Row],[DW_Time]])</f>
        <v>16</v>
      </c>
      <c r="E1140" s="5" t="str" cm="1">
        <f t="array" ref="E1140">_xlfn.IFS(B1140&lt;6, "Night", B1140&lt;12, "Morning", B1140&lt;18, "Afternoon", B1140&lt;=23, "Evening")</f>
        <v>Morning</v>
      </c>
    </row>
    <row r="1141" spans="1:5" x14ac:dyDescent="0.2">
      <c r="A1141" s="20">
        <f>DT!A3271-INT(DT!A3271)</f>
        <v>0.37209490739769535</v>
      </c>
      <c r="B1141" s="5">
        <f>HOUR(DIM_TIME[[#This Row],[DW_Time]])</f>
        <v>8</v>
      </c>
      <c r="C1141" s="5">
        <f>MINUTE(DIM_TIME[[#This Row],[DW_Time]])</f>
        <v>55</v>
      </c>
      <c r="D1141" s="5">
        <f>SECOND(DIM_TIME[[#This Row],[DW_Time]])</f>
        <v>49</v>
      </c>
      <c r="E1141" s="5" t="str" cm="1">
        <f t="array" ref="E1141">_xlfn.IFS(B1141&lt;6, "Night", B1141&lt;12, "Morning", B1141&lt;18, "Afternoon", B1141&lt;=23, "Evening")</f>
        <v>Morning</v>
      </c>
    </row>
    <row r="1142" spans="1:5" x14ac:dyDescent="0.2">
      <c r="A1142" s="20">
        <f>DT!A2674-INT(DT!A2674)</f>
        <v>0.37221064815093996</v>
      </c>
      <c r="B1142" s="5">
        <f>HOUR(DIM_TIME[[#This Row],[DW_Time]])</f>
        <v>8</v>
      </c>
      <c r="C1142" s="5">
        <f>MINUTE(DIM_TIME[[#This Row],[DW_Time]])</f>
        <v>55</v>
      </c>
      <c r="D1142" s="5">
        <f>SECOND(DIM_TIME[[#This Row],[DW_Time]])</f>
        <v>59</v>
      </c>
      <c r="E1142" s="5" t="str" cm="1">
        <f t="array" ref="E1142">_xlfn.IFS(B1142&lt;6, "Night", B1142&lt;12, "Morning", B1142&lt;18, "Afternoon", B1142&lt;=23, "Evening")</f>
        <v>Morning</v>
      </c>
    </row>
    <row r="1143" spans="1:5" x14ac:dyDescent="0.2">
      <c r="A1143" s="20">
        <f>DT!A1702-INT(DT!A1702)</f>
        <v>0.37249999999767169</v>
      </c>
      <c r="B1143" s="5">
        <f>HOUR(DIM_TIME[[#This Row],[DW_Time]])</f>
        <v>8</v>
      </c>
      <c r="C1143" s="5">
        <f>MINUTE(DIM_TIME[[#This Row],[DW_Time]])</f>
        <v>56</v>
      </c>
      <c r="D1143" s="5">
        <f>SECOND(DIM_TIME[[#This Row],[DW_Time]])</f>
        <v>24</v>
      </c>
      <c r="E1143" s="5" t="str" cm="1">
        <f t="array" ref="E1143">_xlfn.IFS(B1143&lt;6, "Night", B1143&lt;12, "Morning", B1143&lt;18, "Afternoon", B1143&lt;=23, "Evening")</f>
        <v>Morning</v>
      </c>
    </row>
    <row r="1144" spans="1:5" x14ac:dyDescent="0.2">
      <c r="A1144" s="20">
        <f>DT!A2987-INT(DT!A2987)</f>
        <v>0.37259259259008104</v>
      </c>
      <c r="B1144" s="5">
        <f>HOUR(DIM_TIME[[#This Row],[DW_Time]])</f>
        <v>8</v>
      </c>
      <c r="C1144" s="5">
        <f>MINUTE(DIM_TIME[[#This Row],[DW_Time]])</f>
        <v>56</v>
      </c>
      <c r="D1144" s="5">
        <f>SECOND(DIM_TIME[[#This Row],[DW_Time]])</f>
        <v>32</v>
      </c>
      <c r="E1144" s="5" t="str" cm="1">
        <f t="array" ref="E1144">_xlfn.IFS(B1144&lt;6, "Night", B1144&lt;12, "Morning", B1144&lt;18, "Afternoon", B1144&lt;=23, "Evening")</f>
        <v>Morning</v>
      </c>
    </row>
    <row r="1145" spans="1:5" x14ac:dyDescent="0.2">
      <c r="A1145" s="20">
        <f>DT!A2888-INT(DT!A2888)</f>
        <v>0.37263888888992369</v>
      </c>
      <c r="B1145" s="5">
        <f>HOUR(DIM_TIME[[#This Row],[DW_Time]])</f>
        <v>8</v>
      </c>
      <c r="C1145" s="5">
        <f>MINUTE(DIM_TIME[[#This Row],[DW_Time]])</f>
        <v>56</v>
      </c>
      <c r="D1145" s="5">
        <f>SECOND(DIM_TIME[[#This Row],[DW_Time]])</f>
        <v>36</v>
      </c>
      <c r="E1145" s="5" t="str" cm="1">
        <f t="array" ref="E1145">_xlfn.IFS(B1145&lt;6, "Night", B1145&lt;12, "Morning", B1145&lt;18, "Afternoon", B1145&lt;=23, "Evening")</f>
        <v>Morning</v>
      </c>
    </row>
    <row r="1146" spans="1:5" x14ac:dyDescent="0.2">
      <c r="A1146" s="20">
        <f>DT!A888-INT(DT!A888)</f>
        <v>0.3735532407372375</v>
      </c>
      <c r="B1146" s="5">
        <f>HOUR(DIM_TIME[[#This Row],[DW_Time]])</f>
        <v>8</v>
      </c>
      <c r="C1146" s="5">
        <f>MINUTE(DIM_TIME[[#This Row],[DW_Time]])</f>
        <v>57</v>
      </c>
      <c r="D1146" s="5">
        <f>SECOND(DIM_TIME[[#This Row],[DW_Time]])</f>
        <v>55</v>
      </c>
      <c r="E1146" s="5" t="str" cm="1">
        <f t="array" ref="E1146">_xlfn.IFS(B1146&lt;6, "Night", B1146&lt;12, "Morning", B1146&lt;18, "Afternoon", B1146&lt;=23, "Evening")</f>
        <v>Morning</v>
      </c>
    </row>
    <row r="1147" spans="1:5" x14ac:dyDescent="0.2">
      <c r="A1147" s="20">
        <f>DT!A2601-INT(DT!A2601)</f>
        <v>0.37366898148320615</v>
      </c>
      <c r="B1147" s="5">
        <f>HOUR(DIM_TIME[[#This Row],[DW_Time]])</f>
        <v>8</v>
      </c>
      <c r="C1147" s="5">
        <f>MINUTE(DIM_TIME[[#This Row],[DW_Time]])</f>
        <v>58</v>
      </c>
      <c r="D1147" s="5">
        <f>SECOND(DIM_TIME[[#This Row],[DW_Time]])</f>
        <v>5</v>
      </c>
      <c r="E1147" s="5" t="str" cm="1">
        <f t="array" ref="E1147">_xlfn.IFS(B1147&lt;6, "Night", B1147&lt;12, "Morning", B1147&lt;18, "Afternoon", B1147&lt;=23, "Evening")</f>
        <v>Morning</v>
      </c>
    </row>
    <row r="1148" spans="1:5" x14ac:dyDescent="0.2">
      <c r="A1148" s="20">
        <f>DT!A2504-INT(DT!A2504)</f>
        <v>0.37385416666802485</v>
      </c>
      <c r="B1148" s="5">
        <f>HOUR(DIM_TIME[[#This Row],[DW_Time]])</f>
        <v>8</v>
      </c>
      <c r="C1148" s="5">
        <f>MINUTE(DIM_TIME[[#This Row],[DW_Time]])</f>
        <v>58</v>
      </c>
      <c r="D1148" s="5">
        <f>SECOND(DIM_TIME[[#This Row],[DW_Time]])</f>
        <v>21</v>
      </c>
      <c r="E1148" s="5" t="str" cm="1">
        <f t="array" ref="E1148">_xlfn.IFS(B1148&lt;6, "Night", B1148&lt;12, "Morning", B1148&lt;18, "Afternoon", B1148&lt;=23, "Evening")</f>
        <v>Morning</v>
      </c>
    </row>
    <row r="1149" spans="1:5" x14ac:dyDescent="0.2">
      <c r="A1149" s="20">
        <f>DT!A3294-INT(DT!A3294)</f>
        <v>0.37427083333022892</v>
      </c>
      <c r="B1149" s="5">
        <f>HOUR(DIM_TIME[[#This Row],[DW_Time]])</f>
        <v>8</v>
      </c>
      <c r="C1149" s="5">
        <f>MINUTE(DIM_TIME[[#This Row],[DW_Time]])</f>
        <v>58</v>
      </c>
      <c r="D1149" s="5">
        <f>SECOND(DIM_TIME[[#This Row],[DW_Time]])</f>
        <v>57</v>
      </c>
      <c r="E1149" s="5" t="str" cm="1">
        <f t="array" ref="E1149">_xlfn.IFS(B1149&lt;6, "Night", B1149&lt;12, "Morning", B1149&lt;18, "Afternoon", B1149&lt;=23, "Evening")</f>
        <v>Morning</v>
      </c>
    </row>
    <row r="1150" spans="1:5" x14ac:dyDescent="0.2">
      <c r="A1150" s="20">
        <f>DT!A1863-INT(DT!A1863)</f>
        <v>0.37444444445281988</v>
      </c>
      <c r="B1150" s="5">
        <f>HOUR(DIM_TIME[[#This Row],[DW_Time]])</f>
        <v>8</v>
      </c>
      <c r="C1150" s="5">
        <f>MINUTE(DIM_TIME[[#This Row],[DW_Time]])</f>
        <v>59</v>
      </c>
      <c r="D1150" s="5">
        <f>SECOND(DIM_TIME[[#This Row],[DW_Time]])</f>
        <v>12</v>
      </c>
      <c r="E1150" s="5" t="str" cm="1">
        <f t="array" ref="E1150">_xlfn.IFS(B1150&lt;6, "Night", B1150&lt;12, "Morning", B1150&lt;18, "Afternoon", B1150&lt;=23, "Evening")</f>
        <v>Morning</v>
      </c>
    </row>
    <row r="1151" spans="1:5" x14ac:dyDescent="0.2">
      <c r="A1151" s="20">
        <f>DT!A2482-INT(DT!A2482)</f>
        <v>0.37476851852261461</v>
      </c>
      <c r="B1151" s="5">
        <f>HOUR(DIM_TIME[[#This Row],[DW_Time]])</f>
        <v>8</v>
      </c>
      <c r="C1151" s="5">
        <f>MINUTE(DIM_TIME[[#This Row],[DW_Time]])</f>
        <v>59</v>
      </c>
      <c r="D1151" s="5">
        <f>SECOND(DIM_TIME[[#This Row],[DW_Time]])</f>
        <v>40</v>
      </c>
      <c r="E1151" s="5" t="str" cm="1">
        <f t="array" ref="E1151">_xlfn.IFS(B1151&lt;6, "Night", B1151&lt;12, "Morning", B1151&lt;18, "Afternoon", B1151&lt;=23, "Evening")</f>
        <v>Morning</v>
      </c>
    </row>
    <row r="1152" spans="1:5" x14ac:dyDescent="0.2">
      <c r="A1152" s="20">
        <f>DT!A229-INT(DT!A229)</f>
        <v>0.37501157407677965</v>
      </c>
      <c r="B1152" s="5">
        <f>HOUR(DIM_TIME[[#This Row],[DW_Time]])</f>
        <v>9</v>
      </c>
      <c r="C1152" s="5">
        <f>MINUTE(DIM_TIME[[#This Row],[DW_Time]])</f>
        <v>0</v>
      </c>
      <c r="D1152" s="5">
        <f>SECOND(DIM_TIME[[#This Row],[DW_Time]])</f>
        <v>1</v>
      </c>
      <c r="E1152" s="5" t="str" cm="1">
        <f t="array" ref="E1152">_xlfn.IFS(B1152&lt;6, "Night", B1152&lt;12, "Morning", B1152&lt;18, "Afternoon", B1152&lt;=23, "Evening")</f>
        <v>Morning</v>
      </c>
    </row>
    <row r="1153" spans="1:5" x14ac:dyDescent="0.2">
      <c r="A1153" s="20">
        <f>DT!A3202-INT(DT!A3202)</f>
        <v>0.3750231481535593</v>
      </c>
      <c r="B1153" s="5">
        <f>HOUR(DIM_TIME[[#This Row],[DW_Time]])</f>
        <v>9</v>
      </c>
      <c r="C1153" s="5">
        <f>MINUTE(DIM_TIME[[#This Row],[DW_Time]])</f>
        <v>0</v>
      </c>
      <c r="D1153" s="5">
        <f>SECOND(DIM_TIME[[#This Row],[DW_Time]])</f>
        <v>2</v>
      </c>
      <c r="E1153" s="5" t="str" cm="1">
        <f t="array" ref="E1153">_xlfn.IFS(B1153&lt;6, "Night", B1153&lt;12, "Morning", B1153&lt;18, "Afternoon", B1153&lt;=23, "Evening")</f>
        <v>Morning</v>
      </c>
    </row>
    <row r="1154" spans="1:5" x14ac:dyDescent="0.2">
      <c r="A1154" s="20">
        <f>DT!A309-INT(DT!A309)</f>
        <v>0.37547453703882638</v>
      </c>
      <c r="B1154" s="5">
        <f>HOUR(DIM_TIME[[#This Row],[DW_Time]])</f>
        <v>9</v>
      </c>
      <c r="C1154" s="5">
        <f>MINUTE(DIM_TIME[[#This Row],[DW_Time]])</f>
        <v>0</v>
      </c>
      <c r="D1154" s="5">
        <f>SECOND(DIM_TIME[[#This Row],[DW_Time]])</f>
        <v>41</v>
      </c>
      <c r="E1154" s="5" t="str" cm="1">
        <f t="array" ref="E1154">_xlfn.IFS(B1154&lt;6, "Night", B1154&lt;12, "Morning", B1154&lt;18, "Afternoon", B1154&lt;=23, "Evening")</f>
        <v>Morning</v>
      </c>
    </row>
    <row r="1155" spans="1:5" x14ac:dyDescent="0.2">
      <c r="A1155" s="20">
        <f>DT!A940-INT(DT!A940)</f>
        <v>0.37560185184702277</v>
      </c>
      <c r="B1155" s="5">
        <f>HOUR(DIM_TIME[[#This Row],[DW_Time]])</f>
        <v>9</v>
      </c>
      <c r="C1155" s="5">
        <f>MINUTE(DIM_TIME[[#This Row],[DW_Time]])</f>
        <v>0</v>
      </c>
      <c r="D1155" s="5">
        <f>SECOND(DIM_TIME[[#This Row],[DW_Time]])</f>
        <v>52</v>
      </c>
      <c r="E1155" s="5" t="str" cm="1">
        <f t="array" ref="E1155">_xlfn.IFS(B1155&lt;6, "Night", B1155&lt;12, "Morning", B1155&lt;18, "Afternoon", B1155&lt;=23, "Evening")</f>
        <v>Morning</v>
      </c>
    </row>
    <row r="1156" spans="1:5" x14ac:dyDescent="0.2">
      <c r="A1156" s="20">
        <f>DT!A1054-INT(DT!A1054)</f>
        <v>0.37612268519296777</v>
      </c>
      <c r="B1156" s="5">
        <f>HOUR(DIM_TIME[[#This Row],[DW_Time]])</f>
        <v>9</v>
      </c>
      <c r="C1156" s="5">
        <f>MINUTE(DIM_TIME[[#This Row],[DW_Time]])</f>
        <v>1</v>
      </c>
      <c r="D1156" s="5">
        <f>SECOND(DIM_TIME[[#This Row],[DW_Time]])</f>
        <v>37</v>
      </c>
      <c r="E1156" s="5" t="str" cm="1">
        <f t="array" ref="E1156">_xlfn.IFS(B1156&lt;6, "Night", B1156&lt;12, "Morning", B1156&lt;18, "Afternoon", B1156&lt;=23, "Evening")</f>
        <v>Morning</v>
      </c>
    </row>
    <row r="1157" spans="1:5" x14ac:dyDescent="0.2">
      <c r="A1157" s="20">
        <f>DT!A2566-INT(DT!A2566)</f>
        <v>0.37625000000116415</v>
      </c>
      <c r="B1157" s="5">
        <f>HOUR(DIM_TIME[[#This Row],[DW_Time]])</f>
        <v>9</v>
      </c>
      <c r="C1157" s="5">
        <f>MINUTE(DIM_TIME[[#This Row],[DW_Time]])</f>
        <v>1</v>
      </c>
      <c r="D1157" s="5">
        <f>SECOND(DIM_TIME[[#This Row],[DW_Time]])</f>
        <v>48</v>
      </c>
      <c r="E1157" s="5" t="str" cm="1">
        <f t="array" ref="E1157">_xlfn.IFS(B1157&lt;6, "Night", B1157&lt;12, "Morning", B1157&lt;18, "Afternoon", B1157&lt;=23, "Evening")</f>
        <v>Morning</v>
      </c>
    </row>
    <row r="1158" spans="1:5" x14ac:dyDescent="0.2">
      <c r="A1158" s="20">
        <f>DT!A1768-INT(DT!A1768)</f>
        <v>0.3762731481474475</v>
      </c>
      <c r="B1158" s="5">
        <f>HOUR(DIM_TIME[[#This Row],[DW_Time]])</f>
        <v>9</v>
      </c>
      <c r="C1158" s="5">
        <f>MINUTE(DIM_TIME[[#This Row],[DW_Time]])</f>
        <v>1</v>
      </c>
      <c r="D1158" s="5">
        <f>SECOND(DIM_TIME[[#This Row],[DW_Time]])</f>
        <v>50</v>
      </c>
      <c r="E1158" s="5" t="str" cm="1">
        <f t="array" ref="E1158">_xlfn.IFS(B1158&lt;6, "Night", B1158&lt;12, "Morning", B1158&lt;18, "Afternoon", B1158&lt;=23, "Evening")</f>
        <v>Morning</v>
      </c>
    </row>
    <row r="1159" spans="1:5" x14ac:dyDescent="0.2">
      <c r="A1159" s="20">
        <f>DT!A1127-INT(DT!A1127)</f>
        <v>0.37656250000145519</v>
      </c>
      <c r="B1159" s="5">
        <f>HOUR(DIM_TIME[[#This Row],[DW_Time]])</f>
        <v>9</v>
      </c>
      <c r="C1159" s="5">
        <f>MINUTE(DIM_TIME[[#This Row],[DW_Time]])</f>
        <v>2</v>
      </c>
      <c r="D1159" s="5">
        <f>SECOND(DIM_TIME[[#This Row],[DW_Time]])</f>
        <v>15</v>
      </c>
      <c r="E1159" s="5" t="str" cm="1">
        <f t="array" ref="E1159">_xlfn.IFS(B1159&lt;6, "Night", B1159&lt;12, "Morning", B1159&lt;18, "Afternoon", B1159&lt;=23, "Evening")</f>
        <v>Morning</v>
      </c>
    </row>
    <row r="1160" spans="1:5" x14ac:dyDescent="0.2">
      <c r="A1160" s="20">
        <f>DT!A2961-INT(DT!A2961)</f>
        <v>0.37696759258687962</v>
      </c>
      <c r="B1160" s="5">
        <f>HOUR(DIM_TIME[[#This Row],[DW_Time]])</f>
        <v>9</v>
      </c>
      <c r="C1160" s="5">
        <f>MINUTE(DIM_TIME[[#This Row],[DW_Time]])</f>
        <v>2</v>
      </c>
      <c r="D1160" s="5">
        <f>SECOND(DIM_TIME[[#This Row],[DW_Time]])</f>
        <v>50</v>
      </c>
      <c r="E1160" s="5" t="str" cm="1">
        <f t="array" ref="E1160">_xlfn.IFS(B1160&lt;6, "Night", B1160&lt;12, "Morning", B1160&lt;18, "Afternoon", B1160&lt;=23, "Evening")</f>
        <v>Morning</v>
      </c>
    </row>
    <row r="1161" spans="1:5" x14ac:dyDescent="0.2">
      <c r="A1161" s="20">
        <f>DT!A1033-INT(DT!A1033)</f>
        <v>0.37731481481750961</v>
      </c>
      <c r="B1161" s="5">
        <f>HOUR(DIM_TIME[[#This Row],[DW_Time]])</f>
        <v>9</v>
      </c>
      <c r="C1161" s="5">
        <f>MINUTE(DIM_TIME[[#This Row],[DW_Time]])</f>
        <v>3</v>
      </c>
      <c r="D1161" s="5">
        <f>SECOND(DIM_TIME[[#This Row],[DW_Time]])</f>
        <v>20</v>
      </c>
      <c r="E1161" s="5" t="str" cm="1">
        <f t="array" ref="E1161">_xlfn.IFS(B1161&lt;6, "Night", B1161&lt;12, "Morning", B1161&lt;18, "Afternoon", B1161&lt;=23, "Evening")</f>
        <v>Morning</v>
      </c>
    </row>
    <row r="1162" spans="1:5" x14ac:dyDescent="0.2">
      <c r="A1162" s="20">
        <f>DT!A1603-INT(DT!A1603)</f>
        <v>0.37773148147971369</v>
      </c>
      <c r="B1162" s="5">
        <f>HOUR(DIM_TIME[[#This Row],[DW_Time]])</f>
        <v>9</v>
      </c>
      <c r="C1162" s="5">
        <f>MINUTE(DIM_TIME[[#This Row],[DW_Time]])</f>
        <v>3</v>
      </c>
      <c r="D1162" s="5">
        <f>SECOND(DIM_TIME[[#This Row],[DW_Time]])</f>
        <v>56</v>
      </c>
      <c r="E1162" s="5" t="str" cm="1">
        <f t="array" ref="E1162">_xlfn.IFS(B1162&lt;6, "Night", B1162&lt;12, "Morning", B1162&lt;18, "Afternoon", B1162&lt;=23, "Evening")</f>
        <v>Morning</v>
      </c>
    </row>
    <row r="1163" spans="1:5" x14ac:dyDescent="0.2">
      <c r="A1163" s="20">
        <f>DT!A441-INT(DT!A441)</f>
        <v>0.37799768518743804</v>
      </c>
      <c r="B1163" s="5">
        <f>HOUR(DIM_TIME[[#This Row],[DW_Time]])</f>
        <v>9</v>
      </c>
      <c r="C1163" s="5">
        <f>MINUTE(DIM_TIME[[#This Row],[DW_Time]])</f>
        <v>4</v>
      </c>
      <c r="D1163" s="5">
        <f>SECOND(DIM_TIME[[#This Row],[DW_Time]])</f>
        <v>19</v>
      </c>
      <c r="E1163" s="5" t="str" cm="1">
        <f t="array" ref="E1163">_xlfn.IFS(B1163&lt;6, "Night", B1163&lt;12, "Morning", B1163&lt;18, "Afternoon", B1163&lt;=23, "Evening")</f>
        <v>Morning</v>
      </c>
    </row>
    <row r="1164" spans="1:5" x14ac:dyDescent="0.2">
      <c r="A1164" s="20">
        <f>DT!A1778-INT(DT!A1778)</f>
        <v>0.37820601851854008</v>
      </c>
      <c r="B1164" s="5">
        <f>HOUR(DIM_TIME[[#This Row],[DW_Time]])</f>
        <v>9</v>
      </c>
      <c r="C1164" s="5">
        <f>MINUTE(DIM_TIME[[#This Row],[DW_Time]])</f>
        <v>4</v>
      </c>
      <c r="D1164" s="5">
        <f>SECOND(DIM_TIME[[#This Row],[DW_Time]])</f>
        <v>37</v>
      </c>
      <c r="E1164" s="5" t="str" cm="1">
        <f t="array" ref="E1164">_xlfn.IFS(B1164&lt;6, "Night", B1164&lt;12, "Morning", B1164&lt;18, "Afternoon", B1164&lt;=23, "Evening")</f>
        <v>Morning</v>
      </c>
    </row>
    <row r="1165" spans="1:5" x14ac:dyDescent="0.2">
      <c r="A1165" s="20">
        <f>DT!A1377-INT(DT!A1377)</f>
        <v>0.37851851851883112</v>
      </c>
      <c r="B1165" s="5">
        <f>HOUR(DIM_TIME[[#This Row],[DW_Time]])</f>
        <v>9</v>
      </c>
      <c r="C1165" s="5">
        <f>MINUTE(DIM_TIME[[#This Row],[DW_Time]])</f>
        <v>5</v>
      </c>
      <c r="D1165" s="5">
        <f>SECOND(DIM_TIME[[#This Row],[DW_Time]])</f>
        <v>4</v>
      </c>
      <c r="E1165" s="5" t="str" cm="1">
        <f t="array" ref="E1165">_xlfn.IFS(B1165&lt;6, "Night", B1165&lt;12, "Morning", B1165&lt;18, "Afternoon", B1165&lt;=23, "Evening")</f>
        <v>Morning</v>
      </c>
    </row>
    <row r="1166" spans="1:5" x14ac:dyDescent="0.2">
      <c r="A1166" s="20">
        <f>DT!A2632-INT(DT!A2632)</f>
        <v>0.37858796295768116</v>
      </c>
      <c r="B1166" s="5">
        <f>HOUR(DIM_TIME[[#This Row],[DW_Time]])</f>
        <v>9</v>
      </c>
      <c r="C1166" s="5">
        <f>MINUTE(DIM_TIME[[#This Row],[DW_Time]])</f>
        <v>5</v>
      </c>
      <c r="D1166" s="5">
        <f>SECOND(DIM_TIME[[#This Row],[DW_Time]])</f>
        <v>10</v>
      </c>
      <c r="E1166" s="5" t="str" cm="1">
        <f t="array" ref="E1166">_xlfn.IFS(B1166&lt;6, "Night", B1166&lt;12, "Morning", B1166&lt;18, "Afternoon", B1166&lt;=23, "Evening")</f>
        <v>Morning</v>
      </c>
    </row>
    <row r="1167" spans="1:5" x14ac:dyDescent="0.2">
      <c r="A1167" s="20">
        <f>DT!A1538-INT(DT!A1538)</f>
        <v>0.37894675925781485</v>
      </c>
      <c r="B1167" s="5">
        <f>HOUR(DIM_TIME[[#This Row],[DW_Time]])</f>
        <v>9</v>
      </c>
      <c r="C1167" s="5">
        <f>MINUTE(DIM_TIME[[#This Row],[DW_Time]])</f>
        <v>5</v>
      </c>
      <c r="D1167" s="5">
        <f>SECOND(DIM_TIME[[#This Row],[DW_Time]])</f>
        <v>41</v>
      </c>
      <c r="E1167" s="5" t="str" cm="1">
        <f t="array" ref="E1167">_xlfn.IFS(B1167&lt;6, "Night", B1167&lt;12, "Morning", B1167&lt;18, "Afternoon", B1167&lt;=23, "Evening")</f>
        <v>Morning</v>
      </c>
    </row>
    <row r="1168" spans="1:5" x14ac:dyDescent="0.2">
      <c r="A1168" s="20">
        <f>DT!A1043-INT(DT!A1043)</f>
        <v>0.38028935185138835</v>
      </c>
      <c r="B1168" s="5">
        <f>HOUR(DIM_TIME[[#This Row],[DW_Time]])</f>
        <v>9</v>
      </c>
      <c r="C1168" s="5">
        <f>MINUTE(DIM_TIME[[#This Row],[DW_Time]])</f>
        <v>7</v>
      </c>
      <c r="D1168" s="5">
        <f>SECOND(DIM_TIME[[#This Row],[DW_Time]])</f>
        <v>37</v>
      </c>
      <c r="E1168" s="5" t="str" cm="1">
        <f t="array" ref="E1168">_xlfn.IFS(B1168&lt;6, "Night", B1168&lt;12, "Morning", B1168&lt;18, "Afternoon", B1168&lt;=23, "Evening")</f>
        <v>Morning</v>
      </c>
    </row>
    <row r="1169" spans="1:5" x14ac:dyDescent="0.2">
      <c r="A1169" s="20">
        <f>DT!A82-INT(DT!A82)</f>
        <v>0.380335648151231</v>
      </c>
      <c r="B1169" s="5">
        <f>HOUR(DIM_TIME[[#This Row],[DW_Time]])</f>
        <v>9</v>
      </c>
      <c r="C1169" s="5">
        <f>MINUTE(DIM_TIME[[#This Row],[DW_Time]])</f>
        <v>7</v>
      </c>
      <c r="D1169" s="5">
        <f>SECOND(DIM_TIME[[#This Row],[DW_Time]])</f>
        <v>41</v>
      </c>
      <c r="E1169" s="5" t="str" cm="1">
        <f t="array" ref="E1169">_xlfn.IFS(B1169&lt;6, "Night", B1169&lt;12, "Morning", B1169&lt;18, "Afternoon", B1169&lt;=23, "Evening")</f>
        <v>Morning</v>
      </c>
    </row>
    <row r="1170" spans="1:5" x14ac:dyDescent="0.2">
      <c r="A1170" s="20">
        <f>DT!A3218-INT(DT!A3218)</f>
        <v>0.38064814815152204</v>
      </c>
      <c r="B1170" s="5">
        <f>HOUR(DIM_TIME[[#This Row],[DW_Time]])</f>
        <v>9</v>
      </c>
      <c r="C1170" s="5">
        <f>MINUTE(DIM_TIME[[#This Row],[DW_Time]])</f>
        <v>8</v>
      </c>
      <c r="D1170" s="5">
        <f>SECOND(DIM_TIME[[#This Row],[DW_Time]])</f>
        <v>8</v>
      </c>
      <c r="E1170" s="5" t="str" cm="1">
        <f t="array" ref="E1170">_xlfn.IFS(B1170&lt;6, "Night", B1170&lt;12, "Morning", B1170&lt;18, "Afternoon", B1170&lt;=23, "Evening")</f>
        <v>Morning</v>
      </c>
    </row>
    <row r="1171" spans="1:5" x14ac:dyDescent="0.2">
      <c r="A1171" s="20">
        <f>DT!A183-INT(DT!A183)</f>
        <v>0.38077546295971842</v>
      </c>
      <c r="B1171" s="5">
        <f>HOUR(DIM_TIME[[#This Row],[DW_Time]])</f>
        <v>9</v>
      </c>
      <c r="C1171" s="5">
        <f>MINUTE(DIM_TIME[[#This Row],[DW_Time]])</f>
        <v>8</v>
      </c>
      <c r="D1171" s="5">
        <f>SECOND(DIM_TIME[[#This Row],[DW_Time]])</f>
        <v>19</v>
      </c>
      <c r="E1171" s="5" t="str" cm="1">
        <f t="array" ref="E1171">_xlfn.IFS(B1171&lt;6, "Night", B1171&lt;12, "Morning", B1171&lt;18, "Afternoon", B1171&lt;=23, "Evening")</f>
        <v>Morning</v>
      </c>
    </row>
    <row r="1172" spans="1:5" x14ac:dyDescent="0.2">
      <c r="A1172" s="20">
        <f>DT!A570-INT(DT!A570)</f>
        <v>0.38111111111356877</v>
      </c>
      <c r="B1172" s="5">
        <f>HOUR(DIM_TIME[[#This Row],[DW_Time]])</f>
        <v>9</v>
      </c>
      <c r="C1172" s="5">
        <f>MINUTE(DIM_TIME[[#This Row],[DW_Time]])</f>
        <v>8</v>
      </c>
      <c r="D1172" s="5">
        <f>SECOND(DIM_TIME[[#This Row],[DW_Time]])</f>
        <v>48</v>
      </c>
      <c r="E1172" s="5" t="str" cm="1">
        <f t="array" ref="E1172">_xlfn.IFS(B1172&lt;6, "Night", B1172&lt;12, "Morning", B1172&lt;18, "Afternoon", B1172&lt;=23, "Evening")</f>
        <v>Morning</v>
      </c>
    </row>
    <row r="1173" spans="1:5" x14ac:dyDescent="0.2">
      <c r="A1173" s="20">
        <f>DT!A2157-INT(DT!A2157)</f>
        <v>0.38113425925985212</v>
      </c>
      <c r="B1173" s="5">
        <f>HOUR(DIM_TIME[[#This Row],[DW_Time]])</f>
        <v>9</v>
      </c>
      <c r="C1173" s="5">
        <f>MINUTE(DIM_TIME[[#This Row],[DW_Time]])</f>
        <v>8</v>
      </c>
      <c r="D1173" s="5">
        <f>SECOND(DIM_TIME[[#This Row],[DW_Time]])</f>
        <v>50</v>
      </c>
      <c r="E1173" s="5" t="str" cm="1">
        <f t="array" ref="E1173">_xlfn.IFS(B1173&lt;6, "Night", B1173&lt;12, "Morning", B1173&lt;18, "Afternoon", B1173&lt;=23, "Evening")</f>
        <v>Morning</v>
      </c>
    </row>
    <row r="1174" spans="1:5" x14ac:dyDescent="0.2">
      <c r="A1174" s="20">
        <f>DT!A227-INT(DT!A227)</f>
        <v>0.38175925926043419</v>
      </c>
      <c r="B1174" s="5">
        <f>HOUR(DIM_TIME[[#This Row],[DW_Time]])</f>
        <v>9</v>
      </c>
      <c r="C1174" s="5">
        <f>MINUTE(DIM_TIME[[#This Row],[DW_Time]])</f>
        <v>9</v>
      </c>
      <c r="D1174" s="5">
        <f>SECOND(DIM_TIME[[#This Row],[DW_Time]])</f>
        <v>44</v>
      </c>
      <c r="E1174" s="5" t="str" cm="1">
        <f t="array" ref="E1174">_xlfn.IFS(B1174&lt;6, "Night", B1174&lt;12, "Morning", B1174&lt;18, "Afternoon", B1174&lt;=23, "Evening")</f>
        <v>Morning</v>
      </c>
    </row>
    <row r="1175" spans="1:5" x14ac:dyDescent="0.2">
      <c r="A1175" s="20">
        <f>DT!A373-INT(DT!A373)</f>
        <v>0.38182870370656019</v>
      </c>
      <c r="B1175" s="5">
        <f>HOUR(DIM_TIME[[#This Row],[DW_Time]])</f>
        <v>9</v>
      </c>
      <c r="C1175" s="5">
        <f>MINUTE(DIM_TIME[[#This Row],[DW_Time]])</f>
        <v>9</v>
      </c>
      <c r="D1175" s="5">
        <f>SECOND(DIM_TIME[[#This Row],[DW_Time]])</f>
        <v>50</v>
      </c>
      <c r="E1175" s="5" t="str" cm="1">
        <f t="array" ref="E1175">_xlfn.IFS(B1175&lt;6, "Night", B1175&lt;12, "Morning", B1175&lt;18, "Afternoon", B1175&lt;=23, "Evening")</f>
        <v>Morning</v>
      </c>
    </row>
    <row r="1176" spans="1:5" x14ac:dyDescent="0.2">
      <c r="A1176" s="20">
        <f>DT!A2839-INT(DT!A2839)</f>
        <v>0.38226851852232357</v>
      </c>
      <c r="B1176" s="5">
        <f>HOUR(DIM_TIME[[#This Row],[DW_Time]])</f>
        <v>9</v>
      </c>
      <c r="C1176" s="5">
        <f>MINUTE(DIM_TIME[[#This Row],[DW_Time]])</f>
        <v>10</v>
      </c>
      <c r="D1176" s="5">
        <f>SECOND(DIM_TIME[[#This Row],[DW_Time]])</f>
        <v>28</v>
      </c>
      <c r="E1176" s="5" t="str" cm="1">
        <f t="array" ref="E1176">_xlfn.IFS(B1176&lt;6, "Night", B1176&lt;12, "Morning", B1176&lt;18, "Afternoon", B1176&lt;=23, "Evening")</f>
        <v>Morning</v>
      </c>
    </row>
    <row r="1177" spans="1:5" x14ac:dyDescent="0.2">
      <c r="A1177" s="20">
        <f>DT!A2339-INT(DT!A2339)</f>
        <v>0.3829398148227483</v>
      </c>
      <c r="B1177" s="5">
        <f>HOUR(DIM_TIME[[#This Row],[DW_Time]])</f>
        <v>9</v>
      </c>
      <c r="C1177" s="5">
        <f>MINUTE(DIM_TIME[[#This Row],[DW_Time]])</f>
        <v>11</v>
      </c>
      <c r="D1177" s="5">
        <f>SECOND(DIM_TIME[[#This Row],[DW_Time]])</f>
        <v>26</v>
      </c>
      <c r="E1177" s="5" t="str" cm="1">
        <f t="array" ref="E1177">_xlfn.IFS(B1177&lt;6, "Night", B1177&lt;12, "Morning", B1177&lt;18, "Afternoon", B1177&lt;=23, "Evening")</f>
        <v>Morning</v>
      </c>
    </row>
    <row r="1178" spans="1:5" x14ac:dyDescent="0.2">
      <c r="A1178" s="20">
        <f>DT!A2837-INT(DT!A2837)</f>
        <v>0.38362268519267673</v>
      </c>
      <c r="B1178" s="5">
        <f>HOUR(DIM_TIME[[#This Row],[DW_Time]])</f>
        <v>9</v>
      </c>
      <c r="C1178" s="5">
        <f>MINUTE(DIM_TIME[[#This Row],[DW_Time]])</f>
        <v>12</v>
      </c>
      <c r="D1178" s="5">
        <f>SECOND(DIM_TIME[[#This Row],[DW_Time]])</f>
        <v>25</v>
      </c>
      <c r="E1178" s="5" t="str" cm="1">
        <f t="array" ref="E1178">_xlfn.IFS(B1178&lt;6, "Night", B1178&lt;12, "Morning", B1178&lt;18, "Afternoon", B1178&lt;=23, "Evening")</f>
        <v>Morning</v>
      </c>
    </row>
    <row r="1179" spans="1:5" x14ac:dyDescent="0.2">
      <c r="A1179" s="20">
        <f>DT!A37-INT(DT!A37)</f>
        <v>0.38388888889312511</v>
      </c>
      <c r="B1179" s="5">
        <f>HOUR(DIM_TIME[[#This Row],[DW_Time]])</f>
        <v>9</v>
      </c>
      <c r="C1179" s="5">
        <f>MINUTE(DIM_TIME[[#This Row],[DW_Time]])</f>
        <v>12</v>
      </c>
      <c r="D1179" s="5">
        <f>SECOND(DIM_TIME[[#This Row],[DW_Time]])</f>
        <v>48</v>
      </c>
      <c r="E1179" s="5" t="str" cm="1">
        <f t="array" ref="E1179">_xlfn.IFS(B1179&lt;6, "Night", B1179&lt;12, "Morning", B1179&lt;18, "Afternoon", B1179&lt;=23, "Evening")</f>
        <v>Morning</v>
      </c>
    </row>
    <row r="1180" spans="1:5" x14ac:dyDescent="0.2">
      <c r="A1180" s="20">
        <f>DT!A3277-INT(DT!A3277)</f>
        <v>0.38405092591710854</v>
      </c>
      <c r="B1180" s="5">
        <f>HOUR(DIM_TIME[[#This Row],[DW_Time]])</f>
        <v>9</v>
      </c>
      <c r="C1180" s="5">
        <f>MINUTE(DIM_TIME[[#This Row],[DW_Time]])</f>
        <v>13</v>
      </c>
      <c r="D1180" s="5">
        <f>SECOND(DIM_TIME[[#This Row],[DW_Time]])</f>
        <v>2</v>
      </c>
      <c r="E1180" s="5" t="str" cm="1">
        <f t="array" ref="E1180">_xlfn.IFS(B1180&lt;6, "Night", B1180&lt;12, "Morning", B1180&lt;18, "Afternoon", B1180&lt;=23, "Evening")</f>
        <v>Morning</v>
      </c>
    </row>
    <row r="1181" spans="1:5" x14ac:dyDescent="0.2">
      <c r="A1181" s="20">
        <f>DT!A460-INT(DT!A460)</f>
        <v>0.3841203703705105</v>
      </c>
      <c r="B1181" s="5">
        <f>HOUR(DIM_TIME[[#This Row],[DW_Time]])</f>
        <v>9</v>
      </c>
      <c r="C1181" s="5">
        <f>MINUTE(DIM_TIME[[#This Row],[DW_Time]])</f>
        <v>13</v>
      </c>
      <c r="D1181" s="5">
        <f>SECOND(DIM_TIME[[#This Row],[DW_Time]])</f>
        <v>8</v>
      </c>
      <c r="E1181" s="5" t="str" cm="1">
        <f t="array" ref="E1181">_xlfn.IFS(B1181&lt;6, "Night", B1181&lt;12, "Morning", B1181&lt;18, "Afternoon", B1181&lt;=23, "Evening")</f>
        <v>Morning</v>
      </c>
    </row>
    <row r="1182" spans="1:5" x14ac:dyDescent="0.2">
      <c r="A1182" s="20">
        <f>DT!A1280-INT(DT!A1280)</f>
        <v>0.38430555556260515</v>
      </c>
      <c r="B1182" s="5">
        <f>HOUR(DIM_TIME[[#This Row],[DW_Time]])</f>
        <v>9</v>
      </c>
      <c r="C1182" s="5">
        <f>MINUTE(DIM_TIME[[#This Row],[DW_Time]])</f>
        <v>13</v>
      </c>
      <c r="D1182" s="5">
        <f>SECOND(DIM_TIME[[#This Row],[DW_Time]])</f>
        <v>24</v>
      </c>
      <c r="E1182" s="5" t="str" cm="1">
        <f t="array" ref="E1182">_xlfn.IFS(B1182&lt;6, "Night", B1182&lt;12, "Morning", B1182&lt;18, "Afternoon", B1182&lt;=23, "Evening")</f>
        <v>Morning</v>
      </c>
    </row>
    <row r="1183" spans="1:5" x14ac:dyDescent="0.2">
      <c r="A1183" s="20">
        <f>DT!A2970-INT(DT!A2970)</f>
        <v>0.38451388888643123</v>
      </c>
      <c r="B1183" s="5">
        <f>HOUR(DIM_TIME[[#This Row],[DW_Time]])</f>
        <v>9</v>
      </c>
      <c r="C1183" s="5">
        <f>MINUTE(DIM_TIME[[#This Row],[DW_Time]])</f>
        <v>13</v>
      </c>
      <c r="D1183" s="5">
        <f>SECOND(DIM_TIME[[#This Row],[DW_Time]])</f>
        <v>42</v>
      </c>
      <c r="E1183" s="5" t="str" cm="1">
        <f t="array" ref="E1183">_xlfn.IFS(B1183&lt;6, "Night", B1183&lt;12, "Morning", B1183&lt;18, "Afternoon", B1183&lt;=23, "Evening")</f>
        <v>Morning</v>
      </c>
    </row>
    <row r="1184" spans="1:5" x14ac:dyDescent="0.2">
      <c r="A1184" s="20">
        <f>DT!A2264-INT(DT!A2264)</f>
        <v>0.385289351848769</v>
      </c>
      <c r="B1184" s="5">
        <f>HOUR(DIM_TIME[[#This Row],[DW_Time]])</f>
        <v>9</v>
      </c>
      <c r="C1184" s="5">
        <f>MINUTE(DIM_TIME[[#This Row],[DW_Time]])</f>
        <v>14</v>
      </c>
      <c r="D1184" s="5">
        <f>SECOND(DIM_TIME[[#This Row],[DW_Time]])</f>
        <v>49</v>
      </c>
      <c r="E1184" s="5" t="str" cm="1">
        <f t="array" ref="E1184">_xlfn.IFS(B1184&lt;6, "Night", B1184&lt;12, "Morning", B1184&lt;18, "Afternoon", B1184&lt;=23, "Evening")</f>
        <v>Morning</v>
      </c>
    </row>
    <row r="1185" spans="1:5" x14ac:dyDescent="0.2">
      <c r="A1185" s="20">
        <f>DT!A1950-INT(DT!A1950)</f>
        <v>0.385567129633273</v>
      </c>
      <c r="B1185" s="5">
        <f>HOUR(DIM_TIME[[#This Row],[DW_Time]])</f>
        <v>9</v>
      </c>
      <c r="C1185" s="5">
        <f>MINUTE(DIM_TIME[[#This Row],[DW_Time]])</f>
        <v>15</v>
      </c>
      <c r="D1185" s="5">
        <f>SECOND(DIM_TIME[[#This Row],[DW_Time]])</f>
        <v>13</v>
      </c>
      <c r="E1185" s="5" t="str" cm="1">
        <f t="array" ref="E1185">_xlfn.IFS(B1185&lt;6, "Night", B1185&lt;12, "Morning", B1185&lt;18, "Afternoon", B1185&lt;=23, "Evening")</f>
        <v>Morning</v>
      </c>
    </row>
    <row r="1186" spans="1:5" x14ac:dyDescent="0.2">
      <c r="A1186" s="20">
        <f>DT!A599-INT(DT!A599)</f>
        <v>0.38578703702660277</v>
      </c>
      <c r="B1186" s="5">
        <f>HOUR(DIM_TIME[[#This Row],[DW_Time]])</f>
        <v>9</v>
      </c>
      <c r="C1186" s="5">
        <f>MINUTE(DIM_TIME[[#This Row],[DW_Time]])</f>
        <v>15</v>
      </c>
      <c r="D1186" s="5">
        <f>SECOND(DIM_TIME[[#This Row],[DW_Time]])</f>
        <v>32</v>
      </c>
      <c r="E1186" s="5" t="str" cm="1">
        <f t="array" ref="E1186">_xlfn.IFS(B1186&lt;6, "Night", B1186&lt;12, "Morning", B1186&lt;18, "Afternoon", B1186&lt;=23, "Evening")</f>
        <v>Morning</v>
      </c>
    </row>
    <row r="1187" spans="1:5" x14ac:dyDescent="0.2">
      <c r="A1187" s="20">
        <f>DT!A2916-INT(DT!A2916)</f>
        <v>0.38579861111065838</v>
      </c>
      <c r="B1187" s="5">
        <f>HOUR(DIM_TIME[[#This Row],[DW_Time]])</f>
        <v>9</v>
      </c>
      <c r="C1187" s="5">
        <f>MINUTE(DIM_TIME[[#This Row],[DW_Time]])</f>
        <v>15</v>
      </c>
      <c r="D1187" s="5">
        <f>SECOND(DIM_TIME[[#This Row],[DW_Time]])</f>
        <v>33</v>
      </c>
      <c r="E1187" s="5" t="str" cm="1">
        <f t="array" ref="E1187">_xlfn.IFS(B1187&lt;6, "Night", B1187&lt;12, "Morning", B1187&lt;18, "Afternoon", B1187&lt;=23, "Evening")</f>
        <v>Morning</v>
      </c>
    </row>
    <row r="1188" spans="1:5" x14ac:dyDescent="0.2">
      <c r="A1188" s="20">
        <f>DT!A2330-INT(DT!A2330)</f>
        <v>0.38585648148000473</v>
      </c>
      <c r="B1188" s="5">
        <f>HOUR(DIM_TIME[[#This Row],[DW_Time]])</f>
        <v>9</v>
      </c>
      <c r="C1188" s="5">
        <f>MINUTE(DIM_TIME[[#This Row],[DW_Time]])</f>
        <v>15</v>
      </c>
      <c r="D1188" s="5">
        <f>SECOND(DIM_TIME[[#This Row],[DW_Time]])</f>
        <v>38</v>
      </c>
      <c r="E1188" s="5" t="str" cm="1">
        <f t="array" ref="E1188">_xlfn.IFS(B1188&lt;6, "Night", B1188&lt;12, "Morning", B1188&lt;18, "Afternoon", B1188&lt;=23, "Evening")</f>
        <v>Morning</v>
      </c>
    </row>
    <row r="1189" spans="1:5" x14ac:dyDescent="0.2">
      <c r="A1189" s="20">
        <f>DT!A202-INT(DT!A202)</f>
        <v>0.38618055555707542</v>
      </c>
      <c r="B1189" s="5">
        <f>HOUR(DIM_TIME[[#This Row],[DW_Time]])</f>
        <v>9</v>
      </c>
      <c r="C1189" s="5">
        <f>MINUTE(DIM_TIME[[#This Row],[DW_Time]])</f>
        <v>16</v>
      </c>
      <c r="D1189" s="5">
        <f>SECOND(DIM_TIME[[#This Row],[DW_Time]])</f>
        <v>6</v>
      </c>
      <c r="E1189" s="5" t="str" cm="1">
        <f t="array" ref="E1189">_xlfn.IFS(B1189&lt;6, "Night", B1189&lt;12, "Morning", B1189&lt;18, "Afternoon", B1189&lt;=23, "Evening")</f>
        <v>Morning</v>
      </c>
    </row>
    <row r="1190" spans="1:5" x14ac:dyDescent="0.2">
      <c r="A1190" s="20">
        <f>DT!A1748-INT(DT!A1748)</f>
        <v>0.38638888888817746</v>
      </c>
      <c r="B1190" s="5">
        <f>HOUR(DIM_TIME[[#This Row],[DW_Time]])</f>
        <v>9</v>
      </c>
      <c r="C1190" s="5">
        <f>MINUTE(DIM_TIME[[#This Row],[DW_Time]])</f>
        <v>16</v>
      </c>
      <c r="D1190" s="5">
        <f>SECOND(DIM_TIME[[#This Row],[DW_Time]])</f>
        <v>24</v>
      </c>
      <c r="E1190" s="5" t="str" cm="1">
        <f t="array" ref="E1190">_xlfn.IFS(B1190&lt;6, "Night", B1190&lt;12, "Morning", B1190&lt;18, "Afternoon", B1190&lt;=23, "Evening")</f>
        <v>Morning</v>
      </c>
    </row>
    <row r="1191" spans="1:5" x14ac:dyDescent="0.2">
      <c r="A1191" s="20">
        <f>DT!A852-INT(DT!A852)</f>
        <v>0.38664351851912215</v>
      </c>
      <c r="B1191" s="5">
        <f>HOUR(DIM_TIME[[#This Row],[DW_Time]])</f>
        <v>9</v>
      </c>
      <c r="C1191" s="5">
        <f>MINUTE(DIM_TIME[[#This Row],[DW_Time]])</f>
        <v>16</v>
      </c>
      <c r="D1191" s="5">
        <f>SECOND(DIM_TIME[[#This Row],[DW_Time]])</f>
        <v>46</v>
      </c>
      <c r="E1191" s="5" t="str" cm="1">
        <f t="array" ref="E1191">_xlfn.IFS(B1191&lt;6, "Night", B1191&lt;12, "Morning", B1191&lt;18, "Afternoon", B1191&lt;=23, "Evening")</f>
        <v>Morning</v>
      </c>
    </row>
    <row r="1192" spans="1:5" x14ac:dyDescent="0.2">
      <c r="A1192" s="20">
        <f>DT!A3160-INT(DT!A3160)</f>
        <v>0.38695601851941319</v>
      </c>
      <c r="B1192" s="5">
        <f>HOUR(DIM_TIME[[#This Row],[DW_Time]])</f>
        <v>9</v>
      </c>
      <c r="C1192" s="5">
        <f>MINUTE(DIM_TIME[[#This Row],[DW_Time]])</f>
        <v>17</v>
      </c>
      <c r="D1192" s="5">
        <f>SECOND(DIM_TIME[[#This Row],[DW_Time]])</f>
        <v>13</v>
      </c>
      <c r="E1192" s="5" t="str" cm="1">
        <f t="array" ref="E1192">_xlfn.IFS(B1192&lt;6, "Night", B1192&lt;12, "Morning", B1192&lt;18, "Afternoon", B1192&lt;=23, "Evening")</f>
        <v>Morning</v>
      </c>
    </row>
    <row r="1193" spans="1:5" x14ac:dyDescent="0.2">
      <c r="A1193" s="20">
        <f>DT!A171-INT(DT!A171)</f>
        <v>0.38711805555794854</v>
      </c>
      <c r="B1193" s="5">
        <f>HOUR(DIM_TIME[[#This Row],[DW_Time]])</f>
        <v>9</v>
      </c>
      <c r="C1193" s="5">
        <f>MINUTE(DIM_TIME[[#This Row],[DW_Time]])</f>
        <v>17</v>
      </c>
      <c r="D1193" s="5">
        <f>SECOND(DIM_TIME[[#This Row],[DW_Time]])</f>
        <v>27</v>
      </c>
      <c r="E1193" s="5" t="str" cm="1">
        <f t="array" ref="E1193">_xlfn.IFS(B1193&lt;6, "Night", B1193&lt;12, "Morning", B1193&lt;18, "Afternoon", B1193&lt;=23, "Evening")</f>
        <v>Morning</v>
      </c>
    </row>
    <row r="1194" spans="1:5" x14ac:dyDescent="0.2">
      <c r="A1194" s="20">
        <f>DT!A3043-INT(DT!A3043)</f>
        <v>0.38744212962774327</v>
      </c>
      <c r="B1194" s="5">
        <f>HOUR(DIM_TIME[[#This Row],[DW_Time]])</f>
        <v>9</v>
      </c>
      <c r="C1194" s="5">
        <f>MINUTE(DIM_TIME[[#This Row],[DW_Time]])</f>
        <v>17</v>
      </c>
      <c r="D1194" s="5">
        <f>SECOND(DIM_TIME[[#This Row],[DW_Time]])</f>
        <v>55</v>
      </c>
      <c r="E1194" s="5" t="str" cm="1">
        <f t="array" ref="E1194">_xlfn.IFS(B1194&lt;6, "Night", B1194&lt;12, "Morning", B1194&lt;18, "Afternoon", B1194&lt;=23, "Evening")</f>
        <v>Morning</v>
      </c>
    </row>
    <row r="1195" spans="1:5" x14ac:dyDescent="0.2">
      <c r="A1195" s="20">
        <f>DT!A2179-INT(DT!A2179)</f>
        <v>0.38783564815093996</v>
      </c>
      <c r="B1195" s="5">
        <f>HOUR(DIM_TIME[[#This Row],[DW_Time]])</f>
        <v>9</v>
      </c>
      <c r="C1195" s="5">
        <f>MINUTE(DIM_TIME[[#This Row],[DW_Time]])</f>
        <v>18</v>
      </c>
      <c r="D1195" s="5">
        <f>SECOND(DIM_TIME[[#This Row],[DW_Time]])</f>
        <v>29</v>
      </c>
      <c r="E1195" s="5" t="str" cm="1">
        <f t="array" ref="E1195">_xlfn.IFS(B1195&lt;6, "Night", B1195&lt;12, "Morning", B1195&lt;18, "Afternoon", B1195&lt;=23, "Evening")</f>
        <v>Morning</v>
      </c>
    </row>
    <row r="1196" spans="1:5" x14ac:dyDescent="0.2">
      <c r="A1196" s="20">
        <f>DT!A2479-INT(DT!A2479)</f>
        <v>0.38792824074334931</v>
      </c>
      <c r="B1196" s="5">
        <f>HOUR(DIM_TIME[[#This Row],[DW_Time]])</f>
        <v>9</v>
      </c>
      <c r="C1196" s="5">
        <f>MINUTE(DIM_TIME[[#This Row],[DW_Time]])</f>
        <v>18</v>
      </c>
      <c r="D1196" s="5">
        <f>SECOND(DIM_TIME[[#This Row],[DW_Time]])</f>
        <v>37</v>
      </c>
      <c r="E1196" s="5" t="str" cm="1">
        <f t="array" ref="E1196">_xlfn.IFS(B1196&lt;6, "Night", B1196&lt;12, "Morning", B1196&lt;18, "Afternoon", B1196&lt;=23, "Evening")</f>
        <v>Morning</v>
      </c>
    </row>
    <row r="1197" spans="1:5" x14ac:dyDescent="0.2">
      <c r="A1197" s="20">
        <f>DT!A1203-INT(DT!A1203)</f>
        <v>0.38887731480645016</v>
      </c>
      <c r="B1197" s="5">
        <f>HOUR(DIM_TIME[[#This Row],[DW_Time]])</f>
        <v>9</v>
      </c>
      <c r="C1197" s="5">
        <f>MINUTE(DIM_TIME[[#This Row],[DW_Time]])</f>
        <v>19</v>
      </c>
      <c r="D1197" s="5">
        <f>SECOND(DIM_TIME[[#This Row],[DW_Time]])</f>
        <v>59</v>
      </c>
      <c r="E1197" s="5" t="str" cm="1">
        <f t="array" ref="E1197">_xlfn.IFS(B1197&lt;6, "Night", B1197&lt;12, "Morning", B1197&lt;18, "Afternoon", B1197&lt;=23, "Evening")</f>
        <v>Morning</v>
      </c>
    </row>
    <row r="1198" spans="1:5" x14ac:dyDescent="0.2">
      <c r="A1198" s="20">
        <f>DT!A2043-INT(DT!A2043)</f>
        <v>0.38930555555270985</v>
      </c>
      <c r="B1198" s="5">
        <f>HOUR(DIM_TIME[[#This Row],[DW_Time]])</f>
        <v>9</v>
      </c>
      <c r="C1198" s="5">
        <f>MINUTE(DIM_TIME[[#This Row],[DW_Time]])</f>
        <v>20</v>
      </c>
      <c r="D1198" s="5">
        <f>SECOND(DIM_TIME[[#This Row],[DW_Time]])</f>
        <v>36</v>
      </c>
      <c r="E1198" s="5" t="str" cm="1">
        <f t="array" ref="E1198">_xlfn.IFS(B1198&lt;6, "Night", B1198&lt;12, "Morning", B1198&lt;18, "Afternoon", B1198&lt;=23, "Evening")</f>
        <v>Morning</v>
      </c>
    </row>
    <row r="1199" spans="1:5" x14ac:dyDescent="0.2">
      <c r="A1199" s="20">
        <f>DT!A1533-INT(DT!A1533)</f>
        <v>0.38962962962978054</v>
      </c>
      <c r="B1199" s="5">
        <f>HOUR(DIM_TIME[[#This Row],[DW_Time]])</f>
        <v>9</v>
      </c>
      <c r="C1199" s="5">
        <f>MINUTE(DIM_TIME[[#This Row],[DW_Time]])</f>
        <v>21</v>
      </c>
      <c r="D1199" s="5">
        <f>SECOND(DIM_TIME[[#This Row],[DW_Time]])</f>
        <v>4</v>
      </c>
      <c r="E1199" s="5" t="str" cm="1">
        <f t="array" ref="E1199">_xlfn.IFS(B1199&lt;6, "Night", B1199&lt;12, "Morning", B1199&lt;18, "Afternoon", B1199&lt;=23, "Evening")</f>
        <v>Morning</v>
      </c>
    </row>
    <row r="1200" spans="1:5" x14ac:dyDescent="0.2">
      <c r="A1200" s="20">
        <f>DT!A220-INT(DT!A220)</f>
        <v>0.38964120370656019</v>
      </c>
      <c r="B1200" s="5">
        <f>HOUR(DIM_TIME[[#This Row],[DW_Time]])</f>
        <v>9</v>
      </c>
      <c r="C1200" s="5">
        <f>MINUTE(DIM_TIME[[#This Row],[DW_Time]])</f>
        <v>21</v>
      </c>
      <c r="D1200" s="5">
        <f>SECOND(DIM_TIME[[#This Row],[DW_Time]])</f>
        <v>5</v>
      </c>
      <c r="E1200" s="5" t="str" cm="1">
        <f t="array" ref="E1200">_xlfn.IFS(B1200&lt;6, "Night", B1200&lt;12, "Morning", B1200&lt;18, "Afternoon", B1200&lt;=23, "Evening")</f>
        <v>Morning</v>
      </c>
    </row>
    <row r="1201" spans="1:5" x14ac:dyDescent="0.2">
      <c r="A1201" s="20">
        <f>DT!A1639-INT(DT!A1639)</f>
        <v>0.38996527778363088</v>
      </c>
      <c r="B1201" s="5">
        <f>HOUR(DIM_TIME[[#This Row],[DW_Time]])</f>
        <v>9</v>
      </c>
      <c r="C1201" s="5">
        <f>MINUTE(DIM_TIME[[#This Row],[DW_Time]])</f>
        <v>21</v>
      </c>
      <c r="D1201" s="5">
        <f>SECOND(DIM_TIME[[#This Row],[DW_Time]])</f>
        <v>33</v>
      </c>
      <c r="E1201" s="5" t="str" cm="1">
        <f t="array" ref="E1201">_xlfn.IFS(B1201&lt;6, "Night", B1201&lt;12, "Morning", B1201&lt;18, "Afternoon", B1201&lt;=23, "Evening")</f>
        <v>Morning</v>
      </c>
    </row>
    <row r="1202" spans="1:5" x14ac:dyDescent="0.2">
      <c r="A1202" s="20">
        <f>DT!A2481-INT(DT!A2481)</f>
        <v>0.39045138889196096</v>
      </c>
      <c r="B1202" s="5">
        <f>HOUR(DIM_TIME[[#This Row],[DW_Time]])</f>
        <v>9</v>
      </c>
      <c r="C1202" s="5">
        <f>MINUTE(DIM_TIME[[#This Row],[DW_Time]])</f>
        <v>22</v>
      </c>
      <c r="D1202" s="5">
        <f>SECOND(DIM_TIME[[#This Row],[DW_Time]])</f>
        <v>15</v>
      </c>
      <c r="E1202" s="5" t="str" cm="1">
        <f t="array" ref="E1202">_xlfn.IFS(B1202&lt;6, "Night", B1202&lt;12, "Morning", B1202&lt;18, "Afternoon", B1202&lt;=23, "Evening")</f>
        <v>Morning</v>
      </c>
    </row>
    <row r="1203" spans="1:5" x14ac:dyDescent="0.2">
      <c r="A1203" s="20">
        <f>DT!A3151-INT(DT!A3151)</f>
        <v>0.39067129629984265</v>
      </c>
      <c r="B1203" s="5">
        <f>HOUR(DIM_TIME[[#This Row],[DW_Time]])</f>
        <v>9</v>
      </c>
      <c r="C1203" s="5">
        <f>MINUTE(DIM_TIME[[#This Row],[DW_Time]])</f>
        <v>22</v>
      </c>
      <c r="D1203" s="5">
        <f>SECOND(DIM_TIME[[#This Row],[DW_Time]])</f>
        <v>34</v>
      </c>
      <c r="E1203" s="5" t="str" cm="1">
        <f t="array" ref="E1203">_xlfn.IFS(B1203&lt;6, "Night", B1203&lt;12, "Morning", B1203&lt;18, "Afternoon", B1203&lt;=23, "Evening")</f>
        <v>Morning</v>
      </c>
    </row>
    <row r="1204" spans="1:5" x14ac:dyDescent="0.2">
      <c r="A1204" s="20">
        <f>DT!A338-INT(DT!A338)</f>
        <v>0.39077546296175569</v>
      </c>
      <c r="B1204" s="5">
        <f>HOUR(DIM_TIME[[#This Row],[DW_Time]])</f>
        <v>9</v>
      </c>
      <c r="C1204" s="5">
        <f>MINUTE(DIM_TIME[[#This Row],[DW_Time]])</f>
        <v>22</v>
      </c>
      <c r="D1204" s="5">
        <f>SECOND(DIM_TIME[[#This Row],[DW_Time]])</f>
        <v>43</v>
      </c>
      <c r="E1204" s="5" t="str" cm="1">
        <f t="array" ref="E1204">_xlfn.IFS(B1204&lt;6, "Night", B1204&lt;12, "Morning", B1204&lt;18, "Afternoon", B1204&lt;=23, "Evening")</f>
        <v>Morning</v>
      </c>
    </row>
    <row r="1205" spans="1:5" x14ac:dyDescent="0.2">
      <c r="A1205" s="20">
        <f>DT!A2886-INT(DT!A2886)</f>
        <v>0.39131944444670808</v>
      </c>
      <c r="B1205" s="5">
        <f>HOUR(DIM_TIME[[#This Row],[DW_Time]])</f>
        <v>9</v>
      </c>
      <c r="C1205" s="5">
        <f>MINUTE(DIM_TIME[[#This Row],[DW_Time]])</f>
        <v>23</v>
      </c>
      <c r="D1205" s="5">
        <f>SECOND(DIM_TIME[[#This Row],[DW_Time]])</f>
        <v>30</v>
      </c>
      <c r="E1205" s="5" t="str" cm="1">
        <f t="array" ref="E1205">_xlfn.IFS(B1205&lt;6, "Night", B1205&lt;12, "Morning", B1205&lt;18, "Afternoon", B1205&lt;=23, "Evening")</f>
        <v>Morning</v>
      </c>
    </row>
    <row r="1206" spans="1:5" x14ac:dyDescent="0.2">
      <c r="A1206" s="20">
        <f>DT!A8-INT(DT!A8)</f>
        <v>0.39152777777781012</v>
      </c>
      <c r="B1206" s="5">
        <f>HOUR(DIM_TIME[[#This Row],[DW_Time]])</f>
        <v>9</v>
      </c>
      <c r="C1206" s="5">
        <f>MINUTE(DIM_TIME[[#This Row],[DW_Time]])</f>
        <v>23</v>
      </c>
      <c r="D1206" s="5">
        <f>SECOND(DIM_TIME[[#This Row],[DW_Time]])</f>
        <v>48</v>
      </c>
      <c r="E1206" s="5" t="str" cm="1">
        <f t="array" ref="E1206">_xlfn.IFS(B1206&lt;6, "Night", B1206&lt;12, "Morning", B1206&lt;18, "Afternoon", B1206&lt;=23, "Evening")</f>
        <v>Morning</v>
      </c>
    </row>
    <row r="1207" spans="1:5" x14ac:dyDescent="0.2">
      <c r="A1207" s="20">
        <f>DT!A1456-INT(DT!A1456)</f>
        <v>0.39168981482362142</v>
      </c>
      <c r="B1207" s="5">
        <f>HOUR(DIM_TIME[[#This Row],[DW_Time]])</f>
        <v>9</v>
      </c>
      <c r="C1207" s="5">
        <f>MINUTE(DIM_TIME[[#This Row],[DW_Time]])</f>
        <v>24</v>
      </c>
      <c r="D1207" s="5">
        <f>SECOND(DIM_TIME[[#This Row],[DW_Time]])</f>
        <v>2</v>
      </c>
      <c r="E1207" s="5" t="str" cm="1">
        <f t="array" ref="E1207">_xlfn.IFS(B1207&lt;6, "Night", B1207&lt;12, "Morning", B1207&lt;18, "Afternoon", B1207&lt;=23, "Evening")</f>
        <v>Morning</v>
      </c>
    </row>
    <row r="1208" spans="1:5" x14ac:dyDescent="0.2">
      <c r="A1208" s="20">
        <f>DT!A283-INT(DT!A283)</f>
        <v>0.39171296296262881</v>
      </c>
      <c r="B1208" s="5">
        <f>HOUR(DIM_TIME[[#This Row],[DW_Time]])</f>
        <v>9</v>
      </c>
      <c r="C1208" s="5">
        <f>MINUTE(DIM_TIME[[#This Row],[DW_Time]])</f>
        <v>24</v>
      </c>
      <c r="D1208" s="5">
        <f>SECOND(DIM_TIME[[#This Row],[DW_Time]])</f>
        <v>4</v>
      </c>
      <c r="E1208" s="5" t="str" cm="1">
        <f t="array" ref="E1208">_xlfn.IFS(B1208&lt;6, "Night", B1208&lt;12, "Morning", B1208&lt;18, "Afternoon", B1208&lt;=23, "Evening")</f>
        <v>Morning</v>
      </c>
    </row>
    <row r="1209" spans="1:5" x14ac:dyDescent="0.2">
      <c r="A1209" s="20">
        <f>DT!A978-INT(DT!A978)</f>
        <v>0.3919097222169512</v>
      </c>
      <c r="B1209" s="5">
        <f>HOUR(DIM_TIME[[#This Row],[DW_Time]])</f>
        <v>9</v>
      </c>
      <c r="C1209" s="5">
        <f>MINUTE(DIM_TIME[[#This Row],[DW_Time]])</f>
        <v>24</v>
      </c>
      <c r="D1209" s="5">
        <f>SECOND(DIM_TIME[[#This Row],[DW_Time]])</f>
        <v>21</v>
      </c>
      <c r="E1209" s="5" t="str" cm="1">
        <f t="array" ref="E1209">_xlfn.IFS(B1209&lt;6, "Night", B1209&lt;12, "Morning", B1209&lt;18, "Afternoon", B1209&lt;=23, "Evening")</f>
        <v>Morning</v>
      </c>
    </row>
    <row r="1210" spans="1:5" x14ac:dyDescent="0.2">
      <c r="A1210" s="20">
        <f>DT!A928-INT(DT!A928)</f>
        <v>0.39202546296291985</v>
      </c>
      <c r="B1210" s="5">
        <f>HOUR(DIM_TIME[[#This Row],[DW_Time]])</f>
        <v>9</v>
      </c>
      <c r="C1210" s="5">
        <f>MINUTE(DIM_TIME[[#This Row],[DW_Time]])</f>
        <v>24</v>
      </c>
      <c r="D1210" s="5">
        <f>SECOND(DIM_TIME[[#This Row],[DW_Time]])</f>
        <v>31</v>
      </c>
      <c r="E1210" s="5" t="str" cm="1">
        <f t="array" ref="E1210">_xlfn.IFS(B1210&lt;6, "Night", B1210&lt;12, "Morning", B1210&lt;18, "Afternoon", B1210&lt;=23, "Evening")</f>
        <v>Morning</v>
      </c>
    </row>
    <row r="1211" spans="1:5" x14ac:dyDescent="0.2">
      <c r="A1211" s="20">
        <f>DT!A201-INT(DT!A201)</f>
        <v>0.39228009258658858</v>
      </c>
      <c r="B1211" s="5">
        <f>HOUR(DIM_TIME[[#This Row],[DW_Time]])</f>
        <v>9</v>
      </c>
      <c r="C1211" s="5">
        <f>MINUTE(DIM_TIME[[#This Row],[DW_Time]])</f>
        <v>24</v>
      </c>
      <c r="D1211" s="5">
        <f>SECOND(DIM_TIME[[#This Row],[DW_Time]])</f>
        <v>53</v>
      </c>
      <c r="E1211" s="5" t="str" cm="1">
        <f t="array" ref="E1211">_xlfn.IFS(B1211&lt;6, "Night", B1211&lt;12, "Morning", B1211&lt;18, "Afternoon", B1211&lt;=23, "Evening")</f>
        <v>Morning</v>
      </c>
    </row>
    <row r="1212" spans="1:5" x14ac:dyDescent="0.2">
      <c r="A1212" s="20">
        <f>DT!A235-INT(DT!A235)</f>
        <v>0.39247685186273884</v>
      </c>
      <c r="B1212" s="5">
        <f>HOUR(DIM_TIME[[#This Row],[DW_Time]])</f>
        <v>9</v>
      </c>
      <c r="C1212" s="5">
        <f>MINUTE(DIM_TIME[[#This Row],[DW_Time]])</f>
        <v>25</v>
      </c>
      <c r="D1212" s="5">
        <f>SECOND(DIM_TIME[[#This Row],[DW_Time]])</f>
        <v>10</v>
      </c>
      <c r="E1212" s="5" t="str" cm="1">
        <f t="array" ref="E1212">_xlfn.IFS(B1212&lt;6, "Night", B1212&lt;12, "Morning", B1212&lt;18, "Afternoon", B1212&lt;=23, "Evening")</f>
        <v>Morning</v>
      </c>
    </row>
    <row r="1213" spans="1:5" x14ac:dyDescent="0.2">
      <c r="A1213" s="20">
        <f>DT!A2363-INT(DT!A2363)</f>
        <v>0.39263888888672227</v>
      </c>
      <c r="B1213" s="5">
        <f>HOUR(DIM_TIME[[#This Row],[DW_Time]])</f>
        <v>9</v>
      </c>
      <c r="C1213" s="5">
        <f>MINUTE(DIM_TIME[[#This Row],[DW_Time]])</f>
        <v>25</v>
      </c>
      <c r="D1213" s="5">
        <f>SECOND(DIM_TIME[[#This Row],[DW_Time]])</f>
        <v>24</v>
      </c>
      <c r="E1213" s="5" t="str" cm="1">
        <f t="array" ref="E1213">_xlfn.IFS(B1213&lt;6, "Night", B1213&lt;12, "Morning", B1213&lt;18, "Afternoon", B1213&lt;=23, "Evening")</f>
        <v>Morning</v>
      </c>
    </row>
    <row r="1214" spans="1:5" x14ac:dyDescent="0.2">
      <c r="A1214" s="20">
        <f>DT!A2269-INT(DT!A2269)</f>
        <v>0.39298611111007631</v>
      </c>
      <c r="B1214" s="5">
        <f>HOUR(DIM_TIME[[#This Row],[DW_Time]])</f>
        <v>9</v>
      </c>
      <c r="C1214" s="5">
        <f>MINUTE(DIM_TIME[[#This Row],[DW_Time]])</f>
        <v>25</v>
      </c>
      <c r="D1214" s="5">
        <f>SECOND(DIM_TIME[[#This Row],[DW_Time]])</f>
        <v>54</v>
      </c>
      <c r="E1214" s="5" t="str" cm="1">
        <f t="array" ref="E1214">_xlfn.IFS(B1214&lt;6, "Night", B1214&lt;12, "Morning", B1214&lt;18, "Afternoon", B1214&lt;=23, "Evening")</f>
        <v>Morning</v>
      </c>
    </row>
    <row r="1215" spans="1:5" x14ac:dyDescent="0.2">
      <c r="A1215" s="20">
        <f>DT!A900-INT(DT!A900)</f>
        <v>0.39328703703358769</v>
      </c>
      <c r="B1215" s="5">
        <f>HOUR(DIM_TIME[[#This Row],[DW_Time]])</f>
        <v>9</v>
      </c>
      <c r="C1215" s="5">
        <f>MINUTE(DIM_TIME[[#This Row],[DW_Time]])</f>
        <v>26</v>
      </c>
      <c r="D1215" s="5">
        <f>SECOND(DIM_TIME[[#This Row],[DW_Time]])</f>
        <v>20</v>
      </c>
      <c r="E1215" s="5" t="str" cm="1">
        <f t="array" ref="E1215">_xlfn.IFS(B1215&lt;6, "Night", B1215&lt;12, "Morning", B1215&lt;18, "Afternoon", B1215&lt;=23, "Evening")</f>
        <v>Morning</v>
      </c>
    </row>
    <row r="1216" spans="1:5" x14ac:dyDescent="0.2">
      <c r="A1216" s="20">
        <f>DT!A518-INT(DT!A518)</f>
        <v>0.39369212963356404</v>
      </c>
      <c r="B1216" s="5">
        <f>HOUR(DIM_TIME[[#This Row],[DW_Time]])</f>
        <v>9</v>
      </c>
      <c r="C1216" s="5">
        <f>MINUTE(DIM_TIME[[#This Row],[DW_Time]])</f>
        <v>26</v>
      </c>
      <c r="D1216" s="5">
        <f>SECOND(DIM_TIME[[#This Row],[DW_Time]])</f>
        <v>55</v>
      </c>
      <c r="E1216" s="5" t="str" cm="1">
        <f t="array" ref="E1216">_xlfn.IFS(B1216&lt;6, "Night", B1216&lt;12, "Morning", B1216&lt;18, "Afternoon", B1216&lt;=23, "Evening")</f>
        <v>Morning</v>
      </c>
    </row>
    <row r="1217" spans="1:5" x14ac:dyDescent="0.2">
      <c r="A1217" s="20">
        <f>DT!A3118-INT(DT!A3118)</f>
        <v>0.39474537037312984</v>
      </c>
      <c r="B1217" s="5">
        <f>HOUR(DIM_TIME[[#This Row],[DW_Time]])</f>
        <v>9</v>
      </c>
      <c r="C1217" s="5">
        <f>MINUTE(DIM_TIME[[#This Row],[DW_Time]])</f>
        <v>28</v>
      </c>
      <c r="D1217" s="5">
        <f>SECOND(DIM_TIME[[#This Row],[DW_Time]])</f>
        <v>26</v>
      </c>
      <c r="E1217" s="5" t="str" cm="1">
        <f t="array" ref="E1217">_xlfn.IFS(B1217&lt;6, "Night", B1217&lt;12, "Morning", B1217&lt;18, "Afternoon", B1217&lt;=23, "Evening")</f>
        <v>Morning</v>
      </c>
    </row>
    <row r="1218" spans="1:5" x14ac:dyDescent="0.2">
      <c r="A1218" s="20">
        <f>DT!A2175-INT(DT!A2175)</f>
        <v>0.39491898148116888</v>
      </c>
      <c r="B1218" s="5">
        <f>HOUR(DIM_TIME[[#This Row],[DW_Time]])</f>
        <v>9</v>
      </c>
      <c r="C1218" s="5">
        <f>MINUTE(DIM_TIME[[#This Row],[DW_Time]])</f>
        <v>28</v>
      </c>
      <c r="D1218" s="5">
        <f>SECOND(DIM_TIME[[#This Row],[DW_Time]])</f>
        <v>41</v>
      </c>
      <c r="E1218" s="5" t="str" cm="1">
        <f t="array" ref="E1218">_xlfn.IFS(B1218&lt;6, "Night", B1218&lt;12, "Morning", B1218&lt;18, "Afternoon", B1218&lt;=23, "Evening")</f>
        <v>Morning</v>
      </c>
    </row>
    <row r="1219" spans="1:5" x14ac:dyDescent="0.2">
      <c r="A1219" s="20">
        <f>DT!A1933-INT(DT!A1933)</f>
        <v>0.39493055555794854</v>
      </c>
      <c r="B1219" s="5">
        <f>HOUR(DIM_TIME[[#This Row],[DW_Time]])</f>
        <v>9</v>
      </c>
      <c r="C1219" s="5">
        <f>MINUTE(DIM_TIME[[#This Row],[DW_Time]])</f>
        <v>28</v>
      </c>
      <c r="D1219" s="5">
        <f>SECOND(DIM_TIME[[#This Row],[DW_Time]])</f>
        <v>42</v>
      </c>
      <c r="E1219" s="5" t="str" cm="1">
        <f t="array" ref="E1219">_xlfn.IFS(B1219&lt;6, "Night", B1219&lt;12, "Morning", B1219&lt;18, "Afternoon", B1219&lt;=23, "Evening")</f>
        <v>Morning</v>
      </c>
    </row>
    <row r="1220" spans="1:5" x14ac:dyDescent="0.2">
      <c r="A1220" s="20">
        <f>DT!A2473-INT(DT!A2473)</f>
        <v>0.39497685185051523</v>
      </c>
      <c r="B1220" s="5">
        <f>HOUR(DIM_TIME[[#This Row],[DW_Time]])</f>
        <v>9</v>
      </c>
      <c r="C1220" s="5">
        <f>MINUTE(DIM_TIME[[#This Row],[DW_Time]])</f>
        <v>28</v>
      </c>
      <c r="D1220" s="5">
        <f>SECOND(DIM_TIME[[#This Row],[DW_Time]])</f>
        <v>46</v>
      </c>
      <c r="E1220" s="5" t="str" cm="1">
        <f t="array" ref="E1220">_xlfn.IFS(B1220&lt;6, "Night", B1220&lt;12, "Morning", B1220&lt;18, "Afternoon", B1220&lt;=23, "Evening")</f>
        <v>Morning</v>
      </c>
    </row>
    <row r="1221" spans="1:5" x14ac:dyDescent="0.2">
      <c r="A1221" s="20">
        <f>DT!A226-INT(DT!A226)</f>
        <v>0.39538194444321562</v>
      </c>
      <c r="B1221" s="5">
        <f>HOUR(DIM_TIME[[#This Row],[DW_Time]])</f>
        <v>9</v>
      </c>
      <c r="C1221" s="5">
        <f>MINUTE(DIM_TIME[[#This Row],[DW_Time]])</f>
        <v>29</v>
      </c>
      <c r="D1221" s="5">
        <f>SECOND(DIM_TIME[[#This Row],[DW_Time]])</f>
        <v>21</v>
      </c>
      <c r="E1221" s="5" t="str" cm="1">
        <f t="array" ref="E1221">_xlfn.IFS(B1221&lt;6, "Night", B1221&lt;12, "Morning", B1221&lt;18, "Afternoon", B1221&lt;=23, "Evening")</f>
        <v>Morning</v>
      </c>
    </row>
    <row r="1222" spans="1:5" x14ac:dyDescent="0.2">
      <c r="A1222" s="20">
        <f>DT!A771-INT(DT!A771)</f>
        <v>0.39663194443710381</v>
      </c>
      <c r="B1222" s="5">
        <f>HOUR(DIM_TIME[[#This Row],[DW_Time]])</f>
        <v>9</v>
      </c>
      <c r="C1222" s="5">
        <f>MINUTE(DIM_TIME[[#This Row],[DW_Time]])</f>
        <v>31</v>
      </c>
      <c r="D1222" s="5">
        <f>SECOND(DIM_TIME[[#This Row],[DW_Time]])</f>
        <v>9</v>
      </c>
      <c r="E1222" s="5" t="str" cm="1">
        <f t="array" ref="E1222">_xlfn.IFS(B1222&lt;6, "Night", B1222&lt;12, "Morning", B1222&lt;18, "Afternoon", B1222&lt;=23, "Evening")</f>
        <v>Morning</v>
      </c>
    </row>
    <row r="1223" spans="1:5" x14ac:dyDescent="0.2">
      <c r="A1223" s="20">
        <f>DT!A1073-INT(DT!A1073)</f>
        <v>0.39684027778275777</v>
      </c>
      <c r="B1223" s="5">
        <f>HOUR(DIM_TIME[[#This Row],[DW_Time]])</f>
        <v>9</v>
      </c>
      <c r="C1223" s="5">
        <f>MINUTE(DIM_TIME[[#This Row],[DW_Time]])</f>
        <v>31</v>
      </c>
      <c r="D1223" s="5">
        <f>SECOND(DIM_TIME[[#This Row],[DW_Time]])</f>
        <v>27</v>
      </c>
      <c r="E1223" s="5" t="str" cm="1">
        <f t="array" ref="E1223">_xlfn.IFS(B1223&lt;6, "Night", B1223&lt;12, "Morning", B1223&lt;18, "Afternoon", B1223&lt;=23, "Evening")</f>
        <v>Morning</v>
      </c>
    </row>
    <row r="1224" spans="1:5" x14ac:dyDescent="0.2">
      <c r="A1224" s="20">
        <f>DT!A861-INT(DT!A861)</f>
        <v>0.39695601852145046</v>
      </c>
      <c r="B1224" s="5">
        <f>HOUR(DIM_TIME[[#This Row],[DW_Time]])</f>
        <v>9</v>
      </c>
      <c r="C1224" s="5">
        <f>MINUTE(DIM_TIME[[#This Row],[DW_Time]])</f>
        <v>31</v>
      </c>
      <c r="D1224" s="5">
        <f>SECOND(DIM_TIME[[#This Row],[DW_Time]])</f>
        <v>37</v>
      </c>
      <c r="E1224" s="5" t="str" cm="1">
        <f t="array" ref="E1224">_xlfn.IFS(B1224&lt;6, "Night", B1224&lt;12, "Morning", B1224&lt;18, "Afternoon", B1224&lt;=23, "Evening")</f>
        <v>Morning</v>
      </c>
    </row>
    <row r="1225" spans="1:5" x14ac:dyDescent="0.2">
      <c r="A1225" s="20">
        <f>DT!A466-INT(DT!A466)</f>
        <v>0.39701388889079681</v>
      </c>
      <c r="B1225" s="5">
        <f>HOUR(DIM_TIME[[#This Row],[DW_Time]])</f>
        <v>9</v>
      </c>
      <c r="C1225" s="5">
        <f>MINUTE(DIM_TIME[[#This Row],[DW_Time]])</f>
        <v>31</v>
      </c>
      <c r="D1225" s="5">
        <f>SECOND(DIM_TIME[[#This Row],[DW_Time]])</f>
        <v>42</v>
      </c>
      <c r="E1225" s="5" t="str" cm="1">
        <f t="array" ref="E1225">_xlfn.IFS(B1225&lt;6, "Night", B1225&lt;12, "Morning", B1225&lt;18, "Afternoon", B1225&lt;=23, "Evening")</f>
        <v>Morning</v>
      </c>
    </row>
    <row r="1226" spans="1:5" x14ac:dyDescent="0.2">
      <c r="A1226" s="20">
        <f>DT!A2174-INT(DT!A2174)</f>
        <v>0.39710648148320615</v>
      </c>
      <c r="B1226" s="5">
        <f>HOUR(DIM_TIME[[#This Row],[DW_Time]])</f>
        <v>9</v>
      </c>
      <c r="C1226" s="5">
        <f>MINUTE(DIM_TIME[[#This Row],[DW_Time]])</f>
        <v>31</v>
      </c>
      <c r="D1226" s="5">
        <f>SECOND(DIM_TIME[[#This Row],[DW_Time]])</f>
        <v>50</v>
      </c>
      <c r="E1226" s="5" t="str" cm="1">
        <f t="array" ref="E1226">_xlfn.IFS(B1226&lt;6, "Night", B1226&lt;12, "Morning", B1226&lt;18, "Afternoon", B1226&lt;=23, "Evening")</f>
        <v>Morning</v>
      </c>
    </row>
    <row r="1227" spans="1:5" x14ac:dyDescent="0.2">
      <c r="A1227" s="20">
        <f>DT!A2911-INT(DT!A2911)</f>
        <v>0.39741898148349719</v>
      </c>
      <c r="B1227" s="5">
        <f>HOUR(DIM_TIME[[#This Row],[DW_Time]])</f>
        <v>9</v>
      </c>
      <c r="C1227" s="5">
        <f>MINUTE(DIM_TIME[[#This Row],[DW_Time]])</f>
        <v>32</v>
      </c>
      <c r="D1227" s="5">
        <f>SECOND(DIM_TIME[[#This Row],[DW_Time]])</f>
        <v>17</v>
      </c>
      <c r="E1227" s="5" t="str" cm="1">
        <f t="array" ref="E1227">_xlfn.IFS(B1227&lt;6, "Night", B1227&lt;12, "Morning", B1227&lt;18, "Afternoon", B1227&lt;=23, "Evening")</f>
        <v>Morning</v>
      </c>
    </row>
    <row r="1228" spans="1:5" x14ac:dyDescent="0.2">
      <c r="A1228" s="20">
        <f>DT!A2559-INT(DT!A2559)</f>
        <v>0.39753472222218988</v>
      </c>
      <c r="B1228" s="5">
        <f>HOUR(DIM_TIME[[#This Row],[DW_Time]])</f>
        <v>9</v>
      </c>
      <c r="C1228" s="5">
        <f>MINUTE(DIM_TIME[[#This Row],[DW_Time]])</f>
        <v>32</v>
      </c>
      <c r="D1228" s="5">
        <f>SECOND(DIM_TIME[[#This Row],[DW_Time]])</f>
        <v>27</v>
      </c>
      <c r="E1228" s="5" t="str" cm="1">
        <f t="array" ref="E1228">_xlfn.IFS(B1228&lt;6, "Night", B1228&lt;12, "Morning", B1228&lt;18, "Afternoon", B1228&lt;=23, "Evening")</f>
        <v>Morning</v>
      </c>
    </row>
    <row r="1229" spans="1:5" x14ac:dyDescent="0.2">
      <c r="A1229" s="20">
        <f>DT!A1434-INT(DT!A1434)</f>
        <v>0.39788194445281988</v>
      </c>
      <c r="B1229" s="5">
        <f>HOUR(DIM_TIME[[#This Row],[DW_Time]])</f>
        <v>9</v>
      </c>
      <c r="C1229" s="5">
        <f>MINUTE(DIM_TIME[[#This Row],[DW_Time]])</f>
        <v>32</v>
      </c>
      <c r="D1229" s="5">
        <f>SECOND(DIM_TIME[[#This Row],[DW_Time]])</f>
        <v>57</v>
      </c>
      <c r="E1229" s="5" t="str" cm="1">
        <f t="array" ref="E1229">_xlfn.IFS(B1229&lt;6, "Night", B1229&lt;12, "Morning", B1229&lt;18, "Afternoon", B1229&lt;=23, "Evening")</f>
        <v>Morning</v>
      </c>
    </row>
    <row r="1230" spans="1:5" x14ac:dyDescent="0.2">
      <c r="A1230" s="20">
        <f>DT!A2453-INT(DT!A2453)</f>
        <v>0.39799768517696066</v>
      </c>
      <c r="B1230" s="5">
        <f>HOUR(DIM_TIME[[#This Row],[DW_Time]])</f>
        <v>9</v>
      </c>
      <c r="C1230" s="5">
        <f>MINUTE(DIM_TIME[[#This Row],[DW_Time]])</f>
        <v>33</v>
      </c>
      <c r="D1230" s="5">
        <f>SECOND(DIM_TIME[[#This Row],[DW_Time]])</f>
        <v>7</v>
      </c>
      <c r="E1230" s="5" t="str" cm="1">
        <f t="array" ref="E1230">_xlfn.IFS(B1230&lt;6, "Night", B1230&lt;12, "Morning", B1230&lt;18, "Afternoon", B1230&lt;=23, "Evening")</f>
        <v>Morning</v>
      </c>
    </row>
    <row r="1231" spans="1:5" x14ac:dyDescent="0.2">
      <c r="A1231" s="20">
        <f>DT!A208-INT(DT!A208)</f>
        <v>0.39834490740759065</v>
      </c>
      <c r="B1231" s="5">
        <f>HOUR(DIM_TIME[[#This Row],[DW_Time]])</f>
        <v>9</v>
      </c>
      <c r="C1231" s="5">
        <f>MINUTE(DIM_TIME[[#This Row],[DW_Time]])</f>
        <v>33</v>
      </c>
      <c r="D1231" s="5">
        <f>SECOND(DIM_TIME[[#This Row],[DW_Time]])</f>
        <v>37</v>
      </c>
      <c r="E1231" s="5" t="str" cm="1">
        <f t="array" ref="E1231">_xlfn.IFS(B1231&lt;6, "Night", B1231&lt;12, "Morning", B1231&lt;18, "Afternoon", B1231&lt;=23, "Evening")</f>
        <v>Morning</v>
      </c>
    </row>
    <row r="1232" spans="1:5" x14ac:dyDescent="0.2">
      <c r="A1232" s="20">
        <f>DT!A364-INT(DT!A364)</f>
        <v>0.39890046296204673</v>
      </c>
      <c r="B1232" s="5">
        <f>HOUR(DIM_TIME[[#This Row],[DW_Time]])</f>
        <v>9</v>
      </c>
      <c r="C1232" s="5">
        <f>MINUTE(DIM_TIME[[#This Row],[DW_Time]])</f>
        <v>34</v>
      </c>
      <c r="D1232" s="5">
        <f>SECOND(DIM_TIME[[#This Row],[DW_Time]])</f>
        <v>25</v>
      </c>
      <c r="E1232" s="5" t="str" cm="1">
        <f t="array" ref="E1232">_xlfn.IFS(B1232&lt;6, "Night", B1232&lt;12, "Morning", B1232&lt;18, "Afternoon", B1232&lt;=23, "Evening")</f>
        <v>Morning</v>
      </c>
    </row>
    <row r="1233" spans="1:5" x14ac:dyDescent="0.2">
      <c r="A1233" s="20">
        <f>DT!A2424-INT(DT!A2424)</f>
        <v>0.39891203703882638</v>
      </c>
      <c r="B1233" s="5">
        <f>HOUR(DIM_TIME[[#This Row],[DW_Time]])</f>
        <v>9</v>
      </c>
      <c r="C1233" s="5">
        <f>MINUTE(DIM_TIME[[#This Row],[DW_Time]])</f>
        <v>34</v>
      </c>
      <c r="D1233" s="5">
        <f>SECOND(DIM_TIME[[#This Row],[DW_Time]])</f>
        <v>26</v>
      </c>
      <c r="E1233" s="5" t="str" cm="1">
        <f t="array" ref="E1233">_xlfn.IFS(B1233&lt;6, "Night", B1233&lt;12, "Morning", B1233&lt;18, "Afternoon", B1233&lt;=23, "Evening")</f>
        <v>Morning</v>
      </c>
    </row>
    <row r="1234" spans="1:5" x14ac:dyDescent="0.2">
      <c r="A1234" s="20">
        <f>DT!A612-INT(DT!A612)</f>
        <v>0.39982638889341615</v>
      </c>
      <c r="B1234" s="5">
        <f>HOUR(DIM_TIME[[#This Row],[DW_Time]])</f>
        <v>9</v>
      </c>
      <c r="C1234" s="5">
        <f>MINUTE(DIM_TIME[[#This Row],[DW_Time]])</f>
        <v>35</v>
      </c>
      <c r="D1234" s="5">
        <f>SECOND(DIM_TIME[[#This Row],[DW_Time]])</f>
        <v>45</v>
      </c>
      <c r="E1234" s="5" t="str" cm="1">
        <f t="array" ref="E1234">_xlfn.IFS(B1234&lt;6, "Night", B1234&lt;12, "Morning", B1234&lt;18, "Afternoon", B1234&lt;=23, "Evening")</f>
        <v>Morning</v>
      </c>
    </row>
    <row r="1235" spans="1:5" x14ac:dyDescent="0.2">
      <c r="A1235" s="20">
        <f>DT!A2753-INT(DT!A2753)</f>
        <v>0.40001157407095889</v>
      </c>
      <c r="B1235" s="5">
        <f>HOUR(DIM_TIME[[#This Row],[DW_Time]])</f>
        <v>9</v>
      </c>
      <c r="C1235" s="5">
        <f>MINUTE(DIM_TIME[[#This Row],[DW_Time]])</f>
        <v>36</v>
      </c>
      <c r="D1235" s="5">
        <f>SECOND(DIM_TIME[[#This Row],[DW_Time]])</f>
        <v>1</v>
      </c>
      <c r="E1235" s="5" t="str" cm="1">
        <f t="array" ref="E1235">_xlfn.IFS(B1235&lt;6, "Night", B1235&lt;12, "Morning", B1235&lt;18, "Afternoon", B1235&lt;=23, "Evening")</f>
        <v>Morning</v>
      </c>
    </row>
    <row r="1236" spans="1:5" x14ac:dyDescent="0.2">
      <c r="A1236" s="20">
        <f>DT!A418-INT(DT!A418)</f>
        <v>0.40010416666336823</v>
      </c>
      <c r="B1236" s="5">
        <f>HOUR(DIM_TIME[[#This Row],[DW_Time]])</f>
        <v>9</v>
      </c>
      <c r="C1236" s="5">
        <f>MINUTE(DIM_TIME[[#This Row],[DW_Time]])</f>
        <v>36</v>
      </c>
      <c r="D1236" s="5">
        <f>SECOND(DIM_TIME[[#This Row],[DW_Time]])</f>
        <v>9</v>
      </c>
      <c r="E1236" s="5" t="str" cm="1">
        <f t="array" ref="E1236">_xlfn.IFS(B1236&lt;6, "Night", B1236&lt;12, "Morning", B1236&lt;18, "Afternoon", B1236&lt;=23, "Evening")</f>
        <v>Morning</v>
      </c>
    </row>
    <row r="1237" spans="1:5" x14ac:dyDescent="0.2">
      <c r="A1237" s="20">
        <f>DT!A2756-INT(DT!A2756)</f>
        <v>0.40030092591769062</v>
      </c>
      <c r="B1237" s="5">
        <f>HOUR(DIM_TIME[[#This Row],[DW_Time]])</f>
        <v>9</v>
      </c>
      <c r="C1237" s="5">
        <f>MINUTE(DIM_TIME[[#This Row],[DW_Time]])</f>
        <v>36</v>
      </c>
      <c r="D1237" s="5">
        <f>SECOND(DIM_TIME[[#This Row],[DW_Time]])</f>
        <v>26</v>
      </c>
      <c r="E1237" s="5" t="str" cm="1">
        <f t="array" ref="E1237">_xlfn.IFS(B1237&lt;6, "Night", B1237&lt;12, "Morning", B1237&lt;18, "Afternoon", B1237&lt;=23, "Evening")</f>
        <v>Morning</v>
      </c>
    </row>
    <row r="1238" spans="1:5" x14ac:dyDescent="0.2">
      <c r="A1238" s="20">
        <f>DT!A2654-INT(DT!A2654)</f>
        <v>0.40052083333284827</v>
      </c>
      <c r="B1238" s="5">
        <f>HOUR(DIM_TIME[[#This Row],[DW_Time]])</f>
        <v>9</v>
      </c>
      <c r="C1238" s="5">
        <f>MINUTE(DIM_TIME[[#This Row],[DW_Time]])</f>
        <v>36</v>
      </c>
      <c r="D1238" s="5">
        <f>SECOND(DIM_TIME[[#This Row],[DW_Time]])</f>
        <v>45</v>
      </c>
      <c r="E1238" s="5" t="str" cm="1">
        <f t="array" ref="E1238">_xlfn.IFS(B1238&lt;6, "Night", B1238&lt;12, "Morning", B1238&lt;18, "Afternoon", B1238&lt;=23, "Evening")</f>
        <v>Morning</v>
      </c>
    </row>
    <row r="1239" spans="1:5" x14ac:dyDescent="0.2">
      <c r="A1239" s="20">
        <f>DT!A2990-INT(DT!A2990)</f>
        <v>0.40152777777984738</v>
      </c>
      <c r="B1239" s="5">
        <f>HOUR(DIM_TIME[[#This Row],[DW_Time]])</f>
        <v>9</v>
      </c>
      <c r="C1239" s="5">
        <f>MINUTE(DIM_TIME[[#This Row],[DW_Time]])</f>
        <v>38</v>
      </c>
      <c r="D1239" s="5">
        <f>SECOND(DIM_TIME[[#This Row],[DW_Time]])</f>
        <v>12</v>
      </c>
      <c r="E1239" s="5" t="str" cm="1">
        <f t="array" ref="E1239">_xlfn.IFS(B1239&lt;6, "Night", B1239&lt;12, "Morning", B1239&lt;18, "Afternoon", B1239&lt;=23, "Evening")</f>
        <v>Morning</v>
      </c>
    </row>
    <row r="1240" spans="1:5" x14ac:dyDescent="0.2">
      <c r="A1240" s="20">
        <f>DT!A1067-INT(DT!A1067)</f>
        <v>0.40173611111094942</v>
      </c>
      <c r="B1240" s="5">
        <f>HOUR(DIM_TIME[[#This Row],[DW_Time]])</f>
        <v>9</v>
      </c>
      <c r="C1240" s="5">
        <f>MINUTE(DIM_TIME[[#This Row],[DW_Time]])</f>
        <v>38</v>
      </c>
      <c r="D1240" s="5">
        <f>SECOND(DIM_TIME[[#This Row],[DW_Time]])</f>
        <v>30</v>
      </c>
      <c r="E1240" s="5" t="str" cm="1">
        <f t="array" ref="E1240">_xlfn.IFS(B1240&lt;6, "Night", B1240&lt;12, "Morning", B1240&lt;18, "Afternoon", B1240&lt;=23, "Evening")</f>
        <v>Morning</v>
      </c>
    </row>
    <row r="1241" spans="1:5" x14ac:dyDescent="0.2">
      <c r="A1241" s="20">
        <f>DT!A1009-INT(DT!A1009)</f>
        <v>0.40229166667268146</v>
      </c>
      <c r="B1241" s="5">
        <f>HOUR(DIM_TIME[[#This Row],[DW_Time]])</f>
        <v>9</v>
      </c>
      <c r="C1241" s="5">
        <f>MINUTE(DIM_TIME[[#This Row],[DW_Time]])</f>
        <v>39</v>
      </c>
      <c r="D1241" s="5">
        <f>SECOND(DIM_TIME[[#This Row],[DW_Time]])</f>
        <v>18</v>
      </c>
      <c r="E1241" s="5" t="str" cm="1">
        <f t="array" ref="E1241">_xlfn.IFS(B1241&lt;6, "Night", B1241&lt;12, "Morning", B1241&lt;18, "Afternoon", B1241&lt;=23, "Evening")</f>
        <v>Morning</v>
      </c>
    </row>
    <row r="1242" spans="1:5" x14ac:dyDescent="0.2">
      <c r="A1242" s="20">
        <f>DT!A2511-INT(DT!A2511)</f>
        <v>0.40234953702747589</v>
      </c>
      <c r="B1242" s="5">
        <f>HOUR(DIM_TIME[[#This Row],[DW_Time]])</f>
        <v>9</v>
      </c>
      <c r="C1242" s="5">
        <f>MINUTE(DIM_TIME[[#This Row],[DW_Time]])</f>
        <v>39</v>
      </c>
      <c r="D1242" s="5">
        <f>SECOND(DIM_TIME[[#This Row],[DW_Time]])</f>
        <v>23</v>
      </c>
      <c r="E1242" s="5" t="str" cm="1">
        <f t="array" ref="E1242">_xlfn.IFS(B1242&lt;6, "Night", B1242&lt;12, "Morning", B1242&lt;18, "Afternoon", B1242&lt;=23, "Evening")</f>
        <v>Morning</v>
      </c>
    </row>
    <row r="1243" spans="1:5" x14ac:dyDescent="0.2">
      <c r="A1243" s="20">
        <f>DT!A2704-INT(DT!A2704)</f>
        <v>0.40252314815006685</v>
      </c>
      <c r="B1243" s="5">
        <f>HOUR(DIM_TIME[[#This Row],[DW_Time]])</f>
        <v>9</v>
      </c>
      <c r="C1243" s="5">
        <f>MINUTE(DIM_TIME[[#This Row],[DW_Time]])</f>
        <v>39</v>
      </c>
      <c r="D1243" s="5">
        <f>SECOND(DIM_TIME[[#This Row],[DW_Time]])</f>
        <v>38</v>
      </c>
      <c r="E1243" s="5" t="str" cm="1">
        <f t="array" ref="E1243">_xlfn.IFS(B1243&lt;6, "Night", B1243&lt;12, "Morning", B1243&lt;18, "Afternoon", B1243&lt;=23, "Evening")</f>
        <v>Morning</v>
      </c>
    </row>
    <row r="1244" spans="1:5" x14ac:dyDescent="0.2">
      <c r="A1244" s="20">
        <f>DT!A958-INT(DT!A958)</f>
        <v>0.40299768518161727</v>
      </c>
      <c r="B1244" s="5">
        <f>HOUR(DIM_TIME[[#This Row],[DW_Time]])</f>
        <v>9</v>
      </c>
      <c r="C1244" s="5">
        <f>MINUTE(DIM_TIME[[#This Row],[DW_Time]])</f>
        <v>40</v>
      </c>
      <c r="D1244" s="5">
        <f>SECOND(DIM_TIME[[#This Row],[DW_Time]])</f>
        <v>19</v>
      </c>
      <c r="E1244" s="5" t="str" cm="1">
        <f t="array" ref="E1244">_xlfn.IFS(B1244&lt;6, "Night", B1244&lt;12, "Morning", B1244&lt;18, "Afternoon", B1244&lt;=23, "Evening")</f>
        <v>Morning</v>
      </c>
    </row>
    <row r="1245" spans="1:5" x14ac:dyDescent="0.2">
      <c r="A1245" s="20">
        <f>DT!A3051-INT(DT!A3051)</f>
        <v>0.40305555555823958</v>
      </c>
      <c r="B1245" s="5">
        <f>HOUR(DIM_TIME[[#This Row],[DW_Time]])</f>
        <v>9</v>
      </c>
      <c r="C1245" s="5">
        <f>MINUTE(DIM_TIME[[#This Row],[DW_Time]])</f>
        <v>40</v>
      </c>
      <c r="D1245" s="5">
        <f>SECOND(DIM_TIME[[#This Row],[DW_Time]])</f>
        <v>24</v>
      </c>
      <c r="E1245" s="5" t="str" cm="1">
        <f t="array" ref="E1245">_xlfn.IFS(B1245&lt;6, "Night", B1245&lt;12, "Morning", B1245&lt;18, "Afternoon", B1245&lt;=23, "Evening")</f>
        <v>Morning</v>
      </c>
    </row>
    <row r="1246" spans="1:5" x14ac:dyDescent="0.2">
      <c r="A1246" s="20">
        <f>DT!A516-INT(DT!A516)</f>
        <v>0.40335648148175096</v>
      </c>
      <c r="B1246" s="5">
        <f>HOUR(DIM_TIME[[#This Row],[DW_Time]])</f>
        <v>9</v>
      </c>
      <c r="C1246" s="5">
        <f>MINUTE(DIM_TIME[[#This Row],[DW_Time]])</f>
        <v>40</v>
      </c>
      <c r="D1246" s="5">
        <f>SECOND(DIM_TIME[[#This Row],[DW_Time]])</f>
        <v>50</v>
      </c>
      <c r="E1246" s="5" t="str" cm="1">
        <f t="array" ref="E1246">_xlfn.IFS(B1246&lt;6, "Night", B1246&lt;12, "Morning", B1246&lt;18, "Afternoon", B1246&lt;=23, "Evening")</f>
        <v>Morning</v>
      </c>
    </row>
    <row r="1247" spans="1:5" x14ac:dyDescent="0.2">
      <c r="A1247" s="20">
        <f>DT!A983-INT(DT!A983)</f>
        <v>0.40417824073665543</v>
      </c>
      <c r="B1247" s="5">
        <f>HOUR(DIM_TIME[[#This Row],[DW_Time]])</f>
        <v>9</v>
      </c>
      <c r="C1247" s="5">
        <f>MINUTE(DIM_TIME[[#This Row],[DW_Time]])</f>
        <v>42</v>
      </c>
      <c r="D1247" s="5">
        <f>SECOND(DIM_TIME[[#This Row],[DW_Time]])</f>
        <v>1</v>
      </c>
      <c r="E1247" s="5" t="str" cm="1">
        <f t="array" ref="E1247">_xlfn.IFS(B1247&lt;6, "Night", B1247&lt;12, "Morning", B1247&lt;18, "Afternoon", B1247&lt;=23, "Evening")</f>
        <v>Morning</v>
      </c>
    </row>
    <row r="1248" spans="1:5" x14ac:dyDescent="0.2">
      <c r="A1248" s="20">
        <f>DT!A1504-INT(DT!A1504)</f>
        <v>0.40436342592875008</v>
      </c>
      <c r="B1248" s="5">
        <f>HOUR(DIM_TIME[[#This Row],[DW_Time]])</f>
        <v>9</v>
      </c>
      <c r="C1248" s="5">
        <f>MINUTE(DIM_TIME[[#This Row],[DW_Time]])</f>
        <v>42</v>
      </c>
      <c r="D1248" s="5">
        <f>SECOND(DIM_TIME[[#This Row],[DW_Time]])</f>
        <v>17</v>
      </c>
      <c r="E1248" s="5" t="str" cm="1">
        <f t="array" ref="E1248">_xlfn.IFS(B1248&lt;6, "Night", B1248&lt;12, "Morning", B1248&lt;18, "Afternoon", B1248&lt;=23, "Evening")</f>
        <v>Morning</v>
      </c>
    </row>
    <row r="1249" spans="1:5" x14ac:dyDescent="0.2">
      <c r="A1249" s="20">
        <f>DT!A55-INT(DT!A55)</f>
        <v>0.40445601852115942</v>
      </c>
      <c r="B1249" s="5">
        <f>HOUR(DIM_TIME[[#This Row],[DW_Time]])</f>
        <v>9</v>
      </c>
      <c r="C1249" s="5">
        <f>MINUTE(DIM_TIME[[#This Row],[DW_Time]])</f>
        <v>42</v>
      </c>
      <c r="D1249" s="5">
        <f>SECOND(DIM_TIME[[#This Row],[DW_Time]])</f>
        <v>25</v>
      </c>
      <c r="E1249" s="5" t="str" cm="1">
        <f t="array" ref="E1249">_xlfn.IFS(B1249&lt;6, "Night", B1249&lt;12, "Morning", B1249&lt;18, "Afternoon", B1249&lt;=23, "Evening")</f>
        <v>Morning</v>
      </c>
    </row>
    <row r="1250" spans="1:5" x14ac:dyDescent="0.2">
      <c r="A1250" s="20">
        <f>DT!A1811-INT(DT!A1811)</f>
        <v>0.40459490741341142</v>
      </c>
      <c r="B1250" s="5">
        <f>HOUR(DIM_TIME[[#This Row],[DW_Time]])</f>
        <v>9</v>
      </c>
      <c r="C1250" s="5">
        <f>MINUTE(DIM_TIME[[#This Row],[DW_Time]])</f>
        <v>42</v>
      </c>
      <c r="D1250" s="5">
        <f>SECOND(DIM_TIME[[#This Row],[DW_Time]])</f>
        <v>37</v>
      </c>
      <c r="E1250" s="5" t="str" cm="1">
        <f t="array" ref="E1250">_xlfn.IFS(B1250&lt;6, "Night", B1250&lt;12, "Morning", B1250&lt;18, "Afternoon", B1250&lt;=23, "Evening")</f>
        <v>Morning</v>
      </c>
    </row>
    <row r="1251" spans="1:5" x14ac:dyDescent="0.2">
      <c r="A1251" s="20">
        <f>DT!A1353-INT(DT!A1353)</f>
        <v>0.40502314815239515</v>
      </c>
      <c r="B1251" s="5">
        <f>HOUR(DIM_TIME[[#This Row],[DW_Time]])</f>
        <v>9</v>
      </c>
      <c r="C1251" s="5">
        <f>MINUTE(DIM_TIME[[#This Row],[DW_Time]])</f>
        <v>43</v>
      </c>
      <c r="D1251" s="5">
        <f>SECOND(DIM_TIME[[#This Row],[DW_Time]])</f>
        <v>14</v>
      </c>
      <c r="E1251" s="5" t="str" cm="1">
        <f t="array" ref="E1251">_xlfn.IFS(B1251&lt;6, "Night", B1251&lt;12, "Morning", B1251&lt;18, "Afternoon", B1251&lt;=23, "Evening")</f>
        <v>Morning</v>
      </c>
    </row>
    <row r="1252" spans="1:5" x14ac:dyDescent="0.2">
      <c r="A1252" s="20">
        <f>DT!A1632-INT(DT!A1632)</f>
        <v>0.4053240740831825</v>
      </c>
      <c r="B1252" s="5">
        <f>HOUR(DIM_TIME[[#This Row],[DW_Time]])</f>
        <v>9</v>
      </c>
      <c r="C1252" s="5">
        <f>MINUTE(DIM_TIME[[#This Row],[DW_Time]])</f>
        <v>43</v>
      </c>
      <c r="D1252" s="5">
        <f>SECOND(DIM_TIME[[#This Row],[DW_Time]])</f>
        <v>40</v>
      </c>
      <c r="E1252" s="5" t="str" cm="1">
        <f t="array" ref="E1252">_xlfn.IFS(B1252&lt;6, "Night", B1252&lt;12, "Morning", B1252&lt;18, "Afternoon", B1252&lt;=23, "Evening")</f>
        <v>Morning</v>
      </c>
    </row>
    <row r="1253" spans="1:5" x14ac:dyDescent="0.2">
      <c r="A1253" s="20">
        <f>DT!A3276-INT(DT!A3276)</f>
        <v>0.40569444445281988</v>
      </c>
      <c r="B1253" s="5">
        <f>HOUR(DIM_TIME[[#This Row],[DW_Time]])</f>
        <v>9</v>
      </c>
      <c r="C1253" s="5">
        <f>MINUTE(DIM_TIME[[#This Row],[DW_Time]])</f>
        <v>44</v>
      </c>
      <c r="D1253" s="5">
        <f>SECOND(DIM_TIME[[#This Row],[DW_Time]])</f>
        <v>12</v>
      </c>
      <c r="E1253" s="5" t="str" cm="1">
        <f t="array" ref="E1253">_xlfn.IFS(B1253&lt;6, "Night", B1253&lt;12, "Morning", B1253&lt;18, "Afternoon", B1253&lt;=23, "Evening")</f>
        <v>Morning</v>
      </c>
    </row>
    <row r="1254" spans="1:5" x14ac:dyDescent="0.2">
      <c r="A1254" s="20">
        <f>DT!A901-INT(DT!A901)</f>
        <v>0.40579861110745696</v>
      </c>
      <c r="B1254" s="5">
        <f>HOUR(DIM_TIME[[#This Row],[DW_Time]])</f>
        <v>9</v>
      </c>
      <c r="C1254" s="5">
        <f>MINUTE(DIM_TIME[[#This Row],[DW_Time]])</f>
        <v>44</v>
      </c>
      <c r="D1254" s="5">
        <f>SECOND(DIM_TIME[[#This Row],[DW_Time]])</f>
        <v>21</v>
      </c>
      <c r="E1254" s="5" t="str" cm="1">
        <f t="array" ref="E1254">_xlfn.IFS(B1254&lt;6, "Night", B1254&lt;12, "Morning", B1254&lt;18, "Afternoon", B1254&lt;=23, "Evening")</f>
        <v>Morning</v>
      </c>
    </row>
    <row r="1255" spans="1:5" x14ac:dyDescent="0.2">
      <c r="A1255" s="20">
        <f>DT!A231-INT(DT!A231)</f>
        <v>0.40584490740729962</v>
      </c>
      <c r="B1255" s="5">
        <f>HOUR(DIM_TIME[[#This Row],[DW_Time]])</f>
        <v>9</v>
      </c>
      <c r="C1255" s="5">
        <f>MINUTE(DIM_TIME[[#This Row],[DW_Time]])</f>
        <v>44</v>
      </c>
      <c r="D1255" s="5">
        <f>SECOND(DIM_TIME[[#This Row],[DW_Time]])</f>
        <v>25</v>
      </c>
      <c r="E1255" s="5" t="str" cm="1">
        <f t="array" ref="E1255">_xlfn.IFS(B1255&lt;6, "Night", B1255&lt;12, "Morning", B1255&lt;18, "Afternoon", B1255&lt;=23, "Evening")</f>
        <v>Morning</v>
      </c>
    </row>
    <row r="1256" spans="1:5" x14ac:dyDescent="0.2">
      <c r="A1256" s="20">
        <f>DT!A1931-INT(DT!A1931)</f>
        <v>0.40603009259211831</v>
      </c>
      <c r="B1256" s="5">
        <f>HOUR(DIM_TIME[[#This Row],[DW_Time]])</f>
        <v>9</v>
      </c>
      <c r="C1256" s="5">
        <f>MINUTE(DIM_TIME[[#This Row],[DW_Time]])</f>
        <v>44</v>
      </c>
      <c r="D1256" s="5">
        <f>SECOND(DIM_TIME[[#This Row],[DW_Time]])</f>
        <v>41</v>
      </c>
      <c r="E1256" s="5" t="str" cm="1">
        <f t="array" ref="E1256">_xlfn.IFS(B1256&lt;6, "Night", B1256&lt;12, "Morning", B1256&lt;18, "Afternoon", B1256&lt;=23, "Evening")</f>
        <v>Morning</v>
      </c>
    </row>
    <row r="1257" spans="1:5" x14ac:dyDescent="0.2">
      <c r="A1257" s="20">
        <f>DT!A992-INT(DT!A992)</f>
        <v>0.40619212963065365</v>
      </c>
      <c r="B1257" s="5">
        <f>HOUR(DIM_TIME[[#This Row],[DW_Time]])</f>
        <v>9</v>
      </c>
      <c r="C1257" s="5">
        <f>MINUTE(DIM_TIME[[#This Row],[DW_Time]])</f>
        <v>44</v>
      </c>
      <c r="D1257" s="5">
        <f>SECOND(DIM_TIME[[#This Row],[DW_Time]])</f>
        <v>55</v>
      </c>
      <c r="E1257" s="5" t="str" cm="1">
        <f t="array" ref="E1257">_xlfn.IFS(B1257&lt;6, "Night", B1257&lt;12, "Morning", B1257&lt;18, "Afternoon", B1257&lt;=23, "Evening")</f>
        <v>Morning</v>
      </c>
    </row>
    <row r="1258" spans="1:5" x14ac:dyDescent="0.2">
      <c r="A1258" s="20">
        <f>DT!A1890-INT(DT!A1890)</f>
        <v>0.40630787036934635</v>
      </c>
      <c r="B1258" s="5">
        <f>HOUR(DIM_TIME[[#This Row],[DW_Time]])</f>
        <v>9</v>
      </c>
      <c r="C1258" s="5">
        <f>MINUTE(DIM_TIME[[#This Row],[DW_Time]])</f>
        <v>45</v>
      </c>
      <c r="D1258" s="5">
        <f>SECOND(DIM_TIME[[#This Row],[DW_Time]])</f>
        <v>5</v>
      </c>
      <c r="E1258" s="5" t="str" cm="1">
        <f t="array" ref="E1258">_xlfn.IFS(B1258&lt;6, "Night", B1258&lt;12, "Morning", B1258&lt;18, "Afternoon", B1258&lt;=23, "Evening")</f>
        <v>Morning</v>
      </c>
    </row>
    <row r="1259" spans="1:5" x14ac:dyDescent="0.2">
      <c r="A1259" s="20">
        <f>DT!A1259-INT(DT!A1259)</f>
        <v>0.40695601852348773</v>
      </c>
      <c r="B1259" s="5">
        <f>HOUR(DIM_TIME[[#This Row],[DW_Time]])</f>
        <v>9</v>
      </c>
      <c r="C1259" s="5">
        <f>MINUTE(DIM_TIME[[#This Row],[DW_Time]])</f>
        <v>46</v>
      </c>
      <c r="D1259" s="5">
        <f>SECOND(DIM_TIME[[#This Row],[DW_Time]])</f>
        <v>1</v>
      </c>
      <c r="E1259" s="5" t="str" cm="1">
        <f t="array" ref="E1259">_xlfn.IFS(B1259&lt;6, "Night", B1259&lt;12, "Morning", B1259&lt;18, "Afternoon", B1259&lt;=23, "Evening")</f>
        <v>Morning</v>
      </c>
    </row>
    <row r="1260" spans="1:5" x14ac:dyDescent="0.2">
      <c r="A1260" s="20">
        <f>DT!A2410-INT(DT!A2410)</f>
        <v>0.40710648147796746</v>
      </c>
      <c r="B1260" s="5">
        <f>HOUR(DIM_TIME[[#This Row],[DW_Time]])</f>
        <v>9</v>
      </c>
      <c r="C1260" s="5">
        <f>MINUTE(DIM_TIME[[#This Row],[DW_Time]])</f>
        <v>46</v>
      </c>
      <c r="D1260" s="5">
        <f>SECOND(DIM_TIME[[#This Row],[DW_Time]])</f>
        <v>14</v>
      </c>
      <c r="E1260" s="5" t="str" cm="1">
        <f t="array" ref="E1260">_xlfn.IFS(B1260&lt;6, "Night", B1260&lt;12, "Morning", B1260&lt;18, "Afternoon", B1260&lt;=23, "Evening")</f>
        <v>Morning</v>
      </c>
    </row>
    <row r="1261" spans="1:5" x14ac:dyDescent="0.2">
      <c r="A1261" s="20">
        <f>DT!A1941-INT(DT!A1941)</f>
        <v>0.40738425926247146</v>
      </c>
      <c r="B1261" s="5">
        <f>HOUR(DIM_TIME[[#This Row],[DW_Time]])</f>
        <v>9</v>
      </c>
      <c r="C1261" s="5">
        <f>MINUTE(DIM_TIME[[#This Row],[DW_Time]])</f>
        <v>46</v>
      </c>
      <c r="D1261" s="5">
        <f>SECOND(DIM_TIME[[#This Row],[DW_Time]])</f>
        <v>38</v>
      </c>
      <c r="E1261" s="5" t="str" cm="1">
        <f t="array" ref="E1261">_xlfn.IFS(B1261&lt;6, "Night", B1261&lt;12, "Morning", B1261&lt;18, "Afternoon", B1261&lt;=23, "Evening")</f>
        <v>Morning</v>
      </c>
    </row>
    <row r="1262" spans="1:5" x14ac:dyDescent="0.2">
      <c r="A1262" s="20">
        <f>DT!A2864-INT(DT!A2864)</f>
        <v>0.4076273148166365</v>
      </c>
      <c r="B1262" s="5">
        <f>HOUR(DIM_TIME[[#This Row],[DW_Time]])</f>
        <v>9</v>
      </c>
      <c r="C1262" s="5">
        <f>MINUTE(DIM_TIME[[#This Row],[DW_Time]])</f>
        <v>46</v>
      </c>
      <c r="D1262" s="5">
        <f>SECOND(DIM_TIME[[#This Row],[DW_Time]])</f>
        <v>59</v>
      </c>
      <c r="E1262" s="5" t="str" cm="1">
        <f t="array" ref="E1262">_xlfn.IFS(B1262&lt;6, "Night", B1262&lt;12, "Morning", B1262&lt;18, "Afternoon", B1262&lt;=23, "Evening")</f>
        <v>Morning</v>
      </c>
    </row>
    <row r="1263" spans="1:5" x14ac:dyDescent="0.2">
      <c r="A1263" s="20">
        <f>DT!A2170-INT(DT!A2170)</f>
        <v>0.40765046296291985</v>
      </c>
      <c r="B1263" s="5">
        <f>HOUR(DIM_TIME[[#This Row],[DW_Time]])</f>
        <v>9</v>
      </c>
      <c r="C1263" s="5">
        <f>MINUTE(DIM_TIME[[#This Row],[DW_Time]])</f>
        <v>47</v>
      </c>
      <c r="D1263" s="5">
        <f>SECOND(DIM_TIME[[#This Row],[DW_Time]])</f>
        <v>1</v>
      </c>
      <c r="E1263" s="5" t="str" cm="1">
        <f t="array" ref="E1263">_xlfn.IFS(B1263&lt;6, "Night", B1263&lt;12, "Morning", B1263&lt;18, "Afternoon", B1263&lt;=23, "Evening")</f>
        <v>Morning</v>
      </c>
    </row>
    <row r="1264" spans="1:5" x14ac:dyDescent="0.2">
      <c r="A1264" s="20">
        <f>DT!A2400-INT(DT!A2400)</f>
        <v>0.40774305556260515</v>
      </c>
      <c r="B1264" s="5">
        <f>HOUR(DIM_TIME[[#This Row],[DW_Time]])</f>
        <v>9</v>
      </c>
      <c r="C1264" s="5">
        <f>MINUTE(DIM_TIME[[#This Row],[DW_Time]])</f>
        <v>47</v>
      </c>
      <c r="D1264" s="5">
        <f>SECOND(DIM_TIME[[#This Row],[DW_Time]])</f>
        <v>9</v>
      </c>
      <c r="E1264" s="5" t="str" cm="1">
        <f t="array" ref="E1264">_xlfn.IFS(B1264&lt;6, "Night", B1264&lt;12, "Morning", B1264&lt;18, "Afternoon", B1264&lt;=23, "Evening")</f>
        <v>Morning</v>
      </c>
    </row>
    <row r="1265" spans="1:5" x14ac:dyDescent="0.2">
      <c r="A1265" s="20">
        <f>DT!A2672-INT(DT!A2672)</f>
        <v>0.40776620370161254</v>
      </c>
      <c r="B1265" s="5">
        <f>HOUR(DIM_TIME[[#This Row],[DW_Time]])</f>
        <v>9</v>
      </c>
      <c r="C1265" s="5">
        <f>MINUTE(DIM_TIME[[#This Row],[DW_Time]])</f>
        <v>47</v>
      </c>
      <c r="D1265" s="5">
        <f>SECOND(DIM_TIME[[#This Row],[DW_Time]])</f>
        <v>11</v>
      </c>
      <c r="E1265" s="5" t="str" cm="1">
        <f t="array" ref="E1265">_xlfn.IFS(B1265&lt;6, "Night", B1265&lt;12, "Morning", B1265&lt;18, "Afternoon", B1265&lt;=23, "Evening")</f>
        <v>Morning</v>
      </c>
    </row>
    <row r="1266" spans="1:5" x14ac:dyDescent="0.2">
      <c r="A1266" s="20">
        <f>DT!A2474-INT(DT!A2474)</f>
        <v>0.40807870370190358</v>
      </c>
      <c r="B1266" s="5">
        <f>HOUR(DIM_TIME[[#This Row],[DW_Time]])</f>
        <v>9</v>
      </c>
      <c r="C1266" s="5">
        <f>MINUTE(DIM_TIME[[#This Row],[DW_Time]])</f>
        <v>47</v>
      </c>
      <c r="D1266" s="5">
        <f>SECOND(DIM_TIME[[#This Row],[DW_Time]])</f>
        <v>38</v>
      </c>
      <c r="E1266" s="5" t="str" cm="1">
        <f t="array" ref="E1266">_xlfn.IFS(B1266&lt;6, "Night", B1266&lt;12, "Morning", B1266&lt;18, "Afternoon", B1266&lt;=23, "Evening")</f>
        <v>Morning</v>
      </c>
    </row>
    <row r="1267" spans="1:5" x14ac:dyDescent="0.2">
      <c r="A1267" s="20">
        <f>DT!A46-INT(DT!A46)</f>
        <v>0.40839120370219462</v>
      </c>
      <c r="B1267" s="5">
        <f>HOUR(DIM_TIME[[#This Row],[DW_Time]])</f>
        <v>9</v>
      </c>
      <c r="C1267" s="5">
        <f>MINUTE(DIM_TIME[[#This Row],[DW_Time]])</f>
        <v>48</v>
      </c>
      <c r="D1267" s="5">
        <f>SECOND(DIM_TIME[[#This Row],[DW_Time]])</f>
        <v>5</v>
      </c>
      <c r="E1267" s="5" t="str" cm="1">
        <f t="array" ref="E1267">_xlfn.IFS(B1267&lt;6, "Night", B1267&lt;12, "Morning", B1267&lt;18, "Afternoon", B1267&lt;=23, "Evening")</f>
        <v>Morning</v>
      </c>
    </row>
    <row r="1268" spans="1:5" x14ac:dyDescent="0.2">
      <c r="A1268" s="20">
        <f>DT!A168-INT(DT!A168)</f>
        <v>0.40851851851766696</v>
      </c>
      <c r="B1268" s="5">
        <f>HOUR(DIM_TIME[[#This Row],[DW_Time]])</f>
        <v>9</v>
      </c>
      <c r="C1268" s="5">
        <f>MINUTE(DIM_TIME[[#This Row],[DW_Time]])</f>
        <v>48</v>
      </c>
      <c r="D1268" s="5">
        <f>SECOND(DIM_TIME[[#This Row],[DW_Time]])</f>
        <v>16</v>
      </c>
      <c r="E1268" s="5" t="str" cm="1">
        <f t="array" ref="E1268">_xlfn.IFS(B1268&lt;6, "Night", B1268&lt;12, "Morning", B1268&lt;18, "Afternoon", B1268&lt;=23, "Evening")</f>
        <v>Morning</v>
      </c>
    </row>
    <row r="1269" spans="1:5" x14ac:dyDescent="0.2">
      <c r="A1269" s="20">
        <f>DT!A3168-INT(DT!A3168)</f>
        <v>0.40864583333313931</v>
      </c>
      <c r="B1269" s="5">
        <f>HOUR(DIM_TIME[[#This Row],[DW_Time]])</f>
        <v>9</v>
      </c>
      <c r="C1269" s="5">
        <f>MINUTE(DIM_TIME[[#This Row],[DW_Time]])</f>
        <v>48</v>
      </c>
      <c r="D1269" s="5">
        <f>SECOND(DIM_TIME[[#This Row],[DW_Time]])</f>
        <v>27</v>
      </c>
      <c r="E1269" s="5" t="str" cm="1">
        <f t="array" ref="E1269">_xlfn.IFS(B1269&lt;6, "Night", B1269&lt;12, "Morning", B1269&lt;18, "Afternoon", B1269&lt;=23, "Evening")</f>
        <v>Morning</v>
      </c>
    </row>
    <row r="1270" spans="1:5" x14ac:dyDescent="0.2">
      <c r="A1270" s="20">
        <f>DT!A2659-INT(DT!A2659)</f>
        <v>0.40906250000261934</v>
      </c>
      <c r="B1270" s="5">
        <f>HOUR(DIM_TIME[[#This Row],[DW_Time]])</f>
        <v>9</v>
      </c>
      <c r="C1270" s="5">
        <f>MINUTE(DIM_TIME[[#This Row],[DW_Time]])</f>
        <v>49</v>
      </c>
      <c r="D1270" s="5">
        <f>SECOND(DIM_TIME[[#This Row],[DW_Time]])</f>
        <v>3</v>
      </c>
      <c r="E1270" s="5" t="str" cm="1">
        <f t="array" ref="E1270">_xlfn.IFS(B1270&lt;6, "Night", B1270&lt;12, "Morning", B1270&lt;18, "Afternoon", B1270&lt;=23, "Evening")</f>
        <v>Morning</v>
      </c>
    </row>
    <row r="1271" spans="1:5" x14ac:dyDescent="0.2">
      <c r="A1271" s="20">
        <f>DT!A2985-INT(DT!A2985)</f>
        <v>0.40942129630275303</v>
      </c>
      <c r="B1271" s="5">
        <f>HOUR(DIM_TIME[[#This Row],[DW_Time]])</f>
        <v>9</v>
      </c>
      <c r="C1271" s="5">
        <f>MINUTE(DIM_TIME[[#This Row],[DW_Time]])</f>
        <v>49</v>
      </c>
      <c r="D1271" s="5">
        <f>SECOND(DIM_TIME[[#This Row],[DW_Time]])</f>
        <v>34</v>
      </c>
      <c r="E1271" s="5" t="str" cm="1">
        <f t="array" ref="E1271">_xlfn.IFS(B1271&lt;6, "Night", B1271&lt;12, "Morning", B1271&lt;18, "Afternoon", B1271&lt;=23, "Evening")</f>
        <v>Morning</v>
      </c>
    </row>
    <row r="1272" spans="1:5" x14ac:dyDescent="0.2">
      <c r="A1272" s="20">
        <f>DT!A935-INT(DT!A935)</f>
        <v>0.40984953702718485</v>
      </c>
      <c r="B1272" s="5">
        <f>HOUR(DIM_TIME[[#This Row],[DW_Time]])</f>
        <v>9</v>
      </c>
      <c r="C1272" s="5">
        <f>MINUTE(DIM_TIME[[#This Row],[DW_Time]])</f>
        <v>50</v>
      </c>
      <c r="D1272" s="5">
        <f>SECOND(DIM_TIME[[#This Row],[DW_Time]])</f>
        <v>11</v>
      </c>
      <c r="E1272" s="5" t="str" cm="1">
        <f t="array" ref="E1272">_xlfn.IFS(B1272&lt;6, "Night", B1272&lt;12, "Morning", B1272&lt;18, "Afternoon", B1272&lt;=23, "Evening")</f>
        <v>Morning</v>
      </c>
    </row>
    <row r="1273" spans="1:5" x14ac:dyDescent="0.2">
      <c r="A1273" s="20">
        <f>DT!A3078-INT(DT!A3078)</f>
        <v>0.4102430555576575</v>
      </c>
      <c r="B1273" s="5">
        <f>HOUR(DIM_TIME[[#This Row],[DW_Time]])</f>
        <v>9</v>
      </c>
      <c r="C1273" s="5">
        <f>MINUTE(DIM_TIME[[#This Row],[DW_Time]])</f>
        <v>50</v>
      </c>
      <c r="D1273" s="5">
        <f>SECOND(DIM_TIME[[#This Row],[DW_Time]])</f>
        <v>45</v>
      </c>
      <c r="E1273" s="5" t="str" cm="1">
        <f t="array" ref="E1273">_xlfn.IFS(B1273&lt;6, "Night", B1273&lt;12, "Morning", B1273&lt;18, "Afternoon", B1273&lt;=23, "Evening")</f>
        <v>Morning</v>
      </c>
    </row>
    <row r="1274" spans="1:5" x14ac:dyDescent="0.2">
      <c r="A1274" s="20">
        <f>DT!A3083-INT(DT!A3083)</f>
        <v>0.41087962962774327</v>
      </c>
      <c r="B1274" s="5">
        <f>HOUR(DIM_TIME[[#This Row],[DW_Time]])</f>
        <v>9</v>
      </c>
      <c r="C1274" s="5">
        <f>MINUTE(DIM_TIME[[#This Row],[DW_Time]])</f>
        <v>51</v>
      </c>
      <c r="D1274" s="5">
        <f>SECOND(DIM_TIME[[#This Row],[DW_Time]])</f>
        <v>40</v>
      </c>
      <c r="E1274" s="5" t="str" cm="1">
        <f t="array" ref="E1274">_xlfn.IFS(B1274&lt;6, "Night", B1274&lt;12, "Morning", B1274&lt;18, "Afternoon", B1274&lt;=23, "Evening")</f>
        <v>Morning</v>
      </c>
    </row>
    <row r="1275" spans="1:5" x14ac:dyDescent="0.2">
      <c r="A1275" s="20">
        <f>DT!A2231-INT(DT!A2231)</f>
        <v>0.41101851851999527</v>
      </c>
      <c r="B1275" s="5">
        <f>HOUR(DIM_TIME[[#This Row],[DW_Time]])</f>
        <v>9</v>
      </c>
      <c r="C1275" s="5">
        <f>MINUTE(DIM_TIME[[#This Row],[DW_Time]])</f>
        <v>51</v>
      </c>
      <c r="D1275" s="5">
        <f>SECOND(DIM_TIME[[#This Row],[DW_Time]])</f>
        <v>52</v>
      </c>
      <c r="E1275" s="5" t="str" cm="1">
        <f t="array" ref="E1275">_xlfn.IFS(B1275&lt;6, "Night", B1275&lt;12, "Morning", B1275&lt;18, "Afternoon", B1275&lt;=23, "Evening")</f>
        <v>Morning</v>
      </c>
    </row>
    <row r="1276" spans="1:5" x14ac:dyDescent="0.2">
      <c r="A1276" s="20">
        <f>DT!A559-INT(DT!A559)</f>
        <v>0.41104166667355457</v>
      </c>
      <c r="B1276" s="5">
        <f>HOUR(DIM_TIME[[#This Row],[DW_Time]])</f>
        <v>9</v>
      </c>
      <c r="C1276" s="5">
        <f>MINUTE(DIM_TIME[[#This Row],[DW_Time]])</f>
        <v>51</v>
      </c>
      <c r="D1276" s="5">
        <f>SECOND(DIM_TIME[[#This Row],[DW_Time]])</f>
        <v>54</v>
      </c>
      <c r="E1276" s="5" t="str" cm="1">
        <f t="array" ref="E1276">_xlfn.IFS(B1276&lt;6, "Night", B1276&lt;12, "Morning", B1276&lt;18, "Afternoon", B1276&lt;=23, "Evening")</f>
        <v>Morning</v>
      </c>
    </row>
    <row r="1277" spans="1:5" x14ac:dyDescent="0.2">
      <c r="A1277" s="20">
        <f>DT!A3136-INT(DT!A3136)</f>
        <v>0.411481481482042</v>
      </c>
      <c r="B1277" s="5">
        <f>HOUR(DIM_TIME[[#This Row],[DW_Time]])</f>
        <v>9</v>
      </c>
      <c r="C1277" s="5">
        <f>MINUTE(DIM_TIME[[#This Row],[DW_Time]])</f>
        <v>52</v>
      </c>
      <c r="D1277" s="5">
        <f>SECOND(DIM_TIME[[#This Row],[DW_Time]])</f>
        <v>32</v>
      </c>
      <c r="E1277" s="5" t="str" cm="1">
        <f t="array" ref="E1277">_xlfn.IFS(B1277&lt;6, "Night", B1277&lt;12, "Morning", B1277&lt;18, "Afternoon", B1277&lt;=23, "Evening")</f>
        <v>Morning</v>
      </c>
    </row>
    <row r="1278" spans="1:5" x14ac:dyDescent="0.2">
      <c r="A1278" s="20">
        <f>DT!A690-INT(DT!A690)</f>
        <v>0.41173611111298669</v>
      </c>
      <c r="B1278" s="5">
        <f>HOUR(DIM_TIME[[#This Row],[DW_Time]])</f>
        <v>9</v>
      </c>
      <c r="C1278" s="5">
        <f>MINUTE(DIM_TIME[[#This Row],[DW_Time]])</f>
        <v>52</v>
      </c>
      <c r="D1278" s="5">
        <f>SECOND(DIM_TIME[[#This Row],[DW_Time]])</f>
        <v>54</v>
      </c>
      <c r="E1278" s="5" t="str" cm="1">
        <f t="array" ref="E1278">_xlfn.IFS(B1278&lt;6, "Night", B1278&lt;12, "Morning", B1278&lt;18, "Afternoon", B1278&lt;=23, "Evening")</f>
        <v>Morning</v>
      </c>
    </row>
    <row r="1279" spans="1:5" x14ac:dyDescent="0.2">
      <c r="A1279" s="20">
        <f>DT!A2614-INT(DT!A2614)</f>
        <v>0.41196759259037208</v>
      </c>
      <c r="B1279" s="5">
        <f>HOUR(DIM_TIME[[#This Row],[DW_Time]])</f>
        <v>9</v>
      </c>
      <c r="C1279" s="5">
        <f>MINUTE(DIM_TIME[[#This Row],[DW_Time]])</f>
        <v>53</v>
      </c>
      <c r="D1279" s="5">
        <f>SECOND(DIM_TIME[[#This Row],[DW_Time]])</f>
        <v>14</v>
      </c>
      <c r="E1279" s="5" t="str" cm="1">
        <f t="array" ref="E1279">_xlfn.IFS(B1279&lt;6, "Night", B1279&lt;12, "Morning", B1279&lt;18, "Afternoon", B1279&lt;=23, "Evening")</f>
        <v>Morning</v>
      </c>
    </row>
    <row r="1280" spans="1:5" x14ac:dyDescent="0.2">
      <c r="A1280" s="20">
        <f>DT!A959-INT(DT!A959)</f>
        <v>0.41226851852115942</v>
      </c>
      <c r="B1280" s="5">
        <f>HOUR(DIM_TIME[[#This Row],[DW_Time]])</f>
        <v>9</v>
      </c>
      <c r="C1280" s="5">
        <f>MINUTE(DIM_TIME[[#This Row],[DW_Time]])</f>
        <v>53</v>
      </c>
      <c r="D1280" s="5">
        <f>SECOND(DIM_TIME[[#This Row],[DW_Time]])</f>
        <v>40</v>
      </c>
      <c r="E1280" s="5" t="str" cm="1">
        <f t="array" ref="E1280">_xlfn.IFS(B1280&lt;6, "Night", B1280&lt;12, "Morning", B1280&lt;18, "Afternoon", B1280&lt;=23, "Evening")</f>
        <v>Morning</v>
      </c>
    </row>
    <row r="1281" spans="1:5" x14ac:dyDescent="0.2">
      <c r="A1281" s="20">
        <f>DT!A2516-INT(DT!A2516)</f>
        <v>0.41236111111356877</v>
      </c>
      <c r="B1281" s="5">
        <f>HOUR(DIM_TIME[[#This Row],[DW_Time]])</f>
        <v>9</v>
      </c>
      <c r="C1281" s="5">
        <f>MINUTE(DIM_TIME[[#This Row],[DW_Time]])</f>
        <v>53</v>
      </c>
      <c r="D1281" s="5">
        <f>SECOND(DIM_TIME[[#This Row],[DW_Time]])</f>
        <v>48</v>
      </c>
      <c r="E1281" s="5" t="str" cm="1">
        <f t="array" ref="E1281">_xlfn.IFS(B1281&lt;6, "Night", B1281&lt;12, "Morning", B1281&lt;18, "Afternoon", B1281&lt;=23, "Evening")</f>
        <v>Morning</v>
      </c>
    </row>
    <row r="1282" spans="1:5" x14ac:dyDescent="0.2">
      <c r="A1282" s="20">
        <f>DT!A2904-INT(DT!A2904)</f>
        <v>0.41253472222160781</v>
      </c>
      <c r="B1282" s="5">
        <f>HOUR(DIM_TIME[[#This Row],[DW_Time]])</f>
        <v>9</v>
      </c>
      <c r="C1282" s="5">
        <f>MINUTE(DIM_TIME[[#This Row],[DW_Time]])</f>
        <v>54</v>
      </c>
      <c r="D1282" s="5">
        <f>SECOND(DIM_TIME[[#This Row],[DW_Time]])</f>
        <v>3</v>
      </c>
      <c r="E1282" s="5" t="str" cm="1">
        <f t="array" ref="E1282">_xlfn.IFS(B1282&lt;6, "Night", B1282&lt;12, "Morning", B1282&lt;18, "Afternoon", B1282&lt;=23, "Evening")</f>
        <v>Morning</v>
      </c>
    </row>
    <row r="1283" spans="1:5" x14ac:dyDescent="0.2">
      <c r="A1283" s="20">
        <f>DT!A2235-INT(DT!A2235)</f>
        <v>0.41260416666773381</v>
      </c>
      <c r="B1283" s="5">
        <f>HOUR(DIM_TIME[[#This Row],[DW_Time]])</f>
        <v>9</v>
      </c>
      <c r="C1283" s="5">
        <f>MINUTE(DIM_TIME[[#This Row],[DW_Time]])</f>
        <v>54</v>
      </c>
      <c r="D1283" s="5">
        <f>SECOND(DIM_TIME[[#This Row],[DW_Time]])</f>
        <v>9</v>
      </c>
      <c r="E1283" s="5" t="str" cm="1">
        <f t="array" ref="E1283">_xlfn.IFS(B1283&lt;6, "Night", B1283&lt;12, "Morning", B1283&lt;18, "Afternoon", B1283&lt;=23, "Evening")</f>
        <v>Morning</v>
      </c>
    </row>
    <row r="1284" spans="1:5" x14ac:dyDescent="0.2">
      <c r="A1284" s="20">
        <f>DT!A2558-INT(DT!A2558)</f>
        <v>0.41304398148349719</v>
      </c>
      <c r="B1284" s="5">
        <f>HOUR(DIM_TIME[[#This Row],[DW_Time]])</f>
        <v>9</v>
      </c>
      <c r="C1284" s="5">
        <f>MINUTE(DIM_TIME[[#This Row],[DW_Time]])</f>
        <v>54</v>
      </c>
      <c r="D1284" s="5">
        <f>SECOND(DIM_TIME[[#This Row],[DW_Time]])</f>
        <v>47</v>
      </c>
      <c r="E1284" s="5" t="str" cm="1">
        <f t="array" ref="E1284">_xlfn.IFS(B1284&lt;6, "Night", B1284&lt;12, "Morning", B1284&lt;18, "Afternoon", B1284&lt;=23, "Evening")</f>
        <v>Morning</v>
      </c>
    </row>
    <row r="1285" spans="1:5" x14ac:dyDescent="0.2">
      <c r="A1285" s="20">
        <f>DT!A1596-INT(DT!A1596)</f>
        <v>0.41311342592234723</v>
      </c>
      <c r="B1285" s="5">
        <f>HOUR(DIM_TIME[[#This Row],[DW_Time]])</f>
        <v>9</v>
      </c>
      <c r="C1285" s="5">
        <f>MINUTE(DIM_TIME[[#This Row],[DW_Time]])</f>
        <v>54</v>
      </c>
      <c r="D1285" s="5">
        <f>SECOND(DIM_TIME[[#This Row],[DW_Time]])</f>
        <v>53</v>
      </c>
      <c r="E1285" s="5" t="str" cm="1">
        <f t="array" ref="E1285">_xlfn.IFS(B1285&lt;6, "Night", B1285&lt;12, "Morning", B1285&lt;18, "Afternoon", B1285&lt;=23, "Evening")</f>
        <v>Morning</v>
      </c>
    </row>
    <row r="1286" spans="1:5" x14ac:dyDescent="0.2">
      <c r="A1286" s="20">
        <f>DT!A922-INT(DT!A922)</f>
        <v>0.41333333333022892</v>
      </c>
      <c r="B1286" s="5">
        <f>HOUR(DIM_TIME[[#This Row],[DW_Time]])</f>
        <v>9</v>
      </c>
      <c r="C1286" s="5">
        <f>MINUTE(DIM_TIME[[#This Row],[DW_Time]])</f>
        <v>55</v>
      </c>
      <c r="D1286" s="5">
        <f>SECOND(DIM_TIME[[#This Row],[DW_Time]])</f>
        <v>12</v>
      </c>
      <c r="E1286" s="5" t="str" cm="1">
        <f t="array" ref="E1286">_xlfn.IFS(B1286&lt;6, "Night", B1286&lt;12, "Morning", B1286&lt;18, "Afternoon", B1286&lt;=23, "Evening")</f>
        <v>Morning</v>
      </c>
    </row>
    <row r="1287" spans="1:5" x14ac:dyDescent="0.2">
      <c r="A1287" s="20">
        <f>DT!A1598-INT(DT!A1598)</f>
        <v>0.41440972222335404</v>
      </c>
      <c r="B1287" s="5">
        <f>HOUR(DIM_TIME[[#This Row],[DW_Time]])</f>
        <v>9</v>
      </c>
      <c r="C1287" s="5">
        <f>MINUTE(DIM_TIME[[#This Row],[DW_Time]])</f>
        <v>56</v>
      </c>
      <c r="D1287" s="5">
        <f>SECOND(DIM_TIME[[#This Row],[DW_Time]])</f>
        <v>45</v>
      </c>
      <c r="E1287" s="5" t="str" cm="1">
        <f t="array" ref="E1287">_xlfn.IFS(B1287&lt;6, "Night", B1287&lt;12, "Morning", B1287&lt;18, "Afternoon", B1287&lt;=23, "Evening")</f>
        <v>Morning</v>
      </c>
    </row>
    <row r="1288" spans="1:5" x14ac:dyDescent="0.2">
      <c r="A1288" s="20">
        <f>DT!A2293-INT(DT!A2293)</f>
        <v>0.41520833333197515</v>
      </c>
      <c r="B1288" s="5">
        <f>HOUR(DIM_TIME[[#This Row],[DW_Time]])</f>
        <v>9</v>
      </c>
      <c r="C1288" s="5">
        <f>MINUTE(DIM_TIME[[#This Row],[DW_Time]])</f>
        <v>57</v>
      </c>
      <c r="D1288" s="5">
        <f>SECOND(DIM_TIME[[#This Row],[DW_Time]])</f>
        <v>54</v>
      </c>
      <c r="E1288" s="5" t="str" cm="1">
        <f t="array" ref="E1288">_xlfn.IFS(B1288&lt;6, "Night", B1288&lt;12, "Morning", B1288&lt;18, "Afternoon", B1288&lt;=23, "Evening")</f>
        <v>Morning</v>
      </c>
    </row>
    <row r="1289" spans="1:5" x14ac:dyDescent="0.2">
      <c r="A1289" s="20">
        <f>DT!A2899-INT(DT!A2899)</f>
        <v>0.41557870370161254</v>
      </c>
      <c r="B1289" s="5">
        <f>HOUR(DIM_TIME[[#This Row],[DW_Time]])</f>
        <v>9</v>
      </c>
      <c r="C1289" s="5">
        <f>MINUTE(DIM_TIME[[#This Row],[DW_Time]])</f>
        <v>58</v>
      </c>
      <c r="D1289" s="5">
        <f>SECOND(DIM_TIME[[#This Row],[DW_Time]])</f>
        <v>26</v>
      </c>
      <c r="E1289" s="5" t="str" cm="1">
        <f t="array" ref="E1289">_xlfn.IFS(B1289&lt;6, "Night", B1289&lt;12, "Morning", B1289&lt;18, "Afternoon", B1289&lt;=23, "Evening")</f>
        <v>Morning</v>
      </c>
    </row>
    <row r="1290" spans="1:5" x14ac:dyDescent="0.2">
      <c r="A1290" s="20">
        <f>DT!A421-INT(DT!A421)</f>
        <v>0.41575231481692754</v>
      </c>
      <c r="B1290" s="5">
        <f>HOUR(DIM_TIME[[#This Row],[DW_Time]])</f>
        <v>9</v>
      </c>
      <c r="C1290" s="5">
        <f>MINUTE(DIM_TIME[[#This Row],[DW_Time]])</f>
        <v>58</v>
      </c>
      <c r="D1290" s="5">
        <f>SECOND(DIM_TIME[[#This Row],[DW_Time]])</f>
        <v>41</v>
      </c>
      <c r="E1290" s="5" t="str" cm="1">
        <f t="array" ref="E1290">_xlfn.IFS(B1290&lt;6, "Night", B1290&lt;12, "Morning", B1290&lt;18, "Afternoon", B1290&lt;=23, "Evening")</f>
        <v>Morning</v>
      </c>
    </row>
    <row r="1291" spans="1:5" x14ac:dyDescent="0.2">
      <c r="A1291" s="20">
        <f>DT!A1549-INT(DT!A1549)</f>
        <v>0.41621527777897427</v>
      </c>
      <c r="B1291" s="5">
        <f>HOUR(DIM_TIME[[#This Row],[DW_Time]])</f>
        <v>9</v>
      </c>
      <c r="C1291" s="5">
        <f>MINUTE(DIM_TIME[[#This Row],[DW_Time]])</f>
        <v>59</v>
      </c>
      <c r="D1291" s="5">
        <f>SECOND(DIM_TIME[[#This Row],[DW_Time]])</f>
        <v>21</v>
      </c>
      <c r="E1291" s="5" t="str" cm="1">
        <f t="array" ref="E1291">_xlfn.IFS(B1291&lt;6, "Night", B1291&lt;12, "Morning", B1291&lt;18, "Afternoon", B1291&lt;=23, "Evening")</f>
        <v>Morning</v>
      </c>
    </row>
    <row r="1292" spans="1:5" x14ac:dyDescent="0.2">
      <c r="A1292" s="20">
        <f>DT!A1193-INT(DT!A1193)</f>
        <v>0.41630787037138361</v>
      </c>
      <c r="B1292" s="5">
        <f>HOUR(DIM_TIME[[#This Row],[DW_Time]])</f>
        <v>9</v>
      </c>
      <c r="C1292" s="5">
        <f>MINUTE(DIM_TIME[[#This Row],[DW_Time]])</f>
        <v>59</v>
      </c>
      <c r="D1292" s="5">
        <f>SECOND(DIM_TIME[[#This Row],[DW_Time]])</f>
        <v>29</v>
      </c>
      <c r="E1292" s="5" t="str" cm="1">
        <f t="array" ref="E1292">_xlfn.IFS(B1292&lt;6, "Night", B1292&lt;12, "Morning", B1292&lt;18, "Afternoon", B1292&lt;=23, "Evening")</f>
        <v>Morning</v>
      </c>
    </row>
    <row r="1293" spans="1:5" x14ac:dyDescent="0.2">
      <c r="A1293" s="20">
        <f>DT!A780-INT(DT!A780)</f>
        <v>0.41724537037225673</v>
      </c>
      <c r="B1293" s="5">
        <f>HOUR(DIM_TIME[[#This Row],[DW_Time]])</f>
        <v>10</v>
      </c>
      <c r="C1293" s="5">
        <f>MINUTE(DIM_TIME[[#This Row],[DW_Time]])</f>
        <v>0</v>
      </c>
      <c r="D1293" s="5">
        <f>SECOND(DIM_TIME[[#This Row],[DW_Time]])</f>
        <v>50</v>
      </c>
      <c r="E1293" s="5" t="str" cm="1">
        <f t="array" ref="E1293">_xlfn.IFS(B1293&lt;6, "Night", B1293&lt;12, "Morning", B1293&lt;18, "Afternoon", B1293&lt;=23, "Evening")</f>
        <v>Morning</v>
      </c>
    </row>
    <row r="1294" spans="1:5" x14ac:dyDescent="0.2">
      <c r="A1294" s="20">
        <f>DT!A1220-INT(DT!A1220)</f>
        <v>0.41849537037342088</v>
      </c>
      <c r="B1294" s="5">
        <f>HOUR(DIM_TIME[[#This Row],[DW_Time]])</f>
        <v>10</v>
      </c>
      <c r="C1294" s="5">
        <f>MINUTE(DIM_TIME[[#This Row],[DW_Time]])</f>
        <v>2</v>
      </c>
      <c r="D1294" s="5">
        <f>SECOND(DIM_TIME[[#This Row],[DW_Time]])</f>
        <v>38</v>
      </c>
      <c r="E1294" s="5" t="str" cm="1">
        <f t="array" ref="E1294">_xlfn.IFS(B1294&lt;6, "Night", B1294&lt;12, "Morning", B1294&lt;18, "Afternoon", B1294&lt;=23, "Evening")</f>
        <v>Morning</v>
      </c>
    </row>
    <row r="1295" spans="1:5" x14ac:dyDescent="0.2">
      <c r="A1295" s="20">
        <f>DT!A139-INT(DT!A139)</f>
        <v>0.41877314815064892</v>
      </c>
      <c r="B1295" s="5">
        <f>HOUR(DIM_TIME[[#This Row],[DW_Time]])</f>
        <v>10</v>
      </c>
      <c r="C1295" s="5">
        <f>MINUTE(DIM_TIME[[#This Row],[DW_Time]])</f>
        <v>3</v>
      </c>
      <c r="D1295" s="5">
        <f>SECOND(DIM_TIME[[#This Row],[DW_Time]])</f>
        <v>2</v>
      </c>
      <c r="E1295" s="5" t="str" cm="1">
        <f t="array" ref="E1295">_xlfn.IFS(B1295&lt;6, "Night", B1295&lt;12, "Morning", B1295&lt;18, "Afternoon", B1295&lt;=23, "Evening")</f>
        <v>Morning</v>
      </c>
    </row>
    <row r="1296" spans="1:5" x14ac:dyDescent="0.2">
      <c r="A1296" s="20">
        <f>DT!A1747-INT(DT!A1747)</f>
        <v>0.41940972222073469</v>
      </c>
      <c r="B1296" s="5">
        <f>HOUR(DIM_TIME[[#This Row],[DW_Time]])</f>
        <v>10</v>
      </c>
      <c r="C1296" s="5">
        <f>MINUTE(DIM_TIME[[#This Row],[DW_Time]])</f>
        <v>3</v>
      </c>
      <c r="D1296" s="5">
        <f>SECOND(DIM_TIME[[#This Row],[DW_Time]])</f>
        <v>57</v>
      </c>
      <c r="E1296" s="5" t="str" cm="1">
        <f t="array" ref="E1296">_xlfn.IFS(B1296&lt;6, "Night", B1296&lt;12, "Morning", B1296&lt;18, "Afternoon", B1296&lt;=23, "Evening")</f>
        <v>Morning</v>
      </c>
    </row>
    <row r="1297" spans="1:5" x14ac:dyDescent="0.2">
      <c r="A1297" s="20">
        <f>DT!A1168-INT(DT!A1168)</f>
        <v>0.419641203712672</v>
      </c>
      <c r="B1297" s="5">
        <f>HOUR(DIM_TIME[[#This Row],[DW_Time]])</f>
        <v>10</v>
      </c>
      <c r="C1297" s="5">
        <f>MINUTE(DIM_TIME[[#This Row],[DW_Time]])</f>
        <v>4</v>
      </c>
      <c r="D1297" s="5">
        <f>SECOND(DIM_TIME[[#This Row],[DW_Time]])</f>
        <v>17</v>
      </c>
      <c r="E1297" s="5" t="str" cm="1">
        <f t="array" ref="E1297">_xlfn.IFS(B1297&lt;6, "Night", B1297&lt;12, "Morning", B1297&lt;18, "Afternoon", B1297&lt;=23, "Evening")</f>
        <v>Morning</v>
      </c>
    </row>
    <row r="1298" spans="1:5" x14ac:dyDescent="0.2">
      <c r="A1298" s="20">
        <f>DT!A10-INT(DT!A10)</f>
        <v>0.41974537036730908</v>
      </c>
      <c r="B1298" s="5">
        <f>HOUR(DIM_TIME[[#This Row],[DW_Time]])</f>
        <v>10</v>
      </c>
      <c r="C1298" s="5">
        <f>MINUTE(DIM_TIME[[#This Row],[DW_Time]])</f>
        <v>4</v>
      </c>
      <c r="D1298" s="5">
        <f>SECOND(DIM_TIME[[#This Row],[DW_Time]])</f>
        <v>26</v>
      </c>
      <c r="E1298" s="5" t="str" cm="1">
        <f t="array" ref="E1298">_xlfn.IFS(B1298&lt;6, "Night", B1298&lt;12, "Morning", B1298&lt;18, "Afternoon", B1298&lt;=23, "Evening")</f>
        <v>Morning</v>
      </c>
    </row>
    <row r="1299" spans="1:5" x14ac:dyDescent="0.2">
      <c r="A1299" s="20">
        <f>DT!A1494-INT(DT!A1494)</f>
        <v>0.41976851852086838</v>
      </c>
      <c r="B1299" s="5">
        <f>HOUR(DIM_TIME[[#This Row],[DW_Time]])</f>
        <v>10</v>
      </c>
      <c r="C1299" s="5">
        <f>MINUTE(DIM_TIME[[#This Row],[DW_Time]])</f>
        <v>4</v>
      </c>
      <c r="D1299" s="5">
        <f>SECOND(DIM_TIME[[#This Row],[DW_Time]])</f>
        <v>28</v>
      </c>
      <c r="E1299" s="5" t="str" cm="1">
        <f t="array" ref="E1299">_xlfn.IFS(B1299&lt;6, "Night", B1299&lt;12, "Morning", B1299&lt;18, "Afternoon", B1299&lt;=23, "Evening")</f>
        <v>Morning</v>
      </c>
    </row>
    <row r="1300" spans="1:5" x14ac:dyDescent="0.2">
      <c r="A1300" s="20">
        <f>DT!A2660-INT(DT!A2660)</f>
        <v>0.41994212962890742</v>
      </c>
      <c r="B1300" s="5">
        <f>HOUR(DIM_TIME[[#This Row],[DW_Time]])</f>
        <v>10</v>
      </c>
      <c r="C1300" s="5">
        <f>MINUTE(DIM_TIME[[#This Row],[DW_Time]])</f>
        <v>4</v>
      </c>
      <c r="D1300" s="5">
        <f>SECOND(DIM_TIME[[#This Row],[DW_Time]])</f>
        <v>43</v>
      </c>
      <c r="E1300" s="5" t="str" cm="1">
        <f t="array" ref="E1300">_xlfn.IFS(B1300&lt;6, "Night", B1300&lt;12, "Morning", B1300&lt;18, "Afternoon", B1300&lt;=23, "Evening")</f>
        <v>Morning</v>
      </c>
    </row>
    <row r="1301" spans="1:5" x14ac:dyDescent="0.2">
      <c r="A1301" s="20">
        <f>DT!A1722-INT(DT!A1722)</f>
        <v>0.42006944443710381</v>
      </c>
      <c r="B1301" s="5">
        <f>HOUR(DIM_TIME[[#This Row],[DW_Time]])</f>
        <v>10</v>
      </c>
      <c r="C1301" s="5">
        <f>MINUTE(DIM_TIME[[#This Row],[DW_Time]])</f>
        <v>4</v>
      </c>
      <c r="D1301" s="5">
        <f>SECOND(DIM_TIME[[#This Row],[DW_Time]])</f>
        <v>54</v>
      </c>
      <c r="E1301" s="5" t="str" cm="1">
        <f t="array" ref="E1301">_xlfn.IFS(B1301&lt;6, "Night", B1301&lt;12, "Morning", B1301&lt;18, "Afternoon", B1301&lt;=23, "Evening")</f>
        <v>Morning</v>
      </c>
    </row>
    <row r="1302" spans="1:5" x14ac:dyDescent="0.2">
      <c r="A1302" s="20">
        <f>DT!A457-INT(DT!A457)</f>
        <v>0.42135416666860692</v>
      </c>
      <c r="B1302" s="5">
        <f>HOUR(DIM_TIME[[#This Row],[DW_Time]])</f>
        <v>10</v>
      </c>
      <c r="C1302" s="5">
        <f>MINUTE(DIM_TIME[[#This Row],[DW_Time]])</f>
        <v>6</v>
      </c>
      <c r="D1302" s="5">
        <f>SECOND(DIM_TIME[[#This Row],[DW_Time]])</f>
        <v>45</v>
      </c>
      <c r="E1302" s="5" t="str" cm="1">
        <f t="array" ref="E1302">_xlfn.IFS(B1302&lt;6, "Night", B1302&lt;12, "Morning", B1302&lt;18, "Afternoon", B1302&lt;=23, "Evening")</f>
        <v>Morning</v>
      </c>
    </row>
    <row r="1303" spans="1:5" x14ac:dyDescent="0.2">
      <c r="A1303" s="20">
        <f>DT!A1241-INT(DT!A1241)</f>
        <v>0.42143518517696066</v>
      </c>
      <c r="B1303" s="5">
        <f>HOUR(DIM_TIME[[#This Row],[DW_Time]])</f>
        <v>10</v>
      </c>
      <c r="C1303" s="5">
        <f>MINUTE(DIM_TIME[[#This Row],[DW_Time]])</f>
        <v>6</v>
      </c>
      <c r="D1303" s="5">
        <f>SECOND(DIM_TIME[[#This Row],[DW_Time]])</f>
        <v>52</v>
      </c>
      <c r="E1303" s="5" t="str" cm="1">
        <f t="array" ref="E1303">_xlfn.IFS(B1303&lt;6, "Night", B1303&lt;12, "Morning", B1303&lt;18, "Afternoon", B1303&lt;=23, "Evening")</f>
        <v>Morning</v>
      </c>
    </row>
    <row r="1304" spans="1:5" x14ac:dyDescent="0.2">
      <c r="A1304" s="20">
        <f>DT!A1102-INT(DT!A1102)</f>
        <v>0.4220023148227483</v>
      </c>
      <c r="B1304" s="5">
        <f>HOUR(DIM_TIME[[#This Row],[DW_Time]])</f>
        <v>10</v>
      </c>
      <c r="C1304" s="5">
        <f>MINUTE(DIM_TIME[[#This Row],[DW_Time]])</f>
        <v>7</v>
      </c>
      <c r="D1304" s="5">
        <f>SECOND(DIM_TIME[[#This Row],[DW_Time]])</f>
        <v>41</v>
      </c>
      <c r="E1304" s="5" t="str" cm="1">
        <f t="array" ref="E1304">_xlfn.IFS(B1304&lt;6, "Night", B1304&lt;12, "Morning", B1304&lt;18, "Afternoon", B1304&lt;=23, "Evening")</f>
        <v>Morning</v>
      </c>
    </row>
    <row r="1305" spans="1:5" x14ac:dyDescent="0.2">
      <c r="A1305" s="20">
        <f>DT!A2597-INT(DT!A2597)</f>
        <v>0.42216435184673173</v>
      </c>
      <c r="B1305" s="5">
        <f>HOUR(DIM_TIME[[#This Row],[DW_Time]])</f>
        <v>10</v>
      </c>
      <c r="C1305" s="5">
        <f>MINUTE(DIM_TIME[[#This Row],[DW_Time]])</f>
        <v>7</v>
      </c>
      <c r="D1305" s="5">
        <f>SECOND(DIM_TIME[[#This Row],[DW_Time]])</f>
        <v>55</v>
      </c>
      <c r="E1305" s="5" t="str" cm="1">
        <f t="array" ref="E1305">_xlfn.IFS(B1305&lt;6, "Night", B1305&lt;12, "Morning", B1305&lt;18, "Afternoon", B1305&lt;=23, "Evening")</f>
        <v>Morning</v>
      </c>
    </row>
    <row r="1306" spans="1:5" x14ac:dyDescent="0.2">
      <c r="A1306" s="20">
        <f>DT!A2803-INT(DT!A2803)</f>
        <v>0.42262731482333038</v>
      </c>
      <c r="B1306" s="5">
        <f>HOUR(DIM_TIME[[#This Row],[DW_Time]])</f>
        <v>10</v>
      </c>
      <c r="C1306" s="5">
        <f>MINUTE(DIM_TIME[[#This Row],[DW_Time]])</f>
        <v>8</v>
      </c>
      <c r="D1306" s="5">
        <f>SECOND(DIM_TIME[[#This Row],[DW_Time]])</f>
        <v>35</v>
      </c>
      <c r="E1306" s="5" t="str" cm="1">
        <f t="array" ref="E1306">_xlfn.IFS(B1306&lt;6, "Night", B1306&lt;12, "Morning", B1306&lt;18, "Afternoon", B1306&lt;=23, "Evening")</f>
        <v>Morning</v>
      </c>
    </row>
    <row r="1307" spans="1:5" x14ac:dyDescent="0.2">
      <c r="A1307" s="20">
        <f>DT!A2968-INT(DT!A2968)</f>
        <v>0.42284722221666016</v>
      </c>
      <c r="B1307" s="5">
        <f>HOUR(DIM_TIME[[#This Row],[DW_Time]])</f>
        <v>10</v>
      </c>
      <c r="C1307" s="5">
        <f>MINUTE(DIM_TIME[[#This Row],[DW_Time]])</f>
        <v>8</v>
      </c>
      <c r="D1307" s="5">
        <f>SECOND(DIM_TIME[[#This Row],[DW_Time]])</f>
        <v>54</v>
      </c>
      <c r="E1307" s="5" t="str" cm="1">
        <f t="array" ref="E1307">_xlfn.IFS(B1307&lt;6, "Night", B1307&lt;12, "Morning", B1307&lt;18, "Afternoon", B1307&lt;=23, "Evening")</f>
        <v>Morning</v>
      </c>
    </row>
    <row r="1308" spans="1:5" x14ac:dyDescent="0.2">
      <c r="A1308" s="20">
        <f>DT!A1545-INT(DT!A1545)</f>
        <v>0.42326388889341615</v>
      </c>
      <c r="B1308" s="5">
        <f>HOUR(DIM_TIME[[#This Row],[DW_Time]])</f>
        <v>10</v>
      </c>
      <c r="C1308" s="5">
        <f>MINUTE(DIM_TIME[[#This Row],[DW_Time]])</f>
        <v>9</v>
      </c>
      <c r="D1308" s="5">
        <f>SECOND(DIM_TIME[[#This Row],[DW_Time]])</f>
        <v>30</v>
      </c>
      <c r="E1308" s="5" t="str" cm="1">
        <f t="array" ref="E1308">_xlfn.IFS(B1308&lt;6, "Night", B1308&lt;12, "Morning", B1308&lt;18, "Afternoon", B1308&lt;=23, "Evening")</f>
        <v>Morning</v>
      </c>
    </row>
    <row r="1309" spans="1:5" x14ac:dyDescent="0.2">
      <c r="A1309" s="20">
        <f>DT!A1713-INT(DT!A1713)</f>
        <v>0.42342592591739958</v>
      </c>
      <c r="B1309" s="5">
        <f>HOUR(DIM_TIME[[#This Row],[DW_Time]])</f>
        <v>10</v>
      </c>
      <c r="C1309" s="5">
        <f>MINUTE(DIM_TIME[[#This Row],[DW_Time]])</f>
        <v>9</v>
      </c>
      <c r="D1309" s="5">
        <f>SECOND(DIM_TIME[[#This Row],[DW_Time]])</f>
        <v>44</v>
      </c>
      <c r="E1309" s="5" t="str" cm="1">
        <f t="array" ref="E1309">_xlfn.IFS(B1309&lt;6, "Night", B1309&lt;12, "Morning", B1309&lt;18, "Afternoon", B1309&lt;=23, "Evening")</f>
        <v>Morning</v>
      </c>
    </row>
    <row r="1310" spans="1:5" x14ac:dyDescent="0.2">
      <c r="A1310" s="20">
        <f>DT!A1048-INT(DT!A1048)</f>
        <v>0.42365740740933688</v>
      </c>
      <c r="B1310" s="5">
        <f>HOUR(DIM_TIME[[#This Row],[DW_Time]])</f>
        <v>10</v>
      </c>
      <c r="C1310" s="5">
        <f>MINUTE(DIM_TIME[[#This Row],[DW_Time]])</f>
        <v>10</v>
      </c>
      <c r="D1310" s="5">
        <f>SECOND(DIM_TIME[[#This Row],[DW_Time]])</f>
        <v>4</v>
      </c>
      <c r="E1310" s="5" t="str" cm="1">
        <f t="array" ref="E1310">_xlfn.IFS(B1310&lt;6, "Night", B1310&lt;12, "Morning", B1310&lt;18, "Afternoon", B1310&lt;=23, "Evening")</f>
        <v>Morning</v>
      </c>
    </row>
    <row r="1311" spans="1:5" x14ac:dyDescent="0.2">
      <c r="A1311" s="20">
        <f>DT!A1992-INT(DT!A1992)</f>
        <v>0.42371527777868323</v>
      </c>
      <c r="B1311" s="5">
        <f>HOUR(DIM_TIME[[#This Row],[DW_Time]])</f>
        <v>10</v>
      </c>
      <c r="C1311" s="5">
        <f>MINUTE(DIM_TIME[[#This Row],[DW_Time]])</f>
        <v>10</v>
      </c>
      <c r="D1311" s="5">
        <f>SECOND(DIM_TIME[[#This Row],[DW_Time]])</f>
        <v>9</v>
      </c>
      <c r="E1311" s="5" t="str" cm="1">
        <f t="array" ref="E1311">_xlfn.IFS(B1311&lt;6, "Night", B1311&lt;12, "Morning", B1311&lt;18, "Afternoon", B1311&lt;=23, "Evening")</f>
        <v>Morning</v>
      </c>
    </row>
    <row r="1312" spans="1:5" x14ac:dyDescent="0.2">
      <c r="A1312" s="20">
        <f>DT!A1667-INT(DT!A1667)</f>
        <v>0.42378472221753327</v>
      </c>
      <c r="B1312" s="5">
        <f>HOUR(DIM_TIME[[#This Row],[DW_Time]])</f>
        <v>10</v>
      </c>
      <c r="C1312" s="5">
        <f>MINUTE(DIM_TIME[[#This Row],[DW_Time]])</f>
        <v>10</v>
      </c>
      <c r="D1312" s="5">
        <f>SECOND(DIM_TIME[[#This Row],[DW_Time]])</f>
        <v>15</v>
      </c>
      <c r="E1312" s="5" t="str" cm="1">
        <f t="array" ref="E1312">_xlfn.IFS(B1312&lt;6, "Night", B1312&lt;12, "Morning", B1312&lt;18, "Afternoon", B1312&lt;=23, "Evening")</f>
        <v>Morning</v>
      </c>
    </row>
    <row r="1313" spans="1:5" x14ac:dyDescent="0.2">
      <c r="A1313" s="20">
        <f>DT!A2939-INT(DT!A2939)</f>
        <v>0.42425925926363561</v>
      </c>
      <c r="B1313" s="5">
        <f>HOUR(DIM_TIME[[#This Row],[DW_Time]])</f>
        <v>10</v>
      </c>
      <c r="C1313" s="5">
        <f>MINUTE(DIM_TIME[[#This Row],[DW_Time]])</f>
        <v>10</v>
      </c>
      <c r="D1313" s="5">
        <f>SECOND(DIM_TIME[[#This Row],[DW_Time]])</f>
        <v>56</v>
      </c>
      <c r="E1313" s="5" t="str" cm="1">
        <f t="array" ref="E1313">_xlfn.IFS(B1313&lt;6, "Night", B1313&lt;12, "Morning", B1313&lt;18, "Afternoon", B1313&lt;=23, "Evening")</f>
        <v>Morning</v>
      </c>
    </row>
    <row r="1314" spans="1:5" x14ac:dyDescent="0.2">
      <c r="A1314" s="20">
        <f>DT!A1486-INT(DT!A1486)</f>
        <v>0.424560185187147</v>
      </c>
      <c r="B1314" s="5">
        <f>HOUR(DIM_TIME[[#This Row],[DW_Time]])</f>
        <v>10</v>
      </c>
      <c r="C1314" s="5">
        <f>MINUTE(DIM_TIME[[#This Row],[DW_Time]])</f>
        <v>11</v>
      </c>
      <c r="D1314" s="5">
        <f>SECOND(DIM_TIME[[#This Row],[DW_Time]])</f>
        <v>22</v>
      </c>
      <c r="E1314" s="5" t="str" cm="1">
        <f t="array" ref="E1314">_xlfn.IFS(B1314&lt;6, "Night", B1314&lt;12, "Morning", B1314&lt;18, "Afternoon", B1314&lt;=23, "Evening")</f>
        <v>Morning</v>
      </c>
    </row>
    <row r="1315" spans="1:5" x14ac:dyDescent="0.2">
      <c r="A1315" s="20">
        <f>DT!A719-INT(DT!A719)</f>
        <v>0.4247222222329583</v>
      </c>
      <c r="B1315" s="5">
        <f>HOUR(DIM_TIME[[#This Row],[DW_Time]])</f>
        <v>10</v>
      </c>
      <c r="C1315" s="5">
        <f>MINUTE(DIM_TIME[[#This Row],[DW_Time]])</f>
        <v>11</v>
      </c>
      <c r="D1315" s="5">
        <f>SECOND(DIM_TIME[[#This Row],[DW_Time]])</f>
        <v>36</v>
      </c>
      <c r="E1315" s="5" t="str" cm="1">
        <f t="array" ref="E1315">_xlfn.IFS(B1315&lt;6, "Night", B1315&lt;12, "Morning", B1315&lt;18, "Afternoon", B1315&lt;=23, "Evening")</f>
        <v>Morning</v>
      </c>
    </row>
    <row r="1316" spans="1:5" x14ac:dyDescent="0.2">
      <c r="A1316" s="20">
        <f>DT!A2507-INT(DT!A2507)</f>
        <v>0.42480324074131204</v>
      </c>
      <c r="B1316" s="5">
        <f>HOUR(DIM_TIME[[#This Row],[DW_Time]])</f>
        <v>10</v>
      </c>
      <c r="C1316" s="5">
        <f>MINUTE(DIM_TIME[[#This Row],[DW_Time]])</f>
        <v>11</v>
      </c>
      <c r="D1316" s="5">
        <f>SECOND(DIM_TIME[[#This Row],[DW_Time]])</f>
        <v>43</v>
      </c>
      <c r="E1316" s="5" t="str" cm="1">
        <f t="array" ref="E1316">_xlfn.IFS(B1316&lt;6, "Night", B1316&lt;12, "Morning", B1316&lt;18, "Afternoon", B1316&lt;=23, "Evening")</f>
        <v>Morning</v>
      </c>
    </row>
    <row r="1317" spans="1:5" x14ac:dyDescent="0.2">
      <c r="A1317" s="20">
        <f>DT!A2561-INT(DT!A2561)</f>
        <v>0.42502314814919373</v>
      </c>
      <c r="B1317" s="5">
        <f>HOUR(DIM_TIME[[#This Row],[DW_Time]])</f>
        <v>10</v>
      </c>
      <c r="C1317" s="5">
        <f>MINUTE(DIM_TIME[[#This Row],[DW_Time]])</f>
        <v>12</v>
      </c>
      <c r="D1317" s="5">
        <f>SECOND(DIM_TIME[[#This Row],[DW_Time]])</f>
        <v>2</v>
      </c>
      <c r="E1317" s="5" t="str" cm="1">
        <f t="array" ref="E1317">_xlfn.IFS(B1317&lt;6, "Night", B1317&lt;12, "Morning", B1317&lt;18, "Afternoon", B1317&lt;=23, "Evening")</f>
        <v>Morning</v>
      </c>
    </row>
    <row r="1318" spans="1:5" x14ac:dyDescent="0.2">
      <c r="A1318" s="20">
        <f>DT!A1906-INT(DT!A1906)</f>
        <v>0.42508101851854008</v>
      </c>
      <c r="B1318" s="5">
        <f>HOUR(DIM_TIME[[#This Row],[DW_Time]])</f>
        <v>10</v>
      </c>
      <c r="C1318" s="5">
        <f>MINUTE(DIM_TIME[[#This Row],[DW_Time]])</f>
        <v>12</v>
      </c>
      <c r="D1318" s="5">
        <f>SECOND(DIM_TIME[[#This Row],[DW_Time]])</f>
        <v>7</v>
      </c>
      <c r="E1318" s="5" t="str" cm="1">
        <f t="array" ref="E1318">_xlfn.IFS(B1318&lt;6, "Night", B1318&lt;12, "Morning", B1318&lt;18, "Afternoon", B1318&lt;=23, "Evening")</f>
        <v>Morning</v>
      </c>
    </row>
    <row r="1319" spans="1:5" x14ac:dyDescent="0.2">
      <c r="A1319" s="20">
        <f>DT!A720-INT(DT!A720)</f>
        <v>0.42556712962687016</v>
      </c>
      <c r="B1319" s="5">
        <f>HOUR(DIM_TIME[[#This Row],[DW_Time]])</f>
        <v>10</v>
      </c>
      <c r="C1319" s="5">
        <f>MINUTE(DIM_TIME[[#This Row],[DW_Time]])</f>
        <v>12</v>
      </c>
      <c r="D1319" s="5">
        <f>SECOND(DIM_TIME[[#This Row],[DW_Time]])</f>
        <v>49</v>
      </c>
      <c r="E1319" s="5" t="str" cm="1">
        <f t="array" ref="E1319">_xlfn.IFS(B1319&lt;6, "Night", B1319&lt;12, "Morning", B1319&lt;18, "Afternoon", B1319&lt;=23, "Evening")</f>
        <v>Morning</v>
      </c>
    </row>
    <row r="1320" spans="1:5" x14ac:dyDescent="0.2">
      <c r="A1320" s="20">
        <f>DT!A1637-INT(DT!A1637)</f>
        <v>0.4258680555576575</v>
      </c>
      <c r="B1320" s="5">
        <f>HOUR(DIM_TIME[[#This Row],[DW_Time]])</f>
        <v>10</v>
      </c>
      <c r="C1320" s="5">
        <f>MINUTE(DIM_TIME[[#This Row],[DW_Time]])</f>
        <v>13</v>
      </c>
      <c r="D1320" s="5">
        <f>SECOND(DIM_TIME[[#This Row],[DW_Time]])</f>
        <v>15</v>
      </c>
      <c r="E1320" s="5" t="str" cm="1">
        <f t="array" ref="E1320">_xlfn.IFS(B1320&lt;6, "Night", B1320&lt;12, "Morning", B1320&lt;18, "Afternoon", B1320&lt;=23, "Evening")</f>
        <v>Morning</v>
      </c>
    </row>
    <row r="1321" spans="1:5" x14ac:dyDescent="0.2">
      <c r="A1321" s="20">
        <f>DT!A1368-INT(DT!A1368)</f>
        <v>0.42622685185051523</v>
      </c>
      <c r="B1321" s="5">
        <f>HOUR(DIM_TIME[[#This Row],[DW_Time]])</f>
        <v>10</v>
      </c>
      <c r="C1321" s="5">
        <f>MINUTE(DIM_TIME[[#This Row],[DW_Time]])</f>
        <v>13</v>
      </c>
      <c r="D1321" s="5">
        <f>SECOND(DIM_TIME[[#This Row],[DW_Time]])</f>
        <v>46</v>
      </c>
      <c r="E1321" s="5" t="str" cm="1">
        <f t="array" ref="E1321">_xlfn.IFS(B1321&lt;6, "Night", B1321&lt;12, "Morning", B1321&lt;18, "Afternoon", B1321&lt;=23, "Evening")</f>
        <v>Morning</v>
      </c>
    </row>
    <row r="1322" spans="1:5" x14ac:dyDescent="0.2">
      <c r="A1322" s="20">
        <f>DT!A3240-INT(DT!A3240)</f>
        <v>0.42646990739740431</v>
      </c>
      <c r="B1322" s="5">
        <f>HOUR(DIM_TIME[[#This Row],[DW_Time]])</f>
        <v>10</v>
      </c>
      <c r="C1322" s="5">
        <f>MINUTE(DIM_TIME[[#This Row],[DW_Time]])</f>
        <v>14</v>
      </c>
      <c r="D1322" s="5">
        <f>SECOND(DIM_TIME[[#This Row],[DW_Time]])</f>
        <v>7</v>
      </c>
      <c r="E1322" s="5" t="str" cm="1">
        <f t="array" ref="E1322">_xlfn.IFS(B1322&lt;6, "Night", B1322&lt;12, "Morning", B1322&lt;18, "Afternoon", B1322&lt;=23, "Evening")</f>
        <v>Morning</v>
      </c>
    </row>
    <row r="1323" spans="1:5" x14ac:dyDescent="0.2">
      <c r="A1323" s="20">
        <f>DT!A1399-INT(DT!A1399)</f>
        <v>0.42652777778130258</v>
      </c>
      <c r="B1323" s="5">
        <f>HOUR(DIM_TIME[[#This Row],[DW_Time]])</f>
        <v>10</v>
      </c>
      <c r="C1323" s="5">
        <f>MINUTE(DIM_TIME[[#This Row],[DW_Time]])</f>
        <v>14</v>
      </c>
      <c r="D1323" s="5">
        <f>SECOND(DIM_TIME[[#This Row],[DW_Time]])</f>
        <v>12</v>
      </c>
      <c r="E1323" s="5" t="str" cm="1">
        <f t="array" ref="E1323">_xlfn.IFS(B1323&lt;6, "Night", B1323&lt;12, "Morning", B1323&lt;18, "Afternoon", B1323&lt;=23, "Evening")</f>
        <v>Morning</v>
      </c>
    </row>
    <row r="1324" spans="1:5" x14ac:dyDescent="0.2">
      <c r="A1324" s="20">
        <f>DT!A2586-INT(DT!A2586)</f>
        <v>0.42665509258949896</v>
      </c>
      <c r="B1324" s="5">
        <f>HOUR(DIM_TIME[[#This Row],[DW_Time]])</f>
        <v>10</v>
      </c>
      <c r="C1324" s="5">
        <f>MINUTE(DIM_TIME[[#This Row],[DW_Time]])</f>
        <v>14</v>
      </c>
      <c r="D1324" s="5">
        <f>SECOND(DIM_TIME[[#This Row],[DW_Time]])</f>
        <v>23</v>
      </c>
      <c r="E1324" s="5" t="str" cm="1">
        <f t="array" ref="E1324">_xlfn.IFS(B1324&lt;6, "Night", B1324&lt;12, "Morning", B1324&lt;18, "Afternoon", B1324&lt;=23, "Evening")</f>
        <v>Morning</v>
      </c>
    </row>
    <row r="1325" spans="1:5" x14ac:dyDescent="0.2">
      <c r="A1325" s="20">
        <f>DT!A1108-INT(DT!A1108)</f>
        <v>0.42686342592787696</v>
      </c>
      <c r="B1325" s="5">
        <f>HOUR(DIM_TIME[[#This Row],[DW_Time]])</f>
        <v>10</v>
      </c>
      <c r="C1325" s="5">
        <f>MINUTE(DIM_TIME[[#This Row],[DW_Time]])</f>
        <v>14</v>
      </c>
      <c r="D1325" s="5">
        <f>SECOND(DIM_TIME[[#This Row],[DW_Time]])</f>
        <v>41</v>
      </c>
      <c r="E1325" s="5" t="str" cm="1">
        <f t="array" ref="E1325">_xlfn.IFS(B1325&lt;6, "Night", B1325&lt;12, "Morning", B1325&lt;18, "Afternoon", B1325&lt;=23, "Evening")</f>
        <v>Morning</v>
      </c>
    </row>
    <row r="1326" spans="1:5" x14ac:dyDescent="0.2">
      <c r="A1326" s="20">
        <f>DT!A882-INT(DT!A882)</f>
        <v>0.42696759258979</v>
      </c>
      <c r="B1326" s="5">
        <f>HOUR(DIM_TIME[[#This Row],[DW_Time]])</f>
        <v>10</v>
      </c>
      <c r="C1326" s="5">
        <f>MINUTE(DIM_TIME[[#This Row],[DW_Time]])</f>
        <v>14</v>
      </c>
      <c r="D1326" s="5">
        <f>SECOND(DIM_TIME[[#This Row],[DW_Time]])</f>
        <v>50</v>
      </c>
      <c r="E1326" s="5" t="str" cm="1">
        <f t="array" ref="E1326">_xlfn.IFS(B1326&lt;6, "Night", B1326&lt;12, "Morning", B1326&lt;18, "Afternoon", B1326&lt;=23, "Evening")</f>
        <v>Morning</v>
      </c>
    </row>
    <row r="1327" spans="1:5" x14ac:dyDescent="0.2">
      <c r="A1327" s="20">
        <f>DT!A803-INT(DT!A803)</f>
        <v>0.42746527776762377</v>
      </c>
      <c r="B1327" s="5">
        <f>HOUR(DIM_TIME[[#This Row],[DW_Time]])</f>
        <v>10</v>
      </c>
      <c r="C1327" s="5">
        <f>MINUTE(DIM_TIME[[#This Row],[DW_Time]])</f>
        <v>15</v>
      </c>
      <c r="D1327" s="5">
        <f>SECOND(DIM_TIME[[#This Row],[DW_Time]])</f>
        <v>33</v>
      </c>
      <c r="E1327" s="5" t="str" cm="1">
        <f t="array" ref="E1327">_xlfn.IFS(B1327&lt;6, "Night", B1327&lt;12, "Morning", B1327&lt;18, "Afternoon", B1327&lt;=23, "Evening")</f>
        <v>Morning</v>
      </c>
    </row>
    <row r="1328" spans="1:5" x14ac:dyDescent="0.2">
      <c r="A1328" s="20">
        <f>DT!A1133-INT(DT!A1133)</f>
        <v>0.42776620371296303</v>
      </c>
      <c r="B1328" s="5">
        <f>HOUR(DIM_TIME[[#This Row],[DW_Time]])</f>
        <v>10</v>
      </c>
      <c r="C1328" s="5">
        <f>MINUTE(DIM_TIME[[#This Row],[DW_Time]])</f>
        <v>15</v>
      </c>
      <c r="D1328" s="5">
        <f>SECOND(DIM_TIME[[#This Row],[DW_Time]])</f>
        <v>59</v>
      </c>
      <c r="E1328" s="5" t="str" cm="1">
        <f t="array" ref="E1328">_xlfn.IFS(B1328&lt;6, "Night", B1328&lt;12, "Morning", B1328&lt;18, "Afternoon", B1328&lt;=23, "Evening")</f>
        <v>Morning</v>
      </c>
    </row>
    <row r="1329" spans="1:5" x14ac:dyDescent="0.2">
      <c r="A1329" s="20">
        <f>DT!A2080-INT(DT!A2080)</f>
        <v>0.42778935185197042</v>
      </c>
      <c r="B1329" s="5">
        <f>HOUR(DIM_TIME[[#This Row],[DW_Time]])</f>
        <v>10</v>
      </c>
      <c r="C1329" s="5">
        <f>MINUTE(DIM_TIME[[#This Row],[DW_Time]])</f>
        <v>16</v>
      </c>
      <c r="D1329" s="5">
        <f>SECOND(DIM_TIME[[#This Row],[DW_Time]])</f>
        <v>1</v>
      </c>
      <c r="E1329" s="5" t="str" cm="1">
        <f t="array" ref="E1329">_xlfn.IFS(B1329&lt;6, "Night", B1329&lt;12, "Morning", B1329&lt;18, "Afternoon", B1329&lt;=23, "Evening")</f>
        <v>Morning</v>
      </c>
    </row>
    <row r="1330" spans="1:5" x14ac:dyDescent="0.2">
      <c r="A1330" s="20">
        <f>DT!A3-INT(DT!A3)</f>
        <v>0.42835648148320615</v>
      </c>
      <c r="B1330" s="5">
        <f>HOUR(DIM_TIME[[#This Row],[DW_Time]])</f>
        <v>10</v>
      </c>
      <c r="C1330" s="5">
        <f>MINUTE(DIM_TIME[[#This Row],[DW_Time]])</f>
        <v>16</v>
      </c>
      <c r="D1330" s="5">
        <f>SECOND(DIM_TIME[[#This Row],[DW_Time]])</f>
        <v>50</v>
      </c>
      <c r="E1330" s="5" t="str" cm="1">
        <f t="array" ref="E1330">_xlfn.IFS(B1330&lt;6, "Night", B1330&lt;12, "Morning", B1330&lt;18, "Afternoon", B1330&lt;=23, "Evening")</f>
        <v>Morning</v>
      </c>
    </row>
    <row r="1331" spans="1:5" x14ac:dyDescent="0.2">
      <c r="A1331" s="20">
        <f>DT!A1571-INT(DT!A1571)</f>
        <v>0.42843749999883585</v>
      </c>
      <c r="B1331" s="5">
        <f>HOUR(DIM_TIME[[#This Row],[DW_Time]])</f>
        <v>10</v>
      </c>
      <c r="C1331" s="5">
        <f>MINUTE(DIM_TIME[[#This Row],[DW_Time]])</f>
        <v>16</v>
      </c>
      <c r="D1331" s="5">
        <f>SECOND(DIM_TIME[[#This Row],[DW_Time]])</f>
        <v>57</v>
      </c>
      <c r="E1331" s="5" t="str" cm="1">
        <f t="array" ref="E1331">_xlfn.IFS(B1331&lt;6, "Night", B1331&lt;12, "Morning", B1331&lt;18, "Afternoon", B1331&lt;=23, "Evening")</f>
        <v>Morning</v>
      </c>
    </row>
    <row r="1332" spans="1:5" x14ac:dyDescent="0.2">
      <c r="A1332" s="20">
        <f>DT!A3040-INT(DT!A3040)</f>
        <v>0.42844907408289146</v>
      </c>
      <c r="B1332" s="5">
        <f>HOUR(DIM_TIME[[#This Row],[DW_Time]])</f>
        <v>10</v>
      </c>
      <c r="C1332" s="5">
        <f>MINUTE(DIM_TIME[[#This Row],[DW_Time]])</f>
        <v>16</v>
      </c>
      <c r="D1332" s="5">
        <f>SECOND(DIM_TIME[[#This Row],[DW_Time]])</f>
        <v>58</v>
      </c>
      <c r="E1332" s="5" t="str" cm="1">
        <f t="array" ref="E1332">_xlfn.IFS(B1332&lt;6, "Night", B1332&lt;12, "Morning", B1332&lt;18, "Afternoon", B1332&lt;=23, "Evening")</f>
        <v>Morning</v>
      </c>
    </row>
    <row r="1333" spans="1:5" x14ac:dyDescent="0.2">
      <c r="A1333" s="20">
        <f>DT!A2850-INT(DT!A2850)</f>
        <v>0.42868055555300089</v>
      </c>
      <c r="B1333" s="5">
        <f>HOUR(DIM_TIME[[#This Row],[DW_Time]])</f>
        <v>10</v>
      </c>
      <c r="C1333" s="5">
        <f>MINUTE(DIM_TIME[[#This Row],[DW_Time]])</f>
        <v>17</v>
      </c>
      <c r="D1333" s="5">
        <f>SECOND(DIM_TIME[[#This Row],[DW_Time]])</f>
        <v>18</v>
      </c>
      <c r="E1333" s="5" t="str" cm="1">
        <f t="array" ref="E1333">_xlfn.IFS(B1333&lt;6, "Night", B1333&lt;12, "Morning", B1333&lt;18, "Afternoon", B1333&lt;=23, "Evening")</f>
        <v>Morning</v>
      </c>
    </row>
    <row r="1334" spans="1:5" x14ac:dyDescent="0.2">
      <c r="A1334" s="20">
        <f>DT!A2856-INT(DT!A2856)</f>
        <v>0.42900462963007158</v>
      </c>
      <c r="B1334" s="5">
        <f>HOUR(DIM_TIME[[#This Row],[DW_Time]])</f>
        <v>10</v>
      </c>
      <c r="C1334" s="5">
        <f>MINUTE(DIM_TIME[[#This Row],[DW_Time]])</f>
        <v>17</v>
      </c>
      <c r="D1334" s="5">
        <f>SECOND(DIM_TIME[[#This Row],[DW_Time]])</f>
        <v>46</v>
      </c>
      <c r="E1334" s="5" t="str" cm="1">
        <f t="array" ref="E1334">_xlfn.IFS(B1334&lt;6, "Night", B1334&lt;12, "Morning", B1334&lt;18, "Afternoon", B1334&lt;=23, "Evening")</f>
        <v>Morning</v>
      </c>
    </row>
    <row r="1335" spans="1:5" x14ac:dyDescent="0.2">
      <c r="A1335" s="20">
        <f>DT!A1407-INT(DT!A1407)</f>
        <v>0.42906249999941792</v>
      </c>
      <c r="B1335" s="5">
        <f>HOUR(DIM_TIME[[#This Row],[DW_Time]])</f>
        <v>10</v>
      </c>
      <c r="C1335" s="5">
        <f>MINUTE(DIM_TIME[[#This Row],[DW_Time]])</f>
        <v>17</v>
      </c>
      <c r="D1335" s="5">
        <f>SECOND(DIM_TIME[[#This Row],[DW_Time]])</f>
        <v>51</v>
      </c>
      <c r="E1335" s="5" t="str" cm="1">
        <f t="array" ref="E1335">_xlfn.IFS(B1335&lt;6, "Night", B1335&lt;12, "Morning", B1335&lt;18, "Afternoon", B1335&lt;=23, "Evening")</f>
        <v>Morning</v>
      </c>
    </row>
    <row r="1336" spans="1:5" x14ac:dyDescent="0.2">
      <c r="A1336" s="20">
        <f>DT!A2848-INT(DT!A2848)</f>
        <v>0.42913194445281988</v>
      </c>
      <c r="B1336" s="5">
        <f>HOUR(DIM_TIME[[#This Row],[DW_Time]])</f>
        <v>10</v>
      </c>
      <c r="C1336" s="5">
        <f>MINUTE(DIM_TIME[[#This Row],[DW_Time]])</f>
        <v>17</v>
      </c>
      <c r="D1336" s="5">
        <f>SECOND(DIM_TIME[[#This Row],[DW_Time]])</f>
        <v>57</v>
      </c>
      <c r="E1336" s="5" t="str" cm="1">
        <f t="array" ref="E1336">_xlfn.IFS(B1336&lt;6, "Night", B1336&lt;12, "Morning", B1336&lt;18, "Afternoon", B1336&lt;=23, "Evening")</f>
        <v>Morning</v>
      </c>
    </row>
    <row r="1337" spans="1:5" x14ac:dyDescent="0.2">
      <c r="A1337" s="20">
        <f>DT!A40-INT(DT!A40)</f>
        <v>0.42934027777664596</v>
      </c>
      <c r="B1337" s="5">
        <f>HOUR(DIM_TIME[[#This Row],[DW_Time]])</f>
        <v>10</v>
      </c>
      <c r="C1337" s="5">
        <f>MINUTE(DIM_TIME[[#This Row],[DW_Time]])</f>
        <v>18</v>
      </c>
      <c r="D1337" s="5">
        <f>SECOND(DIM_TIME[[#This Row],[DW_Time]])</f>
        <v>15</v>
      </c>
      <c r="E1337" s="5" t="str" cm="1">
        <f t="array" ref="E1337">_xlfn.IFS(B1337&lt;6, "Night", B1337&lt;12, "Morning", B1337&lt;18, "Afternoon", B1337&lt;=23, "Evening")</f>
        <v>Morning</v>
      </c>
    </row>
    <row r="1338" spans="1:5" x14ac:dyDescent="0.2">
      <c r="A1338" s="20">
        <f>DT!A2849-INT(DT!A2849)</f>
        <v>0.429548611107748</v>
      </c>
      <c r="B1338" s="5">
        <f>HOUR(DIM_TIME[[#This Row],[DW_Time]])</f>
        <v>10</v>
      </c>
      <c r="C1338" s="5">
        <f>MINUTE(DIM_TIME[[#This Row],[DW_Time]])</f>
        <v>18</v>
      </c>
      <c r="D1338" s="5">
        <f>SECOND(DIM_TIME[[#This Row],[DW_Time]])</f>
        <v>33</v>
      </c>
      <c r="E1338" s="5" t="str" cm="1">
        <f t="array" ref="E1338">_xlfn.IFS(B1338&lt;6, "Night", B1338&lt;12, "Morning", B1338&lt;18, "Afternoon", B1338&lt;=23, "Evening")</f>
        <v>Morning</v>
      </c>
    </row>
    <row r="1339" spans="1:5" x14ac:dyDescent="0.2">
      <c r="A1339" s="20">
        <f>DT!A2976-INT(DT!A2976)</f>
        <v>0.42975694445340196</v>
      </c>
      <c r="B1339" s="5">
        <f>HOUR(DIM_TIME[[#This Row],[DW_Time]])</f>
        <v>10</v>
      </c>
      <c r="C1339" s="5">
        <f>MINUTE(DIM_TIME[[#This Row],[DW_Time]])</f>
        <v>18</v>
      </c>
      <c r="D1339" s="5">
        <f>SECOND(DIM_TIME[[#This Row],[DW_Time]])</f>
        <v>51</v>
      </c>
      <c r="E1339" s="5" t="str" cm="1">
        <f t="array" ref="E1339">_xlfn.IFS(B1339&lt;6, "Night", B1339&lt;12, "Morning", B1339&lt;18, "Afternoon", B1339&lt;=23, "Evening")</f>
        <v>Morning</v>
      </c>
    </row>
    <row r="1340" spans="1:5" x14ac:dyDescent="0.2">
      <c r="A1340" s="20">
        <f>DT!A2142-INT(DT!A2142)</f>
        <v>0.43004629629285773</v>
      </c>
      <c r="B1340" s="5">
        <f>HOUR(DIM_TIME[[#This Row],[DW_Time]])</f>
        <v>10</v>
      </c>
      <c r="C1340" s="5">
        <f>MINUTE(DIM_TIME[[#This Row],[DW_Time]])</f>
        <v>19</v>
      </c>
      <c r="D1340" s="5">
        <f>SECOND(DIM_TIME[[#This Row],[DW_Time]])</f>
        <v>16</v>
      </c>
      <c r="E1340" s="5" t="str" cm="1">
        <f t="array" ref="E1340">_xlfn.IFS(B1340&lt;6, "Night", B1340&lt;12, "Morning", B1340&lt;18, "Afternoon", B1340&lt;=23, "Evening")</f>
        <v>Morning</v>
      </c>
    </row>
    <row r="1341" spans="1:5" x14ac:dyDescent="0.2">
      <c r="A1341" s="20">
        <f>DT!A1672-INT(DT!A1672)</f>
        <v>0.43021990740817273</v>
      </c>
      <c r="B1341" s="5">
        <f>HOUR(DIM_TIME[[#This Row],[DW_Time]])</f>
        <v>10</v>
      </c>
      <c r="C1341" s="5">
        <f>MINUTE(DIM_TIME[[#This Row],[DW_Time]])</f>
        <v>19</v>
      </c>
      <c r="D1341" s="5">
        <f>SECOND(DIM_TIME[[#This Row],[DW_Time]])</f>
        <v>31</v>
      </c>
      <c r="E1341" s="5" t="str" cm="1">
        <f t="array" ref="E1341">_xlfn.IFS(B1341&lt;6, "Night", B1341&lt;12, "Morning", B1341&lt;18, "Afternoon", B1341&lt;=23, "Evening")</f>
        <v>Morning</v>
      </c>
    </row>
    <row r="1342" spans="1:5" x14ac:dyDescent="0.2">
      <c r="A1342" s="20">
        <f>DT!A724-INT(DT!A724)</f>
        <v>0.43035879629314877</v>
      </c>
      <c r="B1342" s="5">
        <f>HOUR(DIM_TIME[[#This Row],[DW_Time]])</f>
        <v>10</v>
      </c>
      <c r="C1342" s="5">
        <f>MINUTE(DIM_TIME[[#This Row],[DW_Time]])</f>
        <v>19</v>
      </c>
      <c r="D1342" s="5">
        <f>SECOND(DIM_TIME[[#This Row],[DW_Time]])</f>
        <v>43</v>
      </c>
      <c r="E1342" s="5" t="str" cm="1">
        <f t="array" ref="E1342">_xlfn.IFS(B1342&lt;6, "Night", B1342&lt;12, "Morning", B1342&lt;18, "Afternoon", B1342&lt;=23, "Evening")</f>
        <v>Morning</v>
      </c>
    </row>
    <row r="1343" spans="1:5" x14ac:dyDescent="0.2">
      <c r="A1343" s="20">
        <f>DT!A1210-INT(DT!A1210)</f>
        <v>0.4306134259168175</v>
      </c>
      <c r="B1343" s="5">
        <f>HOUR(DIM_TIME[[#This Row],[DW_Time]])</f>
        <v>10</v>
      </c>
      <c r="C1343" s="5">
        <f>MINUTE(DIM_TIME[[#This Row],[DW_Time]])</f>
        <v>20</v>
      </c>
      <c r="D1343" s="5">
        <f>SECOND(DIM_TIME[[#This Row],[DW_Time]])</f>
        <v>5</v>
      </c>
      <c r="E1343" s="5" t="str" cm="1">
        <f t="array" ref="E1343">_xlfn.IFS(B1343&lt;6, "Night", B1343&lt;12, "Morning", B1343&lt;18, "Afternoon", B1343&lt;=23, "Evening")</f>
        <v>Morning</v>
      </c>
    </row>
    <row r="1344" spans="1:5" x14ac:dyDescent="0.2">
      <c r="A1344" s="20">
        <f>DT!A1350-INT(DT!A1350)</f>
        <v>0.43068287037021946</v>
      </c>
      <c r="B1344" s="5">
        <f>HOUR(DIM_TIME[[#This Row],[DW_Time]])</f>
        <v>10</v>
      </c>
      <c r="C1344" s="5">
        <f>MINUTE(DIM_TIME[[#This Row],[DW_Time]])</f>
        <v>20</v>
      </c>
      <c r="D1344" s="5">
        <f>SECOND(DIM_TIME[[#This Row],[DW_Time]])</f>
        <v>11</v>
      </c>
      <c r="E1344" s="5" t="str" cm="1">
        <f t="array" ref="E1344">_xlfn.IFS(B1344&lt;6, "Night", B1344&lt;12, "Morning", B1344&lt;18, "Afternoon", B1344&lt;=23, "Evening")</f>
        <v>Morning</v>
      </c>
    </row>
    <row r="1345" spans="1:5" x14ac:dyDescent="0.2">
      <c r="A1345" s="20">
        <f>DT!A1989-INT(DT!A1989)</f>
        <v>0.43082175926247146</v>
      </c>
      <c r="B1345" s="5">
        <f>HOUR(DIM_TIME[[#This Row],[DW_Time]])</f>
        <v>10</v>
      </c>
      <c r="C1345" s="5">
        <f>MINUTE(DIM_TIME[[#This Row],[DW_Time]])</f>
        <v>20</v>
      </c>
      <c r="D1345" s="5">
        <f>SECOND(DIM_TIME[[#This Row],[DW_Time]])</f>
        <v>23</v>
      </c>
      <c r="E1345" s="5" t="str" cm="1">
        <f t="array" ref="E1345">_xlfn.IFS(B1345&lt;6, "Night", B1345&lt;12, "Morning", B1345&lt;18, "Afternoon", B1345&lt;=23, "Evening")</f>
        <v>Morning</v>
      </c>
    </row>
    <row r="1346" spans="1:5" x14ac:dyDescent="0.2">
      <c r="A1346" s="20">
        <f>DT!A1610-INT(DT!A1610)</f>
        <v>0.43114583333226619</v>
      </c>
      <c r="B1346" s="5">
        <f>HOUR(DIM_TIME[[#This Row],[DW_Time]])</f>
        <v>10</v>
      </c>
      <c r="C1346" s="5">
        <f>MINUTE(DIM_TIME[[#This Row],[DW_Time]])</f>
        <v>20</v>
      </c>
      <c r="D1346" s="5">
        <f>SECOND(DIM_TIME[[#This Row],[DW_Time]])</f>
        <v>51</v>
      </c>
      <c r="E1346" s="5" t="str" cm="1">
        <f t="array" ref="E1346">_xlfn.IFS(B1346&lt;6, "Night", B1346&lt;12, "Morning", B1346&lt;18, "Afternoon", B1346&lt;=23, "Evening")</f>
        <v>Morning</v>
      </c>
    </row>
    <row r="1347" spans="1:5" x14ac:dyDescent="0.2">
      <c r="A1347" s="20">
        <f>DT!A2122-INT(DT!A2122)</f>
        <v>0.43126157407095889</v>
      </c>
      <c r="B1347" s="5">
        <f>HOUR(DIM_TIME[[#This Row],[DW_Time]])</f>
        <v>10</v>
      </c>
      <c r="C1347" s="5">
        <f>MINUTE(DIM_TIME[[#This Row],[DW_Time]])</f>
        <v>21</v>
      </c>
      <c r="D1347" s="5">
        <f>SECOND(DIM_TIME[[#This Row],[DW_Time]])</f>
        <v>1</v>
      </c>
      <c r="E1347" s="5" t="str" cm="1">
        <f t="array" ref="E1347">_xlfn.IFS(B1347&lt;6, "Night", B1347&lt;12, "Morning", B1347&lt;18, "Afternoon", B1347&lt;=23, "Evening")</f>
        <v>Morning</v>
      </c>
    </row>
    <row r="1348" spans="1:5" x14ac:dyDescent="0.2">
      <c r="A1348" s="20">
        <f>DT!A2139-INT(DT!A2139)</f>
        <v>0.43165509258687962</v>
      </c>
      <c r="B1348" s="5">
        <f>HOUR(DIM_TIME[[#This Row],[DW_Time]])</f>
        <v>10</v>
      </c>
      <c r="C1348" s="5">
        <f>MINUTE(DIM_TIME[[#This Row],[DW_Time]])</f>
        <v>21</v>
      </c>
      <c r="D1348" s="5">
        <f>SECOND(DIM_TIME[[#This Row],[DW_Time]])</f>
        <v>35</v>
      </c>
      <c r="E1348" s="5" t="str" cm="1">
        <f t="array" ref="E1348">_xlfn.IFS(B1348&lt;6, "Night", B1348&lt;12, "Morning", B1348&lt;18, "Afternoon", B1348&lt;=23, "Evening")</f>
        <v>Morning</v>
      </c>
    </row>
    <row r="1349" spans="1:5" x14ac:dyDescent="0.2">
      <c r="A1349" s="20">
        <f>DT!A2505-INT(DT!A2505)</f>
        <v>0.43184027777897427</v>
      </c>
      <c r="B1349" s="5">
        <f>HOUR(DIM_TIME[[#This Row],[DW_Time]])</f>
        <v>10</v>
      </c>
      <c r="C1349" s="5">
        <f>MINUTE(DIM_TIME[[#This Row],[DW_Time]])</f>
        <v>21</v>
      </c>
      <c r="D1349" s="5">
        <f>SECOND(DIM_TIME[[#This Row],[DW_Time]])</f>
        <v>51</v>
      </c>
      <c r="E1349" s="5" t="str" cm="1">
        <f t="array" ref="E1349">_xlfn.IFS(B1349&lt;6, "Night", B1349&lt;12, "Morning", B1349&lt;18, "Afternoon", B1349&lt;=23, "Evening")</f>
        <v>Morning</v>
      </c>
    </row>
    <row r="1350" spans="1:5" x14ac:dyDescent="0.2">
      <c r="A1350" s="20">
        <f>DT!A1206-INT(DT!A1206)</f>
        <v>0.432199074071832</v>
      </c>
      <c r="B1350" s="5">
        <f>HOUR(DIM_TIME[[#This Row],[DW_Time]])</f>
        <v>10</v>
      </c>
      <c r="C1350" s="5">
        <f>MINUTE(DIM_TIME[[#This Row],[DW_Time]])</f>
        <v>22</v>
      </c>
      <c r="D1350" s="5">
        <f>SECOND(DIM_TIME[[#This Row],[DW_Time]])</f>
        <v>22</v>
      </c>
      <c r="E1350" s="5" t="str" cm="1">
        <f t="array" ref="E1350">_xlfn.IFS(B1350&lt;6, "Night", B1350&lt;12, "Morning", B1350&lt;18, "Afternoon", B1350&lt;=23, "Evening")</f>
        <v>Morning</v>
      </c>
    </row>
    <row r="1351" spans="1:5" x14ac:dyDescent="0.2">
      <c r="A1351" s="20">
        <f>DT!A1861-INT(DT!A1861)</f>
        <v>0.43221064814861165</v>
      </c>
      <c r="B1351" s="5">
        <f>HOUR(DIM_TIME[[#This Row],[DW_Time]])</f>
        <v>10</v>
      </c>
      <c r="C1351" s="5">
        <f>MINUTE(DIM_TIME[[#This Row],[DW_Time]])</f>
        <v>22</v>
      </c>
      <c r="D1351" s="5">
        <f>SECOND(DIM_TIME[[#This Row],[DW_Time]])</f>
        <v>23</v>
      </c>
      <c r="E1351" s="5" t="str" cm="1">
        <f t="array" ref="E1351">_xlfn.IFS(B1351&lt;6, "Night", B1351&lt;12, "Morning", B1351&lt;18, "Afternoon", B1351&lt;=23, "Evening")</f>
        <v>Morning</v>
      </c>
    </row>
    <row r="1352" spans="1:5" x14ac:dyDescent="0.2">
      <c r="A1352" s="20">
        <f>DT!A2406-INT(DT!A2406)</f>
        <v>0.43233796295680804</v>
      </c>
      <c r="B1352" s="5">
        <f>HOUR(DIM_TIME[[#This Row],[DW_Time]])</f>
        <v>10</v>
      </c>
      <c r="C1352" s="5">
        <f>MINUTE(DIM_TIME[[#This Row],[DW_Time]])</f>
        <v>22</v>
      </c>
      <c r="D1352" s="5">
        <f>SECOND(DIM_TIME[[#This Row],[DW_Time]])</f>
        <v>34</v>
      </c>
      <c r="E1352" s="5" t="str" cm="1">
        <f t="array" ref="E1352">_xlfn.IFS(B1352&lt;6, "Night", B1352&lt;12, "Morning", B1352&lt;18, "Afternoon", B1352&lt;=23, "Evening")</f>
        <v>Morning</v>
      </c>
    </row>
    <row r="1353" spans="1:5" x14ac:dyDescent="0.2">
      <c r="A1353" s="20">
        <f>DT!A1264-INT(DT!A1264)</f>
        <v>0.43239583333343035</v>
      </c>
      <c r="B1353" s="5">
        <f>HOUR(DIM_TIME[[#This Row],[DW_Time]])</f>
        <v>10</v>
      </c>
      <c r="C1353" s="5">
        <f>MINUTE(DIM_TIME[[#This Row],[DW_Time]])</f>
        <v>22</v>
      </c>
      <c r="D1353" s="5">
        <f>SECOND(DIM_TIME[[#This Row],[DW_Time]])</f>
        <v>39</v>
      </c>
      <c r="E1353" s="5" t="str" cm="1">
        <f t="array" ref="E1353">_xlfn.IFS(B1353&lt;6, "Night", B1353&lt;12, "Morning", B1353&lt;18, "Afternoon", B1353&lt;=23, "Evening")</f>
        <v>Morning</v>
      </c>
    </row>
    <row r="1354" spans="1:5" x14ac:dyDescent="0.2">
      <c r="A1354" s="20">
        <f>DT!A504-INT(DT!A504)</f>
        <v>0.43245370370277669</v>
      </c>
      <c r="B1354" s="5">
        <f>HOUR(DIM_TIME[[#This Row],[DW_Time]])</f>
        <v>10</v>
      </c>
      <c r="C1354" s="5">
        <f>MINUTE(DIM_TIME[[#This Row],[DW_Time]])</f>
        <v>22</v>
      </c>
      <c r="D1354" s="5">
        <f>SECOND(DIM_TIME[[#This Row],[DW_Time]])</f>
        <v>44</v>
      </c>
      <c r="E1354" s="5" t="str" cm="1">
        <f t="array" ref="E1354">_xlfn.IFS(B1354&lt;6, "Night", B1354&lt;12, "Morning", B1354&lt;18, "Afternoon", B1354&lt;=23, "Evening")</f>
        <v>Morning</v>
      </c>
    </row>
    <row r="1355" spans="1:5" x14ac:dyDescent="0.2">
      <c r="A1355" s="20">
        <f>DT!A2405-INT(DT!A2405)</f>
        <v>0.4325347222329583</v>
      </c>
      <c r="B1355" s="5">
        <f>HOUR(DIM_TIME[[#This Row],[DW_Time]])</f>
        <v>10</v>
      </c>
      <c r="C1355" s="5">
        <f>MINUTE(DIM_TIME[[#This Row],[DW_Time]])</f>
        <v>22</v>
      </c>
      <c r="D1355" s="5">
        <f>SECOND(DIM_TIME[[#This Row],[DW_Time]])</f>
        <v>51</v>
      </c>
      <c r="E1355" s="5" t="str" cm="1">
        <f t="array" ref="E1355">_xlfn.IFS(B1355&lt;6, "Night", B1355&lt;12, "Morning", B1355&lt;18, "Afternoon", B1355&lt;=23, "Evening")</f>
        <v>Morning</v>
      </c>
    </row>
    <row r="1356" spans="1:5" x14ac:dyDescent="0.2">
      <c r="A1356" s="20">
        <f>DT!A1754-INT(DT!A1754)</f>
        <v>0.43262731481809169</v>
      </c>
      <c r="B1356" s="5">
        <f>HOUR(DIM_TIME[[#This Row],[DW_Time]])</f>
        <v>10</v>
      </c>
      <c r="C1356" s="5">
        <f>MINUTE(DIM_TIME[[#This Row],[DW_Time]])</f>
        <v>22</v>
      </c>
      <c r="D1356" s="5">
        <f>SECOND(DIM_TIME[[#This Row],[DW_Time]])</f>
        <v>59</v>
      </c>
      <c r="E1356" s="5" t="str" cm="1">
        <f t="array" ref="E1356">_xlfn.IFS(B1356&lt;6, "Night", B1356&lt;12, "Morning", B1356&lt;18, "Afternoon", B1356&lt;=23, "Evening")</f>
        <v>Morning</v>
      </c>
    </row>
    <row r="1357" spans="1:5" x14ac:dyDescent="0.2">
      <c r="A1357" s="20">
        <f>DT!A2024-INT(DT!A2024)</f>
        <v>0.43289351851854008</v>
      </c>
      <c r="B1357" s="5">
        <f>HOUR(DIM_TIME[[#This Row],[DW_Time]])</f>
        <v>10</v>
      </c>
      <c r="C1357" s="5">
        <f>MINUTE(DIM_TIME[[#This Row],[DW_Time]])</f>
        <v>23</v>
      </c>
      <c r="D1357" s="5">
        <f>SECOND(DIM_TIME[[#This Row],[DW_Time]])</f>
        <v>22</v>
      </c>
      <c r="E1357" s="5" t="str" cm="1">
        <f t="array" ref="E1357">_xlfn.IFS(B1357&lt;6, "Night", B1357&lt;12, "Morning", B1357&lt;18, "Afternoon", B1357&lt;=23, "Evening")</f>
        <v>Morning</v>
      </c>
    </row>
    <row r="1358" spans="1:5" x14ac:dyDescent="0.2">
      <c r="A1358" s="20">
        <f>DT!A578-INT(DT!A578)</f>
        <v>0.43296296295739012</v>
      </c>
      <c r="B1358" s="5">
        <f>HOUR(DIM_TIME[[#This Row],[DW_Time]])</f>
        <v>10</v>
      </c>
      <c r="C1358" s="5">
        <f>MINUTE(DIM_TIME[[#This Row],[DW_Time]])</f>
        <v>23</v>
      </c>
      <c r="D1358" s="5">
        <f>SECOND(DIM_TIME[[#This Row],[DW_Time]])</f>
        <v>28</v>
      </c>
      <c r="E1358" s="5" t="str" cm="1">
        <f t="array" ref="E1358">_xlfn.IFS(B1358&lt;6, "Night", B1358&lt;12, "Morning", B1358&lt;18, "Afternoon", B1358&lt;=23, "Evening")</f>
        <v>Morning</v>
      </c>
    </row>
    <row r="1359" spans="1:5" x14ac:dyDescent="0.2">
      <c r="A1359" s="20">
        <f>DT!A2554-INT(DT!A2554)</f>
        <v>0.43317129630304407</v>
      </c>
      <c r="B1359" s="5">
        <f>HOUR(DIM_TIME[[#This Row],[DW_Time]])</f>
        <v>10</v>
      </c>
      <c r="C1359" s="5">
        <f>MINUTE(DIM_TIME[[#This Row],[DW_Time]])</f>
        <v>23</v>
      </c>
      <c r="D1359" s="5">
        <f>SECOND(DIM_TIME[[#This Row],[DW_Time]])</f>
        <v>46</v>
      </c>
      <c r="E1359" s="5" t="str" cm="1">
        <f t="array" ref="E1359">_xlfn.IFS(B1359&lt;6, "Night", B1359&lt;12, "Morning", B1359&lt;18, "Afternoon", B1359&lt;=23, "Evening")</f>
        <v>Morning</v>
      </c>
    </row>
    <row r="1360" spans="1:5" x14ac:dyDescent="0.2">
      <c r="A1360" s="20">
        <f>DT!A1455-INT(DT!A1455)</f>
        <v>0.43318287037254777</v>
      </c>
      <c r="B1360" s="5">
        <f>HOUR(DIM_TIME[[#This Row],[DW_Time]])</f>
        <v>10</v>
      </c>
      <c r="C1360" s="5">
        <f>MINUTE(DIM_TIME[[#This Row],[DW_Time]])</f>
        <v>23</v>
      </c>
      <c r="D1360" s="5">
        <f>SECOND(DIM_TIME[[#This Row],[DW_Time]])</f>
        <v>47</v>
      </c>
      <c r="E1360" s="5" t="str" cm="1">
        <f t="array" ref="E1360">_xlfn.IFS(B1360&lt;6, "Night", B1360&lt;12, "Morning", B1360&lt;18, "Afternoon", B1360&lt;=23, "Evening")</f>
        <v>Morning</v>
      </c>
    </row>
    <row r="1361" spans="1:5" x14ac:dyDescent="0.2">
      <c r="A1361" s="20">
        <f>DT!A371-INT(DT!A371)</f>
        <v>0.43319444444205146</v>
      </c>
      <c r="B1361" s="5">
        <f>HOUR(DIM_TIME[[#This Row],[DW_Time]])</f>
        <v>10</v>
      </c>
      <c r="C1361" s="5">
        <f>MINUTE(DIM_TIME[[#This Row],[DW_Time]])</f>
        <v>23</v>
      </c>
      <c r="D1361" s="5">
        <f>SECOND(DIM_TIME[[#This Row],[DW_Time]])</f>
        <v>48</v>
      </c>
      <c r="E1361" s="5" t="str" cm="1">
        <f t="array" ref="E1361">_xlfn.IFS(B1361&lt;6, "Night", B1361&lt;12, "Morning", B1361&lt;18, "Afternoon", B1361&lt;=23, "Evening")</f>
        <v>Morning</v>
      </c>
    </row>
    <row r="1362" spans="1:5" x14ac:dyDescent="0.2">
      <c r="A1362" s="20">
        <f>DT!A3275-INT(DT!A3275)</f>
        <v>0.4334722222192795</v>
      </c>
      <c r="B1362" s="5">
        <f>HOUR(DIM_TIME[[#This Row],[DW_Time]])</f>
        <v>10</v>
      </c>
      <c r="C1362" s="5">
        <f>MINUTE(DIM_TIME[[#This Row],[DW_Time]])</f>
        <v>24</v>
      </c>
      <c r="D1362" s="5">
        <f>SECOND(DIM_TIME[[#This Row],[DW_Time]])</f>
        <v>12</v>
      </c>
      <c r="E1362" s="5" t="str" cm="1">
        <f t="array" ref="E1362">_xlfn.IFS(B1362&lt;6, "Night", B1362&lt;12, "Morning", B1362&lt;18, "Afternoon", B1362&lt;=23, "Evening")</f>
        <v>Morning</v>
      </c>
    </row>
    <row r="1363" spans="1:5" x14ac:dyDescent="0.2">
      <c r="A1363" s="20">
        <f>DT!A2936-INT(DT!A2936)</f>
        <v>0.43387731481197989</v>
      </c>
      <c r="B1363" s="5">
        <f>HOUR(DIM_TIME[[#This Row],[DW_Time]])</f>
        <v>10</v>
      </c>
      <c r="C1363" s="5">
        <f>MINUTE(DIM_TIME[[#This Row],[DW_Time]])</f>
        <v>24</v>
      </c>
      <c r="D1363" s="5">
        <f>SECOND(DIM_TIME[[#This Row],[DW_Time]])</f>
        <v>47</v>
      </c>
      <c r="E1363" s="5" t="str" cm="1">
        <f t="array" ref="E1363">_xlfn.IFS(B1363&lt;6, "Night", B1363&lt;12, "Morning", B1363&lt;18, "Afternoon", B1363&lt;=23, "Evening")</f>
        <v>Morning</v>
      </c>
    </row>
    <row r="1364" spans="1:5" x14ac:dyDescent="0.2">
      <c r="A1364" s="20">
        <f>DT!A1937-INT(DT!A1937)</f>
        <v>0.43399305555794854</v>
      </c>
      <c r="B1364" s="5">
        <f>HOUR(DIM_TIME[[#This Row],[DW_Time]])</f>
        <v>10</v>
      </c>
      <c r="C1364" s="5">
        <f>MINUTE(DIM_TIME[[#This Row],[DW_Time]])</f>
        <v>24</v>
      </c>
      <c r="D1364" s="5">
        <f>SECOND(DIM_TIME[[#This Row],[DW_Time]])</f>
        <v>57</v>
      </c>
      <c r="E1364" s="5" t="str" cm="1">
        <f t="array" ref="E1364">_xlfn.IFS(B1364&lt;6, "Night", B1364&lt;12, "Morning", B1364&lt;18, "Afternoon", B1364&lt;=23, "Evening")</f>
        <v>Morning</v>
      </c>
    </row>
    <row r="1365" spans="1:5" x14ac:dyDescent="0.2">
      <c r="A1365" s="20">
        <f>DT!A3021-INT(DT!A3021)</f>
        <v>0.43435185185080627</v>
      </c>
      <c r="B1365" s="5">
        <f>HOUR(DIM_TIME[[#This Row],[DW_Time]])</f>
        <v>10</v>
      </c>
      <c r="C1365" s="5">
        <f>MINUTE(DIM_TIME[[#This Row],[DW_Time]])</f>
        <v>25</v>
      </c>
      <c r="D1365" s="5">
        <f>SECOND(DIM_TIME[[#This Row],[DW_Time]])</f>
        <v>28</v>
      </c>
      <c r="E1365" s="5" t="str" cm="1">
        <f t="array" ref="E1365">_xlfn.IFS(B1365&lt;6, "Night", B1365&lt;12, "Morning", B1365&lt;18, "Afternoon", B1365&lt;=23, "Evening")</f>
        <v>Morning</v>
      </c>
    </row>
    <row r="1366" spans="1:5" x14ac:dyDescent="0.2">
      <c r="A1366" s="20">
        <f>DT!A492-INT(DT!A492)</f>
        <v>0.43478009258979</v>
      </c>
      <c r="B1366" s="5">
        <f>HOUR(DIM_TIME[[#This Row],[DW_Time]])</f>
        <v>10</v>
      </c>
      <c r="C1366" s="5">
        <f>MINUTE(DIM_TIME[[#This Row],[DW_Time]])</f>
        <v>26</v>
      </c>
      <c r="D1366" s="5">
        <f>SECOND(DIM_TIME[[#This Row],[DW_Time]])</f>
        <v>5</v>
      </c>
      <c r="E1366" s="5" t="str" cm="1">
        <f t="array" ref="E1366">_xlfn.IFS(B1366&lt;6, "Night", B1366&lt;12, "Morning", B1366&lt;18, "Afternoon", B1366&lt;=23, "Evening")</f>
        <v>Morning</v>
      </c>
    </row>
    <row r="1367" spans="1:5" x14ac:dyDescent="0.2">
      <c r="A1367" s="20">
        <f>DT!C2-INT(DT!C2)</f>
        <v>0.43480324073607335</v>
      </c>
      <c r="B1367" s="5">
        <f>HOUR(DIM_TIME[[#This Row],[DW_Time]])</f>
        <v>10</v>
      </c>
      <c r="C1367" s="16">
        <f>MINUTE(DIM_TIME[[#This Row],[DW_Time]])</f>
        <v>26</v>
      </c>
      <c r="D1367" s="5">
        <f>SECOND(DIM_TIME[[#This Row],[DW_Time]])</f>
        <v>7</v>
      </c>
      <c r="E1367" s="5" t="str" cm="1">
        <f t="array" ref="E1367">_xlfn.IFS(B1367&lt;6, "Night", B1367&lt;12, "Morning", B1367&lt;18, "Afternoon", B1367&lt;=23, "Evening")</f>
        <v>Morning</v>
      </c>
    </row>
    <row r="1368" spans="1:5" x14ac:dyDescent="0.2">
      <c r="A1368" s="20">
        <f>DT!A1085-INT(DT!A1085)</f>
        <v>0.43482638888963265</v>
      </c>
      <c r="B1368" s="5">
        <f>HOUR(DIM_TIME[[#This Row],[DW_Time]])</f>
        <v>10</v>
      </c>
      <c r="C1368" s="5">
        <f>MINUTE(DIM_TIME[[#This Row],[DW_Time]])</f>
        <v>26</v>
      </c>
      <c r="D1368" s="5">
        <f>SECOND(DIM_TIME[[#This Row],[DW_Time]])</f>
        <v>9</v>
      </c>
      <c r="E1368" s="5" t="str" cm="1">
        <f t="array" ref="E1368">_xlfn.IFS(B1368&lt;6, "Night", B1368&lt;12, "Morning", B1368&lt;18, "Afternoon", B1368&lt;=23, "Evening")</f>
        <v>Morning</v>
      </c>
    </row>
    <row r="1369" spans="1:5" x14ac:dyDescent="0.2">
      <c r="A1369" s="20">
        <f>DT!A1646-INT(DT!A1646)</f>
        <v>0.43501157406717539</v>
      </c>
      <c r="B1369" s="5">
        <f>HOUR(DIM_TIME[[#This Row],[DW_Time]])</f>
        <v>10</v>
      </c>
      <c r="C1369" s="5">
        <f>MINUTE(DIM_TIME[[#This Row],[DW_Time]])</f>
        <v>26</v>
      </c>
      <c r="D1369" s="5">
        <f>SECOND(DIM_TIME[[#This Row],[DW_Time]])</f>
        <v>25</v>
      </c>
      <c r="E1369" s="5" t="str" cm="1">
        <f t="array" ref="E1369">_xlfn.IFS(B1369&lt;6, "Night", B1369&lt;12, "Morning", B1369&lt;18, "Afternoon", B1369&lt;=23, "Evening")</f>
        <v>Morning</v>
      </c>
    </row>
    <row r="1370" spans="1:5" x14ac:dyDescent="0.2">
      <c r="A1370" s="20">
        <f>DT!A3077-INT(DT!A3077)</f>
        <v>0.43506944443652174</v>
      </c>
      <c r="B1370" s="5">
        <f>HOUR(DIM_TIME[[#This Row],[DW_Time]])</f>
        <v>10</v>
      </c>
      <c r="C1370" s="5">
        <f>MINUTE(DIM_TIME[[#This Row],[DW_Time]])</f>
        <v>26</v>
      </c>
      <c r="D1370" s="5">
        <f>SECOND(DIM_TIME[[#This Row],[DW_Time]])</f>
        <v>30</v>
      </c>
      <c r="E1370" s="5" t="str" cm="1">
        <f t="array" ref="E1370">_xlfn.IFS(B1370&lt;6, "Night", B1370&lt;12, "Morning", B1370&lt;18, "Afternoon", B1370&lt;=23, "Evening")</f>
        <v>Morning</v>
      </c>
    </row>
    <row r="1371" spans="1:5" x14ac:dyDescent="0.2">
      <c r="A1371" s="20">
        <f>DT!A545-INT(DT!A545)</f>
        <v>0.43547453703649808</v>
      </c>
      <c r="B1371" s="5">
        <f>HOUR(DIM_TIME[[#This Row],[DW_Time]])</f>
        <v>10</v>
      </c>
      <c r="C1371" s="5">
        <f>MINUTE(DIM_TIME[[#This Row],[DW_Time]])</f>
        <v>27</v>
      </c>
      <c r="D1371" s="5">
        <f>SECOND(DIM_TIME[[#This Row],[DW_Time]])</f>
        <v>5</v>
      </c>
      <c r="E1371" s="5" t="str" cm="1">
        <f t="array" ref="E1371">_xlfn.IFS(B1371&lt;6, "Night", B1371&lt;12, "Morning", B1371&lt;18, "Afternoon", B1371&lt;=23, "Evening")</f>
        <v>Morning</v>
      </c>
    </row>
    <row r="1372" spans="1:5" x14ac:dyDescent="0.2">
      <c r="A1372" s="20">
        <f>DT!A2168-INT(DT!A2168)</f>
        <v>0.43552083334361669</v>
      </c>
      <c r="B1372" s="5">
        <f>HOUR(DIM_TIME[[#This Row],[DW_Time]])</f>
        <v>10</v>
      </c>
      <c r="C1372" s="5">
        <f>MINUTE(DIM_TIME[[#This Row],[DW_Time]])</f>
        <v>27</v>
      </c>
      <c r="D1372" s="5">
        <f>SECOND(DIM_TIME[[#This Row],[DW_Time]])</f>
        <v>9</v>
      </c>
      <c r="E1372" s="5" t="str" cm="1">
        <f t="array" ref="E1372">_xlfn.IFS(B1372&lt;6, "Night", B1372&lt;12, "Morning", B1372&lt;18, "Afternoon", B1372&lt;=23, "Evening")</f>
        <v>Morning</v>
      </c>
    </row>
    <row r="1373" spans="1:5" x14ac:dyDescent="0.2">
      <c r="A1373" s="20">
        <f>DT!A160-INT(DT!A160)</f>
        <v>0.43565972222131677</v>
      </c>
      <c r="B1373" s="5">
        <f>HOUR(DIM_TIME[[#This Row],[DW_Time]])</f>
        <v>10</v>
      </c>
      <c r="C1373" s="5">
        <f>MINUTE(DIM_TIME[[#This Row],[DW_Time]])</f>
        <v>27</v>
      </c>
      <c r="D1373" s="5">
        <f>SECOND(DIM_TIME[[#This Row],[DW_Time]])</f>
        <v>21</v>
      </c>
      <c r="E1373" s="5" t="str" cm="1">
        <f t="array" ref="E1373">_xlfn.IFS(B1373&lt;6, "Night", B1373&lt;12, "Morning", B1373&lt;18, "Afternoon", B1373&lt;=23, "Evening")</f>
        <v>Morning</v>
      </c>
    </row>
    <row r="1374" spans="1:5" x14ac:dyDescent="0.2">
      <c r="A1374" s="20">
        <f>DT!A1951-INT(DT!A1951)</f>
        <v>0.43600694443739485</v>
      </c>
      <c r="B1374" s="5">
        <f>HOUR(DIM_TIME[[#This Row],[DW_Time]])</f>
        <v>10</v>
      </c>
      <c r="C1374" s="5">
        <f>MINUTE(DIM_TIME[[#This Row],[DW_Time]])</f>
        <v>27</v>
      </c>
      <c r="D1374" s="5">
        <f>SECOND(DIM_TIME[[#This Row],[DW_Time]])</f>
        <v>51</v>
      </c>
      <c r="E1374" s="5" t="str" cm="1">
        <f t="array" ref="E1374">_xlfn.IFS(B1374&lt;6, "Night", B1374&lt;12, "Morning", B1374&lt;18, "Afternoon", B1374&lt;=23, "Evening")</f>
        <v>Morning</v>
      </c>
    </row>
    <row r="1375" spans="1:5" x14ac:dyDescent="0.2">
      <c r="A1375" s="20">
        <f>DT!A2134-INT(DT!A2134)</f>
        <v>0.4360648148067412</v>
      </c>
      <c r="B1375" s="5">
        <f>HOUR(DIM_TIME[[#This Row],[DW_Time]])</f>
        <v>10</v>
      </c>
      <c r="C1375" s="5">
        <f>MINUTE(DIM_TIME[[#This Row],[DW_Time]])</f>
        <v>27</v>
      </c>
      <c r="D1375" s="5">
        <f>SECOND(DIM_TIME[[#This Row],[DW_Time]])</f>
        <v>56</v>
      </c>
      <c r="E1375" s="5" t="str" cm="1">
        <f t="array" ref="E1375">_xlfn.IFS(B1375&lt;6, "Night", B1375&lt;12, "Morning", B1375&lt;18, "Afternoon", B1375&lt;=23, "Evening")</f>
        <v>Morning</v>
      </c>
    </row>
    <row r="1376" spans="1:5" x14ac:dyDescent="0.2">
      <c r="A1376" s="20">
        <f>DT!A2278-INT(DT!A2278)</f>
        <v>0.4360879629603005</v>
      </c>
      <c r="B1376" s="5">
        <f>HOUR(DIM_TIME[[#This Row],[DW_Time]])</f>
        <v>10</v>
      </c>
      <c r="C1376" s="5">
        <f>MINUTE(DIM_TIME[[#This Row],[DW_Time]])</f>
        <v>27</v>
      </c>
      <c r="D1376" s="5">
        <f>SECOND(DIM_TIME[[#This Row],[DW_Time]])</f>
        <v>58</v>
      </c>
      <c r="E1376" s="5" t="str" cm="1">
        <f t="array" ref="E1376">_xlfn.IFS(B1376&lt;6, "Night", B1376&lt;12, "Morning", B1376&lt;18, "Afternoon", B1376&lt;=23, "Evening")</f>
        <v>Morning</v>
      </c>
    </row>
    <row r="1377" spans="1:5" x14ac:dyDescent="0.2">
      <c r="A1377" s="20">
        <f>DT!A2137-INT(DT!A2137)</f>
        <v>0.43627314815239515</v>
      </c>
      <c r="B1377" s="5">
        <f>HOUR(DIM_TIME[[#This Row],[DW_Time]])</f>
        <v>10</v>
      </c>
      <c r="C1377" s="5">
        <f>MINUTE(DIM_TIME[[#This Row],[DW_Time]])</f>
        <v>28</v>
      </c>
      <c r="D1377" s="5">
        <f>SECOND(DIM_TIME[[#This Row],[DW_Time]])</f>
        <v>14</v>
      </c>
      <c r="E1377" s="5" t="str" cm="1">
        <f t="array" ref="E1377">_xlfn.IFS(B1377&lt;6, "Night", B1377&lt;12, "Morning", B1377&lt;18, "Afternoon", B1377&lt;=23, "Evening")</f>
        <v>Morning</v>
      </c>
    </row>
    <row r="1378" spans="1:5" x14ac:dyDescent="0.2">
      <c r="A1378" s="20">
        <f>DT!A610-INT(DT!A610)</f>
        <v>0.43673611110716593</v>
      </c>
      <c r="B1378" s="5">
        <f>HOUR(DIM_TIME[[#This Row],[DW_Time]])</f>
        <v>10</v>
      </c>
      <c r="C1378" s="5">
        <f>MINUTE(DIM_TIME[[#This Row],[DW_Time]])</f>
        <v>28</v>
      </c>
      <c r="D1378" s="5">
        <f>SECOND(DIM_TIME[[#This Row],[DW_Time]])</f>
        <v>54</v>
      </c>
      <c r="E1378" s="5" t="str" cm="1">
        <f t="array" ref="E1378">_xlfn.IFS(B1378&lt;6, "Night", B1378&lt;12, "Morning", B1378&lt;18, "Afternoon", B1378&lt;=23, "Evening")</f>
        <v>Morning</v>
      </c>
    </row>
    <row r="1379" spans="1:5" x14ac:dyDescent="0.2">
      <c r="A1379" s="20">
        <f>DT!A1548-INT(DT!A1548)</f>
        <v>0.43679398147651227</v>
      </c>
      <c r="B1379" s="5">
        <f>HOUR(DIM_TIME[[#This Row],[DW_Time]])</f>
        <v>10</v>
      </c>
      <c r="C1379" s="5">
        <f>MINUTE(DIM_TIME[[#This Row],[DW_Time]])</f>
        <v>28</v>
      </c>
      <c r="D1379" s="5">
        <f>SECOND(DIM_TIME[[#This Row],[DW_Time]])</f>
        <v>59</v>
      </c>
      <c r="E1379" s="5" t="str" cm="1">
        <f t="array" ref="E1379">_xlfn.IFS(B1379&lt;6, "Night", B1379&lt;12, "Morning", B1379&lt;18, "Afternoon", B1379&lt;=23, "Evening")</f>
        <v>Morning</v>
      </c>
    </row>
    <row r="1380" spans="1:5" x14ac:dyDescent="0.2">
      <c r="A1380" s="20">
        <f>DT!A381-INT(DT!A381)</f>
        <v>0.43718749999970896</v>
      </c>
      <c r="B1380" s="5">
        <f>HOUR(DIM_TIME[[#This Row],[DW_Time]])</f>
        <v>10</v>
      </c>
      <c r="C1380" s="5">
        <f>MINUTE(DIM_TIME[[#This Row],[DW_Time]])</f>
        <v>29</v>
      </c>
      <c r="D1380" s="5">
        <f>SECOND(DIM_TIME[[#This Row],[DW_Time]])</f>
        <v>33</v>
      </c>
      <c r="E1380" s="5" t="str" cm="1">
        <f t="array" ref="E1380">_xlfn.IFS(B1380&lt;6, "Night", B1380&lt;12, "Morning", B1380&lt;18, "Afternoon", B1380&lt;=23, "Evening")</f>
        <v>Morning</v>
      </c>
    </row>
    <row r="1381" spans="1:5" x14ac:dyDescent="0.2">
      <c r="A1381" s="20">
        <f>DT!A947-INT(DT!A947)</f>
        <v>0.43863425926247146</v>
      </c>
      <c r="B1381" s="5">
        <f>HOUR(DIM_TIME[[#This Row],[DW_Time]])</f>
        <v>10</v>
      </c>
      <c r="C1381" s="5">
        <f>MINUTE(DIM_TIME[[#This Row],[DW_Time]])</f>
        <v>31</v>
      </c>
      <c r="D1381" s="5">
        <f>SECOND(DIM_TIME[[#This Row],[DW_Time]])</f>
        <v>38</v>
      </c>
      <c r="E1381" s="5" t="str" cm="1">
        <f t="array" ref="E1381">_xlfn.IFS(B1381&lt;6, "Night", B1381&lt;12, "Morning", B1381&lt;18, "Afternoon", B1381&lt;=23, "Evening")</f>
        <v>Morning</v>
      </c>
    </row>
    <row r="1382" spans="1:5" x14ac:dyDescent="0.2">
      <c r="A1382" s="20">
        <f>DT!A1433-INT(DT!A1433)</f>
        <v>0.43869212963181781</v>
      </c>
      <c r="B1382" s="5">
        <f>HOUR(DIM_TIME[[#This Row],[DW_Time]])</f>
        <v>10</v>
      </c>
      <c r="C1382" s="5">
        <f>MINUTE(DIM_TIME[[#This Row],[DW_Time]])</f>
        <v>31</v>
      </c>
      <c r="D1382" s="5">
        <f>SECOND(DIM_TIME[[#This Row],[DW_Time]])</f>
        <v>43</v>
      </c>
      <c r="E1382" s="5" t="str" cm="1">
        <f t="array" ref="E1382">_xlfn.IFS(B1382&lt;6, "Night", B1382&lt;12, "Morning", B1382&lt;18, "Afternoon", B1382&lt;=23, "Evening")</f>
        <v>Morning</v>
      </c>
    </row>
    <row r="1383" spans="1:5" x14ac:dyDescent="0.2">
      <c r="A1383" s="20">
        <f>DT!A871-INT(DT!A871)</f>
        <v>0.43871527777810115</v>
      </c>
      <c r="B1383" s="5">
        <f>HOUR(DIM_TIME[[#This Row],[DW_Time]])</f>
        <v>10</v>
      </c>
      <c r="C1383" s="5">
        <f>MINUTE(DIM_TIME[[#This Row],[DW_Time]])</f>
        <v>31</v>
      </c>
      <c r="D1383" s="5">
        <f>SECOND(DIM_TIME[[#This Row],[DW_Time]])</f>
        <v>45</v>
      </c>
      <c r="E1383" s="5" t="str" cm="1">
        <f t="array" ref="E1383">_xlfn.IFS(B1383&lt;6, "Night", B1383&lt;12, "Morning", B1383&lt;18, "Afternoon", B1383&lt;=23, "Evening")</f>
        <v>Morning</v>
      </c>
    </row>
    <row r="1384" spans="1:5" x14ac:dyDescent="0.2">
      <c r="A1384" s="20">
        <f>DT!A2215-INT(DT!A2215)</f>
        <v>0.43890046296291985</v>
      </c>
      <c r="B1384" s="5">
        <f>HOUR(DIM_TIME[[#This Row],[DW_Time]])</f>
        <v>10</v>
      </c>
      <c r="C1384" s="5">
        <f>MINUTE(DIM_TIME[[#This Row],[DW_Time]])</f>
        <v>32</v>
      </c>
      <c r="D1384" s="5">
        <f>SECOND(DIM_TIME[[#This Row],[DW_Time]])</f>
        <v>1</v>
      </c>
      <c r="E1384" s="5" t="str" cm="1">
        <f t="array" ref="E1384">_xlfn.IFS(B1384&lt;6, "Night", B1384&lt;12, "Morning", B1384&lt;18, "Afternoon", B1384&lt;=23, "Evening")</f>
        <v>Morning</v>
      </c>
    </row>
    <row r="1385" spans="1:5" x14ac:dyDescent="0.2">
      <c r="A1385" s="20">
        <f>DT!A2253-INT(DT!A2253)</f>
        <v>0.43937500000174623</v>
      </c>
      <c r="B1385" s="5">
        <f>HOUR(DIM_TIME[[#This Row],[DW_Time]])</f>
        <v>10</v>
      </c>
      <c r="C1385" s="5">
        <f>MINUTE(DIM_TIME[[#This Row],[DW_Time]])</f>
        <v>32</v>
      </c>
      <c r="D1385" s="5">
        <f>SECOND(DIM_TIME[[#This Row],[DW_Time]])</f>
        <v>42</v>
      </c>
      <c r="E1385" s="5" t="str" cm="1">
        <f t="array" ref="E1385">_xlfn.IFS(B1385&lt;6, "Night", B1385&lt;12, "Morning", B1385&lt;18, "Afternoon", B1385&lt;=23, "Evening")</f>
        <v>Morning</v>
      </c>
    </row>
    <row r="1386" spans="1:5" x14ac:dyDescent="0.2">
      <c r="A1386" s="20">
        <f>DT!A3006-INT(DT!A3006)</f>
        <v>0.43951388888672227</v>
      </c>
      <c r="B1386" s="5">
        <f>HOUR(DIM_TIME[[#This Row],[DW_Time]])</f>
        <v>10</v>
      </c>
      <c r="C1386" s="5">
        <f>MINUTE(DIM_TIME[[#This Row],[DW_Time]])</f>
        <v>32</v>
      </c>
      <c r="D1386" s="5">
        <f>SECOND(DIM_TIME[[#This Row],[DW_Time]])</f>
        <v>54</v>
      </c>
      <c r="E1386" s="5" t="str" cm="1">
        <f t="array" ref="E1386">_xlfn.IFS(B1386&lt;6, "Night", B1386&lt;12, "Morning", B1386&lt;18, "Afternoon", B1386&lt;=23, "Evening")</f>
        <v>Morning</v>
      </c>
    </row>
    <row r="1387" spans="1:5" x14ac:dyDescent="0.2">
      <c r="A1387" s="20">
        <f>DT!A1292-INT(DT!A1292)</f>
        <v>0.44006944444117835</v>
      </c>
      <c r="B1387" s="5">
        <f>HOUR(DIM_TIME[[#This Row],[DW_Time]])</f>
        <v>10</v>
      </c>
      <c r="C1387" s="5">
        <f>MINUTE(DIM_TIME[[#This Row],[DW_Time]])</f>
        <v>33</v>
      </c>
      <c r="D1387" s="5">
        <f>SECOND(DIM_TIME[[#This Row],[DW_Time]])</f>
        <v>42</v>
      </c>
      <c r="E1387" s="5" t="str" cm="1">
        <f t="array" ref="E1387">_xlfn.IFS(B1387&lt;6, "Night", B1387&lt;12, "Morning", B1387&lt;18, "Afternoon", B1387&lt;=23, "Evening")</f>
        <v>Morning</v>
      </c>
    </row>
    <row r="1388" spans="1:5" x14ac:dyDescent="0.2">
      <c r="A1388" s="20">
        <f>DT!A2542-INT(DT!A2542)</f>
        <v>0.44020833333343035</v>
      </c>
      <c r="B1388" s="5">
        <f>HOUR(DIM_TIME[[#This Row],[DW_Time]])</f>
        <v>10</v>
      </c>
      <c r="C1388" s="5">
        <f>MINUTE(DIM_TIME[[#This Row],[DW_Time]])</f>
        <v>33</v>
      </c>
      <c r="D1388" s="5">
        <f>SECOND(DIM_TIME[[#This Row],[DW_Time]])</f>
        <v>54</v>
      </c>
      <c r="E1388" s="5" t="str" cm="1">
        <f t="array" ref="E1388">_xlfn.IFS(B1388&lt;6, "Night", B1388&lt;12, "Morning", B1388&lt;18, "Afternoon", B1388&lt;=23, "Evening")</f>
        <v>Morning</v>
      </c>
    </row>
    <row r="1389" spans="1:5" x14ac:dyDescent="0.2">
      <c r="A1389" s="20">
        <f>DT!A2277-INT(DT!A2277)</f>
        <v>0.44056712963356404</v>
      </c>
      <c r="B1389" s="5">
        <f>HOUR(DIM_TIME[[#This Row],[DW_Time]])</f>
        <v>10</v>
      </c>
      <c r="C1389" s="5">
        <f>MINUTE(DIM_TIME[[#This Row],[DW_Time]])</f>
        <v>34</v>
      </c>
      <c r="D1389" s="5">
        <f>SECOND(DIM_TIME[[#This Row],[DW_Time]])</f>
        <v>25</v>
      </c>
      <c r="E1389" s="5" t="str" cm="1">
        <f t="array" ref="E1389">_xlfn.IFS(B1389&lt;6, "Night", B1389&lt;12, "Morning", B1389&lt;18, "Afternoon", B1389&lt;=23, "Evening")</f>
        <v>Morning</v>
      </c>
    </row>
    <row r="1390" spans="1:5" x14ac:dyDescent="0.2">
      <c r="A1390" s="20">
        <f>DT!A2854-INT(DT!A2854)</f>
        <v>0.44121527778042946</v>
      </c>
      <c r="B1390" s="5">
        <f>HOUR(DIM_TIME[[#This Row],[DW_Time]])</f>
        <v>10</v>
      </c>
      <c r="C1390" s="5">
        <f>MINUTE(DIM_TIME[[#This Row],[DW_Time]])</f>
        <v>35</v>
      </c>
      <c r="D1390" s="5">
        <f>SECOND(DIM_TIME[[#This Row],[DW_Time]])</f>
        <v>21</v>
      </c>
      <c r="E1390" s="5" t="str" cm="1">
        <f t="array" ref="E1390">_xlfn.IFS(B1390&lt;6, "Night", B1390&lt;12, "Morning", B1390&lt;18, "Afternoon", B1390&lt;=23, "Evening")</f>
        <v>Morning</v>
      </c>
    </row>
    <row r="1391" spans="1:5" x14ac:dyDescent="0.2">
      <c r="A1391" s="20">
        <f>DT!A124-INT(DT!A124)</f>
        <v>0.44167824074247619</v>
      </c>
      <c r="B1391" s="5">
        <f>HOUR(DIM_TIME[[#This Row],[DW_Time]])</f>
        <v>10</v>
      </c>
      <c r="C1391" s="5">
        <f>MINUTE(DIM_TIME[[#This Row],[DW_Time]])</f>
        <v>36</v>
      </c>
      <c r="D1391" s="5">
        <f>SECOND(DIM_TIME[[#This Row],[DW_Time]])</f>
        <v>1</v>
      </c>
      <c r="E1391" s="5" t="str" cm="1">
        <f t="array" ref="E1391">_xlfn.IFS(B1391&lt;6, "Night", B1391&lt;12, "Morning", B1391&lt;18, "Afternoon", B1391&lt;=23, "Evening")</f>
        <v>Morning</v>
      </c>
    </row>
    <row r="1392" spans="1:5" x14ac:dyDescent="0.2">
      <c r="A1392" s="20">
        <f>DT!A1188-INT(DT!A1188)</f>
        <v>0.44172453704231884</v>
      </c>
      <c r="B1392" s="5">
        <f>HOUR(DIM_TIME[[#This Row],[DW_Time]])</f>
        <v>10</v>
      </c>
      <c r="C1392" s="5">
        <f>MINUTE(DIM_TIME[[#This Row],[DW_Time]])</f>
        <v>36</v>
      </c>
      <c r="D1392" s="5">
        <f>SECOND(DIM_TIME[[#This Row],[DW_Time]])</f>
        <v>5</v>
      </c>
      <c r="E1392" s="5" t="str" cm="1">
        <f t="array" ref="E1392">_xlfn.IFS(B1392&lt;6, "Night", B1392&lt;12, "Morning", B1392&lt;18, "Afternoon", B1392&lt;=23, "Evening")</f>
        <v>Morning</v>
      </c>
    </row>
    <row r="1393" spans="1:5" x14ac:dyDescent="0.2">
      <c r="A1393" s="20">
        <f>DT!A310-INT(DT!A310)</f>
        <v>0.44228009258949896</v>
      </c>
      <c r="B1393" s="5">
        <f>HOUR(DIM_TIME[[#This Row],[DW_Time]])</f>
        <v>10</v>
      </c>
      <c r="C1393" s="5">
        <f>MINUTE(DIM_TIME[[#This Row],[DW_Time]])</f>
        <v>36</v>
      </c>
      <c r="D1393" s="5">
        <f>SECOND(DIM_TIME[[#This Row],[DW_Time]])</f>
        <v>53</v>
      </c>
      <c r="E1393" s="5" t="str" cm="1">
        <f t="array" ref="E1393">_xlfn.IFS(B1393&lt;6, "Night", B1393&lt;12, "Morning", B1393&lt;18, "Afternoon", B1393&lt;=23, "Evening")</f>
        <v>Morning</v>
      </c>
    </row>
    <row r="1394" spans="1:5" x14ac:dyDescent="0.2">
      <c r="A1394" s="20">
        <f>DT!A2954-INT(DT!A2954)</f>
        <v>0.44231481481256196</v>
      </c>
      <c r="B1394" s="5">
        <f>HOUR(DIM_TIME[[#This Row],[DW_Time]])</f>
        <v>10</v>
      </c>
      <c r="C1394" s="5">
        <f>MINUTE(DIM_TIME[[#This Row],[DW_Time]])</f>
        <v>36</v>
      </c>
      <c r="D1394" s="5">
        <f>SECOND(DIM_TIME[[#This Row],[DW_Time]])</f>
        <v>56</v>
      </c>
      <c r="E1394" s="5" t="str" cm="1">
        <f t="array" ref="E1394">_xlfn.IFS(B1394&lt;6, "Night", B1394&lt;12, "Morning", B1394&lt;18, "Afternoon", B1394&lt;=23, "Evening")</f>
        <v>Morning</v>
      </c>
    </row>
    <row r="1395" spans="1:5" x14ac:dyDescent="0.2">
      <c r="A1395" s="20">
        <f>DT!A2606-INT(DT!A2606)</f>
        <v>0.44233796297339723</v>
      </c>
      <c r="B1395" s="5">
        <f>HOUR(DIM_TIME[[#This Row],[DW_Time]])</f>
        <v>10</v>
      </c>
      <c r="C1395" s="5">
        <f>MINUTE(DIM_TIME[[#This Row],[DW_Time]])</f>
        <v>36</v>
      </c>
      <c r="D1395" s="5">
        <f>SECOND(DIM_TIME[[#This Row],[DW_Time]])</f>
        <v>58</v>
      </c>
      <c r="E1395" s="5" t="str" cm="1">
        <f t="array" ref="E1395">_xlfn.IFS(B1395&lt;6, "Night", B1395&lt;12, "Morning", B1395&lt;18, "Afternoon", B1395&lt;=23, "Evening")</f>
        <v>Morning</v>
      </c>
    </row>
    <row r="1396" spans="1:5" x14ac:dyDescent="0.2">
      <c r="A1396" s="20">
        <f>DT!A1047-INT(DT!A1047)</f>
        <v>0.44251157406688435</v>
      </c>
      <c r="B1396" s="5">
        <f>HOUR(DIM_TIME[[#This Row],[DW_Time]])</f>
        <v>10</v>
      </c>
      <c r="C1396" s="5">
        <f>MINUTE(DIM_TIME[[#This Row],[DW_Time]])</f>
        <v>37</v>
      </c>
      <c r="D1396" s="5">
        <f>SECOND(DIM_TIME[[#This Row],[DW_Time]])</f>
        <v>13</v>
      </c>
      <c r="E1396" s="5" t="str" cm="1">
        <f t="array" ref="E1396">_xlfn.IFS(B1396&lt;6, "Night", B1396&lt;12, "Morning", B1396&lt;18, "Afternoon", B1396&lt;=23, "Evening")</f>
        <v>Morning</v>
      </c>
    </row>
    <row r="1397" spans="1:5" x14ac:dyDescent="0.2">
      <c r="A1397" s="20">
        <f>DT!A2608-INT(DT!A2608)</f>
        <v>0.442557870366727</v>
      </c>
      <c r="B1397" s="5">
        <f>HOUR(DIM_TIME[[#This Row],[DW_Time]])</f>
        <v>10</v>
      </c>
      <c r="C1397" s="5">
        <f>MINUTE(DIM_TIME[[#This Row],[DW_Time]])</f>
        <v>37</v>
      </c>
      <c r="D1397" s="5">
        <f>SECOND(DIM_TIME[[#This Row],[DW_Time]])</f>
        <v>17</v>
      </c>
      <c r="E1397" s="5" t="str" cm="1">
        <f t="array" ref="E1397">_xlfn.IFS(B1397&lt;6, "Night", B1397&lt;12, "Morning", B1397&lt;18, "Afternoon", B1397&lt;=23, "Evening")</f>
        <v>Morning</v>
      </c>
    </row>
    <row r="1398" spans="1:5" x14ac:dyDescent="0.2">
      <c r="A1398" s="20">
        <f>DT!A2064-INT(DT!A2064)</f>
        <v>0.4427199074125383</v>
      </c>
      <c r="B1398" s="5">
        <f>HOUR(DIM_TIME[[#This Row],[DW_Time]])</f>
        <v>10</v>
      </c>
      <c r="C1398" s="5">
        <f>MINUTE(DIM_TIME[[#This Row],[DW_Time]])</f>
        <v>37</v>
      </c>
      <c r="D1398" s="5">
        <f>SECOND(DIM_TIME[[#This Row],[DW_Time]])</f>
        <v>31</v>
      </c>
      <c r="E1398" s="5" t="str" cm="1">
        <f t="array" ref="E1398">_xlfn.IFS(B1398&lt;6, "Night", B1398&lt;12, "Morning", B1398&lt;18, "Afternoon", B1398&lt;=23, "Evening")</f>
        <v>Morning</v>
      </c>
    </row>
    <row r="1399" spans="1:5" x14ac:dyDescent="0.2">
      <c r="A1399" s="20">
        <f>DT!A401-INT(DT!A401)</f>
        <v>0.44290509259008104</v>
      </c>
      <c r="B1399" s="5">
        <f>HOUR(DIM_TIME[[#This Row],[DW_Time]])</f>
        <v>10</v>
      </c>
      <c r="C1399" s="5">
        <f>MINUTE(DIM_TIME[[#This Row],[DW_Time]])</f>
        <v>37</v>
      </c>
      <c r="D1399" s="5">
        <f>SECOND(DIM_TIME[[#This Row],[DW_Time]])</f>
        <v>47</v>
      </c>
      <c r="E1399" s="5" t="str" cm="1">
        <f t="array" ref="E1399">_xlfn.IFS(B1399&lt;6, "Night", B1399&lt;12, "Morning", B1399&lt;18, "Afternoon", B1399&lt;=23, "Evening")</f>
        <v>Morning</v>
      </c>
    </row>
    <row r="1400" spans="1:5" x14ac:dyDescent="0.2">
      <c r="A1400" s="20">
        <f>DT!A413-INT(DT!A413)</f>
        <v>0.44309027776762377</v>
      </c>
      <c r="B1400" s="5">
        <f>HOUR(DIM_TIME[[#This Row],[DW_Time]])</f>
        <v>10</v>
      </c>
      <c r="C1400" s="5">
        <f>MINUTE(DIM_TIME[[#This Row],[DW_Time]])</f>
        <v>38</v>
      </c>
      <c r="D1400" s="5">
        <f>SECOND(DIM_TIME[[#This Row],[DW_Time]])</f>
        <v>3</v>
      </c>
      <c r="E1400" s="5" t="str" cm="1">
        <f t="array" ref="E1400">_xlfn.IFS(B1400&lt;6, "Night", B1400&lt;12, "Morning", B1400&lt;18, "Afternoon", B1400&lt;=23, "Evening")</f>
        <v>Morning</v>
      </c>
    </row>
    <row r="1401" spans="1:5" x14ac:dyDescent="0.2">
      <c r="A1401" s="20">
        <f>DT!A2796-INT(DT!A2796)</f>
        <v>0.44311342592845904</v>
      </c>
      <c r="B1401" s="5">
        <f>HOUR(DIM_TIME[[#This Row],[DW_Time]])</f>
        <v>10</v>
      </c>
      <c r="C1401" s="5">
        <f>MINUTE(DIM_TIME[[#This Row],[DW_Time]])</f>
        <v>38</v>
      </c>
      <c r="D1401" s="5">
        <f>SECOND(DIM_TIME[[#This Row],[DW_Time]])</f>
        <v>5</v>
      </c>
      <c r="E1401" s="5" t="str" cm="1">
        <f t="array" ref="E1401">_xlfn.IFS(B1401&lt;6, "Night", B1401&lt;12, "Morning", B1401&lt;18, "Afternoon", B1401&lt;=23, "Evening")</f>
        <v>Morning</v>
      </c>
    </row>
    <row r="1402" spans="1:5" x14ac:dyDescent="0.2">
      <c r="A1402" s="20">
        <f>DT!A109-INT(DT!A109)</f>
        <v>0.44314814815152204</v>
      </c>
      <c r="B1402" s="5">
        <f>HOUR(DIM_TIME[[#This Row],[DW_Time]])</f>
        <v>10</v>
      </c>
      <c r="C1402" s="5">
        <f>MINUTE(DIM_TIME[[#This Row],[DW_Time]])</f>
        <v>38</v>
      </c>
      <c r="D1402" s="5">
        <f>SECOND(DIM_TIME[[#This Row],[DW_Time]])</f>
        <v>8</v>
      </c>
      <c r="E1402" s="5" t="str" cm="1">
        <f t="array" ref="E1402">_xlfn.IFS(B1402&lt;6, "Night", B1402&lt;12, "Morning", B1402&lt;18, "Afternoon", B1402&lt;=23, "Evening")</f>
        <v>Morning</v>
      </c>
    </row>
    <row r="1403" spans="1:5" x14ac:dyDescent="0.2">
      <c r="A1403" s="20">
        <f>DT!A1331-INT(DT!A1331)</f>
        <v>0.44317129629780538</v>
      </c>
      <c r="B1403" s="5">
        <f>HOUR(DIM_TIME[[#This Row],[DW_Time]])</f>
        <v>10</v>
      </c>
      <c r="C1403" s="5">
        <f>MINUTE(DIM_TIME[[#This Row],[DW_Time]])</f>
        <v>38</v>
      </c>
      <c r="D1403" s="5">
        <f>SECOND(DIM_TIME[[#This Row],[DW_Time]])</f>
        <v>10</v>
      </c>
      <c r="E1403" s="5" t="str" cm="1">
        <f t="array" ref="E1403">_xlfn.IFS(B1403&lt;6, "Night", B1403&lt;12, "Morning", B1403&lt;18, "Afternoon", B1403&lt;=23, "Evening")</f>
        <v>Morning</v>
      </c>
    </row>
    <row r="1404" spans="1:5" x14ac:dyDescent="0.2">
      <c r="A1404" s="20">
        <f>DT!A133-INT(DT!A133)</f>
        <v>0.4437731481375522</v>
      </c>
      <c r="B1404" s="5">
        <f>HOUR(DIM_TIME[[#This Row],[DW_Time]])</f>
        <v>10</v>
      </c>
      <c r="C1404" s="5">
        <f>MINUTE(DIM_TIME[[#This Row],[DW_Time]])</f>
        <v>39</v>
      </c>
      <c r="D1404" s="5">
        <f>SECOND(DIM_TIME[[#This Row],[DW_Time]])</f>
        <v>2</v>
      </c>
      <c r="E1404" s="5" t="str" cm="1">
        <f t="array" ref="E1404">_xlfn.IFS(B1404&lt;6, "Night", B1404&lt;12, "Morning", B1404&lt;18, "Afternoon", B1404&lt;=23, "Evening")</f>
        <v>Morning</v>
      </c>
    </row>
    <row r="1405" spans="1:5" x14ac:dyDescent="0.2">
      <c r="A1405" s="20">
        <f>DT!A237-INT(DT!A237)</f>
        <v>0.44407407408289146</v>
      </c>
      <c r="B1405" s="5">
        <f>HOUR(DIM_TIME[[#This Row],[DW_Time]])</f>
        <v>10</v>
      </c>
      <c r="C1405" s="5">
        <f>MINUTE(DIM_TIME[[#This Row],[DW_Time]])</f>
        <v>39</v>
      </c>
      <c r="D1405" s="5">
        <f>SECOND(DIM_TIME[[#This Row],[DW_Time]])</f>
        <v>28</v>
      </c>
      <c r="E1405" s="5" t="str" cm="1">
        <f t="array" ref="E1405">_xlfn.IFS(B1405&lt;6, "Night", B1405&lt;12, "Morning", B1405&lt;18, "Afternoon", B1405&lt;=23, "Evening")</f>
        <v>Morning</v>
      </c>
    </row>
    <row r="1406" spans="1:5" x14ac:dyDescent="0.2">
      <c r="A1406" s="20">
        <f>DT!A820-INT(DT!A820)</f>
        <v>0.4441087962986785</v>
      </c>
      <c r="B1406" s="5">
        <f>HOUR(DIM_TIME[[#This Row],[DW_Time]])</f>
        <v>10</v>
      </c>
      <c r="C1406" s="5">
        <f>MINUTE(DIM_TIME[[#This Row],[DW_Time]])</f>
        <v>39</v>
      </c>
      <c r="D1406" s="5">
        <f>SECOND(DIM_TIME[[#This Row],[DW_Time]])</f>
        <v>31</v>
      </c>
      <c r="E1406" s="5" t="str" cm="1">
        <f t="array" ref="E1406">_xlfn.IFS(B1406&lt;6, "Night", B1406&lt;12, "Morning", B1406&lt;18, "Afternoon", B1406&lt;=23, "Evening")</f>
        <v>Morning</v>
      </c>
    </row>
    <row r="1407" spans="1:5" x14ac:dyDescent="0.2">
      <c r="A1407" s="20">
        <f>DT!A2030-INT(DT!A2030)</f>
        <v>0.44435185185284354</v>
      </c>
      <c r="B1407" s="5">
        <f>HOUR(DIM_TIME[[#This Row],[DW_Time]])</f>
        <v>10</v>
      </c>
      <c r="C1407" s="5">
        <f>MINUTE(DIM_TIME[[#This Row],[DW_Time]])</f>
        <v>39</v>
      </c>
      <c r="D1407" s="5">
        <f>SECOND(DIM_TIME[[#This Row],[DW_Time]])</f>
        <v>52</v>
      </c>
      <c r="E1407" s="5" t="str" cm="1">
        <f t="array" ref="E1407">_xlfn.IFS(B1407&lt;6, "Night", B1407&lt;12, "Morning", B1407&lt;18, "Afternoon", B1407&lt;=23, "Evening")</f>
        <v>Morning</v>
      </c>
    </row>
    <row r="1408" spans="1:5" x14ac:dyDescent="0.2">
      <c r="A1408" s="20">
        <f>DT!A1684-INT(DT!A1684)</f>
        <v>0.445451388892252</v>
      </c>
      <c r="B1408" s="5">
        <f>HOUR(DIM_TIME[[#This Row],[DW_Time]])</f>
        <v>10</v>
      </c>
      <c r="C1408" s="5">
        <f>MINUTE(DIM_TIME[[#This Row],[DW_Time]])</f>
        <v>41</v>
      </c>
      <c r="D1408" s="5">
        <f>SECOND(DIM_TIME[[#This Row],[DW_Time]])</f>
        <v>27</v>
      </c>
      <c r="E1408" s="5" t="str" cm="1">
        <f t="array" ref="E1408">_xlfn.IFS(B1408&lt;6, "Night", B1408&lt;12, "Morning", B1408&lt;18, "Afternoon", B1408&lt;=23, "Evening")</f>
        <v>Morning</v>
      </c>
    </row>
    <row r="1409" spans="1:5" x14ac:dyDescent="0.2">
      <c r="A1409" s="20">
        <f>DT!A686-INT(DT!A686)</f>
        <v>0.44548611110803904</v>
      </c>
      <c r="B1409" s="5">
        <f>HOUR(DIM_TIME[[#This Row],[DW_Time]])</f>
        <v>10</v>
      </c>
      <c r="C1409" s="5">
        <f>MINUTE(DIM_TIME[[#This Row],[DW_Time]])</f>
        <v>41</v>
      </c>
      <c r="D1409" s="5">
        <f>SECOND(DIM_TIME[[#This Row],[DW_Time]])</f>
        <v>30</v>
      </c>
      <c r="E1409" s="5" t="str" cm="1">
        <f t="array" ref="E1409">_xlfn.IFS(B1409&lt;6, "Night", B1409&lt;12, "Morning", B1409&lt;18, "Afternoon", B1409&lt;=23, "Evening")</f>
        <v>Morning</v>
      </c>
    </row>
    <row r="1410" spans="1:5" x14ac:dyDescent="0.2">
      <c r="A1410" s="20">
        <f>DT!A1429-INT(DT!A1429)</f>
        <v>0.44567129629285773</v>
      </c>
      <c r="B1410" s="5">
        <f>HOUR(DIM_TIME[[#This Row],[DW_Time]])</f>
        <v>10</v>
      </c>
      <c r="C1410" s="5">
        <f>MINUTE(DIM_TIME[[#This Row],[DW_Time]])</f>
        <v>41</v>
      </c>
      <c r="D1410" s="5">
        <f>SECOND(DIM_TIME[[#This Row],[DW_Time]])</f>
        <v>46</v>
      </c>
      <c r="E1410" s="5" t="str" cm="1">
        <f t="array" ref="E1410">_xlfn.IFS(B1410&lt;6, "Night", B1410&lt;12, "Morning", B1410&lt;18, "Afternoon", B1410&lt;=23, "Evening")</f>
        <v>Morning</v>
      </c>
    </row>
    <row r="1411" spans="1:5" x14ac:dyDescent="0.2">
      <c r="A1411" s="20">
        <f>DT!A2647-INT(DT!A2647)</f>
        <v>0.44611111110862112</v>
      </c>
      <c r="B1411" s="5">
        <f>HOUR(DIM_TIME[[#This Row],[DW_Time]])</f>
        <v>10</v>
      </c>
      <c r="C1411" s="5">
        <f>MINUTE(DIM_TIME[[#This Row],[DW_Time]])</f>
        <v>42</v>
      </c>
      <c r="D1411" s="5">
        <f>SECOND(DIM_TIME[[#This Row],[DW_Time]])</f>
        <v>24</v>
      </c>
      <c r="E1411" s="5" t="str" cm="1">
        <f t="array" ref="E1411">_xlfn.IFS(B1411&lt;6, "Night", B1411&lt;12, "Morning", B1411&lt;18, "Afternoon", B1411&lt;=23, "Evening")</f>
        <v>Morning</v>
      </c>
    </row>
    <row r="1412" spans="1:5" x14ac:dyDescent="0.2">
      <c r="A1412" s="20">
        <f>DT!A2584-INT(DT!A2584)</f>
        <v>0.44612268519267673</v>
      </c>
      <c r="B1412" s="5">
        <f>HOUR(DIM_TIME[[#This Row],[DW_Time]])</f>
        <v>10</v>
      </c>
      <c r="C1412" s="5">
        <f>MINUTE(DIM_TIME[[#This Row],[DW_Time]])</f>
        <v>42</v>
      </c>
      <c r="D1412" s="5">
        <f>SECOND(DIM_TIME[[#This Row],[DW_Time]])</f>
        <v>25</v>
      </c>
      <c r="E1412" s="5" t="str" cm="1">
        <f t="array" ref="E1412">_xlfn.IFS(B1412&lt;6, "Night", B1412&lt;12, "Morning", B1412&lt;18, "Afternoon", B1412&lt;=23, "Evening")</f>
        <v>Morning</v>
      </c>
    </row>
    <row r="1413" spans="1:5" x14ac:dyDescent="0.2">
      <c r="A1413" s="20">
        <f>DT!A1744-INT(DT!A1744)</f>
        <v>0.44667824073985685</v>
      </c>
      <c r="B1413" s="5">
        <f>HOUR(DIM_TIME[[#This Row],[DW_Time]])</f>
        <v>10</v>
      </c>
      <c r="C1413" s="5">
        <f>MINUTE(DIM_TIME[[#This Row],[DW_Time]])</f>
        <v>43</v>
      </c>
      <c r="D1413" s="5">
        <f>SECOND(DIM_TIME[[#This Row],[DW_Time]])</f>
        <v>13</v>
      </c>
      <c r="E1413" s="5" t="str" cm="1">
        <f t="array" ref="E1413">_xlfn.IFS(B1413&lt;6, "Night", B1413&lt;12, "Morning", B1413&lt;18, "Afternoon", B1413&lt;=23, "Evening")</f>
        <v>Morning</v>
      </c>
    </row>
    <row r="1414" spans="1:5" x14ac:dyDescent="0.2">
      <c r="A1414" s="20">
        <f>DT!A1924-INT(DT!A1924)</f>
        <v>0.44704861110949423</v>
      </c>
      <c r="B1414" s="5">
        <f>HOUR(DIM_TIME[[#This Row],[DW_Time]])</f>
        <v>10</v>
      </c>
      <c r="C1414" s="5">
        <f>MINUTE(DIM_TIME[[#This Row],[DW_Time]])</f>
        <v>43</v>
      </c>
      <c r="D1414" s="5">
        <f>SECOND(DIM_TIME[[#This Row],[DW_Time]])</f>
        <v>45</v>
      </c>
      <c r="E1414" s="5" t="str" cm="1">
        <f t="array" ref="E1414">_xlfn.IFS(B1414&lt;6, "Night", B1414&lt;12, "Morning", B1414&lt;18, "Afternoon", B1414&lt;=23, "Evening")</f>
        <v>Morning</v>
      </c>
    </row>
    <row r="1415" spans="1:5" x14ac:dyDescent="0.2">
      <c r="A1415" s="20">
        <f>DT!A899-INT(DT!A899)</f>
        <v>0.44747685184847796</v>
      </c>
      <c r="B1415" s="5">
        <f>HOUR(DIM_TIME[[#This Row],[DW_Time]])</f>
        <v>10</v>
      </c>
      <c r="C1415" s="5">
        <f>MINUTE(DIM_TIME[[#This Row],[DW_Time]])</f>
        <v>44</v>
      </c>
      <c r="D1415" s="5">
        <f>SECOND(DIM_TIME[[#This Row],[DW_Time]])</f>
        <v>22</v>
      </c>
      <c r="E1415" s="5" t="str" cm="1">
        <f t="array" ref="E1415">_xlfn.IFS(B1415&lt;6, "Night", B1415&lt;12, "Morning", B1415&lt;18, "Afternoon", B1415&lt;=23, "Evening")</f>
        <v>Morning</v>
      </c>
    </row>
    <row r="1416" spans="1:5" x14ac:dyDescent="0.2">
      <c r="A1416" s="20">
        <f>DT!A955-INT(DT!A955)</f>
        <v>0.44771990740991896</v>
      </c>
      <c r="B1416" s="5">
        <f>HOUR(DIM_TIME[[#This Row],[DW_Time]])</f>
        <v>10</v>
      </c>
      <c r="C1416" s="5">
        <f>MINUTE(DIM_TIME[[#This Row],[DW_Time]])</f>
        <v>44</v>
      </c>
      <c r="D1416" s="5">
        <f>SECOND(DIM_TIME[[#This Row],[DW_Time]])</f>
        <v>43</v>
      </c>
      <c r="E1416" s="5" t="str" cm="1">
        <f t="array" ref="E1416">_xlfn.IFS(B1416&lt;6, "Night", B1416&lt;12, "Morning", B1416&lt;18, "Afternoon", B1416&lt;=23, "Evening")</f>
        <v>Morning</v>
      </c>
    </row>
    <row r="1417" spans="1:5" x14ac:dyDescent="0.2">
      <c r="A1417" s="20">
        <f>DT!A2313-INT(DT!A2313)</f>
        <v>0.44835648148000473</v>
      </c>
      <c r="B1417" s="5">
        <f>HOUR(DIM_TIME[[#This Row],[DW_Time]])</f>
        <v>10</v>
      </c>
      <c r="C1417" s="5">
        <f>MINUTE(DIM_TIME[[#This Row],[DW_Time]])</f>
        <v>45</v>
      </c>
      <c r="D1417" s="5">
        <f>SECOND(DIM_TIME[[#This Row],[DW_Time]])</f>
        <v>38</v>
      </c>
      <c r="E1417" s="5" t="str" cm="1">
        <f t="array" ref="E1417">_xlfn.IFS(B1417&lt;6, "Night", B1417&lt;12, "Morning", B1417&lt;18, "Afternoon", B1417&lt;=23, "Evening")</f>
        <v>Morning</v>
      </c>
    </row>
    <row r="1418" spans="1:5" x14ac:dyDescent="0.2">
      <c r="A1418" s="20">
        <f>DT!A1779-INT(DT!A1779)</f>
        <v>0.44884259260288673</v>
      </c>
      <c r="B1418" s="5">
        <f>HOUR(DIM_TIME[[#This Row],[DW_Time]])</f>
        <v>10</v>
      </c>
      <c r="C1418" s="5">
        <f>MINUTE(DIM_TIME[[#This Row],[DW_Time]])</f>
        <v>46</v>
      </c>
      <c r="D1418" s="5">
        <f>SECOND(DIM_TIME[[#This Row],[DW_Time]])</f>
        <v>20</v>
      </c>
      <c r="E1418" s="5" t="str" cm="1">
        <f t="array" ref="E1418">_xlfn.IFS(B1418&lt;6, "Night", B1418&lt;12, "Morning", B1418&lt;18, "Afternoon", B1418&lt;=23, "Evening")</f>
        <v>Morning</v>
      </c>
    </row>
    <row r="1419" spans="1:5" x14ac:dyDescent="0.2">
      <c r="A1419" s="20">
        <f>DT!A1990-INT(DT!A1990)</f>
        <v>0.4489699073965312</v>
      </c>
      <c r="B1419" s="5">
        <f>HOUR(DIM_TIME[[#This Row],[DW_Time]])</f>
        <v>10</v>
      </c>
      <c r="C1419" s="5">
        <f>MINUTE(DIM_TIME[[#This Row],[DW_Time]])</f>
        <v>46</v>
      </c>
      <c r="D1419" s="5">
        <f>SECOND(DIM_TIME[[#This Row],[DW_Time]])</f>
        <v>31</v>
      </c>
      <c r="E1419" s="5" t="str" cm="1">
        <f t="array" ref="E1419">_xlfn.IFS(B1419&lt;6, "Night", B1419&lt;12, "Morning", B1419&lt;18, "Afternoon", B1419&lt;=23, "Evening")</f>
        <v>Morning</v>
      </c>
    </row>
    <row r="1420" spans="1:5" x14ac:dyDescent="0.2">
      <c r="A1420" s="20">
        <f>DT!A1223-INT(DT!A1223)</f>
        <v>0.45011574074305827</v>
      </c>
      <c r="B1420" s="5">
        <f>HOUR(DIM_TIME[[#This Row],[DW_Time]])</f>
        <v>10</v>
      </c>
      <c r="C1420" s="5">
        <f>MINUTE(DIM_TIME[[#This Row],[DW_Time]])</f>
        <v>48</v>
      </c>
      <c r="D1420" s="5">
        <f>SECOND(DIM_TIME[[#This Row],[DW_Time]])</f>
        <v>10</v>
      </c>
      <c r="E1420" s="5" t="str" cm="1">
        <f t="array" ref="E1420">_xlfn.IFS(B1420&lt;6, "Night", B1420&lt;12, "Morning", B1420&lt;18, "Afternoon", B1420&lt;=23, "Evening")</f>
        <v>Morning</v>
      </c>
    </row>
    <row r="1421" spans="1:5" x14ac:dyDescent="0.2">
      <c r="A1421" s="20">
        <f>DT!A1387-INT(DT!A1387)</f>
        <v>0.45082175925927004</v>
      </c>
      <c r="B1421" s="5">
        <f>HOUR(DIM_TIME[[#This Row],[DW_Time]])</f>
        <v>10</v>
      </c>
      <c r="C1421" s="5">
        <f>MINUTE(DIM_TIME[[#This Row],[DW_Time]])</f>
        <v>49</v>
      </c>
      <c r="D1421" s="5">
        <f>SECOND(DIM_TIME[[#This Row],[DW_Time]])</f>
        <v>11</v>
      </c>
      <c r="E1421" s="5" t="str" cm="1">
        <f t="array" ref="E1421">_xlfn.IFS(B1421&lt;6, "Night", B1421&lt;12, "Morning", B1421&lt;18, "Afternoon", B1421&lt;=23, "Evening")</f>
        <v>Morning</v>
      </c>
    </row>
    <row r="1422" spans="1:5" x14ac:dyDescent="0.2">
      <c r="A1422" s="20">
        <f>DT!A1903-INT(DT!A1903)</f>
        <v>0.45086805555911269</v>
      </c>
      <c r="B1422" s="5">
        <f>HOUR(DIM_TIME[[#This Row],[DW_Time]])</f>
        <v>10</v>
      </c>
      <c r="C1422" s="5">
        <f>MINUTE(DIM_TIME[[#This Row],[DW_Time]])</f>
        <v>49</v>
      </c>
      <c r="D1422" s="5">
        <f>SECOND(DIM_TIME[[#This Row],[DW_Time]])</f>
        <v>15</v>
      </c>
      <c r="E1422" s="5" t="str" cm="1">
        <f t="array" ref="E1422">_xlfn.IFS(B1422&lt;6, "Night", B1422&lt;12, "Morning", B1422&lt;18, "Afternoon", B1422&lt;=23, "Evening")</f>
        <v>Morning</v>
      </c>
    </row>
    <row r="1423" spans="1:5" x14ac:dyDescent="0.2">
      <c r="A1423" s="20">
        <f>DT!A2853-INT(DT!A2853)</f>
        <v>0.4517129629603005</v>
      </c>
      <c r="B1423" s="5">
        <f>HOUR(DIM_TIME[[#This Row],[DW_Time]])</f>
        <v>10</v>
      </c>
      <c r="C1423" s="5">
        <f>MINUTE(DIM_TIME[[#This Row],[DW_Time]])</f>
        <v>50</v>
      </c>
      <c r="D1423" s="5">
        <f>SECOND(DIM_TIME[[#This Row],[DW_Time]])</f>
        <v>28</v>
      </c>
      <c r="E1423" s="5" t="str" cm="1">
        <f t="array" ref="E1423">_xlfn.IFS(B1423&lt;6, "Night", B1423&lt;12, "Morning", B1423&lt;18, "Afternoon", B1423&lt;=23, "Evening")</f>
        <v>Morning</v>
      </c>
    </row>
    <row r="1424" spans="1:5" x14ac:dyDescent="0.2">
      <c r="A1424" s="20">
        <f>DT!A196-INT(DT!A196)</f>
        <v>0.45173611110658385</v>
      </c>
      <c r="B1424" s="5">
        <f>HOUR(DIM_TIME[[#This Row],[DW_Time]])</f>
        <v>10</v>
      </c>
      <c r="C1424" s="5">
        <f>MINUTE(DIM_TIME[[#This Row],[DW_Time]])</f>
        <v>50</v>
      </c>
      <c r="D1424" s="5">
        <f>SECOND(DIM_TIME[[#This Row],[DW_Time]])</f>
        <v>30</v>
      </c>
      <c r="E1424" s="5" t="str" cm="1">
        <f t="array" ref="E1424">_xlfn.IFS(B1424&lt;6, "Night", B1424&lt;12, "Morning", B1424&lt;18, "Afternoon", B1424&lt;=23, "Evening")</f>
        <v>Morning</v>
      </c>
    </row>
    <row r="1425" spans="1:5" x14ac:dyDescent="0.2">
      <c r="A1425" s="20">
        <f>DT!A1385-INT(DT!A1385)</f>
        <v>0.45248842592263827</v>
      </c>
      <c r="B1425" s="5">
        <f>HOUR(DIM_TIME[[#This Row],[DW_Time]])</f>
        <v>10</v>
      </c>
      <c r="C1425" s="5">
        <f>MINUTE(DIM_TIME[[#This Row],[DW_Time]])</f>
        <v>51</v>
      </c>
      <c r="D1425" s="5">
        <f>SECOND(DIM_TIME[[#This Row],[DW_Time]])</f>
        <v>35</v>
      </c>
      <c r="E1425" s="5" t="str" cm="1">
        <f t="array" ref="E1425">_xlfn.IFS(B1425&lt;6, "Night", B1425&lt;12, "Morning", B1425&lt;18, "Afternoon", B1425&lt;=23, "Evening")</f>
        <v>Morning</v>
      </c>
    </row>
    <row r="1426" spans="1:5" x14ac:dyDescent="0.2">
      <c r="A1426" s="20">
        <f>DT!A157-INT(DT!A157)</f>
        <v>0.45262731480761431</v>
      </c>
      <c r="B1426" s="5">
        <f>HOUR(DIM_TIME[[#This Row],[DW_Time]])</f>
        <v>10</v>
      </c>
      <c r="C1426" s="5">
        <f>MINUTE(DIM_TIME[[#This Row],[DW_Time]])</f>
        <v>51</v>
      </c>
      <c r="D1426" s="5">
        <f>SECOND(DIM_TIME[[#This Row],[DW_Time]])</f>
        <v>47</v>
      </c>
      <c r="E1426" s="5" t="str" cm="1">
        <f t="array" ref="E1426">_xlfn.IFS(B1426&lt;6, "Night", B1426&lt;12, "Morning", B1426&lt;18, "Afternoon", B1426&lt;=23, "Evening")</f>
        <v>Morning</v>
      </c>
    </row>
    <row r="1427" spans="1:5" x14ac:dyDescent="0.2">
      <c r="A1427" s="20">
        <f>DT!A485-INT(DT!A485)</f>
        <v>0.45278935185342561</v>
      </c>
      <c r="B1427" s="5">
        <f>HOUR(DIM_TIME[[#This Row],[DW_Time]])</f>
        <v>10</v>
      </c>
      <c r="C1427" s="5">
        <f>MINUTE(DIM_TIME[[#This Row],[DW_Time]])</f>
        <v>52</v>
      </c>
      <c r="D1427" s="5">
        <f>SECOND(DIM_TIME[[#This Row],[DW_Time]])</f>
        <v>1</v>
      </c>
      <c r="E1427" s="5" t="str" cm="1">
        <f t="array" ref="E1427">_xlfn.IFS(B1427&lt;6, "Night", B1427&lt;12, "Morning", B1427&lt;18, "Afternoon", B1427&lt;=23, "Evening")</f>
        <v>Morning</v>
      </c>
    </row>
    <row r="1428" spans="1:5" x14ac:dyDescent="0.2">
      <c r="A1428" s="20">
        <f>DT!A2469-INT(DT!A2469)</f>
        <v>0.45337962963094469</v>
      </c>
      <c r="B1428" s="5">
        <f>HOUR(DIM_TIME[[#This Row],[DW_Time]])</f>
        <v>10</v>
      </c>
      <c r="C1428" s="5">
        <f>MINUTE(DIM_TIME[[#This Row],[DW_Time]])</f>
        <v>52</v>
      </c>
      <c r="D1428" s="5">
        <f>SECOND(DIM_TIME[[#This Row],[DW_Time]])</f>
        <v>52</v>
      </c>
      <c r="E1428" s="5" t="str" cm="1">
        <f t="array" ref="E1428">_xlfn.IFS(B1428&lt;6, "Night", B1428&lt;12, "Morning", B1428&lt;18, "Afternoon", B1428&lt;=23, "Evening")</f>
        <v>Morning</v>
      </c>
    </row>
    <row r="1429" spans="1:5" x14ac:dyDescent="0.2">
      <c r="A1429" s="20">
        <f>DT!A1566-INT(DT!A1566)</f>
        <v>0.45340277777722804</v>
      </c>
      <c r="B1429" s="5">
        <f>HOUR(DIM_TIME[[#This Row],[DW_Time]])</f>
        <v>10</v>
      </c>
      <c r="C1429" s="5">
        <f>MINUTE(DIM_TIME[[#This Row],[DW_Time]])</f>
        <v>52</v>
      </c>
      <c r="D1429" s="5">
        <f>SECOND(DIM_TIME[[#This Row],[DW_Time]])</f>
        <v>54</v>
      </c>
      <c r="E1429" s="5" t="str" cm="1">
        <f t="array" ref="E1429">_xlfn.IFS(B1429&lt;6, "Night", B1429&lt;12, "Morning", B1429&lt;18, "Afternoon", B1429&lt;=23, "Evening")</f>
        <v>Morning</v>
      </c>
    </row>
    <row r="1430" spans="1:5" x14ac:dyDescent="0.2">
      <c r="A1430" s="20">
        <f>DT!A1760-INT(DT!A1760)</f>
        <v>0.45392361110862112</v>
      </c>
      <c r="B1430" s="5">
        <f>HOUR(DIM_TIME[[#This Row],[DW_Time]])</f>
        <v>10</v>
      </c>
      <c r="C1430" s="5">
        <f>MINUTE(DIM_TIME[[#This Row],[DW_Time]])</f>
        <v>53</v>
      </c>
      <c r="D1430" s="5">
        <f>SECOND(DIM_TIME[[#This Row],[DW_Time]])</f>
        <v>39</v>
      </c>
      <c r="E1430" s="5" t="str" cm="1">
        <f t="array" ref="E1430">_xlfn.IFS(B1430&lt;6, "Night", B1430&lt;12, "Morning", B1430&lt;18, "Afternoon", B1430&lt;=23, "Evening")</f>
        <v>Morning</v>
      </c>
    </row>
    <row r="1431" spans="1:5" x14ac:dyDescent="0.2">
      <c r="A1431" s="20">
        <f>DT!A2613-INT(DT!A2613)</f>
        <v>0.45410879629343981</v>
      </c>
      <c r="B1431" s="5">
        <f>HOUR(DIM_TIME[[#This Row],[DW_Time]])</f>
        <v>10</v>
      </c>
      <c r="C1431" s="5">
        <f>MINUTE(DIM_TIME[[#This Row],[DW_Time]])</f>
        <v>53</v>
      </c>
      <c r="D1431" s="5">
        <f>SECOND(DIM_TIME[[#This Row],[DW_Time]])</f>
        <v>55</v>
      </c>
      <c r="E1431" s="5" t="str" cm="1">
        <f t="array" ref="E1431">_xlfn.IFS(B1431&lt;6, "Night", B1431&lt;12, "Morning", B1431&lt;18, "Afternoon", B1431&lt;=23, "Evening")</f>
        <v>Morning</v>
      </c>
    </row>
    <row r="1432" spans="1:5" x14ac:dyDescent="0.2">
      <c r="A1432" s="20">
        <f>DT!A2622-INT(DT!A2622)</f>
        <v>0.45436342591710854</v>
      </c>
      <c r="B1432" s="5">
        <f>HOUR(DIM_TIME[[#This Row],[DW_Time]])</f>
        <v>10</v>
      </c>
      <c r="C1432" s="5">
        <f>MINUTE(DIM_TIME[[#This Row],[DW_Time]])</f>
        <v>54</v>
      </c>
      <c r="D1432" s="5">
        <f>SECOND(DIM_TIME[[#This Row],[DW_Time]])</f>
        <v>17</v>
      </c>
      <c r="E1432" s="5" t="str" cm="1">
        <f t="array" ref="E1432">_xlfn.IFS(B1432&lt;6, "Night", B1432&lt;12, "Morning", B1432&lt;18, "Afternoon", B1432&lt;=23, "Evening")</f>
        <v>Morning</v>
      </c>
    </row>
    <row r="1433" spans="1:5" x14ac:dyDescent="0.2">
      <c r="A1433" s="20">
        <f>DT!A1712-INT(DT!A1712)</f>
        <v>0.45438657407066785</v>
      </c>
      <c r="B1433" s="5">
        <f>HOUR(DIM_TIME[[#This Row],[DW_Time]])</f>
        <v>10</v>
      </c>
      <c r="C1433" s="5">
        <f>MINUTE(DIM_TIME[[#This Row],[DW_Time]])</f>
        <v>54</v>
      </c>
      <c r="D1433" s="5">
        <f>SECOND(DIM_TIME[[#This Row],[DW_Time]])</f>
        <v>19</v>
      </c>
      <c r="E1433" s="5" t="str" cm="1">
        <f t="array" ref="E1433">_xlfn.IFS(B1433&lt;6, "Night", B1433&lt;12, "Morning", B1433&lt;18, "Afternoon", B1433&lt;=23, "Evening")</f>
        <v>Morning</v>
      </c>
    </row>
    <row r="1434" spans="1:5" x14ac:dyDescent="0.2">
      <c r="A1434" s="20">
        <f>DT!A837-INT(DT!A837)</f>
        <v>0.45444444444729015</v>
      </c>
      <c r="B1434" s="5">
        <f>HOUR(DIM_TIME[[#This Row],[DW_Time]])</f>
        <v>10</v>
      </c>
      <c r="C1434" s="5">
        <f>MINUTE(DIM_TIME[[#This Row],[DW_Time]])</f>
        <v>54</v>
      </c>
      <c r="D1434" s="5">
        <f>SECOND(DIM_TIME[[#This Row],[DW_Time]])</f>
        <v>24</v>
      </c>
      <c r="E1434" s="5" t="str" cm="1">
        <f t="array" ref="E1434">_xlfn.IFS(B1434&lt;6, "Night", B1434&lt;12, "Morning", B1434&lt;18, "Afternoon", B1434&lt;=23, "Evening")</f>
        <v>Morning</v>
      </c>
    </row>
    <row r="1435" spans="1:5" x14ac:dyDescent="0.2">
      <c r="A1435" s="20">
        <f>DT!A1003-INT(DT!A1003)</f>
        <v>0.45458333333226619</v>
      </c>
      <c r="B1435" s="5">
        <f>HOUR(DIM_TIME[[#This Row],[DW_Time]])</f>
        <v>10</v>
      </c>
      <c r="C1435" s="5">
        <f>MINUTE(DIM_TIME[[#This Row],[DW_Time]])</f>
        <v>54</v>
      </c>
      <c r="D1435" s="5">
        <f>SECOND(DIM_TIME[[#This Row],[DW_Time]])</f>
        <v>36</v>
      </c>
      <c r="E1435" s="5" t="str" cm="1">
        <f t="array" ref="E1435">_xlfn.IFS(B1435&lt;6, "Night", B1435&lt;12, "Morning", B1435&lt;18, "Afternoon", B1435&lt;=23, "Evening")</f>
        <v>Morning</v>
      </c>
    </row>
    <row r="1436" spans="1:5" x14ac:dyDescent="0.2">
      <c r="A1436" s="20">
        <f>DT!A1055-INT(DT!A1055)</f>
        <v>0.45501157407124992</v>
      </c>
      <c r="B1436" s="5">
        <f>HOUR(DIM_TIME[[#This Row],[DW_Time]])</f>
        <v>10</v>
      </c>
      <c r="C1436" s="5">
        <f>MINUTE(DIM_TIME[[#This Row],[DW_Time]])</f>
        <v>55</v>
      </c>
      <c r="D1436" s="5">
        <f>SECOND(DIM_TIME[[#This Row],[DW_Time]])</f>
        <v>13</v>
      </c>
      <c r="E1436" s="5" t="str" cm="1">
        <f t="array" ref="E1436">_xlfn.IFS(B1436&lt;6, "Night", B1436&lt;12, "Morning", B1436&lt;18, "Afternoon", B1436&lt;=23, "Evening")</f>
        <v>Morning</v>
      </c>
    </row>
    <row r="1437" spans="1:5" x14ac:dyDescent="0.2">
      <c r="A1437" s="20">
        <f>DT!A2437-INT(DT!A2437)</f>
        <v>0.45575231481780065</v>
      </c>
      <c r="B1437" s="5">
        <f>HOUR(DIM_TIME[[#This Row],[DW_Time]])</f>
        <v>10</v>
      </c>
      <c r="C1437" s="5">
        <f>MINUTE(DIM_TIME[[#This Row],[DW_Time]])</f>
        <v>56</v>
      </c>
      <c r="D1437" s="5">
        <f>SECOND(DIM_TIME[[#This Row],[DW_Time]])</f>
        <v>17</v>
      </c>
      <c r="E1437" s="5" t="str" cm="1">
        <f t="array" ref="E1437">_xlfn.IFS(B1437&lt;6, "Night", B1437&lt;12, "Morning", B1437&lt;18, "Afternoon", B1437&lt;=23, "Evening")</f>
        <v>Morning</v>
      </c>
    </row>
    <row r="1438" spans="1:5" x14ac:dyDescent="0.2">
      <c r="A1438" s="20">
        <f>DT!A602-INT(DT!A602)</f>
        <v>0.45600694444146939</v>
      </c>
      <c r="B1438" s="5">
        <f>HOUR(DIM_TIME[[#This Row],[DW_Time]])</f>
        <v>10</v>
      </c>
      <c r="C1438" s="5">
        <f>MINUTE(DIM_TIME[[#This Row],[DW_Time]])</f>
        <v>56</v>
      </c>
      <c r="D1438" s="5">
        <f>SECOND(DIM_TIME[[#This Row],[DW_Time]])</f>
        <v>39</v>
      </c>
      <c r="E1438" s="5" t="str" cm="1">
        <f t="array" ref="E1438">_xlfn.IFS(B1438&lt;6, "Night", B1438&lt;12, "Morning", B1438&lt;18, "Afternoon", B1438&lt;=23, "Evening")</f>
        <v>Morning</v>
      </c>
    </row>
    <row r="1439" spans="1:5" x14ac:dyDescent="0.2">
      <c r="A1439" s="20">
        <f>DT!A3214-INT(DT!A3214)</f>
        <v>0.45609953702660277</v>
      </c>
      <c r="B1439" s="5">
        <f>HOUR(DIM_TIME[[#This Row],[DW_Time]])</f>
        <v>10</v>
      </c>
      <c r="C1439" s="5">
        <f>MINUTE(DIM_TIME[[#This Row],[DW_Time]])</f>
        <v>56</v>
      </c>
      <c r="D1439" s="5">
        <f>SECOND(DIM_TIME[[#This Row],[DW_Time]])</f>
        <v>47</v>
      </c>
      <c r="E1439" s="5" t="str" cm="1">
        <f t="array" ref="E1439">_xlfn.IFS(B1439&lt;6, "Night", B1439&lt;12, "Morning", B1439&lt;18, "Afternoon", B1439&lt;=23, "Evening")</f>
        <v>Morning</v>
      </c>
    </row>
    <row r="1440" spans="1:5" x14ac:dyDescent="0.2">
      <c r="A1440" s="20">
        <f>DT!A2198-INT(DT!A2198)</f>
        <v>0.45634259260259569</v>
      </c>
      <c r="B1440" s="5">
        <f>HOUR(DIM_TIME[[#This Row],[DW_Time]])</f>
        <v>10</v>
      </c>
      <c r="C1440" s="5">
        <f>MINUTE(DIM_TIME[[#This Row],[DW_Time]])</f>
        <v>57</v>
      </c>
      <c r="D1440" s="5">
        <f>SECOND(DIM_TIME[[#This Row],[DW_Time]])</f>
        <v>8</v>
      </c>
      <c r="E1440" s="5" t="str" cm="1">
        <f t="array" ref="E1440">_xlfn.IFS(B1440&lt;6, "Night", B1440&lt;12, "Morning", B1440&lt;18, "Afternoon", B1440&lt;=23, "Evening")</f>
        <v>Morning</v>
      </c>
    </row>
    <row r="1441" spans="1:5" x14ac:dyDescent="0.2">
      <c r="A1441" s="20">
        <f>DT!A1386-INT(DT!A1386)</f>
        <v>0.45672453702718485</v>
      </c>
      <c r="B1441" s="5">
        <f>HOUR(DIM_TIME[[#This Row],[DW_Time]])</f>
        <v>10</v>
      </c>
      <c r="C1441" s="5">
        <f>MINUTE(DIM_TIME[[#This Row],[DW_Time]])</f>
        <v>57</v>
      </c>
      <c r="D1441" s="5">
        <f>SECOND(DIM_TIME[[#This Row],[DW_Time]])</f>
        <v>41</v>
      </c>
      <c r="E1441" s="5" t="str" cm="1">
        <f t="array" ref="E1441">_xlfn.IFS(B1441&lt;6, "Night", B1441&lt;12, "Morning", B1441&lt;18, "Afternoon", B1441&lt;=23, "Evening")</f>
        <v>Morning</v>
      </c>
    </row>
    <row r="1442" spans="1:5" x14ac:dyDescent="0.2">
      <c r="A1442" s="20">
        <f>DT!A59-INT(DT!A59)</f>
        <v>0.45674768518802011</v>
      </c>
      <c r="B1442" s="5">
        <f>HOUR(DIM_TIME[[#This Row],[DW_Time]])</f>
        <v>10</v>
      </c>
      <c r="C1442" s="5">
        <f>MINUTE(DIM_TIME[[#This Row],[DW_Time]])</f>
        <v>57</v>
      </c>
      <c r="D1442" s="5">
        <f>SECOND(DIM_TIME[[#This Row],[DW_Time]])</f>
        <v>43</v>
      </c>
      <c r="E1442" s="5" t="str" cm="1">
        <f t="array" ref="E1442">_xlfn.IFS(B1442&lt;6, "Night", B1442&lt;12, "Morning", B1442&lt;18, "Afternoon", B1442&lt;=23, "Evening")</f>
        <v>Morning</v>
      </c>
    </row>
    <row r="1443" spans="1:5" x14ac:dyDescent="0.2">
      <c r="A1443" s="20">
        <f>DT!A1320-INT(DT!A1320)</f>
        <v>0.45709490739682224</v>
      </c>
      <c r="B1443" s="5">
        <f>HOUR(DIM_TIME[[#This Row],[DW_Time]])</f>
        <v>10</v>
      </c>
      <c r="C1443" s="5">
        <f>MINUTE(DIM_TIME[[#This Row],[DW_Time]])</f>
        <v>58</v>
      </c>
      <c r="D1443" s="5">
        <f>SECOND(DIM_TIME[[#This Row],[DW_Time]])</f>
        <v>13</v>
      </c>
      <c r="E1443" s="5" t="str" cm="1">
        <f t="array" ref="E1443">_xlfn.IFS(B1443&lt;6, "Night", B1443&lt;12, "Morning", B1443&lt;18, "Afternoon", B1443&lt;=23, "Evening")</f>
        <v>Morning</v>
      </c>
    </row>
    <row r="1444" spans="1:5" x14ac:dyDescent="0.2">
      <c r="A1444" s="20">
        <f>DT!A2548-INT(DT!A2548)</f>
        <v>0.45730324074247619</v>
      </c>
      <c r="B1444" s="5">
        <f>HOUR(DIM_TIME[[#This Row],[DW_Time]])</f>
        <v>10</v>
      </c>
      <c r="C1444" s="5">
        <f>MINUTE(DIM_TIME[[#This Row],[DW_Time]])</f>
        <v>58</v>
      </c>
      <c r="D1444" s="5">
        <f>SECOND(DIM_TIME[[#This Row],[DW_Time]])</f>
        <v>31</v>
      </c>
      <c r="E1444" s="5" t="str" cm="1">
        <f t="array" ref="E1444">_xlfn.IFS(B1444&lt;6, "Night", B1444&lt;12, "Morning", B1444&lt;18, "Afternoon", B1444&lt;=23, "Evening")</f>
        <v>Morning</v>
      </c>
    </row>
    <row r="1445" spans="1:5" x14ac:dyDescent="0.2">
      <c r="A1445" s="20">
        <f>DT!A2957-INT(DT!A2957)</f>
        <v>0.45741898148116888</v>
      </c>
      <c r="B1445" s="5">
        <f>HOUR(DIM_TIME[[#This Row],[DW_Time]])</f>
        <v>10</v>
      </c>
      <c r="C1445" s="5">
        <f>MINUTE(DIM_TIME[[#This Row],[DW_Time]])</f>
        <v>58</v>
      </c>
      <c r="D1445" s="5">
        <f>SECOND(DIM_TIME[[#This Row],[DW_Time]])</f>
        <v>41</v>
      </c>
      <c r="E1445" s="5" t="str" cm="1">
        <f t="array" ref="E1445">_xlfn.IFS(B1445&lt;6, "Night", B1445&lt;12, "Morning", B1445&lt;18, "Afternoon", B1445&lt;=23, "Evening")</f>
        <v>Morning</v>
      </c>
    </row>
    <row r="1446" spans="1:5" x14ac:dyDescent="0.2">
      <c r="A1446" s="20">
        <f>DT!A2022-INT(DT!A2022)</f>
        <v>0.45765046297310619</v>
      </c>
      <c r="B1446" s="5">
        <f>HOUR(DIM_TIME[[#This Row],[DW_Time]])</f>
        <v>10</v>
      </c>
      <c r="C1446" s="5">
        <f>MINUTE(DIM_TIME[[#This Row],[DW_Time]])</f>
        <v>59</v>
      </c>
      <c r="D1446" s="5">
        <f>SECOND(DIM_TIME[[#This Row],[DW_Time]])</f>
        <v>1</v>
      </c>
      <c r="E1446" s="5" t="str" cm="1">
        <f t="array" ref="E1446">_xlfn.IFS(B1446&lt;6, "Night", B1446&lt;12, "Morning", B1446&lt;18, "Afternoon", B1446&lt;=23, "Evening")</f>
        <v>Morning</v>
      </c>
    </row>
    <row r="1447" spans="1:5" x14ac:dyDescent="0.2">
      <c r="A1447" s="20">
        <f>DT!A83-INT(DT!A83)</f>
        <v>0.45769675925839692</v>
      </c>
      <c r="B1447" s="5">
        <f>HOUR(DIM_TIME[[#This Row],[DW_Time]])</f>
        <v>10</v>
      </c>
      <c r="C1447" s="5">
        <f>MINUTE(DIM_TIME[[#This Row],[DW_Time]])</f>
        <v>59</v>
      </c>
      <c r="D1447" s="5">
        <f>SECOND(DIM_TIME[[#This Row],[DW_Time]])</f>
        <v>5</v>
      </c>
      <c r="E1447" s="5" t="str" cm="1">
        <f t="array" ref="E1447">_xlfn.IFS(B1447&lt;6, "Night", B1447&lt;12, "Morning", B1447&lt;18, "Afternoon", B1447&lt;=23, "Evening")</f>
        <v>Morning</v>
      </c>
    </row>
    <row r="1448" spans="1:5" x14ac:dyDescent="0.2">
      <c r="A1448" s="20">
        <f>DT!A2461-INT(DT!A2461)</f>
        <v>0.45800925925868796</v>
      </c>
      <c r="B1448" s="5">
        <f>HOUR(DIM_TIME[[#This Row],[DW_Time]])</f>
        <v>10</v>
      </c>
      <c r="C1448" s="5">
        <f>MINUTE(DIM_TIME[[#This Row],[DW_Time]])</f>
        <v>59</v>
      </c>
      <c r="D1448" s="5">
        <f>SECOND(DIM_TIME[[#This Row],[DW_Time]])</f>
        <v>32</v>
      </c>
      <c r="E1448" s="5" t="str" cm="1">
        <f t="array" ref="E1448">_xlfn.IFS(B1448&lt;6, "Night", B1448&lt;12, "Morning", B1448&lt;18, "Afternoon", B1448&lt;=23, "Evening")</f>
        <v>Morning</v>
      </c>
    </row>
    <row r="1449" spans="1:5" x14ac:dyDescent="0.2">
      <c r="A1449" s="20">
        <f>DT!A3227-INT(DT!A3227)</f>
        <v>0.458182870366727</v>
      </c>
      <c r="B1449" s="5">
        <f>HOUR(DIM_TIME[[#This Row],[DW_Time]])</f>
        <v>10</v>
      </c>
      <c r="C1449" s="5">
        <f>MINUTE(DIM_TIME[[#This Row],[DW_Time]])</f>
        <v>59</v>
      </c>
      <c r="D1449" s="5">
        <f>SECOND(DIM_TIME[[#This Row],[DW_Time]])</f>
        <v>47</v>
      </c>
      <c r="E1449" s="5" t="str" cm="1">
        <f t="array" ref="E1449">_xlfn.IFS(B1449&lt;6, "Night", B1449&lt;12, "Morning", B1449&lt;18, "Afternoon", B1449&lt;=23, "Evening")</f>
        <v>Morning</v>
      </c>
    </row>
    <row r="1450" spans="1:5" x14ac:dyDescent="0.2">
      <c r="A1450" s="20">
        <f>DT!A1792-INT(DT!A1792)</f>
        <v>0.4583449074125383</v>
      </c>
      <c r="B1450" s="5">
        <f>HOUR(DIM_TIME[[#This Row],[DW_Time]])</f>
        <v>11</v>
      </c>
      <c r="C1450" s="5">
        <f>MINUTE(DIM_TIME[[#This Row],[DW_Time]])</f>
        <v>0</v>
      </c>
      <c r="D1450" s="5">
        <f>SECOND(DIM_TIME[[#This Row],[DW_Time]])</f>
        <v>1</v>
      </c>
      <c r="E1450" s="5" t="str" cm="1">
        <f t="array" ref="E1450">_xlfn.IFS(B1450&lt;6, "Night", B1450&lt;12, "Morning", B1450&lt;18, "Afternoon", B1450&lt;=23, "Evening")</f>
        <v>Morning</v>
      </c>
    </row>
    <row r="1451" spans="1:5" x14ac:dyDescent="0.2">
      <c r="A1451" s="20">
        <f>DT!A2510-INT(DT!A2510)</f>
        <v>0.458460648151231</v>
      </c>
      <c r="B1451" s="5">
        <f>HOUR(DIM_TIME[[#This Row],[DW_Time]])</f>
        <v>11</v>
      </c>
      <c r="C1451" s="5">
        <f>MINUTE(DIM_TIME[[#This Row],[DW_Time]])</f>
        <v>0</v>
      </c>
      <c r="D1451" s="5">
        <f>SECOND(DIM_TIME[[#This Row],[DW_Time]])</f>
        <v>11</v>
      </c>
      <c r="E1451" s="5" t="str" cm="1">
        <f t="array" ref="E1451">_xlfn.IFS(B1451&lt;6, "Night", B1451&lt;12, "Morning", B1451&lt;18, "Afternoon", B1451&lt;=23, "Evening")</f>
        <v>Morning</v>
      </c>
    </row>
    <row r="1452" spans="1:5" x14ac:dyDescent="0.2">
      <c r="A1452" s="20">
        <f>DT!A1590-INT(DT!A1590)</f>
        <v>0.45858796295942739</v>
      </c>
      <c r="B1452" s="5">
        <f>HOUR(DIM_TIME[[#This Row],[DW_Time]])</f>
        <v>11</v>
      </c>
      <c r="C1452" s="5">
        <f>MINUTE(DIM_TIME[[#This Row],[DW_Time]])</f>
        <v>0</v>
      </c>
      <c r="D1452" s="5">
        <f>SECOND(DIM_TIME[[#This Row],[DW_Time]])</f>
        <v>22</v>
      </c>
      <c r="E1452" s="5" t="str" cm="1">
        <f t="array" ref="E1452">_xlfn.IFS(B1452&lt;6, "Night", B1452&lt;12, "Morning", B1452&lt;18, "Afternoon", B1452&lt;=23, "Evening")</f>
        <v>Morning</v>
      </c>
    </row>
    <row r="1453" spans="1:5" x14ac:dyDescent="0.2">
      <c r="A1453" s="20">
        <f>DT!A2793-INT(DT!A2793)</f>
        <v>0.45862268518249039</v>
      </c>
      <c r="B1453" s="5">
        <f>HOUR(DIM_TIME[[#This Row],[DW_Time]])</f>
        <v>11</v>
      </c>
      <c r="C1453" s="5">
        <f>MINUTE(DIM_TIME[[#This Row],[DW_Time]])</f>
        <v>0</v>
      </c>
      <c r="D1453" s="5">
        <f>SECOND(DIM_TIME[[#This Row],[DW_Time]])</f>
        <v>25</v>
      </c>
      <c r="E1453" s="5" t="str" cm="1">
        <f t="array" ref="E1453">_xlfn.IFS(B1453&lt;6, "Night", B1453&lt;12, "Morning", B1453&lt;18, "Afternoon", B1453&lt;=23, "Evening")</f>
        <v>Morning</v>
      </c>
    </row>
    <row r="1454" spans="1:5" x14ac:dyDescent="0.2">
      <c r="A1454" s="20">
        <f>DT!A439-INT(DT!A439)</f>
        <v>0.45866898148233304</v>
      </c>
      <c r="B1454" s="5">
        <f>HOUR(DIM_TIME[[#This Row],[DW_Time]])</f>
        <v>11</v>
      </c>
      <c r="C1454" s="5">
        <f>MINUTE(DIM_TIME[[#This Row],[DW_Time]])</f>
        <v>0</v>
      </c>
      <c r="D1454" s="5">
        <f>SECOND(DIM_TIME[[#This Row],[DW_Time]])</f>
        <v>29</v>
      </c>
      <c r="E1454" s="5" t="str" cm="1">
        <f t="array" ref="E1454">_xlfn.IFS(B1454&lt;6, "Night", B1454&lt;12, "Morning", B1454&lt;18, "Afternoon", B1454&lt;=23, "Evening")</f>
        <v>Morning</v>
      </c>
    </row>
    <row r="1455" spans="1:5" x14ac:dyDescent="0.2">
      <c r="A1455" s="20">
        <f>DT!A2800-INT(DT!A2800)</f>
        <v>0.45868055555911269</v>
      </c>
      <c r="B1455" s="5">
        <f>HOUR(DIM_TIME[[#This Row],[DW_Time]])</f>
        <v>11</v>
      </c>
      <c r="C1455" s="5">
        <f>MINUTE(DIM_TIME[[#This Row],[DW_Time]])</f>
        <v>0</v>
      </c>
      <c r="D1455" s="5">
        <f>SECOND(DIM_TIME[[#This Row],[DW_Time]])</f>
        <v>30</v>
      </c>
      <c r="E1455" s="5" t="str" cm="1">
        <f t="array" ref="E1455">_xlfn.IFS(B1455&lt;6, "Night", B1455&lt;12, "Morning", B1455&lt;18, "Afternoon", B1455&lt;=23, "Evening")</f>
        <v>Morning</v>
      </c>
    </row>
    <row r="1456" spans="1:5" x14ac:dyDescent="0.2">
      <c r="A1456" s="20">
        <f>DT!A2294-INT(DT!A2294)</f>
        <v>0.45872685185167938</v>
      </c>
      <c r="B1456" s="5">
        <f>HOUR(DIM_TIME[[#This Row],[DW_Time]])</f>
        <v>11</v>
      </c>
      <c r="C1456" s="5">
        <f>MINUTE(DIM_TIME[[#This Row],[DW_Time]])</f>
        <v>0</v>
      </c>
      <c r="D1456" s="5">
        <f>SECOND(DIM_TIME[[#This Row],[DW_Time]])</f>
        <v>34</v>
      </c>
      <c r="E1456" s="5" t="str" cm="1">
        <f t="array" ref="E1456">_xlfn.IFS(B1456&lt;6, "Night", B1456&lt;12, "Morning", B1456&lt;18, "Afternoon", B1456&lt;=23, "Evening")</f>
        <v>Morning</v>
      </c>
    </row>
    <row r="1457" spans="1:5" x14ac:dyDescent="0.2">
      <c r="A1457" s="20">
        <f>DT!A583-INT(DT!A583)</f>
        <v>0.45916666666744277</v>
      </c>
      <c r="B1457" s="5">
        <f>HOUR(DIM_TIME[[#This Row],[DW_Time]])</f>
        <v>11</v>
      </c>
      <c r="C1457" s="5">
        <f>MINUTE(DIM_TIME[[#This Row],[DW_Time]])</f>
        <v>1</v>
      </c>
      <c r="D1457" s="5">
        <f>SECOND(DIM_TIME[[#This Row],[DW_Time]])</f>
        <v>12</v>
      </c>
      <c r="E1457" s="5" t="str" cm="1">
        <f t="array" ref="E1457">_xlfn.IFS(B1457&lt;6, "Night", B1457&lt;12, "Morning", B1457&lt;18, "Afternoon", B1457&lt;=23, "Evening")</f>
        <v>Morning</v>
      </c>
    </row>
    <row r="1458" spans="1:5" x14ac:dyDescent="0.2">
      <c r="A1458" s="20">
        <f>DT!A2740-INT(DT!A2740)</f>
        <v>0.45921296296000946</v>
      </c>
      <c r="B1458" s="5">
        <f>HOUR(DIM_TIME[[#This Row],[DW_Time]])</f>
        <v>11</v>
      </c>
      <c r="C1458" s="5">
        <f>MINUTE(DIM_TIME[[#This Row],[DW_Time]])</f>
        <v>1</v>
      </c>
      <c r="D1458" s="5">
        <f>SECOND(DIM_TIME[[#This Row],[DW_Time]])</f>
        <v>16</v>
      </c>
      <c r="E1458" s="5" t="str" cm="1">
        <f t="array" ref="E1458">_xlfn.IFS(B1458&lt;6, "Night", B1458&lt;12, "Morning", B1458&lt;18, "Afternoon", B1458&lt;=23, "Evening")</f>
        <v>Morning</v>
      </c>
    </row>
    <row r="1459" spans="1:5" x14ac:dyDescent="0.2">
      <c r="A1459" s="20">
        <f>DT!A2195-INT(DT!A2195)</f>
        <v>0.46056712963036261</v>
      </c>
      <c r="B1459" s="5">
        <f>HOUR(DIM_TIME[[#This Row],[DW_Time]])</f>
        <v>11</v>
      </c>
      <c r="C1459" s="5">
        <f>MINUTE(DIM_TIME[[#This Row],[DW_Time]])</f>
        <v>3</v>
      </c>
      <c r="D1459" s="5">
        <f>SECOND(DIM_TIME[[#This Row],[DW_Time]])</f>
        <v>13</v>
      </c>
      <c r="E1459" s="5" t="str" cm="1">
        <f t="array" ref="E1459">_xlfn.IFS(B1459&lt;6, "Night", B1459&lt;12, "Morning", B1459&lt;18, "Afternoon", B1459&lt;=23, "Evening")</f>
        <v>Morning</v>
      </c>
    </row>
    <row r="1460" spans="1:5" x14ac:dyDescent="0.2">
      <c r="A1460" s="20">
        <f>DT!A2470-INT(DT!A2470)</f>
        <v>0.46127314814657439</v>
      </c>
      <c r="B1460" s="5">
        <f>HOUR(DIM_TIME[[#This Row],[DW_Time]])</f>
        <v>11</v>
      </c>
      <c r="C1460" s="5">
        <f>MINUTE(DIM_TIME[[#This Row],[DW_Time]])</f>
        <v>4</v>
      </c>
      <c r="D1460" s="5">
        <f>SECOND(DIM_TIME[[#This Row],[DW_Time]])</f>
        <v>14</v>
      </c>
      <c r="E1460" s="5" t="str" cm="1">
        <f t="array" ref="E1460">_xlfn.IFS(B1460&lt;6, "Night", B1460&lt;12, "Morning", B1460&lt;18, "Afternoon", B1460&lt;=23, "Evening")</f>
        <v>Morning</v>
      </c>
    </row>
    <row r="1461" spans="1:5" x14ac:dyDescent="0.2">
      <c r="A1461" s="20">
        <f>DT!A823-INT(DT!A823)</f>
        <v>0.46141203703882638</v>
      </c>
      <c r="B1461" s="5">
        <f>HOUR(DIM_TIME[[#This Row],[DW_Time]])</f>
        <v>11</v>
      </c>
      <c r="C1461" s="5">
        <f>MINUTE(DIM_TIME[[#This Row],[DW_Time]])</f>
        <v>4</v>
      </c>
      <c r="D1461" s="5">
        <f>SECOND(DIM_TIME[[#This Row],[DW_Time]])</f>
        <v>26</v>
      </c>
      <c r="E1461" s="5" t="str" cm="1">
        <f t="array" ref="E1461">_xlfn.IFS(B1461&lt;6, "Night", B1461&lt;12, "Morning", B1461&lt;18, "Afternoon", B1461&lt;=23, "Evening")</f>
        <v>Morning</v>
      </c>
    </row>
    <row r="1462" spans="1:5" x14ac:dyDescent="0.2">
      <c r="A1462" s="20">
        <f>DT!A126-INT(DT!A126)</f>
        <v>0.46209490740875481</v>
      </c>
      <c r="B1462" s="5">
        <f>HOUR(DIM_TIME[[#This Row],[DW_Time]])</f>
        <v>11</v>
      </c>
      <c r="C1462" s="5">
        <f>MINUTE(DIM_TIME[[#This Row],[DW_Time]])</f>
        <v>5</v>
      </c>
      <c r="D1462" s="5">
        <f>SECOND(DIM_TIME[[#This Row],[DW_Time]])</f>
        <v>25</v>
      </c>
      <c r="E1462" s="5" t="str" cm="1">
        <f t="array" ref="E1462">_xlfn.IFS(B1462&lt;6, "Night", B1462&lt;12, "Morning", B1462&lt;18, "Afternoon", B1462&lt;=23, "Evening")</f>
        <v>Morning</v>
      </c>
    </row>
    <row r="1463" spans="1:5" x14ac:dyDescent="0.2">
      <c r="A1463" s="20">
        <f>DT!A271-INT(DT!A271)</f>
        <v>0.46217592591710854</v>
      </c>
      <c r="B1463" s="5">
        <f>HOUR(DIM_TIME[[#This Row],[DW_Time]])</f>
        <v>11</v>
      </c>
      <c r="C1463" s="5">
        <f>MINUTE(DIM_TIME[[#This Row],[DW_Time]])</f>
        <v>5</v>
      </c>
      <c r="D1463" s="5">
        <f>SECOND(DIM_TIME[[#This Row],[DW_Time]])</f>
        <v>32</v>
      </c>
      <c r="E1463" s="5" t="str" cm="1">
        <f t="array" ref="E1463">_xlfn.IFS(B1463&lt;6, "Night", B1463&lt;12, "Morning", B1463&lt;18, "Afternoon", B1463&lt;=23, "Evening")</f>
        <v>Morning</v>
      </c>
    </row>
    <row r="1464" spans="1:5" x14ac:dyDescent="0.2">
      <c r="A1464" s="20">
        <f>DT!A2074-INT(DT!A2074)</f>
        <v>0.4622453703705105</v>
      </c>
      <c r="B1464" s="5">
        <f>HOUR(DIM_TIME[[#This Row],[DW_Time]])</f>
        <v>11</v>
      </c>
      <c r="C1464" s="5">
        <f>MINUTE(DIM_TIME[[#This Row],[DW_Time]])</f>
        <v>5</v>
      </c>
      <c r="D1464" s="5">
        <f>SECOND(DIM_TIME[[#This Row],[DW_Time]])</f>
        <v>38</v>
      </c>
      <c r="E1464" s="5" t="str" cm="1">
        <f t="array" ref="E1464">_xlfn.IFS(B1464&lt;6, "Night", B1464&lt;12, "Morning", B1464&lt;18, "Afternoon", B1464&lt;=23, "Evening")</f>
        <v>Morning</v>
      </c>
    </row>
    <row r="1465" spans="1:5" x14ac:dyDescent="0.2">
      <c r="A1465" s="20">
        <f>DT!A3229-INT(DT!A3229)</f>
        <v>0.46245370370161254</v>
      </c>
      <c r="B1465" s="5">
        <f>HOUR(DIM_TIME[[#This Row],[DW_Time]])</f>
        <v>11</v>
      </c>
      <c r="C1465" s="5">
        <f>MINUTE(DIM_TIME[[#This Row],[DW_Time]])</f>
        <v>5</v>
      </c>
      <c r="D1465" s="5">
        <f>SECOND(DIM_TIME[[#This Row],[DW_Time]])</f>
        <v>56</v>
      </c>
      <c r="E1465" s="5" t="str" cm="1">
        <f t="array" ref="E1465">_xlfn.IFS(B1465&lt;6, "Night", B1465&lt;12, "Morning", B1465&lt;18, "Afternoon", B1465&lt;=23, "Evening")</f>
        <v>Morning</v>
      </c>
    </row>
    <row r="1466" spans="1:5" x14ac:dyDescent="0.2">
      <c r="A1466" s="20">
        <f>DT!A390-INT(DT!A390)</f>
        <v>0.46246527777839219</v>
      </c>
      <c r="B1466" s="5">
        <f>HOUR(DIM_TIME[[#This Row],[DW_Time]])</f>
        <v>11</v>
      </c>
      <c r="C1466" s="5">
        <f>MINUTE(DIM_TIME[[#This Row],[DW_Time]])</f>
        <v>5</v>
      </c>
      <c r="D1466" s="5">
        <f>SECOND(DIM_TIME[[#This Row],[DW_Time]])</f>
        <v>57</v>
      </c>
      <c r="E1466" s="5" t="str" cm="1">
        <f t="array" ref="E1466">_xlfn.IFS(B1466&lt;6, "Night", B1466&lt;12, "Morning", B1466&lt;18, "Afternoon", B1466&lt;=23, "Evening")</f>
        <v>Morning</v>
      </c>
    </row>
    <row r="1467" spans="1:5" x14ac:dyDescent="0.2">
      <c r="A1467" s="20">
        <f>DT!A646-INT(DT!A646)</f>
        <v>0.46273148147884058</v>
      </c>
      <c r="B1467" s="5">
        <f>HOUR(DIM_TIME[[#This Row],[DW_Time]])</f>
        <v>11</v>
      </c>
      <c r="C1467" s="5">
        <f>MINUTE(DIM_TIME[[#This Row],[DW_Time]])</f>
        <v>6</v>
      </c>
      <c r="D1467" s="5">
        <f>SECOND(DIM_TIME[[#This Row],[DW_Time]])</f>
        <v>20</v>
      </c>
      <c r="E1467" s="5" t="str" cm="1">
        <f t="array" ref="E1467">_xlfn.IFS(B1467&lt;6, "Night", B1467&lt;12, "Morning", B1467&lt;18, "Afternoon", B1467&lt;=23, "Evening")</f>
        <v>Morning</v>
      </c>
    </row>
    <row r="1468" spans="1:5" x14ac:dyDescent="0.2">
      <c r="A1468" s="20">
        <f>DT!A789-INT(DT!A789)</f>
        <v>0.46340277777926531</v>
      </c>
      <c r="B1468" s="5">
        <f>HOUR(DIM_TIME[[#This Row],[DW_Time]])</f>
        <v>11</v>
      </c>
      <c r="C1468" s="5">
        <f>MINUTE(DIM_TIME[[#This Row],[DW_Time]])</f>
        <v>7</v>
      </c>
      <c r="D1468" s="5">
        <f>SECOND(DIM_TIME[[#This Row],[DW_Time]])</f>
        <v>18</v>
      </c>
      <c r="E1468" s="5" t="str" cm="1">
        <f t="array" ref="E1468">_xlfn.IFS(B1468&lt;6, "Night", B1468&lt;12, "Morning", B1468&lt;18, "Afternoon", B1468&lt;=23, "Evening")</f>
        <v>Morning</v>
      </c>
    </row>
    <row r="1469" spans="1:5" x14ac:dyDescent="0.2">
      <c r="A1469" s="20">
        <f>DT!A1389-INT(DT!A1389)</f>
        <v>0.46402777777984738</v>
      </c>
      <c r="B1469" s="5">
        <f>HOUR(DIM_TIME[[#This Row],[DW_Time]])</f>
        <v>11</v>
      </c>
      <c r="C1469" s="5">
        <f>MINUTE(DIM_TIME[[#This Row],[DW_Time]])</f>
        <v>8</v>
      </c>
      <c r="D1469" s="5">
        <f>SECOND(DIM_TIME[[#This Row],[DW_Time]])</f>
        <v>12</v>
      </c>
      <c r="E1469" s="5" t="str" cm="1">
        <f t="array" ref="E1469">_xlfn.IFS(B1469&lt;6, "Night", B1469&lt;12, "Morning", B1469&lt;18, "Afternoon", B1469&lt;=23, "Evening")</f>
        <v>Morning</v>
      </c>
    </row>
    <row r="1470" spans="1:5" x14ac:dyDescent="0.2">
      <c r="A1470" s="20">
        <f>DT!A3000-INT(DT!A3000)</f>
        <v>0.46436342592642177</v>
      </c>
      <c r="B1470" s="5">
        <f>HOUR(DIM_TIME[[#This Row],[DW_Time]])</f>
        <v>11</v>
      </c>
      <c r="C1470" s="5">
        <f>MINUTE(DIM_TIME[[#This Row],[DW_Time]])</f>
        <v>8</v>
      </c>
      <c r="D1470" s="5">
        <f>SECOND(DIM_TIME[[#This Row],[DW_Time]])</f>
        <v>41</v>
      </c>
      <c r="E1470" s="5" t="str" cm="1">
        <f t="array" ref="E1470">_xlfn.IFS(B1470&lt;6, "Night", B1470&lt;12, "Morning", B1470&lt;18, "Afternoon", B1470&lt;=23, "Evening")</f>
        <v>Morning</v>
      </c>
    </row>
    <row r="1471" spans="1:5" x14ac:dyDescent="0.2">
      <c r="A1471" s="20">
        <f>DT!A2480-INT(DT!A2480)</f>
        <v>0.46446759260288673</v>
      </c>
      <c r="B1471" s="5">
        <f>HOUR(DIM_TIME[[#This Row],[DW_Time]])</f>
        <v>11</v>
      </c>
      <c r="C1471" s="5">
        <f>MINUTE(DIM_TIME[[#This Row],[DW_Time]])</f>
        <v>8</v>
      </c>
      <c r="D1471" s="5">
        <f>SECOND(DIM_TIME[[#This Row],[DW_Time]])</f>
        <v>50</v>
      </c>
      <c r="E1471" s="5" t="str" cm="1">
        <f t="array" ref="E1471">_xlfn.IFS(B1471&lt;6, "Night", B1471&lt;12, "Morning", B1471&lt;18, "Afternoon", B1471&lt;=23, "Evening")</f>
        <v>Morning</v>
      </c>
    </row>
    <row r="1472" spans="1:5" x14ac:dyDescent="0.2">
      <c r="A1472" s="20">
        <f>DT!A3233-INT(DT!A3233)</f>
        <v>0.46465277778042946</v>
      </c>
      <c r="B1472" s="5">
        <f>HOUR(DIM_TIME[[#This Row],[DW_Time]])</f>
        <v>11</v>
      </c>
      <c r="C1472" s="5">
        <f>MINUTE(DIM_TIME[[#This Row],[DW_Time]])</f>
        <v>9</v>
      </c>
      <c r="D1472" s="5">
        <f>SECOND(DIM_TIME[[#This Row],[DW_Time]])</f>
        <v>6</v>
      </c>
      <c r="E1472" s="5" t="str" cm="1">
        <f t="array" ref="E1472">_xlfn.IFS(B1472&lt;6, "Night", B1472&lt;12, "Morning", B1472&lt;18, "Afternoon", B1472&lt;=23, "Evening")</f>
        <v>Morning</v>
      </c>
    </row>
    <row r="1473" spans="1:5" x14ac:dyDescent="0.2">
      <c r="A1473" s="20">
        <f>DT!A391-INT(DT!A391)</f>
        <v>0.46494212962716119</v>
      </c>
      <c r="B1473" s="5">
        <f>HOUR(DIM_TIME[[#This Row],[DW_Time]])</f>
        <v>11</v>
      </c>
      <c r="C1473" s="5">
        <f>MINUTE(DIM_TIME[[#This Row],[DW_Time]])</f>
        <v>9</v>
      </c>
      <c r="D1473" s="5">
        <f>SECOND(DIM_TIME[[#This Row],[DW_Time]])</f>
        <v>31</v>
      </c>
      <c r="E1473" s="5" t="str" cm="1">
        <f t="array" ref="E1473">_xlfn.IFS(B1473&lt;6, "Night", B1473&lt;12, "Morning", B1473&lt;18, "Afternoon", B1473&lt;=23, "Evening")</f>
        <v>Morning</v>
      </c>
    </row>
    <row r="1474" spans="1:5" x14ac:dyDescent="0.2">
      <c r="A1474" s="20">
        <f>DT!A3047-INT(DT!A3047)</f>
        <v>0.46512731481197989</v>
      </c>
      <c r="B1474" s="5">
        <f>HOUR(DIM_TIME[[#This Row],[DW_Time]])</f>
        <v>11</v>
      </c>
      <c r="C1474" s="5">
        <f>MINUTE(DIM_TIME[[#This Row],[DW_Time]])</f>
        <v>9</v>
      </c>
      <c r="D1474" s="5">
        <f>SECOND(DIM_TIME[[#This Row],[DW_Time]])</f>
        <v>47</v>
      </c>
      <c r="E1474" s="5" t="str" cm="1">
        <f t="array" ref="E1474">_xlfn.IFS(B1474&lt;6, "Night", B1474&lt;12, "Morning", B1474&lt;18, "Afternoon", B1474&lt;=23, "Evening")</f>
        <v>Morning</v>
      </c>
    </row>
    <row r="1475" spans="1:5" x14ac:dyDescent="0.2">
      <c r="A1475" s="20">
        <f>DT!A177-INT(DT!A177)</f>
        <v>0.46532407407357823</v>
      </c>
      <c r="B1475" s="5">
        <f>HOUR(DIM_TIME[[#This Row],[DW_Time]])</f>
        <v>11</v>
      </c>
      <c r="C1475" s="5">
        <f>MINUTE(DIM_TIME[[#This Row],[DW_Time]])</f>
        <v>10</v>
      </c>
      <c r="D1475" s="5">
        <f>SECOND(DIM_TIME[[#This Row],[DW_Time]])</f>
        <v>4</v>
      </c>
      <c r="E1475" s="5" t="str" cm="1">
        <f t="array" ref="E1475">_xlfn.IFS(B1475&lt;6, "Night", B1475&lt;12, "Morning", B1475&lt;18, "Afternoon", B1475&lt;=23, "Evening")</f>
        <v>Morning</v>
      </c>
    </row>
    <row r="1476" spans="1:5" x14ac:dyDescent="0.2">
      <c r="A1476" s="20">
        <f>DT!A2938-INT(DT!A2938)</f>
        <v>0.46537037037342088</v>
      </c>
      <c r="B1476" s="5">
        <f>HOUR(DIM_TIME[[#This Row],[DW_Time]])</f>
        <v>11</v>
      </c>
      <c r="C1476" s="5">
        <f>MINUTE(DIM_TIME[[#This Row],[DW_Time]])</f>
        <v>10</v>
      </c>
      <c r="D1476" s="5">
        <f>SECOND(DIM_TIME[[#This Row],[DW_Time]])</f>
        <v>8</v>
      </c>
      <c r="E1476" s="5" t="str" cm="1">
        <f t="array" ref="E1476">_xlfn.IFS(B1476&lt;6, "Night", B1476&lt;12, "Morning", B1476&lt;18, "Afternoon", B1476&lt;=23, "Evening")</f>
        <v>Morning</v>
      </c>
    </row>
    <row r="1477" spans="1:5" x14ac:dyDescent="0.2">
      <c r="A1477" s="20">
        <f>DT!A1935-INT(DT!A1935)</f>
        <v>0.46570601851999527</v>
      </c>
      <c r="B1477" s="5">
        <f>HOUR(DIM_TIME[[#This Row],[DW_Time]])</f>
        <v>11</v>
      </c>
      <c r="C1477" s="5">
        <f>MINUTE(DIM_TIME[[#This Row],[DW_Time]])</f>
        <v>10</v>
      </c>
      <c r="D1477" s="5">
        <f>SECOND(DIM_TIME[[#This Row],[DW_Time]])</f>
        <v>37</v>
      </c>
      <c r="E1477" s="5" t="str" cm="1">
        <f t="array" ref="E1477">_xlfn.IFS(B1477&lt;6, "Night", B1477&lt;12, "Morning", B1477&lt;18, "Afternoon", B1477&lt;=23, "Evening")</f>
        <v>Morning</v>
      </c>
    </row>
    <row r="1478" spans="1:5" x14ac:dyDescent="0.2">
      <c r="A1478" s="20">
        <f>DT!A2528-INT(DT!A2528)</f>
        <v>0.46594907406688435</v>
      </c>
      <c r="B1478" s="5">
        <f>HOUR(DIM_TIME[[#This Row],[DW_Time]])</f>
        <v>11</v>
      </c>
      <c r="C1478" s="5">
        <f>MINUTE(DIM_TIME[[#This Row],[DW_Time]])</f>
        <v>10</v>
      </c>
      <c r="D1478" s="5">
        <f>SECOND(DIM_TIME[[#This Row],[DW_Time]])</f>
        <v>58</v>
      </c>
      <c r="E1478" s="5" t="str" cm="1">
        <f t="array" ref="E1478">_xlfn.IFS(B1478&lt;6, "Night", B1478&lt;12, "Morning", B1478&lt;18, "Afternoon", B1478&lt;=23, "Evening")</f>
        <v>Morning</v>
      </c>
    </row>
    <row r="1479" spans="1:5" x14ac:dyDescent="0.2">
      <c r="A1479" s="20">
        <f>DT!A1231-INT(DT!A1231)</f>
        <v>0.466134259258979</v>
      </c>
      <c r="B1479" s="5">
        <f>HOUR(DIM_TIME[[#This Row],[DW_Time]])</f>
        <v>11</v>
      </c>
      <c r="C1479" s="5">
        <f>MINUTE(DIM_TIME[[#This Row],[DW_Time]])</f>
        <v>11</v>
      </c>
      <c r="D1479" s="5">
        <f>SECOND(DIM_TIME[[#This Row],[DW_Time]])</f>
        <v>14</v>
      </c>
      <c r="E1479" s="5" t="str" cm="1">
        <f t="array" ref="E1479">_xlfn.IFS(B1479&lt;6, "Night", B1479&lt;12, "Morning", B1479&lt;18, "Afternoon", B1479&lt;=23, "Evening")</f>
        <v>Morning</v>
      </c>
    </row>
    <row r="1480" spans="1:5" x14ac:dyDescent="0.2">
      <c r="A1480" s="20">
        <f>DT!A1178-INT(DT!A1178)</f>
        <v>0.46646990741282934</v>
      </c>
      <c r="B1480" s="5">
        <f>HOUR(DIM_TIME[[#This Row],[DW_Time]])</f>
        <v>11</v>
      </c>
      <c r="C1480" s="5">
        <f>MINUTE(DIM_TIME[[#This Row],[DW_Time]])</f>
        <v>11</v>
      </c>
      <c r="D1480" s="5">
        <f>SECOND(DIM_TIME[[#This Row],[DW_Time]])</f>
        <v>43</v>
      </c>
      <c r="E1480" s="5" t="str" cm="1">
        <f t="array" ref="E1480">_xlfn.IFS(B1480&lt;6, "Night", B1480&lt;12, "Morning", B1480&lt;18, "Afternoon", B1480&lt;=23, "Evening")</f>
        <v>Morning</v>
      </c>
    </row>
    <row r="1481" spans="1:5" x14ac:dyDescent="0.2">
      <c r="A1481" s="20">
        <f>DT!A3046-INT(DT!A3046)</f>
        <v>0.46663194443681277</v>
      </c>
      <c r="B1481" s="5">
        <f>HOUR(DIM_TIME[[#This Row],[DW_Time]])</f>
        <v>11</v>
      </c>
      <c r="C1481" s="5">
        <f>MINUTE(DIM_TIME[[#This Row],[DW_Time]])</f>
        <v>11</v>
      </c>
      <c r="D1481" s="5">
        <f>SECOND(DIM_TIME[[#This Row],[DW_Time]])</f>
        <v>57</v>
      </c>
      <c r="E1481" s="5" t="str" cm="1">
        <f t="array" ref="E1481">_xlfn.IFS(B1481&lt;6, "Night", B1481&lt;12, "Morning", B1481&lt;18, "Afternoon", B1481&lt;=23, "Evening")</f>
        <v>Morning</v>
      </c>
    </row>
    <row r="1482" spans="1:5" x14ac:dyDescent="0.2">
      <c r="A1482" s="20">
        <f>DT!A2805-INT(DT!A2805)</f>
        <v>0.46675925925956108</v>
      </c>
      <c r="B1482" s="5">
        <f>HOUR(DIM_TIME[[#This Row],[DW_Time]])</f>
        <v>11</v>
      </c>
      <c r="C1482" s="5">
        <f>MINUTE(DIM_TIME[[#This Row],[DW_Time]])</f>
        <v>12</v>
      </c>
      <c r="D1482" s="5">
        <f>SECOND(DIM_TIME[[#This Row],[DW_Time]])</f>
        <v>8</v>
      </c>
      <c r="E1482" s="5" t="str" cm="1">
        <f t="array" ref="E1482">_xlfn.IFS(B1482&lt;6, "Night", B1482&lt;12, "Morning", B1482&lt;18, "Afternoon", B1482&lt;=23, "Evening")</f>
        <v>Morning</v>
      </c>
    </row>
    <row r="1483" spans="1:5" x14ac:dyDescent="0.2">
      <c r="A1483" s="20">
        <f>DT!A2054-INT(DT!A2054)</f>
        <v>0.46763888889108784</v>
      </c>
      <c r="B1483" s="5">
        <f>HOUR(DIM_TIME[[#This Row],[DW_Time]])</f>
        <v>11</v>
      </c>
      <c r="C1483" s="5">
        <f>MINUTE(DIM_TIME[[#This Row],[DW_Time]])</f>
        <v>13</v>
      </c>
      <c r="D1483" s="5">
        <f>SECOND(DIM_TIME[[#This Row],[DW_Time]])</f>
        <v>24</v>
      </c>
      <c r="E1483" s="5" t="str" cm="1">
        <f t="array" ref="E1483">_xlfn.IFS(B1483&lt;6, "Night", B1483&lt;12, "Morning", B1483&lt;18, "Afternoon", B1483&lt;=23, "Evening")</f>
        <v>Morning</v>
      </c>
    </row>
    <row r="1484" spans="1:5" x14ac:dyDescent="0.2">
      <c r="A1484" s="20">
        <f>DT!A1600-INT(DT!A1600)</f>
        <v>0.46820601852232357</v>
      </c>
      <c r="B1484" s="5">
        <f>HOUR(DIM_TIME[[#This Row],[DW_Time]])</f>
        <v>11</v>
      </c>
      <c r="C1484" s="5">
        <f>MINUTE(DIM_TIME[[#This Row],[DW_Time]])</f>
        <v>14</v>
      </c>
      <c r="D1484" s="5">
        <f>SECOND(DIM_TIME[[#This Row],[DW_Time]])</f>
        <v>13</v>
      </c>
      <c r="E1484" s="5" t="str" cm="1">
        <f t="array" ref="E1484">_xlfn.IFS(B1484&lt;6, "Night", B1484&lt;12, "Morning", B1484&lt;18, "Afternoon", B1484&lt;=23, "Evening")</f>
        <v>Morning</v>
      </c>
    </row>
    <row r="1485" spans="1:5" x14ac:dyDescent="0.2">
      <c r="A1485" s="20">
        <f>DT!A50-INT(DT!A50)</f>
        <v>0.46914351852319669</v>
      </c>
      <c r="B1485" s="5">
        <f>HOUR(DIM_TIME[[#This Row],[DW_Time]])</f>
        <v>11</v>
      </c>
      <c r="C1485" s="5">
        <f>MINUTE(DIM_TIME[[#This Row],[DW_Time]])</f>
        <v>15</v>
      </c>
      <c r="D1485" s="5">
        <f>SECOND(DIM_TIME[[#This Row],[DW_Time]])</f>
        <v>34</v>
      </c>
      <c r="E1485" s="5" t="str" cm="1">
        <f t="array" ref="E1485">_xlfn.IFS(B1485&lt;6, "Night", B1485&lt;12, "Morning", B1485&lt;18, "Afternoon", B1485&lt;=23, "Evening")</f>
        <v>Morning</v>
      </c>
    </row>
    <row r="1486" spans="1:5" x14ac:dyDescent="0.2">
      <c r="A1486" s="20">
        <f>DT!A2540-INT(DT!A2540)</f>
        <v>0.47000000000116415</v>
      </c>
      <c r="B1486" s="5">
        <f>HOUR(DIM_TIME[[#This Row],[DW_Time]])</f>
        <v>11</v>
      </c>
      <c r="C1486" s="5">
        <f>MINUTE(DIM_TIME[[#This Row],[DW_Time]])</f>
        <v>16</v>
      </c>
      <c r="D1486" s="5">
        <f>SECOND(DIM_TIME[[#This Row],[DW_Time]])</f>
        <v>48</v>
      </c>
      <c r="E1486" s="5" t="str" cm="1">
        <f t="array" ref="E1486">_xlfn.IFS(B1486&lt;6, "Night", B1486&lt;12, "Morning", B1486&lt;18, "Afternoon", B1486&lt;=23, "Evening")</f>
        <v>Morning</v>
      </c>
    </row>
    <row r="1487" spans="1:5" x14ac:dyDescent="0.2">
      <c r="A1487" s="20">
        <f>DT!A795-INT(DT!A795)</f>
        <v>0.47001157407066785</v>
      </c>
      <c r="B1487" s="5">
        <f>HOUR(DIM_TIME[[#This Row],[DW_Time]])</f>
        <v>11</v>
      </c>
      <c r="C1487" s="5">
        <f>MINUTE(DIM_TIME[[#This Row],[DW_Time]])</f>
        <v>16</v>
      </c>
      <c r="D1487" s="5">
        <f>SECOND(DIM_TIME[[#This Row],[DW_Time]])</f>
        <v>49</v>
      </c>
      <c r="E1487" s="5" t="str" cm="1">
        <f t="array" ref="E1487">_xlfn.IFS(B1487&lt;6, "Night", B1487&lt;12, "Morning", B1487&lt;18, "Afternoon", B1487&lt;=23, "Evening")</f>
        <v>Morning</v>
      </c>
    </row>
    <row r="1488" spans="1:5" x14ac:dyDescent="0.2">
      <c r="A1488" s="20">
        <f>DT!A579-INT(DT!A579)</f>
        <v>0.47010416666307719</v>
      </c>
      <c r="B1488" s="5">
        <f>HOUR(DIM_TIME[[#This Row],[DW_Time]])</f>
        <v>11</v>
      </c>
      <c r="C1488" s="5">
        <f>MINUTE(DIM_TIME[[#This Row],[DW_Time]])</f>
        <v>16</v>
      </c>
      <c r="D1488" s="5">
        <f>SECOND(DIM_TIME[[#This Row],[DW_Time]])</f>
        <v>57</v>
      </c>
      <c r="E1488" s="5" t="str" cm="1">
        <f t="array" ref="E1488">_xlfn.IFS(B1488&lt;6, "Night", B1488&lt;12, "Morning", B1488&lt;18, "Afternoon", B1488&lt;=23, "Evening")</f>
        <v>Morning</v>
      </c>
    </row>
    <row r="1489" spans="1:5" x14ac:dyDescent="0.2">
      <c r="A1489" s="20">
        <f>DT!A3052-INT(DT!A3052)</f>
        <v>0.47040509258658858</v>
      </c>
      <c r="B1489" s="5">
        <f>HOUR(DIM_TIME[[#This Row],[DW_Time]])</f>
        <v>11</v>
      </c>
      <c r="C1489" s="5">
        <f>MINUTE(DIM_TIME[[#This Row],[DW_Time]])</f>
        <v>17</v>
      </c>
      <c r="D1489" s="5">
        <f>SECOND(DIM_TIME[[#This Row],[DW_Time]])</f>
        <v>23</v>
      </c>
      <c r="E1489" s="5" t="str" cm="1">
        <f t="array" ref="E1489">_xlfn.IFS(B1489&lt;6, "Night", B1489&lt;12, "Morning", B1489&lt;18, "Afternoon", B1489&lt;=23, "Evening")</f>
        <v>Morning</v>
      </c>
    </row>
    <row r="1490" spans="1:5" x14ac:dyDescent="0.2">
      <c r="A1490" s="20">
        <f>DT!A3203-INT(DT!A3203)</f>
        <v>0.47061342591769062</v>
      </c>
      <c r="B1490" s="5">
        <f>HOUR(DIM_TIME[[#This Row],[DW_Time]])</f>
        <v>11</v>
      </c>
      <c r="C1490" s="5">
        <f>MINUTE(DIM_TIME[[#This Row],[DW_Time]])</f>
        <v>17</v>
      </c>
      <c r="D1490" s="5">
        <f>SECOND(DIM_TIME[[#This Row],[DW_Time]])</f>
        <v>41</v>
      </c>
      <c r="E1490" s="5" t="str" cm="1">
        <f t="array" ref="E1490">_xlfn.IFS(B1490&lt;6, "Night", B1490&lt;12, "Morning", B1490&lt;18, "Afternoon", B1490&lt;=23, "Evening")</f>
        <v>Morning</v>
      </c>
    </row>
    <row r="1491" spans="1:5" x14ac:dyDescent="0.2">
      <c r="A1491" s="20">
        <f>DT!A1380-INT(DT!A1380)</f>
        <v>0.47091435184847796</v>
      </c>
      <c r="B1491" s="5">
        <f>HOUR(DIM_TIME[[#This Row],[DW_Time]])</f>
        <v>11</v>
      </c>
      <c r="C1491" s="5">
        <f>MINUTE(DIM_TIME[[#This Row],[DW_Time]])</f>
        <v>18</v>
      </c>
      <c r="D1491" s="5">
        <f>SECOND(DIM_TIME[[#This Row],[DW_Time]])</f>
        <v>7</v>
      </c>
      <c r="E1491" s="5" t="str" cm="1">
        <f t="array" ref="E1491">_xlfn.IFS(B1491&lt;6, "Night", B1491&lt;12, "Morning", B1491&lt;18, "Afternoon", B1491&lt;=23, "Evening")</f>
        <v>Morning</v>
      </c>
    </row>
    <row r="1492" spans="1:5" x14ac:dyDescent="0.2">
      <c r="A1492" s="20">
        <f>DT!A1521-INT(DT!A1521)</f>
        <v>0.471087962956517</v>
      </c>
      <c r="B1492" s="5">
        <f>HOUR(DIM_TIME[[#This Row],[DW_Time]])</f>
        <v>11</v>
      </c>
      <c r="C1492" s="5">
        <f>MINUTE(DIM_TIME[[#This Row],[DW_Time]])</f>
        <v>18</v>
      </c>
      <c r="D1492" s="5">
        <f>SECOND(DIM_TIME[[#This Row],[DW_Time]])</f>
        <v>22</v>
      </c>
      <c r="E1492" s="5" t="str" cm="1">
        <f t="array" ref="E1492">_xlfn.IFS(B1492&lt;6, "Night", B1492&lt;12, "Morning", B1492&lt;18, "Afternoon", B1492&lt;=23, "Evening")</f>
        <v>Morning</v>
      </c>
    </row>
    <row r="1493" spans="1:5" x14ac:dyDescent="0.2">
      <c r="A1493" s="20">
        <f>DT!A2580-INT(DT!A2580)</f>
        <v>0.47163194444146939</v>
      </c>
      <c r="B1493" s="5">
        <f>HOUR(DIM_TIME[[#This Row],[DW_Time]])</f>
        <v>11</v>
      </c>
      <c r="C1493" s="5">
        <f>MINUTE(DIM_TIME[[#This Row],[DW_Time]])</f>
        <v>19</v>
      </c>
      <c r="D1493" s="5">
        <f>SECOND(DIM_TIME[[#This Row],[DW_Time]])</f>
        <v>9</v>
      </c>
      <c r="E1493" s="5" t="str" cm="1">
        <f t="array" ref="E1493">_xlfn.IFS(B1493&lt;6, "Night", B1493&lt;12, "Morning", B1493&lt;18, "Afternoon", B1493&lt;=23, "Evening")</f>
        <v>Morning</v>
      </c>
    </row>
    <row r="1494" spans="1:5" x14ac:dyDescent="0.2">
      <c r="A1494" s="20">
        <f>DT!A2224-INT(DT!A2224)</f>
        <v>0.47243055555736646</v>
      </c>
      <c r="B1494" s="5">
        <f>HOUR(DIM_TIME[[#This Row],[DW_Time]])</f>
        <v>11</v>
      </c>
      <c r="C1494" s="5">
        <f>MINUTE(DIM_TIME[[#This Row],[DW_Time]])</f>
        <v>20</v>
      </c>
      <c r="D1494" s="5">
        <f>SECOND(DIM_TIME[[#This Row],[DW_Time]])</f>
        <v>18</v>
      </c>
      <c r="E1494" s="5" t="str" cm="1">
        <f t="array" ref="E1494">_xlfn.IFS(B1494&lt;6, "Night", B1494&lt;12, "Morning", B1494&lt;18, "Afternoon", B1494&lt;=23, "Evening")</f>
        <v>Morning</v>
      </c>
    </row>
    <row r="1495" spans="1:5" x14ac:dyDescent="0.2">
      <c r="A1495" s="20">
        <f>DT!A159-INT(DT!A159)</f>
        <v>0.4729166666729725</v>
      </c>
      <c r="B1495" s="5">
        <f>HOUR(DIM_TIME[[#This Row],[DW_Time]])</f>
        <v>11</v>
      </c>
      <c r="C1495" s="5">
        <f>MINUTE(DIM_TIME[[#This Row],[DW_Time]])</f>
        <v>21</v>
      </c>
      <c r="D1495" s="5">
        <f>SECOND(DIM_TIME[[#This Row],[DW_Time]])</f>
        <v>0</v>
      </c>
      <c r="E1495" s="5" t="str" cm="1">
        <f t="array" ref="E1495">_xlfn.IFS(B1495&lt;6, "Night", B1495&lt;12, "Morning", B1495&lt;18, "Afternoon", B1495&lt;=23, "Evening")</f>
        <v>Morning</v>
      </c>
    </row>
    <row r="1496" spans="1:5" x14ac:dyDescent="0.2">
      <c r="A1496" s="20">
        <f>DT!A294-INT(DT!A294)</f>
        <v>0.47329861111211358</v>
      </c>
      <c r="B1496" s="5">
        <f>HOUR(DIM_TIME[[#This Row],[DW_Time]])</f>
        <v>11</v>
      </c>
      <c r="C1496" s="5">
        <f>MINUTE(DIM_TIME[[#This Row],[DW_Time]])</f>
        <v>21</v>
      </c>
      <c r="D1496" s="5">
        <f>SECOND(DIM_TIME[[#This Row],[DW_Time]])</f>
        <v>33</v>
      </c>
      <c r="E1496" s="5" t="str" cm="1">
        <f t="array" ref="E1496">_xlfn.IFS(B1496&lt;6, "Night", B1496&lt;12, "Morning", B1496&lt;18, "Afternoon", B1496&lt;=23, "Evening")</f>
        <v>Morning</v>
      </c>
    </row>
    <row r="1497" spans="1:5" x14ac:dyDescent="0.2">
      <c r="A1497" s="20">
        <f>DT!A2152-INT(DT!A2152)</f>
        <v>0.47347222222015262</v>
      </c>
      <c r="B1497" s="5">
        <f>HOUR(DIM_TIME[[#This Row],[DW_Time]])</f>
        <v>11</v>
      </c>
      <c r="C1497" s="5">
        <f>MINUTE(DIM_TIME[[#This Row],[DW_Time]])</f>
        <v>21</v>
      </c>
      <c r="D1497" s="5">
        <f>SECOND(DIM_TIME[[#This Row],[DW_Time]])</f>
        <v>48</v>
      </c>
      <c r="E1497" s="5" t="str" cm="1">
        <f t="array" ref="E1497">_xlfn.IFS(B1497&lt;6, "Night", B1497&lt;12, "Morning", B1497&lt;18, "Afternoon", B1497&lt;=23, "Evening")</f>
        <v>Morning</v>
      </c>
    </row>
    <row r="1498" spans="1:5" x14ac:dyDescent="0.2">
      <c r="A1498" s="20">
        <f>DT!A1889-INT(DT!A1889)</f>
        <v>0.47354166667355457</v>
      </c>
      <c r="B1498" s="5">
        <f>HOUR(DIM_TIME[[#This Row],[DW_Time]])</f>
        <v>11</v>
      </c>
      <c r="C1498" s="5">
        <f>MINUTE(DIM_TIME[[#This Row],[DW_Time]])</f>
        <v>21</v>
      </c>
      <c r="D1498" s="5">
        <f>SECOND(DIM_TIME[[#This Row],[DW_Time]])</f>
        <v>54</v>
      </c>
      <c r="E1498" s="5" t="str" cm="1">
        <f t="array" ref="E1498">_xlfn.IFS(B1498&lt;6, "Night", B1498&lt;12, "Morning", B1498&lt;18, "Afternoon", B1498&lt;=23, "Evening")</f>
        <v>Morning</v>
      </c>
    </row>
    <row r="1499" spans="1:5" x14ac:dyDescent="0.2">
      <c r="A1499" s="20">
        <f>DT!A1737-INT(DT!A1737)</f>
        <v>0.47361111111240461</v>
      </c>
      <c r="B1499" s="5">
        <f>HOUR(DIM_TIME[[#This Row],[DW_Time]])</f>
        <v>11</v>
      </c>
      <c r="C1499" s="5">
        <f>MINUTE(DIM_TIME[[#This Row],[DW_Time]])</f>
        <v>22</v>
      </c>
      <c r="D1499" s="5">
        <f>SECOND(DIM_TIME[[#This Row],[DW_Time]])</f>
        <v>0</v>
      </c>
      <c r="E1499" s="5" t="str" cm="1">
        <f t="array" ref="E1499">_xlfn.IFS(B1499&lt;6, "Night", B1499&lt;12, "Morning", B1499&lt;18, "Afternoon", B1499&lt;=23, "Evening")</f>
        <v>Morning</v>
      </c>
    </row>
    <row r="1500" spans="1:5" x14ac:dyDescent="0.2">
      <c r="A1500" s="20">
        <f>DT!A1151-INT(DT!A1151)</f>
        <v>0.47369212962803431</v>
      </c>
      <c r="B1500" s="5">
        <f>HOUR(DIM_TIME[[#This Row],[DW_Time]])</f>
        <v>11</v>
      </c>
      <c r="C1500" s="5">
        <f>MINUTE(DIM_TIME[[#This Row],[DW_Time]])</f>
        <v>22</v>
      </c>
      <c r="D1500" s="5">
        <f>SECOND(DIM_TIME[[#This Row],[DW_Time]])</f>
        <v>7</v>
      </c>
      <c r="E1500" s="5" t="str" cm="1">
        <f t="array" ref="E1500">_xlfn.IFS(B1500&lt;6, "Night", B1500&lt;12, "Morning", B1500&lt;18, "Afternoon", B1500&lt;=23, "Evening")</f>
        <v>Morning</v>
      </c>
    </row>
    <row r="1501" spans="1:5" x14ac:dyDescent="0.2">
      <c r="A1501" s="20">
        <f>DT!A1726-INT(DT!A1726)</f>
        <v>0.47436342592845904</v>
      </c>
      <c r="B1501" s="5">
        <f>HOUR(DIM_TIME[[#This Row],[DW_Time]])</f>
        <v>11</v>
      </c>
      <c r="C1501" s="5">
        <f>MINUTE(DIM_TIME[[#This Row],[DW_Time]])</f>
        <v>23</v>
      </c>
      <c r="D1501" s="5">
        <f>SECOND(DIM_TIME[[#This Row],[DW_Time]])</f>
        <v>5</v>
      </c>
      <c r="E1501" s="5" t="str" cm="1">
        <f t="array" ref="E1501">_xlfn.IFS(B1501&lt;6, "Night", B1501&lt;12, "Morning", B1501&lt;18, "Afternoon", B1501&lt;=23, "Evening")</f>
        <v>Morning</v>
      </c>
    </row>
    <row r="1502" spans="1:5" x14ac:dyDescent="0.2">
      <c r="A1502" s="20">
        <f>DT!A1731-INT(DT!A1731)</f>
        <v>0.47447916666715173</v>
      </c>
      <c r="B1502" s="5">
        <f>HOUR(DIM_TIME[[#This Row],[DW_Time]])</f>
        <v>11</v>
      </c>
      <c r="C1502" s="5">
        <f>MINUTE(DIM_TIME[[#This Row],[DW_Time]])</f>
        <v>23</v>
      </c>
      <c r="D1502" s="5">
        <f>SECOND(DIM_TIME[[#This Row],[DW_Time]])</f>
        <v>15</v>
      </c>
      <c r="E1502" s="5" t="str" cm="1">
        <f t="array" ref="E1502">_xlfn.IFS(B1502&lt;6, "Night", B1502&lt;12, "Morning", B1502&lt;18, "Afternoon", B1502&lt;=23, "Evening")</f>
        <v>Morning</v>
      </c>
    </row>
    <row r="1503" spans="1:5" x14ac:dyDescent="0.2">
      <c r="A1503" s="20">
        <f>DT!A3090-INT(DT!A3090)</f>
        <v>0.47465277778246673</v>
      </c>
      <c r="B1503" s="5">
        <f>HOUR(DIM_TIME[[#This Row],[DW_Time]])</f>
        <v>11</v>
      </c>
      <c r="C1503" s="5">
        <f>MINUTE(DIM_TIME[[#This Row],[DW_Time]])</f>
        <v>23</v>
      </c>
      <c r="D1503" s="5">
        <f>SECOND(DIM_TIME[[#This Row],[DW_Time]])</f>
        <v>30</v>
      </c>
      <c r="E1503" s="5" t="str" cm="1">
        <f t="array" ref="E1503">_xlfn.IFS(B1503&lt;6, "Night", B1503&lt;12, "Morning", B1503&lt;18, "Afternoon", B1503&lt;=23, "Evening")</f>
        <v>Morning</v>
      </c>
    </row>
    <row r="1504" spans="1:5" x14ac:dyDescent="0.2">
      <c r="A1504" s="20">
        <f>DT!A2185-INT(DT!A2185)</f>
        <v>0.4752893518525525</v>
      </c>
      <c r="B1504" s="5">
        <f>HOUR(DIM_TIME[[#This Row],[DW_Time]])</f>
        <v>11</v>
      </c>
      <c r="C1504" s="5">
        <f>MINUTE(DIM_TIME[[#This Row],[DW_Time]])</f>
        <v>24</v>
      </c>
      <c r="D1504" s="5">
        <f>SECOND(DIM_TIME[[#This Row],[DW_Time]])</f>
        <v>25</v>
      </c>
      <c r="E1504" s="5" t="str" cm="1">
        <f t="array" ref="E1504">_xlfn.IFS(B1504&lt;6, "Night", B1504&lt;12, "Morning", B1504&lt;18, "Afternoon", B1504&lt;=23, "Evening")</f>
        <v>Morning</v>
      </c>
    </row>
    <row r="1505" spans="1:5" x14ac:dyDescent="0.2">
      <c r="A1505" s="20">
        <f>DT!A1205-INT(DT!A1205)</f>
        <v>0.47538194443768589</v>
      </c>
      <c r="B1505" s="5">
        <f>HOUR(DIM_TIME[[#This Row],[DW_Time]])</f>
        <v>11</v>
      </c>
      <c r="C1505" s="5">
        <f>MINUTE(DIM_TIME[[#This Row],[DW_Time]])</f>
        <v>24</v>
      </c>
      <c r="D1505" s="5">
        <f>SECOND(DIM_TIME[[#This Row],[DW_Time]])</f>
        <v>33</v>
      </c>
      <c r="E1505" s="5" t="str" cm="1">
        <f t="array" ref="E1505">_xlfn.IFS(B1505&lt;6, "Night", B1505&lt;12, "Morning", B1505&lt;18, "Afternoon", B1505&lt;=23, "Evening")</f>
        <v>Morning</v>
      </c>
    </row>
    <row r="1506" spans="1:5" x14ac:dyDescent="0.2">
      <c r="A1506" s="20">
        <f>DT!A666-INT(DT!A666)</f>
        <v>0.47543981480703223</v>
      </c>
      <c r="B1506" s="5">
        <f>HOUR(DIM_TIME[[#This Row],[DW_Time]])</f>
        <v>11</v>
      </c>
      <c r="C1506" s="5">
        <f>MINUTE(DIM_TIME[[#This Row],[DW_Time]])</f>
        <v>24</v>
      </c>
      <c r="D1506" s="5">
        <f>SECOND(DIM_TIME[[#This Row],[DW_Time]])</f>
        <v>38</v>
      </c>
      <c r="E1506" s="5" t="str" cm="1">
        <f t="array" ref="E1506">_xlfn.IFS(B1506&lt;6, "Night", B1506&lt;12, "Morning", B1506&lt;18, "Afternoon", B1506&lt;=23, "Evening")</f>
        <v>Morning</v>
      </c>
    </row>
    <row r="1507" spans="1:5" x14ac:dyDescent="0.2">
      <c r="A1507" s="20">
        <f>DT!A342-INT(DT!A342)</f>
        <v>0.47593749999941792</v>
      </c>
      <c r="B1507" s="5">
        <f>HOUR(DIM_TIME[[#This Row],[DW_Time]])</f>
        <v>11</v>
      </c>
      <c r="C1507" s="5">
        <f>MINUTE(DIM_TIME[[#This Row],[DW_Time]])</f>
        <v>25</v>
      </c>
      <c r="D1507" s="5">
        <f>SECOND(DIM_TIME[[#This Row],[DW_Time]])</f>
        <v>21</v>
      </c>
      <c r="E1507" s="5" t="str" cm="1">
        <f t="array" ref="E1507">_xlfn.IFS(B1507&lt;6, "Night", B1507&lt;12, "Morning", B1507&lt;18, "Afternoon", B1507&lt;=23, "Evening")</f>
        <v>Morning</v>
      </c>
    </row>
    <row r="1508" spans="1:5" x14ac:dyDescent="0.2">
      <c r="A1508" s="20">
        <f>DT!A1397-INT(DT!A1397)</f>
        <v>0.47622685185342561</v>
      </c>
      <c r="B1508" s="5">
        <f>HOUR(DIM_TIME[[#This Row],[DW_Time]])</f>
        <v>11</v>
      </c>
      <c r="C1508" s="5">
        <f>MINUTE(DIM_TIME[[#This Row],[DW_Time]])</f>
        <v>25</v>
      </c>
      <c r="D1508" s="5">
        <f>SECOND(DIM_TIME[[#This Row],[DW_Time]])</f>
        <v>46</v>
      </c>
      <c r="E1508" s="5" t="str" cm="1">
        <f t="array" ref="E1508">_xlfn.IFS(B1508&lt;6, "Night", B1508&lt;12, "Morning", B1508&lt;18, "Afternoon", B1508&lt;=23, "Evening")</f>
        <v>Morning</v>
      </c>
    </row>
    <row r="1509" spans="1:5" x14ac:dyDescent="0.2">
      <c r="A1509" s="20">
        <f>DT!A596-INT(DT!A596)</f>
        <v>0.47628472222277196</v>
      </c>
      <c r="B1509" s="5">
        <f>HOUR(DIM_TIME[[#This Row],[DW_Time]])</f>
        <v>11</v>
      </c>
      <c r="C1509" s="5">
        <f>MINUTE(DIM_TIME[[#This Row],[DW_Time]])</f>
        <v>25</v>
      </c>
      <c r="D1509" s="5">
        <f>SECOND(DIM_TIME[[#This Row],[DW_Time]])</f>
        <v>51</v>
      </c>
      <c r="E1509" s="5" t="str" cm="1">
        <f t="array" ref="E1509">_xlfn.IFS(B1509&lt;6, "Night", B1509&lt;12, "Morning", B1509&lt;18, "Afternoon", B1509&lt;=23, "Evening")</f>
        <v>Morning</v>
      </c>
    </row>
    <row r="1510" spans="1:5" x14ac:dyDescent="0.2">
      <c r="A1510" s="20">
        <f>DT!A3082-INT(DT!A3082)</f>
        <v>0.47637731482245727</v>
      </c>
      <c r="B1510" s="5">
        <f>HOUR(DIM_TIME[[#This Row],[DW_Time]])</f>
        <v>11</v>
      </c>
      <c r="C1510" s="5">
        <f>MINUTE(DIM_TIME[[#This Row],[DW_Time]])</f>
        <v>25</v>
      </c>
      <c r="D1510" s="5">
        <f>SECOND(DIM_TIME[[#This Row],[DW_Time]])</f>
        <v>59</v>
      </c>
      <c r="E1510" s="5" t="str" cm="1">
        <f t="array" ref="E1510">_xlfn.IFS(B1510&lt;6, "Night", B1510&lt;12, "Morning", B1510&lt;18, "Afternoon", B1510&lt;=23, "Evening")</f>
        <v>Morning</v>
      </c>
    </row>
    <row r="1511" spans="1:5" x14ac:dyDescent="0.2">
      <c r="A1511" s="20">
        <f>DT!A2496-INT(DT!A2496)</f>
        <v>0.4764351851772517</v>
      </c>
      <c r="B1511" s="5">
        <f>HOUR(DIM_TIME[[#This Row],[DW_Time]])</f>
        <v>11</v>
      </c>
      <c r="C1511" s="5">
        <f>MINUTE(DIM_TIME[[#This Row],[DW_Time]])</f>
        <v>26</v>
      </c>
      <c r="D1511" s="5">
        <f>SECOND(DIM_TIME[[#This Row],[DW_Time]])</f>
        <v>4</v>
      </c>
      <c r="E1511" s="5" t="str" cm="1">
        <f t="array" ref="E1511">_xlfn.IFS(B1511&lt;6, "Night", B1511&lt;12, "Morning", B1511&lt;18, "Afternoon", B1511&lt;=23, "Evening")</f>
        <v>Morning</v>
      </c>
    </row>
    <row r="1512" spans="1:5" x14ac:dyDescent="0.2">
      <c r="A1512" s="20">
        <f>DT!A267-INT(DT!A267)</f>
        <v>0.47693287036963739</v>
      </c>
      <c r="B1512" s="5">
        <f>HOUR(DIM_TIME[[#This Row],[DW_Time]])</f>
        <v>11</v>
      </c>
      <c r="C1512" s="5">
        <f>MINUTE(DIM_TIME[[#This Row],[DW_Time]])</f>
        <v>26</v>
      </c>
      <c r="D1512" s="5">
        <f>SECOND(DIM_TIME[[#This Row],[DW_Time]])</f>
        <v>47</v>
      </c>
      <c r="E1512" s="5" t="str" cm="1">
        <f t="array" ref="E1512">_xlfn.IFS(B1512&lt;6, "Night", B1512&lt;12, "Morning", B1512&lt;18, "Afternoon", B1512&lt;=23, "Evening")</f>
        <v>Morning</v>
      </c>
    </row>
    <row r="1513" spans="1:5" x14ac:dyDescent="0.2">
      <c r="A1513" s="20">
        <f>DT!A2106-INT(DT!A2106)</f>
        <v>0.47726851852348773</v>
      </c>
      <c r="B1513" s="5">
        <f>HOUR(DIM_TIME[[#This Row],[DW_Time]])</f>
        <v>11</v>
      </c>
      <c r="C1513" s="5">
        <f>MINUTE(DIM_TIME[[#This Row],[DW_Time]])</f>
        <v>27</v>
      </c>
      <c r="D1513" s="5">
        <f>SECOND(DIM_TIME[[#This Row],[DW_Time]])</f>
        <v>16</v>
      </c>
      <c r="E1513" s="5" t="str" cm="1">
        <f t="array" ref="E1513">_xlfn.IFS(B1513&lt;6, "Night", B1513&lt;12, "Morning", B1513&lt;18, "Afternoon", B1513&lt;=23, "Evening")</f>
        <v>Morning</v>
      </c>
    </row>
    <row r="1514" spans="1:5" x14ac:dyDescent="0.2">
      <c r="A1514" s="20">
        <f>DT!A2906-INT(DT!A2906)</f>
        <v>0.4778356481474475</v>
      </c>
      <c r="B1514" s="5">
        <f>HOUR(DIM_TIME[[#This Row],[DW_Time]])</f>
        <v>11</v>
      </c>
      <c r="C1514" s="5">
        <f>MINUTE(DIM_TIME[[#This Row],[DW_Time]])</f>
        <v>28</v>
      </c>
      <c r="D1514" s="5">
        <f>SECOND(DIM_TIME[[#This Row],[DW_Time]])</f>
        <v>5</v>
      </c>
      <c r="E1514" s="5" t="str" cm="1">
        <f t="array" ref="E1514">_xlfn.IFS(B1514&lt;6, "Night", B1514&lt;12, "Morning", B1514&lt;18, "Afternoon", B1514&lt;=23, "Evening")</f>
        <v>Morning</v>
      </c>
    </row>
    <row r="1515" spans="1:5" x14ac:dyDescent="0.2">
      <c r="A1515" s="20">
        <f>DT!A1129-INT(DT!A1129)</f>
        <v>0.47822916666336823</v>
      </c>
      <c r="B1515" s="5">
        <f>HOUR(DIM_TIME[[#This Row],[DW_Time]])</f>
        <v>11</v>
      </c>
      <c r="C1515" s="5">
        <f>MINUTE(DIM_TIME[[#This Row],[DW_Time]])</f>
        <v>28</v>
      </c>
      <c r="D1515" s="5">
        <f>SECOND(DIM_TIME[[#This Row],[DW_Time]])</f>
        <v>39</v>
      </c>
      <c r="E1515" s="5" t="str" cm="1">
        <f t="array" ref="E1515">_xlfn.IFS(B1515&lt;6, "Night", B1515&lt;12, "Morning", B1515&lt;18, "Afternoon", B1515&lt;=23, "Evening")</f>
        <v>Morning</v>
      </c>
    </row>
    <row r="1516" spans="1:5" x14ac:dyDescent="0.2">
      <c r="A1516" s="20">
        <f>DT!A2000-INT(DT!A2000)</f>
        <v>0.47853009258687962</v>
      </c>
      <c r="B1516" s="5">
        <f>HOUR(DIM_TIME[[#This Row],[DW_Time]])</f>
        <v>11</v>
      </c>
      <c r="C1516" s="5">
        <f>MINUTE(DIM_TIME[[#This Row],[DW_Time]])</f>
        <v>29</v>
      </c>
      <c r="D1516" s="5">
        <f>SECOND(DIM_TIME[[#This Row],[DW_Time]])</f>
        <v>5</v>
      </c>
      <c r="E1516" s="5" t="str" cm="1">
        <f t="array" ref="E1516">_xlfn.IFS(B1516&lt;6, "Night", B1516&lt;12, "Morning", B1516&lt;18, "Afternoon", B1516&lt;=23, "Evening")</f>
        <v>Morning</v>
      </c>
    </row>
    <row r="1517" spans="1:5" x14ac:dyDescent="0.2">
      <c r="A1517" s="20">
        <f>DT!A2380-INT(DT!A2380)</f>
        <v>0.479074074071832</v>
      </c>
      <c r="B1517" s="5">
        <f>HOUR(DIM_TIME[[#This Row],[DW_Time]])</f>
        <v>11</v>
      </c>
      <c r="C1517" s="5">
        <f>MINUTE(DIM_TIME[[#This Row],[DW_Time]])</f>
        <v>29</v>
      </c>
      <c r="D1517" s="5">
        <f>SECOND(DIM_TIME[[#This Row],[DW_Time]])</f>
        <v>52</v>
      </c>
      <c r="E1517" s="5" t="str" cm="1">
        <f t="array" ref="E1517">_xlfn.IFS(B1517&lt;6, "Night", B1517&lt;12, "Morning", B1517&lt;18, "Afternoon", B1517&lt;=23, "Evening")</f>
        <v>Morning</v>
      </c>
    </row>
    <row r="1518" spans="1:5" x14ac:dyDescent="0.2">
      <c r="A1518" s="20">
        <f>DT!A2656-INT(DT!A2656)</f>
        <v>0.47910879628761904</v>
      </c>
      <c r="B1518" s="5">
        <f>HOUR(DIM_TIME[[#This Row],[DW_Time]])</f>
        <v>11</v>
      </c>
      <c r="C1518" s="5">
        <f>MINUTE(DIM_TIME[[#This Row],[DW_Time]])</f>
        <v>29</v>
      </c>
      <c r="D1518" s="5">
        <f>SECOND(DIM_TIME[[#This Row],[DW_Time]])</f>
        <v>55</v>
      </c>
      <c r="E1518" s="5" t="str" cm="1">
        <f t="array" ref="E1518">_xlfn.IFS(B1518&lt;6, "Night", B1518&lt;12, "Morning", B1518&lt;18, "Afternoon", B1518&lt;=23, "Evening")</f>
        <v>Morning</v>
      </c>
    </row>
    <row r="1519" spans="1:5" x14ac:dyDescent="0.2">
      <c r="A1519" s="20">
        <f>DT!A2211-INT(DT!A2211)</f>
        <v>0.47935185184906004</v>
      </c>
      <c r="B1519" s="5">
        <f>HOUR(DIM_TIME[[#This Row],[DW_Time]])</f>
        <v>11</v>
      </c>
      <c r="C1519" s="5">
        <f>MINUTE(DIM_TIME[[#This Row],[DW_Time]])</f>
        <v>30</v>
      </c>
      <c r="D1519" s="5">
        <f>SECOND(DIM_TIME[[#This Row],[DW_Time]])</f>
        <v>16</v>
      </c>
      <c r="E1519" s="5" t="str" cm="1">
        <f t="array" ref="E1519">_xlfn.IFS(B1519&lt;6, "Night", B1519&lt;12, "Morning", B1519&lt;18, "Afternoon", B1519&lt;=23, "Evening")</f>
        <v>Morning</v>
      </c>
    </row>
    <row r="1520" spans="1:5" x14ac:dyDescent="0.2">
      <c r="A1520" s="20">
        <f>DT!A2230-INT(DT!A2230)</f>
        <v>0.47939814814890269</v>
      </c>
      <c r="B1520" s="5">
        <f>HOUR(DIM_TIME[[#This Row],[DW_Time]])</f>
        <v>11</v>
      </c>
      <c r="C1520" s="5">
        <f>MINUTE(DIM_TIME[[#This Row],[DW_Time]])</f>
        <v>30</v>
      </c>
      <c r="D1520" s="5">
        <f>SECOND(DIM_TIME[[#This Row],[DW_Time]])</f>
        <v>20</v>
      </c>
      <c r="E1520" s="5" t="str" cm="1">
        <f t="array" ref="E1520">_xlfn.IFS(B1520&lt;6, "Night", B1520&lt;12, "Morning", B1520&lt;18, "Afternoon", B1520&lt;=23, "Evening")</f>
        <v>Morning</v>
      </c>
    </row>
    <row r="1521" spans="1:5" x14ac:dyDescent="0.2">
      <c r="A1521" s="20">
        <f>DT!A2298-INT(DT!A2298)</f>
        <v>0.47980324074160308</v>
      </c>
      <c r="B1521" s="5">
        <f>HOUR(DIM_TIME[[#This Row],[DW_Time]])</f>
        <v>11</v>
      </c>
      <c r="C1521" s="5">
        <f>MINUTE(DIM_TIME[[#This Row],[DW_Time]])</f>
        <v>30</v>
      </c>
      <c r="D1521" s="5">
        <f>SECOND(DIM_TIME[[#This Row],[DW_Time]])</f>
        <v>55</v>
      </c>
      <c r="E1521" s="5" t="str" cm="1">
        <f t="array" ref="E1521">_xlfn.IFS(B1521&lt;6, "Night", B1521&lt;12, "Morning", B1521&lt;18, "Afternoon", B1521&lt;=23, "Evening")</f>
        <v>Morning</v>
      </c>
    </row>
    <row r="1522" spans="1:5" x14ac:dyDescent="0.2">
      <c r="A1522" s="20">
        <f>DT!A78-INT(DT!A78)</f>
        <v>0.47981481481838273</v>
      </c>
      <c r="B1522" s="5">
        <f>HOUR(DIM_TIME[[#This Row],[DW_Time]])</f>
        <v>11</v>
      </c>
      <c r="C1522" s="5">
        <f>MINUTE(DIM_TIME[[#This Row],[DW_Time]])</f>
        <v>30</v>
      </c>
      <c r="D1522" s="5">
        <f>SECOND(DIM_TIME[[#This Row],[DW_Time]])</f>
        <v>56</v>
      </c>
      <c r="E1522" s="5" t="str" cm="1">
        <f t="array" ref="E1522">_xlfn.IFS(B1522&lt;6, "Night", B1522&lt;12, "Morning", B1522&lt;18, "Afternoon", B1522&lt;=23, "Evening")</f>
        <v>Morning</v>
      </c>
    </row>
    <row r="1523" spans="1:5" x14ac:dyDescent="0.2">
      <c r="A1523" s="20">
        <f>DT!A2579-INT(DT!A2579)</f>
        <v>0.48042824074218515</v>
      </c>
      <c r="B1523" s="5">
        <f>HOUR(DIM_TIME[[#This Row],[DW_Time]])</f>
        <v>11</v>
      </c>
      <c r="C1523" s="5">
        <f>MINUTE(DIM_TIME[[#This Row],[DW_Time]])</f>
        <v>31</v>
      </c>
      <c r="D1523" s="5">
        <f>SECOND(DIM_TIME[[#This Row],[DW_Time]])</f>
        <v>49</v>
      </c>
      <c r="E1523" s="5" t="str" cm="1">
        <f t="array" ref="E1523">_xlfn.IFS(B1523&lt;6, "Night", B1523&lt;12, "Morning", B1523&lt;18, "Afternoon", B1523&lt;=23, "Evening")</f>
        <v>Morning</v>
      </c>
    </row>
    <row r="1524" spans="1:5" x14ac:dyDescent="0.2">
      <c r="A1524" s="20">
        <f>DT!A636-INT(DT!A636)</f>
        <v>0.48062499999650754</v>
      </c>
      <c r="B1524" s="5">
        <f>HOUR(DIM_TIME[[#This Row],[DW_Time]])</f>
        <v>11</v>
      </c>
      <c r="C1524" s="5">
        <f>MINUTE(DIM_TIME[[#This Row],[DW_Time]])</f>
        <v>32</v>
      </c>
      <c r="D1524" s="5">
        <f>SECOND(DIM_TIME[[#This Row],[DW_Time]])</f>
        <v>6</v>
      </c>
      <c r="E1524" s="5" t="str" cm="1">
        <f t="array" ref="E1524">_xlfn.IFS(B1524&lt;6, "Night", B1524&lt;12, "Morning", B1524&lt;18, "Afternoon", B1524&lt;=23, "Evening")</f>
        <v>Morning</v>
      </c>
    </row>
    <row r="1525" spans="1:5" x14ac:dyDescent="0.2">
      <c r="A1525" s="20">
        <f>DT!A1913-INT(DT!A1913)</f>
        <v>0.48216435185167938</v>
      </c>
      <c r="B1525" s="5">
        <f>HOUR(DIM_TIME[[#This Row],[DW_Time]])</f>
        <v>11</v>
      </c>
      <c r="C1525" s="5">
        <f>MINUTE(DIM_TIME[[#This Row],[DW_Time]])</f>
        <v>34</v>
      </c>
      <c r="D1525" s="5">
        <f>SECOND(DIM_TIME[[#This Row],[DW_Time]])</f>
        <v>19</v>
      </c>
      <c r="E1525" s="5" t="str" cm="1">
        <f t="array" ref="E1525">_xlfn.IFS(B1525&lt;6, "Night", B1525&lt;12, "Morning", B1525&lt;18, "Afternoon", B1525&lt;=23, "Evening")</f>
        <v>Morning</v>
      </c>
    </row>
    <row r="1526" spans="1:5" x14ac:dyDescent="0.2">
      <c r="A1526" s="20">
        <f>DT!A3266-INT(DT!A3266)</f>
        <v>0.48226851852086838</v>
      </c>
      <c r="B1526" s="5">
        <f>HOUR(DIM_TIME[[#This Row],[DW_Time]])</f>
        <v>11</v>
      </c>
      <c r="C1526" s="5">
        <f>MINUTE(DIM_TIME[[#This Row],[DW_Time]])</f>
        <v>34</v>
      </c>
      <c r="D1526" s="5">
        <f>SECOND(DIM_TIME[[#This Row],[DW_Time]])</f>
        <v>28</v>
      </c>
      <c r="E1526" s="5" t="str" cm="1">
        <f t="array" ref="E1526">_xlfn.IFS(B1526&lt;6, "Night", B1526&lt;12, "Morning", B1526&lt;18, "Afternoon", B1526&lt;=23, "Evening")</f>
        <v>Morning</v>
      </c>
    </row>
    <row r="1527" spans="1:5" x14ac:dyDescent="0.2">
      <c r="A1527" s="20">
        <f>DT!A1195-INT(DT!A1195)</f>
        <v>0.48253472222131677</v>
      </c>
      <c r="B1527" s="5">
        <f>HOUR(DIM_TIME[[#This Row],[DW_Time]])</f>
        <v>11</v>
      </c>
      <c r="C1527" s="5">
        <f>MINUTE(DIM_TIME[[#This Row],[DW_Time]])</f>
        <v>34</v>
      </c>
      <c r="D1527" s="5">
        <f>SECOND(DIM_TIME[[#This Row],[DW_Time]])</f>
        <v>51</v>
      </c>
      <c r="E1527" s="5" t="str" cm="1">
        <f t="array" ref="E1527">_xlfn.IFS(B1527&lt;6, "Night", B1527&lt;12, "Morning", B1527&lt;18, "Afternoon", B1527&lt;=23, "Evening")</f>
        <v>Morning</v>
      </c>
    </row>
    <row r="1528" spans="1:5" x14ac:dyDescent="0.2">
      <c r="A1528" s="20">
        <f>DT!A1606-INT(DT!A1606)</f>
        <v>0.48314814815239515</v>
      </c>
      <c r="B1528" s="5">
        <f>HOUR(DIM_TIME[[#This Row],[DW_Time]])</f>
        <v>11</v>
      </c>
      <c r="C1528" s="5">
        <f>MINUTE(DIM_TIME[[#This Row],[DW_Time]])</f>
        <v>35</v>
      </c>
      <c r="D1528" s="5">
        <f>SECOND(DIM_TIME[[#This Row],[DW_Time]])</f>
        <v>44</v>
      </c>
      <c r="E1528" s="5" t="str" cm="1">
        <f t="array" ref="E1528">_xlfn.IFS(B1528&lt;6, "Night", B1528&lt;12, "Morning", B1528&lt;18, "Afternoon", B1528&lt;=23, "Evening")</f>
        <v>Morning</v>
      </c>
    </row>
    <row r="1529" spans="1:5" x14ac:dyDescent="0.2">
      <c r="A1529" s="20">
        <f>DT!A639-INT(DT!A639)</f>
        <v>0.48356481480732327</v>
      </c>
      <c r="B1529" s="5">
        <f>HOUR(DIM_TIME[[#This Row],[DW_Time]])</f>
        <v>11</v>
      </c>
      <c r="C1529" s="5">
        <f>MINUTE(DIM_TIME[[#This Row],[DW_Time]])</f>
        <v>36</v>
      </c>
      <c r="D1529" s="5">
        <f>SECOND(DIM_TIME[[#This Row],[DW_Time]])</f>
        <v>20</v>
      </c>
      <c r="E1529" s="5" t="str" cm="1">
        <f t="array" ref="E1529">_xlfn.IFS(B1529&lt;6, "Night", B1529&lt;12, "Morning", B1529&lt;18, "Afternoon", B1529&lt;=23, "Evening")</f>
        <v>Morning</v>
      </c>
    </row>
    <row r="1530" spans="1:5" x14ac:dyDescent="0.2">
      <c r="A1530" s="20">
        <f>DT!A1300-INT(DT!A1300)</f>
        <v>0.48363425926072523</v>
      </c>
      <c r="B1530" s="5">
        <f>HOUR(DIM_TIME[[#This Row],[DW_Time]])</f>
        <v>11</v>
      </c>
      <c r="C1530" s="5">
        <f>MINUTE(DIM_TIME[[#This Row],[DW_Time]])</f>
        <v>36</v>
      </c>
      <c r="D1530" s="5">
        <f>SECOND(DIM_TIME[[#This Row],[DW_Time]])</f>
        <v>26</v>
      </c>
      <c r="E1530" s="5" t="str" cm="1">
        <f t="array" ref="E1530">_xlfn.IFS(B1530&lt;6, "Night", B1530&lt;12, "Morning", B1530&lt;18, "Afternoon", B1530&lt;=23, "Evening")</f>
        <v>Morning</v>
      </c>
    </row>
    <row r="1531" spans="1:5" x14ac:dyDescent="0.2">
      <c r="A1531" s="20">
        <f>DT!A635-INT(DT!A635)</f>
        <v>0.48369212963007158</v>
      </c>
      <c r="B1531" s="5">
        <f>HOUR(DIM_TIME[[#This Row],[DW_Time]])</f>
        <v>11</v>
      </c>
      <c r="C1531" s="5">
        <f>MINUTE(DIM_TIME[[#This Row],[DW_Time]])</f>
        <v>36</v>
      </c>
      <c r="D1531" s="5">
        <f>SECOND(DIM_TIME[[#This Row],[DW_Time]])</f>
        <v>31</v>
      </c>
      <c r="E1531" s="5" t="str" cm="1">
        <f t="array" ref="E1531">_xlfn.IFS(B1531&lt;6, "Night", B1531&lt;12, "Morning", B1531&lt;18, "Afternoon", B1531&lt;=23, "Evening")</f>
        <v>Morning</v>
      </c>
    </row>
    <row r="1532" spans="1:5" x14ac:dyDescent="0.2">
      <c r="A1532" s="20">
        <f>DT!A2044-INT(DT!A2044)</f>
        <v>0.48385416666860692</v>
      </c>
      <c r="B1532" s="5">
        <f>HOUR(DIM_TIME[[#This Row],[DW_Time]])</f>
        <v>11</v>
      </c>
      <c r="C1532" s="5">
        <f>MINUTE(DIM_TIME[[#This Row],[DW_Time]])</f>
        <v>36</v>
      </c>
      <c r="D1532" s="5">
        <f>SECOND(DIM_TIME[[#This Row],[DW_Time]])</f>
        <v>45</v>
      </c>
      <c r="E1532" s="5" t="str" cm="1">
        <f t="array" ref="E1532">_xlfn.IFS(B1532&lt;6, "Night", B1532&lt;12, "Morning", B1532&lt;18, "Afternoon", B1532&lt;=23, "Evening")</f>
        <v>Morning</v>
      </c>
    </row>
    <row r="1533" spans="1:5" x14ac:dyDescent="0.2">
      <c r="A1533" s="20">
        <f>DT!A2742-INT(DT!A2742)</f>
        <v>0.48396990740729962</v>
      </c>
      <c r="B1533" s="5">
        <f>HOUR(DIM_TIME[[#This Row],[DW_Time]])</f>
        <v>11</v>
      </c>
      <c r="C1533" s="5">
        <f>MINUTE(DIM_TIME[[#This Row],[DW_Time]])</f>
        <v>36</v>
      </c>
      <c r="D1533" s="5">
        <f>SECOND(DIM_TIME[[#This Row],[DW_Time]])</f>
        <v>55</v>
      </c>
      <c r="E1533" s="5" t="str" cm="1">
        <f t="array" ref="E1533">_xlfn.IFS(B1533&lt;6, "Night", B1533&lt;12, "Morning", B1533&lt;18, "Afternoon", B1533&lt;=23, "Evening")</f>
        <v>Morning</v>
      </c>
    </row>
    <row r="1534" spans="1:5" x14ac:dyDescent="0.2">
      <c r="A1534" s="20">
        <f>DT!A760-INT(DT!A760)</f>
        <v>0.48401620370714227</v>
      </c>
      <c r="B1534" s="5">
        <f>HOUR(DIM_TIME[[#This Row],[DW_Time]])</f>
        <v>11</v>
      </c>
      <c r="C1534" s="5">
        <f>MINUTE(DIM_TIME[[#This Row],[DW_Time]])</f>
        <v>36</v>
      </c>
      <c r="D1534" s="5">
        <f>SECOND(DIM_TIME[[#This Row],[DW_Time]])</f>
        <v>59</v>
      </c>
      <c r="E1534" s="5" t="str" cm="1">
        <f t="array" ref="E1534">_xlfn.IFS(B1534&lt;6, "Night", B1534&lt;12, "Morning", B1534&lt;18, "Afternoon", B1534&lt;=23, "Evening")</f>
        <v>Morning</v>
      </c>
    </row>
    <row r="1535" spans="1:5" x14ac:dyDescent="0.2">
      <c r="A1535" s="20">
        <f>DT!A1685-INT(DT!A1685)</f>
        <v>0.48413194445311092</v>
      </c>
      <c r="B1535" s="5">
        <f>HOUR(DIM_TIME[[#This Row],[DW_Time]])</f>
        <v>11</v>
      </c>
      <c r="C1535" s="5">
        <f>MINUTE(DIM_TIME[[#This Row],[DW_Time]])</f>
        <v>37</v>
      </c>
      <c r="D1535" s="5">
        <f>SECOND(DIM_TIME[[#This Row],[DW_Time]])</f>
        <v>9</v>
      </c>
      <c r="E1535" s="5" t="str" cm="1">
        <f t="array" ref="E1535">_xlfn.IFS(B1535&lt;6, "Night", B1535&lt;12, "Morning", B1535&lt;18, "Afternoon", B1535&lt;=23, "Evening")</f>
        <v>Morning</v>
      </c>
    </row>
    <row r="1536" spans="1:5" x14ac:dyDescent="0.2">
      <c r="A1536" s="20">
        <f>DT!A1888-INT(DT!A1888)</f>
        <v>0.48418981482245727</v>
      </c>
      <c r="B1536" s="5">
        <f>HOUR(DIM_TIME[[#This Row],[DW_Time]])</f>
        <v>11</v>
      </c>
      <c r="C1536" s="5">
        <f>MINUTE(DIM_TIME[[#This Row],[DW_Time]])</f>
        <v>37</v>
      </c>
      <c r="D1536" s="5">
        <f>SECOND(DIM_TIME[[#This Row],[DW_Time]])</f>
        <v>14</v>
      </c>
      <c r="E1536" s="5" t="str" cm="1">
        <f t="array" ref="E1536">_xlfn.IFS(B1536&lt;6, "Night", B1536&lt;12, "Morning", B1536&lt;18, "Afternoon", B1536&lt;=23, "Evening")</f>
        <v>Morning</v>
      </c>
    </row>
    <row r="1537" spans="1:5" x14ac:dyDescent="0.2">
      <c r="A1537" s="20">
        <f>DT!A2217-INT(DT!A2217)</f>
        <v>0.4845023148227483</v>
      </c>
      <c r="B1537" s="5">
        <f>HOUR(DIM_TIME[[#This Row],[DW_Time]])</f>
        <v>11</v>
      </c>
      <c r="C1537" s="5">
        <f>MINUTE(DIM_TIME[[#This Row],[DW_Time]])</f>
        <v>37</v>
      </c>
      <c r="D1537" s="5">
        <f>SECOND(DIM_TIME[[#This Row],[DW_Time]])</f>
        <v>41</v>
      </c>
      <c r="E1537" s="5" t="str" cm="1">
        <f t="array" ref="E1537">_xlfn.IFS(B1537&lt;6, "Night", B1537&lt;12, "Morning", B1537&lt;18, "Afternoon", B1537&lt;=23, "Evening")</f>
        <v>Morning</v>
      </c>
    </row>
    <row r="1538" spans="1:5" x14ac:dyDescent="0.2">
      <c r="A1538" s="20">
        <f>DT!A228-INT(DT!A228)</f>
        <v>0.48498842591652647</v>
      </c>
      <c r="B1538" s="5">
        <f>HOUR(DIM_TIME[[#This Row],[DW_Time]])</f>
        <v>11</v>
      </c>
      <c r="C1538" s="5">
        <f>MINUTE(DIM_TIME[[#This Row],[DW_Time]])</f>
        <v>38</v>
      </c>
      <c r="D1538" s="5">
        <f>SECOND(DIM_TIME[[#This Row],[DW_Time]])</f>
        <v>23</v>
      </c>
      <c r="E1538" s="5" t="str" cm="1">
        <f t="array" ref="E1538">_xlfn.IFS(B1538&lt;6, "Night", B1538&lt;12, "Morning", B1538&lt;18, "Afternoon", B1538&lt;=23, "Evening")</f>
        <v>Morning</v>
      </c>
    </row>
    <row r="1539" spans="1:5" x14ac:dyDescent="0.2">
      <c r="A1539" s="20">
        <f>DT!A2999-INT(DT!A2999)</f>
        <v>0.48517361110862112</v>
      </c>
      <c r="B1539" s="5">
        <f>HOUR(DIM_TIME[[#This Row],[DW_Time]])</f>
        <v>11</v>
      </c>
      <c r="C1539" s="5">
        <f>MINUTE(DIM_TIME[[#This Row],[DW_Time]])</f>
        <v>38</v>
      </c>
      <c r="D1539" s="5">
        <f>SECOND(DIM_TIME[[#This Row],[DW_Time]])</f>
        <v>39</v>
      </c>
      <c r="E1539" s="5" t="str" cm="1">
        <f t="array" ref="E1539">_xlfn.IFS(B1539&lt;6, "Night", B1539&lt;12, "Morning", B1539&lt;18, "Afternoon", B1539&lt;=23, "Evening")</f>
        <v>Morning</v>
      </c>
    </row>
    <row r="1540" spans="1:5" x14ac:dyDescent="0.2">
      <c r="A1540" s="20">
        <f>DT!A459-INT(DT!A459)</f>
        <v>0.48562500000116415</v>
      </c>
      <c r="B1540" s="5">
        <f>HOUR(DIM_TIME[[#This Row],[DW_Time]])</f>
        <v>11</v>
      </c>
      <c r="C1540" s="5">
        <f>MINUTE(DIM_TIME[[#This Row],[DW_Time]])</f>
        <v>39</v>
      </c>
      <c r="D1540" s="5">
        <f>SECOND(DIM_TIME[[#This Row],[DW_Time]])</f>
        <v>18</v>
      </c>
      <c r="E1540" s="5" t="str" cm="1">
        <f t="array" ref="E1540">_xlfn.IFS(B1540&lt;6, "Night", B1540&lt;12, "Morning", B1540&lt;18, "Afternoon", B1540&lt;=23, "Evening")</f>
        <v>Morning</v>
      </c>
    </row>
    <row r="1541" spans="1:5" x14ac:dyDescent="0.2">
      <c r="A1541" s="20">
        <f>DT!A1026-INT(DT!A1026)</f>
        <v>0.48590277777839219</v>
      </c>
      <c r="B1541" s="5">
        <f>HOUR(DIM_TIME[[#This Row],[DW_Time]])</f>
        <v>11</v>
      </c>
      <c r="C1541" s="5">
        <f>MINUTE(DIM_TIME[[#This Row],[DW_Time]])</f>
        <v>39</v>
      </c>
      <c r="D1541" s="5">
        <f>SECOND(DIM_TIME[[#This Row],[DW_Time]])</f>
        <v>42</v>
      </c>
      <c r="E1541" s="5" t="str" cm="1">
        <f t="array" ref="E1541">_xlfn.IFS(B1541&lt;6, "Night", B1541&lt;12, "Morning", B1541&lt;18, "Afternoon", B1541&lt;=23, "Evening")</f>
        <v>Morning</v>
      </c>
    </row>
    <row r="1542" spans="1:5" x14ac:dyDescent="0.2">
      <c r="A1542" s="20">
        <f>DT!A1961-INT(DT!A1961)</f>
        <v>0.48598379628674593</v>
      </c>
      <c r="B1542" s="5">
        <f>HOUR(DIM_TIME[[#This Row],[DW_Time]])</f>
        <v>11</v>
      </c>
      <c r="C1542" s="5">
        <f>MINUTE(DIM_TIME[[#This Row],[DW_Time]])</f>
        <v>39</v>
      </c>
      <c r="D1542" s="5">
        <f>SECOND(DIM_TIME[[#This Row],[DW_Time]])</f>
        <v>49</v>
      </c>
      <c r="E1542" s="5" t="str" cm="1">
        <f t="array" ref="E1542">_xlfn.IFS(B1542&lt;6, "Night", B1542&lt;12, "Morning", B1542&lt;18, "Afternoon", B1542&lt;=23, "Evening")</f>
        <v>Morning</v>
      </c>
    </row>
    <row r="1543" spans="1:5" x14ac:dyDescent="0.2">
      <c r="A1543" s="20">
        <f>DT!A1673-INT(DT!A1673)</f>
        <v>0.48641203704028158</v>
      </c>
      <c r="B1543" s="5">
        <f>HOUR(DIM_TIME[[#This Row],[DW_Time]])</f>
        <v>11</v>
      </c>
      <c r="C1543" s="5">
        <f>MINUTE(DIM_TIME[[#This Row],[DW_Time]])</f>
        <v>40</v>
      </c>
      <c r="D1543" s="5">
        <f>SECOND(DIM_TIME[[#This Row],[DW_Time]])</f>
        <v>26</v>
      </c>
      <c r="E1543" s="5" t="str" cm="1">
        <f t="array" ref="E1543">_xlfn.IFS(B1543&lt;6, "Night", B1543&lt;12, "Morning", B1543&lt;18, "Afternoon", B1543&lt;=23, "Evening")</f>
        <v>Morning</v>
      </c>
    </row>
    <row r="1544" spans="1:5" x14ac:dyDescent="0.2">
      <c r="A1544" s="20">
        <f>DT!A3056-INT(DT!A3056)</f>
        <v>0.48668981481750961</v>
      </c>
      <c r="B1544" s="5">
        <f>HOUR(DIM_TIME[[#This Row],[DW_Time]])</f>
        <v>11</v>
      </c>
      <c r="C1544" s="5">
        <f>MINUTE(DIM_TIME[[#This Row],[DW_Time]])</f>
        <v>40</v>
      </c>
      <c r="D1544" s="5">
        <f>SECOND(DIM_TIME[[#This Row],[DW_Time]])</f>
        <v>50</v>
      </c>
      <c r="E1544" s="5" t="str" cm="1">
        <f t="array" ref="E1544">_xlfn.IFS(B1544&lt;6, "Night", B1544&lt;12, "Morning", B1544&lt;18, "Afternoon", B1544&lt;=23, "Evening")</f>
        <v>Morning</v>
      </c>
    </row>
    <row r="1545" spans="1:5" x14ac:dyDescent="0.2">
      <c r="A1545" s="20">
        <f>DT!A2690-INT(DT!A2690)</f>
        <v>0.48765046295739012</v>
      </c>
      <c r="B1545" s="5">
        <f>HOUR(DIM_TIME[[#This Row],[DW_Time]])</f>
        <v>11</v>
      </c>
      <c r="C1545" s="5">
        <f>MINUTE(DIM_TIME[[#This Row],[DW_Time]])</f>
        <v>42</v>
      </c>
      <c r="D1545" s="5">
        <f>SECOND(DIM_TIME[[#This Row],[DW_Time]])</f>
        <v>13</v>
      </c>
      <c r="E1545" s="5" t="str" cm="1">
        <f t="array" ref="E1545">_xlfn.IFS(B1545&lt;6, "Night", B1545&lt;12, "Morning", B1545&lt;18, "Afternoon", B1545&lt;=23, "Evening")</f>
        <v>Morning</v>
      </c>
    </row>
    <row r="1546" spans="1:5" x14ac:dyDescent="0.2">
      <c r="A1546" s="20">
        <f>DT!A3081-INT(DT!A3081)</f>
        <v>0.48818287037283881</v>
      </c>
      <c r="B1546" s="5">
        <f>HOUR(DIM_TIME[[#This Row],[DW_Time]])</f>
        <v>11</v>
      </c>
      <c r="C1546" s="5">
        <f>MINUTE(DIM_TIME[[#This Row],[DW_Time]])</f>
        <v>42</v>
      </c>
      <c r="D1546" s="5">
        <f>SECOND(DIM_TIME[[#This Row],[DW_Time]])</f>
        <v>59</v>
      </c>
      <c r="E1546" s="5" t="str" cm="1">
        <f t="array" ref="E1546">_xlfn.IFS(B1546&lt;6, "Night", B1546&lt;12, "Morning", B1546&lt;18, "Afternoon", B1546&lt;=23, "Evening")</f>
        <v>Morning</v>
      </c>
    </row>
    <row r="1547" spans="1:5" x14ac:dyDescent="0.2">
      <c r="A1547" s="20">
        <f>DT!A243-INT(DT!A243)</f>
        <v>0.48825231481168885</v>
      </c>
      <c r="B1547" s="5">
        <f>HOUR(DIM_TIME[[#This Row],[DW_Time]])</f>
        <v>11</v>
      </c>
      <c r="C1547" s="5">
        <f>MINUTE(DIM_TIME[[#This Row],[DW_Time]])</f>
        <v>43</v>
      </c>
      <c r="D1547" s="5">
        <f>SECOND(DIM_TIME[[#This Row],[DW_Time]])</f>
        <v>5</v>
      </c>
      <c r="E1547" s="5" t="str" cm="1">
        <f t="array" ref="E1547">_xlfn.IFS(B1547&lt;6, "Night", B1547&lt;12, "Morning", B1547&lt;18, "Afternoon", B1547&lt;=23, "Evening")</f>
        <v>Morning</v>
      </c>
    </row>
    <row r="1548" spans="1:5" x14ac:dyDescent="0.2">
      <c r="A1548" s="20">
        <f>DT!A3025-INT(DT!A3025)</f>
        <v>0.48869212962745223</v>
      </c>
      <c r="B1548" s="5">
        <f>HOUR(DIM_TIME[[#This Row],[DW_Time]])</f>
        <v>11</v>
      </c>
      <c r="C1548" s="5">
        <f>MINUTE(DIM_TIME[[#This Row],[DW_Time]])</f>
        <v>43</v>
      </c>
      <c r="D1548" s="5">
        <f>SECOND(DIM_TIME[[#This Row],[DW_Time]])</f>
        <v>43</v>
      </c>
      <c r="E1548" s="5" t="str" cm="1">
        <f t="array" ref="E1548">_xlfn.IFS(B1548&lt;6, "Night", B1548&lt;12, "Morning", B1548&lt;18, "Afternoon", B1548&lt;=23, "Evening")</f>
        <v>Morning</v>
      </c>
    </row>
    <row r="1549" spans="1:5" x14ac:dyDescent="0.2">
      <c r="A1549" s="20">
        <f>DT!A1844-INT(DT!A1844)</f>
        <v>0.48876157407357823</v>
      </c>
      <c r="B1549" s="5">
        <f>HOUR(DIM_TIME[[#This Row],[DW_Time]])</f>
        <v>11</v>
      </c>
      <c r="C1549" s="5">
        <f>MINUTE(DIM_TIME[[#This Row],[DW_Time]])</f>
        <v>43</v>
      </c>
      <c r="D1549" s="5">
        <f>SECOND(DIM_TIME[[#This Row],[DW_Time]])</f>
        <v>49</v>
      </c>
      <c r="E1549" s="5" t="str" cm="1">
        <f t="array" ref="E1549">_xlfn.IFS(B1549&lt;6, "Night", B1549&lt;12, "Morning", B1549&lt;18, "Afternoon", B1549&lt;=23, "Evening")</f>
        <v>Morning</v>
      </c>
    </row>
    <row r="1550" spans="1:5" x14ac:dyDescent="0.2">
      <c r="A1550" s="20">
        <f>DT!A2465-INT(DT!A2465)</f>
        <v>0.48880787037342088</v>
      </c>
      <c r="B1550" s="5">
        <f>HOUR(DIM_TIME[[#This Row],[DW_Time]])</f>
        <v>11</v>
      </c>
      <c r="C1550" s="5">
        <f>MINUTE(DIM_TIME[[#This Row],[DW_Time]])</f>
        <v>43</v>
      </c>
      <c r="D1550" s="5">
        <f>SECOND(DIM_TIME[[#This Row],[DW_Time]])</f>
        <v>53</v>
      </c>
      <c r="E1550" s="5" t="str" cm="1">
        <f t="array" ref="E1550">_xlfn.IFS(B1550&lt;6, "Night", B1550&lt;12, "Morning", B1550&lt;18, "Afternoon", B1550&lt;=23, "Evening")</f>
        <v>Morning</v>
      </c>
    </row>
    <row r="1551" spans="1:5" x14ac:dyDescent="0.2">
      <c r="A1551" s="20">
        <f>DT!A691-INT(DT!A691)</f>
        <v>0.48890046297310619</v>
      </c>
      <c r="B1551" s="5">
        <f>HOUR(DIM_TIME[[#This Row],[DW_Time]])</f>
        <v>11</v>
      </c>
      <c r="C1551" s="5">
        <f>MINUTE(DIM_TIME[[#This Row],[DW_Time]])</f>
        <v>44</v>
      </c>
      <c r="D1551" s="5">
        <f>SECOND(DIM_TIME[[#This Row],[DW_Time]])</f>
        <v>1</v>
      </c>
      <c r="E1551" s="5" t="str" cm="1">
        <f t="array" ref="E1551">_xlfn.IFS(B1551&lt;6, "Night", B1551&lt;12, "Morning", B1551&lt;18, "Afternoon", B1551&lt;=23, "Evening")</f>
        <v>Morning</v>
      </c>
    </row>
    <row r="1552" spans="1:5" x14ac:dyDescent="0.2">
      <c r="A1552" s="20">
        <f>DT!A659-INT(DT!A659)</f>
        <v>0.48954861111269565</v>
      </c>
      <c r="B1552" s="5">
        <f>HOUR(DIM_TIME[[#This Row],[DW_Time]])</f>
        <v>11</v>
      </c>
      <c r="C1552" s="5">
        <f>MINUTE(DIM_TIME[[#This Row],[DW_Time]])</f>
        <v>44</v>
      </c>
      <c r="D1552" s="5">
        <f>SECOND(DIM_TIME[[#This Row],[DW_Time]])</f>
        <v>57</v>
      </c>
      <c r="E1552" s="5" t="str" cm="1">
        <f t="array" ref="E1552">_xlfn.IFS(B1552&lt;6, "Night", B1552&lt;12, "Morning", B1552&lt;18, "Afternoon", B1552&lt;=23, "Evening")</f>
        <v>Morning</v>
      </c>
    </row>
    <row r="1553" spans="1:5" x14ac:dyDescent="0.2">
      <c r="A1553" s="20">
        <f>DT!A862-INT(DT!A862)</f>
        <v>0.49057870371325407</v>
      </c>
      <c r="B1553" s="5">
        <f>HOUR(DIM_TIME[[#This Row],[DW_Time]])</f>
        <v>11</v>
      </c>
      <c r="C1553" s="5">
        <f>MINUTE(DIM_TIME[[#This Row],[DW_Time]])</f>
        <v>46</v>
      </c>
      <c r="D1553" s="5">
        <f>SECOND(DIM_TIME[[#This Row],[DW_Time]])</f>
        <v>26</v>
      </c>
      <c r="E1553" s="5" t="str" cm="1">
        <f t="array" ref="E1553">_xlfn.IFS(B1553&lt;6, "Night", B1553&lt;12, "Morning", B1553&lt;18, "Afternoon", B1553&lt;=23, "Evening")</f>
        <v>Morning</v>
      </c>
    </row>
    <row r="1554" spans="1:5" x14ac:dyDescent="0.2">
      <c r="A1554" s="20">
        <f>DT!A938-INT(DT!A938)</f>
        <v>0.49079861110658385</v>
      </c>
      <c r="B1554" s="5">
        <f>HOUR(DIM_TIME[[#This Row],[DW_Time]])</f>
        <v>11</v>
      </c>
      <c r="C1554" s="5">
        <f>MINUTE(DIM_TIME[[#This Row],[DW_Time]])</f>
        <v>46</v>
      </c>
      <c r="D1554" s="5">
        <f>SECOND(DIM_TIME[[#This Row],[DW_Time]])</f>
        <v>45</v>
      </c>
      <c r="E1554" s="5" t="str" cm="1">
        <f t="array" ref="E1554">_xlfn.IFS(B1554&lt;6, "Night", B1554&lt;12, "Morning", B1554&lt;18, "Afternoon", B1554&lt;=23, "Evening")</f>
        <v>Morning</v>
      </c>
    </row>
    <row r="1555" spans="1:5" x14ac:dyDescent="0.2">
      <c r="A1555" s="20">
        <f>DT!A1960-INT(DT!A1960)</f>
        <v>0.49109953703737119</v>
      </c>
      <c r="B1555" s="5">
        <f>HOUR(DIM_TIME[[#This Row],[DW_Time]])</f>
        <v>11</v>
      </c>
      <c r="C1555" s="5">
        <f>MINUTE(DIM_TIME[[#This Row],[DW_Time]])</f>
        <v>47</v>
      </c>
      <c r="D1555" s="5">
        <f>SECOND(DIM_TIME[[#This Row],[DW_Time]])</f>
        <v>11</v>
      </c>
      <c r="E1555" s="5" t="str" cm="1">
        <f t="array" ref="E1555">_xlfn.IFS(B1555&lt;6, "Night", B1555&lt;12, "Morning", B1555&lt;18, "Afternoon", B1555&lt;=23, "Evening")</f>
        <v>Morning</v>
      </c>
    </row>
    <row r="1556" spans="1:5" x14ac:dyDescent="0.2">
      <c r="A1556" s="20">
        <f>DT!A1911-INT(DT!A1911)</f>
        <v>0.49116898148349719</v>
      </c>
      <c r="B1556" s="5">
        <f>HOUR(DIM_TIME[[#This Row],[DW_Time]])</f>
        <v>11</v>
      </c>
      <c r="C1556" s="5">
        <f>MINUTE(DIM_TIME[[#This Row],[DW_Time]])</f>
        <v>47</v>
      </c>
      <c r="D1556" s="5">
        <f>SECOND(DIM_TIME[[#This Row],[DW_Time]])</f>
        <v>17</v>
      </c>
      <c r="E1556" s="5" t="str" cm="1">
        <f t="array" ref="E1556">_xlfn.IFS(B1556&lt;6, "Night", B1556&lt;12, "Morning", B1556&lt;18, "Afternoon", B1556&lt;=23, "Evening")</f>
        <v>Morning</v>
      </c>
    </row>
    <row r="1557" spans="1:5" x14ac:dyDescent="0.2">
      <c r="A1557" s="20">
        <f>DT!A2498-INT(DT!A2498)</f>
        <v>0.49274305554718012</v>
      </c>
      <c r="B1557" s="5">
        <f>HOUR(DIM_TIME[[#This Row],[DW_Time]])</f>
        <v>11</v>
      </c>
      <c r="C1557" s="5">
        <f>MINUTE(DIM_TIME[[#This Row],[DW_Time]])</f>
        <v>49</v>
      </c>
      <c r="D1557" s="5">
        <f>SECOND(DIM_TIME[[#This Row],[DW_Time]])</f>
        <v>33</v>
      </c>
      <c r="E1557" s="5" t="str" cm="1">
        <f t="array" ref="E1557">_xlfn.IFS(B1557&lt;6, "Night", B1557&lt;12, "Morning", B1557&lt;18, "Afternoon", B1557&lt;=23, "Evening")</f>
        <v>Morning</v>
      </c>
    </row>
    <row r="1558" spans="1:5" x14ac:dyDescent="0.2">
      <c r="A1558" s="20">
        <f>DT!A876-INT(DT!A876)</f>
        <v>0.49358796296291985</v>
      </c>
      <c r="B1558" s="5">
        <f>HOUR(DIM_TIME[[#This Row],[DW_Time]])</f>
        <v>11</v>
      </c>
      <c r="C1558" s="5">
        <f>MINUTE(DIM_TIME[[#This Row],[DW_Time]])</f>
        <v>50</v>
      </c>
      <c r="D1558" s="5">
        <f>SECOND(DIM_TIME[[#This Row],[DW_Time]])</f>
        <v>46</v>
      </c>
      <c r="E1558" s="5" t="str" cm="1">
        <f t="array" ref="E1558">_xlfn.IFS(B1558&lt;6, "Night", B1558&lt;12, "Morning", B1558&lt;18, "Afternoon", B1558&lt;=23, "Evening")</f>
        <v>Morning</v>
      </c>
    </row>
    <row r="1559" spans="1:5" x14ac:dyDescent="0.2">
      <c r="A1559" s="20">
        <f>DT!A1514-INT(DT!A1514)</f>
        <v>0.49434027777897427</v>
      </c>
      <c r="B1559" s="5">
        <f>HOUR(DIM_TIME[[#This Row],[DW_Time]])</f>
        <v>11</v>
      </c>
      <c r="C1559" s="5">
        <f>MINUTE(DIM_TIME[[#This Row],[DW_Time]])</f>
        <v>51</v>
      </c>
      <c r="D1559" s="5">
        <f>SECOND(DIM_TIME[[#This Row],[DW_Time]])</f>
        <v>51</v>
      </c>
      <c r="E1559" s="5" t="str" cm="1">
        <f t="array" ref="E1559">_xlfn.IFS(B1559&lt;6, "Night", B1559&lt;12, "Morning", B1559&lt;18, "Afternoon", B1559&lt;=23, "Evening")</f>
        <v>Morning</v>
      </c>
    </row>
    <row r="1560" spans="1:5" x14ac:dyDescent="0.2">
      <c r="A1560" s="20">
        <f>DT!A1347-INT(DT!A1347)</f>
        <v>0.49458333333313931</v>
      </c>
      <c r="B1560" s="5">
        <f>HOUR(DIM_TIME[[#This Row],[DW_Time]])</f>
        <v>11</v>
      </c>
      <c r="C1560" s="5">
        <f>MINUTE(DIM_TIME[[#This Row],[DW_Time]])</f>
        <v>52</v>
      </c>
      <c r="D1560" s="5">
        <f>SECOND(DIM_TIME[[#This Row],[DW_Time]])</f>
        <v>12</v>
      </c>
      <c r="E1560" s="5" t="str" cm="1">
        <f t="array" ref="E1560">_xlfn.IFS(B1560&lt;6, "Night", B1560&lt;12, "Morning", B1560&lt;18, "Afternoon", B1560&lt;=23, "Evening")</f>
        <v>Morning</v>
      </c>
    </row>
    <row r="1561" spans="1:5" x14ac:dyDescent="0.2">
      <c r="A1561" s="20">
        <f>DT!A2626-INT(DT!A2626)</f>
        <v>0.49534722221869742</v>
      </c>
      <c r="B1561" s="5">
        <f>HOUR(DIM_TIME[[#This Row],[DW_Time]])</f>
        <v>11</v>
      </c>
      <c r="C1561" s="5">
        <f>MINUTE(DIM_TIME[[#This Row],[DW_Time]])</f>
        <v>53</v>
      </c>
      <c r="D1561" s="5">
        <f>SECOND(DIM_TIME[[#This Row],[DW_Time]])</f>
        <v>18</v>
      </c>
      <c r="E1561" s="5" t="str" cm="1">
        <f t="array" ref="E1561">_xlfn.IFS(B1561&lt;6, "Night", B1561&lt;12, "Morning", B1561&lt;18, "Afternoon", B1561&lt;=23, "Evening")</f>
        <v>Morning</v>
      </c>
    </row>
    <row r="1562" spans="1:5" x14ac:dyDescent="0.2">
      <c r="A1562" s="20">
        <f>DT!A2787-INT(DT!A2787)</f>
        <v>0.49576388888817746</v>
      </c>
      <c r="B1562" s="5">
        <f>HOUR(DIM_TIME[[#This Row],[DW_Time]])</f>
        <v>11</v>
      </c>
      <c r="C1562" s="5">
        <f>MINUTE(DIM_TIME[[#This Row],[DW_Time]])</f>
        <v>53</v>
      </c>
      <c r="D1562" s="5">
        <f>SECOND(DIM_TIME[[#This Row],[DW_Time]])</f>
        <v>54</v>
      </c>
      <c r="E1562" s="5" t="str" cm="1">
        <f t="array" ref="E1562">_xlfn.IFS(B1562&lt;6, "Night", B1562&lt;12, "Morning", B1562&lt;18, "Afternoon", B1562&lt;=23, "Evening")</f>
        <v>Morning</v>
      </c>
    </row>
    <row r="1563" spans="1:5" x14ac:dyDescent="0.2">
      <c r="A1563" s="20">
        <f>DT!A1698-INT(DT!A1698)</f>
        <v>0.49615740739682224</v>
      </c>
      <c r="B1563" s="5">
        <f>HOUR(DIM_TIME[[#This Row],[DW_Time]])</f>
        <v>11</v>
      </c>
      <c r="C1563" s="5">
        <f>MINUTE(DIM_TIME[[#This Row],[DW_Time]])</f>
        <v>54</v>
      </c>
      <c r="D1563" s="5">
        <f>SECOND(DIM_TIME[[#This Row],[DW_Time]])</f>
        <v>28</v>
      </c>
      <c r="E1563" s="5" t="str" cm="1">
        <f t="array" ref="E1563">_xlfn.IFS(B1563&lt;6, "Night", B1563&lt;12, "Morning", B1563&lt;18, "Afternoon", B1563&lt;=23, "Evening")</f>
        <v>Morning</v>
      </c>
    </row>
    <row r="1564" spans="1:5" x14ac:dyDescent="0.2">
      <c r="A1564" s="20">
        <f>DT!A693-INT(DT!A693)</f>
        <v>0.49623842592700385</v>
      </c>
      <c r="B1564" s="5">
        <f>HOUR(DIM_TIME[[#This Row],[DW_Time]])</f>
        <v>11</v>
      </c>
      <c r="C1564" s="5">
        <f>MINUTE(DIM_TIME[[#This Row],[DW_Time]])</f>
        <v>54</v>
      </c>
      <c r="D1564" s="5">
        <f>SECOND(DIM_TIME[[#This Row],[DW_Time]])</f>
        <v>35</v>
      </c>
      <c r="E1564" s="5" t="str" cm="1">
        <f t="array" ref="E1564">_xlfn.IFS(B1564&lt;6, "Night", B1564&lt;12, "Morning", B1564&lt;18, "Afternoon", B1564&lt;=23, "Evening")</f>
        <v>Morning</v>
      </c>
    </row>
    <row r="1565" spans="1:5" x14ac:dyDescent="0.2">
      <c r="A1565" s="20">
        <f>DT!A2129-INT(DT!A2129)</f>
        <v>0.49641203704231884</v>
      </c>
      <c r="B1565" s="5">
        <f>HOUR(DIM_TIME[[#This Row],[DW_Time]])</f>
        <v>11</v>
      </c>
      <c r="C1565" s="5">
        <f>MINUTE(DIM_TIME[[#This Row],[DW_Time]])</f>
        <v>54</v>
      </c>
      <c r="D1565" s="5">
        <f>SECOND(DIM_TIME[[#This Row],[DW_Time]])</f>
        <v>50</v>
      </c>
      <c r="E1565" s="5" t="str" cm="1">
        <f t="array" ref="E1565">_xlfn.IFS(B1565&lt;6, "Night", B1565&lt;12, "Morning", B1565&lt;18, "Afternoon", B1565&lt;=23, "Evening")</f>
        <v>Morning</v>
      </c>
    </row>
    <row r="1566" spans="1:5" x14ac:dyDescent="0.2">
      <c r="A1566" s="20">
        <f>DT!A895-INT(DT!A895)</f>
        <v>0.49663194444292458</v>
      </c>
      <c r="B1566" s="5">
        <f>HOUR(DIM_TIME[[#This Row],[DW_Time]])</f>
        <v>11</v>
      </c>
      <c r="C1566" s="5">
        <f>MINUTE(DIM_TIME[[#This Row],[DW_Time]])</f>
        <v>55</v>
      </c>
      <c r="D1566" s="5">
        <f>SECOND(DIM_TIME[[#This Row],[DW_Time]])</f>
        <v>9</v>
      </c>
      <c r="E1566" s="5" t="str" cm="1">
        <f t="array" ref="E1566">_xlfn.IFS(B1566&lt;6, "Night", B1566&lt;12, "Morning", B1566&lt;18, "Afternoon", B1566&lt;=23, "Evening")</f>
        <v>Morning</v>
      </c>
    </row>
    <row r="1567" spans="1:5" x14ac:dyDescent="0.2">
      <c r="A1567" s="20">
        <f>DT!A1756-INT(DT!A1756)</f>
        <v>0.49671296297310619</v>
      </c>
      <c r="B1567" s="5">
        <f>HOUR(DIM_TIME[[#This Row],[DW_Time]])</f>
        <v>11</v>
      </c>
      <c r="C1567" s="5">
        <f>MINUTE(DIM_TIME[[#This Row],[DW_Time]])</f>
        <v>55</v>
      </c>
      <c r="D1567" s="5">
        <f>SECOND(DIM_TIME[[#This Row],[DW_Time]])</f>
        <v>16</v>
      </c>
      <c r="E1567" s="5" t="str" cm="1">
        <f t="array" ref="E1567">_xlfn.IFS(B1567&lt;6, "Night", B1567&lt;12, "Morning", B1567&lt;18, "Afternoon", B1567&lt;=23, "Evening")</f>
        <v>Morning</v>
      </c>
    </row>
    <row r="1568" spans="1:5" x14ac:dyDescent="0.2">
      <c r="A1568" s="20">
        <f>DT!A1143-INT(DT!A1143)</f>
        <v>0.49693287036643596</v>
      </c>
      <c r="B1568" s="5">
        <f>HOUR(DIM_TIME[[#This Row],[DW_Time]])</f>
        <v>11</v>
      </c>
      <c r="C1568" s="5">
        <f>MINUTE(DIM_TIME[[#This Row],[DW_Time]])</f>
        <v>55</v>
      </c>
      <c r="D1568" s="5">
        <f>SECOND(DIM_TIME[[#This Row],[DW_Time]])</f>
        <v>35</v>
      </c>
      <c r="E1568" s="5" t="str" cm="1">
        <f t="array" ref="E1568">_xlfn.IFS(B1568&lt;6, "Night", B1568&lt;12, "Morning", B1568&lt;18, "Afternoon", B1568&lt;=23, "Evening")</f>
        <v>Morning</v>
      </c>
    </row>
    <row r="1569" spans="1:5" x14ac:dyDescent="0.2">
      <c r="A1569" s="20">
        <f>DT!A1411-INT(DT!A1411)</f>
        <v>0.49702546297339723</v>
      </c>
      <c r="B1569" s="5">
        <f>HOUR(DIM_TIME[[#This Row],[DW_Time]])</f>
        <v>11</v>
      </c>
      <c r="C1569" s="5">
        <f>MINUTE(DIM_TIME[[#This Row],[DW_Time]])</f>
        <v>55</v>
      </c>
      <c r="D1569" s="5">
        <f>SECOND(DIM_TIME[[#This Row],[DW_Time]])</f>
        <v>43</v>
      </c>
      <c r="E1569" s="5" t="str" cm="1">
        <f t="array" ref="E1569">_xlfn.IFS(B1569&lt;6, "Night", B1569&lt;12, "Morning", B1569&lt;18, "Afternoon", B1569&lt;=23, "Evening")</f>
        <v>Morning</v>
      </c>
    </row>
    <row r="1570" spans="1:5" x14ac:dyDescent="0.2">
      <c r="A1570" s="20">
        <f>DT!A838-INT(DT!A838)</f>
        <v>0.49729166666656965</v>
      </c>
      <c r="B1570" s="5">
        <f>HOUR(DIM_TIME[[#This Row],[DW_Time]])</f>
        <v>11</v>
      </c>
      <c r="C1570" s="5">
        <f>MINUTE(DIM_TIME[[#This Row],[DW_Time]])</f>
        <v>56</v>
      </c>
      <c r="D1570" s="5">
        <f>SECOND(DIM_TIME[[#This Row],[DW_Time]])</f>
        <v>6</v>
      </c>
      <c r="E1570" s="5" t="str" cm="1">
        <f t="array" ref="E1570">_xlfn.IFS(B1570&lt;6, "Night", B1570&lt;12, "Morning", B1570&lt;18, "Afternoon", B1570&lt;=23, "Evening")</f>
        <v>Morning</v>
      </c>
    </row>
    <row r="1571" spans="1:5" x14ac:dyDescent="0.2">
      <c r="A1571" s="20">
        <f>DT!A447-INT(DT!A447)</f>
        <v>0.49762731481314404</v>
      </c>
      <c r="B1571" s="5">
        <f>HOUR(DIM_TIME[[#This Row],[DW_Time]])</f>
        <v>11</v>
      </c>
      <c r="C1571" s="5">
        <f>MINUTE(DIM_TIME[[#This Row],[DW_Time]])</f>
        <v>56</v>
      </c>
      <c r="D1571" s="5">
        <f>SECOND(DIM_TIME[[#This Row],[DW_Time]])</f>
        <v>35</v>
      </c>
      <c r="E1571" s="5" t="str" cm="1">
        <f t="array" ref="E1571">_xlfn.IFS(B1571&lt;6, "Night", B1571&lt;12, "Morning", B1571&lt;18, "Afternoon", B1571&lt;=23, "Evening")</f>
        <v>Morning</v>
      </c>
    </row>
    <row r="1572" spans="1:5" x14ac:dyDescent="0.2">
      <c r="A1572" s="20">
        <f>DT!A125-INT(DT!A125)</f>
        <v>0.49817129629809642</v>
      </c>
      <c r="B1572" s="5">
        <f>HOUR(DIM_TIME[[#This Row],[DW_Time]])</f>
        <v>11</v>
      </c>
      <c r="C1572" s="5">
        <f>MINUTE(DIM_TIME[[#This Row],[DW_Time]])</f>
        <v>57</v>
      </c>
      <c r="D1572" s="5">
        <f>SECOND(DIM_TIME[[#This Row],[DW_Time]])</f>
        <v>22</v>
      </c>
      <c r="E1572" s="5" t="str" cm="1">
        <f t="array" ref="E1572">_xlfn.IFS(B1572&lt;6, "Night", B1572&lt;12, "Morning", B1572&lt;18, "Afternoon", B1572&lt;=23, "Evening")</f>
        <v>Morning</v>
      </c>
    </row>
    <row r="1573" spans="1:5" x14ac:dyDescent="0.2">
      <c r="A1573" s="20">
        <f>DT!A1415-INT(DT!A1415)</f>
        <v>0.49853009259095415</v>
      </c>
      <c r="B1573" s="5">
        <f>HOUR(DIM_TIME[[#This Row],[DW_Time]])</f>
        <v>11</v>
      </c>
      <c r="C1573" s="5">
        <f>MINUTE(DIM_TIME[[#This Row],[DW_Time]])</f>
        <v>57</v>
      </c>
      <c r="D1573" s="5">
        <f>SECOND(DIM_TIME[[#This Row],[DW_Time]])</f>
        <v>53</v>
      </c>
      <c r="E1573" s="5" t="str" cm="1">
        <f t="array" ref="E1573">_xlfn.IFS(B1573&lt;6, "Night", B1573&lt;12, "Morning", B1573&lt;18, "Afternoon", B1573&lt;=23, "Evening")</f>
        <v>Morning</v>
      </c>
    </row>
    <row r="1574" spans="1:5" x14ac:dyDescent="0.2">
      <c r="A1574" s="20">
        <f>DT!A1392-INT(DT!A1392)</f>
        <v>0.49863425926014315</v>
      </c>
      <c r="B1574" s="5">
        <f>HOUR(DIM_TIME[[#This Row],[DW_Time]])</f>
        <v>11</v>
      </c>
      <c r="C1574" s="5">
        <f>MINUTE(DIM_TIME[[#This Row],[DW_Time]])</f>
        <v>58</v>
      </c>
      <c r="D1574" s="5">
        <f>SECOND(DIM_TIME[[#This Row],[DW_Time]])</f>
        <v>2</v>
      </c>
      <c r="E1574" s="5" t="str" cm="1">
        <f t="array" ref="E1574">_xlfn.IFS(B1574&lt;6, "Night", B1574&lt;12, "Morning", B1574&lt;18, "Afternoon", B1574&lt;=23, "Evening")</f>
        <v>Morning</v>
      </c>
    </row>
    <row r="1575" spans="1:5" x14ac:dyDescent="0.2">
      <c r="A1575" s="20">
        <f>DT!A3088-INT(DT!A3088)</f>
        <v>0.4987962962986785</v>
      </c>
      <c r="B1575" s="5">
        <f>HOUR(DIM_TIME[[#This Row],[DW_Time]])</f>
        <v>11</v>
      </c>
      <c r="C1575" s="5">
        <f>MINUTE(DIM_TIME[[#This Row],[DW_Time]])</f>
        <v>58</v>
      </c>
      <c r="D1575" s="5">
        <f>SECOND(DIM_TIME[[#This Row],[DW_Time]])</f>
        <v>16</v>
      </c>
      <c r="E1575" s="5" t="str" cm="1">
        <f t="array" ref="E1575">_xlfn.IFS(B1575&lt;6, "Night", B1575&lt;12, "Morning", B1575&lt;18, "Afternoon", B1575&lt;=23, "Evening")</f>
        <v>Morning</v>
      </c>
    </row>
    <row r="1576" spans="1:5" x14ac:dyDescent="0.2">
      <c r="A1576" s="20">
        <f>DT!A536-INT(DT!A536)</f>
        <v>0.49899305555300089</v>
      </c>
      <c r="B1576" s="5">
        <f>HOUR(DIM_TIME[[#This Row],[DW_Time]])</f>
        <v>11</v>
      </c>
      <c r="C1576" s="5">
        <f>MINUTE(DIM_TIME[[#This Row],[DW_Time]])</f>
        <v>58</v>
      </c>
      <c r="D1576" s="5">
        <f>SECOND(DIM_TIME[[#This Row],[DW_Time]])</f>
        <v>33</v>
      </c>
      <c r="E1576" s="5" t="str" cm="1">
        <f t="array" ref="E1576">_xlfn.IFS(B1576&lt;6, "Night", B1576&lt;12, "Morning", B1576&lt;18, "Afternoon", B1576&lt;=23, "Evening")</f>
        <v>Morning</v>
      </c>
    </row>
    <row r="1577" spans="1:5" x14ac:dyDescent="0.2">
      <c r="A1577" s="20">
        <f>DT!A562-INT(DT!A562)</f>
        <v>0.49910879629896954</v>
      </c>
      <c r="B1577" s="5">
        <f>HOUR(DIM_TIME[[#This Row],[DW_Time]])</f>
        <v>11</v>
      </c>
      <c r="C1577" s="5">
        <f>MINUTE(DIM_TIME[[#This Row],[DW_Time]])</f>
        <v>58</v>
      </c>
      <c r="D1577" s="5">
        <f>SECOND(DIM_TIME[[#This Row],[DW_Time]])</f>
        <v>43</v>
      </c>
      <c r="E1577" s="5" t="str" cm="1">
        <f t="array" ref="E1577">_xlfn.IFS(B1577&lt;6, "Night", B1577&lt;12, "Morning", B1577&lt;18, "Afternoon", B1577&lt;=23, "Evening")</f>
        <v>Morning</v>
      </c>
    </row>
    <row r="1578" spans="1:5" x14ac:dyDescent="0.2">
      <c r="A1578" s="20">
        <f>DT!A564-INT(DT!A564)</f>
        <v>0.49942129629926058</v>
      </c>
      <c r="B1578" s="5">
        <f>HOUR(DIM_TIME[[#This Row],[DW_Time]])</f>
        <v>11</v>
      </c>
      <c r="C1578" s="5">
        <f>MINUTE(DIM_TIME[[#This Row],[DW_Time]])</f>
        <v>59</v>
      </c>
      <c r="D1578" s="5">
        <f>SECOND(DIM_TIME[[#This Row],[DW_Time]])</f>
        <v>10</v>
      </c>
      <c r="E1578" s="5" t="str" cm="1">
        <f t="array" ref="E1578">_xlfn.IFS(B1578&lt;6, "Night", B1578&lt;12, "Morning", B1578&lt;18, "Afternoon", B1578&lt;=23, "Evening")</f>
        <v>Morning</v>
      </c>
    </row>
    <row r="1579" spans="1:5" x14ac:dyDescent="0.2">
      <c r="A1579" s="20">
        <f>DT!A1416-INT(DT!A1416)</f>
        <v>0.49946759259182727</v>
      </c>
      <c r="B1579" s="5">
        <f>HOUR(DIM_TIME[[#This Row],[DW_Time]])</f>
        <v>11</v>
      </c>
      <c r="C1579" s="5">
        <f>MINUTE(DIM_TIME[[#This Row],[DW_Time]])</f>
        <v>59</v>
      </c>
      <c r="D1579" s="5">
        <f>SECOND(DIM_TIME[[#This Row],[DW_Time]])</f>
        <v>14</v>
      </c>
      <c r="E1579" s="5" t="str" cm="1">
        <f t="array" ref="E1579">_xlfn.IFS(B1579&lt;6, "Night", B1579&lt;12, "Morning", B1579&lt;18, "Afternoon", B1579&lt;=23, "Evening")</f>
        <v>Morning</v>
      </c>
    </row>
    <row r="1580" spans="1:5" x14ac:dyDescent="0.2">
      <c r="A1580" s="20">
        <f>DT!A2182-INT(DT!A2182)</f>
        <v>0.49960648147680331</v>
      </c>
      <c r="B1580" s="5">
        <f>HOUR(DIM_TIME[[#This Row],[DW_Time]])</f>
        <v>11</v>
      </c>
      <c r="C1580" s="5">
        <f>MINUTE(DIM_TIME[[#This Row],[DW_Time]])</f>
        <v>59</v>
      </c>
      <c r="D1580" s="5">
        <f>SECOND(DIM_TIME[[#This Row],[DW_Time]])</f>
        <v>26</v>
      </c>
      <c r="E1580" s="5" t="str" cm="1">
        <f t="array" ref="E1580">_xlfn.IFS(B1580&lt;6, "Night", B1580&lt;12, "Morning", B1580&lt;18, "Afternoon", B1580&lt;=23, "Evening")</f>
        <v>Morning</v>
      </c>
    </row>
    <row r="1581" spans="1:5" x14ac:dyDescent="0.2">
      <c r="A1581" s="20">
        <f>DT!A1781-INT(DT!A1781)</f>
        <v>0.49972222222277196</v>
      </c>
      <c r="B1581" s="5">
        <f>HOUR(DIM_TIME[[#This Row],[DW_Time]])</f>
        <v>11</v>
      </c>
      <c r="C1581" s="5">
        <f>MINUTE(DIM_TIME[[#This Row],[DW_Time]])</f>
        <v>59</v>
      </c>
      <c r="D1581" s="5">
        <f>SECOND(DIM_TIME[[#This Row],[DW_Time]])</f>
        <v>36</v>
      </c>
      <c r="E1581" s="5" t="str" cm="1">
        <f t="array" ref="E1581">_xlfn.IFS(B1581&lt;6, "Night", B1581&lt;12, "Morning", B1581&lt;18, "Afternoon", B1581&lt;=23, "Evening")</f>
        <v>Morning</v>
      </c>
    </row>
    <row r="1582" spans="1:5" x14ac:dyDescent="0.2">
      <c r="A1582" s="20">
        <f>DT!A1894-INT(DT!A1894)</f>
        <v>0.50035879629285773</v>
      </c>
      <c r="B1582" s="5">
        <f>HOUR(DIM_TIME[[#This Row],[DW_Time]])</f>
        <v>12</v>
      </c>
      <c r="C1582" s="5">
        <f>MINUTE(DIM_TIME[[#This Row],[DW_Time]])</f>
        <v>0</v>
      </c>
      <c r="D1582" s="5">
        <f>SECOND(DIM_TIME[[#This Row],[DW_Time]])</f>
        <v>31</v>
      </c>
      <c r="E1582" s="5" t="str" cm="1">
        <f t="array" ref="E1582">_xlfn.IFS(B1582&lt;6, "Night", B1582&lt;12, "Morning", B1582&lt;18, "Afternoon", B1582&lt;=23, "Evening")</f>
        <v>Afternoon</v>
      </c>
    </row>
    <row r="1583" spans="1:5" x14ac:dyDescent="0.2">
      <c r="A1583" s="20">
        <f>DT!A3100-INT(DT!A3100)</f>
        <v>0.50071759259299142</v>
      </c>
      <c r="B1583" s="5">
        <f>HOUR(DIM_TIME[[#This Row],[DW_Time]])</f>
        <v>12</v>
      </c>
      <c r="C1583" s="5">
        <f>MINUTE(DIM_TIME[[#This Row],[DW_Time]])</f>
        <v>1</v>
      </c>
      <c r="D1583" s="5">
        <f>SECOND(DIM_TIME[[#This Row],[DW_Time]])</f>
        <v>2</v>
      </c>
      <c r="E1583" s="5" t="str" cm="1">
        <f t="array" ref="E1583">_xlfn.IFS(B1583&lt;6, "Night", B1583&lt;12, "Morning", B1583&lt;18, "Afternoon", B1583&lt;=23, "Evening")</f>
        <v>Afternoon</v>
      </c>
    </row>
    <row r="1584" spans="1:5" x14ac:dyDescent="0.2">
      <c r="A1584" s="20">
        <f>DT!A614-INT(DT!A614)</f>
        <v>0.50193287037109258</v>
      </c>
      <c r="B1584" s="5">
        <f>HOUR(DIM_TIME[[#This Row],[DW_Time]])</f>
        <v>12</v>
      </c>
      <c r="C1584" s="5">
        <f>MINUTE(DIM_TIME[[#This Row],[DW_Time]])</f>
        <v>2</v>
      </c>
      <c r="D1584" s="5">
        <f>SECOND(DIM_TIME[[#This Row],[DW_Time]])</f>
        <v>47</v>
      </c>
      <c r="E1584" s="5" t="str" cm="1">
        <f t="array" ref="E1584">_xlfn.IFS(B1584&lt;6, "Night", B1584&lt;12, "Morning", B1584&lt;18, "Afternoon", B1584&lt;=23, "Evening")</f>
        <v>Afternoon</v>
      </c>
    </row>
    <row r="1585" spans="1:5" x14ac:dyDescent="0.2">
      <c r="A1585" s="20">
        <f>DT!A988-INT(DT!A988)</f>
        <v>0.50206018518656492</v>
      </c>
      <c r="B1585" s="5">
        <f>HOUR(DIM_TIME[[#This Row],[DW_Time]])</f>
        <v>12</v>
      </c>
      <c r="C1585" s="5">
        <f>MINUTE(DIM_TIME[[#This Row],[DW_Time]])</f>
        <v>2</v>
      </c>
      <c r="D1585" s="5">
        <f>SECOND(DIM_TIME[[#This Row],[DW_Time]])</f>
        <v>58</v>
      </c>
      <c r="E1585" s="5" t="str" cm="1">
        <f t="array" ref="E1585">_xlfn.IFS(B1585&lt;6, "Night", B1585&lt;12, "Morning", B1585&lt;18, "Afternoon", B1585&lt;=23, "Evening")</f>
        <v>Afternoon</v>
      </c>
    </row>
    <row r="1586" spans="1:5" x14ac:dyDescent="0.2">
      <c r="A1586" s="20">
        <f>DT!A2761-INT(DT!A2761)</f>
        <v>0.50231481481750961</v>
      </c>
      <c r="B1586" s="5">
        <f>HOUR(DIM_TIME[[#This Row],[DW_Time]])</f>
        <v>12</v>
      </c>
      <c r="C1586" s="5">
        <f>MINUTE(DIM_TIME[[#This Row],[DW_Time]])</f>
        <v>3</v>
      </c>
      <c r="D1586" s="5">
        <f>SECOND(DIM_TIME[[#This Row],[DW_Time]])</f>
        <v>20</v>
      </c>
      <c r="E1586" s="5" t="str" cm="1">
        <f t="array" ref="E1586">_xlfn.IFS(B1586&lt;6, "Night", B1586&lt;12, "Morning", B1586&lt;18, "Afternoon", B1586&lt;=23, "Evening")</f>
        <v>Afternoon</v>
      </c>
    </row>
    <row r="1587" spans="1:5" x14ac:dyDescent="0.2">
      <c r="A1587" s="20">
        <f>DT!A1412-INT(DT!A1412)</f>
        <v>0.50254629628761904</v>
      </c>
      <c r="B1587" s="5">
        <f>HOUR(DIM_TIME[[#This Row],[DW_Time]])</f>
        <v>12</v>
      </c>
      <c r="C1587" s="5">
        <f>MINUTE(DIM_TIME[[#This Row],[DW_Time]])</f>
        <v>3</v>
      </c>
      <c r="D1587" s="5">
        <f>SECOND(DIM_TIME[[#This Row],[DW_Time]])</f>
        <v>40</v>
      </c>
      <c r="E1587" s="5" t="str" cm="1">
        <f t="array" ref="E1587">_xlfn.IFS(B1587&lt;6, "Night", B1587&lt;12, "Morning", B1587&lt;18, "Afternoon", B1587&lt;=23, "Evening")</f>
        <v>Afternoon</v>
      </c>
    </row>
    <row r="1588" spans="1:5" x14ac:dyDescent="0.2">
      <c r="A1588" s="20">
        <f>DT!A2009-INT(DT!A2009)</f>
        <v>0.5025925925874617</v>
      </c>
      <c r="B1588" s="5">
        <f>HOUR(DIM_TIME[[#This Row],[DW_Time]])</f>
        <v>12</v>
      </c>
      <c r="C1588" s="5">
        <f>MINUTE(DIM_TIME[[#This Row],[DW_Time]])</f>
        <v>3</v>
      </c>
      <c r="D1588" s="5">
        <f>SECOND(DIM_TIME[[#This Row],[DW_Time]])</f>
        <v>44</v>
      </c>
      <c r="E1588" s="5" t="str" cm="1">
        <f t="array" ref="E1588">_xlfn.IFS(B1588&lt;6, "Night", B1588&lt;12, "Morning", B1588&lt;18, "Afternoon", B1588&lt;=23, "Evening")</f>
        <v>Afternoon</v>
      </c>
    </row>
    <row r="1589" spans="1:5" x14ac:dyDescent="0.2">
      <c r="A1589" s="20">
        <f>DT!A2317-INT(DT!A2317)</f>
        <v>0.50324074074160308</v>
      </c>
      <c r="B1589" s="5">
        <f>HOUR(DIM_TIME[[#This Row],[DW_Time]])</f>
        <v>12</v>
      </c>
      <c r="C1589" s="5">
        <f>MINUTE(DIM_TIME[[#This Row],[DW_Time]])</f>
        <v>4</v>
      </c>
      <c r="D1589" s="5">
        <f>SECOND(DIM_TIME[[#This Row],[DW_Time]])</f>
        <v>40</v>
      </c>
      <c r="E1589" s="5" t="str" cm="1">
        <f t="array" ref="E1589">_xlfn.IFS(B1589&lt;6, "Night", B1589&lt;12, "Morning", B1589&lt;18, "Afternoon", B1589&lt;=23, "Evening")</f>
        <v>Afternoon</v>
      </c>
    </row>
    <row r="1590" spans="1:5" x14ac:dyDescent="0.2">
      <c r="A1590" s="20">
        <f>DT!A1654-INT(DT!A1654)</f>
        <v>0.50329861111094942</v>
      </c>
      <c r="B1590" s="5">
        <f>HOUR(DIM_TIME[[#This Row],[DW_Time]])</f>
        <v>12</v>
      </c>
      <c r="C1590" s="5">
        <f>MINUTE(DIM_TIME[[#This Row],[DW_Time]])</f>
        <v>4</v>
      </c>
      <c r="D1590" s="5">
        <f>SECOND(DIM_TIME[[#This Row],[DW_Time]])</f>
        <v>45</v>
      </c>
      <c r="E1590" s="5" t="str" cm="1">
        <f t="array" ref="E1590">_xlfn.IFS(B1590&lt;6, "Night", B1590&lt;12, "Morning", B1590&lt;18, "Afternoon", B1590&lt;=23, "Evening")</f>
        <v>Afternoon</v>
      </c>
    </row>
    <row r="1591" spans="1:5" x14ac:dyDescent="0.2">
      <c r="A1591" s="20">
        <f>DT!A3190-INT(DT!A3190)</f>
        <v>0.50339120370335877</v>
      </c>
      <c r="B1591" s="5">
        <f>HOUR(DIM_TIME[[#This Row],[DW_Time]])</f>
        <v>12</v>
      </c>
      <c r="C1591" s="5">
        <f>MINUTE(DIM_TIME[[#This Row],[DW_Time]])</f>
        <v>4</v>
      </c>
      <c r="D1591" s="5">
        <f>SECOND(DIM_TIME[[#This Row],[DW_Time]])</f>
        <v>53</v>
      </c>
      <c r="E1591" s="5" t="str" cm="1">
        <f t="array" ref="E1591">_xlfn.IFS(B1591&lt;6, "Night", B1591&lt;12, "Morning", B1591&lt;18, "Afternoon", B1591&lt;=23, "Evening")</f>
        <v>Afternoon</v>
      </c>
    </row>
    <row r="1592" spans="1:5" x14ac:dyDescent="0.2">
      <c r="A1592" s="20">
        <f>DT!A1328-INT(DT!A1328)</f>
        <v>0.50340277778013842</v>
      </c>
      <c r="B1592" s="5">
        <f>HOUR(DIM_TIME[[#This Row],[DW_Time]])</f>
        <v>12</v>
      </c>
      <c r="C1592" s="5">
        <f>MINUTE(DIM_TIME[[#This Row],[DW_Time]])</f>
        <v>4</v>
      </c>
      <c r="D1592" s="5">
        <f>SECOND(DIM_TIME[[#This Row],[DW_Time]])</f>
        <v>54</v>
      </c>
      <c r="E1592" s="5" t="str" cm="1">
        <f t="array" ref="E1592">_xlfn.IFS(B1592&lt;6, "Night", B1592&lt;12, "Morning", B1592&lt;18, "Afternoon", B1592&lt;=23, "Evening")</f>
        <v>Afternoon</v>
      </c>
    </row>
    <row r="1593" spans="1:5" x14ac:dyDescent="0.2">
      <c r="A1593" s="20">
        <f>DT!A2302-INT(DT!A2302)</f>
        <v>0.50350694444205146</v>
      </c>
      <c r="B1593" s="5">
        <f>HOUR(DIM_TIME[[#This Row],[DW_Time]])</f>
        <v>12</v>
      </c>
      <c r="C1593" s="5">
        <f>MINUTE(DIM_TIME[[#This Row],[DW_Time]])</f>
        <v>5</v>
      </c>
      <c r="D1593" s="5">
        <f>SECOND(DIM_TIME[[#This Row],[DW_Time]])</f>
        <v>3</v>
      </c>
      <c r="E1593" s="5" t="str" cm="1">
        <f t="array" ref="E1593">_xlfn.IFS(B1593&lt;6, "Night", B1593&lt;12, "Morning", B1593&lt;18, "Afternoon", B1593&lt;=23, "Evening")</f>
        <v>Afternoon</v>
      </c>
    </row>
    <row r="1594" spans="1:5" x14ac:dyDescent="0.2">
      <c r="A1594" s="20">
        <f>DT!A2176-INT(DT!A2176)</f>
        <v>0.50361111111124046</v>
      </c>
      <c r="B1594" s="5">
        <f>HOUR(DIM_TIME[[#This Row],[DW_Time]])</f>
        <v>12</v>
      </c>
      <c r="C1594" s="5">
        <f>MINUTE(DIM_TIME[[#This Row],[DW_Time]])</f>
        <v>5</v>
      </c>
      <c r="D1594" s="5">
        <f>SECOND(DIM_TIME[[#This Row],[DW_Time]])</f>
        <v>12</v>
      </c>
      <c r="E1594" s="5" t="str" cm="1">
        <f t="array" ref="E1594">_xlfn.IFS(B1594&lt;6, "Night", B1594&lt;12, "Morning", B1594&lt;18, "Afternoon", B1594&lt;=23, "Evening")</f>
        <v>Afternoon</v>
      </c>
    </row>
    <row r="1595" spans="1:5" x14ac:dyDescent="0.2">
      <c r="A1595" s="20">
        <f>DT!A3216-INT(DT!A3216)</f>
        <v>0.50453703704260988</v>
      </c>
      <c r="B1595" s="5">
        <f>HOUR(DIM_TIME[[#This Row],[DW_Time]])</f>
        <v>12</v>
      </c>
      <c r="C1595" s="5">
        <f>MINUTE(DIM_TIME[[#This Row],[DW_Time]])</f>
        <v>6</v>
      </c>
      <c r="D1595" s="5">
        <f>SECOND(DIM_TIME[[#This Row],[DW_Time]])</f>
        <v>32</v>
      </c>
      <c r="E1595" s="5" t="str" cm="1">
        <f t="array" ref="E1595">_xlfn.IFS(B1595&lt;6, "Night", B1595&lt;12, "Morning", B1595&lt;18, "Afternoon", B1595&lt;=23, "Evening")</f>
        <v>Afternoon</v>
      </c>
    </row>
    <row r="1596" spans="1:5" x14ac:dyDescent="0.2">
      <c r="A1596" s="20">
        <f>DT!A478-INT(DT!A478)</f>
        <v>0.50456018518161727</v>
      </c>
      <c r="B1596" s="5">
        <f>HOUR(DIM_TIME[[#This Row],[DW_Time]])</f>
        <v>12</v>
      </c>
      <c r="C1596" s="5">
        <f>MINUTE(DIM_TIME[[#This Row],[DW_Time]])</f>
        <v>6</v>
      </c>
      <c r="D1596" s="5">
        <f>SECOND(DIM_TIME[[#This Row],[DW_Time]])</f>
        <v>34</v>
      </c>
      <c r="E1596" s="5" t="str" cm="1">
        <f t="array" ref="E1596">_xlfn.IFS(B1596&lt;6, "Night", B1596&lt;12, "Morning", B1596&lt;18, "Afternoon", B1596&lt;=23, "Evening")</f>
        <v>Afternoon</v>
      </c>
    </row>
    <row r="1597" spans="1:5" x14ac:dyDescent="0.2">
      <c r="A1597" s="20">
        <f>DT!A118-INT(DT!A118)</f>
        <v>0.50459490739740431</v>
      </c>
      <c r="B1597" s="5">
        <f>HOUR(DIM_TIME[[#This Row],[DW_Time]])</f>
        <v>12</v>
      </c>
      <c r="C1597" s="5">
        <f>MINUTE(DIM_TIME[[#This Row],[DW_Time]])</f>
        <v>6</v>
      </c>
      <c r="D1597" s="5">
        <f>SECOND(DIM_TIME[[#This Row],[DW_Time]])</f>
        <v>37</v>
      </c>
      <c r="E1597" s="5" t="str" cm="1">
        <f t="array" ref="E1597">_xlfn.IFS(B1597&lt;6, "Night", B1597&lt;12, "Morning", B1597&lt;18, "Afternoon", B1597&lt;=23, "Evening")</f>
        <v>Afternoon</v>
      </c>
    </row>
    <row r="1598" spans="1:5" x14ac:dyDescent="0.2">
      <c r="A1598" s="20">
        <f>DT!A1865-INT(DT!A1865)</f>
        <v>0.50472222222015262</v>
      </c>
      <c r="B1598" s="5">
        <f>HOUR(DIM_TIME[[#This Row],[DW_Time]])</f>
        <v>12</v>
      </c>
      <c r="C1598" s="5">
        <f>MINUTE(DIM_TIME[[#This Row],[DW_Time]])</f>
        <v>6</v>
      </c>
      <c r="D1598" s="5">
        <f>SECOND(DIM_TIME[[#This Row],[DW_Time]])</f>
        <v>48</v>
      </c>
      <c r="E1598" s="5" t="str" cm="1">
        <f t="array" ref="E1598">_xlfn.IFS(B1598&lt;6, "Night", B1598&lt;12, "Morning", B1598&lt;18, "Afternoon", B1598&lt;=23, "Evening")</f>
        <v>Afternoon</v>
      </c>
    </row>
    <row r="1599" spans="1:5" x14ac:dyDescent="0.2">
      <c r="A1599" s="20">
        <f>DT!A1502-INT(DT!A1502)</f>
        <v>0.50494212962803431</v>
      </c>
      <c r="B1599" s="5">
        <f>HOUR(DIM_TIME[[#This Row],[DW_Time]])</f>
        <v>12</v>
      </c>
      <c r="C1599" s="5">
        <f>MINUTE(DIM_TIME[[#This Row],[DW_Time]])</f>
        <v>7</v>
      </c>
      <c r="D1599" s="5">
        <f>SECOND(DIM_TIME[[#This Row],[DW_Time]])</f>
        <v>7</v>
      </c>
      <c r="E1599" s="5" t="str" cm="1">
        <f t="array" ref="E1599">_xlfn.IFS(B1599&lt;6, "Night", B1599&lt;12, "Morning", B1599&lt;18, "Afternoon", B1599&lt;=23, "Evening")</f>
        <v>Afternoon</v>
      </c>
    </row>
    <row r="1600" spans="1:5" x14ac:dyDescent="0.2">
      <c r="A1600" s="20">
        <f>DT!A1408-INT(DT!A1408)</f>
        <v>0.50545138888992369</v>
      </c>
      <c r="B1600" s="5">
        <f>HOUR(DIM_TIME[[#This Row],[DW_Time]])</f>
        <v>12</v>
      </c>
      <c r="C1600" s="5">
        <f>MINUTE(DIM_TIME[[#This Row],[DW_Time]])</f>
        <v>7</v>
      </c>
      <c r="D1600" s="5">
        <f>SECOND(DIM_TIME[[#This Row],[DW_Time]])</f>
        <v>51</v>
      </c>
      <c r="E1600" s="5" t="str" cm="1">
        <f t="array" ref="E1600">_xlfn.IFS(B1600&lt;6, "Night", B1600&lt;12, "Morning", B1600&lt;18, "Afternoon", B1600&lt;=23, "Evening")</f>
        <v>Afternoon</v>
      </c>
    </row>
    <row r="1601" spans="1:5" x14ac:dyDescent="0.2">
      <c r="A1601" s="20">
        <f>DT!A1560-INT(DT!A1560)</f>
        <v>0.50571759259037208</v>
      </c>
      <c r="B1601" s="5">
        <f>HOUR(DIM_TIME[[#This Row],[DW_Time]])</f>
        <v>12</v>
      </c>
      <c r="C1601" s="5">
        <f>MINUTE(DIM_TIME[[#This Row],[DW_Time]])</f>
        <v>8</v>
      </c>
      <c r="D1601" s="5">
        <f>SECOND(DIM_TIME[[#This Row],[DW_Time]])</f>
        <v>14</v>
      </c>
      <c r="E1601" s="5" t="str" cm="1">
        <f t="array" ref="E1601">_xlfn.IFS(B1601&lt;6, "Night", B1601&lt;12, "Morning", B1601&lt;18, "Afternoon", B1601&lt;=23, "Evening")</f>
        <v>Afternoon</v>
      </c>
    </row>
    <row r="1602" spans="1:5" x14ac:dyDescent="0.2">
      <c r="A1602" s="20">
        <f>DT!A2169-INT(DT!A2169)</f>
        <v>0.50635416666773381</v>
      </c>
      <c r="B1602" s="5">
        <f>HOUR(DIM_TIME[[#This Row],[DW_Time]])</f>
        <v>12</v>
      </c>
      <c r="C1602" s="5">
        <f>MINUTE(DIM_TIME[[#This Row],[DW_Time]])</f>
        <v>9</v>
      </c>
      <c r="D1602" s="5">
        <f>SECOND(DIM_TIME[[#This Row],[DW_Time]])</f>
        <v>9</v>
      </c>
      <c r="E1602" s="5" t="str" cm="1">
        <f t="array" ref="E1602">_xlfn.IFS(B1602&lt;6, "Night", B1602&lt;12, "Morning", B1602&lt;18, "Afternoon", B1602&lt;=23, "Evening")</f>
        <v>Afternoon</v>
      </c>
    </row>
    <row r="1603" spans="1:5" x14ac:dyDescent="0.2">
      <c r="A1603" s="20">
        <f>DT!A2946-INT(DT!A2946)</f>
        <v>0.5065277777830488</v>
      </c>
      <c r="B1603" s="5">
        <f>HOUR(DIM_TIME[[#This Row],[DW_Time]])</f>
        <v>12</v>
      </c>
      <c r="C1603" s="5">
        <f>MINUTE(DIM_TIME[[#This Row],[DW_Time]])</f>
        <v>9</v>
      </c>
      <c r="D1603" s="5">
        <f>SECOND(DIM_TIME[[#This Row],[DW_Time]])</f>
        <v>24</v>
      </c>
      <c r="E1603" s="5" t="str" cm="1">
        <f t="array" ref="E1603">_xlfn.IFS(B1603&lt;6, "Night", B1603&lt;12, "Morning", B1603&lt;18, "Afternoon", B1603&lt;=23, "Evening")</f>
        <v>Afternoon</v>
      </c>
    </row>
    <row r="1604" spans="1:5" x14ac:dyDescent="0.2">
      <c r="A1604" s="20">
        <f>DT!A592-INT(DT!A592)</f>
        <v>0.50739583333051996</v>
      </c>
      <c r="B1604" s="5">
        <f>HOUR(DIM_TIME[[#This Row],[DW_Time]])</f>
        <v>12</v>
      </c>
      <c r="C1604" s="5">
        <f>MINUTE(DIM_TIME[[#This Row],[DW_Time]])</f>
        <v>10</v>
      </c>
      <c r="D1604" s="5">
        <f>SECOND(DIM_TIME[[#This Row],[DW_Time]])</f>
        <v>39</v>
      </c>
      <c r="E1604" s="5" t="str" cm="1">
        <f t="array" ref="E1604">_xlfn.IFS(B1604&lt;6, "Night", B1604&lt;12, "Morning", B1604&lt;18, "Afternoon", B1604&lt;=23, "Evening")</f>
        <v>Afternoon</v>
      </c>
    </row>
    <row r="1605" spans="1:5" x14ac:dyDescent="0.2">
      <c r="A1605" s="20">
        <f>DT!A1120-INT(DT!A1120)</f>
        <v>0.50748842592292931</v>
      </c>
      <c r="B1605" s="5">
        <f>HOUR(DIM_TIME[[#This Row],[DW_Time]])</f>
        <v>12</v>
      </c>
      <c r="C1605" s="5">
        <f>MINUTE(DIM_TIME[[#This Row],[DW_Time]])</f>
        <v>10</v>
      </c>
      <c r="D1605" s="5">
        <f>SECOND(DIM_TIME[[#This Row],[DW_Time]])</f>
        <v>47</v>
      </c>
      <c r="E1605" s="5" t="str" cm="1">
        <f t="array" ref="E1605">_xlfn.IFS(B1605&lt;6, "Night", B1605&lt;12, "Morning", B1605&lt;18, "Afternoon", B1605&lt;=23, "Evening")</f>
        <v>Afternoon</v>
      </c>
    </row>
    <row r="1606" spans="1:5" x14ac:dyDescent="0.2">
      <c r="A1606" s="20">
        <f>DT!A433-INT(DT!A433)</f>
        <v>0.50776620370015735</v>
      </c>
      <c r="B1606" s="5">
        <f>HOUR(DIM_TIME[[#This Row],[DW_Time]])</f>
        <v>12</v>
      </c>
      <c r="C1606" s="5">
        <f>MINUTE(DIM_TIME[[#This Row],[DW_Time]])</f>
        <v>11</v>
      </c>
      <c r="D1606" s="5">
        <f>SECOND(DIM_TIME[[#This Row],[DW_Time]])</f>
        <v>11</v>
      </c>
      <c r="E1606" s="5" t="str" cm="1">
        <f t="array" ref="E1606">_xlfn.IFS(B1606&lt;6, "Night", B1606&lt;12, "Morning", B1606&lt;18, "Afternoon", B1606&lt;=23, "Evening")</f>
        <v>Afternoon</v>
      </c>
    </row>
    <row r="1607" spans="1:5" x14ac:dyDescent="0.2">
      <c r="A1607" s="20">
        <f>DT!A1668-INT(DT!A1668)</f>
        <v>0.50856481482333038</v>
      </c>
      <c r="B1607" s="5">
        <f>HOUR(DIM_TIME[[#This Row],[DW_Time]])</f>
        <v>12</v>
      </c>
      <c r="C1607" s="5">
        <f>MINUTE(DIM_TIME[[#This Row],[DW_Time]])</f>
        <v>12</v>
      </c>
      <c r="D1607" s="5">
        <f>SECOND(DIM_TIME[[#This Row],[DW_Time]])</f>
        <v>20</v>
      </c>
      <c r="E1607" s="5" t="str" cm="1">
        <f t="array" ref="E1607">_xlfn.IFS(B1607&lt;6, "Night", B1607&lt;12, "Morning", B1607&lt;18, "Afternoon", B1607&lt;=23, "Evening")</f>
        <v>Afternoon</v>
      </c>
    </row>
    <row r="1608" spans="1:5" x14ac:dyDescent="0.2">
      <c r="A1608" s="20">
        <f>DT!A1540-INT(DT!A1540)</f>
        <v>0.50868055554747116</v>
      </c>
      <c r="B1608" s="5">
        <f>HOUR(DIM_TIME[[#This Row],[DW_Time]])</f>
        <v>12</v>
      </c>
      <c r="C1608" s="5">
        <f>MINUTE(DIM_TIME[[#This Row],[DW_Time]])</f>
        <v>12</v>
      </c>
      <c r="D1608" s="5">
        <f>SECOND(DIM_TIME[[#This Row],[DW_Time]])</f>
        <v>30</v>
      </c>
      <c r="E1608" s="5" t="str" cm="1">
        <f t="array" ref="E1608">_xlfn.IFS(B1608&lt;6, "Night", B1608&lt;12, "Morning", B1608&lt;18, "Afternoon", B1608&lt;=23, "Evening")</f>
        <v>Afternoon</v>
      </c>
    </row>
    <row r="1609" spans="1:5" x14ac:dyDescent="0.2">
      <c r="A1609" s="20">
        <f>DT!A706-INT(DT!A706)</f>
        <v>0.5091898148166365</v>
      </c>
      <c r="B1609" s="5">
        <f>HOUR(DIM_TIME[[#This Row],[DW_Time]])</f>
        <v>12</v>
      </c>
      <c r="C1609" s="5">
        <f>MINUTE(DIM_TIME[[#This Row],[DW_Time]])</f>
        <v>13</v>
      </c>
      <c r="D1609" s="5">
        <f>SECOND(DIM_TIME[[#This Row],[DW_Time]])</f>
        <v>14</v>
      </c>
      <c r="E1609" s="5" t="str" cm="1">
        <f t="array" ref="E1609">_xlfn.IFS(B1609&lt;6, "Night", B1609&lt;12, "Morning", B1609&lt;18, "Afternoon", B1609&lt;=23, "Evening")</f>
        <v>Afternoon</v>
      </c>
    </row>
    <row r="1610" spans="1:5" x14ac:dyDescent="0.2">
      <c r="A1610" s="20">
        <f>DT!A2951-INT(DT!A2951)</f>
        <v>0.51016203704057261</v>
      </c>
      <c r="B1610" s="5">
        <f>HOUR(DIM_TIME[[#This Row],[DW_Time]])</f>
        <v>12</v>
      </c>
      <c r="C1610" s="5">
        <f>MINUTE(DIM_TIME[[#This Row],[DW_Time]])</f>
        <v>14</v>
      </c>
      <c r="D1610" s="5">
        <f>SECOND(DIM_TIME[[#This Row],[DW_Time]])</f>
        <v>38</v>
      </c>
      <c r="E1610" s="5" t="str" cm="1">
        <f t="array" ref="E1610">_xlfn.IFS(B1610&lt;6, "Night", B1610&lt;12, "Morning", B1610&lt;18, "Afternoon", B1610&lt;=23, "Evening")</f>
        <v>Afternoon</v>
      </c>
    </row>
    <row r="1611" spans="1:5" x14ac:dyDescent="0.2">
      <c r="A1611" s="20">
        <f>DT!A165-INT(DT!A165)</f>
        <v>0.510324074071832</v>
      </c>
      <c r="B1611" s="5">
        <f>HOUR(DIM_TIME[[#This Row],[DW_Time]])</f>
        <v>12</v>
      </c>
      <c r="C1611" s="5">
        <f>MINUTE(DIM_TIME[[#This Row],[DW_Time]])</f>
        <v>14</v>
      </c>
      <c r="D1611" s="5">
        <f>SECOND(DIM_TIME[[#This Row],[DW_Time]])</f>
        <v>52</v>
      </c>
      <c r="E1611" s="5" t="str" cm="1">
        <f t="array" ref="E1611">_xlfn.IFS(B1611&lt;6, "Night", B1611&lt;12, "Morning", B1611&lt;18, "Afternoon", B1611&lt;=23, "Evening")</f>
        <v>Afternoon</v>
      </c>
    </row>
    <row r="1612" spans="1:5" x14ac:dyDescent="0.2">
      <c r="A1612" s="20">
        <f>DT!A3228-INT(DT!A3228)</f>
        <v>0.51074074074131204</v>
      </c>
      <c r="B1612" s="5">
        <f>HOUR(DIM_TIME[[#This Row],[DW_Time]])</f>
        <v>12</v>
      </c>
      <c r="C1612" s="5">
        <f>MINUTE(DIM_TIME[[#This Row],[DW_Time]])</f>
        <v>15</v>
      </c>
      <c r="D1612" s="5">
        <f>SECOND(DIM_TIME[[#This Row],[DW_Time]])</f>
        <v>28</v>
      </c>
      <c r="E1612" s="5" t="str" cm="1">
        <f t="array" ref="E1612">_xlfn.IFS(B1612&lt;6, "Night", B1612&lt;12, "Morning", B1612&lt;18, "Afternoon", B1612&lt;=23, "Evening")</f>
        <v>Afternoon</v>
      </c>
    </row>
    <row r="1613" spans="1:5" x14ac:dyDescent="0.2">
      <c r="A1613" s="20">
        <f>DT!A489-INT(DT!A489)</f>
        <v>0.51078703702660277</v>
      </c>
      <c r="B1613" s="5">
        <f>HOUR(DIM_TIME[[#This Row],[DW_Time]])</f>
        <v>12</v>
      </c>
      <c r="C1613" s="5">
        <f>MINUTE(DIM_TIME[[#This Row],[DW_Time]])</f>
        <v>15</v>
      </c>
      <c r="D1613" s="5">
        <f>SECOND(DIM_TIME[[#This Row],[DW_Time]])</f>
        <v>32</v>
      </c>
      <c r="E1613" s="5" t="str" cm="1">
        <f t="array" ref="E1613">_xlfn.IFS(B1613&lt;6, "Night", B1613&lt;12, "Morning", B1613&lt;18, "Afternoon", B1613&lt;=23, "Evening")</f>
        <v>Afternoon</v>
      </c>
    </row>
    <row r="1614" spans="1:5" x14ac:dyDescent="0.2">
      <c r="A1614" s="20">
        <f>DT!A1510-INT(DT!A1510)</f>
        <v>0.51089120370306773</v>
      </c>
      <c r="B1614" s="5">
        <f>HOUR(DIM_TIME[[#This Row],[DW_Time]])</f>
        <v>12</v>
      </c>
      <c r="C1614" s="5">
        <f>MINUTE(DIM_TIME[[#This Row],[DW_Time]])</f>
        <v>15</v>
      </c>
      <c r="D1614" s="5">
        <f>SECOND(DIM_TIME[[#This Row],[DW_Time]])</f>
        <v>41</v>
      </c>
      <c r="E1614" s="5" t="str" cm="1">
        <f t="array" ref="E1614">_xlfn.IFS(B1614&lt;6, "Night", B1614&lt;12, "Morning", B1614&lt;18, "Afternoon", B1614&lt;=23, "Evening")</f>
        <v>Afternoon</v>
      </c>
    </row>
    <row r="1615" spans="1:5" x14ac:dyDescent="0.2">
      <c r="A1615" s="20">
        <f>DT!A506-INT(DT!A506)</f>
        <v>0.51097222221869742</v>
      </c>
      <c r="B1615" s="5">
        <f>HOUR(DIM_TIME[[#This Row],[DW_Time]])</f>
        <v>12</v>
      </c>
      <c r="C1615" s="5">
        <f>MINUTE(DIM_TIME[[#This Row],[DW_Time]])</f>
        <v>15</v>
      </c>
      <c r="D1615" s="5">
        <f>SECOND(DIM_TIME[[#This Row],[DW_Time]])</f>
        <v>48</v>
      </c>
      <c r="E1615" s="5" t="str" cm="1">
        <f t="array" ref="E1615">_xlfn.IFS(B1615&lt;6, "Night", B1615&lt;12, "Morning", B1615&lt;18, "Afternoon", B1615&lt;=23, "Evening")</f>
        <v>Afternoon</v>
      </c>
    </row>
    <row r="1616" spans="1:5" x14ac:dyDescent="0.2">
      <c r="A1616" s="20">
        <f>DT!A1604-INT(DT!A1604)</f>
        <v>0.51112268518772908</v>
      </c>
      <c r="B1616" s="5">
        <f>HOUR(DIM_TIME[[#This Row],[DW_Time]])</f>
        <v>12</v>
      </c>
      <c r="C1616" s="5">
        <f>MINUTE(DIM_TIME[[#This Row],[DW_Time]])</f>
        <v>16</v>
      </c>
      <c r="D1616" s="5">
        <f>SECOND(DIM_TIME[[#This Row],[DW_Time]])</f>
        <v>1</v>
      </c>
      <c r="E1616" s="5" t="str" cm="1">
        <f t="array" ref="E1616">_xlfn.IFS(B1616&lt;6, "Night", B1616&lt;12, "Morning", B1616&lt;18, "Afternoon", B1616&lt;=23, "Evening")</f>
        <v>Afternoon</v>
      </c>
    </row>
    <row r="1617" spans="1:5" x14ac:dyDescent="0.2">
      <c r="A1617" s="20">
        <f>DT!A339-INT(DT!A339)</f>
        <v>0.51116898148029577</v>
      </c>
      <c r="B1617" s="5">
        <f>HOUR(DIM_TIME[[#This Row],[DW_Time]])</f>
        <v>12</v>
      </c>
      <c r="C1617" s="5">
        <f>MINUTE(DIM_TIME[[#This Row],[DW_Time]])</f>
        <v>16</v>
      </c>
      <c r="D1617" s="5">
        <f>SECOND(DIM_TIME[[#This Row],[DW_Time]])</f>
        <v>5</v>
      </c>
      <c r="E1617" s="5" t="str" cm="1">
        <f t="array" ref="E1617">_xlfn.IFS(B1617&lt;6, "Night", B1617&lt;12, "Morning", B1617&lt;18, "Afternoon", B1617&lt;=23, "Evening")</f>
        <v>Afternoon</v>
      </c>
    </row>
    <row r="1618" spans="1:5" x14ac:dyDescent="0.2">
      <c r="A1618" s="20">
        <f>DT!A1110-INT(DT!A1110)</f>
        <v>0.51121527778013842</v>
      </c>
      <c r="B1618" s="5">
        <f>HOUR(DIM_TIME[[#This Row],[DW_Time]])</f>
        <v>12</v>
      </c>
      <c r="C1618" s="5">
        <f>MINUTE(DIM_TIME[[#This Row],[DW_Time]])</f>
        <v>16</v>
      </c>
      <c r="D1618" s="5">
        <f>SECOND(DIM_TIME[[#This Row],[DW_Time]])</f>
        <v>9</v>
      </c>
      <c r="E1618" s="5" t="str" cm="1">
        <f t="array" ref="E1618">_xlfn.IFS(B1618&lt;6, "Night", B1618&lt;12, "Morning", B1618&lt;18, "Afternoon", B1618&lt;=23, "Evening")</f>
        <v>Afternoon</v>
      </c>
    </row>
    <row r="1619" spans="1:5" x14ac:dyDescent="0.2">
      <c r="A1619" s="20">
        <f>DT!A1040-INT(DT!A1040)</f>
        <v>0.51128472221898846</v>
      </c>
      <c r="B1619" s="5">
        <f>HOUR(DIM_TIME[[#This Row],[DW_Time]])</f>
        <v>12</v>
      </c>
      <c r="C1619" s="5">
        <f>MINUTE(DIM_TIME[[#This Row],[DW_Time]])</f>
        <v>16</v>
      </c>
      <c r="D1619" s="5">
        <f>SECOND(DIM_TIME[[#This Row],[DW_Time]])</f>
        <v>15</v>
      </c>
      <c r="E1619" s="5" t="str" cm="1">
        <f t="array" ref="E1619">_xlfn.IFS(B1619&lt;6, "Night", B1619&lt;12, "Morning", B1619&lt;18, "Afternoon", B1619&lt;=23, "Evening")</f>
        <v>Afternoon</v>
      </c>
    </row>
    <row r="1620" spans="1:5" x14ac:dyDescent="0.2">
      <c r="A1620" s="20">
        <f>DT!A1179-INT(DT!A1179)</f>
        <v>0.51134259260288673</v>
      </c>
      <c r="B1620" s="5">
        <f>HOUR(DIM_TIME[[#This Row],[DW_Time]])</f>
        <v>12</v>
      </c>
      <c r="C1620" s="5">
        <f>MINUTE(DIM_TIME[[#This Row],[DW_Time]])</f>
        <v>16</v>
      </c>
      <c r="D1620" s="5">
        <f>SECOND(DIM_TIME[[#This Row],[DW_Time]])</f>
        <v>20</v>
      </c>
      <c r="E1620" s="5" t="str" cm="1">
        <f t="array" ref="E1620">_xlfn.IFS(B1620&lt;6, "Night", B1620&lt;12, "Morning", B1620&lt;18, "Afternoon", B1620&lt;=23, "Evening")</f>
        <v>Afternoon</v>
      </c>
    </row>
    <row r="1621" spans="1:5" x14ac:dyDescent="0.2">
      <c r="A1621" s="20">
        <f>DT!A2743-INT(DT!A2743)</f>
        <v>0.5114583333270275</v>
      </c>
      <c r="B1621" s="5">
        <f>HOUR(DIM_TIME[[#This Row],[DW_Time]])</f>
        <v>12</v>
      </c>
      <c r="C1621" s="5">
        <f>MINUTE(DIM_TIME[[#This Row],[DW_Time]])</f>
        <v>16</v>
      </c>
      <c r="D1621" s="5">
        <f>SECOND(DIM_TIME[[#This Row],[DW_Time]])</f>
        <v>30</v>
      </c>
      <c r="E1621" s="5" t="str" cm="1">
        <f t="array" ref="E1621">_xlfn.IFS(B1621&lt;6, "Night", B1621&lt;12, "Morning", B1621&lt;18, "Afternoon", B1621&lt;=23, "Evening")</f>
        <v>Afternoon</v>
      </c>
    </row>
    <row r="1622" spans="1:5" x14ac:dyDescent="0.2">
      <c r="A1622" s="20">
        <f>DT!A3141-INT(DT!A3141)</f>
        <v>0.5116319444423425</v>
      </c>
      <c r="B1622" s="5">
        <f>HOUR(DIM_TIME[[#This Row],[DW_Time]])</f>
        <v>12</v>
      </c>
      <c r="C1622" s="5">
        <f>MINUTE(DIM_TIME[[#This Row],[DW_Time]])</f>
        <v>16</v>
      </c>
      <c r="D1622" s="5">
        <f>SECOND(DIM_TIME[[#This Row],[DW_Time]])</f>
        <v>45</v>
      </c>
      <c r="E1622" s="5" t="str" cm="1">
        <f t="array" ref="E1622">_xlfn.IFS(B1622&lt;6, "Night", B1622&lt;12, "Morning", B1622&lt;18, "Afternoon", B1622&lt;=23, "Evening")</f>
        <v>Afternoon</v>
      </c>
    </row>
    <row r="1623" spans="1:5" x14ac:dyDescent="0.2">
      <c r="A1623" s="20">
        <f>DT!A734-INT(DT!A734)</f>
        <v>0.51168981481168885</v>
      </c>
      <c r="B1623" s="5">
        <f>HOUR(DIM_TIME[[#This Row],[DW_Time]])</f>
        <v>12</v>
      </c>
      <c r="C1623" s="5">
        <f>MINUTE(DIM_TIME[[#This Row],[DW_Time]])</f>
        <v>16</v>
      </c>
      <c r="D1623" s="5">
        <f>SECOND(DIM_TIME[[#This Row],[DW_Time]])</f>
        <v>50</v>
      </c>
      <c r="E1623" s="5" t="str" cm="1">
        <f t="array" ref="E1623">_xlfn.IFS(B1623&lt;6, "Night", B1623&lt;12, "Morning", B1623&lt;18, "Afternoon", B1623&lt;=23, "Evening")</f>
        <v>Afternoon</v>
      </c>
    </row>
    <row r="1624" spans="1:5" x14ac:dyDescent="0.2">
      <c r="A1624" s="20">
        <f>DT!A2708-INT(DT!A2708)</f>
        <v>0.51179398148087785</v>
      </c>
      <c r="B1624" s="5">
        <f>HOUR(DIM_TIME[[#This Row],[DW_Time]])</f>
        <v>12</v>
      </c>
      <c r="C1624" s="5">
        <f>MINUTE(DIM_TIME[[#This Row],[DW_Time]])</f>
        <v>16</v>
      </c>
      <c r="D1624" s="5">
        <f>SECOND(DIM_TIME[[#This Row],[DW_Time]])</f>
        <v>59</v>
      </c>
      <c r="E1624" s="5" t="str" cm="1">
        <f t="array" ref="E1624">_xlfn.IFS(B1624&lt;6, "Night", B1624&lt;12, "Morning", B1624&lt;18, "Afternoon", B1624&lt;=23, "Evening")</f>
        <v>Afternoon</v>
      </c>
    </row>
    <row r="1625" spans="1:5" x14ac:dyDescent="0.2">
      <c r="A1625" s="20">
        <f>DT!A554-INT(DT!A554)</f>
        <v>0.51207175925810589</v>
      </c>
      <c r="B1625" s="5">
        <f>HOUR(DIM_TIME[[#This Row],[DW_Time]])</f>
        <v>12</v>
      </c>
      <c r="C1625" s="5">
        <f>MINUTE(DIM_TIME[[#This Row],[DW_Time]])</f>
        <v>17</v>
      </c>
      <c r="D1625" s="5">
        <f>SECOND(DIM_TIME[[#This Row],[DW_Time]])</f>
        <v>23</v>
      </c>
      <c r="E1625" s="5" t="str" cm="1">
        <f t="array" ref="E1625">_xlfn.IFS(B1625&lt;6, "Night", B1625&lt;12, "Morning", B1625&lt;18, "Afternoon", B1625&lt;=23, "Evening")</f>
        <v>Afternoon</v>
      </c>
    </row>
    <row r="1626" spans="1:5" x14ac:dyDescent="0.2">
      <c r="A1626" s="20">
        <f>DT!A3286-INT(DT!A3286)</f>
        <v>0.51219907407357823</v>
      </c>
      <c r="B1626" s="5">
        <f>HOUR(DIM_TIME[[#This Row],[DW_Time]])</f>
        <v>12</v>
      </c>
      <c r="C1626" s="5">
        <f>MINUTE(DIM_TIME[[#This Row],[DW_Time]])</f>
        <v>17</v>
      </c>
      <c r="D1626" s="5">
        <f>SECOND(DIM_TIME[[#This Row],[DW_Time]])</f>
        <v>34</v>
      </c>
      <c r="E1626" s="5" t="str" cm="1">
        <f t="array" ref="E1626">_xlfn.IFS(B1626&lt;6, "Night", B1626&lt;12, "Morning", B1626&lt;18, "Afternoon", B1626&lt;=23, "Evening")</f>
        <v>Afternoon</v>
      </c>
    </row>
    <row r="1627" spans="1:5" x14ac:dyDescent="0.2">
      <c r="A1627" s="20">
        <f>DT!A2676-INT(DT!A2676)</f>
        <v>0.51249999999708962</v>
      </c>
      <c r="B1627" s="5">
        <f>HOUR(DIM_TIME[[#This Row],[DW_Time]])</f>
        <v>12</v>
      </c>
      <c r="C1627" s="5">
        <f>MINUTE(DIM_TIME[[#This Row],[DW_Time]])</f>
        <v>18</v>
      </c>
      <c r="D1627" s="5">
        <f>SECOND(DIM_TIME[[#This Row],[DW_Time]])</f>
        <v>0</v>
      </c>
      <c r="E1627" s="5" t="str" cm="1">
        <f t="array" ref="E1627">_xlfn.IFS(B1627&lt;6, "Night", B1627&lt;12, "Morning", B1627&lt;18, "Afternoon", B1627&lt;=23, "Evening")</f>
        <v>Afternoon</v>
      </c>
    </row>
    <row r="1628" spans="1:5" x14ac:dyDescent="0.2">
      <c r="A1628" s="20">
        <f>DT!A3256-INT(DT!A3256)</f>
        <v>0.51254629629693227</v>
      </c>
      <c r="B1628" s="5">
        <f>HOUR(DIM_TIME[[#This Row],[DW_Time]])</f>
        <v>12</v>
      </c>
      <c r="C1628" s="5">
        <f>MINUTE(DIM_TIME[[#This Row],[DW_Time]])</f>
        <v>18</v>
      </c>
      <c r="D1628" s="5">
        <f>SECOND(DIM_TIME[[#This Row],[DW_Time]])</f>
        <v>4</v>
      </c>
      <c r="E1628" s="5" t="str" cm="1">
        <f t="array" ref="E1628">_xlfn.IFS(B1628&lt;6, "Night", B1628&lt;12, "Morning", B1628&lt;18, "Afternoon", B1628&lt;=23, "Evening")</f>
        <v>Afternoon</v>
      </c>
    </row>
    <row r="1629" spans="1:5" x14ac:dyDescent="0.2">
      <c r="A1629" s="20">
        <f>DT!A1616-INT(DT!A1616)</f>
        <v>0.51262731481256196</v>
      </c>
      <c r="B1629" s="5">
        <f>HOUR(DIM_TIME[[#This Row],[DW_Time]])</f>
        <v>12</v>
      </c>
      <c r="C1629" s="5">
        <f>MINUTE(DIM_TIME[[#This Row],[DW_Time]])</f>
        <v>18</v>
      </c>
      <c r="D1629" s="5">
        <f>SECOND(DIM_TIME[[#This Row],[DW_Time]])</f>
        <v>11</v>
      </c>
      <c r="E1629" s="5" t="str" cm="1">
        <f t="array" ref="E1629">_xlfn.IFS(B1629&lt;6, "Night", B1629&lt;12, "Morning", B1629&lt;18, "Afternoon", B1629&lt;=23, "Evening")</f>
        <v>Afternoon</v>
      </c>
    </row>
    <row r="1630" spans="1:5" x14ac:dyDescent="0.2">
      <c r="A1630" s="20">
        <f>DT!A410-INT(DT!A410)</f>
        <v>0.51305555555882165</v>
      </c>
      <c r="B1630" s="5">
        <f>HOUR(DIM_TIME[[#This Row],[DW_Time]])</f>
        <v>12</v>
      </c>
      <c r="C1630" s="5">
        <f>MINUTE(DIM_TIME[[#This Row],[DW_Time]])</f>
        <v>18</v>
      </c>
      <c r="D1630" s="5">
        <f>SECOND(DIM_TIME[[#This Row],[DW_Time]])</f>
        <v>48</v>
      </c>
      <c r="E1630" s="5" t="str" cm="1">
        <f t="array" ref="E1630">_xlfn.IFS(B1630&lt;6, "Night", B1630&lt;12, "Morning", B1630&lt;18, "Afternoon", B1630&lt;=23, "Evening")</f>
        <v>Afternoon</v>
      </c>
    </row>
    <row r="1631" spans="1:5" x14ac:dyDescent="0.2">
      <c r="A1631" s="20">
        <f>DT!A785-INT(DT!A785)</f>
        <v>0.51318287036701804</v>
      </c>
      <c r="B1631" s="5">
        <f>HOUR(DIM_TIME[[#This Row],[DW_Time]])</f>
        <v>12</v>
      </c>
      <c r="C1631" s="5">
        <f>MINUTE(DIM_TIME[[#This Row],[DW_Time]])</f>
        <v>18</v>
      </c>
      <c r="D1631" s="5">
        <f>SECOND(DIM_TIME[[#This Row],[DW_Time]])</f>
        <v>59</v>
      </c>
      <c r="E1631" s="5" t="str" cm="1">
        <f t="array" ref="E1631">_xlfn.IFS(B1631&lt;6, "Night", B1631&lt;12, "Morning", B1631&lt;18, "Afternoon", B1631&lt;=23, "Evening")</f>
        <v>Afternoon</v>
      </c>
    </row>
    <row r="1632" spans="1:5" x14ac:dyDescent="0.2">
      <c r="A1632" s="20">
        <f>DT!A3261-INT(DT!A3261)</f>
        <v>0.5143402777830488</v>
      </c>
      <c r="B1632" s="5">
        <f>HOUR(DIM_TIME[[#This Row],[DW_Time]])</f>
        <v>12</v>
      </c>
      <c r="C1632" s="5">
        <f>MINUTE(DIM_TIME[[#This Row],[DW_Time]])</f>
        <v>20</v>
      </c>
      <c r="D1632" s="5">
        <f>SECOND(DIM_TIME[[#This Row],[DW_Time]])</f>
        <v>39</v>
      </c>
      <c r="E1632" s="5" t="str" cm="1">
        <f t="array" ref="E1632">_xlfn.IFS(B1632&lt;6, "Night", B1632&lt;12, "Morning", B1632&lt;18, "Afternoon", B1632&lt;=23, "Evening")</f>
        <v>Afternoon</v>
      </c>
    </row>
    <row r="1633" spans="1:5" x14ac:dyDescent="0.2">
      <c r="A1633" s="20">
        <f>DT!A664-INT(DT!A664)</f>
        <v>0.51457175926043419</v>
      </c>
      <c r="B1633" s="5">
        <f>HOUR(DIM_TIME[[#This Row],[DW_Time]])</f>
        <v>12</v>
      </c>
      <c r="C1633" s="5">
        <f>MINUTE(DIM_TIME[[#This Row],[DW_Time]])</f>
        <v>20</v>
      </c>
      <c r="D1633" s="5">
        <f>SECOND(DIM_TIME[[#This Row],[DW_Time]])</f>
        <v>59</v>
      </c>
      <c r="E1633" s="5" t="str" cm="1">
        <f t="array" ref="E1633">_xlfn.IFS(B1633&lt;6, "Night", B1633&lt;12, "Morning", B1633&lt;18, "Afternoon", B1633&lt;=23, "Evening")</f>
        <v>Afternoon</v>
      </c>
    </row>
    <row r="1634" spans="1:5" x14ac:dyDescent="0.2">
      <c r="A1634" s="20">
        <f>DT!A3255-INT(DT!A3255)</f>
        <v>0.51464120370656019</v>
      </c>
      <c r="B1634" s="5">
        <f>HOUR(DIM_TIME[[#This Row],[DW_Time]])</f>
        <v>12</v>
      </c>
      <c r="C1634" s="5">
        <f>MINUTE(DIM_TIME[[#This Row],[DW_Time]])</f>
        <v>21</v>
      </c>
      <c r="D1634" s="5">
        <f>SECOND(DIM_TIME[[#This Row],[DW_Time]])</f>
        <v>5</v>
      </c>
      <c r="E1634" s="5" t="str" cm="1">
        <f t="array" ref="E1634">_xlfn.IFS(B1634&lt;6, "Night", B1634&lt;12, "Morning", B1634&lt;18, "Afternoon", B1634&lt;=23, "Evening")</f>
        <v>Afternoon</v>
      </c>
    </row>
    <row r="1635" spans="1:5" x14ac:dyDescent="0.2">
      <c r="A1635" s="20">
        <f>DT!A2512-INT(DT!A2512)</f>
        <v>0.51523148147680331</v>
      </c>
      <c r="B1635" s="5">
        <f>HOUR(DIM_TIME[[#This Row],[DW_Time]])</f>
        <v>12</v>
      </c>
      <c r="C1635" s="5">
        <f>MINUTE(DIM_TIME[[#This Row],[DW_Time]])</f>
        <v>21</v>
      </c>
      <c r="D1635" s="5">
        <f>SECOND(DIM_TIME[[#This Row],[DW_Time]])</f>
        <v>56</v>
      </c>
      <c r="E1635" s="5" t="str" cm="1">
        <f t="array" ref="E1635">_xlfn.IFS(B1635&lt;6, "Night", B1635&lt;12, "Morning", B1635&lt;18, "Afternoon", B1635&lt;=23, "Evening")</f>
        <v>Afternoon</v>
      </c>
    </row>
    <row r="1636" spans="1:5" x14ac:dyDescent="0.2">
      <c r="A1636" s="20">
        <f>DT!A3231-INT(DT!A3231)</f>
        <v>0.51540509259211831</v>
      </c>
      <c r="B1636" s="5">
        <f>HOUR(DIM_TIME[[#This Row],[DW_Time]])</f>
        <v>12</v>
      </c>
      <c r="C1636" s="5">
        <f>MINUTE(DIM_TIME[[#This Row],[DW_Time]])</f>
        <v>22</v>
      </c>
      <c r="D1636" s="5">
        <f>SECOND(DIM_TIME[[#This Row],[DW_Time]])</f>
        <v>11</v>
      </c>
      <c r="E1636" s="5" t="str" cm="1">
        <f t="array" ref="E1636">_xlfn.IFS(B1636&lt;6, "Night", B1636&lt;12, "Morning", B1636&lt;18, "Afternoon", B1636&lt;=23, "Evening")</f>
        <v>Afternoon</v>
      </c>
    </row>
    <row r="1637" spans="1:5" x14ac:dyDescent="0.2">
      <c r="A1637" s="20">
        <f>DT!A1444-INT(DT!A1444)</f>
        <v>0.51567129629984265</v>
      </c>
      <c r="B1637" s="5">
        <f>HOUR(DIM_TIME[[#This Row],[DW_Time]])</f>
        <v>12</v>
      </c>
      <c r="C1637" s="5">
        <f>MINUTE(DIM_TIME[[#This Row],[DW_Time]])</f>
        <v>22</v>
      </c>
      <c r="D1637" s="5">
        <f>SECOND(DIM_TIME[[#This Row],[DW_Time]])</f>
        <v>34</v>
      </c>
      <c r="E1637" s="5" t="str" cm="1">
        <f t="array" ref="E1637">_xlfn.IFS(B1637&lt;6, "Night", B1637&lt;12, "Morning", B1637&lt;18, "Afternoon", B1637&lt;=23, "Evening")</f>
        <v>Afternoon</v>
      </c>
    </row>
    <row r="1638" spans="1:5" x14ac:dyDescent="0.2">
      <c r="A1638" s="20">
        <f>DT!A2547-INT(DT!A2547)</f>
        <v>0.51578703703853535</v>
      </c>
      <c r="B1638" s="5">
        <f>HOUR(DIM_TIME[[#This Row],[DW_Time]])</f>
        <v>12</v>
      </c>
      <c r="C1638" s="5">
        <f>MINUTE(DIM_TIME[[#This Row],[DW_Time]])</f>
        <v>22</v>
      </c>
      <c r="D1638" s="5">
        <f>SECOND(DIM_TIME[[#This Row],[DW_Time]])</f>
        <v>44</v>
      </c>
      <c r="E1638" s="5" t="str" cm="1">
        <f t="array" ref="E1638">_xlfn.IFS(B1638&lt;6, "Night", B1638&lt;12, "Morning", B1638&lt;18, "Afternoon", B1638&lt;=23, "Evening")</f>
        <v>Afternoon</v>
      </c>
    </row>
    <row r="1639" spans="1:5" x14ac:dyDescent="0.2">
      <c r="A1639" s="20">
        <f>DT!A684-INT(DT!A684)</f>
        <v>0.5170717592627625</v>
      </c>
      <c r="B1639" s="5">
        <f>HOUR(DIM_TIME[[#This Row],[DW_Time]])</f>
        <v>12</v>
      </c>
      <c r="C1639" s="5">
        <f>MINUTE(DIM_TIME[[#This Row],[DW_Time]])</f>
        <v>24</v>
      </c>
      <c r="D1639" s="5">
        <f>SECOND(DIM_TIME[[#This Row],[DW_Time]])</f>
        <v>35</v>
      </c>
      <c r="E1639" s="5" t="str" cm="1">
        <f t="array" ref="E1639">_xlfn.IFS(B1639&lt;6, "Night", B1639&lt;12, "Morning", B1639&lt;18, "Afternoon", B1639&lt;=23, "Evening")</f>
        <v>Afternoon</v>
      </c>
    </row>
    <row r="1640" spans="1:5" x14ac:dyDescent="0.2">
      <c r="A1640" s="20">
        <f>DT!A2502-INT(DT!A2502)</f>
        <v>0.51732638888643123</v>
      </c>
      <c r="B1640" s="5">
        <f>HOUR(DIM_TIME[[#This Row],[DW_Time]])</f>
        <v>12</v>
      </c>
      <c r="C1640" s="5">
        <f>MINUTE(DIM_TIME[[#This Row],[DW_Time]])</f>
        <v>24</v>
      </c>
      <c r="D1640" s="5">
        <f>SECOND(DIM_TIME[[#This Row],[DW_Time]])</f>
        <v>57</v>
      </c>
      <c r="E1640" s="5" t="str" cm="1">
        <f t="array" ref="E1640">_xlfn.IFS(B1640&lt;6, "Night", B1640&lt;12, "Morning", B1640&lt;18, "Afternoon", B1640&lt;=23, "Evening")</f>
        <v>Afternoon</v>
      </c>
    </row>
    <row r="1641" spans="1:5" x14ac:dyDescent="0.2">
      <c r="A1641" s="20">
        <f>DT!A1214-INT(DT!A1214)</f>
        <v>0.51746527777868323</v>
      </c>
      <c r="B1641" s="5">
        <f>HOUR(DIM_TIME[[#This Row],[DW_Time]])</f>
        <v>12</v>
      </c>
      <c r="C1641" s="5">
        <f>MINUTE(DIM_TIME[[#This Row],[DW_Time]])</f>
        <v>25</v>
      </c>
      <c r="D1641" s="5">
        <f>SECOND(DIM_TIME[[#This Row],[DW_Time]])</f>
        <v>9</v>
      </c>
      <c r="E1641" s="5" t="str" cm="1">
        <f t="array" ref="E1641">_xlfn.IFS(B1641&lt;6, "Night", B1641&lt;12, "Morning", B1641&lt;18, "Afternoon", B1641&lt;=23, "Evening")</f>
        <v>Afternoon</v>
      </c>
    </row>
    <row r="1642" spans="1:5" x14ac:dyDescent="0.2">
      <c r="A1642" s="20">
        <f>DT!A2821-INT(DT!A2821)</f>
        <v>0.51780092593253357</v>
      </c>
      <c r="B1642" s="5">
        <f>HOUR(DIM_TIME[[#This Row],[DW_Time]])</f>
        <v>12</v>
      </c>
      <c r="C1642" s="5">
        <f>MINUTE(DIM_TIME[[#This Row],[DW_Time]])</f>
        <v>25</v>
      </c>
      <c r="D1642" s="5">
        <f>SECOND(DIM_TIME[[#This Row],[DW_Time]])</f>
        <v>38</v>
      </c>
      <c r="E1642" s="5" t="str" cm="1">
        <f t="array" ref="E1642">_xlfn.IFS(B1642&lt;6, "Night", B1642&lt;12, "Morning", B1642&lt;18, "Afternoon", B1642&lt;=23, "Evening")</f>
        <v>Afternoon</v>
      </c>
    </row>
    <row r="1643" spans="1:5" x14ac:dyDescent="0.2">
      <c r="A1643" s="20">
        <f>DT!A163-INT(DT!A163)</f>
        <v>0.5182175925874617</v>
      </c>
      <c r="B1643" s="5">
        <f>HOUR(DIM_TIME[[#This Row],[DW_Time]])</f>
        <v>12</v>
      </c>
      <c r="C1643" s="5">
        <f>MINUTE(DIM_TIME[[#This Row],[DW_Time]])</f>
        <v>26</v>
      </c>
      <c r="D1643" s="5">
        <f>SECOND(DIM_TIME[[#This Row],[DW_Time]])</f>
        <v>14</v>
      </c>
      <c r="E1643" s="5" t="str" cm="1">
        <f t="array" ref="E1643">_xlfn.IFS(B1643&lt;6, "Night", B1643&lt;12, "Morning", B1643&lt;18, "Afternoon", B1643&lt;=23, "Evening")</f>
        <v>Afternoon</v>
      </c>
    </row>
    <row r="1644" spans="1:5" x14ac:dyDescent="0.2">
      <c r="A1644" s="20">
        <f>DT!A152-INT(DT!A152)</f>
        <v>0.51826388888730435</v>
      </c>
      <c r="B1644" s="5">
        <f>HOUR(DIM_TIME[[#This Row],[DW_Time]])</f>
        <v>12</v>
      </c>
      <c r="C1644" s="5">
        <f>MINUTE(DIM_TIME[[#This Row],[DW_Time]])</f>
        <v>26</v>
      </c>
      <c r="D1644" s="5">
        <f>SECOND(DIM_TIME[[#This Row],[DW_Time]])</f>
        <v>18</v>
      </c>
      <c r="E1644" s="5" t="str" cm="1">
        <f t="array" ref="E1644">_xlfn.IFS(B1644&lt;6, "Night", B1644&lt;12, "Morning", B1644&lt;18, "Afternoon", B1644&lt;=23, "Evening")</f>
        <v>Afternoon</v>
      </c>
    </row>
    <row r="1645" spans="1:5" x14ac:dyDescent="0.2">
      <c r="A1645" s="20">
        <f>DT!A2285-INT(DT!A2285)</f>
        <v>0.51843750000261934</v>
      </c>
      <c r="B1645" s="5">
        <f>HOUR(DIM_TIME[[#This Row],[DW_Time]])</f>
        <v>12</v>
      </c>
      <c r="C1645" s="5">
        <f>MINUTE(DIM_TIME[[#This Row],[DW_Time]])</f>
        <v>26</v>
      </c>
      <c r="D1645" s="5">
        <f>SECOND(DIM_TIME[[#This Row],[DW_Time]])</f>
        <v>33</v>
      </c>
      <c r="E1645" s="5" t="str" cm="1">
        <f t="array" ref="E1645">_xlfn.IFS(B1645&lt;6, "Night", B1645&lt;12, "Morning", B1645&lt;18, "Afternoon", B1645&lt;=23, "Evening")</f>
        <v>Afternoon</v>
      </c>
    </row>
    <row r="1646" spans="1:5" x14ac:dyDescent="0.2">
      <c r="A1646" s="20">
        <f>DT!A2153-INT(DT!A2153)</f>
        <v>0.51865740741050104</v>
      </c>
      <c r="B1646" s="5">
        <f>HOUR(DIM_TIME[[#This Row],[DW_Time]])</f>
        <v>12</v>
      </c>
      <c r="C1646" s="5">
        <f>MINUTE(DIM_TIME[[#This Row],[DW_Time]])</f>
        <v>26</v>
      </c>
      <c r="D1646" s="5">
        <f>SECOND(DIM_TIME[[#This Row],[DW_Time]])</f>
        <v>52</v>
      </c>
      <c r="E1646" s="5" t="str" cm="1">
        <f t="array" ref="E1646">_xlfn.IFS(B1646&lt;6, "Night", B1646&lt;12, "Morning", B1646&lt;18, "Afternoon", B1646&lt;=23, "Evening")</f>
        <v>Afternoon</v>
      </c>
    </row>
    <row r="1647" spans="1:5" x14ac:dyDescent="0.2">
      <c r="A1647" s="20">
        <f>DT!A68-INT(DT!A68)</f>
        <v>0.51973379630362615</v>
      </c>
      <c r="B1647" s="5">
        <f>HOUR(DIM_TIME[[#This Row],[DW_Time]])</f>
        <v>12</v>
      </c>
      <c r="C1647" s="5">
        <f>MINUTE(DIM_TIME[[#This Row],[DW_Time]])</f>
        <v>28</v>
      </c>
      <c r="D1647" s="5">
        <f>SECOND(DIM_TIME[[#This Row],[DW_Time]])</f>
        <v>25</v>
      </c>
      <c r="E1647" s="5" t="str" cm="1">
        <f t="array" ref="E1647">_xlfn.IFS(B1647&lt;6, "Night", B1647&lt;12, "Morning", B1647&lt;18, "Afternoon", B1647&lt;=23, "Evening")</f>
        <v>Afternoon</v>
      </c>
    </row>
    <row r="1648" spans="1:5" x14ac:dyDescent="0.2">
      <c r="A1648" s="20">
        <f>DT!A2607-INT(DT!A2607)</f>
        <v>0.52028935185080627</v>
      </c>
      <c r="B1648" s="5">
        <f>HOUR(DIM_TIME[[#This Row],[DW_Time]])</f>
        <v>12</v>
      </c>
      <c r="C1648" s="5">
        <f>MINUTE(DIM_TIME[[#This Row],[DW_Time]])</f>
        <v>29</v>
      </c>
      <c r="D1648" s="5">
        <f>SECOND(DIM_TIME[[#This Row],[DW_Time]])</f>
        <v>13</v>
      </c>
      <c r="E1648" s="5" t="str" cm="1">
        <f t="array" ref="E1648">_xlfn.IFS(B1648&lt;6, "Night", B1648&lt;12, "Morning", B1648&lt;18, "Afternoon", B1648&lt;=23, "Evening")</f>
        <v>Afternoon</v>
      </c>
    </row>
    <row r="1649" spans="1:5" x14ac:dyDescent="0.2">
      <c r="A1649" s="20">
        <f>DT!A582-INT(DT!A582)</f>
        <v>0.52030092592758592</v>
      </c>
      <c r="B1649" s="5">
        <f>HOUR(DIM_TIME[[#This Row],[DW_Time]])</f>
        <v>12</v>
      </c>
      <c r="C1649" s="5">
        <f>MINUTE(DIM_TIME[[#This Row],[DW_Time]])</f>
        <v>29</v>
      </c>
      <c r="D1649" s="5">
        <f>SECOND(DIM_TIME[[#This Row],[DW_Time]])</f>
        <v>14</v>
      </c>
      <c r="E1649" s="5" t="str" cm="1">
        <f t="array" ref="E1649">_xlfn.IFS(B1649&lt;6, "Night", B1649&lt;12, "Morning", B1649&lt;18, "Afternoon", B1649&lt;=23, "Evening")</f>
        <v>Afternoon</v>
      </c>
    </row>
    <row r="1650" spans="1:5" x14ac:dyDescent="0.2">
      <c r="A1650" s="20">
        <f>DT!A1090-INT(DT!A1090)</f>
        <v>0.52054398148175096</v>
      </c>
      <c r="B1650" s="5">
        <f>HOUR(DIM_TIME[[#This Row],[DW_Time]])</f>
        <v>12</v>
      </c>
      <c r="C1650" s="5">
        <f>MINUTE(DIM_TIME[[#This Row],[DW_Time]])</f>
        <v>29</v>
      </c>
      <c r="D1650" s="5">
        <f>SECOND(DIM_TIME[[#This Row],[DW_Time]])</f>
        <v>35</v>
      </c>
      <c r="E1650" s="5" t="str" cm="1">
        <f t="array" ref="E1650">_xlfn.IFS(B1650&lt;6, "Night", B1650&lt;12, "Morning", B1650&lt;18, "Afternoon", B1650&lt;=23, "Evening")</f>
        <v>Afternoon</v>
      </c>
    </row>
    <row r="1651" spans="1:5" x14ac:dyDescent="0.2">
      <c r="A1651" s="20">
        <f>DT!A672-INT(DT!A672)</f>
        <v>0.52055555555853061</v>
      </c>
      <c r="B1651" s="5">
        <f>HOUR(DIM_TIME[[#This Row],[DW_Time]])</f>
        <v>12</v>
      </c>
      <c r="C1651" s="5">
        <f>MINUTE(DIM_TIME[[#This Row],[DW_Time]])</f>
        <v>29</v>
      </c>
      <c r="D1651" s="5">
        <f>SECOND(DIM_TIME[[#This Row],[DW_Time]])</f>
        <v>36</v>
      </c>
      <c r="E1651" s="5" t="str" cm="1">
        <f t="array" ref="E1651">_xlfn.IFS(B1651&lt;6, "Night", B1651&lt;12, "Morning", B1651&lt;18, "Afternoon", B1651&lt;=23, "Evening")</f>
        <v>Afternoon</v>
      </c>
    </row>
    <row r="1652" spans="1:5" x14ac:dyDescent="0.2">
      <c r="A1652" s="20">
        <f>DT!A2776-INT(DT!A2776)</f>
        <v>0.52142361111327773</v>
      </c>
      <c r="B1652" s="5">
        <f>HOUR(DIM_TIME[[#This Row],[DW_Time]])</f>
        <v>12</v>
      </c>
      <c r="C1652" s="5">
        <f>MINUTE(DIM_TIME[[#This Row],[DW_Time]])</f>
        <v>30</v>
      </c>
      <c r="D1652" s="5">
        <f>SECOND(DIM_TIME[[#This Row],[DW_Time]])</f>
        <v>51</v>
      </c>
      <c r="E1652" s="5" t="str" cm="1">
        <f t="array" ref="E1652">_xlfn.IFS(B1652&lt;6, "Night", B1652&lt;12, "Morning", B1652&lt;18, "Afternoon", B1652&lt;=23, "Evening")</f>
        <v>Afternoon</v>
      </c>
    </row>
    <row r="1653" spans="1:5" x14ac:dyDescent="0.2">
      <c r="A1653" s="20">
        <f>DT!A1221-INT(DT!A1221)</f>
        <v>0.52162037036760012</v>
      </c>
      <c r="B1653" s="5">
        <f>HOUR(DIM_TIME[[#This Row],[DW_Time]])</f>
        <v>12</v>
      </c>
      <c r="C1653" s="5">
        <f>MINUTE(DIM_TIME[[#This Row],[DW_Time]])</f>
        <v>31</v>
      </c>
      <c r="D1653" s="5">
        <f>SECOND(DIM_TIME[[#This Row],[DW_Time]])</f>
        <v>8</v>
      </c>
      <c r="E1653" s="5" t="str" cm="1">
        <f t="array" ref="E1653">_xlfn.IFS(B1653&lt;6, "Night", B1653&lt;12, "Morning", B1653&lt;18, "Afternoon", B1653&lt;=23, "Evening")</f>
        <v>Afternoon</v>
      </c>
    </row>
    <row r="1654" spans="1:5" x14ac:dyDescent="0.2">
      <c r="A1654" s="20">
        <f>DT!A170-INT(DT!A170)</f>
        <v>0.52165509259066312</v>
      </c>
      <c r="B1654" s="5">
        <f>HOUR(DIM_TIME[[#This Row],[DW_Time]])</f>
        <v>12</v>
      </c>
      <c r="C1654" s="5">
        <f>MINUTE(DIM_TIME[[#This Row],[DW_Time]])</f>
        <v>31</v>
      </c>
      <c r="D1654" s="5">
        <f>SECOND(DIM_TIME[[#This Row],[DW_Time]])</f>
        <v>11</v>
      </c>
      <c r="E1654" s="5" t="str" cm="1">
        <f t="array" ref="E1654">_xlfn.IFS(B1654&lt;6, "Night", B1654&lt;12, "Morning", B1654&lt;18, "Afternoon", B1654&lt;=23, "Evening")</f>
        <v>Afternoon</v>
      </c>
    </row>
    <row r="1655" spans="1:5" x14ac:dyDescent="0.2">
      <c r="A1655" s="20">
        <f>DT!A179-INT(DT!A179)</f>
        <v>0.52204861110658385</v>
      </c>
      <c r="B1655" s="5">
        <f>HOUR(DIM_TIME[[#This Row],[DW_Time]])</f>
        <v>12</v>
      </c>
      <c r="C1655" s="5">
        <f>MINUTE(DIM_TIME[[#This Row],[DW_Time]])</f>
        <v>31</v>
      </c>
      <c r="D1655" s="5">
        <f>SECOND(DIM_TIME[[#This Row],[DW_Time]])</f>
        <v>45</v>
      </c>
      <c r="E1655" s="5" t="str" cm="1">
        <f t="array" ref="E1655">_xlfn.IFS(B1655&lt;6, "Night", B1655&lt;12, "Morning", B1655&lt;18, "Afternoon", B1655&lt;=23, "Evening")</f>
        <v>Afternoon</v>
      </c>
    </row>
    <row r="1656" spans="1:5" x14ac:dyDescent="0.2">
      <c r="A1656" s="20">
        <f>DT!A2446-INT(DT!A2446)</f>
        <v>0.52274305555329192</v>
      </c>
      <c r="B1656" s="5">
        <f>HOUR(DIM_TIME[[#This Row],[DW_Time]])</f>
        <v>12</v>
      </c>
      <c r="C1656" s="5">
        <f>MINUTE(DIM_TIME[[#This Row],[DW_Time]])</f>
        <v>32</v>
      </c>
      <c r="D1656" s="5">
        <f>SECOND(DIM_TIME[[#This Row],[DW_Time]])</f>
        <v>45</v>
      </c>
      <c r="E1656" s="5" t="str" cm="1">
        <f t="array" ref="E1656">_xlfn.IFS(B1656&lt;6, "Night", B1656&lt;12, "Morning", B1656&lt;18, "Afternoon", B1656&lt;=23, "Evening")</f>
        <v>Afternoon</v>
      </c>
    </row>
    <row r="1657" spans="1:5" x14ac:dyDescent="0.2">
      <c r="A1657" s="20">
        <f>DT!A2352-INT(DT!A2352)</f>
        <v>0.52291666666860692</v>
      </c>
      <c r="B1657" s="5">
        <f>HOUR(DIM_TIME[[#This Row],[DW_Time]])</f>
        <v>12</v>
      </c>
      <c r="C1657" s="5">
        <f>MINUTE(DIM_TIME[[#This Row],[DW_Time]])</f>
        <v>33</v>
      </c>
      <c r="D1657" s="5">
        <f>SECOND(DIM_TIME[[#This Row],[DW_Time]])</f>
        <v>0</v>
      </c>
      <c r="E1657" s="5" t="str" cm="1">
        <f t="array" ref="E1657">_xlfn.IFS(B1657&lt;6, "Night", B1657&lt;12, "Morning", B1657&lt;18, "Afternoon", B1657&lt;=23, "Evening")</f>
        <v>Afternoon</v>
      </c>
    </row>
    <row r="1658" spans="1:5" x14ac:dyDescent="0.2">
      <c r="A1658" s="20">
        <f>DT!A613-INT(DT!A613)</f>
        <v>0.52295138889166992</v>
      </c>
      <c r="B1658" s="5">
        <f>HOUR(DIM_TIME[[#This Row],[DW_Time]])</f>
        <v>12</v>
      </c>
      <c r="C1658" s="5">
        <f>MINUTE(DIM_TIME[[#This Row],[DW_Time]])</f>
        <v>33</v>
      </c>
      <c r="D1658" s="5">
        <f>SECOND(DIM_TIME[[#This Row],[DW_Time]])</f>
        <v>3</v>
      </c>
      <c r="E1658" s="5" t="str" cm="1">
        <f t="array" ref="E1658">_xlfn.IFS(B1658&lt;6, "Night", B1658&lt;12, "Morning", B1658&lt;18, "Afternoon", B1658&lt;=23, "Evening")</f>
        <v>Afternoon</v>
      </c>
    </row>
    <row r="1659" spans="1:5" x14ac:dyDescent="0.2">
      <c r="A1659" s="20">
        <f>DT!A438-INT(DT!A438)</f>
        <v>0.52344907407677965</v>
      </c>
      <c r="B1659" s="5">
        <f>HOUR(DIM_TIME[[#This Row],[DW_Time]])</f>
        <v>12</v>
      </c>
      <c r="C1659" s="5">
        <f>MINUTE(DIM_TIME[[#This Row],[DW_Time]])</f>
        <v>33</v>
      </c>
      <c r="D1659" s="5">
        <f>SECOND(DIM_TIME[[#This Row],[DW_Time]])</f>
        <v>46</v>
      </c>
      <c r="E1659" s="5" t="str" cm="1">
        <f t="array" ref="E1659">_xlfn.IFS(B1659&lt;6, "Night", B1659&lt;12, "Morning", B1659&lt;18, "Afternoon", B1659&lt;=23, "Evening")</f>
        <v>Afternoon</v>
      </c>
    </row>
    <row r="1660" spans="1:5" x14ac:dyDescent="0.2">
      <c r="A1660" s="20">
        <f>DT!A422-INT(DT!A422)</f>
        <v>0.523576388892252</v>
      </c>
      <c r="B1660" s="5">
        <f>HOUR(DIM_TIME[[#This Row],[DW_Time]])</f>
        <v>12</v>
      </c>
      <c r="C1660" s="5">
        <f>MINUTE(DIM_TIME[[#This Row],[DW_Time]])</f>
        <v>33</v>
      </c>
      <c r="D1660" s="5">
        <f>SECOND(DIM_TIME[[#This Row],[DW_Time]])</f>
        <v>57</v>
      </c>
      <c r="E1660" s="5" t="str" cm="1">
        <f t="array" ref="E1660">_xlfn.IFS(B1660&lt;6, "Night", B1660&lt;12, "Morning", B1660&lt;18, "Afternoon", B1660&lt;=23, "Evening")</f>
        <v>Afternoon</v>
      </c>
    </row>
    <row r="1661" spans="1:5" x14ac:dyDescent="0.2">
      <c r="A1661" s="20">
        <f>DT!A186-INT(DT!A186)</f>
        <v>0.52434027777781012</v>
      </c>
      <c r="B1661" s="5">
        <f>HOUR(DIM_TIME[[#This Row],[DW_Time]])</f>
        <v>12</v>
      </c>
      <c r="C1661" s="5">
        <f>MINUTE(DIM_TIME[[#This Row],[DW_Time]])</f>
        <v>35</v>
      </c>
      <c r="D1661" s="5">
        <f>SECOND(DIM_TIME[[#This Row],[DW_Time]])</f>
        <v>3</v>
      </c>
      <c r="E1661" s="5" t="str" cm="1">
        <f t="array" ref="E1661">_xlfn.IFS(B1661&lt;6, "Night", B1661&lt;12, "Morning", B1661&lt;18, "Afternoon", B1661&lt;=23, "Evening")</f>
        <v>Afternoon</v>
      </c>
    </row>
    <row r="1662" spans="1:5" x14ac:dyDescent="0.2">
      <c r="A1662" s="20">
        <f>DT!A1391-INT(DT!A1391)</f>
        <v>0.52459490740875481</v>
      </c>
      <c r="B1662" s="5">
        <f>HOUR(DIM_TIME[[#This Row],[DW_Time]])</f>
        <v>12</v>
      </c>
      <c r="C1662" s="5">
        <f>MINUTE(DIM_TIME[[#This Row],[DW_Time]])</f>
        <v>35</v>
      </c>
      <c r="D1662" s="5">
        <f>SECOND(DIM_TIME[[#This Row],[DW_Time]])</f>
        <v>25</v>
      </c>
      <c r="E1662" s="5" t="str" cm="1">
        <f t="array" ref="E1662">_xlfn.IFS(B1662&lt;6, "Night", B1662&lt;12, "Morning", B1662&lt;18, "Afternoon", B1662&lt;=23, "Evening")</f>
        <v>Afternoon</v>
      </c>
    </row>
    <row r="1663" spans="1:5" x14ac:dyDescent="0.2">
      <c r="A1663" s="20">
        <f>DT!A3070-INT(DT!A3070)</f>
        <v>0.52469907407066785</v>
      </c>
      <c r="B1663" s="5">
        <f>HOUR(DIM_TIME[[#This Row],[DW_Time]])</f>
        <v>12</v>
      </c>
      <c r="C1663" s="5">
        <f>MINUTE(DIM_TIME[[#This Row],[DW_Time]])</f>
        <v>35</v>
      </c>
      <c r="D1663" s="5">
        <f>SECOND(DIM_TIME[[#This Row],[DW_Time]])</f>
        <v>34</v>
      </c>
      <c r="E1663" s="5" t="str" cm="1">
        <f t="array" ref="E1663">_xlfn.IFS(B1663&lt;6, "Night", B1663&lt;12, "Morning", B1663&lt;18, "Afternoon", B1663&lt;=23, "Evening")</f>
        <v>Afternoon</v>
      </c>
    </row>
    <row r="1664" spans="1:5" x14ac:dyDescent="0.2">
      <c r="A1664" s="20">
        <f>DT!A1303-INT(DT!A1303)</f>
        <v>0.52525462963239988</v>
      </c>
      <c r="B1664" s="5">
        <f>HOUR(DIM_TIME[[#This Row],[DW_Time]])</f>
        <v>12</v>
      </c>
      <c r="C1664" s="5">
        <f>MINUTE(DIM_TIME[[#This Row],[DW_Time]])</f>
        <v>36</v>
      </c>
      <c r="D1664" s="5">
        <f>SECOND(DIM_TIME[[#This Row],[DW_Time]])</f>
        <v>22</v>
      </c>
      <c r="E1664" s="5" t="str" cm="1">
        <f t="array" ref="E1664">_xlfn.IFS(B1664&lt;6, "Night", B1664&lt;12, "Morning", B1664&lt;18, "Afternoon", B1664&lt;=23, "Evening")</f>
        <v>Afternoon</v>
      </c>
    </row>
    <row r="1665" spans="1:5" x14ac:dyDescent="0.2">
      <c r="A1665" s="20">
        <f>DT!A1777-INT(DT!A1777)</f>
        <v>0.52590277777926531</v>
      </c>
      <c r="B1665" s="5">
        <f>HOUR(DIM_TIME[[#This Row],[DW_Time]])</f>
        <v>12</v>
      </c>
      <c r="C1665" s="5">
        <f>MINUTE(DIM_TIME[[#This Row],[DW_Time]])</f>
        <v>37</v>
      </c>
      <c r="D1665" s="5">
        <f>SECOND(DIM_TIME[[#This Row],[DW_Time]])</f>
        <v>18</v>
      </c>
      <c r="E1665" s="5" t="str" cm="1">
        <f t="array" ref="E1665">_xlfn.IFS(B1665&lt;6, "Night", B1665&lt;12, "Morning", B1665&lt;18, "Afternoon", B1665&lt;=23, "Evening")</f>
        <v>Afternoon</v>
      </c>
    </row>
    <row r="1666" spans="1:5" x14ac:dyDescent="0.2">
      <c r="A1666" s="20">
        <f>DT!A127-INT(DT!A127)</f>
        <v>0.52626157407212304</v>
      </c>
      <c r="B1666" s="5">
        <f>HOUR(DIM_TIME[[#This Row],[DW_Time]])</f>
        <v>12</v>
      </c>
      <c r="C1666" s="5">
        <f>MINUTE(DIM_TIME[[#This Row],[DW_Time]])</f>
        <v>37</v>
      </c>
      <c r="D1666" s="5">
        <f>SECOND(DIM_TIME[[#This Row],[DW_Time]])</f>
        <v>49</v>
      </c>
      <c r="E1666" s="5" t="str" cm="1">
        <f t="array" ref="E1666">_xlfn.IFS(B1666&lt;6, "Night", B1666&lt;12, "Morning", B1666&lt;18, "Afternoon", B1666&lt;=23, "Evening")</f>
        <v>Afternoon</v>
      </c>
    </row>
    <row r="1667" spans="1:5" x14ac:dyDescent="0.2">
      <c r="A1667" s="20">
        <f>DT!A2982-INT(DT!A2982)</f>
        <v>0.52642361111065838</v>
      </c>
      <c r="B1667" s="5">
        <f>HOUR(DIM_TIME[[#This Row],[DW_Time]])</f>
        <v>12</v>
      </c>
      <c r="C1667" s="5">
        <f>MINUTE(DIM_TIME[[#This Row],[DW_Time]])</f>
        <v>38</v>
      </c>
      <c r="D1667" s="5">
        <f>SECOND(DIM_TIME[[#This Row],[DW_Time]])</f>
        <v>3</v>
      </c>
      <c r="E1667" s="5" t="str" cm="1">
        <f t="array" ref="E1667">_xlfn.IFS(B1667&lt;6, "Night", B1667&lt;12, "Morning", B1667&lt;18, "Afternoon", B1667&lt;=23, "Evening")</f>
        <v>Afternoon</v>
      </c>
    </row>
    <row r="1668" spans="1:5" x14ac:dyDescent="0.2">
      <c r="A1668" s="20">
        <f>DT!A2483-INT(DT!A2483)</f>
        <v>0.52655092593340669</v>
      </c>
      <c r="B1668" s="5">
        <f>HOUR(DIM_TIME[[#This Row],[DW_Time]])</f>
        <v>12</v>
      </c>
      <c r="C1668" s="5">
        <f>MINUTE(DIM_TIME[[#This Row],[DW_Time]])</f>
        <v>38</v>
      </c>
      <c r="D1668" s="5">
        <f>SECOND(DIM_TIME[[#This Row],[DW_Time]])</f>
        <v>14</v>
      </c>
      <c r="E1668" s="5" t="str" cm="1">
        <f t="array" ref="E1668">_xlfn.IFS(B1668&lt;6, "Night", B1668&lt;12, "Morning", B1668&lt;18, "Afternoon", B1668&lt;=23, "Evening")</f>
        <v>Afternoon</v>
      </c>
    </row>
    <row r="1669" spans="1:5" x14ac:dyDescent="0.2">
      <c r="A1669" s="20">
        <f>DT!A2072-INT(DT!A2072)</f>
        <v>0.52685185184964212</v>
      </c>
      <c r="B1669" s="5">
        <f>HOUR(DIM_TIME[[#This Row],[DW_Time]])</f>
        <v>12</v>
      </c>
      <c r="C1669" s="5">
        <f>MINUTE(DIM_TIME[[#This Row],[DW_Time]])</f>
        <v>38</v>
      </c>
      <c r="D1669" s="5">
        <f>SECOND(DIM_TIME[[#This Row],[DW_Time]])</f>
        <v>40</v>
      </c>
      <c r="E1669" s="5" t="str" cm="1">
        <f t="array" ref="E1669">_xlfn.IFS(B1669&lt;6, "Night", B1669&lt;12, "Morning", B1669&lt;18, "Afternoon", B1669&lt;=23, "Evening")</f>
        <v>Afternoon</v>
      </c>
    </row>
    <row r="1670" spans="1:5" x14ac:dyDescent="0.2">
      <c r="A1670" s="20">
        <f>DT!A782-INT(DT!A782)</f>
        <v>0.52771990739711327</v>
      </c>
      <c r="B1670" s="5">
        <f>HOUR(DIM_TIME[[#This Row],[DW_Time]])</f>
        <v>12</v>
      </c>
      <c r="C1670" s="5">
        <f>MINUTE(DIM_TIME[[#This Row],[DW_Time]])</f>
        <v>39</v>
      </c>
      <c r="D1670" s="5">
        <f>SECOND(DIM_TIME[[#This Row],[DW_Time]])</f>
        <v>55</v>
      </c>
      <c r="E1670" s="5" t="str" cm="1">
        <f t="array" ref="E1670">_xlfn.IFS(B1670&lt;6, "Night", B1670&lt;12, "Morning", B1670&lt;18, "Afternoon", B1670&lt;=23, "Evening")</f>
        <v>Afternoon</v>
      </c>
    </row>
    <row r="1671" spans="1:5" x14ac:dyDescent="0.2">
      <c r="A1671" s="20">
        <f>DT!A1237-INT(DT!A1237)</f>
        <v>0.52775462962745223</v>
      </c>
      <c r="B1671" s="5">
        <f>HOUR(DIM_TIME[[#This Row],[DW_Time]])</f>
        <v>12</v>
      </c>
      <c r="C1671" s="5">
        <f>MINUTE(DIM_TIME[[#This Row],[DW_Time]])</f>
        <v>39</v>
      </c>
      <c r="D1671" s="5">
        <f>SECOND(DIM_TIME[[#This Row],[DW_Time]])</f>
        <v>58</v>
      </c>
      <c r="E1671" s="5" t="str" cm="1">
        <f t="array" ref="E1671">_xlfn.IFS(B1671&lt;6, "Night", B1671&lt;12, "Morning", B1671&lt;18, "Afternoon", B1671&lt;=23, "Evening")</f>
        <v>Afternoon</v>
      </c>
    </row>
    <row r="1672" spans="1:5" x14ac:dyDescent="0.2">
      <c r="A1672" s="20">
        <f>DT!A2456-INT(DT!A2456)</f>
        <v>0.52797453704260988</v>
      </c>
      <c r="B1672" s="5">
        <f>HOUR(DIM_TIME[[#This Row],[DW_Time]])</f>
        <v>12</v>
      </c>
      <c r="C1672" s="5">
        <f>MINUTE(DIM_TIME[[#This Row],[DW_Time]])</f>
        <v>40</v>
      </c>
      <c r="D1672" s="5">
        <f>SECOND(DIM_TIME[[#This Row],[DW_Time]])</f>
        <v>17</v>
      </c>
      <c r="E1672" s="5" t="str" cm="1">
        <f t="array" ref="E1672">_xlfn.IFS(B1672&lt;6, "Night", B1672&lt;12, "Morning", B1672&lt;18, "Afternoon", B1672&lt;=23, "Evening")</f>
        <v>Afternoon</v>
      </c>
    </row>
    <row r="1673" spans="1:5" x14ac:dyDescent="0.2">
      <c r="A1673" s="20">
        <f>DT!A1978-INT(DT!A1978)</f>
        <v>0.52854166666656965</v>
      </c>
      <c r="B1673" s="5">
        <f>HOUR(DIM_TIME[[#This Row],[DW_Time]])</f>
        <v>12</v>
      </c>
      <c r="C1673" s="5">
        <f>MINUTE(DIM_TIME[[#This Row],[DW_Time]])</f>
        <v>41</v>
      </c>
      <c r="D1673" s="5">
        <f>SECOND(DIM_TIME[[#This Row],[DW_Time]])</f>
        <v>6</v>
      </c>
      <c r="E1673" s="5" t="str" cm="1">
        <f t="array" ref="E1673">_xlfn.IFS(B1673&lt;6, "Night", B1673&lt;12, "Morning", B1673&lt;18, "Afternoon", B1673&lt;=23, "Evening")</f>
        <v>Afternoon</v>
      </c>
    </row>
    <row r="1674" spans="1:5" x14ac:dyDescent="0.2">
      <c r="A1674" s="20">
        <f>DT!A1197-INT(DT!A1197)</f>
        <v>0.52878472222073469</v>
      </c>
      <c r="B1674" s="5">
        <f>HOUR(DIM_TIME[[#This Row],[DW_Time]])</f>
        <v>12</v>
      </c>
      <c r="C1674" s="5">
        <f>MINUTE(DIM_TIME[[#This Row],[DW_Time]])</f>
        <v>41</v>
      </c>
      <c r="D1674" s="5">
        <f>SECOND(DIM_TIME[[#This Row],[DW_Time]])</f>
        <v>27</v>
      </c>
      <c r="E1674" s="5" t="str" cm="1">
        <f t="array" ref="E1674">_xlfn.IFS(B1674&lt;6, "Night", B1674&lt;12, "Morning", B1674&lt;18, "Afternoon", B1674&lt;=23, "Evening")</f>
        <v>Afternoon</v>
      </c>
    </row>
    <row r="1675" spans="1:5" x14ac:dyDescent="0.2">
      <c r="A1675" s="20">
        <f>DT!A1547-INT(DT!A1547)</f>
        <v>0.52921296295971842</v>
      </c>
      <c r="B1675" s="5">
        <f>HOUR(DIM_TIME[[#This Row],[DW_Time]])</f>
        <v>12</v>
      </c>
      <c r="C1675" s="5">
        <f>MINUTE(DIM_TIME[[#This Row],[DW_Time]])</f>
        <v>42</v>
      </c>
      <c r="D1675" s="5">
        <f>SECOND(DIM_TIME[[#This Row],[DW_Time]])</f>
        <v>4</v>
      </c>
      <c r="E1675" s="5" t="str" cm="1">
        <f t="array" ref="E1675">_xlfn.IFS(B1675&lt;6, "Night", B1675&lt;12, "Morning", B1675&lt;18, "Afternoon", B1675&lt;=23, "Evening")</f>
        <v>Afternoon</v>
      </c>
    </row>
    <row r="1676" spans="1:5" x14ac:dyDescent="0.2">
      <c r="A1676" s="20">
        <f>DT!A1946-INT(DT!A1946)</f>
        <v>0.52945601852115942</v>
      </c>
      <c r="B1676" s="5">
        <f>HOUR(DIM_TIME[[#This Row],[DW_Time]])</f>
        <v>12</v>
      </c>
      <c r="C1676" s="5">
        <f>MINUTE(DIM_TIME[[#This Row],[DW_Time]])</f>
        <v>42</v>
      </c>
      <c r="D1676" s="5">
        <f>SECOND(DIM_TIME[[#This Row],[DW_Time]])</f>
        <v>25</v>
      </c>
      <c r="E1676" s="5" t="str" cm="1">
        <f t="array" ref="E1676">_xlfn.IFS(B1676&lt;6, "Night", B1676&lt;12, "Morning", B1676&lt;18, "Afternoon", B1676&lt;=23, "Evening")</f>
        <v>Afternoon</v>
      </c>
    </row>
    <row r="1677" spans="1:5" x14ac:dyDescent="0.2">
      <c r="A1677" s="20">
        <f>DT!A1196-INT(DT!A1196)</f>
        <v>0.5299074074064265</v>
      </c>
      <c r="B1677" s="5">
        <f>HOUR(DIM_TIME[[#This Row],[DW_Time]])</f>
        <v>12</v>
      </c>
      <c r="C1677" s="5">
        <f>MINUTE(DIM_TIME[[#This Row],[DW_Time]])</f>
        <v>43</v>
      </c>
      <c r="D1677" s="5">
        <f>SECOND(DIM_TIME[[#This Row],[DW_Time]])</f>
        <v>4</v>
      </c>
      <c r="E1677" s="5" t="str" cm="1">
        <f t="array" ref="E1677">_xlfn.IFS(B1677&lt;6, "Night", B1677&lt;12, "Morning", B1677&lt;18, "Afternoon", B1677&lt;=23, "Evening")</f>
        <v>Afternoon</v>
      </c>
    </row>
    <row r="1678" spans="1:5" x14ac:dyDescent="0.2">
      <c r="A1678" s="20">
        <f>DT!A1360-INT(DT!A1360)</f>
        <v>0.5299652777830488</v>
      </c>
      <c r="B1678" s="5">
        <f>HOUR(DIM_TIME[[#This Row],[DW_Time]])</f>
        <v>12</v>
      </c>
      <c r="C1678" s="5">
        <f>MINUTE(DIM_TIME[[#This Row],[DW_Time]])</f>
        <v>43</v>
      </c>
      <c r="D1678" s="5">
        <f>SECOND(DIM_TIME[[#This Row],[DW_Time]])</f>
        <v>9</v>
      </c>
      <c r="E1678" s="5" t="str" cm="1">
        <f t="array" ref="E1678">_xlfn.IFS(B1678&lt;6, "Night", B1678&lt;12, "Morning", B1678&lt;18, "Afternoon", B1678&lt;=23, "Evening")</f>
        <v>Afternoon</v>
      </c>
    </row>
    <row r="1679" spans="1:5" x14ac:dyDescent="0.2">
      <c r="A1679" s="20">
        <f>DT!A2889-INT(DT!A2889)</f>
        <v>0.53062499999941792</v>
      </c>
      <c r="B1679" s="5">
        <f>HOUR(DIM_TIME[[#This Row],[DW_Time]])</f>
        <v>12</v>
      </c>
      <c r="C1679" s="5">
        <f>MINUTE(DIM_TIME[[#This Row],[DW_Time]])</f>
        <v>44</v>
      </c>
      <c r="D1679" s="5">
        <f>SECOND(DIM_TIME[[#This Row],[DW_Time]])</f>
        <v>6</v>
      </c>
      <c r="E1679" s="5" t="str" cm="1">
        <f t="array" ref="E1679">_xlfn.IFS(B1679&lt;6, "Night", B1679&lt;12, "Morning", B1679&lt;18, "Afternoon", B1679&lt;=23, "Evening")</f>
        <v>Afternoon</v>
      </c>
    </row>
    <row r="1680" spans="1:5" x14ac:dyDescent="0.2">
      <c r="A1680" s="20">
        <f>DT!A1140-INT(DT!A1140)</f>
        <v>0.53145833333110204</v>
      </c>
      <c r="B1680" s="5">
        <f>HOUR(DIM_TIME[[#This Row],[DW_Time]])</f>
        <v>12</v>
      </c>
      <c r="C1680" s="5">
        <f>MINUTE(DIM_TIME[[#This Row],[DW_Time]])</f>
        <v>45</v>
      </c>
      <c r="D1680" s="5">
        <f>SECOND(DIM_TIME[[#This Row],[DW_Time]])</f>
        <v>18</v>
      </c>
      <c r="E1680" s="5" t="str" cm="1">
        <f t="array" ref="E1680">_xlfn.IFS(B1680&lt;6, "Night", B1680&lt;12, "Morning", B1680&lt;18, "Afternoon", B1680&lt;=23, "Evening")</f>
        <v>Afternoon</v>
      </c>
    </row>
    <row r="1681" spans="1:5" x14ac:dyDescent="0.2">
      <c r="A1681" s="20">
        <f>DT!A365-INT(DT!A365)</f>
        <v>0.53172453703882638</v>
      </c>
      <c r="B1681" s="5">
        <f>HOUR(DIM_TIME[[#This Row],[DW_Time]])</f>
        <v>12</v>
      </c>
      <c r="C1681" s="5">
        <f>MINUTE(DIM_TIME[[#This Row],[DW_Time]])</f>
        <v>45</v>
      </c>
      <c r="D1681" s="5">
        <f>SECOND(DIM_TIME[[#This Row],[DW_Time]])</f>
        <v>41</v>
      </c>
      <c r="E1681" s="5" t="str" cm="1">
        <f t="array" ref="E1681">_xlfn.IFS(B1681&lt;6, "Night", B1681&lt;12, "Morning", B1681&lt;18, "Afternoon", B1681&lt;=23, "Evening")</f>
        <v>Afternoon</v>
      </c>
    </row>
    <row r="1682" spans="1:5" x14ac:dyDescent="0.2">
      <c r="A1682" s="20">
        <f>DT!A1341-INT(DT!A1341)</f>
        <v>0.53173611110833008</v>
      </c>
      <c r="B1682" s="5">
        <f>HOUR(DIM_TIME[[#This Row],[DW_Time]])</f>
        <v>12</v>
      </c>
      <c r="C1682" s="5">
        <f>MINUTE(DIM_TIME[[#This Row],[DW_Time]])</f>
        <v>45</v>
      </c>
      <c r="D1682" s="5">
        <f>SECOND(DIM_TIME[[#This Row],[DW_Time]])</f>
        <v>42</v>
      </c>
      <c r="E1682" s="5" t="str" cm="1">
        <f t="array" ref="E1682">_xlfn.IFS(B1682&lt;6, "Night", B1682&lt;12, "Morning", B1682&lt;18, "Afternoon", B1682&lt;=23, "Evening")</f>
        <v>Afternoon</v>
      </c>
    </row>
    <row r="1683" spans="1:5" x14ac:dyDescent="0.2">
      <c r="A1683" s="20">
        <f>DT!A1707-INT(DT!A1707)</f>
        <v>0.53177083333139308</v>
      </c>
      <c r="B1683" s="5">
        <f>HOUR(DIM_TIME[[#This Row],[DW_Time]])</f>
        <v>12</v>
      </c>
      <c r="C1683" s="5">
        <f>MINUTE(DIM_TIME[[#This Row],[DW_Time]])</f>
        <v>45</v>
      </c>
      <c r="D1683" s="5">
        <f>SECOND(DIM_TIME[[#This Row],[DW_Time]])</f>
        <v>45</v>
      </c>
      <c r="E1683" s="5" t="str" cm="1">
        <f t="array" ref="E1683">_xlfn.IFS(B1683&lt;6, "Night", B1683&lt;12, "Morning", B1683&lt;18, "Afternoon", B1683&lt;=23, "Evening")</f>
        <v>Afternoon</v>
      </c>
    </row>
    <row r="1684" spans="1:5" x14ac:dyDescent="0.2">
      <c r="A1684" s="20">
        <f>DT!A1872-INT(DT!A1872)</f>
        <v>0.53182870370073942</v>
      </c>
      <c r="B1684" s="5">
        <f>HOUR(DIM_TIME[[#This Row],[DW_Time]])</f>
        <v>12</v>
      </c>
      <c r="C1684" s="5">
        <f>MINUTE(DIM_TIME[[#This Row],[DW_Time]])</f>
        <v>45</v>
      </c>
      <c r="D1684" s="5">
        <f>SECOND(DIM_TIME[[#This Row],[DW_Time]])</f>
        <v>50</v>
      </c>
      <c r="E1684" s="5" t="str" cm="1">
        <f t="array" ref="E1684">_xlfn.IFS(B1684&lt;6, "Night", B1684&lt;12, "Morning", B1684&lt;18, "Afternoon", B1684&lt;=23, "Evening")</f>
        <v>Afternoon</v>
      </c>
    </row>
    <row r="1685" spans="1:5" x14ac:dyDescent="0.2">
      <c r="A1685" s="20">
        <f>DT!A2443-INT(DT!A2443)</f>
        <v>0.53201388889283407</v>
      </c>
      <c r="B1685" s="5">
        <f>HOUR(DIM_TIME[[#This Row],[DW_Time]])</f>
        <v>12</v>
      </c>
      <c r="C1685" s="5">
        <f>MINUTE(DIM_TIME[[#This Row],[DW_Time]])</f>
        <v>46</v>
      </c>
      <c r="D1685" s="5">
        <f>SECOND(DIM_TIME[[#This Row],[DW_Time]])</f>
        <v>6</v>
      </c>
      <c r="E1685" s="5" t="str" cm="1">
        <f t="array" ref="E1685">_xlfn.IFS(B1685&lt;6, "Night", B1685&lt;12, "Morning", B1685&lt;18, "Afternoon", B1685&lt;=23, "Evening")</f>
        <v>Afternoon</v>
      </c>
    </row>
    <row r="1686" spans="1:5" x14ac:dyDescent="0.2">
      <c r="A1686" s="20">
        <f>DT!A2046-INT(DT!A2046)</f>
        <v>0.53230324073956581</v>
      </c>
      <c r="B1686" s="5">
        <f>HOUR(DIM_TIME[[#This Row],[DW_Time]])</f>
        <v>12</v>
      </c>
      <c r="C1686" s="5">
        <f>MINUTE(DIM_TIME[[#This Row],[DW_Time]])</f>
        <v>46</v>
      </c>
      <c r="D1686" s="5">
        <f>SECOND(DIM_TIME[[#This Row],[DW_Time]])</f>
        <v>31</v>
      </c>
      <c r="E1686" s="5" t="str" cm="1">
        <f t="array" ref="E1686">_xlfn.IFS(B1686&lt;6, "Night", B1686&lt;12, "Morning", B1686&lt;18, "Afternoon", B1686&lt;=23, "Evening")</f>
        <v>Afternoon</v>
      </c>
    </row>
    <row r="1687" spans="1:5" x14ac:dyDescent="0.2">
      <c r="A1687" s="20">
        <f>DT!A2200-INT(DT!A2200)</f>
        <v>0.53275462963210884</v>
      </c>
      <c r="B1687" s="5">
        <f>HOUR(DIM_TIME[[#This Row],[DW_Time]])</f>
        <v>12</v>
      </c>
      <c r="C1687" s="5">
        <f>MINUTE(DIM_TIME[[#This Row],[DW_Time]])</f>
        <v>47</v>
      </c>
      <c r="D1687" s="5">
        <f>SECOND(DIM_TIME[[#This Row],[DW_Time]])</f>
        <v>10</v>
      </c>
      <c r="E1687" s="5" t="str" cm="1">
        <f t="array" ref="E1687">_xlfn.IFS(B1687&lt;6, "Night", B1687&lt;12, "Morning", B1687&lt;18, "Afternoon", B1687&lt;=23, "Evening")</f>
        <v>Afternoon</v>
      </c>
    </row>
    <row r="1688" spans="1:5" x14ac:dyDescent="0.2">
      <c r="A1688" s="20">
        <f>DT!A574-INT(DT!A574)</f>
        <v>0.53296296296321088</v>
      </c>
      <c r="B1688" s="5">
        <f>HOUR(DIM_TIME[[#This Row],[DW_Time]])</f>
        <v>12</v>
      </c>
      <c r="C1688" s="5">
        <f>MINUTE(DIM_TIME[[#This Row],[DW_Time]])</f>
        <v>47</v>
      </c>
      <c r="D1688" s="5">
        <f>SECOND(DIM_TIME[[#This Row],[DW_Time]])</f>
        <v>28</v>
      </c>
      <c r="E1688" s="5" t="str" cm="1">
        <f t="array" ref="E1688">_xlfn.IFS(B1688&lt;6, "Night", B1688&lt;12, "Morning", B1688&lt;18, "Afternoon", B1688&lt;=23, "Evening")</f>
        <v>Afternoon</v>
      </c>
    </row>
    <row r="1689" spans="1:5" x14ac:dyDescent="0.2">
      <c r="A1689" s="20">
        <f>DT!A2846-INT(DT!A2846)</f>
        <v>0.53297453703999054</v>
      </c>
      <c r="B1689" s="5">
        <f>HOUR(DIM_TIME[[#This Row],[DW_Time]])</f>
        <v>12</v>
      </c>
      <c r="C1689" s="5">
        <f>MINUTE(DIM_TIME[[#This Row],[DW_Time]])</f>
        <v>47</v>
      </c>
      <c r="D1689" s="5">
        <f>SECOND(DIM_TIME[[#This Row],[DW_Time]])</f>
        <v>29</v>
      </c>
      <c r="E1689" s="5" t="str" cm="1">
        <f t="array" ref="E1689">_xlfn.IFS(B1689&lt;6, "Night", B1689&lt;12, "Morning", B1689&lt;18, "Afternoon", B1689&lt;=23, "Evening")</f>
        <v>Afternoon</v>
      </c>
    </row>
    <row r="1690" spans="1:5" x14ac:dyDescent="0.2">
      <c r="A1690" s="20">
        <f>DT!A3254-INT(DT!A3254)</f>
        <v>0.53299768519354984</v>
      </c>
      <c r="B1690" s="5">
        <f>HOUR(DIM_TIME[[#This Row],[DW_Time]])</f>
        <v>12</v>
      </c>
      <c r="C1690" s="5">
        <f>MINUTE(DIM_TIME[[#This Row],[DW_Time]])</f>
        <v>47</v>
      </c>
      <c r="D1690" s="5">
        <f>SECOND(DIM_TIME[[#This Row],[DW_Time]])</f>
        <v>31</v>
      </c>
      <c r="E1690" s="5" t="str" cm="1">
        <f t="array" ref="E1690">_xlfn.IFS(B1690&lt;6, "Night", B1690&lt;12, "Morning", B1690&lt;18, "Afternoon", B1690&lt;=23, "Evening")</f>
        <v>Afternoon</v>
      </c>
    </row>
    <row r="1691" spans="1:5" x14ac:dyDescent="0.2">
      <c r="A1691" s="20">
        <f>DT!A3150-INT(DT!A3150)</f>
        <v>0.53373842593282461</v>
      </c>
      <c r="B1691" s="5">
        <f>HOUR(DIM_TIME[[#This Row],[DW_Time]])</f>
        <v>12</v>
      </c>
      <c r="C1691" s="5">
        <f>MINUTE(DIM_TIME[[#This Row],[DW_Time]])</f>
        <v>48</v>
      </c>
      <c r="D1691" s="5">
        <f>SECOND(DIM_TIME[[#This Row],[DW_Time]])</f>
        <v>35</v>
      </c>
      <c r="E1691" s="5" t="str" cm="1">
        <f t="array" ref="E1691">_xlfn.IFS(B1691&lt;6, "Night", B1691&lt;12, "Morning", B1691&lt;18, "Afternoon", B1691&lt;=23, "Evening")</f>
        <v>Afternoon</v>
      </c>
    </row>
    <row r="1692" spans="1:5" x14ac:dyDescent="0.2">
      <c r="A1692" s="20">
        <f>DT!A2649-INT(DT!A2649)</f>
        <v>0.53518518518831115</v>
      </c>
      <c r="B1692" s="5">
        <f>HOUR(DIM_TIME[[#This Row],[DW_Time]])</f>
        <v>12</v>
      </c>
      <c r="C1692" s="5">
        <f>MINUTE(DIM_TIME[[#This Row],[DW_Time]])</f>
        <v>50</v>
      </c>
      <c r="D1692" s="5">
        <f>SECOND(DIM_TIME[[#This Row],[DW_Time]])</f>
        <v>40</v>
      </c>
      <c r="E1692" s="5" t="str" cm="1">
        <f t="array" ref="E1692">_xlfn.IFS(B1692&lt;6, "Night", B1692&lt;12, "Morning", B1692&lt;18, "Afternoon", B1692&lt;=23, "Evening")</f>
        <v>Afternoon</v>
      </c>
    </row>
    <row r="1693" spans="1:5" x14ac:dyDescent="0.2">
      <c r="A1693" s="20">
        <f>DT!A2429-INT(DT!A2429)</f>
        <v>0.53542824074247619</v>
      </c>
      <c r="B1693" s="5">
        <f>HOUR(DIM_TIME[[#This Row],[DW_Time]])</f>
        <v>12</v>
      </c>
      <c r="C1693" s="5">
        <f>MINUTE(DIM_TIME[[#This Row],[DW_Time]])</f>
        <v>51</v>
      </c>
      <c r="D1693" s="5">
        <f>SECOND(DIM_TIME[[#This Row],[DW_Time]])</f>
        <v>1</v>
      </c>
      <c r="E1693" s="5" t="str" cm="1">
        <f t="array" ref="E1693">_xlfn.IFS(B1693&lt;6, "Night", B1693&lt;12, "Morning", B1693&lt;18, "Afternoon", B1693&lt;=23, "Evening")</f>
        <v>Afternoon</v>
      </c>
    </row>
    <row r="1694" spans="1:5" x14ac:dyDescent="0.2">
      <c r="A1694" s="20">
        <f>DT!A1563-INT(DT!A1563)</f>
        <v>0.53568287037342088</v>
      </c>
      <c r="B1694" s="5">
        <f>HOUR(DIM_TIME[[#This Row],[DW_Time]])</f>
        <v>12</v>
      </c>
      <c r="C1694" s="5">
        <f>MINUTE(DIM_TIME[[#This Row],[DW_Time]])</f>
        <v>51</v>
      </c>
      <c r="D1694" s="5">
        <f>SECOND(DIM_TIME[[#This Row],[DW_Time]])</f>
        <v>23</v>
      </c>
      <c r="E1694" s="5" t="str" cm="1">
        <f t="array" ref="E1694">_xlfn.IFS(B1694&lt;6, "Night", B1694&lt;12, "Morning", B1694&lt;18, "Afternoon", B1694&lt;=23, "Evening")</f>
        <v>Afternoon</v>
      </c>
    </row>
    <row r="1695" spans="1:5" x14ac:dyDescent="0.2">
      <c r="A1695" s="20">
        <f>DT!A11-INT(DT!A11)</f>
        <v>0.53599537036643596</v>
      </c>
      <c r="B1695" s="5">
        <f>HOUR(DIM_TIME[[#This Row],[DW_Time]])</f>
        <v>12</v>
      </c>
      <c r="C1695" s="5">
        <f>MINUTE(DIM_TIME[[#This Row],[DW_Time]])</f>
        <v>51</v>
      </c>
      <c r="D1695" s="5">
        <f>SECOND(DIM_TIME[[#This Row],[DW_Time]])</f>
        <v>50</v>
      </c>
      <c r="E1695" s="5" t="str" cm="1">
        <f t="array" ref="E1695">_xlfn.IFS(B1695&lt;6, "Night", B1695&lt;12, "Morning", B1695&lt;18, "Afternoon", B1695&lt;=23, "Evening")</f>
        <v>Afternoon</v>
      </c>
    </row>
    <row r="1696" spans="1:5" x14ac:dyDescent="0.2">
      <c r="A1696" s="20">
        <f>DT!A87-INT(DT!A87)</f>
        <v>0.5362152777670417</v>
      </c>
      <c r="B1696" s="5">
        <f>HOUR(DIM_TIME[[#This Row],[DW_Time]])</f>
        <v>12</v>
      </c>
      <c r="C1696" s="5">
        <f>MINUTE(DIM_TIME[[#This Row],[DW_Time]])</f>
        <v>52</v>
      </c>
      <c r="D1696" s="5">
        <f>SECOND(DIM_TIME[[#This Row],[DW_Time]])</f>
        <v>9</v>
      </c>
      <c r="E1696" s="5" t="str" cm="1">
        <f t="array" ref="E1696">_xlfn.IFS(B1696&lt;6, "Night", B1696&lt;12, "Morning", B1696&lt;18, "Afternoon", B1696&lt;=23, "Evening")</f>
        <v>Afternoon</v>
      </c>
    </row>
    <row r="1697" spans="1:5" x14ac:dyDescent="0.2">
      <c r="A1697" s="20">
        <f>DT!A2550-INT(DT!A2550)</f>
        <v>0.53678240741282934</v>
      </c>
      <c r="B1697" s="5">
        <f>HOUR(DIM_TIME[[#This Row],[DW_Time]])</f>
        <v>12</v>
      </c>
      <c r="C1697" s="5">
        <f>MINUTE(DIM_TIME[[#This Row],[DW_Time]])</f>
        <v>52</v>
      </c>
      <c r="D1697" s="5">
        <f>SECOND(DIM_TIME[[#This Row],[DW_Time]])</f>
        <v>58</v>
      </c>
      <c r="E1697" s="5" t="str" cm="1">
        <f t="array" ref="E1697">_xlfn.IFS(B1697&lt;6, "Night", B1697&lt;12, "Morning", B1697&lt;18, "Afternoon", B1697&lt;=23, "Evening")</f>
        <v>Afternoon</v>
      </c>
    </row>
    <row r="1698" spans="1:5" x14ac:dyDescent="0.2">
      <c r="A1698" s="20">
        <f>DT!A465-INT(DT!A465)</f>
        <v>0.53685185185167938</v>
      </c>
      <c r="B1698" s="5">
        <f>HOUR(DIM_TIME[[#This Row],[DW_Time]])</f>
        <v>12</v>
      </c>
      <c r="C1698" s="5">
        <f>MINUTE(DIM_TIME[[#This Row],[DW_Time]])</f>
        <v>53</v>
      </c>
      <c r="D1698" s="5">
        <f>SECOND(DIM_TIME[[#This Row],[DW_Time]])</f>
        <v>4</v>
      </c>
      <c r="E1698" s="5" t="str" cm="1">
        <f t="array" ref="E1698">_xlfn.IFS(B1698&lt;6, "Night", B1698&lt;12, "Morning", B1698&lt;18, "Afternoon", B1698&lt;=23, "Evening")</f>
        <v>Afternoon</v>
      </c>
    </row>
    <row r="1699" spans="1:5" x14ac:dyDescent="0.2">
      <c r="A1699" s="20">
        <f>DT!A2642-INT(DT!A2642)</f>
        <v>0.53689814815152204</v>
      </c>
      <c r="B1699" s="5">
        <f>HOUR(DIM_TIME[[#This Row],[DW_Time]])</f>
        <v>12</v>
      </c>
      <c r="C1699" s="5">
        <f>MINUTE(DIM_TIME[[#This Row],[DW_Time]])</f>
        <v>53</v>
      </c>
      <c r="D1699" s="5">
        <f>SECOND(DIM_TIME[[#This Row],[DW_Time]])</f>
        <v>8</v>
      </c>
      <c r="E1699" s="5" t="str" cm="1">
        <f t="array" ref="E1699">_xlfn.IFS(B1699&lt;6, "Night", B1699&lt;12, "Morning", B1699&lt;18, "Afternoon", B1699&lt;=23, "Evening")</f>
        <v>Afternoon</v>
      </c>
    </row>
    <row r="1700" spans="1:5" x14ac:dyDescent="0.2">
      <c r="A1700" s="20">
        <f>DT!A1661-INT(DT!A1661)</f>
        <v>0.53695601852086838</v>
      </c>
      <c r="B1700" s="5">
        <f>HOUR(DIM_TIME[[#This Row],[DW_Time]])</f>
        <v>12</v>
      </c>
      <c r="C1700" s="5">
        <f>MINUTE(DIM_TIME[[#This Row],[DW_Time]])</f>
        <v>53</v>
      </c>
      <c r="D1700" s="5">
        <f>SECOND(DIM_TIME[[#This Row],[DW_Time]])</f>
        <v>13</v>
      </c>
      <c r="E1700" s="5" t="str" cm="1">
        <f t="array" ref="E1700">_xlfn.IFS(B1700&lt;6, "Night", B1700&lt;12, "Morning", B1700&lt;18, "Afternoon", B1700&lt;=23, "Evening")</f>
        <v>Afternoon</v>
      </c>
    </row>
    <row r="1701" spans="1:5" x14ac:dyDescent="0.2">
      <c r="A1701" s="20">
        <f>DT!A3295-INT(DT!A3295)</f>
        <v>0.53706018518278142</v>
      </c>
      <c r="B1701" s="5">
        <f>HOUR(DIM_TIME[[#This Row],[DW_Time]])</f>
        <v>12</v>
      </c>
      <c r="C1701" s="5">
        <f>MINUTE(DIM_TIME[[#This Row],[DW_Time]])</f>
        <v>53</v>
      </c>
      <c r="D1701" s="5">
        <f>SECOND(DIM_TIME[[#This Row],[DW_Time]])</f>
        <v>22</v>
      </c>
      <c r="E1701" s="5" t="str" cm="1">
        <f t="array" ref="E1701">_xlfn.IFS(B1701&lt;6, "Night", B1701&lt;12, "Morning", B1701&lt;18, "Afternoon", B1701&lt;=23, "Evening")</f>
        <v>Afternoon</v>
      </c>
    </row>
    <row r="1702" spans="1:5" x14ac:dyDescent="0.2">
      <c r="A1702" s="20">
        <f>DT!A108-INT(DT!A108)</f>
        <v>0.53748842592904111</v>
      </c>
      <c r="B1702" s="5">
        <f>HOUR(DIM_TIME[[#This Row],[DW_Time]])</f>
        <v>12</v>
      </c>
      <c r="C1702" s="5">
        <f>MINUTE(DIM_TIME[[#This Row],[DW_Time]])</f>
        <v>53</v>
      </c>
      <c r="D1702" s="5">
        <f>SECOND(DIM_TIME[[#This Row],[DW_Time]])</f>
        <v>59</v>
      </c>
      <c r="E1702" s="5" t="str" cm="1">
        <f t="array" ref="E1702">_xlfn.IFS(B1702&lt;6, "Night", B1702&lt;12, "Morning", B1702&lt;18, "Afternoon", B1702&lt;=23, "Evening")</f>
        <v>Afternoon</v>
      </c>
    </row>
    <row r="1703" spans="1:5" x14ac:dyDescent="0.2">
      <c r="A1703" s="20">
        <f>DT!A2442-INT(DT!A2442)</f>
        <v>0.53800925926043419</v>
      </c>
      <c r="B1703" s="5">
        <f>HOUR(DIM_TIME[[#This Row],[DW_Time]])</f>
        <v>12</v>
      </c>
      <c r="C1703" s="5">
        <f>MINUTE(DIM_TIME[[#This Row],[DW_Time]])</f>
        <v>54</v>
      </c>
      <c r="D1703" s="5">
        <f>SECOND(DIM_TIME[[#This Row],[DW_Time]])</f>
        <v>44</v>
      </c>
      <c r="E1703" s="5" t="str" cm="1">
        <f t="array" ref="E1703">_xlfn.IFS(B1703&lt;6, "Night", B1703&lt;12, "Morning", B1703&lt;18, "Afternoon", B1703&lt;=23, "Evening")</f>
        <v>Afternoon</v>
      </c>
    </row>
    <row r="1704" spans="1:5" x14ac:dyDescent="0.2">
      <c r="A1704" s="20">
        <f>DT!A929-INT(DT!A929)</f>
        <v>0.53817129629896954</v>
      </c>
      <c r="B1704" s="5">
        <f>HOUR(DIM_TIME[[#This Row],[DW_Time]])</f>
        <v>12</v>
      </c>
      <c r="C1704" s="5">
        <f>MINUTE(DIM_TIME[[#This Row],[DW_Time]])</f>
        <v>54</v>
      </c>
      <c r="D1704" s="5">
        <f>SECOND(DIM_TIME[[#This Row],[DW_Time]])</f>
        <v>58</v>
      </c>
      <c r="E1704" s="5" t="str" cm="1">
        <f t="array" ref="E1704">_xlfn.IFS(B1704&lt;6, "Night", B1704&lt;12, "Morning", B1704&lt;18, "Afternoon", B1704&lt;=23, "Evening")</f>
        <v>Afternoon</v>
      </c>
    </row>
    <row r="1705" spans="1:5" x14ac:dyDescent="0.2">
      <c r="A1705" s="20">
        <f>DT!A2058-INT(DT!A2058)</f>
        <v>0.53831018517666962</v>
      </c>
      <c r="B1705" s="5">
        <f>HOUR(DIM_TIME[[#This Row],[DW_Time]])</f>
        <v>12</v>
      </c>
      <c r="C1705" s="5">
        <f>MINUTE(DIM_TIME[[#This Row],[DW_Time]])</f>
        <v>55</v>
      </c>
      <c r="D1705" s="5">
        <f>SECOND(DIM_TIME[[#This Row],[DW_Time]])</f>
        <v>10</v>
      </c>
      <c r="E1705" s="5" t="str" cm="1">
        <f t="array" ref="E1705">_xlfn.IFS(B1705&lt;6, "Night", B1705&lt;12, "Morning", B1705&lt;18, "Afternoon", B1705&lt;=23, "Evening")</f>
        <v>Afternoon</v>
      </c>
    </row>
    <row r="1706" spans="1:5" x14ac:dyDescent="0.2">
      <c r="A1706" s="20">
        <f>DT!A3281-INT(DT!A3281)</f>
        <v>0.53839120370685123</v>
      </c>
      <c r="B1706" s="5">
        <f>HOUR(DIM_TIME[[#This Row],[DW_Time]])</f>
        <v>12</v>
      </c>
      <c r="C1706" s="5">
        <f>MINUTE(DIM_TIME[[#This Row],[DW_Time]])</f>
        <v>55</v>
      </c>
      <c r="D1706" s="5">
        <f>SECOND(DIM_TIME[[#This Row],[DW_Time]])</f>
        <v>17</v>
      </c>
      <c r="E1706" s="5" t="str" cm="1">
        <f t="array" ref="E1706">_xlfn.IFS(B1706&lt;6, "Night", B1706&lt;12, "Morning", B1706&lt;18, "Afternoon", B1706&lt;=23, "Evening")</f>
        <v>Afternoon</v>
      </c>
    </row>
    <row r="1707" spans="1:5" x14ac:dyDescent="0.2">
      <c r="A1707" s="20">
        <f>DT!A765-INT(DT!A765)</f>
        <v>0.53842592592263827</v>
      </c>
      <c r="B1707" s="5">
        <f>HOUR(DIM_TIME[[#This Row],[DW_Time]])</f>
        <v>12</v>
      </c>
      <c r="C1707" s="5">
        <f>MINUTE(DIM_TIME[[#This Row],[DW_Time]])</f>
        <v>55</v>
      </c>
      <c r="D1707" s="5">
        <f>SECOND(DIM_TIME[[#This Row],[DW_Time]])</f>
        <v>20</v>
      </c>
      <c r="E1707" s="5" t="str" cm="1">
        <f t="array" ref="E1707">_xlfn.IFS(B1707&lt;6, "Night", B1707&lt;12, "Morning", B1707&lt;18, "Afternoon", B1707&lt;=23, "Evening")</f>
        <v>Afternoon</v>
      </c>
    </row>
    <row r="1708" spans="1:5" x14ac:dyDescent="0.2">
      <c r="A1708" s="20">
        <f>DT!A250-INT(DT!A250)</f>
        <v>0.53846064815297723</v>
      </c>
      <c r="B1708" s="5">
        <f>HOUR(DIM_TIME[[#This Row],[DW_Time]])</f>
        <v>12</v>
      </c>
      <c r="C1708" s="5">
        <f>MINUTE(DIM_TIME[[#This Row],[DW_Time]])</f>
        <v>55</v>
      </c>
      <c r="D1708" s="5">
        <f>SECOND(DIM_TIME[[#This Row],[DW_Time]])</f>
        <v>23</v>
      </c>
      <c r="E1708" s="5" t="str" cm="1">
        <f t="array" ref="E1708">_xlfn.IFS(B1708&lt;6, "Night", B1708&lt;12, "Morning", B1708&lt;18, "Afternoon", B1708&lt;=23, "Evening")</f>
        <v>Afternoon</v>
      </c>
    </row>
    <row r="1709" spans="1:5" x14ac:dyDescent="0.2">
      <c r="A1709" s="20">
        <f>DT!A74-INT(DT!A74)</f>
        <v>0.53900462963065365</v>
      </c>
      <c r="B1709" s="5">
        <f>HOUR(DIM_TIME[[#This Row],[DW_Time]])</f>
        <v>12</v>
      </c>
      <c r="C1709" s="5">
        <f>MINUTE(DIM_TIME[[#This Row],[DW_Time]])</f>
        <v>56</v>
      </c>
      <c r="D1709" s="5">
        <f>SECOND(DIM_TIME[[#This Row],[DW_Time]])</f>
        <v>10</v>
      </c>
      <c r="E1709" s="5" t="str" cm="1">
        <f t="array" ref="E1709">_xlfn.IFS(B1709&lt;6, "Night", B1709&lt;12, "Morning", B1709&lt;18, "Afternoon", B1709&lt;=23, "Evening")</f>
        <v>Afternoon</v>
      </c>
    </row>
    <row r="1710" spans="1:5" x14ac:dyDescent="0.2">
      <c r="A1710" s="20">
        <f>DT!A645-INT(DT!A645)</f>
        <v>0.5390393518464407</v>
      </c>
      <c r="B1710" s="5">
        <f>HOUR(DIM_TIME[[#This Row],[DW_Time]])</f>
        <v>12</v>
      </c>
      <c r="C1710" s="5">
        <f>MINUTE(DIM_TIME[[#This Row],[DW_Time]])</f>
        <v>56</v>
      </c>
      <c r="D1710" s="5">
        <f>SECOND(DIM_TIME[[#This Row],[DW_Time]])</f>
        <v>13</v>
      </c>
      <c r="E1710" s="5" t="str" cm="1">
        <f t="array" ref="E1710">_xlfn.IFS(B1710&lt;6, "Night", B1710&lt;12, "Morning", B1710&lt;18, "Afternoon", B1710&lt;=23, "Evening")</f>
        <v>Afternoon</v>
      </c>
    </row>
    <row r="1711" spans="1:5" x14ac:dyDescent="0.2">
      <c r="A1711" s="20">
        <f>DT!A2404-INT(DT!A2404)</f>
        <v>0.53922453703853535</v>
      </c>
      <c r="B1711" s="5">
        <f>HOUR(DIM_TIME[[#This Row],[DW_Time]])</f>
        <v>12</v>
      </c>
      <c r="C1711" s="5">
        <f>MINUTE(DIM_TIME[[#This Row],[DW_Time]])</f>
        <v>56</v>
      </c>
      <c r="D1711" s="5">
        <f>SECOND(DIM_TIME[[#This Row],[DW_Time]])</f>
        <v>29</v>
      </c>
      <c r="E1711" s="5" t="str" cm="1">
        <f t="array" ref="E1711">_xlfn.IFS(B1711&lt;6, "Night", B1711&lt;12, "Morning", B1711&lt;18, "Afternoon", B1711&lt;=23, "Evening")</f>
        <v>Afternoon</v>
      </c>
    </row>
    <row r="1712" spans="1:5" x14ac:dyDescent="0.2">
      <c r="A1712" s="20">
        <f>DT!A2868-INT(DT!A2868)</f>
        <v>0.53940972222335404</v>
      </c>
      <c r="B1712" s="5">
        <f>HOUR(DIM_TIME[[#This Row],[DW_Time]])</f>
        <v>12</v>
      </c>
      <c r="C1712" s="5">
        <f>MINUTE(DIM_TIME[[#This Row],[DW_Time]])</f>
        <v>56</v>
      </c>
      <c r="D1712" s="5">
        <f>SECOND(DIM_TIME[[#This Row],[DW_Time]])</f>
        <v>45</v>
      </c>
      <c r="E1712" s="5" t="str" cm="1">
        <f t="array" ref="E1712">_xlfn.IFS(B1712&lt;6, "Night", B1712&lt;12, "Morning", B1712&lt;18, "Afternoon", B1712&lt;=23, "Evening")</f>
        <v>Afternoon</v>
      </c>
    </row>
    <row r="1713" spans="1:5" x14ac:dyDescent="0.2">
      <c r="A1713" s="20">
        <f>DT!A1334-INT(DT!A1334)</f>
        <v>0.53945601852319669</v>
      </c>
      <c r="B1713" s="5">
        <f>HOUR(DIM_TIME[[#This Row],[DW_Time]])</f>
        <v>12</v>
      </c>
      <c r="C1713" s="5">
        <f>MINUTE(DIM_TIME[[#This Row],[DW_Time]])</f>
        <v>56</v>
      </c>
      <c r="D1713" s="5">
        <f>SECOND(DIM_TIME[[#This Row],[DW_Time]])</f>
        <v>49</v>
      </c>
      <c r="E1713" s="5" t="str" cm="1">
        <f t="array" ref="E1713">_xlfn.IFS(B1713&lt;6, "Night", B1713&lt;12, "Morning", B1713&lt;18, "Afternoon", B1713&lt;=23, "Evening")</f>
        <v>Afternoon</v>
      </c>
    </row>
    <row r="1714" spans="1:5" x14ac:dyDescent="0.2">
      <c r="A1714" s="20">
        <f>DT!A1753-INT(DT!A1753)</f>
        <v>0.53961805554718012</v>
      </c>
      <c r="B1714" s="5">
        <f>HOUR(DIM_TIME[[#This Row],[DW_Time]])</f>
        <v>12</v>
      </c>
      <c r="C1714" s="5">
        <f>MINUTE(DIM_TIME[[#This Row],[DW_Time]])</f>
        <v>57</v>
      </c>
      <c r="D1714" s="5">
        <f>SECOND(DIM_TIME[[#This Row],[DW_Time]])</f>
        <v>3</v>
      </c>
      <c r="E1714" s="5" t="str" cm="1">
        <f t="array" ref="E1714">_xlfn.IFS(B1714&lt;6, "Night", B1714&lt;12, "Morning", B1714&lt;18, "Afternoon", B1714&lt;=23, "Evening")</f>
        <v>Afternoon</v>
      </c>
    </row>
    <row r="1715" spans="1:5" x14ac:dyDescent="0.2">
      <c r="A1715" s="20">
        <f>DT!A2415-INT(DT!A2415)</f>
        <v>0.53964120370073942</v>
      </c>
      <c r="B1715" s="5">
        <f>HOUR(DIM_TIME[[#This Row],[DW_Time]])</f>
        <v>12</v>
      </c>
      <c r="C1715" s="5">
        <f>MINUTE(DIM_TIME[[#This Row],[DW_Time]])</f>
        <v>57</v>
      </c>
      <c r="D1715" s="5">
        <f>SECOND(DIM_TIME[[#This Row],[DW_Time]])</f>
        <v>5</v>
      </c>
      <c r="E1715" s="5" t="str" cm="1">
        <f t="array" ref="E1715">_xlfn.IFS(B1715&lt;6, "Night", B1715&lt;12, "Morning", B1715&lt;18, "Afternoon", B1715&lt;=23, "Evening")</f>
        <v>Afternoon</v>
      </c>
    </row>
    <row r="1716" spans="1:5" x14ac:dyDescent="0.2">
      <c r="A1716" s="20">
        <f>DT!A1591-INT(DT!A1591)</f>
        <v>0.53976851852348773</v>
      </c>
      <c r="B1716" s="5">
        <f>HOUR(DIM_TIME[[#This Row],[DW_Time]])</f>
        <v>12</v>
      </c>
      <c r="C1716" s="5">
        <f>MINUTE(DIM_TIME[[#This Row],[DW_Time]])</f>
        <v>57</v>
      </c>
      <c r="D1716" s="5">
        <f>SECOND(DIM_TIME[[#This Row],[DW_Time]])</f>
        <v>16</v>
      </c>
      <c r="E1716" s="5" t="str" cm="1">
        <f t="array" ref="E1716">_xlfn.IFS(B1716&lt;6, "Night", B1716&lt;12, "Morning", B1716&lt;18, "Afternoon", B1716&lt;=23, "Evening")</f>
        <v>Afternoon</v>
      </c>
    </row>
    <row r="1717" spans="1:5" x14ac:dyDescent="0.2">
      <c r="A1717" s="20">
        <f>DT!A923-INT(DT!A923)</f>
        <v>0.53984953703911742</v>
      </c>
      <c r="B1717" s="5">
        <f>HOUR(DIM_TIME[[#This Row],[DW_Time]])</f>
        <v>12</v>
      </c>
      <c r="C1717" s="5">
        <f>MINUTE(DIM_TIME[[#This Row],[DW_Time]])</f>
        <v>57</v>
      </c>
      <c r="D1717" s="5">
        <f>SECOND(DIM_TIME[[#This Row],[DW_Time]])</f>
        <v>23</v>
      </c>
      <c r="E1717" s="5" t="str" cm="1">
        <f t="array" ref="E1717">_xlfn.IFS(B1717&lt;6, "Night", B1717&lt;12, "Morning", B1717&lt;18, "Afternoon", B1717&lt;=23, "Evening")</f>
        <v>Afternoon</v>
      </c>
    </row>
    <row r="1718" spans="1:5" x14ac:dyDescent="0.2">
      <c r="A1718" s="20">
        <f>DT!A3107-INT(DT!A3107)</f>
        <v>0.53990740740846377</v>
      </c>
      <c r="B1718" s="5">
        <f>HOUR(DIM_TIME[[#This Row],[DW_Time]])</f>
        <v>12</v>
      </c>
      <c r="C1718" s="5">
        <f>MINUTE(DIM_TIME[[#This Row],[DW_Time]])</f>
        <v>57</v>
      </c>
      <c r="D1718" s="5">
        <f>SECOND(DIM_TIME[[#This Row],[DW_Time]])</f>
        <v>28</v>
      </c>
      <c r="E1718" s="5" t="str" cm="1">
        <f t="array" ref="E1718">_xlfn.IFS(B1718&lt;6, "Night", B1718&lt;12, "Morning", B1718&lt;18, "Afternoon", B1718&lt;=23, "Evening")</f>
        <v>Afternoon</v>
      </c>
    </row>
    <row r="1719" spans="1:5" x14ac:dyDescent="0.2">
      <c r="A1719" s="20">
        <f>DT!A2967-INT(DT!A2967)</f>
        <v>0.54030092591710854</v>
      </c>
      <c r="B1719" s="5">
        <f>HOUR(DIM_TIME[[#This Row],[DW_Time]])</f>
        <v>12</v>
      </c>
      <c r="C1719" s="5">
        <f>MINUTE(DIM_TIME[[#This Row],[DW_Time]])</f>
        <v>58</v>
      </c>
      <c r="D1719" s="5">
        <f>SECOND(DIM_TIME[[#This Row],[DW_Time]])</f>
        <v>2</v>
      </c>
      <c r="E1719" s="5" t="str" cm="1">
        <f t="array" ref="E1719">_xlfn.IFS(B1719&lt;6, "Night", B1719&lt;12, "Morning", B1719&lt;18, "Afternoon", B1719&lt;=23, "Evening")</f>
        <v>Afternoon</v>
      </c>
    </row>
    <row r="1720" spans="1:5" x14ac:dyDescent="0.2">
      <c r="A1720" s="20">
        <f>DT!A2768-INT(DT!A2768)</f>
        <v>0.54056712963210884</v>
      </c>
      <c r="B1720" s="5">
        <f>HOUR(DIM_TIME[[#This Row],[DW_Time]])</f>
        <v>12</v>
      </c>
      <c r="C1720" s="5">
        <f>MINUTE(DIM_TIME[[#This Row],[DW_Time]])</f>
        <v>58</v>
      </c>
      <c r="D1720" s="5">
        <f>SECOND(DIM_TIME[[#This Row],[DW_Time]])</f>
        <v>25</v>
      </c>
      <c r="E1720" s="5" t="str" cm="1">
        <f t="array" ref="E1720">_xlfn.IFS(B1720&lt;6, "Night", B1720&lt;12, "Morning", B1720&lt;18, "Afternoon", B1720&lt;=23, "Evening")</f>
        <v>Afternoon</v>
      </c>
    </row>
    <row r="1721" spans="1:5" x14ac:dyDescent="0.2">
      <c r="A1721" s="20">
        <f>DT!A975-INT(DT!A975)</f>
        <v>0.54083333333255723</v>
      </c>
      <c r="B1721" s="5">
        <f>HOUR(DIM_TIME[[#This Row],[DW_Time]])</f>
        <v>12</v>
      </c>
      <c r="C1721" s="5">
        <f>MINUTE(DIM_TIME[[#This Row],[DW_Time]])</f>
        <v>58</v>
      </c>
      <c r="D1721" s="5">
        <f>SECOND(DIM_TIME[[#This Row],[DW_Time]])</f>
        <v>48</v>
      </c>
      <c r="E1721" s="5" t="str" cm="1">
        <f t="array" ref="E1721">_xlfn.IFS(B1721&lt;6, "Night", B1721&lt;12, "Morning", B1721&lt;18, "Afternoon", B1721&lt;=23, "Evening")</f>
        <v>Afternoon</v>
      </c>
    </row>
    <row r="1722" spans="1:5" x14ac:dyDescent="0.2">
      <c r="A1722" s="20">
        <f>DT!A2189-INT(DT!A2189)</f>
        <v>0.54151620370248565</v>
      </c>
      <c r="B1722" s="5">
        <f>HOUR(DIM_TIME[[#This Row],[DW_Time]])</f>
        <v>12</v>
      </c>
      <c r="C1722" s="5">
        <f>MINUTE(DIM_TIME[[#This Row],[DW_Time]])</f>
        <v>59</v>
      </c>
      <c r="D1722" s="5">
        <f>SECOND(DIM_TIME[[#This Row],[DW_Time]])</f>
        <v>47</v>
      </c>
      <c r="E1722" s="5" t="str" cm="1">
        <f t="array" ref="E1722">_xlfn.IFS(B1722&lt;6, "Night", B1722&lt;12, "Morning", B1722&lt;18, "Afternoon", B1722&lt;=23, "Evening")</f>
        <v>Afternoon</v>
      </c>
    </row>
    <row r="1723" spans="1:5" x14ac:dyDescent="0.2">
      <c r="A1723" s="20">
        <f>DT!A1288-INT(DT!A1288)</f>
        <v>0.54180555555649335</v>
      </c>
      <c r="B1723" s="5">
        <f>HOUR(DIM_TIME[[#This Row],[DW_Time]])</f>
        <v>13</v>
      </c>
      <c r="C1723" s="5">
        <f>MINUTE(DIM_TIME[[#This Row],[DW_Time]])</f>
        <v>0</v>
      </c>
      <c r="D1723" s="5">
        <f>SECOND(DIM_TIME[[#This Row],[DW_Time]])</f>
        <v>12</v>
      </c>
      <c r="E1723" s="5" t="str" cm="1">
        <f t="array" ref="E1723">_xlfn.IFS(B1723&lt;6, "Night", B1723&lt;12, "Morning", B1723&lt;18, "Afternoon", B1723&lt;=23, "Evening")</f>
        <v>Afternoon</v>
      </c>
    </row>
    <row r="1724" spans="1:5" x14ac:dyDescent="0.2">
      <c r="A1724" s="20">
        <f>DT!A2049-INT(DT!A2049)</f>
        <v>0.54212962963356404</v>
      </c>
      <c r="B1724" s="5">
        <f>HOUR(DIM_TIME[[#This Row],[DW_Time]])</f>
        <v>13</v>
      </c>
      <c r="C1724" s="5">
        <f>MINUTE(DIM_TIME[[#This Row],[DW_Time]])</f>
        <v>0</v>
      </c>
      <c r="D1724" s="5">
        <f>SECOND(DIM_TIME[[#This Row],[DW_Time]])</f>
        <v>40</v>
      </c>
      <c r="E1724" s="5" t="str" cm="1">
        <f t="array" ref="E1724">_xlfn.IFS(B1724&lt;6, "Night", B1724&lt;12, "Morning", B1724&lt;18, "Afternoon", B1724&lt;=23, "Evening")</f>
        <v>Afternoon</v>
      </c>
    </row>
    <row r="1725" spans="1:5" x14ac:dyDescent="0.2">
      <c r="A1725" s="20">
        <f>DT!A71-INT(DT!A71)</f>
        <v>0.5428472222192795</v>
      </c>
      <c r="B1725" s="5">
        <f>HOUR(DIM_TIME[[#This Row],[DW_Time]])</f>
        <v>13</v>
      </c>
      <c r="C1725" s="5">
        <f>MINUTE(DIM_TIME[[#This Row],[DW_Time]])</f>
        <v>1</v>
      </c>
      <c r="D1725" s="5">
        <f>SECOND(DIM_TIME[[#This Row],[DW_Time]])</f>
        <v>42</v>
      </c>
      <c r="E1725" s="5" t="str" cm="1">
        <f t="array" ref="E1725">_xlfn.IFS(B1725&lt;6, "Night", B1725&lt;12, "Morning", B1725&lt;18, "Afternoon", B1725&lt;=23, "Evening")</f>
        <v>Afternoon</v>
      </c>
    </row>
    <row r="1726" spans="1:5" x14ac:dyDescent="0.2">
      <c r="A1726" s="20">
        <f>DT!A2150-INT(DT!A2150)</f>
        <v>0.54317129630362615</v>
      </c>
      <c r="B1726" s="5">
        <f>HOUR(DIM_TIME[[#This Row],[DW_Time]])</f>
        <v>13</v>
      </c>
      <c r="C1726" s="5">
        <f>MINUTE(DIM_TIME[[#This Row],[DW_Time]])</f>
        <v>2</v>
      </c>
      <c r="D1726" s="5">
        <f>SECOND(DIM_TIME[[#This Row],[DW_Time]])</f>
        <v>10</v>
      </c>
      <c r="E1726" s="5" t="str" cm="1">
        <f t="array" ref="E1726">_xlfn.IFS(B1726&lt;6, "Night", B1726&lt;12, "Morning", B1726&lt;18, "Afternoon", B1726&lt;=23, "Evening")</f>
        <v>Afternoon</v>
      </c>
    </row>
    <row r="1727" spans="1:5" x14ac:dyDescent="0.2">
      <c r="A1727" s="20">
        <f>DT!A1803-INT(DT!A1803)</f>
        <v>0.54326388888875954</v>
      </c>
      <c r="B1727" s="5">
        <f>HOUR(DIM_TIME[[#This Row],[DW_Time]])</f>
        <v>13</v>
      </c>
      <c r="C1727" s="5">
        <f>MINUTE(DIM_TIME[[#This Row],[DW_Time]])</f>
        <v>2</v>
      </c>
      <c r="D1727" s="5">
        <f>SECOND(DIM_TIME[[#This Row],[DW_Time]])</f>
        <v>18</v>
      </c>
      <c r="E1727" s="5" t="str" cm="1">
        <f t="array" ref="E1727">_xlfn.IFS(B1727&lt;6, "Night", B1727&lt;12, "Morning", B1727&lt;18, "Afternoon", B1727&lt;=23, "Evening")</f>
        <v>Afternoon</v>
      </c>
    </row>
    <row r="1728" spans="1:5" x14ac:dyDescent="0.2">
      <c r="A1728" s="20">
        <f>DT!A776-INT(DT!A776)</f>
        <v>0.54332175925810589</v>
      </c>
      <c r="B1728" s="5">
        <f>HOUR(DIM_TIME[[#This Row],[DW_Time]])</f>
        <v>13</v>
      </c>
      <c r="C1728" s="5">
        <f>MINUTE(DIM_TIME[[#This Row],[DW_Time]])</f>
        <v>2</v>
      </c>
      <c r="D1728" s="5">
        <f>SECOND(DIM_TIME[[#This Row],[DW_Time]])</f>
        <v>23</v>
      </c>
      <c r="E1728" s="5" t="str" cm="1">
        <f t="array" ref="E1728">_xlfn.IFS(B1728&lt;6, "Night", B1728&lt;12, "Morning", B1728&lt;18, "Afternoon", B1728&lt;=23, "Evening")</f>
        <v>Afternoon</v>
      </c>
    </row>
    <row r="1729" spans="1:5" x14ac:dyDescent="0.2">
      <c r="A1729" s="20">
        <f>DT!A3247-INT(DT!A3247)</f>
        <v>0.54339120369695593</v>
      </c>
      <c r="B1729" s="5">
        <f>HOUR(DIM_TIME[[#This Row],[DW_Time]])</f>
        <v>13</v>
      </c>
      <c r="C1729" s="5">
        <f>MINUTE(DIM_TIME[[#This Row],[DW_Time]])</f>
        <v>2</v>
      </c>
      <c r="D1729" s="5">
        <f>SECOND(DIM_TIME[[#This Row],[DW_Time]])</f>
        <v>29</v>
      </c>
      <c r="E1729" s="5" t="str" cm="1">
        <f t="array" ref="E1729">_xlfn.IFS(B1729&lt;6, "Night", B1729&lt;12, "Morning", B1729&lt;18, "Afternoon", B1729&lt;=23, "Evening")</f>
        <v>Afternoon</v>
      </c>
    </row>
    <row r="1730" spans="1:5" x14ac:dyDescent="0.2">
      <c r="A1730" s="20">
        <f>DT!A3010-INT(DT!A3010)</f>
        <v>0.54381944444321562</v>
      </c>
      <c r="B1730" s="5">
        <f>HOUR(DIM_TIME[[#This Row],[DW_Time]])</f>
        <v>13</v>
      </c>
      <c r="C1730" s="5">
        <f>MINUTE(DIM_TIME[[#This Row],[DW_Time]])</f>
        <v>3</v>
      </c>
      <c r="D1730" s="5">
        <f>SECOND(DIM_TIME[[#This Row],[DW_Time]])</f>
        <v>6</v>
      </c>
      <c r="E1730" s="5" t="str" cm="1">
        <f t="array" ref="E1730">_xlfn.IFS(B1730&lt;6, "Night", B1730&lt;12, "Morning", B1730&lt;18, "Afternoon", B1730&lt;=23, "Evening")</f>
        <v>Afternoon</v>
      </c>
    </row>
    <row r="1731" spans="1:5" x14ac:dyDescent="0.2">
      <c r="A1731" s="20">
        <f>DT!A463-INT(DT!A463)</f>
        <v>0.54385416667355457</v>
      </c>
      <c r="B1731" s="5">
        <f>HOUR(DIM_TIME[[#This Row],[DW_Time]])</f>
        <v>13</v>
      </c>
      <c r="C1731" s="5">
        <f>MINUTE(DIM_TIME[[#This Row],[DW_Time]])</f>
        <v>3</v>
      </c>
      <c r="D1731" s="5">
        <f>SECOND(DIM_TIME[[#This Row],[DW_Time]])</f>
        <v>9</v>
      </c>
      <c r="E1731" s="5" t="str" cm="1">
        <f t="array" ref="E1731">_xlfn.IFS(B1731&lt;6, "Night", B1731&lt;12, "Morning", B1731&lt;18, "Afternoon", B1731&lt;=23, "Evening")</f>
        <v>Afternoon</v>
      </c>
    </row>
    <row r="1732" spans="1:5" x14ac:dyDescent="0.2">
      <c r="A1732" s="20">
        <f>DT!A2639-INT(DT!A2639)</f>
        <v>0.54410879629722331</v>
      </c>
      <c r="B1732" s="5">
        <f>HOUR(DIM_TIME[[#This Row],[DW_Time]])</f>
        <v>13</v>
      </c>
      <c r="C1732" s="5">
        <f>MINUTE(DIM_TIME[[#This Row],[DW_Time]])</f>
        <v>3</v>
      </c>
      <c r="D1732" s="5">
        <f>SECOND(DIM_TIME[[#This Row],[DW_Time]])</f>
        <v>31</v>
      </c>
      <c r="E1732" s="5" t="str" cm="1">
        <f t="array" ref="E1732">_xlfn.IFS(B1732&lt;6, "Night", B1732&lt;12, "Morning", B1732&lt;18, "Afternoon", B1732&lt;=23, "Evening")</f>
        <v>Afternoon</v>
      </c>
    </row>
    <row r="1733" spans="1:5" x14ac:dyDescent="0.2">
      <c r="A1733" s="20">
        <f>DT!A1030-INT(DT!A1030)</f>
        <v>0.54443287036701804</v>
      </c>
      <c r="B1733" s="5">
        <f>HOUR(DIM_TIME[[#This Row],[DW_Time]])</f>
        <v>13</v>
      </c>
      <c r="C1733" s="5">
        <f>MINUTE(DIM_TIME[[#This Row],[DW_Time]])</f>
        <v>3</v>
      </c>
      <c r="D1733" s="5">
        <f>SECOND(DIM_TIME[[#This Row],[DW_Time]])</f>
        <v>59</v>
      </c>
      <c r="E1733" s="5" t="str" cm="1">
        <f t="array" ref="E1733">_xlfn.IFS(B1733&lt;6, "Night", B1733&lt;12, "Morning", B1733&lt;18, "Afternoon", B1733&lt;=23, "Evening")</f>
        <v>Afternoon</v>
      </c>
    </row>
    <row r="1734" spans="1:5" x14ac:dyDescent="0.2">
      <c r="A1734" s="20">
        <f>DT!A2949-INT(DT!A2949)</f>
        <v>0.54475694443681277</v>
      </c>
      <c r="B1734" s="5">
        <f>HOUR(DIM_TIME[[#This Row],[DW_Time]])</f>
        <v>13</v>
      </c>
      <c r="C1734" s="5">
        <f>MINUTE(DIM_TIME[[#This Row],[DW_Time]])</f>
        <v>4</v>
      </c>
      <c r="D1734" s="5">
        <f>SECOND(DIM_TIME[[#This Row],[DW_Time]])</f>
        <v>27</v>
      </c>
      <c r="E1734" s="5" t="str" cm="1">
        <f t="array" ref="E1734">_xlfn.IFS(B1734&lt;6, "Night", B1734&lt;12, "Morning", B1734&lt;18, "Afternoon", B1734&lt;=23, "Evening")</f>
        <v>Afternoon</v>
      </c>
    </row>
    <row r="1735" spans="1:5" x14ac:dyDescent="0.2">
      <c r="A1735" s="20">
        <f>DT!A2477-INT(DT!A2477)</f>
        <v>0.54480324073665543</v>
      </c>
      <c r="B1735" s="5">
        <f>HOUR(DIM_TIME[[#This Row],[DW_Time]])</f>
        <v>13</v>
      </c>
      <c r="C1735" s="5">
        <f>MINUTE(DIM_TIME[[#This Row],[DW_Time]])</f>
        <v>4</v>
      </c>
      <c r="D1735" s="5">
        <f>SECOND(DIM_TIME[[#This Row],[DW_Time]])</f>
        <v>31</v>
      </c>
      <c r="E1735" s="5" t="str" cm="1">
        <f t="array" ref="E1735">_xlfn.IFS(B1735&lt;6, "Night", B1735&lt;12, "Morning", B1735&lt;18, "Afternoon", B1735&lt;=23, "Evening")</f>
        <v>Afternoon</v>
      </c>
    </row>
    <row r="1736" spans="1:5" x14ac:dyDescent="0.2">
      <c r="A1736" s="20">
        <f>DT!A3124-INT(DT!A3124)</f>
        <v>0.54552083333692281</v>
      </c>
      <c r="B1736" s="5">
        <f>HOUR(DIM_TIME[[#This Row],[DW_Time]])</f>
        <v>13</v>
      </c>
      <c r="C1736" s="5">
        <f>MINUTE(DIM_TIME[[#This Row],[DW_Time]])</f>
        <v>5</v>
      </c>
      <c r="D1736" s="5">
        <f>SECOND(DIM_TIME[[#This Row],[DW_Time]])</f>
        <v>33</v>
      </c>
      <c r="E1736" s="5" t="str" cm="1">
        <f t="array" ref="E1736">_xlfn.IFS(B1736&lt;6, "Night", B1736&lt;12, "Morning", B1736&lt;18, "Afternoon", B1736&lt;=23, "Evening")</f>
        <v>Afternoon</v>
      </c>
    </row>
    <row r="1737" spans="1:5" x14ac:dyDescent="0.2">
      <c r="A1737" s="20">
        <f>DT!A1512-INT(DT!A1512)</f>
        <v>0.54672453703824431</v>
      </c>
      <c r="B1737" s="5">
        <f>HOUR(DIM_TIME[[#This Row],[DW_Time]])</f>
        <v>13</v>
      </c>
      <c r="C1737" s="5">
        <f>MINUTE(DIM_TIME[[#This Row],[DW_Time]])</f>
        <v>7</v>
      </c>
      <c r="D1737" s="5">
        <f>SECOND(DIM_TIME[[#This Row],[DW_Time]])</f>
        <v>17</v>
      </c>
      <c r="E1737" s="5" t="str" cm="1">
        <f t="array" ref="E1737">_xlfn.IFS(B1737&lt;6, "Night", B1737&lt;12, "Morning", B1737&lt;18, "Afternoon", B1737&lt;=23, "Evening")</f>
        <v>Afternoon</v>
      </c>
    </row>
    <row r="1738" spans="1:5" x14ac:dyDescent="0.2">
      <c r="A1738" s="20">
        <f>DT!A1432-INT(DT!A1432)</f>
        <v>0.54715277777722804</v>
      </c>
      <c r="B1738" s="5">
        <f>HOUR(DIM_TIME[[#This Row],[DW_Time]])</f>
        <v>13</v>
      </c>
      <c r="C1738" s="5">
        <f>MINUTE(DIM_TIME[[#This Row],[DW_Time]])</f>
        <v>7</v>
      </c>
      <c r="D1738" s="5">
        <f>SECOND(DIM_TIME[[#This Row],[DW_Time]])</f>
        <v>54</v>
      </c>
      <c r="E1738" s="5" t="str" cm="1">
        <f t="array" ref="E1738">_xlfn.IFS(B1738&lt;6, "Night", B1738&lt;12, "Morning", B1738&lt;18, "Afternoon", B1738&lt;=23, "Evening")</f>
        <v>Afternoon</v>
      </c>
    </row>
    <row r="1739" spans="1:5" x14ac:dyDescent="0.2">
      <c r="A1739" s="20">
        <f>DT!A1721-INT(DT!A1721)</f>
        <v>0.54719907407707069</v>
      </c>
      <c r="B1739" s="5">
        <f>HOUR(DIM_TIME[[#This Row],[DW_Time]])</f>
        <v>13</v>
      </c>
      <c r="C1739" s="5">
        <f>MINUTE(DIM_TIME[[#This Row],[DW_Time]])</f>
        <v>7</v>
      </c>
      <c r="D1739" s="5">
        <f>SECOND(DIM_TIME[[#This Row],[DW_Time]])</f>
        <v>58</v>
      </c>
      <c r="E1739" s="5" t="str" cm="1">
        <f t="array" ref="E1739">_xlfn.IFS(B1739&lt;6, "Night", B1739&lt;12, "Morning", B1739&lt;18, "Afternoon", B1739&lt;=23, "Evening")</f>
        <v>Afternoon</v>
      </c>
    </row>
    <row r="1740" spans="1:5" x14ac:dyDescent="0.2">
      <c r="A1740" s="20">
        <f>DT!A3057-INT(DT!A3057)</f>
        <v>0.54785879629343981</v>
      </c>
      <c r="B1740" s="5">
        <f>HOUR(DIM_TIME[[#This Row],[DW_Time]])</f>
        <v>13</v>
      </c>
      <c r="C1740" s="5">
        <f>MINUTE(DIM_TIME[[#This Row],[DW_Time]])</f>
        <v>8</v>
      </c>
      <c r="D1740" s="5">
        <f>SECOND(DIM_TIME[[#This Row],[DW_Time]])</f>
        <v>55</v>
      </c>
      <c r="E1740" s="5" t="str" cm="1">
        <f t="array" ref="E1740">_xlfn.IFS(B1740&lt;6, "Night", B1740&lt;12, "Morning", B1740&lt;18, "Afternoon", B1740&lt;=23, "Evening")</f>
        <v>Afternoon</v>
      </c>
    </row>
    <row r="1741" spans="1:5" x14ac:dyDescent="0.2">
      <c r="A1741" s="20">
        <f>DT!A1587-INT(DT!A1587)</f>
        <v>0.5480787037013215</v>
      </c>
      <c r="B1741" s="5">
        <f>HOUR(DIM_TIME[[#This Row],[DW_Time]])</f>
        <v>13</v>
      </c>
      <c r="C1741" s="5">
        <f>MINUTE(DIM_TIME[[#This Row],[DW_Time]])</f>
        <v>9</v>
      </c>
      <c r="D1741" s="5">
        <f>SECOND(DIM_TIME[[#This Row],[DW_Time]])</f>
        <v>14</v>
      </c>
      <c r="E1741" s="5" t="str" cm="1">
        <f t="array" ref="E1741">_xlfn.IFS(B1741&lt;6, "Night", B1741&lt;12, "Morning", B1741&lt;18, "Afternoon", B1741&lt;=23, "Evening")</f>
        <v>Afternoon</v>
      </c>
    </row>
    <row r="1742" spans="1:5" x14ac:dyDescent="0.2">
      <c r="A1742" s="20">
        <f>DT!A2103-INT(DT!A2103)</f>
        <v>0.54812500000116415</v>
      </c>
      <c r="B1742" s="5">
        <f>HOUR(DIM_TIME[[#This Row],[DW_Time]])</f>
        <v>13</v>
      </c>
      <c r="C1742" s="5">
        <f>MINUTE(DIM_TIME[[#This Row],[DW_Time]])</f>
        <v>9</v>
      </c>
      <c r="D1742" s="5">
        <f>SECOND(DIM_TIME[[#This Row],[DW_Time]])</f>
        <v>18</v>
      </c>
      <c r="E1742" s="5" t="str" cm="1">
        <f t="array" ref="E1742">_xlfn.IFS(B1742&lt;6, "Night", B1742&lt;12, "Morning", B1742&lt;18, "Afternoon", B1742&lt;=23, "Evening")</f>
        <v>Afternoon</v>
      </c>
    </row>
    <row r="1743" spans="1:5" x14ac:dyDescent="0.2">
      <c r="A1743" s="20">
        <f>DT!A1471-INT(DT!A1471)</f>
        <v>0.5481597222169512</v>
      </c>
      <c r="B1743" s="5">
        <f>HOUR(DIM_TIME[[#This Row],[DW_Time]])</f>
        <v>13</v>
      </c>
      <c r="C1743" s="5">
        <f>MINUTE(DIM_TIME[[#This Row],[DW_Time]])</f>
        <v>9</v>
      </c>
      <c r="D1743" s="5">
        <f>SECOND(DIM_TIME[[#This Row],[DW_Time]])</f>
        <v>21</v>
      </c>
      <c r="E1743" s="5" t="str" cm="1">
        <f t="array" ref="E1743">_xlfn.IFS(B1743&lt;6, "Night", B1743&lt;12, "Morning", B1743&lt;18, "Afternoon", B1743&lt;=23, "Evening")</f>
        <v>Afternoon</v>
      </c>
    </row>
    <row r="1744" spans="1:5" x14ac:dyDescent="0.2">
      <c r="A1744" s="20">
        <f>DT!A2778-INT(DT!A2778)</f>
        <v>0.54887731481721858</v>
      </c>
      <c r="B1744" s="5">
        <f>HOUR(DIM_TIME[[#This Row],[DW_Time]])</f>
        <v>13</v>
      </c>
      <c r="C1744" s="5">
        <f>MINUTE(DIM_TIME[[#This Row],[DW_Time]])</f>
        <v>10</v>
      </c>
      <c r="D1744" s="5">
        <f>SECOND(DIM_TIME[[#This Row],[DW_Time]])</f>
        <v>23</v>
      </c>
      <c r="E1744" s="5" t="str" cm="1">
        <f t="array" ref="E1744">_xlfn.IFS(B1744&lt;6, "Night", B1744&lt;12, "Morning", B1744&lt;18, "Afternoon", B1744&lt;=23, "Evening")</f>
        <v>Afternoon</v>
      </c>
    </row>
    <row r="1745" spans="1:5" x14ac:dyDescent="0.2">
      <c r="A1745" s="20">
        <f>DT!A566-INT(DT!A566)</f>
        <v>0.55018518518772908</v>
      </c>
      <c r="B1745" s="5">
        <f>HOUR(DIM_TIME[[#This Row],[DW_Time]])</f>
        <v>13</v>
      </c>
      <c r="C1745" s="5">
        <f>MINUTE(DIM_TIME[[#This Row],[DW_Time]])</f>
        <v>12</v>
      </c>
      <c r="D1745" s="5">
        <f>SECOND(DIM_TIME[[#This Row],[DW_Time]])</f>
        <v>16</v>
      </c>
      <c r="E1745" s="5" t="str" cm="1">
        <f t="array" ref="E1745">_xlfn.IFS(B1745&lt;6, "Night", B1745&lt;12, "Morning", B1745&lt;18, "Afternoon", B1745&lt;=23, "Evening")</f>
        <v>Afternoon</v>
      </c>
    </row>
    <row r="1746" spans="1:5" x14ac:dyDescent="0.2">
      <c r="A1746" s="20">
        <f>DT!A3285-INT(DT!A3285)</f>
        <v>0.55107638888875954</v>
      </c>
      <c r="B1746" s="5">
        <f>HOUR(DIM_TIME[[#This Row],[DW_Time]])</f>
        <v>13</v>
      </c>
      <c r="C1746" s="5">
        <f>MINUTE(DIM_TIME[[#This Row],[DW_Time]])</f>
        <v>13</v>
      </c>
      <c r="D1746" s="5">
        <f>SECOND(DIM_TIME[[#This Row],[DW_Time]])</f>
        <v>33</v>
      </c>
      <c r="E1746" s="5" t="str" cm="1">
        <f t="array" ref="E1746">_xlfn.IFS(B1746&lt;6, "Night", B1746&lt;12, "Morning", B1746&lt;18, "Afternoon", B1746&lt;=23, "Evening")</f>
        <v>Afternoon</v>
      </c>
    </row>
    <row r="1747" spans="1:5" x14ac:dyDescent="0.2">
      <c r="A1747" s="20">
        <f>DT!A417-INT(DT!A417)</f>
        <v>0.55120370369695593</v>
      </c>
      <c r="B1747" s="5">
        <f>HOUR(DIM_TIME[[#This Row],[DW_Time]])</f>
        <v>13</v>
      </c>
      <c r="C1747" s="5">
        <f>MINUTE(DIM_TIME[[#This Row],[DW_Time]])</f>
        <v>13</v>
      </c>
      <c r="D1747" s="5">
        <f>SECOND(DIM_TIME[[#This Row],[DW_Time]])</f>
        <v>44</v>
      </c>
      <c r="E1747" s="5" t="str" cm="1">
        <f t="array" ref="E1747">_xlfn.IFS(B1747&lt;6, "Night", B1747&lt;12, "Morning", B1747&lt;18, "Afternoon", B1747&lt;=23, "Evening")</f>
        <v>Afternoon</v>
      </c>
    </row>
    <row r="1748" spans="1:5" x14ac:dyDescent="0.2">
      <c r="A1748" s="20">
        <f>DT!A1138-INT(DT!A1138)</f>
        <v>0.55121527778101154</v>
      </c>
      <c r="B1748" s="5">
        <f>HOUR(DIM_TIME[[#This Row],[DW_Time]])</f>
        <v>13</v>
      </c>
      <c r="C1748" s="5">
        <f>MINUTE(DIM_TIME[[#This Row],[DW_Time]])</f>
        <v>13</v>
      </c>
      <c r="D1748" s="5">
        <f>SECOND(DIM_TIME[[#This Row],[DW_Time]])</f>
        <v>45</v>
      </c>
      <c r="E1748" s="5" t="str" cm="1">
        <f t="array" ref="E1748">_xlfn.IFS(B1748&lt;6, "Night", B1748&lt;12, "Morning", B1748&lt;18, "Afternoon", B1748&lt;=23, "Evening")</f>
        <v>Afternoon</v>
      </c>
    </row>
    <row r="1749" spans="1:5" x14ac:dyDescent="0.2">
      <c r="A1749" s="20">
        <f>DT!A2239-INT(DT!A2239)</f>
        <v>0.55145833334245253</v>
      </c>
      <c r="B1749" s="5">
        <f>HOUR(DIM_TIME[[#This Row],[DW_Time]])</f>
        <v>13</v>
      </c>
      <c r="C1749" s="5">
        <f>MINUTE(DIM_TIME[[#This Row],[DW_Time]])</f>
        <v>14</v>
      </c>
      <c r="D1749" s="5">
        <f>SECOND(DIM_TIME[[#This Row],[DW_Time]])</f>
        <v>6</v>
      </c>
      <c r="E1749" s="5" t="str" cm="1">
        <f t="array" ref="E1749">_xlfn.IFS(B1749&lt;6, "Night", B1749&lt;12, "Morning", B1749&lt;18, "Afternoon", B1749&lt;=23, "Evening")</f>
        <v>Afternoon</v>
      </c>
    </row>
    <row r="1750" spans="1:5" x14ac:dyDescent="0.2">
      <c r="A1750" s="20">
        <f>DT!A2762-INT(DT!A2762)</f>
        <v>0.55204861111269565</v>
      </c>
      <c r="B1750" s="5">
        <f>HOUR(DIM_TIME[[#This Row],[DW_Time]])</f>
        <v>13</v>
      </c>
      <c r="C1750" s="5">
        <f>MINUTE(DIM_TIME[[#This Row],[DW_Time]])</f>
        <v>14</v>
      </c>
      <c r="D1750" s="5">
        <f>SECOND(DIM_TIME[[#This Row],[DW_Time]])</f>
        <v>57</v>
      </c>
      <c r="E1750" s="5" t="str" cm="1">
        <f t="array" ref="E1750">_xlfn.IFS(B1750&lt;6, "Night", B1750&lt;12, "Morning", B1750&lt;18, "Afternoon", B1750&lt;=23, "Evening")</f>
        <v>Afternoon</v>
      </c>
    </row>
    <row r="1751" spans="1:5" x14ac:dyDescent="0.2">
      <c r="A1751" s="20">
        <f>DT!A1142-INT(DT!A1142)</f>
        <v>0.55236111111298669</v>
      </c>
      <c r="B1751" s="5">
        <f>HOUR(DIM_TIME[[#This Row],[DW_Time]])</f>
        <v>13</v>
      </c>
      <c r="C1751" s="5">
        <f>MINUTE(DIM_TIME[[#This Row],[DW_Time]])</f>
        <v>15</v>
      </c>
      <c r="D1751" s="5">
        <f>SECOND(DIM_TIME[[#This Row],[DW_Time]])</f>
        <v>24</v>
      </c>
      <c r="E1751" s="5" t="str" cm="1">
        <f t="array" ref="E1751">_xlfn.IFS(B1751&lt;6, "Night", B1751&lt;12, "Morning", B1751&lt;18, "Afternoon", B1751&lt;=23, "Evening")</f>
        <v>Afternoon</v>
      </c>
    </row>
    <row r="1752" spans="1:5" x14ac:dyDescent="0.2">
      <c r="A1752" s="20">
        <f>DT!A869-INT(DT!A869)</f>
        <v>0.552453703712672</v>
      </c>
      <c r="B1752" s="5">
        <f>HOUR(DIM_TIME[[#This Row],[DW_Time]])</f>
        <v>13</v>
      </c>
      <c r="C1752" s="5">
        <f>MINUTE(DIM_TIME[[#This Row],[DW_Time]])</f>
        <v>15</v>
      </c>
      <c r="D1752" s="5">
        <f>SECOND(DIM_TIME[[#This Row],[DW_Time]])</f>
        <v>32</v>
      </c>
      <c r="E1752" s="5" t="str" cm="1">
        <f t="array" ref="E1752">_xlfn.IFS(B1752&lt;6, "Night", B1752&lt;12, "Morning", B1752&lt;18, "Afternoon", B1752&lt;=23, "Evening")</f>
        <v>Afternoon</v>
      </c>
    </row>
    <row r="1753" spans="1:5" x14ac:dyDescent="0.2">
      <c r="A1753" s="20">
        <f>DT!A3245-INT(DT!A3245)</f>
        <v>0.55280092592875008</v>
      </c>
      <c r="B1753" s="5">
        <f>HOUR(DIM_TIME[[#This Row],[DW_Time]])</f>
        <v>13</v>
      </c>
      <c r="C1753" s="5">
        <f>MINUTE(DIM_TIME[[#This Row],[DW_Time]])</f>
        <v>16</v>
      </c>
      <c r="D1753" s="5">
        <f>SECOND(DIM_TIME[[#This Row],[DW_Time]])</f>
        <v>2</v>
      </c>
      <c r="E1753" s="5" t="str" cm="1">
        <f t="array" ref="E1753">_xlfn.IFS(B1753&lt;6, "Night", B1753&lt;12, "Morning", B1753&lt;18, "Afternoon", B1753&lt;=23, "Evening")</f>
        <v>Afternoon</v>
      </c>
    </row>
    <row r="1754" spans="1:5" x14ac:dyDescent="0.2">
      <c r="A1754" s="20">
        <f>DT!A90-INT(DT!A90)</f>
        <v>0.55318287036789116</v>
      </c>
      <c r="B1754" s="5">
        <f>HOUR(DIM_TIME[[#This Row],[DW_Time]])</f>
        <v>13</v>
      </c>
      <c r="C1754" s="5">
        <f>MINUTE(DIM_TIME[[#This Row],[DW_Time]])</f>
        <v>16</v>
      </c>
      <c r="D1754" s="5">
        <f>SECOND(DIM_TIME[[#This Row],[DW_Time]])</f>
        <v>35</v>
      </c>
      <c r="E1754" s="5" t="str" cm="1">
        <f t="array" ref="E1754">_xlfn.IFS(B1754&lt;6, "Night", B1754&lt;12, "Morning", B1754&lt;18, "Afternoon", B1754&lt;=23, "Evening")</f>
        <v>Afternoon</v>
      </c>
    </row>
    <row r="1755" spans="1:5" x14ac:dyDescent="0.2">
      <c r="A1755" s="20">
        <f>DT!A3096-INT(DT!A3096)</f>
        <v>0.5532523148067412</v>
      </c>
      <c r="B1755" s="5">
        <f>HOUR(DIM_TIME[[#This Row],[DW_Time]])</f>
        <v>13</v>
      </c>
      <c r="C1755" s="5">
        <f>MINUTE(DIM_TIME[[#This Row],[DW_Time]])</f>
        <v>16</v>
      </c>
      <c r="D1755" s="5">
        <f>SECOND(DIM_TIME[[#This Row],[DW_Time]])</f>
        <v>41</v>
      </c>
      <c r="E1755" s="5" t="str" cm="1">
        <f t="array" ref="E1755">_xlfn.IFS(B1755&lt;6, "Night", B1755&lt;12, "Morning", B1755&lt;18, "Afternoon", B1755&lt;=23, "Evening")</f>
        <v>Afternoon</v>
      </c>
    </row>
    <row r="1756" spans="1:5" x14ac:dyDescent="0.2">
      <c r="A1756" s="20">
        <f>DT!A1677-INT(DT!A1677)</f>
        <v>0.5534143518525525</v>
      </c>
      <c r="B1756" s="5">
        <f>HOUR(DIM_TIME[[#This Row],[DW_Time]])</f>
        <v>13</v>
      </c>
      <c r="C1756" s="5">
        <f>MINUTE(DIM_TIME[[#This Row],[DW_Time]])</f>
        <v>16</v>
      </c>
      <c r="D1756" s="5">
        <f>SECOND(DIM_TIME[[#This Row],[DW_Time]])</f>
        <v>55</v>
      </c>
      <c r="E1756" s="5" t="str" cm="1">
        <f t="array" ref="E1756">_xlfn.IFS(B1756&lt;6, "Night", B1756&lt;12, "Morning", B1756&lt;18, "Afternoon", B1756&lt;=23, "Evening")</f>
        <v>Afternoon</v>
      </c>
    </row>
    <row r="1757" spans="1:5" x14ac:dyDescent="0.2">
      <c r="A1757" s="20">
        <f>DT!A3097-INT(DT!A3097)</f>
        <v>0.55346064815239515</v>
      </c>
      <c r="B1757" s="5">
        <f>HOUR(DIM_TIME[[#This Row],[DW_Time]])</f>
        <v>13</v>
      </c>
      <c r="C1757" s="5">
        <f>MINUTE(DIM_TIME[[#This Row],[DW_Time]])</f>
        <v>16</v>
      </c>
      <c r="D1757" s="5">
        <f>SECOND(DIM_TIME[[#This Row],[DW_Time]])</f>
        <v>59</v>
      </c>
      <c r="E1757" s="5" t="str" cm="1">
        <f t="array" ref="E1757">_xlfn.IFS(B1757&lt;6, "Night", B1757&lt;12, "Morning", B1757&lt;18, "Afternoon", B1757&lt;=23, "Evening")</f>
        <v>Afternoon</v>
      </c>
    </row>
    <row r="1758" spans="1:5" x14ac:dyDescent="0.2">
      <c r="A1758" s="20">
        <f>DT!A2731-INT(DT!A2731)</f>
        <v>0.55383101852203254</v>
      </c>
      <c r="B1758" s="5">
        <f>HOUR(DIM_TIME[[#This Row],[DW_Time]])</f>
        <v>13</v>
      </c>
      <c r="C1758" s="5">
        <f>MINUTE(DIM_TIME[[#This Row],[DW_Time]])</f>
        <v>17</v>
      </c>
      <c r="D1758" s="5">
        <f>SECOND(DIM_TIME[[#This Row],[DW_Time]])</f>
        <v>31</v>
      </c>
      <c r="E1758" s="5" t="str" cm="1">
        <f t="array" ref="E1758">_xlfn.IFS(B1758&lt;6, "Night", B1758&lt;12, "Morning", B1758&lt;18, "Afternoon", B1758&lt;=23, "Evening")</f>
        <v>Afternoon</v>
      </c>
    </row>
    <row r="1759" spans="1:5" x14ac:dyDescent="0.2">
      <c r="A1759" s="20">
        <f>DT!A2819-INT(DT!A2819)</f>
        <v>0.55392361110716593</v>
      </c>
      <c r="B1759" s="5">
        <f>HOUR(DIM_TIME[[#This Row],[DW_Time]])</f>
        <v>13</v>
      </c>
      <c r="C1759" s="5">
        <f>MINUTE(DIM_TIME[[#This Row],[DW_Time]])</f>
        <v>17</v>
      </c>
      <c r="D1759" s="5">
        <f>SECOND(DIM_TIME[[#This Row],[DW_Time]])</f>
        <v>39</v>
      </c>
      <c r="E1759" s="5" t="str" cm="1">
        <f t="array" ref="E1759">_xlfn.IFS(B1759&lt;6, "Night", B1759&lt;12, "Morning", B1759&lt;18, "Afternoon", B1759&lt;=23, "Evening")</f>
        <v>Afternoon</v>
      </c>
    </row>
    <row r="1760" spans="1:5" x14ac:dyDescent="0.2">
      <c r="A1760" s="20">
        <f>DT!A1251-INT(DT!A1251)</f>
        <v>0.55464120370015735</v>
      </c>
      <c r="B1760" s="5">
        <f>HOUR(DIM_TIME[[#This Row],[DW_Time]])</f>
        <v>13</v>
      </c>
      <c r="C1760" s="5">
        <f>MINUTE(DIM_TIME[[#This Row],[DW_Time]])</f>
        <v>18</v>
      </c>
      <c r="D1760" s="5">
        <f>SECOND(DIM_TIME[[#This Row],[DW_Time]])</f>
        <v>41</v>
      </c>
      <c r="E1760" s="5" t="str" cm="1">
        <f t="array" ref="E1760">_xlfn.IFS(B1760&lt;6, "Night", B1760&lt;12, "Morning", B1760&lt;18, "Afternoon", B1760&lt;=23, "Evening")</f>
        <v>Afternoon</v>
      </c>
    </row>
    <row r="1761" spans="1:5" x14ac:dyDescent="0.2">
      <c r="A1761" s="20">
        <f>DT!A1807-INT(DT!A1807)</f>
        <v>0.5548148148227483</v>
      </c>
      <c r="B1761" s="5">
        <f>HOUR(DIM_TIME[[#This Row],[DW_Time]])</f>
        <v>13</v>
      </c>
      <c r="C1761" s="5">
        <f>MINUTE(DIM_TIME[[#This Row],[DW_Time]])</f>
        <v>18</v>
      </c>
      <c r="D1761" s="5">
        <f>SECOND(DIM_TIME[[#This Row],[DW_Time]])</f>
        <v>56</v>
      </c>
      <c r="E1761" s="5" t="str" cm="1">
        <f t="array" ref="E1761">_xlfn.IFS(B1761&lt;6, "Night", B1761&lt;12, "Morning", B1761&lt;18, "Afternoon", B1761&lt;=23, "Evening")</f>
        <v>Afternoon</v>
      </c>
    </row>
    <row r="1762" spans="1:5" x14ac:dyDescent="0.2">
      <c r="A1762" s="20">
        <f>DT!A446-INT(DT!A446)</f>
        <v>0.55517361110833008</v>
      </c>
      <c r="B1762" s="5">
        <f>HOUR(DIM_TIME[[#This Row],[DW_Time]])</f>
        <v>13</v>
      </c>
      <c r="C1762" s="5">
        <f>MINUTE(DIM_TIME[[#This Row],[DW_Time]])</f>
        <v>19</v>
      </c>
      <c r="D1762" s="5">
        <f>SECOND(DIM_TIME[[#This Row],[DW_Time]])</f>
        <v>27</v>
      </c>
      <c r="E1762" s="5" t="str" cm="1">
        <f t="array" ref="E1762">_xlfn.IFS(B1762&lt;6, "Night", B1762&lt;12, "Morning", B1762&lt;18, "Afternoon", B1762&lt;=23, "Evening")</f>
        <v>Afternoon</v>
      </c>
    </row>
    <row r="1763" spans="1:5" x14ac:dyDescent="0.2">
      <c r="A1763" s="20">
        <f>DT!A3211-INT(DT!A3211)</f>
        <v>0.55519675926188938</v>
      </c>
      <c r="B1763" s="5">
        <f>HOUR(DIM_TIME[[#This Row],[DW_Time]])</f>
        <v>13</v>
      </c>
      <c r="C1763" s="5">
        <f>MINUTE(DIM_TIME[[#This Row],[DW_Time]])</f>
        <v>19</v>
      </c>
      <c r="D1763" s="5">
        <f>SECOND(DIM_TIME[[#This Row],[DW_Time]])</f>
        <v>29</v>
      </c>
      <c r="E1763" s="5" t="str" cm="1">
        <f t="array" ref="E1763">_xlfn.IFS(B1763&lt;6, "Night", B1763&lt;12, "Morning", B1763&lt;18, "Afternoon", B1763&lt;=23, "Evening")</f>
        <v>Afternoon</v>
      </c>
    </row>
    <row r="1764" spans="1:5" x14ac:dyDescent="0.2">
      <c r="A1764" s="20">
        <f>DT!A1453-INT(DT!A1453)</f>
        <v>0.55542824073927477</v>
      </c>
      <c r="B1764" s="5">
        <f>HOUR(DIM_TIME[[#This Row],[DW_Time]])</f>
        <v>13</v>
      </c>
      <c r="C1764" s="5">
        <f>MINUTE(DIM_TIME[[#This Row],[DW_Time]])</f>
        <v>19</v>
      </c>
      <c r="D1764" s="5">
        <f>SECOND(DIM_TIME[[#This Row],[DW_Time]])</f>
        <v>49</v>
      </c>
      <c r="E1764" s="5" t="str" cm="1">
        <f t="array" ref="E1764">_xlfn.IFS(B1764&lt;6, "Night", B1764&lt;12, "Morning", B1764&lt;18, "Afternoon", B1764&lt;=23, "Evening")</f>
        <v>Afternoon</v>
      </c>
    </row>
    <row r="1765" spans="1:5" x14ac:dyDescent="0.2">
      <c r="A1765" s="20">
        <f>DT!A2326-INT(DT!A2326)</f>
        <v>0.55557870370103046</v>
      </c>
      <c r="B1765" s="5">
        <f>HOUR(DIM_TIME[[#This Row],[DW_Time]])</f>
        <v>13</v>
      </c>
      <c r="C1765" s="5">
        <f>MINUTE(DIM_TIME[[#This Row],[DW_Time]])</f>
        <v>20</v>
      </c>
      <c r="D1765" s="5">
        <f>SECOND(DIM_TIME[[#This Row],[DW_Time]])</f>
        <v>2</v>
      </c>
      <c r="E1765" s="5" t="str" cm="1">
        <f t="array" ref="E1765">_xlfn.IFS(B1765&lt;6, "Night", B1765&lt;12, "Morning", B1765&lt;18, "Afternoon", B1765&lt;=23, "Evening")</f>
        <v>Afternoon</v>
      </c>
    </row>
    <row r="1766" spans="1:5" x14ac:dyDescent="0.2">
      <c r="A1766" s="20">
        <f>DT!A3073-INT(DT!A3073)</f>
        <v>0.5562268518624478</v>
      </c>
      <c r="B1766" s="5">
        <f>HOUR(DIM_TIME[[#This Row],[DW_Time]])</f>
        <v>13</v>
      </c>
      <c r="C1766" s="5">
        <f>MINUTE(DIM_TIME[[#This Row],[DW_Time]])</f>
        <v>20</v>
      </c>
      <c r="D1766" s="5">
        <f>SECOND(DIM_TIME[[#This Row],[DW_Time]])</f>
        <v>58</v>
      </c>
      <c r="E1766" s="5" t="str" cm="1">
        <f t="array" ref="E1766">_xlfn.IFS(B1766&lt;6, "Night", B1766&lt;12, "Morning", B1766&lt;18, "Afternoon", B1766&lt;=23, "Evening")</f>
        <v>Afternoon</v>
      </c>
    </row>
    <row r="1767" spans="1:5" x14ac:dyDescent="0.2">
      <c r="A1767" s="20">
        <f>DT!A1717-INT(DT!A1717)</f>
        <v>0.55634259258658858</v>
      </c>
      <c r="B1767" s="5">
        <f>HOUR(DIM_TIME[[#This Row],[DW_Time]])</f>
        <v>13</v>
      </c>
      <c r="C1767" s="5">
        <f>MINUTE(DIM_TIME[[#This Row],[DW_Time]])</f>
        <v>21</v>
      </c>
      <c r="D1767" s="5">
        <f>SECOND(DIM_TIME[[#This Row],[DW_Time]])</f>
        <v>8</v>
      </c>
      <c r="E1767" s="5" t="str" cm="1">
        <f t="array" ref="E1767">_xlfn.IFS(B1767&lt;6, "Night", B1767&lt;12, "Morning", B1767&lt;18, "Afternoon", B1767&lt;=23, "Evening")</f>
        <v>Afternoon</v>
      </c>
    </row>
    <row r="1768" spans="1:5" x14ac:dyDescent="0.2">
      <c r="A1768" s="20">
        <f>DT!A3034-INT(DT!A3034)</f>
        <v>0.55652777777868323</v>
      </c>
      <c r="B1768" s="5">
        <f>HOUR(DIM_TIME[[#This Row],[DW_Time]])</f>
        <v>13</v>
      </c>
      <c r="C1768" s="5">
        <f>MINUTE(DIM_TIME[[#This Row],[DW_Time]])</f>
        <v>21</v>
      </c>
      <c r="D1768" s="5">
        <f>SECOND(DIM_TIME[[#This Row],[DW_Time]])</f>
        <v>24</v>
      </c>
      <c r="E1768" s="5" t="str" cm="1">
        <f t="array" ref="E1768">_xlfn.IFS(B1768&lt;6, "Night", B1768&lt;12, "Morning", B1768&lt;18, "Afternoon", B1768&lt;=23, "Evening")</f>
        <v>Afternoon</v>
      </c>
    </row>
    <row r="1769" spans="1:5" x14ac:dyDescent="0.2">
      <c r="A1769" s="20">
        <f>DT!A1715-INT(DT!A1715)</f>
        <v>0.55658564814802958</v>
      </c>
      <c r="B1769" s="5">
        <f>HOUR(DIM_TIME[[#This Row],[DW_Time]])</f>
        <v>13</v>
      </c>
      <c r="C1769" s="5">
        <f>MINUTE(DIM_TIME[[#This Row],[DW_Time]])</f>
        <v>21</v>
      </c>
      <c r="D1769" s="5">
        <f>SECOND(DIM_TIME[[#This Row],[DW_Time]])</f>
        <v>29</v>
      </c>
      <c r="E1769" s="5" t="str" cm="1">
        <f t="array" ref="E1769">_xlfn.IFS(B1769&lt;6, "Night", B1769&lt;12, "Morning", B1769&lt;18, "Afternoon", B1769&lt;=23, "Evening")</f>
        <v>Afternoon</v>
      </c>
    </row>
    <row r="1770" spans="1:5" x14ac:dyDescent="0.2">
      <c r="A1770" s="20">
        <f>DT!A1163-INT(DT!A1163)</f>
        <v>0.557546296302462</v>
      </c>
      <c r="B1770" s="5">
        <f>HOUR(DIM_TIME[[#This Row],[DW_Time]])</f>
        <v>13</v>
      </c>
      <c r="C1770" s="5">
        <f>MINUTE(DIM_TIME[[#This Row],[DW_Time]])</f>
        <v>22</v>
      </c>
      <c r="D1770" s="5">
        <f>SECOND(DIM_TIME[[#This Row],[DW_Time]])</f>
        <v>52</v>
      </c>
      <c r="E1770" s="5" t="str" cm="1">
        <f t="array" ref="E1770">_xlfn.IFS(B1770&lt;6, "Night", B1770&lt;12, "Morning", B1770&lt;18, "Afternoon", B1770&lt;=23, "Evening")</f>
        <v>Afternoon</v>
      </c>
    </row>
    <row r="1771" spans="1:5" x14ac:dyDescent="0.2">
      <c r="A1771" s="20">
        <f>DT!A23-INT(DT!A23)</f>
        <v>0.55773148148000473</v>
      </c>
      <c r="B1771" s="5">
        <f>HOUR(DIM_TIME[[#This Row],[DW_Time]])</f>
        <v>13</v>
      </c>
      <c r="C1771" s="5">
        <f>MINUTE(DIM_TIME[[#This Row],[DW_Time]])</f>
        <v>23</v>
      </c>
      <c r="D1771" s="5">
        <f>SECOND(DIM_TIME[[#This Row],[DW_Time]])</f>
        <v>8</v>
      </c>
      <c r="E1771" s="5" t="str" cm="1">
        <f t="array" ref="E1771">_xlfn.IFS(B1771&lt;6, "Night", B1771&lt;12, "Morning", B1771&lt;18, "Afternoon", B1771&lt;=23, "Evening")</f>
        <v>Afternoon</v>
      </c>
    </row>
    <row r="1772" spans="1:5" x14ac:dyDescent="0.2">
      <c r="A1772" s="20">
        <f>DT!A1088-INT(DT!A1088)</f>
        <v>0.55774305555678438</v>
      </c>
      <c r="B1772" s="5">
        <f>HOUR(DIM_TIME[[#This Row],[DW_Time]])</f>
        <v>13</v>
      </c>
      <c r="C1772" s="5">
        <f>MINUTE(DIM_TIME[[#This Row],[DW_Time]])</f>
        <v>23</v>
      </c>
      <c r="D1772" s="5">
        <f>SECOND(DIM_TIME[[#This Row],[DW_Time]])</f>
        <v>9</v>
      </c>
      <c r="E1772" s="5" t="str" cm="1">
        <f t="array" ref="E1772">_xlfn.IFS(B1772&lt;6, "Night", B1772&lt;12, "Morning", B1772&lt;18, "Afternoon", B1772&lt;=23, "Evening")</f>
        <v>Afternoon</v>
      </c>
    </row>
    <row r="1773" spans="1:5" x14ac:dyDescent="0.2">
      <c r="A1773" s="20">
        <f>DT!A2581-INT(DT!A2581)</f>
        <v>0.55879629630362615</v>
      </c>
      <c r="B1773" s="5">
        <f>HOUR(DIM_TIME[[#This Row],[DW_Time]])</f>
        <v>13</v>
      </c>
      <c r="C1773" s="5">
        <f>MINUTE(DIM_TIME[[#This Row],[DW_Time]])</f>
        <v>24</v>
      </c>
      <c r="D1773" s="5">
        <f>SECOND(DIM_TIME[[#This Row],[DW_Time]])</f>
        <v>40</v>
      </c>
      <c r="E1773" s="5" t="str" cm="1">
        <f t="array" ref="E1773">_xlfn.IFS(B1773&lt;6, "Night", B1773&lt;12, "Morning", B1773&lt;18, "Afternoon", B1773&lt;=23, "Evening")</f>
        <v>Afternoon</v>
      </c>
    </row>
    <row r="1774" spans="1:5" x14ac:dyDescent="0.2">
      <c r="A1774" s="20">
        <f>DT!A511-INT(DT!A511)</f>
        <v>0.55881944444263354</v>
      </c>
      <c r="B1774" s="5">
        <f>HOUR(DIM_TIME[[#This Row],[DW_Time]])</f>
        <v>13</v>
      </c>
      <c r="C1774" s="5">
        <f>MINUTE(DIM_TIME[[#This Row],[DW_Time]])</f>
        <v>24</v>
      </c>
      <c r="D1774" s="5">
        <f>SECOND(DIM_TIME[[#This Row],[DW_Time]])</f>
        <v>42</v>
      </c>
      <c r="E1774" s="5" t="str" cm="1">
        <f t="array" ref="E1774">_xlfn.IFS(B1774&lt;6, "Night", B1774&lt;12, "Morning", B1774&lt;18, "Afternoon", B1774&lt;=23, "Evening")</f>
        <v>Afternoon</v>
      </c>
    </row>
    <row r="1775" spans="1:5" x14ac:dyDescent="0.2">
      <c r="A1775" s="20">
        <f>DT!A745-INT(DT!A745)</f>
        <v>0.55947916667355457</v>
      </c>
      <c r="B1775" s="5">
        <f>HOUR(DIM_TIME[[#This Row],[DW_Time]])</f>
        <v>13</v>
      </c>
      <c r="C1775" s="5">
        <f>MINUTE(DIM_TIME[[#This Row],[DW_Time]])</f>
        <v>25</v>
      </c>
      <c r="D1775" s="5">
        <f>SECOND(DIM_TIME[[#This Row],[DW_Time]])</f>
        <v>39</v>
      </c>
      <c r="E1775" s="5" t="str" cm="1">
        <f t="array" ref="E1775">_xlfn.IFS(B1775&lt;6, "Night", B1775&lt;12, "Morning", B1775&lt;18, "Afternoon", B1775&lt;=23, "Evening")</f>
        <v>Afternoon</v>
      </c>
    </row>
    <row r="1776" spans="1:5" x14ac:dyDescent="0.2">
      <c r="A1776" s="20">
        <f>DT!A2386-INT(DT!A2386)</f>
        <v>0.559988425928168</v>
      </c>
      <c r="B1776" s="5">
        <f>HOUR(DIM_TIME[[#This Row],[DW_Time]])</f>
        <v>13</v>
      </c>
      <c r="C1776" s="5">
        <f>MINUTE(DIM_TIME[[#This Row],[DW_Time]])</f>
        <v>26</v>
      </c>
      <c r="D1776" s="5">
        <f>SECOND(DIM_TIME[[#This Row],[DW_Time]])</f>
        <v>23</v>
      </c>
      <c r="E1776" s="5" t="str" cm="1">
        <f t="array" ref="E1776">_xlfn.IFS(B1776&lt;6, "Night", B1776&lt;12, "Morning", B1776&lt;18, "Afternoon", B1776&lt;=23, "Evening")</f>
        <v>Afternoon</v>
      </c>
    </row>
    <row r="1777" spans="1:5" x14ac:dyDescent="0.2">
      <c r="A1777" s="20">
        <f>DT!A2543-INT(DT!A2543)</f>
        <v>0.56006944443652174</v>
      </c>
      <c r="B1777" s="5">
        <f>HOUR(DIM_TIME[[#This Row],[DW_Time]])</f>
        <v>13</v>
      </c>
      <c r="C1777" s="5">
        <f>MINUTE(DIM_TIME[[#This Row],[DW_Time]])</f>
        <v>26</v>
      </c>
      <c r="D1777" s="5">
        <f>SECOND(DIM_TIME[[#This Row],[DW_Time]])</f>
        <v>30</v>
      </c>
      <c r="E1777" s="5" t="str" cm="1">
        <f t="array" ref="E1777">_xlfn.IFS(B1777&lt;6, "Night", B1777&lt;12, "Morning", B1777&lt;18, "Afternoon", B1777&lt;=23, "Evening")</f>
        <v>Afternoon</v>
      </c>
    </row>
    <row r="1778" spans="1:5" x14ac:dyDescent="0.2">
      <c r="A1778" s="20">
        <f>DT!A2342-INT(DT!A2342)</f>
        <v>0.56142361110687489</v>
      </c>
      <c r="B1778" s="5">
        <f>HOUR(DIM_TIME[[#This Row],[DW_Time]])</f>
        <v>13</v>
      </c>
      <c r="C1778" s="5">
        <f>MINUTE(DIM_TIME[[#This Row],[DW_Time]])</f>
        <v>28</v>
      </c>
      <c r="D1778" s="5">
        <f>SECOND(DIM_TIME[[#This Row],[DW_Time]])</f>
        <v>27</v>
      </c>
      <c r="E1778" s="5" t="str" cm="1">
        <f t="array" ref="E1778">_xlfn.IFS(B1778&lt;6, "Night", B1778&lt;12, "Morning", B1778&lt;18, "Afternoon", B1778&lt;=23, "Evening")</f>
        <v>Afternoon</v>
      </c>
    </row>
    <row r="1779" spans="1:5" x14ac:dyDescent="0.2">
      <c r="A1779" s="20">
        <f>DT!A2765-INT(DT!A2765)</f>
        <v>0.56218749999970896</v>
      </c>
      <c r="B1779" s="5">
        <f>HOUR(DIM_TIME[[#This Row],[DW_Time]])</f>
        <v>13</v>
      </c>
      <c r="C1779" s="5">
        <f>MINUTE(DIM_TIME[[#This Row],[DW_Time]])</f>
        <v>29</v>
      </c>
      <c r="D1779" s="5">
        <f>SECOND(DIM_TIME[[#This Row],[DW_Time]])</f>
        <v>33</v>
      </c>
      <c r="E1779" s="5" t="str" cm="1">
        <f t="array" ref="E1779">_xlfn.IFS(B1779&lt;6, "Night", B1779&lt;12, "Morning", B1779&lt;18, "Afternoon", B1779&lt;=23, "Evening")</f>
        <v>Afternoon</v>
      </c>
    </row>
    <row r="1780" spans="1:5" x14ac:dyDescent="0.2">
      <c r="A1780" s="20">
        <f>DT!A148-INT(DT!A148)</f>
        <v>0.56230324073840166</v>
      </c>
      <c r="B1780" s="5">
        <f>HOUR(DIM_TIME[[#This Row],[DW_Time]])</f>
        <v>13</v>
      </c>
      <c r="C1780" s="5">
        <f>MINUTE(DIM_TIME[[#This Row],[DW_Time]])</f>
        <v>29</v>
      </c>
      <c r="D1780" s="5">
        <f>SECOND(DIM_TIME[[#This Row],[DW_Time]])</f>
        <v>43</v>
      </c>
      <c r="E1780" s="5" t="str" cm="1">
        <f t="array" ref="E1780">_xlfn.IFS(B1780&lt;6, "Night", B1780&lt;12, "Morning", B1780&lt;18, "Afternoon", B1780&lt;=23, "Evening")</f>
        <v>Afternoon</v>
      </c>
    </row>
    <row r="1781" spans="1:5" x14ac:dyDescent="0.2">
      <c r="A1781" s="20">
        <f>DT!A1187-INT(DT!A1187)</f>
        <v>0.56284722222335404</v>
      </c>
      <c r="B1781" s="5">
        <f>HOUR(DIM_TIME[[#This Row],[DW_Time]])</f>
        <v>13</v>
      </c>
      <c r="C1781" s="5">
        <f>MINUTE(DIM_TIME[[#This Row],[DW_Time]])</f>
        <v>30</v>
      </c>
      <c r="D1781" s="5">
        <f>SECOND(DIM_TIME[[#This Row],[DW_Time]])</f>
        <v>30</v>
      </c>
      <c r="E1781" s="5" t="str" cm="1">
        <f t="array" ref="E1781">_xlfn.IFS(B1781&lt;6, "Night", B1781&lt;12, "Morning", B1781&lt;18, "Afternoon", B1781&lt;=23, "Evening")</f>
        <v>Afternoon</v>
      </c>
    </row>
    <row r="1782" spans="1:5" x14ac:dyDescent="0.2">
      <c r="A1782" s="20">
        <f>DT!A3121-INT(DT!A3121)</f>
        <v>0.56288194444641704</v>
      </c>
      <c r="B1782" s="5">
        <f>HOUR(DIM_TIME[[#This Row],[DW_Time]])</f>
        <v>13</v>
      </c>
      <c r="C1782" s="5">
        <f>MINUTE(DIM_TIME[[#This Row],[DW_Time]])</f>
        <v>30</v>
      </c>
      <c r="D1782" s="5">
        <f>SECOND(DIM_TIME[[#This Row],[DW_Time]])</f>
        <v>33</v>
      </c>
      <c r="E1782" s="5" t="str" cm="1">
        <f t="array" ref="E1782">_xlfn.IFS(B1782&lt;6, "Night", B1782&lt;12, "Morning", B1782&lt;18, "Afternoon", B1782&lt;=23, "Evening")</f>
        <v>Afternoon</v>
      </c>
    </row>
    <row r="1783" spans="1:5" x14ac:dyDescent="0.2">
      <c r="A1783" s="20">
        <f>DT!A254-INT(DT!A254)</f>
        <v>0.56343750000087311</v>
      </c>
      <c r="B1783" s="5">
        <f>HOUR(DIM_TIME[[#This Row],[DW_Time]])</f>
        <v>13</v>
      </c>
      <c r="C1783" s="5">
        <f>MINUTE(DIM_TIME[[#This Row],[DW_Time]])</f>
        <v>31</v>
      </c>
      <c r="D1783" s="5">
        <f>SECOND(DIM_TIME[[#This Row],[DW_Time]])</f>
        <v>21</v>
      </c>
      <c r="E1783" s="5" t="str" cm="1">
        <f t="array" ref="E1783">_xlfn.IFS(B1783&lt;6, "Night", B1783&lt;12, "Morning", B1783&lt;18, "Afternoon", B1783&lt;=23, "Evening")</f>
        <v>Afternoon</v>
      </c>
    </row>
    <row r="1784" spans="1:5" x14ac:dyDescent="0.2">
      <c r="A1784" s="20">
        <f>DT!A1682-INT(DT!A1682)</f>
        <v>0.56363425926247146</v>
      </c>
      <c r="B1784" s="5">
        <f>HOUR(DIM_TIME[[#This Row],[DW_Time]])</f>
        <v>13</v>
      </c>
      <c r="C1784" s="5">
        <f>MINUTE(DIM_TIME[[#This Row],[DW_Time]])</f>
        <v>31</v>
      </c>
      <c r="D1784" s="5">
        <f>SECOND(DIM_TIME[[#This Row],[DW_Time]])</f>
        <v>38</v>
      </c>
      <c r="E1784" s="5" t="str" cm="1">
        <f t="array" ref="E1784">_xlfn.IFS(B1784&lt;6, "Night", B1784&lt;12, "Morning", B1784&lt;18, "Afternoon", B1784&lt;=23, "Evening")</f>
        <v>Afternoon</v>
      </c>
    </row>
    <row r="1785" spans="1:5" x14ac:dyDescent="0.2">
      <c r="A1785" s="20">
        <f>DT!A3128-INT(DT!A3128)</f>
        <v>0.56369212963181781</v>
      </c>
      <c r="B1785" s="5">
        <f>HOUR(DIM_TIME[[#This Row],[DW_Time]])</f>
        <v>13</v>
      </c>
      <c r="C1785" s="5">
        <f>MINUTE(DIM_TIME[[#This Row],[DW_Time]])</f>
        <v>31</v>
      </c>
      <c r="D1785" s="5">
        <f>SECOND(DIM_TIME[[#This Row],[DW_Time]])</f>
        <v>43</v>
      </c>
      <c r="E1785" s="5" t="str" cm="1">
        <f t="array" ref="E1785">_xlfn.IFS(B1785&lt;6, "Night", B1785&lt;12, "Morning", B1785&lt;18, "Afternoon", B1785&lt;=23, "Evening")</f>
        <v>Afternoon</v>
      </c>
    </row>
    <row r="1786" spans="1:5" x14ac:dyDescent="0.2">
      <c r="A1786" s="20">
        <f>DT!A1442-INT(DT!A1442)</f>
        <v>0.56417824074014788</v>
      </c>
      <c r="B1786" s="5">
        <f>HOUR(DIM_TIME[[#This Row],[DW_Time]])</f>
        <v>13</v>
      </c>
      <c r="C1786" s="5">
        <f>MINUTE(DIM_TIME[[#This Row],[DW_Time]])</f>
        <v>32</v>
      </c>
      <c r="D1786" s="5">
        <f>SECOND(DIM_TIME[[#This Row],[DW_Time]])</f>
        <v>25</v>
      </c>
      <c r="E1786" s="5" t="str" cm="1">
        <f t="array" ref="E1786">_xlfn.IFS(B1786&lt;6, "Night", B1786&lt;12, "Morning", B1786&lt;18, "Afternoon", B1786&lt;=23, "Evening")</f>
        <v>Afternoon</v>
      </c>
    </row>
    <row r="1787" spans="1:5" x14ac:dyDescent="0.2">
      <c r="A1787" s="20">
        <f>DT!A585-INT(DT!A585)</f>
        <v>0.56427083333255723</v>
      </c>
      <c r="B1787" s="5">
        <f>HOUR(DIM_TIME[[#This Row],[DW_Time]])</f>
        <v>13</v>
      </c>
      <c r="C1787" s="5">
        <f>MINUTE(DIM_TIME[[#This Row],[DW_Time]])</f>
        <v>32</v>
      </c>
      <c r="D1787" s="5">
        <f>SECOND(DIM_TIME[[#This Row],[DW_Time]])</f>
        <v>33</v>
      </c>
      <c r="E1787" s="5" t="str" cm="1">
        <f t="array" ref="E1787">_xlfn.IFS(B1787&lt;6, "Night", B1787&lt;12, "Morning", B1787&lt;18, "Afternoon", B1787&lt;=23, "Evening")</f>
        <v>Afternoon</v>
      </c>
    </row>
    <row r="1788" spans="1:5" x14ac:dyDescent="0.2">
      <c r="A1788" s="20">
        <f>DT!A890-INT(DT!A890)</f>
        <v>0.56439814814802958</v>
      </c>
      <c r="B1788" s="5">
        <f>HOUR(DIM_TIME[[#This Row],[DW_Time]])</f>
        <v>13</v>
      </c>
      <c r="C1788" s="5">
        <f>MINUTE(DIM_TIME[[#This Row],[DW_Time]])</f>
        <v>32</v>
      </c>
      <c r="D1788" s="5">
        <f>SECOND(DIM_TIME[[#This Row],[DW_Time]])</f>
        <v>44</v>
      </c>
      <c r="E1788" s="5" t="str" cm="1">
        <f t="array" ref="E1788">_xlfn.IFS(B1788&lt;6, "Night", B1788&lt;12, "Morning", B1788&lt;18, "Afternoon", B1788&lt;=23, "Evening")</f>
        <v>Afternoon</v>
      </c>
    </row>
    <row r="1789" spans="1:5" x14ac:dyDescent="0.2">
      <c r="A1789" s="20">
        <f>DT!A1783-INT(DT!A1783)</f>
        <v>0.56454861110978527</v>
      </c>
      <c r="B1789" s="5">
        <f>HOUR(DIM_TIME[[#This Row],[DW_Time]])</f>
        <v>13</v>
      </c>
      <c r="C1789" s="5">
        <f>MINUTE(DIM_TIME[[#This Row],[DW_Time]])</f>
        <v>32</v>
      </c>
      <c r="D1789" s="5">
        <f>SECOND(DIM_TIME[[#This Row],[DW_Time]])</f>
        <v>57</v>
      </c>
      <c r="E1789" s="5" t="str" cm="1">
        <f t="array" ref="E1789">_xlfn.IFS(B1789&lt;6, "Night", B1789&lt;12, "Morning", B1789&lt;18, "Afternoon", B1789&lt;=23, "Evening")</f>
        <v>Afternoon</v>
      </c>
    </row>
    <row r="1790" spans="1:5" x14ac:dyDescent="0.2">
      <c r="A1790" s="20">
        <f>DT!A1711-INT(DT!A1711)</f>
        <v>0.56459490740962792</v>
      </c>
      <c r="B1790" s="5">
        <f>HOUR(DIM_TIME[[#This Row],[DW_Time]])</f>
        <v>13</v>
      </c>
      <c r="C1790" s="5">
        <f>MINUTE(DIM_TIME[[#This Row],[DW_Time]])</f>
        <v>33</v>
      </c>
      <c r="D1790" s="5">
        <f>SECOND(DIM_TIME[[#This Row],[DW_Time]])</f>
        <v>1</v>
      </c>
      <c r="E1790" s="5" t="str" cm="1">
        <f t="array" ref="E1790">_xlfn.IFS(B1790&lt;6, "Night", B1790&lt;12, "Morning", B1790&lt;18, "Afternoon", B1790&lt;=23, "Evening")</f>
        <v>Afternoon</v>
      </c>
    </row>
    <row r="1791" spans="1:5" x14ac:dyDescent="0.2">
      <c r="A1791" s="20">
        <f>DT!A2066-INT(DT!A2066)</f>
        <v>0.56461805556318723</v>
      </c>
      <c r="B1791" s="5">
        <f>HOUR(DIM_TIME[[#This Row],[DW_Time]])</f>
        <v>13</v>
      </c>
      <c r="C1791" s="5">
        <f>MINUTE(DIM_TIME[[#This Row],[DW_Time]])</f>
        <v>33</v>
      </c>
      <c r="D1791" s="5">
        <f>SECOND(DIM_TIME[[#This Row],[DW_Time]])</f>
        <v>3</v>
      </c>
      <c r="E1791" s="5" t="str" cm="1">
        <f t="array" ref="E1791">_xlfn.IFS(B1791&lt;6, "Night", B1791&lt;12, "Morning", B1791&lt;18, "Afternoon", B1791&lt;=23, "Evening")</f>
        <v>Afternoon</v>
      </c>
    </row>
    <row r="1792" spans="1:5" x14ac:dyDescent="0.2">
      <c r="A1792" s="20">
        <f>DT!A2896-INT(DT!A2896)</f>
        <v>0.56468750000203727</v>
      </c>
      <c r="B1792" s="5">
        <f>HOUR(DIM_TIME[[#This Row],[DW_Time]])</f>
        <v>13</v>
      </c>
      <c r="C1792" s="5">
        <f>MINUTE(DIM_TIME[[#This Row],[DW_Time]])</f>
        <v>33</v>
      </c>
      <c r="D1792" s="5">
        <f>SECOND(DIM_TIME[[#This Row],[DW_Time]])</f>
        <v>9</v>
      </c>
      <c r="E1792" s="5" t="str" cm="1">
        <f t="array" ref="E1792">_xlfn.IFS(B1792&lt;6, "Night", B1792&lt;12, "Morning", B1792&lt;18, "Afternoon", B1792&lt;=23, "Evening")</f>
        <v>Afternoon</v>
      </c>
    </row>
    <row r="1793" spans="1:5" x14ac:dyDescent="0.2">
      <c r="A1793" s="20">
        <f>DT!A3015-INT(DT!A3015)</f>
        <v>0.56500000000232831</v>
      </c>
      <c r="B1793" s="5">
        <f>HOUR(DIM_TIME[[#This Row],[DW_Time]])</f>
        <v>13</v>
      </c>
      <c r="C1793" s="5">
        <f>MINUTE(DIM_TIME[[#This Row],[DW_Time]])</f>
        <v>33</v>
      </c>
      <c r="D1793" s="5">
        <f>SECOND(DIM_TIME[[#This Row],[DW_Time]])</f>
        <v>36</v>
      </c>
      <c r="E1793" s="5" t="str" cm="1">
        <f t="array" ref="E1793">_xlfn.IFS(B1793&lt;6, "Night", B1793&lt;12, "Morning", B1793&lt;18, "Afternoon", B1793&lt;=23, "Evening")</f>
        <v>Afternoon</v>
      </c>
    </row>
    <row r="1794" spans="1:5" x14ac:dyDescent="0.2">
      <c r="A1794" s="20">
        <f>DT!A2662-INT(DT!A2662)</f>
        <v>0.56510416665696539</v>
      </c>
      <c r="B1794" s="5">
        <f>HOUR(DIM_TIME[[#This Row],[DW_Time]])</f>
        <v>13</v>
      </c>
      <c r="C1794" s="5">
        <f>MINUTE(DIM_TIME[[#This Row],[DW_Time]])</f>
        <v>33</v>
      </c>
      <c r="D1794" s="5">
        <f>SECOND(DIM_TIME[[#This Row],[DW_Time]])</f>
        <v>45</v>
      </c>
      <c r="E1794" s="5" t="str" cm="1">
        <f t="array" ref="E1794">_xlfn.IFS(B1794&lt;6, "Night", B1794&lt;12, "Morning", B1794&lt;18, "Afternoon", B1794&lt;=23, "Evening")</f>
        <v>Afternoon</v>
      </c>
    </row>
    <row r="1795" spans="1:5" x14ac:dyDescent="0.2">
      <c r="A1795" s="20">
        <f>DT!A2238-INT(DT!A2238)</f>
        <v>0.56549768518743804</v>
      </c>
      <c r="B1795" s="5">
        <f>HOUR(DIM_TIME[[#This Row],[DW_Time]])</f>
        <v>13</v>
      </c>
      <c r="C1795" s="5">
        <f>MINUTE(DIM_TIME[[#This Row],[DW_Time]])</f>
        <v>34</v>
      </c>
      <c r="D1795" s="5">
        <f>SECOND(DIM_TIME[[#This Row],[DW_Time]])</f>
        <v>19</v>
      </c>
      <c r="E1795" s="5" t="str" cm="1">
        <f t="array" ref="E1795">_xlfn.IFS(B1795&lt;6, "Night", B1795&lt;12, "Morning", B1795&lt;18, "Afternoon", B1795&lt;=23, "Evening")</f>
        <v>Afternoon</v>
      </c>
    </row>
    <row r="1796" spans="1:5" x14ac:dyDescent="0.2">
      <c r="A1796" s="20">
        <f>DT!A1958-INT(DT!A1958)</f>
        <v>0.56579861111094942</v>
      </c>
      <c r="B1796" s="5">
        <f>HOUR(DIM_TIME[[#This Row],[DW_Time]])</f>
        <v>13</v>
      </c>
      <c r="C1796" s="5">
        <f>MINUTE(DIM_TIME[[#This Row],[DW_Time]])</f>
        <v>34</v>
      </c>
      <c r="D1796" s="5">
        <f>SECOND(DIM_TIME[[#This Row],[DW_Time]])</f>
        <v>45</v>
      </c>
      <c r="E1796" s="5" t="str" cm="1">
        <f t="array" ref="E1796">_xlfn.IFS(B1796&lt;6, "Night", B1796&lt;12, "Morning", B1796&lt;18, "Afternoon", B1796&lt;=23, "Evening")</f>
        <v>Afternoon</v>
      </c>
    </row>
    <row r="1797" spans="1:5" x14ac:dyDescent="0.2">
      <c r="A1797" s="20">
        <f>DT!A2140-INT(DT!A2140)</f>
        <v>0.56789351852057735</v>
      </c>
      <c r="B1797" s="5">
        <f>HOUR(DIM_TIME[[#This Row],[DW_Time]])</f>
        <v>13</v>
      </c>
      <c r="C1797" s="5">
        <f>MINUTE(DIM_TIME[[#This Row],[DW_Time]])</f>
        <v>37</v>
      </c>
      <c r="D1797" s="5">
        <f>SECOND(DIM_TIME[[#This Row],[DW_Time]])</f>
        <v>46</v>
      </c>
      <c r="E1797" s="5" t="str" cm="1">
        <f t="array" ref="E1797">_xlfn.IFS(B1797&lt;6, "Night", B1797&lt;12, "Morning", B1797&lt;18, "Afternoon", B1797&lt;=23, "Evening")</f>
        <v>Afternoon</v>
      </c>
    </row>
    <row r="1798" spans="1:5" x14ac:dyDescent="0.2">
      <c r="A1798" s="20">
        <f>DT!A217-INT(DT!A217)</f>
        <v>0.56814814815152204</v>
      </c>
      <c r="B1798" s="5">
        <f>HOUR(DIM_TIME[[#This Row],[DW_Time]])</f>
        <v>13</v>
      </c>
      <c r="C1798" s="5">
        <f>MINUTE(DIM_TIME[[#This Row],[DW_Time]])</f>
        <v>38</v>
      </c>
      <c r="D1798" s="5">
        <f>SECOND(DIM_TIME[[#This Row],[DW_Time]])</f>
        <v>8</v>
      </c>
      <c r="E1798" s="5" t="str" cm="1">
        <f t="array" ref="E1798">_xlfn.IFS(B1798&lt;6, "Night", B1798&lt;12, "Morning", B1798&lt;18, "Afternoon", B1798&lt;=23, "Evening")</f>
        <v>Afternoon</v>
      </c>
    </row>
    <row r="1799" spans="1:5" x14ac:dyDescent="0.2">
      <c r="A1799" s="20">
        <f>DT!A886-INT(DT!A886)</f>
        <v>0.5687731481375522</v>
      </c>
      <c r="B1799" s="5">
        <f>HOUR(DIM_TIME[[#This Row],[DW_Time]])</f>
        <v>13</v>
      </c>
      <c r="C1799" s="5">
        <f>MINUTE(DIM_TIME[[#This Row],[DW_Time]])</f>
        <v>39</v>
      </c>
      <c r="D1799" s="5">
        <f>SECOND(DIM_TIME[[#This Row],[DW_Time]])</f>
        <v>2</v>
      </c>
      <c r="E1799" s="5" t="str" cm="1">
        <f t="array" ref="E1799">_xlfn.IFS(B1799&lt;6, "Night", B1799&lt;12, "Morning", B1799&lt;18, "Afternoon", B1799&lt;=23, "Evening")</f>
        <v>Afternoon</v>
      </c>
    </row>
    <row r="1800" spans="1:5" x14ac:dyDescent="0.2">
      <c r="A1800" s="20">
        <f>DT!A3219-INT(DT!A3219)</f>
        <v>0.56916666666802485</v>
      </c>
      <c r="B1800" s="5">
        <f>HOUR(DIM_TIME[[#This Row],[DW_Time]])</f>
        <v>13</v>
      </c>
      <c r="C1800" s="5">
        <f>MINUTE(DIM_TIME[[#This Row],[DW_Time]])</f>
        <v>39</v>
      </c>
      <c r="D1800" s="5">
        <f>SECOND(DIM_TIME[[#This Row],[DW_Time]])</f>
        <v>36</v>
      </c>
      <c r="E1800" s="5" t="str" cm="1">
        <f t="array" ref="E1800">_xlfn.IFS(B1800&lt;6, "Night", B1800&lt;12, "Morning", B1800&lt;18, "Afternoon", B1800&lt;=23, "Evening")</f>
        <v>Afternoon</v>
      </c>
    </row>
    <row r="1801" spans="1:5" x14ac:dyDescent="0.2">
      <c r="A1801" s="20">
        <f>DT!A2930-INT(DT!A2930)</f>
        <v>0.56923611110687489</v>
      </c>
      <c r="B1801" s="5">
        <f>HOUR(DIM_TIME[[#This Row],[DW_Time]])</f>
        <v>13</v>
      </c>
      <c r="C1801" s="5">
        <f>MINUTE(DIM_TIME[[#This Row],[DW_Time]])</f>
        <v>39</v>
      </c>
      <c r="D1801" s="5">
        <f>SECOND(DIM_TIME[[#This Row],[DW_Time]])</f>
        <v>42</v>
      </c>
      <c r="E1801" s="5" t="str" cm="1">
        <f t="array" ref="E1801">_xlfn.IFS(B1801&lt;6, "Night", B1801&lt;12, "Morning", B1801&lt;18, "Afternoon", B1801&lt;=23, "Evening")</f>
        <v>Afternoon</v>
      </c>
    </row>
    <row r="1802" spans="1:5" x14ac:dyDescent="0.2">
      <c r="A1802" s="20">
        <f>DT!A1170-INT(DT!A1170)</f>
        <v>0.56979166666860692</v>
      </c>
      <c r="B1802" s="5">
        <f>HOUR(DIM_TIME[[#This Row],[DW_Time]])</f>
        <v>13</v>
      </c>
      <c r="C1802" s="5">
        <f>MINUTE(DIM_TIME[[#This Row],[DW_Time]])</f>
        <v>40</v>
      </c>
      <c r="D1802" s="5">
        <f>SECOND(DIM_TIME[[#This Row],[DW_Time]])</f>
        <v>30</v>
      </c>
      <c r="E1802" s="5" t="str" cm="1">
        <f t="array" ref="E1802">_xlfn.IFS(B1802&lt;6, "Night", B1802&lt;12, "Morning", B1802&lt;18, "Afternoon", B1802&lt;=23, "Evening")</f>
        <v>Afternoon</v>
      </c>
    </row>
    <row r="1803" spans="1:5" x14ac:dyDescent="0.2">
      <c r="A1803" s="20">
        <f>DT!A949-INT(DT!A949)</f>
        <v>0.570173611107748</v>
      </c>
      <c r="B1803" s="5">
        <f>HOUR(DIM_TIME[[#This Row],[DW_Time]])</f>
        <v>13</v>
      </c>
      <c r="C1803" s="5">
        <f>MINUTE(DIM_TIME[[#This Row],[DW_Time]])</f>
        <v>41</v>
      </c>
      <c r="D1803" s="5">
        <f>SECOND(DIM_TIME[[#This Row],[DW_Time]])</f>
        <v>3</v>
      </c>
      <c r="E1803" s="5" t="str" cm="1">
        <f t="array" ref="E1803">_xlfn.IFS(B1803&lt;6, "Night", B1803&lt;12, "Morning", B1803&lt;18, "Afternoon", B1803&lt;=23, "Evening")</f>
        <v>Afternoon</v>
      </c>
    </row>
    <row r="1804" spans="1:5" x14ac:dyDescent="0.2">
      <c r="A1804" s="20">
        <f>DT!A2669-INT(DT!A2669)</f>
        <v>0.57025462963065365</v>
      </c>
      <c r="B1804" s="5">
        <f>HOUR(DIM_TIME[[#This Row],[DW_Time]])</f>
        <v>13</v>
      </c>
      <c r="C1804" s="5">
        <f>MINUTE(DIM_TIME[[#This Row],[DW_Time]])</f>
        <v>41</v>
      </c>
      <c r="D1804" s="5">
        <f>SECOND(DIM_TIME[[#This Row],[DW_Time]])</f>
        <v>10</v>
      </c>
      <c r="E1804" s="5" t="str" cm="1">
        <f t="array" ref="E1804">_xlfn.IFS(B1804&lt;6, "Night", B1804&lt;12, "Morning", B1804&lt;18, "Afternoon", B1804&lt;=23, "Evening")</f>
        <v>Afternoon</v>
      </c>
    </row>
    <row r="1805" spans="1:5" x14ac:dyDescent="0.2">
      <c r="A1805" s="20">
        <f>DT!A2732-INT(DT!A2732)</f>
        <v>0.5703125</v>
      </c>
      <c r="B1805" s="5">
        <f>HOUR(DIM_TIME[[#This Row],[DW_Time]])</f>
        <v>13</v>
      </c>
      <c r="C1805" s="5">
        <f>MINUTE(DIM_TIME[[#This Row],[DW_Time]])</f>
        <v>41</v>
      </c>
      <c r="D1805" s="5">
        <f>SECOND(DIM_TIME[[#This Row],[DW_Time]])</f>
        <v>15</v>
      </c>
      <c r="E1805" s="5" t="str" cm="1">
        <f t="array" ref="E1805">_xlfn.IFS(B1805&lt;6, "Night", B1805&lt;12, "Morning", B1805&lt;18, "Afternoon", B1805&lt;=23, "Evening")</f>
        <v>Afternoon</v>
      </c>
    </row>
    <row r="1806" spans="1:5" x14ac:dyDescent="0.2">
      <c r="A1806" s="20">
        <f>DT!A2413-INT(DT!A2413)</f>
        <v>0.57035879629984265</v>
      </c>
      <c r="B1806" s="5">
        <f>HOUR(DIM_TIME[[#This Row],[DW_Time]])</f>
        <v>13</v>
      </c>
      <c r="C1806" s="5">
        <f>MINUTE(DIM_TIME[[#This Row],[DW_Time]])</f>
        <v>41</v>
      </c>
      <c r="D1806" s="5">
        <f>SECOND(DIM_TIME[[#This Row],[DW_Time]])</f>
        <v>19</v>
      </c>
      <c r="E1806" s="5" t="str" cm="1">
        <f t="array" ref="E1806">_xlfn.IFS(B1806&lt;6, "Night", B1806&lt;12, "Morning", B1806&lt;18, "Afternoon", B1806&lt;=23, "Evening")</f>
        <v>Afternoon</v>
      </c>
    </row>
    <row r="1807" spans="1:5" x14ac:dyDescent="0.2">
      <c r="A1807" s="20">
        <f>DT!A3171-INT(DT!A3171)</f>
        <v>0.57047453703853535</v>
      </c>
      <c r="B1807" s="5">
        <f>HOUR(DIM_TIME[[#This Row],[DW_Time]])</f>
        <v>13</v>
      </c>
      <c r="C1807" s="5">
        <f>MINUTE(DIM_TIME[[#This Row],[DW_Time]])</f>
        <v>41</v>
      </c>
      <c r="D1807" s="5">
        <f>SECOND(DIM_TIME[[#This Row],[DW_Time]])</f>
        <v>29</v>
      </c>
      <c r="E1807" s="5" t="str" cm="1">
        <f t="array" ref="E1807">_xlfn.IFS(B1807&lt;6, "Night", B1807&lt;12, "Morning", B1807&lt;18, "Afternoon", B1807&lt;=23, "Evening")</f>
        <v>Afternoon</v>
      </c>
    </row>
    <row r="1808" spans="1:5" x14ac:dyDescent="0.2">
      <c r="A1808" s="20">
        <f>DT!A849-INT(DT!A849)</f>
        <v>0.57094907407736173</v>
      </c>
      <c r="B1808" s="5">
        <f>HOUR(DIM_TIME[[#This Row],[DW_Time]])</f>
        <v>13</v>
      </c>
      <c r="C1808" s="5">
        <f>MINUTE(DIM_TIME[[#This Row],[DW_Time]])</f>
        <v>42</v>
      </c>
      <c r="D1808" s="5">
        <f>SECOND(DIM_TIME[[#This Row],[DW_Time]])</f>
        <v>10</v>
      </c>
      <c r="E1808" s="5" t="str" cm="1">
        <f t="array" ref="E1808">_xlfn.IFS(B1808&lt;6, "Night", B1808&lt;12, "Morning", B1808&lt;18, "Afternoon", B1808&lt;=23, "Evening")</f>
        <v>Afternoon</v>
      </c>
    </row>
    <row r="1809" spans="1:5" x14ac:dyDescent="0.2">
      <c r="A1809" s="20">
        <f>DT!A1302-INT(DT!A1302)</f>
        <v>0.57130787037021946</v>
      </c>
      <c r="B1809" s="5">
        <f>HOUR(DIM_TIME[[#This Row],[DW_Time]])</f>
        <v>13</v>
      </c>
      <c r="C1809" s="5">
        <f>MINUTE(DIM_TIME[[#This Row],[DW_Time]])</f>
        <v>42</v>
      </c>
      <c r="D1809" s="5">
        <f>SECOND(DIM_TIME[[#This Row],[DW_Time]])</f>
        <v>41</v>
      </c>
      <c r="E1809" s="5" t="str" cm="1">
        <f t="array" ref="E1809">_xlfn.IFS(B1809&lt;6, "Night", B1809&lt;12, "Morning", B1809&lt;18, "Afternoon", B1809&lt;=23, "Evening")</f>
        <v>Afternoon</v>
      </c>
    </row>
    <row r="1810" spans="1:5" x14ac:dyDescent="0.2">
      <c r="A1810" s="20">
        <f>DT!A222-INT(DT!A222)</f>
        <v>0.57133101851650281</v>
      </c>
      <c r="B1810" s="5">
        <f>HOUR(DIM_TIME[[#This Row],[DW_Time]])</f>
        <v>13</v>
      </c>
      <c r="C1810" s="5">
        <f>MINUTE(DIM_TIME[[#This Row],[DW_Time]])</f>
        <v>42</v>
      </c>
      <c r="D1810" s="5">
        <f>SECOND(DIM_TIME[[#This Row],[DW_Time]])</f>
        <v>43</v>
      </c>
      <c r="E1810" s="5" t="str" cm="1">
        <f t="array" ref="E1810">_xlfn.IFS(B1810&lt;6, "Night", B1810&lt;12, "Morning", B1810&lt;18, "Afternoon", B1810&lt;=23, "Evening")</f>
        <v>Afternoon</v>
      </c>
    </row>
    <row r="1811" spans="1:5" x14ac:dyDescent="0.2">
      <c r="A1811" s="20">
        <f>DT!A792-INT(DT!A792)</f>
        <v>0.57138888889312511</v>
      </c>
      <c r="B1811" s="5">
        <f>HOUR(DIM_TIME[[#This Row],[DW_Time]])</f>
        <v>13</v>
      </c>
      <c r="C1811" s="5">
        <f>MINUTE(DIM_TIME[[#This Row],[DW_Time]])</f>
        <v>42</v>
      </c>
      <c r="D1811" s="5">
        <f>SECOND(DIM_TIME[[#This Row],[DW_Time]])</f>
        <v>48</v>
      </c>
      <c r="E1811" s="5" t="str" cm="1">
        <f t="array" ref="E1811">_xlfn.IFS(B1811&lt;6, "Night", B1811&lt;12, "Morning", B1811&lt;18, "Afternoon", B1811&lt;=23, "Evening")</f>
        <v>Afternoon</v>
      </c>
    </row>
    <row r="1812" spans="1:5" x14ac:dyDescent="0.2">
      <c r="A1812" s="20">
        <f>DT!A2272-INT(DT!A2272)</f>
        <v>0.57146990740875481</v>
      </c>
      <c r="B1812" s="5">
        <f>HOUR(DIM_TIME[[#This Row],[DW_Time]])</f>
        <v>13</v>
      </c>
      <c r="C1812" s="5">
        <f>MINUTE(DIM_TIME[[#This Row],[DW_Time]])</f>
        <v>42</v>
      </c>
      <c r="D1812" s="5">
        <f>SECOND(DIM_TIME[[#This Row],[DW_Time]])</f>
        <v>55</v>
      </c>
      <c r="E1812" s="5" t="str" cm="1">
        <f t="array" ref="E1812">_xlfn.IFS(B1812&lt;6, "Night", B1812&lt;12, "Morning", B1812&lt;18, "Afternoon", B1812&lt;=23, "Evening")</f>
        <v>Afternoon</v>
      </c>
    </row>
    <row r="1813" spans="1:5" x14ac:dyDescent="0.2">
      <c r="A1813" s="20">
        <f>DT!A1105-INT(DT!A1105)</f>
        <v>0.5717476851932588</v>
      </c>
      <c r="B1813" s="5">
        <f>HOUR(DIM_TIME[[#This Row],[DW_Time]])</f>
        <v>13</v>
      </c>
      <c r="C1813" s="5">
        <f>MINUTE(DIM_TIME[[#This Row],[DW_Time]])</f>
        <v>43</v>
      </c>
      <c r="D1813" s="5">
        <f>SECOND(DIM_TIME[[#This Row],[DW_Time]])</f>
        <v>19</v>
      </c>
      <c r="E1813" s="5" t="str" cm="1">
        <f t="array" ref="E1813">_xlfn.IFS(B1813&lt;6, "Night", B1813&lt;12, "Morning", B1813&lt;18, "Afternoon", B1813&lt;=23, "Evening")</f>
        <v>Afternoon</v>
      </c>
    </row>
    <row r="1814" spans="1:5" x14ac:dyDescent="0.2">
      <c r="A1814" s="20">
        <f>DT!A714-INT(DT!A714)</f>
        <v>0.57239583333284827</v>
      </c>
      <c r="B1814" s="5">
        <f>HOUR(DIM_TIME[[#This Row],[DW_Time]])</f>
        <v>13</v>
      </c>
      <c r="C1814" s="5">
        <f>MINUTE(DIM_TIME[[#This Row],[DW_Time]])</f>
        <v>44</v>
      </c>
      <c r="D1814" s="5">
        <f>SECOND(DIM_TIME[[#This Row],[DW_Time]])</f>
        <v>15</v>
      </c>
      <c r="E1814" s="5" t="str" cm="1">
        <f t="array" ref="E1814">_xlfn.IFS(B1814&lt;6, "Night", B1814&lt;12, "Morning", B1814&lt;18, "Afternoon", B1814&lt;=23, "Evening")</f>
        <v>Afternoon</v>
      </c>
    </row>
    <row r="1815" spans="1:5" x14ac:dyDescent="0.2">
      <c r="A1815" s="20">
        <f>DT!A9-INT(DT!A9)</f>
        <v>0.57244212963269092</v>
      </c>
      <c r="B1815" s="5">
        <f>HOUR(DIM_TIME[[#This Row],[DW_Time]])</f>
        <v>13</v>
      </c>
      <c r="C1815" s="5">
        <f>MINUTE(DIM_TIME[[#This Row],[DW_Time]])</f>
        <v>44</v>
      </c>
      <c r="D1815" s="5">
        <f>SECOND(DIM_TIME[[#This Row],[DW_Time]])</f>
        <v>19</v>
      </c>
      <c r="E1815" s="5" t="str" cm="1">
        <f t="array" ref="E1815">_xlfn.IFS(B1815&lt;6, "Night", B1815&lt;12, "Morning", B1815&lt;18, "Afternoon", B1815&lt;=23, "Evening")</f>
        <v>Afternoon</v>
      </c>
    </row>
    <row r="1816" spans="1:5" x14ac:dyDescent="0.2">
      <c r="A1816" s="20">
        <f>DT!A845-INT(DT!A845)</f>
        <v>0.57262731481750961</v>
      </c>
      <c r="B1816" s="5">
        <f>HOUR(DIM_TIME[[#This Row],[DW_Time]])</f>
        <v>13</v>
      </c>
      <c r="C1816" s="5">
        <f>MINUTE(DIM_TIME[[#This Row],[DW_Time]])</f>
        <v>44</v>
      </c>
      <c r="D1816" s="5">
        <f>SECOND(DIM_TIME[[#This Row],[DW_Time]])</f>
        <v>35</v>
      </c>
      <c r="E1816" s="5" t="str" cm="1">
        <f t="array" ref="E1816">_xlfn.IFS(B1816&lt;6, "Night", B1816&lt;12, "Morning", B1816&lt;18, "Afternoon", B1816&lt;=23, "Evening")</f>
        <v>Afternoon</v>
      </c>
    </row>
    <row r="1817" spans="1:5" x14ac:dyDescent="0.2">
      <c r="A1817" s="20">
        <f>DT!A1852-INT(DT!A1852)</f>
        <v>0.572650462956517</v>
      </c>
      <c r="B1817" s="5">
        <f>HOUR(DIM_TIME[[#This Row],[DW_Time]])</f>
        <v>13</v>
      </c>
      <c r="C1817" s="5">
        <f>MINUTE(DIM_TIME[[#This Row],[DW_Time]])</f>
        <v>44</v>
      </c>
      <c r="D1817" s="5">
        <f>SECOND(DIM_TIME[[#This Row],[DW_Time]])</f>
        <v>37</v>
      </c>
      <c r="E1817" s="5" t="str" cm="1">
        <f t="array" ref="E1817">_xlfn.IFS(B1817&lt;6, "Night", B1817&lt;12, "Morning", B1817&lt;18, "Afternoon", B1817&lt;=23, "Evening")</f>
        <v>Afternoon</v>
      </c>
    </row>
    <row r="1818" spans="1:5" x14ac:dyDescent="0.2">
      <c r="A1818" s="20">
        <f>DT!A2114-INT(DT!A2114)</f>
        <v>0.57283564814861165</v>
      </c>
      <c r="B1818" s="5">
        <f>HOUR(DIM_TIME[[#This Row],[DW_Time]])</f>
        <v>13</v>
      </c>
      <c r="C1818" s="5">
        <f>MINUTE(DIM_TIME[[#This Row],[DW_Time]])</f>
        <v>44</v>
      </c>
      <c r="D1818" s="5">
        <f>SECOND(DIM_TIME[[#This Row],[DW_Time]])</f>
        <v>53</v>
      </c>
      <c r="E1818" s="5" t="str" cm="1">
        <f t="array" ref="E1818">_xlfn.IFS(B1818&lt;6, "Night", B1818&lt;12, "Morning", B1818&lt;18, "Afternoon", B1818&lt;=23, "Evening")</f>
        <v>Afternoon</v>
      </c>
    </row>
    <row r="1819" spans="1:5" x14ac:dyDescent="0.2">
      <c r="A1819" s="20">
        <f>DT!A3246-INT(DT!A3246)</f>
        <v>0.57314814814890269</v>
      </c>
      <c r="B1819" s="5">
        <f>HOUR(DIM_TIME[[#This Row],[DW_Time]])</f>
        <v>13</v>
      </c>
      <c r="C1819" s="5">
        <f>MINUTE(DIM_TIME[[#This Row],[DW_Time]])</f>
        <v>45</v>
      </c>
      <c r="D1819" s="5">
        <f>SECOND(DIM_TIME[[#This Row],[DW_Time]])</f>
        <v>20</v>
      </c>
      <c r="E1819" s="5" t="str" cm="1">
        <f t="array" ref="E1819">_xlfn.IFS(B1819&lt;6, "Night", B1819&lt;12, "Morning", B1819&lt;18, "Afternoon", B1819&lt;=23, "Evening")</f>
        <v>Afternoon</v>
      </c>
    </row>
    <row r="1820" spans="1:5" x14ac:dyDescent="0.2">
      <c r="A1820" s="20">
        <f>DT!A1579-INT(DT!A1579)</f>
        <v>0.5731597222329583</v>
      </c>
      <c r="B1820" s="5">
        <f>HOUR(DIM_TIME[[#This Row],[DW_Time]])</f>
        <v>13</v>
      </c>
      <c r="C1820" s="5">
        <f>MINUTE(DIM_TIME[[#This Row],[DW_Time]])</f>
        <v>45</v>
      </c>
      <c r="D1820" s="5">
        <f>SECOND(DIM_TIME[[#This Row],[DW_Time]])</f>
        <v>21</v>
      </c>
      <c r="E1820" s="5" t="str" cm="1">
        <f t="array" ref="E1820">_xlfn.IFS(B1820&lt;6, "Night", B1820&lt;12, "Morning", B1820&lt;18, "Afternoon", B1820&lt;=23, "Evening")</f>
        <v>Afternoon</v>
      </c>
    </row>
    <row r="1821" spans="1:5" x14ac:dyDescent="0.2">
      <c r="A1821" s="20">
        <f>DT!A3020-INT(DT!A3020)</f>
        <v>0.57388888888817746</v>
      </c>
      <c r="B1821" s="5">
        <f>HOUR(DIM_TIME[[#This Row],[DW_Time]])</f>
        <v>13</v>
      </c>
      <c r="C1821" s="5">
        <f>MINUTE(DIM_TIME[[#This Row],[DW_Time]])</f>
        <v>46</v>
      </c>
      <c r="D1821" s="5">
        <f>SECOND(DIM_TIME[[#This Row],[DW_Time]])</f>
        <v>24</v>
      </c>
      <c r="E1821" s="5" t="str" cm="1">
        <f t="array" ref="E1821">_xlfn.IFS(B1821&lt;6, "Night", B1821&lt;12, "Morning", B1821&lt;18, "Afternoon", B1821&lt;=23, "Evening")</f>
        <v>Afternoon</v>
      </c>
    </row>
    <row r="1822" spans="1:5" x14ac:dyDescent="0.2">
      <c r="A1822" s="20">
        <f>DT!A129-INT(DT!A129)</f>
        <v>0.57424768518831115</v>
      </c>
      <c r="B1822" s="5">
        <f>HOUR(DIM_TIME[[#This Row],[DW_Time]])</f>
        <v>13</v>
      </c>
      <c r="C1822" s="5">
        <f>MINUTE(DIM_TIME[[#This Row],[DW_Time]])</f>
        <v>46</v>
      </c>
      <c r="D1822" s="5">
        <f>SECOND(DIM_TIME[[#This Row],[DW_Time]])</f>
        <v>55</v>
      </c>
      <c r="E1822" s="5" t="str" cm="1">
        <f t="array" ref="E1822">_xlfn.IFS(B1822&lt;6, "Night", B1822&lt;12, "Morning", B1822&lt;18, "Afternoon", B1822&lt;=23, "Evening")</f>
        <v>Afternoon</v>
      </c>
    </row>
    <row r="1823" spans="1:5" x14ac:dyDescent="0.2">
      <c r="A1823" s="20">
        <f>DT!A1031-INT(DT!A1031)</f>
        <v>0.57460648148116888</v>
      </c>
      <c r="B1823" s="5">
        <f>HOUR(DIM_TIME[[#This Row],[DW_Time]])</f>
        <v>13</v>
      </c>
      <c r="C1823" s="5">
        <f>MINUTE(DIM_TIME[[#This Row],[DW_Time]])</f>
        <v>47</v>
      </c>
      <c r="D1823" s="5">
        <f>SECOND(DIM_TIME[[#This Row],[DW_Time]])</f>
        <v>26</v>
      </c>
      <c r="E1823" s="5" t="str" cm="1">
        <f t="array" ref="E1823">_xlfn.IFS(B1823&lt;6, "Night", B1823&lt;12, "Morning", B1823&lt;18, "Afternoon", B1823&lt;=23, "Evening")</f>
        <v>Afternoon</v>
      </c>
    </row>
    <row r="1824" spans="1:5" x14ac:dyDescent="0.2">
      <c r="A1824" s="20">
        <f>DT!A20-INT(DT!A20)</f>
        <v>0.57476851851970423</v>
      </c>
      <c r="B1824" s="5">
        <f>HOUR(DIM_TIME[[#This Row],[DW_Time]])</f>
        <v>13</v>
      </c>
      <c r="C1824" s="5">
        <f>MINUTE(DIM_TIME[[#This Row],[DW_Time]])</f>
        <v>47</v>
      </c>
      <c r="D1824" s="5">
        <f>SECOND(DIM_TIME[[#This Row],[DW_Time]])</f>
        <v>40</v>
      </c>
      <c r="E1824" s="5" t="str" cm="1">
        <f t="array" ref="E1824">_xlfn.IFS(B1824&lt;6, "Night", B1824&lt;12, "Morning", B1824&lt;18, "Afternoon", B1824&lt;=23, "Evening")</f>
        <v>Afternoon</v>
      </c>
    </row>
    <row r="1825" spans="1:5" x14ac:dyDescent="0.2">
      <c r="A1825" s="20">
        <f>DT!A3181-INT(DT!A3181)</f>
        <v>0.57480324074276723</v>
      </c>
      <c r="B1825" s="5">
        <f>HOUR(DIM_TIME[[#This Row],[DW_Time]])</f>
        <v>13</v>
      </c>
      <c r="C1825" s="5">
        <f>MINUTE(DIM_TIME[[#This Row],[DW_Time]])</f>
        <v>47</v>
      </c>
      <c r="D1825" s="5">
        <f>SECOND(DIM_TIME[[#This Row],[DW_Time]])</f>
        <v>43</v>
      </c>
      <c r="E1825" s="5" t="str" cm="1">
        <f t="array" ref="E1825">_xlfn.IFS(B1825&lt;6, "Night", B1825&lt;12, "Morning", B1825&lt;18, "Afternoon", B1825&lt;=23, "Evening")</f>
        <v>Afternoon</v>
      </c>
    </row>
    <row r="1826" spans="1:5" x14ac:dyDescent="0.2">
      <c r="A1826" s="20">
        <f>DT!A2311-INT(DT!A2311)</f>
        <v>0.57516203704290092</v>
      </c>
      <c r="B1826" s="5">
        <f>HOUR(DIM_TIME[[#This Row],[DW_Time]])</f>
        <v>13</v>
      </c>
      <c r="C1826" s="5">
        <f>MINUTE(DIM_TIME[[#This Row],[DW_Time]])</f>
        <v>48</v>
      </c>
      <c r="D1826" s="5">
        <f>SECOND(DIM_TIME[[#This Row],[DW_Time]])</f>
        <v>14</v>
      </c>
      <c r="E1826" s="5" t="str" cm="1">
        <f t="array" ref="E1826">_xlfn.IFS(B1826&lt;6, "Night", B1826&lt;12, "Morning", B1826&lt;18, "Afternoon", B1826&lt;=23, "Evening")</f>
        <v>Afternoon</v>
      </c>
    </row>
    <row r="1827" spans="1:5" x14ac:dyDescent="0.2">
      <c r="A1827" s="20">
        <f>DT!A1004-INT(DT!A1004)</f>
        <v>0.57556712962832535</v>
      </c>
      <c r="B1827" s="5">
        <f>HOUR(DIM_TIME[[#This Row],[DW_Time]])</f>
        <v>13</v>
      </c>
      <c r="C1827" s="5">
        <f>MINUTE(DIM_TIME[[#This Row],[DW_Time]])</f>
        <v>48</v>
      </c>
      <c r="D1827" s="5">
        <f>SECOND(DIM_TIME[[#This Row],[DW_Time]])</f>
        <v>49</v>
      </c>
      <c r="E1827" s="5" t="str" cm="1">
        <f t="array" ref="E1827">_xlfn.IFS(B1827&lt;6, "Night", B1827&lt;12, "Morning", B1827&lt;18, "Afternoon", B1827&lt;=23, "Evening")</f>
        <v>Afternoon</v>
      </c>
    </row>
    <row r="1828" spans="1:5" x14ac:dyDescent="0.2">
      <c r="A1828" s="20">
        <f>DT!A683-INT(DT!A683)</f>
        <v>0.575648148151231</v>
      </c>
      <c r="B1828" s="5">
        <f>HOUR(DIM_TIME[[#This Row],[DW_Time]])</f>
        <v>13</v>
      </c>
      <c r="C1828" s="5">
        <f>MINUTE(DIM_TIME[[#This Row],[DW_Time]])</f>
        <v>48</v>
      </c>
      <c r="D1828" s="5">
        <f>SECOND(DIM_TIME[[#This Row],[DW_Time]])</f>
        <v>56</v>
      </c>
      <c r="E1828" s="5" t="str" cm="1">
        <f t="array" ref="E1828">_xlfn.IFS(B1828&lt;6, "Night", B1828&lt;12, "Morning", B1828&lt;18, "Afternoon", B1828&lt;=23, "Evening")</f>
        <v>Afternoon</v>
      </c>
    </row>
    <row r="1829" spans="1:5" x14ac:dyDescent="0.2">
      <c r="A1829" s="20">
        <f>DT!A921-INT(DT!A921)</f>
        <v>0.57575231481314404</v>
      </c>
      <c r="B1829" s="5">
        <f>HOUR(DIM_TIME[[#This Row],[DW_Time]])</f>
        <v>13</v>
      </c>
      <c r="C1829" s="5">
        <f>MINUTE(DIM_TIME[[#This Row],[DW_Time]])</f>
        <v>49</v>
      </c>
      <c r="D1829" s="5">
        <f>SECOND(DIM_TIME[[#This Row],[DW_Time]])</f>
        <v>5</v>
      </c>
      <c r="E1829" s="5" t="str" cm="1">
        <f t="array" ref="E1829">_xlfn.IFS(B1829&lt;6, "Night", B1829&lt;12, "Morning", B1829&lt;18, "Afternoon", B1829&lt;=23, "Evening")</f>
        <v>Afternoon</v>
      </c>
    </row>
    <row r="1830" spans="1:5" x14ac:dyDescent="0.2">
      <c r="A1830" s="20">
        <f>DT!A3117-INT(DT!A3117)</f>
        <v>0.57579861111298669</v>
      </c>
      <c r="B1830" s="5">
        <f>HOUR(DIM_TIME[[#This Row],[DW_Time]])</f>
        <v>13</v>
      </c>
      <c r="C1830" s="5">
        <f>MINUTE(DIM_TIME[[#This Row],[DW_Time]])</f>
        <v>49</v>
      </c>
      <c r="D1830" s="5">
        <f>SECOND(DIM_TIME[[#This Row],[DW_Time]])</f>
        <v>9</v>
      </c>
      <c r="E1830" s="5" t="str" cm="1">
        <f t="array" ref="E1830">_xlfn.IFS(B1830&lt;6, "Night", B1830&lt;12, "Morning", B1830&lt;18, "Afternoon", B1830&lt;=23, "Evening")</f>
        <v>Afternoon</v>
      </c>
    </row>
    <row r="1831" spans="1:5" x14ac:dyDescent="0.2">
      <c r="A1831" s="20">
        <f>DT!A1204-INT(DT!A1204)</f>
        <v>0.57614583334361669</v>
      </c>
      <c r="B1831" s="5">
        <f>HOUR(DIM_TIME[[#This Row],[DW_Time]])</f>
        <v>13</v>
      </c>
      <c r="C1831" s="5">
        <f>MINUTE(DIM_TIME[[#This Row],[DW_Time]])</f>
        <v>49</v>
      </c>
      <c r="D1831" s="5">
        <f>SECOND(DIM_TIME[[#This Row],[DW_Time]])</f>
        <v>39</v>
      </c>
      <c r="E1831" s="5" t="str" cm="1">
        <f t="array" ref="E1831">_xlfn.IFS(B1831&lt;6, "Night", B1831&lt;12, "Morning", B1831&lt;18, "Afternoon", B1831&lt;=23, "Evening")</f>
        <v>Afternoon</v>
      </c>
    </row>
    <row r="1832" spans="1:5" x14ac:dyDescent="0.2">
      <c r="A1832" s="20">
        <f>DT!A3095-INT(DT!A3095)</f>
        <v>0.57631944443710381</v>
      </c>
      <c r="B1832" s="5">
        <f>HOUR(DIM_TIME[[#This Row],[DW_Time]])</f>
        <v>13</v>
      </c>
      <c r="C1832" s="5">
        <f>MINUTE(DIM_TIME[[#This Row],[DW_Time]])</f>
        <v>49</v>
      </c>
      <c r="D1832" s="5">
        <f>SECOND(DIM_TIME[[#This Row],[DW_Time]])</f>
        <v>54</v>
      </c>
      <c r="E1832" s="5" t="str" cm="1">
        <f t="array" ref="E1832">_xlfn.IFS(B1832&lt;6, "Night", B1832&lt;12, "Morning", B1832&lt;18, "Afternoon", B1832&lt;=23, "Evening")</f>
        <v>Afternoon</v>
      </c>
    </row>
    <row r="1833" spans="1:5" x14ac:dyDescent="0.2">
      <c r="A1833" s="20">
        <f>DT!A3280-INT(DT!A3280)</f>
        <v>0.57651620371325407</v>
      </c>
      <c r="B1833" s="5">
        <f>HOUR(DIM_TIME[[#This Row],[DW_Time]])</f>
        <v>13</v>
      </c>
      <c r="C1833" s="5">
        <f>MINUTE(DIM_TIME[[#This Row],[DW_Time]])</f>
        <v>50</v>
      </c>
      <c r="D1833" s="5">
        <f>SECOND(DIM_TIME[[#This Row],[DW_Time]])</f>
        <v>11</v>
      </c>
      <c r="E1833" s="5" t="str" cm="1">
        <f t="array" ref="E1833">_xlfn.IFS(B1833&lt;6, "Night", B1833&lt;12, "Morning", B1833&lt;18, "Afternoon", B1833&lt;=23, "Evening")</f>
        <v>Afternoon</v>
      </c>
    </row>
    <row r="1834" spans="1:5" x14ac:dyDescent="0.2">
      <c r="A1834" s="20">
        <f>DT!A1650-INT(DT!A1650)</f>
        <v>0.5767129629603005</v>
      </c>
      <c r="B1834" s="5">
        <f>HOUR(DIM_TIME[[#This Row],[DW_Time]])</f>
        <v>13</v>
      </c>
      <c r="C1834" s="5">
        <f>MINUTE(DIM_TIME[[#This Row],[DW_Time]])</f>
        <v>50</v>
      </c>
      <c r="D1834" s="5">
        <f>SECOND(DIM_TIME[[#This Row],[DW_Time]])</f>
        <v>28</v>
      </c>
      <c r="E1834" s="5" t="str" cm="1">
        <f t="array" ref="E1834">_xlfn.IFS(B1834&lt;6, "Night", B1834&lt;12, "Morning", B1834&lt;18, "Afternoon", B1834&lt;=23, "Evening")</f>
        <v>Afternoon</v>
      </c>
    </row>
    <row r="1835" spans="1:5" x14ac:dyDescent="0.2">
      <c r="A1835" s="20">
        <f>DT!A2471-INT(DT!A2471)</f>
        <v>0.57706018517637858</v>
      </c>
      <c r="B1835" s="5">
        <f>HOUR(DIM_TIME[[#This Row],[DW_Time]])</f>
        <v>13</v>
      </c>
      <c r="C1835" s="5">
        <f>MINUTE(DIM_TIME[[#This Row],[DW_Time]])</f>
        <v>50</v>
      </c>
      <c r="D1835" s="5">
        <f>SECOND(DIM_TIME[[#This Row],[DW_Time]])</f>
        <v>58</v>
      </c>
      <c r="E1835" s="5" t="str" cm="1">
        <f t="array" ref="E1835">_xlfn.IFS(B1835&lt;6, "Night", B1835&lt;12, "Morning", B1835&lt;18, "Afternoon", B1835&lt;=23, "Evening")</f>
        <v>Afternoon</v>
      </c>
    </row>
    <row r="1836" spans="1:5" x14ac:dyDescent="0.2">
      <c r="A1836" s="20">
        <f>DT!A1019-INT(DT!A1019)</f>
        <v>0.57726851852203254</v>
      </c>
      <c r="B1836" s="5">
        <f>HOUR(DIM_TIME[[#This Row],[DW_Time]])</f>
        <v>13</v>
      </c>
      <c r="C1836" s="5">
        <f>MINUTE(DIM_TIME[[#This Row],[DW_Time]])</f>
        <v>51</v>
      </c>
      <c r="D1836" s="5">
        <f>SECOND(DIM_TIME[[#This Row],[DW_Time]])</f>
        <v>16</v>
      </c>
      <c r="E1836" s="5" t="str" cm="1">
        <f t="array" ref="E1836">_xlfn.IFS(B1836&lt;6, "Night", B1836&lt;12, "Morning", B1836&lt;18, "Afternoon", B1836&lt;=23, "Evening")</f>
        <v>Afternoon</v>
      </c>
    </row>
    <row r="1837" spans="1:5" x14ac:dyDescent="0.2">
      <c r="A1837" s="20">
        <f>DT!A242-INT(DT!A242)</f>
        <v>0.57739583333022892</v>
      </c>
      <c r="B1837" s="5">
        <f>HOUR(DIM_TIME[[#This Row],[DW_Time]])</f>
        <v>13</v>
      </c>
      <c r="C1837" s="5">
        <f>MINUTE(DIM_TIME[[#This Row],[DW_Time]])</f>
        <v>51</v>
      </c>
      <c r="D1837" s="5">
        <f>SECOND(DIM_TIME[[#This Row],[DW_Time]])</f>
        <v>27</v>
      </c>
      <c r="E1837" s="5" t="str" cm="1">
        <f t="array" ref="E1837">_xlfn.IFS(B1837&lt;6, "Night", B1837&lt;12, "Morning", B1837&lt;18, "Afternoon", B1837&lt;=23, "Evening")</f>
        <v>Afternoon</v>
      </c>
    </row>
    <row r="1838" spans="1:5" x14ac:dyDescent="0.2">
      <c r="A1838" s="20">
        <f>DT!A2562-INT(DT!A2562)</f>
        <v>0.57747685185313458</v>
      </c>
      <c r="B1838" s="5">
        <f>HOUR(DIM_TIME[[#This Row],[DW_Time]])</f>
        <v>13</v>
      </c>
      <c r="C1838" s="5">
        <f>MINUTE(DIM_TIME[[#This Row],[DW_Time]])</f>
        <v>51</v>
      </c>
      <c r="D1838" s="5">
        <f>SECOND(DIM_TIME[[#This Row],[DW_Time]])</f>
        <v>34</v>
      </c>
      <c r="E1838" s="5" t="str" cm="1">
        <f t="array" ref="E1838">_xlfn.IFS(B1838&lt;6, "Night", B1838&lt;12, "Morning", B1838&lt;18, "Afternoon", B1838&lt;=23, "Evening")</f>
        <v>Afternoon</v>
      </c>
    </row>
    <row r="1839" spans="1:5" x14ac:dyDescent="0.2">
      <c r="A1839" s="20">
        <f>DT!A1900-INT(DT!A1900)</f>
        <v>0.57755787036876427</v>
      </c>
      <c r="B1839" s="5">
        <f>HOUR(DIM_TIME[[#This Row],[DW_Time]])</f>
        <v>13</v>
      </c>
      <c r="C1839" s="5">
        <f>MINUTE(DIM_TIME[[#This Row],[DW_Time]])</f>
        <v>51</v>
      </c>
      <c r="D1839" s="5">
        <f>SECOND(DIM_TIME[[#This Row],[DW_Time]])</f>
        <v>41</v>
      </c>
      <c r="E1839" s="5" t="str" cm="1">
        <f t="array" ref="E1839">_xlfn.IFS(B1839&lt;6, "Night", B1839&lt;12, "Morning", B1839&lt;18, "Afternoon", B1839&lt;=23, "Evening")</f>
        <v>Afternoon</v>
      </c>
    </row>
    <row r="1840" spans="1:5" x14ac:dyDescent="0.2">
      <c r="A1840" s="20">
        <f>DT!A1095-INT(DT!A1095)</f>
        <v>0.57767361110745696</v>
      </c>
      <c r="B1840" s="5">
        <f>HOUR(DIM_TIME[[#This Row],[DW_Time]])</f>
        <v>13</v>
      </c>
      <c r="C1840" s="5">
        <f>MINUTE(DIM_TIME[[#This Row],[DW_Time]])</f>
        <v>51</v>
      </c>
      <c r="D1840" s="5">
        <f>SECOND(DIM_TIME[[#This Row],[DW_Time]])</f>
        <v>51</v>
      </c>
      <c r="E1840" s="5" t="str" cm="1">
        <f t="array" ref="E1840">_xlfn.IFS(B1840&lt;6, "Night", B1840&lt;12, "Morning", B1840&lt;18, "Afternoon", B1840&lt;=23, "Evening")</f>
        <v>Afternoon</v>
      </c>
    </row>
    <row r="1841" spans="1:5" x14ac:dyDescent="0.2">
      <c r="A1841" s="20">
        <f>DT!A1810-INT(DT!A1810)</f>
        <v>0.57813657407677965</v>
      </c>
      <c r="B1841" s="5">
        <f>HOUR(DIM_TIME[[#This Row],[DW_Time]])</f>
        <v>13</v>
      </c>
      <c r="C1841" s="5">
        <f>MINUTE(DIM_TIME[[#This Row],[DW_Time]])</f>
        <v>52</v>
      </c>
      <c r="D1841" s="5">
        <f>SECOND(DIM_TIME[[#This Row],[DW_Time]])</f>
        <v>31</v>
      </c>
      <c r="E1841" s="5" t="str" cm="1">
        <f t="array" ref="E1841">_xlfn.IFS(B1841&lt;6, "Night", B1841&lt;12, "Morning", B1841&lt;18, "Afternoon", B1841&lt;=23, "Evening")</f>
        <v>Afternoon</v>
      </c>
    </row>
    <row r="1842" spans="1:5" x14ac:dyDescent="0.2">
      <c r="A1842" s="20">
        <f>DT!A3044-INT(DT!A3044)</f>
        <v>0.57821759259240935</v>
      </c>
      <c r="B1842" s="5">
        <f>HOUR(DIM_TIME[[#This Row],[DW_Time]])</f>
        <v>13</v>
      </c>
      <c r="C1842" s="5">
        <f>MINUTE(DIM_TIME[[#This Row],[DW_Time]])</f>
        <v>52</v>
      </c>
      <c r="D1842" s="5">
        <f>SECOND(DIM_TIME[[#This Row],[DW_Time]])</f>
        <v>38</v>
      </c>
      <c r="E1842" s="5" t="str" cm="1">
        <f t="array" ref="E1842">_xlfn.IFS(B1842&lt;6, "Night", B1842&lt;12, "Morning", B1842&lt;18, "Afternoon", B1842&lt;=23, "Evening")</f>
        <v>Afternoon</v>
      </c>
    </row>
    <row r="1843" spans="1:5" x14ac:dyDescent="0.2">
      <c r="A1843" s="20">
        <f>DT!A2574-INT(DT!A2574)</f>
        <v>0.57834490740788169</v>
      </c>
      <c r="B1843" s="5">
        <f>HOUR(DIM_TIME[[#This Row],[DW_Time]])</f>
        <v>13</v>
      </c>
      <c r="C1843" s="5">
        <f>MINUTE(DIM_TIME[[#This Row],[DW_Time]])</f>
        <v>52</v>
      </c>
      <c r="D1843" s="5">
        <f>SECOND(DIM_TIME[[#This Row],[DW_Time]])</f>
        <v>49</v>
      </c>
      <c r="E1843" s="5" t="str" cm="1">
        <f t="array" ref="E1843">_xlfn.IFS(B1843&lt;6, "Night", B1843&lt;12, "Morning", B1843&lt;18, "Afternoon", B1843&lt;=23, "Evening")</f>
        <v>Afternoon</v>
      </c>
    </row>
    <row r="1844" spans="1:5" x14ac:dyDescent="0.2">
      <c r="A1844" s="20">
        <f>DT!A2851-INT(DT!A2851)</f>
        <v>0.57844907407707069</v>
      </c>
      <c r="B1844" s="5">
        <f>HOUR(DIM_TIME[[#This Row],[DW_Time]])</f>
        <v>13</v>
      </c>
      <c r="C1844" s="5">
        <f>MINUTE(DIM_TIME[[#This Row],[DW_Time]])</f>
        <v>52</v>
      </c>
      <c r="D1844" s="5">
        <f>SECOND(DIM_TIME[[#This Row],[DW_Time]])</f>
        <v>58</v>
      </c>
      <c r="E1844" s="5" t="str" cm="1">
        <f t="array" ref="E1844">_xlfn.IFS(B1844&lt;6, "Night", B1844&lt;12, "Morning", B1844&lt;18, "Afternoon", B1844&lt;=23, "Evening")</f>
        <v>Afternoon</v>
      </c>
    </row>
    <row r="1845" spans="1:5" x14ac:dyDescent="0.2">
      <c r="A1845" s="20">
        <f>DT!A1860-INT(DT!A1860)</f>
        <v>0.57858796296204673</v>
      </c>
      <c r="B1845" s="5">
        <f>HOUR(DIM_TIME[[#This Row],[DW_Time]])</f>
        <v>13</v>
      </c>
      <c r="C1845" s="5">
        <f>MINUTE(DIM_TIME[[#This Row],[DW_Time]])</f>
        <v>53</v>
      </c>
      <c r="D1845" s="5">
        <f>SECOND(DIM_TIME[[#This Row],[DW_Time]])</f>
        <v>10</v>
      </c>
      <c r="E1845" s="5" t="str" cm="1">
        <f t="array" ref="E1845">_xlfn.IFS(B1845&lt;6, "Night", B1845&lt;12, "Morning", B1845&lt;18, "Afternoon", B1845&lt;=23, "Evening")</f>
        <v>Afternoon</v>
      </c>
    </row>
    <row r="1846" spans="1:5" x14ac:dyDescent="0.2">
      <c r="A1846" s="20">
        <f>DT!A2399-INT(DT!A2399)</f>
        <v>0.57869212963123573</v>
      </c>
      <c r="B1846" s="5">
        <f>HOUR(DIM_TIME[[#This Row],[DW_Time]])</f>
        <v>13</v>
      </c>
      <c r="C1846" s="5">
        <f>MINUTE(DIM_TIME[[#This Row],[DW_Time]])</f>
        <v>53</v>
      </c>
      <c r="D1846" s="5">
        <f>SECOND(DIM_TIME[[#This Row],[DW_Time]])</f>
        <v>19</v>
      </c>
      <c r="E1846" s="5" t="str" cm="1">
        <f t="array" ref="E1846">_xlfn.IFS(B1846&lt;6, "Night", B1846&lt;12, "Morning", B1846&lt;18, "Afternoon", B1846&lt;=23, "Evening")</f>
        <v>Afternoon</v>
      </c>
    </row>
    <row r="1847" spans="1:5" x14ac:dyDescent="0.2">
      <c r="A1847" s="20">
        <f>DT!A979-INT(DT!A979)</f>
        <v>0.57884259259299142</v>
      </c>
      <c r="B1847" s="5">
        <f>HOUR(DIM_TIME[[#This Row],[DW_Time]])</f>
        <v>13</v>
      </c>
      <c r="C1847" s="5">
        <f>MINUTE(DIM_TIME[[#This Row],[DW_Time]])</f>
        <v>53</v>
      </c>
      <c r="D1847" s="5">
        <f>SECOND(DIM_TIME[[#This Row],[DW_Time]])</f>
        <v>32</v>
      </c>
      <c r="E1847" s="5" t="str" cm="1">
        <f t="array" ref="E1847">_xlfn.IFS(B1847&lt;6, "Night", B1847&lt;12, "Morning", B1847&lt;18, "Afternoon", B1847&lt;=23, "Evening")</f>
        <v>Afternoon</v>
      </c>
    </row>
    <row r="1848" spans="1:5" x14ac:dyDescent="0.2">
      <c r="A1848" s="20">
        <f>DT!A2008-INT(DT!A2008)</f>
        <v>0.57892361110862112</v>
      </c>
      <c r="B1848" s="5">
        <f>HOUR(DIM_TIME[[#This Row],[DW_Time]])</f>
        <v>13</v>
      </c>
      <c r="C1848" s="5">
        <f>MINUTE(DIM_TIME[[#This Row],[DW_Time]])</f>
        <v>53</v>
      </c>
      <c r="D1848" s="5">
        <f>SECOND(DIM_TIME[[#This Row],[DW_Time]])</f>
        <v>39</v>
      </c>
      <c r="E1848" s="5" t="str" cm="1">
        <f t="array" ref="E1848">_xlfn.IFS(B1848&lt;6, "Night", B1848&lt;12, "Morning", B1848&lt;18, "Afternoon", B1848&lt;=23, "Evening")</f>
        <v>Afternoon</v>
      </c>
    </row>
    <row r="1849" spans="1:5" x14ac:dyDescent="0.2">
      <c r="A1849" s="20">
        <f>DT!A1714-INT(DT!A1714)</f>
        <v>0.57907407407765277</v>
      </c>
      <c r="B1849" s="5">
        <f>HOUR(DIM_TIME[[#This Row],[DW_Time]])</f>
        <v>13</v>
      </c>
      <c r="C1849" s="5">
        <f>MINUTE(DIM_TIME[[#This Row],[DW_Time]])</f>
        <v>53</v>
      </c>
      <c r="D1849" s="5">
        <f>SECOND(DIM_TIME[[#This Row],[DW_Time]])</f>
        <v>52</v>
      </c>
      <c r="E1849" s="5" t="str" cm="1">
        <f t="array" ref="E1849">_xlfn.IFS(B1849&lt;6, "Night", B1849&lt;12, "Morning", B1849&lt;18, "Afternoon", B1849&lt;=23, "Evening")</f>
        <v>Afternoon</v>
      </c>
    </row>
    <row r="1850" spans="1:5" x14ac:dyDescent="0.2">
      <c r="A1850" s="20">
        <f>DT!A2349-INT(DT!A2349)</f>
        <v>0.57938657407066785</v>
      </c>
      <c r="B1850" s="5">
        <f>HOUR(DIM_TIME[[#This Row],[DW_Time]])</f>
        <v>13</v>
      </c>
      <c r="C1850" s="5">
        <f>MINUTE(DIM_TIME[[#This Row],[DW_Time]])</f>
        <v>54</v>
      </c>
      <c r="D1850" s="5">
        <f>SECOND(DIM_TIME[[#This Row],[DW_Time]])</f>
        <v>19</v>
      </c>
      <c r="E1850" s="5" t="str" cm="1">
        <f t="array" ref="E1850">_xlfn.IFS(B1850&lt;6, "Night", B1850&lt;12, "Morning", B1850&lt;18, "Afternoon", B1850&lt;=23, "Evening")</f>
        <v>Afternoon</v>
      </c>
    </row>
    <row r="1851" spans="1:5" x14ac:dyDescent="0.2">
      <c r="A1851" s="20">
        <f>DT!A481-INT(DT!A481)</f>
        <v>0.57967592591739958</v>
      </c>
      <c r="B1851" s="5">
        <f>HOUR(DIM_TIME[[#This Row],[DW_Time]])</f>
        <v>13</v>
      </c>
      <c r="C1851" s="5">
        <f>MINUTE(DIM_TIME[[#This Row],[DW_Time]])</f>
        <v>54</v>
      </c>
      <c r="D1851" s="5">
        <f>SECOND(DIM_TIME[[#This Row],[DW_Time]])</f>
        <v>44</v>
      </c>
      <c r="E1851" s="5" t="str" cm="1">
        <f t="array" ref="E1851">_xlfn.IFS(B1851&lt;6, "Night", B1851&lt;12, "Morning", B1851&lt;18, "Afternoon", B1851&lt;=23, "Evening")</f>
        <v>Afternoon</v>
      </c>
    </row>
    <row r="1852" spans="1:5" x14ac:dyDescent="0.2">
      <c r="A1852" s="20">
        <f>DT!A1634-INT(DT!A1634)</f>
        <v>0.57990740740933688</v>
      </c>
      <c r="B1852" s="5">
        <f>HOUR(DIM_TIME[[#This Row],[DW_Time]])</f>
        <v>13</v>
      </c>
      <c r="C1852" s="5">
        <f>MINUTE(DIM_TIME[[#This Row],[DW_Time]])</f>
        <v>55</v>
      </c>
      <c r="D1852" s="5">
        <f>SECOND(DIM_TIME[[#This Row],[DW_Time]])</f>
        <v>4</v>
      </c>
      <c r="E1852" s="5" t="str" cm="1">
        <f t="array" ref="E1852">_xlfn.IFS(B1852&lt;6, "Night", B1852&lt;12, "Morning", B1852&lt;18, "Afternoon", B1852&lt;=23, "Evening")</f>
        <v>Afternoon</v>
      </c>
    </row>
    <row r="1853" spans="1:5" x14ac:dyDescent="0.2">
      <c r="A1853" s="20">
        <f>DT!A919-INT(DT!A919)</f>
        <v>0.57998842591769062</v>
      </c>
      <c r="B1853" s="5">
        <f>HOUR(DIM_TIME[[#This Row],[DW_Time]])</f>
        <v>13</v>
      </c>
      <c r="C1853" s="5">
        <f>MINUTE(DIM_TIME[[#This Row],[DW_Time]])</f>
        <v>55</v>
      </c>
      <c r="D1853" s="5">
        <f>SECOND(DIM_TIME[[#This Row],[DW_Time]])</f>
        <v>11</v>
      </c>
      <c r="E1853" s="5" t="str" cm="1">
        <f t="array" ref="E1853">_xlfn.IFS(B1853&lt;6, "Night", B1853&lt;12, "Morning", B1853&lt;18, "Afternoon", B1853&lt;=23, "Evening")</f>
        <v>Afternoon</v>
      </c>
    </row>
    <row r="1854" spans="1:5" x14ac:dyDescent="0.2">
      <c r="A1854" s="20">
        <f>DT!A1228-INT(DT!A1228)</f>
        <v>0.58001157407124992</v>
      </c>
      <c r="B1854" s="5">
        <f>HOUR(DIM_TIME[[#This Row],[DW_Time]])</f>
        <v>13</v>
      </c>
      <c r="C1854" s="5">
        <f>MINUTE(DIM_TIME[[#This Row],[DW_Time]])</f>
        <v>55</v>
      </c>
      <c r="D1854" s="5">
        <f>SECOND(DIM_TIME[[#This Row],[DW_Time]])</f>
        <v>13</v>
      </c>
      <c r="E1854" s="5" t="str" cm="1">
        <f t="array" ref="E1854">_xlfn.IFS(B1854&lt;6, "Night", B1854&lt;12, "Morning", B1854&lt;18, "Afternoon", B1854&lt;=23, "Evening")</f>
        <v>Afternoon</v>
      </c>
    </row>
    <row r="1855" spans="1:5" x14ac:dyDescent="0.2">
      <c r="A1855" s="20">
        <f>DT!A910-INT(DT!A910)</f>
        <v>0.58003472221753327</v>
      </c>
      <c r="B1855" s="5">
        <f>HOUR(DIM_TIME[[#This Row],[DW_Time]])</f>
        <v>13</v>
      </c>
      <c r="C1855" s="5">
        <f>MINUTE(DIM_TIME[[#This Row],[DW_Time]])</f>
        <v>55</v>
      </c>
      <c r="D1855" s="5">
        <f>SECOND(DIM_TIME[[#This Row],[DW_Time]])</f>
        <v>15</v>
      </c>
      <c r="E1855" s="5" t="str" cm="1">
        <f t="array" ref="E1855">_xlfn.IFS(B1855&lt;6, "Night", B1855&lt;12, "Morning", B1855&lt;18, "Afternoon", B1855&lt;=23, "Evening")</f>
        <v>Afternoon</v>
      </c>
    </row>
    <row r="1856" spans="1:5" x14ac:dyDescent="0.2">
      <c r="A1856" s="20">
        <f>DT!A3187-INT(DT!A3187)</f>
        <v>0.58028935184847796</v>
      </c>
      <c r="B1856" s="5">
        <f>HOUR(DIM_TIME[[#This Row],[DW_Time]])</f>
        <v>13</v>
      </c>
      <c r="C1856" s="5">
        <f>MINUTE(DIM_TIME[[#This Row],[DW_Time]])</f>
        <v>55</v>
      </c>
      <c r="D1856" s="5">
        <f>SECOND(DIM_TIME[[#This Row],[DW_Time]])</f>
        <v>37</v>
      </c>
      <c r="E1856" s="5" t="str" cm="1">
        <f t="array" ref="E1856">_xlfn.IFS(B1856&lt;6, "Night", B1856&lt;12, "Morning", B1856&lt;18, "Afternoon", B1856&lt;=23, "Evening")</f>
        <v>Afternoon</v>
      </c>
    </row>
    <row r="1857" spans="1:5" x14ac:dyDescent="0.2">
      <c r="A1857" s="20">
        <f>DT!A2943-INT(DT!A2943)</f>
        <v>0.58105324074131204</v>
      </c>
      <c r="B1857" s="5">
        <f>HOUR(DIM_TIME[[#This Row],[DW_Time]])</f>
        <v>13</v>
      </c>
      <c r="C1857" s="5">
        <f>MINUTE(DIM_TIME[[#This Row],[DW_Time]])</f>
        <v>56</v>
      </c>
      <c r="D1857" s="5">
        <f>SECOND(DIM_TIME[[#This Row],[DW_Time]])</f>
        <v>43</v>
      </c>
      <c r="E1857" s="5" t="str" cm="1">
        <f t="array" ref="E1857">_xlfn.IFS(B1857&lt;6, "Night", B1857&lt;12, "Morning", B1857&lt;18, "Afternoon", B1857&lt;=23, "Evening")</f>
        <v>Afternoon</v>
      </c>
    </row>
    <row r="1858" spans="1:5" x14ac:dyDescent="0.2">
      <c r="A1858" s="20">
        <f>DT!A1899-INT(DT!A1899)</f>
        <v>0.58108796295709908</v>
      </c>
      <c r="B1858" s="5">
        <f>HOUR(DIM_TIME[[#This Row],[DW_Time]])</f>
        <v>13</v>
      </c>
      <c r="C1858" s="5">
        <f>MINUTE(DIM_TIME[[#This Row],[DW_Time]])</f>
        <v>56</v>
      </c>
      <c r="D1858" s="5">
        <f>SECOND(DIM_TIME[[#This Row],[DW_Time]])</f>
        <v>46</v>
      </c>
      <c r="E1858" s="5" t="str" cm="1">
        <f t="array" ref="E1858">_xlfn.IFS(B1858&lt;6, "Night", B1858&lt;12, "Morning", B1858&lt;18, "Afternoon", B1858&lt;=23, "Evening")</f>
        <v>Afternoon</v>
      </c>
    </row>
    <row r="1859" spans="1:5" x14ac:dyDescent="0.2">
      <c r="A1859" s="20">
        <f>DT!A3059-INT(DT!A3059)</f>
        <v>0.58140046295739012</v>
      </c>
      <c r="B1859" s="5">
        <f>HOUR(DIM_TIME[[#This Row],[DW_Time]])</f>
        <v>13</v>
      </c>
      <c r="C1859" s="5">
        <f>MINUTE(DIM_TIME[[#This Row],[DW_Time]])</f>
        <v>57</v>
      </c>
      <c r="D1859" s="5">
        <f>SECOND(DIM_TIME[[#This Row],[DW_Time]])</f>
        <v>13</v>
      </c>
      <c r="E1859" s="5" t="str" cm="1">
        <f t="array" ref="E1859">_xlfn.IFS(B1859&lt;6, "Night", B1859&lt;12, "Morning", B1859&lt;18, "Afternoon", B1859&lt;=23, "Evening")</f>
        <v>Afternoon</v>
      </c>
    </row>
    <row r="1860" spans="1:5" x14ac:dyDescent="0.2">
      <c r="A1860" s="20">
        <f>DT!A66-INT(DT!A66)</f>
        <v>0.5817708333270275</v>
      </c>
      <c r="B1860" s="5">
        <f>HOUR(DIM_TIME[[#This Row],[DW_Time]])</f>
        <v>13</v>
      </c>
      <c r="C1860" s="5">
        <f>MINUTE(DIM_TIME[[#This Row],[DW_Time]])</f>
        <v>57</v>
      </c>
      <c r="D1860" s="5">
        <f>SECOND(DIM_TIME[[#This Row],[DW_Time]])</f>
        <v>45</v>
      </c>
      <c r="E1860" s="5" t="str" cm="1">
        <f t="array" ref="E1860">_xlfn.IFS(B1860&lt;6, "Night", B1860&lt;12, "Morning", B1860&lt;18, "Afternoon", B1860&lt;=23, "Evening")</f>
        <v>Afternoon</v>
      </c>
    </row>
    <row r="1861" spans="1:5" x14ac:dyDescent="0.2">
      <c r="A1861" s="20">
        <f>DT!A2289-INT(DT!A2289)</f>
        <v>0.58234953704231884</v>
      </c>
      <c r="B1861" s="5">
        <f>HOUR(DIM_TIME[[#This Row],[DW_Time]])</f>
        <v>13</v>
      </c>
      <c r="C1861" s="5">
        <f>MINUTE(DIM_TIME[[#This Row],[DW_Time]])</f>
        <v>58</v>
      </c>
      <c r="D1861" s="5">
        <f>SECOND(DIM_TIME[[#This Row],[DW_Time]])</f>
        <v>35</v>
      </c>
      <c r="E1861" s="5" t="str" cm="1">
        <f t="array" ref="E1861">_xlfn.IFS(B1861&lt;6, "Night", B1861&lt;12, "Morning", B1861&lt;18, "Afternoon", B1861&lt;=23, "Evening")</f>
        <v>Afternoon</v>
      </c>
    </row>
    <row r="1862" spans="1:5" x14ac:dyDescent="0.2">
      <c r="A1862" s="20">
        <f>DT!A3140-INT(DT!A3140)</f>
        <v>0.58239583332760958</v>
      </c>
      <c r="B1862" s="5">
        <f>HOUR(DIM_TIME[[#This Row],[DW_Time]])</f>
        <v>13</v>
      </c>
      <c r="C1862" s="5">
        <f>MINUTE(DIM_TIME[[#This Row],[DW_Time]])</f>
        <v>58</v>
      </c>
      <c r="D1862" s="5">
        <f>SECOND(DIM_TIME[[#This Row],[DW_Time]])</f>
        <v>39</v>
      </c>
      <c r="E1862" s="5" t="str" cm="1">
        <f t="array" ref="E1862">_xlfn.IFS(B1862&lt;6, "Night", B1862&lt;12, "Morning", B1862&lt;18, "Afternoon", B1862&lt;=23, "Evening")</f>
        <v>Afternoon</v>
      </c>
    </row>
    <row r="1863" spans="1:5" x14ac:dyDescent="0.2">
      <c r="A1863" s="20">
        <f>DT!A2944-INT(DT!A2944)</f>
        <v>0.58252314815035788</v>
      </c>
      <c r="B1863" s="5">
        <f>HOUR(DIM_TIME[[#This Row],[DW_Time]])</f>
        <v>13</v>
      </c>
      <c r="C1863" s="5">
        <f>MINUTE(DIM_TIME[[#This Row],[DW_Time]])</f>
        <v>58</v>
      </c>
      <c r="D1863" s="5">
        <f>SECOND(DIM_TIME[[#This Row],[DW_Time]])</f>
        <v>50</v>
      </c>
      <c r="E1863" s="5" t="str" cm="1">
        <f t="array" ref="E1863">_xlfn.IFS(B1863&lt;6, "Night", B1863&lt;12, "Morning", B1863&lt;18, "Afternoon", B1863&lt;=23, "Evening")</f>
        <v>Afternoon</v>
      </c>
    </row>
    <row r="1864" spans="1:5" x14ac:dyDescent="0.2">
      <c r="A1864" s="20">
        <f>DT!A932-INT(DT!A932)</f>
        <v>0.58267361111211358</v>
      </c>
      <c r="B1864" s="5">
        <f>HOUR(DIM_TIME[[#This Row],[DW_Time]])</f>
        <v>13</v>
      </c>
      <c r="C1864" s="5">
        <f>MINUTE(DIM_TIME[[#This Row],[DW_Time]])</f>
        <v>59</v>
      </c>
      <c r="D1864" s="5">
        <f>SECOND(DIM_TIME[[#This Row],[DW_Time]])</f>
        <v>3</v>
      </c>
      <c r="E1864" s="5" t="str" cm="1">
        <f t="array" ref="E1864">_xlfn.IFS(B1864&lt;6, "Night", B1864&lt;12, "Morning", B1864&lt;18, "Afternoon", B1864&lt;=23, "Evening")</f>
        <v>Afternoon</v>
      </c>
    </row>
    <row r="1865" spans="1:5" x14ac:dyDescent="0.2">
      <c r="A1865" s="20">
        <f>DT!A873-INT(DT!A873)</f>
        <v>0.583321759258979</v>
      </c>
      <c r="B1865" s="5">
        <f>HOUR(DIM_TIME[[#This Row],[DW_Time]])</f>
        <v>13</v>
      </c>
      <c r="C1865" s="5">
        <f>MINUTE(DIM_TIME[[#This Row],[DW_Time]])</f>
        <v>59</v>
      </c>
      <c r="D1865" s="5">
        <f>SECOND(DIM_TIME[[#This Row],[DW_Time]])</f>
        <v>59</v>
      </c>
      <c r="E1865" s="5" t="str" cm="1">
        <f t="array" ref="E1865">_xlfn.IFS(B1865&lt;6, "Night", B1865&lt;12, "Morning", B1865&lt;18, "Afternoon", B1865&lt;=23, "Evening")</f>
        <v>Afternoon</v>
      </c>
    </row>
    <row r="1866" spans="1:5" x14ac:dyDescent="0.2">
      <c r="A1866" s="20">
        <f>DT!A1034-INT(DT!A1034)</f>
        <v>0.58388888889021473</v>
      </c>
      <c r="B1866" s="5">
        <f>HOUR(DIM_TIME[[#This Row],[DW_Time]])</f>
        <v>14</v>
      </c>
      <c r="C1866" s="5">
        <f>MINUTE(DIM_TIME[[#This Row],[DW_Time]])</f>
        <v>0</v>
      </c>
      <c r="D1866" s="5">
        <f>SECOND(DIM_TIME[[#This Row],[DW_Time]])</f>
        <v>48</v>
      </c>
      <c r="E1866" s="5" t="str" cm="1">
        <f t="array" ref="E1866">_xlfn.IFS(B1866&lt;6, "Night", B1866&lt;12, "Morning", B1866&lt;18, "Afternoon", B1866&lt;=23, "Evening")</f>
        <v>Afternoon</v>
      </c>
    </row>
    <row r="1867" spans="1:5" x14ac:dyDescent="0.2">
      <c r="A1867" s="20">
        <f>DT!A479-INT(DT!A479)</f>
        <v>0.58424768518307246</v>
      </c>
      <c r="B1867" s="5">
        <f>HOUR(DIM_TIME[[#This Row],[DW_Time]])</f>
        <v>14</v>
      </c>
      <c r="C1867" s="5">
        <f>MINUTE(DIM_TIME[[#This Row],[DW_Time]])</f>
        <v>1</v>
      </c>
      <c r="D1867" s="5">
        <f>SECOND(DIM_TIME[[#This Row],[DW_Time]])</f>
        <v>19</v>
      </c>
      <c r="E1867" s="5" t="str" cm="1">
        <f t="array" ref="E1867">_xlfn.IFS(B1867&lt;6, "Night", B1867&lt;12, "Morning", B1867&lt;18, "Afternoon", B1867&lt;=23, "Evening")</f>
        <v>Afternoon</v>
      </c>
    </row>
    <row r="1868" spans="1:5" x14ac:dyDescent="0.2">
      <c r="A1868" s="20">
        <f>DT!A761-INT(DT!A761)</f>
        <v>0.58425925925985212</v>
      </c>
      <c r="B1868" s="5">
        <f>HOUR(DIM_TIME[[#This Row],[DW_Time]])</f>
        <v>14</v>
      </c>
      <c r="C1868" s="5">
        <f>MINUTE(DIM_TIME[[#This Row],[DW_Time]])</f>
        <v>1</v>
      </c>
      <c r="D1868" s="5">
        <f>SECOND(DIM_TIME[[#This Row],[DW_Time]])</f>
        <v>20</v>
      </c>
      <c r="E1868" s="5" t="str" cm="1">
        <f t="array" ref="E1868">_xlfn.IFS(B1868&lt;6, "Night", B1868&lt;12, "Morning", B1868&lt;18, "Afternoon", B1868&lt;=23, "Evening")</f>
        <v>Afternoon</v>
      </c>
    </row>
    <row r="1869" spans="1:5" x14ac:dyDescent="0.2">
      <c r="A1869" s="20">
        <f>DT!A42-INT(DT!A42)</f>
        <v>0.58445601852145046</v>
      </c>
      <c r="B1869" s="5">
        <f>HOUR(DIM_TIME[[#This Row],[DW_Time]])</f>
        <v>14</v>
      </c>
      <c r="C1869" s="5">
        <f>MINUTE(DIM_TIME[[#This Row],[DW_Time]])</f>
        <v>1</v>
      </c>
      <c r="D1869" s="5">
        <f>SECOND(DIM_TIME[[#This Row],[DW_Time]])</f>
        <v>37</v>
      </c>
      <c r="E1869" s="5" t="str" cm="1">
        <f t="array" ref="E1869">_xlfn.IFS(B1869&lt;6, "Night", B1869&lt;12, "Morning", B1869&lt;18, "Afternoon", B1869&lt;=23, "Evening")</f>
        <v>Afternoon</v>
      </c>
    </row>
    <row r="1870" spans="1:5" x14ac:dyDescent="0.2">
      <c r="A1870" s="20">
        <f>DT!A2013-INT(DT!A2013)</f>
        <v>0.5846643518525525</v>
      </c>
      <c r="B1870" s="5">
        <f>HOUR(DIM_TIME[[#This Row],[DW_Time]])</f>
        <v>14</v>
      </c>
      <c r="C1870" s="5">
        <f>MINUTE(DIM_TIME[[#This Row],[DW_Time]])</f>
        <v>1</v>
      </c>
      <c r="D1870" s="5">
        <f>SECOND(DIM_TIME[[#This Row],[DW_Time]])</f>
        <v>55</v>
      </c>
      <c r="E1870" s="5" t="str" cm="1">
        <f t="array" ref="E1870">_xlfn.IFS(B1870&lt;6, "Night", B1870&lt;12, "Morning", B1870&lt;18, "Afternoon", B1870&lt;=23, "Evening")</f>
        <v>Afternoon</v>
      </c>
    </row>
    <row r="1871" spans="1:5" x14ac:dyDescent="0.2">
      <c r="A1871" s="20">
        <f>DT!A2651-INT(DT!A2651)</f>
        <v>0.58506944445252884</v>
      </c>
      <c r="B1871" s="5">
        <f>HOUR(DIM_TIME[[#This Row],[DW_Time]])</f>
        <v>14</v>
      </c>
      <c r="C1871" s="5">
        <f>MINUTE(DIM_TIME[[#This Row],[DW_Time]])</f>
        <v>2</v>
      </c>
      <c r="D1871" s="5">
        <f>SECOND(DIM_TIME[[#This Row],[DW_Time]])</f>
        <v>30</v>
      </c>
      <c r="E1871" s="5" t="str" cm="1">
        <f t="array" ref="E1871">_xlfn.IFS(B1871&lt;6, "Night", B1871&lt;12, "Morning", B1871&lt;18, "Afternoon", B1871&lt;=23, "Evening")</f>
        <v>Afternoon</v>
      </c>
    </row>
    <row r="1872" spans="1:5" x14ac:dyDescent="0.2">
      <c r="A1872" s="20">
        <f>DT!A2773-INT(DT!A2773)</f>
        <v>0.58534722222248092</v>
      </c>
      <c r="B1872" s="5">
        <f>HOUR(DIM_TIME[[#This Row],[DW_Time]])</f>
        <v>14</v>
      </c>
      <c r="C1872" s="5">
        <f>MINUTE(DIM_TIME[[#This Row],[DW_Time]])</f>
        <v>2</v>
      </c>
      <c r="D1872" s="5">
        <f>SECOND(DIM_TIME[[#This Row],[DW_Time]])</f>
        <v>54</v>
      </c>
      <c r="E1872" s="5" t="str" cm="1">
        <f t="array" ref="E1872">_xlfn.IFS(B1872&lt;6, "Night", B1872&lt;12, "Morning", B1872&lt;18, "Afternoon", B1872&lt;=23, "Evening")</f>
        <v>Afternoon</v>
      </c>
    </row>
    <row r="1873" spans="1:5" x14ac:dyDescent="0.2">
      <c r="A1873" s="20">
        <f>DT!A1226-INT(DT!A1226)</f>
        <v>0.58630787036963739</v>
      </c>
      <c r="B1873" s="5">
        <f>HOUR(DIM_TIME[[#This Row],[DW_Time]])</f>
        <v>14</v>
      </c>
      <c r="C1873" s="5">
        <f>MINUTE(DIM_TIME[[#This Row],[DW_Time]])</f>
        <v>4</v>
      </c>
      <c r="D1873" s="5">
        <f>SECOND(DIM_TIME[[#This Row],[DW_Time]])</f>
        <v>17</v>
      </c>
      <c r="E1873" s="5" t="str" cm="1">
        <f t="array" ref="E1873">_xlfn.IFS(B1873&lt;6, "Night", B1873&lt;12, "Morning", B1873&lt;18, "Afternoon", B1873&lt;=23, "Evening")</f>
        <v>Afternoon</v>
      </c>
    </row>
    <row r="1874" spans="1:5" x14ac:dyDescent="0.2">
      <c r="A1874" s="20">
        <f>DT!A1473-INT(DT!A1473)</f>
        <v>0.58650462963123573</v>
      </c>
      <c r="B1874" s="5">
        <f>HOUR(DIM_TIME[[#This Row],[DW_Time]])</f>
        <v>14</v>
      </c>
      <c r="C1874" s="5">
        <f>MINUTE(DIM_TIME[[#This Row],[DW_Time]])</f>
        <v>4</v>
      </c>
      <c r="D1874" s="5">
        <f>SECOND(DIM_TIME[[#This Row],[DW_Time]])</f>
        <v>34</v>
      </c>
      <c r="E1874" s="5" t="str" cm="1">
        <f t="array" ref="E1874">_xlfn.IFS(B1874&lt;6, "Night", B1874&lt;12, "Morning", B1874&lt;18, "Afternoon", B1874&lt;=23, "Evening")</f>
        <v>Afternoon</v>
      </c>
    </row>
    <row r="1875" spans="1:5" x14ac:dyDescent="0.2">
      <c r="A1875" s="20">
        <f>DT!A60-INT(DT!A60)</f>
        <v>0.58701388889312511</v>
      </c>
      <c r="B1875" s="5">
        <f>HOUR(DIM_TIME[[#This Row],[DW_Time]])</f>
        <v>14</v>
      </c>
      <c r="C1875" s="5">
        <f>MINUTE(DIM_TIME[[#This Row],[DW_Time]])</f>
        <v>5</v>
      </c>
      <c r="D1875" s="5">
        <f>SECOND(DIM_TIME[[#This Row],[DW_Time]])</f>
        <v>18</v>
      </c>
      <c r="E1875" s="5" t="str" cm="1">
        <f t="array" ref="E1875">_xlfn.IFS(B1875&lt;6, "Night", B1875&lt;12, "Morning", B1875&lt;18, "Afternoon", B1875&lt;=23, "Evening")</f>
        <v>Afternoon</v>
      </c>
    </row>
    <row r="1876" spans="1:5" x14ac:dyDescent="0.2">
      <c r="A1876" s="20">
        <f>DT!A3062-INT(DT!A3062)</f>
        <v>0.58702546296262881</v>
      </c>
      <c r="B1876" s="5">
        <f>HOUR(DIM_TIME[[#This Row],[DW_Time]])</f>
        <v>14</v>
      </c>
      <c r="C1876" s="5">
        <f>MINUTE(DIM_TIME[[#This Row],[DW_Time]])</f>
        <v>5</v>
      </c>
      <c r="D1876" s="5">
        <f>SECOND(DIM_TIME[[#This Row],[DW_Time]])</f>
        <v>19</v>
      </c>
      <c r="E1876" s="5" t="str" cm="1">
        <f t="array" ref="E1876">_xlfn.IFS(B1876&lt;6, "Night", B1876&lt;12, "Morning", B1876&lt;18, "Afternoon", B1876&lt;=23, "Evening")</f>
        <v>Afternoon</v>
      </c>
    </row>
    <row r="1877" spans="1:5" x14ac:dyDescent="0.2">
      <c r="A1877" s="20">
        <f>DT!A2894-INT(DT!A2894)</f>
        <v>0.58707175926247146</v>
      </c>
      <c r="B1877" s="5">
        <f>HOUR(DIM_TIME[[#This Row],[DW_Time]])</f>
        <v>14</v>
      </c>
      <c r="C1877" s="5">
        <f>MINUTE(DIM_TIME[[#This Row],[DW_Time]])</f>
        <v>5</v>
      </c>
      <c r="D1877" s="5">
        <f>SECOND(DIM_TIME[[#This Row],[DW_Time]])</f>
        <v>23</v>
      </c>
      <c r="E1877" s="5" t="str" cm="1">
        <f t="array" ref="E1877">_xlfn.IFS(B1877&lt;6, "Night", B1877&lt;12, "Morning", B1877&lt;18, "Afternoon", B1877&lt;=23, "Evening")</f>
        <v>Afternoon</v>
      </c>
    </row>
    <row r="1878" spans="1:5" x14ac:dyDescent="0.2">
      <c r="A1878" s="20">
        <f>DT!A2931-INT(DT!A2931)</f>
        <v>0.58750000000145519</v>
      </c>
      <c r="B1878" s="5">
        <f>HOUR(DIM_TIME[[#This Row],[DW_Time]])</f>
        <v>14</v>
      </c>
      <c r="C1878" s="5">
        <f>MINUTE(DIM_TIME[[#This Row],[DW_Time]])</f>
        <v>6</v>
      </c>
      <c r="D1878" s="5">
        <f>SECOND(DIM_TIME[[#This Row],[DW_Time]])</f>
        <v>0</v>
      </c>
      <c r="E1878" s="5" t="str" cm="1">
        <f t="array" ref="E1878">_xlfn.IFS(B1878&lt;6, "Night", B1878&lt;12, "Morning", B1878&lt;18, "Afternoon", B1878&lt;=23, "Evening")</f>
        <v>Afternoon</v>
      </c>
    </row>
    <row r="1879" spans="1:5" x14ac:dyDescent="0.2">
      <c r="A1879" s="20">
        <f>DT!A61-INT(DT!A61)</f>
        <v>0.58759259258658858</v>
      </c>
      <c r="B1879" s="5">
        <f>HOUR(DIM_TIME[[#This Row],[DW_Time]])</f>
        <v>14</v>
      </c>
      <c r="C1879" s="5">
        <f>MINUTE(DIM_TIME[[#This Row],[DW_Time]])</f>
        <v>6</v>
      </c>
      <c r="D1879" s="5">
        <f>SECOND(DIM_TIME[[#This Row],[DW_Time]])</f>
        <v>8</v>
      </c>
      <c r="E1879" s="5" t="str" cm="1">
        <f t="array" ref="E1879">_xlfn.IFS(B1879&lt;6, "Night", B1879&lt;12, "Morning", B1879&lt;18, "Afternoon", B1879&lt;=23, "Evening")</f>
        <v>Afternoon</v>
      </c>
    </row>
    <row r="1880" spans="1:5" x14ac:dyDescent="0.2">
      <c r="A1880" s="20">
        <f>DT!A3207-INT(DT!A3207)</f>
        <v>0.58777777777868323</v>
      </c>
      <c r="B1880" s="5">
        <f>HOUR(DIM_TIME[[#This Row],[DW_Time]])</f>
        <v>14</v>
      </c>
      <c r="C1880" s="5">
        <f>MINUTE(DIM_TIME[[#This Row],[DW_Time]])</f>
        <v>6</v>
      </c>
      <c r="D1880" s="5">
        <f>SECOND(DIM_TIME[[#This Row],[DW_Time]])</f>
        <v>24</v>
      </c>
      <c r="E1880" s="5" t="str" cm="1">
        <f t="array" ref="E1880">_xlfn.IFS(B1880&lt;6, "Night", B1880&lt;12, "Morning", B1880&lt;18, "Afternoon", B1880&lt;=23, "Evening")</f>
        <v>Afternoon</v>
      </c>
    </row>
    <row r="1881" spans="1:5" x14ac:dyDescent="0.2">
      <c r="A1881" s="20">
        <f>DT!A2589-INT(DT!A2589)</f>
        <v>0.58826388888701331</v>
      </c>
      <c r="B1881" s="5">
        <f>HOUR(DIM_TIME[[#This Row],[DW_Time]])</f>
        <v>14</v>
      </c>
      <c r="C1881" s="5">
        <f>MINUTE(DIM_TIME[[#This Row],[DW_Time]])</f>
        <v>7</v>
      </c>
      <c r="D1881" s="5">
        <f>SECOND(DIM_TIME[[#This Row],[DW_Time]])</f>
        <v>6</v>
      </c>
      <c r="E1881" s="5" t="str" cm="1">
        <f t="array" ref="E1881">_xlfn.IFS(B1881&lt;6, "Night", B1881&lt;12, "Morning", B1881&lt;18, "Afternoon", B1881&lt;=23, "Evening")</f>
        <v>Afternoon</v>
      </c>
    </row>
    <row r="1882" spans="1:5" x14ac:dyDescent="0.2">
      <c r="A1882" s="20">
        <f>DT!A715-INT(DT!A715)</f>
        <v>0.58864583333343035</v>
      </c>
      <c r="B1882" s="5">
        <f>HOUR(DIM_TIME[[#This Row],[DW_Time]])</f>
        <v>14</v>
      </c>
      <c r="C1882" s="5">
        <f>MINUTE(DIM_TIME[[#This Row],[DW_Time]])</f>
        <v>7</v>
      </c>
      <c r="D1882" s="5">
        <f>SECOND(DIM_TIME[[#This Row],[DW_Time]])</f>
        <v>39</v>
      </c>
      <c r="E1882" s="5" t="str" cm="1">
        <f t="array" ref="E1882">_xlfn.IFS(B1882&lt;6, "Night", B1882&lt;12, "Morning", B1882&lt;18, "Afternoon", B1882&lt;=23, "Evening")</f>
        <v>Afternoon</v>
      </c>
    </row>
    <row r="1883" spans="1:5" x14ac:dyDescent="0.2">
      <c r="A1883" s="20">
        <f>DT!A679-INT(DT!A679)</f>
        <v>0.58868055555649335</v>
      </c>
      <c r="B1883" s="5">
        <f>HOUR(DIM_TIME[[#This Row],[DW_Time]])</f>
        <v>14</v>
      </c>
      <c r="C1883" s="5">
        <f>MINUTE(DIM_TIME[[#This Row],[DW_Time]])</f>
        <v>7</v>
      </c>
      <c r="D1883" s="5">
        <f>SECOND(DIM_TIME[[#This Row],[DW_Time]])</f>
        <v>42</v>
      </c>
      <c r="E1883" s="5" t="str" cm="1">
        <f t="array" ref="E1883">_xlfn.IFS(B1883&lt;6, "Night", B1883&lt;12, "Morning", B1883&lt;18, "Afternoon", B1883&lt;=23, "Evening")</f>
        <v>Afternoon</v>
      </c>
    </row>
    <row r="1884" spans="1:5" x14ac:dyDescent="0.2">
      <c r="A1884" s="20">
        <f>DT!A1804-INT(DT!A1804)</f>
        <v>0.58914351851854008</v>
      </c>
      <c r="B1884" s="5">
        <f>HOUR(DIM_TIME[[#This Row],[DW_Time]])</f>
        <v>14</v>
      </c>
      <c r="C1884" s="5">
        <f>MINUTE(DIM_TIME[[#This Row],[DW_Time]])</f>
        <v>8</v>
      </c>
      <c r="D1884" s="5">
        <f>SECOND(DIM_TIME[[#This Row],[DW_Time]])</f>
        <v>22</v>
      </c>
      <c r="E1884" s="5" t="str" cm="1">
        <f t="array" ref="E1884">_xlfn.IFS(B1884&lt;6, "Night", B1884&lt;12, "Morning", B1884&lt;18, "Afternoon", B1884&lt;=23, "Evening")</f>
        <v>Afternoon</v>
      </c>
    </row>
    <row r="1885" spans="1:5" x14ac:dyDescent="0.2">
      <c r="A1885" s="20">
        <f>DT!A2750-INT(DT!A2750)</f>
        <v>0.58918981481838273</v>
      </c>
      <c r="B1885" s="5">
        <f>HOUR(DIM_TIME[[#This Row],[DW_Time]])</f>
        <v>14</v>
      </c>
      <c r="C1885" s="5">
        <f>MINUTE(DIM_TIME[[#This Row],[DW_Time]])</f>
        <v>8</v>
      </c>
      <c r="D1885" s="5">
        <f>SECOND(DIM_TIME[[#This Row],[DW_Time]])</f>
        <v>26</v>
      </c>
      <c r="E1885" s="5" t="str" cm="1">
        <f t="array" ref="E1885">_xlfn.IFS(B1885&lt;6, "Night", B1885&lt;12, "Morning", B1885&lt;18, "Afternoon", B1885&lt;=23, "Evening")</f>
        <v>Afternoon</v>
      </c>
    </row>
    <row r="1886" spans="1:5" x14ac:dyDescent="0.2">
      <c r="A1886" s="20">
        <f>DT!A2630-INT(DT!A2630)</f>
        <v>0.58920138888788642</v>
      </c>
      <c r="B1886" s="5">
        <f>HOUR(DIM_TIME[[#This Row],[DW_Time]])</f>
        <v>14</v>
      </c>
      <c r="C1886" s="5">
        <f>MINUTE(DIM_TIME[[#This Row],[DW_Time]])</f>
        <v>8</v>
      </c>
      <c r="D1886" s="5">
        <f>SECOND(DIM_TIME[[#This Row],[DW_Time]])</f>
        <v>27</v>
      </c>
      <c r="E1886" s="5" t="str" cm="1">
        <f t="array" ref="E1886">_xlfn.IFS(B1886&lt;6, "Night", B1886&lt;12, "Morning", B1886&lt;18, "Afternoon", B1886&lt;=23, "Evening")</f>
        <v>Afternoon</v>
      </c>
    </row>
    <row r="1887" spans="1:5" x14ac:dyDescent="0.2">
      <c r="A1887" s="20">
        <f>DT!A245-INT(DT!A245)</f>
        <v>0.58934027778013842</v>
      </c>
      <c r="B1887" s="5">
        <f>HOUR(DIM_TIME[[#This Row],[DW_Time]])</f>
        <v>14</v>
      </c>
      <c r="C1887" s="5">
        <f>MINUTE(DIM_TIME[[#This Row],[DW_Time]])</f>
        <v>8</v>
      </c>
      <c r="D1887" s="5">
        <f>SECOND(DIM_TIME[[#This Row],[DW_Time]])</f>
        <v>39</v>
      </c>
      <c r="E1887" s="5" t="str" cm="1">
        <f t="array" ref="E1887">_xlfn.IFS(B1887&lt;6, "Night", B1887&lt;12, "Morning", B1887&lt;18, "Afternoon", B1887&lt;=23, "Evening")</f>
        <v>Afternoon</v>
      </c>
    </row>
    <row r="1888" spans="1:5" x14ac:dyDescent="0.2">
      <c r="A1888" s="20">
        <f>DT!A419-INT(DT!A419)</f>
        <v>0.58969907407299615</v>
      </c>
      <c r="B1888" s="5">
        <f>HOUR(DIM_TIME[[#This Row],[DW_Time]])</f>
        <v>14</v>
      </c>
      <c r="C1888" s="5">
        <f>MINUTE(DIM_TIME[[#This Row],[DW_Time]])</f>
        <v>9</v>
      </c>
      <c r="D1888" s="5">
        <f>SECOND(DIM_TIME[[#This Row],[DW_Time]])</f>
        <v>10</v>
      </c>
      <c r="E1888" s="5" t="str" cm="1">
        <f t="array" ref="E1888">_xlfn.IFS(B1888&lt;6, "Night", B1888&lt;12, "Morning", B1888&lt;18, "Afternoon", B1888&lt;=23, "Evening")</f>
        <v>Afternoon</v>
      </c>
    </row>
    <row r="1889" spans="1:5" x14ac:dyDescent="0.2">
      <c r="A1889" s="20">
        <f>DT!A2625-INT(DT!A2625)</f>
        <v>0.58976851851912215</v>
      </c>
      <c r="B1889" s="5">
        <f>HOUR(DIM_TIME[[#This Row],[DW_Time]])</f>
        <v>14</v>
      </c>
      <c r="C1889" s="5">
        <f>MINUTE(DIM_TIME[[#This Row],[DW_Time]])</f>
        <v>9</v>
      </c>
      <c r="D1889" s="5">
        <f>SECOND(DIM_TIME[[#This Row],[DW_Time]])</f>
        <v>16</v>
      </c>
      <c r="E1889" s="5" t="str" cm="1">
        <f t="array" ref="E1889">_xlfn.IFS(B1889&lt;6, "Night", B1889&lt;12, "Morning", B1889&lt;18, "Afternoon", B1889&lt;=23, "Evening")</f>
        <v>Afternoon</v>
      </c>
    </row>
    <row r="1890" spans="1:5" x14ac:dyDescent="0.2">
      <c r="A1890" s="20">
        <f>DT!A2276-INT(DT!A2276)</f>
        <v>0.5898263888884685</v>
      </c>
      <c r="B1890" s="5">
        <f>HOUR(DIM_TIME[[#This Row],[DW_Time]])</f>
        <v>14</v>
      </c>
      <c r="C1890" s="5">
        <f>MINUTE(DIM_TIME[[#This Row],[DW_Time]])</f>
        <v>9</v>
      </c>
      <c r="D1890" s="5">
        <f>SECOND(DIM_TIME[[#This Row],[DW_Time]])</f>
        <v>21</v>
      </c>
      <c r="E1890" s="5" t="str" cm="1">
        <f t="array" ref="E1890">_xlfn.IFS(B1890&lt;6, "Night", B1890&lt;12, "Morning", B1890&lt;18, "Afternoon", B1890&lt;=23, "Evening")</f>
        <v>Afternoon</v>
      </c>
    </row>
    <row r="1891" spans="1:5" x14ac:dyDescent="0.2">
      <c r="A1891" s="20">
        <f>DT!A743-INT(DT!A743)</f>
        <v>0.59025462962745223</v>
      </c>
      <c r="B1891" s="5">
        <f>HOUR(DIM_TIME[[#This Row],[DW_Time]])</f>
        <v>14</v>
      </c>
      <c r="C1891" s="5">
        <f>MINUTE(DIM_TIME[[#This Row],[DW_Time]])</f>
        <v>9</v>
      </c>
      <c r="D1891" s="5">
        <f>SECOND(DIM_TIME[[#This Row],[DW_Time]])</f>
        <v>58</v>
      </c>
      <c r="E1891" s="5" t="str" cm="1">
        <f t="array" ref="E1891">_xlfn.IFS(B1891&lt;6, "Night", B1891&lt;12, "Morning", B1891&lt;18, "Afternoon", B1891&lt;=23, "Evening")</f>
        <v>Afternoon</v>
      </c>
    </row>
    <row r="1892" spans="1:5" x14ac:dyDescent="0.2">
      <c r="A1892" s="20">
        <f>DT!A2506-INT(DT!A2506)</f>
        <v>0.59038194444292458</v>
      </c>
      <c r="B1892" s="5">
        <f>HOUR(DIM_TIME[[#This Row],[DW_Time]])</f>
        <v>14</v>
      </c>
      <c r="C1892" s="5">
        <f>MINUTE(DIM_TIME[[#This Row],[DW_Time]])</f>
        <v>10</v>
      </c>
      <c r="D1892" s="5">
        <f>SECOND(DIM_TIME[[#This Row],[DW_Time]])</f>
        <v>9</v>
      </c>
      <c r="E1892" s="5" t="str" cm="1">
        <f t="array" ref="E1892">_xlfn.IFS(B1892&lt;6, "Night", B1892&lt;12, "Morning", B1892&lt;18, "Afternoon", B1892&lt;=23, "Evening")</f>
        <v>Afternoon</v>
      </c>
    </row>
    <row r="1893" spans="1:5" x14ac:dyDescent="0.2">
      <c r="A1893" s="20">
        <f>DT!A316-INT(DT!A316)</f>
        <v>0.59059027778130258</v>
      </c>
      <c r="B1893" s="5">
        <f>HOUR(DIM_TIME[[#This Row],[DW_Time]])</f>
        <v>14</v>
      </c>
      <c r="C1893" s="5">
        <f>MINUTE(DIM_TIME[[#This Row],[DW_Time]])</f>
        <v>10</v>
      </c>
      <c r="D1893" s="5">
        <f>SECOND(DIM_TIME[[#This Row],[DW_Time]])</f>
        <v>27</v>
      </c>
      <c r="E1893" s="5" t="str" cm="1">
        <f t="array" ref="E1893">_xlfn.IFS(B1893&lt;6, "Night", B1893&lt;12, "Morning", B1893&lt;18, "Afternoon", B1893&lt;=23, "Evening")</f>
        <v>Afternoon</v>
      </c>
    </row>
    <row r="1894" spans="1:5" x14ac:dyDescent="0.2">
      <c r="A1894" s="20">
        <f>DT!A1470-INT(DT!A1470)</f>
        <v>0.591516203712672</v>
      </c>
      <c r="B1894" s="5">
        <f>HOUR(DIM_TIME[[#This Row],[DW_Time]])</f>
        <v>14</v>
      </c>
      <c r="C1894" s="5">
        <f>MINUTE(DIM_TIME[[#This Row],[DW_Time]])</f>
        <v>11</v>
      </c>
      <c r="D1894" s="5">
        <f>SECOND(DIM_TIME[[#This Row],[DW_Time]])</f>
        <v>47</v>
      </c>
      <c r="E1894" s="5" t="str" cm="1">
        <f t="array" ref="E1894">_xlfn.IFS(B1894&lt;6, "Night", B1894&lt;12, "Morning", B1894&lt;18, "Afternoon", B1894&lt;=23, "Evening")</f>
        <v>Afternoon</v>
      </c>
    </row>
    <row r="1895" spans="1:5" x14ac:dyDescent="0.2">
      <c r="A1895" s="20">
        <f>DT!A1132-INT(DT!A1132)</f>
        <v>0.59210648148291511</v>
      </c>
      <c r="B1895" s="5">
        <f>HOUR(DIM_TIME[[#This Row],[DW_Time]])</f>
        <v>14</v>
      </c>
      <c r="C1895" s="5">
        <f>MINUTE(DIM_TIME[[#This Row],[DW_Time]])</f>
        <v>12</v>
      </c>
      <c r="D1895" s="5">
        <f>SECOND(DIM_TIME[[#This Row],[DW_Time]])</f>
        <v>38</v>
      </c>
      <c r="E1895" s="5" t="str" cm="1">
        <f t="array" ref="E1895">_xlfn.IFS(B1895&lt;6, "Night", B1895&lt;12, "Morning", B1895&lt;18, "Afternoon", B1895&lt;=23, "Evening")</f>
        <v>Afternoon</v>
      </c>
    </row>
    <row r="1896" spans="1:5" x14ac:dyDescent="0.2">
      <c r="A1896" s="20">
        <f>DT!A2892-INT(DT!A2892)</f>
        <v>0.59222222222160781</v>
      </c>
      <c r="B1896" s="5">
        <f>HOUR(DIM_TIME[[#This Row],[DW_Time]])</f>
        <v>14</v>
      </c>
      <c r="C1896" s="5">
        <f>MINUTE(DIM_TIME[[#This Row],[DW_Time]])</f>
        <v>12</v>
      </c>
      <c r="D1896" s="5">
        <f>SECOND(DIM_TIME[[#This Row],[DW_Time]])</f>
        <v>48</v>
      </c>
      <c r="E1896" s="5" t="str" cm="1">
        <f t="array" ref="E1896">_xlfn.IFS(B1896&lt;6, "Night", B1896&lt;12, "Morning", B1896&lt;18, "Afternoon", B1896&lt;=23, "Evening")</f>
        <v>Afternoon</v>
      </c>
    </row>
    <row r="1897" spans="1:5" x14ac:dyDescent="0.2">
      <c r="A1897" s="20">
        <f>DT!A1525-INT(DT!A1525)</f>
        <v>0.5923379629603005</v>
      </c>
      <c r="B1897" s="5">
        <f>HOUR(DIM_TIME[[#This Row],[DW_Time]])</f>
        <v>14</v>
      </c>
      <c r="C1897" s="5">
        <f>MINUTE(DIM_TIME[[#This Row],[DW_Time]])</f>
        <v>12</v>
      </c>
      <c r="D1897" s="5">
        <f>SECOND(DIM_TIME[[#This Row],[DW_Time]])</f>
        <v>58</v>
      </c>
      <c r="E1897" s="5" t="str" cm="1">
        <f t="array" ref="E1897">_xlfn.IFS(B1897&lt;6, "Night", B1897&lt;12, "Morning", B1897&lt;18, "Afternoon", B1897&lt;=23, "Evening")</f>
        <v>Afternoon</v>
      </c>
    </row>
    <row r="1898" spans="1:5" x14ac:dyDescent="0.2">
      <c r="A1898" s="20">
        <f>DT!A533-INT(DT!A533)</f>
        <v>0.59239583333692281</v>
      </c>
      <c r="B1898" s="5">
        <f>HOUR(DIM_TIME[[#This Row],[DW_Time]])</f>
        <v>14</v>
      </c>
      <c r="C1898" s="5">
        <f>MINUTE(DIM_TIME[[#This Row],[DW_Time]])</f>
        <v>13</v>
      </c>
      <c r="D1898" s="5">
        <f>SECOND(DIM_TIME[[#This Row],[DW_Time]])</f>
        <v>3</v>
      </c>
      <c r="E1898" s="5" t="str" cm="1">
        <f t="array" ref="E1898">_xlfn.IFS(B1898&lt;6, "Night", B1898&lt;12, "Morning", B1898&lt;18, "Afternoon", B1898&lt;=23, "Evening")</f>
        <v>Afternoon</v>
      </c>
    </row>
    <row r="1899" spans="1:5" x14ac:dyDescent="0.2">
      <c r="A1899" s="20">
        <f>DT!A200-INT(DT!A200)</f>
        <v>0.59249999999883585</v>
      </c>
      <c r="B1899" s="5">
        <f>HOUR(DIM_TIME[[#This Row],[DW_Time]])</f>
        <v>14</v>
      </c>
      <c r="C1899" s="5">
        <f>MINUTE(DIM_TIME[[#This Row],[DW_Time]])</f>
        <v>13</v>
      </c>
      <c r="D1899" s="5">
        <f>SECOND(DIM_TIME[[#This Row],[DW_Time]])</f>
        <v>12</v>
      </c>
      <c r="E1899" s="5" t="str" cm="1">
        <f t="array" ref="E1899">_xlfn.IFS(B1899&lt;6, "Night", B1899&lt;12, "Morning", B1899&lt;18, "Afternoon", B1899&lt;=23, "Evening")</f>
        <v>Afternoon</v>
      </c>
    </row>
    <row r="1900" spans="1:5" x14ac:dyDescent="0.2">
      <c r="A1900" s="20">
        <f>DT!A676-INT(DT!A676)</f>
        <v>0.59321759259182727</v>
      </c>
      <c r="B1900" s="5">
        <f>HOUR(DIM_TIME[[#This Row],[DW_Time]])</f>
        <v>14</v>
      </c>
      <c r="C1900" s="5">
        <f>MINUTE(DIM_TIME[[#This Row],[DW_Time]])</f>
        <v>14</v>
      </c>
      <c r="D1900" s="5">
        <f>SECOND(DIM_TIME[[#This Row],[DW_Time]])</f>
        <v>14</v>
      </c>
      <c r="E1900" s="5" t="str" cm="1">
        <f t="array" ref="E1900">_xlfn.IFS(B1900&lt;6, "Night", B1900&lt;12, "Morning", B1900&lt;18, "Afternoon", B1900&lt;=23, "Evening")</f>
        <v>Afternoon</v>
      </c>
    </row>
    <row r="1901" spans="1:5" x14ac:dyDescent="0.2">
      <c r="A1901" s="20">
        <f>DT!A2514-INT(DT!A2514)</f>
        <v>0.59379629629984265</v>
      </c>
      <c r="B1901" s="5">
        <f>HOUR(DIM_TIME[[#This Row],[DW_Time]])</f>
        <v>14</v>
      </c>
      <c r="C1901" s="5">
        <f>MINUTE(DIM_TIME[[#This Row],[DW_Time]])</f>
        <v>15</v>
      </c>
      <c r="D1901" s="5">
        <f>SECOND(DIM_TIME[[#This Row],[DW_Time]])</f>
        <v>4</v>
      </c>
      <c r="E1901" s="5" t="str" cm="1">
        <f t="array" ref="E1901">_xlfn.IFS(B1901&lt;6, "Night", B1901&lt;12, "Morning", B1901&lt;18, "Afternoon", B1901&lt;=23, "Evening")</f>
        <v>Afternoon</v>
      </c>
    </row>
    <row r="1902" spans="1:5" x14ac:dyDescent="0.2">
      <c r="A1902" s="20">
        <f>DT!A2979-INT(DT!A2979)</f>
        <v>0.59401620370044839</v>
      </c>
      <c r="B1902" s="5">
        <f>HOUR(DIM_TIME[[#This Row],[DW_Time]])</f>
        <v>14</v>
      </c>
      <c r="C1902" s="5">
        <f>MINUTE(DIM_TIME[[#This Row],[DW_Time]])</f>
        <v>15</v>
      </c>
      <c r="D1902" s="5">
        <f>SECOND(DIM_TIME[[#This Row],[DW_Time]])</f>
        <v>23</v>
      </c>
      <c r="E1902" s="5" t="str" cm="1">
        <f t="array" ref="E1902">_xlfn.IFS(B1902&lt;6, "Night", B1902&lt;12, "Morning", B1902&lt;18, "Afternoon", B1902&lt;=23, "Evening")</f>
        <v>Afternoon</v>
      </c>
    </row>
    <row r="1903" spans="1:5" x14ac:dyDescent="0.2">
      <c r="A1903" s="20">
        <f>DT!A773-INT(DT!A773)</f>
        <v>0.59427083333139308</v>
      </c>
      <c r="B1903" s="5">
        <f>HOUR(DIM_TIME[[#This Row],[DW_Time]])</f>
        <v>14</v>
      </c>
      <c r="C1903" s="5">
        <f>MINUTE(DIM_TIME[[#This Row],[DW_Time]])</f>
        <v>15</v>
      </c>
      <c r="D1903" s="5">
        <f>SECOND(DIM_TIME[[#This Row],[DW_Time]])</f>
        <v>45</v>
      </c>
      <c r="E1903" s="5" t="str" cm="1">
        <f t="array" ref="E1903">_xlfn.IFS(B1903&lt;6, "Night", B1903&lt;12, "Morning", B1903&lt;18, "Afternoon", B1903&lt;=23, "Evening")</f>
        <v>Afternoon</v>
      </c>
    </row>
    <row r="1904" spans="1:5" x14ac:dyDescent="0.2">
      <c r="A1904" s="20">
        <f>DT!A2388-INT(DT!A2388)</f>
        <v>0.59510416666307719</v>
      </c>
      <c r="B1904" s="5">
        <f>HOUR(DIM_TIME[[#This Row],[DW_Time]])</f>
        <v>14</v>
      </c>
      <c r="C1904" s="5">
        <f>MINUTE(DIM_TIME[[#This Row],[DW_Time]])</f>
        <v>16</v>
      </c>
      <c r="D1904" s="5">
        <f>SECOND(DIM_TIME[[#This Row],[DW_Time]])</f>
        <v>57</v>
      </c>
      <c r="E1904" s="5" t="str" cm="1">
        <f t="array" ref="E1904">_xlfn.IFS(B1904&lt;6, "Night", B1904&lt;12, "Morning", B1904&lt;18, "Afternoon", B1904&lt;=23, "Evening")</f>
        <v>Afternoon</v>
      </c>
    </row>
    <row r="1905" spans="1:5" x14ac:dyDescent="0.2">
      <c r="A1905" s="20">
        <f>DT!A2484-INT(DT!A2484)</f>
        <v>0.59620370370248565</v>
      </c>
      <c r="B1905" s="5">
        <f>HOUR(DIM_TIME[[#This Row],[DW_Time]])</f>
        <v>14</v>
      </c>
      <c r="C1905" s="5">
        <f>MINUTE(DIM_TIME[[#This Row],[DW_Time]])</f>
        <v>18</v>
      </c>
      <c r="D1905" s="5">
        <f>SECOND(DIM_TIME[[#This Row],[DW_Time]])</f>
        <v>32</v>
      </c>
      <c r="E1905" s="5" t="str" cm="1">
        <f t="array" ref="E1905">_xlfn.IFS(B1905&lt;6, "Night", B1905&lt;12, "Morning", B1905&lt;18, "Afternoon", B1905&lt;=23, "Evening")</f>
        <v>Afternoon</v>
      </c>
    </row>
    <row r="1906" spans="1:5" x14ac:dyDescent="0.2">
      <c r="A1906" s="20">
        <f>DT!A1957-INT(DT!A1957)</f>
        <v>0.59678240741050104</v>
      </c>
      <c r="B1906" s="5">
        <f>HOUR(DIM_TIME[[#This Row],[DW_Time]])</f>
        <v>14</v>
      </c>
      <c r="C1906" s="5">
        <f>MINUTE(DIM_TIME[[#This Row],[DW_Time]])</f>
        <v>19</v>
      </c>
      <c r="D1906" s="5">
        <f>SECOND(DIM_TIME[[#This Row],[DW_Time]])</f>
        <v>22</v>
      </c>
      <c r="E1906" s="5" t="str" cm="1">
        <f t="array" ref="E1906">_xlfn.IFS(B1906&lt;6, "Night", B1906&lt;12, "Morning", B1906&lt;18, "Afternoon", B1906&lt;=23, "Evening")</f>
        <v>Afternoon</v>
      </c>
    </row>
    <row r="1907" spans="1:5" x14ac:dyDescent="0.2">
      <c r="A1907" s="20">
        <f>DT!A2093-INT(DT!A2093)</f>
        <v>0.59694444444176042</v>
      </c>
      <c r="B1907" s="5">
        <f>HOUR(DIM_TIME[[#This Row],[DW_Time]])</f>
        <v>14</v>
      </c>
      <c r="C1907" s="5">
        <f>MINUTE(DIM_TIME[[#This Row],[DW_Time]])</f>
        <v>19</v>
      </c>
      <c r="D1907" s="5">
        <f>SECOND(DIM_TIME[[#This Row],[DW_Time]])</f>
        <v>36</v>
      </c>
      <c r="E1907" s="5" t="str" cm="1">
        <f t="array" ref="E1907">_xlfn.IFS(B1907&lt;6, "Night", B1907&lt;12, "Morning", B1907&lt;18, "Afternoon", B1907&lt;=23, "Evening")</f>
        <v>Afternoon</v>
      </c>
    </row>
    <row r="1908" spans="1:5" x14ac:dyDescent="0.2">
      <c r="A1908" s="20">
        <f>DT!A1742-INT(DT!A1742)</f>
        <v>0.59696759260259569</v>
      </c>
      <c r="B1908" s="5">
        <f>HOUR(DIM_TIME[[#This Row],[DW_Time]])</f>
        <v>14</v>
      </c>
      <c r="C1908" s="5">
        <f>MINUTE(DIM_TIME[[#This Row],[DW_Time]])</f>
        <v>19</v>
      </c>
      <c r="D1908" s="5">
        <f>SECOND(DIM_TIME[[#This Row],[DW_Time]])</f>
        <v>38</v>
      </c>
      <c r="E1908" s="5" t="str" cm="1">
        <f t="array" ref="E1908">_xlfn.IFS(B1908&lt;6, "Night", B1908&lt;12, "Morning", B1908&lt;18, "Afternoon", B1908&lt;=23, "Evening")</f>
        <v>Afternoon</v>
      </c>
    </row>
    <row r="1909" spans="1:5" x14ac:dyDescent="0.2">
      <c r="A1909" s="20">
        <f>DT!A3262-INT(DT!A3262)</f>
        <v>0.59710648148029577</v>
      </c>
      <c r="B1909" s="5">
        <f>HOUR(DIM_TIME[[#This Row],[DW_Time]])</f>
        <v>14</v>
      </c>
      <c r="C1909" s="5">
        <f>MINUTE(DIM_TIME[[#This Row],[DW_Time]])</f>
        <v>19</v>
      </c>
      <c r="D1909" s="5">
        <f>SECOND(DIM_TIME[[#This Row],[DW_Time]])</f>
        <v>50</v>
      </c>
      <c r="E1909" s="5" t="str" cm="1">
        <f t="array" ref="E1909">_xlfn.IFS(B1909&lt;6, "Night", B1909&lt;12, "Morning", B1909&lt;18, "Afternoon", B1909&lt;=23, "Evening")</f>
        <v>Afternoon</v>
      </c>
    </row>
    <row r="1910" spans="1:5" x14ac:dyDescent="0.2">
      <c r="A1910" s="20">
        <f>DT!A2960-INT(DT!A2960)</f>
        <v>0.59711805555707542</v>
      </c>
      <c r="B1910" s="5">
        <f>HOUR(DIM_TIME[[#This Row],[DW_Time]])</f>
        <v>14</v>
      </c>
      <c r="C1910" s="5">
        <f>MINUTE(DIM_TIME[[#This Row],[DW_Time]])</f>
        <v>19</v>
      </c>
      <c r="D1910" s="5">
        <f>SECOND(DIM_TIME[[#This Row],[DW_Time]])</f>
        <v>51</v>
      </c>
      <c r="E1910" s="5" t="str" cm="1">
        <f t="array" ref="E1910">_xlfn.IFS(B1910&lt;6, "Night", B1910&lt;12, "Morning", B1910&lt;18, "Afternoon", B1910&lt;=23, "Evening")</f>
        <v>Afternoon</v>
      </c>
    </row>
    <row r="1911" spans="1:5" x14ac:dyDescent="0.2">
      <c r="A1911" s="20">
        <f>DT!A1948-INT(DT!A1948)</f>
        <v>0.59723379630304407</v>
      </c>
      <c r="B1911" s="5">
        <f>HOUR(DIM_TIME[[#This Row],[DW_Time]])</f>
        <v>14</v>
      </c>
      <c r="C1911" s="5">
        <f>MINUTE(DIM_TIME[[#This Row],[DW_Time]])</f>
        <v>20</v>
      </c>
      <c r="D1911" s="5">
        <f>SECOND(DIM_TIME[[#This Row],[DW_Time]])</f>
        <v>1</v>
      </c>
      <c r="E1911" s="5" t="str" cm="1">
        <f t="array" ref="E1911">_xlfn.IFS(B1911&lt;6, "Night", B1911&lt;12, "Morning", B1911&lt;18, "Afternoon", B1911&lt;=23, "Evening")</f>
        <v>Afternoon</v>
      </c>
    </row>
    <row r="1912" spans="1:5" x14ac:dyDescent="0.2">
      <c r="A1912" s="20">
        <f>DT!A707-INT(DT!A707)</f>
        <v>0.59733796295768116</v>
      </c>
      <c r="B1912" s="5">
        <f>HOUR(DIM_TIME[[#This Row],[DW_Time]])</f>
        <v>14</v>
      </c>
      <c r="C1912" s="5">
        <f>MINUTE(DIM_TIME[[#This Row],[DW_Time]])</f>
        <v>20</v>
      </c>
      <c r="D1912" s="5">
        <f>SECOND(DIM_TIME[[#This Row],[DW_Time]])</f>
        <v>10</v>
      </c>
      <c r="E1912" s="5" t="str" cm="1">
        <f t="array" ref="E1912">_xlfn.IFS(B1912&lt;6, "Night", B1912&lt;12, "Morning", B1912&lt;18, "Afternoon", B1912&lt;=23, "Evening")</f>
        <v>Afternoon</v>
      </c>
    </row>
    <row r="1913" spans="1:5" x14ac:dyDescent="0.2">
      <c r="A1913" s="20">
        <f>DT!A1260-INT(DT!A1260)</f>
        <v>0.59745370369637385</v>
      </c>
      <c r="B1913" s="5">
        <f>HOUR(DIM_TIME[[#This Row],[DW_Time]])</f>
        <v>14</v>
      </c>
      <c r="C1913" s="5">
        <f>MINUTE(DIM_TIME[[#This Row],[DW_Time]])</f>
        <v>20</v>
      </c>
      <c r="D1913" s="5">
        <f>SECOND(DIM_TIME[[#This Row],[DW_Time]])</f>
        <v>20</v>
      </c>
      <c r="E1913" s="5" t="str" cm="1">
        <f t="array" ref="E1913">_xlfn.IFS(B1913&lt;6, "Night", B1913&lt;12, "Morning", B1913&lt;18, "Afternoon", B1913&lt;=23, "Evening")</f>
        <v>Afternoon</v>
      </c>
    </row>
    <row r="1914" spans="1:5" x14ac:dyDescent="0.2">
      <c r="A1914" s="20">
        <f>DT!A2117-INT(DT!A2117)</f>
        <v>0.59752314814977581</v>
      </c>
      <c r="B1914" s="5">
        <f>HOUR(DIM_TIME[[#This Row],[DW_Time]])</f>
        <v>14</v>
      </c>
      <c r="C1914" s="5">
        <f>MINUTE(DIM_TIME[[#This Row],[DW_Time]])</f>
        <v>20</v>
      </c>
      <c r="D1914" s="5">
        <f>SECOND(DIM_TIME[[#This Row],[DW_Time]])</f>
        <v>26</v>
      </c>
      <c r="E1914" s="5" t="str" cm="1">
        <f t="array" ref="E1914">_xlfn.IFS(B1914&lt;6, "Night", B1914&lt;12, "Morning", B1914&lt;18, "Afternoon", B1914&lt;=23, "Evening")</f>
        <v>Afternoon</v>
      </c>
    </row>
    <row r="1915" spans="1:5" x14ac:dyDescent="0.2">
      <c r="A1915" s="20">
        <f>DT!A1039-INT(DT!A1039)</f>
        <v>0.59754629630333511</v>
      </c>
      <c r="B1915" s="5">
        <f>HOUR(DIM_TIME[[#This Row],[DW_Time]])</f>
        <v>14</v>
      </c>
      <c r="C1915" s="5">
        <f>MINUTE(DIM_TIME[[#This Row],[DW_Time]])</f>
        <v>20</v>
      </c>
      <c r="D1915" s="5">
        <f>SECOND(DIM_TIME[[#This Row],[DW_Time]])</f>
        <v>28</v>
      </c>
      <c r="E1915" s="5" t="str" cm="1">
        <f t="array" ref="E1915">_xlfn.IFS(B1915&lt;6, "Night", B1915&lt;12, "Morning", B1915&lt;18, "Afternoon", B1915&lt;=23, "Evening")</f>
        <v>Afternoon</v>
      </c>
    </row>
    <row r="1916" spans="1:5" x14ac:dyDescent="0.2">
      <c r="A1916" s="20">
        <f>DT!A340-INT(DT!A340)</f>
        <v>0.59784722221957054</v>
      </c>
      <c r="B1916" s="5">
        <f>HOUR(DIM_TIME[[#This Row],[DW_Time]])</f>
        <v>14</v>
      </c>
      <c r="C1916" s="5">
        <f>MINUTE(DIM_TIME[[#This Row],[DW_Time]])</f>
        <v>20</v>
      </c>
      <c r="D1916" s="5">
        <f>SECOND(DIM_TIME[[#This Row],[DW_Time]])</f>
        <v>54</v>
      </c>
      <c r="E1916" s="5" t="str" cm="1">
        <f t="array" ref="E1916">_xlfn.IFS(B1916&lt;6, "Night", B1916&lt;12, "Morning", B1916&lt;18, "Afternoon", B1916&lt;=23, "Evening")</f>
        <v>Afternoon</v>
      </c>
    </row>
    <row r="1917" spans="1:5" x14ac:dyDescent="0.2">
      <c r="A1917" s="20">
        <f>DT!A123-INT(DT!A123)</f>
        <v>0.59796296297281515</v>
      </c>
      <c r="B1917" s="5">
        <f>HOUR(DIM_TIME[[#This Row],[DW_Time]])</f>
        <v>14</v>
      </c>
      <c r="C1917" s="5">
        <f>MINUTE(DIM_TIME[[#This Row],[DW_Time]])</f>
        <v>21</v>
      </c>
      <c r="D1917" s="5">
        <f>SECOND(DIM_TIME[[#This Row],[DW_Time]])</f>
        <v>4</v>
      </c>
      <c r="E1917" s="5" t="str" cm="1">
        <f t="array" ref="E1917">_xlfn.IFS(B1917&lt;6, "Night", B1917&lt;12, "Morning", B1917&lt;18, "Afternoon", B1917&lt;=23, "Evening")</f>
        <v>Afternoon</v>
      </c>
    </row>
    <row r="1918" spans="1:5" x14ac:dyDescent="0.2">
      <c r="A1918" s="20">
        <f>DT!A971-INT(DT!A971)</f>
        <v>0.59863425925868796</v>
      </c>
      <c r="B1918" s="5">
        <f>HOUR(DIM_TIME[[#This Row],[DW_Time]])</f>
        <v>14</v>
      </c>
      <c r="C1918" s="5">
        <f>MINUTE(DIM_TIME[[#This Row],[DW_Time]])</f>
        <v>22</v>
      </c>
      <c r="D1918" s="5">
        <f>SECOND(DIM_TIME[[#This Row],[DW_Time]])</f>
        <v>2</v>
      </c>
      <c r="E1918" s="5" t="str" cm="1">
        <f t="array" ref="E1918">_xlfn.IFS(B1918&lt;6, "Night", B1918&lt;12, "Morning", B1918&lt;18, "Afternoon", B1918&lt;=23, "Evening")</f>
        <v>Afternoon</v>
      </c>
    </row>
    <row r="1919" spans="1:5" x14ac:dyDescent="0.2">
      <c r="A1919" s="20">
        <f>DT!A524-INT(DT!A524)</f>
        <v>0.59923611111298669</v>
      </c>
      <c r="B1919" s="5">
        <f>HOUR(DIM_TIME[[#This Row],[DW_Time]])</f>
        <v>14</v>
      </c>
      <c r="C1919" s="5">
        <f>MINUTE(DIM_TIME[[#This Row],[DW_Time]])</f>
        <v>22</v>
      </c>
      <c r="D1919" s="5">
        <f>SECOND(DIM_TIME[[#This Row],[DW_Time]])</f>
        <v>54</v>
      </c>
      <c r="E1919" s="5" t="str" cm="1">
        <f t="array" ref="E1919">_xlfn.IFS(B1919&lt;6, "Night", B1919&lt;12, "Morning", B1919&lt;18, "Afternoon", B1919&lt;=23, "Evening")</f>
        <v>Afternoon</v>
      </c>
    </row>
    <row r="1920" spans="1:5" x14ac:dyDescent="0.2">
      <c r="A1920" s="20">
        <f>DT!A2829-INT(DT!A2829)</f>
        <v>0.59971064813726116</v>
      </c>
      <c r="B1920" s="5">
        <f>HOUR(DIM_TIME[[#This Row],[DW_Time]])</f>
        <v>14</v>
      </c>
      <c r="C1920" s="5">
        <f>MINUTE(DIM_TIME[[#This Row],[DW_Time]])</f>
        <v>23</v>
      </c>
      <c r="D1920" s="5">
        <f>SECOND(DIM_TIME[[#This Row],[DW_Time]])</f>
        <v>35</v>
      </c>
      <c r="E1920" s="5" t="str" cm="1">
        <f t="array" ref="E1920">_xlfn.IFS(B1920&lt;6, "Night", B1920&lt;12, "Morning", B1920&lt;18, "Afternoon", B1920&lt;=23, "Evening")</f>
        <v>Afternoon</v>
      </c>
    </row>
    <row r="1921" spans="1:5" x14ac:dyDescent="0.2">
      <c r="A1921" s="20">
        <f>DT!A1850-INT(DT!A1850)</f>
        <v>0.59995370371325407</v>
      </c>
      <c r="B1921" s="5">
        <f>HOUR(DIM_TIME[[#This Row],[DW_Time]])</f>
        <v>14</v>
      </c>
      <c r="C1921" s="5">
        <f>MINUTE(DIM_TIME[[#This Row],[DW_Time]])</f>
        <v>23</v>
      </c>
      <c r="D1921" s="5">
        <f>SECOND(DIM_TIME[[#This Row],[DW_Time]])</f>
        <v>56</v>
      </c>
      <c r="E1921" s="5" t="str" cm="1">
        <f t="array" ref="E1921">_xlfn.IFS(B1921&lt;6, "Night", B1921&lt;12, "Morning", B1921&lt;18, "Afternoon", B1921&lt;=23, "Evening")</f>
        <v>Afternoon</v>
      </c>
    </row>
    <row r="1922" spans="1:5" x14ac:dyDescent="0.2">
      <c r="A1922" s="20">
        <f>DT!A1557-INT(DT!A1557)</f>
        <v>0.60059027778333984</v>
      </c>
      <c r="B1922" s="5">
        <f>HOUR(DIM_TIME[[#This Row],[DW_Time]])</f>
        <v>14</v>
      </c>
      <c r="C1922" s="5">
        <f>MINUTE(DIM_TIME[[#This Row],[DW_Time]])</f>
        <v>24</v>
      </c>
      <c r="D1922" s="5">
        <f>SECOND(DIM_TIME[[#This Row],[DW_Time]])</f>
        <v>51</v>
      </c>
      <c r="E1922" s="5" t="str" cm="1">
        <f t="array" ref="E1922">_xlfn.IFS(B1922&lt;6, "Night", B1922&lt;12, "Morning", B1922&lt;18, "Afternoon", B1922&lt;=23, "Evening")</f>
        <v>Afternoon</v>
      </c>
    </row>
    <row r="1923" spans="1:5" x14ac:dyDescent="0.2">
      <c r="A1923" s="20">
        <f>DT!A3101-INT(DT!A3101)</f>
        <v>0.60064814815268619</v>
      </c>
      <c r="B1923" s="5">
        <f>HOUR(DIM_TIME[[#This Row],[DW_Time]])</f>
        <v>14</v>
      </c>
      <c r="C1923" s="5">
        <f>MINUTE(DIM_TIME[[#This Row],[DW_Time]])</f>
        <v>24</v>
      </c>
      <c r="D1923" s="5">
        <f>SECOND(DIM_TIME[[#This Row],[DW_Time]])</f>
        <v>56</v>
      </c>
      <c r="E1923" s="5" t="str" cm="1">
        <f t="array" ref="E1923">_xlfn.IFS(B1923&lt;6, "Night", B1923&lt;12, "Morning", B1923&lt;18, "Afternoon", B1923&lt;=23, "Evening")</f>
        <v>Afternoon</v>
      </c>
    </row>
    <row r="1924" spans="1:5" x14ac:dyDescent="0.2">
      <c r="A1924" s="20">
        <f>DT!A1287-INT(DT!A1287)</f>
        <v>0.60065972222218988</v>
      </c>
      <c r="B1924" s="5">
        <f>HOUR(DIM_TIME[[#This Row],[DW_Time]])</f>
        <v>14</v>
      </c>
      <c r="C1924" s="5">
        <f>MINUTE(DIM_TIME[[#This Row],[DW_Time]])</f>
        <v>24</v>
      </c>
      <c r="D1924" s="5">
        <f>SECOND(DIM_TIME[[#This Row],[DW_Time]])</f>
        <v>57</v>
      </c>
      <c r="E1924" s="5" t="str" cm="1">
        <f t="array" ref="E1924">_xlfn.IFS(B1924&lt;6, "Night", B1924&lt;12, "Morning", B1924&lt;18, "Afternoon", B1924&lt;=23, "Evening")</f>
        <v>Afternoon</v>
      </c>
    </row>
    <row r="1925" spans="1:5" x14ac:dyDescent="0.2">
      <c r="A1925" s="20">
        <f>DT!A1564-INT(DT!A1564)</f>
        <v>0.60069444445252884</v>
      </c>
      <c r="B1925" s="5">
        <f>HOUR(DIM_TIME[[#This Row],[DW_Time]])</f>
        <v>14</v>
      </c>
      <c r="C1925" s="5">
        <f>MINUTE(DIM_TIME[[#This Row],[DW_Time]])</f>
        <v>25</v>
      </c>
      <c r="D1925" s="5">
        <f>SECOND(DIM_TIME[[#This Row],[DW_Time]])</f>
        <v>0</v>
      </c>
      <c r="E1925" s="5" t="str" cm="1">
        <f t="array" ref="E1925">_xlfn.IFS(B1925&lt;6, "Night", B1925&lt;12, "Morning", B1925&lt;18, "Afternoon", B1925&lt;=23, "Evening")</f>
        <v>Afternoon</v>
      </c>
    </row>
    <row r="1926" spans="1:5" x14ac:dyDescent="0.2">
      <c r="A1926" s="20">
        <f>DT!C3-INT(DT!C3)</f>
        <v>0.60090277777635492</v>
      </c>
      <c r="B1926" s="5">
        <f>HOUR(DIM_TIME[[#This Row],[DW_Time]])</f>
        <v>14</v>
      </c>
      <c r="C1926" s="16">
        <f>MINUTE(DIM_TIME[[#This Row],[DW_Time]])</f>
        <v>25</v>
      </c>
      <c r="D1926" s="5">
        <f>SECOND(DIM_TIME[[#This Row],[DW_Time]])</f>
        <v>18</v>
      </c>
      <c r="E1926" s="5" t="str" cm="1">
        <f t="array" ref="E1926">_xlfn.IFS(B1926&lt;6, "Night", B1926&lt;12, "Morning", B1926&lt;18, "Afternoon", B1926&lt;=23, "Evening")</f>
        <v>Afternoon</v>
      </c>
    </row>
    <row r="1927" spans="1:5" x14ac:dyDescent="0.2">
      <c r="A1927" s="20">
        <f>DT!A1283-INT(DT!A1283)</f>
        <v>0.60179398147738539</v>
      </c>
      <c r="B1927" s="5">
        <f>HOUR(DIM_TIME[[#This Row],[DW_Time]])</f>
        <v>14</v>
      </c>
      <c r="C1927" s="5">
        <f>MINUTE(DIM_TIME[[#This Row],[DW_Time]])</f>
        <v>26</v>
      </c>
      <c r="D1927" s="5">
        <f>SECOND(DIM_TIME[[#This Row],[DW_Time]])</f>
        <v>35</v>
      </c>
      <c r="E1927" s="5" t="str" cm="1">
        <f t="array" ref="E1927">_xlfn.IFS(B1927&lt;6, "Night", B1927&lt;12, "Morning", B1927&lt;18, "Afternoon", B1927&lt;=23, "Evening")</f>
        <v>Afternoon</v>
      </c>
    </row>
    <row r="1928" spans="1:5" x14ac:dyDescent="0.2">
      <c r="A1928" s="20">
        <f>DT!A298-INT(DT!A298)</f>
        <v>0.60188657407707069</v>
      </c>
      <c r="B1928" s="5">
        <f>HOUR(DIM_TIME[[#This Row],[DW_Time]])</f>
        <v>14</v>
      </c>
      <c r="C1928" s="5">
        <f>MINUTE(DIM_TIME[[#This Row],[DW_Time]])</f>
        <v>26</v>
      </c>
      <c r="D1928" s="5">
        <f>SECOND(DIM_TIME[[#This Row],[DW_Time]])</f>
        <v>43</v>
      </c>
      <c r="E1928" s="5" t="str" cm="1">
        <f t="array" ref="E1928">_xlfn.IFS(B1928&lt;6, "Night", B1928&lt;12, "Morning", B1928&lt;18, "Afternoon", B1928&lt;=23, "Evening")</f>
        <v>Afternoon</v>
      </c>
    </row>
    <row r="1929" spans="1:5" x14ac:dyDescent="0.2">
      <c r="A1929" s="20">
        <f>DT!A3258-INT(DT!A3258)</f>
        <v>0.60194444444641704</v>
      </c>
      <c r="B1929" s="5">
        <f>HOUR(DIM_TIME[[#This Row],[DW_Time]])</f>
        <v>14</v>
      </c>
      <c r="C1929" s="5">
        <f>MINUTE(DIM_TIME[[#This Row],[DW_Time]])</f>
        <v>26</v>
      </c>
      <c r="D1929" s="5">
        <f>SECOND(DIM_TIME[[#This Row],[DW_Time]])</f>
        <v>48</v>
      </c>
      <c r="E1929" s="5" t="str" cm="1">
        <f t="array" ref="E1929">_xlfn.IFS(B1929&lt;6, "Night", B1929&lt;12, "Morning", B1929&lt;18, "Afternoon", B1929&lt;=23, "Evening")</f>
        <v>Afternoon</v>
      </c>
    </row>
    <row r="1930" spans="1:5" x14ac:dyDescent="0.2">
      <c r="A1930" s="20">
        <f>DT!A647-INT(DT!A647)</f>
        <v>0.60217592591652647</v>
      </c>
      <c r="B1930" s="5">
        <f>HOUR(DIM_TIME[[#This Row],[DW_Time]])</f>
        <v>14</v>
      </c>
      <c r="C1930" s="5">
        <f>MINUTE(DIM_TIME[[#This Row],[DW_Time]])</f>
        <v>27</v>
      </c>
      <c r="D1930" s="5">
        <f>SECOND(DIM_TIME[[#This Row],[DW_Time]])</f>
        <v>8</v>
      </c>
      <c r="E1930" s="5" t="str" cm="1">
        <f t="array" ref="E1930">_xlfn.IFS(B1930&lt;6, "Night", B1930&lt;12, "Morning", B1930&lt;18, "Afternoon", B1930&lt;=23, "Evening")</f>
        <v>Afternoon</v>
      </c>
    </row>
    <row r="1931" spans="1:5" x14ac:dyDescent="0.2">
      <c r="A1931" s="20">
        <f>DT!A2419-INT(DT!A2419)</f>
        <v>0.60269675926247146</v>
      </c>
      <c r="B1931" s="5">
        <f>HOUR(DIM_TIME[[#This Row],[DW_Time]])</f>
        <v>14</v>
      </c>
      <c r="C1931" s="5">
        <f>MINUTE(DIM_TIME[[#This Row],[DW_Time]])</f>
        <v>27</v>
      </c>
      <c r="D1931" s="5">
        <f>SECOND(DIM_TIME[[#This Row],[DW_Time]])</f>
        <v>53</v>
      </c>
      <c r="E1931" s="5" t="str" cm="1">
        <f t="array" ref="E1931">_xlfn.IFS(B1931&lt;6, "Night", B1931&lt;12, "Morning", B1931&lt;18, "Afternoon", B1931&lt;=23, "Evening")</f>
        <v>Afternoon</v>
      </c>
    </row>
    <row r="1932" spans="1:5" x14ac:dyDescent="0.2">
      <c r="A1932" s="20">
        <f>DT!A255-INT(DT!A255)</f>
        <v>0.60278935184760485</v>
      </c>
      <c r="B1932" s="5">
        <f>HOUR(DIM_TIME[[#This Row],[DW_Time]])</f>
        <v>14</v>
      </c>
      <c r="C1932" s="5">
        <f>MINUTE(DIM_TIME[[#This Row],[DW_Time]])</f>
        <v>28</v>
      </c>
      <c r="D1932" s="5">
        <f>SECOND(DIM_TIME[[#This Row],[DW_Time]])</f>
        <v>1</v>
      </c>
      <c r="E1932" s="5" t="str" cm="1">
        <f t="array" ref="E1932">_xlfn.IFS(B1932&lt;6, "Night", B1932&lt;12, "Morning", B1932&lt;18, "Afternoon", B1932&lt;=23, "Evening")</f>
        <v>Afternoon</v>
      </c>
    </row>
    <row r="1933" spans="1:5" x14ac:dyDescent="0.2">
      <c r="A1933" s="20">
        <f>DT!A13-INT(DT!A13)</f>
        <v>0.60291666666307719</v>
      </c>
      <c r="B1933" s="5">
        <f>HOUR(DIM_TIME[[#This Row],[DW_Time]])</f>
        <v>14</v>
      </c>
      <c r="C1933" s="5">
        <f>MINUTE(DIM_TIME[[#This Row],[DW_Time]])</f>
        <v>28</v>
      </c>
      <c r="D1933" s="5">
        <f>SECOND(DIM_TIME[[#This Row],[DW_Time]])</f>
        <v>12</v>
      </c>
      <c r="E1933" s="5" t="str" cm="1">
        <f t="array" ref="E1933">_xlfn.IFS(B1933&lt;6, "Night", B1933&lt;12, "Morning", B1933&lt;18, "Afternoon", B1933&lt;=23, "Evening")</f>
        <v>Afternoon</v>
      </c>
    </row>
    <row r="1934" spans="1:5" x14ac:dyDescent="0.2">
      <c r="A1934" s="20">
        <f>DT!A2531-INT(DT!A2531)</f>
        <v>0.60337962963239988</v>
      </c>
      <c r="B1934" s="5">
        <f>HOUR(DIM_TIME[[#This Row],[DW_Time]])</f>
        <v>14</v>
      </c>
      <c r="C1934" s="5">
        <f>MINUTE(DIM_TIME[[#This Row],[DW_Time]])</f>
        <v>28</v>
      </c>
      <c r="D1934" s="5">
        <f>SECOND(DIM_TIME[[#This Row],[DW_Time]])</f>
        <v>52</v>
      </c>
      <c r="E1934" s="5" t="str" cm="1">
        <f t="array" ref="E1934">_xlfn.IFS(B1934&lt;6, "Night", B1934&lt;12, "Morning", B1934&lt;18, "Afternoon", B1934&lt;=23, "Evening")</f>
        <v>Afternoon</v>
      </c>
    </row>
    <row r="1935" spans="1:5" x14ac:dyDescent="0.2">
      <c r="A1935" s="20">
        <f>DT!A2820-INT(DT!A2820)</f>
        <v>0.60343750000174623</v>
      </c>
      <c r="B1935" s="5">
        <f>HOUR(DIM_TIME[[#This Row],[DW_Time]])</f>
        <v>14</v>
      </c>
      <c r="C1935" s="5">
        <f>MINUTE(DIM_TIME[[#This Row],[DW_Time]])</f>
        <v>28</v>
      </c>
      <c r="D1935" s="5">
        <f>SECOND(DIM_TIME[[#This Row],[DW_Time]])</f>
        <v>57</v>
      </c>
      <c r="E1935" s="5" t="str" cm="1">
        <f t="array" ref="E1935">_xlfn.IFS(B1935&lt;6, "Night", B1935&lt;12, "Morning", B1935&lt;18, "Afternoon", B1935&lt;=23, "Evening")</f>
        <v>Afternoon</v>
      </c>
    </row>
    <row r="1936" spans="1:5" x14ac:dyDescent="0.2">
      <c r="A1936" s="20">
        <f>DT!A1806-INT(DT!A1806)</f>
        <v>0.60381944444088731</v>
      </c>
      <c r="B1936" s="5">
        <f>HOUR(DIM_TIME[[#This Row],[DW_Time]])</f>
        <v>14</v>
      </c>
      <c r="C1936" s="5">
        <f>MINUTE(DIM_TIME[[#This Row],[DW_Time]])</f>
        <v>29</v>
      </c>
      <c r="D1936" s="5">
        <f>SECOND(DIM_TIME[[#This Row],[DW_Time]])</f>
        <v>30</v>
      </c>
      <c r="E1936" s="5" t="str" cm="1">
        <f t="array" ref="E1936">_xlfn.IFS(B1936&lt;6, "Night", B1936&lt;12, "Morning", B1936&lt;18, "Afternoon", B1936&lt;=23, "Evening")</f>
        <v>Afternoon</v>
      </c>
    </row>
    <row r="1937" spans="1:5" x14ac:dyDescent="0.2">
      <c r="A1937" s="20">
        <f>DT!A893-INT(DT!A893)</f>
        <v>0.60385416665667435</v>
      </c>
      <c r="B1937" s="5">
        <f>HOUR(DIM_TIME[[#This Row],[DW_Time]])</f>
        <v>14</v>
      </c>
      <c r="C1937" s="5">
        <f>MINUTE(DIM_TIME[[#This Row],[DW_Time]])</f>
        <v>29</v>
      </c>
      <c r="D1937" s="5">
        <f>SECOND(DIM_TIME[[#This Row],[DW_Time]])</f>
        <v>33</v>
      </c>
      <c r="E1937" s="5" t="str" cm="1">
        <f t="array" ref="E1937">_xlfn.IFS(B1937&lt;6, "Night", B1937&lt;12, "Morning", B1937&lt;18, "Afternoon", B1937&lt;=23, "Evening")</f>
        <v>Afternoon</v>
      </c>
    </row>
    <row r="1938" spans="1:5" x14ac:dyDescent="0.2">
      <c r="A1938" s="20">
        <f>DT!A1099-INT(DT!A1099)</f>
        <v>0.60422453703358769</v>
      </c>
      <c r="B1938" s="5">
        <f>HOUR(DIM_TIME[[#This Row],[DW_Time]])</f>
        <v>14</v>
      </c>
      <c r="C1938" s="5">
        <f>MINUTE(DIM_TIME[[#This Row],[DW_Time]])</f>
        <v>30</v>
      </c>
      <c r="D1938" s="5">
        <f>SECOND(DIM_TIME[[#This Row],[DW_Time]])</f>
        <v>5</v>
      </c>
      <c r="E1938" s="5" t="str" cm="1">
        <f t="array" ref="E1938">_xlfn.IFS(B1938&lt;6, "Night", B1938&lt;12, "Morning", B1938&lt;18, "Afternoon", B1938&lt;=23, "Evening")</f>
        <v>Afternoon</v>
      </c>
    </row>
    <row r="1939" spans="1:5" x14ac:dyDescent="0.2">
      <c r="A1939" s="20">
        <f>DT!A860-INT(DT!A860)</f>
        <v>0.60480324074160308</v>
      </c>
      <c r="B1939" s="5">
        <f>HOUR(DIM_TIME[[#This Row],[DW_Time]])</f>
        <v>14</v>
      </c>
      <c r="C1939" s="5">
        <f>MINUTE(DIM_TIME[[#This Row],[DW_Time]])</f>
        <v>30</v>
      </c>
      <c r="D1939" s="5">
        <f>SECOND(DIM_TIME[[#This Row],[DW_Time]])</f>
        <v>55</v>
      </c>
      <c r="E1939" s="5" t="str" cm="1">
        <f t="array" ref="E1939">_xlfn.IFS(B1939&lt;6, "Night", B1939&lt;12, "Morning", B1939&lt;18, "Afternoon", B1939&lt;=23, "Evening")</f>
        <v>Afternoon</v>
      </c>
    </row>
    <row r="1940" spans="1:5" x14ac:dyDescent="0.2">
      <c r="A1940" s="20">
        <f>DT!A897-INT(DT!A897)</f>
        <v>0.60503472221898846</v>
      </c>
      <c r="B1940" s="5">
        <f>HOUR(DIM_TIME[[#This Row],[DW_Time]])</f>
        <v>14</v>
      </c>
      <c r="C1940" s="5">
        <f>MINUTE(DIM_TIME[[#This Row],[DW_Time]])</f>
        <v>31</v>
      </c>
      <c r="D1940" s="5">
        <f>SECOND(DIM_TIME[[#This Row],[DW_Time]])</f>
        <v>15</v>
      </c>
      <c r="E1940" s="5" t="str" cm="1">
        <f t="array" ref="E1940">_xlfn.IFS(B1940&lt;6, "Night", B1940&lt;12, "Morning", B1940&lt;18, "Afternoon", B1940&lt;=23, "Evening")</f>
        <v>Afternoon</v>
      </c>
    </row>
    <row r="1941" spans="1:5" x14ac:dyDescent="0.2">
      <c r="A1941" s="20">
        <f>DT!A291-INT(DT!A291)</f>
        <v>0.60508101851883112</v>
      </c>
      <c r="B1941" s="5">
        <f>HOUR(DIM_TIME[[#This Row],[DW_Time]])</f>
        <v>14</v>
      </c>
      <c r="C1941" s="5">
        <f>MINUTE(DIM_TIME[[#This Row],[DW_Time]])</f>
        <v>31</v>
      </c>
      <c r="D1941" s="5">
        <f>SECOND(DIM_TIME[[#This Row],[DW_Time]])</f>
        <v>19</v>
      </c>
      <c r="E1941" s="5" t="str" cm="1">
        <f t="array" ref="E1941">_xlfn.IFS(B1941&lt;6, "Night", B1941&lt;12, "Morning", B1941&lt;18, "Afternoon", B1941&lt;=23, "Evening")</f>
        <v>Afternoon</v>
      </c>
    </row>
    <row r="1942" spans="1:5" x14ac:dyDescent="0.2">
      <c r="A1942" s="20">
        <f>DT!A3172-INT(DT!A3172)</f>
        <v>0.60549768518831115</v>
      </c>
      <c r="B1942" s="5">
        <f>HOUR(DIM_TIME[[#This Row],[DW_Time]])</f>
        <v>14</v>
      </c>
      <c r="C1942" s="5">
        <f>MINUTE(DIM_TIME[[#This Row],[DW_Time]])</f>
        <v>31</v>
      </c>
      <c r="D1942" s="5">
        <f>SECOND(DIM_TIME[[#This Row],[DW_Time]])</f>
        <v>55</v>
      </c>
      <c r="E1942" s="5" t="str" cm="1">
        <f t="array" ref="E1942">_xlfn.IFS(B1942&lt;6, "Night", B1942&lt;12, "Morning", B1942&lt;18, "Afternoon", B1942&lt;=23, "Evening")</f>
        <v>Afternoon</v>
      </c>
    </row>
    <row r="1943" spans="1:5" x14ac:dyDescent="0.2">
      <c r="A1943" s="20">
        <f>DT!A1398-INT(DT!A1398)</f>
        <v>0.60564814815006685</v>
      </c>
      <c r="B1943" s="5">
        <f>HOUR(DIM_TIME[[#This Row],[DW_Time]])</f>
        <v>14</v>
      </c>
      <c r="C1943" s="5">
        <f>MINUTE(DIM_TIME[[#This Row],[DW_Time]])</f>
        <v>32</v>
      </c>
      <c r="D1943" s="5">
        <f>SECOND(DIM_TIME[[#This Row],[DW_Time]])</f>
        <v>8</v>
      </c>
      <c r="E1943" s="5" t="str" cm="1">
        <f t="array" ref="E1943">_xlfn.IFS(B1943&lt;6, "Night", B1943&lt;12, "Morning", B1943&lt;18, "Afternoon", B1943&lt;=23, "Evening")</f>
        <v>Afternoon</v>
      </c>
    </row>
    <row r="1944" spans="1:5" x14ac:dyDescent="0.2">
      <c r="A1944" s="20">
        <f>DT!A2599-INT(DT!A2599)</f>
        <v>0.60579861111182254</v>
      </c>
      <c r="B1944" s="5">
        <f>HOUR(DIM_TIME[[#This Row],[DW_Time]])</f>
        <v>14</v>
      </c>
      <c r="C1944" s="5">
        <f>MINUTE(DIM_TIME[[#This Row],[DW_Time]])</f>
        <v>32</v>
      </c>
      <c r="D1944" s="5">
        <f>SECOND(DIM_TIME[[#This Row],[DW_Time]])</f>
        <v>21</v>
      </c>
      <c r="E1944" s="5" t="str" cm="1">
        <f t="array" ref="E1944">_xlfn.IFS(B1944&lt;6, "Night", B1944&lt;12, "Morning", B1944&lt;18, "Afternoon", B1944&lt;=23, "Evening")</f>
        <v>Afternoon</v>
      </c>
    </row>
    <row r="1945" spans="1:5" x14ac:dyDescent="0.2">
      <c r="A1945" s="20">
        <f>DT!A1322-INT(DT!A1322)</f>
        <v>0.60665509258979</v>
      </c>
      <c r="B1945" s="5">
        <f>HOUR(DIM_TIME[[#This Row],[DW_Time]])</f>
        <v>14</v>
      </c>
      <c r="C1945" s="5">
        <f>MINUTE(DIM_TIME[[#This Row],[DW_Time]])</f>
        <v>33</v>
      </c>
      <c r="D1945" s="5">
        <f>SECOND(DIM_TIME[[#This Row],[DW_Time]])</f>
        <v>35</v>
      </c>
      <c r="E1945" s="5" t="str" cm="1">
        <f t="array" ref="E1945">_xlfn.IFS(B1945&lt;6, "Night", B1945&lt;12, "Morning", B1945&lt;18, "Afternoon", B1945&lt;=23, "Evening")</f>
        <v>Afternoon</v>
      </c>
    </row>
    <row r="1946" spans="1:5" x14ac:dyDescent="0.2">
      <c r="A1946" s="20">
        <f>DT!A1904-INT(DT!A1904)</f>
        <v>0.607037037043483</v>
      </c>
      <c r="B1946" s="5">
        <f>HOUR(DIM_TIME[[#This Row],[DW_Time]])</f>
        <v>14</v>
      </c>
      <c r="C1946" s="5">
        <f>MINUTE(DIM_TIME[[#This Row],[DW_Time]])</f>
        <v>34</v>
      </c>
      <c r="D1946" s="5">
        <f>SECOND(DIM_TIME[[#This Row],[DW_Time]])</f>
        <v>8</v>
      </c>
      <c r="E1946" s="5" t="str" cm="1">
        <f t="array" ref="E1946">_xlfn.IFS(B1946&lt;6, "Night", B1946&lt;12, "Morning", B1946&lt;18, "Afternoon", B1946&lt;=23, "Evening")</f>
        <v>Afternoon</v>
      </c>
    </row>
    <row r="1947" spans="1:5" x14ac:dyDescent="0.2">
      <c r="A1947" s="20">
        <f>DT!A2316-INT(DT!A2316)</f>
        <v>0.60707175925927004</v>
      </c>
      <c r="B1947" s="5">
        <f>HOUR(DIM_TIME[[#This Row],[DW_Time]])</f>
        <v>14</v>
      </c>
      <c r="C1947" s="5">
        <f>MINUTE(DIM_TIME[[#This Row],[DW_Time]])</f>
        <v>34</v>
      </c>
      <c r="D1947" s="5">
        <f>SECOND(DIM_TIME[[#This Row],[DW_Time]])</f>
        <v>11</v>
      </c>
      <c r="E1947" s="5" t="str" cm="1">
        <f t="array" ref="E1947">_xlfn.IFS(B1947&lt;6, "Night", B1947&lt;12, "Morning", B1947&lt;18, "Afternoon", B1947&lt;=23, "Evening")</f>
        <v>Afternoon</v>
      </c>
    </row>
    <row r="1948" spans="1:5" x14ac:dyDescent="0.2">
      <c r="A1948" s="20">
        <f>DT!A3129-INT(DT!A3129)</f>
        <v>0.60721064815152204</v>
      </c>
      <c r="B1948" s="5">
        <f>HOUR(DIM_TIME[[#This Row],[DW_Time]])</f>
        <v>14</v>
      </c>
      <c r="C1948" s="5">
        <f>MINUTE(DIM_TIME[[#This Row],[DW_Time]])</f>
        <v>34</v>
      </c>
      <c r="D1948" s="5">
        <f>SECOND(DIM_TIME[[#This Row],[DW_Time]])</f>
        <v>23</v>
      </c>
      <c r="E1948" s="5" t="str" cm="1">
        <f t="array" ref="E1948">_xlfn.IFS(B1948&lt;6, "Night", B1948&lt;12, "Morning", B1948&lt;18, "Afternoon", B1948&lt;=23, "Evening")</f>
        <v>Afternoon</v>
      </c>
    </row>
    <row r="1949" spans="1:5" x14ac:dyDescent="0.2">
      <c r="A1949" s="20">
        <f>DT!A1474-INT(DT!A1474)</f>
        <v>0.60724537036730908</v>
      </c>
      <c r="B1949" s="5">
        <f>HOUR(DIM_TIME[[#This Row],[DW_Time]])</f>
        <v>14</v>
      </c>
      <c r="C1949" s="5">
        <f>MINUTE(DIM_TIME[[#This Row],[DW_Time]])</f>
        <v>34</v>
      </c>
      <c r="D1949" s="5">
        <f>SECOND(DIM_TIME[[#This Row],[DW_Time]])</f>
        <v>26</v>
      </c>
      <c r="E1949" s="5" t="str" cm="1">
        <f t="array" ref="E1949">_xlfn.IFS(B1949&lt;6, "Night", B1949&lt;12, "Morning", B1949&lt;18, "Afternoon", B1949&lt;=23, "Evening")</f>
        <v>Afternoon</v>
      </c>
    </row>
    <row r="1950" spans="1:5" x14ac:dyDescent="0.2">
      <c r="A1950" s="20">
        <f>DT!A1484-INT(DT!A1484)</f>
        <v>0.60731481481343508</v>
      </c>
      <c r="B1950" s="5">
        <f>HOUR(DIM_TIME[[#This Row],[DW_Time]])</f>
        <v>14</v>
      </c>
      <c r="C1950" s="5">
        <f>MINUTE(DIM_TIME[[#This Row],[DW_Time]])</f>
        <v>34</v>
      </c>
      <c r="D1950" s="5">
        <f>SECOND(DIM_TIME[[#This Row],[DW_Time]])</f>
        <v>32</v>
      </c>
      <c r="E1950" s="5" t="str" cm="1">
        <f t="array" ref="E1950">_xlfn.IFS(B1950&lt;6, "Night", B1950&lt;12, "Morning", B1950&lt;18, "Afternoon", B1950&lt;=23, "Evening")</f>
        <v>Afternoon</v>
      </c>
    </row>
    <row r="1951" spans="1:5" x14ac:dyDescent="0.2">
      <c r="A1951" s="20">
        <f>DT!A2355-INT(DT!A2355)</f>
        <v>0.60737268518278142</v>
      </c>
      <c r="B1951" s="5">
        <f>HOUR(DIM_TIME[[#This Row],[DW_Time]])</f>
        <v>14</v>
      </c>
      <c r="C1951" s="5">
        <f>MINUTE(DIM_TIME[[#This Row],[DW_Time]])</f>
        <v>34</v>
      </c>
      <c r="D1951" s="5">
        <f>SECOND(DIM_TIME[[#This Row],[DW_Time]])</f>
        <v>37</v>
      </c>
      <c r="E1951" s="5" t="str" cm="1">
        <f t="array" ref="E1951">_xlfn.IFS(B1951&lt;6, "Night", B1951&lt;12, "Morning", B1951&lt;18, "Afternoon", B1951&lt;=23, "Evening")</f>
        <v>Afternoon</v>
      </c>
    </row>
    <row r="1952" spans="1:5" x14ac:dyDescent="0.2">
      <c r="A1952" s="20">
        <f>DT!A875-INT(DT!A875)</f>
        <v>0.60770833333663177</v>
      </c>
      <c r="B1952" s="5">
        <f>HOUR(DIM_TIME[[#This Row],[DW_Time]])</f>
        <v>14</v>
      </c>
      <c r="C1952" s="5">
        <f>MINUTE(DIM_TIME[[#This Row],[DW_Time]])</f>
        <v>35</v>
      </c>
      <c r="D1952" s="5">
        <f>SECOND(DIM_TIME[[#This Row],[DW_Time]])</f>
        <v>6</v>
      </c>
      <c r="E1952" s="5" t="str" cm="1">
        <f t="array" ref="E1952">_xlfn.IFS(B1952&lt;6, "Night", B1952&lt;12, "Morning", B1952&lt;18, "Afternoon", B1952&lt;=23, "Evening")</f>
        <v>Afternoon</v>
      </c>
    </row>
    <row r="1953" spans="1:5" x14ac:dyDescent="0.2">
      <c r="A1953" s="20">
        <f>DT!A262-INT(DT!A262)</f>
        <v>0.60774305555241881</v>
      </c>
      <c r="B1953" s="5">
        <f>HOUR(DIM_TIME[[#This Row],[DW_Time]])</f>
        <v>14</v>
      </c>
      <c r="C1953" s="5">
        <f>MINUTE(DIM_TIME[[#This Row],[DW_Time]])</f>
        <v>35</v>
      </c>
      <c r="D1953" s="5">
        <f>SECOND(DIM_TIME[[#This Row],[DW_Time]])</f>
        <v>9</v>
      </c>
      <c r="E1953" s="5" t="str" cm="1">
        <f t="array" ref="E1953">_xlfn.IFS(B1953&lt;6, "Night", B1953&lt;12, "Morning", B1953&lt;18, "Afternoon", B1953&lt;=23, "Evening")</f>
        <v>Afternoon</v>
      </c>
    </row>
    <row r="1954" spans="1:5" x14ac:dyDescent="0.2">
      <c r="A1954" s="20">
        <f>DT!A30-INT(DT!A30)</f>
        <v>0.60784722222160781</v>
      </c>
      <c r="B1954" s="5">
        <f>HOUR(DIM_TIME[[#This Row],[DW_Time]])</f>
        <v>14</v>
      </c>
      <c r="C1954" s="5">
        <f>MINUTE(DIM_TIME[[#This Row],[DW_Time]])</f>
        <v>35</v>
      </c>
      <c r="D1954" s="5">
        <f>SECOND(DIM_TIME[[#This Row],[DW_Time]])</f>
        <v>18</v>
      </c>
      <c r="E1954" s="5" t="str" cm="1">
        <f t="array" ref="E1954">_xlfn.IFS(B1954&lt;6, "Night", B1954&lt;12, "Morning", B1954&lt;18, "Afternoon", B1954&lt;=23, "Evening")</f>
        <v>Afternoon</v>
      </c>
    </row>
    <row r="1955" spans="1:5" x14ac:dyDescent="0.2">
      <c r="A1955" s="20">
        <f>DT!A3153-INT(DT!A3153)</f>
        <v>0.60790509259095415</v>
      </c>
      <c r="B1955" s="5">
        <f>HOUR(DIM_TIME[[#This Row],[DW_Time]])</f>
        <v>14</v>
      </c>
      <c r="C1955" s="5">
        <f>MINUTE(DIM_TIME[[#This Row],[DW_Time]])</f>
        <v>35</v>
      </c>
      <c r="D1955" s="5">
        <f>SECOND(DIM_TIME[[#This Row],[DW_Time]])</f>
        <v>23</v>
      </c>
      <c r="E1955" s="5" t="str" cm="1">
        <f t="array" ref="E1955">_xlfn.IFS(B1955&lt;6, "Night", B1955&lt;12, "Morning", B1955&lt;18, "Afternoon", B1955&lt;=23, "Evening")</f>
        <v>Afternoon</v>
      </c>
    </row>
    <row r="1956" spans="1:5" x14ac:dyDescent="0.2">
      <c r="A1956" s="20">
        <f>DT!A132-INT(DT!A132)</f>
        <v>0.60795138889079681</v>
      </c>
      <c r="B1956" s="5">
        <f>HOUR(DIM_TIME[[#This Row],[DW_Time]])</f>
        <v>14</v>
      </c>
      <c r="C1956" s="5">
        <f>MINUTE(DIM_TIME[[#This Row],[DW_Time]])</f>
        <v>35</v>
      </c>
      <c r="D1956" s="5">
        <f>SECOND(DIM_TIME[[#This Row],[DW_Time]])</f>
        <v>27</v>
      </c>
      <c r="E1956" s="5" t="str" cm="1">
        <f t="array" ref="E1956">_xlfn.IFS(B1956&lt;6, "Night", B1956&lt;12, "Morning", B1956&lt;18, "Afternoon", B1956&lt;=23, "Evening")</f>
        <v>Afternoon</v>
      </c>
    </row>
    <row r="1957" spans="1:5" x14ac:dyDescent="0.2">
      <c r="A1957" s="20">
        <f>DT!A509-INT(DT!A509)</f>
        <v>0.60834490740671754</v>
      </c>
      <c r="B1957" s="5">
        <f>HOUR(DIM_TIME[[#This Row],[DW_Time]])</f>
        <v>14</v>
      </c>
      <c r="C1957" s="5">
        <f>MINUTE(DIM_TIME[[#This Row],[DW_Time]])</f>
        <v>36</v>
      </c>
      <c r="D1957" s="5">
        <f>SECOND(DIM_TIME[[#This Row],[DW_Time]])</f>
        <v>1</v>
      </c>
      <c r="E1957" s="5" t="str" cm="1">
        <f t="array" ref="E1957">_xlfn.IFS(B1957&lt;6, "Night", B1957&lt;12, "Morning", B1957&lt;18, "Afternoon", B1957&lt;=23, "Evening")</f>
        <v>Afternoon</v>
      </c>
    </row>
    <row r="1958" spans="1:5" x14ac:dyDescent="0.2">
      <c r="A1958" s="20">
        <f>DT!A1147-INT(DT!A1147)</f>
        <v>0.60842592592234723</v>
      </c>
      <c r="B1958" s="5">
        <f>HOUR(DIM_TIME[[#This Row],[DW_Time]])</f>
        <v>14</v>
      </c>
      <c r="C1958" s="5">
        <f>MINUTE(DIM_TIME[[#This Row],[DW_Time]])</f>
        <v>36</v>
      </c>
      <c r="D1958" s="5">
        <f>SECOND(DIM_TIME[[#This Row],[DW_Time]])</f>
        <v>8</v>
      </c>
      <c r="E1958" s="5" t="str" cm="1">
        <f t="array" ref="E1958">_xlfn.IFS(B1958&lt;6, "Night", B1958&lt;12, "Morning", B1958&lt;18, "Afternoon", B1958&lt;=23, "Evening")</f>
        <v>Afternoon</v>
      </c>
    </row>
    <row r="1959" spans="1:5" x14ac:dyDescent="0.2">
      <c r="A1959" s="20">
        <f>DT!A3098-INT(DT!A3098)</f>
        <v>0.60873842592263827</v>
      </c>
      <c r="B1959" s="5">
        <f>HOUR(DIM_TIME[[#This Row],[DW_Time]])</f>
        <v>14</v>
      </c>
      <c r="C1959" s="5">
        <f>MINUTE(DIM_TIME[[#This Row],[DW_Time]])</f>
        <v>36</v>
      </c>
      <c r="D1959" s="5">
        <f>SECOND(DIM_TIME[[#This Row],[DW_Time]])</f>
        <v>35</v>
      </c>
      <c r="E1959" s="5" t="str" cm="1">
        <f t="array" ref="E1959">_xlfn.IFS(B1959&lt;6, "Night", B1959&lt;12, "Morning", B1959&lt;18, "Afternoon", B1959&lt;=23, "Evening")</f>
        <v>Afternoon</v>
      </c>
    </row>
    <row r="1960" spans="1:5" x14ac:dyDescent="0.2">
      <c r="A1960" s="20">
        <f>DT!A1848-INT(DT!A1848)</f>
        <v>0.60908564815326827</v>
      </c>
      <c r="B1960" s="5">
        <f>HOUR(DIM_TIME[[#This Row],[DW_Time]])</f>
        <v>14</v>
      </c>
      <c r="C1960" s="5">
        <f>MINUTE(DIM_TIME[[#This Row],[DW_Time]])</f>
        <v>37</v>
      </c>
      <c r="D1960" s="5">
        <f>SECOND(DIM_TIME[[#This Row],[DW_Time]])</f>
        <v>5</v>
      </c>
      <c r="E1960" s="5" t="str" cm="1">
        <f t="array" ref="E1960">_xlfn.IFS(B1960&lt;6, "Night", B1960&lt;12, "Morning", B1960&lt;18, "Afternoon", B1960&lt;=23, "Evening")</f>
        <v>Afternoon</v>
      </c>
    </row>
    <row r="1961" spans="1:5" x14ac:dyDescent="0.2">
      <c r="A1961" s="20">
        <f>DT!A3134-INT(DT!A3134)</f>
        <v>0.61004629629314877</v>
      </c>
      <c r="B1961" s="5">
        <f>HOUR(DIM_TIME[[#This Row],[DW_Time]])</f>
        <v>14</v>
      </c>
      <c r="C1961" s="5">
        <f>MINUTE(DIM_TIME[[#This Row],[DW_Time]])</f>
        <v>38</v>
      </c>
      <c r="D1961" s="5">
        <f>SECOND(DIM_TIME[[#This Row],[DW_Time]])</f>
        <v>28</v>
      </c>
      <c r="E1961" s="5" t="str" cm="1">
        <f t="array" ref="E1961">_xlfn.IFS(B1961&lt;6, "Night", B1961&lt;12, "Morning", B1961&lt;18, "Afternoon", B1961&lt;=23, "Evening")</f>
        <v>Afternoon</v>
      </c>
    </row>
    <row r="1962" spans="1:5" x14ac:dyDescent="0.2">
      <c r="A1962" s="20">
        <f>DT!A2781-INT(DT!A2781)</f>
        <v>0.61008101852348773</v>
      </c>
      <c r="B1962" s="5">
        <f>HOUR(DIM_TIME[[#This Row],[DW_Time]])</f>
        <v>14</v>
      </c>
      <c r="C1962" s="5">
        <f>MINUTE(DIM_TIME[[#This Row],[DW_Time]])</f>
        <v>38</v>
      </c>
      <c r="D1962" s="5">
        <f>SECOND(DIM_TIME[[#This Row],[DW_Time]])</f>
        <v>31</v>
      </c>
      <c r="E1962" s="5" t="str" cm="1">
        <f t="array" ref="E1962">_xlfn.IFS(B1962&lt;6, "Night", B1962&lt;12, "Morning", B1962&lt;18, "Afternoon", B1962&lt;=23, "Evening")</f>
        <v>Afternoon</v>
      </c>
    </row>
    <row r="1963" spans="1:5" x14ac:dyDescent="0.2">
      <c r="A1963" s="20">
        <f>DT!A1527-INT(DT!A1527)</f>
        <v>0.61186342593282461</v>
      </c>
      <c r="B1963" s="5">
        <f>HOUR(DIM_TIME[[#This Row],[DW_Time]])</f>
        <v>14</v>
      </c>
      <c r="C1963" s="5">
        <f>MINUTE(DIM_TIME[[#This Row],[DW_Time]])</f>
        <v>41</v>
      </c>
      <c r="D1963" s="5">
        <f>SECOND(DIM_TIME[[#This Row],[DW_Time]])</f>
        <v>5</v>
      </c>
      <c r="E1963" s="5" t="str" cm="1">
        <f t="array" ref="E1963">_xlfn.IFS(B1963&lt;6, "Night", B1963&lt;12, "Morning", B1963&lt;18, "Afternoon", B1963&lt;=23, "Evening")</f>
        <v>Afternoon</v>
      </c>
    </row>
    <row r="1964" spans="1:5" x14ac:dyDescent="0.2">
      <c r="A1964" s="20">
        <f>DT!A313-INT(DT!A313)</f>
        <v>0.61218750000261934</v>
      </c>
      <c r="B1964" s="5">
        <f>HOUR(DIM_TIME[[#This Row],[DW_Time]])</f>
        <v>14</v>
      </c>
      <c r="C1964" s="5">
        <f>MINUTE(DIM_TIME[[#This Row],[DW_Time]])</f>
        <v>41</v>
      </c>
      <c r="D1964" s="5">
        <f>SECOND(DIM_TIME[[#This Row],[DW_Time]])</f>
        <v>33</v>
      </c>
      <c r="E1964" s="5" t="str" cm="1">
        <f t="array" ref="E1964">_xlfn.IFS(B1964&lt;6, "Night", B1964&lt;12, "Morning", B1964&lt;18, "Afternoon", B1964&lt;=23, "Evening")</f>
        <v>Afternoon</v>
      </c>
    </row>
    <row r="1965" spans="1:5" x14ac:dyDescent="0.2">
      <c r="A1965" s="20">
        <f>DT!A346-INT(DT!A346)</f>
        <v>0.61240740741050104</v>
      </c>
      <c r="B1965" s="5">
        <f>HOUR(DIM_TIME[[#This Row],[DW_Time]])</f>
        <v>14</v>
      </c>
      <c r="C1965" s="5">
        <f>MINUTE(DIM_TIME[[#This Row],[DW_Time]])</f>
        <v>41</v>
      </c>
      <c r="D1965" s="5">
        <f>SECOND(DIM_TIME[[#This Row],[DW_Time]])</f>
        <v>52</v>
      </c>
      <c r="E1965" s="5" t="str" cm="1">
        <f t="array" ref="E1965">_xlfn.IFS(B1965&lt;6, "Night", B1965&lt;12, "Morning", B1965&lt;18, "Afternoon", B1965&lt;=23, "Evening")</f>
        <v>Afternoon</v>
      </c>
    </row>
    <row r="1966" spans="1:5" x14ac:dyDescent="0.2">
      <c r="A1966" s="20">
        <f>DT!A2673-INT(DT!A2673)</f>
        <v>0.61252314814919373</v>
      </c>
      <c r="B1966" s="5">
        <f>HOUR(DIM_TIME[[#This Row],[DW_Time]])</f>
        <v>14</v>
      </c>
      <c r="C1966" s="5">
        <f>MINUTE(DIM_TIME[[#This Row],[DW_Time]])</f>
        <v>42</v>
      </c>
      <c r="D1966" s="5">
        <f>SECOND(DIM_TIME[[#This Row],[DW_Time]])</f>
        <v>2</v>
      </c>
      <c r="E1966" s="5" t="str" cm="1">
        <f t="array" ref="E1966">_xlfn.IFS(B1966&lt;6, "Night", B1966&lt;12, "Morning", B1966&lt;18, "Afternoon", B1966&lt;=23, "Evening")</f>
        <v>Afternoon</v>
      </c>
    </row>
    <row r="1967" spans="1:5" x14ac:dyDescent="0.2">
      <c r="A1967" s="20">
        <f>DT!A2929-INT(DT!A2929)</f>
        <v>0.61258101851854008</v>
      </c>
      <c r="B1967" s="5">
        <f>HOUR(DIM_TIME[[#This Row],[DW_Time]])</f>
        <v>14</v>
      </c>
      <c r="C1967" s="5">
        <f>MINUTE(DIM_TIME[[#This Row],[DW_Time]])</f>
        <v>42</v>
      </c>
      <c r="D1967" s="5">
        <f>SECOND(DIM_TIME[[#This Row],[DW_Time]])</f>
        <v>7</v>
      </c>
      <c r="E1967" s="5" t="str" cm="1">
        <f t="array" ref="E1967">_xlfn.IFS(B1967&lt;6, "Night", B1967&lt;12, "Morning", B1967&lt;18, "Afternoon", B1967&lt;=23, "Evening")</f>
        <v>Afternoon</v>
      </c>
    </row>
    <row r="1968" spans="1:5" x14ac:dyDescent="0.2">
      <c r="A1968" s="20">
        <f>DT!A2309-INT(DT!A2309)</f>
        <v>0.61288194444205146</v>
      </c>
      <c r="B1968" s="5">
        <f>HOUR(DIM_TIME[[#This Row],[DW_Time]])</f>
        <v>14</v>
      </c>
      <c r="C1968" s="5">
        <f>MINUTE(DIM_TIME[[#This Row],[DW_Time]])</f>
        <v>42</v>
      </c>
      <c r="D1968" s="5">
        <f>SECOND(DIM_TIME[[#This Row],[DW_Time]])</f>
        <v>33</v>
      </c>
      <c r="E1968" s="5" t="str" cm="1">
        <f t="array" ref="E1968">_xlfn.IFS(B1968&lt;6, "Night", B1968&lt;12, "Morning", B1968&lt;18, "Afternoon", B1968&lt;=23, "Evening")</f>
        <v>Afternoon</v>
      </c>
    </row>
    <row r="1969" spans="1:5" x14ac:dyDescent="0.2">
      <c r="A1969" s="20">
        <f>DT!A383-INT(DT!A383)</f>
        <v>0.61295138888817746</v>
      </c>
      <c r="B1969" s="5">
        <f>HOUR(DIM_TIME[[#This Row],[DW_Time]])</f>
        <v>14</v>
      </c>
      <c r="C1969" s="5">
        <f>MINUTE(DIM_TIME[[#This Row],[DW_Time]])</f>
        <v>42</v>
      </c>
      <c r="D1969" s="5">
        <f>SECOND(DIM_TIME[[#This Row],[DW_Time]])</f>
        <v>39</v>
      </c>
      <c r="E1969" s="5" t="str" cm="1">
        <f t="array" ref="E1969">_xlfn.IFS(B1969&lt;6, "Night", B1969&lt;12, "Morning", B1969&lt;18, "Afternoon", B1969&lt;=23, "Evening")</f>
        <v>Afternoon</v>
      </c>
    </row>
    <row r="1970" spans="1:5" x14ac:dyDescent="0.2">
      <c r="A1970" s="20">
        <f>DT!A17-INT(DT!A17)</f>
        <v>0.61298611111124046</v>
      </c>
      <c r="B1970" s="5">
        <f>HOUR(DIM_TIME[[#This Row],[DW_Time]])</f>
        <v>14</v>
      </c>
      <c r="C1970" s="5">
        <f>MINUTE(DIM_TIME[[#This Row],[DW_Time]])</f>
        <v>42</v>
      </c>
      <c r="D1970" s="5">
        <f>SECOND(DIM_TIME[[#This Row],[DW_Time]])</f>
        <v>42</v>
      </c>
      <c r="E1970" s="5" t="str" cm="1">
        <f t="array" ref="E1970">_xlfn.IFS(B1970&lt;6, "Night", B1970&lt;12, "Morning", B1970&lt;18, "Afternoon", B1970&lt;=23, "Evening")</f>
        <v>Afternoon</v>
      </c>
    </row>
    <row r="1971" spans="1:5" x14ac:dyDescent="0.2">
      <c r="A1971" s="20">
        <f>DT!A2491-INT(DT!A2491)</f>
        <v>0.61305555555736646</v>
      </c>
      <c r="B1971" s="5">
        <f>HOUR(DIM_TIME[[#This Row],[DW_Time]])</f>
        <v>14</v>
      </c>
      <c r="C1971" s="5">
        <f>MINUTE(DIM_TIME[[#This Row],[DW_Time]])</f>
        <v>42</v>
      </c>
      <c r="D1971" s="5">
        <f>SECOND(DIM_TIME[[#This Row],[DW_Time]])</f>
        <v>48</v>
      </c>
      <c r="E1971" s="5" t="str" cm="1">
        <f t="array" ref="E1971">_xlfn.IFS(B1971&lt;6, "Night", B1971&lt;12, "Morning", B1971&lt;18, "Afternoon", B1971&lt;=23, "Evening")</f>
        <v>Afternoon</v>
      </c>
    </row>
    <row r="1972" spans="1:5" x14ac:dyDescent="0.2">
      <c r="A1972" s="20">
        <f>DT!A558-INT(DT!A558)</f>
        <v>0.61322916667268146</v>
      </c>
      <c r="B1972" s="5">
        <f>HOUR(DIM_TIME[[#This Row],[DW_Time]])</f>
        <v>14</v>
      </c>
      <c r="C1972" s="5">
        <f>MINUTE(DIM_TIME[[#This Row],[DW_Time]])</f>
        <v>43</v>
      </c>
      <c r="D1972" s="5">
        <f>SECOND(DIM_TIME[[#This Row],[DW_Time]])</f>
        <v>3</v>
      </c>
      <c r="E1972" s="5" t="str" cm="1">
        <f t="array" ref="E1972">_xlfn.IFS(B1972&lt;6, "Night", B1972&lt;12, "Morning", B1972&lt;18, "Afternoon", B1972&lt;=23, "Evening")</f>
        <v>Afternoon</v>
      </c>
    </row>
    <row r="1973" spans="1:5" x14ac:dyDescent="0.2">
      <c r="A1973" s="20">
        <f>DT!A2237-INT(DT!A2237)</f>
        <v>0.61344907407328719</v>
      </c>
      <c r="B1973" s="5">
        <f>HOUR(DIM_TIME[[#This Row],[DW_Time]])</f>
        <v>14</v>
      </c>
      <c r="C1973" s="5">
        <f>MINUTE(DIM_TIME[[#This Row],[DW_Time]])</f>
        <v>43</v>
      </c>
      <c r="D1973" s="5">
        <f>SECOND(DIM_TIME[[#This Row],[DW_Time]])</f>
        <v>22</v>
      </c>
      <c r="E1973" s="5" t="str" cm="1">
        <f t="array" ref="E1973">_xlfn.IFS(B1973&lt;6, "Night", B1973&lt;12, "Morning", B1973&lt;18, "Afternoon", B1973&lt;=23, "Evening")</f>
        <v>Afternoon</v>
      </c>
    </row>
    <row r="1974" spans="1:5" x14ac:dyDescent="0.2">
      <c r="A1974" s="20">
        <f>DT!A406-INT(DT!A406)</f>
        <v>0.61346064815006685</v>
      </c>
      <c r="B1974" s="5">
        <f>HOUR(DIM_TIME[[#This Row],[DW_Time]])</f>
        <v>14</v>
      </c>
      <c r="C1974" s="5">
        <f>MINUTE(DIM_TIME[[#This Row],[DW_Time]])</f>
        <v>43</v>
      </c>
      <c r="D1974" s="5">
        <f>SECOND(DIM_TIME[[#This Row],[DW_Time]])</f>
        <v>23</v>
      </c>
      <c r="E1974" s="5" t="str" cm="1">
        <f t="array" ref="E1974">_xlfn.IFS(B1974&lt;6, "Night", B1974&lt;12, "Morning", B1974&lt;18, "Afternoon", B1974&lt;=23, "Evening")</f>
        <v>Afternoon</v>
      </c>
    </row>
    <row r="1975" spans="1:5" x14ac:dyDescent="0.2">
      <c r="A1975" s="20">
        <f>DT!A2148-INT(DT!A2148)</f>
        <v>0.61347222221957054</v>
      </c>
      <c r="B1975" s="5">
        <f>HOUR(DIM_TIME[[#This Row],[DW_Time]])</f>
        <v>14</v>
      </c>
      <c r="C1975" s="5">
        <f>MINUTE(DIM_TIME[[#This Row],[DW_Time]])</f>
        <v>43</v>
      </c>
      <c r="D1975" s="5">
        <f>SECOND(DIM_TIME[[#This Row],[DW_Time]])</f>
        <v>24</v>
      </c>
      <c r="E1975" s="5" t="str" cm="1">
        <f t="array" ref="E1975">_xlfn.IFS(B1975&lt;6, "Night", B1975&lt;12, "Morning", B1975&lt;18, "Afternoon", B1975&lt;=23, "Evening")</f>
        <v>Afternoon</v>
      </c>
    </row>
    <row r="1976" spans="1:5" x14ac:dyDescent="0.2">
      <c r="A1976" s="20">
        <f>DT!A850-INT(DT!A850)</f>
        <v>0.6135416666729725</v>
      </c>
      <c r="B1976" s="5">
        <f>HOUR(DIM_TIME[[#This Row],[DW_Time]])</f>
        <v>14</v>
      </c>
      <c r="C1976" s="5">
        <f>MINUTE(DIM_TIME[[#This Row],[DW_Time]])</f>
        <v>43</v>
      </c>
      <c r="D1976" s="5">
        <f>SECOND(DIM_TIME[[#This Row],[DW_Time]])</f>
        <v>30</v>
      </c>
      <c r="E1976" s="5" t="str" cm="1">
        <f t="array" ref="E1976">_xlfn.IFS(B1976&lt;6, "Night", B1976&lt;12, "Morning", B1976&lt;18, "Afternoon", B1976&lt;=23, "Evening")</f>
        <v>Afternoon</v>
      </c>
    </row>
    <row r="1977" spans="1:5" x14ac:dyDescent="0.2">
      <c r="A1977" s="20">
        <f>DT!A1492-INT(DT!A1492)</f>
        <v>0.61357638888875954</v>
      </c>
      <c r="B1977" s="5">
        <f>HOUR(DIM_TIME[[#This Row],[DW_Time]])</f>
        <v>14</v>
      </c>
      <c r="C1977" s="5">
        <f>MINUTE(DIM_TIME[[#This Row],[DW_Time]])</f>
        <v>43</v>
      </c>
      <c r="D1977" s="5">
        <f>SECOND(DIM_TIME[[#This Row],[DW_Time]])</f>
        <v>33</v>
      </c>
      <c r="E1977" s="5" t="str" cm="1">
        <f t="array" ref="E1977">_xlfn.IFS(B1977&lt;6, "Night", B1977&lt;12, "Morning", B1977&lt;18, "Afternoon", B1977&lt;=23, "Evening")</f>
        <v>Afternoon</v>
      </c>
    </row>
    <row r="1978" spans="1:5" x14ac:dyDescent="0.2">
      <c r="A1978" s="20">
        <f>DT!A1902-INT(DT!A1902)</f>
        <v>0.61363425925810589</v>
      </c>
      <c r="B1978" s="5">
        <f>HOUR(DIM_TIME[[#This Row],[DW_Time]])</f>
        <v>14</v>
      </c>
      <c r="C1978" s="5">
        <f>MINUTE(DIM_TIME[[#This Row],[DW_Time]])</f>
        <v>43</v>
      </c>
      <c r="D1978" s="5">
        <f>SECOND(DIM_TIME[[#This Row],[DW_Time]])</f>
        <v>38</v>
      </c>
      <c r="E1978" s="5" t="str" cm="1">
        <f t="array" ref="E1978">_xlfn.IFS(B1978&lt;6, "Night", B1978&lt;12, "Morning", B1978&lt;18, "Afternoon", B1978&lt;=23, "Evening")</f>
        <v>Afternoon</v>
      </c>
    </row>
    <row r="1979" spans="1:5" x14ac:dyDescent="0.2">
      <c r="A1979" s="20">
        <f>DT!A2367-INT(DT!A2367)</f>
        <v>0.61393518518161727</v>
      </c>
      <c r="B1979" s="5">
        <f>HOUR(DIM_TIME[[#This Row],[DW_Time]])</f>
        <v>14</v>
      </c>
      <c r="C1979" s="5">
        <f>MINUTE(DIM_TIME[[#This Row],[DW_Time]])</f>
        <v>44</v>
      </c>
      <c r="D1979" s="5">
        <f>SECOND(DIM_TIME[[#This Row],[DW_Time]])</f>
        <v>4</v>
      </c>
      <c r="E1979" s="5" t="str" cm="1">
        <f t="array" ref="E1979">_xlfn.IFS(B1979&lt;6, "Night", B1979&lt;12, "Morning", B1979&lt;18, "Afternoon", B1979&lt;=23, "Evening")</f>
        <v>Afternoon</v>
      </c>
    </row>
    <row r="1980" spans="1:5" x14ac:dyDescent="0.2">
      <c r="A1980" s="20">
        <f>DT!A2227-INT(DT!A2227)</f>
        <v>0.61406249999708962</v>
      </c>
      <c r="B1980" s="5">
        <f>HOUR(DIM_TIME[[#This Row],[DW_Time]])</f>
        <v>14</v>
      </c>
      <c r="C1980" s="5">
        <f>MINUTE(DIM_TIME[[#This Row],[DW_Time]])</f>
        <v>44</v>
      </c>
      <c r="D1980" s="5">
        <f>SECOND(DIM_TIME[[#This Row],[DW_Time]])</f>
        <v>15</v>
      </c>
      <c r="E1980" s="5" t="str" cm="1">
        <f t="array" ref="E1980">_xlfn.IFS(B1980&lt;6, "Night", B1980&lt;12, "Morning", B1980&lt;18, "Afternoon", B1980&lt;=23, "Evening")</f>
        <v>Afternoon</v>
      </c>
    </row>
    <row r="1981" spans="1:5" x14ac:dyDescent="0.2">
      <c r="A1981" s="20">
        <f>DT!A2440-INT(DT!A2440)</f>
        <v>0.614675925928168</v>
      </c>
      <c r="B1981" s="5">
        <f>HOUR(DIM_TIME[[#This Row],[DW_Time]])</f>
        <v>14</v>
      </c>
      <c r="C1981" s="5">
        <f>MINUTE(DIM_TIME[[#This Row],[DW_Time]])</f>
        <v>45</v>
      </c>
      <c r="D1981" s="5">
        <f>SECOND(DIM_TIME[[#This Row],[DW_Time]])</f>
        <v>8</v>
      </c>
      <c r="E1981" s="5" t="str" cm="1">
        <f t="array" ref="E1981">_xlfn.IFS(B1981&lt;6, "Night", B1981&lt;12, "Morning", B1981&lt;18, "Afternoon", B1981&lt;=23, "Evening")</f>
        <v>Afternoon</v>
      </c>
    </row>
    <row r="1982" spans="1:5" x14ac:dyDescent="0.2">
      <c r="A1982" s="20">
        <f>DT!A3241-INT(DT!A3241)</f>
        <v>0.61535879629809642</v>
      </c>
      <c r="B1982" s="5">
        <f>HOUR(DIM_TIME[[#This Row],[DW_Time]])</f>
        <v>14</v>
      </c>
      <c r="C1982" s="5">
        <f>MINUTE(DIM_TIME[[#This Row],[DW_Time]])</f>
        <v>46</v>
      </c>
      <c r="D1982" s="5">
        <f>SECOND(DIM_TIME[[#This Row],[DW_Time]])</f>
        <v>7</v>
      </c>
      <c r="E1982" s="5" t="str" cm="1">
        <f t="array" ref="E1982">_xlfn.IFS(B1982&lt;6, "Night", B1982&lt;12, "Morning", B1982&lt;18, "Afternoon", B1982&lt;=23, "Evening")</f>
        <v>Afternoon</v>
      </c>
    </row>
    <row r="1983" spans="1:5" x14ac:dyDescent="0.2">
      <c r="A1983" s="20">
        <f>DT!A925-INT(DT!A925)</f>
        <v>0.61550925925985212</v>
      </c>
      <c r="B1983" s="5">
        <f>HOUR(DIM_TIME[[#This Row],[DW_Time]])</f>
        <v>14</v>
      </c>
      <c r="C1983" s="5">
        <f>MINUTE(DIM_TIME[[#This Row],[DW_Time]])</f>
        <v>46</v>
      </c>
      <c r="D1983" s="5">
        <f>SECOND(DIM_TIME[[#This Row],[DW_Time]])</f>
        <v>20</v>
      </c>
      <c r="E1983" s="5" t="str" cm="1">
        <f t="array" ref="E1983">_xlfn.IFS(B1983&lt;6, "Night", B1983&lt;12, "Morning", B1983&lt;18, "Afternoon", B1983&lt;=23, "Evening")</f>
        <v>Afternoon</v>
      </c>
    </row>
    <row r="1984" spans="1:5" x14ac:dyDescent="0.2">
      <c r="A1984" s="20">
        <f>DT!A814-INT(DT!A814)</f>
        <v>0.61555555555241881</v>
      </c>
      <c r="B1984" s="5">
        <f>HOUR(DIM_TIME[[#This Row],[DW_Time]])</f>
        <v>14</v>
      </c>
      <c r="C1984" s="5">
        <f>MINUTE(DIM_TIME[[#This Row],[DW_Time]])</f>
        <v>46</v>
      </c>
      <c r="D1984" s="5">
        <f>SECOND(DIM_TIME[[#This Row],[DW_Time]])</f>
        <v>24</v>
      </c>
      <c r="E1984" s="5" t="str" cm="1">
        <f t="array" ref="E1984">_xlfn.IFS(B1984&lt;6, "Night", B1984&lt;12, "Morning", B1984&lt;18, "Afternoon", B1984&lt;=23, "Evening")</f>
        <v>Afternoon</v>
      </c>
    </row>
    <row r="1985" spans="1:5" x14ac:dyDescent="0.2">
      <c r="A1985" s="20">
        <f>DT!A2249-INT(DT!A2249)</f>
        <v>0.61569444443739485</v>
      </c>
      <c r="B1985" s="5">
        <f>HOUR(DIM_TIME[[#This Row],[DW_Time]])</f>
        <v>14</v>
      </c>
      <c r="C1985" s="5">
        <f>MINUTE(DIM_TIME[[#This Row],[DW_Time]])</f>
        <v>46</v>
      </c>
      <c r="D1985" s="5">
        <f>SECOND(DIM_TIME[[#This Row],[DW_Time]])</f>
        <v>36</v>
      </c>
      <c r="E1985" s="5" t="str" cm="1">
        <f t="array" ref="E1985">_xlfn.IFS(B1985&lt;6, "Night", B1985&lt;12, "Morning", B1985&lt;18, "Afternoon", B1985&lt;=23, "Evening")</f>
        <v>Afternoon</v>
      </c>
    </row>
    <row r="1986" spans="1:5" x14ac:dyDescent="0.2">
      <c r="A1986" s="20">
        <f>DT!A302-INT(DT!A302)</f>
        <v>0.6157754629603005</v>
      </c>
      <c r="B1986" s="5">
        <f>HOUR(DIM_TIME[[#This Row],[DW_Time]])</f>
        <v>14</v>
      </c>
      <c r="C1986" s="5">
        <f>MINUTE(DIM_TIME[[#This Row],[DW_Time]])</f>
        <v>46</v>
      </c>
      <c r="D1986" s="5">
        <f>SECOND(DIM_TIME[[#This Row],[DW_Time]])</f>
        <v>43</v>
      </c>
      <c r="E1986" s="5" t="str" cm="1">
        <f t="array" ref="E1986">_xlfn.IFS(B1986&lt;6, "Night", B1986&lt;12, "Morning", B1986&lt;18, "Afternoon", B1986&lt;=23, "Evening")</f>
        <v>Afternoon</v>
      </c>
    </row>
    <row r="1987" spans="1:5" x14ac:dyDescent="0.2">
      <c r="A1987" s="20">
        <f>DT!A896-INT(DT!A896)</f>
        <v>0.61606481480703223</v>
      </c>
      <c r="B1987" s="5">
        <f>HOUR(DIM_TIME[[#This Row],[DW_Time]])</f>
        <v>14</v>
      </c>
      <c r="C1987" s="5">
        <f>MINUTE(DIM_TIME[[#This Row],[DW_Time]])</f>
        <v>47</v>
      </c>
      <c r="D1987" s="5">
        <f>SECOND(DIM_TIME[[#This Row],[DW_Time]])</f>
        <v>8</v>
      </c>
      <c r="E1987" s="5" t="str" cm="1">
        <f t="array" ref="E1987">_xlfn.IFS(B1987&lt;6, "Night", B1987&lt;12, "Morning", B1987&lt;18, "Afternoon", B1987&lt;=23, "Evening")</f>
        <v>Afternoon</v>
      </c>
    </row>
    <row r="1988" spans="1:5" x14ac:dyDescent="0.2">
      <c r="A1988" s="20">
        <f>DT!A36-INT(DT!A36)</f>
        <v>0.61629629629896954</v>
      </c>
      <c r="B1988" s="5">
        <f>HOUR(DIM_TIME[[#This Row],[DW_Time]])</f>
        <v>14</v>
      </c>
      <c r="C1988" s="5">
        <f>MINUTE(DIM_TIME[[#This Row],[DW_Time]])</f>
        <v>47</v>
      </c>
      <c r="D1988" s="5">
        <f>SECOND(DIM_TIME[[#This Row],[DW_Time]])</f>
        <v>28</v>
      </c>
      <c r="E1988" s="5" t="str" cm="1">
        <f t="array" ref="E1988">_xlfn.IFS(B1988&lt;6, "Night", B1988&lt;12, "Morning", B1988&lt;18, "Afternoon", B1988&lt;=23, "Evening")</f>
        <v>Afternoon</v>
      </c>
    </row>
    <row r="1989" spans="1:5" x14ac:dyDescent="0.2">
      <c r="A1989" s="20">
        <f>DT!A259-INT(DT!A259)</f>
        <v>0.61638888889137888</v>
      </c>
      <c r="B1989" s="5">
        <f>HOUR(DIM_TIME[[#This Row],[DW_Time]])</f>
        <v>14</v>
      </c>
      <c r="C1989" s="5">
        <f>MINUTE(DIM_TIME[[#This Row],[DW_Time]])</f>
        <v>47</v>
      </c>
      <c r="D1989" s="5">
        <f>SECOND(DIM_TIME[[#This Row],[DW_Time]])</f>
        <v>36</v>
      </c>
      <c r="E1989" s="5" t="str" cm="1">
        <f t="array" ref="E1989">_xlfn.IFS(B1989&lt;6, "Night", B1989&lt;12, "Morning", B1989&lt;18, "Afternoon", B1989&lt;=23, "Evening")</f>
        <v>Afternoon</v>
      </c>
    </row>
    <row r="1990" spans="1:5" x14ac:dyDescent="0.2">
      <c r="A1990" s="20">
        <f>DT!A1985-INT(DT!A1985)</f>
        <v>0.61651620370685123</v>
      </c>
      <c r="B1990" s="5">
        <f>HOUR(DIM_TIME[[#This Row],[DW_Time]])</f>
        <v>14</v>
      </c>
      <c r="C1990" s="5">
        <f>MINUTE(DIM_TIME[[#This Row],[DW_Time]])</f>
        <v>47</v>
      </c>
      <c r="D1990" s="5">
        <f>SECOND(DIM_TIME[[#This Row],[DW_Time]])</f>
        <v>47</v>
      </c>
      <c r="E1990" s="5" t="str" cm="1">
        <f t="array" ref="E1990">_xlfn.IFS(B1990&lt;6, "Night", B1990&lt;12, "Morning", B1990&lt;18, "Afternoon", B1990&lt;=23, "Evening")</f>
        <v>Afternoon</v>
      </c>
    </row>
    <row r="1991" spans="1:5" x14ac:dyDescent="0.2">
      <c r="A1991" s="20">
        <f>DT!A2724-INT(DT!A2724)</f>
        <v>0.617152777776937</v>
      </c>
      <c r="B1991" s="5">
        <f>HOUR(DIM_TIME[[#This Row],[DW_Time]])</f>
        <v>14</v>
      </c>
      <c r="C1991" s="5">
        <f>MINUTE(DIM_TIME[[#This Row],[DW_Time]])</f>
        <v>48</v>
      </c>
      <c r="D1991" s="5">
        <f>SECOND(DIM_TIME[[#This Row],[DW_Time]])</f>
        <v>42</v>
      </c>
      <c r="E1991" s="5" t="str" cm="1">
        <f t="array" ref="E1991">_xlfn.IFS(B1991&lt;6, "Night", B1991&lt;12, "Morning", B1991&lt;18, "Afternoon", B1991&lt;=23, "Evening")</f>
        <v>Afternoon</v>
      </c>
    </row>
    <row r="1992" spans="1:5" x14ac:dyDescent="0.2">
      <c r="A1992" s="20">
        <f>DT!A2248-INT(DT!A2248)</f>
        <v>0.61734953703853535</v>
      </c>
      <c r="B1992" s="5">
        <f>HOUR(DIM_TIME[[#This Row],[DW_Time]])</f>
        <v>14</v>
      </c>
      <c r="C1992" s="5">
        <f>MINUTE(DIM_TIME[[#This Row],[DW_Time]])</f>
        <v>48</v>
      </c>
      <c r="D1992" s="5">
        <f>SECOND(DIM_TIME[[#This Row],[DW_Time]])</f>
        <v>59</v>
      </c>
      <c r="E1992" s="5" t="str" cm="1">
        <f t="array" ref="E1992">_xlfn.IFS(B1992&lt;6, "Night", B1992&lt;12, "Morning", B1992&lt;18, "Afternoon", B1992&lt;=23, "Evening")</f>
        <v>Afternoon</v>
      </c>
    </row>
    <row r="1993" spans="1:5" x14ac:dyDescent="0.2">
      <c r="A1993" s="20">
        <f>DT!A353-INT(DT!A353)</f>
        <v>0.61759259259270038</v>
      </c>
      <c r="B1993" s="5">
        <f>HOUR(DIM_TIME[[#This Row],[DW_Time]])</f>
        <v>14</v>
      </c>
      <c r="C1993" s="5">
        <f>MINUTE(DIM_TIME[[#This Row],[DW_Time]])</f>
        <v>49</v>
      </c>
      <c r="D1993" s="5">
        <f>SECOND(DIM_TIME[[#This Row],[DW_Time]])</f>
        <v>20</v>
      </c>
      <c r="E1993" s="5" t="str" cm="1">
        <f t="array" ref="E1993">_xlfn.IFS(B1993&lt;6, "Night", B1993&lt;12, "Morning", B1993&lt;18, "Afternoon", B1993&lt;=23, "Evening")</f>
        <v>Afternoon</v>
      </c>
    </row>
    <row r="1994" spans="1:5" x14ac:dyDescent="0.2">
      <c r="A1994" s="20">
        <f>DT!A2421-INT(DT!A2421)</f>
        <v>0.61777777777751908</v>
      </c>
      <c r="B1994" s="5">
        <f>HOUR(DIM_TIME[[#This Row],[DW_Time]])</f>
        <v>14</v>
      </c>
      <c r="C1994" s="5">
        <f>MINUTE(DIM_TIME[[#This Row],[DW_Time]])</f>
        <v>49</v>
      </c>
      <c r="D1994" s="5">
        <f>SECOND(DIM_TIME[[#This Row],[DW_Time]])</f>
        <v>36</v>
      </c>
      <c r="E1994" s="5" t="str" cm="1">
        <f t="array" ref="E1994">_xlfn.IFS(B1994&lt;6, "Night", B1994&lt;12, "Morning", B1994&lt;18, "Afternoon", B1994&lt;=23, "Evening")</f>
        <v>Afternoon</v>
      </c>
    </row>
    <row r="1995" spans="1:5" x14ac:dyDescent="0.2">
      <c r="A1995" s="20">
        <f>DT!A39-INT(DT!A39)</f>
        <v>0.6184606481474475</v>
      </c>
      <c r="B1995" s="5">
        <f>HOUR(DIM_TIME[[#This Row],[DW_Time]])</f>
        <v>14</v>
      </c>
      <c r="C1995" s="5">
        <f>MINUTE(DIM_TIME[[#This Row],[DW_Time]])</f>
        <v>50</v>
      </c>
      <c r="D1995" s="5">
        <f>SECOND(DIM_TIME[[#This Row],[DW_Time]])</f>
        <v>35</v>
      </c>
      <c r="E1995" s="5" t="str" cm="1">
        <f t="array" ref="E1995">_xlfn.IFS(B1995&lt;6, "Night", B1995&lt;12, "Morning", B1995&lt;18, "Afternoon", B1995&lt;=23, "Evening")</f>
        <v>Afternoon</v>
      </c>
    </row>
    <row r="1996" spans="1:5" x14ac:dyDescent="0.2">
      <c r="A1996" s="20">
        <f>DT!A1373-INT(DT!A1373)</f>
        <v>0.61868055556260515</v>
      </c>
      <c r="B1996" s="5">
        <f>HOUR(DIM_TIME[[#This Row],[DW_Time]])</f>
        <v>14</v>
      </c>
      <c r="C1996" s="5">
        <f>MINUTE(DIM_TIME[[#This Row],[DW_Time]])</f>
        <v>50</v>
      </c>
      <c r="D1996" s="5">
        <f>SECOND(DIM_TIME[[#This Row],[DW_Time]])</f>
        <v>54</v>
      </c>
      <c r="E1996" s="5" t="str" cm="1">
        <f t="array" ref="E1996">_xlfn.IFS(B1996&lt;6, "Night", B1996&lt;12, "Morning", B1996&lt;18, "Afternoon", B1996&lt;=23, "Evening")</f>
        <v>Afternoon</v>
      </c>
    </row>
    <row r="1997" spans="1:5" x14ac:dyDescent="0.2">
      <c r="A1997" s="20">
        <f>DT!A2827-INT(DT!A2827)</f>
        <v>0.61913194444787223</v>
      </c>
      <c r="B1997" s="5">
        <f>HOUR(DIM_TIME[[#This Row],[DW_Time]])</f>
        <v>14</v>
      </c>
      <c r="C1997" s="5">
        <f>MINUTE(DIM_TIME[[#This Row],[DW_Time]])</f>
        <v>51</v>
      </c>
      <c r="D1997" s="5">
        <f>SECOND(DIM_TIME[[#This Row],[DW_Time]])</f>
        <v>33</v>
      </c>
      <c r="E1997" s="5" t="str" cm="1">
        <f t="array" ref="E1997">_xlfn.IFS(B1997&lt;6, "Night", B1997&lt;12, "Morning", B1997&lt;18, "Afternoon", B1997&lt;=23, "Evening")</f>
        <v>Afternoon</v>
      </c>
    </row>
    <row r="1998" spans="1:5" x14ac:dyDescent="0.2">
      <c r="A1998" s="20">
        <f>DT!A1075-INT(DT!A1075)</f>
        <v>0.61936342593253357</v>
      </c>
      <c r="B1998" s="5">
        <f>HOUR(DIM_TIME[[#This Row],[DW_Time]])</f>
        <v>14</v>
      </c>
      <c r="C1998" s="5">
        <f>MINUTE(DIM_TIME[[#This Row],[DW_Time]])</f>
        <v>51</v>
      </c>
      <c r="D1998" s="5">
        <f>SECOND(DIM_TIME[[#This Row],[DW_Time]])</f>
        <v>53</v>
      </c>
      <c r="E1998" s="5" t="str" cm="1">
        <f t="array" ref="E1998">_xlfn.IFS(B1998&lt;6, "Night", B1998&lt;12, "Morning", B1998&lt;18, "Afternoon", B1998&lt;=23, "Evening")</f>
        <v>Afternoon</v>
      </c>
    </row>
    <row r="1999" spans="1:5" x14ac:dyDescent="0.2">
      <c r="A1999" s="20">
        <f>DT!A1395-INT(DT!A1395)</f>
        <v>0.62019675925694173</v>
      </c>
      <c r="B1999" s="5">
        <f>HOUR(DIM_TIME[[#This Row],[DW_Time]])</f>
        <v>14</v>
      </c>
      <c r="C1999" s="5">
        <f>MINUTE(DIM_TIME[[#This Row],[DW_Time]])</f>
        <v>53</v>
      </c>
      <c r="D1999" s="5">
        <f>SECOND(DIM_TIME[[#This Row],[DW_Time]])</f>
        <v>5</v>
      </c>
      <c r="E1999" s="5" t="str" cm="1">
        <f t="array" ref="E1999">_xlfn.IFS(B1999&lt;6, "Night", B1999&lt;12, "Morning", B1999&lt;18, "Afternoon", B1999&lt;=23, "Evening")</f>
        <v>Afternoon</v>
      </c>
    </row>
    <row r="2000" spans="1:5" x14ac:dyDescent="0.2">
      <c r="A2000" s="20">
        <f>DT!A1266-INT(DT!A1266)</f>
        <v>0.62024305555678438</v>
      </c>
      <c r="B2000" s="5">
        <f>HOUR(DIM_TIME[[#This Row],[DW_Time]])</f>
        <v>14</v>
      </c>
      <c r="C2000" s="5">
        <f>MINUTE(DIM_TIME[[#This Row],[DW_Time]])</f>
        <v>53</v>
      </c>
      <c r="D2000" s="5">
        <f>SECOND(DIM_TIME[[#This Row],[DW_Time]])</f>
        <v>9</v>
      </c>
      <c r="E2000" s="5" t="str" cm="1">
        <f t="array" ref="E2000">_xlfn.IFS(B2000&lt;6, "Night", B2000&lt;12, "Morning", B2000&lt;18, "Afternoon", B2000&lt;=23, "Evening")</f>
        <v>Afternoon</v>
      </c>
    </row>
    <row r="2001" spans="1:5" x14ac:dyDescent="0.2">
      <c r="A2001" s="20">
        <f>DT!A432-INT(DT!A432)</f>
        <v>0.62043981481838273</v>
      </c>
      <c r="B2001" s="5">
        <f>HOUR(DIM_TIME[[#This Row],[DW_Time]])</f>
        <v>14</v>
      </c>
      <c r="C2001" s="5">
        <f>MINUTE(DIM_TIME[[#This Row],[DW_Time]])</f>
        <v>53</v>
      </c>
      <c r="D2001" s="5">
        <f>SECOND(DIM_TIME[[#This Row],[DW_Time]])</f>
        <v>26</v>
      </c>
      <c r="E2001" s="5" t="str" cm="1">
        <f t="array" ref="E2001">_xlfn.IFS(B2001&lt;6, "Night", B2001&lt;12, "Morning", B2001&lt;18, "Afternoon", B2001&lt;=23, "Evening")</f>
        <v>Afternoon</v>
      </c>
    </row>
    <row r="2002" spans="1:5" x14ac:dyDescent="0.2">
      <c r="A2002" s="20">
        <f>DT!A2320-INT(DT!A2320)</f>
        <v>0.62071759260288673</v>
      </c>
      <c r="B2002" s="5">
        <f>HOUR(DIM_TIME[[#This Row],[DW_Time]])</f>
        <v>14</v>
      </c>
      <c r="C2002" s="5">
        <f>MINUTE(DIM_TIME[[#This Row],[DW_Time]])</f>
        <v>53</v>
      </c>
      <c r="D2002" s="5">
        <f>SECOND(DIM_TIME[[#This Row],[DW_Time]])</f>
        <v>50</v>
      </c>
      <c r="E2002" s="5" t="str" cm="1">
        <f t="array" ref="E2002">_xlfn.IFS(B2002&lt;6, "Night", B2002&lt;12, "Morning", B2002&lt;18, "Afternoon", B2002&lt;=23, "Evening")</f>
        <v>Afternoon</v>
      </c>
    </row>
    <row r="2003" spans="1:5" x14ac:dyDescent="0.2">
      <c r="A2003" s="20">
        <f>DT!A180-INT(DT!A180)</f>
        <v>0.62077546295768116</v>
      </c>
      <c r="B2003" s="5">
        <f>HOUR(DIM_TIME[[#This Row],[DW_Time]])</f>
        <v>14</v>
      </c>
      <c r="C2003" s="5">
        <f>MINUTE(DIM_TIME[[#This Row],[DW_Time]])</f>
        <v>53</v>
      </c>
      <c r="D2003" s="5">
        <f>SECOND(DIM_TIME[[#This Row],[DW_Time]])</f>
        <v>55</v>
      </c>
      <c r="E2003" s="5" t="str" cm="1">
        <f t="array" ref="E2003">_xlfn.IFS(B2003&lt;6, "Night", B2003&lt;12, "Morning", B2003&lt;18, "Afternoon", B2003&lt;=23, "Evening")</f>
        <v>Afternoon</v>
      </c>
    </row>
    <row r="2004" spans="1:5" x14ac:dyDescent="0.2">
      <c r="A2004" s="20">
        <f>DT!A1356-INT(DT!A1356)</f>
        <v>0.6208333333270275</v>
      </c>
      <c r="B2004" s="5">
        <f>HOUR(DIM_TIME[[#This Row],[DW_Time]])</f>
        <v>14</v>
      </c>
      <c r="C2004" s="5">
        <f>MINUTE(DIM_TIME[[#This Row],[DW_Time]])</f>
        <v>54</v>
      </c>
      <c r="D2004" s="5">
        <f>SECOND(DIM_TIME[[#This Row],[DW_Time]])</f>
        <v>0</v>
      </c>
      <c r="E2004" s="5" t="str" cm="1">
        <f t="array" ref="E2004">_xlfn.IFS(B2004&lt;6, "Night", B2004&lt;12, "Morning", B2004&lt;18, "Afternoon", B2004&lt;=23, "Evening")</f>
        <v>Afternoon</v>
      </c>
    </row>
    <row r="2005" spans="1:5" x14ac:dyDescent="0.2">
      <c r="A2005" s="20">
        <f>DT!A2062-INT(DT!A2062)</f>
        <v>0.6212152777807205</v>
      </c>
      <c r="B2005" s="5">
        <f>HOUR(DIM_TIME[[#This Row],[DW_Time]])</f>
        <v>14</v>
      </c>
      <c r="C2005" s="5">
        <f>MINUTE(DIM_TIME[[#This Row],[DW_Time]])</f>
        <v>54</v>
      </c>
      <c r="D2005" s="5">
        <f>SECOND(DIM_TIME[[#This Row],[DW_Time]])</f>
        <v>33</v>
      </c>
      <c r="E2005" s="5" t="str" cm="1">
        <f t="array" ref="E2005">_xlfn.IFS(B2005&lt;6, "Night", B2005&lt;12, "Morning", B2005&lt;18, "Afternoon", B2005&lt;=23, "Evening")</f>
        <v>Afternoon</v>
      </c>
    </row>
    <row r="2006" spans="1:5" x14ac:dyDescent="0.2">
      <c r="A2006" s="20">
        <f>DT!A1905-INT(DT!A1905)</f>
        <v>0.62157407407357823</v>
      </c>
      <c r="B2006" s="5">
        <f>HOUR(DIM_TIME[[#This Row],[DW_Time]])</f>
        <v>14</v>
      </c>
      <c r="C2006" s="5">
        <f>MINUTE(DIM_TIME[[#This Row],[DW_Time]])</f>
        <v>55</v>
      </c>
      <c r="D2006" s="5">
        <f>SECOND(DIM_TIME[[#This Row],[DW_Time]])</f>
        <v>4</v>
      </c>
      <c r="E2006" s="5" t="str" cm="1">
        <f t="array" ref="E2006">_xlfn.IFS(B2006&lt;6, "Night", B2006&lt;12, "Morning", B2006&lt;18, "Afternoon", B2006&lt;=23, "Evening")</f>
        <v>Afternoon</v>
      </c>
    </row>
    <row r="2007" spans="1:5" x14ac:dyDescent="0.2">
      <c r="A2007" s="20">
        <f>DT!A2047-INT(DT!A2047)</f>
        <v>0.62172453704260988</v>
      </c>
      <c r="B2007" s="5">
        <f>HOUR(DIM_TIME[[#This Row],[DW_Time]])</f>
        <v>14</v>
      </c>
      <c r="C2007" s="5">
        <f>MINUTE(DIM_TIME[[#This Row],[DW_Time]])</f>
        <v>55</v>
      </c>
      <c r="D2007" s="5">
        <f>SECOND(DIM_TIME[[#This Row],[DW_Time]])</f>
        <v>17</v>
      </c>
      <c r="E2007" s="5" t="str" cm="1">
        <f t="array" ref="E2007">_xlfn.IFS(B2007&lt;6, "Night", B2007&lt;12, "Morning", B2007&lt;18, "Afternoon", B2007&lt;=23, "Evening")</f>
        <v>Afternoon</v>
      </c>
    </row>
    <row r="2008" spans="1:5" x14ac:dyDescent="0.2">
      <c r="A2008" s="20">
        <f>DT!A2874-INT(DT!A2874)</f>
        <v>0.62219907406688435</v>
      </c>
      <c r="B2008" s="5">
        <f>HOUR(DIM_TIME[[#This Row],[DW_Time]])</f>
        <v>14</v>
      </c>
      <c r="C2008" s="5">
        <f>MINUTE(DIM_TIME[[#This Row],[DW_Time]])</f>
        <v>55</v>
      </c>
      <c r="D2008" s="5">
        <f>SECOND(DIM_TIME[[#This Row],[DW_Time]])</f>
        <v>58</v>
      </c>
      <c r="E2008" s="5" t="str" cm="1">
        <f t="array" ref="E2008">_xlfn.IFS(B2008&lt;6, "Night", B2008&lt;12, "Morning", B2008&lt;18, "Afternoon", B2008&lt;=23, "Evening")</f>
        <v>Afternoon</v>
      </c>
    </row>
    <row r="2009" spans="1:5" x14ac:dyDescent="0.2">
      <c r="A2009" s="20">
        <f>DT!A2135-INT(DT!A2135)</f>
        <v>0.622766203712672</v>
      </c>
      <c r="B2009" s="5">
        <f>HOUR(DIM_TIME[[#This Row],[DW_Time]])</f>
        <v>14</v>
      </c>
      <c r="C2009" s="5">
        <f>MINUTE(DIM_TIME[[#This Row],[DW_Time]])</f>
        <v>56</v>
      </c>
      <c r="D2009" s="5">
        <f>SECOND(DIM_TIME[[#This Row],[DW_Time]])</f>
        <v>47</v>
      </c>
      <c r="E2009" s="5" t="str" cm="1">
        <f t="array" ref="E2009">_xlfn.IFS(B2009&lt;6, "Night", B2009&lt;12, "Morning", B2009&lt;18, "Afternoon", B2009&lt;=23, "Evening")</f>
        <v>Afternoon</v>
      </c>
    </row>
    <row r="2010" spans="1:5" x14ac:dyDescent="0.2">
      <c r="A2010" s="20">
        <f>DT!A542-INT(DT!A542)</f>
        <v>0.62277777776762377</v>
      </c>
      <c r="B2010" s="5">
        <f>HOUR(DIM_TIME[[#This Row],[DW_Time]])</f>
        <v>14</v>
      </c>
      <c r="C2010" s="5">
        <f>MINUTE(DIM_TIME[[#This Row],[DW_Time]])</f>
        <v>56</v>
      </c>
      <c r="D2010" s="5">
        <f>SECOND(DIM_TIME[[#This Row],[DW_Time]])</f>
        <v>48</v>
      </c>
      <c r="E2010" s="5" t="str" cm="1">
        <f t="array" ref="E2010">_xlfn.IFS(B2010&lt;6, "Night", B2010&lt;12, "Morning", B2010&lt;18, "Afternoon", B2010&lt;=23, "Evening")</f>
        <v>Afternoon</v>
      </c>
    </row>
    <row r="2011" spans="1:5" x14ac:dyDescent="0.2">
      <c r="A2011" s="20">
        <f>DT!A1589-INT(DT!A1589)</f>
        <v>0.62288194443681277</v>
      </c>
      <c r="B2011" s="5">
        <f>HOUR(DIM_TIME[[#This Row],[DW_Time]])</f>
        <v>14</v>
      </c>
      <c r="C2011" s="5">
        <f>MINUTE(DIM_TIME[[#This Row],[DW_Time]])</f>
        <v>56</v>
      </c>
      <c r="D2011" s="5">
        <f>SECOND(DIM_TIME[[#This Row],[DW_Time]])</f>
        <v>57</v>
      </c>
      <c r="E2011" s="5" t="str" cm="1">
        <f t="array" ref="E2011">_xlfn.IFS(B2011&lt;6, "Night", B2011&lt;12, "Morning", B2011&lt;18, "Afternoon", B2011&lt;=23, "Evening")</f>
        <v>Afternoon</v>
      </c>
    </row>
    <row r="2012" spans="1:5" x14ac:dyDescent="0.2">
      <c r="A2012" s="20">
        <f>DT!A1449-INT(DT!A1449)</f>
        <v>0.62304398148262408</v>
      </c>
      <c r="B2012" s="5">
        <f>HOUR(DIM_TIME[[#This Row],[DW_Time]])</f>
        <v>14</v>
      </c>
      <c r="C2012" s="5">
        <f>MINUTE(DIM_TIME[[#This Row],[DW_Time]])</f>
        <v>57</v>
      </c>
      <c r="D2012" s="5">
        <f>SECOND(DIM_TIME[[#This Row],[DW_Time]])</f>
        <v>11</v>
      </c>
      <c r="E2012" s="5" t="str" cm="1">
        <f t="array" ref="E2012">_xlfn.IFS(B2012&lt;6, "Night", B2012&lt;12, "Morning", B2012&lt;18, "Afternoon", B2012&lt;=23, "Evening")</f>
        <v>Afternoon</v>
      </c>
    </row>
    <row r="2013" spans="1:5" x14ac:dyDescent="0.2">
      <c r="A2013" s="20">
        <f>DT!A1135-INT(DT!A1135)</f>
        <v>0.62306712962890742</v>
      </c>
      <c r="B2013" s="5">
        <f>HOUR(DIM_TIME[[#This Row],[DW_Time]])</f>
        <v>14</v>
      </c>
      <c r="C2013" s="5">
        <f>MINUTE(DIM_TIME[[#This Row],[DW_Time]])</f>
        <v>57</v>
      </c>
      <c r="D2013" s="5">
        <f>SECOND(DIM_TIME[[#This Row],[DW_Time]])</f>
        <v>13</v>
      </c>
      <c r="E2013" s="5" t="str" cm="1">
        <f t="array" ref="E2013">_xlfn.IFS(B2013&lt;6, "Night", B2013&lt;12, "Morning", B2013&lt;18, "Afternoon", B2013&lt;=23, "Evening")</f>
        <v>Afternoon</v>
      </c>
    </row>
    <row r="2014" spans="1:5" x14ac:dyDescent="0.2">
      <c r="A2014" s="20">
        <f>DT!A1024-INT(DT!A1024)</f>
        <v>0.62353009259095415</v>
      </c>
      <c r="B2014" s="5">
        <f>HOUR(DIM_TIME[[#This Row],[DW_Time]])</f>
        <v>14</v>
      </c>
      <c r="C2014" s="5">
        <f>MINUTE(DIM_TIME[[#This Row],[DW_Time]])</f>
        <v>57</v>
      </c>
      <c r="D2014" s="5">
        <f>SECOND(DIM_TIME[[#This Row],[DW_Time]])</f>
        <v>53</v>
      </c>
      <c r="E2014" s="5" t="str" cm="1">
        <f t="array" ref="E2014">_xlfn.IFS(B2014&lt;6, "Night", B2014&lt;12, "Morning", B2014&lt;18, "Afternoon", B2014&lt;=23, "Evening")</f>
        <v>Afternoon</v>
      </c>
    </row>
    <row r="2015" spans="1:5" x14ac:dyDescent="0.2">
      <c r="A2015" s="20">
        <f>DT!A134-INT(DT!A134)</f>
        <v>0.62354166666773381</v>
      </c>
      <c r="B2015" s="5">
        <f>HOUR(DIM_TIME[[#This Row],[DW_Time]])</f>
        <v>14</v>
      </c>
      <c r="C2015" s="5">
        <f>MINUTE(DIM_TIME[[#This Row],[DW_Time]])</f>
        <v>57</v>
      </c>
      <c r="D2015" s="5">
        <f>SECOND(DIM_TIME[[#This Row],[DW_Time]])</f>
        <v>54</v>
      </c>
      <c r="E2015" s="5" t="str" cm="1">
        <f t="array" ref="E2015">_xlfn.IFS(B2015&lt;6, "Night", B2015&lt;12, "Morning", B2015&lt;18, "Afternoon", B2015&lt;=23, "Evening")</f>
        <v>Afternoon</v>
      </c>
    </row>
    <row r="2016" spans="1:5" x14ac:dyDescent="0.2">
      <c r="A2016" s="20">
        <f>DT!A2273-INT(DT!A2273)</f>
        <v>0.62361111110658385</v>
      </c>
      <c r="B2016" s="5">
        <f>HOUR(DIM_TIME[[#This Row],[DW_Time]])</f>
        <v>14</v>
      </c>
      <c r="C2016" s="5">
        <f>MINUTE(DIM_TIME[[#This Row],[DW_Time]])</f>
        <v>58</v>
      </c>
      <c r="D2016" s="5">
        <f>SECOND(DIM_TIME[[#This Row],[DW_Time]])</f>
        <v>0</v>
      </c>
      <c r="E2016" s="5" t="str" cm="1">
        <f t="array" ref="E2016">_xlfn.IFS(B2016&lt;6, "Night", B2016&lt;12, "Morning", B2016&lt;18, "Afternoon", B2016&lt;=23, "Evening")</f>
        <v>Afternoon</v>
      </c>
    </row>
    <row r="2017" spans="1:5" x14ac:dyDescent="0.2">
      <c r="A2017" s="20">
        <f>DT!A1743-INT(DT!A1743)</f>
        <v>0.6237962962986785</v>
      </c>
      <c r="B2017" s="5">
        <f>HOUR(DIM_TIME[[#This Row],[DW_Time]])</f>
        <v>14</v>
      </c>
      <c r="C2017" s="5">
        <f>MINUTE(DIM_TIME[[#This Row],[DW_Time]])</f>
        <v>58</v>
      </c>
      <c r="D2017" s="5">
        <f>SECOND(DIM_TIME[[#This Row],[DW_Time]])</f>
        <v>16</v>
      </c>
      <c r="E2017" s="5" t="str" cm="1">
        <f t="array" ref="E2017">_xlfn.IFS(B2017&lt;6, "Night", B2017&lt;12, "Morning", B2017&lt;18, "Afternoon", B2017&lt;=23, "Evening")</f>
        <v>Afternoon</v>
      </c>
    </row>
    <row r="2018" spans="1:5" x14ac:dyDescent="0.2">
      <c r="A2018" s="20">
        <f>DT!A332-INT(DT!A332)</f>
        <v>0.62381944443768589</v>
      </c>
      <c r="B2018" s="5">
        <f>HOUR(DIM_TIME[[#This Row],[DW_Time]])</f>
        <v>14</v>
      </c>
      <c r="C2018" s="5">
        <f>MINUTE(DIM_TIME[[#This Row],[DW_Time]])</f>
        <v>58</v>
      </c>
      <c r="D2018" s="5">
        <f>SECOND(DIM_TIME[[#This Row],[DW_Time]])</f>
        <v>18</v>
      </c>
      <c r="E2018" s="5" t="str" cm="1">
        <f t="array" ref="E2018">_xlfn.IFS(B2018&lt;6, "Night", B2018&lt;12, "Morning", B2018&lt;18, "Afternoon", B2018&lt;=23, "Evening")</f>
        <v>Afternoon</v>
      </c>
    </row>
    <row r="2019" spans="1:5" x14ac:dyDescent="0.2">
      <c r="A2019" s="20">
        <f>DT!A736-INT(DT!A736)</f>
        <v>0.62437499999941792</v>
      </c>
      <c r="B2019" s="5">
        <f>HOUR(DIM_TIME[[#This Row],[DW_Time]])</f>
        <v>14</v>
      </c>
      <c r="C2019" s="5">
        <f>MINUTE(DIM_TIME[[#This Row],[DW_Time]])</f>
        <v>59</v>
      </c>
      <c r="D2019" s="5">
        <f>SECOND(DIM_TIME[[#This Row],[DW_Time]])</f>
        <v>6</v>
      </c>
      <c r="E2019" s="5" t="str" cm="1">
        <f t="array" ref="E2019">_xlfn.IFS(B2019&lt;6, "Night", B2019&lt;12, "Morning", B2019&lt;18, "Afternoon", B2019&lt;=23, "Evening")</f>
        <v>Afternoon</v>
      </c>
    </row>
    <row r="2020" spans="1:5" x14ac:dyDescent="0.2">
      <c r="A2020" s="20">
        <f>DT!A2439-INT(DT!A2439)</f>
        <v>0.625034722223063</v>
      </c>
      <c r="B2020" s="5">
        <f>HOUR(DIM_TIME[[#This Row],[DW_Time]])</f>
        <v>15</v>
      </c>
      <c r="C2020" s="5">
        <f>MINUTE(DIM_TIME[[#This Row],[DW_Time]])</f>
        <v>0</v>
      </c>
      <c r="D2020" s="5">
        <f>SECOND(DIM_TIME[[#This Row],[DW_Time]])</f>
        <v>3</v>
      </c>
      <c r="E2020" s="5" t="str" cm="1">
        <f t="array" ref="E2020">_xlfn.IFS(B2020&lt;6, "Night", B2020&lt;12, "Morning", B2020&lt;18, "Afternoon", B2020&lt;=23, "Evening")</f>
        <v>Afternoon</v>
      </c>
    </row>
    <row r="2021" spans="1:5" x14ac:dyDescent="0.2">
      <c r="A2021" s="20">
        <f>DT!A1729-INT(DT!A1729)</f>
        <v>0.625138888892252</v>
      </c>
      <c r="B2021" s="5">
        <f>HOUR(DIM_TIME[[#This Row],[DW_Time]])</f>
        <v>15</v>
      </c>
      <c r="C2021" s="5">
        <f>MINUTE(DIM_TIME[[#This Row],[DW_Time]])</f>
        <v>0</v>
      </c>
      <c r="D2021" s="5">
        <f>SECOND(DIM_TIME[[#This Row],[DW_Time]])</f>
        <v>12</v>
      </c>
      <c r="E2021" s="5" t="str" cm="1">
        <f t="array" ref="E2021">_xlfn.IFS(B2021&lt;6, "Night", B2021&lt;12, "Morning", B2021&lt;18, "Afternoon", B2021&lt;=23, "Evening")</f>
        <v>Afternoon</v>
      </c>
    </row>
    <row r="2022" spans="1:5" x14ac:dyDescent="0.2">
      <c r="A2022" s="20">
        <f>DT!A1060-INT(DT!A1060)</f>
        <v>0.62594907407765277</v>
      </c>
      <c r="B2022" s="5">
        <f>HOUR(DIM_TIME[[#This Row],[DW_Time]])</f>
        <v>15</v>
      </c>
      <c r="C2022" s="5">
        <f>MINUTE(DIM_TIME[[#This Row],[DW_Time]])</f>
        <v>1</v>
      </c>
      <c r="D2022" s="5">
        <f>SECOND(DIM_TIME[[#This Row],[DW_Time]])</f>
        <v>22</v>
      </c>
      <c r="E2022" s="5" t="str" cm="1">
        <f t="array" ref="E2022">_xlfn.IFS(B2022&lt;6, "Night", B2022&lt;12, "Morning", B2022&lt;18, "Afternoon", B2022&lt;=23, "Evening")</f>
        <v>Afternoon</v>
      </c>
    </row>
    <row r="2023" spans="1:5" x14ac:dyDescent="0.2">
      <c r="A2023" s="20">
        <f>DT!A2619-INT(DT!A2619)</f>
        <v>0.62604166667006211</v>
      </c>
      <c r="B2023" s="5">
        <f>HOUR(DIM_TIME[[#This Row],[DW_Time]])</f>
        <v>15</v>
      </c>
      <c r="C2023" s="5">
        <f>MINUTE(DIM_TIME[[#This Row],[DW_Time]])</f>
        <v>1</v>
      </c>
      <c r="D2023" s="5">
        <f>SECOND(DIM_TIME[[#This Row],[DW_Time]])</f>
        <v>30</v>
      </c>
      <c r="E2023" s="5" t="str" cm="1">
        <f t="array" ref="E2023">_xlfn.IFS(B2023&lt;6, "Night", B2023&lt;12, "Morning", B2023&lt;18, "Afternoon", B2023&lt;=23, "Evening")</f>
        <v>Afternoon</v>
      </c>
    </row>
    <row r="2024" spans="1:5" x14ac:dyDescent="0.2">
      <c r="A2024" s="20">
        <f>DT!A532-INT(DT!A532)</f>
        <v>0.62612268519296777</v>
      </c>
      <c r="B2024" s="5">
        <f>HOUR(DIM_TIME[[#This Row],[DW_Time]])</f>
        <v>15</v>
      </c>
      <c r="C2024" s="5">
        <f>MINUTE(DIM_TIME[[#This Row],[DW_Time]])</f>
        <v>1</v>
      </c>
      <c r="D2024" s="5">
        <f>SECOND(DIM_TIME[[#This Row],[DW_Time]])</f>
        <v>37</v>
      </c>
      <c r="E2024" s="5" t="str" cm="1">
        <f t="array" ref="E2024">_xlfn.IFS(B2024&lt;6, "Night", B2024&lt;12, "Morning", B2024&lt;18, "Afternoon", B2024&lt;=23, "Evening")</f>
        <v>Afternoon</v>
      </c>
    </row>
    <row r="2025" spans="1:5" x14ac:dyDescent="0.2">
      <c r="A2025" s="20">
        <f>DT!A286-INT(DT!A286)</f>
        <v>0.62690972221753327</v>
      </c>
      <c r="B2025" s="5">
        <f>HOUR(DIM_TIME[[#This Row],[DW_Time]])</f>
        <v>15</v>
      </c>
      <c r="C2025" s="5">
        <f>MINUTE(DIM_TIME[[#This Row],[DW_Time]])</f>
        <v>2</v>
      </c>
      <c r="D2025" s="5">
        <f>SECOND(DIM_TIME[[#This Row],[DW_Time]])</f>
        <v>45</v>
      </c>
      <c r="E2025" s="5" t="str" cm="1">
        <f t="array" ref="E2025">_xlfn.IFS(B2025&lt;6, "Night", B2025&lt;12, "Morning", B2025&lt;18, "Afternoon", B2025&lt;=23, "Evening")</f>
        <v>Afternoon</v>
      </c>
    </row>
    <row r="2026" spans="1:5" x14ac:dyDescent="0.2">
      <c r="A2026" s="20">
        <f>DT!A941-INT(DT!A941)</f>
        <v>0.62703703704028158</v>
      </c>
      <c r="B2026" s="5">
        <f>HOUR(DIM_TIME[[#This Row],[DW_Time]])</f>
        <v>15</v>
      </c>
      <c r="C2026" s="5">
        <f>MINUTE(DIM_TIME[[#This Row],[DW_Time]])</f>
        <v>2</v>
      </c>
      <c r="D2026" s="5">
        <f>SECOND(DIM_TIME[[#This Row],[DW_Time]])</f>
        <v>56</v>
      </c>
      <c r="E2026" s="5" t="str" cm="1">
        <f t="array" ref="E2026">_xlfn.IFS(B2026&lt;6, "Night", B2026&lt;12, "Morning", B2026&lt;18, "Afternoon", B2026&lt;=23, "Evening")</f>
        <v>Afternoon</v>
      </c>
    </row>
    <row r="2027" spans="1:5" x14ac:dyDescent="0.2">
      <c r="A2027" s="20">
        <f>DT!A2095-INT(DT!A2095)</f>
        <v>0.62806712963356404</v>
      </c>
      <c r="B2027" s="5">
        <f>HOUR(DIM_TIME[[#This Row],[DW_Time]])</f>
        <v>15</v>
      </c>
      <c r="C2027" s="5">
        <f>MINUTE(DIM_TIME[[#This Row],[DW_Time]])</f>
        <v>4</v>
      </c>
      <c r="D2027" s="5">
        <f>SECOND(DIM_TIME[[#This Row],[DW_Time]])</f>
        <v>25</v>
      </c>
      <c r="E2027" s="5" t="str" cm="1">
        <f t="array" ref="E2027">_xlfn.IFS(B2027&lt;6, "Night", B2027&lt;12, "Morning", B2027&lt;18, "Afternoon", B2027&lt;=23, "Evening")</f>
        <v>Afternoon</v>
      </c>
    </row>
    <row r="2028" spans="1:5" x14ac:dyDescent="0.2">
      <c r="A2028" s="20">
        <f>DT!A31-INT(DT!A31)</f>
        <v>0.62856481481139781</v>
      </c>
      <c r="B2028" s="5">
        <f>HOUR(DIM_TIME[[#This Row],[DW_Time]])</f>
        <v>15</v>
      </c>
      <c r="C2028" s="5">
        <f>MINUTE(DIM_TIME[[#This Row],[DW_Time]])</f>
        <v>5</v>
      </c>
      <c r="D2028" s="5">
        <f>SECOND(DIM_TIME[[#This Row],[DW_Time]])</f>
        <v>8</v>
      </c>
      <c r="E2028" s="5" t="str" cm="1">
        <f t="array" ref="E2028">_xlfn.IFS(B2028&lt;6, "Night", B2028&lt;12, "Morning", B2028&lt;18, "Afternoon", B2028&lt;=23, "Evening")</f>
        <v>Afternoon</v>
      </c>
    </row>
    <row r="2029" spans="1:5" x14ac:dyDescent="0.2">
      <c r="A2029" s="20">
        <f>DT!A1069-INT(DT!A1069)</f>
        <v>0.62920138888875954</v>
      </c>
      <c r="B2029" s="5">
        <f>HOUR(DIM_TIME[[#This Row],[DW_Time]])</f>
        <v>15</v>
      </c>
      <c r="C2029" s="5">
        <f>MINUTE(DIM_TIME[[#This Row],[DW_Time]])</f>
        <v>6</v>
      </c>
      <c r="D2029" s="5">
        <f>SECOND(DIM_TIME[[#This Row],[DW_Time]])</f>
        <v>3</v>
      </c>
      <c r="E2029" s="5" t="str" cm="1">
        <f t="array" ref="E2029">_xlfn.IFS(B2029&lt;6, "Night", B2029&lt;12, "Morning", B2029&lt;18, "Afternoon", B2029&lt;=23, "Evening")</f>
        <v>Afternoon</v>
      </c>
    </row>
    <row r="2030" spans="1:5" x14ac:dyDescent="0.2">
      <c r="A2030" s="20">
        <f>DT!A791-INT(DT!A791)</f>
        <v>0.62930555555794854</v>
      </c>
      <c r="B2030" s="5">
        <f>HOUR(DIM_TIME[[#This Row],[DW_Time]])</f>
        <v>15</v>
      </c>
      <c r="C2030" s="5">
        <f>MINUTE(DIM_TIME[[#This Row],[DW_Time]])</f>
        <v>6</v>
      </c>
      <c r="D2030" s="5">
        <f>SECOND(DIM_TIME[[#This Row],[DW_Time]])</f>
        <v>12</v>
      </c>
      <c r="E2030" s="5" t="str" cm="1">
        <f t="array" ref="E2030">_xlfn.IFS(B2030&lt;6, "Night", B2030&lt;12, "Morning", B2030&lt;18, "Afternoon", B2030&lt;=23, "Evening")</f>
        <v>Afternoon</v>
      </c>
    </row>
    <row r="2031" spans="1:5" x14ac:dyDescent="0.2">
      <c r="A2031" s="20">
        <f>DT!A933-INT(DT!A933)</f>
        <v>0.62952546297310619</v>
      </c>
      <c r="B2031" s="5">
        <f>HOUR(DIM_TIME[[#This Row],[DW_Time]])</f>
        <v>15</v>
      </c>
      <c r="C2031" s="5">
        <f>MINUTE(DIM_TIME[[#This Row],[DW_Time]])</f>
        <v>6</v>
      </c>
      <c r="D2031" s="5">
        <f>SECOND(DIM_TIME[[#This Row],[DW_Time]])</f>
        <v>31</v>
      </c>
      <c r="E2031" s="5" t="str" cm="1">
        <f t="array" ref="E2031">_xlfn.IFS(B2031&lt;6, "Night", B2031&lt;12, "Morning", B2031&lt;18, "Afternoon", B2031&lt;=23, "Evening")</f>
        <v>Afternoon</v>
      </c>
    </row>
    <row r="2032" spans="1:5" x14ac:dyDescent="0.2">
      <c r="A2032" s="20">
        <f>DT!A1773-INT(DT!A1773)</f>
        <v>0.62986111111240461</v>
      </c>
      <c r="B2032" s="5">
        <f>HOUR(DIM_TIME[[#This Row],[DW_Time]])</f>
        <v>15</v>
      </c>
      <c r="C2032" s="5">
        <f>MINUTE(DIM_TIME[[#This Row],[DW_Time]])</f>
        <v>7</v>
      </c>
      <c r="D2032" s="5">
        <f>SECOND(DIM_TIME[[#This Row],[DW_Time]])</f>
        <v>0</v>
      </c>
      <c r="E2032" s="5" t="str" cm="1">
        <f t="array" ref="E2032">_xlfn.IFS(B2032&lt;6, "Night", B2032&lt;12, "Morning", B2032&lt;18, "Afternoon", B2032&lt;=23, "Evening")</f>
        <v>Afternoon</v>
      </c>
    </row>
    <row r="2033" spans="1:5" x14ac:dyDescent="0.2">
      <c r="A2033" s="20">
        <f>DT!A110-INT(DT!A110)</f>
        <v>0.63091435185197042</v>
      </c>
      <c r="B2033" s="5">
        <f>HOUR(DIM_TIME[[#This Row],[DW_Time]])</f>
        <v>15</v>
      </c>
      <c r="C2033" s="5">
        <f>MINUTE(DIM_TIME[[#This Row],[DW_Time]])</f>
        <v>8</v>
      </c>
      <c r="D2033" s="5">
        <f>SECOND(DIM_TIME[[#This Row],[DW_Time]])</f>
        <v>31</v>
      </c>
      <c r="E2033" s="5" t="str" cm="1">
        <f t="array" ref="E2033">_xlfn.IFS(B2033&lt;6, "Night", B2033&lt;12, "Morning", B2033&lt;18, "Afternoon", B2033&lt;=23, "Evening")</f>
        <v>Afternoon</v>
      </c>
    </row>
    <row r="2034" spans="1:5" x14ac:dyDescent="0.2">
      <c r="A2034" s="20">
        <f>DT!A2096-INT(DT!A2096)</f>
        <v>0.63203703703766223</v>
      </c>
      <c r="B2034" s="5">
        <f>HOUR(DIM_TIME[[#This Row],[DW_Time]])</f>
        <v>15</v>
      </c>
      <c r="C2034" s="5">
        <f>MINUTE(DIM_TIME[[#This Row],[DW_Time]])</f>
        <v>10</v>
      </c>
      <c r="D2034" s="5">
        <f>SECOND(DIM_TIME[[#This Row],[DW_Time]])</f>
        <v>8</v>
      </c>
      <c r="E2034" s="5" t="str" cm="1">
        <f t="array" ref="E2034">_xlfn.IFS(B2034&lt;6, "Night", B2034&lt;12, "Morning", B2034&lt;18, "Afternoon", B2034&lt;=23, "Evening")</f>
        <v>Afternoon</v>
      </c>
    </row>
    <row r="2035" spans="1:5" x14ac:dyDescent="0.2">
      <c r="A2035" s="20">
        <f>DT!A3143-INT(DT!A3143)</f>
        <v>0.63236111110745696</v>
      </c>
      <c r="B2035" s="5">
        <f>HOUR(DIM_TIME[[#This Row],[DW_Time]])</f>
        <v>15</v>
      </c>
      <c r="C2035" s="5">
        <f>MINUTE(DIM_TIME[[#This Row],[DW_Time]])</f>
        <v>10</v>
      </c>
      <c r="D2035" s="5">
        <f>SECOND(DIM_TIME[[#This Row],[DW_Time]])</f>
        <v>36</v>
      </c>
      <c r="E2035" s="5" t="str" cm="1">
        <f t="array" ref="E2035">_xlfn.IFS(B2035&lt;6, "Night", B2035&lt;12, "Morning", B2035&lt;18, "Afternoon", B2035&lt;=23, "Evening")</f>
        <v>Afternoon</v>
      </c>
    </row>
    <row r="2036" spans="1:5" x14ac:dyDescent="0.2">
      <c r="A2036" s="20">
        <f>DT!A1460-INT(DT!A1460)</f>
        <v>0.63246527777664596</v>
      </c>
      <c r="B2036" s="5">
        <f>HOUR(DIM_TIME[[#This Row],[DW_Time]])</f>
        <v>15</v>
      </c>
      <c r="C2036" s="5">
        <f>MINUTE(DIM_TIME[[#This Row],[DW_Time]])</f>
        <v>10</v>
      </c>
      <c r="D2036" s="5">
        <f>SECOND(DIM_TIME[[#This Row],[DW_Time]])</f>
        <v>45</v>
      </c>
      <c r="E2036" s="5" t="str" cm="1">
        <f t="array" ref="E2036">_xlfn.IFS(B2036&lt;6, "Night", B2036&lt;12, "Morning", B2036&lt;18, "Afternoon", B2036&lt;=23, "Evening")</f>
        <v>Afternoon</v>
      </c>
    </row>
    <row r="2037" spans="1:5" x14ac:dyDescent="0.2">
      <c r="A2037" s="20">
        <f>DT!A1738-INT(DT!A1738)</f>
        <v>0.63321759259270038</v>
      </c>
      <c r="B2037" s="5">
        <f>HOUR(DIM_TIME[[#This Row],[DW_Time]])</f>
        <v>15</v>
      </c>
      <c r="C2037" s="5">
        <f>MINUTE(DIM_TIME[[#This Row],[DW_Time]])</f>
        <v>11</v>
      </c>
      <c r="D2037" s="5">
        <f>SECOND(DIM_TIME[[#This Row],[DW_Time]])</f>
        <v>50</v>
      </c>
      <c r="E2037" s="5" t="str" cm="1">
        <f t="array" ref="E2037">_xlfn.IFS(B2037&lt;6, "Night", B2037&lt;12, "Morning", B2037&lt;18, "Afternoon", B2037&lt;=23, "Evening")</f>
        <v>Afternoon</v>
      </c>
    </row>
    <row r="2038" spans="1:5" x14ac:dyDescent="0.2">
      <c r="A2038" s="20">
        <f>DT!A3105-INT(DT!A3105)</f>
        <v>0.63369212963152677</v>
      </c>
      <c r="B2038" s="5">
        <f>HOUR(DIM_TIME[[#This Row],[DW_Time]])</f>
        <v>15</v>
      </c>
      <c r="C2038" s="5">
        <f>MINUTE(DIM_TIME[[#This Row],[DW_Time]])</f>
        <v>12</v>
      </c>
      <c r="D2038" s="5">
        <f>SECOND(DIM_TIME[[#This Row],[DW_Time]])</f>
        <v>31</v>
      </c>
      <c r="E2038" s="5" t="str" cm="1">
        <f t="array" ref="E2038">_xlfn.IFS(B2038&lt;6, "Night", B2038&lt;12, "Morning", B2038&lt;18, "Afternoon", B2038&lt;=23, "Evening")</f>
        <v>Afternoon</v>
      </c>
    </row>
    <row r="2039" spans="1:5" x14ac:dyDescent="0.2">
      <c r="A2039" s="20">
        <f>DT!A523-INT(DT!A523)</f>
        <v>0.63376157407765277</v>
      </c>
      <c r="B2039" s="5">
        <f>HOUR(DIM_TIME[[#This Row],[DW_Time]])</f>
        <v>15</v>
      </c>
      <c r="C2039" s="5">
        <f>MINUTE(DIM_TIME[[#This Row],[DW_Time]])</f>
        <v>12</v>
      </c>
      <c r="D2039" s="5">
        <f>SECOND(DIM_TIME[[#This Row],[DW_Time]])</f>
        <v>37</v>
      </c>
      <c r="E2039" s="5" t="str" cm="1">
        <f t="array" ref="E2039">_xlfn.IFS(B2039&lt;6, "Night", B2039&lt;12, "Morning", B2039&lt;18, "Afternoon", B2039&lt;=23, "Evening")</f>
        <v>Afternoon</v>
      </c>
    </row>
    <row r="2040" spans="1:5" x14ac:dyDescent="0.2">
      <c r="A2040" s="20">
        <f>DT!A2645-INT(DT!A2645)</f>
        <v>0.63400462963181781</v>
      </c>
      <c r="B2040" s="5">
        <f>HOUR(DIM_TIME[[#This Row],[DW_Time]])</f>
        <v>15</v>
      </c>
      <c r="C2040" s="5">
        <f>MINUTE(DIM_TIME[[#This Row],[DW_Time]])</f>
        <v>12</v>
      </c>
      <c r="D2040" s="5">
        <f>SECOND(DIM_TIME[[#This Row],[DW_Time]])</f>
        <v>58</v>
      </c>
      <c r="E2040" s="5" t="str" cm="1">
        <f t="array" ref="E2040">_xlfn.IFS(B2040&lt;6, "Night", B2040&lt;12, "Morning", B2040&lt;18, "Afternoon", B2040&lt;=23, "Evening")</f>
        <v>Afternoon</v>
      </c>
    </row>
    <row r="2041" spans="1:5" x14ac:dyDescent="0.2">
      <c r="A2041" s="20">
        <f>DT!A2393-INT(DT!A2393)</f>
        <v>0.6343518518624478</v>
      </c>
      <c r="B2041" s="5">
        <f>HOUR(DIM_TIME[[#This Row],[DW_Time]])</f>
        <v>15</v>
      </c>
      <c r="C2041" s="5">
        <f>MINUTE(DIM_TIME[[#This Row],[DW_Time]])</f>
        <v>13</v>
      </c>
      <c r="D2041" s="5">
        <f>SECOND(DIM_TIME[[#This Row],[DW_Time]])</f>
        <v>28</v>
      </c>
      <c r="E2041" s="5" t="str" cm="1">
        <f t="array" ref="E2041">_xlfn.IFS(B2041&lt;6, "Night", B2041&lt;12, "Morning", B2041&lt;18, "Afternoon", B2041&lt;=23, "Evening")</f>
        <v>Afternoon</v>
      </c>
    </row>
    <row r="2042" spans="1:5" x14ac:dyDescent="0.2">
      <c r="A2042" s="20">
        <f>DT!A476-INT(DT!A476)</f>
        <v>0.63456018519354984</v>
      </c>
      <c r="B2042" s="5">
        <f>HOUR(DIM_TIME[[#This Row],[DW_Time]])</f>
        <v>15</v>
      </c>
      <c r="C2042" s="5">
        <f>MINUTE(DIM_TIME[[#This Row],[DW_Time]])</f>
        <v>13</v>
      </c>
      <c r="D2042" s="5">
        <f>SECOND(DIM_TIME[[#This Row],[DW_Time]])</f>
        <v>46</v>
      </c>
      <c r="E2042" s="5" t="str" cm="1">
        <f t="array" ref="E2042">_xlfn.IFS(B2042&lt;6, "Night", B2042&lt;12, "Morning", B2042&lt;18, "Afternoon", B2042&lt;=23, "Evening")</f>
        <v>Afternoon</v>
      </c>
    </row>
    <row r="2043" spans="1:5" x14ac:dyDescent="0.2">
      <c r="A2043" s="20">
        <f>DT!A1310-INT(DT!A1310)</f>
        <v>0.63475694444787223</v>
      </c>
      <c r="B2043" s="5">
        <f>HOUR(DIM_TIME[[#This Row],[DW_Time]])</f>
        <v>15</v>
      </c>
      <c r="C2043" s="5">
        <f>MINUTE(DIM_TIME[[#This Row],[DW_Time]])</f>
        <v>14</v>
      </c>
      <c r="D2043" s="5">
        <f>SECOND(DIM_TIME[[#This Row],[DW_Time]])</f>
        <v>3</v>
      </c>
      <c r="E2043" s="5" t="str" cm="1">
        <f t="array" ref="E2043">_xlfn.IFS(B2043&lt;6, "Night", B2043&lt;12, "Morning", B2043&lt;18, "Afternoon", B2043&lt;=23, "Evening")</f>
        <v>Afternoon</v>
      </c>
    </row>
    <row r="2044" spans="1:5" x14ac:dyDescent="0.2">
      <c r="A2044" s="20">
        <f>DT!A2468-INT(DT!A2468)</f>
        <v>0.63479166665638331</v>
      </c>
      <c r="B2044" s="5">
        <f>HOUR(DIM_TIME[[#This Row],[DW_Time]])</f>
        <v>15</v>
      </c>
      <c r="C2044" s="5">
        <f>MINUTE(DIM_TIME[[#This Row],[DW_Time]])</f>
        <v>14</v>
      </c>
      <c r="D2044" s="5">
        <f>SECOND(DIM_TIME[[#This Row],[DW_Time]])</f>
        <v>6</v>
      </c>
      <c r="E2044" s="5" t="str" cm="1">
        <f t="array" ref="E2044">_xlfn.IFS(B2044&lt;6, "Night", B2044&lt;12, "Morning", B2044&lt;18, "Afternoon", B2044&lt;=23, "Evening")</f>
        <v>Afternoon</v>
      </c>
    </row>
    <row r="2045" spans="1:5" x14ac:dyDescent="0.2">
      <c r="A2045" s="20">
        <f>DT!A258-INT(DT!A258)</f>
        <v>0.63484953704028158</v>
      </c>
      <c r="B2045" s="5">
        <f>HOUR(DIM_TIME[[#This Row],[DW_Time]])</f>
        <v>15</v>
      </c>
      <c r="C2045" s="5">
        <f>MINUTE(DIM_TIME[[#This Row],[DW_Time]])</f>
        <v>14</v>
      </c>
      <c r="D2045" s="5">
        <f>SECOND(DIM_TIME[[#This Row],[DW_Time]])</f>
        <v>11</v>
      </c>
      <c r="E2045" s="5" t="str" cm="1">
        <f t="array" ref="E2045">_xlfn.IFS(B2045&lt;6, "Night", B2045&lt;12, "Morning", B2045&lt;18, "Afternoon", B2045&lt;=23, "Evening")</f>
        <v>Afternoon</v>
      </c>
    </row>
    <row r="2046" spans="1:5" x14ac:dyDescent="0.2">
      <c r="A2046" s="20">
        <f>DT!A531-INT(DT!A531)</f>
        <v>0.635046296287328</v>
      </c>
      <c r="B2046" s="5">
        <f>HOUR(DIM_TIME[[#This Row],[DW_Time]])</f>
        <v>15</v>
      </c>
      <c r="C2046" s="5">
        <f>MINUTE(DIM_TIME[[#This Row],[DW_Time]])</f>
        <v>14</v>
      </c>
      <c r="D2046" s="5">
        <f>SECOND(DIM_TIME[[#This Row],[DW_Time]])</f>
        <v>28</v>
      </c>
      <c r="E2046" s="5" t="str" cm="1">
        <f t="array" ref="E2046">_xlfn.IFS(B2046&lt;6, "Night", B2046&lt;12, "Morning", B2046&lt;18, "Afternoon", B2046&lt;=23, "Evening")</f>
        <v>Afternoon</v>
      </c>
    </row>
    <row r="2047" spans="1:5" x14ac:dyDescent="0.2">
      <c r="A2047" s="20">
        <f>DT!A577-INT(DT!A577)</f>
        <v>0.63554398147971369</v>
      </c>
      <c r="B2047" s="5">
        <f>HOUR(DIM_TIME[[#This Row],[DW_Time]])</f>
        <v>15</v>
      </c>
      <c r="C2047" s="5">
        <f>MINUTE(DIM_TIME[[#This Row],[DW_Time]])</f>
        <v>15</v>
      </c>
      <c r="D2047" s="5">
        <f>SECOND(DIM_TIME[[#This Row],[DW_Time]])</f>
        <v>11</v>
      </c>
      <c r="E2047" s="5" t="str" cm="1">
        <f t="array" ref="E2047">_xlfn.IFS(B2047&lt;6, "Night", B2047&lt;12, "Morning", B2047&lt;18, "Afternoon", B2047&lt;=23, "Evening")</f>
        <v>Afternoon</v>
      </c>
    </row>
    <row r="2048" spans="1:5" x14ac:dyDescent="0.2">
      <c r="A2048" s="20">
        <f>DT!A1215-INT(DT!A1215)</f>
        <v>0.63592592593340669</v>
      </c>
      <c r="B2048" s="5">
        <f>HOUR(DIM_TIME[[#This Row],[DW_Time]])</f>
        <v>15</v>
      </c>
      <c r="C2048" s="5">
        <f>MINUTE(DIM_TIME[[#This Row],[DW_Time]])</f>
        <v>15</v>
      </c>
      <c r="D2048" s="5">
        <f>SECOND(DIM_TIME[[#This Row],[DW_Time]])</f>
        <v>44</v>
      </c>
      <c r="E2048" s="5" t="str" cm="1">
        <f t="array" ref="E2048">_xlfn.IFS(B2048&lt;6, "Night", B2048&lt;12, "Morning", B2048&lt;18, "Afternoon", B2048&lt;=23, "Evening")</f>
        <v>Afternoon</v>
      </c>
    </row>
    <row r="2049" spans="1:5" x14ac:dyDescent="0.2">
      <c r="A2049" s="20">
        <f>DT!A768-INT(DT!A768)</f>
        <v>0.63626157407270512</v>
      </c>
      <c r="B2049" s="5">
        <f>HOUR(DIM_TIME[[#This Row],[DW_Time]])</f>
        <v>15</v>
      </c>
      <c r="C2049" s="5">
        <f>MINUTE(DIM_TIME[[#This Row],[DW_Time]])</f>
        <v>16</v>
      </c>
      <c r="D2049" s="5">
        <f>SECOND(DIM_TIME[[#This Row],[DW_Time]])</f>
        <v>13</v>
      </c>
      <c r="E2049" s="5" t="str" cm="1">
        <f t="array" ref="E2049">_xlfn.IFS(B2049&lt;6, "Night", B2049&lt;12, "Morning", B2049&lt;18, "Afternoon", B2049&lt;=23, "Evening")</f>
        <v>Afternoon</v>
      </c>
    </row>
    <row r="2050" spans="1:5" x14ac:dyDescent="0.2">
      <c r="A2050" s="20">
        <f>DT!A870-INT(DT!A870)</f>
        <v>0.63635416667239042</v>
      </c>
      <c r="B2050" s="5">
        <f>HOUR(DIM_TIME[[#This Row],[DW_Time]])</f>
        <v>15</v>
      </c>
      <c r="C2050" s="5">
        <f>MINUTE(DIM_TIME[[#This Row],[DW_Time]])</f>
        <v>16</v>
      </c>
      <c r="D2050" s="5">
        <f>SECOND(DIM_TIME[[#This Row],[DW_Time]])</f>
        <v>21</v>
      </c>
      <c r="E2050" s="5" t="str" cm="1">
        <f t="array" ref="E2050">_xlfn.IFS(B2050&lt;6, "Night", B2050&lt;12, "Morning", B2050&lt;18, "Afternoon", B2050&lt;=23, "Evening")</f>
        <v>Afternoon</v>
      </c>
    </row>
    <row r="2051" spans="1:5" x14ac:dyDescent="0.2">
      <c r="A2051" s="20">
        <f>DT!A2522-INT(DT!A2522)</f>
        <v>0.63667824074218515</v>
      </c>
      <c r="B2051" s="5">
        <f>HOUR(DIM_TIME[[#This Row],[DW_Time]])</f>
        <v>15</v>
      </c>
      <c r="C2051" s="5">
        <f>MINUTE(DIM_TIME[[#This Row],[DW_Time]])</f>
        <v>16</v>
      </c>
      <c r="D2051" s="5">
        <f>SECOND(DIM_TIME[[#This Row],[DW_Time]])</f>
        <v>49</v>
      </c>
      <c r="E2051" s="5" t="str" cm="1">
        <f t="array" ref="E2051">_xlfn.IFS(B2051&lt;6, "Night", B2051&lt;12, "Morning", B2051&lt;18, "Afternoon", B2051&lt;=23, "Evening")</f>
        <v>Afternoon</v>
      </c>
    </row>
    <row r="2052" spans="1:5" x14ac:dyDescent="0.2">
      <c r="A2052" s="20">
        <f>DT!A1576-INT(DT!A1576)</f>
        <v>0.63694444444263354</v>
      </c>
      <c r="B2052" s="5">
        <f>HOUR(DIM_TIME[[#This Row],[DW_Time]])</f>
        <v>15</v>
      </c>
      <c r="C2052" s="5">
        <f>MINUTE(DIM_TIME[[#This Row],[DW_Time]])</f>
        <v>17</v>
      </c>
      <c r="D2052" s="5">
        <f>SECOND(DIM_TIME[[#This Row],[DW_Time]])</f>
        <v>12</v>
      </c>
      <c r="E2052" s="5" t="str" cm="1">
        <f t="array" ref="E2052">_xlfn.IFS(B2052&lt;6, "Night", B2052&lt;12, "Morning", B2052&lt;18, "Afternoon", B2052&lt;=23, "Evening")</f>
        <v>Afternoon</v>
      </c>
    </row>
    <row r="2053" spans="1:5" x14ac:dyDescent="0.2">
      <c r="A2053" s="20">
        <f>DT!A2657-INT(DT!A2657)</f>
        <v>0.63718749999679858</v>
      </c>
      <c r="B2053" s="5">
        <f>HOUR(DIM_TIME[[#This Row],[DW_Time]])</f>
        <v>15</v>
      </c>
      <c r="C2053" s="5">
        <f>MINUTE(DIM_TIME[[#This Row],[DW_Time]])</f>
        <v>17</v>
      </c>
      <c r="D2053" s="5">
        <f>SECOND(DIM_TIME[[#This Row],[DW_Time]])</f>
        <v>33</v>
      </c>
      <c r="E2053" s="5" t="str" cm="1">
        <f t="array" ref="E2053">_xlfn.IFS(B2053&lt;6, "Night", B2053&lt;12, "Morning", B2053&lt;18, "Afternoon", B2053&lt;=23, "Evening")</f>
        <v>Afternoon</v>
      </c>
    </row>
    <row r="2054" spans="1:5" x14ac:dyDescent="0.2">
      <c r="A2054" s="20">
        <f>DT!A2720-INT(DT!A2720)</f>
        <v>0.63778935185109731</v>
      </c>
      <c r="B2054" s="5">
        <f>HOUR(DIM_TIME[[#This Row],[DW_Time]])</f>
        <v>15</v>
      </c>
      <c r="C2054" s="5">
        <f>MINUTE(DIM_TIME[[#This Row],[DW_Time]])</f>
        <v>18</v>
      </c>
      <c r="D2054" s="5">
        <f>SECOND(DIM_TIME[[#This Row],[DW_Time]])</f>
        <v>25</v>
      </c>
      <c r="E2054" s="5" t="str" cm="1">
        <f t="array" ref="E2054">_xlfn.IFS(B2054&lt;6, "Night", B2054&lt;12, "Morning", B2054&lt;18, "Afternoon", B2054&lt;=23, "Evening")</f>
        <v>Afternoon</v>
      </c>
    </row>
    <row r="2055" spans="1:5" x14ac:dyDescent="0.2">
      <c r="A2055" s="20">
        <f>DT!A1103-INT(DT!A1103)</f>
        <v>0.63813657406717539</v>
      </c>
      <c r="B2055" s="5">
        <f>HOUR(DIM_TIME[[#This Row],[DW_Time]])</f>
        <v>15</v>
      </c>
      <c r="C2055" s="5">
        <f>MINUTE(DIM_TIME[[#This Row],[DW_Time]])</f>
        <v>18</v>
      </c>
      <c r="D2055" s="5">
        <f>SECOND(DIM_TIME[[#This Row],[DW_Time]])</f>
        <v>55</v>
      </c>
      <c r="E2055" s="5" t="str" cm="1">
        <f t="array" ref="E2055">_xlfn.IFS(B2055&lt;6, "Night", B2055&lt;12, "Morning", B2055&lt;18, "Afternoon", B2055&lt;=23, "Evening")</f>
        <v>Afternoon</v>
      </c>
    </row>
    <row r="2056" spans="1:5" x14ac:dyDescent="0.2">
      <c r="A2056" s="20">
        <f>DT!A2714-INT(DT!A2714)</f>
        <v>0.63851851852086838</v>
      </c>
      <c r="B2056" s="5">
        <f>HOUR(DIM_TIME[[#This Row],[DW_Time]])</f>
        <v>15</v>
      </c>
      <c r="C2056" s="5">
        <f>MINUTE(DIM_TIME[[#This Row],[DW_Time]])</f>
        <v>19</v>
      </c>
      <c r="D2056" s="5">
        <f>SECOND(DIM_TIME[[#This Row],[DW_Time]])</f>
        <v>28</v>
      </c>
      <c r="E2056" s="5" t="str" cm="1">
        <f t="array" ref="E2056">_xlfn.IFS(B2056&lt;6, "Night", B2056&lt;12, "Morning", B2056&lt;18, "Afternoon", B2056&lt;=23, "Evening")</f>
        <v>Afternoon</v>
      </c>
    </row>
    <row r="2057" spans="1:5" x14ac:dyDescent="0.2">
      <c r="A2057" s="20">
        <f>DT!A1875-INT(DT!A1875)</f>
        <v>0.63862268518278142</v>
      </c>
      <c r="B2057" s="5">
        <f>HOUR(DIM_TIME[[#This Row],[DW_Time]])</f>
        <v>15</v>
      </c>
      <c r="C2057" s="5">
        <f>MINUTE(DIM_TIME[[#This Row],[DW_Time]])</f>
        <v>19</v>
      </c>
      <c r="D2057" s="5">
        <f>SECOND(DIM_TIME[[#This Row],[DW_Time]])</f>
        <v>37</v>
      </c>
      <c r="E2057" s="5" t="str" cm="1">
        <f t="array" ref="E2057">_xlfn.IFS(B2057&lt;6, "Night", B2057&lt;12, "Morning", B2057&lt;18, "Afternoon", B2057&lt;=23, "Evening")</f>
        <v>Afternoon</v>
      </c>
    </row>
    <row r="2058" spans="1:5" x14ac:dyDescent="0.2">
      <c r="A2058" s="20">
        <f>DT!A1440-INT(DT!A1440)</f>
        <v>0.6392129629603005</v>
      </c>
      <c r="B2058" s="5">
        <f>HOUR(DIM_TIME[[#This Row],[DW_Time]])</f>
        <v>15</v>
      </c>
      <c r="C2058" s="5">
        <f>MINUTE(DIM_TIME[[#This Row],[DW_Time]])</f>
        <v>20</v>
      </c>
      <c r="D2058" s="5">
        <f>SECOND(DIM_TIME[[#This Row],[DW_Time]])</f>
        <v>28</v>
      </c>
      <c r="E2058" s="5" t="str" cm="1">
        <f t="array" ref="E2058">_xlfn.IFS(B2058&lt;6, "Night", B2058&lt;12, "Morning", B2058&lt;18, "Afternoon", B2058&lt;=23, "Evening")</f>
        <v>Afternoon</v>
      </c>
    </row>
    <row r="2059" spans="1:5" x14ac:dyDescent="0.2">
      <c r="A2059" s="20">
        <f>DT!A994-INT(DT!A994)</f>
        <v>0.63962962962978054</v>
      </c>
      <c r="B2059" s="5">
        <f>HOUR(DIM_TIME[[#This Row],[DW_Time]])</f>
        <v>15</v>
      </c>
      <c r="C2059" s="5">
        <f>MINUTE(DIM_TIME[[#This Row],[DW_Time]])</f>
        <v>21</v>
      </c>
      <c r="D2059" s="5">
        <f>SECOND(DIM_TIME[[#This Row],[DW_Time]])</f>
        <v>4</v>
      </c>
      <c r="E2059" s="5" t="str" cm="1">
        <f t="array" ref="E2059">_xlfn.IFS(B2059&lt;6, "Night", B2059&lt;12, "Morning", B2059&lt;18, "Afternoon", B2059&lt;=23, "Evening")</f>
        <v>Afternoon</v>
      </c>
    </row>
    <row r="2060" spans="1:5" x14ac:dyDescent="0.2">
      <c r="A2060" s="20">
        <f>DT!A1469-INT(DT!A1469)</f>
        <v>0.64008101852232357</v>
      </c>
      <c r="B2060" s="5">
        <f>HOUR(DIM_TIME[[#This Row],[DW_Time]])</f>
        <v>15</v>
      </c>
      <c r="C2060" s="5">
        <f>MINUTE(DIM_TIME[[#This Row],[DW_Time]])</f>
        <v>21</v>
      </c>
      <c r="D2060" s="5">
        <f>SECOND(DIM_TIME[[#This Row],[DW_Time]])</f>
        <v>43</v>
      </c>
      <c r="E2060" s="5" t="str" cm="1">
        <f t="array" ref="E2060">_xlfn.IFS(B2060&lt;6, "Night", B2060&lt;12, "Morning", B2060&lt;18, "Afternoon", B2060&lt;=23, "Evening")</f>
        <v>Afternoon</v>
      </c>
    </row>
    <row r="2061" spans="1:5" x14ac:dyDescent="0.2">
      <c r="A2061" s="20">
        <f>DT!A2336-INT(DT!A2336)</f>
        <v>0.64010416666860692</v>
      </c>
      <c r="B2061" s="5">
        <f>HOUR(DIM_TIME[[#This Row],[DW_Time]])</f>
        <v>15</v>
      </c>
      <c r="C2061" s="5">
        <f>MINUTE(DIM_TIME[[#This Row],[DW_Time]])</f>
        <v>21</v>
      </c>
      <c r="D2061" s="5">
        <f>SECOND(DIM_TIME[[#This Row],[DW_Time]])</f>
        <v>45</v>
      </c>
      <c r="E2061" s="5" t="str" cm="1">
        <f t="array" ref="E2061">_xlfn.IFS(B2061&lt;6, "Night", B2061&lt;12, "Morning", B2061&lt;18, "Afternoon", B2061&lt;=23, "Evening")</f>
        <v>Afternoon</v>
      </c>
    </row>
    <row r="2062" spans="1:5" x14ac:dyDescent="0.2">
      <c r="A2062" s="20">
        <f>DT!A1622-INT(DT!A1622)</f>
        <v>0.64026620370714227</v>
      </c>
      <c r="B2062" s="5">
        <f>HOUR(DIM_TIME[[#This Row],[DW_Time]])</f>
        <v>15</v>
      </c>
      <c r="C2062" s="5">
        <f>MINUTE(DIM_TIME[[#This Row],[DW_Time]])</f>
        <v>21</v>
      </c>
      <c r="D2062" s="5">
        <f>SECOND(DIM_TIME[[#This Row],[DW_Time]])</f>
        <v>59</v>
      </c>
      <c r="E2062" s="5" t="str" cm="1">
        <f t="array" ref="E2062">_xlfn.IFS(B2062&lt;6, "Night", B2062&lt;12, "Morning", B2062&lt;18, "Afternoon", B2062&lt;=23, "Evening")</f>
        <v>Afternoon</v>
      </c>
    </row>
    <row r="2063" spans="1:5" x14ac:dyDescent="0.2">
      <c r="A2063" s="20">
        <f>DT!A1723-INT(DT!A1723)</f>
        <v>0.64097222222335404</v>
      </c>
      <c r="B2063" s="5">
        <f>HOUR(DIM_TIME[[#This Row],[DW_Time]])</f>
        <v>15</v>
      </c>
      <c r="C2063" s="5">
        <f>MINUTE(DIM_TIME[[#This Row],[DW_Time]])</f>
        <v>23</v>
      </c>
      <c r="D2063" s="5">
        <f>SECOND(DIM_TIME[[#This Row],[DW_Time]])</f>
        <v>0</v>
      </c>
      <c r="E2063" s="5" t="str" cm="1">
        <f t="array" ref="E2063">_xlfn.IFS(B2063&lt;6, "Night", B2063&lt;12, "Morning", B2063&lt;18, "Afternoon", B2063&lt;=23, "Evening")</f>
        <v>Afternoon</v>
      </c>
    </row>
    <row r="2064" spans="1:5" x14ac:dyDescent="0.2">
      <c r="A2064" s="20">
        <f>DT!A1847-INT(DT!A1847)</f>
        <v>0.64149305554747116</v>
      </c>
      <c r="B2064" s="5">
        <f>HOUR(DIM_TIME[[#This Row],[DW_Time]])</f>
        <v>15</v>
      </c>
      <c r="C2064" s="5">
        <f>MINUTE(DIM_TIME[[#This Row],[DW_Time]])</f>
        <v>23</v>
      </c>
      <c r="D2064" s="5">
        <f>SECOND(DIM_TIME[[#This Row],[DW_Time]])</f>
        <v>45</v>
      </c>
      <c r="E2064" s="5" t="str" cm="1">
        <f t="array" ref="E2064">_xlfn.IFS(B2064&lt;6, "Night", B2064&lt;12, "Morning", B2064&lt;18, "Afternoon", B2064&lt;=23, "Evening")</f>
        <v>Afternoon</v>
      </c>
    </row>
    <row r="2065" spans="1:5" x14ac:dyDescent="0.2">
      <c r="A2065" s="20">
        <f>DT!A2354-INT(DT!A2354)</f>
        <v>0.64152777777781012</v>
      </c>
      <c r="B2065" s="5">
        <f>HOUR(DIM_TIME[[#This Row],[DW_Time]])</f>
        <v>15</v>
      </c>
      <c r="C2065" s="5">
        <f>MINUTE(DIM_TIME[[#This Row],[DW_Time]])</f>
        <v>23</v>
      </c>
      <c r="D2065" s="5">
        <f>SECOND(DIM_TIME[[#This Row],[DW_Time]])</f>
        <v>48</v>
      </c>
      <c r="E2065" s="5" t="str" cm="1">
        <f t="array" ref="E2065">_xlfn.IFS(B2065&lt;6, "Night", B2065&lt;12, "Morning", B2065&lt;18, "Afternoon", B2065&lt;=23, "Evening")</f>
        <v>Afternoon</v>
      </c>
    </row>
    <row r="2066" spans="1:5" x14ac:dyDescent="0.2">
      <c r="A2066" s="20">
        <f>DT!A1886-INT(DT!A1886)</f>
        <v>0.64188657407066785</v>
      </c>
      <c r="B2066" s="5">
        <f>HOUR(DIM_TIME[[#This Row],[DW_Time]])</f>
        <v>15</v>
      </c>
      <c r="C2066" s="5">
        <f>MINUTE(DIM_TIME[[#This Row],[DW_Time]])</f>
        <v>24</v>
      </c>
      <c r="D2066" s="5">
        <f>SECOND(DIM_TIME[[#This Row],[DW_Time]])</f>
        <v>19</v>
      </c>
      <c r="E2066" s="5" t="str" cm="1">
        <f t="array" ref="E2066">_xlfn.IFS(B2066&lt;6, "Night", B2066&lt;12, "Morning", B2066&lt;18, "Afternoon", B2066&lt;=23, "Evening")</f>
        <v>Afternoon</v>
      </c>
    </row>
    <row r="2067" spans="1:5" x14ac:dyDescent="0.2">
      <c r="A2067" s="20">
        <f>DT!A1439-INT(DT!A1439)</f>
        <v>0.6419675925935735</v>
      </c>
      <c r="B2067" s="5">
        <f>HOUR(DIM_TIME[[#This Row],[DW_Time]])</f>
        <v>15</v>
      </c>
      <c r="C2067" s="5">
        <f>MINUTE(DIM_TIME[[#This Row],[DW_Time]])</f>
        <v>24</v>
      </c>
      <c r="D2067" s="5">
        <f>SECOND(DIM_TIME[[#This Row],[DW_Time]])</f>
        <v>26</v>
      </c>
      <c r="E2067" s="5" t="str" cm="1">
        <f t="array" ref="E2067">_xlfn.IFS(B2067&lt;6, "Night", B2067&lt;12, "Morning", B2067&lt;18, "Afternoon", B2067&lt;=23, "Evening")</f>
        <v>Afternoon</v>
      </c>
    </row>
    <row r="2068" spans="1:5" x14ac:dyDescent="0.2">
      <c r="A2068" s="20">
        <f>DT!A2585-INT(DT!A2585)</f>
        <v>0.64197916666307719</v>
      </c>
      <c r="B2068" s="5">
        <f>HOUR(DIM_TIME[[#This Row],[DW_Time]])</f>
        <v>15</v>
      </c>
      <c r="C2068" s="5">
        <f>MINUTE(DIM_TIME[[#This Row],[DW_Time]])</f>
        <v>24</v>
      </c>
      <c r="D2068" s="5">
        <f>SECOND(DIM_TIME[[#This Row],[DW_Time]])</f>
        <v>27</v>
      </c>
      <c r="E2068" s="5" t="str" cm="1">
        <f t="array" ref="E2068">_xlfn.IFS(B2068&lt;6, "Night", B2068&lt;12, "Morning", B2068&lt;18, "Afternoon", B2068&lt;=23, "Evening")</f>
        <v>Afternoon</v>
      </c>
    </row>
    <row r="2069" spans="1:5" x14ac:dyDescent="0.2">
      <c r="A2069" s="20">
        <f>DT!A2910-INT(DT!A2910)</f>
        <v>0.64237268519354984</v>
      </c>
      <c r="B2069" s="5">
        <f>HOUR(DIM_TIME[[#This Row],[DW_Time]])</f>
        <v>15</v>
      </c>
      <c r="C2069" s="5">
        <f>MINUTE(DIM_TIME[[#This Row],[DW_Time]])</f>
        <v>25</v>
      </c>
      <c r="D2069" s="5">
        <f>SECOND(DIM_TIME[[#This Row],[DW_Time]])</f>
        <v>1</v>
      </c>
      <c r="E2069" s="5" t="str" cm="1">
        <f t="array" ref="E2069">_xlfn.IFS(B2069&lt;6, "Night", B2069&lt;12, "Morning", B2069&lt;18, "Afternoon", B2069&lt;=23, "Evening")</f>
        <v>Afternoon</v>
      </c>
    </row>
    <row r="2070" spans="1:5" x14ac:dyDescent="0.2">
      <c r="A2070" s="20">
        <f>DT!A560-INT(DT!A560)</f>
        <v>0.64273148147913162</v>
      </c>
      <c r="B2070" s="5">
        <f>HOUR(DIM_TIME[[#This Row],[DW_Time]])</f>
        <v>15</v>
      </c>
      <c r="C2070" s="5">
        <f>MINUTE(DIM_TIME[[#This Row],[DW_Time]])</f>
        <v>25</v>
      </c>
      <c r="D2070" s="5">
        <f>SECOND(DIM_TIME[[#This Row],[DW_Time]])</f>
        <v>32</v>
      </c>
      <c r="E2070" s="5" t="str" cm="1">
        <f t="array" ref="E2070">_xlfn.IFS(B2070&lt;6, "Night", B2070&lt;12, "Morning", B2070&lt;18, "Afternoon", B2070&lt;=23, "Evening")</f>
        <v>Afternoon</v>
      </c>
    </row>
    <row r="2071" spans="1:5" x14ac:dyDescent="0.2">
      <c r="A2071" s="20">
        <f>DT!A2811-INT(DT!A2811)</f>
        <v>0.64282407407154096</v>
      </c>
      <c r="B2071" s="5">
        <f>HOUR(DIM_TIME[[#This Row],[DW_Time]])</f>
        <v>15</v>
      </c>
      <c r="C2071" s="5">
        <f>MINUTE(DIM_TIME[[#This Row],[DW_Time]])</f>
        <v>25</v>
      </c>
      <c r="D2071" s="5">
        <f>SECOND(DIM_TIME[[#This Row],[DW_Time]])</f>
        <v>40</v>
      </c>
      <c r="E2071" s="5" t="str" cm="1">
        <f t="array" ref="E2071">_xlfn.IFS(B2071&lt;6, "Night", B2071&lt;12, "Morning", B2071&lt;18, "Afternoon", B2071&lt;=23, "Evening")</f>
        <v>Afternoon</v>
      </c>
    </row>
    <row r="2072" spans="1:5" x14ac:dyDescent="0.2">
      <c r="A2072" s="20">
        <f>DT!A2726-INT(DT!A2726)</f>
        <v>0.64317129628761904</v>
      </c>
      <c r="B2072" s="5">
        <f>HOUR(DIM_TIME[[#This Row],[DW_Time]])</f>
        <v>15</v>
      </c>
      <c r="C2072" s="5">
        <f>MINUTE(DIM_TIME[[#This Row],[DW_Time]])</f>
        <v>26</v>
      </c>
      <c r="D2072" s="5">
        <f>SECOND(DIM_TIME[[#This Row],[DW_Time]])</f>
        <v>10</v>
      </c>
      <c r="E2072" s="5" t="str" cm="1">
        <f t="array" ref="E2072">_xlfn.IFS(B2072&lt;6, "Night", B2072&lt;12, "Morning", B2072&lt;18, "Afternoon", B2072&lt;=23, "Evening")</f>
        <v>Afternoon</v>
      </c>
    </row>
    <row r="2073" spans="1:5" x14ac:dyDescent="0.2">
      <c r="A2073" s="20">
        <f>DT!A181-INT(DT!A181)</f>
        <v>0.64356481481809169</v>
      </c>
      <c r="B2073" s="5">
        <f>HOUR(DIM_TIME[[#This Row],[DW_Time]])</f>
        <v>15</v>
      </c>
      <c r="C2073" s="5">
        <f>MINUTE(DIM_TIME[[#This Row],[DW_Time]])</f>
        <v>26</v>
      </c>
      <c r="D2073" s="5">
        <f>SECOND(DIM_TIME[[#This Row],[DW_Time]])</f>
        <v>44</v>
      </c>
      <c r="E2073" s="5" t="str" cm="1">
        <f t="array" ref="E2073">_xlfn.IFS(B2073&lt;6, "Night", B2073&lt;12, "Morning", B2073&lt;18, "Afternoon", B2073&lt;=23, "Evening")</f>
        <v>Afternoon</v>
      </c>
    </row>
    <row r="2074" spans="1:5" x14ac:dyDescent="0.2">
      <c r="A2074" s="20">
        <f>DT!A3049-INT(DT!A3049)</f>
        <v>0.64379629630275303</v>
      </c>
      <c r="B2074" s="5">
        <f>HOUR(DIM_TIME[[#This Row],[DW_Time]])</f>
        <v>15</v>
      </c>
      <c r="C2074" s="5">
        <f>MINUTE(DIM_TIME[[#This Row],[DW_Time]])</f>
        <v>27</v>
      </c>
      <c r="D2074" s="5">
        <f>SECOND(DIM_TIME[[#This Row],[DW_Time]])</f>
        <v>4</v>
      </c>
      <c r="E2074" s="5" t="str" cm="1">
        <f t="array" ref="E2074">_xlfn.IFS(B2074&lt;6, "Night", B2074&lt;12, "Morning", B2074&lt;18, "Afternoon", B2074&lt;=23, "Evening")</f>
        <v>Afternoon</v>
      </c>
    </row>
    <row r="2075" spans="1:5" x14ac:dyDescent="0.2">
      <c r="A2075" s="20">
        <f>DT!A2609-INT(DT!A2609)</f>
        <v>0.64384259260259569</v>
      </c>
      <c r="B2075" s="5">
        <f>HOUR(DIM_TIME[[#This Row],[DW_Time]])</f>
        <v>15</v>
      </c>
      <c r="C2075" s="5">
        <f>MINUTE(DIM_TIME[[#This Row],[DW_Time]])</f>
        <v>27</v>
      </c>
      <c r="D2075" s="5">
        <f>SECOND(DIM_TIME[[#This Row],[DW_Time]])</f>
        <v>8</v>
      </c>
      <c r="E2075" s="5" t="str" cm="1">
        <f t="array" ref="E2075">_xlfn.IFS(B2075&lt;6, "Night", B2075&lt;12, "Morning", B2075&lt;18, "Afternoon", B2075&lt;=23, "Evening")</f>
        <v>Afternoon</v>
      </c>
    </row>
    <row r="2076" spans="1:5" x14ac:dyDescent="0.2">
      <c r="A2076" s="20">
        <f>DT!A1819-INT(DT!A1819)</f>
        <v>0.64405092592642177</v>
      </c>
      <c r="B2076" s="5">
        <f>HOUR(DIM_TIME[[#This Row],[DW_Time]])</f>
        <v>15</v>
      </c>
      <c r="C2076" s="5">
        <f>MINUTE(DIM_TIME[[#This Row],[DW_Time]])</f>
        <v>27</v>
      </c>
      <c r="D2076" s="5">
        <f>SECOND(DIM_TIME[[#This Row],[DW_Time]])</f>
        <v>26</v>
      </c>
      <c r="E2076" s="5" t="str" cm="1">
        <f t="array" ref="E2076">_xlfn.IFS(B2076&lt;6, "Night", B2076&lt;12, "Morning", B2076&lt;18, "Afternoon", B2076&lt;=23, "Evening")</f>
        <v>Afternoon</v>
      </c>
    </row>
    <row r="2077" spans="1:5" x14ac:dyDescent="0.2">
      <c r="A2077" s="20">
        <f>DT!A681-INT(DT!A681)</f>
        <v>0.64417824074189411</v>
      </c>
      <c r="B2077" s="5">
        <f>HOUR(DIM_TIME[[#This Row],[DW_Time]])</f>
        <v>15</v>
      </c>
      <c r="C2077" s="5">
        <f>MINUTE(DIM_TIME[[#This Row],[DW_Time]])</f>
        <v>27</v>
      </c>
      <c r="D2077" s="5">
        <f>SECOND(DIM_TIME[[#This Row],[DW_Time]])</f>
        <v>37</v>
      </c>
      <c r="E2077" s="5" t="str" cm="1">
        <f t="array" ref="E2077">_xlfn.IFS(B2077&lt;6, "Night", B2077&lt;12, "Morning", B2077&lt;18, "Afternoon", B2077&lt;=23, "Evening")</f>
        <v>Afternoon</v>
      </c>
    </row>
    <row r="2078" spans="1:5" x14ac:dyDescent="0.2">
      <c r="A2078" s="20">
        <f>DT!A473-INT(DT!A473)</f>
        <v>0.6442824073965312</v>
      </c>
      <c r="B2078" s="5">
        <f>HOUR(DIM_TIME[[#This Row],[DW_Time]])</f>
        <v>15</v>
      </c>
      <c r="C2078" s="5">
        <f>MINUTE(DIM_TIME[[#This Row],[DW_Time]])</f>
        <v>27</v>
      </c>
      <c r="D2078" s="5">
        <f>SECOND(DIM_TIME[[#This Row],[DW_Time]])</f>
        <v>46</v>
      </c>
      <c r="E2078" s="5" t="str" cm="1">
        <f t="array" ref="E2078">_xlfn.IFS(B2078&lt;6, "Night", B2078&lt;12, "Morning", B2078&lt;18, "Afternoon", B2078&lt;=23, "Evening")</f>
        <v>Afternoon</v>
      </c>
    </row>
    <row r="2079" spans="1:5" x14ac:dyDescent="0.2">
      <c r="A2079" s="20">
        <f>DT!A3243-INT(DT!A3243)</f>
        <v>0.64438657407299615</v>
      </c>
      <c r="B2079" s="5">
        <f>HOUR(DIM_TIME[[#This Row],[DW_Time]])</f>
        <v>15</v>
      </c>
      <c r="C2079" s="5">
        <f>MINUTE(DIM_TIME[[#This Row],[DW_Time]])</f>
        <v>27</v>
      </c>
      <c r="D2079" s="5">
        <f>SECOND(DIM_TIME[[#This Row],[DW_Time]])</f>
        <v>55</v>
      </c>
      <c r="E2079" s="5" t="str" cm="1">
        <f t="array" ref="E2079">_xlfn.IFS(B2079&lt;6, "Night", B2079&lt;12, "Morning", B2079&lt;18, "Afternoon", B2079&lt;=23, "Evening")</f>
        <v>Afternoon</v>
      </c>
    </row>
    <row r="2080" spans="1:5" x14ac:dyDescent="0.2">
      <c r="A2080" s="20">
        <f>DT!A1464-INT(DT!A1464)</f>
        <v>0.64445601851912215</v>
      </c>
      <c r="B2080" s="5">
        <f>HOUR(DIM_TIME[[#This Row],[DW_Time]])</f>
        <v>15</v>
      </c>
      <c r="C2080" s="5">
        <f>MINUTE(DIM_TIME[[#This Row],[DW_Time]])</f>
        <v>28</v>
      </c>
      <c r="D2080" s="5">
        <f>SECOND(DIM_TIME[[#This Row],[DW_Time]])</f>
        <v>1</v>
      </c>
      <c r="E2080" s="5" t="str" cm="1">
        <f t="array" ref="E2080">_xlfn.IFS(B2080&lt;6, "Night", B2080&lt;12, "Morning", B2080&lt;18, "Afternoon", B2080&lt;=23, "Evening")</f>
        <v>Afternoon</v>
      </c>
    </row>
    <row r="2081" spans="1:5" x14ac:dyDescent="0.2">
      <c r="A2081" s="20">
        <f>DT!A616-INT(DT!A616)</f>
        <v>0.64464120369666489</v>
      </c>
      <c r="B2081" s="5">
        <f>HOUR(DIM_TIME[[#This Row],[DW_Time]])</f>
        <v>15</v>
      </c>
      <c r="C2081" s="5">
        <f>MINUTE(DIM_TIME[[#This Row],[DW_Time]])</f>
        <v>28</v>
      </c>
      <c r="D2081" s="5">
        <f>SECOND(DIM_TIME[[#This Row],[DW_Time]])</f>
        <v>17</v>
      </c>
      <c r="E2081" s="5" t="str" cm="1">
        <f t="array" ref="E2081">_xlfn.IFS(B2081&lt;6, "Night", B2081&lt;12, "Morning", B2081&lt;18, "Afternoon", B2081&lt;=23, "Evening")</f>
        <v>Afternoon</v>
      </c>
    </row>
    <row r="2082" spans="1:5" x14ac:dyDescent="0.2">
      <c r="A2082" s="20">
        <f>DT!A1842-INT(DT!A1842)</f>
        <v>0.64490740739711327</v>
      </c>
      <c r="B2082" s="5">
        <f>HOUR(DIM_TIME[[#This Row],[DW_Time]])</f>
        <v>15</v>
      </c>
      <c r="C2082" s="5">
        <f>MINUTE(DIM_TIME[[#This Row],[DW_Time]])</f>
        <v>28</v>
      </c>
      <c r="D2082" s="5">
        <f>SECOND(DIM_TIME[[#This Row],[DW_Time]])</f>
        <v>40</v>
      </c>
      <c r="E2082" s="5" t="str" cm="1">
        <f t="array" ref="E2082">_xlfn.IFS(B2082&lt;6, "Night", B2082&lt;12, "Morning", B2082&lt;18, "Afternoon", B2082&lt;=23, "Evening")</f>
        <v>Afternoon</v>
      </c>
    </row>
    <row r="2083" spans="1:5" x14ac:dyDescent="0.2">
      <c r="A2083" s="20">
        <f>DT!A2077-INT(DT!A2077)</f>
        <v>0.64496527778101154</v>
      </c>
      <c r="B2083" s="5">
        <f>HOUR(DIM_TIME[[#This Row],[DW_Time]])</f>
        <v>15</v>
      </c>
      <c r="C2083" s="5">
        <f>MINUTE(DIM_TIME[[#This Row],[DW_Time]])</f>
        <v>28</v>
      </c>
      <c r="D2083" s="5">
        <f>SECOND(DIM_TIME[[#This Row],[DW_Time]])</f>
        <v>45</v>
      </c>
      <c r="E2083" s="5" t="str" cm="1">
        <f t="array" ref="E2083">_xlfn.IFS(B2083&lt;6, "Night", B2083&lt;12, "Morning", B2083&lt;18, "Afternoon", B2083&lt;=23, "Evening")</f>
        <v>Afternoon</v>
      </c>
    </row>
    <row r="2084" spans="1:5" x14ac:dyDescent="0.2">
      <c r="A2084" s="20">
        <f>DT!A2091-INT(DT!A2091)</f>
        <v>0.64499999999679858</v>
      </c>
      <c r="B2084" s="5">
        <f>HOUR(DIM_TIME[[#This Row],[DW_Time]])</f>
        <v>15</v>
      </c>
      <c r="C2084" s="5">
        <f>MINUTE(DIM_TIME[[#This Row],[DW_Time]])</f>
        <v>28</v>
      </c>
      <c r="D2084" s="5">
        <f>SECOND(DIM_TIME[[#This Row],[DW_Time]])</f>
        <v>48</v>
      </c>
      <c r="E2084" s="5" t="str" cm="1">
        <f t="array" ref="E2084">_xlfn.IFS(B2084&lt;6, "Night", B2084&lt;12, "Morning", B2084&lt;18, "Afternoon", B2084&lt;=23, "Evening")</f>
        <v>Afternoon</v>
      </c>
    </row>
    <row r="2085" spans="1:5" x14ac:dyDescent="0.2">
      <c r="A2085" s="20">
        <f>DT!A1082-INT(DT!A1082)</f>
        <v>0.64501157407357823</v>
      </c>
      <c r="B2085" s="5">
        <f>HOUR(DIM_TIME[[#This Row],[DW_Time]])</f>
        <v>15</v>
      </c>
      <c r="C2085" s="5">
        <f>MINUTE(DIM_TIME[[#This Row],[DW_Time]])</f>
        <v>28</v>
      </c>
      <c r="D2085" s="5">
        <f>SECOND(DIM_TIME[[#This Row],[DW_Time]])</f>
        <v>49</v>
      </c>
      <c r="E2085" s="5" t="str" cm="1">
        <f t="array" ref="E2085">_xlfn.IFS(B2085&lt;6, "Night", B2085&lt;12, "Morning", B2085&lt;18, "Afternoon", B2085&lt;=23, "Evening")</f>
        <v>Afternoon</v>
      </c>
    </row>
    <row r="2086" spans="1:5" x14ac:dyDescent="0.2">
      <c r="A2086" s="20">
        <f>DT!A2300-INT(DT!A2300)</f>
        <v>0.64576388888963265</v>
      </c>
      <c r="B2086" s="5">
        <f>HOUR(DIM_TIME[[#This Row],[DW_Time]])</f>
        <v>15</v>
      </c>
      <c r="C2086" s="5">
        <f>MINUTE(DIM_TIME[[#This Row],[DW_Time]])</f>
        <v>29</v>
      </c>
      <c r="D2086" s="5">
        <f>SECOND(DIM_TIME[[#This Row],[DW_Time]])</f>
        <v>54</v>
      </c>
      <c r="E2086" s="5" t="str" cm="1">
        <f t="array" ref="E2086">_xlfn.IFS(B2086&lt;6, "Night", B2086&lt;12, "Morning", B2086&lt;18, "Afternoon", B2086&lt;=23, "Evening")</f>
        <v>Afternoon</v>
      </c>
    </row>
    <row r="2087" spans="1:5" x14ac:dyDescent="0.2">
      <c r="A2087" s="20">
        <f>DT!A668-INT(DT!A668)</f>
        <v>0.64619212962861639</v>
      </c>
      <c r="B2087" s="5">
        <f>HOUR(DIM_TIME[[#This Row],[DW_Time]])</f>
        <v>15</v>
      </c>
      <c r="C2087" s="5">
        <f>MINUTE(DIM_TIME[[#This Row],[DW_Time]])</f>
        <v>30</v>
      </c>
      <c r="D2087" s="5">
        <f>SECOND(DIM_TIME[[#This Row],[DW_Time]])</f>
        <v>31</v>
      </c>
      <c r="E2087" s="5" t="str" cm="1">
        <f t="array" ref="E2087">_xlfn.IFS(B2087&lt;6, "Night", B2087&lt;12, "Morning", B2087&lt;18, "Afternoon", B2087&lt;=23, "Evening")</f>
        <v>Afternoon</v>
      </c>
    </row>
    <row r="2088" spans="1:5" x14ac:dyDescent="0.2">
      <c r="A2088" s="20">
        <f>DT!A232-INT(DT!A232)</f>
        <v>0.64674768518307246</v>
      </c>
      <c r="B2088" s="5">
        <f>HOUR(DIM_TIME[[#This Row],[DW_Time]])</f>
        <v>15</v>
      </c>
      <c r="C2088" s="5">
        <f>MINUTE(DIM_TIME[[#This Row],[DW_Time]])</f>
        <v>31</v>
      </c>
      <c r="D2088" s="5">
        <f>SECOND(DIM_TIME[[#This Row],[DW_Time]])</f>
        <v>19</v>
      </c>
      <c r="E2088" s="5" t="str" cm="1">
        <f t="array" ref="E2088">_xlfn.IFS(B2088&lt;6, "Night", B2088&lt;12, "Morning", B2088&lt;18, "Afternoon", B2088&lt;=23, "Evening")</f>
        <v>Afternoon</v>
      </c>
    </row>
    <row r="2089" spans="1:5" x14ac:dyDescent="0.2">
      <c r="A2089" s="20">
        <f>DT!A2197-INT(DT!A2197)</f>
        <v>0.64701388889079681</v>
      </c>
      <c r="B2089" s="5">
        <f>HOUR(DIM_TIME[[#This Row],[DW_Time]])</f>
        <v>15</v>
      </c>
      <c r="C2089" s="5">
        <f>MINUTE(DIM_TIME[[#This Row],[DW_Time]])</f>
        <v>31</v>
      </c>
      <c r="D2089" s="5">
        <f>SECOND(DIM_TIME[[#This Row],[DW_Time]])</f>
        <v>42</v>
      </c>
      <c r="E2089" s="5" t="str" cm="1">
        <f t="array" ref="E2089">_xlfn.IFS(B2089&lt;6, "Night", B2089&lt;12, "Morning", B2089&lt;18, "Afternoon", B2089&lt;=23, "Evening")</f>
        <v>Afternoon</v>
      </c>
    </row>
    <row r="2090" spans="1:5" x14ac:dyDescent="0.2">
      <c r="A2090" s="20">
        <f>DT!A1175-INT(DT!A1175)</f>
        <v>0.6471296296294895</v>
      </c>
      <c r="B2090" s="5">
        <f>HOUR(DIM_TIME[[#This Row],[DW_Time]])</f>
        <v>15</v>
      </c>
      <c r="C2090" s="5">
        <f>MINUTE(DIM_TIME[[#This Row],[DW_Time]])</f>
        <v>31</v>
      </c>
      <c r="D2090" s="5">
        <f>SECOND(DIM_TIME[[#This Row],[DW_Time]])</f>
        <v>52</v>
      </c>
      <c r="E2090" s="5" t="str" cm="1">
        <f t="array" ref="E2090">_xlfn.IFS(B2090&lt;6, "Night", B2090&lt;12, "Morning", B2090&lt;18, "Afternoon", B2090&lt;=23, "Evening")</f>
        <v>Afternoon</v>
      </c>
    </row>
    <row r="2091" spans="1:5" x14ac:dyDescent="0.2">
      <c r="A2091" s="20">
        <f>DT!A1198-INT(DT!A1198)</f>
        <v>0.64729166666802485</v>
      </c>
      <c r="B2091" s="5">
        <f>HOUR(DIM_TIME[[#This Row],[DW_Time]])</f>
        <v>15</v>
      </c>
      <c r="C2091" s="5">
        <f>MINUTE(DIM_TIME[[#This Row],[DW_Time]])</f>
        <v>32</v>
      </c>
      <c r="D2091" s="5">
        <f>SECOND(DIM_TIME[[#This Row],[DW_Time]])</f>
        <v>6</v>
      </c>
      <c r="E2091" s="5" t="str" cm="1">
        <f t="array" ref="E2091">_xlfn.IFS(B2091&lt;6, "Night", B2091&lt;12, "Morning", B2091&lt;18, "Afternoon", B2091&lt;=23, "Evening")</f>
        <v>Afternoon</v>
      </c>
    </row>
    <row r="2092" spans="1:5" x14ac:dyDescent="0.2">
      <c r="A2092" s="20">
        <f>DT!A343-INT(DT!A343)</f>
        <v>0.64739583332993789</v>
      </c>
      <c r="B2092" s="5">
        <f>HOUR(DIM_TIME[[#This Row],[DW_Time]])</f>
        <v>15</v>
      </c>
      <c r="C2092" s="5">
        <f>MINUTE(DIM_TIME[[#This Row],[DW_Time]])</f>
        <v>32</v>
      </c>
      <c r="D2092" s="5">
        <f>SECOND(DIM_TIME[[#This Row],[DW_Time]])</f>
        <v>15</v>
      </c>
      <c r="E2092" s="5" t="str" cm="1">
        <f t="array" ref="E2092">_xlfn.IFS(B2092&lt;6, "Night", B2092&lt;12, "Morning", B2092&lt;18, "Afternoon", B2092&lt;=23, "Evening")</f>
        <v>Afternoon</v>
      </c>
    </row>
    <row r="2093" spans="1:5" x14ac:dyDescent="0.2">
      <c r="A2093" s="20">
        <f>DT!A1023-INT(DT!A1023)</f>
        <v>0.64741898148349719</v>
      </c>
      <c r="B2093" s="5">
        <f>HOUR(DIM_TIME[[#This Row],[DW_Time]])</f>
        <v>15</v>
      </c>
      <c r="C2093" s="5">
        <f>MINUTE(DIM_TIME[[#This Row],[DW_Time]])</f>
        <v>32</v>
      </c>
      <c r="D2093" s="5">
        <f>SECOND(DIM_TIME[[#This Row],[DW_Time]])</f>
        <v>17</v>
      </c>
      <c r="E2093" s="5" t="str" cm="1">
        <f t="array" ref="E2093">_xlfn.IFS(B2093&lt;6, "Night", B2093&lt;12, "Morning", B2093&lt;18, "Afternoon", B2093&lt;=23, "Evening")</f>
        <v>Afternoon</v>
      </c>
    </row>
    <row r="2094" spans="1:5" x14ac:dyDescent="0.2">
      <c r="A2094" s="20">
        <f>DT!A726-INT(DT!A726)</f>
        <v>0.64771990740700858</v>
      </c>
      <c r="B2094" s="5">
        <f>HOUR(DIM_TIME[[#This Row],[DW_Time]])</f>
        <v>15</v>
      </c>
      <c r="C2094" s="5">
        <f>MINUTE(DIM_TIME[[#This Row],[DW_Time]])</f>
        <v>32</v>
      </c>
      <c r="D2094" s="5">
        <f>SECOND(DIM_TIME[[#This Row],[DW_Time]])</f>
        <v>43</v>
      </c>
      <c r="E2094" s="5" t="str" cm="1">
        <f t="array" ref="E2094">_xlfn.IFS(B2094&lt;6, "Night", B2094&lt;12, "Morning", B2094&lt;18, "Afternoon", B2094&lt;=23, "Evening")</f>
        <v>Afternoon</v>
      </c>
    </row>
    <row r="2095" spans="1:5" x14ac:dyDescent="0.2">
      <c r="A2095" s="20">
        <f>DT!A709-INT(DT!A709)</f>
        <v>0.64780092592263827</v>
      </c>
      <c r="B2095" s="5">
        <f>HOUR(DIM_TIME[[#This Row],[DW_Time]])</f>
        <v>15</v>
      </c>
      <c r="C2095" s="5">
        <f>MINUTE(DIM_TIME[[#This Row],[DW_Time]])</f>
        <v>32</v>
      </c>
      <c r="D2095" s="5">
        <f>SECOND(DIM_TIME[[#This Row],[DW_Time]])</f>
        <v>50</v>
      </c>
      <c r="E2095" s="5" t="str" cm="1">
        <f t="array" ref="E2095">_xlfn.IFS(B2095&lt;6, "Night", B2095&lt;12, "Morning", B2095&lt;18, "Afternoon", B2095&lt;=23, "Evening")</f>
        <v>Afternoon</v>
      </c>
    </row>
    <row r="2096" spans="1:5" x14ac:dyDescent="0.2">
      <c r="A2096" s="20">
        <f>DT!A2523-INT(DT!A2523)</f>
        <v>0.64788194445281988</v>
      </c>
      <c r="B2096" s="5">
        <f>HOUR(DIM_TIME[[#This Row],[DW_Time]])</f>
        <v>15</v>
      </c>
      <c r="C2096" s="5">
        <f>MINUTE(DIM_TIME[[#This Row],[DW_Time]])</f>
        <v>32</v>
      </c>
      <c r="D2096" s="5">
        <f>SECOND(DIM_TIME[[#This Row],[DW_Time]])</f>
        <v>57</v>
      </c>
      <c r="E2096" s="5" t="str" cm="1">
        <f t="array" ref="E2096">_xlfn.IFS(B2096&lt;6, "Night", B2096&lt;12, "Morning", B2096&lt;18, "Afternoon", B2096&lt;=23, "Evening")</f>
        <v>Afternoon</v>
      </c>
    </row>
    <row r="2097" spans="1:5" x14ac:dyDescent="0.2">
      <c r="A2097" s="20">
        <f>DT!A1301-INT(DT!A1301)</f>
        <v>0.64826388889196096</v>
      </c>
      <c r="B2097" s="5">
        <f>HOUR(DIM_TIME[[#This Row],[DW_Time]])</f>
        <v>15</v>
      </c>
      <c r="C2097" s="5">
        <f>MINUTE(DIM_TIME[[#This Row],[DW_Time]])</f>
        <v>33</v>
      </c>
      <c r="D2097" s="5">
        <f>SECOND(DIM_TIME[[#This Row],[DW_Time]])</f>
        <v>30</v>
      </c>
      <c r="E2097" s="5" t="str" cm="1">
        <f t="array" ref="E2097">_xlfn.IFS(B2097&lt;6, "Night", B2097&lt;12, "Morning", B2097&lt;18, "Afternoon", B2097&lt;=23, "Evening")</f>
        <v>Afternoon</v>
      </c>
    </row>
    <row r="2098" spans="1:5" x14ac:dyDescent="0.2">
      <c r="A2098" s="20">
        <f>DT!A807-INT(DT!A807)</f>
        <v>0.648576388892252</v>
      </c>
      <c r="B2098" s="5">
        <f>HOUR(DIM_TIME[[#This Row],[DW_Time]])</f>
        <v>15</v>
      </c>
      <c r="C2098" s="5">
        <f>MINUTE(DIM_TIME[[#This Row],[DW_Time]])</f>
        <v>33</v>
      </c>
      <c r="D2098" s="5">
        <f>SECOND(DIM_TIME[[#This Row],[DW_Time]])</f>
        <v>57</v>
      </c>
      <c r="E2098" s="5" t="str" cm="1">
        <f t="array" ref="E2098">_xlfn.IFS(B2098&lt;6, "Night", B2098&lt;12, "Morning", B2098&lt;18, "Afternoon", B2098&lt;=23, "Evening")</f>
        <v>Afternoon</v>
      </c>
    </row>
    <row r="2099" spans="1:5" x14ac:dyDescent="0.2">
      <c r="A2099" s="20">
        <f>DT!A1531-INT(DT!A1531)</f>
        <v>0.64910879629314877</v>
      </c>
      <c r="B2099" s="5">
        <f>HOUR(DIM_TIME[[#This Row],[DW_Time]])</f>
        <v>15</v>
      </c>
      <c r="C2099" s="5">
        <f>MINUTE(DIM_TIME[[#This Row],[DW_Time]])</f>
        <v>34</v>
      </c>
      <c r="D2099" s="5">
        <f>SECOND(DIM_TIME[[#This Row],[DW_Time]])</f>
        <v>43</v>
      </c>
      <c r="E2099" s="5" t="str" cm="1">
        <f t="array" ref="E2099">_xlfn.IFS(B2099&lt;6, "Night", B2099&lt;12, "Morning", B2099&lt;18, "Afternoon", B2099&lt;=23, "Evening")</f>
        <v>Afternoon</v>
      </c>
    </row>
    <row r="2100" spans="1:5" x14ac:dyDescent="0.2">
      <c r="A2100" s="20">
        <f>DT!A1732-INT(DT!A1732)</f>
        <v>0.64966435184760485</v>
      </c>
      <c r="B2100" s="5">
        <f>HOUR(DIM_TIME[[#This Row],[DW_Time]])</f>
        <v>15</v>
      </c>
      <c r="C2100" s="5">
        <f>MINUTE(DIM_TIME[[#This Row],[DW_Time]])</f>
        <v>35</v>
      </c>
      <c r="D2100" s="5">
        <f>SECOND(DIM_TIME[[#This Row],[DW_Time]])</f>
        <v>31</v>
      </c>
      <c r="E2100" s="5" t="str" cm="1">
        <f t="array" ref="E2100">_xlfn.IFS(B2100&lt;6, "Night", B2100&lt;12, "Morning", B2100&lt;18, "Afternoon", B2100&lt;=23, "Evening")</f>
        <v>Afternoon</v>
      </c>
    </row>
    <row r="2101" spans="1:5" x14ac:dyDescent="0.2">
      <c r="A2101" s="20">
        <f>DT!A1633-INT(DT!A1633)</f>
        <v>0.65069444444088731</v>
      </c>
      <c r="B2101" s="5">
        <f>HOUR(DIM_TIME[[#This Row],[DW_Time]])</f>
        <v>15</v>
      </c>
      <c r="C2101" s="5">
        <f>MINUTE(DIM_TIME[[#This Row],[DW_Time]])</f>
        <v>37</v>
      </c>
      <c r="D2101" s="5">
        <f>SECOND(DIM_TIME[[#This Row],[DW_Time]])</f>
        <v>0</v>
      </c>
      <c r="E2101" s="5" t="str" cm="1">
        <f t="array" ref="E2101">_xlfn.IFS(B2101&lt;6, "Night", B2101&lt;12, "Morning", B2101&lt;18, "Afternoon", B2101&lt;=23, "Evening")</f>
        <v>Afternoon</v>
      </c>
    </row>
    <row r="2102" spans="1:5" x14ac:dyDescent="0.2">
      <c r="A2102" s="20">
        <f>DT!A2341-INT(DT!A2341)</f>
        <v>0.65090277777926531</v>
      </c>
      <c r="B2102" s="5">
        <f>HOUR(DIM_TIME[[#This Row],[DW_Time]])</f>
        <v>15</v>
      </c>
      <c r="C2102" s="5">
        <f>MINUTE(DIM_TIME[[#This Row],[DW_Time]])</f>
        <v>37</v>
      </c>
      <c r="D2102" s="5">
        <f>SECOND(DIM_TIME[[#This Row],[DW_Time]])</f>
        <v>18</v>
      </c>
      <c r="E2102" s="5" t="str" cm="1">
        <f t="array" ref="E2102">_xlfn.IFS(B2102&lt;6, "Night", B2102&lt;12, "Morning", B2102&lt;18, "Afternoon", B2102&lt;=23, "Evening")</f>
        <v>Afternoon</v>
      </c>
    </row>
    <row r="2103" spans="1:5" x14ac:dyDescent="0.2">
      <c r="A2103" s="20">
        <f>DT!A117-INT(DT!A117)</f>
        <v>0.6512847222329583</v>
      </c>
      <c r="B2103" s="5">
        <f>HOUR(DIM_TIME[[#This Row],[DW_Time]])</f>
        <v>15</v>
      </c>
      <c r="C2103" s="5">
        <f>MINUTE(DIM_TIME[[#This Row],[DW_Time]])</f>
        <v>37</v>
      </c>
      <c r="D2103" s="5">
        <f>SECOND(DIM_TIME[[#This Row],[DW_Time]])</f>
        <v>51</v>
      </c>
      <c r="E2103" s="5" t="str" cm="1">
        <f t="array" ref="E2103">_xlfn.IFS(B2103&lt;6, "Night", B2103&lt;12, "Morning", B2103&lt;18, "Afternoon", B2103&lt;=23, "Evening")</f>
        <v>Afternoon</v>
      </c>
    </row>
    <row r="2104" spans="1:5" x14ac:dyDescent="0.2">
      <c r="A2104" s="20">
        <f>DT!A1666-INT(DT!A1666)</f>
        <v>0.65137731481809169</v>
      </c>
      <c r="B2104" s="5">
        <f>HOUR(DIM_TIME[[#This Row],[DW_Time]])</f>
        <v>15</v>
      </c>
      <c r="C2104" s="5">
        <f>MINUTE(DIM_TIME[[#This Row],[DW_Time]])</f>
        <v>37</v>
      </c>
      <c r="D2104" s="5">
        <f>SECOND(DIM_TIME[[#This Row],[DW_Time]])</f>
        <v>59</v>
      </c>
      <c r="E2104" s="5" t="str" cm="1">
        <f t="array" ref="E2104">_xlfn.IFS(B2104&lt;6, "Night", B2104&lt;12, "Morning", B2104&lt;18, "Afternoon", B2104&lt;=23, "Evening")</f>
        <v>Afternoon</v>
      </c>
    </row>
    <row r="2105" spans="1:5" x14ac:dyDescent="0.2">
      <c r="A2105" s="20">
        <f>DT!A2101-INT(DT!A2101)</f>
        <v>0.65168981481838273</v>
      </c>
      <c r="B2105" s="5">
        <f>HOUR(DIM_TIME[[#This Row],[DW_Time]])</f>
        <v>15</v>
      </c>
      <c r="C2105" s="5">
        <f>MINUTE(DIM_TIME[[#This Row],[DW_Time]])</f>
        <v>38</v>
      </c>
      <c r="D2105" s="5">
        <f>SECOND(DIM_TIME[[#This Row],[DW_Time]])</f>
        <v>26</v>
      </c>
      <c r="E2105" s="5" t="str" cm="1">
        <f t="array" ref="E2105">_xlfn.IFS(B2105&lt;6, "Night", B2105&lt;12, "Morning", B2105&lt;18, "Afternoon", B2105&lt;=23, "Evening")</f>
        <v>Afternoon</v>
      </c>
    </row>
    <row r="2106" spans="1:5" x14ac:dyDescent="0.2">
      <c r="A2106" s="20">
        <f>DT!A2259-INT(DT!A2259)</f>
        <v>0.65170138888788642</v>
      </c>
      <c r="B2106" s="5">
        <f>HOUR(DIM_TIME[[#This Row],[DW_Time]])</f>
        <v>15</v>
      </c>
      <c r="C2106" s="5">
        <f>MINUTE(DIM_TIME[[#This Row],[DW_Time]])</f>
        <v>38</v>
      </c>
      <c r="D2106" s="5">
        <f>SECOND(DIM_TIME[[#This Row],[DW_Time]])</f>
        <v>27</v>
      </c>
      <c r="E2106" s="5" t="str" cm="1">
        <f t="array" ref="E2106">_xlfn.IFS(B2106&lt;6, "Night", B2106&lt;12, "Morning", B2106&lt;18, "Afternoon", B2106&lt;=23, "Evening")</f>
        <v>Afternoon</v>
      </c>
    </row>
    <row r="2107" spans="1:5" x14ac:dyDescent="0.2">
      <c r="A2107" s="20">
        <f>DT!A471-INT(DT!A471)</f>
        <v>0.65201388888817746</v>
      </c>
      <c r="B2107" s="5">
        <f>HOUR(DIM_TIME[[#This Row],[DW_Time]])</f>
        <v>15</v>
      </c>
      <c r="C2107" s="5">
        <f>MINUTE(DIM_TIME[[#This Row],[DW_Time]])</f>
        <v>38</v>
      </c>
      <c r="D2107" s="5">
        <f>SECOND(DIM_TIME[[#This Row],[DW_Time]])</f>
        <v>54</v>
      </c>
      <c r="E2107" s="5" t="str" cm="1">
        <f t="array" ref="E2107">_xlfn.IFS(B2107&lt;6, "Night", B2107&lt;12, "Morning", B2107&lt;18, "Afternoon", B2107&lt;=23, "Evening")</f>
        <v>Afternoon</v>
      </c>
    </row>
    <row r="2108" spans="1:5" x14ac:dyDescent="0.2">
      <c r="A2108" s="20">
        <f>DT!A1757-INT(DT!A1757)</f>
        <v>0.65245370369666489</v>
      </c>
      <c r="B2108" s="5">
        <f>HOUR(DIM_TIME[[#This Row],[DW_Time]])</f>
        <v>15</v>
      </c>
      <c r="C2108" s="5">
        <f>MINUTE(DIM_TIME[[#This Row],[DW_Time]])</f>
        <v>39</v>
      </c>
      <c r="D2108" s="5">
        <f>SECOND(DIM_TIME[[#This Row],[DW_Time]])</f>
        <v>32</v>
      </c>
      <c r="E2108" s="5" t="str" cm="1">
        <f t="array" ref="E2108">_xlfn.IFS(B2108&lt;6, "Night", B2108&lt;12, "Morning", B2108&lt;18, "Afternoon", B2108&lt;=23, "Evening")</f>
        <v>Afternoon</v>
      </c>
    </row>
    <row r="2109" spans="1:5" x14ac:dyDescent="0.2">
      <c r="A2109" s="20">
        <f>DT!A357-INT(DT!A357)</f>
        <v>0.65314814815064892</v>
      </c>
      <c r="B2109" s="5">
        <f>HOUR(DIM_TIME[[#This Row],[DW_Time]])</f>
        <v>15</v>
      </c>
      <c r="C2109" s="5">
        <f>MINUTE(DIM_TIME[[#This Row],[DW_Time]])</f>
        <v>40</v>
      </c>
      <c r="D2109" s="5">
        <f>SECOND(DIM_TIME[[#This Row],[DW_Time]])</f>
        <v>32</v>
      </c>
      <c r="E2109" s="5" t="str" cm="1">
        <f t="array" ref="E2109">_xlfn.IFS(B2109&lt;6, "Night", B2109&lt;12, "Morning", B2109&lt;18, "Afternoon", B2109&lt;=23, "Evening")</f>
        <v>Afternoon</v>
      </c>
    </row>
    <row r="2110" spans="1:5" x14ac:dyDescent="0.2">
      <c r="A2110" s="20">
        <f>DT!A75-INT(DT!A75)</f>
        <v>0.65369212962832535</v>
      </c>
      <c r="B2110" s="5">
        <f>HOUR(DIM_TIME[[#This Row],[DW_Time]])</f>
        <v>15</v>
      </c>
      <c r="C2110" s="5">
        <f>MINUTE(DIM_TIME[[#This Row],[DW_Time]])</f>
        <v>41</v>
      </c>
      <c r="D2110" s="5">
        <f>SECOND(DIM_TIME[[#This Row],[DW_Time]])</f>
        <v>19</v>
      </c>
      <c r="E2110" s="5" t="str" cm="1">
        <f t="array" ref="E2110">_xlfn.IFS(B2110&lt;6, "Night", B2110&lt;12, "Morning", B2110&lt;18, "Afternoon", B2110&lt;=23, "Evening")</f>
        <v>Afternoon</v>
      </c>
    </row>
    <row r="2111" spans="1:5" x14ac:dyDescent="0.2">
      <c r="A2111" s="20">
        <f>DT!A1376-INT(DT!A1376)</f>
        <v>0.65381944443652174</v>
      </c>
      <c r="B2111" s="5">
        <f>HOUR(DIM_TIME[[#This Row],[DW_Time]])</f>
        <v>15</v>
      </c>
      <c r="C2111" s="5">
        <f>MINUTE(DIM_TIME[[#This Row],[DW_Time]])</f>
        <v>41</v>
      </c>
      <c r="D2111" s="5">
        <f>SECOND(DIM_TIME[[#This Row],[DW_Time]])</f>
        <v>30</v>
      </c>
      <c r="E2111" s="5" t="str" cm="1">
        <f t="array" ref="E2111">_xlfn.IFS(B2111&lt;6, "Night", B2111&lt;12, "Morning", B2111&lt;18, "Afternoon", B2111&lt;=23, "Evening")</f>
        <v>Afternoon</v>
      </c>
    </row>
    <row r="2112" spans="1:5" x14ac:dyDescent="0.2">
      <c r="A2112" s="20">
        <f>DT!A1229-INT(DT!A1229)</f>
        <v>0.65442129629809642</v>
      </c>
      <c r="B2112" s="5">
        <f>HOUR(DIM_TIME[[#This Row],[DW_Time]])</f>
        <v>15</v>
      </c>
      <c r="C2112" s="5">
        <f>MINUTE(DIM_TIME[[#This Row],[DW_Time]])</f>
        <v>42</v>
      </c>
      <c r="D2112" s="5">
        <f>SECOND(DIM_TIME[[#This Row],[DW_Time]])</f>
        <v>22</v>
      </c>
      <c r="E2112" s="5" t="str" cm="1">
        <f t="array" ref="E2112">_xlfn.IFS(B2112&lt;6, "Night", B2112&lt;12, "Morning", B2112&lt;18, "Afternoon", B2112&lt;=23, "Evening")</f>
        <v>Afternoon</v>
      </c>
    </row>
    <row r="2113" spans="1:5" x14ac:dyDescent="0.2">
      <c r="A2113" s="20">
        <f>DT!A2870-INT(DT!A2870)</f>
        <v>0.65474537036789116</v>
      </c>
      <c r="B2113" s="5">
        <f>HOUR(DIM_TIME[[#This Row],[DW_Time]])</f>
        <v>15</v>
      </c>
      <c r="C2113" s="5">
        <f>MINUTE(DIM_TIME[[#This Row],[DW_Time]])</f>
        <v>42</v>
      </c>
      <c r="D2113" s="5">
        <f>SECOND(DIM_TIME[[#This Row],[DW_Time]])</f>
        <v>50</v>
      </c>
      <c r="E2113" s="5" t="str" cm="1">
        <f t="array" ref="E2113">_xlfn.IFS(B2113&lt;6, "Night", B2113&lt;12, "Morning", B2113&lt;18, "Afternoon", B2113&lt;=23, "Evening")</f>
        <v>Afternoon</v>
      </c>
    </row>
    <row r="2114" spans="1:5" x14ac:dyDescent="0.2">
      <c r="A2114" s="20">
        <f>DT!A1001-INT(DT!A1001)</f>
        <v>0.65502314815239515</v>
      </c>
      <c r="B2114" s="5">
        <f>HOUR(DIM_TIME[[#This Row],[DW_Time]])</f>
        <v>15</v>
      </c>
      <c r="C2114" s="5">
        <f>MINUTE(DIM_TIME[[#This Row],[DW_Time]])</f>
        <v>43</v>
      </c>
      <c r="D2114" s="5">
        <f>SECOND(DIM_TIME[[#This Row],[DW_Time]])</f>
        <v>14</v>
      </c>
      <c r="E2114" s="5" t="str" cm="1">
        <f t="array" ref="E2114">_xlfn.IFS(B2114&lt;6, "Night", B2114&lt;12, "Morning", B2114&lt;18, "Afternoon", B2114&lt;=23, "Evening")</f>
        <v>Afternoon</v>
      </c>
    </row>
    <row r="2115" spans="1:5" x14ac:dyDescent="0.2">
      <c r="A2115" s="20">
        <f>DT!A633-INT(DT!A633)</f>
        <v>0.65560185185313458</v>
      </c>
      <c r="B2115" s="5">
        <f>HOUR(DIM_TIME[[#This Row],[DW_Time]])</f>
        <v>15</v>
      </c>
      <c r="C2115" s="5">
        <f>MINUTE(DIM_TIME[[#This Row],[DW_Time]])</f>
        <v>44</v>
      </c>
      <c r="D2115" s="5">
        <f>SECOND(DIM_TIME[[#This Row],[DW_Time]])</f>
        <v>4</v>
      </c>
      <c r="E2115" s="5" t="str" cm="1">
        <f t="array" ref="E2115">_xlfn.IFS(B2115&lt;6, "Night", B2115&lt;12, "Morning", B2115&lt;18, "Afternoon", B2115&lt;=23, "Evening")</f>
        <v>Afternoon</v>
      </c>
    </row>
    <row r="2116" spans="1:5" x14ac:dyDescent="0.2">
      <c r="A2116" s="20">
        <f>DT!A1877-INT(DT!A1877)</f>
        <v>0.65568287036876427</v>
      </c>
      <c r="B2116" s="5">
        <f>HOUR(DIM_TIME[[#This Row],[DW_Time]])</f>
        <v>15</v>
      </c>
      <c r="C2116" s="5">
        <f>MINUTE(DIM_TIME[[#This Row],[DW_Time]])</f>
        <v>44</v>
      </c>
      <c r="D2116" s="5">
        <f>SECOND(DIM_TIME[[#This Row],[DW_Time]])</f>
        <v>11</v>
      </c>
      <c r="E2116" s="5" t="str" cm="1">
        <f t="array" ref="E2116">_xlfn.IFS(B2116&lt;6, "Night", B2116&lt;12, "Morning", B2116&lt;18, "Afternoon", B2116&lt;=23, "Evening")</f>
        <v>Afternoon</v>
      </c>
    </row>
    <row r="2117" spans="1:5" x14ac:dyDescent="0.2">
      <c r="A2117" s="20">
        <f>DT!A2942-INT(DT!A2942)</f>
        <v>0.65608796296146465</v>
      </c>
      <c r="B2117" s="5">
        <f>HOUR(DIM_TIME[[#This Row],[DW_Time]])</f>
        <v>15</v>
      </c>
      <c r="C2117" s="5">
        <f>MINUTE(DIM_TIME[[#This Row],[DW_Time]])</f>
        <v>44</v>
      </c>
      <c r="D2117" s="5">
        <f>SECOND(DIM_TIME[[#This Row],[DW_Time]])</f>
        <v>46</v>
      </c>
      <c r="E2117" s="5" t="str" cm="1">
        <f t="array" ref="E2117">_xlfn.IFS(B2117&lt;6, "Night", B2117&lt;12, "Morning", B2117&lt;18, "Afternoon", B2117&lt;=23, "Evening")</f>
        <v>Afternoon</v>
      </c>
    </row>
    <row r="2118" spans="1:5" x14ac:dyDescent="0.2">
      <c r="A2118" s="20">
        <f>DT!A436-INT(DT!A436)</f>
        <v>0.6561226851772517</v>
      </c>
      <c r="B2118" s="5">
        <f>HOUR(DIM_TIME[[#This Row],[DW_Time]])</f>
        <v>15</v>
      </c>
      <c r="C2118" s="5">
        <f>MINUTE(DIM_TIME[[#This Row],[DW_Time]])</f>
        <v>44</v>
      </c>
      <c r="D2118" s="5">
        <f>SECOND(DIM_TIME[[#This Row],[DW_Time]])</f>
        <v>49</v>
      </c>
      <c r="E2118" s="5" t="str" cm="1">
        <f t="array" ref="E2118">_xlfn.IFS(B2118&lt;6, "Night", B2118&lt;12, "Morning", B2118&lt;18, "Afternoon", B2118&lt;=23, "Evening")</f>
        <v>Afternoon</v>
      </c>
    </row>
    <row r="2119" spans="1:5" x14ac:dyDescent="0.2">
      <c r="A2119" s="20">
        <f>DT!A747-INT(DT!A747)</f>
        <v>0.65651620370044839</v>
      </c>
      <c r="B2119" s="5">
        <f>HOUR(DIM_TIME[[#This Row],[DW_Time]])</f>
        <v>15</v>
      </c>
      <c r="C2119" s="5">
        <f>MINUTE(DIM_TIME[[#This Row],[DW_Time]])</f>
        <v>45</v>
      </c>
      <c r="D2119" s="5">
        <f>SECOND(DIM_TIME[[#This Row],[DW_Time]])</f>
        <v>23</v>
      </c>
      <c r="E2119" s="5" t="str" cm="1">
        <f t="array" ref="E2119">_xlfn.IFS(B2119&lt;6, "Night", B2119&lt;12, "Morning", B2119&lt;18, "Afternoon", B2119&lt;=23, "Evening")</f>
        <v>Afternoon</v>
      </c>
    </row>
    <row r="2120" spans="1:5" x14ac:dyDescent="0.2">
      <c r="A2120" s="20">
        <f>DT!A2515-INT(DT!A2515)</f>
        <v>0.65657407407707069</v>
      </c>
      <c r="B2120" s="5">
        <f>HOUR(DIM_TIME[[#This Row],[DW_Time]])</f>
        <v>15</v>
      </c>
      <c r="C2120" s="5">
        <f>MINUTE(DIM_TIME[[#This Row],[DW_Time]])</f>
        <v>45</v>
      </c>
      <c r="D2120" s="5">
        <f>SECOND(DIM_TIME[[#This Row],[DW_Time]])</f>
        <v>28</v>
      </c>
      <c r="E2120" s="5" t="str" cm="1">
        <f t="array" ref="E2120">_xlfn.IFS(B2120&lt;6, "Night", B2120&lt;12, "Morning", B2120&lt;18, "Afternoon", B2120&lt;=23, "Evening")</f>
        <v>Afternoon</v>
      </c>
    </row>
    <row r="2121" spans="1:5" x14ac:dyDescent="0.2">
      <c r="A2121" s="20">
        <f>DT!A461-INT(DT!A461)</f>
        <v>0.65680555554718012</v>
      </c>
      <c r="B2121" s="5">
        <f>HOUR(DIM_TIME[[#This Row],[DW_Time]])</f>
        <v>15</v>
      </c>
      <c r="C2121" s="5">
        <f>MINUTE(DIM_TIME[[#This Row],[DW_Time]])</f>
        <v>45</v>
      </c>
      <c r="D2121" s="5">
        <f>SECOND(DIM_TIME[[#This Row],[DW_Time]])</f>
        <v>48</v>
      </c>
      <c r="E2121" s="5" t="str" cm="1">
        <f t="array" ref="E2121">_xlfn.IFS(B2121&lt;6, "Night", B2121&lt;12, "Morning", B2121&lt;18, "Afternoon", B2121&lt;=23, "Evening")</f>
        <v>Afternoon</v>
      </c>
    </row>
    <row r="2122" spans="1:5" x14ac:dyDescent="0.2">
      <c r="A2122" s="20">
        <f>DT!A2086-INT(DT!A2086)</f>
        <v>0.65711805554747116</v>
      </c>
      <c r="B2122" s="5">
        <f>HOUR(DIM_TIME[[#This Row],[DW_Time]])</f>
        <v>15</v>
      </c>
      <c r="C2122" s="5">
        <f>MINUTE(DIM_TIME[[#This Row],[DW_Time]])</f>
        <v>46</v>
      </c>
      <c r="D2122" s="5">
        <f>SECOND(DIM_TIME[[#This Row],[DW_Time]])</f>
        <v>15</v>
      </c>
      <c r="E2122" s="5" t="str" cm="1">
        <f t="array" ref="E2122">_xlfn.IFS(B2122&lt;6, "Night", B2122&lt;12, "Morning", B2122&lt;18, "Afternoon", B2122&lt;=23, "Evening")</f>
        <v>Afternoon</v>
      </c>
    </row>
    <row r="2123" spans="1:5" x14ac:dyDescent="0.2">
      <c r="A2123" s="20">
        <f>DT!A3188-INT(DT!A3188)</f>
        <v>0.65761574073985685</v>
      </c>
      <c r="B2123" s="5">
        <f>HOUR(DIM_TIME[[#This Row],[DW_Time]])</f>
        <v>15</v>
      </c>
      <c r="C2123" s="5">
        <f>MINUTE(DIM_TIME[[#This Row],[DW_Time]])</f>
        <v>46</v>
      </c>
      <c r="D2123" s="5">
        <f>SECOND(DIM_TIME[[#This Row],[DW_Time]])</f>
        <v>58</v>
      </c>
      <c r="E2123" s="5" t="str" cm="1">
        <f t="array" ref="E2123">_xlfn.IFS(B2123&lt;6, "Night", B2123&lt;12, "Morning", B2123&lt;18, "Afternoon", B2123&lt;=23, "Evening")</f>
        <v>Afternoon</v>
      </c>
    </row>
    <row r="2124" spans="1:5" x14ac:dyDescent="0.2">
      <c r="A2124" s="20">
        <f>DT!A2596-INT(DT!A2596)</f>
        <v>0.6576851851932588</v>
      </c>
      <c r="B2124" s="5">
        <f>HOUR(DIM_TIME[[#This Row],[DW_Time]])</f>
        <v>15</v>
      </c>
      <c r="C2124" s="5">
        <f>MINUTE(DIM_TIME[[#This Row],[DW_Time]])</f>
        <v>47</v>
      </c>
      <c r="D2124" s="5">
        <f>SECOND(DIM_TIME[[#This Row],[DW_Time]])</f>
        <v>4</v>
      </c>
      <c r="E2124" s="5" t="str" cm="1">
        <f t="array" ref="E2124">_xlfn.IFS(B2124&lt;6, "Night", B2124&lt;12, "Morning", B2124&lt;18, "Afternoon", B2124&lt;=23, "Evening")</f>
        <v>Afternoon</v>
      </c>
    </row>
    <row r="2125" spans="1:5" x14ac:dyDescent="0.2">
      <c r="A2125" s="20">
        <f>DT!A2260-INT(DT!A2260)</f>
        <v>0.65780092591739958</v>
      </c>
      <c r="B2125" s="5">
        <f>HOUR(DIM_TIME[[#This Row],[DW_Time]])</f>
        <v>15</v>
      </c>
      <c r="C2125" s="5">
        <f>MINUTE(DIM_TIME[[#This Row],[DW_Time]])</f>
        <v>47</v>
      </c>
      <c r="D2125" s="5">
        <f>SECOND(DIM_TIME[[#This Row],[DW_Time]])</f>
        <v>14</v>
      </c>
      <c r="E2125" s="5" t="str" cm="1">
        <f t="array" ref="E2125">_xlfn.IFS(B2125&lt;6, "Night", B2125&lt;12, "Morning", B2125&lt;18, "Afternoon", B2125&lt;=23, "Evening")</f>
        <v>Afternoon</v>
      </c>
    </row>
    <row r="2126" spans="1:5" x14ac:dyDescent="0.2">
      <c r="A2126" s="20">
        <f>DT!A277-INT(DT!A277)</f>
        <v>0.65818287037109258</v>
      </c>
      <c r="B2126" s="5">
        <f>HOUR(DIM_TIME[[#This Row],[DW_Time]])</f>
        <v>15</v>
      </c>
      <c r="C2126" s="5">
        <f>MINUTE(DIM_TIME[[#This Row],[DW_Time]])</f>
        <v>47</v>
      </c>
      <c r="D2126" s="5">
        <f>SECOND(DIM_TIME[[#This Row],[DW_Time]])</f>
        <v>47</v>
      </c>
      <c r="E2126" s="5" t="str" cm="1">
        <f t="array" ref="E2126">_xlfn.IFS(B2126&lt;6, "Night", B2126&lt;12, "Morning", B2126&lt;18, "Afternoon", B2126&lt;=23, "Evening")</f>
        <v>Afternoon</v>
      </c>
    </row>
    <row r="2127" spans="1:5" x14ac:dyDescent="0.2">
      <c r="A2127" s="20">
        <f>DT!A839-INT(DT!A839)</f>
        <v>0.65849537037138361</v>
      </c>
      <c r="B2127" s="5">
        <f>HOUR(DIM_TIME[[#This Row],[DW_Time]])</f>
        <v>15</v>
      </c>
      <c r="C2127" s="5">
        <f>MINUTE(DIM_TIME[[#This Row],[DW_Time]])</f>
        <v>48</v>
      </c>
      <c r="D2127" s="5">
        <f>SECOND(DIM_TIME[[#This Row],[DW_Time]])</f>
        <v>14</v>
      </c>
      <c r="E2127" s="5" t="str" cm="1">
        <f t="array" ref="E2127">_xlfn.IFS(B2127&lt;6, "Night", B2127&lt;12, "Morning", B2127&lt;18, "Afternoon", B2127&lt;=23, "Evening")</f>
        <v>Afternoon</v>
      </c>
    </row>
    <row r="2128" spans="1:5" x14ac:dyDescent="0.2">
      <c r="A2128" s="20">
        <f>DT!A920-INT(DT!A920)</f>
        <v>0.65859953704057261</v>
      </c>
      <c r="B2128" s="5">
        <f>HOUR(DIM_TIME[[#This Row],[DW_Time]])</f>
        <v>15</v>
      </c>
      <c r="C2128" s="5">
        <f>MINUTE(DIM_TIME[[#This Row],[DW_Time]])</f>
        <v>48</v>
      </c>
      <c r="D2128" s="5">
        <f>SECOND(DIM_TIME[[#This Row],[DW_Time]])</f>
        <v>23</v>
      </c>
      <c r="E2128" s="5" t="str" cm="1">
        <f t="array" ref="E2128">_xlfn.IFS(B2128&lt;6, "Night", B2128&lt;12, "Morning", B2128&lt;18, "Afternoon", B2128&lt;=23, "Evening")</f>
        <v>Afternoon</v>
      </c>
    </row>
    <row r="2129" spans="1:5" x14ac:dyDescent="0.2">
      <c r="A2129" s="20">
        <f>DT!A3238-INT(DT!A3238)</f>
        <v>0.65865740740991896</v>
      </c>
      <c r="B2129" s="5">
        <f>HOUR(DIM_TIME[[#This Row],[DW_Time]])</f>
        <v>15</v>
      </c>
      <c r="C2129" s="5">
        <f>MINUTE(DIM_TIME[[#This Row],[DW_Time]])</f>
        <v>48</v>
      </c>
      <c r="D2129" s="5">
        <f>SECOND(DIM_TIME[[#This Row],[DW_Time]])</f>
        <v>28</v>
      </c>
      <c r="E2129" s="5" t="str" cm="1">
        <f t="array" ref="E2129">_xlfn.IFS(B2129&lt;6, "Night", B2129&lt;12, "Morning", B2129&lt;18, "Afternoon", B2129&lt;=23, "Evening")</f>
        <v>Afternoon</v>
      </c>
    </row>
    <row r="2130" spans="1:5" x14ac:dyDescent="0.2">
      <c r="A2130" s="20">
        <f>DT!A530-INT(DT!A530)</f>
        <v>0.65994212962687016</v>
      </c>
      <c r="B2130" s="5">
        <f>HOUR(DIM_TIME[[#This Row],[DW_Time]])</f>
        <v>15</v>
      </c>
      <c r="C2130" s="5">
        <f>MINUTE(DIM_TIME[[#This Row],[DW_Time]])</f>
        <v>50</v>
      </c>
      <c r="D2130" s="5">
        <f>SECOND(DIM_TIME[[#This Row],[DW_Time]])</f>
        <v>19</v>
      </c>
      <c r="E2130" s="5" t="str" cm="1">
        <f t="array" ref="E2130">_xlfn.IFS(B2130&lt;6, "Night", B2130&lt;12, "Morning", B2130&lt;18, "Afternoon", B2130&lt;=23, "Evening")</f>
        <v>Afternoon</v>
      </c>
    </row>
    <row r="2131" spans="1:5" x14ac:dyDescent="0.2">
      <c r="A2131" s="20">
        <f>DT!A1097-INT(DT!A1097)</f>
        <v>0.66050925925810589</v>
      </c>
      <c r="B2131" s="5">
        <f>HOUR(DIM_TIME[[#This Row],[DW_Time]])</f>
        <v>15</v>
      </c>
      <c r="C2131" s="5">
        <f>MINUTE(DIM_TIME[[#This Row],[DW_Time]])</f>
        <v>51</v>
      </c>
      <c r="D2131" s="5">
        <f>SECOND(DIM_TIME[[#This Row],[DW_Time]])</f>
        <v>8</v>
      </c>
      <c r="E2131" s="5" t="str" cm="1">
        <f t="array" ref="E2131">_xlfn.IFS(B2131&lt;6, "Night", B2131&lt;12, "Morning", B2131&lt;18, "Afternoon", B2131&lt;=23, "Evening")</f>
        <v>Afternoon</v>
      </c>
    </row>
    <row r="2132" spans="1:5" x14ac:dyDescent="0.2">
      <c r="A2132" s="20">
        <f>DT!A1928-INT(DT!A1928)</f>
        <v>0.66068287037342088</v>
      </c>
      <c r="B2132" s="5">
        <f>HOUR(DIM_TIME[[#This Row],[DW_Time]])</f>
        <v>15</v>
      </c>
      <c r="C2132" s="5">
        <f>MINUTE(DIM_TIME[[#This Row],[DW_Time]])</f>
        <v>51</v>
      </c>
      <c r="D2132" s="5">
        <f>SECOND(DIM_TIME[[#This Row],[DW_Time]])</f>
        <v>23</v>
      </c>
      <c r="E2132" s="5" t="str" cm="1">
        <f t="array" ref="E2132">_xlfn.IFS(B2132&lt;6, "Night", B2132&lt;12, "Morning", B2132&lt;18, "Afternoon", B2132&lt;=23, "Evening")</f>
        <v>Afternoon</v>
      </c>
    </row>
    <row r="2133" spans="1:5" x14ac:dyDescent="0.2">
      <c r="A2133" s="20">
        <f>DT!A961-INT(DT!A961)</f>
        <v>0.66114583334274357</v>
      </c>
      <c r="B2133" s="5">
        <f>HOUR(DIM_TIME[[#This Row],[DW_Time]])</f>
        <v>15</v>
      </c>
      <c r="C2133" s="5">
        <f>MINUTE(DIM_TIME[[#This Row],[DW_Time]])</f>
        <v>52</v>
      </c>
      <c r="D2133" s="5">
        <f>SECOND(DIM_TIME[[#This Row],[DW_Time]])</f>
        <v>3</v>
      </c>
      <c r="E2133" s="5" t="str" cm="1">
        <f t="array" ref="E2133">_xlfn.IFS(B2133&lt;6, "Night", B2133&lt;12, "Morning", B2133&lt;18, "Afternoon", B2133&lt;=23, "Evening")</f>
        <v>Afternoon</v>
      </c>
    </row>
    <row r="2134" spans="1:5" x14ac:dyDescent="0.2">
      <c r="A2134" s="20">
        <f>DT!A2383-INT(DT!A2383)</f>
        <v>0.661828703712672</v>
      </c>
      <c r="B2134" s="5">
        <f>HOUR(DIM_TIME[[#This Row],[DW_Time]])</f>
        <v>15</v>
      </c>
      <c r="C2134" s="5">
        <f>MINUTE(DIM_TIME[[#This Row],[DW_Time]])</f>
        <v>53</v>
      </c>
      <c r="D2134" s="5">
        <f>SECOND(DIM_TIME[[#This Row],[DW_Time]])</f>
        <v>2</v>
      </c>
      <c r="E2134" s="5" t="str" cm="1">
        <f t="array" ref="E2134">_xlfn.IFS(B2134&lt;6, "Night", B2134&lt;12, "Morning", B2134&lt;18, "Afternoon", B2134&lt;=23, "Evening")</f>
        <v>Afternoon</v>
      </c>
    </row>
    <row r="2135" spans="1:5" x14ac:dyDescent="0.2">
      <c r="A2135" s="20">
        <f>DT!A327-INT(DT!A327)</f>
        <v>0.66342592592263827</v>
      </c>
      <c r="B2135" s="5">
        <f>HOUR(DIM_TIME[[#This Row],[DW_Time]])</f>
        <v>15</v>
      </c>
      <c r="C2135" s="5">
        <f>MINUTE(DIM_TIME[[#This Row],[DW_Time]])</f>
        <v>55</v>
      </c>
      <c r="D2135" s="5">
        <f>SECOND(DIM_TIME[[#This Row],[DW_Time]])</f>
        <v>20</v>
      </c>
      <c r="E2135" s="5" t="str" cm="1">
        <f t="array" ref="E2135">_xlfn.IFS(B2135&lt;6, "Night", B2135&lt;12, "Morning", B2135&lt;18, "Afternoon", B2135&lt;=23, "Evening")</f>
        <v>Afternoon</v>
      </c>
    </row>
    <row r="2136" spans="1:5" x14ac:dyDescent="0.2">
      <c r="A2136" s="20">
        <f>DT!A1149-INT(DT!A1149)</f>
        <v>0.66359953703795327</v>
      </c>
      <c r="B2136" s="5">
        <f>HOUR(DIM_TIME[[#This Row],[DW_Time]])</f>
        <v>15</v>
      </c>
      <c r="C2136" s="5">
        <f>MINUTE(DIM_TIME[[#This Row],[DW_Time]])</f>
        <v>55</v>
      </c>
      <c r="D2136" s="5">
        <f>SECOND(DIM_TIME[[#This Row],[DW_Time]])</f>
        <v>35</v>
      </c>
      <c r="E2136" s="5" t="str" cm="1">
        <f t="array" ref="E2136">_xlfn.IFS(B2136&lt;6, "Night", B2136&lt;12, "Morning", B2136&lt;18, "Afternoon", B2136&lt;=23, "Evening")</f>
        <v>Afternoon</v>
      </c>
    </row>
    <row r="2137" spans="1:5" x14ac:dyDescent="0.2">
      <c r="A2137" s="20">
        <f>DT!A2270-INT(DT!A2270)</f>
        <v>0.66379629629955161</v>
      </c>
      <c r="B2137" s="5">
        <f>HOUR(DIM_TIME[[#This Row],[DW_Time]])</f>
        <v>15</v>
      </c>
      <c r="C2137" s="5">
        <f>MINUTE(DIM_TIME[[#This Row],[DW_Time]])</f>
        <v>55</v>
      </c>
      <c r="D2137" s="5">
        <f>SECOND(DIM_TIME[[#This Row],[DW_Time]])</f>
        <v>52</v>
      </c>
      <c r="E2137" s="5" t="str" cm="1">
        <f t="array" ref="E2137">_xlfn.IFS(B2137&lt;6, "Night", B2137&lt;12, "Morning", B2137&lt;18, "Afternoon", B2137&lt;=23, "Evening")</f>
        <v>Afternoon</v>
      </c>
    </row>
    <row r="2138" spans="1:5" x14ac:dyDescent="0.2">
      <c r="A2138" s="20">
        <f>DT!A974-INT(DT!A974)</f>
        <v>0.66380787036905531</v>
      </c>
      <c r="B2138" s="5">
        <f>HOUR(DIM_TIME[[#This Row],[DW_Time]])</f>
        <v>15</v>
      </c>
      <c r="C2138" s="5">
        <f>MINUTE(DIM_TIME[[#This Row],[DW_Time]])</f>
        <v>55</v>
      </c>
      <c r="D2138" s="5">
        <f>SECOND(DIM_TIME[[#This Row],[DW_Time]])</f>
        <v>53</v>
      </c>
      <c r="E2138" s="5" t="str" cm="1">
        <f t="array" ref="E2138">_xlfn.IFS(B2138&lt;6, "Night", B2138&lt;12, "Morning", B2138&lt;18, "Afternoon", B2138&lt;=23, "Evening")</f>
        <v>Afternoon</v>
      </c>
    </row>
    <row r="2139" spans="1:5" x14ac:dyDescent="0.2">
      <c r="A2139" s="20">
        <f>DT!A3296-INT(DT!A3296)</f>
        <v>0.66465277777751908</v>
      </c>
      <c r="B2139" s="5">
        <f>HOUR(DIM_TIME[[#This Row],[DW_Time]])</f>
        <v>15</v>
      </c>
      <c r="C2139" s="5">
        <f>MINUTE(DIM_TIME[[#This Row],[DW_Time]])</f>
        <v>57</v>
      </c>
      <c r="D2139" s="5">
        <f>SECOND(DIM_TIME[[#This Row],[DW_Time]])</f>
        <v>6</v>
      </c>
      <c r="E2139" s="5" t="str" cm="1">
        <f t="array" ref="E2139">_xlfn.IFS(B2139&lt;6, "Night", B2139&lt;12, "Morning", B2139&lt;18, "Afternoon", B2139&lt;=23, "Evening")</f>
        <v>Afternoon</v>
      </c>
    </row>
    <row r="2140" spans="1:5" x14ac:dyDescent="0.2">
      <c r="A2140" s="20">
        <f>DT!A141-INT(DT!A141)</f>
        <v>0.66527777777810115</v>
      </c>
      <c r="B2140" s="5">
        <f>HOUR(DIM_TIME[[#This Row],[DW_Time]])</f>
        <v>15</v>
      </c>
      <c r="C2140" s="5">
        <f>MINUTE(DIM_TIME[[#This Row],[DW_Time]])</f>
        <v>58</v>
      </c>
      <c r="D2140" s="5">
        <f>SECOND(DIM_TIME[[#This Row],[DW_Time]])</f>
        <v>0</v>
      </c>
      <c r="E2140" s="5" t="str" cm="1">
        <f t="array" ref="E2140">_xlfn.IFS(B2140&lt;6, "Night", B2140&lt;12, "Morning", B2140&lt;18, "Afternoon", B2140&lt;=23, "Evening")</f>
        <v>Afternoon</v>
      </c>
    </row>
    <row r="2141" spans="1:5" x14ac:dyDescent="0.2">
      <c r="A2141" s="20">
        <f>DT!A962-INT(DT!A962)</f>
        <v>0.66590277777868323</v>
      </c>
      <c r="B2141" s="5">
        <f>HOUR(DIM_TIME[[#This Row],[DW_Time]])</f>
        <v>15</v>
      </c>
      <c r="C2141" s="5">
        <f>MINUTE(DIM_TIME[[#This Row],[DW_Time]])</f>
        <v>58</v>
      </c>
      <c r="D2141" s="5">
        <f>SECOND(DIM_TIME[[#This Row],[DW_Time]])</f>
        <v>54</v>
      </c>
      <c r="E2141" s="5" t="str" cm="1">
        <f t="array" ref="E2141">_xlfn.IFS(B2141&lt;6, "Night", B2141&lt;12, "Morning", B2141&lt;18, "Afternoon", B2141&lt;=23, "Evening")</f>
        <v>Afternoon</v>
      </c>
    </row>
    <row r="2142" spans="1:5" x14ac:dyDescent="0.2">
      <c r="A2142" s="20">
        <f>DT!A1293-INT(DT!A1293)</f>
        <v>0.66592592591769062</v>
      </c>
      <c r="B2142" s="5">
        <f>HOUR(DIM_TIME[[#This Row],[DW_Time]])</f>
        <v>15</v>
      </c>
      <c r="C2142" s="5">
        <f>MINUTE(DIM_TIME[[#This Row],[DW_Time]])</f>
        <v>58</v>
      </c>
      <c r="D2142" s="5">
        <f>SECOND(DIM_TIME[[#This Row],[DW_Time]])</f>
        <v>56</v>
      </c>
      <c r="E2142" s="5" t="str" cm="1">
        <f t="array" ref="E2142">_xlfn.IFS(B2142&lt;6, "Night", B2142&lt;12, "Morning", B2142&lt;18, "Afternoon", B2142&lt;=23, "Evening")</f>
        <v>Afternoon</v>
      </c>
    </row>
    <row r="2143" spans="1:5" x14ac:dyDescent="0.2">
      <c r="A2143" s="20">
        <f>DT!A1907-INT(DT!A1907)</f>
        <v>0.66644675926363561</v>
      </c>
      <c r="B2143" s="5">
        <f>HOUR(DIM_TIME[[#This Row],[DW_Time]])</f>
        <v>15</v>
      </c>
      <c r="C2143" s="5">
        <f>MINUTE(DIM_TIME[[#This Row],[DW_Time]])</f>
        <v>59</v>
      </c>
      <c r="D2143" s="5">
        <f>SECOND(DIM_TIME[[#This Row],[DW_Time]])</f>
        <v>41</v>
      </c>
      <c r="E2143" s="5" t="str" cm="1">
        <f t="array" ref="E2143">_xlfn.IFS(B2143&lt;6, "Night", B2143&lt;12, "Morning", B2143&lt;18, "Afternoon", B2143&lt;=23, "Evening")</f>
        <v>Afternoon</v>
      </c>
    </row>
    <row r="2144" spans="1:5" x14ac:dyDescent="0.2">
      <c r="A2144" s="20">
        <f>DT!A3072-INT(DT!A3072)</f>
        <v>0.66655092593282461</v>
      </c>
      <c r="B2144" s="5">
        <f>HOUR(DIM_TIME[[#This Row],[DW_Time]])</f>
        <v>15</v>
      </c>
      <c r="C2144" s="5">
        <f>MINUTE(DIM_TIME[[#This Row],[DW_Time]])</f>
        <v>59</v>
      </c>
      <c r="D2144" s="5">
        <f>SECOND(DIM_TIME[[#This Row],[DW_Time]])</f>
        <v>50</v>
      </c>
      <c r="E2144" s="5" t="str" cm="1">
        <f t="array" ref="E2144">_xlfn.IFS(B2144&lt;6, "Night", B2144&lt;12, "Morning", B2144&lt;18, "Afternoon", B2144&lt;=23, "Evening")</f>
        <v>Afternoon</v>
      </c>
    </row>
    <row r="2145" spans="1:5" x14ac:dyDescent="0.2">
      <c r="A2145" s="20">
        <f>DT!A3071-INT(DT!A3071)</f>
        <v>0.66709490741050104</v>
      </c>
      <c r="B2145" s="5">
        <f>HOUR(DIM_TIME[[#This Row],[DW_Time]])</f>
        <v>16</v>
      </c>
      <c r="C2145" s="5">
        <f>MINUTE(DIM_TIME[[#This Row],[DW_Time]])</f>
        <v>0</v>
      </c>
      <c r="D2145" s="5">
        <f>SECOND(DIM_TIME[[#This Row],[DW_Time]])</f>
        <v>37</v>
      </c>
      <c r="E2145" s="5" t="str" cm="1">
        <f t="array" ref="E2145">_xlfn.IFS(B2145&lt;6, "Night", B2145&lt;12, "Morning", B2145&lt;18, "Afternoon", B2145&lt;=23, "Evening")</f>
        <v>Afternoon</v>
      </c>
    </row>
    <row r="2146" spans="1:5" x14ac:dyDescent="0.2">
      <c r="A2146" s="20">
        <f>DT!A1765-INT(DT!A1765)</f>
        <v>0.66719907407241408</v>
      </c>
      <c r="B2146" s="5">
        <f>HOUR(DIM_TIME[[#This Row],[DW_Time]])</f>
        <v>16</v>
      </c>
      <c r="C2146" s="5">
        <f>MINUTE(DIM_TIME[[#This Row],[DW_Time]])</f>
        <v>0</v>
      </c>
      <c r="D2146" s="5">
        <f>SECOND(DIM_TIME[[#This Row],[DW_Time]])</f>
        <v>46</v>
      </c>
      <c r="E2146" s="5" t="str" cm="1">
        <f t="array" ref="E2146">_xlfn.IFS(B2146&lt;6, "Night", B2146&lt;12, "Morning", B2146&lt;18, "Afternoon", B2146&lt;=23, "Evening")</f>
        <v>Afternoon</v>
      </c>
    </row>
    <row r="2147" spans="1:5" x14ac:dyDescent="0.2">
      <c r="A2147" s="20">
        <f>DT!A47-INT(DT!A47)</f>
        <v>0.66733796295739012</v>
      </c>
      <c r="B2147" s="5">
        <f>HOUR(DIM_TIME[[#This Row],[DW_Time]])</f>
        <v>16</v>
      </c>
      <c r="C2147" s="5">
        <f>MINUTE(DIM_TIME[[#This Row],[DW_Time]])</f>
        <v>0</v>
      </c>
      <c r="D2147" s="5">
        <f>SECOND(DIM_TIME[[#This Row],[DW_Time]])</f>
        <v>58</v>
      </c>
      <c r="E2147" s="5" t="str" cm="1">
        <f t="array" ref="E2147">_xlfn.IFS(B2147&lt;6, "Night", B2147&lt;12, "Morning", B2147&lt;18, "Afternoon", B2147&lt;=23, "Evening")</f>
        <v>Afternoon</v>
      </c>
    </row>
    <row r="2148" spans="1:5" x14ac:dyDescent="0.2">
      <c r="A2148" s="20">
        <f>DT!A2671-INT(DT!A2671)</f>
        <v>0.66826388888875954</v>
      </c>
      <c r="B2148" s="5">
        <f>HOUR(DIM_TIME[[#This Row],[DW_Time]])</f>
        <v>16</v>
      </c>
      <c r="C2148" s="5">
        <f>MINUTE(DIM_TIME[[#This Row],[DW_Time]])</f>
        <v>2</v>
      </c>
      <c r="D2148" s="5">
        <f>SECOND(DIM_TIME[[#This Row],[DW_Time]])</f>
        <v>18</v>
      </c>
      <c r="E2148" s="5" t="str" cm="1">
        <f t="array" ref="E2148">_xlfn.IFS(B2148&lt;6, "Night", B2148&lt;12, "Morning", B2148&lt;18, "Afternoon", B2148&lt;=23, "Evening")</f>
        <v>Afternoon</v>
      </c>
    </row>
    <row r="2149" spans="1:5" x14ac:dyDescent="0.2">
      <c r="A2149" s="20">
        <f>DT!A748-INT(DT!A748)</f>
        <v>0.66827546297281515</v>
      </c>
      <c r="B2149" s="5">
        <f>HOUR(DIM_TIME[[#This Row],[DW_Time]])</f>
        <v>16</v>
      </c>
      <c r="C2149" s="5">
        <f>MINUTE(DIM_TIME[[#This Row],[DW_Time]])</f>
        <v>2</v>
      </c>
      <c r="D2149" s="5">
        <f>SECOND(DIM_TIME[[#This Row],[DW_Time]])</f>
        <v>19</v>
      </c>
      <c r="E2149" s="5" t="str" cm="1">
        <f t="array" ref="E2149">_xlfn.IFS(B2149&lt;6, "Night", B2149&lt;12, "Morning", B2149&lt;18, "Afternoon", B2149&lt;=23, "Evening")</f>
        <v>Afternoon</v>
      </c>
    </row>
    <row r="2150" spans="1:5" x14ac:dyDescent="0.2">
      <c r="A2150" s="20">
        <f>DT!A2684-INT(DT!A2684)</f>
        <v>0.66878472222015262</v>
      </c>
      <c r="B2150" s="5">
        <f>HOUR(DIM_TIME[[#This Row],[DW_Time]])</f>
        <v>16</v>
      </c>
      <c r="C2150" s="5">
        <f>MINUTE(DIM_TIME[[#This Row],[DW_Time]])</f>
        <v>3</v>
      </c>
      <c r="D2150" s="5">
        <f>SECOND(DIM_TIME[[#This Row],[DW_Time]])</f>
        <v>3</v>
      </c>
      <c r="E2150" s="5" t="str" cm="1">
        <f t="array" ref="E2150">_xlfn.IFS(B2150&lt;6, "Night", B2150&lt;12, "Morning", B2150&lt;18, "Afternoon", B2150&lt;=23, "Evening")</f>
        <v>Afternoon</v>
      </c>
    </row>
    <row r="2151" spans="1:5" x14ac:dyDescent="0.2">
      <c r="A2151" s="20">
        <f>DT!A833-INT(DT!A833)</f>
        <v>0.66891203704290092</v>
      </c>
      <c r="B2151" s="5">
        <f>HOUR(DIM_TIME[[#This Row],[DW_Time]])</f>
        <v>16</v>
      </c>
      <c r="C2151" s="5">
        <f>MINUTE(DIM_TIME[[#This Row],[DW_Time]])</f>
        <v>3</v>
      </c>
      <c r="D2151" s="5">
        <f>SECOND(DIM_TIME[[#This Row],[DW_Time]])</f>
        <v>14</v>
      </c>
      <c r="E2151" s="5" t="str" cm="1">
        <f t="array" ref="E2151">_xlfn.IFS(B2151&lt;6, "Night", B2151&lt;12, "Morning", B2151&lt;18, "Afternoon", B2151&lt;=23, "Evening")</f>
        <v>Afternoon</v>
      </c>
    </row>
    <row r="2152" spans="1:5" x14ac:dyDescent="0.2">
      <c r="A2152" s="20">
        <f>DT!A324-INT(DT!A324)</f>
        <v>0.66906249999738066</v>
      </c>
      <c r="B2152" s="5">
        <f>HOUR(DIM_TIME[[#This Row],[DW_Time]])</f>
        <v>16</v>
      </c>
      <c r="C2152" s="5">
        <f>MINUTE(DIM_TIME[[#This Row],[DW_Time]])</f>
        <v>3</v>
      </c>
      <c r="D2152" s="5">
        <f>SECOND(DIM_TIME[[#This Row],[DW_Time]])</f>
        <v>27</v>
      </c>
      <c r="E2152" s="5" t="str" cm="1">
        <f t="array" ref="E2152">_xlfn.IFS(B2152&lt;6, "Night", B2152&lt;12, "Morning", B2152&lt;18, "Afternoon", B2152&lt;=23, "Evening")</f>
        <v>Afternoon</v>
      </c>
    </row>
    <row r="2153" spans="1:5" x14ac:dyDescent="0.2">
      <c r="A2153" s="20">
        <f>DT!A567-INT(DT!A567)</f>
        <v>0.66910879629722331</v>
      </c>
      <c r="B2153" s="5">
        <f>HOUR(DIM_TIME[[#This Row],[DW_Time]])</f>
        <v>16</v>
      </c>
      <c r="C2153" s="5">
        <f>MINUTE(DIM_TIME[[#This Row],[DW_Time]])</f>
        <v>3</v>
      </c>
      <c r="D2153" s="5">
        <f>SECOND(DIM_TIME[[#This Row],[DW_Time]])</f>
        <v>31</v>
      </c>
      <c r="E2153" s="5" t="str" cm="1">
        <f t="array" ref="E2153">_xlfn.IFS(B2153&lt;6, "Night", B2153&lt;12, "Morning", B2153&lt;18, "Afternoon", B2153&lt;=23, "Evening")</f>
        <v>Afternoon</v>
      </c>
    </row>
    <row r="2154" spans="1:5" x14ac:dyDescent="0.2">
      <c r="A2154" s="20">
        <f>DT!A969-INT(DT!A969)</f>
        <v>0.669120370366727</v>
      </c>
      <c r="B2154" s="5">
        <f>HOUR(DIM_TIME[[#This Row],[DW_Time]])</f>
        <v>16</v>
      </c>
      <c r="C2154" s="5">
        <f>MINUTE(DIM_TIME[[#This Row],[DW_Time]])</f>
        <v>3</v>
      </c>
      <c r="D2154" s="5">
        <f>SECOND(DIM_TIME[[#This Row],[DW_Time]])</f>
        <v>32</v>
      </c>
      <c r="E2154" s="5" t="str" cm="1">
        <f t="array" ref="E2154">_xlfn.IFS(B2154&lt;6, "Night", B2154&lt;12, "Morning", B2154&lt;18, "Afternoon", B2154&lt;=23, "Evening")</f>
        <v>Afternoon</v>
      </c>
    </row>
    <row r="2155" spans="1:5" x14ac:dyDescent="0.2">
      <c r="A2155" s="20">
        <f>DT!A2420-INT(DT!A2420)</f>
        <v>0.66958333334332565</v>
      </c>
      <c r="B2155" s="5">
        <f>HOUR(DIM_TIME[[#This Row],[DW_Time]])</f>
        <v>16</v>
      </c>
      <c r="C2155" s="5">
        <f>MINUTE(DIM_TIME[[#This Row],[DW_Time]])</f>
        <v>4</v>
      </c>
      <c r="D2155" s="5">
        <f>SECOND(DIM_TIME[[#This Row],[DW_Time]])</f>
        <v>12</v>
      </c>
      <c r="E2155" s="5" t="str" cm="1">
        <f t="array" ref="E2155">_xlfn.IFS(B2155&lt;6, "Night", B2155&lt;12, "Morning", B2155&lt;18, "Afternoon", B2155&lt;=23, "Evening")</f>
        <v>Afternoon</v>
      </c>
    </row>
    <row r="2156" spans="1:5" x14ac:dyDescent="0.2">
      <c r="A2156" s="20">
        <f>DT!A1006-INT(DT!A1006)</f>
        <v>0.6704976851833635</v>
      </c>
      <c r="B2156" s="5">
        <f>HOUR(DIM_TIME[[#This Row],[DW_Time]])</f>
        <v>16</v>
      </c>
      <c r="C2156" s="5">
        <f>MINUTE(DIM_TIME[[#This Row],[DW_Time]])</f>
        <v>5</v>
      </c>
      <c r="D2156" s="5">
        <f>SECOND(DIM_TIME[[#This Row],[DW_Time]])</f>
        <v>31</v>
      </c>
      <c r="E2156" s="5" t="str" cm="1">
        <f t="array" ref="E2156">_xlfn.IFS(B2156&lt;6, "Night", B2156&lt;12, "Morning", B2156&lt;18, "Afternoon", B2156&lt;=23, "Evening")</f>
        <v>Afternoon</v>
      </c>
    </row>
    <row r="2157" spans="1:5" x14ac:dyDescent="0.2">
      <c r="A2157" s="20">
        <f>DT!A834-INT(DT!A834)</f>
        <v>0.67074074073752854</v>
      </c>
      <c r="B2157" s="5">
        <f>HOUR(DIM_TIME[[#This Row],[DW_Time]])</f>
        <v>16</v>
      </c>
      <c r="C2157" s="5">
        <f>MINUTE(DIM_TIME[[#This Row],[DW_Time]])</f>
        <v>5</v>
      </c>
      <c r="D2157" s="5">
        <f>SECOND(DIM_TIME[[#This Row],[DW_Time]])</f>
        <v>52</v>
      </c>
      <c r="E2157" s="5" t="str" cm="1">
        <f t="array" ref="E2157">_xlfn.IFS(B2157&lt;6, "Night", B2157&lt;12, "Morning", B2157&lt;18, "Afternoon", B2157&lt;=23, "Evening")</f>
        <v>Afternoon</v>
      </c>
    </row>
    <row r="2158" spans="1:5" x14ac:dyDescent="0.2">
      <c r="A2158" s="20">
        <f>DT!A546-INT(DT!A546)</f>
        <v>0.67114583333022892</v>
      </c>
      <c r="B2158" s="5">
        <f>HOUR(DIM_TIME[[#This Row],[DW_Time]])</f>
        <v>16</v>
      </c>
      <c r="C2158" s="5">
        <f>MINUTE(DIM_TIME[[#This Row],[DW_Time]])</f>
        <v>6</v>
      </c>
      <c r="D2158" s="5">
        <f>SECOND(DIM_TIME[[#This Row],[DW_Time]])</f>
        <v>27</v>
      </c>
      <c r="E2158" s="5" t="str" cm="1">
        <f t="array" ref="E2158">_xlfn.IFS(B2158&lt;6, "Night", B2158&lt;12, "Morning", B2158&lt;18, "Afternoon", B2158&lt;=23, "Evening")</f>
        <v>Afternoon</v>
      </c>
    </row>
    <row r="2159" spans="1:5" x14ac:dyDescent="0.2">
      <c r="A2159" s="20">
        <f>DT!A1084-INT(DT!A1084)</f>
        <v>0.67255787036992842</v>
      </c>
      <c r="B2159" s="5">
        <f>HOUR(DIM_TIME[[#This Row],[DW_Time]])</f>
        <v>16</v>
      </c>
      <c r="C2159" s="5">
        <f>MINUTE(DIM_TIME[[#This Row],[DW_Time]])</f>
        <v>8</v>
      </c>
      <c r="D2159" s="5">
        <f>SECOND(DIM_TIME[[#This Row],[DW_Time]])</f>
        <v>29</v>
      </c>
      <c r="E2159" s="5" t="str" cm="1">
        <f t="array" ref="E2159">_xlfn.IFS(B2159&lt;6, "Night", B2159&lt;12, "Morning", B2159&lt;18, "Afternoon", B2159&lt;=23, "Evening")</f>
        <v>Afternoon</v>
      </c>
    </row>
    <row r="2160" spans="1:5" x14ac:dyDescent="0.2">
      <c r="A2160" s="20">
        <f>DT!A212-INT(DT!A212)</f>
        <v>0.67285879629343981</v>
      </c>
      <c r="B2160" s="5">
        <f>HOUR(DIM_TIME[[#This Row],[DW_Time]])</f>
        <v>16</v>
      </c>
      <c r="C2160" s="5">
        <f>MINUTE(DIM_TIME[[#This Row],[DW_Time]])</f>
        <v>8</v>
      </c>
      <c r="D2160" s="5">
        <f>SECOND(DIM_TIME[[#This Row],[DW_Time]])</f>
        <v>55</v>
      </c>
      <c r="E2160" s="5" t="str" cm="1">
        <f t="array" ref="E2160">_xlfn.IFS(B2160&lt;6, "Night", B2160&lt;12, "Morning", B2160&lt;18, "Afternoon", B2160&lt;=23, "Evening")</f>
        <v>Afternoon</v>
      </c>
    </row>
    <row r="2161" spans="1:5" x14ac:dyDescent="0.2">
      <c r="A2161" s="20">
        <f>DT!A595-INT(DT!A595)</f>
        <v>0.67300925926247146</v>
      </c>
      <c r="B2161" s="5">
        <f>HOUR(DIM_TIME[[#This Row],[DW_Time]])</f>
        <v>16</v>
      </c>
      <c r="C2161" s="5">
        <f>MINUTE(DIM_TIME[[#This Row],[DW_Time]])</f>
        <v>9</v>
      </c>
      <c r="D2161" s="5">
        <f>SECOND(DIM_TIME[[#This Row],[DW_Time]])</f>
        <v>8</v>
      </c>
      <c r="E2161" s="5" t="str" cm="1">
        <f t="array" ref="E2161">_xlfn.IFS(B2161&lt;6, "Night", B2161&lt;12, "Morning", B2161&lt;18, "Afternoon", B2161&lt;=23, "Evening")</f>
        <v>Afternoon</v>
      </c>
    </row>
    <row r="2162" spans="1:5" x14ac:dyDescent="0.2">
      <c r="A2162" s="20">
        <f>DT!A2722-INT(DT!A2722)</f>
        <v>0.6731828703705105</v>
      </c>
      <c r="B2162" s="5">
        <f>HOUR(DIM_TIME[[#This Row],[DW_Time]])</f>
        <v>16</v>
      </c>
      <c r="C2162" s="5">
        <f>MINUTE(DIM_TIME[[#This Row],[DW_Time]])</f>
        <v>9</v>
      </c>
      <c r="D2162" s="5">
        <f>SECOND(DIM_TIME[[#This Row],[DW_Time]])</f>
        <v>23</v>
      </c>
      <c r="E2162" s="5" t="str" cm="1">
        <f t="array" ref="E2162">_xlfn.IFS(B2162&lt;6, "Night", B2162&lt;12, "Morning", B2162&lt;18, "Afternoon", B2162&lt;=23, "Evening")</f>
        <v>Afternoon</v>
      </c>
    </row>
    <row r="2163" spans="1:5" x14ac:dyDescent="0.2">
      <c r="A2163" s="20">
        <f>DT!A678-INT(DT!A678)</f>
        <v>0.67364583333255723</v>
      </c>
      <c r="B2163" s="5">
        <f>HOUR(DIM_TIME[[#This Row],[DW_Time]])</f>
        <v>16</v>
      </c>
      <c r="C2163" s="5">
        <f>MINUTE(DIM_TIME[[#This Row],[DW_Time]])</f>
        <v>10</v>
      </c>
      <c r="D2163" s="5">
        <f>SECOND(DIM_TIME[[#This Row],[DW_Time]])</f>
        <v>3</v>
      </c>
      <c r="E2163" s="5" t="str" cm="1">
        <f t="array" ref="E2163">_xlfn.IFS(B2163&lt;6, "Night", B2163&lt;12, "Morning", B2163&lt;18, "Afternoon", B2163&lt;=23, "Evening")</f>
        <v>Afternoon</v>
      </c>
    </row>
    <row r="2164" spans="1:5" x14ac:dyDescent="0.2">
      <c r="A2164" s="20">
        <f>DT!A155-INT(DT!A155)</f>
        <v>0.67381944444787223</v>
      </c>
      <c r="B2164" s="5">
        <f>HOUR(DIM_TIME[[#This Row],[DW_Time]])</f>
        <v>16</v>
      </c>
      <c r="C2164" s="5">
        <f>MINUTE(DIM_TIME[[#This Row],[DW_Time]])</f>
        <v>10</v>
      </c>
      <c r="D2164" s="5">
        <f>SECOND(DIM_TIME[[#This Row],[DW_Time]])</f>
        <v>18</v>
      </c>
      <c r="E2164" s="5" t="str" cm="1">
        <f t="array" ref="E2164">_xlfn.IFS(B2164&lt;6, "Night", B2164&lt;12, "Morning", B2164&lt;18, "Afternoon", B2164&lt;=23, "Evening")</f>
        <v>Afternoon</v>
      </c>
    </row>
    <row r="2165" spans="1:5" x14ac:dyDescent="0.2">
      <c r="A2165" s="20">
        <f>DT!A2191-INT(DT!A2191)</f>
        <v>0.67388888888672227</v>
      </c>
      <c r="B2165" s="5">
        <f>HOUR(DIM_TIME[[#This Row],[DW_Time]])</f>
        <v>16</v>
      </c>
      <c r="C2165" s="5">
        <f>MINUTE(DIM_TIME[[#This Row],[DW_Time]])</f>
        <v>10</v>
      </c>
      <c r="D2165" s="5">
        <f>SECOND(DIM_TIME[[#This Row],[DW_Time]])</f>
        <v>24</v>
      </c>
      <c r="E2165" s="5" t="str" cm="1">
        <f t="array" ref="E2165">_xlfn.IFS(B2165&lt;6, "Night", B2165&lt;12, "Morning", B2165&lt;18, "Afternoon", B2165&lt;=23, "Evening")</f>
        <v>Afternoon</v>
      </c>
    </row>
    <row r="2166" spans="1:5" x14ac:dyDescent="0.2">
      <c r="A2166" s="20">
        <f>DT!A2475-INT(DT!A2475)</f>
        <v>0.67416666665667435</v>
      </c>
      <c r="B2166" s="5">
        <f>HOUR(DIM_TIME[[#This Row],[DW_Time]])</f>
        <v>16</v>
      </c>
      <c r="C2166" s="5">
        <f>MINUTE(DIM_TIME[[#This Row],[DW_Time]])</f>
        <v>10</v>
      </c>
      <c r="D2166" s="5">
        <f>SECOND(DIM_TIME[[#This Row],[DW_Time]])</f>
        <v>48</v>
      </c>
      <c r="E2166" s="5" t="str" cm="1">
        <f t="array" ref="E2166">_xlfn.IFS(B2166&lt;6, "Night", B2166&lt;12, "Morning", B2166&lt;18, "Afternoon", B2166&lt;=23, "Evening")</f>
        <v>Afternoon</v>
      </c>
    </row>
    <row r="2167" spans="1:5" x14ac:dyDescent="0.2">
      <c r="A2167" s="20">
        <f>DT!A3103-INT(DT!A3103)</f>
        <v>0.67531250000320142</v>
      </c>
      <c r="B2167" s="5">
        <f>HOUR(DIM_TIME[[#This Row],[DW_Time]])</f>
        <v>16</v>
      </c>
      <c r="C2167" s="5">
        <f>MINUTE(DIM_TIME[[#This Row],[DW_Time]])</f>
        <v>12</v>
      </c>
      <c r="D2167" s="5">
        <f>SECOND(DIM_TIME[[#This Row],[DW_Time]])</f>
        <v>27</v>
      </c>
      <c r="E2167" s="5" t="str" cm="1">
        <f t="array" ref="E2167">_xlfn.IFS(B2167&lt;6, "Night", B2167&lt;12, "Morning", B2167&lt;18, "Afternoon", B2167&lt;=23, "Evening")</f>
        <v>Afternoon</v>
      </c>
    </row>
    <row r="2168" spans="1:5" x14ac:dyDescent="0.2">
      <c r="A2168" s="20">
        <f>DT!A1977-INT(DT!A1977)</f>
        <v>0.67599537037312984</v>
      </c>
      <c r="B2168" s="5">
        <f>HOUR(DIM_TIME[[#This Row],[DW_Time]])</f>
        <v>16</v>
      </c>
      <c r="C2168" s="5">
        <f>MINUTE(DIM_TIME[[#This Row],[DW_Time]])</f>
        <v>13</v>
      </c>
      <c r="D2168" s="5">
        <f>SECOND(DIM_TIME[[#This Row],[DW_Time]])</f>
        <v>26</v>
      </c>
      <c r="E2168" s="5" t="str" cm="1">
        <f t="array" ref="E2168">_xlfn.IFS(B2168&lt;6, "Night", B2168&lt;12, "Morning", B2168&lt;18, "Afternoon", B2168&lt;=23, "Evening")</f>
        <v>Afternoon</v>
      </c>
    </row>
    <row r="2169" spans="1:5" x14ac:dyDescent="0.2">
      <c r="A2169" s="20">
        <f>DT!A818-INT(DT!A818)</f>
        <v>0.67600694444263354</v>
      </c>
      <c r="B2169" s="5">
        <f>HOUR(DIM_TIME[[#This Row],[DW_Time]])</f>
        <v>16</v>
      </c>
      <c r="C2169" s="5">
        <f>MINUTE(DIM_TIME[[#This Row],[DW_Time]])</f>
        <v>13</v>
      </c>
      <c r="D2169" s="5">
        <f>SECOND(DIM_TIME[[#This Row],[DW_Time]])</f>
        <v>27</v>
      </c>
      <c r="E2169" s="5" t="str" cm="1">
        <f t="array" ref="E2169">_xlfn.IFS(B2169&lt;6, "Night", B2169&lt;12, "Morning", B2169&lt;18, "Afternoon", B2169&lt;=23, "Evening")</f>
        <v>Afternoon</v>
      </c>
    </row>
    <row r="2170" spans="1:5" x14ac:dyDescent="0.2">
      <c r="A2170" s="20">
        <f>DT!A843-INT(DT!A843)</f>
        <v>0.67640046297310619</v>
      </c>
      <c r="B2170" s="5">
        <f>HOUR(DIM_TIME[[#This Row],[DW_Time]])</f>
        <v>16</v>
      </c>
      <c r="C2170" s="5">
        <f>MINUTE(DIM_TIME[[#This Row],[DW_Time]])</f>
        <v>14</v>
      </c>
      <c r="D2170" s="5">
        <f>SECOND(DIM_TIME[[#This Row],[DW_Time]])</f>
        <v>1</v>
      </c>
      <c r="E2170" s="5" t="str" cm="1">
        <f t="array" ref="E2170">_xlfn.IFS(B2170&lt;6, "Night", B2170&lt;12, "Morning", B2170&lt;18, "Afternoon", B2170&lt;=23, "Evening")</f>
        <v>Afternoon</v>
      </c>
    </row>
    <row r="2171" spans="1:5" x14ac:dyDescent="0.2">
      <c r="A2171" s="20">
        <f>DT!A641-INT(DT!A641)</f>
        <v>0.677175925928168</v>
      </c>
      <c r="B2171" s="5">
        <f>HOUR(DIM_TIME[[#This Row],[DW_Time]])</f>
        <v>16</v>
      </c>
      <c r="C2171" s="5">
        <f>MINUTE(DIM_TIME[[#This Row],[DW_Time]])</f>
        <v>15</v>
      </c>
      <c r="D2171" s="5">
        <f>SECOND(DIM_TIME[[#This Row],[DW_Time]])</f>
        <v>8</v>
      </c>
      <c r="E2171" s="5" t="str" cm="1">
        <f t="array" ref="E2171">_xlfn.IFS(B2171&lt;6, "Night", B2171&lt;12, "Morning", B2171&lt;18, "Afternoon", B2171&lt;=23, "Evening")</f>
        <v>Afternoon</v>
      </c>
    </row>
    <row r="2172" spans="1:5" x14ac:dyDescent="0.2">
      <c r="A2172" s="20">
        <f>DT!A27-INT(DT!A27)</f>
        <v>0.67782407408230938</v>
      </c>
      <c r="B2172" s="5">
        <f>HOUR(DIM_TIME[[#This Row],[DW_Time]])</f>
        <v>16</v>
      </c>
      <c r="C2172" s="5">
        <f>MINUTE(DIM_TIME[[#This Row],[DW_Time]])</f>
        <v>16</v>
      </c>
      <c r="D2172" s="5">
        <f>SECOND(DIM_TIME[[#This Row],[DW_Time]])</f>
        <v>4</v>
      </c>
      <c r="E2172" s="5" t="str" cm="1">
        <f t="array" ref="E2172">_xlfn.IFS(B2172&lt;6, "Night", B2172&lt;12, "Morning", B2172&lt;18, "Afternoon", B2172&lt;=23, "Evening")</f>
        <v>Afternoon</v>
      </c>
    </row>
    <row r="2173" spans="1:5" x14ac:dyDescent="0.2">
      <c r="A2173" s="20">
        <f>DT!A203-INT(DT!A203)</f>
        <v>0.67784722222131677</v>
      </c>
      <c r="B2173" s="5">
        <f>HOUR(DIM_TIME[[#This Row],[DW_Time]])</f>
        <v>16</v>
      </c>
      <c r="C2173" s="5">
        <f>MINUTE(DIM_TIME[[#This Row],[DW_Time]])</f>
        <v>16</v>
      </c>
      <c r="D2173" s="5">
        <f>SECOND(DIM_TIME[[#This Row],[DW_Time]])</f>
        <v>6</v>
      </c>
      <c r="E2173" s="5" t="str" cm="1">
        <f t="array" ref="E2173">_xlfn.IFS(B2173&lt;6, "Night", B2173&lt;12, "Morning", B2173&lt;18, "Afternoon", B2173&lt;=23, "Evening")</f>
        <v>Afternoon</v>
      </c>
    </row>
    <row r="2174" spans="1:5" x14ac:dyDescent="0.2">
      <c r="A2174" s="20">
        <f>DT!A1689-INT(DT!A1689)</f>
        <v>0.67789351852115942</v>
      </c>
      <c r="B2174" s="5">
        <f>HOUR(DIM_TIME[[#This Row],[DW_Time]])</f>
        <v>16</v>
      </c>
      <c r="C2174" s="5">
        <f>MINUTE(DIM_TIME[[#This Row],[DW_Time]])</f>
        <v>16</v>
      </c>
      <c r="D2174" s="5">
        <f>SECOND(DIM_TIME[[#This Row],[DW_Time]])</f>
        <v>10</v>
      </c>
      <c r="E2174" s="5" t="str" cm="1">
        <f t="array" ref="E2174">_xlfn.IFS(B2174&lt;6, "Night", B2174&lt;12, "Morning", B2174&lt;18, "Afternoon", B2174&lt;=23, "Evening")</f>
        <v>Afternoon</v>
      </c>
    </row>
    <row r="2175" spans="1:5" x14ac:dyDescent="0.2">
      <c r="A2175" s="20">
        <f>DT!A987-INT(DT!A987)</f>
        <v>0.67792824073694646</v>
      </c>
      <c r="B2175" s="5">
        <f>HOUR(DIM_TIME[[#This Row],[DW_Time]])</f>
        <v>16</v>
      </c>
      <c r="C2175" s="5">
        <f>MINUTE(DIM_TIME[[#This Row],[DW_Time]])</f>
        <v>16</v>
      </c>
      <c r="D2175" s="5">
        <f>SECOND(DIM_TIME[[#This Row],[DW_Time]])</f>
        <v>13</v>
      </c>
      <c r="E2175" s="5" t="str" cm="1">
        <f t="array" ref="E2175">_xlfn.IFS(B2175&lt;6, "Night", B2175&lt;12, "Morning", B2175&lt;18, "Afternoon", B2175&lt;=23, "Evening")</f>
        <v>Afternoon</v>
      </c>
    </row>
    <row r="2176" spans="1:5" x14ac:dyDescent="0.2">
      <c r="A2176" s="20">
        <f>DT!A352-INT(DT!A352)</f>
        <v>0.67811342592904111</v>
      </c>
      <c r="B2176" s="5">
        <f>HOUR(DIM_TIME[[#This Row],[DW_Time]])</f>
        <v>16</v>
      </c>
      <c r="C2176" s="5">
        <f>MINUTE(DIM_TIME[[#This Row],[DW_Time]])</f>
        <v>16</v>
      </c>
      <c r="D2176" s="5">
        <f>SECOND(DIM_TIME[[#This Row],[DW_Time]])</f>
        <v>29</v>
      </c>
      <c r="E2176" s="5" t="str" cm="1">
        <f t="array" ref="E2176">_xlfn.IFS(B2176&lt;6, "Night", B2176&lt;12, "Morning", B2176&lt;18, "Afternoon", B2176&lt;=23, "Evening")</f>
        <v>Afternoon</v>
      </c>
    </row>
    <row r="2177" spans="1:5" x14ac:dyDescent="0.2">
      <c r="A2177" s="20">
        <f>DT!A3301-INT(DT!A3301)</f>
        <v>0.67812499999854481</v>
      </c>
      <c r="B2177" s="5">
        <f>HOUR(DIM_TIME[[#This Row],[DW_Time]])</f>
        <v>16</v>
      </c>
      <c r="C2177" s="5">
        <f>MINUTE(DIM_TIME[[#This Row],[DW_Time]])</f>
        <v>16</v>
      </c>
      <c r="D2177" s="5">
        <f>SECOND(DIM_TIME[[#This Row],[DW_Time]])</f>
        <v>30</v>
      </c>
      <c r="E2177" s="5" t="str" cm="1">
        <f t="array" ref="E2177">_xlfn.IFS(B2177&lt;6, "Night", B2177&lt;12, "Morning", B2177&lt;18, "Afternoon", B2177&lt;=23, "Evening")</f>
        <v>Afternoon</v>
      </c>
    </row>
    <row r="2178" spans="1:5" x14ac:dyDescent="0.2">
      <c r="A2178" s="20">
        <f>DT!A2451-INT(DT!A2451)</f>
        <v>0.67888888889137888</v>
      </c>
      <c r="B2178" s="5">
        <f>HOUR(DIM_TIME[[#This Row],[DW_Time]])</f>
        <v>16</v>
      </c>
      <c r="C2178" s="5">
        <f>MINUTE(DIM_TIME[[#This Row],[DW_Time]])</f>
        <v>17</v>
      </c>
      <c r="D2178" s="5">
        <f>SECOND(DIM_TIME[[#This Row],[DW_Time]])</f>
        <v>36</v>
      </c>
      <c r="E2178" s="5" t="str" cm="1">
        <f t="array" ref="E2178">_xlfn.IFS(B2178&lt;6, "Night", B2178&lt;12, "Morning", B2178&lt;18, "Afternoon", B2178&lt;=23, "Evening")</f>
        <v>Afternoon</v>
      </c>
    </row>
    <row r="2179" spans="1:5" x14ac:dyDescent="0.2">
      <c r="A2179" s="20">
        <f>DT!A2329-INT(DT!A2329)</f>
        <v>0.67908564815297723</v>
      </c>
      <c r="B2179" s="5">
        <f>HOUR(DIM_TIME[[#This Row],[DW_Time]])</f>
        <v>16</v>
      </c>
      <c r="C2179" s="5">
        <f>MINUTE(DIM_TIME[[#This Row],[DW_Time]])</f>
        <v>17</v>
      </c>
      <c r="D2179" s="5">
        <f>SECOND(DIM_TIME[[#This Row],[DW_Time]])</f>
        <v>53</v>
      </c>
      <c r="E2179" s="5" t="str" cm="1">
        <f t="array" ref="E2179">_xlfn.IFS(B2179&lt;6, "Night", B2179&lt;12, "Morning", B2179&lt;18, "Afternoon", B2179&lt;=23, "Evening")</f>
        <v>Afternoon</v>
      </c>
    </row>
    <row r="2180" spans="1:5" x14ac:dyDescent="0.2">
      <c r="A2180" s="20">
        <f>DT!A336-INT(DT!A336)</f>
        <v>0.67940972222277196</v>
      </c>
      <c r="B2180" s="5">
        <f>HOUR(DIM_TIME[[#This Row],[DW_Time]])</f>
        <v>16</v>
      </c>
      <c r="C2180" s="5">
        <f>MINUTE(DIM_TIME[[#This Row],[DW_Time]])</f>
        <v>18</v>
      </c>
      <c r="D2180" s="5">
        <f>SECOND(DIM_TIME[[#This Row],[DW_Time]])</f>
        <v>21</v>
      </c>
      <c r="E2180" s="5" t="str" cm="1">
        <f t="array" ref="E2180">_xlfn.IFS(B2180&lt;6, "Night", B2180&lt;12, "Morning", B2180&lt;18, "Afternoon", B2180&lt;=23, "Evening")</f>
        <v>Afternoon</v>
      </c>
    </row>
    <row r="2181" spans="1:5" x14ac:dyDescent="0.2">
      <c r="A2181" s="20">
        <f>DT!A175-INT(DT!A175)</f>
        <v>0.67964120370015735</v>
      </c>
      <c r="B2181" s="5">
        <f>HOUR(DIM_TIME[[#This Row],[DW_Time]])</f>
        <v>16</v>
      </c>
      <c r="C2181" s="5">
        <f>MINUTE(DIM_TIME[[#This Row],[DW_Time]])</f>
        <v>18</v>
      </c>
      <c r="D2181" s="5">
        <f>SECOND(DIM_TIME[[#This Row],[DW_Time]])</f>
        <v>41</v>
      </c>
      <c r="E2181" s="5" t="str" cm="1">
        <f t="array" ref="E2181">_xlfn.IFS(B2181&lt;6, "Night", B2181&lt;12, "Morning", B2181&lt;18, "Afternoon", B2181&lt;=23, "Evening")</f>
        <v>Afternoon</v>
      </c>
    </row>
    <row r="2182" spans="1:5" x14ac:dyDescent="0.2">
      <c r="A2182" s="20">
        <f>DT!A2617-INT(DT!A2617)</f>
        <v>0.68033564814686542</v>
      </c>
      <c r="B2182" s="5">
        <f>HOUR(DIM_TIME[[#This Row],[DW_Time]])</f>
        <v>16</v>
      </c>
      <c r="C2182" s="5">
        <f>MINUTE(DIM_TIME[[#This Row],[DW_Time]])</f>
        <v>19</v>
      </c>
      <c r="D2182" s="5">
        <f>SECOND(DIM_TIME[[#This Row],[DW_Time]])</f>
        <v>41</v>
      </c>
      <c r="E2182" s="5" t="str" cm="1">
        <f t="array" ref="E2182">_xlfn.IFS(B2182&lt;6, "Night", B2182&lt;12, "Morning", B2182&lt;18, "Afternoon", B2182&lt;=23, "Evening")</f>
        <v>Afternoon</v>
      </c>
    </row>
    <row r="2183" spans="1:5" x14ac:dyDescent="0.2">
      <c r="A2183" s="20">
        <f>DT!A394-INT(DT!A394)</f>
        <v>0.68092592591710854</v>
      </c>
      <c r="B2183" s="5">
        <f>HOUR(DIM_TIME[[#This Row],[DW_Time]])</f>
        <v>16</v>
      </c>
      <c r="C2183" s="5">
        <f>MINUTE(DIM_TIME[[#This Row],[DW_Time]])</f>
        <v>20</v>
      </c>
      <c r="D2183" s="5">
        <f>SECOND(DIM_TIME[[#This Row],[DW_Time]])</f>
        <v>32</v>
      </c>
      <c r="E2183" s="5" t="str" cm="1">
        <f t="array" ref="E2183">_xlfn.IFS(B2183&lt;6, "Night", B2183&lt;12, "Morning", B2183&lt;18, "Afternoon", B2183&lt;=23, "Evening")</f>
        <v>Afternoon</v>
      </c>
    </row>
    <row r="2184" spans="1:5" x14ac:dyDescent="0.2">
      <c r="A2184" s="20">
        <f>DT!A1459-INT(DT!A1459)</f>
        <v>0.68100694444729015</v>
      </c>
      <c r="B2184" s="5">
        <f>HOUR(DIM_TIME[[#This Row],[DW_Time]])</f>
        <v>16</v>
      </c>
      <c r="C2184" s="5">
        <f>MINUTE(DIM_TIME[[#This Row],[DW_Time]])</f>
        <v>20</v>
      </c>
      <c r="D2184" s="5">
        <f>SECOND(DIM_TIME[[#This Row],[DW_Time]])</f>
        <v>39</v>
      </c>
      <c r="E2184" s="5" t="str" cm="1">
        <f t="array" ref="E2184">_xlfn.IFS(B2184&lt;6, "Night", B2184&lt;12, "Morning", B2184&lt;18, "Afternoon", B2184&lt;=23, "Evening")</f>
        <v>Afternoon</v>
      </c>
    </row>
    <row r="2185" spans="1:5" x14ac:dyDescent="0.2">
      <c r="A2185" s="20">
        <f>DT!A1222-INT(DT!A1222)</f>
        <v>0.6810300925935735</v>
      </c>
      <c r="B2185" s="5">
        <f>HOUR(DIM_TIME[[#This Row],[DW_Time]])</f>
        <v>16</v>
      </c>
      <c r="C2185" s="5">
        <f>MINUTE(DIM_TIME[[#This Row],[DW_Time]])</f>
        <v>20</v>
      </c>
      <c r="D2185" s="5">
        <f>SECOND(DIM_TIME[[#This Row],[DW_Time]])</f>
        <v>41</v>
      </c>
      <c r="E2185" s="5" t="str" cm="1">
        <f t="array" ref="E2185">_xlfn.IFS(B2185&lt;6, "Night", B2185&lt;12, "Morning", B2185&lt;18, "Afternoon", B2185&lt;=23, "Evening")</f>
        <v>Afternoon</v>
      </c>
    </row>
    <row r="2186" spans="1:5" x14ac:dyDescent="0.2">
      <c r="A2186" s="20">
        <f>DT!A450-INT(DT!A450)</f>
        <v>0.6811342592627625</v>
      </c>
      <c r="B2186" s="5">
        <f>HOUR(DIM_TIME[[#This Row],[DW_Time]])</f>
        <v>16</v>
      </c>
      <c r="C2186" s="5">
        <f>MINUTE(DIM_TIME[[#This Row],[DW_Time]])</f>
        <v>20</v>
      </c>
      <c r="D2186" s="5">
        <f>SECOND(DIM_TIME[[#This Row],[DW_Time]])</f>
        <v>50</v>
      </c>
      <c r="E2186" s="5" t="str" cm="1">
        <f t="array" ref="E2186">_xlfn.IFS(B2186&lt;6, "Night", B2186&lt;12, "Morning", B2186&lt;18, "Afternoon", B2186&lt;=23, "Evening")</f>
        <v>Afternoon</v>
      </c>
    </row>
    <row r="2187" spans="1:5" x14ac:dyDescent="0.2">
      <c r="A2187" s="20">
        <f>DT!A986-INT(DT!A986)</f>
        <v>0.68135416666336823</v>
      </c>
      <c r="B2187" s="5">
        <f>HOUR(DIM_TIME[[#This Row],[DW_Time]])</f>
        <v>16</v>
      </c>
      <c r="C2187" s="5">
        <f>MINUTE(DIM_TIME[[#This Row],[DW_Time]])</f>
        <v>21</v>
      </c>
      <c r="D2187" s="5">
        <f>SECOND(DIM_TIME[[#This Row],[DW_Time]])</f>
        <v>9</v>
      </c>
      <c r="E2187" s="5" t="str" cm="1">
        <f t="array" ref="E2187">_xlfn.IFS(B2187&lt;6, "Night", B2187&lt;12, "Morning", B2187&lt;18, "Afternoon", B2187&lt;=23, "Evening")</f>
        <v>Afternoon</v>
      </c>
    </row>
    <row r="2188" spans="1:5" x14ac:dyDescent="0.2">
      <c r="A2188" s="20">
        <f>DT!A2398-INT(DT!A2398)</f>
        <v>0.68162037037109258</v>
      </c>
      <c r="B2188" s="5">
        <f>HOUR(DIM_TIME[[#This Row],[DW_Time]])</f>
        <v>16</v>
      </c>
      <c r="C2188" s="5">
        <f>MINUTE(DIM_TIME[[#This Row],[DW_Time]])</f>
        <v>21</v>
      </c>
      <c r="D2188" s="5">
        <f>SECOND(DIM_TIME[[#This Row],[DW_Time]])</f>
        <v>32</v>
      </c>
      <c r="E2188" s="5" t="str" cm="1">
        <f t="array" ref="E2188">_xlfn.IFS(B2188&lt;6, "Night", B2188&lt;12, "Morning", B2188&lt;18, "Afternoon", B2188&lt;=23, "Evening")</f>
        <v>Afternoon</v>
      </c>
    </row>
    <row r="2189" spans="1:5" x14ac:dyDescent="0.2">
      <c r="A2189" s="20">
        <f>DT!A2059-INT(DT!A2059)</f>
        <v>0.68189814814832062</v>
      </c>
      <c r="B2189" s="5">
        <f>HOUR(DIM_TIME[[#This Row],[DW_Time]])</f>
        <v>16</v>
      </c>
      <c r="C2189" s="5">
        <f>MINUTE(DIM_TIME[[#This Row],[DW_Time]])</f>
        <v>21</v>
      </c>
      <c r="D2189" s="5">
        <f>SECOND(DIM_TIME[[#This Row],[DW_Time]])</f>
        <v>56</v>
      </c>
      <c r="E2189" s="5" t="str" cm="1">
        <f t="array" ref="E2189">_xlfn.IFS(B2189&lt;6, "Night", B2189&lt;12, "Morning", B2189&lt;18, "Afternoon", B2189&lt;=23, "Evening")</f>
        <v>Afternoon</v>
      </c>
    </row>
    <row r="2190" spans="1:5" x14ac:dyDescent="0.2">
      <c r="A2190" s="20">
        <f>DT!A2226-INT(DT!A2226)</f>
        <v>0.68197916665667435</v>
      </c>
      <c r="B2190" s="5">
        <f>HOUR(DIM_TIME[[#This Row],[DW_Time]])</f>
        <v>16</v>
      </c>
      <c r="C2190" s="5">
        <f>MINUTE(DIM_TIME[[#This Row],[DW_Time]])</f>
        <v>22</v>
      </c>
      <c r="D2190" s="5">
        <f>SECOND(DIM_TIME[[#This Row],[DW_Time]])</f>
        <v>3</v>
      </c>
      <c r="E2190" s="5" t="str" cm="1">
        <f t="array" ref="E2190">_xlfn.IFS(B2190&lt;6, "Night", B2190&lt;12, "Morning", B2190&lt;18, "Afternoon", B2190&lt;=23, "Evening")</f>
        <v>Afternoon</v>
      </c>
    </row>
    <row r="2191" spans="1:5" x14ac:dyDescent="0.2">
      <c r="A2191" s="20">
        <f>DT!A35-INT(DT!A35)</f>
        <v>0.68251157407212304</v>
      </c>
      <c r="B2191" s="5">
        <f>HOUR(DIM_TIME[[#This Row],[DW_Time]])</f>
        <v>16</v>
      </c>
      <c r="C2191" s="5">
        <f>MINUTE(DIM_TIME[[#This Row],[DW_Time]])</f>
        <v>22</v>
      </c>
      <c r="D2191" s="5">
        <f>SECOND(DIM_TIME[[#This Row],[DW_Time]])</f>
        <v>49</v>
      </c>
      <c r="E2191" s="5" t="str" cm="1">
        <f t="array" ref="E2191">_xlfn.IFS(B2191&lt;6, "Night", B2191&lt;12, "Morning", B2191&lt;18, "Afternoon", B2191&lt;=23, "Evening")</f>
        <v>Afternoon</v>
      </c>
    </row>
    <row r="2192" spans="1:5" x14ac:dyDescent="0.2">
      <c r="A2192" s="20">
        <f>DT!A184-INT(DT!A184)</f>
        <v>0.68269675925694173</v>
      </c>
      <c r="B2192" s="5">
        <f>HOUR(DIM_TIME[[#This Row],[DW_Time]])</f>
        <v>16</v>
      </c>
      <c r="C2192" s="5">
        <f>MINUTE(DIM_TIME[[#This Row],[DW_Time]])</f>
        <v>23</v>
      </c>
      <c r="D2192" s="5">
        <f>SECOND(DIM_TIME[[#This Row],[DW_Time]])</f>
        <v>5</v>
      </c>
      <c r="E2192" s="5" t="str" cm="1">
        <f t="array" ref="E2192">_xlfn.IFS(B2192&lt;6, "Night", B2192&lt;12, "Morning", B2192&lt;18, "Afternoon", B2192&lt;=23, "Evening")</f>
        <v>Afternoon</v>
      </c>
    </row>
    <row r="2193" spans="1:5" x14ac:dyDescent="0.2">
      <c r="A2193" s="20">
        <f>DT!A970-INT(DT!A970)</f>
        <v>0.68304398148029577</v>
      </c>
      <c r="B2193" s="5">
        <f>HOUR(DIM_TIME[[#This Row],[DW_Time]])</f>
        <v>16</v>
      </c>
      <c r="C2193" s="5">
        <f>MINUTE(DIM_TIME[[#This Row],[DW_Time]])</f>
        <v>23</v>
      </c>
      <c r="D2193" s="5">
        <f>SECOND(DIM_TIME[[#This Row],[DW_Time]])</f>
        <v>35</v>
      </c>
      <c r="E2193" s="5" t="str" cm="1">
        <f t="array" ref="E2193">_xlfn.IFS(B2193&lt;6, "Night", B2193&lt;12, "Morning", B2193&lt;18, "Afternoon", B2193&lt;=23, "Evening")</f>
        <v>Afternoon</v>
      </c>
    </row>
    <row r="2194" spans="1:5" x14ac:dyDescent="0.2">
      <c r="A2194" s="20">
        <f>DT!A264-INT(DT!A264)</f>
        <v>0.68311342592642177</v>
      </c>
      <c r="B2194" s="5">
        <f>HOUR(DIM_TIME[[#This Row],[DW_Time]])</f>
        <v>16</v>
      </c>
      <c r="C2194" s="5">
        <f>MINUTE(DIM_TIME[[#This Row],[DW_Time]])</f>
        <v>23</v>
      </c>
      <c r="D2194" s="5">
        <f>SECOND(DIM_TIME[[#This Row],[DW_Time]])</f>
        <v>41</v>
      </c>
      <c r="E2194" s="5" t="str" cm="1">
        <f t="array" ref="E2194">_xlfn.IFS(B2194&lt;6, "Night", B2194&lt;12, "Morning", B2194&lt;18, "Afternoon", B2194&lt;=23, "Evening")</f>
        <v>Afternoon</v>
      </c>
    </row>
    <row r="2195" spans="1:5" x14ac:dyDescent="0.2">
      <c r="A2195" s="20">
        <f>DT!A3237-INT(DT!A3237)</f>
        <v>0.68326388888817746</v>
      </c>
      <c r="B2195" s="5">
        <f>HOUR(DIM_TIME[[#This Row],[DW_Time]])</f>
        <v>16</v>
      </c>
      <c r="C2195" s="5">
        <f>MINUTE(DIM_TIME[[#This Row],[DW_Time]])</f>
        <v>23</v>
      </c>
      <c r="D2195" s="5">
        <f>SECOND(DIM_TIME[[#This Row],[DW_Time]])</f>
        <v>54</v>
      </c>
      <c r="E2195" s="5" t="str" cm="1">
        <f t="array" ref="E2195">_xlfn.IFS(B2195&lt;6, "Night", B2195&lt;12, "Morning", B2195&lt;18, "Afternoon", B2195&lt;=23, "Evening")</f>
        <v>Afternoon</v>
      </c>
    </row>
    <row r="2196" spans="1:5" x14ac:dyDescent="0.2">
      <c r="A2196" s="20">
        <f>DT!A2417-INT(DT!A2417)</f>
        <v>0.68337962962687016</v>
      </c>
      <c r="B2196" s="5">
        <f>HOUR(DIM_TIME[[#This Row],[DW_Time]])</f>
        <v>16</v>
      </c>
      <c r="C2196" s="5">
        <f>MINUTE(DIM_TIME[[#This Row],[DW_Time]])</f>
        <v>24</v>
      </c>
      <c r="D2196" s="5">
        <f>SECOND(DIM_TIME[[#This Row],[DW_Time]])</f>
        <v>4</v>
      </c>
      <c r="E2196" s="5" t="str" cm="1">
        <f t="array" ref="E2196">_xlfn.IFS(B2196&lt;6, "Night", B2196&lt;12, "Morning", B2196&lt;18, "Afternoon", B2196&lt;=23, "Evening")</f>
        <v>Afternoon</v>
      </c>
    </row>
    <row r="2197" spans="1:5" x14ac:dyDescent="0.2">
      <c r="A2197" s="20">
        <f>DT!A2955-INT(DT!A2955)</f>
        <v>0.68373842592700385</v>
      </c>
      <c r="B2197" s="5">
        <f>HOUR(DIM_TIME[[#This Row],[DW_Time]])</f>
        <v>16</v>
      </c>
      <c r="C2197" s="5">
        <f>MINUTE(DIM_TIME[[#This Row],[DW_Time]])</f>
        <v>24</v>
      </c>
      <c r="D2197" s="5">
        <f>SECOND(DIM_TIME[[#This Row],[DW_Time]])</f>
        <v>35</v>
      </c>
      <c r="E2197" s="5" t="str" cm="1">
        <f t="array" ref="E2197">_xlfn.IFS(B2197&lt;6, "Night", B2197&lt;12, "Morning", B2197&lt;18, "Afternoon", B2197&lt;=23, "Evening")</f>
        <v>Afternoon</v>
      </c>
    </row>
    <row r="2198" spans="1:5" x14ac:dyDescent="0.2">
      <c r="A2198" s="20">
        <f>DT!A1079-INT(DT!A1079)</f>
        <v>0.68405092592729488</v>
      </c>
      <c r="B2198" s="5">
        <f>HOUR(DIM_TIME[[#This Row],[DW_Time]])</f>
        <v>16</v>
      </c>
      <c r="C2198" s="5">
        <f>MINUTE(DIM_TIME[[#This Row],[DW_Time]])</f>
        <v>25</v>
      </c>
      <c r="D2198" s="5">
        <f>SECOND(DIM_TIME[[#This Row],[DW_Time]])</f>
        <v>2</v>
      </c>
      <c r="E2198" s="5" t="str" cm="1">
        <f t="array" ref="E2198">_xlfn.IFS(B2198&lt;6, "Night", B2198&lt;12, "Morning", B2198&lt;18, "Afternoon", B2198&lt;=23, "Evening")</f>
        <v>Afternoon</v>
      </c>
    </row>
    <row r="2199" spans="1:5" x14ac:dyDescent="0.2">
      <c r="A2199" s="20">
        <f>DT!A162-INT(DT!A162)</f>
        <v>0.68420138888905058</v>
      </c>
      <c r="B2199" s="5">
        <f>HOUR(DIM_TIME[[#This Row],[DW_Time]])</f>
        <v>16</v>
      </c>
      <c r="C2199" s="5">
        <f>MINUTE(DIM_TIME[[#This Row],[DW_Time]])</f>
        <v>25</v>
      </c>
      <c r="D2199" s="5">
        <f>SECOND(DIM_TIME[[#This Row],[DW_Time]])</f>
        <v>15</v>
      </c>
      <c r="E2199" s="5" t="str" cm="1">
        <f t="array" ref="E2199">_xlfn.IFS(B2199&lt;6, "Night", B2199&lt;12, "Morning", B2199&lt;18, "Afternoon", B2199&lt;=23, "Evening")</f>
        <v>Afternoon</v>
      </c>
    </row>
    <row r="2200" spans="1:5" x14ac:dyDescent="0.2">
      <c r="A2200" s="20">
        <f>DT!A2297-INT(DT!A2297)</f>
        <v>0.68452546297339723</v>
      </c>
      <c r="B2200" s="5">
        <f>HOUR(DIM_TIME[[#This Row],[DW_Time]])</f>
        <v>16</v>
      </c>
      <c r="C2200" s="5">
        <f>MINUTE(DIM_TIME[[#This Row],[DW_Time]])</f>
        <v>25</v>
      </c>
      <c r="D2200" s="5">
        <f>SECOND(DIM_TIME[[#This Row],[DW_Time]])</f>
        <v>43</v>
      </c>
      <c r="E2200" s="5" t="str" cm="1">
        <f t="array" ref="E2200">_xlfn.IFS(B2200&lt;6, "Night", B2200&lt;12, "Morning", B2200&lt;18, "Afternoon", B2200&lt;=23, "Evening")</f>
        <v>Afternoon</v>
      </c>
    </row>
    <row r="2201" spans="1:5" x14ac:dyDescent="0.2">
      <c r="A2201" s="20">
        <f>DT!A3011-INT(DT!A3011)</f>
        <v>0.68467592592787696</v>
      </c>
      <c r="B2201" s="5">
        <f>HOUR(DIM_TIME[[#This Row],[DW_Time]])</f>
        <v>16</v>
      </c>
      <c r="C2201" s="5">
        <f>MINUTE(DIM_TIME[[#This Row],[DW_Time]])</f>
        <v>25</v>
      </c>
      <c r="D2201" s="5">
        <f>SECOND(DIM_TIME[[#This Row],[DW_Time]])</f>
        <v>56</v>
      </c>
      <c r="E2201" s="5" t="str" cm="1">
        <f t="array" ref="E2201">_xlfn.IFS(B2201&lt;6, "Night", B2201&lt;12, "Morning", B2201&lt;18, "Afternoon", B2201&lt;=23, "Evening")</f>
        <v>Afternoon</v>
      </c>
    </row>
    <row r="2202" spans="1:5" x14ac:dyDescent="0.2">
      <c r="A2202" s="20">
        <f>DT!A2488-INT(DT!A2488)</f>
        <v>0.68478009258979</v>
      </c>
      <c r="B2202" s="5">
        <f>HOUR(DIM_TIME[[#This Row],[DW_Time]])</f>
        <v>16</v>
      </c>
      <c r="C2202" s="5">
        <f>MINUTE(DIM_TIME[[#This Row],[DW_Time]])</f>
        <v>26</v>
      </c>
      <c r="D2202" s="5">
        <f>SECOND(DIM_TIME[[#This Row],[DW_Time]])</f>
        <v>5</v>
      </c>
      <c r="E2202" s="5" t="str" cm="1">
        <f t="array" ref="E2202">_xlfn.IFS(B2202&lt;6, "Night", B2202&lt;12, "Morning", B2202&lt;18, "Afternoon", B2202&lt;=23, "Evening")</f>
        <v>Afternoon</v>
      </c>
    </row>
    <row r="2203" spans="1:5" x14ac:dyDescent="0.2">
      <c r="A2203" s="20">
        <f>DT!A1446-INT(DT!A1446)</f>
        <v>0.68509259259008104</v>
      </c>
      <c r="B2203" s="5">
        <f>HOUR(DIM_TIME[[#This Row],[DW_Time]])</f>
        <v>16</v>
      </c>
      <c r="C2203" s="5">
        <f>MINUTE(DIM_TIME[[#This Row],[DW_Time]])</f>
        <v>26</v>
      </c>
      <c r="D2203" s="5">
        <f>SECOND(DIM_TIME[[#This Row],[DW_Time]])</f>
        <v>32</v>
      </c>
      <c r="E2203" s="5" t="str" cm="1">
        <f t="array" ref="E2203">_xlfn.IFS(B2203&lt;6, "Night", B2203&lt;12, "Morning", B2203&lt;18, "Afternoon", B2203&lt;=23, "Evening")</f>
        <v>Afternoon</v>
      </c>
    </row>
    <row r="2204" spans="1:5" x14ac:dyDescent="0.2">
      <c r="A2204" s="20">
        <f>DT!A2257-INT(DT!A2257)</f>
        <v>0.68547453703649808</v>
      </c>
      <c r="B2204" s="5">
        <f>HOUR(DIM_TIME[[#This Row],[DW_Time]])</f>
        <v>16</v>
      </c>
      <c r="C2204" s="5">
        <f>MINUTE(DIM_TIME[[#This Row],[DW_Time]])</f>
        <v>27</v>
      </c>
      <c r="D2204" s="5">
        <f>SECOND(DIM_TIME[[#This Row],[DW_Time]])</f>
        <v>5</v>
      </c>
      <c r="E2204" s="5" t="str" cm="1">
        <f t="array" ref="E2204">_xlfn.IFS(B2204&lt;6, "Night", B2204&lt;12, "Morning", B2204&lt;18, "Afternoon", B2204&lt;=23, "Evening")</f>
        <v>Afternoon</v>
      </c>
    </row>
    <row r="2205" spans="1:5" x14ac:dyDescent="0.2">
      <c r="A2205" s="20">
        <f>DT!A2948-INT(DT!A2948)</f>
        <v>0.68585648148291511</v>
      </c>
      <c r="B2205" s="5">
        <f>HOUR(DIM_TIME[[#This Row],[DW_Time]])</f>
        <v>16</v>
      </c>
      <c r="C2205" s="5">
        <f>MINUTE(DIM_TIME[[#This Row],[DW_Time]])</f>
        <v>27</v>
      </c>
      <c r="D2205" s="5">
        <f>SECOND(DIM_TIME[[#This Row],[DW_Time]])</f>
        <v>38</v>
      </c>
      <c r="E2205" s="5" t="str" cm="1">
        <f t="array" ref="E2205">_xlfn.IFS(B2205&lt;6, "Night", B2205&lt;12, "Morning", B2205&lt;18, "Afternoon", B2205&lt;=23, "Evening")</f>
        <v>Afternoon</v>
      </c>
    </row>
    <row r="2206" spans="1:5" x14ac:dyDescent="0.2">
      <c r="A2206" s="20">
        <f>DT!A434-INT(DT!A434)</f>
        <v>0.6863310185217415</v>
      </c>
      <c r="B2206" s="5">
        <f>HOUR(DIM_TIME[[#This Row],[DW_Time]])</f>
        <v>16</v>
      </c>
      <c r="C2206" s="5">
        <f>MINUTE(DIM_TIME[[#This Row],[DW_Time]])</f>
        <v>28</v>
      </c>
      <c r="D2206" s="5">
        <f>SECOND(DIM_TIME[[#This Row],[DW_Time]])</f>
        <v>19</v>
      </c>
      <c r="E2206" s="5" t="str" cm="1">
        <f t="array" ref="E2206">_xlfn.IFS(B2206&lt;6, "Night", B2206&lt;12, "Morning", B2206&lt;18, "Afternoon", B2206&lt;=23, "Evening")</f>
        <v>Afternoon</v>
      </c>
    </row>
    <row r="2207" spans="1:5" x14ac:dyDescent="0.2">
      <c r="A2207" s="20">
        <f>DT!A2924-INT(DT!A2924)</f>
        <v>0.68693287036876427</v>
      </c>
      <c r="B2207" s="5">
        <f>HOUR(DIM_TIME[[#This Row],[DW_Time]])</f>
        <v>16</v>
      </c>
      <c r="C2207" s="5">
        <f>MINUTE(DIM_TIME[[#This Row],[DW_Time]])</f>
        <v>29</v>
      </c>
      <c r="D2207" s="5">
        <f>SECOND(DIM_TIME[[#This Row],[DW_Time]])</f>
        <v>11</v>
      </c>
      <c r="E2207" s="5" t="str" cm="1">
        <f t="array" ref="E2207">_xlfn.IFS(B2207&lt;6, "Night", B2207&lt;12, "Morning", B2207&lt;18, "Afternoon", B2207&lt;=23, "Evening")</f>
        <v>Afternoon</v>
      </c>
    </row>
    <row r="2208" spans="1:5" x14ac:dyDescent="0.2">
      <c r="A2208" s="20">
        <f>DT!A2296-INT(DT!A2296)</f>
        <v>0.68714120370714227</v>
      </c>
      <c r="B2208" s="5">
        <f>HOUR(DIM_TIME[[#This Row],[DW_Time]])</f>
        <v>16</v>
      </c>
      <c r="C2208" s="5">
        <f>MINUTE(DIM_TIME[[#This Row],[DW_Time]])</f>
        <v>29</v>
      </c>
      <c r="D2208" s="5">
        <f>SECOND(DIM_TIME[[#This Row],[DW_Time]])</f>
        <v>29</v>
      </c>
      <c r="E2208" s="5" t="str" cm="1">
        <f t="array" ref="E2208">_xlfn.IFS(B2208&lt;6, "Night", B2208&lt;12, "Morning", B2208&lt;18, "Afternoon", B2208&lt;=23, "Evening")</f>
        <v>Afternoon</v>
      </c>
    </row>
    <row r="2209" spans="1:5" x14ac:dyDescent="0.2">
      <c r="A2209" s="20">
        <f>DT!A2079-INT(DT!A2079)</f>
        <v>0.687361111107748</v>
      </c>
      <c r="B2209" s="5">
        <f>HOUR(DIM_TIME[[#This Row],[DW_Time]])</f>
        <v>16</v>
      </c>
      <c r="C2209" s="5">
        <f>MINUTE(DIM_TIME[[#This Row],[DW_Time]])</f>
        <v>29</v>
      </c>
      <c r="D2209" s="5">
        <f>SECOND(DIM_TIME[[#This Row],[DW_Time]])</f>
        <v>48</v>
      </c>
      <c r="E2209" s="5" t="str" cm="1">
        <f t="array" ref="E2209">_xlfn.IFS(B2209&lt;6, "Night", B2209&lt;12, "Morning", B2209&lt;18, "Afternoon", B2209&lt;=23, "Evening")</f>
        <v>Afternoon</v>
      </c>
    </row>
    <row r="2210" spans="1:5" x14ac:dyDescent="0.2">
      <c r="A2210" s="20">
        <f>DT!A934-INT(DT!A934)</f>
        <v>0.68811342591652647</v>
      </c>
      <c r="B2210" s="5">
        <f>HOUR(DIM_TIME[[#This Row],[DW_Time]])</f>
        <v>16</v>
      </c>
      <c r="C2210" s="5">
        <f>MINUTE(DIM_TIME[[#This Row],[DW_Time]])</f>
        <v>30</v>
      </c>
      <c r="D2210" s="5">
        <f>SECOND(DIM_TIME[[#This Row],[DW_Time]])</f>
        <v>53</v>
      </c>
      <c r="E2210" s="5" t="str" cm="1">
        <f t="array" ref="E2210">_xlfn.IFS(B2210&lt;6, "Night", B2210&lt;12, "Morning", B2210&lt;18, "Afternoon", B2210&lt;=23, "Evening")</f>
        <v>Afternoon</v>
      </c>
    </row>
    <row r="2211" spans="1:5" x14ac:dyDescent="0.2">
      <c r="A2211" s="20">
        <f>DT!A2143-INT(DT!A2143)</f>
        <v>0.68812500000058208</v>
      </c>
      <c r="B2211" s="5">
        <f>HOUR(DIM_TIME[[#This Row],[DW_Time]])</f>
        <v>16</v>
      </c>
      <c r="C2211" s="5">
        <f>MINUTE(DIM_TIME[[#This Row],[DW_Time]])</f>
        <v>30</v>
      </c>
      <c r="D2211" s="5">
        <f>SECOND(DIM_TIME[[#This Row],[DW_Time]])</f>
        <v>54</v>
      </c>
      <c r="E2211" s="5" t="str" cm="1">
        <f t="array" ref="E2211">_xlfn.IFS(B2211&lt;6, "Night", B2211&lt;12, "Morning", B2211&lt;18, "Afternoon", B2211&lt;=23, "Evening")</f>
        <v>Afternoon</v>
      </c>
    </row>
    <row r="2212" spans="1:5" x14ac:dyDescent="0.2">
      <c r="A2212" s="20">
        <f>DT!A2092-INT(DT!A2092)</f>
        <v>0.68896990740904585</v>
      </c>
      <c r="B2212" s="5">
        <f>HOUR(DIM_TIME[[#This Row],[DW_Time]])</f>
        <v>16</v>
      </c>
      <c r="C2212" s="5">
        <f>MINUTE(DIM_TIME[[#This Row],[DW_Time]])</f>
        <v>32</v>
      </c>
      <c r="D2212" s="5">
        <f>SECOND(DIM_TIME[[#This Row],[DW_Time]])</f>
        <v>7</v>
      </c>
      <c r="E2212" s="5" t="str" cm="1">
        <f t="array" ref="E2212">_xlfn.IFS(B2212&lt;6, "Night", B2212&lt;12, "Morning", B2212&lt;18, "Afternoon", B2212&lt;=23, "Evening")</f>
        <v>Afternoon</v>
      </c>
    </row>
    <row r="2213" spans="1:5" x14ac:dyDescent="0.2">
      <c r="A2213" s="20">
        <f>DT!A2245-INT(DT!A2245)</f>
        <v>0.68906250000145519</v>
      </c>
      <c r="B2213" s="5">
        <f>HOUR(DIM_TIME[[#This Row],[DW_Time]])</f>
        <v>16</v>
      </c>
      <c r="C2213" s="5">
        <f>MINUTE(DIM_TIME[[#This Row],[DW_Time]])</f>
        <v>32</v>
      </c>
      <c r="D2213" s="5">
        <f>SECOND(DIM_TIME[[#This Row],[DW_Time]])</f>
        <v>15</v>
      </c>
      <c r="E2213" s="5" t="str" cm="1">
        <f t="array" ref="E2213">_xlfn.IFS(B2213&lt;6, "Night", B2213&lt;12, "Morning", B2213&lt;18, "Afternoon", B2213&lt;=23, "Evening")</f>
        <v>Afternoon</v>
      </c>
    </row>
    <row r="2214" spans="1:5" x14ac:dyDescent="0.2">
      <c r="A2214" s="20">
        <f>DT!A902-INT(DT!A902)</f>
        <v>0.68940972221753327</v>
      </c>
      <c r="B2214" s="5">
        <f>HOUR(DIM_TIME[[#This Row],[DW_Time]])</f>
        <v>16</v>
      </c>
      <c r="C2214" s="5">
        <f>MINUTE(DIM_TIME[[#This Row],[DW_Time]])</f>
        <v>32</v>
      </c>
      <c r="D2214" s="5">
        <f>SECOND(DIM_TIME[[#This Row],[DW_Time]])</f>
        <v>45</v>
      </c>
      <c r="E2214" s="5" t="str" cm="1">
        <f t="array" ref="E2214">_xlfn.IFS(B2214&lt;6, "Night", B2214&lt;12, "Morning", B2214&lt;18, "Afternoon", B2214&lt;=23, "Evening")</f>
        <v>Afternoon</v>
      </c>
    </row>
    <row r="2215" spans="1:5" x14ac:dyDescent="0.2">
      <c r="A2215" s="20">
        <f>DT!A1556-INT(DT!A1556)</f>
        <v>0.68945601851737592</v>
      </c>
      <c r="B2215" s="5">
        <f>HOUR(DIM_TIME[[#This Row],[DW_Time]])</f>
        <v>16</v>
      </c>
      <c r="C2215" s="5">
        <f>MINUTE(DIM_TIME[[#This Row],[DW_Time]])</f>
        <v>32</v>
      </c>
      <c r="D2215" s="5">
        <f>SECOND(DIM_TIME[[#This Row],[DW_Time]])</f>
        <v>49</v>
      </c>
      <c r="E2215" s="5" t="str" cm="1">
        <f t="array" ref="E2215">_xlfn.IFS(B2215&lt;6, "Night", B2215&lt;12, "Morning", B2215&lt;18, "Afternoon", B2215&lt;=23, "Evening")</f>
        <v>Afternoon</v>
      </c>
    </row>
    <row r="2216" spans="1:5" x14ac:dyDescent="0.2">
      <c r="A2216" s="20">
        <f>DT!A384-INT(DT!A384)</f>
        <v>0.68949074074043892</v>
      </c>
      <c r="B2216" s="5">
        <f>HOUR(DIM_TIME[[#This Row],[DW_Time]])</f>
        <v>16</v>
      </c>
      <c r="C2216" s="5">
        <f>MINUTE(DIM_TIME[[#This Row],[DW_Time]])</f>
        <v>32</v>
      </c>
      <c r="D2216" s="5">
        <f>SECOND(DIM_TIME[[#This Row],[DW_Time]])</f>
        <v>52</v>
      </c>
      <c r="E2216" s="5" t="str" cm="1">
        <f t="array" ref="E2216">_xlfn.IFS(B2216&lt;6, "Night", B2216&lt;12, "Morning", B2216&lt;18, "Afternoon", B2216&lt;=23, "Evening")</f>
        <v>Afternoon</v>
      </c>
    </row>
    <row r="2217" spans="1:5" x14ac:dyDescent="0.2">
      <c r="A2217" s="20">
        <f>DT!A2687-INT(DT!A2687)</f>
        <v>0.68960648147913162</v>
      </c>
      <c r="B2217" s="5">
        <f>HOUR(DIM_TIME[[#This Row],[DW_Time]])</f>
        <v>16</v>
      </c>
      <c r="C2217" s="5">
        <f>MINUTE(DIM_TIME[[#This Row],[DW_Time]])</f>
        <v>33</v>
      </c>
      <c r="D2217" s="5">
        <f>SECOND(DIM_TIME[[#This Row],[DW_Time]])</f>
        <v>2</v>
      </c>
      <c r="E2217" s="5" t="str" cm="1">
        <f t="array" ref="E2217">_xlfn.IFS(B2217&lt;6, "Night", B2217&lt;12, "Morning", B2217&lt;18, "Afternoon", B2217&lt;=23, "Evening")</f>
        <v>Afternoon</v>
      </c>
    </row>
    <row r="2218" spans="1:5" x14ac:dyDescent="0.2">
      <c r="A2218" s="20">
        <f>DT!A484-INT(DT!A484)</f>
        <v>0.69087962962657912</v>
      </c>
      <c r="B2218" s="5">
        <f>HOUR(DIM_TIME[[#This Row],[DW_Time]])</f>
        <v>16</v>
      </c>
      <c r="C2218" s="5">
        <f>MINUTE(DIM_TIME[[#This Row],[DW_Time]])</f>
        <v>34</v>
      </c>
      <c r="D2218" s="5">
        <f>SECOND(DIM_TIME[[#This Row],[DW_Time]])</f>
        <v>52</v>
      </c>
      <c r="E2218" s="5" t="str" cm="1">
        <f t="array" ref="E2218">_xlfn.IFS(B2218&lt;6, "Night", B2218&lt;12, "Morning", B2218&lt;18, "Afternoon", B2218&lt;=23, "Evening")</f>
        <v>Afternoon</v>
      </c>
    </row>
    <row r="2219" spans="1:5" x14ac:dyDescent="0.2">
      <c r="A2219" s="20">
        <f>DT!A1371-INT(DT!A1371)</f>
        <v>0.69150462962716119</v>
      </c>
      <c r="B2219" s="5">
        <f>HOUR(DIM_TIME[[#This Row],[DW_Time]])</f>
        <v>16</v>
      </c>
      <c r="C2219" s="5">
        <f>MINUTE(DIM_TIME[[#This Row],[DW_Time]])</f>
        <v>35</v>
      </c>
      <c r="D2219" s="5">
        <f>SECOND(DIM_TIME[[#This Row],[DW_Time]])</f>
        <v>46</v>
      </c>
      <c r="E2219" s="5" t="str" cm="1">
        <f t="array" ref="E2219">_xlfn.IFS(B2219&lt;6, "Night", B2219&lt;12, "Morning", B2219&lt;18, "Afternoon", B2219&lt;=23, "Evening")</f>
        <v>Afternoon</v>
      </c>
    </row>
    <row r="2220" spans="1:5" x14ac:dyDescent="0.2">
      <c r="A2220" s="20">
        <f>DT!A377-INT(DT!A377)</f>
        <v>0.69199074074276723</v>
      </c>
      <c r="B2220" s="5">
        <f>HOUR(DIM_TIME[[#This Row],[DW_Time]])</f>
        <v>16</v>
      </c>
      <c r="C2220" s="5">
        <f>MINUTE(DIM_TIME[[#This Row],[DW_Time]])</f>
        <v>36</v>
      </c>
      <c r="D2220" s="5">
        <f>SECOND(DIM_TIME[[#This Row],[DW_Time]])</f>
        <v>28</v>
      </c>
      <c r="E2220" s="5" t="str" cm="1">
        <f t="array" ref="E2220">_xlfn.IFS(B2220&lt;6, "Night", B2220&lt;12, "Morning", B2220&lt;18, "Afternoon", B2220&lt;=23, "Evening")</f>
        <v>Afternoon</v>
      </c>
    </row>
    <row r="2221" spans="1:5" x14ac:dyDescent="0.2">
      <c r="A2221" s="20">
        <f>DT!A3279-INT(DT!A3279)</f>
        <v>0.69203703704260988</v>
      </c>
      <c r="B2221" s="5">
        <f>HOUR(DIM_TIME[[#This Row],[DW_Time]])</f>
        <v>16</v>
      </c>
      <c r="C2221" s="5">
        <f>MINUTE(DIM_TIME[[#This Row],[DW_Time]])</f>
        <v>36</v>
      </c>
      <c r="D2221" s="5">
        <f>SECOND(DIM_TIME[[#This Row],[DW_Time]])</f>
        <v>32</v>
      </c>
      <c r="E2221" s="5" t="str" cm="1">
        <f t="array" ref="E2221">_xlfn.IFS(B2221&lt;6, "Night", B2221&lt;12, "Morning", B2221&lt;18, "Afternoon", B2221&lt;=23, "Evening")</f>
        <v>Afternoon</v>
      </c>
    </row>
    <row r="2222" spans="1:5" x14ac:dyDescent="0.2">
      <c r="A2222" s="20">
        <f>DT!A2935-INT(DT!A2935)</f>
        <v>0.69206018518161727</v>
      </c>
      <c r="B2222" s="5">
        <f>HOUR(DIM_TIME[[#This Row],[DW_Time]])</f>
        <v>16</v>
      </c>
      <c r="C2222" s="5">
        <f>MINUTE(DIM_TIME[[#This Row],[DW_Time]])</f>
        <v>36</v>
      </c>
      <c r="D2222" s="5">
        <f>SECOND(DIM_TIME[[#This Row],[DW_Time]])</f>
        <v>34</v>
      </c>
      <c r="E2222" s="5" t="str" cm="1">
        <f t="array" ref="E2222">_xlfn.IFS(B2222&lt;6, "Night", B2222&lt;12, "Morning", B2222&lt;18, "Afternoon", B2222&lt;=23, "Evening")</f>
        <v>Afternoon</v>
      </c>
    </row>
    <row r="2223" spans="1:5" x14ac:dyDescent="0.2">
      <c r="A2223" s="20">
        <f>DT!A2629-INT(DT!A2629)</f>
        <v>0.69209490739740431</v>
      </c>
      <c r="B2223" s="5">
        <f>HOUR(DIM_TIME[[#This Row],[DW_Time]])</f>
        <v>16</v>
      </c>
      <c r="C2223" s="5">
        <f>MINUTE(DIM_TIME[[#This Row],[DW_Time]])</f>
        <v>36</v>
      </c>
      <c r="D2223" s="5">
        <f>SECOND(DIM_TIME[[#This Row],[DW_Time]])</f>
        <v>37</v>
      </c>
      <c r="E2223" s="5" t="str" cm="1">
        <f t="array" ref="E2223">_xlfn.IFS(B2223&lt;6, "Night", B2223&lt;12, "Morning", B2223&lt;18, "Afternoon", B2223&lt;=23, "Evening")</f>
        <v>Afternoon</v>
      </c>
    </row>
    <row r="2224" spans="1:5" x14ac:dyDescent="0.2">
      <c r="A2224" s="20">
        <f>DT!A1949-INT(DT!A1949)</f>
        <v>0.69224537036643596</v>
      </c>
      <c r="B2224" s="5">
        <f>HOUR(DIM_TIME[[#This Row],[DW_Time]])</f>
        <v>16</v>
      </c>
      <c r="C2224" s="5">
        <f>MINUTE(DIM_TIME[[#This Row],[DW_Time]])</f>
        <v>36</v>
      </c>
      <c r="D2224" s="5">
        <f>SECOND(DIM_TIME[[#This Row],[DW_Time]])</f>
        <v>50</v>
      </c>
      <c r="E2224" s="5" t="str" cm="1">
        <f t="array" ref="E2224">_xlfn.IFS(B2224&lt;6, "Night", B2224&lt;12, "Morning", B2224&lt;18, "Afternoon", B2224&lt;=23, "Evening")</f>
        <v>Afternoon</v>
      </c>
    </row>
    <row r="2225" spans="1:5" x14ac:dyDescent="0.2">
      <c r="A2225" s="20">
        <f>DT!A467-INT(DT!A467)</f>
        <v>0.692696759258979</v>
      </c>
      <c r="B2225" s="5">
        <f>HOUR(DIM_TIME[[#This Row],[DW_Time]])</f>
        <v>16</v>
      </c>
      <c r="C2225" s="5">
        <f>MINUTE(DIM_TIME[[#This Row],[DW_Time]])</f>
        <v>37</v>
      </c>
      <c r="D2225" s="5">
        <f>SECOND(DIM_TIME[[#This Row],[DW_Time]])</f>
        <v>29</v>
      </c>
      <c r="E2225" s="5" t="str" cm="1">
        <f t="array" ref="E2225">_xlfn.IFS(B2225&lt;6, "Night", B2225&lt;12, "Morning", B2225&lt;18, "Afternoon", B2225&lt;=23, "Evening")</f>
        <v>Afternoon</v>
      </c>
    </row>
    <row r="2226" spans="1:5" x14ac:dyDescent="0.2">
      <c r="A2226" s="20">
        <f>DT!A1922-INT(DT!A1922)</f>
        <v>0.69281249999767169</v>
      </c>
      <c r="B2226" s="5">
        <f>HOUR(DIM_TIME[[#This Row],[DW_Time]])</f>
        <v>16</v>
      </c>
      <c r="C2226" s="5">
        <f>MINUTE(DIM_TIME[[#This Row],[DW_Time]])</f>
        <v>37</v>
      </c>
      <c r="D2226" s="5">
        <f>SECOND(DIM_TIME[[#This Row],[DW_Time]])</f>
        <v>39</v>
      </c>
      <c r="E2226" s="5" t="str" cm="1">
        <f t="array" ref="E2226">_xlfn.IFS(B2226&lt;6, "Night", B2226&lt;12, "Morning", B2226&lt;18, "Afternoon", B2226&lt;=23, "Evening")</f>
        <v>Afternoon</v>
      </c>
    </row>
    <row r="2227" spans="1:5" x14ac:dyDescent="0.2">
      <c r="A2227" s="20">
        <f>DT!A2003-INT(DT!A2003)</f>
        <v>0.69287037036701804</v>
      </c>
      <c r="B2227" s="5">
        <f>HOUR(DIM_TIME[[#This Row],[DW_Time]])</f>
        <v>16</v>
      </c>
      <c r="C2227" s="5">
        <f>MINUTE(DIM_TIME[[#This Row],[DW_Time]])</f>
        <v>37</v>
      </c>
      <c r="D2227" s="5">
        <f>SECOND(DIM_TIME[[#This Row],[DW_Time]])</f>
        <v>44</v>
      </c>
      <c r="E2227" s="5" t="str" cm="1">
        <f t="array" ref="E2227">_xlfn.IFS(B2227&lt;6, "Night", B2227&lt;12, "Morning", B2227&lt;18, "Afternoon", B2227&lt;=23, "Evening")</f>
        <v>Afternoon</v>
      </c>
    </row>
    <row r="2228" spans="1:5" x14ac:dyDescent="0.2">
      <c r="A2228" s="20">
        <f>DT!A2312-INT(DT!A2312)</f>
        <v>0.69369212962919846</v>
      </c>
      <c r="B2228" s="5">
        <f>HOUR(DIM_TIME[[#This Row],[DW_Time]])</f>
        <v>16</v>
      </c>
      <c r="C2228" s="5">
        <f>MINUTE(DIM_TIME[[#This Row],[DW_Time]])</f>
        <v>38</v>
      </c>
      <c r="D2228" s="5">
        <f>SECOND(DIM_TIME[[#This Row],[DW_Time]])</f>
        <v>55</v>
      </c>
      <c r="E2228" s="5" t="str" cm="1">
        <f t="array" ref="E2228">_xlfn.IFS(B2228&lt;6, "Night", B2228&lt;12, "Morning", B2228&lt;18, "Afternoon", B2228&lt;=23, "Evening")</f>
        <v>Afternoon</v>
      </c>
    </row>
    <row r="2229" spans="1:5" x14ac:dyDescent="0.2">
      <c r="A2229" s="20">
        <f>DT!A2794-INT(DT!A2794)</f>
        <v>0.69406249999883585</v>
      </c>
      <c r="B2229" s="5">
        <f>HOUR(DIM_TIME[[#This Row],[DW_Time]])</f>
        <v>16</v>
      </c>
      <c r="C2229" s="5">
        <f>MINUTE(DIM_TIME[[#This Row],[DW_Time]])</f>
        <v>39</v>
      </c>
      <c r="D2229" s="5">
        <f>SECOND(DIM_TIME[[#This Row],[DW_Time]])</f>
        <v>27</v>
      </c>
      <c r="E2229" s="5" t="str" cm="1">
        <f t="array" ref="E2229">_xlfn.IFS(B2229&lt;6, "Night", B2229&lt;12, "Morning", B2229&lt;18, "Afternoon", B2229&lt;=23, "Evening")</f>
        <v>Afternoon</v>
      </c>
    </row>
    <row r="2230" spans="1:5" x14ac:dyDescent="0.2">
      <c r="A2230" s="20">
        <f>DT!A1248-INT(DT!A1248)</f>
        <v>0.69540509259240935</v>
      </c>
      <c r="B2230" s="5">
        <f>HOUR(DIM_TIME[[#This Row],[DW_Time]])</f>
        <v>16</v>
      </c>
      <c r="C2230" s="5">
        <f>MINUTE(DIM_TIME[[#This Row],[DW_Time]])</f>
        <v>41</v>
      </c>
      <c r="D2230" s="5">
        <f>SECOND(DIM_TIME[[#This Row],[DW_Time]])</f>
        <v>23</v>
      </c>
      <c r="E2230" s="5" t="str" cm="1">
        <f t="array" ref="E2230">_xlfn.IFS(B2230&lt;6, "Night", B2230&lt;12, "Morning", B2230&lt;18, "Afternoon", B2230&lt;=23, "Evening")</f>
        <v>Afternoon</v>
      </c>
    </row>
    <row r="2231" spans="1:5" x14ac:dyDescent="0.2">
      <c r="A2231" s="20">
        <f>DT!A462-INT(DT!A462)</f>
        <v>0.69547453703853535</v>
      </c>
      <c r="B2231" s="5">
        <f>HOUR(DIM_TIME[[#This Row],[DW_Time]])</f>
        <v>16</v>
      </c>
      <c r="C2231" s="5">
        <f>MINUTE(DIM_TIME[[#This Row],[DW_Time]])</f>
        <v>41</v>
      </c>
      <c r="D2231" s="5">
        <f>SECOND(DIM_TIME[[#This Row],[DW_Time]])</f>
        <v>29</v>
      </c>
      <c r="E2231" s="5" t="str" cm="1">
        <f t="array" ref="E2231">_xlfn.IFS(B2231&lt;6, "Night", B2231&lt;12, "Morning", B2231&lt;18, "Afternoon", B2231&lt;=23, "Evening")</f>
        <v>Afternoon</v>
      </c>
    </row>
    <row r="2232" spans="1:5" x14ac:dyDescent="0.2">
      <c r="A2232" s="20">
        <f>DT!A918-INT(DT!A918)</f>
        <v>0.69548611110803904</v>
      </c>
      <c r="B2232" s="5">
        <f>HOUR(DIM_TIME[[#This Row],[DW_Time]])</f>
        <v>16</v>
      </c>
      <c r="C2232" s="5">
        <f>MINUTE(DIM_TIME[[#This Row],[DW_Time]])</f>
        <v>41</v>
      </c>
      <c r="D2232" s="5">
        <f>SECOND(DIM_TIME[[#This Row],[DW_Time]])</f>
        <v>30</v>
      </c>
      <c r="E2232" s="5" t="str" cm="1">
        <f t="array" ref="E2232">_xlfn.IFS(B2232&lt;6, "Night", B2232&lt;12, "Morning", B2232&lt;18, "Afternoon", B2232&lt;=23, "Evening")</f>
        <v>Afternoon</v>
      </c>
    </row>
    <row r="2233" spans="1:5" x14ac:dyDescent="0.2">
      <c r="A2233" s="20">
        <f>DT!A2368-INT(DT!A2368)</f>
        <v>0.69607638889283407</v>
      </c>
      <c r="B2233" s="5">
        <f>HOUR(DIM_TIME[[#This Row],[DW_Time]])</f>
        <v>16</v>
      </c>
      <c r="C2233" s="5">
        <f>MINUTE(DIM_TIME[[#This Row],[DW_Time]])</f>
        <v>42</v>
      </c>
      <c r="D2233" s="5">
        <f>SECOND(DIM_TIME[[#This Row],[DW_Time]])</f>
        <v>21</v>
      </c>
      <c r="E2233" s="5" t="str" cm="1">
        <f t="array" ref="E2233">_xlfn.IFS(B2233&lt;6, "Night", B2233&lt;12, "Morning", B2233&lt;18, "Afternoon", B2233&lt;=23, "Evening")</f>
        <v>Afternoon</v>
      </c>
    </row>
    <row r="2234" spans="1:5" x14ac:dyDescent="0.2">
      <c r="A2234" s="20">
        <f>DT!A541-INT(DT!A541)</f>
        <v>0.69626157407765277</v>
      </c>
      <c r="B2234" s="5">
        <f>HOUR(DIM_TIME[[#This Row],[DW_Time]])</f>
        <v>16</v>
      </c>
      <c r="C2234" s="5">
        <f>MINUTE(DIM_TIME[[#This Row],[DW_Time]])</f>
        <v>42</v>
      </c>
      <c r="D2234" s="5">
        <f>SECOND(DIM_TIME[[#This Row],[DW_Time]])</f>
        <v>37</v>
      </c>
      <c r="E2234" s="5" t="str" cm="1">
        <f t="array" ref="E2234">_xlfn.IFS(B2234&lt;6, "Night", B2234&lt;12, "Morning", B2234&lt;18, "Afternoon", B2234&lt;=23, "Evening")</f>
        <v>Afternoon</v>
      </c>
    </row>
    <row r="2235" spans="1:5" x14ac:dyDescent="0.2">
      <c r="A2235" s="20">
        <f>DT!A1299-INT(DT!A1299)</f>
        <v>0.69631944444699911</v>
      </c>
      <c r="B2235" s="5">
        <f>HOUR(DIM_TIME[[#This Row],[DW_Time]])</f>
        <v>16</v>
      </c>
      <c r="C2235" s="5">
        <f>MINUTE(DIM_TIME[[#This Row],[DW_Time]])</f>
        <v>42</v>
      </c>
      <c r="D2235" s="5">
        <f>SECOND(DIM_TIME[[#This Row],[DW_Time]])</f>
        <v>42</v>
      </c>
      <c r="E2235" s="5" t="str" cm="1">
        <f t="array" ref="E2235">_xlfn.IFS(B2235&lt;6, "Night", B2235&lt;12, "Morning", B2235&lt;18, "Afternoon", B2235&lt;=23, "Evening")</f>
        <v>Afternoon</v>
      </c>
    </row>
    <row r="2236" spans="1:5" x14ac:dyDescent="0.2">
      <c r="A2236" s="20">
        <f>DT!A1357-INT(DT!A1357)</f>
        <v>0.69635416667006211</v>
      </c>
      <c r="B2236" s="5">
        <f>HOUR(DIM_TIME[[#This Row],[DW_Time]])</f>
        <v>16</v>
      </c>
      <c r="C2236" s="5">
        <f>MINUTE(DIM_TIME[[#This Row],[DW_Time]])</f>
        <v>42</v>
      </c>
      <c r="D2236" s="5">
        <f>SECOND(DIM_TIME[[#This Row],[DW_Time]])</f>
        <v>45</v>
      </c>
      <c r="E2236" s="5" t="str" cm="1">
        <f t="array" ref="E2236">_xlfn.IFS(B2236&lt;6, "Night", B2236&lt;12, "Morning", B2236&lt;18, "Afternoon", B2236&lt;=23, "Evening")</f>
        <v>Afternoon</v>
      </c>
    </row>
    <row r="2237" spans="1:5" x14ac:dyDescent="0.2">
      <c r="A2237" s="20">
        <f>DT!A1930-INT(DT!A1930)</f>
        <v>0.69729166665638331</v>
      </c>
      <c r="B2237" s="5">
        <f>HOUR(DIM_TIME[[#This Row],[DW_Time]])</f>
        <v>16</v>
      </c>
      <c r="C2237" s="5">
        <f>MINUTE(DIM_TIME[[#This Row],[DW_Time]])</f>
        <v>44</v>
      </c>
      <c r="D2237" s="5">
        <f>SECOND(DIM_TIME[[#This Row],[DW_Time]])</f>
        <v>6</v>
      </c>
      <c r="E2237" s="5" t="str" cm="1">
        <f t="array" ref="E2237">_xlfn.IFS(B2237&lt;6, "Night", B2237&lt;12, "Morning", B2237&lt;18, "Afternoon", B2237&lt;=23, "Evening")</f>
        <v>Afternoon</v>
      </c>
    </row>
    <row r="2238" spans="1:5" x14ac:dyDescent="0.2">
      <c r="A2238" s="20">
        <f>DT!A1074-INT(DT!A1074)</f>
        <v>0.6989583333270275</v>
      </c>
      <c r="B2238" s="5">
        <f>HOUR(DIM_TIME[[#This Row],[DW_Time]])</f>
        <v>16</v>
      </c>
      <c r="C2238" s="5">
        <f>MINUTE(DIM_TIME[[#This Row],[DW_Time]])</f>
        <v>46</v>
      </c>
      <c r="D2238" s="5">
        <f>SECOND(DIM_TIME[[#This Row],[DW_Time]])</f>
        <v>30</v>
      </c>
      <c r="E2238" s="5" t="str" cm="1">
        <f t="array" ref="E2238">_xlfn.IFS(B2238&lt;6, "Night", B2238&lt;12, "Morning", B2238&lt;18, "Afternoon", B2238&lt;=23, "Evening")</f>
        <v>Afternoon</v>
      </c>
    </row>
    <row r="2239" spans="1:5" x14ac:dyDescent="0.2">
      <c r="A2239" s="20">
        <f>DT!A1635-INT(DT!A1635)</f>
        <v>0.69932870369666489</v>
      </c>
      <c r="B2239" s="5">
        <f>HOUR(DIM_TIME[[#This Row],[DW_Time]])</f>
        <v>16</v>
      </c>
      <c r="C2239" s="5">
        <f>MINUTE(DIM_TIME[[#This Row],[DW_Time]])</f>
        <v>47</v>
      </c>
      <c r="D2239" s="5">
        <f>SECOND(DIM_TIME[[#This Row],[DW_Time]])</f>
        <v>2</v>
      </c>
      <c r="E2239" s="5" t="str" cm="1">
        <f t="array" ref="E2239">_xlfn.IFS(B2239&lt;6, "Night", B2239&lt;12, "Morning", B2239&lt;18, "Afternoon", B2239&lt;=23, "Evening")</f>
        <v>Afternoon</v>
      </c>
    </row>
    <row r="2240" spans="1:5" x14ac:dyDescent="0.2">
      <c r="A2240" s="20">
        <f>DT!A2701-INT(DT!A2701)</f>
        <v>0.69959490739711327</v>
      </c>
      <c r="B2240" s="5">
        <f>HOUR(DIM_TIME[[#This Row],[DW_Time]])</f>
        <v>16</v>
      </c>
      <c r="C2240" s="5">
        <f>MINUTE(DIM_TIME[[#This Row],[DW_Time]])</f>
        <v>47</v>
      </c>
      <c r="D2240" s="5">
        <f>SECOND(DIM_TIME[[#This Row],[DW_Time]])</f>
        <v>25</v>
      </c>
      <c r="E2240" s="5" t="str" cm="1">
        <f t="array" ref="E2240">_xlfn.IFS(B2240&lt;6, "Night", B2240&lt;12, "Morning", B2240&lt;18, "Afternoon", B2240&lt;=23, "Evening")</f>
        <v>Afternoon</v>
      </c>
    </row>
    <row r="2241" spans="1:5" x14ac:dyDescent="0.2">
      <c r="A2241" s="20">
        <f>DT!A863-INT(DT!A863)</f>
        <v>0.69965277778101154</v>
      </c>
      <c r="B2241" s="5">
        <f>HOUR(DIM_TIME[[#This Row],[DW_Time]])</f>
        <v>16</v>
      </c>
      <c r="C2241" s="5">
        <f>MINUTE(DIM_TIME[[#This Row],[DW_Time]])</f>
        <v>47</v>
      </c>
      <c r="D2241" s="5">
        <f>SECOND(DIM_TIME[[#This Row],[DW_Time]])</f>
        <v>30</v>
      </c>
      <c r="E2241" s="5" t="str" cm="1">
        <f t="array" ref="E2241">_xlfn.IFS(B2241&lt;6, "Night", B2241&lt;12, "Morning", B2241&lt;18, "Afternoon", B2241&lt;=23, "Evening")</f>
        <v>Afternoon</v>
      </c>
    </row>
    <row r="2242" spans="1:5" x14ac:dyDescent="0.2">
      <c r="A2242" s="20">
        <f>DT!A1671-INT(DT!A1671)</f>
        <v>0.69984953704260988</v>
      </c>
      <c r="B2242" s="5">
        <f>HOUR(DIM_TIME[[#This Row],[DW_Time]])</f>
        <v>16</v>
      </c>
      <c r="C2242" s="5">
        <f>MINUTE(DIM_TIME[[#This Row],[DW_Time]])</f>
        <v>47</v>
      </c>
      <c r="D2242" s="5">
        <f>SECOND(DIM_TIME[[#This Row],[DW_Time]])</f>
        <v>47</v>
      </c>
      <c r="E2242" s="5" t="str" cm="1">
        <f t="array" ref="E2242">_xlfn.IFS(B2242&lt;6, "Night", B2242&lt;12, "Morning", B2242&lt;18, "Afternoon", B2242&lt;=23, "Evening")</f>
        <v>Afternoon</v>
      </c>
    </row>
    <row r="2243" spans="1:5" x14ac:dyDescent="0.2">
      <c r="A2243" s="20">
        <f>DT!A3053-INT(DT!A3053)</f>
        <v>0.69998842592758592</v>
      </c>
      <c r="B2243" s="5">
        <f>HOUR(DIM_TIME[[#This Row],[DW_Time]])</f>
        <v>16</v>
      </c>
      <c r="C2243" s="5">
        <f>MINUTE(DIM_TIME[[#This Row],[DW_Time]])</f>
        <v>47</v>
      </c>
      <c r="D2243" s="5">
        <f>SECOND(DIM_TIME[[#This Row],[DW_Time]])</f>
        <v>59</v>
      </c>
      <c r="E2243" s="5" t="str" cm="1">
        <f t="array" ref="E2243">_xlfn.IFS(B2243&lt;6, "Night", B2243&lt;12, "Morning", B2243&lt;18, "Afternoon", B2243&lt;=23, "Evening")</f>
        <v>Afternoon</v>
      </c>
    </row>
    <row r="2244" spans="1:5" x14ac:dyDescent="0.2">
      <c r="A2244" s="20">
        <f>DT!A1910-INT(DT!A1910)</f>
        <v>0.70083333334332565</v>
      </c>
      <c r="B2244" s="5">
        <f>HOUR(DIM_TIME[[#This Row],[DW_Time]])</f>
        <v>16</v>
      </c>
      <c r="C2244" s="5">
        <f>MINUTE(DIM_TIME[[#This Row],[DW_Time]])</f>
        <v>49</v>
      </c>
      <c r="D2244" s="5">
        <f>SECOND(DIM_TIME[[#This Row],[DW_Time]])</f>
        <v>12</v>
      </c>
      <c r="E2244" s="5" t="str" cm="1">
        <f t="array" ref="E2244">_xlfn.IFS(B2244&lt;6, "Night", B2244&lt;12, "Morning", B2244&lt;18, "Afternoon", B2244&lt;=23, "Evening")</f>
        <v>Afternoon</v>
      </c>
    </row>
    <row r="2245" spans="1:5" x14ac:dyDescent="0.2">
      <c r="A2245" s="20">
        <f>DT!A2081-INT(DT!A2081)</f>
        <v>0.70164351852145046</v>
      </c>
      <c r="B2245" s="5">
        <f>HOUR(DIM_TIME[[#This Row],[DW_Time]])</f>
        <v>16</v>
      </c>
      <c r="C2245" s="5">
        <f>MINUTE(DIM_TIME[[#This Row],[DW_Time]])</f>
        <v>50</v>
      </c>
      <c r="D2245" s="5">
        <f>SECOND(DIM_TIME[[#This Row],[DW_Time]])</f>
        <v>22</v>
      </c>
      <c r="E2245" s="5" t="str" cm="1">
        <f t="array" ref="E2245">_xlfn.IFS(B2245&lt;6, "Night", B2245&lt;12, "Morning", B2245&lt;18, "Afternoon", B2245&lt;=23, "Evening")</f>
        <v>Afternoon</v>
      </c>
    </row>
    <row r="2246" spans="1:5" x14ac:dyDescent="0.2">
      <c r="A2246" s="20">
        <f>DT!A696-INT(DT!A696)</f>
        <v>0.70165509259095415</v>
      </c>
      <c r="B2246" s="5">
        <f>HOUR(DIM_TIME[[#This Row],[DW_Time]])</f>
        <v>16</v>
      </c>
      <c r="C2246" s="5">
        <f>MINUTE(DIM_TIME[[#This Row],[DW_Time]])</f>
        <v>50</v>
      </c>
      <c r="D2246" s="5">
        <f>SECOND(DIM_TIME[[#This Row],[DW_Time]])</f>
        <v>23</v>
      </c>
      <c r="E2246" s="5" t="str" cm="1">
        <f t="array" ref="E2246">_xlfn.IFS(B2246&lt;6, "Night", B2246&lt;12, "Morning", B2246&lt;18, "Afternoon", B2246&lt;=23, "Evening")</f>
        <v>Afternoon</v>
      </c>
    </row>
    <row r="2247" spans="1:5" x14ac:dyDescent="0.2">
      <c r="A2247" s="20">
        <f>DT!A368-INT(DT!A368)</f>
        <v>0.70187499999883585</v>
      </c>
      <c r="B2247" s="5">
        <f>HOUR(DIM_TIME[[#This Row],[DW_Time]])</f>
        <v>16</v>
      </c>
      <c r="C2247" s="5">
        <f>MINUTE(DIM_TIME[[#This Row],[DW_Time]])</f>
        <v>50</v>
      </c>
      <c r="D2247" s="5">
        <f>SECOND(DIM_TIME[[#This Row],[DW_Time]])</f>
        <v>42</v>
      </c>
      <c r="E2247" s="5" t="str" cm="1">
        <f t="array" ref="E2247">_xlfn.IFS(B2247&lt;6, "Night", B2247&lt;12, "Morning", B2247&lt;18, "Afternoon", B2247&lt;=23, "Evening")</f>
        <v>Afternoon</v>
      </c>
    </row>
    <row r="2248" spans="1:5" x14ac:dyDescent="0.2">
      <c r="A2248" s="20">
        <f>DT!A2213-INT(DT!A2213)</f>
        <v>0.70240740740700858</v>
      </c>
      <c r="B2248" s="5">
        <f>HOUR(DIM_TIME[[#This Row],[DW_Time]])</f>
        <v>16</v>
      </c>
      <c r="C2248" s="5">
        <f>MINUTE(DIM_TIME[[#This Row],[DW_Time]])</f>
        <v>51</v>
      </c>
      <c r="D2248" s="5">
        <f>SECOND(DIM_TIME[[#This Row],[DW_Time]])</f>
        <v>28</v>
      </c>
      <c r="E2248" s="5" t="str" cm="1">
        <f t="array" ref="E2248">_xlfn.IFS(B2248&lt;6, "Night", B2248&lt;12, "Morning", B2248&lt;18, "Afternoon", B2248&lt;=23, "Evening")</f>
        <v>Afternoon</v>
      </c>
    </row>
    <row r="2249" spans="1:5" x14ac:dyDescent="0.2">
      <c r="A2249" s="20">
        <f>DT!A1736-INT(DT!A1736)</f>
        <v>0.70246527778363088</v>
      </c>
      <c r="B2249" s="5">
        <f>HOUR(DIM_TIME[[#This Row],[DW_Time]])</f>
        <v>16</v>
      </c>
      <c r="C2249" s="5">
        <f>MINUTE(DIM_TIME[[#This Row],[DW_Time]])</f>
        <v>51</v>
      </c>
      <c r="D2249" s="5">
        <f>SECOND(DIM_TIME[[#This Row],[DW_Time]])</f>
        <v>33</v>
      </c>
      <c r="E2249" s="5" t="str" cm="1">
        <f t="array" ref="E2249">_xlfn.IFS(B2249&lt;6, "Night", B2249&lt;12, "Morning", B2249&lt;18, "Afternoon", B2249&lt;=23, "Evening")</f>
        <v>Afternoon</v>
      </c>
    </row>
    <row r="2250" spans="1:5" x14ac:dyDescent="0.2">
      <c r="A2250" s="20">
        <f>DT!A2128-INT(DT!A2128)</f>
        <v>0.70247685185313458</v>
      </c>
      <c r="B2250" s="5">
        <f>HOUR(DIM_TIME[[#This Row],[DW_Time]])</f>
        <v>16</v>
      </c>
      <c r="C2250" s="5">
        <f>MINUTE(DIM_TIME[[#This Row],[DW_Time]])</f>
        <v>51</v>
      </c>
      <c r="D2250" s="5">
        <f>SECOND(DIM_TIME[[#This Row],[DW_Time]])</f>
        <v>34</v>
      </c>
      <c r="E2250" s="5" t="str" cm="1">
        <f t="array" ref="E2250">_xlfn.IFS(B2250&lt;6, "Night", B2250&lt;12, "Morning", B2250&lt;18, "Afternoon", B2250&lt;=23, "Evening")</f>
        <v>Afternoon</v>
      </c>
    </row>
    <row r="2251" spans="1:5" x14ac:dyDescent="0.2">
      <c r="A2251" s="20">
        <f>DT!A1687-INT(DT!A1687)</f>
        <v>0.70270833333051996</v>
      </c>
      <c r="B2251" s="5">
        <f>HOUR(DIM_TIME[[#This Row],[DW_Time]])</f>
        <v>16</v>
      </c>
      <c r="C2251" s="5">
        <f>MINUTE(DIM_TIME[[#This Row],[DW_Time]])</f>
        <v>51</v>
      </c>
      <c r="D2251" s="5">
        <f>SECOND(DIM_TIME[[#This Row],[DW_Time]])</f>
        <v>54</v>
      </c>
      <c r="E2251" s="5" t="str" cm="1">
        <f t="array" ref="E2251">_xlfn.IFS(B2251&lt;6, "Night", B2251&lt;12, "Morning", B2251&lt;18, "Afternoon", B2251&lt;=23, "Evening")</f>
        <v>Afternoon</v>
      </c>
    </row>
    <row r="2252" spans="1:5" x14ac:dyDescent="0.2">
      <c r="A2252" s="20">
        <f>DT!A2862-INT(DT!A2862)</f>
        <v>0.70335648147738539</v>
      </c>
      <c r="B2252" s="5">
        <f>HOUR(DIM_TIME[[#This Row],[DW_Time]])</f>
        <v>16</v>
      </c>
      <c r="C2252" s="5">
        <f>MINUTE(DIM_TIME[[#This Row],[DW_Time]])</f>
        <v>52</v>
      </c>
      <c r="D2252" s="5">
        <f>SECOND(DIM_TIME[[#This Row],[DW_Time]])</f>
        <v>50</v>
      </c>
      <c r="E2252" s="5" t="str" cm="1">
        <f t="array" ref="E2252">_xlfn.IFS(B2252&lt;6, "Night", B2252&lt;12, "Morning", B2252&lt;18, "Afternoon", B2252&lt;=23, "Evening")</f>
        <v>Afternoon</v>
      </c>
    </row>
    <row r="2253" spans="1:5" x14ac:dyDescent="0.2">
      <c r="A2253" s="20">
        <f>DT!A1915-INT(DT!A1915)</f>
        <v>0.70349537036963739</v>
      </c>
      <c r="B2253" s="5">
        <f>HOUR(DIM_TIME[[#This Row],[DW_Time]])</f>
        <v>16</v>
      </c>
      <c r="C2253" s="5">
        <f>MINUTE(DIM_TIME[[#This Row],[DW_Time]])</f>
        <v>53</v>
      </c>
      <c r="D2253" s="5">
        <f>SECOND(DIM_TIME[[#This Row],[DW_Time]])</f>
        <v>2</v>
      </c>
      <c r="E2253" s="5" t="str" cm="1">
        <f t="array" ref="E2253">_xlfn.IFS(B2253&lt;6, "Night", B2253&lt;12, "Morning", B2253&lt;18, "Afternoon", B2253&lt;=23, "Evening")</f>
        <v>Afternoon</v>
      </c>
    </row>
    <row r="2254" spans="1:5" x14ac:dyDescent="0.2">
      <c r="A2254" s="20">
        <f>DT!A770-INT(DT!A770)</f>
        <v>0.70398148147796746</v>
      </c>
      <c r="B2254" s="5">
        <f>HOUR(DIM_TIME[[#This Row],[DW_Time]])</f>
        <v>16</v>
      </c>
      <c r="C2254" s="5">
        <f>MINUTE(DIM_TIME[[#This Row],[DW_Time]])</f>
        <v>53</v>
      </c>
      <c r="D2254" s="5">
        <f>SECOND(DIM_TIME[[#This Row],[DW_Time]])</f>
        <v>44</v>
      </c>
      <c r="E2254" s="5" t="str" cm="1">
        <f t="array" ref="E2254">_xlfn.IFS(B2254&lt;6, "Night", B2254&lt;12, "Morning", B2254&lt;18, "Afternoon", B2254&lt;=23, "Evening")</f>
        <v>Afternoon</v>
      </c>
    </row>
    <row r="2255" spans="1:5" x14ac:dyDescent="0.2">
      <c r="A2255" s="20">
        <f>DT!A1421-INT(DT!A1421)</f>
        <v>0.70431712963181781</v>
      </c>
      <c r="B2255" s="5">
        <f>HOUR(DIM_TIME[[#This Row],[DW_Time]])</f>
        <v>16</v>
      </c>
      <c r="C2255" s="5">
        <f>MINUTE(DIM_TIME[[#This Row],[DW_Time]])</f>
        <v>54</v>
      </c>
      <c r="D2255" s="5">
        <f>SECOND(DIM_TIME[[#This Row],[DW_Time]])</f>
        <v>13</v>
      </c>
      <c r="E2255" s="5" t="str" cm="1">
        <f t="array" ref="E2255">_xlfn.IFS(B2255&lt;6, "Night", B2255&lt;12, "Morning", B2255&lt;18, "Afternoon", B2255&lt;=23, "Evening")</f>
        <v>Afternoon</v>
      </c>
    </row>
    <row r="2256" spans="1:5" x14ac:dyDescent="0.2">
      <c r="A2256" s="20">
        <f>DT!A2073-INT(DT!A2073)</f>
        <v>0.70471064814773854</v>
      </c>
      <c r="B2256" s="5">
        <f>HOUR(DIM_TIME[[#This Row],[DW_Time]])</f>
        <v>16</v>
      </c>
      <c r="C2256" s="5">
        <f>MINUTE(DIM_TIME[[#This Row],[DW_Time]])</f>
        <v>54</v>
      </c>
      <c r="D2256" s="5">
        <f>SECOND(DIM_TIME[[#This Row],[DW_Time]])</f>
        <v>47</v>
      </c>
      <c r="E2256" s="5" t="str" cm="1">
        <f t="array" ref="E2256">_xlfn.IFS(B2256&lt;6, "Night", B2256&lt;12, "Morning", B2256&lt;18, "Afternoon", B2256&lt;=23, "Evening")</f>
        <v>Afternoon</v>
      </c>
    </row>
    <row r="2257" spans="1:5" x14ac:dyDescent="0.2">
      <c r="A2257" s="20">
        <f>DT!A1166-INT(DT!A1166)</f>
        <v>0.70478009258658858</v>
      </c>
      <c r="B2257" s="5">
        <f>HOUR(DIM_TIME[[#This Row],[DW_Time]])</f>
        <v>16</v>
      </c>
      <c r="C2257" s="5">
        <f>MINUTE(DIM_TIME[[#This Row],[DW_Time]])</f>
        <v>54</v>
      </c>
      <c r="D2257" s="5">
        <f>SECOND(DIM_TIME[[#This Row],[DW_Time]])</f>
        <v>53</v>
      </c>
      <c r="E2257" s="5" t="str" cm="1">
        <f t="array" ref="E2257">_xlfn.IFS(B2257&lt;6, "Night", B2257&lt;12, "Morning", B2257&lt;18, "Afternoon", B2257&lt;=23, "Evening")</f>
        <v>Afternoon</v>
      </c>
    </row>
    <row r="2258" spans="1:5" x14ac:dyDescent="0.2">
      <c r="A2258" s="20">
        <f>DT!A609-INT(DT!A609)</f>
        <v>0.70480324074014788</v>
      </c>
      <c r="B2258" s="5">
        <f>HOUR(DIM_TIME[[#This Row],[DW_Time]])</f>
        <v>16</v>
      </c>
      <c r="C2258" s="5">
        <f>MINUTE(DIM_TIME[[#This Row],[DW_Time]])</f>
        <v>54</v>
      </c>
      <c r="D2258" s="5">
        <f>SECOND(DIM_TIME[[#This Row],[DW_Time]])</f>
        <v>55</v>
      </c>
      <c r="E2258" s="5" t="str" cm="1">
        <f t="array" ref="E2258">_xlfn.IFS(B2258&lt;6, "Night", B2258&lt;12, "Morning", B2258&lt;18, "Afternoon", B2258&lt;=23, "Evening")</f>
        <v>Afternoon</v>
      </c>
    </row>
    <row r="2259" spans="1:5" x14ac:dyDescent="0.2">
      <c r="A2259" s="20">
        <f>DT!A913-INT(DT!A913)</f>
        <v>0.70502314814802958</v>
      </c>
      <c r="B2259" s="5">
        <f>HOUR(DIM_TIME[[#This Row],[DW_Time]])</f>
        <v>16</v>
      </c>
      <c r="C2259" s="5">
        <f>MINUTE(DIM_TIME[[#This Row],[DW_Time]])</f>
        <v>55</v>
      </c>
      <c r="D2259" s="5">
        <f>SECOND(DIM_TIME[[#This Row],[DW_Time]])</f>
        <v>14</v>
      </c>
      <c r="E2259" s="5" t="str" cm="1">
        <f t="array" ref="E2259">_xlfn.IFS(B2259&lt;6, "Night", B2259&lt;12, "Morning", B2259&lt;18, "Afternoon", B2259&lt;=23, "Evening")</f>
        <v>Afternoon</v>
      </c>
    </row>
    <row r="2260" spans="1:5" x14ac:dyDescent="0.2">
      <c r="A2260" s="20">
        <f>DT!A1032-INT(DT!A1032)</f>
        <v>0.70547453704057261</v>
      </c>
      <c r="B2260" s="5">
        <f>HOUR(DIM_TIME[[#This Row],[DW_Time]])</f>
        <v>16</v>
      </c>
      <c r="C2260" s="5">
        <f>MINUTE(DIM_TIME[[#This Row],[DW_Time]])</f>
        <v>55</v>
      </c>
      <c r="D2260" s="5">
        <f>SECOND(DIM_TIME[[#This Row],[DW_Time]])</f>
        <v>53</v>
      </c>
      <c r="E2260" s="5" t="str" cm="1">
        <f t="array" ref="E2260">_xlfn.IFS(B2260&lt;6, "Night", B2260&lt;12, "Morning", B2260&lt;18, "Afternoon", B2260&lt;=23, "Evening")</f>
        <v>Afternoon</v>
      </c>
    </row>
    <row r="2261" spans="1:5" x14ac:dyDescent="0.2">
      <c r="A2261" s="20">
        <f>DT!A892-INT(DT!A892)</f>
        <v>0.70565972223266726</v>
      </c>
      <c r="B2261" s="5">
        <f>HOUR(DIM_TIME[[#This Row],[DW_Time]])</f>
        <v>16</v>
      </c>
      <c r="C2261" s="5">
        <f>MINUTE(DIM_TIME[[#This Row],[DW_Time]])</f>
        <v>56</v>
      </c>
      <c r="D2261" s="5">
        <f>SECOND(DIM_TIME[[#This Row],[DW_Time]])</f>
        <v>9</v>
      </c>
      <c r="E2261" s="5" t="str" cm="1">
        <f t="array" ref="E2261">_xlfn.IFS(B2261&lt;6, "Night", B2261&lt;12, "Morning", B2261&lt;18, "Afternoon", B2261&lt;=23, "Evening")</f>
        <v>Afternoon</v>
      </c>
    </row>
    <row r="2262" spans="1:5" x14ac:dyDescent="0.2">
      <c r="A2262" s="20">
        <f>DT!A1882-INT(DT!A1882)</f>
        <v>0.70584490741021</v>
      </c>
      <c r="B2262" s="5">
        <f>HOUR(DIM_TIME[[#This Row],[DW_Time]])</f>
        <v>16</v>
      </c>
      <c r="C2262" s="5">
        <f>MINUTE(DIM_TIME[[#This Row],[DW_Time]])</f>
        <v>56</v>
      </c>
      <c r="D2262" s="5">
        <f>SECOND(DIM_TIME[[#This Row],[DW_Time]])</f>
        <v>25</v>
      </c>
      <c r="E2262" s="5" t="str" cm="1">
        <f t="array" ref="E2262">_xlfn.IFS(B2262&lt;6, "Night", B2262&lt;12, "Morning", B2262&lt;18, "Afternoon", B2262&lt;=23, "Evening")</f>
        <v>Afternoon</v>
      </c>
    </row>
    <row r="2263" spans="1:5" x14ac:dyDescent="0.2">
      <c r="A2263" s="20">
        <f>DT!A1994-INT(DT!A1994)</f>
        <v>0.70613425925694173</v>
      </c>
      <c r="B2263" s="5">
        <f>HOUR(DIM_TIME[[#This Row],[DW_Time]])</f>
        <v>16</v>
      </c>
      <c r="C2263" s="5">
        <f>MINUTE(DIM_TIME[[#This Row],[DW_Time]])</f>
        <v>56</v>
      </c>
      <c r="D2263" s="5">
        <f>SECOND(DIM_TIME[[#This Row],[DW_Time]])</f>
        <v>50</v>
      </c>
      <c r="E2263" s="5" t="str" cm="1">
        <f t="array" ref="E2263">_xlfn.IFS(B2263&lt;6, "Night", B2263&lt;12, "Morning", B2263&lt;18, "Afternoon", B2263&lt;=23, "Evening")</f>
        <v>Afternoon</v>
      </c>
    </row>
    <row r="2264" spans="1:5" x14ac:dyDescent="0.2">
      <c r="A2264" s="20">
        <f>DT!A1681-INT(DT!A1681)</f>
        <v>0.70634259260259569</v>
      </c>
      <c r="B2264" s="5">
        <f>HOUR(DIM_TIME[[#This Row],[DW_Time]])</f>
        <v>16</v>
      </c>
      <c r="C2264" s="5">
        <f>MINUTE(DIM_TIME[[#This Row],[DW_Time]])</f>
        <v>57</v>
      </c>
      <c r="D2264" s="5">
        <f>SECOND(DIM_TIME[[#This Row],[DW_Time]])</f>
        <v>8</v>
      </c>
      <c r="E2264" s="5" t="str" cm="1">
        <f t="array" ref="E2264">_xlfn.IFS(B2264&lt;6, "Night", B2264&lt;12, "Morning", B2264&lt;18, "Afternoon", B2264&lt;=23, "Evening")</f>
        <v>Afternoon</v>
      </c>
    </row>
    <row r="2265" spans="1:5" x14ac:dyDescent="0.2">
      <c r="A2265" s="20">
        <f>DT!A3120-INT(DT!A3120)</f>
        <v>0.70664351851883112</v>
      </c>
      <c r="B2265" s="5">
        <f>HOUR(DIM_TIME[[#This Row],[DW_Time]])</f>
        <v>16</v>
      </c>
      <c r="C2265" s="5">
        <f>MINUTE(DIM_TIME[[#This Row],[DW_Time]])</f>
        <v>57</v>
      </c>
      <c r="D2265" s="5">
        <f>SECOND(DIM_TIME[[#This Row],[DW_Time]])</f>
        <v>34</v>
      </c>
      <c r="E2265" s="5" t="str" cm="1">
        <f t="array" ref="E2265">_xlfn.IFS(B2265&lt;6, "Night", B2265&lt;12, "Morning", B2265&lt;18, "Afternoon", B2265&lt;=23, "Evening")</f>
        <v>Afternoon</v>
      </c>
    </row>
    <row r="2266" spans="1:5" x14ac:dyDescent="0.2">
      <c r="A2266" s="20">
        <f>DT!A2636-INT(DT!A2636)</f>
        <v>0.70671296295768116</v>
      </c>
      <c r="B2266" s="5">
        <f>HOUR(DIM_TIME[[#This Row],[DW_Time]])</f>
        <v>16</v>
      </c>
      <c r="C2266" s="5">
        <f>MINUTE(DIM_TIME[[#This Row],[DW_Time]])</f>
        <v>57</v>
      </c>
      <c r="D2266" s="5">
        <f>SECOND(DIM_TIME[[#This Row],[DW_Time]])</f>
        <v>40</v>
      </c>
      <c r="E2266" s="5" t="str" cm="1">
        <f t="array" ref="E2266">_xlfn.IFS(B2266&lt;6, "Night", B2266&lt;12, "Morning", B2266&lt;18, "Afternoon", B2266&lt;=23, "Evening")</f>
        <v>Afternoon</v>
      </c>
    </row>
    <row r="2267" spans="1:5" x14ac:dyDescent="0.2">
      <c r="A2267" s="20">
        <f>DT!A1552-INT(DT!A1552)</f>
        <v>0.70749999999679858</v>
      </c>
      <c r="B2267" s="5">
        <f>HOUR(DIM_TIME[[#This Row],[DW_Time]])</f>
        <v>16</v>
      </c>
      <c r="C2267" s="5">
        <f>MINUTE(DIM_TIME[[#This Row],[DW_Time]])</f>
        <v>58</v>
      </c>
      <c r="D2267" s="5">
        <f>SECOND(DIM_TIME[[#This Row],[DW_Time]])</f>
        <v>48</v>
      </c>
      <c r="E2267" s="5" t="str" cm="1">
        <f t="array" ref="E2267">_xlfn.IFS(B2267&lt;6, "Night", B2267&lt;12, "Morning", B2267&lt;18, "Afternoon", B2267&lt;=23, "Evening")</f>
        <v>Afternoon</v>
      </c>
    </row>
    <row r="2268" spans="1:5" x14ac:dyDescent="0.2">
      <c r="A2268" s="20">
        <f>DT!A728-INT(DT!A728)</f>
        <v>0.70769675925839692</v>
      </c>
      <c r="B2268" s="5">
        <f>HOUR(DIM_TIME[[#This Row],[DW_Time]])</f>
        <v>16</v>
      </c>
      <c r="C2268" s="5">
        <f>MINUTE(DIM_TIME[[#This Row],[DW_Time]])</f>
        <v>59</v>
      </c>
      <c r="D2268" s="5">
        <f>SECOND(DIM_TIME[[#This Row],[DW_Time]])</f>
        <v>5</v>
      </c>
      <c r="E2268" s="5" t="str" cm="1">
        <f t="array" ref="E2268">_xlfn.IFS(B2268&lt;6, "Night", B2268&lt;12, "Morning", B2268&lt;18, "Afternoon", B2268&lt;=23, "Evening")</f>
        <v>Afternoon</v>
      </c>
    </row>
    <row r="2269" spans="1:5" x14ac:dyDescent="0.2">
      <c r="A2269" s="20">
        <f>DT!A1519-INT(DT!A1519)</f>
        <v>0.70771990739740431</v>
      </c>
      <c r="B2269" s="5">
        <f>HOUR(DIM_TIME[[#This Row],[DW_Time]])</f>
        <v>16</v>
      </c>
      <c r="C2269" s="5">
        <f>MINUTE(DIM_TIME[[#This Row],[DW_Time]])</f>
        <v>59</v>
      </c>
      <c r="D2269" s="5">
        <f>SECOND(DIM_TIME[[#This Row],[DW_Time]])</f>
        <v>7</v>
      </c>
      <c r="E2269" s="5" t="str" cm="1">
        <f t="array" ref="E2269">_xlfn.IFS(B2269&lt;6, "Night", B2269&lt;12, "Morning", B2269&lt;18, "Afternoon", B2269&lt;=23, "Evening")</f>
        <v>Afternoon</v>
      </c>
    </row>
    <row r="2270" spans="1:5" x14ac:dyDescent="0.2">
      <c r="A2270" s="20">
        <f>DT!A1926-INT(DT!A1926)</f>
        <v>0.70778935185080627</v>
      </c>
      <c r="B2270" s="5">
        <f>HOUR(DIM_TIME[[#This Row],[DW_Time]])</f>
        <v>16</v>
      </c>
      <c r="C2270" s="5">
        <f>MINUTE(DIM_TIME[[#This Row],[DW_Time]])</f>
        <v>59</v>
      </c>
      <c r="D2270" s="5">
        <f>SECOND(DIM_TIME[[#This Row],[DW_Time]])</f>
        <v>13</v>
      </c>
      <c r="E2270" s="5" t="str" cm="1">
        <f t="array" ref="E2270">_xlfn.IFS(B2270&lt;6, "Night", B2270&lt;12, "Morning", B2270&lt;18, "Afternoon", B2270&lt;=23, "Evening")</f>
        <v>Afternoon</v>
      </c>
    </row>
    <row r="2271" spans="1:5" x14ac:dyDescent="0.2">
      <c r="A2271" s="20">
        <f>DT!A317-INT(DT!A317)</f>
        <v>0.70780092592758592</v>
      </c>
      <c r="B2271" s="5">
        <f>HOUR(DIM_TIME[[#This Row],[DW_Time]])</f>
        <v>16</v>
      </c>
      <c r="C2271" s="5">
        <f>MINUTE(DIM_TIME[[#This Row],[DW_Time]])</f>
        <v>59</v>
      </c>
      <c r="D2271" s="5">
        <f>SECOND(DIM_TIME[[#This Row],[DW_Time]])</f>
        <v>14</v>
      </c>
      <c r="E2271" s="5" t="str" cm="1">
        <f t="array" ref="E2271">_xlfn.IFS(B2271&lt;6, "Night", B2271&lt;12, "Morning", B2271&lt;18, "Afternoon", B2271&lt;=23, "Evening")</f>
        <v>Afternoon</v>
      </c>
    </row>
    <row r="2272" spans="1:5" x14ac:dyDescent="0.2">
      <c r="A2272" s="20">
        <f>DT!A2048-INT(DT!A2048)</f>
        <v>0.70796296297339723</v>
      </c>
      <c r="B2272" s="5">
        <f>HOUR(DIM_TIME[[#This Row],[DW_Time]])</f>
        <v>16</v>
      </c>
      <c r="C2272" s="5">
        <f>MINUTE(DIM_TIME[[#This Row],[DW_Time]])</f>
        <v>59</v>
      </c>
      <c r="D2272" s="5">
        <f>SECOND(DIM_TIME[[#This Row],[DW_Time]])</f>
        <v>28</v>
      </c>
      <c r="E2272" s="5" t="str" cm="1">
        <f t="array" ref="E2272">_xlfn.IFS(B2272&lt;6, "Night", B2272&lt;12, "Morning", B2272&lt;18, "Afternoon", B2272&lt;=23, "Evening")</f>
        <v>Afternoon</v>
      </c>
    </row>
    <row r="2273" spans="1:5" x14ac:dyDescent="0.2">
      <c r="A2273" s="20">
        <f>DT!A2664-INT(DT!A2664)</f>
        <v>0.70804398148175096</v>
      </c>
      <c r="B2273" s="5">
        <f>HOUR(DIM_TIME[[#This Row],[DW_Time]])</f>
        <v>16</v>
      </c>
      <c r="C2273" s="5">
        <f>MINUTE(DIM_TIME[[#This Row],[DW_Time]])</f>
        <v>59</v>
      </c>
      <c r="D2273" s="5">
        <f>SECOND(DIM_TIME[[#This Row],[DW_Time]])</f>
        <v>35</v>
      </c>
      <c r="E2273" s="5" t="str" cm="1">
        <f t="array" ref="E2273">_xlfn.IFS(B2273&lt;6, "Night", B2273&lt;12, "Morning", B2273&lt;18, "Afternoon", B2273&lt;=23, "Evening")</f>
        <v>Afternoon</v>
      </c>
    </row>
    <row r="2274" spans="1:5" x14ac:dyDescent="0.2">
      <c r="A2274" s="20">
        <f>DT!A587-INT(DT!A587)</f>
        <v>0.70901620371296303</v>
      </c>
      <c r="B2274" s="5">
        <f>HOUR(DIM_TIME[[#This Row],[DW_Time]])</f>
        <v>17</v>
      </c>
      <c r="C2274" s="5">
        <f>MINUTE(DIM_TIME[[#This Row],[DW_Time]])</f>
        <v>0</v>
      </c>
      <c r="D2274" s="5">
        <f>SECOND(DIM_TIME[[#This Row],[DW_Time]])</f>
        <v>59</v>
      </c>
      <c r="E2274" s="5" t="str" cm="1">
        <f t="array" ref="E2274">_xlfn.IFS(B2274&lt;6, "Night", B2274&lt;12, "Morning", B2274&lt;18, "Afternoon", B2274&lt;=23, "Evening")</f>
        <v>Afternoon</v>
      </c>
    </row>
    <row r="2275" spans="1:5" x14ac:dyDescent="0.2">
      <c r="A2275" s="20">
        <f>DT!A1438-INT(DT!A1438)</f>
        <v>0.70918981480645016</v>
      </c>
      <c r="B2275" s="5">
        <f>HOUR(DIM_TIME[[#This Row],[DW_Time]])</f>
        <v>17</v>
      </c>
      <c r="C2275" s="5">
        <f>MINUTE(DIM_TIME[[#This Row],[DW_Time]])</f>
        <v>1</v>
      </c>
      <c r="D2275" s="5">
        <f>SECOND(DIM_TIME[[#This Row],[DW_Time]])</f>
        <v>14</v>
      </c>
      <c r="E2275" s="5" t="str" cm="1">
        <f t="array" ref="E2275">_xlfn.IFS(B2275&lt;6, "Night", B2275&lt;12, "Morning", B2275&lt;18, "Afternoon", B2275&lt;=23, "Evening")</f>
        <v>Afternoon</v>
      </c>
    </row>
    <row r="2276" spans="1:5" x14ac:dyDescent="0.2">
      <c r="A2276" s="20">
        <f>DT!A280-INT(DT!A280)</f>
        <v>0.70929398148291511</v>
      </c>
      <c r="B2276" s="5">
        <f>HOUR(DIM_TIME[[#This Row],[DW_Time]])</f>
        <v>17</v>
      </c>
      <c r="C2276" s="5">
        <f>MINUTE(DIM_TIME[[#This Row],[DW_Time]])</f>
        <v>1</v>
      </c>
      <c r="D2276" s="5">
        <f>SECOND(DIM_TIME[[#This Row],[DW_Time]])</f>
        <v>23</v>
      </c>
      <c r="E2276" s="5" t="str" cm="1">
        <f t="array" ref="E2276">_xlfn.IFS(B2276&lt;6, "Night", B2276&lt;12, "Morning", B2276&lt;18, "Afternoon", B2276&lt;=23, "Evening")</f>
        <v>Afternoon</v>
      </c>
    </row>
    <row r="2277" spans="1:5" x14ac:dyDescent="0.2">
      <c r="A2277" s="20">
        <f>DT!A2920-INT(DT!A2920)</f>
        <v>0.70951388889079681</v>
      </c>
      <c r="B2277" s="5">
        <f>HOUR(DIM_TIME[[#This Row],[DW_Time]])</f>
        <v>17</v>
      </c>
      <c r="C2277" s="5">
        <f>MINUTE(DIM_TIME[[#This Row],[DW_Time]])</f>
        <v>1</v>
      </c>
      <c r="D2277" s="5">
        <f>SECOND(DIM_TIME[[#This Row],[DW_Time]])</f>
        <v>42</v>
      </c>
      <c r="E2277" s="5" t="str" cm="1">
        <f t="array" ref="E2277">_xlfn.IFS(B2277&lt;6, "Night", B2277&lt;12, "Morning", B2277&lt;18, "Afternoon", B2277&lt;=23, "Evening")</f>
        <v>Afternoon</v>
      </c>
    </row>
    <row r="2278" spans="1:5" x14ac:dyDescent="0.2">
      <c r="A2278" s="20">
        <f>DT!A2538-INT(DT!A2538)</f>
        <v>0.70996527778333984</v>
      </c>
      <c r="B2278" s="5">
        <f>HOUR(DIM_TIME[[#This Row],[DW_Time]])</f>
        <v>17</v>
      </c>
      <c r="C2278" s="5">
        <f>MINUTE(DIM_TIME[[#This Row],[DW_Time]])</f>
        <v>2</v>
      </c>
      <c r="D2278" s="5">
        <f>SECOND(DIM_TIME[[#This Row],[DW_Time]])</f>
        <v>21</v>
      </c>
      <c r="E2278" s="5" t="str" cm="1">
        <f t="array" ref="E2278">_xlfn.IFS(B2278&lt;6, "Night", B2278&lt;12, "Morning", B2278&lt;18, "Afternoon", B2278&lt;=23, "Evening")</f>
        <v>Afternoon</v>
      </c>
    </row>
    <row r="2279" spans="1:5" x14ac:dyDescent="0.2">
      <c r="A2279" s="20">
        <f>DT!A644-INT(DT!A644)</f>
        <v>0.71046296296117362</v>
      </c>
      <c r="B2279" s="5">
        <f>HOUR(DIM_TIME[[#This Row],[DW_Time]])</f>
        <v>17</v>
      </c>
      <c r="C2279" s="5">
        <f>MINUTE(DIM_TIME[[#This Row],[DW_Time]])</f>
        <v>3</v>
      </c>
      <c r="D2279" s="5">
        <f>SECOND(DIM_TIME[[#This Row],[DW_Time]])</f>
        <v>4</v>
      </c>
      <c r="E2279" s="5" t="str" cm="1">
        <f t="array" ref="E2279">_xlfn.IFS(B2279&lt;6, "Night", B2279&lt;12, "Morning", B2279&lt;18, "Afternoon", B2279&lt;=23, "Evening")</f>
        <v>Afternoon</v>
      </c>
    </row>
    <row r="2280" spans="1:5" x14ac:dyDescent="0.2">
      <c r="A2280" s="20">
        <f>DT!A1611-INT(DT!A1611)</f>
        <v>0.711076388892252</v>
      </c>
      <c r="B2280" s="5">
        <f>HOUR(DIM_TIME[[#This Row],[DW_Time]])</f>
        <v>17</v>
      </c>
      <c r="C2280" s="5">
        <f>MINUTE(DIM_TIME[[#This Row],[DW_Time]])</f>
        <v>3</v>
      </c>
      <c r="D2280" s="5">
        <f>SECOND(DIM_TIME[[#This Row],[DW_Time]])</f>
        <v>57</v>
      </c>
      <c r="E2280" s="5" t="str" cm="1">
        <f t="array" ref="E2280">_xlfn.IFS(B2280&lt;6, "Night", B2280&lt;12, "Morning", B2280&lt;18, "Afternoon", B2280&lt;=23, "Evening")</f>
        <v>Afternoon</v>
      </c>
    </row>
    <row r="2281" spans="1:5" x14ac:dyDescent="0.2">
      <c r="A2281" s="20">
        <f>DT!A3004-INT(DT!A3004)</f>
        <v>0.71137731482303934</v>
      </c>
      <c r="B2281" s="5">
        <f>HOUR(DIM_TIME[[#This Row],[DW_Time]])</f>
        <v>17</v>
      </c>
      <c r="C2281" s="5">
        <f>MINUTE(DIM_TIME[[#This Row],[DW_Time]])</f>
        <v>4</v>
      </c>
      <c r="D2281" s="5">
        <f>SECOND(DIM_TIME[[#This Row],[DW_Time]])</f>
        <v>23</v>
      </c>
      <c r="E2281" s="5" t="str" cm="1">
        <f t="array" ref="E2281">_xlfn.IFS(B2281&lt;6, "Night", B2281&lt;12, "Morning", B2281&lt;18, "Afternoon", B2281&lt;=23, "Evening")</f>
        <v>Afternoon</v>
      </c>
    </row>
    <row r="2282" spans="1:5" x14ac:dyDescent="0.2">
      <c r="A2282" s="20">
        <f>DT!A3125-INT(DT!A3125)</f>
        <v>0.71157407407736173</v>
      </c>
      <c r="B2282" s="5">
        <f>HOUR(DIM_TIME[[#This Row],[DW_Time]])</f>
        <v>17</v>
      </c>
      <c r="C2282" s="5">
        <f>MINUTE(DIM_TIME[[#This Row],[DW_Time]])</f>
        <v>4</v>
      </c>
      <c r="D2282" s="5">
        <f>SECOND(DIM_TIME[[#This Row],[DW_Time]])</f>
        <v>40</v>
      </c>
      <c r="E2282" s="5" t="str" cm="1">
        <f t="array" ref="E2282">_xlfn.IFS(B2282&lt;6, "Night", B2282&lt;12, "Morning", B2282&lt;18, "Afternoon", B2282&lt;=23, "Evening")</f>
        <v>Afternoon</v>
      </c>
    </row>
    <row r="2283" spans="1:5" x14ac:dyDescent="0.2">
      <c r="A2283" s="20">
        <f>DT!A2913-INT(DT!A2913)</f>
        <v>0.7121412037013215</v>
      </c>
      <c r="B2283" s="5">
        <f>HOUR(DIM_TIME[[#This Row],[DW_Time]])</f>
        <v>17</v>
      </c>
      <c r="C2283" s="5">
        <f>MINUTE(DIM_TIME[[#This Row],[DW_Time]])</f>
        <v>5</v>
      </c>
      <c r="D2283" s="5">
        <f>SECOND(DIM_TIME[[#This Row],[DW_Time]])</f>
        <v>29</v>
      </c>
      <c r="E2283" s="5" t="str" cm="1">
        <f t="array" ref="E2283">_xlfn.IFS(B2283&lt;6, "Night", B2283&lt;12, "Morning", B2283&lt;18, "Afternoon", B2283&lt;=23, "Evening")</f>
        <v>Afternoon</v>
      </c>
    </row>
    <row r="2284" spans="1:5" x14ac:dyDescent="0.2">
      <c r="A2284" s="20">
        <f>DT!A2071-INT(DT!A2071)</f>
        <v>0.71296296296350192</v>
      </c>
      <c r="B2284" s="5">
        <f>HOUR(DIM_TIME[[#This Row],[DW_Time]])</f>
        <v>17</v>
      </c>
      <c r="C2284" s="5">
        <f>MINUTE(DIM_TIME[[#This Row],[DW_Time]])</f>
        <v>6</v>
      </c>
      <c r="D2284" s="5">
        <f>SECOND(DIM_TIME[[#This Row],[DW_Time]])</f>
        <v>40</v>
      </c>
      <c r="E2284" s="5" t="str" cm="1">
        <f t="array" ref="E2284">_xlfn.IFS(B2284&lt;6, "Night", B2284&lt;12, "Morning", B2284&lt;18, "Afternoon", B2284&lt;=23, "Evening")</f>
        <v>Afternoon</v>
      </c>
    </row>
    <row r="2285" spans="1:5" x14ac:dyDescent="0.2">
      <c r="A2285" s="20">
        <f>DT!A52-INT(DT!A52)</f>
        <v>0.71337962963298196</v>
      </c>
      <c r="B2285" s="5">
        <f>HOUR(DIM_TIME[[#This Row],[DW_Time]])</f>
        <v>17</v>
      </c>
      <c r="C2285" s="5">
        <f>MINUTE(DIM_TIME[[#This Row],[DW_Time]])</f>
        <v>7</v>
      </c>
      <c r="D2285" s="5">
        <f>SECOND(DIM_TIME[[#This Row],[DW_Time]])</f>
        <v>16</v>
      </c>
      <c r="E2285" s="5" t="str" cm="1">
        <f t="array" ref="E2285">_xlfn.IFS(B2285&lt;6, "Night", B2285&lt;12, "Morning", B2285&lt;18, "Afternoon", B2285&lt;=23, "Evening")</f>
        <v>Afternoon</v>
      </c>
    </row>
    <row r="2286" spans="1:5" x14ac:dyDescent="0.2">
      <c r="A2286" s="20">
        <f>DT!A369-INT(DT!A369)</f>
        <v>0.71361111111036735</v>
      </c>
      <c r="B2286" s="5">
        <f>HOUR(DIM_TIME[[#This Row],[DW_Time]])</f>
        <v>17</v>
      </c>
      <c r="C2286" s="5">
        <f>MINUTE(DIM_TIME[[#This Row],[DW_Time]])</f>
        <v>7</v>
      </c>
      <c r="D2286" s="5">
        <f>SECOND(DIM_TIME[[#This Row],[DW_Time]])</f>
        <v>36</v>
      </c>
      <c r="E2286" s="5" t="str" cm="1">
        <f t="array" ref="E2286">_xlfn.IFS(B2286&lt;6, "Night", B2286&lt;12, "Morning", B2286&lt;18, "Afternoon", B2286&lt;=23, "Evening")</f>
        <v>Afternoon</v>
      </c>
    </row>
    <row r="2287" spans="1:5" x14ac:dyDescent="0.2">
      <c r="A2287" s="20">
        <f>DT!A1014-INT(DT!A1014)</f>
        <v>0.71370370370277669</v>
      </c>
      <c r="B2287" s="5">
        <f>HOUR(DIM_TIME[[#This Row],[DW_Time]])</f>
        <v>17</v>
      </c>
      <c r="C2287" s="5">
        <f>MINUTE(DIM_TIME[[#This Row],[DW_Time]])</f>
        <v>7</v>
      </c>
      <c r="D2287" s="5">
        <f>SECOND(DIM_TIME[[#This Row],[DW_Time]])</f>
        <v>44</v>
      </c>
      <c r="E2287" s="5" t="str" cm="1">
        <f t="array" ref="E2287">_xlfn.IFS(B2287&lt;6, "Night", B2287&lt;12, "Morning", B2287&lt;18, "Afternoon", B2287&lt;=23, "Evening")</f>
        <v>Afternoon</v>
      </c>
    </row>
    <row r="2288" spans="1:5" x14ac:dyDescent="0.2">
      <c r="A2288" s="20">
        <f>DT!A269-INT(DT!A269)</f>
        <v>0.71428240741079208</v>
      </c>
      <c r="B2288" s="5">
        <f>HOUR(DIM_TIME[[#This Row],[DW_Time]])</f>
        <v>17</v>
      </c>
      <c r="C2288" s="5">
        <f>MINUTE(DIM_TIME[[#This Row],[DW_Time]])</f>
        <v>8</v>
      </c>
      <c r="D2288" s="5">
        <f>SECOND(DIM_TIME[[#This Row],[DW_Time]])</f>
        <v>34</v>
      </c>
      <c r="E2288" s="5" t="str" cm="1">
        <f t="array" ref="E2288">_xlfn.IFS(B2288&lt;6, "Night", B2288&lt;12, "Morning", B2288&lt;18, "Afternoon", B2288&lt;=23, "Evening")</f>
        <v>Afternoon</v>
      </c>
    </row>
    <row r="2289" spans="1:5" x14ac:dyDescent="0.2">
      <c r="A2289" s="20">
        <f>DT!A292-INT(DT!A292)</f>
        <v>0.71469907407299615</v>
      </c>
      <c r="B2289" s="5">
        <f>HOUR(DIM_TIME[[#This Row],[DW_Time]])</f>
        <v>17</v>
      </c>
      <c r="C2289" s="5">
        <f>MINUTE(DIM_TIME[[#This Row],[DW_Time]])</f>
        <v>9</v>
      </c>
      <c r="D2289" s="5">
        <f>SECOND(DIM_TIME[[#This Row],[DW_Time]])</f>
        <v>10</v>
      </c>
      <c r="E2289" s="5" t="str" cm="1">
        <f t="array" ref="E2289">_xlfn.IFS(B2289&lt;6, "Night", B2289&lt;12, "Morning", B2289&lt;18, "Afternoon", B2289&lt;=23, "Evening")</f>
        <v>Afternoon</v>
      </c>
    </row>
    <row r="2290" spans="1:5" x14ac:dyDescent="0.2">
      <c r="A2290" s="20">
        <f>DT!A1828-INT(DT!A1828)</f>
        <v>0.7149652777807205</v>
      </c>
      <c r="B2290" s="5">
        <f>HOUR(DIM_TIME[[#This Row],[DW_Time]])</f>
        <v>17</v>
      </c>
      <c r="C2290" s="5">
        <f>MINUTE(DIM_TIME[[#This Row],[DW_Time]])</f>
        <v>9</v>
      </c>
      <c r="D2290" s="5">
        <f>SECOND(DIM_TIME[[#This Row],[DW_Time]])</f>
        <v>33</v>
      </c>
      <c r="E2290" s="5" t="str" cm="1">
        <f t="array" ref="E2290">_xlfn.IFS(B2290&lt;6, "Night", B2290&lt;12, "Morning", B2290&lt;18, "Afternoon", B2290&lt;=23, "Evening")</f>
        <v>Afternoon</v>
      </c>
    </row>
    <row r="2291" spans="1:5" x14ac:dyDescent="0.2">
      <c r="A2291" s="20">
        <f>DT!A349-INT(DT!A349)</f>
        <v>0.71539351851970423</v>
      </c>
      <c r="B2291" s="5">
        <f>HOUR(DIM_TIME[[#This Row],[DW_Time]])</f>
        <v>17</v>
      </c>
      <c r="C2291" s="5">
        <f>MINUTE(DIM_TIME[[#This Row],[DW_Time]])</f>
        <v>10</v>
      </c>
      <c r="D2291" s="5">
        <f>SECOND(DIM_TIME[[#This Row],[DW_Time]])</f>
        <v>10</v>
      </c>
      <c r="E2291" s="5" t="str" cm="1">
        <f t="array" ref="E2291">_xlfn.IFS(B2291&lt;6, "Night", B2291&lt;12, "Morning", B2291&lt;18, "Afternoon", B2291&lt;=23, "Evening")</f>
        <v>Afternoon</v>
      </c>
    </row>
    <row r="2292" spans="1:5" x14ac:dyDescent="0.2">
      <c r="A2292" s="20">
        <f>DT!A976-INT(DT!A976)</f>
        <v>0.71584490739769535</v>
      </c>
      <c r="B2292" s="5">
        <f>HOUR(DIM_TIME[[#This Row],[DW_Time]])</f>
        <v>17</v>
      </c>
      <c r="C2292" s="5">
        <f>MINUTE(DIM_TIME[[#This Row],[DW_Time]])</f>
        <v>10</v>
      </c>
      <c r="D2292" s="5">
        <f>SECOND(DIM_TIME[[#This Row],[DW_Time]])</f>
        <v>49</v>
      </c>
      <c r="E2292" s="5" t="str" cm="1">
        <f t="array" ref="E2292">_xlfn.IFS(B2292&lt;6, "Night", B2292&lt;12, "Morning", B2292&lt;18, "Afternoon", B2292&lt;=23, "Evening")</f>
        <v>Afternoon</v>
      </c>
    </row>
    <row r="2293" spans="1:5" x14ac:dyDescent="0.2">
      <c r="A2293" s="20">
        <f>DT!A411-INT(DT!A411)</f>
        <v>0.71586805555853061</v>
      </c>
      <c r="B2293" s="5">
        <f>HOUR(DIM_TIME[[#This Row],[DW_Time]])</f>
        <v>17</v>
      </c>
      <c r="C2293" s="5">
        <f>MINUTE(DIM_TIME[[#This Row],[DW_Time]])</f>
        <v>10</v>
      </c>
      <c r="D2293" s="5">
        <f>SECOND(DIM_TIME[[#This Row],[DW_Time]])</f>
        <v>51</v>
      </c>
      <c r="E2293" s="5" t="str" cm="1">
        <f t="array" ref="E2293">_xlfn.IFS(B2293&lt;6, "Night", B2293&lt;12, "Morning", B2293&lt;18, "Afternoon", B2293&lt;=23, "Evening")</f>
        <v>Afternoon</v>
      </c>
    </row>
    <row r="2294" spans="1:5" x14ac:dyDescent="0.2">
      <c r="A2294" s="20">
        <f>DT!A1200-INT(DT!A1200)</f>
        <v>0.71592592592787696</v>
      </c>
      <c r="B2294" s="5">
        <f>HOUR(DIM_TIME[[#This Row],[DW_Time]])</f>
        <v>17</v>
      </c>
      <c r="C2294" s="5">
        <f>MINUTE(DIM_TIME[[#This Row],[DW_Time]])</f>
        <v>10</v>
      </c>
      <c r="D2294" s="5">
        <f>SECOND(DIM_TIME[[#This Row],[DW_Time]])</f>
        <v>56</v>
      </c>
      <c r="E2294" s="5" t="str" cm="1">
        <f t="array" ref="E2294">_xlfn.IFS(B2294&lt;6, "Night", B2294&lt;12, "Morning", B2294&lt;18, "Afternoon", B2294&lt;=23, "Evening")</f>
        <v>Afternoon</v>
      </c>
    </row>
    <row r="2295" spans="1:5" x14ac:dyDescent="0.2">
      <c r="A2295" s="20">
        <f>DT!A2199-INT(DT!A2199)</f>
        <v>0.71644675925927004</v>
      </c>
      <c r="B2295" s="5">
        <f>HOUR(DIM_TIME[[#This Row],[DW_Time]])</f>
        <v>17</v>
      </c>
      <c r="C2295" s="5">
        <f>MINUTE(DIM_TIME[[#This Row],[DW_Time]])</f>
        <v>11</v>
      </c>
      <c r="D2295" s="5">
        <f>SECOND(DIM_TIME[[#This Row],[DW_Time]])</f>
        <v>41</v>
      </c>
      <c r="E2295" s="5" t="str" cm="1">
        <f t="array" ref="E2295">_xlfn.IFS(B2295&lt;6, "Night", B2295&lt;12, "Morning", B2295&lt;18, "Afternoon", B2295&lt;=23, "Evening")</f>
        <v>Afternoon</v>
      </c>
    </row>
    <row r="2296" spans="1:5" x14ac:dyDescent="0.2">
      <c r="A2296" s="20">
        <f>DT!A276-INT(DT!A276)</f>
        <v>0.71645833334332565</v>
      </c>
      <c r="B2296" s="5">
        <f>HOUR(DIM_TIME[[#This Row],[DW_Time]])</f>
        <v>17</v>
      </c>
      <c r="C2296" s="5">
        <f>MINUTE(DIM_TIME[[#This Row],[DW_Time]])</f>
        <v>11</v>
      </c>
      <c r="D2296" s="5">
        <f>SECOND(DIM_TIME[[#This Row],[DW_Time]])</f>
        <v>42</v>
      </c>
      <c r="E2296" s="5" t="str" cm="1">
        <f t="array" ref="E2296">_xlfn.IFS(B2296&lt;6, "Night", B2296&lt;12, "Morning", B2296&lt;18, "Afternoon", B2296&lt;=23, "Evening")</f>
        <v>Afternoon</v>
      </c>
    </row>
    <row r="2297" spans="1:5" x14ac:dyDescent="0.2">
      <c r="A2297" s="20">
        <f>DT!A2855-INT(DT!A2855)</f>
        <v>0.71697916666744277</v>
      </c>
      <c r="B2297" s="5">
        <f>HOUR(DIM_TIME[[#This Row],[DW_Time]])</f>
        <v>17</v>
      </c>
      <c r="C2297" s="5">
        <f>MINUTE(DIM_TIME[[#This Row],[DW_Time]])</f>
        <v>12</v>
      </c>
      <c r="D2297" s="5">
        <f>SECOND(DIM_TIME[[#This Row],[DW_Time]])</f>
        <v>27</v>
      </c>
      <c r="E2297" s="5" t="str" cm="1">
        <f t="array" ref="E2297">_xlfn.IFS(B2297&lt;6, "Night", B2297&lt;12, "Morning", B2297&lt;18, "Afternoon", B2297&lt;=23, "Evening")</f>
        <v>Afternoon</v>
      </c>
    </row>
    <row r="2298" spans="1:5" x14ac:dyDescent="0.2">
      <c r="A2298" s="20">
        <f>DT!A1185-INT(DT!A1185)</f>
        <v>0.71704861111356877</v>
      </c>
      <c r="B2298" s="5">
        <f>HOUR(DIM_TIME[[#This Row],[DW_Time]])</f>
        <v>17</v>
      </c>
      <c r="C2298" s="5">
        <f>MINUTE(DIM_TIME[[#This Row],[DW_Time]])</f>
        <v>12</v>
      </c>
      <c r="D2298" s="5">
        <f>SECOND(DIM_TIME[[#This Row],[DW_Time]])</f>
        <v>33</v>
      </c>
      <c r="E2298" s="5" t="str" cm="1">
        <f t="array" ref="E2298">_xlfn.IFS(B2298&lt;6, "Night", B2298&lt;12, "Morning", B2298&lt;18, "Afternoon", B2298&lt;=23, "Evening")</f>
        <v>Afternoon</v>
      </c>
    </row>
    <row r="2299" spans="1:5" x14ac:dyDescent="0.2">
      <c r="A2299" s="20">
        <f>DT!A670-INT(DT!A670)</f>
        <v>0.71708333333663177</v>
      </c>
      <c r="B2299" s="5">
        <f>HOUR(DIM_TIME[[#This Row],[DW_Time]])</f>
        <v>17</v>
      </c>
      <c r="C2299" s="5">
        <f>MINUTE(DIM_TIME[[#This Row],[DW_Time]])</f>
        <v>12</v>
      </c>
      <c r="D2299" s="5">
        <f>SECOND(DIM_TIME[[#This Row],[DW_Time]])</f>
        <v>36</v>
      </c>
      <c r="E2299" s="5" t="str" cm="1">
        <f t="array" ref="E2299">_xlfn.IFS(B2299&lt;6, "Night", B2299&lt;12, "Morning", B2299&lt;18, "Afternoon", B2299&lt;=23, "Evening")</f>
        <v>Afternoon</v>
      </c>
    </row>
    <row r="2300" spans="1:5" x14ac:dyDescent="0.2">
      <c r="A2300" s="20">
        <f>DT!A1295-INT(DT!A1295)</f>
        <v>0.7174421296294895</v>
      </c>
      <c r="B2300" s="5">
        <f>HOUR(DIM_TIME[[#This Row],[DW_Time]])</f>
        <v>17</v>
      </c>
      <c r="C2300" s="5">
        <f>MINUTE(DIM_TIME[[#This Row],[DW_Time]])</f>
        <v>13</v>
      </c>
      <c r="D2300" s="5">
        <f>SECOND(DIM_TIME[[#This Row],[DW_Time]])</f>
        <v>7</v>
      </c>
      <c r="E2300" s="5" t="str" cm="1">
        <f t="array" ref="E2300">_xlfn.IFS(B2300&lt;6, "Night", B2300&lt;12, "Morning", B2300&lt;18, "Afternoon", B2300&lt;=23, "Evening")</f>
        <v>Afternoon</v>
      </c>
    </row>
    <row r="2301" spans="1:5" x14ac:dyDescent="0.2">
      <c r="A2301" s="20">
        <f>DT!A498-INT(DT!A498)</f>
        <v>0.7174768518525525</v>
      </c>
      <c r="B2301" s="5">
        <f>HOUR(DIM_TIME[[#This Row],[DW_Time]])</f>
        <v>17</v>
      </c>
      <c r="C2301" s="5">
        <f>MINUTE(DIM_TIME[[#This Row],[DW_Time]])</f>
        <v>13</v>
      </c>
      <c r="D2301" s="5">
        <f>SECOND(DIM_TIME[[#This Row],[DW_Time]])</f>
        <v>10</v>
      </c>
      <c r="E2301" s="5" t="str" cm="1">
        <f t="array" ref="E2301">_xlfn.IFS(B2301&lt;6, "Night", B2301&lt;12, "Morning", B2301&lt;18, "Afternoon", B2301&lt;=23, "Evening")</f>
        <v>Afternoon</v>
      </c>
    </row>
    <row r="2302" spans="1:5" x14ac:dyDescent="0.2">
      <c r="A2302" s="20">
        <f>DT!A79-INT(DT!A79)</f>
        <v>0.71763888889108784</v>
      </c>
      <c r="B2302" s="5">
        <f>HOUR(DIM_TIME[[#This Row],[DW_Time]])</f>
        <v>17</v>
      </c>
      <c r="C2302" s="5">
        <f>MINUTE(DIM_TIME[[#This Row],[DW_Time]])</f>
        <v>13</v>
      </c>
      <c r="D2302" s="5">
        <f>SECOND(DIM_TIME[[#This Row],[DW_Time]])</f>
        <v>24</v>
      </c>
      <c r="E2302" s="5" t="str" cm="1">
        <f t="array" ref="E2302">_xlfn.IFS(B2302&lt;6, "Night", B2302&lt;12, "Morning", B2302&lt;18, "Afternoon", B2302&lt;=23, "Evening")</f>
        <v>Afternoon</v>
      </c>
    </row>
    <row r="2303" spans="1:5" x14ac:dyDescent="0.2">
      <c r="A2303" s="20">
        <f>DT!A3014-INT(DT!A3014)</f>
        <v>0.71775462962978054</v>
      </c>
      <c r="B2303" s="5">
        <f>HOUR(DIM_TIME[[#This Row],[DW_Time]])</f>
        <v>17</v>
      </c>
      <c r="C2303" s="5">
        <f>MINUTE(DIM_TIME[[#This Row],[DW_Time]])</f>
        <v>13</v>
      </c>
      <c r="D2303" s="5">
        <f>SECOND(DIM_TIME[[#This Row],[DW_Time]])</f>
        <v>34</v>
      </c>
      <c r="E2303" s="5" t="str" cm="1">
        <f t="array" ref="E2303">_xlfn.IFS(B2303&lt;6, "Night", B2303&lt;12, "Morning", B2303&lt;18, "Afternoon", B2303&lt;=23, "Evening")</f>
        <v>Afternoon</v>
      </c>
    </row>
    <row r="2304" spans="1:5" x14ac:dyDescent="0.2">
      <c r="A2304" s="20">
        <f>DT!A285-INT(DT!A285)</f>
        <v>0.71787037036847323</v>
      </c>
      <c r="B2304" s="5">
        <f>HOUR(DIM_TIME[[#This Row],[DW_Time]])</f>
        <v>17</v>
      </c>
      <c r="C2304" s="5">
        <f>MINUTE(DIM_TIME[[#This Row],[DW_Time]])</f>
        <v>13</v>
      </c>
      <c r="D2304" s="5">
        <f>SECOND(DIM_TIME[[#This Row],[DW_Time]])</f>
        <v>44</v>
      </c>
      <c r="E2304" s="5" t="str" cm="1">
        <f t="array" ref="E2304">_xlfn.IFS(B2304&lt;6, "Night", B2304&lt;12, "Morning", B2304&lt;18, "Afternoon", B2304&lt;=23, "Evening")</f>
        <v>Afternoon</v>
      </c>
    </row>
    <row r="2305" spans="1:5" x14ac:dyDescent="0.2">
      <c r="A2305" s="20">
        <f>DT!A1000-INT(DT!A1000)</f>
        <v>0.71835648147680331</v>
      </c>
      <c r="B2305" s="5">
        <f>HOUR(DIM_TIME[[#This Row],[DW_Time]])</f>
        <v>17</v>
      </c>
      <c r="C2305" s="5">
        <f>MINUTE(DIM_TIME[[#This Row],[DW_Time]])</f>
        <v>14</v>
      </c>
      <c r="D2305" s="5">
        <f>SECOND(DIM_TIME[[#This Row],[DW_Time]])</f>
        <v>26</v>
      </c>
      <c r="E2305" s="5" t="str" cm="1">
        <f t="array" ref="E2305">_xlfn.IFS(B2305&lt;6, "Night", B2305&lt;12, "Morning", B2305&lt;18, "Afternoon", B2305&lt;=23, "Evening")</f>
        <v>Afternoon</v>
      </c>
    </row>
    <row r="2306" spans="1:5" x14ac:dyDescent="0.2">
      <c r="A2306" s="20">
        <f>DT!A1089-INT(DT!A1089)</f>
        <v>0.7186226851772517</v>
      </c>
      <c r="B2306" s="5">
        <f>HOUR(DIM_TIME[[#This Row],[DW_Time]])</f>
        <v>17</v>
      </c>
      <c r="C2306" s="5">
        <f>MINUTE(DIM_TIME[[#This Row],[DW_Time]])</f>
        <v>14</v>
      </c>
      <c r="D2306" s="5">
        <f>SECOND(DIM_TIME[[#This Row],[DW_Time]])</f>
        <v>49</v>
      </c>
      <c r="E2306" s="5" t="str" cm="1">
        <f t="array" ref="E2306">_xlfn.IFS(B2306&lt;6, "Night", B2306&lt;12, "Morning", B2306&lt;18, "Afternoon", B2306&lt;=23, "Evening")</f>
        <v>Afternoon</v>
      </c>
    </row>
    <row r="2307" spans="1:5" x14ac:dyDescent="0.2">
      <c r="A2307" s="20">
        <f>DT!A787-INT(DT!A787)</f>
        <v>0.71868055554659804</v>
      </c>
      <c r="B2307" s="5">
        <f>HOUR(DIM_TIME[[#This Row],[DW_Time]])</f>
        <v>17</v>
      </c>
      <c r="C2307" s="5">
        <f>MINUTE(DIM_TIME[[#This Row],[DW_Time]])</f>
        <v>14</v>
      </c>
      <c r="D2307" s="5">
        <f>SECOND(DIM_TIME[[#This Row],[DW_Time]])</f>
        <v>54</v>
      </c>
      <c r="E2307" s="5" t="str" cm="1">
        <f t="array" ref="E2307">_xlfn.IFS(B2307&lt;6, "Night", B2307&lt;12, "Morning", B2307&lt;18, "Afternoon", B2307&lt;=23, "Evening")</f>
        <v>Afternoon</v>
      </c>
    </row>
    <row r="2308" spans="1:5" x14ac:dyDescent="0.2">
      <c r="A2308" s="20">
        <f>DT!A3154-INT(DT!A3154)</f>
        <v>0.71880787036934635</v>
      </c>
      <c r="B2308" s="5">
        <f>HOUR(DIM_TIME[[#This Row],[DW_Time]])</f>
        <v>17</v>
      </c>
      <c r="C2308" s="5">
        <f>MINUTE(DIM_TIME[[#This Row],[DW_Time]])</f>
        <v>15</v>
      </c>
      <c r="D2308" s="5">
        <f>SECOND(DIM_TIME[[#This Row],[DW_Time]])</f>
        <v>5</v>
      </c>
      <c r="E2308" s="5" t="str" cm="1">
        <f t="array" ref="E2308">_xlfn.IFS(B2308&lt;6, "Night", B2308&lt;12, "Morning", B2308&lt;18, "Afternoon", B2308&lt;=23, "Evening")</f>
        <v>Afternoon</v>
      </c>
    </row>
    <row r="2309" spans="1:5" x14ac:dyDescent="0.2">
      <c r="A2309" s="20">
        <f>DT!A508-INT(DT!A508)</f>
        <v>0.71892361110803904</v>
      </c>
      <c r="B2309" s="5">
        <f>HOUR(DIM_TIME[[#This Row],[DW_Time]])</f>
        <v>17</v>
      </c>
      <c r="C2309" s="5">
        <f>MINUTE(DIM_TIME[[#This Row],[DW_Time]])</f>
        <v>15</v>
      </c>
      <c r="D2309" s="5">
        <f>SECOND(DIM_TIME[[#This Row],[DW_Time]])</f>
        <v>15</v>
      </c>
      <c r="E2309" s="5" t="str" cm="1">
        <f t="array" ref="E2309">_xlfn.IFS(B2309&lt;6, "Night", B2309&lt;12, "Morning", B2309&lt;18, "Afternoon", B2309&lt;=23, "Evening")</f>
        <v>Afternoon</v>
      </c>
    </row>
    <row r="2310" spans="1:5" x14ac:dyDescent="0.2">
      <c r="A2310" s="20">
        <f>DT!A1359-INT(DT!A1359)</f>
        <v>0.71920138889254304</v>
      </c>
      <c r="B2310" s="5">
        <f>HOUR(DIM_TIME[[#This Row],[DW_Time]])</f>
        <v>17</v>
      </c>
      <c r="C2310" s="5">
        <f>MINUTE(DIM_TIME[[#This Row],[DW_Time]])</f>
        <v>15</v>
      </c>
      <c r="D2310" s="5">
        <f>SECOND(DIM_TIME[[#This Row],[DW_Time]])</f>
        <v>39</v>
      </c>
      <c r="E2310" s="5" t="str" cm="1">
        <f t="array" ref="E2310">_xlfn.IFS(B2310&lt;6, "Night", B2310&lt;12, "Morning", B2310&lt;18, "Afternoon", B2310&lt;=23, "Evening")</f>
        <v>Afternoon</v>
      </c>
    </row>
    <row r="2311" spans="1:5" x14ac:dyDescent="0.2">
      <c r="A2311" s="20">
        <f>DT!A580-INT(DT!A580)</f>
        <v>0.71946759259299142</v>
      </c>
      <c r="B2311" s="5">
        <f>HOUR(DIM_TIME[[#This Row],[DW_Time]])</f>
        <v>17</v>
      </c>
      <c r="C2311" s="5">
        <f>MINUTE(DIM_TIME[[#This Row],[DW_Time]])</f>
        <v>16</v>
      </c>
      <c r="D2311" s="5">
        <f>SECOND(DIM_TIME[[#This Row],[DW_Time]])</f>
        <v>2</v>
      </c>
      <c r="E2311" s="5" t="str" cm="1">
        <f t="array" ref="E2311">_xlfn.IFS(B2311&lt;6, "Night", B2311&lt;12, "Morning", B2311&lt;18, "Afternoon", B2311&lt;=23, "Evening")</f>
        <v>Afternoon</v>
      </c>
    </row>
    <row r="2312" spans="1:5" x14ac:dyDescent="0.2">
      <c r="A2312" s="20">
        <f>DT!A3273-INT(DT!A3273)</f>
        <v>0.71966435184731381</v>
      </c>
      <c r="B2312" s="5">
        <f>HOUR(DIM_TIME[[#This Row],[DW_Time]])</f>
        <v>17</v>
      </c>
      <c r="C2312" s="5">
        <f>MINUTE(DIM_TIME[[#This Row],[DW_Time]])</f>
        <v>16</v>
      </c>
      <c r="D2312" s="5">
        <f>SECOND(DIM_TIME[[#This Row],[DW_Time]])</f>
        <v>19</v>
      </c>
      <c r="E2312" s="5" t="str" cm="1">
        <f t="array" ref="E2312">_xlfn.IFS(B2312&lt;6, "Night", B2312&lt;12, "Morning", B2312&lt;18, "Afternoon", B2312&lt;=23, "Evening")</f>
        <v>Afternoon</v>
      </c>
    </row>
    <row r="2313" spans="1:5" x14ac:dyDescent="0.2">
      <c r="A2313" s="20">
        <f>DT!A2063-INT(DT!A2063)</f>
        <v>0.71968750000087311</v>
      </c>
      <c r="B2313" s="5">
        <f>HOUR(DIM_TIME[[#This Row],[DW_Time]])</f>
        <v>17</v>
      </c>
      <c r="C2313" s="5">
        <f>MINUTE(DIM_TIME[[#This Row],[DW_Time]])</f>
        <v>16</v>
      </c>
      <c r="D2313" s="5">
        <f>SECOND(DIM_TIME[[#This Row],[DW_Time]])</f>
        <v>21</v>
      </c>
      <c r="E2313" s="5" t="str" cm="1">
        <f t="array" ref="E2313">_xlfn.IFS(B2313&lt;6, "Night", B2313&lt;12, "Morning", B2313&lt;18, "Afternoon", B2313&lt;=23, "Evening")</f>
        <v>Afternoon</v>
      </c>
    </row>
    <row r="2314" spans="1:5" x14ac:dyDescent="0.2">
      <c r="A2314" s="20">
        <f>DT!A2164-INT(DT!A2164)</f>
        <v>0.71969907407765277</v>
      </c>
      <c r="B2314" s="5">
        <f>HOUR(DIM_TIME[[#This Row],[DW_Time]])</f>
        <v>17</v>
      </c>
      <c r="C2314" s="5">
        <f>MINUTE(DIM_TIME[[#This Row],[DW_Time]])</f>
        <v>16</v>
      </c>
      <c r="D2314" s="5">
        <f>SECOND(DIM_TIME[[#This Row],[DW_Time]])</f>
        <v>22</v>
      </c>
      <c r="E2314" s="5" t="str" cm="1">
        <f t="array" ref="E2314">_xlfn.IFS(B2314&lt;6, "Night", B2314&lt;12, "Morning", B2314&lt;18, "Afternoon", B2314&lt;=23, "Evening")</f>
        <v>Afternoon</v>
      </c>
    </row>
    <row r="2315" spans="1:5" x14ac:dyDescent="0.2">
      <c r="A2315" s="20">
        <f>DT!A2526-INT(DT!A2526)</f>
        <v>0.7200925925935735</v>
      </c>
      <c r="B2315" s="5">
        <f>HOUR(DIM_TIME[[#This Row],[DW_Time]])</f>
        <v>17</v>
      </c>
      <c r="C2315" s="5">
        <f>MINUTE(DIM_TIME[[#This Row],[DW_Time]])</f>
        <v>16</v>
      </c>
      <c r="D2315" s="5">
        <f>SECOND(DIM_TIME[[#This Row],[DW_Time]])</f>
        <v>56</v>
      </c>
      <c r="E2315" s="5" t="str" cm="1">
        <f t="array" ref="E2315">_xlfn.IFS(B2315&lt;6, "Night", B2315&lt;12, "Morning", B2315&lt;18, "Afternoon", B2315&lt;=23, "Evening")</f>
        <v>Afternoon</v>
      </c>
    </row>
    <row r="2316" spans="1:5" x14ac:dyDescent="0.2">
      <c r="A2316" s="20">
        <f>DT!A412-INT(DT!A412)</f>
        <v>0.7202893518624478</v>
      </c>
      <c r="B2316" s="5">
        <f>HOUR(DIM_TIME[[#This Row],[DW_Time]])</f>
        <v>17</v>
      </c>
      <c r="C2316" s="5">
        <f>MINUTE(DIM_TIME[[#This Row],[DW_Time]])</f>
        <v>17</v>
      </c>
      <c r="D2316" s="5">
        <f>SECOND(DIM_TIME[[#This Row],[DW_Time]])</f>
        <v>13</v>
      </c>
      <c r="E2316" s="5" t="str" cm="1">
        <f t="array" ref="E2316">_xlfn.IFS(B2316&lt;6, "Night", B2316&lt;12, "Morning", B2316&lt;18, "Afternoon", B2316&lt;=23, "Evening")</f>
        <v>Afternoon</v>
      </c>
    </row>
    <row r="2317" spans="1:5" x14ac:dyDescent="0.2">
      <c r="A2317" s="20">
        <f>DT!A1735-INT(DT!A1735)</f>
        <v>0.72069444444787223</v>
      </c>
      <c r="B2317" s="5">
        <f>HOUR(DIM_TIME[[#This Row],[DW_Time]])</f>
        <v>17</v>
      </c>
      <c r="C2317" s="5">
        <f>MINUTE(DIM_TIME[[#This Row],[DW_Time]])</f>
        <v>17</v>
      </c>
      <c r="D2317" s="5">
        <f>SECOND(DIM_TIME[[#This Row],[DW_Time]])</f>
        <v>48</v>
      </c>
      <c r="E2317" s="5" t="str" cm="1">
        <f t="array" ref="E2317">_xlfn.IFS(B2317&lt;6, "Night", B2317&lt;12, "Morning", B2317&lt;18, "Afternoon", B2317&lt;=23, "Evening")</f>
        <v>Afternoon</v>
      </c>
    </row>
    <row r="2318" spans="1:5" x14ac:dyDescent="0.2">
      <c r="A2318" s="20">
        <f>DT!A104-INT(DT!A104)</f>
        <v>0.72142361111036735</v>
      </c>
      <c r="B2318" s="5">
        <f>HOUR(DIM_TIME[[#This Row],[DW_Time]])</f>
        <v>17</v>
      </c>
      <c r="C2318" s="5">
        <f>MINUTE(DIM_TIME[[#This Row],[DW_Time]])</f>
        <v>18</v>
      </c>
      <c r="D2318" s="5">
        <f>SECOND(DIM_TIME[[#This Row],[DW_Time]])</f>
        <v>51</v>
      </c>
      <c r="E2318" s="5" t="str" cm="1">
        <f t="array" ref="E2318">_xlfn.IFS(B2318&lt;6, "Night", B2318&lt;12, "Morning", B2318&lt;18, "Afternoon", B2318&lt;=23, "Evening")</f>
        <v>Afternoon</v>
      </c>
    </row>
    <row r="2319" spans="1:5" x14ac:dyDescent="0.2">
      <c r="A2319" s="20">
        <f>DT!A3035-INT(DT!A3035)</f>
        <v>0.72148148147971369</v>
      </c>
      <c r="B2319" s="5">
        <f>HOUR(DIM_TIME[[#This Row],[DW_Time]])</f>
        <v>17</v>
      </c>
      <c r="C2319" s="5">
        <f>MINUTE(DIM_TIME[[#This Row],[DW_Time]])</f>
        <v>18</v>
      </c>
      <c r="D2319" s="5">
        <f>SECOND(DIM_TIME[[#This Row],[DW_Time]])</f>
        <v>56</v>
      </c>
      <c r="E2319" s="5" t="str" cm="1">
        <f t="array" ref="E2319">_xlfn.IFS(B2319&lt;6, "Night", B2319&lt;12, "Morning", B2319&lt;18, "Afternoon", B2319&lt;=23, "Evening")</f>
        <v>Afternoon</v>
      </c>
    </row>
    <row r="2320" spans="1:5" x14ac:dyDescent="0.2">
      <c r="A2320" s="20">
        <f>DT!A1093-INT(DT!A1093)</f>
        <v>0.72202546295739012</v>
      </c>
      <c r="B2320" s="5">
        <f>HOUR(DIM_TIME[[#This Row],[DW_Time]])</f>
        <v>17</v>
      </c>
      <c r="C2320" s="5">
        <f>MINUTE(DIM_TIME[[#This Row],[DW_Time]])</f>
        <v>19</v>
      </c>
      <c r="D2320" s="5">
        <f>SECOND(DIM_TIME[[#This Row],[DW_Time]])</f>
        <v>43</v>
      </c>
      <c r="E2320" s="5" t="str" cm="1">
        <f t="array" ref="E2320">_xlfn.IFS(B2320&lt;6, "Night", B2320&lt;12, "Morning", B2320&lt;18, "Afternoon", B2320&lt;=23, "Evening")</f>
        <v>Afternoon</v>
      </c>
    </row>
    <row r="2321" spans="1:5" x14ac:dyDescent="0.2">
      <c r="A2321" s="20">
        <f>DT!A2770-INT(DT!A2770)</f>
        <v>0.7224074073965312</v>
      </c>
      <c r="B2321" s="5">
        <f>HOUR(DIM_TIME[[#This Row],[DW_Time]])</f>
        <v>17</v>
      </c>
      <c r="C2321" s="5">
        <f>MINUTE(DIM_TIME[[#This Row],[DW_Time]])</f>
        <v>20</v>
      </c>
      <c r="D2321" s="5">
        <f>SECOND(DIM_TIME[[#This Row],[DW_Time]])</f>
        <v>16</v>
      </c>
      <c r="E2321" s="5" t="str" cm="1">
        <f t="array" ref="E2321">_xlfn.IFS(B2321&lt;6, "Night", B2321&lt;12, "Morning", B2321&lt;18, "Afternoon", B2321&lt;=23, "Evening")</f>
        <v>Afternoon</v>
      </c>
    </row>
    <row r="2322" spans="1:5" x14ac:dyDescent="0.2">
      <c r="A2322" s="20">
        <f>DT!A1381-INT(DT!A1381)</f>
        <v>0.72304398148116888</v>
      </c>
      <c r="B2322" s="5">
        <f>HOUR(DIM_TIME[[#This Row],[DW_Time]])</f>
        <v>17</v>
      </c>
      <c r="C2322" s="5">
        <f>MINUTE(DIM_TIME[[#This Row],[DW_Time]])</f>
        <v>21</v>
      </c>
      <c r="D2322" s="5">
        <f>SECOND(DIM_TIME[[#This Row],[DW_Time]])</f>
        <v>11</v>
      </c>
      <c r="E2322" s="5" t="str" cm="1">
        <f t="array" ref="E2322">_xlfn.IFS(B2322&lt;6, "Night", B2322&lt;12, "Morning", B2322&lt;18, "Afternoon", B2322&lt;=23, "Evening")</f>
        <v>Afternoon</v>
      </c>
    </row>
    <row r="2323" spans="1:5" x14ac:dyDescent="0.2">
      <c r="A2323" s="20">
        <f>DT!A1400-INT(DT!A1400)</f>
        <v>0.72335648148145992</v>
      </c>
      <c r="B2323" s="5">
        <f>HOUR(DIM_TIME[[#This Row],[DW_Time]])</f>
        <v>17</v>
      </c>
      <c r="C2323" s="5">
        <f>MINUTE(DIM_TIME[[#This Row],[DW_Time]])</f>
        <v>21</v>
      </c>
      <c r="D2323" s="5">
        <f>SECOND(DIM_TIME[[#This Row],[DW_Time]])</f>
        <v>38</v>
      </c>
      <c r="E2323" s="5" t="str" cm="1">
        <f t="array" ref="E2323">_xlfn.IFS(B2323&lt;6, "Night", B2323&lt;12, "Morning", B2323&lt;18, "Afternoon", B2323&lt;=23, "Evening")</f>
        <v>Afternoon</v>
      </c>
    </row>
    <row r="2324" spans="1:5" x14ac:dyDescent="0.2">
      <c r="A2324" s="20">
        <f>DT!A2478-INT(DT!A2478)</f>
        <v>0.72337962962774327</v>
      </c>
      <c r="B2324" s="5">
        <f>HOUR(DIM_TIME[[#This Row],[DW_Time]])</f>
        <v>17</v>
      </c>
      <c r="C2324" s="5">
        <f>MINUTE(DIM_TIME[[#This Row],[DW_Time]])</f>
        <v>21</v>
      </c>
      <c r="D2324" s="5">
        <f>SECOND(DIM_TIME[[#This Row],[DW_Time]])</f>
        <v>40</v>
      </c>
      <c r="E2324" s="5" t="str" cm="1">
        <f t="array" ref="E2324">_xlfn.IFS(B2324&lt;6, "Night", B2324&lt;12, "Morning", B2324&lt;18, "Afternoon", B2324&lt;=23, "Evening")</f>
        <v>Afternoon</v>
      </c>
    </row>
    <row r="2325" spans="1:5" x14ac:dyDescent="0.2">
      <c r="A2325" s="20">
        <f>DT!A2994-INT(DT!A2994)</f>
        <v>0.72341435185080627</v>
      </c>
      <c r="B2325" s="5">
        <f>HOUR(DIM_TIME[[#This Row],[DW_Time]])</f>
        <v>17</v>
      </c>
      <c r="C2325" s="5">
        <f>MINUTE(DIM_TIME[[#This Row],[DW_Time]])</f>
        <v>21</v>
      </c>
      <c r="D2325" s="5">
        <f>SECOND(DIM_TIME[[#This Row],[DW_Time]])</f>
        <v>43</v>
      </c>
      <c r="E2325" s="5" t="str" cm="1">
        <f t="array" ref="E2325">_xlfn.IFS(B2325&lt;6, "Night", B2325&lt;12, "Morning", B2325&lt;18, "Afternoon", B2325&lt;=23, "Evening")</f>
        <v>Afternoon</v>
      </c>
    </row>
    <row r="2326" spans="1:5" x14ac:dyDescent="0.2">
      <c r="A2326" s="20">
        <f>DT!A2588-INT(DT!A2588)</f>
        <v>0.72344907406659331</v>
      </c>
      <c r="B2326" s="5">
        <f>HOUR(DIM_TIME[[#This Row],[DW_Time]])</f>
        <v>17</v>
      </c>
      <c r="C2326" s="5">
        <f>MINUTE(DIM_TIME[[#This Row],[DW_Time]])</f>
        <v>21</v>
      </c>
      <c r="D2326" s="5">
        <f>SECOND(DIM_TIME[[#This Row],[DW_Time]])</f>
        <v>46</v>
      </c>
      <c r="E2326" s="5" t="str" cm="1">
        <f t="array" ref="E2326">_xlfn.IFS(B2326&lt;6, "Night", B2326&lt;12, "Morning", B2326&lt;18, "Afternoon", B2326&lt;=23, "Evening")</f>
        <v>Afternoon</v>
      </c>
    </row>
    <row r="2327" spans="1:5" x14ac:dyDescent="0.2">
      <c r="A2327" s="20">
        <f>DT!A1887-INT(DT!A1887)</f>
        <v>0.72376157406688435</v>
      </c>
      <c r="B2327" s="5">
        <f>HOUR(DIM_TIME[[#This Row],[DW_Time]])</f>
        <v>17</v>
      </c>
      <c r="C2327" s="5">
        <f>MINUTE(DIM_TIME[[#This Row],[DW_Time]])</f>
        <v>22</v>
      </c>
      <c r="D2327" s="5">
        <f>SECOND(DIM_TIME[[#This Row],[DW_Time]])</f>
        <v>13</v>
      </c>
      <c r="E2327" s="5" t="str" cm="1">
        <f t="array" ref="E2327">_xlfn.IFS(B2327&lt;6, "Night", B2327&lt;12, "Morning", B2327&lt;18, "Afternoon", B2327&lt;=23, "Evening")</f>
        <v>Afternoon</v>
      </c>
    </row>
    <row r="2328" spans="1:5" x14ac:dyDescent="0.2">
      <c r="A2328" s="20">
        <f>DT!A2212-INT(DT!A2212)</f>
        <v>0.723807870366727</v>
      </c>
      <c r="B2328" s="5">
        <f>HOUR(DIM_TIME[[#This Row],[DW_Time]])</f>
        <v>17</v>
      </c>
      <c r="C2328" s="5">
        <f>MINUTE(DIM_TIME[[#This Row],[DW_Time]])</f>
        <v>22</v>
      </c>
      <c r="D2328" s="5">
        <f>SECOND(DIM_TIME[[#This Row],[DW_Time]])</f>
        <v>17</v>
      </c>
      <c r="E2328" s="5" t="str" cm="1">
        <f t="array" ref="E2328">_xlfn.IFS(B2328&lt;6, "Night", B2328&lt;12, "Morning", B2328&lt;18, "Afternoon", B2328&lt;=23, "Evening")</f>
        <v>Afternoon</v>
      </c>
    </row>
    <row r="2329" spans="1:5" x14ac:dyDescent="0.2">
      <c r="A2329" s="20">
        <f>DT!A819-INT(DT!A819)</f>
        <v>0.72385416666656965</v>
      </c>
      <c r="B2329" s="5">
        <f>HOUR(DIM_TIME[[#This Row],[DW_Time]])</f>
        <v>17</v>
      </c>
      <c r="C2329" s="5">
        <f>MINUTE(DIM_TIME[[#This Row],[DW_Time]])</f>
        <v>22</v>
      </c>
      <c r="D2329" s="5">
        <f>SECOND(DIM_TIME[[#This Row],[DW_Time]])</f>
        <v>21</v>
      </c>
      <c r="E2329" s="5" t="str" cm="1">
        <f t="array" ref="E2329">_xlfn.IFS(B2329&lt;6, "Night", B2329&lt;12, "Morning", B2329&lt;18, "Afternoon", B2329&lt;=23, "Evening")</f>
        <v>Afternoon</v>
      </c>
    </row>
    <row r="2330" spans="1:5" x14ac:dyDescent="0.2">
      <c r="A2330" s="20">
        <f>DT!A351-INT(DT!A351)</f>
        <v>0.72407407406717539</v>
      </c>
      <c r="B2330" s="5">
        <f>HOUR(DIM_TIME[[#This Row],[DW_Time]])</f>
        <v>17</v>
      </c>
      <c r="C2330" s="5">
        <f>MINUTE(DIM_TIME[[#This Row],[DW_Time]])</f>
        <v>22</v>
      </c>
      <c r="D2330" s="5">
        <f>SECOND(DIM_TIME[[#This Row],[DW_Time]])</f>
        <v>40</v>
      </c>
      <c r="E2330" s="5" t="str" cm="1">
        <f t="array" ref="E2330">_xlfn.IFS(B2330&lt;6, "Night", B2330&lt;12, "Morning", B2330&lt;18, "Afternoon", B2330&lt;=23, "Evening")</f>
        <v>Afternoon</v>
      </c>
    </row>
    <row r="2331" spans="1:5" x14ac:dyDescent="0.2">
      <c r="A2331" s="20">
        <f>DT!A1061-INT(DT!A1061)</f>
        <v>0.72440972222102573</v>
      </c>
      <c r="B2331" s="5">
        <f>HOUR(DIM_TIME[[#This Row],[DW_Time]])</f>
        <v>17</v>
      </c>
      <c r="C2331" s="5">
        <f>MINUTE(DIM_TIME[[#This Row],[DW_Time]])</f>
        <v>23</v>
      </c>
      <c r="D2331" s="5">
        <f>SECOND(DIM_TIME[[#This Row],[DW_Time]])</f>
        <v>9</v>
      </c>
      <c r="E2331" s="5" t="str" cm="1">
        <f t="array" ref="E2331">_xlfn.IFS(B2331&lt;6, "Night", B2331&lt;12, "Morning", B2331&lt;18, "Afternoon", B2331&lt;=23, "Evening")</f>
        <v>Afternoon</v>
      </c>
    </row>
    <row r="2332" spans="1:5" x14ac:dyDescent="0.2">
      <c r="A2332" s="20">
        <f>DT!A618-INT(DT!A618)</f>
        <v>0.72466435185197042</v>
      </c>
      <c r="B2332" s="5">
        <f>HOUR(DIM_TIME[[#This Row],[DW_Time]])</f>
        <v>17</v>
      </c>
      <c r="C2332" s="5">
        <f>MINUTE(DIM_TIME[[#This Row],[DW_Time]])</f>
        <v>23</v>
      </c>
      <c r="D2332" s="5">
        <f>SECOND(DIM_TIME[[#This Row],[DW_Time]])</f>
        <v>31</v>
      </c>
      <c r="E2332" s="5" t="str" cm="1">
        <f t="array" ref="E2332">_xlfn.IFS(B2332&lt;6, "Night", B2332&lt;12, "Morning", B2332&lt;18, "Afternoon", B2332&lt;=23, "Evening")</f>
        <v>Afternoon</v>
      </c>
    </row>
    <row r="2333" spans="1:5" x14ac:dyDescent="0.2">
      <c r="A2333" s="20">
        <f>DT!A2835-INT(DT!A2835)</f>
        <v>0.72478009259066312</v>
      </c>
      <c r="B2333" s="5">
        <f>HOUR(DIM_TIME[[#This Row],[DW_Time]])</f>
        <v>17</v>
      </c>
      <c r="C2333" s="5">
        <f>MINUTE(DIM_TIME[[#This Row],[DW_Time]])</f>
        <v>23</v>
      </c>
      <c r="D2333" s="5">
        <f>SECOND(DIM_TIME[[#This Row],[DW_Time]])</f>
        <v>41</v>
      </c>
      <c r="E2333" s="5" t="str" cm="1">
        <f t="array" ref="E2333">_xlfn.IFS(B2333&lt;6, "Night", B2333&lt;12, "Morning", B2333&lt;18, "Afternoon", B2333&lt;=23, "Evening")</f>
        <v>Afternoon</v>
      </c>
    </row>
    <row r="2334" spans="1:5" x14ac:dyDescent="0.2">
      <c r="A2334" s="20">
        <f>DT!A3032-INT(DT!A3032)</f>
        <v>0.72567129629896954</v>
      </c>
      <c r="B2334" s="5">
        <f>HOUR(DIM_TIME[[#This Row],[DW_Time]])</f>
        <v>17</v>
      </c>
      <c r="C2334" s="5">
        <f>MINUTE(DIM_TIME[[#This Row],[DW_Time]])</f>
        <v>24</v>
      </c>
      <c r="D2334" s="5">
        <f>SECOND(DIM_TIME[[#This Row],[DW_Time]])</f>
        <v>58</v>
      </c>
      <c r="E2334" s="5" t="str" cm="1">
        <f t="array" ref="E2334">_xlfn.IFS(B2334&lt;6, "Night", B2334&lt;12, "Morning", B2334&lt;18, "Afternoon", B2334&lt;=23, "Evening")</f>
        <v>Afternoon</v>
      </c>
    </row>
    <row r="2335" spans="1:5" x14ac:dyDescent="0.2">
      <c r="A2335" s="20">
        <f>DT!A1546-INT(DT!A1546)</f>
        <v>0.72611111110745696</v>
      </c>
      <c r="B2335" s="5">
        <f>HOUR(DIM_TIME[[#This Row],[DW_Time]])</f>
        <v>17</v>
      </c>
      <c r="C2335" s="5">
        <f>MINUTE(DIM_TIME[[#This Row],[DW_Time]])</f>
        <v>25</v>
      </c>
      <c r="D2335" s="5">
        <f>SECOND(DIM_TIME[[#This Row],[DW_Time]])</f>
        <v>36</v>
      </c>
      <c r="E2335" s="5" t="str" cm="1">
        <f t="array" ref="E2335">_xlfn.IFS(B2335&lt;6, "Night", B2335&lt;12, "Morning", B2335&lt;18, "Afternoon", B2335&lt;=23, "Evening")</f>
        <v>Afternoon</v>
      </c>
    </row>
    <row r="2336" spans="1:5" x14ac:dyDescent="0.2">
      <c r="A2336" s="20">
        <f>DT!A1454-INT(DT!A1454)</f>
        <v>0.72620370370714227</v>
      </c>
      <c r="B2336" s="5">
        <f>HOUR(DIM_TIME[[#This Row],[DW_Time]])</f>
        <v>17</v>
      </c>
      <c r="C2336" s="5">
        <f>MINUTE(DIM_TIME[[#This Row],[DW_Time]])</f>
        <v>25</v>
      </c>
      <c r="D2336" s="5">
        <f>SECOND(DIM_TIME[[#This Row],[DW_Time]])</f>
        <v>44</v>
      </c>
      <c r="E2336" s="5" t="str" cm="1">
        <f t="array" ref="E2336">_xlfn.IFS(B2336&lt;6, "Night", B2336&lt;12, "Morning", B2336&lt;18, "Afternoon", B2336&lt;=23, "Evening")</f>
        <v>Afternoon</v>
      </c>
    </row>
    <row r="2337" spans="1:5" x14ac:dyDescent="0.2">
      <c r="A2337" s="20">
        <f>DT!A2223-INT(DT!A2223)</f>
        <v>0.72699074073898373</v>
      </c>
      <c r="B2337" s="5">
        <f>HOUR(DIM_TIME[[#This Row],[DW_Time]])</f>
        <v>17</v>
      </c>
      <c r="C2337" s="5">
        <f>MINUTE(DIM_TIME[[#This Row],[DW_Time]])</f>
        <v>26</v>
      </c>
      <c r="D2337" s="5">
        <f>SECOND(DIM_TIME[[#This Row],[DW_Time]])</f>
        <v>52</v>
      </c>
      <c r="E2337" s="5" t="str" cm="1">
        <f t="array" ref="E2337">_xlfn.IFS(B2337&lt;6, "Night", B2337&lt;12, "Morning", B2337&lt;18, "Afternoon", B2337&lt;=23, "Evening")</f>
        <v>Afternoon</v>
      </c>
    </row>
    <row r="2338" spans="1:5" x14ac:dyDescent="0.2">
      <c r="A2338" s="20">
        <f>DT!A278-INT(DT!A278)</f>
        <v>0.72737268519267673</v>
      </c>
      <c r="B2338" s="5">
        <f>HOUR(DIM_TIME[[#This Row],[DW_Time]])</f>
        <v>17</v>
      </c>
      <c r="C2338" s="5">
        <f>MINUTE(DIM_TIME[[#This Row],[DW_Time]])</f>
        <v>27</v>
      </c>
      <c r="D2338" s="5">
        <f>SECOND(DIM_TIME[[#This Row],[DW_Time]])</f>
        <v>25</v>
      </c>
      <c r="E2338" s="5" t="str" cm="1">
        <f t="array" ref="E2338">_xlfn.IFS(B2338&lt;6, "Night", B2338&lt;12, "Morning", B2338&lt;18, "Afternoon", B2338&lt;=23, "Evening")</f>
        <v>Afternoon</v>
      </c>
    </row>
    <row r="2339" spans="1:5" x14ac:dyDescent="0.2">
      <c r="A2339" s="20">
        <f>DT!A3012-INT(DT!A3012)</f>
        <v>0.72743055554747116</v>
      </c>
      <c r="B2339" s="5">
        <f>HOUR(DIM_TIME[[#This Row],[DW_Time]])</f>
        <v>17</v>
      </c>
      <c r="C2339" s="5">
        <f>MINUTE(DIM_TIME[[#This Row],[DW_Time]])</f>
        <v>27</v>
      </c>
      <c r="D2339" s="5">
        <f>SECOND(DIM_TIME[[#This Row],[DW_Time]])</f>
        <v>30</v>
      </c>
      <c r="E2339" s="5" t="str" cm="1">
        <f t="array" ref="E2339">_xlfn.IFS(B2339&lt;6, "Night", B2339&lt;12, "Morning", B2339&lt;18, "Afternoon", B2339&lt;=23, "Evening")</f>
        <v>Afternoon</v>
      </c>
    </row>
    <row r="2340" spans="1:5" x14ac:dyDescent="0.2">
      <c r="A2340" s="20">
        <f>DT!A829-INT(DT!A829)</f>
        <v>0.7279976851932588</v>
      </c>
      <c r="B2340" s="5">
        <f>HOUR(DIM_TIME[[#This Row],[DW_Time]])</f>
        <v>17</v>
      </c>
      <c r="C2340" s="5">
        <f>MINUTE(DIM_TIME[[#This Row],[DW_Time]])</f>
        <v>28</v>
      </c>
      <c r="D2340" s="5">
        <f>SECOND(DIM_TIME[[#This Row],[DW_Time]])</f>
        <v>19</v>
      </c>
      <c r="E2340" s="5" t="str" cm="1">
        <f t="array" ref="E2340">_xlfn.IFS(B2340&lt;6, "Night", B2340&lt;12, "Morning", B2340&lt;18, "Afternoon", B2340&lt;=23, "Evening")</f>
        <v>Afternoon</v>
      </c>
    </row>
    <row r="2341" spans="1:5" x14ac:dyDescent="0.2">
      <c r="A2341" s="20">
        <f>DT!A1257-INT(DT!A1257)</f>
        <v>0.72812500000145519</v>
      </c>
      <c r="B2341" s="5">
        <f>HOUR(DIM_TIME[[#This Row],[DW_Time]])</f>
        <v>17</v>
      </c>
      <c r="C2341" s="5">
        <f>MINUTE(DIM_TIME[[#This Row],[DW_Time]])</f>
        <v>28</v>
      </c>
      <c r="D2341" s="5">
        <f>SECOND(DIM_TIME[[#This Row],[DW_Time]])</f>
        <v>30</v>
      </c>
      <c r="E2341" s="5" t="str" cm="1">
        <f t="array" ref="E2341">_xlfn.IFS(B2341&lt;6, "Night", B2341&lt;12, "Morning", B2341&lt;18, "Afternoon", B2341&lt;=23, "Evening")</f>
        <v>Afternoon</v>
      </c>
    </row>
    <row r="2342" spans="1:5" x14ac:dyDescent="0.2">
      <c r="A2342" s="20">
        <f>DT!A3167-INT(DT!A3167)</f>
        <v>0.72826388888643123</v>
      </c>
      <c r="B2342" s="5">
        <f>HOUR(DIM_TIME[[#This Row],[DW_Time]])</f>
        <v>17</v>
      </c>
      <c r="C2342" s="5">
        <f>MINUTE(DIM_TIME[[#This Row],[DW_Time]])</f>
        <v>28</v>
      </c>
      <c r="D2342" s="5">
        <f>SECOND(DIM_TIME[[#This Row],[DW_Time]])</f>
        <v>42</v>
      </c>
      <c r="E2342" s="5" t="str" cm="1">
        <f t="array" ref="E2342">_xlfn.IFS(B2342&lt;6, "Night", B2342&lt;12, "Morning", B2342&lt;18, "Afternoon", B2342&lt;=23, "Evening")</f>
        <v>Afternoon</v>
      </c>
    </row>
    <row r="2343" spans="1:5" x14ac:dyDescent="0.2">
      <c r="A2343" s="20">
        <f>DT!A215-INT(DT!A215)</f>
        <v>0.72873842593253357</v>
      </c>
      <c r="B2343" s="5">
        <f>HOUR(DIM_TIME[[#This Row],[DW_Time]])</f>
        <v>17</v>
      </c>
      <c r="C2343" s="5">
        <f>MINUTE(DIM_TIME[[#This Row],[DW_Time]])</f>
        <v>29</v>
      </c>
      <c r="D2343" s="5">
        <f>SECOND(DIM_TIME[[#This Row],[DW_Time]])</f>
        <v>23</v>
      </c>
      <c r="E2343" s="5" t="str" cm="1">
        <f t="array" ref="E2343">_xlfn.IFS(B2343&lt;6, "Night", B2343&lt;12, "Morning", B2343&lt;18, "Afternoon", B2343&lt;=23, "Evening")</f>
        <v>Afternoon</v>
      </c>
    </row>
    <row r="2344" spans="1:5" x14ac:dyDescent="0.2">
      <c r="A2344" s="20">
        <f>DT!A2486-INT(DT!A2486)</f>
        <v>0.72878472223237623</v>
      </c>
      <c r="B2344" s="5">
        <f>HOUR(DIM_TIME[[#This Row],[DW_Time]])</f>
        <v>17</v>
      </c>
      <c r="C2344" s="5">
        <f>MINUTE(DIM_TIME[[#This Row],[DW_Time]])</f>
        <v>29</v>
      </c>
      <c r="D2344" s="5">
        <f>SECOND(DIM_TIME[[#This Row],[DW_Time]])</f>
        <v>27</v>
      </c>
      <c r="E2344" s="5" t="str" cm="1">
        <f t="array" ref="E2344">_xlfn.IFS(B2344&lt;6, "Night", B2344&lt;12, "Morning", B2344&lt;18, "Afternoon", B2344&lt;=23, "Evening")</f>
        <v>Afternoon</v>
      </c>
    </row>
    <row r="2345" spans="1:5" x14ac:dyDescent="0.2">
      <c r="A2345" s="20">
        <f>DT!A1480-INT(DT!A1480)</f>
        <v>0.72887731481750961</v>
      </c>
      <c r="B2345" s="5">
        <f>HOUR(DIM_TIME[[#This Row],[DW_Time]])</f>
        <v>17</v>
      </c>
      <c r="C2345" s="5">
        <f>MINUTE(DIM_TIME[[#This Row],[DW_Time]])</f>
        <v>29</v>
      </c>
      <c r="D2345" s="5">
        <f>SECOND(DIM_TIME[[#This Row],[DW_Time]])</f>
        <v>35</v>
      </c>
      <c r="E2345" s="5" t="str" cm="1">
        <f t="array" ref="E2345">_xlfn.IFS(B2345&lt;6, "Night", B2345&lt;12, "Morning", B2345&lt;18, "Afternoon", B2345&lt;=23, "Evening")</f>
        <v>Afternoon</v>
      </c>
    </row>
    <row r="2346" spans="1:5" x14ac:dyDescent="0.2">
      <c r="A2346" s="20">
        <f>DT!A395-INT(DT!A395)</f>
        <v>0.72900462963298196</v>
      </c>
      <c r="B2346" s="5">
        <f>HOUR(DIM_TIME[[#This Row],[DW_Time]])</f>
        <v>17</v>
      </c>
      <c r="C2346" s="5">
        <f>MINUTE(DIM_TIME[[#This Row],[DW_Time]])</f>
        <v>29</v>
      </c>
      <c r="D2346" s="5">
        <f>SECOND(DIM_TIME[[#This Row],[DW_Time]])</f>
        <v>46</v>
      </c>
      <c r="E2346" s="5" t="str" cm="1">
        <f t="array" ref="E2346">_xlfn.IFS(B2346&lt;6, "Night", B2346&lt;12, "Morning", B2346&lt;18, "Afternoon", B2346&lt;=23, "Evening")</f>
        <v>Afternoon</v>
      </c>
    </row>
    <row r="2347" spans="1:5" x14ac:dyDescent="0.2">
      <c r="A2347" s="20">
        <f>DT!A930-INT(DT!A930)</f>
        <v>0.72902777777926531</v>
      </c>
      <c r="B2347" s="5">
        <f>HOUR(DIM_TIME[[#This Row],[DW_Time]])</f>
        <v>17</v>
      </c>
      <c r="C2347" s="5">
        <f>MINUTE(DIM_TIME[[#This Row],[DW_Time]])</f>
        <v>29</v>
      </c>
      <c r="D2347" s="5">
        <f>SECOND(DIM_TIME[[#This Row],[DW_Time]])</f>
        <v>48</v>
      </c>
      <c r="E2347" s="5" t="str" cm="1">
        <f t="array" ref="E2347">_xlfn.IFS(B2347&lt;6, "Night", B2347&lt;12, "Morning", B2347&lt;18, "Afternoon", B2347&lt;=23, "Evening")</f>
        <v>Afternoon</v>
      </c>
    </row>
    <row r="2348" spans="1:5" x14ac:dyDescent="0.2">
      <c r="A2348" s="20">
        <f>DT!A985-INT(DT!A985)</f>
        <v>0.72978009260259569</v>
      </c>
      <c r="B2348" s="5">
        <f>HOUR(DIM_TIME[[#This Row],[DW_Time]])</f>
        <v>17</v>
      </c>
      <c r="C2348" s="5">
        <f>MINUTE(DIM_TIME[[#This Row],[DW_Time]])</f>
        <v>30</v>
      </c>
      <c r="D2348" s="5">
        <f>SECOND(DIM_TIME[[#This Row],[DW_Time]])</f>
        <v>53</v>
      </c>
      <c r="E2348" s="5" t="str" cm="1">
        <f t="array" ref="E2348">_xlfn.IFS(B2348&lt;6, "Night", B2348&lt;12, "Morning", B2348&lt;18, "Afternoon", B2348&lt;=23, "Evening")</f>
        <v>Afternoon</v>
      </c>
    </row>
    <row r="2349" spans="1:5" x14ac:dyDescent="0.2">
      <c r="A2349" s="20">
        <f>DT!A727-INT(DT!A727)</f>
        <v>0.72986111111094942</v>
      </c>
      <c r="B2349" s="5">
        <f>HOUR(DIM_TIME[[#This Row],[DW_Time]])</f>
        <v>17</v>
      </c>
      <c r="C2349" s="5">
        <f>MINUTE(DIM_TIME[[#This Row],[DW_Time]])</f>
        <v>31</v>
      </c>
      <c r="D2349" s="5">
        <f>SECOND(DIM_TIME[[#This Row],[DW_Time]])</f>
        <v>0</v>
      </c>
      <c r="E2349" s="5" t="str" cm="1">
        <f t="array" ref="E2349">_xlfn.IFS(B2349&lt;6, "Night", B2349&lt;12, "Morning", B2349&lt;18, "Afternoon", B2349&lt;=23, "Evening")</f>
        <v>Afternoon</v>
      </c>
    </row>
    <row r="2350" spans="1:5" x14ac:dyDescent="0.2">
      <c r="A2350" s="20">
        <f>DT!A239-INT(DT!A239)</f>
        <v>0.73067129630362615</v>
      </c>
      <c r="B2350" s="5">
        <f>HOUR(DIM_TIME[[#This Row],[DW_Time]])</f>
        <v>17</v>
      </c>
      <c r="C2350" s="5">
        <f>MINUTE(DIM_TIME[[#This Row],[DW_Time]])</f>
        <v>32</v>
      </c>
      <c r="D2350" s="5">
        <f>SECOND(DIM_TIME[[#This Row],[DW_Time]])</f>
        <v>10</v>
      </c>
      <c r="E2350" s="5" t="str" cm="1">
        <f t="array" ref="E2350">_xlfn.IFS(B2350&lt;6, "Night", B2350&lt;12, "Morning", B2350&lt;18, "Afternoon", B2350&lt;=23, "Evening")</f>
        <v>Afternoon</v>
      </c>
    </row>
    <row r="2351" spans="1:5" x14ac:dyDescent="0.2">
      <c r="A2351" s="20">
        <f>DT!A1451-INT(DT!A1451)</f>
        <v>0.73070601851941319</v>
      </c>
      <c r="B2351" s="5">
        <f>HOUR(DIM_TIME[[#This Row],[DW_Time]])</f>
        <v>17</v>
      </c>
      <c r="C2351" s="5">
        <f>MINUTE(DIM_TIME[[#This Row],[DW_Time]])</f>
        <v>32</v>
      </c>
      <c r="D2351" s="5">
        <f>SECOND(DIM_TIME[[#This Row],[DW_Time]])</f>
        <v>13</v>
      </c>
      <c r="E2351" s="5" t="str" cm="1">
        <f t="array" ref="E2351">_xlfn.IFS(B2351&lt;6, "Night", B2351&lt;12, "Morning", B2351&lt;18, "Afternoon", B2351&lt;=23, "Evening")</f>
        <v>Afternoon</v>
      </c>
    </row>
    <row r="2352" spans="1:5" x14ac:dyDescent="0.2">
      <c r="A2352" s="20">
        <f>DT!A3299-INT(DT!A3299)</f>
        <v>0.73098379629664123</v>
      </c>
      <c r="B2352" s="5">
        <f>HOUR(DIM_TIME[[#This Row],[DW_Time]])</f>
        <v>17</v>
      </c>
      <c r="C2352" s="5">
        <f>MINUTE(DIM_TIME[[#This Row],[DW_Time]])</f>
        <v>32</v>
      </c>
      <c r="D2352" s="5">
        <f>SECOND(DIM_TIME[[#This Row],[DW_Time]])</f>
        <v>37</v>
      </c>
      <c r="E2352" s="5" t="str" cm="1">
        <f t="array" ref="E2352">_xlfn.IFS(B2352&lt;6, "Night", B2352&lt;12, "Morning", B2352&lt;18, "Afternoon", B2352&lt;=23, "Evening")</f>
        <v>Afternoon</v>
      </c>
    </row>
    <row r="2353" spans="1:5" x14ac:dyDescent="0.2">
      <c r="A2353" s="20">
        <f>DT!A2146-INT(DT!A2146)</f>
        <v>0.73160879629722331</v>
      </c>
      <c r="B2353" s="5">
        <f>HOUR(DIM_TIME[[#This Row],[DW_Time]])</f>
        <v>17</v>
      </c>
      <c r="C2353" s="5">
        <f>MINUTE(DIM_TIME[[#This Row],[DW_Time]])</f>
        <v>33</v>
      </c>
      <c r="D2353" s="5">
        <f>SECOND(DIM_TIME[[#This Row],[DW_Time]])</f>
        <v>31</v>
      </c>
      <c r="E2353" s="5" t="str" cm="1">
        <f t="array" ref="E2353">_xlfn.IFS(B2353&lt;6, "Night", B2353&lt;12, "Morning", B2353&lt;18, "Afternoon", B2353&lt;=23, "Evening")</f>
        <v>Afternoon</v>
      </c>
    </row>
    <row r="2354" spans="1:5" x14ac:dyDescent="0.2">
      <c r="A2354" s="20">
        <f>DT!A783-INT(DT!A783)</f>
        <v>0.73163194444350665</v>
      </c>
      <c r="B2354" s="5">
        <f>HOUR(DIM_TIME[[#This Row],[DW_Time]])</f>
        <v>17</v>
      </c>
      <c r="C2354" s="5">
        <f>MINUTE(DIM_TIME[[#This Row],[DW_Time]])</f>
        <v>33</v>
      </c>
      <c r="D2354" s="5">
        <f>SECOND(DIM_TIME[[#This Row],[DW_Time]])</f>
        <v>33</v>
      </c>
      <c r="E2354" s="5" t="str" cm="1">
        <f t="array" ref="E2354">_xlfn.IFS(B2354&lt;6, "Night", B2354&lt;12, "Morning", B2354&lt;18, "Afternoon", B2354&lt;=23, "Evening")</f>
        <v>Afternoon</v>
      </c>
    </row>
    <row r="2355" spans="1:5" x14ac:dyDescent="0.2">
      <c r="A2355" s="20">
        <f>DT!A199-INT(DT!A199)</f>
        <v>0.73187499999767169</v>
      </c>
      <c r="B2355" s="5">
        <f>HOUR(DIM_TIME[[#This Row],[DW_Time]])</f>
        <v>17</v>
      </c>
      <c r="C2355" s="5">
        <f>MINUTE(DIM_TIME[[#This Row],[DW_Time]])</f>
        <v>33</v>
      </c>
      <c r="D2355" s="5">
        <f>SECOND(DIM_TIME[[#This Row],[DW_Time]])</f>
        <v>54</v>
      </c>
      <c r="E2355" s="5" t="str" cm="1">
        <f t="array" ref="E2355">_xlfn.IFS(B2355&lt;6, "Night", B2355&lt;12, "Morning", B2355&lt;18, "Afternoon", B2355&lt;=23, "Evening")</f>
        <v>Afternoon</v>
      </c>
    </row>
    <row r="2356" spans="1:5" x14ac:dyDescent="0.2">
      <c r="A2356" s="20">
        <f>DT!A2116-INT(DT!A2116)</f>
        <v>0.73194444443652174</v>
      </c>
      <c r="B2356" s="5">
        <f>HOUR(DIM_TIME[[#This Row],[DW_Time]])</f>
        <v>17</v>
      </c>
      <c r="C2356" s="5">
        <f>MINUTE(DIM_TIME[[#This Row],[DW_Time]])</f>
        <v>34</v>
      </c>
      <c r="D2356" s="5">
        <f>SECOND(DIM_TIME[[#This Row],[DW_Time]])</f>
        <v>0</v>
      </c>
      <c r="E2356" s="5" t="str" cm="1">
        <f t="array" ref="E2356">_xlfn.IFS(B2356&lt;6, "Night", B2356&lt;12, "Morning", B2356&lt;18, "Afternoon", B2356&lt;=23, "Evening")</f>
        <v>Afternoon</v>
      </c>
    </row>
    <row r="2357" spans="1:5" x14ac:dyDescent="0.2">
      <c r="A2357" s="20">
        <f>DT!A3283-INT(DT!A3283)</f>
        <v>0.73196759259008104</v>
      </c>
      <c r="B2357" s="5">
        <f>HOUR(DIM_TIME[[#This Row],[DW_Time]])</f>
        <v>17</v>
      </c>
      <c r="C2357" s="5">
        <f>MINUTE(DIM_TIME[[#This Row],[DW_Time]])</f>
        <v>34</v>
      </c>
      <c r="D2357" s="5">
        <f>SECOND(DIM_TIME[[#This Row],[DW_Time]])</f>
        <v>2</v>
      </c>
      <c r="E2357" s="5" t="str" cm="1">
        <f t="array" ref="E2357">_xlfn.IFS(B2357&lt;6, "Night", B2357&lt;12, "Morning", B2357&lt;18, "Afternoon", B2357&lt;=23, "Evening")</f>
        <v>Afternoon</v>
      </c>
    </row>
    <row r="2358" spans="1:5" x14ac:dyDescent="0.2">
      <c r="A2358" s="20">
        <f>DT!A2966-INT(DT!A2966)</f>
        <v>0.73273148148291511</v>
      </c>
      <c r="B2358" s="5">
        <f>HOUR(DIM_TIME[[#This Row],[DW_Time]])</f>
        <v>17</v>
      </c>
      <c r="C2358" s="5">
        <f>MINUTE(DIM_TIME[[#This Row],[DW_Time]])</f>
        <v>35</v>
      </c>
      <c r="D2358" s="5">
        <f>SECOND(DIM_TIME[[#This Row],[DW_Time]])</f>
        <v>8</v>
      </c>
      <c r="E2358" s="5" t="str" cm="1">
        <f t="array" ref="E2358">_xlfn.IFS(B2358&lt;6, "Night", B2358&lt;12, "Morning", B2358&lt;18, "Afternoon", B2358&lt;=23, "Evening")</f>
        <v>Afternoon</v>
      </c>
    </row>
    <row r="2359" spans="1:5" x14ac:dyDescent="0.2">
      <c r="A2359" s="20">
        <f>DT!A2534-INT(DT!A2534)</f>
        <v>0.73282407408260042</v>
      </c>
      <c r="B2359" s="5">
        <f>HOUR(DIM_TIME[[#This Row],[DW_Time]])</f>
        <v>17</v>
      </c>
      <c r="C2359" s="5">
        <f>MINUTE(DIM_TIME[[#This Row],[DW_Time]])</f>
        <v>35</v>
      </c>
      <c r="D2359" s="5">
        <f>SECOND(DIM_TIME[[#This Row],[DW_Time]])</f>
        <v>16</v>
      </c>
      <c r="E2359" s="5" t="str" cm="1">
        <f t="array" ref="E2359">_xlfn.IFS(B2359&lt;6, "Night", B2359&lt;12, "Morning", B2359&lt;18, "Afternoon", B2359&lt;=23, "Evening")</f>
        <v>Afternoon</v>
      </c>
    </row>
    <row r="2360" spans="1:5" x14ac:dyDescent="0.2">
      <c r="A2360" s="20">
        <f>DT!A619-INT(DT!A619)</f>
        <v>0.73315972222189885</v>
      </c>
      <c r="B2360" s="5">
        <f>HOUR(DIM_TIME[[#This Row],[DW_Time]])</f>
        <v>17</v>
      </c>
      <c r="C2360" s="5">
        <f>MINUTE(DIM_TIME[[#This Row],[DW_Time]])</f>
        <v>35</v>
      </c>
      <c r="D2360" s="5">
        <f>SECOND(DIM_TIME[[#This Row],[DW_Time]])</f>
        <v>45</v>
      </c>
      <c r="E2360" s="5" t="str" cm="1">
        <f t="array" ref="E2360">_xlfn.IFS(B2360&lt;6, "Night", B2360&lt;12, "Morning", B2360&lt;18, "Afternoon", B2360&lt;=23, "Evening")</f>
        <v>Afternoon</v>
      </c>
    </row>
    <row r="2361" spans="1:5" x14ac:dyDescent="0.2">
      <c r="A2361" s="20">
        <f>DT!A1874-INT(DT!A1874)</f>
        <v>0.73341435185284354</v>
      </c>
      <c r="B2361" s="5">
        <f>HOUR(DIM_TIME[[#This Row],[DW_Time]])</f>
        <v>17</v>
      </c>
      <c r="C2361" s="5">
        <f>MINUTE(DIM_TIME[[#This Row],[DW_Time]])</f>
        <v>36</v>
      </c>
      <c r="D2361" s="5">
        <f>SECOND(DIM_TIME[[#This Row],[DW_Time]])</f>
        <v>7</v>
      </c>
      <c r="E2361" s="5" t="str" cm="1">
        <f t="array" ref="E2361">_xlfn.IFS(B2361&lt;6, "Night", B2361&lt;12, "Morning", B2361&lt;18, "Afternoon", B2361&lt;=23, "Evening")</f>
        <v>Afternoon</v>
      </c>
    </row>
    <row r="2362" spans="1:5" x14ac:dyDescent="0.2">
      <c r="A2362" s="20">
        <f>DT!A2691-INT(DT!A2691)</f>
        <v>0.73349537036847323</v>
      </c>
      <c r="B2362" s="5">
        <f>HOUR(DIM_TIME[[#This Row],[DW_Time]])</f>
        <v>17</v>
      </c>
      <c r="C2362" s="5">
        <f>MINUTE(DIM_TIME[[#This Row],[DW_Time]])</f>
        <v>36</v>
      </c>
      <c r="D2362" s="5">
        <f>SECOND(DIM_TIME[[#This Row],[DW_Time]])</f>
        <v>14</v>
      </c>
      <c r="E2362" s="5" t="str" cm="1">
        <f t="array" ref="E2362">_xlfn.IFS(B2362&lt;6, "Night", B2362&lt;12, "Morning", B2362&lt;18, "Afternoon", B2362&lt;=23, "Evening")</f>
        <v>Afternoon</v>
      </c>
    </row>
    <row r="2363" spans="1:5" x14ac:dyDescent="0.2">
      <c r="A2363" s="20">
        <f>DT!A1252-INT(DT!A1252)</f>
        <v>0.73371527778363088</v>
      </c>
      <c r="B2363" s="5">
        <f>HOUR(DIM_TIME[[#This Row],[DW_Time]])</f>
        <v>17</v>
      </c>
      <c r="C2363" s="5">
        <f>MINUTE(DIM_TIME[[#This Row],[DW_Time]])</f>
        <v>36</v>
      </c>
      <c r="D2363" s="5">
        <f>SECOND(DIM_TIME[[#This Row],[DW_Time]])</f>
        <v>33</v>
      </c>
      <c r="E2363" s="5" t="str" cm="1">
        <f t="array" ref="E2363">_xlfn.IFS(B2363&lt;6, "Night", B2363&lt;12, "Morning", B2363&lt;18, "Afternoon", B2363&lt;=23, "Evening")</f>
        <v>Afternoon</v>
      </c>
    </row>
    <row r="2364" spans="1:5" x14ac:dyDescent="0.2">
      <c r="A2364" s="20">
        <f>DT!A917-INT(DT!A917)</f>
        <v>0.73376157408347353</v>
      </c>
      <c r="B2364" s="5">
        <f>HOUR(DIM_TIME[[#This Row],[DW_Time]])</f>
        <v>17</v>
      </c>
      <c r="C2364" s="5">
        <f>MINUTE(DIM_TIME[[#This Row],[DW_Time]])</f>
        <v>36</v>
      </c>
      <c r="D2364" s="5">
        <f>SECOND(DIM_TIME[[#This Row],[DW_Time]])</f>
        <v>37</v>
      </c>
      <c r="E2364" s="5" t="str" cm="1">
        <f t="array" ref="E2364">_xlfn.IFS(B2364&lt;6, "Night", B2364&lt;12, "Morning", B2364&lt;18, "Afternoon", B2364&lt;=23, "Evening")</f>
        <v>Afternoon</v>
      </c>
    </row>
    <row r="2365" spans="1:5" x14ac:dyDescent="0.2">
      <c r="A2365" s="20">
        <f>DT!A1209-INT(DT!A1209)</f>
        <v>0.73390046296117362</v>
      </c>
      <c r="B2365" s="5">
        <f>HOUR(DIM_TIME[[#This Row],[DW_Time]])</f>
        <v>17</v>
      </c>
      <c r="C2365" s="5">
        <f>MINUTE(DIM_TIME[[#This Row],[DW_Time]])</f>
        <v>36</v>
      </c>
      <c r="D2365" s="5">
        <f>SECOND(DIM_TIME[[#This Row],[DW_Time]])</f>
        <v>49</v>
      </c>
      <c r="E2365" s="5" t="str" cm="1">
        <f t="array" ref="E2365">_xlfn.IFS(B2365&lt;6, "Night", B2365&lt;12, "Morning", B2365&lt;18, "Afternoon", B2365&lt;=23, "Evening")</f>
        <v>Afternoon</v>
      </c>
    </row>
    <row r="2366" spans="1:5" x14ac:dyDescent="0.2">
      <c r="A2366" s="20">
        <f>DT!A497-INT(DT!A497)</f>
        <v>0.73415509259211831</v>
      </c>
      <c r="B2366" s="5">
        <f>HOUR(DIM_TIME[[#This Row],[DW_Time]])</f>
        <v>17</v>
      </c>
      <c r="C2366" s="5">
        <f>MINUTE(DIM_TIME[[#This Row],[DW_Time]])</f>
        <v>37</v>
      </c>
      <c r="D2366" s="5">
        <f>SECOND(DIM_TIME[[#This Row],[DW_Time]])</f>
        <v>11</v>
      </c>
      <c r="E2366" s="5" t="str" cm="1">
        <f t="array" ref="E2366">_xlfn.IFS(B2366&lt;6, "Night", B2366&lt;12, "Morning", B2366&lt;18, "Afternoon", B2366&lt;=23, "Evening")</f>
        <v>Afternoon</v>
      </c>
    </row>
    <row r="2367" spans="1:5" x14ac:dyDescent="0.2">
      <c r="A2367" s="20">
        <f>DT!A3164-INT(DT!A3164)</f>
        <v>0.73416666666889796</v>
      </c>
      <c r="B2367" s="5">
        <f>HOUR(DIM_TIME[[#This Row],[DW_Time]])</f>
        <v>17</v>
      </c>
      <c r="C2367" s="5">
        <f>MINUTE(DIM_TIME[[#This Row],[DW_Time]])</f>
        <v>37</v>
      </c>
      <c r="D2367" s="5">
        <f>SECOND(DIM_TIME[[#This Row],[DW_Time]])</f>
        <v>12</v>
      </c>
      <c r="E2367" s="5" t="str" cm="1">
        <f t="array" ref="E2367">_xlfn.IFS(B2367&lt;6, "Night", B2367&lt;12, "Morning", B2367&lt;18, "Afternoon", B2367&lt;=23, "Evening")</f>
        <v>Afternoon</v>
      </c>
    </row>
    <row r="2368" spans="1:5" x14ac:dyDescent="0.2">
      <c r="A2368" s="20">
        <f>DT!A2068-INT(DT!A2068)</f>
        <v>0.73428240740759065</v>
      </c>
      <c r="B2368" s="5">
        <f>HOUR(DIM_TIME[[#This Row],[DW_Time]])</f>
        <v>17</v>
      </c>
      <c r="C2368" s="5">
        <f>MINUTE(DIM_TIME[[#This Row],[DW_Time]])</f>
        <v>37</v>
      </c>
      <c r="D2368" s="5">
        <f>SECOND(DIM_TIME[[#This Row],[DW_Time]])</f>
        <v>22</v>
      </c>
      <c r="E2368" s="5" t="str" cm="1">
        <f t="array" ref="E2368">_xlfn.IFS(B2368&lt;6, "Night", B2368&lt;12, "Morning", B2368&lt;18, "Afternoon", B2368&lt;=23, "Evening")</f>
        <v>Afternoon</v>
      </c>
    </row>
    <row r="2369" spans="1:5" x14ac:dyDescent="0.2">
      <c r="A2369" s="20">
        <f>DT!A2546-INT(DT!A2546)</f>
        <v>0.73504629629314877</v>
      </c>
      <c r="B2369" s="5">
        <f>HOUR(DIM_TIME[[#This Row],[DW_Time]])</f>
        <v>17</v>
      </c>
      <c r="C2369" s="5">
        <f>MINUTE(DIM_TIME[[#This Row],[DW_Time]])</f>
        <v>38</v>
      </c>
      <c r="D2369" s="5">
        <f>SECOND(DIM_TIME[[#This Row],[DW_Time]])</f>
        <v>28</v>
      </c>
      <c r="E2369" s="5" t="str" cm="1">
        <f t="array" ref="E2369">_xlfn.IFS(B2369&lt;6, "Night", B2369&lt;12, "Morning", B2369&lt;18, "Afternoon", B2369&lt;=23, "Evening")</f>
        <v>Afternoon</v>
      </c>
    </row>
    <row r="2370" spans="1:5" x14ac:dyDescent="0.2">
      <c r="A2370" s="20">
        <f>DT!A397-INT(DT!A397)</f>
        <v>0.73537037037021946</v>
      </c>
      <c r="B2370" s="5">
        <f>HOUR(DIM_TIME[[#This Row],[DW_Time]])</f>
        <v>17</v>
      </c>
      <c r="C2370" s="5">
        <f>MINUTE(DIM_TIME[[#This Row],[DW_Time]])</f>
        <v>38</v>
      </c>
      <c r="D2370" s="5">
        <f>SECOND(DIM_TIME[[#This Row],[DW_Time]])</f>
        <v>56</v>
      </c>
      <c r="E2370" s="5" t="str" cm="1">
        <f t="array" ref="E2370">_xlfn.IFS(B2370&lt;6, "Night", B2370&lt;12, "Morning", B2370&lt;18, "Afternoon", B2370&lt;=23, "Evening")</f>
        <v>Afternoon</v>
      </c>
    </row>
    <row r="2371" spans="1:5" x14ac:dyDescent="0.2">
      <c r="A2371" s="20">
        <f>DT!A307-INT(DT!A307)</f>
        <v>0.73598379628674593</v>
      </c>
      <c r="B2371" s="5">
        <f>HOUR(DIM_TIME[[#This Row],[DW_Time]])</f>
        <v>17</v>
      </c>
      <c r="C2371" s="5">
        <f>MINUTE(DIM_TIME[[#This Row],[DW_Time]])</f>
        <v>39</v>
      </c>
      <c r="D2371" s="5">
        <f>SECOND(DIM_TIME[[#This Row],[DW_Time]])</f>
        <v>49</v>
      </c>
      <c r="E2371" s="5" t="str" cm="1">
        <f t="array" ref="E2371">_xlfn.IFS(B2371&lt;6, "Night", B2371&lt;12, "Morning", B2371&lt;18, "Afternoon", B2371&lt;=23, "Evening")</f>
        <v>Afternoon</v>
      </c>
    </row>
    <row r="2372" spans="1:5" x14ac:dyDescent="0.2">
      <c r="A2372" s="20">
        <f>DT!A1493-INT(DT!A1493)</f>
        <v>0.73615740740933688</v>
      </c>
      <c r="B2372" s="5">
        <f>HOUR(DIM_TIME[[#This Row],[DW_Time]])</f>
        <v>17</v>
      </c>
      <c r="C2372" s="5">
        <f>MINUTE(DIM_TIME[[#This Row],[DW_Time]])</f>
        <v>40</v>
      </c>
      <c r="D2372" s="5">
        <f>SECOND(DIM_TIME[[#This Row],[DW_Time]])</f>
        <v>4</v>
      </c>
      <c r="E2372" s="5" t="str" cm="1">
        <f t="array" ref="E2372">_xlfn.IFS(B2372&lt;6, "Night", B2372&lt;12, "Morning", B2372&lt;18, "Afternoon", B2372&lt;=23, "Evening")</f>
        <v>Afternoon</v>
      </c>
    </row>
    <row r="2373" spans="1:5" x14ac:dyDescent="0.2">
      <c r="A2373" s="20">
        <f>DT!A1189-INT(DT!A1189)</f>
        <v>0.73625000000174623</v>
      </c>
      <c r="B2373" s="5">
        <f>HOUR(DIM_TIME[[#This Row],[DW_Time]])</f>
        <v>17</v>
      </c>
      <c r="C2373" s="5">
        <f>MINUTE(DIM_TIME[[#This Row],[DW_Time]])</f>
        <v>40</v>
      </c>
      <c r="D2373" s="5">
        <f>SECOND(DIM_TIME[[#This Row],[DW_Time]])</f>
        <v>12</v>
      </c>
      <c r="E2373" s="5" t="str" cm="1">
        <f t="array" ref="E2373">_xlfn.IFS(B2373&lt;6, "Night", B2373&lt;12, "Morning", B2373&lt;18, "Afternoon", B2373&lt;=23, "Evening")</f>
        <v>Afternoon</v>
      </c>
    </row>
    <row r="2374" spans="1:5" x14ac:dyDescent="0.2">
      <c r="A2374" s="20">
        <f>DT!A402-INT(DT!A402)</f>
        <v>0.73629629628703697</v>
      </c>
      <c r="B2374" s="5">
        <f>HOUR(DIM_TIME[[#This Row],[DW_Time]])</f>
        <v>17</v>
      </c>
      <c r="C2374" s="5">
        <f>MINUTE(DIM_TIME[[#This Row],[DW_Time]])</f>
        <v>40</v>
      </c>
      <c r="D2374" s="5">
        <f>SECOND(DIM_TIME[[#This Row],[DW_Time]])</f>
        <v>16</v>
      </c>
      <c r="E2374" s="5" t="str" cm="1">
        <f t="array" ref="E2374">_xlfn.IFS(B2374&lt;6, "Night", B2374&lt;12, "Morning", B2374&lt;18, "Afternoon", B2374&lt;=23, "Evening")</f>
        <v>Afternoon</v>
      </c>
    </row>
    <row r="2375" spans="1:5" x14ac:dyDescent="0.2">
      <c r="A2375" s="20">
        <f>DT!A169-INT(DT!A169)</f>
        <v>0.73630787037109258</v>
      </c>
      <c r="B2375" s="5">
        <f>HOUR(DIM_TIME[[#This Row],[DW_Time]])</f>
        <v>17</v>
      </c>
      <c r="C2375" s="5">
        <f>MINUTE(DIM_TIME[[#This Row],[DW_Time]])</f>
        <v>40</v>
      </c>
      <c r="D2375" s="5">
        <f>SECOND(DIM_TIME[[#This Row],[DW_Time]])</f>
        <v>17</v>
      </c>
      <c r="E2375" s="5" t="str" cm="1">
        <f t="array" ref="E2375">_xlfn.IFS(B2375&lt;6, "Night", B2375&lt;12, "Morning", B2375&lt;18, "Afternoon", B2375&lt;=23, "Evening")</f>
        <v>Afternoon</v>
      </c>
    </row>
    <row r="2376" spans="1:5" x14ac:dyDescent="0.2">
      <c r="A2376" s="20">
        <f>DT!A1532-INT(DT!A1532)</f>
        <v>0.73634259258687962</v>
      </c>
      <c r="B2376" s="5">
        <f>HOUR(DIM_TIME[[#This Row],[DW_Time]])</f>
        <v>17</v>
      </c>
      <c r="C2376" s="5">
        <f>MINUTE(DIM_TIME[[#This Row],[DW_Time]])</f>
        <v>40</v>
      </c>
      <c r="D2376" s="5">
        <f>SECOND(DIM_TIME[[#This Row],[DW_Time]])</f>
        <v>20</v>
      </c>
      <c r="E2376" s="5" t="str" cm="1">
        <f t="array" ref="E2376">_xlfn.IFS(B2376&lt;6, "Night", B2376&lt;12, "Morning", B2376&lt;18, "Afternoon", B2376&lt;=23, "Evening")</f>
        <v>Afternoon</v>
      </c>
    </row>
    <row r="2377" spans="1:5" x14ac:dyDescent="0.2">
      <c r="A2377" s="20">
        <f>DT!A2228-INT(DT!A2228)</f>
        <v>0.73636574074043892</v>
      </c>
      <c r="B2377" s="5">
        <f>HOUR(DIM_TIME[[#This Row],[DW_Time]])</f>
        <v>17</v>
      </c>
      <c r="C2377" s="5">
        <f>MINUTE(DIM_TIME[[#This Row],[DW_Time]])</f>
        <v>40</v>
      </c>
      <c r="D2377" s="5">
        <f>SECOND(DIM_TIME[[#This Row],[DW_Time]])</f>
        <v>22</v>
      </c>
      <c r="E2377" s="5" t="str" cm="1">
        <f t="array" ref="E2377">_xlfn.IFS(B2377&lt;6, "Night", B2377&lt;12, "Morning", B2377&lt;18, "Afternoon", B2377&lt;=23, "Evening")</f>
        <v>Afternoon</v>
      </c>
    </row>
    <row r="2378" spans="1:5" x14ac:dyDescent="0.2">
      <c r="A2378" s="20">
        <f>DT!A998-INT(DT!A998)</f>
        <v>0.73663194444088731</v>
      </c>
      <c r="B2378" s="5">
        <f>HOUR(DIM_TIME[[#This Row],[DW_Time]])</f>
        <v>17</v>
      </c>
      <c r="C2378" s="5">
        <f>MINUTE(DIM_TIME[[#This Row],[DW_Time]])</f>
        <v>40</v>
      </c>
      <c r="D2378" s="5">
        <f>SECOND(DIM_TIME[[#This Row],[DW_Time]])</f>
        <v>45</v>
      </c>
      <c r="E2378" s="5" t="str" cm="1">
        <f t="array" ref="E2378">_xlfn.IFS(B2378&lt;6, "Night", B2378&lt;12, "Morning", B2378&lt;18, "Afternoon", B2378&lt;=23, "Evening")</f>
        <v>Afternoon</v>
      </c>
    </row>
    <row r="2379" spans="1:5" x14ac:dyDescent="0.2">
      <c r="A2379" s="20">
        <f>DT!A341-INT(DT!A341)</f>
        <v>0.73689814814861165</v>
      </c>
      <c r="B2379" s="5">
        <f>HOUR(DIM_TIME[[#This Row],[DW_Time]])</f>
        <v>17</v>
      </c>
      <c r="C2379" s="5">
        <f>MINUTE(DIM_TIME[[#This Row],[DW_Time]])</f>
        <v>41</v>
      </c>
      <c r="D2379" s="5">
        <f>SECOND(DIM_TIME[[#This Row],[DW_Time]])</f>
        <v>8</v>
      </c>
      <c r="E2379" s="5" t="str" cm="1">
        <f t="array" ref="E2379">_xlfn.IFS(B2379&lt;6, "Night", B2379&lt;12, "Morning", B2379&lt;18, "Afternoon", B2379&lt;=23, "Evening")</f>
        <v>Afternoon</v>
      </c>
    </row>
    <row r="2380" spans="1:5" x14ac:dyDescent="0.2">
      <c r="A2380" s="20">
        <f>DT!A3175-INT(DT!A3175)</f>
        <v>0.73752314814919373</v>
      </c>
      <c r="B2380" s="5">
        <f>HOUR(DIM_TIME[[#This Row],[DW_Time]])</f>
        <v>17</v>
      </c>
      <c r="C2380" s="5">
        <f>MINUTE(DIM_TIME[[#This Row],[DW_Time]])</f>
        <v>42</v>
      </c>
      <c r="D2380" s="5">
        <f>SECOND(DIM_TIME[[#This Row],[DW_Time]])</f>
        <v>2</v>
      </c>
      <c r="E2380" s="5" t="str" cm="1">
        <f t="array" ref="E2380">_xlfn.IFS(B2380&lt;6, "Night", B2380&lt;12, "Morning", B2380&lt;18, "Afternoon", B2380&lt;=23, "Evening")</f>
        <v>Afternoon</v>
      </c>
    </row>
    <row r="2381" spans="1:5" x14ac:dyDescent="0.2">
      <c r="A2381" s="20">
        <f>DT!A809-INT(DT!A809)</f>
        <v>0.73847222221957054</v>
      </c>
      <c r="B2381" s="5">
        <f>HOUR(DIM_TIME[[#This Row],[DW_Time]])</f>
        <v>17</v>
      </c>
      <c r="C2381" s="5">
        <f>MINUTE(DIM_TIME[[#This Row],[DW_Time]])</f>
        <v>43</v>
      </c>
      <c r="D2381" s="5">
        <f>SECOND(DIM_TIME[[#This Row],[DW_Time]])</f>
        <v>24</v>
      </c>
      <c r="E2381" s="5" t="str" cm="1">
        <f t="array" ref="E2381">_xlfn.IFS(B2381&lt;6, "Night", B2381&lt;12, "Morning", B2381&lt;18, "Afternoon", B2381&lt;=23, "Evening")</f>
        <v>Afternoon</v>
      </c>
    </row>
    <row r="2382" spans="1:5" x14ac:dyDescent="0.2">
      <c r="A2382" s="20">
        <f>DT!A1227-INT(DT!A1227)</f>
        <v>0.73879629629664123</v>
      </c>
      <c r="B2382" s="5">
        <f>HOUR(DIM_TIME[[#This Row],[DW_Time]])</f>
        <v>17</v>
      </c>
      <c r="C2382" s="5">
        <f>MINUTE(DIM_TIME[[#This Row],[DW_Time]])</f>
        <v>43</v>
      </c>
      <c r="D2382" s="5">
        <f>SECOND(DIM_TIME[[#This Row],[DW_Time]])</f>
        <v>52</v>
      </c>
      <c r="E2382" s="5" t="str" cm="1">
        <f t="array" ref="E2382">_xlfn.IFS(B2382&lt;6, "Night", B2382&lt;12, "Morning", B2382&lt;18, "Afternoon", B2382&lt;=23, "Evening")</f>
        <v>Afternoon</v>
      </c>
    </row>
    <row r="2383" spans="1:5" x14ac:dyDescent="0.2">
      <c r="A2383" s="20">
        <f>DT!A2530-INT(DT!A2530)</f>
        <v>0.73969907406717539</v>
      </c>
      <c r="B2383" s="5">
        <f>HOUR(DIM_TIME[[#This Row],[DW_Time]])</f>
        <v>17</v>
      </c>
      <c r="C2383" s="5">
        <f>MINUTE(DIM_TIME[[#This Row],[DW_Time]])</f>
        <v>45</v>
      </c>
      <c r="D2383" s="5">
        <f>SECOND(DIM_TIME[[#This Row],[DW_Time]])</f>
        <v>10</v>
      </c>
      <c r="E2383" s="5" t="str" cm="1">
        <f t="array" ref="E2383">_xlfn.IFS(B2383&lt;6, "Night", B2383&lt;12, "Morning", B2383&lt;18, "Afternoon", B2383&lt;=23, "Evening")</f>
        <v>Afternoon</v>
      </c>
    </row>
    <row r="2384" spans="1:5" x14ac:dyDescent="0.2">
      <c r="A2384" s="20">
        <f>DT!A77-INT(DT!A77)</f>
        <v>0.73983796295942739</v>
      </c>
      <c r="B2384" s="5">
        <f>HOUR(DIM_TIME[[#This Row],[DW_Time]])</f>
        <v>17</v>
      </c>
      <c r="C2384" s="5">
        <f>MINUTE(DIM_TIME[[#This Row],[DW_Time]])</f>
        <v>45</v>
      </c>
      <c r="D2384" s="5">
        <f>SECOND(DIM_TIME[[#This Row],[DW_Time]])</f>
        <v>22</v>
      </c>
      <c r="E2384" s="5" t="str" cm="1">
        <f t="array" ref="E2384">_xlfn.IFS(B2384&lt;6, "Night", B2384&lt;12, "Morning", B2384&lt;18, "Afternoon", B2384&lt;=23, "Evening")</f>
        <v>Afternoon</v>
      </c>
    </row>
    <row r="2385" spans="1:5" x14ac:dyDescent="0.2">
      <c r="A2385" s="20">
        <f>DT!A2004-INT(DT!A2004)</f>
        <v>0.73997685185167938</v>
      </c>
      <c r="B2385" s="5">
        <f>HOUR(DIM_TIME[[#This Row],[DW_Time]])</f>
        <v>17</v>
      </c>
      <c r="C2385" s="5">
        <f>MINUTE(DIM_TIME[[#This Row],[DW_Time]])</f>
        <v>45</v>
      </c>
      <c r="D2385" s="5">
        <f>SECOND(DIM_TIME[[#This Row],[DW_Time]])</f>
        <v>34</v>
      </c>
      <c r="E2385" s="5" t="str" cm="1">
        <f t="array" ref="E2385">_xlfn.IFS(B2385&lt;6, "Night", B2385&lt;12, "Morning", B2385&lt;18, "Afternoon", B2385&lt;=23, "Evening")</f>
        <v>Afternoon</v>
      </c>
    </row>
    <row r="2386" spans="1:5" x14ac:dyDescent="0.2">
      <c r="A2386" s="20">
        <f>DT!A2138-INT(DT!A2138)</f>
        <v>0.74003472222102573</v>
      </c>
      <c r="B2386" s="5">
        <f>HOUR(DIM_TIME[[#This Row],[DW_Time]])</f>
        <v>17</v>
      </c>
      <c r="C2386" s="5">
        <f>MINUTE(DIM_TIME[[#This Row],[DW_Time]])</f>
        <v>45</v>
      </c>
      <c r="D2386" s="5">
        <f>SECOND(DIM_TIME[[#This Row],[DW_Time]])</f>
        <v>39</v>
      </c>
      <c r="E2386" s="5" t="str" cm="1">
        <f t="array" ref="E2386">_xlfn.IFS(B2386&lt;6, "Night", B2386&lt;12, "Morning", B2386&lt;18, "Afternoon", B2386&lt;=23, "Evening")</f>
        <v>Afternoon</v>
      </c>
    </row>
    <row r="2387" spans="1:5" x14ac:dyDescent="0.2">
      <c r="A2387" s="20">
        <f>DT!A24-INT(DT!A24)</f>
        <v>0.74015046295971842</v>
      </c>
      <c r="B2387" s="5">
        <f>HOUR(DIM_TIME[[#This Row],[DW_Time]])</f>
        <v>17</v>
      </c>
      <c r="C2387" s="5">
        <f>MINUTE(DIM_TIME[[#This Row],[DW_Time]])</f>
        <v>45</v>
      </c>
      <c r="D2387" s="5">
        <f>SECOND(DIM_TIME[[#This Row],[DW_Time]])</f>
        <v>49</v>
      </c>
      <c r="E2387" s="5" t="str" cm="1">
        <f t="array" ref="E2387">_xlfn.IFS(B2387&lt;6, "Night", B2387&lt;12, "Morning", B2387&lt;18, "Afternoon", B2387&lt;=23, "Evening")</f>
        <v>Afternoon</v>
      </c>
    </row>
    <row r="2388" spans="1:5" x14ac:dyDescent="0.2">
      <c r="A2388" s="20">
        <f>DT!A2698-INT(DT!A2698)</f>
        <v>0.74041666666744277</v>
      </c>
      <c r="B2388" s="5">
        <f>HOUR(DIM_TIME[[#This Row],[DW_Time]])</f>
        <v>17</v>
      </c>
      <c r="C2388" s="5">
        <f>MINUTE(DIM_TIME[[#This Row],[DW_Time]])</f>
        <v>46</v>
      </c>
      <c r="D2388" s="5">
        <f>SECOND(DIM_TIME[[#This Row],[DW_Time]])</f>
        <v>12</v>
      </c>
      <c r="E2388" s="5" t="str" cm="1">
        <f t="array" ref="E2388">_xlfn.IFS(B2388&lt;6, "Night", B2388&lt;12, "Morning", B2388&lt;18, "Afternoon", B2388&lt;=23, "Evening")</f>
        <v>Afternoon</v>
      </c>
    </row>
    <row r="2389" spans="1:5" x14ac:dyDescent="0.2">
      <c r="A2389" s="20">
        <f>DT!A136-INT(DT!A136)</f>
        <v>0.7412615740831825</v>
      </c>
      <c r="B2389" s="5">
        <f>HOUR(DIM_TIME[[#This Row],[DW_Time]])</f>
        <v>17</v>
      </c>
      <c r="C2389" s="5">
        <f>MINUTE(DIM_TIME[[#This Row],[DW_Time]])</f>
        <v>47</v>
      </c>
      <c r="D2389" s="5">
        <f>SECOND(DIM_TIME[[#This Row],[DW_Time]])</f>
        <v>25</v>
      </c>
      <c r="E2389" s="5" t="str" cm="1">
        <f t="array" ref="E2389">_xlfn.IFS(B2389&lt;6, "Night", B2389&lt;12, "Morning", B2389&lt;18, "Afternoon", B2389&lt;=23, "Evening")</f>
        <v>Afternoon</v>
      </c>
    </row>
    <row r="2390" spans="1:5" x14ac:dyDescent="0.2">
      <c r="A2390" s="20">
        <f>DT!A204-INT(DT!A204)</f>
        <v>0.74138888889137888</v>
      </c>
      <c r="B2390" s="5">
        <f>HOUR(DIM_TIME[[#This Row],[DW_Time]])</f>
        <v>17</v>
      </c>
      <c r="C2390" s="5">
        <f>MINUTE(DIM_TIME[[#This Row],[DW_Time]])</f>
        <v>47</v>
      </c>
      <c r="D2390" s="5">
        <f>SECOND(DIM_TIME[[#This Row],[DW_Time]])</f>
        <v>36</v>
      </c>
      <c r="E2390" s="5" t="str" cm="1">
        <f t="array" ref="E2390">_xlfn.IFS(B2390&lt;6, "Night", B2390&lt;12, "Morning", B2390&lt;18, "Afternoon", B2390&lt;=23, "Evening")</f>
        <v>Afternoon</v>
      </c>
    </row>
    <row r="2391" spans="1:5" x14ac:dyDescent="0.2">
      <c r="A2391" s="20">
        <f>DT!A692-INT(DT!A692)</f>
        <v>0.74140046296088258</v>
      </c>
      <c r="B2391" s="5">
        <f>HOUR(DIM_TIME[[#This Row],[DW_Time]])</f>
        <v>17</v>
      </c>
      <c r="C2391" s="5">
        <f>MINUTE(DIM_TIME[[#This Row],[DW_Time]])</f>
        <v>47</v>
      </c>
      <c r="D2391" s="5">
        <f>SECOND(DIM_TIME[[#This Row],[DW_Time]])</f>
        <v>37</v>
      </c>
      <c r="E2391" s="5" t="str" cm="1">
        <f t="array" ref="E2391">_xlfn.IFS(B2391&lt;6, "Night", B2391&lt;12, "Morning", B2391&lt;18, "Afternoon", B2391&lt;=23, "Evening")</f>
        <v>Afternoon</v>
      </c>
    </row>
    <row r="2392" spans="1:5" x14ac:dyDescent="0.2">
      <c r="A2392" s="20">
        <f>DT!A2675-INT(DT!A2675)</f>
        <v>0.74152777778363088</v>
      </c>
      <c r="B2392" s="5">
        <f>HOUR(DIM_TIME[[#This Row],[DW_Time]])</f>
        <v>17</v>
      </c>
      <c r="C2392" s="5">
        <f>MINUTE(DIM_TIME[[#This Row],[DW_Time]])</f>
        <v>47</v>
      </c>
      <c r="D2392" s="5">
        <f>SECOND(DIM_TIME[[#This Row],[DW_Time]])</f>
        <v>48</v>
      </c>
      <c r="E2392" s="5" t="str" cm="1">
        <f t="array" ref="E2392">_xlfn.IFS(B2392&lt;6, "Night", B2392&lt;12, "Morning", B2392&lt;18, "Afternoon", B2392&lt;=23, "Evening")</f>
        <v>Afternoon</v>
      </c>
    </row>
    <row r="2393" spans="1:5" x14ac:dyDescent="0.2">
      <c r="A2393" s="20">
        <f>DT!A156-INT(DT!A156)</f>
        <v>0.74189814815326827</v>
      </c>
      <c r="B2393" s="5">
        <f>HOUR(DIM_TIME[[#This Row],[DW_Time]])</f>
        <v>17</v>
      </c>
      <c r="C2393" s="5">
        <f>MINUTE(DIM_TIME[[#This Row],[DW_Time]])</f>
        <v>48</v>
      </c>
      <c r="D2393" s="5">
        <f>SECOND(DIM_TIME[[#This Row],[DW_Time]])</f>
        <v>20</v>
      </c>
      <c r="E2393" s="5" t="str" cm="1">
        <f t="array" ref="E2393">_xlfn.IFS(B2393&lt;6, "Night", B2393&lt;12, "Morning", B2393&lt;18, "Afternoon", B2393&lt;=23, "Evening")</f>
        <v>Afternoon</v>
      </c>
    </row>
    <row r="2394" spans="1:5" x14ac:dyDescent="0.2">
      <c r="A2394" s="20">
        <f>DT!A977-INT(DT!A977)</f>
        <v>0.74328703703940846</v>
      </c>
      <c r="B2394" s="5">
        <f>HOUR(DIM_TIME[[#This Row],[DW_Time]])</f>
        <v>17</v>
      </c>
      <c r="C2394" s="5">
        <f>MINUTE(DIM_TIME[[#This Row],[DW_Time]])</f>
        <v>50</v>
      </c>
      <c r="D2394" s="5">
        <f>SECOND(DIM_TIME[[#This Row],[DW_Time]])</f>
        <v>20</v>
      </c>
      <c r="E2394" s="5" t="str" cm="1">
        <f t="array" ref="E2394">_xlfn.IFS(B2394&lt;6, "Night", B2394&lt;12, "Morning", B2394&lt;18, "Afternoon", B2394&lt;=23, "Evening")</f>
        <v>Afternoon</v>
      </c>
    </row>
    <row r="2395" spans="1:5" x14ac:dyDescent="0.2">
      <c r="A2395" s="20">
        <f>DT!A813-INT(DT!A813)</f>
        <v>0.7433912037013215</v>
      </c>
      <c r="B2395" s="5">
        <f>HOUR(DIM_TIME[[#This Row],[DW_Time]])</f>
        <v>17</v>
      </c>
      <c r="C2395" s="5">
        <f>MINUTE(DIM_TIME[[#This Row],[DW_Time]])</f>
        <v>50</v>
      </c>
      <c r="D2395" s="5">
        <f>SECOND(DIM_TIME[[#This Row],[DW_Time]])</f>
        <v>29</v>
      </c>
      <c r="E2395" s="5" t="str" cm="1">
        <f t="array" ref="E2395">_xlfn.IFS(B2395&lt;6, "Night", B2395&lt;12, "Morning", B2395&lt;18, "Afternoon", B2395&lt;=23, "Evening")</f>
        <v>Afternoon</v>
      </c>
    </row>
    <row r="2396" spans="1:5" x14ac:dyDescent="0.2">
      <c r="A2396" s="20">
        <f>DT!A2747-INT(DT!A2747)</f>
        <v>0.74376157407095889</v>
      </c>
      <c r="B2396" s="5">
        <f>HOUR(DIM_TIME[[#This Row],[DW_Time]])</f>
        <v>17</v>
      </c>
      <c r="C2396" s="5">
        <f>MINUTE(DIM_TIME[[#This Row],[DW_Time]])</f>
        <v>51</v>
      </c>
      <c r="D2396" s="5">
        <f>SECOND(DIM_TIME[[#This Row],[DW_Time]])</f>
        <v>1</v>
      </c>
      <c r="E2396" s="5" t="str" cm="1">
        <f t="array" ref="E2396">_xlfn.IFS(B2396&lt;6, "Night", B2396&lt;12, "Morning", B2396&lt;18, "Afternoon", B2396&lt;=23, "Evening")</f>
        <v>Afternoon</v>
      </c>
    </row>
    <row r="2397" spans="1:5" x14ac:dyDescent="0.2">
      <c r="A2397" s="20">
        <f>DT!A2884-INT(DT!A2884)</f>
        <v>0.74431712963269092</v>
      </c>
      <c r="B2397" s="5">
        <f>HOUR(DIM_TIME[[#This Row],[DW_Time]])</f>
        <v>17</v>
      </c>
      <c r="C2397" s="5">
        <f>MINUTE(DIM_TIME[[#This Row],[DW_Time]])</f>
        <v>51</v>
      </c>
      <c r="D2397" s="5">
        <f>SECOND(DIM_TIME[[#This Row],[DW_Time]])</f>
        <v>49</v>
      </c>
      <c r="E2397" s="5" t="str" cm="1">
        <f t="array" ref="E2397">_xlfn.IFS(B2397&lt;6, "Night", B2397&lt;12, "Morning", B2397&lt;18, "Afternoon", B2397&lt;=23, "Evening")</f>
        <v>Afternoon</v>
      </c>
    </row>
    <row r="2398" spans="1:5" x14ac:dyDescent="0.2">
      <c r="A2398" s="20">
        <f>DT!A2604-INT(DT!A2604)</f>
        <v>0.744803240741021</v>
      </c>
      <c r="B2398" s="5">
        <f>HOUR(DIM_TIME[[#This Row],[DW_Time]])</f>
        <v>17</v>
      </c>
      <c r="C2398" s="5">
        <f>MINUTE(DIM_TIME[[#This Row],[DW_Time]])</f>
        <v>52</v>
      </c>
      <c r="D2398" s="5">
        <f>SECOND(DIM_TIME[[#This Row],[DW_Time]])</f>
        <v>31</v>
      </c>
      <c r="E2398" s="5" t="str" cm="1">
        <f t="array" ref="E2398">_xlfn.IFS(B2398&lt;6, "Night", B2398&lt;12, "Morning", B2398&lt;18, "Afternoon", B2398&lt;=23, "Evening")</f>
        <v>Afternoon</v>
      </c>
    </row>
    <row r="2399" spans="1:5" x14ac:dyDescent="0.2">
      <c r="A2399" s="20">
        <f>DT!A1275-INT(DT!A1275)</f>
        <v>0.74493055555649335</v>
      </c>
      <c r="B2399" s="5">
        <f>HOUR(DIM_TIME[[#This Row],[DW_Time]])</f>
        <v>17</v>
      </c>
      <c r="C2399" s="5">
        <f>MINUTE(DIM_TIME[[#This Row],[DW_Time]])</f>
        <v>52</v>
      </c>
      <c r="D2399" s="5">
        <f>SECOND(DIM_TIME[[#This Row],[DW_Time]])</f>
        <v>42</v>
      </c>
      <c r="E2399" s="5" t="str" cm="1">
        <f t="array" ref="E2399">_xlfn.IFS(B2399&lt;6, "Night", B2399&lt;12, "Morning", B2399&lt;18, "Afternoon", B2399&lt;=23, "Evening")</f>
        <v>Afternoon</v>
      </c>
    </row>
    <row r="2400" spans="1:5" x14ac:dyDescent="0.2">
      <c r="A2400" s="20">
        <f>DT!A2887-INT(DT!A2887)</f>
        <v>0.74549768518772908</v>
      </c>
      <c r="B2400" s="5">
        <f>HOUR(DIM_TIME[[#This Row],[DW_Time]])</f>
        <v>17</v>
      </c>
      <c r="C2400" s="5">
        <f>MINUTE(DIM_TIME[[#This Row],[DW_Time]])</f>
        <v>53</v>
      </c>
      <c r="D2400" s="5">
        <f>SECOND(DIM_TIME[[#This Row],[DW_Time]])</f>
        <v>31</v>
      </c>
      <c r="E2400" s="5" t="str" cm="1">
        <f t="array" ref="E2400">_xlfn.IFS(B2400&lt;6, "Night", B2400&lt;12, "Morning", B2400&lt;18, "Afternoon", B2400&lt;=23, "Evening")</f>
        <v>Afternoon</v>
      </c>
    </row>
    <row r="2401" spans="1:5" x14ac:dyDescent="0.2">
      <c r="A2401" s="20">
        <f>DT!A146-INT(DT!A146)</f>
        <v>0.74554398148029577</v>
      </c>
      <c r="B2401" s="5">
        <f>HOUR(DIM_TIME[[#This Row],[DW_Time]])</f>
        <v>17</v>
      </c>
      <c r="C2401" s="5">
        <f>MINUTE(DIM_TIME[[#This Row],[DW_Time]])</f>
        <v>53</v>
      </c>
      <c r="D2401" s="5">
        <f>SECOND(DIM_TIME[[#This Row],[DW_Time]])</f>
        <v>35</v>
      </c>
      <c r="E2401" s="5" t="str" cm="1">
        <f t="array" ref="E2401">_xlfn.IFS(B2401&lt;6, "Night", B2401&lt;12, "Morning", B2401&lt;18, "Afternoon", B2401&lt;=23, "Evening")</f>
        <v>Afternoon</v>
      </c>
    </row>
    <row r="2402" spans="1:5" x14ac:dyDescent="0.2">
      <c r="A2402" s="20">
        <f>DT!A2928-INT(DT!A2928)</f>
        <v>0.74605324074218515</v>
      </c>
      <c r="B2402" s="5">
        <f>HOUR(DIM_TIME[[#This Row],[DW_Time]])</f>
        <v>17</v>
      </c>
      <c r="C2402" s="5">
        <f>MINUTE(DIM_TIME[[#This Row],[DW_Time]])</f>
        <v>54</v>
      </c>
      <c r="D2402" s="5">
        <f>SECOND(DIM_TIME[[#This Row],[DW_Time]])</f>
        <v>19</v>
      </c>
      <c r="E2402" s="5" t="str" cm="1">
        <f t="array" ref="E2402">_xlfn.IFS(B2402&lt;6, "Night", B2402&lt;12, "Morning", B2402&lt;18, "Afternoon", B2402&lt;=23, "Evening")</f>
        <v>Afternoon</v>
      </c>
    </row>
    <row r="2403" spans="1:5" x14ac:dyDescent="0.2">
      <c r="A2403" s="20">
        <f>DT!A1574-INT(DT!A1574)</f>
        <v>0.74637731481197989</v>
      </c>
      <c r="B2403" s="5">
        <f>HOUR(DIM_TIME[[#This Row],[DW_Time]])</f>
        <v>17</v>
      </c>
      <c r="C2403" s="5">
        <f>MINUTE(DIM_TIME[[#This Row],[DW_Time]])</f>
        <v>54</v>
      </c>
      <c r="D2403" s="5">
        <f>SECOND(DIM_TIME[[#This Row],[DW_Time]])</f>
        <v>47</v>
      </c>
      <c r="E2403" s="5" t="str" cm="1">
        <f t="array" ref="E2403">_xlfn.IFS(B2403&lt;6, "Night", B2403&lt;12, "Morning", B2403&lt;18, "Afternoon", B2403&lt;=23, "Evening")</f>
        <v>Afternoon</v>
      </c>
    </row>
    <row r="2404" spans="1:5" x14ac:dyDescent="0.2">
      <c r="A2404" s="20">
        <f>DT!A3259-INT(DT!A3259)</f>
        <v>0.74716435185109731</v>
      </c>
      <c r="B2404" s="5">
        <f>HOUR(DIM_TIME[[#This Row],[DW_Time]])</f>
        <v>17</v>
      </c>
      <c r="C2404" s="5">
        <f>MINUTE(DIM_TIME[[#This Row],[DW_Time]])</f>
        <v>55</v>
      </c>
      <c r="D2404" s="5">
        <f>SECOND(DIM_TIME[[#This Row],[DW_Time]])</f>
        <v>55</v>
      </c>
      <c r="E2404" s="5" t="str" cm="1">
        <f t="array" ref="E2404">_xlfn.IFS(B2404&lt;6, "Night", B2404&lt;12, "Morning", B2404&lt;18, "Afternoon", B2404&lt;=23, "Evening")</f>
        <v>Afternoon</v>
      </c>
    </row>
    <row r="2405" spans="1:5" x14ac:dyDescent="0.2">
      <c r="A2405" s="20">
        <f>DT!A1699-INT(DT!A1699)</f>
        <v>0.74718749999738066</v>
      </c>
      <c r="B2405" s="5">
        <f>HOUR(DIM_TIME[[#This Row],[DW_Time]])</f>
        <v>17</v>
      </c>
      <c r="C2405" s="5">
        <f>MINUTE(DIM_TIME[[#This Row],[DW_Time]])</f>
        <v>55</v>
      </c>
      <c r="D2405" s="5">
        <f>SECOND(DIM_TIME[[#This Row],[DW_Time]])</f>
        <v>57</v>
      </c>
      <c r="E2405" s="5" t="str" cm="1">
        <f t="array" ref="E2405">_xlfn.IFS(B2405&lt;6, "Night", B2405&lt;12, "Morning", B2405&lt;18, "Afternoon", B2405&lt;=23, "Evening")</f>
        <v>Afternoon</v>
      </c>
    </row>
    <row r="2406" spans="1:5" x14ac:dyDescent="0.2">
      <c r="A2406" s="20">
        <f>DT!A856-INT(DT!A856)</f>
        <v>0.74762731481314404</v>
      </c>
      <c r="B2406" s="5">
        <f>HOUR(DIM_TIME[[#This Row],[DW_Time]])</f>
        <v>17</v>
      </c>
      <c r="C2406" s="5">
        <f>MINUTE(DIM_TIME[[#This Row],[DW_Time]])</f>
        <v>56</v>
      </c>
      <c r="D2406" s="5">
        <f>SECOND(DIM_TIME[[#This Row],[DW_Time]])</f>
        <v>35</v>
      </c>
      <c r="E2406" s="5" t="str" cm="1">
        <f t="array" ref="E2406">_xlfn.IFS(B2406&lt;6, "Night", B2406&lt;12, "Morning", B2406&lt;18, "Afternoon", B2406&lt;=23, "Evening")</f>
        <v>Afternoon</v>
      </c>
    </row>
    <row r="2407" spans="1:5" x14ac:dyDescent="0.2">
      <c r="A2407" s="20">
        <f>DT!A1830-INT(DT!A1830)</f>
        <v>0.74795138889021473</v>
      </c>
      <c r="B2407" s="5">
        <f>HOUR(DIM_TIME[[#This Row],[DW_Time]])</f>
        <v>17</v>
      </c>
      <c r="C2407" s="5">
        <f>MINUTE(DIM_TIME[[#This Row],[DW_Time]])</f>
        <v>57</v>
      </c>
      <c r="D2407" s="5">
        <f>SECOND(DIM_TIME[[#This Row],[DW_Time]])</f>
        <v>3</v>
      </c>
      <c r="E2407" s="5" t="str" cm="1">
        <f t="array" ref="E2407">_xlfn.IFS(B2407&lt;6, "Night", B2407&lt;12, "Morning", B2407&lt;18, "Afternoon", B2407&lt;=23, "Evening")</f>
        <v>Afternoon</v>
      </c>
    </row>
    <row r="2408" spans="1:5" x14ac:dyDescent="0.2">
      <c r="A2408" s="20">
        <f>DT!A2703-INT(DT!A2703)</f>
        <v>0.74918981480732327</v>
      </c>
      <c r="B2408" s="5">
        <f>HOUR(DIM_TIME[[#This Row],[DW_Time]])</f>
        <v>17</v>
      </c>
      <c r="C2408" s="5">
        <f>MINUTE(DIM_TIME[[#This Row],[DW_Time]])</f>
        <v>58</v>
      </c>
      <c r="D2408" s="5">
        <f>SECOND(DIM_TIME[[#This Row],[DW_Time]])</f>
        <v>50</v>
      </c>
      <c r="E2408" s="5" t="str" cm="1">
        <f t="array" ref="E2408">_xlfn.IFS(B2408&lt;6, "Night", B2408&lt;12, "Morning", B2408&lt;18, "Afternoon", B2408&lt;=23, "Evening")</f>
        <v>Afternoon</v>
      </c>
    </row>
    <row r="2409" spans="1:5" x14ac:dyDescent="0.2">
      <c r="A2409" s="20">
        <f>DT!A325-INT(DT!A325)</f>
        <v>0.75015046296175569</v>
      </c>
      <c r="B2409" s="5">
        <f>HOUR(DIM_TIME[[#This Row],[DW_Time]])</f>
        <v>18</v>
      </c>
      <c r="C2409" s="5">
        <f>MINUTE(DIM_TIME[[#This Row],[DW_Time]])</f>
        <v>0</v>
      </c>
      <c r="D2409" s="5">
        <f>SECOND(DIM_TIME[[#This Row],[DW_Time]])</f>
        <v>13</v>
      </c>
      <c r="E2409" s="5" t="str" cm="1">
        <f t="array" ref="E2409">_xlfn.IFS(B2409&lt;6, "Night", B2409&lt;12, "Morning", B2409&lt;18, "Afternoon", B2409&lt;=23, "Evening")</f>
        <v>Evening</v>
      </c>
    </row>
    <row r="2410" spans="1:5" x14ac:dyDescent="0.2">
      <c r="A2410" s="20">
        <f>DT!A1096-INT(DT!A1096)</f>
        <v>0.75028935184673173</v>
      </c>
      <c r="B2410" s="5">
        <f>HOUR(DIM_TIME[[#This Row],[DW_Time]])</f>
        <v>18</v>
      </c>
      <c r="C2410" s="5">
        <f>MINUTE(DIM_TIME[[#This Row],[DW_Time]])</f>
        <v>0</v>
      </c>
      <c r="D2410" s="5">
        <f>SECOND(DIM_TIME[[#This Row],[DW_Time]])</f>
        <v>25</v>
      </c>
      <c r="E2410" s="5" t="str" cm="1">
        <f t="array" ref="E2410">_xlfn.IFS(B2410&lt;6, "Night", B2410&lt;12, "Morning", B2410&lt;18, "Afternoon", B2410&lt;=23, "Evening")</f>
        <v>Evening</v>
      </c>
    </row>
    <row r="2411" spans="1:5" x14ac:dyDescent="0.2">
      <c r="A2411" s="20">
        <f>DT!A1339-INT(DT!A1339)</f>
        <v>0.75034722222335404</v>
      </c>
      <c r="B2411" s="5">
        <f>HOUR(DIM_TIME[[#This Row],[DW_Time]])</f>
        <v>18</v>
      </c>
      <c r="C2411" s="5">
        <f>MINUTE(DIM_TIME[[#This Row],[DW_Time]])</f>
        <v>0</v>
      </c>
      <c r="D2411" s="5">
        <f>SECOND(DIM_TIME[[#This Row],[DW_Time]])</f>
        <v>30</v>
      </c>
      <c r="E2411" s="5" t="str" cm="1">
        <f t="array" ref="E2411">_xlfn.IFS(B2411&lt;6, "Night", B2411&lt;12, "Morning", B2411&lt;18, "Afternoon", B2411&lt;=23, "Evening")</f>
        <v>Evening</v>
      </c>
    </row>
    <row r="2412" spans="1:5" x14ac:dyDescent="0.2">
      <c r="A2412" s="20">
        <f>DT!A376-INT(DT!A376)</f>
        <v>0.75048611110833008</v>
      </c>
      <c r="B2412" s="5">
        <f>HOUR(DIM_TIME[[#This Row],[DW_Time]])</f>
        <v>18</v>
      </c>
      <c r="C2412" s="5">
        <f>MINUTE(DIM_TIME[[#This Row],[DW_Time]])</f>
        <v>0</v>
      </c>
      <c r="D2412" s="5">
        <f>SECOND(DIM_TIME[[#This Row],[DW_Time]])</f>
        <v>42</v>
      </c>
      <c r="E2412" s="5" t="str" cm="1">
        <f t="array" ref="E2412">_xlfn.IFS(B2412&lt;6, "Night", B2412&lt;12, "Morning", B2412&lt;18, "Afternoon", B2412&lt;=23, "Evening")</f>
        <v>Evening</v>
      </c>
    </row>
    <row r="2413" spans="1:5" x14ac:dyDescent="0.2">
      <c r="A2413" s="20">
        <f>DT!A2292-INT(DT!A2292)</f>
        <v>0.75068287036992842</v>
      </c>
      <c r="B2413" s="5">
        <f>HOUR(DIM_TIME[[#This Row],[DW_Time]])</f>
        <v>18</v>
      </c>
      <c r="C2413" s="5">
        <f>MINUTE(DIM_TIME[[#This Row],[DW_Time]])</f>
        <v>0</v>
      </c>
      <c r="D2413" s="5">
        <f>SECOND(DIM_TIME[[#This Row],[DW_Time]])</f>
        <v>59</v>
      </c>
      <c r="E2413" s="5" t="str" cm="1">
        <f t="array" ref="E2413">_xlfn.IFS(B2413&lt;6, "Night", B2413&lt;12, "Morning", B2413&lt;18, "Afternoon", B2413&lt;=23, "Evening")</f>
        <v>Evening</v>
      </c>
    </row>
    <row r="2414" spans="1:5" x14ac:dyDescent="0.2">
      <c r="A2414" s="20">
        <f>DT!A2965-INT(DT!A2965)</f>
        <v>0.75084490740846377</v>
      </c>
      <c r="B2414" s="5">
        <f>HOUR(DIM_TIME[[#This Row],[DW_Time]])</f>
        <v>18</v>
      </c>
      <c r="C2414" s="5">
        <f>MINUTE(DIM_TIME[[#This Row],[DW_Time]])</f>
        <v>1</v>
      </c>
      <c r="D2414" s="5">
        <f>SECOND(DIM_TIME[[#This Row],[DW_Time]])</f>
        <v>13</v>
      </c>
      <c r="E2414" s="5" t="str" cm="1">
        <f t="array" ref="E2414">_xlfn.IFS(B2414&lt;6, "Night", B2414&lt;12, "Morning", B2414&lt;18, "Afternoon", B2414&lt;=23, "Evening")</f>
        <v>Evening</v>
      </c>
    </row>
    <row r="2415" spans="1:5" x14ac:dyDescent="0.2">
      <c r="A2415" s="20">
        <f>DT!A396-INT(DT!A396)</f>
        <v>0.75119212963181781</v>
      </c>
      <c r="B2415" s="5">
        <f>HOUR(DIM_TIME[[#This Row],[DW_Time]])</f>
        <v>18</v>
      </c>
      <c r="C2415" s="5">
        <f>MINUTE(DIM_TIME[[#This Row],[DW_Time]])</f>
        <v>1</v>
      </c>
      <c r="D2415" s="5">
        <f>SECOND(DIM_TIME[[#This Row],[DW_Time]])</f>
        <v>43</v>
      </c>
      <c r="E2415" s="5" t="str" cm="1">
        <f t="array" ref="E2415">_xlfn.IFS(B2415&lt;6, "Night", B2415&lt;12, "Morning", B2415&lt;18, "Afternoon", B2415&lt;=23, "Evening")</f>
        <v>Evening</v>
      </c>
    </row>
    <row r="2416" spans="1:5" x14ac:dyDescent="0.2">
      <c r="A2416" s="20">
        <f>DT!A1843-INT(DT!A1843)</f>
        <v>0.7512847222169512</v>
      </c>
      <c r="B2416" s="5">
        <f>HOUR(DIM_TIME[[#This Row],[DW_Time]])</f>
        <v>18</v>
      </c>
      <c r="C2416" s="5">
        <f>MINUTE(DIM_TIME[[#This Row],[DW_Time]])</f>
        <v>1</v>
      </c>
      <c r="D2416" s="5">
        <f>SECOND(DIM_TIME[[#This Row],[DW_Time]])</f>
        <v>51</v>
      </c>
      <c r="E2416" s="5" t="str" cm="1">
        <f t="array" ref="E2416">_xlfn.IFS(B2416&lt;6, "Night", B2416&lt;12, "Morning", B2416&lt;18, "Afternoon", B2416&lt;=23, "Evening")</f>
        <v>Evening</v>
      </c>
    </row>
    <row r="2417" spans="1:5" x14ac:dyDescent="0.2">
      <c r="A2417" s="20">
        <f>DT!A2124-INT(DT!A2124)</f>
        <v>0.75150462963210884</v>
      </c>
      <c r="B2417" s="5">
        <f>HOUR(DIM_TIME[[#This Row],[DW_Time]])</f>
        <v>18</v>
      </c>
      <c r="C2417" s="5">
        <f>MINUTE(DIM_TIME[[#This Row],[DW_Time]])</f>
        <v>2</v>
      </c>
      <c r="D2417" s="5">
        <f>SECOND(DIM_TIME[[#This Row],[DW_Time]])</f>
        <v>10</v>
      </c>
      <c r="E2417" s="5" t="str" cm="1">
        <f t="array" ref="E2417">_xlfn.IFS(B2417&lt;6, "Night", B2417&lt;12, "Morning", B2417&lt;18, "Afternoon", B2417&lt;=23, "Evening")</f>
        <v>Evening</v>
      </c>
    </row>
    <row r="2418" spans="1:5" x14ac:dyDescent="0.2">
      <c r="A2418" s="20">
        <f>DT!A1709-INT(DT!A1709)</f>
        <v>0.75165509258658858</v>
      </c>
      <c r="B2418" s="5">
        <f>HOUR(DIM_TIME[[#This Row],[DW_Time]])</f>
        <v>18</v>
      </c>
      <c r="C2418" s="5">
        <f>MINUTE(DIM_TIME[[#This Row],[DW_Time]])</f>
        <v>2</v>
      </c>
      <c r="D2418" s="5">
        <f>SECOND(DIM_TIME[[#This Row],[DW_Time]])</f>
        <v>23</v>
      </c>
      <c r="E2418" s="5" t="str" cm="1">
        <f t="array" ref="E2418">_xlfn.IFS(B2418&lt;6, "Night", B2418&lt;12, "Morning", B2418&lt;18, "Afternoon", B2418&lt;=23, "Evening")</f>
        <v>Evening</v>
      </c>
    </row>
    <row r="2419" spans="1:5" x14ac:dyDescent="0.2">
      <c r="A2419" s="20">
        <f>DT!A178-INT(DT!A178)</f>
        <v>0.75200231481721858</v>
      </c>
      <c r="B2419" s="5">
        <f>HOUR(DIM_TIME[[#This Row],[DW_Time]])</f>
        <v>18</v>
      </c>
      <c r="C2419" s="5">
        <f>MINUTE(DIM_TIME[[#This Row],[DW_Time]])</f>
        <v>2</v>
      </c>
      <c r="D2419" s="5">
        <f>SECOND(DIM_TIME[[#This Row],[DW_Time]])</f>
        <v>53</v>
      </c>
      <c r="E2419" s="5" t="str" cm="1">
        <f t="array" ref="E2419">_xlfn.IFS(B2419&lt;6, "Night", B2419&lt;12, "Morning", B2419&lt;18, "Afternoon", B2419&lt;=23, "Evening")</f>
        <v>Evening</v>
      </c>
    </row>
    <row r="2420" spans="1:5" x14ac:dyDescent="0.2">
      <c r="A2420" s="20">
        <f>DT!A1107-INT(DT!A1107)</f>
        <v>0.75202546296350192</v>
      </c>
      <c r="B2420" s="5">
        <f>HOUR(DIM_TIME[[#This Row],[DW_Time]])</f>
        <v>18</v>
      </c>
      <c r="C2420" s="5">
        <f>MINUTE(DIM_TIME[[#This Row],[DW_Time]])</f>
        <v>2</v>
      </c>
      <c r="D2420" s="5">
        <f>SECOND(DIM_TIME[[#This Row],[DW_Time]])</f>
        <v>55</v>
      </c>
      <c r="E2420" s="5" t="str" cm="1">
        <f t="array" ref="E2420">_xlfn.IFS(B2420&lt;6, "Night", B2420&lt;12, "Morning", B2420&lt;18, "Afternoon", B2420&lt;=23, "Evening")</f>
        <v>Evening</v>
      </c>
    </row>
    <row r="2421" spans="1:5" x14ac:dyDescent="0.2">
      <c r="A2421" s="20">
        <f>DT!A1342-INT(DT!A1342)</f>
        <v>0.75207175926334457</v>
      </c>
      <c r="B2421" s="5">
        <f>HOUR(DIM_TIME[[#This Row],[DW_Time]])</f>
        <v>18</v>
      </c>
      <c r="C2421" s="5">
        <f>MINUTE(DIM_TIME[[#This Row],[DW_Time]])</f>
        <v>2</v>
      </c>
      <c r="D2421" s="5">
        <f>SECOND(DIM_TIME[[#This Row],[DW_Time]])</f>
        <v>59</v>
      </c>
      <c r="E2421" s="5" t="str" cm="1">
        <f t="array" ref="E2421">_xlfn.IFS(B2421&lt;6, "Night", B2421&lt;12, "Morning", B2421&lt;18, "Afternoon", B2421&lt;=23, "Evening")</f>
        <v>Evening</v>
      </c>
    </row>
    <row r="2422" spans="1:5" x14ac:dyDescent="0.2">
      <c r="A2422" s="20">
        <f>DT!A832-INT(DT!A832)</f>
        <v>0.75208333333284827</v>
      </c>
      <c r="B2422" s="5">
        <f>HOUR(DIM_TIME[[#This Row],[DW_Time]])</f>
        <v>18</v>
      </c>
      <c r="C2422" s="5">
        <f>MINUTE(DIM_TIME[[#This Row],[DW_Time]])</f>
        <v>3</v>
      </c>
      <c r="D2422" s="5">
        <f>SECOND(DIM_TIME[[#This Row],[DW_Time]])</f>
        <v>0</v>
      </c>
      <c r="E2422" s="5" t="str" cm="1">
        <f t="array" ref="E2422">_xlfn.IFS(B2422&lt;6, "Night", B2422&lt;12, "Morning", B2422&lt;18, "Afternoon", B2422&lt;=23, "Evening")</f>
        <v>Evening</v>
      </c>
    </row>
    <row r="2423" spans="1:5" x14ac:dyDescent="0.2">
      <c r="A2423" s="20">
        <f>DT!A2325-INT(DT!A2325)</f>
        <v>0.75228009258717066</v>
      </c>
      <c r="B2423" s="5">
        <f>HOUR(DIM_TIME[[#This Row],[DW_Time]])</f>
        <v>18</v>
      </c>
      <c r="C2423" s="5">
        <f>MINUTE(DIM_TIME[[#This Row],[DW_Time]])</f>
        <v>3</v>
      </c>
      <c r="D2423" s="5">
        <f>SECOND(DIM_TIME[[#This Row],[DW_Time]])</f>
        <v>17</v>
      </c>
      <c r="E2423" s="5" t="str" cm="1">
        <f t="array" ref="E2423">_xlfn.IFS(B2423&lt;6, "Night", B2423&lt;12, "Morning", B2423&lt;18, "Afternoon", B2423&lt;=23, "Evening")</f>
        <v>Evening</v>
      </c>
    </row>
    <row r="2424" spans="1:5" x14ac:dyDescent="0.2">
      <c r="A2424" s="20">
        <f>DT!A2875-INT(DT!A2875)</f>
        <v>0.75273148147971369</v>
      </c>
      <c r="B2424" s="5">
        <f>HOUR(DIM_TIME[[#This Row],[DW_Time]])</f>
        <v>18</v>
      </c>
      <c r="C2424" s="5">
        <f>MINUTE(DIM_TIME[[#This Row],[DW_Time]])</f>
        <v>3</v>
      </c>
      <c r="D2424" s="5">
        <f>SECOND(DIM_TIME[[#This Row],[DW_Time]])</f>
        <v>56</v>
      </c>
      <c r="E2424" s="5" t="str" cm="1">
        <f t="array" ref="E2424">_xlfn.IFS(B2424&lt;6, "Night", B2424&lt;12, "Morning", B2424&lt;18, "Afternoon", B2424&lt;=23, "Evening")</f>
        <v>Evening</v>
      </c>
    </row>
    <row r="2425" spans="1:5" x14ac:dyDescent="0.2">
      <c r="A2425" s="20">
        <f>DT!A225-INT(DT!A225)</f>
        <v>0.75315972221869742</v>
      </c>
      <c r="B2425" s="5">
        <f>HOUR(DIM_TIME[[#This Row],[DW_Time]])</f>
        <v>18</v>
      </c>
      <c r="C2425" s="5">
        <f>MINUTE(DIM_TIME[[#This Row],[DW_Time]])</f>
        <v>4</v>
      </c>
      <c r="D2425" s="5">
        <f>SECOND(DIM_TIME[[#This Row],[DW_Time]])</f>
        <v>33</v>
      </c>
      <c r="E2425" s="5" t="str" cm="1">
        <f t="array" ref="E2425">_xlfn.IFS(B2425&lt;6, "Night", B2425&lt;12, "Morning", B2425&lt;18, "Afternoon", B2425&lt;=23, "Evening")</f>
        <v>Evening</v>
      </c>
    </row>
    <row r="2426" spans="1:5" x14ac:dyDescent="0.2">
      <c r="A2426" s="20">
        <f>DT!A2087-INT(DT!A2087)</f>
        <v>0.75332175925723277</v>
      </c>
      <c r="B2426" s="5">
        <f>HOUR(DIM_TIME[[#This Row],[DW_Time]])</f>
        <v>18</v>
      </c>
      <c r="C2426" s="5">
        <f>MINUTE(DIM_TIME[[#This Row],[DW_Time]])</f>
        <v>4</v>
      </c>
      <c r="D2426" s="5">
        <f>SECOND(DIM_TIME[[#This Row],[DW_Time]])</f>
        <v>47</v>
      </c>
      <c r="E2426" s="5" t="str" cm="1">
        <f t="array" ref="E2426">_xlfn.IFS(B2426&lt;6, "Night", B2426&lt;12, "Morning", B2426&lt;18, "Afternoon", B2426&lt;=23, "Evening")</f>
        <v>Evening</v>
      </c>
    </row>
    <row r="2427" spans="1:5" x14ac:dyDescent="0.2">
      <c r="A2427" s="20">
        <f>DT!A2214-INT(DT!A2214)</f>
        <v>0.75363425925752381</v>
      </c>
      <c r="B2427" s="5">
        <f>HOUR(DIM_TIME[[#This Row],[DW_Time]])</f>
        <v>18</v>
      </c>
      <c r="C2427" s="5">
        <f>MINUTE(DIM_TIME[[#This Row],[DW_Time]])</f>
        <v>5</v>
      </c>
      <c r="D2427" s="5">
        <f>SECOND(DIM_TIME[[#This Row],[DW_Time]])</f>
        <v>14</v>
      </c>
      <c r="E2427" s="5" t="str" cm="1">
        <f t="array" ref="E2427">_xlfn.IFS(B2427&lt;6, "Night", B2427&lt;12, "Morning", B2427&lt;18, "Afternoon", B2427&lt;=23, "Evening")</f>
        <v>Evening</v>
      </c>
    </row>
    <row r="2428" spans="1:5" x14ac:dyDescent="0.2">
      <c r="A2428" s="20">
        <f>DT!A477-INT(DT!A477)</f>
        <v>0.75366898148058681</v>
      </c>
      <c r="B2428" s="5">
        <f>HOUR(DIM_TIME[[#This Row],[DW_Time]])</f>
        <v>18</v>
      </c>
      <c r="C2428" s="5">
        <f>MINUTE(DIM_TIME[[#This Row],[DW_Time]])</f>
        <v>5</v>
      </c>
      <c r="D2428" s="5">
        <f>SECOND(DIM_TIME[[#This Row],[DW_Time]])</f>
        <v>17</v>
      </c>
      <c r="E2428" s="5" t="str" cm="1">
        <f t="array" ref="E2428">_xlfn.IFS(B2428&lt;6, "Night", B2428&lt;12, "Morning", B2428&lt;18, "Afternoon", B2428&lt;=23, "Evening")</f>
        <v>Evening</v>
      </c>
    </row>
    <row r="2429" spans="1:5" x14ac:dyDescent="0.2">
      <c r="A2429" s="20">
        <f>DT!A1813-INT(DT!A1813)</f>
        <v>0.75386574074218515</v>
      </c>
      <c r="B2429" s="5">
        <f>HOUR(DIM_TIME[[#This Row],[DW_Time]])</f>
        <v>18</v>
      </c>
      <c r="C2429" s="5">
        <f>MINUTE(DIM_TIME[[#This Row],[DW_Time]])</f>
        <v>5</v>
      </c>
      <c r="D2429" s="5">
        <f>SECOND(DIM_TIME[[#This Row],[DW_Time]])</f>
        <v>34</v>
      </c>
      <c r="E2429" s="5" t="str" cm="1">
        <f t="array" ref="E2429">_xlfn.IFS(B2429&lt;6, "Night", B2429&lt;12, "Morning", B2429&lt;18, "Afternoon", B2429&lt;=23, "Evening")</f>
        <v>Evening</v>
      </c>
    </row>
    <row r="2430" spans="1:5" x14ac:dyDescent="0.2">
      <c r="A2430" s="20">
        <f>DT!A1374-INT(DT!A1374)</f>
        <v>0.75407407407328719</v>
      </c>
      <c r="B2430" s="5">
        <f>HOUR(DIM_TIME[[#This Row],[DW_Time]])</f>
        <v>18</v>
      </c>
      <c r="C2430" s="5">
        <f>MINUTE(DIM_TIME[[#This Row],[DW_Time]])</f>
        <v>5</v>
      </c>
      <c r="D2430" s="5">
        <f>SECOND(DIM_TIME[[#This Row],[DW_Time]])</f>
        <v>52</v>
      </c>
      <c r="E2430" s="5" t="str" cm="1">
        <f t="array" ref="E2430">_xlfn.IFS(B2430&lt;6, "Night", B2430&lt;12, "Morning", B2430&lt;18, "Afternoon", B2430&lt;=23, "Evening")</f>
        <v>Evening</v>
      </c>
    </row>
    <row r="2431" spans="1:5" x14ac:dyDescent="0.2">
      <c r="A2431" s="20">
        <f>DT!A906-INT(DT!A906)</f>
        <v>0.75422453704231884</v>
      </c>
      <c r="B2431" s="5">
        <f>HOUR(DIM_TIME[[#This Row],[DW_Time]])</f>
        <v>18</v>
      </c>
      <c r="C2431" s="5">
        <f>MINUTE(DIM_TIME[[#This Row],[DW_Time]])</f>
        <v>6</v>
      </c>
      <c r="D2431" s="5">
        <f>SECOND(DIM_TIME[[#This Row],[DW_Time]])</f>
        <v>5</v>
      </c>
      <c r="E2431" s="5" t="str" cm="1">
        <f t="array" ref="E2431">_xlfn.IFS(B2431&lt;6, "Night", B2431&lt;12, "Morning", B2431&lt;18, "Afternoon", B2431&lt;=23, "Evening")</f>
        <v>Evening</v>
      </c>
    </row>
    <row r="2432" spans="1:5" x14ac:dyDescent="0.2">
      <c r="A2432" s="20">
        <f>DT!A1066-INT(DT!A1066)</f>
        <v>0.75438657407357823</v>
      </c>
      <c r="B2432" s="5">
        <f>HOUR(DIM_TIME[[#This Row],[DW_Time]])</f>
        <v>18</v>
      </c>
      <c r="C2432" s="5">
        <f>MINUTE(DIM_TIME[[#This Row],[DW_Time]])</f>
        <v>6</v>
      </c>
      <c r="D2432" s="5">
        <f>SECOND(DIM_TIME[[#This Row],[DW_Time]])</f>
        <v>19</v>
      </c>
      <c r="E2432" s="5" t="str" cm="1">
        <f t="array" ref="E2432">_xlfn.IFS(B2432&lt;6, "Night", B2432&lt;12, "Morning", B2432&lt;18, "Afternoon", B2432&lt;=23, "Evening")</f>
        <v>Evening</v>
      </c>
    </row>
    <row r="2433" spans="1:5" x14ac:dyDescent="0.2">
      <c r="A2433" s="20">
        <f>DT!A2037-INT(DT!A2037)</f>
        <v>0.75460648148145992</v>
      </c>
      <c r="B2433" s="5">
        <f>HOUR(DIM_TIME[[#This Row],[DW_Time]])</f>
        <v>18</v>
      </c>
      <c r="C2433" s="5">
        <f>MINUTE(DIM_TIME[[#This Row],[DW_Time]])</f>
        <v>6</v>
      </c>
      <c r="D2433" s="5">
        <f>SECOND(DIM_TIME[[#This Row],[DW_Time]])</f>
        <v>38</v>
      </c>
      <c r="E2433" s="5" t="str" cm="1">
        <f t="array" ref="E2433">_xlfn.IFS(B2433&lt;6, "Night", B2433&lt;12, "Morning", B2433&lt;18, "Afternoon", B2433&lt;=23, "Evening")</f>
        <v>Evening</v>
      </c>
    </row>
    <row r="2434" spans="1:5" x14ac:dyDescent="0.2">
      <c r="A2434" s="20">
        <f>DT!A1962-INT(DT!A1962)</f>
        <v>0.75474537036643596</v>
      </c>
      <c r="B2434" s="5">
        <f>HOUR(DIM_TIME[[#This Row],[DW_Time]])</f>
        <v>18</v>
      </c>
      <c r="C2434" s="5">
        <f>MINUTE(DIM_TIME[[#This Row],[DW_Time]])</f>
        <v>6</v>
      </c>
      <c r="D2434" s="5">
        <f>SECOND(DIM_TIME[[#This Row],[DW_Time]])</f>
        <v>50</v>
      </c>
      <c r="E2434" s="5" t="str" cm="1">
        <f t="array" ref="E2434">_xlfn.IFS(B2434&lt;6, "Night", B2434&lt;12, "Morning", B2434&lt;18, "Afternoon", B2434&lt;=23, "Evening")</f>
        <v>Evening</v>
      </c>
    </row>
    <row r="2435" spans="1:5" x14ac:dyDescent="0.2">
      <c r="A2435" s="20">
        <f>DT!A188-INT(DT!A188)</f>
        <v>0.75532407406717539</v>
      </c>
      <c r="B2435" s="5">
        <f>HOUR(DIM_TIME[[#This Row],[DW_Time]])</f>
        <v>18</v>
      </c>
      <c r="C2435" s="5">
        <f>MINUTE(DIM_TIME[[#This Row],[DW_Time]])</f>
        <v>7</v>
      </c>
      <c r="D2435" s="5">
        <f>SECOND(DIM_TIME[[#This Row],[DW_Time]])</f>
        <v>40</v>
      </c>
      <c r="E2435" s="5" t="str" cm="1">
        <f t="array" ref="E2435">_xlfn.IFS(B2435&lt;6, "Night", B2435&lt;12, "Morning", B2435&lt;18, "Afternoon", B2435&lt;=23, "Evening")</f>
        <v>Evening</v>
      </c>
    </row>
    <row r="2436" spans="1:5" x14ac:dyDescent="0.2">
      <c r="A2436" s="20">
        <f>DT!A398-INT(DT!A398)</f>
        <v>0.75594907408230938</v>
      </c>
      <c r="B2436" s="5">
        <f>HOUR(DIM_TIME[[#This Row],[DW_Time]])</f>
        <v>18</v>
      </c>
      <c r="C2436" s="5">
        <f>MINUTE(DIM_TIME[[#This Row],[DW_Time]])</f>
        <v>8</v>
      </c>
      <c r="D2436" s="5">
        <f>SECOND(DIM_TIME[[#This Row],[DW_Time]])</f>
        <v>34</v>
      </c>
      <c r="E2436" s="5" t="str" cm="1">
        <f t="array" ref="E2436">_xlfn.IFS(B2436&lt;6, "Night", B2436&lt;12, "Morning", B2436&lt;18, "Afternoon", B2436&lt;=23, "Evening")</f>
        <v>Evening</v>
      </c>
    </row>
    <row r="2437" spans="1:5" x14ac:dyDescent="0.2">
      <c r="A2437" s="20">
        <f>DT!A2098-INT(DT!A2098)</f>
        <v>0.75605324073694646</v>
      </c>
      <c r="B2437" s="5">
        <f>HOUR(DIM_TIME[[#This Row],[DW_Time]])</f>
        <v>18</v>
      </c>
      <c r="C2437" s="5">
        <f>MINUTE(DIM_TIME[[#This Row],[DW_Time]])</f>
        <v>8</v>
      </c>
      <c r="D2437" s="5">
        <f>SECOND(DIM_TIME[[#This Row],[DW_Time]])</f>
        <v>43</v>
      </c>
      <c r="E2437" s="5" t="str" cm="1">
        <f t="array" ref="E2437">_xlfn.IFS(B2437&lt;6, "Night", B2437&lt;12, "Morning", B2437&lt;18, "Afternoon", B2437&lt;=23, "Evening")</f>
        <v>Evening</v>
      </c>
    </row>
    <row r="2438" spans="1:5" x14ac:dyDescent="0.2">
      <c r="A2438" s="20">
        <f>DT!A682-INT(DT!A682)</f>
        <v>0.75608796296000946</v>
      </c>
      <c r="B2438" s="5">
        <f>HOUR(DIM_TIME[[#This Row],[DW_Time]])</f>
        <v>18</v>
      </c>
      <c r="C2438" s="5">
        <f>MINUTE(DIM_TIME[[#This Row],[DW_Time]])</f>
        <v>8</v>
      </c>
      <c r="D2438" s="5">
        <f>SECOND(DIM_TIME[[#This Row],[DW_Time]])</f>
        <v>46</v>
      </c>
      <c r="E2438" s="5" t="str" cm="1">
        <f t="array" ref="E2438">_xlfn.IFS(B2438&lt;6, "Night", B2438&lt;12, "Morning", B2438&lt;18, "Afternoon", B2438&lt;=23, "Evening")</f>
        <v>Evening</v>
      </c>
    </row>
    <row r="2439" spans="1:5" x14ac:dyDescent="0.2">
      <c r="A2439" s="20">
        <f>DT!A3069-INT(DT!A3069)</f>
        <v>0.75623842592904111</v>
      </c>
      <c r="B2439" s="5">
        <f>HOUR(DIM_TIME[[#This Row],[DW_Time]])</f>
        <v>18</v>
      </c>
      <c r="C2439" s="5">
        <f>MINUTE(DIM_TIME[[#This Row],[DW_Time]])</f>
        <v>8</v>
      </c>
      <c r="D2439" s="5">
        <f>SECOND(DIM_TIME[[#This Row],[DW_Time]])</f>
        <v>59</v>
      </c>
      <c r="E2439" s="5" t="str" cm="1">
        <f t="array" ref="E2439">_xlfn.IFS(B2439&lt;6, "Night", B2439&lt;12, "Morning", B2439&lt;18, "Afternoon", B2439&lt;=23, "Evening")</f>
        <v>Evening</v>
      </c>
    </row>
    <row r="2440" spans="1:5" x14ac:dyDescent="0.2">
      <c r="A2440" s="20">
        <f>DT!A1161-INT(DT!A1161)</f>
        <v>0.75671296296059154</v>
      </c>
      <c r="B2440" s="5">
        <f>HOUR(DIM_TIME[[#This Row],[DW_Time]])</f>
        <v>18</v>
      </c>
      <c r="C2440" s="5">
        <f>MINUTE(DIM_TIME[[#This Row],[DW_Time]])</f>
        <v>9</v>
      </c>
      <c r="D2440" s="5">
        <f>SECOND(DIM_TIME[[#This Row],[DW_Time]])</f>
        <v>40</v>
      </c>
      <c r="E2440" s="5" t="str" cm="1">
        <f t="array" ref="E2440">_xlfn.IFS(B2440&lt;6, "Night", B2440&lt;12, "Morning", B2440&lt;18, "Afternoon", B2440&lt;=23, "Evening")</f>
        <v>Evening</v>
      </c>
    </row>
    <row r="2441" spans="1:5" x14ac:dyDescent="0.2">
      <c r="A2441" s="20">
        <f>DT!A399-INT(DT!A399)</f>
        <v>0.75679398148349719</v>
      </c>
      <c r="B2441" s="5">
        <f>HOUR(DIM_TIME[[#This Row],[DW_Time]])</f>
        <v>18</v>
      </c>
      <c r="C2441" s="5">
        <f>MINUTE(DIM_TIME[[#This Row],[DW_Time]])</f>
        <v>9</v>
      </c>
      <c r="D2441" s="5">
        <f>SECOND(DIM_TIME[[#This Row],[DW_Time]])</f>
        <v>47</v>
      </c>
      <c r="E2441" s="5" t="str" cm="1">
        <f t="array" ref="E2441">_xlfn.IFS(B2441&lt;6, "Night", B2441&lt;12, "Morning", B2441&lt;18, "Afternoon", B2441&lt;=23, "Evening")</f>
        <v>Evening</v>
      </c>
    </row>
    <row r="2442" spans="1:5" x14ac:dyDescent="0.2">
      <c r="A2442" s="20">
        <f>DT!A197-INT(DT!A197)</f>
        <v>0.75694444445252884</v>
      </c>
      <c r="B2442" s="5">
        <f>HOUR(DIM_TIME[[#This Row],[DW_Time]])</f>
        <v>18</v>
      </c>
      <c r="C2442" s="5">
        <f>MINUTE(DIM_TIME[[#This Row],[DW_Time]])</f>
        <v>10</v>
      </c>
      <c r="D2442" s="5">
        <f>SECOND(DIM_TIME[[#This Row],[DW_Time]])</f>
        <v>0</v>
      </c>
      <c r="E2442" s="5" t="str" cm="1">
        <f t="array" ref="E2442">_xlfn.IFS(B2442&lt;6, "Night", B2442&lt;12, "Morning", B2442&lt;18, "Afternoon", B2442&lt;=23, "Evening")</f>
        <v>Evening</v>
      </c>
    </row>
    <row r="2443" spans="1:5" x14ac:dyDescent="0.2">
      <c r="A2443" s="20">
        <f>DT!A2193-INT(DT!A2193)</f>
        <v>0.75836805554718012</v>
      </c>
      <c r="B2443" s="5">
        <f>HOUR(DIM_TIME[[#This Row],[DW_Time]])</f>
        <v>18</v>
      </c>
      <c r="C2443" s="5">
        <f>MINUTE(DIM_TIME[[#This Row],[DW_Time]])</f>
        <v>12</v>
      </c>
      <c r="D2443" s="5">
        <f>SECOND(DIM_TIME[[#This Row],[DW_Time]])</f>
        <v>3</v>
      </c>
      <c r="E2443" s="5" t="str" cm="1">
        <f t="array" ref="E2443">_xlfn.IFS(B2443&lt;6, "Night", B2443&lt;12, "Morning", B2443&lt;18, "Afternoon", B2443&lt;=23, "Evening")</f>
        <v>Evening</v>
      </c>
    </row>
    <row r="2444" spans="1:5" x14ac:dyDescent="0.2">
      <c r="A2444" s="20">
        <f>DT!A260-INT(DT!A260)</f>
        <v>0.75887731482362142</v>
      </c>
      <c r="B2444" s="5">
        <f>HOUR(DIM_TIME[[#This Row],[DW_Time]])</f>
        <v>18</v>
      </c>
      <c r="C2444" s="5">
        <f>MINUTE(DIM_TIME[[#This Row],[DW_Time]])</f>
        <v>12</v>
      </c>
      <c r="D2444" s="5">
        <f>SECOND(DIM_TIME[[#This Row],[DW_Time]])</f>
        <v>47</v>
      </c>
      <c r="E2444" s="5" t="str" cm="1">
        <f t="array" ref="E2444">_xlfn.IFS(B2444&lt;6, "Night", B2444&lt;12, "Morning", B2444&lt;18, "Afternoon", B2444&lt;=23, "Evening")</f>
        <v>Evening</v>
      </c>
    </row>
    <row r="2445" spans="1:5" x14ac:dyDescent="0.2">
      <c r="A2445" s="20">
        <f>DT!A512-INT(DT!A512)</f>
        <v>0.75923611110920319</v>
      </c>
      <c r="B2445" s="5">
        <f>HOUR(DIM_TIME[[#This Row],[DW_Time]])</f>
        <v>18</v>
      </c>
      <c r="C2445" s="5">
        <f>MINUTE(DIM_TIME[[#This Row],[DW_Time]])</f>
        <v>13</v>
      </c>
      <c r="D2445" s="5">
        <f>SECOND(DIM_TIME[[#This Row],[DW_Time]])</f>
        <v>18</v>
      </c>
      <c r="E2445" s="5" t="str" cm="1">
        <f t="array" ref="E2445">_xlfn.IFS(B2445&lt;6, "Night", B2445&lt;12, "Morning", B2445&lt;18, "Afternoon", B2445&lt;=23, "Evening")</f>
        <v>Evening</v>
      </c>
    </row>
    <row r="2446" spans="1:5" x14ac:dyDescent="0.2">
      <c r="A2446" s="20">
        <f>DT!A64-INT(DT!A64)</f>
        <v>0.75957175926305354</v>
      </c>
      <c r="B2446" s="5">
        <f>HOUR(DIM_TIME[[#This Row],[DW_Time]])</f>
        <v>18</v>
      </c>
      <c r="C2446" s="5">
        <f>MINUTE(DIM_TIME[[#This Row],[DW_Time]])</f>
        <v>13</v>
      </c>
      <c r="D2446" s="5">
        <f>SECOND(DIM_TIME[[#This Row],[DW_Time]])</f>
        <v>47</v>
      </c>
      <c r="E2446" s="5" t="str" cm="1">
        <f t="array" ref="E2446">_xlfn.IFS(B2446&lt;6, "Night", B2446&lt;12, "Morning", B2446&lt;18, "Afternoon", B2446&lt;=23, "Evening")</f>
        <v>Evening</v>
      </c>
    </row>
    <row r="2447" spans="1:5" x14ac:dyDescent="0.2">
      <c r="A2447" s="20">
        <f>DT!A1318-INT(DT!A1318)</f>
        <v>0.75960648147884058</v>
      </c>
      <c r="B2447" s="5">
        <f>HOUR(DIM_TIME[[#This Row],[DW_Time]])</f>
        <v>18</v>
      </c>
      <c r="C2447" s="5">
        <f>MINUTE(DIM_TIME[[#This Row],[DW_Time]])</f>
        <v>13</v>
      </c>
      <c r="D2447" s="5">
        <f>SECOND(DIM_TIME[[#This Row],[DW_Time]])</f>
        <v>50</v>
      </c>
      <c r="E2447" s="5" t="str" cm="1">
        <f t="array" ref="E2447">_xlfn.IFS(B2447&lt;6, "Night", B2447&lt;12, "Morning", B2447&lt;18, "Afternoon", B2447&lt;=23, "Evening")</f>
        <v>Evening</v>
      </c>
    </row>
    <row r="2448" spans="1:5" x14ac:dyDescent="0.2">
      <c r="A2448" s="20">
        <f>DT!A796-INT(DT!A796)</f>
        <v>0.76020833333313931</v>
      </c>
      <c r="B2448" s="5">
        <f>HOUR(DIM_TIME[[#This Row],[DW_Time]])</f>
        <v>18</v>
      </c>
      <c r="C2448" s="5">
        <f>MINUTE(DIM_TIME[[#This Row],[DW_Time]])</f>
        <v>14</v>
      </c>
      <c r="D2448" s="5">
        <f>SECOND(DIM_TIME[[#This Row],[DW_Time]])</f>
        <v>42</v>
      </c>
      <c r="E2448" s="5" t="str" cm="1">
        <f t="array" ref="E2448">_xlfn.IFS(B2448&lt;6, "Night", B2448&lt;12, "Morning", B2448&lt;18, "Afternoon", B2448&lt;=23, "Evening")</f>
        <v>Evening</v>
      </c>
    </row>
    <row r="2449" spans="1:5" x14ac:dyDescent="0.2">
      <c r="A2449" s="20">
        <f>DT!A3003-INT(DT!A3003)</f>
        <v>0.76091435184935108</v>
      </c>
      <c r="B2449" s="5">
        <f>HOUR(DIM_TIME[[#This Row],[DW_Time]])</f>
        <v>18</v>
      </c>
      <c r="C2449" s="5">
        <f>MINUTE(DIM_TIME[[#This Row],[DW_Time]])</f>
        <v>15</v>
      </c>
      <c r="D2449" s="5">
        <f>SECOND(DIM_TIME[[#This Row],[DW_Time]])</f>
        <v>43</v>
      </c>
      <c r="E2449" s="5" t="str" cm="1">
        <f t="array" ref="E2449">_xlfn.IFS(B2449&lt;6, "Night", B2449&lt;12, "Morning", B2449&lt;18, "Afternoon", B2449&lt;=23, "Evening")</f>
        <v>Evening</v>
      </c>
    </row>
    <row r="2450" spans="1:5" x14ac:dyDescent="0.2">
      <c r="A2450" s="20">
        <f>DT!A1396-INT(DT!A1396)</f>
        <v>0.76153935184993315</v>
      </c>
      <c r="B2450" s="5">
        <f>HOUR(DIM_TIME[[#This Row],[DW_Time]])</f>
        <v>18</v>
      </c>
      <c r="C2450" s="5">
        <f>MINUTE(DIM_TIME[[#This Row],[DW_Time]])</f>
        <v>16</v>
      </c>
      <c r="D2450" s="5">
        <f>SECOND(DIM_TIME[[#This Row],[DW_Time]])</f>
        <v>37</v>
      </c>
      <c r="E2450" s="5" t="str" cm="1">
        <f t="array" ref="E2450">_xlfn.IFS(B2450&lt;6, "Night", B2450&lt;12, "Morning", B2450&lt;18, "Afternoon", B2450&lt;=23, "Evening")</f>
        <v>Evening</v>
      </c>
    </row>
    <row r="2451" spans="1:5" x14ac:dyDescent="0.2">
      <c r="A2451" s="20">
        <f>DT!A1134-INT(DT!A1134)</f>
        <v>0.76210648148116888</v>
      </c>
      <c r="B2451" s="5">
        <f>HOUR(DIM_TIME[[#This Row],[DW_Time]])</f>
        <v>18</v>
      </c>
      <c r="C2451" s="5">
        <f>MINUTE(DIM_TIME[[#This Row],[DW_Time]])</f>
        <v>17</v>
      </c>
      <c r="D2451" s="5">
        <f>SECOND(DIM_TIME[[#This Row],[DW_Time]])</f>
        <v>26</v>
      </c>
      <c r="E2451" s="5" t="str" cm="1">
        <f t="array" ref="E2451">_xlfn.IFS(B2451&lt;6, "Night", B2451&lt;12, "Morning", B2451&lt;18, "Afternoon", B2451&lt;=23, "Evening")</f>
        <v>Evening</v>
      </c>
    </row>
    <row r="2452" spans="1:5" x14ac:dyDescent="0.2">
      <c r="A2452" s="20">
        <f>DT!A735-INT(DT!A735)</f>
        <v>0.76265046297339723</v>
      </c>
      <c r="B2452" s="5">
        <f>HOUR(DIM_TIME[[#This Row],[DW_Time]])</f>
        <v>18</v>
      </c>
      <c r="C2452" s="5">
        <f>MINUTE(DIM_TIME[[#This Row],[DW_Time]])</f>
        <v>18</v>
      </c>
      <c r="D2452" s="5">
        <f>SECOND(DIM_TIME[[#This Row],[DW_Time]])</f>
        <v>13</v>
      </c>
      <c r="E2452" s="5" t="str" cm="1">
        <f t="array" ref="E2452">_xlfn.IFS(B2452&lt;6, "Night", B2452&lt;12, "Morning", B2452&lt;18, "Afternoon", B2452&lt;=23, "Evening")</f>
        <v>Evening</v>
      </c>
    </row>
    <row r="2453" spans="1:5" x14ac:dyDescent="0.2">
      <c r="A2453" s="20">
        <f>DT!A1100-INT(DT!A1100)</f>
        <v>0.76269675925868796</v>
      </c>
      <c r="B2453" s="5">
        <f>HOUR(DIM_TIME[[#This Row],[DW_Time]])</f>
        <v>18</v>
      </c>
      <c r="C2453" s="5">
        <f>MINUTE(DIM_TIME[[#This Row],[DW_Time]])</f>
        <v>18</v>
      </c>
      <c r="D2453" s="5">
        <f>SECOND(DIM_TIME[[#This Row],[DW_Time]])</f>
        <v>17</v>
      </c>
      <c r="E2453" s="5" t="str" cm="1">
        <f t="array" ref="E2453">_xlfn.IFS(B2453&lt;6, "Night", B2453&lt;12, "Morning", B2453&lt;18, "Afternoon", B2453&lt;=23, "Evening")</f>
        <v>Evening</v>
      </c>
    </row>
    <row r="2454" spans="1:5" x14ac:dyDescent="0.2">
      <c r="A2454" s="20">
        <f>DT!A393-INT(DT!A393)</f>
        <v>0.76380787036760012</v>
      </c>
      <c r="B2454" s="5">
        <f>HOUR(DIM_TIME[[#This Row],[DW_Time]])</f>
        <v>18</v>
      </c>
      <c r="C2454" s="5">
        <f>MINUTE(DIM_TIME[[#This Row],[DW_Time]])</f>
        <v>19</v>
      </c>
      <c r="D2454" s="5">
        <f>SECOND(DIM_TIME[[#This Row],[DW_Time]])</f>
        <v>53</v>
      </c>
      <c r="E2454" s="5" t="str" cm="1">
        <f t="array" ref="E2454">_xlfn.IFS(B2454&lt;6, "Night", B2454&lt;12, "Morning", B2454&lt;18, "Afternoon", B2454&lt;=23, "Evening")</f>
        <v>Evening</v>
      </c>
    </row>
    <row r="2455" spans="1:5" x14ac:dyDescent="0.2">
      <c r="A2455" s="20">
        <f>DT!A697-INT(DT!A697)</f>
        <v>0.76383101852115942</v>
      </c>
      <c r="B2455" s="5">
        <f>HOUR(DIM_TIME[[#This Row],[DW_Time]])</f>
        <v>18</v>
      </c>
      <c r="C2455" s="5">
        <f>MINUTE(DIM_TIME[[#This Row],[DW_Time]])</f>
        <v>19</v>
      </c>
      <c r="D2455" s="5">
        <f>SECOND(DIM_TIME[[#This Row],[DW_Time]])</f>
        <v>55</v>
      </c>
      <c r="E2455" s="5" t="str" cm="1">
        <f t="array" ref="E2455">_xlfn.IFS(B2455&lt;6, "Night", B2455&lt;12, "Morning", B2455&lt;18, "Afternoon", B2455&lt;=23, "Evening")</f>
        <v>Evening</v>
      </c>
    </row>
    <row r="2456" spans="1:5" x14ac:dyDescent="0.2">
      <c r="A2456" s="20">
        <f>DT!A2387-INT(DT!A2387)</f>
        <v>0.76384259259066312</v>
      </c>
      <c r="B2456" s="5">
        <f>HOUR(DIM_TIME[[#This Row],[DW_Time]])</f>
        <v>18</v>
      </c>
      <c r="C2456" s="5">
        <f>MINUTE(DIM_TIME[[#This Row],[DW_Time]])</f>
        <v>19</v>
      </c>
      <c r="D2456" s="5">
        <f>SECOND(DIM_TIME[[#This Row],[DW_Time]])</f>
        <v>56</v>
      </c>
      <c r="E2456" s="5" t="str" cm="1">
        <f t="array" ref="E2456">_xlfn.IFS(B2456&lt;6, "Night", B2456&lt;12, "Morning", B2456&lt;18, "Afternoon", B2456&lt;=23, "Evening")</f>
        <v>Evening</v>
      </c>
    </row>
    <row r="2457" spans="1:5" x14ac:dyDescent="0.2">
      <c r="A2457" s="20">
        <f>DT!A3024-INT(DT!A3024)</f>
        <v>0.76396990741341142</v>
      </c>
      <c r="B2457" s="5">
        <f>HOUR(DIM_TIME[[#This Row],[DW_Time]])</f>
        <v>18</v>
      </c>
      <c r="C2457" s="5">
        <f>MINUTE(DIM_TIME[[#This Row],[DW_Time]])</f>
        <v>20</v>
      </c>
      <c r="D2457" s="5">
        <f>SECOND(DIM_TIME[[#This Row],[DW_Time]])</f>
        <v>7</v>
      </c>
      <c r="E2457" s="5" t="str" cm="1">
        <f t="array" ref="E2457">_xlfn.IFS(B2457&lt;6, "Night", B2457&lt;12, "Morning", B2457&lt;18, "Afternoon", B2457&lt;=23, "Evening")</f>
        <v>Evening</v>
      </c>
    </row>
    <row r="2458" spans="1:5" x14ac:dyDescent="0.2">
      <c r="A2458" s="20">
        <f>DT!A657-INT(DT!A657)</f>
        <v>0.76422453703708015</v>
      </c>
      <c r="B2458" s="5">
        <f>HOUR(DIM_TIME[[#This Row],[DW_Time]])</f>
        <v>18</v>
      </c>
      <c r="C2458" s="5">
        <f>MINUTE(DIM_TIME[[#This Row],[DW_Time]])</f>
        <v>20</v>
      </c>
      <c r="D2458" s="5">
        <f>SECOND(DIM_TIME[[#This Row],[DW_Time]])</f>
        <v>29</v>
      </c>
      <c r="E2458" s="5" t="str" cm="1">
        <f t="array" ref="E2458">_xlfn.IFS(B2458&lt;6, "Night", B2458&lt;12, "Morning", B2458&lt;18, "Afternoon", B2458&lt;=23, "Evening")</f>
        <v>Evening</v>
      </c>
    </row>
    <row r="2459" spans="1:5" x14ac:dyDescent="0.2">
      <c r="A2459" s="20">
        <f>DT!A3127-INT(DT!A3127)</f>
        <v>0.7644212962986785</v>
      </c>
      <c r="B2459" s="5">
        <f>HOUR(DIM_TIME[[#This Row],[DW_Time]])</f>
        <v>18</v>
      </c>
      <c r="C2459" s="5">
        <f>MINUTE(DIM_TIME[[#This Row],[DW_Time]])</f>
        <v>20</v>
      </c>
      <c r="D2459" s="5">
        <f>SECOND(DIM_TIME[[#This Row],[DW_Time]])</f>
        <v>46</v>
      </c>
      <c r="E2459" s="5" t="str" cm="1">
        <f t="array" ref="E2459">_xlfn.IFS(B2459&lt;6, "Night", B2459&lt;12, "Morning", B2459&lt;18, "Afternoon", B2459&lt;=23, "Evening")</f>
        <v>Evening</v>
      </c>
    </row>
    <row r="2460" spans="1:5" x14ac:dyDescent="0.2">
      <c r="A2460" s="20">
        <f>DT!A716-INT(DT!A716)</f>
        <v>0.76473379629896954</v>
      </c>
      <c r="B2460" s="5">
        <f>HOUR(DIM_TIME[[#This Row],[DW_Time]])</f>
        <v>18</v>
      </c>
      <c r="C2460" s="5">
        <f>MINUTE(DIM_TIME[[#This Row],[DW_Time]])</f>
        <v>21</v>
      </c>
      <c r="D2460" s="5">
        <f>SECOND(DIM_TIME[[#This Row],[DW_Time]])</f>
        <v>13</v>
      </c>
      <c r="E2460" s="5" t="str" cm="1">
        <f t="array" ref="E2460">_xlfn.IFS(B2460&lt;6, "Night", B2460&lt;12, "Morning", B2460&lt;18, "Afternoon", B2460&lt;=23, "Evening")</f>
        <v>Evening</v>
      </c>
    </row>
    <row r="2461" spans="1:5" x14ac:dyDescent="0.2">
      <c r="A2461" s="20">
        <f>DT!A2997-INT(DT!A2997)</f>
        <v>0.76487268517666962</v>
      </c>
      <c r="B2461" s="5">
        <f>HOUR(DIM_TIME[[#This Row],[DW_Time]])</f>
        <v>18</v>
      </c>
      <c r="C2461" s="5">
        <f>MINUTE(DIM_TIME[[#This Row],[DW_Time]])</f>
        <v>21</v>
      </c>
      <c r="D2461" s="5">
        <f>SECOND(DIM_TIME[[#This Row],[DW_Time]])</f>
        <v>25</v>
      </c>
      <c r="E2461" s="5" t="str" cm="1">
        <f t="array" ref="E2461">_xlfn.IFS(B2461&lt;6, "Night", B2461&lt;12, "Morning", B2461&lt;18, "Afternoon", B2461&lt;=23, "Evening")</f>
        <v>Evening</v>
      </c>
    </row>
    <row r="2462" spans="1:5" x14ac:dyDescent="0.2">
      <c r="A2462" s="20">
        <f>DT!A1148-INT(DT!A1148)</f>
        <v>0.76497685185313458</v>
      </c>
      <c r="B2462" s="5">
        <f>HOUR(DIM_TIME[[#This Row],[DW_Time]])</f>
        <v>18</v>
      </c>
      <c r="C2462" s="5">
        <f>MINUTE(DIM_TIME[[#This Row],[DW_Time]])</f>
        <v>21</v>
      </c>
      <c r="D2462" s="5">
        <f>SECOND(DIM_TIME[[#This Row],[DW_Time]])</f>
        <v>34</v>
      </c>
      <c r="E2462" s="5" t="str" cm="1">
        <f t="array" ref="E2462">_xlfn.IFS(B2462&lt;6, "Night", B2462&lt;12, "Morning", B2462&lt;18, "Afternoon", B2462&lt;=23, "Evening")</f>
        <v>Evening</v>
      </c>
    </row>
    <row r="2463" spans="1:5" x14ac:dyDescent="0.2">
      <c r="A2463" s="20">
        <f>DT!A1383-INT(DT!A1383)</f>
        <v>0.76524305555358296</v>
      </c>
      <c r="B2463" s="5">
        <f>HOUR(DIM_TIME[[#This Row],[DW_Time]])</f>
        <v>18</v>
      </c>
      <c r="C2463" s="5">
        <f>MINUTE(DIM_TIME[[#This Row],[DW_Time]])</f>
        <v>21</v>
      </c>
      <c r="D2463" s="5">
        <f>SECOND(DIM_TIME[[#This Row],[DW_Time]])</f>
        <v>57</v>
      </c>
      <c r="E2463" s="5" t="str" cm="1">
        <f t="array" ref="E2463">_xlfn.IFS(B2463&lt;6, "Night", B2463&lt;12, "Morning", B2463&lt;18, "Afternoon", B2463&lt;=23, "Evening")</f>
        <v>Evening</v>
      </c>
    </row>
    <row r="2464" spans="1:5" x14ac:dyDescent="0.2">
      <c r="A2464" s="20">
        <f>DT!A3068-INT(DT!A3068)</f>
        <v>0.76557870370015735</v>
      </c>
      <c r="B2464" s="5">
        <f>HOUR(DIM_TIME[[#This Row],[DW_Time]])</f>
        <v>18</v>
      </c>
      <c r="C2464" s="5">
        <f>MINUTE(DIM_TIME[[#This Row],[DW_Time]])</f>
        <v>22</v>
      </c>
      <c r="D2464" s="5">
        <f>SECOND(DIM_TIME[[#This Row],[DW_Time]])</f>
        <v>26</v>
      </c>
      <c r="E2464" s="5" t="str" cm="1">
        <f t="array" ref="E2464">_xlfn.IFS(B2464&lt;6, "Night", B2464&lt;12, "Morning", B2464&lt;18, "Afternoon", B2464&lt;=23, "Evening")</f>
        <v>Evening</v>
      </c>
    </row>
    <row r="2465" spans="1:5" x14ac:dyDescent="0.2">
      <c r="A2465" s="20">
        <f>DT!A1219-INT(DT!A1219)</f>
        <v>0.765659722223063</v>
      </c>
      <c r="B2465" s="5">
        <f>HOUR(DIM_TIME[[#This Row],[DW_Time]])</f>
        <v>18</v>
      </c>
      <c r="C2465" s="5">
        <f>MINUTE(DIM_TIME[[#This Row],[DW_Time]])</f>
        <v>22</v>
      </c>
      <c r="D2465" s="5">
        <f>SECOND(DIM_TIME[[#This Row],[DW_Time]])</f>
        <v>33</v>
      </c>
      <c r="E2465" s="5" t="str" cm="1">
        <f t="array" ref="E2465">_xlfn.IFS(B2465&lt;6, "Night", B2465&lt;12, "Morning", B2465&lt;18, "Afternoon", B2465&lt;=23, "Evening")</f>
        <v>Evening</v>
      </c>
    </row>
    <row r="2466" spans="1:5" x14ac:dyDescent="0.2">
      <c r="A2466" s="20">
        <f>DT!A195-INT(DT!A195)</f>
        <v>0.76570601852290565</v>
      </c>
      <c r="B2466" s="5">
        <f>HOUR(DIM_TIME[[#This Row],[DW_Time]])</f>
        <v>18</v>
      </c>
      <c r="C2466" s="5">
        <f>MINUTE(DIM_TIME[[#This Row],[DW_Time]])</f>
        <v>22</v>
      </c>
      <c r="D2466" s="5">
        <f>SECOND(DIM_TIME[[#This Row],[DW_Time]])</f>
        <v>37</v>
      </c>
      <c r="E2466" s="5" t="str" cm="1">
        <f t="array" ref="E2466">_xlfn.IFS(B2466&lt;6, "Night", B2466&lt;12, "Morning", B2466&lt;18, "Afternoon", B2466&lt;=23, "Evening")</f>
        <v>Evening</v>
      </c>
    </row>
    <row r="2467" spans="1:5" x14ac:dyDescent="0.2">
      <c r="A2467" s="20">
        <f>DT!A2752-INT(DT!A2752)</f>
        <v>0.76609953703882638</v>
      </c>
      <c r="B2467" s="5">
        <f>HOUR(DIM_TIME[[#This Row],[DW_Time]])</f>
        <v>18</v>
      </c>
      <c r="C2467" s="5">
        <f>MINUTE(DIM_TIME[[#This Row],[DW_Time]])</f>
        <v>23</v>
      </c>
      <c r="D2467" s="5">
        <f>SECOND(DIM_TIME[[#This Row],[DW_Time]])</f>
        <v>11</v>
      </c>
      <c r="E2467" s="5" t="str" cm="1">
        <f t="array" ref="E2467">_xlfn.IFS(B2467&lt;6, "Night", B2467&lt;12, "Morning", B2467&lt;18, "Afternoon", B2467&lt;=23, "Evening")</f>
        <v>Evening</v>
      </c>
    </row>
    <row r="2468" spans="1:5" x14ac:dyDescent="0.2">
      <c r="A2468" s="20">
        <f>DT!A3005-INT(DT!A3005)</f>
        <v>0.76640046296233777</v>
      </c>
      <c r="B2468" s="5">
        <f>HOUR(DIM_TIME[[#This Row],[DW_Time]])</f>
        <v>18</v>
      </c>
      <c r="C2468" s="5">
        <f>MINUTE(DIM_TIME[[#This Row],[DW_Time]])</f>
        <v>23</v>
      </c>
      <c r="D2468" s="5">
        <f>SECOND(DIM_TIME[[#This Row],[DW_Time]])</f>
        <v>37</v>
      </c>
      <c r="E2468" s="5" t="str" cm="1">
        <f t="array" ref="E2468">_xlfn.IFS(B2468&lt;6, "Night", B2468&lt;12, "Morning", B2468&lt;18, "Afternoon", B2468&lt;=23, "Evening")</f>
        <v>Evening</v>
      </c>
    </row>
    <row r="2469" spans="1:5" x14ac:dyDescent="0.2">
      <c r="A2469" s="20">
        <f>DT!A491-INT(DT!A491)</f>
        <v>0.76724537037080154</v>
      </c>
      <c r="B2469" s="5">
        <f>HOUR(DIM_TIME[[#This Row],[DW_Time]])</f>
        <v>18</v>
      </c>
      <c r="C2469" s="5">
        <f>MINUTE(DIM_TIME[[#This Row],[DW_Time]])</f>
        <v>24</v>
      </c>
      <c r="D2469" s="5">
        <f>SECOND(DIM_TIME[[#This Row],[DW_Time]])</f>
        <v>50</v>
      </c>
      <c r="E2469" s="5" t="str" cm="1">
        <f t="array" ref="E2469">_xlfn.IFS(B2469&lt;6, "Night", B2469&lt;12, "Morning", B2469&lt;18, "Afternoon", B2469&lt;=23, "Evening")</f>
        <v>Evening</v>
      </c>
    </row>
    <row r="2470" spans="1:5" x14ac:dyDescent="0.2">
      <c r="A2470" s="20">
        <f>DT!A1501-INT(DT!A1501)</f>
        <v>0.76753472221753327</v>
      </c>
      <c r="B2470" s="5">
        <f>HOUR(DIM_TIME[[#This Row],[DW_Time]])</f>
        <v>18</v>
      </c>
      <c r="C2470" s="5">
        <f>MINUTE(DIM_TIME[[#This Row],[DW_Time]])</f>
        <v>25</v>
      </c>
      <c r="D2470" s="5">
        <f>SECOND(DIM_TIME[[#This Row],[DW_Time]])</f>
        <v>15</v>
      </c>
      <c r="E2470" s="5" t="str" cm="1">
        <f t="array" ref="E2470">_xlfn.IFS(B2470&lt;6, "Night", B2470&lt;12, "Morning", B2470&lt;18, "Afternoon", B2470&lt;=23, "Evening")</f>
        <v>Evening</v>
      </c>
    </row>
    <row r="2471" spans="1:5" x14ac:dyDescent="0.2">
      <c r="A2471" s="20">
        <f>DT!A2369-INT(DT!A2369)</f>
        <v>0.76807870370248565</v>
      </c>
      <c r="B2471" s="5">
        <f>HOUR(DIM_TIME[[#This Row],[DW_Time]])</f>
        <v>18</v>
      </c>
      <c r="C2471" s="5">
        <f>MINUTE(DIM_TIME[[#This Row],[DW_Time]])</f>
        <v>26</v>
      </c>
      <c r="D2471" s="5">
        <f>SECOND(DIM_TIME[[#This Row],[DW_Time]])</f>
        <v>2</v>
      </c>
      <c r="E2471" s="5" t="str" cm="1">
        <f t="array" ref="E2471">_xlfn.IFS(B2471&lt;6, "Night", B2471&lt;12, "Morning", B2471&lt;18, "Afternoon", B2471&lt;=23, "Evening")</f>
        <v>Evening</v>
      </c>
    </row>
    <row r="2472" spans="1:5" x14ac:dyDescent="0.2">
      <c r="A2472" s="20">
        <f>DT!A2364-INT(DT!A2364)</f>
        <v>0.76817129628761904</v>
      </c>
      <c r="B2472" s="5">
        <f>HOUR(DIM_TIME[[#This Row],[DW_Time]])</f>
        <v>18</v>
      </c>
      <c r="C2472" s="5">
        <f>MINUTE(DIM_TIME[[#This Row],[DW_Time]])</f>
        <v>26</v>
      </c>
      <c r="D2472" s="5">
        <f>SECOND(DIM_TIME[[#This Row],[DW_Time]])</f>
        <v>10</v>
      </c>
      <c r="E2472" s="5" t="str" cm="1">
        <f t="array" ref="E2472">_xlfn.IFS(B2472&lt;6, "Night", B2472&lt;12, "Morning", B2472&lt;18, "Afternoon", B2472&lt;=23, "Evening")</f>
        <v>Evening</v>
      </c>
    </row>
    <row r="2473" spans="1:5" x14ac:dyDescent="0.2">
      <c r="A2473" s="20">
        <f>DT!A2646-INT(DT!A2646)</f>
        <v>0.76826388888730435</v>
      </c>
      <c r="B2473" s="5">
        <f>HOUR(DIM_TIME[[#This Row],[DW_Time]])</f>
        <v>18</v>
      </c>
      <c r="C2473" s="5">
        <f>MINUTE(DIM_TIME[[#This Row],[DW_Time]])</f>
        <v>26</v>
      </c>
      <c r="D2473" s="5">
        <f>SECOND(DIM_TIME[[#This Row],[DW_Time]])</f>
        <v>18</v>
      </c>
      <c r="E2473" s="5" t="str" cm="1">
        <f t="array" ref="E2473">_xlfn.IFS(B2473&lt;6, "Night", B2473&lt;12, "Morning", B2473&lt;18, "Afternoon", B2473&lt;=23, "Evening")</f>
        <v>Evening</v>
      </c>
    </row>
    <row r="2474" spans="1:5" x14ac:dyDescent="0.2">
      <c r="A2474" s="20">
        <f>DT!A1427-INT(DT!A1427)</f>
        <v>0.76841435184906004</v>
      </c>
      <c r="B2474" s="5">
        <f>HOUR(DIM_TIME[[#This Row],[DW_Time]])</f>
        <v>18</v>
      </c>
      <c r="C2474" s="5">
        <f>MINUTE(DIM_TIME[[#This Row],[DW_Time]])</f>
        <v>26</v>
      </c>
      <c r="D2474" s="5">
        <f>SECOND(DIM_TIME[[#This Row],[DW_Time]])</f>
        <v>31</v>
      </c>
      <c r="E2474" s="5" t="str" cm="1">
        <f t="array" ref="E2474">_xlfn.IFS(B2474&lt;6, "Night", B2474&lt;12, "Morning", B2474&lt;18, "Afternoon", B2474&lt;=23, "Evening")</f>
        <v>Evening</v>
      </c>
    </row>
    <row r="2475" spans="1:5" x14ac:dyDescent="0.2">
      <c r="A2475" s="20">
        <f>DT!A3064-INT(DT!A3064)</f>
        <v>0.76859953702660277</v>
      </c>
      <c r="B2475" s="5">
        <f>HOUR(DIM_TIME[[#This Row],[DW_Time]])</f>
        <v>18</v>
      </c>
      <c r="C2475" s="5">
        <f>MINUTE(DIM_TIME[[#This Row],[DW_Time]])</f>
        <v>26</v>
      </c>
      <c r="D2475" s="5">
        <f>SECOND(DIM_TIME[[#This Row],[DW_Time]])</f>
        <v>47</v>
      </c>
      <c r="E2475" s="5" t="str" cm="1">
        <f t="array" ref="E2475">_xlfn.IFS(B2475&lt;6, "Night", B2475&lt;12, "Morning", B2475&lt;18, "Afternoon", B2475&lt;=23, "Evening")</f>
        <v>Evening</v>
      </c>
    </row>
    <row r="2476" spans="1:5" x14ac:dyDescent="0.2">
      <c r="A2476" s="20">
        <f>DT!A1939-INT(DT!A1939)</f>
        <v>0.76869212963356404</v>
      </c>
      <c r="B2476" s="5">
        <f>HOUR(DIM_TIME[[#This Row],[DW_Time]])</f>
        <v>18</v>
      </c>
      <c r="C2476" s="5">
        <f>MINUTE(DIM_TIME[[#This Row],[DW_Time]])</f>
        <v>26</v>
      </c>
      <c r="D2476" s="5">
        <f>SECOND(DIM_TIME[[#This Row],[DW_Time]])</f>
        <v>55</v>
      </c>
      <c r="E2476" s="5" t="str" cm="1">
        <f t="array" ref="E2476">_xlfn.IFS(B2476&lt;6, "Night", B2476&lt;12, "Morning", B2476&lt;18, "Afternoon", B2476&lt;=23, "Evening")</f>
        <v>Evening</v>
      </c>
    </row>
    <row r="2477" spans="1:5" x14ac:dyDescent="0.2">
      <c r="A2477" s="20">
        <f>DT!A563-INT(DT!A563)</f>
        <v>0.76871527777984738</v>
      </c>
      <c r="B2477" s="5">
        <f>HOUR(DIM_TIME[[#This Row],[DW_Time]])</f>
        <v>18</v>
      </c>
      <c r="C2477" s="5">
        <f>MINUTE(DIM_TIME[[#This Row],[DW_Time]])</f>
        <v>26</v>
      </c>
      <c r="D2477" s="5">
        <f>SECOND(DIM_TIME[[#This Row],[DW_Time]])</f>
        <v>57</v>
      </c>
      <c r="E2477" s="5" t="str" cm="1">
        <f t="array" ref="E2477">_xlfn.IFS(B2477&lt;6, "Night", B2477&lt;12, "Morning", B2477&lt;18, "Afternoon", B2477&lt;=23, "Evening")</f>
        <v>Evening</v>
      </c>
    </row>
    <row r="2478" spans="1:5" x14ac:dyDescent="0.2">
      <c r="A2478" s="20">
        <f>DT!A1378-INT(DT!A1378)</f>
        <v>0.76887731481838273</v>
      </c>
      <c r="B2478" s="5">
        <f>HOUR(DIM_TIME[[#This Row],[DW_Time]])</f>
        <v>18</v>
      </c>
      <c r="C2478" s="5">
        <f>MINUTE(DIM_TIME[[#This Row],[DW_Time]])</f>
        <v>27</v>
      </c>
      <c r="D2478" s="5">
        <f>SECOND(DIM_TIME[[#This Row],[DW_Time]])</f>
        <v>11</v>
      </c>
      <c r="E2478" s="5" t="str" cm="1">
        <f t="array" ref="E2478">_xlfn.IFS(B2478&lt;6, "Night", B2478&lt;12, "Morning", B2478&lt;18, "Afternoon", B2478&lt;=23, "Evening")</f>
        <v>Evening</v>
      </c>
    </row>
    <row r="2479" spans="1:5" x14ac:dyDescent="0.2">
      <c r="A2479" s="20">
        <f>DT!A1216-INT(DT!A1216)</f>
        <v>0.76898148148029577</v>
      </c>
      <c r="B2479" s="5">
        <f>HOUR(DIM_TIME[[#This Row],[DW_Time]])</f>
        <v>18</v>
      </c>
      <c r="C2479" s="5">
        <f>MINUTE(DIM_TIME[[#This Row],[DW_Time]])</f>
        <v>27</v>
      </c>
      <c r="D2479" s="5">
        <f>SECOND(DIM_TIME[[#This Row],[DW_Time]])</f>
        <v>20</v>
      </c>
      <c r="E2479" s="5" t="str" cm="1">
        <f t="array" ref="E2479">_xlfn.IFS(B2479&lt;6, "Night", B2479&lt;12, "Morning", B2479&lt;18, "Afternoon", B2479&lt;=23, "Evening")</f>
        <v>Evening</v>
      </c>
    </row>
    <row r="2480" spans="1:5" x14ac:dyDescent="0.2">
      <c r="A2480" s="20">
        <f>DT!A822-INT(DT!A822)</f>
        <v>0.76929398148058681</v>
      </c>
      <c r="B2480" s="5">
        <f>HOUR(DIM_TIME[[#This Row],[DW_Time]])</f>
        <v>18</v>
      </c>
      <c r="C2480" s="5">
        <f>MINUTE(DIM_TIME[[#This Row],[DW_Time]])</f>
        <v>27</v>
      </c>
      <c r="D2480" s="5">
        <f>SECOND(DIM_TIME[[#This Row],[DW_Time]])</f>
        <v>47</v>
      </c>
      <c r="E2480" s="5" t="str" cm="1">
        <f t="array" ref="E2480">_xlfn.IFS(B2480&lt;6, "Night", B2480&lt;12, "Morning", B2480&lt;18, "Afternoon", B2480&lt;=23, "Evening")</f>
        <v>Evening</v>
      </c>
    </row>
    <row r="2481" spans="1:5" x14ac:dyDescent="0.2">
      <c r="A2481" s="20">
        <f>DT!A2751-INT(DT!A2751)</f>
        <v>0.76945601851912215</v>
      </c>
      <c r="B2481" s="5">
        <f>HOUR(DIM_TIME[[#This Row],[DW_Time]])</f>
        <v>18</v>
      </c>
      <c r="C2481" s="5">
        <f>MINUTE(DIM_TIME[[#This Row],[DW_Time]])</f>
        <v>28</v>
      </c>
      <c r="D2481" s="5">
        <f>SECOND(DIM_TIME[[#This Row],[DW_Time]])</f>
        <v>1</v>
      </c>
      <c r="E2481" s="5" t="str" cm="1">
        <f t="array" ref="E2481">_xlfn.IFS(B2481&lt;6, "Night", B2481&lt;12, "Morning", B2481&lt;18, "Afternoon", B2481&lt;=23, "Evening")</f>
        <v>Evening</v>
      </c>
    </row>
    <row r="2482" spans="1:5" x14ac:dyDescent="0.2">
      <c r="A2482" s="20">
        <f>DT!A2067-INT(DT!A2067)</f>
        <v>0.76982638888875954</v>
      </c>
      <c r="B2482" s="5">
        <f>HOUR(DIM_TIME[[#This Row],[DW_Time]])</f>
        <v>18</v>
      </c>
      <c r="C2482" s="5">
        <f>MINUTE(DIM_TIME[[#This Row],[DW_Time]])</f>
        <v>28</v>
      </c>
      <c r="D2482" s="5">
        <f>SECOND(DIM_TIME[[#This Row],[DW_Time]])</f>
        <v>33</v>
      </c>
      <c r="E2482" s="5" t="str" cm="1">
        <f t="array" ref="E2482">_xlfn.IFS(B2482&lt;6, "Night", B2482&lt;12, "Morning", B2482&lt;18, "Afternoon", B2482&lt;=23, "Evening")</f>
        <v>Evening</v>
      </c>
    </row>
    <row r="2483" spans="1:5" x14ac:dyDescent="0.2">
      <c r="A2483" s="20">
        <f>DT!A1739-INT(DT!A1739)</f>
        <v>0.77041666667355457</v>
      </c>
      <c r="B2483" s="5">
        <f>HOUR(DIM_TIME[[#This Row],[DW_Time]])</f>
        <v>18</v>
      </c>
      <c r="C2483" s="5">
        <f>MINUTE(DIM_TIME[[#This Row],[DW_Time]])</f>
        <v>29</v>
      </c>
      <c r="D2483" s="5">
        <f>SECOND(DIM_TIME[[#This Row],[DW_Time]])</f>
        <v>24</v>
      </c>
      <c r="E2483" s="5" t="str" cm="1">
        <f t="array" ref="E2483">_xlfn.IFS(B2483&lt;6, "Night", B2483&lt;12, "Morning", B2483&lt;18, "Afternoon", B2483&lt;=23, "Evening")</f>
        <v>Evening</v>
      </c>
    </row>
    <row r="2484" spans="1:5" x14ac:dyDescent="0.2">
      <c r="A2484" s="20">
        <f>DT!A1035-INT(DT!A1035)</f>
        <v>0.77042824074305827</v>
      </c>
      <c r="B2484" s="5">
        <f>HOUR(DIM_TIME[[#This Row],[DW_Time]])</f>
        <v>18</v>
      </c>
      <c r="C2484" s="5">
        <f>MINUTE(DIM_TIME[[#This Row],[DW_Time]])</f>
        <v>29</v>
      </c>
      <c r="D2484" s="5">
        <f>SECOND(DIM_TIME[[#This Row],[DW_Time]])</f>
        <v>25</v>
      </c>
      <c r="E2484" s="5" t="str" cm="1">
        <f t="array" ref="E2484">_xlfn.IFS(B2484&lt;6, "Night", B2484&lt;12, "Morning", B2484&lt;18, "Afternoon", B2484&lt;=23, "Evening")</f>
        <v>Evening</v>
      </c>
    </row>
    <row r="2485" spans="1:5" x14ac:dyDescent="0.2">
      <c r="A2485" s="20">
        <f>DT!A1169-INT(DT!A1169)</f>
        <v>0.77074074074334931</v>
      </c>
      <c r="B2485" s="5">
        <f>HOUR(DIM_TIME[[#This Row],[DW_Time]])</f>
        <v>18</v>
      </c>
      <c r="C2485" s="5">
        <f>MINUTE(DIM_TIME[[#This Row],[DW_Time]])</f>
        <v>29</v>
      </c>
      <c r="D2485" s="5">
        <f>SECOND(DIM_TIME[[#This Row],[DW_Time]])</f>
        <v>52</v>
      </c>
      <c r="E2485" s="5" t="str" cm="1">
        <f t="array" ref="E2485">_xlfn.IFS(B2485&lt;6, "Night", B2485&lt;12, "Morning", B2485&lt;18, "Afternoon", B2485&lt;=23, "Evening")</f>
        <v>Evening</v>
      </c>
    </row>
    <row r="2486" spans="1:5" x14ac:dyDescent="0.2">
      <c r="A2486" s="20">
        <f>DT!A569-INT(DT!A569)</f>
        <v>0.77106481481314404</v>
      </c>
      <c r="B2486" s="5">
        <f>HOUR(DIM_TIME[[#This Row],[DW_Time]])</f>
        <v>18</v>
      </c>
      <c r="C2486" s="5">
        <f>MINUTE(DIM_TIME[[#This Row],[DW_Time]])</f>
        <v>30</v>
      </c>
      <c r="D2486" s="5">
        <f>SECOND(DIM_TIME[[#This Row],[DW_Time]])</f>
        <v>20</v>
      </c>
      <c r="E2486" s="5" t="str" cm="1">
        <f t="array" ref="E2486">_xlfn.IFS(B2486&lt;6, "Night", B2486&lt;12, "Morning", B2486&lt;18, "Afternoon", B2486&lt;=23, "Evening")</f>
        <v>Evening</v>
      </c>
    </row>
    <row r="2487" spans="1:5" x14ac:dyDescent="0.2">
      <c r="A2487" s="20">
        <f>DT!A1199-INT(DT!A1199)</f>
        <v>0.77142361111327773</v>
      </c>
      <c r="B2487" s="5">
        <f>HOUR(DIM_TIME[[#This Row],[DW_Time]])</f>
        <v>18</v>
      </c>
      <c r="C2487" s="5">
        <f>MINUTE(DIM_TIME[[#This Row],[DW_Time]])</f>
        <v>30</v>
      </c>
      <c r="D2487" s="5">
        <f>SECOND(DIM_TIME[[#This Row],[DW_Time]])</f>
        <v>51</v>
      </c>
      <c r="E2487" s="5" t="str" cm="1">
        <f t="array" ref="E2487">_xlfn.IFS(B2487&lt;6, "Night", B2487&lt;12, "Morning", B2487&lt;18, "Afternoon", B2487&lt;=23, "Evening")</f>
        <v>Evening</v>
      </c>
    </row>
    <row r="2488" spans="1:5" x14ac:dyDescent="0.2">
      <c r="A2488" s="20">
        <f>DT!A1749-INT(DT!A1749)</f>
        <v>0.77144675925956108</v>
      </c>
      <c r="B2488" s="5">
        <f>HOUR(DIM_TIME[[#This Row],[DW_Time]])</f>
        <v>18</v>
      </c>
      <c r="C2488" s="5">
        <f>MINUTE(DIM_TIME[[#This Row],[DW_Time]])</f>
        <v>30</v>
      </c>
      <c r="D2488" s="5">
        <f>SECOND(DIM_TIME[[#This Row],[DW_Time]])</f>
        <v>53</v>
      </c>
      <c r="E2488" s="5" t="str" cm="1">
        <f t="array" ref="E2488">_xlfn.IFS(B2488&lt;6, "Night", B2488&lt;12, "Morning", B2488&lt;18, "Afternoon", B2488&lt;=23, "Evening")</f>
        <v>Evening</v>
      </c>
    </row>
    <row r="2489" spans="1:5" x14ac:dyDescent="0.2">
      <c r="A2489" s="20">
        <f>DT!A981-INT(DT!A981)</f>
        <v>0.77164351852115942</v>
      </c>
      <c r="B2489" s="5">
        <f>HOUR(DIM_TIME[[#This Row],[DW_Time]])</f>
        <v>18</v>
      </c>
      <c r="C2489" s="5">
        <f>MINUTE(DIM_TIME[[#This Row],[DW_Time]])</f>
        <v>31</v>
      </c>
      <c r="D2489" s="5">
        <f>SECOND(DIM_TIME[[#This Row],[DW_Time]])</f>
        <v>10</v>
      </c>
      <c r="E2489" s="5" t="str" cm="1">
        <f t="array" ref="E2489">_xlfn.IFS(B2489&lt;6, "Night", B2489&lt;12, "Morning", B2489&lt;18, "Afternoon", B2489&lt;=23, "Evening")</f>
        <v>Evening</v>
      </c>
    </row>
    <row r="2490" spans="1:5" x14ac:dyDescent="0.2">
      <c r="A2490" s="20">
        <f>DT!A1008-INT(DT!A1008)</f>
        <v>0.77194444443739485</v>
      </c>
      <c r="B2490" s="5">
        <f>HOUR(DIM_TIME[[#This Row],[DW_Time]])</f>
        <v>18</v>
      </c>
      <c r="C2490" s="5">
        <f>MINUTE(DIM_TIME[[#This Row],[DW_Time]])</f>
        <v>31</v>
      </c>
      <c r="D2490" s="5">
        <f>SECOND(DIM_TIME[[#This Row],[DW_Time]])</f>
        <v>36</v>
      </c>
      <c r="E2490" s="5" t="str" cm="1">
        <f t="array" ref="E2490">_xlfn.IFS(B2490&lt;6, "Night", B2490&lt;12, "Morning", B2490&lt;18, "Afternoon", B2490&lt;=23, "Evening")</f>
        <v>Evening</v>
      </c>
    </row>
    <row r="2491" spans="1:5" x14ac:dyDescent="0.2">
      <c r="A2491" s="20">
        <f>DT!A1184-INT(DT!A1184)</f>
        <v>0.77266203703766223</v>
      </c>
      <c r="B2491" s="5">
        <f>HOUR(DIM_TIME[[#This Row],[DW_Time]])</f>
        <v>18</v>
      </c>
      <c r="C2491" s="5">
        <f>MINUTE(DIM_TIME[[#This Row],[DW_Time]])</f>
        <v>32</v>
      </c>
      <c r="D2491" s="5">
        <f>SECOND(DIM_TIME[[#This Row],[DW_Time]])</f>
        <v>38</v>
      </c>
      <c r="E2491" s="5" t="str" cm="1">
        <f t="array" ref="E2491">_xlfn.IFS(B2491&lt;6, "Night", B2491&lt;12, "Morning", B2491&lt;18, "Afternoon", B2491&lt;=23, "Evening")</f>
        <v>Evening</v>
      </c>
    </row>
    <row r="2492" spans="1:5" x14ac:dyDescent="0.2">
      <c r="A2492" s="20">
        <f>DT!A2268-INT(DT!A2268)</f>
        <v>0.77267361110716593</v>
      </c>
      <c r="B2492" s="5">
        <f>HOUR(DIM_TIME[[#This Row],[DW_Time]])</f>
        <v>18</v>
      </c>
      <c r="C2492" s="5">
        <f>MINUTE(DIM_TIME[[#This Row],[DW_Time]])</f>
        <v>32</v>
      </c>
      <c r="D2492" s="5">
        <f>SECOND(DIM_TIME[[#This Row],[DW_Time]])</f>
        <v>39</v>
      </c>
      <c r="E2492" s="5" t="str" cm="1">
        <f t="array" ref="E2492">_xlfn.IFS(B2492&lt;6, "Night", B2492&lt;12, "Morning", B2492&lt;18, "Afternoon", B2492&lt;=23, "Evening")</f>
        <v>Evening</v>
      </c>
    </row>
    <row r="2493" spans="1:5" x14ac:dyDescent="0.2">
      <c r="A2493" s="20">
        <f>DT!A514-INT(DT!A514)</f>
        <v>0.77317129629955161</v>
      </c>
      <c r="B2493" s="5">
        <f>HOUR(DIM_TIME[[#This Row],[DW_Time]])</f>
        <v>18</v>
      </c>
      <c r="C2493" s="5">
        <f>MINUTE(DIM_TIME[[#This Row],[DW_Time]])</f>
        <v>33</v>
      </c>
      <c r="D2493" s="5">
        <f>SECOND(DIM_TIME[[#This Row],[DW_Time]])</f>
        <v>22</v>
      </c>
      <c r="E2493" s="5" t="str" cm="1">
        <f t="array" ref="E2493">_xlfn.IFS(B2493&lt;6, "Night", B2493&lt;12, "Morning", B2493&lt;18, "Afternoon", B2493&lt;=23, "Evening")</f>
        <v>Evening</v>
      </c>
    </row>
    <row r="2494" spans="1:5" x14ac:dyDescent="0.2">
      <c r="A2494" s="20">
        <f>DT!A2861-INT(DT!A2861)</f>
        <v>0.77319444445311092</v>
      </c>
      <c r="B2494" s="5">
        <f>HOUR(DIM_TIME[[#This Row],[DW_Time]])</f>
        <v>18</v>
      </c>
      <c r="C2494" s="5">
        <f>MINUTE(DIM_TIME[[#This Row],[DW_Time]])</f>
        <v>33</v>
      </c>
      <c r="D2494" s="5">
        <f>SECOND(DIM_TIME[[#This Row],[DW_Time]])</f>
        <v>24</v>
      </c>
      <c r="E2494" s="5" t="str" cm="1">
        <f t="array" ref="E2494">_xlfn.IFS(B2494&lt;6, "Night", B2494&lt;12, "Morning", B2494&lt;18, "Afternoon", B2494&lt;=23, "Evening")</f>
        <v>Evening</v>
      </c>
    </row>
    <row r="2495" spans="1:5" x14ac:dyDescent="0.2">
      <c r="A2495" s="20">
        <f>DT!A2375-INT(DT!A2375)</f>
        <v>0.7734375</v>
      </c>
      <c r="B2495" s="5">
        <f>HOUR(DIM_TIME[[#This Row],[DW_Time]])</f>
        <v>18</v>
      </c>
      <c r="C2495" s="5">
        <f>MINUTE(DIM_TIME[[#This Row],[DW_Time]])</f>
        <v>33</v>
      </c>
      <c r="D2495" s="5">
        <f>SECOND(DIM_TIME[[#This Row],[DW_Time]])</f>
        <v>45</v>
      </c>
      <c r="E2495" s="5" t="str" cm="1">
        <f t="array" ref="E2495">_xlfn.IFS(B2495&lt;6, "Night", B2495&lt;12, "Morning", B2495&lt;18, "Afternoon", B2495&lt;=23, "Evening")</f>
        <v>Evening</v>
      </c>
    </row>
    <row r="2496" spans="1:5" x14ac:dyDescent="0.2">
      <c r="A2496" s="20">
        <f>DT!A2986-INT(DT!A2986)</f>
        <v>0.77369212963094469</v>
      </c>
      <c r="B2496" s="5">
        <f>HOUR(DIM_TIME[[#This Row],[DW_Time]])</f>
        <v>18</v>
      </c>
      <c r="C2496" s="5">
        <f>MINUTE(DIM_TIME[[#This Row],[DW_Time]])</f>
        <v>34</v>
      </c>
      <c r="D2496" s="5">
        <f>SECOND(DIM_TIME[[#This Row],[DW_Time]])</f>
        <v>7</v>
      </c>
      <c r="E2496" s="5" t="str" cm="1">
        <f t="array" ref="E2496">_xlfn.IFS(B2496&lt;6, "Night", B2496&lt;12, "Morning", B2496&lt;18, "Afternoon", B2496&lt;=23, "Evening")</f>
        <v>Evening</v>
      </c>
    </row>
    <row r="2497" spans="1:5" x14ac:dyDescent="0.2">
      <c r="A2497" s="20">
        <f>DT!A3288-INT(DT!A3288)</f>
        <v>0.77372685184673173</v>
      </c>
      <c r="B2497" s="5">
        <f>HOUR(DIM_TIME[[#This Row],[DW_Time]])</f>
        <v>18</v>
      </c>
      <c r="C2497" s="5">
        <f>MINUTE(DIM_TIME[[#This Row],[DW_Time]])</f>
        <v>34</v>
      </c>
      <c r="D2497" s="5">
        <f>SECOND(DIM_TIME[[#This Row],[DW_Time]])</f>
        <v>10</v>
      </c>
      <c r="E2497" s="5" t="str" cm="1">
        <f t="array" ref="E2497">_xlfn.IFS(B2497&lt;6, "Night", B2497&lt;12, "Morning", B2497&lt;18, "Afternoon", B2497&lt;=23, "Evening")</f>
        <v>Evening</v>
      </c>
    </row>
    <row r="2498" spans="1:5" x14ac:dyDescent="0.2">
      <c r="A2498" s="20">
        <f>DT!A625-INT(DT!A625)</f>
        <v>0.77412037036992842</v>
      </c>
      <c r="B2498" s="5">
        <f>HOUR(DIM_TIME[[#This Row],[DW_Time]])</f>
        <v>18</v>
      </c>
      <c r="C2498" s="5">
        <f>MINUTE(DIM_TIME[[#This Row],[DW_Time]])</f>
        <v>34</v>
      </c>
      <c r="D2498" s="5">
        <f>SECOND(DIM_TIME[[#This Row],[DW_Time]])</f>
        <v>44</v>
      </c>
      <c r="E2498" s="5" t="str" cm="1">
        <f t="array" ref="E2498">_xlfn.IFS(B2498&lt;6, "Night", B2498&lt;12, "Morning", B2498&lt;18, "Afternoon", B2498&lt;=23, "Evening")</f>
        <v>Evening</v>
      </c>
    </row>
    <row r="2499" spans="1:5" x14ac:dyDescent="0.2">
      <c r="A2499" s="20">
        <f>DT!A867-INT(DT!A867)</f>
        <v>0.77437500000087311</v>
      </c>
      <c r="B2499" s="5">
        <f>HOUR(DIM_TIME[[#This Row],[DW_Time]])</f>
        <v>18</v>
      </c>
      <c r="C2499" s="5">
        <f>MINUTE(DIM_TIME[[#This Row],[DW_Time]])</f>
        <v>35</v>
      </c>
      <c r="D2499" s="5">
        <f>SECOND(DIM_TIME[[#This Row],[DW_Time]])</f>
        <v>6</v>
      </c>
      <c r="E2499" s="5" t="str" cm="1">
        <f t="array" ref="E2499">_xlfn.IFS(B2499&lt;6, "Night", B2499&lt;12, "Morning", B2499&lt;18, "Afternoon", B2499&lt;=23, "Evening")</f>
        <v>Evening</v>
      </c>
    </row>
    <row r="2500" spans="1:5" x14ac:dyDescent="0.2">
      <c r="A2500" s="20">
        <f>DT!A3026-INT(DT!A3026)</f>
        <v>0.77442129629343981</v>
      </c>
      <c r="B2500" s="5">
        <f>HOUR(DIM_TIME[[#This Row],[DW_Time]])</f>
        <v>18</v>
      </c>
      <c r="C2500" s="5">
        <f>MINUTE(DIM_TIME[[#This Row],[DW_Time]])</f>
        <v>35</v>
      </c>
      <c r="D2500" s="5">
        <f>SECOND(DIM_TIME[[#This Row],[DW_Time]])</f>
        <v>10</v>
      </c>
      <c r="E2500" s="5" t="str" cm="1">
        <f t="array" ref="E2500">_xlfn.IFS(B2500&lt;6, "Night", B2500&lt;12, "Morning", B2500&lt;18, "Afternoon", B2500&lt;=23, "Evening")</f>
        <v>Evening</v>
      </c>
    </row>
    <row r="2501" spans="1:5" x14ac:dyDescent="0.2">
      <c r="A2501" s="20">
        <f>DT!A1628-INT(DT!A1628)</f>
        <v>0.77465277777810115</v>
      </c>
      <c r="B2501" s="5">
        <f>HOUR(DIM_TIME[[#This Row],[DW_Time]])</f>
        <v>18</v>
      </c>
      <c r="C2501" s="5">
        <f>MINUTE(DIM_TIME[[#This Row],[DW_Time]])</f>
        <v>35</v>
      </c>
      <c r="D2501" s="5">
        <f>SECOND(DIM_TIME[[#This Row],[DW_Time]])</f>
        <v>30</v>
      </c>
      <c r="E2501" s="5" t="str" cm="1">
        <f t="array" ref="E2501">_xlfn.IFS(B2501&lt;6, "Night", B2501&lt;12, "Morning", B2501&lt;18, "Afternoon", B2501&lt;=23, "Evening")</f>
        <v>Evening</v>
      </c>
    </row>
    <row r="2502" spans="1:5" x14ac:dyDescent="0.2">
      <c r="A2502" s="20">
        <f>DT!A120-INT(DT!A120)</f>
        <v>0.77496527777839219</v>
      </c>
      <c r="B2502" s="5">
        <f>HOUR(DIM_TIME[[#This Row],[DW_Time]])</f>
        <v>18</v>
      </c>
      <c r="C2502" s="5">
        <f>MINUTE(DIM_TIME[[#This Row],[DW_Time]])</f>
        <v>35</v>
      </c>
      <c r="D2502" s="5">
        <f>SECOND(DIM_TIME[[#This Row],[DW_Time]])</f>
        <v>57</v>
      </c>
      <c r="E2502" s="5" t="str" cm="1">
        <f t="array" ref="E2502">_xlfn.IFS(B2502&lt;6, "Night", B2502&lt;12, "Morning", B2502&lt;18, "Afternoon", B2502&lt;=23, "Evening")</f>
        <v>Evening</v>
      </c>
    </row>
    <row r="2503" spans="1:5" x14ac:dyDescent="0.2">
      <c r="A2503" s="20">
        <f>DT!A2314-INT(DT!A2314)</f>
        <v>0.77513888888643123</v>
      </c>
      <c r="B2503" s="5">
        <f>HOUR(DIM_TIME[[#This Row],[DW_Time]])</f>
        <v>18</v>
      </c>
      <c r="C2503" s="5">
        <f>MINUTE(DIM_TIME[[#This Row],[DW_Time]])</f>
        <v>36</v>
      </c>
      <c r="D2503" s="5">
        <f>SECOND(DIM_TIME[[#This Row],[DW_Time]])</f>
        <v>12</v>
      </c>
      <c r="E2503" s="5" t="str" cm="1">
        <f t="array" ref="E2503">_xlfn.IFS(B2503&lt;6, "Night", B2503&lt;12, "Morning", B2503&lt;18, "Afternoon", B2503&lt;=23, "Evening")</f>
        <v>Evening</v>
      </c>
    </row>
    <row r="2504" spans="1:5" x14ac:dyDescent="0.2">
      <c r="A2504" s="20">
        <f>DT!A996-INT(DT!A996)</f>
        <v>0.77535879628703697</v>
      </c>
      <c r="B2504" s="5">
        <f>HOUR(DIM_TIME[[#This Row],[DW_Time]])</f>
        <v>18</v>
      </c>
      <c r="C2504" s="5">
        <f>MINUTE(DIM_TIME[[#This Row],[DW_Time]])</f>
        <v>36</v>
      </c>
      <c r="D2504" s="5">
        <f>SECOND(DIM_TIME[[#This Row],[DW_Time]])</f>
        <v>31</v>
      </c>
      <c r="E2504" s="5" t="str" cm="1">
        <f t="array" ref="E2504">_xlfn.IFS(B2504&lt;6, "Night", B2504&lt;12, "Morning", B2504&lt;18, "Afternoon", B2504&lt;=23, "Evening")</f>
        <v>Evening</v>
      </c>
    </row>
    <row r="2505" spans="1:5" x14ac:dyDescent="0.2">
      <c r="A2505" s="20">
        <f>DT!A1776-INT(DT!A1776)</f>
        <v>0.77557870370219462</v>
      </c>
      <c r="B2505" s="5">
        <f>HOUR(DIM_TIME[[#This Row],[DW_Time]])</f>
        <v>18</v>
      </c>
      <c r="C2505" s="5">
        <f>MINUTE(DIM_TIME[[#This Row],[DW_Time]])</f>
        <v>36</v>
      </c>
      <c r="D2505" s="5">
        <f>SECOND(DIM_TIME[[#This Row],[DW_Time]])</f>
        <v>50</v>
      </c>
      <c r="E2505" s="5" t="str" cm="1">
        <f t="array" ref="E2505">_xlfn.IFS(B2505&lt;6, "Night", B2505&lt;12, "Morning", B2505&lt;18, "Afternoon", B2505&lt;=23, "Evening")</f>
        <v>Evening</v>
      </c>
    </row>
    <row r="2506" spans="1:5" x14ac:dyDescent="0.2">
      <c r="A2506" s="20">
        <f>DT!A2241-INT(DT!A2241)</f>
        <v>0.77562500000203727</v>
      </c>
      <c r="B2506" s="5">
        <f>HOUR(DIM_TIME[[#This Row],[DW_Time]])</f>
        <v>18</v>
      </c>
      <c r="C2506" s="5">
        <f>MINUTE(DIM_TIME[[#This Row],[DW_Time]])</f>
        <v>36</v>
      </c>
      <c r="D2506" s="5">
        <f>SECOND(DIM_TIME[[#This Row],[DW_Time]])</f>
        <v>54</v>
      </c>
      <c r="E2506" s="5" t="str" cm="1">
        <f t="array" ref="E2506">_xlfn.IFS(B2506&lt;6, "Night", B2506&lt;12, "Morning", B2506&lt;18, "Afternoon", B2506&lt;=23, "Evening")</f>
        <v>Evening</v>
      </c>
    </row>
    <row r="2507" spans="1:5" x14ac:dyDescent="0.2">
      <c r="A2507" s="20">
        <f>DT!A116-INT(DT!A116)</f>
        <v>0.77600694444117835</v>
      </c>
      <c r="B2507" s="5">
        <f>HOUR(DIM_TIME[[#This Row],[DW_Time]])</f>
        <v>18</v>
      </c>
      <c r="C2507" s="5">
        <f>MINUTE(DIM_TIME[[#This Row],[DW_Time]])</f>
        <v>37</v>
      </c>
      <c r="D2507" s="5">
        <f>SECOND(DIM_TIME[[#This Row],[DW_Time]])</f>
        <v>27</v>
      </c>
      <c r="E2507" s="5" t="str" cm="1">
        <f t="array" ref="E2507">_xlfn.IFS(B2507&lt;6, "Night", B2507&lt;12, "Morning", B2507&lt;18, "Afternoon", B2507&lt;=23, "Evening")</f>
        <v>Evening</v>
      </c>
    </row>
    <row r="2508" spans="1:5" x14ac:dyDescent="0.2">
      <c r="A2508" s="20">
        <f>DT!A1728-INT(DT!A1728)</f>
        <v>0.77611111111036735</v>
      </c>
      <c r="B2508" s="5">
        <f>HOUR(DIM_TIME[[#This Row],[DW_Time]])</f>
        <v>18</v>
      </c>
      <c r="C2508" s="5">
        <f>MINUTE(DIM_TIME[[#This Row],[DW_Time]])</f>
        <v>37</v>
      </c>
      <c r="D2508" s="5">
        <f>SECOND(DIM_TIME[[#This Row],[DW_Time]])</f>
        <v>36</v>
      </c>
      <c r="E2508" s="5" t="str" cm="1">
        <f t="array" ref="E2508">_xlfn.IFS(B2508&lt;6, "Night", B2508&lt;12, "Morning", B2508&lt;18, "Afternoon", B2508&lt;=23, "Evening")</f>
        <v>Evening</v>
      </c>
    </row>
    <row r="2509" spans="1:5" x14ac:dyDescent="0.2">
      <c r="A2509" s="20">
        <f>DT!A705-INT(DT!A705)</f>
        <v>0.77672453702689381</v>
      </c>
      <c r="B2509" s="5">
        <f>HOUR(DIM_TIME[[#This Row],[DW_Time]])</f>
        <v>18</v>
      </c>
      <c r="C2509" s="5">
        <f>MINUTE(DIM_TIME[[#This Row],[DW_Time]])</f>
        <v>38</v>
      </c>
      <c r="D2509" s="5">
        <f>SECOND(DIM_TIME[[#This Row],[DW_Time]])</f>
        <v>29</v>
      </c>
      <c r="E2509" s="5" t="str" cm="1">
        <f t="array" ref="E2509">_xlfn.IFS(B2509&lt;6, "Night", B2509&lt;12, "Morning", B2509&lt;18, "Afternoon", B2509&lt;=23, "Evening")</f>
        <v>Evening</v>
      </c>
    </row>
    <row r="2510" spans="1:5" x14ac:dyDescent="0.2">
      <c r="A2510" s="20">
        <f>DT!A733-INT(DT!A733)</f>
        <v>0.77714120369637385</v>
      </c>
      <c r="B2510" s="5">
        <f>HOUR(DIM_TIME[[#This Row],[DW_Time]])</f>
        <v>18</v>
      </c>
      <c r="C2510" s="5">
        <f>MINUTE(DIM_TIME[[#This Row],[DW_Time]])</f>
        <v>39</v>
      </c>
      <c r="D2510" s="5">
        <f>SECOND(DIM_TIME[[#This Row],[DW_Time]])</f>
        <v>5</v>
      </c>
      <c r="E2510" s="5" t="str" cm="1">
        <f t="array" ref="E2510">_xlfn.IFS(B2510&lt;6, "Night", B2510&lt;12, "Morning", B2510&lt;18, "Afternoon", B2510&lt;=23, "Evening")</f>
        <v>Evening</v>
      </c>
    </row>
    <row r="2511" spans="1:5" x14ac:dyDescent="0.2">
      <c r="A2511" s="20">
        <f>DT!A2518-INT(DT!A2518)</f>
        <v>0.77747685185022419</v>
      </c>
      <c r="B2511" s="5">
        <f>HOUR(DIM_TIME[[#This Row],[DW_Time]])</f>
        <v>18</v>
      </c>
      <c r="C2511" s="5">
        <f>MINUTE(DIM_TIME[[#This Row],[DW_Time]])</f>
        <v>39</v>
      </c>
      <c r="D2511" s="5">
        <f>SECOND(DIM_TIME[[#This Row],[DW_Time]])</f>
        <v>34</v>
      </c>
      <c r="E2511" s="5" t="str" cm="1">
        <f t="array" ref="E2511">_xlfn.IFS(B2511&lt;6, "Night", B2511&lt;12, "Morning", B2511&lt;18, "Afternoon", B2511&lt;=23, "Evening")</f>
        <v>Evening</v>
      </c>
    </row>
    <row r="2512" spans="1:5" x14ac:dyDescent="0.2">
      <c r="A2512" s="20">
        <f>DT!A2745-INT(DT!A2745)</f>
        <v>0.77785879629664123</v>
      </c>
      <c r="B2512" s="5">
        <f>HOUR(DIM_TIME[[#This Row],[DW_Time]])</f>
        <v>18</v>
      </c>
      <c r="C2512" s="5">
        <f>MINUTE(DIM_TIME[[#This Row],[DW_Time]])</f>
        <v>40</v>
      </c>
      <c r="D2512" s="5">
        <f>SECOND(DIM_TIME[[#This Row],[DW_Time]])</f>
        <v>7</v>
      </c>
      <c r="E2512" s="5" t="str" cm="1">
        <f t="array" ref="E2512">_xlfn.IFS(B2512&lt;6, "Night", B2512&lt;12, "Morning", B2512&lt;18, "Afternoon", B2512&lt;=23, "Evening")</f>
        <v>Evening</v>
      </c>
    </row>
    <row r="2513" spans="1:5" x14ac:dyDescent="0.2">
      <c r="A2513" s="20">
        <f>DT!A1022-INT(DT!A1022)</f>
        <v>0.77791666667326353</v>
      </c>
      <c r="B2513" s="5">
        <f>HOUR(DIM_TIME[[#This Row],[DW_Time]])</f>
        <v>18</v>
      </c>
      <c r="C2513" s="5">
        <f>MINUTE(DIM_TIME[[#This Row],[DW_Time]])</f>
        <v>40</v>
      </c>
      <c r="D2513" s="5">
        <f>SECOND(DIM_TIME[[#This Row],[DW_Time]])</f>
        <v>12</v>
      </c>
      <c r="E2513" s="5" t="str" cm="1">
        <f t="array" ref="E2513">_xlfn.IFS(B2513&lt;6, "Night", B2513&lt;12, "Morning", B2513&lt;18, "Afternoon", B2513&lt;=23, "Evening")</f>
        <v>Evening</v>
      </c>
    </row>
    <row r="2514" spans="1:5" x14ac:dyDescent="0.2">
      <c r="A2514" s="20">
        <f>DT!A2333-INT(DT!A2333)</f>
        <v>0.77859953704319196</v>
      </c>
      <c r="B2514" s="5">
        <f>HOUR(DIM_TIME[[#This Row],[DW_Time]])</f>
        <v>18</v>
      </c>
      <c r="C2514" s="5">
        <f>MINUTE(DIM_TIME[[#This Row],[DW_Time]])</f>
        <v>41</v>
      </c>
      <c r="D2514" s="5">
        <f>SECOND(DIM_TIME[[#This Row],[DW_Time]])</f>
        <v>11</v>
      </c>
      <c r="E2514" s="5" t="str" cm="1">
        <f t="array" ref="E2514">_xlfn.IFS(B2514&lt;6, "Night", B2514&lt;12, "Morning", B2514&lt;18, "Afternoon", B2514&lt;=23, "Evening")</f>
        <v>Evening</v>
      </c>
    </row>
    <row r="2515" spans="1:5" x14ac:dyDescent="0.2">
      <c r="A2515" s="20">
        <f>DT!A2577-INT(DT!A2577)</f>
        <v>0.77864583334303461</v>
      </c>
      <c r="B2515" s="5">
        <f>HOUR(DIM_TIME[[#This Row],[DW_Time]])</f>
        <v>18</v>
      </c>
      <c r="C2515" s="5">
        <f>MINUTE(DIM_TIME[[#This Row],[DW_Time]])</f>
        <v>41</v>
      </c>
      <c r="D2515" s="5">
        <f>SECOND(DIM_TIME[[#This Row],[DW_Time]])</f>
        <v>15</v>
      </c>
      <c r="E2515" s="5" t="str" cm="1">
        <f t="array" ref="E2515">_xlfn.IFS(B2515&lt;6, "Night", B2515&lt;12, "Morning", B2515&lt;18, "Afternoon", B2515&lt;=23, "Evening")</f>
        <v>Evening</v>
      </c>
    </row>
    <row r="2516" spans="1:5" x14ac:dyDescent="0.2">
      <c r="A2516" s="20">
        <f>DT!A2-INT(DT!A2)</f>
        <v>0.77870370371238096</v>
      </c>
      <c r="B2516" s="5">
        <f>HOUR(DIM_TIME[[#This Row],[DW_Time]])</f>
        <v>18</v>
      </c>
      <c r="C2516" s="5">
        <f>MINUTE(DIM_TIME[[#This Row],[DW_Time]])</f>
        <v>41</v>
      </c>
      <c r="D2516" s="5">
        <f>SECOND(DIM_TIME[[#This Row],[DW_Time]])</f>
        <v>20</v>
      </c>
      <c r="E2516" s="5" t="str" cm="1">
        <f t="array" ref="E2516">_xlfn.IFS(B2516&lt;6, "Night", B2516&lt;12, "Morning", B2516&lt;18, "Afternoon", B2516&lt;=23, "Evening")</f>
        <v>Evening</v>
      </c>
    </row>
    <row r="2517" spans="1:5" x14ac:dyDescent="0.2">
      <c r="A2517" s="20">
        <f>DT!A1649-INT(DT!A1649)</f>
        <v>0.778738425928168</v>
      </c>
      <c r="B2517" s="5">
        <f>HOUR(DIM_TIME[[#This Row],[DW_Time]])</f>
        <v>18</v>
      </c>
      <c r="C2517" s="5">
        <f>MINUTE(DIM_TIME[[#This Row],[DW_Time]])</f>
        <v>41</v>
      </c>
      <c r="D2517" s="5">
        <f>SECOND(DIM_TIME[[#This Row],[DW_Time]])</f>
        <v>23</v>
      </c>
      <c r="E2517" s="5" t="str" cm="1">
        <f t="array" ref="E2517">_xlfn.IFS(B2517&lt;6, "Night", B2517&lt;12, "Morning", B2517&lt;18, "Afternoon", B2517&lt;=23, "Evening")</f>
        <v>Evening</v>
      </c>
    </row>
    <row r="2518" spans="1:5" x14ac:dyDescent="0.2">
      <c r="A2518" s="20">
        <f>DT!A1893-INT(DT!A1893)</f>
        <v>0.778773148151231</v>
      </c>
      <c r="B2518" s="5">
        <f>HOUR(DIM_TIME[[#This Row],[DW_Time]])</f>
        <v>18</v>
      </c>
      <c r="C2518" s="5">
        <f>MINUTE(DIM_TIME[[#This Row],[DW_Time]])</f>
        <v>41</v>
      </c>
      <c r="D2518" s="5">
        <f>SECOND(DIM_TIME[[#This Row],[DW_Time]])</f>
        <v>26</v>
      </c>
      <c r="E2518" s="5" t="str" cm="1">
        <f t="array" ref="E2518">_xlfn.IFS(B2518&lt;6, "Night", B2518&lt;12, "Morning", B2518&lt;18, "Afternoon", B2518&lt;=23, "Evening")</f>
        <v>Evening</v>
      </c>
    </row>
    <row r="2519" spans="1:5" x14ac:dyDescent="0.2">
      <c r="A2519" s="20">
        <f>DT!A1849-INT(DT!A1849)</f>
        <v>0.77893518518249039</v>
      </c>
      <c r="B2519" s="5">
        <f>HOUR(DIM_TIME[[#This Row],[DW_Time]])</f>
        <v>18</v>
      </c>
      <c r="C2519" s="5">
        <f>MINUTE(DIM_TIME[[#This Row],[DW_Time]])</f>
        <v>41</v>
      </c>
      <c r="D2519" s="5">
        <f>SECOND(DIM_TIME[[#This Row],[DW_Time]])</f>
        <v>40</v>
      </c>
      <c r="E2519" s="5" t="str" cm="1">
        <f t="array" ref="E2519">_xlfn.IFS(B2519&lt;6, "Night", B2519&lt;12, "Morning", B2519&lt;18, "Afternoon", B2519&lt;=23, "Evening")</f>
        <v>Evening</v>
      </c>
    </row>
    <row r="2520" spans="1:5" x14ac:dyDescent="0.2">
      <c r="A2520" s="20">
        <f>DT!A3144-INT(DT!A3144)</f>
        <v>0.779016203712672</v>
      </c>
      <c r="B2520" s="5">
        <f>HOUR(DIM_TIME[[#This Row],[DW_Time]])</f>
        <v>18</v>
      </c>
      <c r="C2520" s="5">
        <f>MINUTE(DIM_TIME[[#This Row],[DW_Time]])</f>
        <v>41</v>
      </c>
      <c r="D2520" s="5">
        <f>SECOND(DIM_TIME[[#This Row],[DW_Time]])</f>
        <v>47</v>
      </c>
      <c r="E2520" s="5" t="str" cm="1">
        <f t="array" ref="E2520">_xlfn.IFS(B2520&lt;6, "Night", B2520&lt;12, "Morning", B2520&lt;18, "Afternoon", B2520&lt;=23, "Evening")</f>
        <v>Evening</v>
      </c>
    </row>
    <row r="2521" spans="1:5" x14ac:dyDescent="0.2">
      <c r="A2521" s="20">
        <f>DT!A449-INT(DT!A449)</f>
        <v>0.77944444443710381</v>
      </c>
      <c r="B2521" s="5">
        <f>HOUR(DIM_TIME[[#This Row],[DW_Time]])</f>
        <v>18</v>
      </c>
      <c r="C2521" s="5">
        <f>MINUTE(DIM_TIME[[#This Row],[DW_Time]])</f>
        <v>42</v>
      </c>
      <c r="D2521" s="5">
        <f>SECOND(DIM_TIME[[#This Row],[DW_Time]])</f>
        <v>24</v>
      </c>
      <c r="E2521" s="5" t="str" cm="1">
        <f t="array" ref="E2521">_xlfn.IFS(B2521&lt;6, "Night", B2521&lt;12, "Morning", B2521&lt;18, "Afternoon", B2521&lt;=23, "Evening")</f>
        <v>Evening</v>
      </c>
    </row>
    <row r="2522" spans="1:5" x14ac:dyDescent="0.2">
      <c r="A2522" s="20">
        <f>DT!A1651-INT(DT!A1651)</f>
        <v>0.77964120371325407</v>
      </c>
      <c r="B2522" s="5">
        <f>HOUR(DIM_TIME[[#This Row],[DW_Time]])</f>
        <v>18</v>
      </c>
      <c r="C2522" s="5">
        <f>MINUTE(DIM_TIME[[#This Row],[DW_Time]])</f>
        <v>42</v>
      </c>
      <c r="D2522" s="5">
        <f>SECOND(DIM_TIME[[#This Row],[DW_Time]])</f>
        <v>41</v>
      </c>
      <c r="E2522" s="5" t="str" cm="1">
        <f t="array" ref="E2522">_xlfn.IFS(B2522&lt;6, "Night", B2522&lt;12, "Morning", B2522&lt;18, "Afternoon", B2522&lt;=23, "Evening")</f>
        <v>Evening</v>
      </c>
    </row>
    <row r="2523" spans="1:5" x14ac:dyDescent="0.2">
      <c r="A2523" s="20">
        <f>DT!A1027-INT(DT!A1027)</f>
        <v>0.77995370371354511</v>
      </c>
      <c r="B2523" s="5">
        <f>HOUR(DIM_TIME[[#This Row],[DW_Time]])</f>
        <v>18</v>
      </c>
      <c r="C2523" s="5">
        <f>MINUTE(DIM_TIME[[#This Row],[DW_Time]])</f>
        <v>43</v>
      </c>
      <c r="D2523" s="5">
        <f>SECOND(DIM_TIME[[#This Row],[DW_Time]])</f>
        <v>8</v>
      </c>
      <c r="E2523" s="5" t="str" cm="1">
        <f t="array" ref="E2523">_xlfn.IFS(B2523&lt;6, "Night", B2523&lt;12, "Morning", B2523&lt;18, "Afternoon", B2523&lt;=23, "Evening")</f>
        <v>Evening</v>
      </c>
    </row>
    <row r="2524" spans="1:5" x14ac:dyDescent="0.2">
      <c r="A2524" s="20">
        <f>DT!A3272-INT(DT!A3272)</f>
        <v>0.78013888889108784</v>
      </c>
      <c r="B2524" s="5">
        <f>HOUR(DIM_TIME[[#This Row],[DW_Time]])</f>
        <v>18</v>
      </c>
      <c r="C2524" s="5">
        <f>MINUTE(DIM_TIME[[#This Row],[DW_Time]])</f>
        <v>43</v>
      </c>
      <c r="D2524" s="5">
        <f>SECOND(DIM_TIME[[#This Row],[DW_Time]])</f>
        <v>24</v>
      </c>
      <c r="E2524" s="5" t="str" cm="1">
        <f t="array" ref="E2524">_xlfn.IFS(B2524&lt;6, "Night", B2524&lt;12, "Morning", B2524&lt;18, "Afternoon", B2524&lt;=23, "Evening")</f>
        <v>Evening</v>
      </c>
    </row>
    <row r="2525" spans="1:5" x14ac:dyDescent="0.2">
      <c r="A2525" s="20">
        <f>DT!A3093-INT(DT!A3093)</f>
        <v>0.78059027778363088</v>
      </c>
      <c r="B2525" s="5">
        <f>HOUR(DIM_TIME[[#This Row],[DW_Time]])</f>
        <v>18</v>
      </c>
      <c r="C2525" s="5">
        <f>MINUTE(DIM_TIME[[#This Row],[DW_Time]])</f>
        <v>44</v>
      </c>
      <c r="D2525" s="5">
        <f>SECOND(DIM_TIME[[#This Row],[DW_Time]])</f>
        <v>3</v>
      </c>
      <c r="E2525" s="5" t="str" cm="1">
        <f t="array" ref="E2525">_xlfn.IFS(B2525&lt;6, "Night", B2525&lt;12, "Morning", B2525&lt;18, "Afternoon", B2525&lt;=23, "Evening")</f>
        <v>Evening</v>
      </c>
    </row>
    <row r="2526" spans="1:5" x14ac:dyDescent="0.2">
      <c r="A2526" s="20">
        <f>DT!A2638-INT(DT!A2638)</f>
        <v>0.7811226851772517</v>
      </c>
      <c r="B2526" s="5">
        <f>HOUR(DIM_TIME[[#This Row],[DW_Time]])</f>
        <v>18</v>
      </c>
      <c r="C2526" s="5">
        <f>MINUTE(DIM_TIME[[#This Row],[DW_Time]])</f>
        <v>44</v>
      </c>
      <c r="D2526" s="5">
        <f>SECOND(DIM_TIME[[#This Row],[DW_Time]])</f>
        <v>49</v>
      </c>
      <c r="E2526" s="5" t="str" cm="1">
        <f t="array" ref="E2526">_xlfn.IFS(B2526&lt;6, "Night", B2526&lt;12, "Morning", B2526&lt;18, "Afternoon", B2526&lt;=23, "Evening")</f>
        <v>Evening</v>
      </c>
    </row>
    <row r="2527" spans="1:5" x14ac:dyDescent="0.2">
      <c r="A2527" s="20">
        <f>DT!A6-INT(DT!A6)</f>
        <v>0.78141203703853535</v>
      </c>
      <c r="B2527" s="5">
        <f>HOUR(DIM_TIME[[#This Row],[DW_Time]])</f>
        <v>18</v>
      </c>
      <c r="C2527" s="5">
        <f>MINUTE(DIM_TIME[[#This Row],[DW_Time]])</f>
        <v>45</v>
      </c>
      <c r="D2527" s="5">
        <f>SECOND(DIM_TIME[[#This Row],[DW_Time]])</f>
        <v>14</v>
      </c>
      <c r="E2527" s="5" t="str" cm="1">
        <f t="array" ref="E2527">_xlfn.IFS(B2527&lt;6, "Night", B2527&lt;12, "Morning", B2527&lt;18, "Afternoon", B2527&lt;=23, "Evening")</f>
        <v>Evening</v>
      </c>
    </row>
    <row r="2528" spans="1:5" x14ac:dyDescent="0.2">
      <c r="A2528" s="20">
        <f>DT!A1121-INT(DT!A1121)</f>
        <v>0.78260416666307719</v>
      </c>
      <c r="B2528" s="5">
        <f>HOUR(DIM_TIME[[#This Row],[DW_Time]])</f>
        <v>18</v>
      </c>
      <c r="C2528" s="5">
        <f>MINUTE(DIM_TIME[[#This Row],[DW_Time]])</f>
        <v>46</v>
      </c>
      <c r="D2528" s="5">
        <f>SECOND(DIM_TIME[[#This Row],[DW_Time]])</f>
        <v>57</v>
      </c>
      <c r="E2528" s="5" t="str" cm="1">
        <f t="array" ref="E2528">_xlfn.IFS(B2528&lt;6, "Night", B2528&lt;12, "Morning", B2528&lt;18, "Afternoon", B2528&lt;=23, "Evening")</f>
        <v>Evening</v>
      </c>
    </row>
    <row r="2529" spans="1:5" x14ac:dyDescent="0.2">
      <c r="A2529" s="20">
        <f>DT!A1081-INT(DT!A1081)</f>
        <v>0.78267361110920319</v>
      </c>
      <c r="B2529" s="5">
        <f>HOUR(DIM_TIME[[#This Row],[DW_Time]])</f>
        <v>18</v>
      </c>
      <c r="C2529" s="5">
        <f>MINUTE(DIM_TIME[[#This Row],[DW_Time]])</f>
        <v>47</v>
      </c>
      <c r="D2529" s="5">
        <f>SECOND(DIM_TIME[[#This Row],[DW_Time]])</f>
        <v>3</v>
      </c>
      <c r="E2529" s="5" t="str" cm="1">
        <f t="array" ref="E2529">_xlfn.IFS(B2529&lt;6, "Night", B2529&lt;12, "Morning", B2529&lt;18, "Afternoon", B2529&lt;=23, "Evening")</f>
        <v>Evening</v>
      </c>
    </row>
    <row r="2530" spans="1:5" x14ac:dyDescent="0.2">
      <c r="A2530" s="20">
        <f>DT!A2519-INT(DT!A2519)</f>
        <v>0.78320601851737592</v>
      </c>
      <c r="B2530" s="5">
        <f>HOUR(DIM_TIME[[#This Row],[DW_Time]])</f>
        <v>18</v>
      </c>
      <c r="C2530" s="5">
        <f>MINUTE(DIM_TIME[[#This Row],[DW_Time]])</f>
        <v>47</v>
      </c>
      <c r="D2530" s="5">
        <f>SECOND(DIM_TIME[[#This Row],[DW_Time]])</f>
        <v>49</v>
      </c>
      <c r="E2530" s="5" t="str" cm="1">
        <f t="array" ref="E2530">_xlfn.IFS(B2530&lt;6, "Night", B2530&lt;12, "Morning", B2530&lt;18, "Afternoon", B2530&lt;=23, "Evening")</f>
        <v>Evening</v>
      </c>
    </row>
    <row r="2531" spans="1:5" x14ac:dyDescent="0.2">
      <c r="A2531" s="20">
        <f>DT!A1324-INT(DT!A1324)</f>
        <v>0.78325231481721858</v>
      </c>
      <c r="B2531" s="5">
        <f>HOUR(DIM_TIME[[#This Row],[DW_Time]])</f>
        <v>18</v>
      </c>
      <c r="C2531" s="5">
        <f>MINUTE(DIM_TIME[[#This Row],[DW_Time]])</f>
        <v>47</v>
      </c>
      <c r="D2531" s="5">
        <f>SECOND(DIM_TIME[[#This Row],[DW_Time]])</f>
        <v>53</v>
      </c>
      <c r="E2531" s="5" t="str" cm="1">
        <f t="array" ref="E2531">_xlfn.IFS(B2531&lt;6, "Night", B2531&lt;12, "Morning", B2531&lt;18, "Afternoon", B2531&lt;=23, "Evening")</f>
        <v>Evening</v>
      </c>
    </row>
    <row r="2532" spans="1:5" x14ac:dyDescent="0.2">
      <c r="A2532" s="20">
        <f>DT!A1812-INT(DT!A1812)</f>
        <v>0.78341435184847796</v>
      </c>
      <c r="B2532" s="5">
        <f>HOUR(DIM_TIME[[#This Row],[DW_Time]])</f>
        <v>18</v>
      </c>
      <c r="C2532" s="5">
        <f>MINUTE(DIM_TIME[[#This Row],[DW_Time]])</f>
        <v>48</v>
      </c>
      <c r="D2532" s="5">
        <f>SECOND(DIM_TIME[[#This Row],[DW_Time]])</f>
        <v>7</v>
      </c>
      <c r="E2532" s="5" t="str" cm="1">
        <f t="array" ref="E2532">_xlfn.IFS(B2532&lt;6, "Night", B2532&lt;12, "Morning", B2532&lt;18, "Afternoon", B2532&lt;=23, "Evening")</f>
        <v>Evening</v>
      </c>
    </row>
    <row r="2533" spans="1:5" x14ac:dyDescent="0.2">
      <c r="A2533" s="20">
        <f>DT!A2553-INT(DT!A2553)</f>
        <v>0.78346064814832062</v>
      </c>
      <c r="B2533" s="5">
        <f>HOUR(DIM_TIME[[#This Row],[DW_Time]])</f>
        <v>18</v>
      </c>
      <c r="C2533" s="5">
        <f>MINUTE(DIM_TIME[[#This Row],[DW_Time]])</f>
        <v>48</v>
      </c>
      <c r="D2533" s="5">
        <f>SECOND(DIM_TIME[[#This Row],[DW_Time]])</f>
        <v>11</v>
      </c>
      <c r="E2533" s="5" t="str" cm="1">
        <f t="array" ref="E2533">_xlfn.IFS(B2533&lt;6, "Night", B2533&lt;12, "Morning", B2533&lt;18, "Afternoon", B2533&lt;=23, "Evening")</f>
        <v>Evening</v>
      </c>
    </row>
    <row r="2534" spans="1:5" x14ac:dyDescent="0.2">
      <c r="A2534" s="20">
        <f>DT!A193-INT(DT!A193)</f>
        <v>0.78347222223237623</v>
      </c>
      <c r="B2534" s="5">
        <f>HOUR(DIM_TIME[[#This Row],[DW_Time]])</f>
        <v>18</v>
      </c>
      <c r="C2534" s="5">
        <f>MINUTE(DIM_TIME[[#This Row],[DW_Time]])</f>
        <v>48</v>
      </c>
      <c r="D2534" s="5">
        <f>SECOND(DIM_TIME[[#This Row],[DW_Time]])</f>
        <v>12</v>
      </c>
      <c r="E2534" s="5" t="str" cm="1">
        <f t="array" ref="E2534">_xlfn.IFS(B2534&lt;6, "Night", B2534&lt;12, "Morning", B2534&lt;18, "Afternoon", B2534&lt;=23, "Evening")</f>
        <v>Evening</v>
      </c>
    </row>
    <row r="2535" spans="1:5" x14ac:dyDescent="0.2">
      <c r="A2535" s="20">
        <f>DT!A2353-INT(DT!A2353)</f>
        <v>0.78438657407241408</v>
      </c>
      <c r="B2535" s="5">
        <f>HOUR(DIM_TIME[[#This Row],[DW_Time]])</f>
        <v>18</v>
      </c>
      <c r="C2535" s="5">
        <f>MINUTE(DIM_TIME[[#This Row],[DW_Time]])</f>
        <v>49</v>
      </c>
      <c r="D2535" s="5">
        <f>SECOND(DIM_TIME[[#This Row],[DW_Time]])</f>
        <v>31</v>
      </c>
      <c r="E2535" s="5" t="str" cm="1">
        <f t="array" ref="E2535">_xlfn.IFS(B2535&lt;6, "Night", B2535&lt;12, "Morning", B2535&lt;18, "Afternoon", B2535&lt;=23, "Evening")</f>
        <v>Evening</v>
      </c>
    </row>
    <row r="2536" spans="1:5" x14ac:dyDescent="0.2">
      <c r="A2536" s="20">
        <f>DT!A2449-INT(DT!A2449)</f>
        <v>0.78442129630275303</v>
      </c>
      <c r="B2536" s="5">
        <f>HOUR(DIM_TIME[[#This Row],[DW_Time]])</f>
        <v>18</v>
      </c>
      <c r="C2536" s="5">
        <f>MINUTE(DIM_TIME[[#This Row],[DW_Time]])</f>
        <v>49</v>
      </c>
      <c r="D2536" s="5">
        <f>SECOND(DIM_TIME[[#This Row],[DW_Time]])</f>
        <v>34</v>
      </c>
      <c r="E2536" s="5" t="str" cm="1">
        <f t="array" ref="E2536">_xlfn.IFS(B2536&lt;6, "Night", B2536&lt;12, "Morning", B2536&lt;18, "Afternoon", B2536&lt;=23, "Evening")</f>
        <v>Evening</v>
      </c>
    </row>
    <row r="2537" spans="1:5" x14ac:dyDescent="0.2">
      <c r="A2537" s="20">
        <f>DT!A2356-INT(DT!A2356)</f>
        <v>0.78469907407270512</v>
      </c>
      <c r="B2537" s="5">
        <f>HOUR(DIM_TIME[[#This Row],[DW_Time]])</f>
        <v>18</v>
      </c>
      <c r="C2537" s="5">
        <f>MINUTE(DIM_TIME[[#This Row],[DW_Time]])</f>
        <v>49</v>
      </c>
      <c r="D2537" s="5">
        <f>SECOND(DIM_TIME[[#This Row],[DW_Time]])</f>
        <v>58</v>
      </c>
      <c r="E2537" s="5" t="str" cm="1">
        <f t="array" ref="E2537">_xlfn.IFS(B2537&lt;6, "Night", B2537&lt;12, "Morning", B2537&lt;18, "Afternoon", B2537&lt;=23, "Evening")</f>
        <v>Evening</v>
      </c>
    </row>
    <row r="2538" spans="1:5" x14ac:dyDescent="0.2">
      <c r="A2538" s="20">
        <f>DT!A777-INT(DT!A777)</f>
        <v>0.78479166667239042</v>
      </c>
      <c r="B2538" s="5">
        <f>HOUR(DIM_TIME[[#This Row],[DW_Time]])</f>
        <v>18</v>
      </c>
      <c r="C2538" s="5">
        <f>MINUTE(DIM_TIME[[#This Row],[DW_Time]])</f>
        <v>50</v>
      </c>
      <c r="D2538" s="5">
        <f>SECOND(DIM_TIME[[#This Row],[DW_Time]])</f>
        <v>6</v>
      </c>
      <c r="E2538" s="5" t="str" cm="1">
        <f t="array" ref="E2538">_xlfn.IFS(B2538&lt;6, "Night", B2538&lt;12, "Morning", B2538&lt;18, "Afternoon", B2538&lt;=23, "Evening")</f>
        <v>Evening</v>
      </c>
    </row>
    <row r="2539" spans="1:5" x14ac:dyDescent="0.2">
      <c r="A2539" s="20">
        <f>DT!A427-INT(DT!A427)</f>
        <v>0.78508101851912215</v>
      </c>
      <c r="B2539" s="5">
        <f>HOUR(DIM_TIME[[#This Row],[DW_Time]])</f>
        <v>18</v>
      </c>
      <c r="C2539" s="5">
        <f>MINUTE(DIM_TIME[[#This Row],[DW_Time]])</f>
        <v>50</v>
      </c>
      <c r="D2539" s="5">
        <f>SECOND(DIM_TIME[[#This Row],[DW_Time]])</f>
        <v>31</v>
      </c>
      <c r="E2539" s="5" t="str" cm="1">
        <f t="array" ref="E2539">_xlfn.IFS(B2539&lt;6, "Night", B2539&lt;12, "Morning", B2539&lt;18, "Afternoon", B2539&lt;=23, "Evening")</f>
        <v>Evening</v>
      </c>
    </row>
    <row r="2540" spans="1:5" x14ac:dyDescent="0.2">
      <c r="A2540" s="20">
        <f>DT!A279-INT(DT!A279)</f>
        <v>0.78568287037342088</v>
      </c>
      <c r="B2540" s="5">
        <f>HOUR(DIM_TIME[[#This Row],[DW_Time]])</f>
        <v>18</v>
      </c>
      <c r="C2540" s="5">
        <f>MINUTE(DIM_TIME[[#This Row],[DW_Time]])</f>
        <v>51</v>
      </c>
      <c r="D2540" s="5">
        <f>SECOND(DIM_TIME[[#This Row],[DW_Time]])</f>
        <v>23</v>
      </c>
      <c r="E2540" s="5" t="str" cm="1">
        <f t="array" ref="E2540">_xlfn.IFS(B2540&lt;6, "Night", B2540&lt;12, "Morning", B2540&lt;18, "Afternoon", B2540&lt;=23, "Evening")</f>
        <v>Evening</v>
      </c>
    </row>
    <row r="2541" spans="1:5" x14ac:dyDescent="0.2">
      <c r="A2541" s="20">
        <f>DT!A549-INT(DT!A549)</f>
        <v>0.78587962962774327</v>
      </c>
      <c r="B2541" s="5">
        <f>HOUR(DIM_TIME[[#This Row],[DW_Time]])</f>
        <v>18</v>
      </c>
      <c r="C2541" s="5">
        <f>MINUTE(DIM_TIME[[#This Row],[DW_Time]])</f>
        <v>51</v>
      </c>
      <c r="D2541" s="5">
        <f>SECOND(DIM_TIME[[#This Row],[DW_Time]])</f>
        <v>40</v>
      </c>
      <c r="E2541" s="5" t="str" cm="1">
        <f t="array" ref="E2541">_xlfn.IFS(B2541&lt;6, "Night", B2541&lt;12, "Morning", B2541&lt;18, "Afternoon", B2541&lt;=23, "Evening")</f>
        <v>Evening</v>
      </c>
    </row>
    <row r="2542" spans="1:5" x14ac:dyDescent="0.2">
      <c r="A2542" s="20">
        <f>DT!A1242-INT(DT!A1242)</f>
        <v>0.78596064815064892</v>
      </c>
      <c r="B2542" s="5">
        <f>HOUR(DIM_TIME[[#This Row],[DW_Time]])</f>
        <v>18</v>
      </c>
      <c r="C2542" s="5">
        <f>MINUTE(DIM_TIME[[#This Row],[DW_Time]])</f>
        <v>51</v>
      </c>
      <c r="D2542" s="5">
        <f>SECOND(DIM_TIME[[#This Row],[DW_Time]])</f>
        <v>47</v>
      </c>
      <c r="E2542" s="5" t="str" cm="1">
        <f t="array" ref="E2542">_xlfn.IFS(B2542&lt;6, "Night", B2542&lt;12, "Morning", B2542&lt;18, "Afternoon", B2542&lt;=23, "Evening")</f>
        <v>Evening</v>
      </c>
    </row>
    <row r="2543" spans="1:5" x14ac:dyDescent="0.2">
      <c r="A2543" s="20">
        <f>DT!A3087-INT(DT!A3087)</f>
        <v>0.78603009258949896</v>
      </c>
      <c r="B2543" s="5">
        <f>HOUR(DIM_TIME[[#This Row],[DW_Time]])</f>
        <v>18</v>
      </c>
      <c r="C2543" s="5">
        <f>MINUTE(DIM_TIME[[#This Row],[DW_Time]])</f>
        <v>51</v>
      </c>
      <c r="D2543" s="5">
        <f>SECOND(DIM_TIME[[#This Row],[DW_Time]])</f>
        <v>53</v>
      </c>
      <c r="E2543" s="5" t="str" cm="1">
        <f t="array" ref="E2543">_xlfn.IFS(B2543&lt;6, "Night", B2543&lt;12, "Morning", B2543&lt;18, "Afternoon", B2543&lt;=23, "Evening")</f>
        <v>Evening</v>
      </c>
    </row>
    <row r="2544" spans="1:5" x14ac:dyDescent="0.2">
      <c r="A2544" s="20">
        <f>DT!A1186-INT(DT!A1186)</f>
        <v>0.78608796297339723</v>
      </c>
      <c r="B2544" s="5">
        <f>HOUR(DIM_TIME[[#This Row],[DW_Time]])</f>
        <v>18</v>
      </c>
      <c r="C2544" s="5">
        <f>MINUTE(DIM_TIME[[#This Row],[DW_Time]])</f>
        <v>51</v>
      </c>
      <c r="D2544" s="5">
        <f>SECOND(DIM_TIME[[#This Row],[DW_Time]])</f>
        <v>58</v>
      </c>
      <c r="E2544" s="5" t="str" cm="1">
        <f t="array" ref="E2544">_xlfn.IFS(B2544&lt;6, "Night", B2544&lt;12, "Morning", B2544&lt;18, "Afternoon", B2544&lt;=23, "Evening")</f>
        <v>Evening</v>
      </c>
    </row>
    <row r="2545" spans="1:5" x14ac:dyDescent="0.2">
      <c r="A2545" s="20">
        <f>DT!A1153-INT(DT!A1153)</f>
        <v>0.78643518518219935</v>
      </c>
      <c r="B2545" s="5">
        <f>HOUR(DIM_TIME[[#This Row],[DW_Time]])</f>
        <v>18</v>
      </c>
      <c r="C2545" s="5">
        <f>MINUTE(DIM_TIME[[#This Row],[DW_Time]])</f>
        <v>52</v>
      </c>
      <c r="D2545" s="5">
        <f>SECOND(DIM_TIME[[#This Row],[DW_Time]])</f>
        <v>28</v>
      </c>
      <c r="E2545" s="5" t="str" cm="1">
        <f t="array" ref="E2545">_xlfn.IFS(B2545&lt;6, "Night", B2545&lt;12, "Morning", B2545&lt;18, "Afternoon", B2545&lt;=23, "Evening")</f>
        <v>Evening</v>
      </c>
    </row>
    <row r="2546" spans="1:5" x14ac:dyDescent="0.2">
      <c r="A2546" s="20">
        <f>DT!A387-INT(DT!A387)</f>
        <v>0.786481481482042</v>
      </c>
      <c r="B2546" s="5">
        <f>HOUR(DIM_TIME[[#This Row],[DW_Time]])</f>
        <v>18</v>
      </c>
      <c r="C2546" s="5">
        <f>MINUTE(DIM_TIME[[#This Row],[DW_Time]])</f>
        <v>52</v>
      </c>
      <c r="D2546" s="5">
        <f>SECOND(DIM_TIME[[#This Row],[DW_Time]])</f>
        <v>32</v>
      </c>
      <c r="E2546" s="5" t="str" cm="1">
        <f t="array" ref="E2546">_xlfn.IFS(B2546&lt;6, "Night", B2546&lt;12, "Morning", B2546&lt;18, "Afternoon", B2546&lt;=23, "Evening")</f>
        <v>Evening</v>
      </c>
    </row>
    <row r="2547" spans="1:5" x14ac:dyDescent="0.2">
      <c r="A2547" s="20">
        <f>DT!A2749-INT(DT!A2749)</f>
        <v>0.78660879629751435</v>
      </c>
      <c r="B2547" s="5">
        <f>HOUR(DIM_TIME[[#This Row],[DW_Time]])</f>
        <v>18</v>
      </c>
      <c r="C2547" s="5">
        <f>MINUTE(DIM_TIME[[#This Row],[DW_Time]])</f>
        <v>52</v>
      </c>
      <c r="D2547" s="5">
        <f>SECOND(DIM_TIME[[#This Row],[DW_Time]])</f>
        <v>43</v>
      </c>
      <c r="E2547" s="5" t="str" cm="1">
        <f t="array" ref="E2547">_xlfn.IFS(B2547&lt;6, "Night", B2547&lt;12, "Morning", B2547&lt;18, "Afternoon", B2547&lt;=23, "Evening")</f>
        <v>Evening</v>
      </c>
    </row>
    <row r="2548" spans="1:5" x14ac:dyDescent="0.2">
      <c r="A2548" s="20">
        <f>DT!A2859-INT(DT!A2859)</f>
        <v>0.78662037036701804</v>
      </c>
      <c r="B2548" s="5">
        <f>HOUR(DIM_TIME[[#This Row],[DW_Time]])</f>
        <v>18</v>
      </c>
      <c r="C2548" s="5">
        <f>MINUTE(DIM_TIME[[#This Row],[DW_Time]])</f>
        <v>52</v>
      </c>
      <c r="D2548" s="5">
        <f>SECOND(DIM_TIME[[#This Row],[DW_Time]])</f>
        <v>44</v>
      </c>
      <c r="E2548" s="5" t="str" cm="1">
        <f t="array" ref="E2548">_xlfn.IFS(B2548&lt;6, "Night", B2548&lt;12, "Morning", B2548&lt;18, "Afternoon", B2548&lt;=23, "Evening")</f>
        <v>Evening</v>
      </c>
    </row>
    <row r="2549" spans="1:5" x14ac:dyDescent="0.2">
      <c r="A2549" s="20">
        <f>DT!A2795-INT(DT!A2795)</f>
        <v>0.78722222222131677</v>
      </c>
      <c r="B2549" s="5">
        <f>HOUR(DIM_TIME[[#This Row],[DW_Time]])</f>
        <v>18</v>
      </c>
      <c r="C2549" s="5">
        <f>MINUTE(DIM_TIME[[#This Row],[DW_Time]])</f>
        <v>53</v>
      </c>
      <c r="D2549" s="5">
        <f>SECOND(DIM_TIME[[#This Row],[DW_Time]])</f>
        <v>36</v>
      </c>
      <c r="E2549" s="5" t="str" cm="1">
        <f t="array" ref="E2549">_xlfn.IFS(B2549&lt;6, "Night", B2549&lt;12, "Morning", B2549&lt;18, "Afternoon", B2549&lt;=23, "Evening")</f>
        <v>Evening</v>
      </c>
    </row>
    <row r="2550" spans="1:5" x14ac:dyDescent="0.2">
      <c r="A2550" s="20">
        <f>DT!A224-INT(DT!A224)</f>
        <v>0.78769675926014315</v>
      </c>
      <c r="B2550" s="5">
        <f>HOUR(DIM_TIME[[#This Row],[DW_Time]])</f>
        <v>18</v>
      </c>
      <c r="C2550" s="5">
        <f>MINUTE(DIM_TIME[[#This Row],[DW_Time]])</f>
        <v>54</v>
      </c>
      <c r="D2550" s="5">
        <f>SECOND(DIM_TIME[[#This Row],[DW_Time]])</f>
        <v>17</v>
      </c>
      <c r="E2550" s="5" t="str" cm="1">
        <f t="array" ref="E2550">_xlfn.IFS(B2550&lt;6, "Night", B2550&lt;12, "Morning", B2550&lt;18, "Afternoon", B2550&lt;=23, "Evening")</f>
        <v>Evening</v>
      </c>
    </row>
    <row r="2551" spans="1:5" x14ac:dyDescent="0.2">
      <c r="A2551" s="20">
        <f>DT!A1621-INT(DT!A1621)</f>
        <v>0.7877777777830488</v>
      </c>
      <c r="B2551" s="5">
        <f>HOUR(DIM_TIME[[#This Row],[DW_Time]])</f>
        <v>18</v>
      </c>
      <c r="C2551" s="5">
        <f>MINUTE(DIM_TIME[[#This Row],[DW_Time]])</f>
        <v>54</v>
      </c>
      <c r="D2551" s="5">
        <f>SECOND(DIM_TIME[[#This Row],[DW_Time]])</f>
        <v>24</v>
      </c>
      <c r="E2551" s="5" t="str" cm="1">
        <f t="array" ref="E2551">_xlfn.IFS(B2551&lt;6, "Night", B2551&lt;12, "Morning", B2551&lt;18, "Afternoon", B2551&lt;=23, "Evening")</f>
        <v>Evening</v>
      </c>
    </row>
    <row r="2552" spans="1:5" x14ac:dyDescent="0.2">
      <c r="A2552" s="20">
        <f>DT!A3054-INT(DT!A3054)</f>
        <v>0.78791666666802485</v>
      </c>
      <c r="B2552" s="5">
        <f>HOUR(DIM_TIME[[#This Row],[DW_Time]])</f>
        <v>18</v>
      </c>
      <c r="C2552" s="5">
        <f>MINUTE(DIM_TIME[[#This Row],[DW_Time]])</f>
        <v>54</v>
      </c>
      <c r="D2552" s="5">
        <f>SECOND(DIM_TIME[[#This Row],[DW_Time]])</f>
        <v>36</v>
      </c>
      <c r="E2552" s="5" t="str" cm="1">
        <f t="array" ref="E2552">_xlfn.IFS(B2552&lt;6, "Night", B2552&lt;12, "Morning", B2552&lt;18, "Afternoon", B2552&lt;=23, "Evening")</f>
        <v>Evening</v>
      </c>
    </row>
    <row r="2553" spans="1:5" x14ac:dyDescent="0.2">
      <c r="A2553" s="20">
        <f>DT!A2060-INT(DT!A2060)</f>
        <v>0.78792824073752854</v>
      </c>
      <c r="B2553" s="5">
        <f>HOUR(DIM_TIME[[#This Row],[DW_Time]])</f>
        <v>18</v>
      </c>
      <c r="C2553" s="5">
        <f>MINUTE(DIM_TIME[[#This Row],[DW_Time]])</f>
        <v>54</v>
      </c>
      <c r="D2553" s="5">
        <f>SECOND(DIM_TIME[[#This Row],[DW_Time]])</f>
        <v>37</v>
      </c>
      <c r="E2553" s="5" t="str" cm="1">
        <f t="array" ref="E2553">_xlfn.IFS(B2553&lt;6, "Night", B2553&lt;12, "Morning", B2553&lt;18, "Afternoon", B2553&lt;=23, "Evening")</f>
        <v>Evening</v>
      </c>
    </row>
    <row r="2554" spans="1:5" x14ac:dyDescent="0.2">
      <c r="A2554" s="20">
        <f>DT!A328-INT(DT!A328)</f>
        <v>0.78817129629896954</v>
      </c>
      <c r="B2554" s="5">
        <f>HOUR(DIM_TIME[[#This Row],[DW_Time]])</f>
        <v>18</v>
      </c>
      <c r="C2554" s="5">
        <f>MINUTE(DIM_TIME[[#This Row],[DW_Time]])</f>
        <v>54</v>
      </c>
      <c r="D2554" s="5">
        <f>SECOND(DIM_TIME[[#This Row],[DW_Time]])</f>
        <v>58</v>
      </c>
      <c r="E2554" s="5" t="str" cm="1">
        <f t="array" ref="E2554">_xlfn.IFS(B2554&lt;6, "Night", B2554&lt;12, "Morning", B2554&lt;18, "Afternoon", B2554&lt;=23, "Evening")</f>
        <v>Evening</v>
      </c>
    </row>
    <row r="2555" spans="1:5" x14ac:dyDescent="0.2">
      <c r="A2555" s="20">
        <f>DT!A62-INT(DT!A62)</f>
        <v>0.78833333333022892</v>
      </c>
      <c r="B2555" s="5">
        <f>HOUR(DIM_TIME[[#This Row],[DW_Time]])</f>
        <v>18</v>
      </c>
      <c r="C2555" s="5">
        <f>MINUTE(DIM_TIME[[#This Row],[DW_Time]])</f>
        <v>55</v>
      </c>
      <c r="D2555" s="5">
        <f>SECOND(DIM_TIME[[#This Row],[DW_Time]])</f>
        <v>12</v>
      </c>
      <c r="E2555" s="5" t="str" cm="1">
        <f t="array" ref="E2555">_xlfn.IFS(B2555&lt;6, "Night", B2555&lt;12, "Morning", B2555&lt;18, "Afternoon", B2555&lt;=23, "Evening")</f>
        <v>Evening</v>
      </c>
    </row>
    <row r="2556" spans="1:5" x14ac:dyDescent="0.2">
      <c r="A2556" s="20">
        <f>DT!A3179-INT(DT!A3179)</f>
        <v>0.7891898148227483</v>
      </c>
      <c r="B2556" s="5">
        <f>HOUR(DIM_TIME[[#This Row],[DW_Time]])</f>
        <v>18</v>
      </c>
      <c r="C2556" s="5">
        <f>MINUTE(DIM_TIME[[#This Row],[DW_Time]])</f>
        <v>56</v>
      </c>
      <c r="D2556" s="5">
        <f>SECOND(DIM_TIME[[#This Row],[DW_Time]])</f>
        <v>26</v>
      </c>
      <c r="E2556" s="5" t="str" cm="1">
        <f t="array" ref="E2556">_xlfn.IFS(B2556&lt;6, "Night", B2556&lt;12, "Morning", B2556&lt;18, "Afternoon", B2556&lt;=23, "Evening")</f>
        <v>Evening</v>
      </c>
    </row>
    <row r="2557" spans="1:5" x14ac:dyDescent="0.2">
      <c r="A2557" s="20">
        <f>DT!A1741-INT(DT!A1741)</f>
        <v>0.78930555554688908</v>
      </c>
      <c r="B2557" s="5">
        <f>HOUR(DIM_TIME[[#This Row],[DW_Time]])</f>
        <v>18</v>
      </c>
      <c r="C2557" s="5">
        <f>MINUTE(DIM_TIME[[#This Row],[DW_Time]])</f>
        <v>56</v>
      </c>
      <c r="D2557" s="5">
        <f>SECOND(DIM_TIME[[#This Row],[DW_Time]])</f>
        <v>36</v>
      </c>
      <c r="E2557" s="5" t="str" cm="1">
        <f t="array" ref="E2557">_xlfn.IFS(B2557&lt;6, "Night", B2557&lt;12, "Morning", B2557&lt;18, "Afternoon", B2557&lt;=23, "Evening")</f>
        <v>Evening</v>
      </c>
    </row>
    <row r="2558" spans="1:5" x14ac:dyDescent="0.2">
      <c r="A2558" s="20">
        <f>DT!A1517-INT(DT!A1517)</f>
        <v>0.78959490740817273</v>
      </c>
      <c r="B2558" s="5">
        <f>HOUR(DIM_TIME[[#This Row],[DW_Time]])</f>
        <v>18</v>
      </c>
      <c r="C2558" s="5">
        <f>MINUTE(DIM_TIME[[#This Row],[DW_Time]])</f>
        <v>57</v>
      </c>
      <c r="D2558" s="5">
        <f>SECOND(DIM_TIME[[#This Row],[DW_Time]])</f>
        <v>1</v>
      </c>
      <c r="E2558" s="5" t="str" cm="1">
        <f t="array" ref="E2558">_xlfn.IFS(B2558&lt;6, "Night", B2558&lt;12, "Morning", B2558&lt;18, "Afternoon", B2558&lt;=23, "Evening")</f>
        <v>Evening</v>
      </c>
    </row>
    <row r="2559" spans="1:5" x14ac:dyDescent="0.2">
      <c r="A2559" s="20">
        <f>DT!A2409-INT(DT!A2409)</f>
        <v>0.78966435184702277</v>
      </c>
      <c r="B2559" s="5">
        <f>HOUR(DIM_TIME[[#This Row],[DW_Time]])</f>
        <v>18</v>
      </c>
      <c r="C2559" s="5">
        <f>MINUTE(DIM_TIME[[#This Row],[DW_Time]])</f>
        <v>57</v>
      </c>
      <c r="D2559" s="5">
        <f>SECOND(DIM_TIME[[#This Row],[DW_Time]])</f>
        <v>7</v>
      </c>
      <c r="E2559" s="5" t="str" cm="1">
        <f t="array" ref="E2559">_xlfn.IFS(B2559&lt;6, "Night", B2559&lt;12, "Morning", B2559&lt;18, "Afternoon", B2559&lt;=23, "Evening")</f>
        <v>Evening</v>
      </c>
    </row>
    <row r="2560" spans="1:5" x14ac:dyDescent="0.2">
      <c r="A2560" s="20">
        <f>DT!A1465-INT(DT!A1465)</f>
        <v>0.79012731482362142</v>
      </c>
      <c r="B2560" s="5">
        <f>HOUR(DIM_TIME[[#This Row],[DW_Time]])</f>
        <v>18</v>
      </c>
      <c r="C2560" s="5">
        <f>MINUTE(DIM_TIME[[#This Row],[DW_Time]])</f>
        <v>57</v>
      </c>
      <c r="D2560" s="5">
        <f>SECOND(DIM_TIME[[#This Row],[DW_Time]])</f>
        <v>47</v>
      </c>
      <c r="E2560" s="5" t="str" cm="1">
        <f t="array" ref="E2560">_xlfn.IFS(B2560&lt;6, "Night", B2560&lt;12, "Morning", B2560&lt;18, "Afternoon", B2560&lt;=23, "Evening")</f>
        <v>Evening</v>
      </c>
    </row>
    <row r="2561" spans="1:5" x14ac:dyDescent="0.2">
      <c r="A2561" s="20">
        <f>DT!A2685-INT(DT!A2685)</f>
        <v>0.79019675926247146</v>
      </c>
      <c r="B2561" s="5">
        <f>HOUR(DIM_TIME[[#This Row],[DW_Time]])</f>
        <v>18</v>
      </c>
      <c r="C2561" s="5">
        <f>MINUTE(DIM_TIME[[#This Row],[DW_Time]])</f>
        <v>57</v>
      </c>
      <c r="D2561" s="5">
        <f>SECOND(DIM_TIME[[#This Row],[DW_Time]])</f>
        <v>53</v>
      </c>
      <c r="E2561" s="5" t="str" cm="1">
        <f t="array" ref="E2561">_xlfn.IFS(B2561&lt;6, "Night", B2561&lt;12, "Morning", B2561&lt;18, "Afternoon", B2561&lt;=23, "Evening")</f>
        <v>Evening</v>
      </c>
    </row>
    <row r="2562" spans="1:5" x14ac:dyDescent="0.2">
      <c r="A2562" s="20">
        <f>DT!A1944-INT(DT!A1944)</f>
        <v>0.79035879628645489</v>
      </c>
      <c r="B2562" s="5">
        <f>HOUR(DIM_TIME[[#This Row],[DW_Time]])</f>
        <v>18</v>
      </c>
      <c r="C2562" s="5">
        <f>MINUTE(DIM_TIME[[#This Row],[DW_Time]])</f>
        <v>58</v>
      </c>
      <c r="D2562" s="5">
        <f>SECOND(DIM_TIME[[#This Row],[DW_Time]])</f>
        <v>7</v>
      </c>
      <c r="E2562" s="5" t="str" cm="1">
        <f t="array" ref="E2562">_xlfn.IFS(B2562&lt;6, "Night", B2562&lt;12, "Morning", B2562&lt;18, "Afternoon", B2562&lt;=23, "Evening")</f>
        <v>Evening</v>
      </c>
    </row>
    <row r="2563" spans="1:5" x14ac:dyDescent="0.2">
      <c r="A2563" s="20">
        <f>DT!A3063-INT(DT!A3063)</f>
        <v>0.79042824073985685</v>
      </c>
      <c r="B2563" s="5">
        <f>HOUR(DIM_TIME[[#This Row],[DW_Time]])</f>
        <v>18</v>
      </c>
      <c r="C2563" s="5">
        <f>MINUTE(DIM_TIME[[#This Row],[DW_Time]])</f>
        <v>58</v>
      </c>
      <c r="D2563" s="5">
        <f>SECOND(DIM_TIME[[#This Row],[DW_Time]])</f>
        <v>13</v>
      </c>
      <c r="E2563" s="5" t="str" cm="1">
        <f t="array" ref="E2563">_xlfn.IFS(B2563&lt;6, "Night", B2563&lt;12, "Morning", B2563&lt;18, "Afternoon", B2563&lt;=23, "Evening")</f>
        <v>Evening</v>
      </c>
    </row>
    <row r="2564" spans="1:5" x14ac:dyDescent="0.2">
      <c r="A2564" s="20">
        <f>DT!A1725-INT(DT!A1725)</f>
        <v>0.7906018518624478</v>
      </c>
      <c r="B2564" s="5">
        <f>HOUR(DIM_TIME[[#This Row],[DW_Time]])</f>
        <v>18</v>
      </c>
      <c r="C2564" s="5">
        <f>MINUTE(DIM_TIME[[#This Row],[DW_Time]])</f>
        <v>58</v>
      </c>
      <c r="D2564" s="5">
        <f>SECOND(DIM_TIME[[#This Row],[DW_Time]])</f>
        <v>28</v>
      </c>
      <c r="E2564" s="5" t="str" cm="1">
        <f t="array" ref="E2564">_xlfn.IFS(B2564&lt;6, "Night", B2564&lt;12, "Morning", B2564&lt;18, "Afternoon", B2564&lt;=23, "Evening")</f>
        <v>Evening</v>
      </c>
    </row>
    <row r="2565" spans="1:5" x14ac:dyDescent="0.2">
      <c r="A2565" s="20">
        <f>DT!A25-INT(DT!A25)</f>
        <v>0.79071759258658858</v>
      </c>
      <c r="B2565" s="5">
        <f>HOUR(DIM_TIME[[#This Row],[DW_Time]])</f>
        <v>18</v>
      </c>
      <c r="C2565" s="5">
        <f>MINUTE(DIM_TIME[[#This Row],[DW_Time]])</f>
        <v>58</v>
      </c>
      <c r="D2565" s="5">
        <f>SECOND(DIM_TIME[[#This Row],[DW_Time]])</f>
        <v>38</v>
      </c>
      <c r="E2565" s="5" t="str" cm="1">
        <f t="array" ref="E2565">_xlfn.IFS(B2565&lt;6, "Night", B2565&lt;12, "Morning", B2565&lt;18, "Afternoon", B2565&lt;=23, "Evening")</f>
        <v>Evening</v>
      </c>
    </row>
    <row r="2566" spans="1:5" x14ac:dyDescent="0.2">
      <c r="A2566" s="20">
        <f>DT!A2983-INT(DT!A2983)</f>
        <v>0.79260416667239042</v>
      </c>
      <c r="B2566" s="5">
        <f>HOUR(DIM_TIME[[#This Row],[DW_Time]])</f>
        <v>19</v>
      </c>
      <c r="C2566" s="5">
        <f>MINUTE(DIM_TIME[[#This Row],[DW_Time]])</f>
        <v>1</v>
      </c>
      <c r="D2566" s="5">
        <f>SECOND(DIM_TIME[[#This Row],[DW_Time]])</f>
        <v>21</v>
      </c>
      <c r="E2566" s="5" t="str" cm="1">
        <f t="array" ref="E2566">_xlfn.IFS(B2566&lt;6, "Night", B2566&lt;12, "Morning", B2566&lt;18, "Afternoon", B2566&lt;=23, "Evening")</f>
        <v>Evening</v>
      </c>
    </row>
    <row r="2567" spans="1:5" x14ac:dyDescent="0.2">
      <c r="A2567" s="20">
        <f>DT!A515-INT(DT!A515)</f>
        <v>0.79291666667268146</v>
      </c>
      <c r="B2567" s="5">
        <f>HOUR(DIM_TIME[[#This Row],[DW_Time]])</f>
        <v>19</v>
      </c>
      <c r="C2567" s="5">
        <f>MINUTE(DIM_TIME[[#This Row],[DW_Time]])</f>
        <v>1</v>
      </c>
      <c r="D2567" s="5">
        <f>SECOND(DIM_TIME[[#This Row],[DW_Time]])</f>
        <v>48</v>
      </c>
      <c r="E2567" s="5" t="str" cm="1">
        <f t="array" ref="E2567">_xlfn.IFS(B2567&lt;6, "Night", B2567&lt;12, "Morning", B2567&lt;18, "Afternoon", B2567&lt;=23, "Evening")</f>
        <v>Evening</v>
      </c>
    </row>
    <row r="2568" spans="1:5" x14ac:dyDescent="0.2">
      <c r="A2568" s="20">
        <f>DT!A1771-INT(DT!A1771)</f>
        <v>0.79303240739682224</v>
      </c>
      <c r="B2568" s="5">
        <f>HOUR(DIM_TIME[[#This Row],[DW_Time]])</f>
        <v>19</v>
      </c>
      <c r="C2568" s="5">
        <f>MINUTE(DIM_TIME[[#This Row],[DW_Time]])</f>
        <v>1</v>
      </c>
      <c r="D2568" s="5">
        <f>SECOND(DIM_TIME[[#This Row],[DW_Time]])</f>
        <v>58</v>
      </c>
      <c r="E2568" s="5" t="str" cm="1">
        <f t="array" ref="E2568">_xlfn.IFS(B2568&lt;6, "Night", B2568&lt;12, "Morning", B2568&lt;18, "Afternoon", B2568&lt;=23, "Evening")</f>
        <v>Evening</v>
      </c>
    </row>
    <row r="2569" spans="1:5" x14ac:dyDescent="0.2">
      <c r="A2569" s="20">
        <f>DT!A3198-INT(DT!A3198)</f>
        <v>0.7932175926034688</v>
      </c>
      <c r="B2569" s="5">
        <f>HOUR(DIM_TIME[[#This Row],[DW_Time]])</f>
        <v>19</v>
      </c>
      <c r="C2569" s="5">
        <f>MINUTE(DIM_TIME[[#This Row],[DW_Time]])</f>
        <v>2</v>
      </c>
      <c r="D2569" s="5">
        <f>SECOND(DIM_TIME[[#This Row],[DW_Time]])</f>
        <v>14</v>
      </c>
      <c r="E2569" s="5" t="str" cm="1">
        <f t="array" ref="E2569">_xlfn.IFS(B2569&lt;6, "Night", B2569&lt;12, "Morning", B2569&lt;18, "Afternoon", B2569&lt;=23, "Evening")</f>
        <v>Evening</v>
      </c>
    </row>
    <row r="2570" spans="1:5" x14ac:dyDescent="0.2">
      <c r="A2570" s="20">
        <f>DT!A543-INT(DT!A543)</f>
        <v>0.79325231481197989</v>
      </c>
      <c r="B2570" s="5">
        <f>HOUR(DIM_TIME[[#This Row],[DW_Time]])</f>
        <v>19</v>
      </c>
      <c r="C2570" s="5">
        <f>MINUTE(DIM_TIME[[#This Row],[DW_Time]])</f>
        <v>2</v>
      </c>
      <c r="D2570" s="5">
        <f>SECOND(DIM_TIME[[#This Row],[DW_Time]])</f>
        <v>17</v>
      </c>
      <c r="E2570" s="5" t="str" cm="1">
        <f t="array" ref="E2570">_xlfn.IFS(B2570&lt;6, "Night", B2570&lt;12, "Morning", B2570&lt;18, "Afternoon", B2570&lt;=23, "Evening")</f>
        <v>Evening</v>
      </c>
    </row>
    <row r="2571" spans="1:5" x14ac:dyDescent="0.2">
      <c r="A2571" s="20">
        <f>DT!A7-INT(DT!A7)</f>
        <v>0.79354166667326353</v>
      </c>
      <c r="B2571" s="5">
        <f>HOUR(DIM_TIME[[#This Row],[DW_Time]])</f>
        <v>19</v>
      </c>
      <c r="C2571" s="5">
        <f>MINUTE(DIM_TIME[[#This Row],[DW_Time]])</f>
        <v>2</v>
      </c>
      <c r="D2571" s="5">
        <f>SECOND(DIM_TIME[[#This Row],[DW_Time]])</f>
        <v>42</v>
      </c>
      <c r="E2571" s="5" t="str" cm="1">
        <f t="array" ref="E2571">_xlfn.IFS(B2571&lt;6, "Night", B2571&lt;12, "Morning", B2571&lt;18, "Afternoon", B2571&lt;=23, "Evening")</f>
        <v>Evening</v>
      </c>
    </row>
    <row r="2572" spans="1:5" x14ac:dyDescent="0.2">
      <c r="A2572" s="20">
        <f>DT!A904-INT(DT!A904)</f>
        <v>0.79373842592758592</v>
      </c>
      <c r="B2572" s="5">
        <f>HOUR(DIM_TIME[[#This Row],[DW_Time]])</f>
        <v>19</v>
      </c>
      <c r="C2572" s="5">
        <f>MINUTE(DIM_TIME[[#This Row],[DW_Time]])</f>
        <v>2</v>
      </c>
      <c r="D2572" s="5">
        <f>SECOND(DIM_TIME[[#This Row],[DW_Time]])</f>
        <v>59</v>
      </c>
      <c r="E2572" s="5" t="str" cm="1">
        <f t="array" ref="E2572">_xlfn.IFS(B2572&lt;6, "Night", B2572&lt;12, "Morning", B2572&lt;18, "Afternoon", B2572&lt;=23, "Evening")</f>
        <v>Evening</v>
      </c>
    </row>
    <row r="2573" spans="1:5" x14ac:dyDescent="0.2">
      <c r="A2573" s="20">
        <f>DT!A1247-INT(DT!A1247)</f>
        <v>0.79383101851999527</v>
      </c>
      <c r="B2573" s="5">
        <f>HOUR(DIM_TIME[[#This Row],[DW_Time]])</f>
        <v>19</v>
      </c>
      <c r="C2573" s="5">
        <f>MINUTE(DIM_TIME[[#This Row],[DW_Time]])</f>
        <v>3</v>
      </c>
      <c r="D2573" s="5">
        <f>SECOND(DIM_TIME[[#This Row],[DW_Time]])</f>
        <v>7</v>
      </c>
      <c r="E2573" s="5" t="str" cm="1">
        <f t="array" ref="E2573">_xlfn.IFS(B2573&lt;6, "Night", B2573&lt;12, "Morning", B2573&lt;18, "Afternoon", B2573&lt;=23, "Evening")</f>
        <v>Evening</v>
      </c>
    </row>
    <row r="2574" spans="1:5" x14ac:dyDescent="0.2">
      <c r="A2574" s="20">
        <f>DT!A2635-INT(DT!A2635)</f>
        <v>0.79417824074334931</v>
      </c>
      <c r="B2574" s="5">
        <f>HOUR(DIM_TIME[[#This Row],[DW_Time]])</f>
        <v>19</v>
      </c>
      <c r="C2574" s="5">
        <f>MINUTE(DIM_TIME[[#This Row],[DW_Time]])</f>
        <v>3</v>
      </c>
      <c r="D2574" s="5">
        <f>SECOND(DIM_TIME[[#This Row],[DW_Time]])</f>
        <v>37</v>
      </c>
      <c r="E2574" s="5" t="str" cm="1">
        <f t="array" ref="E2574">_xlfn.IFS(B2574&lt;6, "Night", B2574&lt;12, "Morning", B2574&lt;18, "Afternoon", B2574&lt;=23, "Evening")</f>
        <v>Evening</v>
      </c>
    </row>
    <row r="2575" spans="1:5" x14ac:dyDescent="0.2">
      <c r="A2575" s="20">
        <f>DT!A372-INT(DT!A372)</f>
        <v>0.794189814812853</v>
      </c>
      <c r="B2575" s="5">
        <f>HOUR(DIM_TIME[[#This Row],[DW_Time]])</f>
        <v>19</v>
      </c>
      <c r="C2575" s="5">
        <f>MINUTE(DIM_TIME[[#This Row],[DW_Time]])</f>
        <v>3</v>
      </c>
      <c r="D2575" s="5">
        <f>SECOND(DIM_TIME[[#This Row],[DW_Time]])</f>
        <v>38</v>
      </c>
      <c r="E2575" s="5" t="str" cm="1">
        <f t="array" ref="E2575">_xlfn.IFS(B2575&lt;6, "Night", B2575&lt;12, "Morning", B2575&lt;18, "Afternoon", B2575&lt;=23, "Evening")</f>
        <v>Evening</v>
      </c>
    </row>
    <row r="2576" spans="1:5" x14ac:dyDescent="0.2">
      <c r="A2576" s="20">
        <f>DT!A1005-INT(DT!A1005)</f>
        <v>0.79473379629780538</v>
      </c>
      <c r="B2576" s="5">
        <f>HOUR(DIM_TIME[[#This Row],[DW_Time]])</f>
        <v>19</v>
      </c>
      <c r="C2576" s="5">
        <f>MINUTE(DIM_TIME[[#This Row],[DW_Time]])</f>
        <v>4</v>
      </c>
      <c r="D2576" s="5">
        <f>SECOND(DIM_TIME[[#This Row],[DW_Time]])</f>
        <v>25</v>
      </c>
      <c r="E2576" s="5" t="str" cm="1">
        <f t="array" ref="E2576">_xlfn.IFS(B2576&lt;6, "Night", B2576&lt;12, "Morning", B2576&lt;18, "Afternoon", B2576&lt;=23, "Evening")</f>
        <v>Evening</v>
      </c>
    </row>
    <row r="2577" spans="1:5" x14ac:dyDescent="0.2">
      <c r="A2577" s="20">
        <f>DT!A2036-INT(DT!A2036)</f>
        <v>0.79494212962890742</v>
      </c>
      <c r="B2577" s="5">
        <f>HOUR(DIM_TIME[[#This Row],[DW_Time]])</f>
        <v>19</v>
      </c>
      <c r="C2577" s="5">
        <f>MINUTE(DIM_TIME[[#This Row],[DW_Time]])</f>
        <v>4</v>
      </c>
      <c r="D2577" s="5">
        <f>SECOND(DIM_TIME[[#This Row],[DW_Time]])</f>
        <v>43</v>
      </c>
      <c r="E2577" s="5" t="str" cm="1">
        <f t="array" ref="E2577">_xlfn.IFS(B2577&lt;6, "Night", B2577&lt;12, "Morning", B2577&lt;18, "Afternoon", B2577&lt;=23, "Evening")</f>
        <v>Evening</v>
      </c>
    </row>
    <row r="2578" spans="1:5" x14ac:dyDescent="0.2">
      <c r="A2578" s="20">
        <f>DT!A323-INT(DT!A323)</f>
        <v>0.79495370371296303</v>
      </c>
      <c r="B2578" s="5">
        <f>HOUR(DIM_TIME[[#This Row],[DW_Time]])</f>
        <v>19</v>
      </c>
      <c r="C2578" s="5">
        <f>MINUTE(DIM_TIME[[#This Row],[DW_Time]])</f>
        <v>4</v>
      </c>
      <c r="D2578" s="5">
        <f>SECOND(DIM_TIME[[#This Row],[DW_Time]])</f>
        <v>44</v>
      </c>
      <c r="E2578" s="5" t="str" cm="1">
        <f t="array" ref="E2578">_xlfn.IFS(B2578&lt;6, "Night", B2578&lt;12, "Morning", B2578&lt;18, "Afternoon", B2578&lt;=23, "Evening")</f>
        <v>Evening</v>
      </c>
    </row>
    <row r="2579" spans="1:5" x14ac:dyDescent="0.2">
      <c r="A2579" s="20">
        <f>DT!A571-INT(DT!A571)</f>
        <v>0.79517361111356877</v>
      </c>
      <c r="B2579" s="5">
        <f>HOUR(DIM_TIME[[#This Row],[DW_Time]])</f>
        <v>19</v>
      </c>
      <c r="C2579" s="5">
        <f>MINUTE(DIM_TIME[[#This Row],[DW_Time]])</f>
        <v>5</v>
      </c>
      <c r="D2579" s="5">
        <f>SECOND(DIM_TIME[[#This Row],[DW_Time]])</f>
        <v>3</v>
      </c>
      <c r="E2579" s="5" t="str" cm="1">
        <f t="array" ref="E2579">_xlfn.IFS(B2579&lt;6, "Night", B2579&lt;12, "Morning", B2579&lt;18, "Afternoon", B2579&lt;=23, "Evening")</f>
        <v>Evening</v>
      </c>
    </row>
    <row r="2580" spans="1:5" x14ac:dyDescent="0.2">
      <c r="A2580" s="20">
        <f>DT!A2866-INT(DT!A2866)</f>
        <v>0.79525462962919846</v>
      </c>
      <c r="B2580" s="5">
        <f>HOUR(DIM_TIME[[#This Row],[DW_Time]])</f>
        <v>19</v>
      </c>
      <c r="C2580" s="5">
        <f>MINUTE(DIM_TIME[[#This Row],[DW_Time]])</f>
        <v>5</v>
      </c>
      <c r="D2580" s="5">
        <f>SECOND(DIM_TIME[[#This Row],[DW_Time]])</f>
        <v>10</v>
      </c>
      <c r="E2580" s="5" t="str" cm="1">
        <f t="array" ref="E2580">_xlfn.IFS(B2580&lt;6, "Night", B2580&lt;12, "Morning", B2580&lt;18, "Afternoon", B2580&lt;=23, "Evening")</f>
        <v>Evening</v>
      </c>
    </row>
    <row r="2581" spans="1:5" x14ac:dyDescent="0.2">
      <c r="A2581" s="20">
        <f>DT!A1701-INT(DT!A1701)</f>
        <v>0.79541666666773381</v>
      </c>
      <c r="B2581" s="5">
        <f>HOUR(DIM_TIME[[#This Row],[DW_Time]])</f>
        <v>19</v>
      </c>
      <c r="C2581" s="5">
        <f>MINUTE(DIM_TIME[[#This Row],[DW_Time]])</f>
        <v>5</v>
      </c>
      <c r="D2581" s="5">
        <f>SECOND(DIM_TIME[[#This Row],[DW_Time]])</f>
        <v>24</v>
      </c>
      <c r="E2581" s="5" t="str" cm="1">
        <f t="array" ref="E2581">_xlfn.IFS(B2581&lt;6, "Night", B2581&lt;12, "Morning", B2581&lt;18, "Afternoon", B2581&lt;=23, "Evening")</f>
        <v>Evening</v>
      </c>
    </row>
    <row r="2582" spans="1:5" x14ac:dyDescent="0.2">
      <c r="A2582" s="20">
        <f>DT!A333-INT(DT!A333)</f>
        <v>0.7954282407372375</v>
      </c>
      <c r="B2582" s="5">
        <f>HOUR(DIM_TIME[[#This Row],[DW_Time]])</f>
        <v>19</v>
      </c>
      <c r="C2582" s="5">
        <f>MINUTE(DIM_TIME[[#This Row],[DW_Time]])</f>
        <v>5</v>
      </c>
      <c r="D2582" s="5">
        <f>SECOND(DIM_TIME[[#This Row],[DW_Time]])</f>
        <v>25</v>
      </c>
      <c r="E2582" s="5" t="str" cm="1">
        <f t="array" ref="E2582">_xlfn.IFS(B2582&lt;6, "Night", B2582&lt;12, "Morning", B2582&lt;18, "Afternoon", B2582&lt;=23, "Evening")</f>
        <v>Evening</v>
      </c>
    </row>
    <row r="2583" spans="1:5" x14ac:dyDescent="0.2">
      <c r="A2583" s="20">
        <f>DT!A380-INT(DT!A380)</f>
        <v>0.79564814815239515</v>
      </c>
      <c r="B2583" s="5">
        <f>HOUR(DIM_TIME[[#This Row],[DW_Time]])</f>
        <v>19</v>
      </c>
      <c r="C2583" s="5">
        <f>MINUTE(DIM_TIME[[#This Row],[DW_Time]])</f>
        <v>5</v>
      </c>
      <c r="D2583" s="5">
        <f>SECOND(DIM_TIME[[#This Row],[DW_Time]])</f>
        <v>44</v>
      </c>
      <c r="E2583" s="5" t="str" cm="1">
        <f t="array" ref="E2583">_xlfn.IFS(B2583&lt;6, "Night", B2583&lt;12, "Morning", B2583&lt;18, "Afternoon", B2583&lt;=23, "Evening")</f>
        <v>Evening</v>
      </c>
    </row>
    <row r="2584" spans="1:5" x14ac:dyDescent="0.2">
      <c r="A2584" s="20">
        <f>DT!A3017-INT(DT!A3017)</f>
        <v>0.79589120370656019</v>
      </c>
      <c r="B2584" s="5">
        <f>HOUR(DIM_TIME[[#This Row],[DW_Time]])</f>
        <v>19</v>
      </c>
      <c r="C2584" s="5">
        <f>MINUTE(DIM_TIME[[#This Row],[DW_Time]])</f>
        <v>6</v>
      </c>
      <c r="D2584" s="5">
        <f>SECOND(DIM_TIME[[#This Row],[DW_Time]])</f>
        <v>5</v>
      </c>
      <c r="E2584" s="5" t="str" cm="1">
        <f t="array" ref="E2584">_xlfn.IFS(B2584&lt;6, "Night", B2584&lt;12, "Morning", B2584&lt;18, "Afternoon", B2584&lt;=23, "Evening")</f>
        <v>Evening</v>
      </c>
    </row>
    <row r="2585" spans="1:5" x14ac:dyDescent="0.2">
      <c r="A2585" s="20">
        <f>DT!A799-INT(DT!A799)</f>
        <v>0.79599537036847323</v>
      </c>
      <c r="B2585" s="5">
        <f>HOUR(DIM_TIME[[#This Row],[DW_Time]])</f>
        <v>19</v>
      </c>
      <c r="C2585" s="5">
        <f>MINUTE(DIM_TIME[[#This Row],[DW_Time]])</f>
        <v>6</v>
      </c>
      <c r="D2585" s="5">
        <f>SECOND(DIM_TIME[[#This Row],[DW_Time]])</f>
        <v>14</v>
      </c>
      <c r="E2585" s="5" t="str" cm="1">
        <f t="array" ref="E2585">_xlfn.IFS(B2585&lt;6, "Night", B2585&lt;12, "Morning", B2585&lt;18, "Afternoon", B2585&lt;=23, "Evening")</f>
        <v>Evening</v>
      </c>
    </row>
    <row r="2586" spans="1:5" x14ac:dyDescent="0.2">
      <c r="A2586" s="20">
        <f>DT!A2725-INT(DT!A2725)</f>
        <v>0.79628472222248092</v>
      </c>
      <c r="B2586" s="5">
        <f>HOUR(DIM_TIME[[#This Row],[DW_Time]])</f>
        <v>19</v>
      </c>
      <c r="C2586" s="5">
        <f>MINUTE(DIM_TIME[[#This Row],[DW_Time]])</f>
        <v>6</v>
      </c>
      <c r="D2586" s="5">
        <f>SECOND(DIM_TIME[[#This Row],[DW_Time]])</f>
        <v>39</v>
      </c>
      <c r="E2586" s="5" t="str" cm="1">
        <f t="array" ref="E2586">_xlfn.IFS(B2586&lt;6, "Night", B2586&lt;12, "Morning", B2586&lt;18, "Afternoon", B2586&lt;=23, "Evening")</f>
        <v>Evening</v>
      </c>
    </row>
    <row r="2587" spans="1:5" x14ac:dyDescent="0.2">
      <c r="A2587" s="20">
        <f>DT!A2573-INT(DT!A2573)</f>
        <v>0.79659722222277196</v>
      </c>
      <c r="B2587" s="5">
        <f>HOUR(DIM_TIME[[#This Row],[DW_Time]])</f>
        <v>19</v>
      </c>
      <c r="C2587" s="5">
        <f>MINUTE(DIM_TIME[[#This Row],[DW_Time]])</f>
        <v>7</v>
      </c>
      <c r="D2587" s="5">
        <f>SECOND(DIM_TIME[[#This Row],[DW_Time]])</f>
        <v>6</v>
      </c>
      <c r="E2587" s="5" t="str" cm="1">
        <f t="array" ref="E2587">_xlfn.IFS(B2587&lt;6, "Night", B2587&lt;12, "Morning", B2587&lt;18, "Afternoon", B2587&lt;=23, "Evening")</f>
        <v>Evening</v>
      </c>
    </row>
    <row r="2588" spans="1:5" x14ac:dyDescent="0.2">
      <c r="A2588" s="20">
        <f>DT!A1881-INT(DT!A1881)</f>
        <v>0.79678240740759065</v>
      </c>
      <c r="B2588" s="5">
        <f>HOUR(DIM_TIME[[#This Row],[DW_Time]])</f>
        <v>19</v>
      </c>
      <c r="C2588" s="5">
        <f>MINUTE(DIM_TIME[[#This Row],[DW_Time]])</f>
        <v>7</v>
      </c>
      <c r="D2588" s="5">
        <f>SECOND(DIM_TIME[[#This Row],[DW_Time]])</f>
        <v>22</v>
      </c>
      <c r="E2588" s="5" t="str" cm="1">
        <f t="array" ref="E2588">_xlfn.IFS(B2588&lt;6, "Night", B2588&lt;12, "Morning", B2588&lt;18, "Afternoon", B2588&lt;=23, "Evening")</f>
        <v>Evening</v>
      </c>
    </row>
    <row r="2589" spans="1:5" x14ac:dyDescent="0.2">
      <c r="A2589" s="20">
        <f>DT!A535-INT(DT!A535)</f>
        <v>0.79688657407677965</v>
      </c>
      <c r="B2589" s="5">
        <f>HOUR(DIM_TIME[[#This Row],[DW_Time]])</f>
        <v>19</v>
      </c>
      <c r="C2589" s="5">
        <f>MINUTE(DIM_TIME[[#This Row],[DW_Time]])</f>
        <v>7</v>
      </c>
      <c r="D2589" s="5">
        <f>SECOND(DIM_TIME[[#This Row],[DW_Time]])</f>
        <v>31</v>
      </c>
      <c r="E2589" s="5" t="str" cm="1">
        <f t="array" ref="E2589">_xlfn.IFS(B2589&lt;6, "Night", B2589&lt;12, "Morning", B2589&lt;18, "Afternoon", B2589&lt;=23, "Evening")</f>
        <v>Evening</v>
      </c>
    </row>
    <row r="2590" spans="1:5" x14ac:dyDescent="0.2">
      <c r="A2590" s="20">
        <f>DT!A194-INT(DT!A194)</f>
        <v>0.79707175926159834</v>
      </c>
      <c r="B2590" s="5">
        <f>HOUR(DIM_TIME[[#This Row],[DW_Time]])</f>
        <v>19</v>
      </c>
      <c r="C2590" s="5">
        <f>MINUTE(DIM_TIME[[#This Row],[DW_Time]])</f>
        <v>7</v>
      </c>
      <c r="D2590" s="5">
        <f>SECOND(DIM_TIME[[#This Row],[DW_Time]])</f>
        <v>47</v>
      </c>
      <c r="E2590" s="5" t="str" cm="1">
        <f t="array" ref="E2590">_xlfn.IFS(B2590&lt;6, "Night", B2590&lt;12, "Morning", B2590&lt;18, "Afternoon", B2590&lt;=23, "Evening")</f>
        <v>Evening</v>
      </c>
    </row>
    <row r="2591" spans="1:5" x14ac:dyDescent="0.2">
      <c r="A2591" s="20">
        <f>DT!A3234-INT(DT!A3234)</f>
        <v>0.79722222222335404</v>
      </c>
      <c r="B2591" s="5">
        <f>HOUR(DIM_TIME[[#This Row],[DW_Time]])</f>
        <v>19</v>
      </c>
      <c r="C2591" s="5">
        <f>MINUTE(DIM_TIME[[#This Row],[DW_Time]])</f>
        <v>8</v>
      </c>
      <c r="D2591" s="5">
        <f>SECOND(DIM_TIME[[#This Row],[DW_Time]])</f>
        <v>0</v>
      </c>
      <c r="E2591" s="5" t="str" cm="1">
        <f t="array" ref="E2591">_xlfn.IFS(B2591&lt;6, "Night", B2591&lt;12, "Morning", B2591&lt;18, "Afternoon", B2591&lt;=23, "Evening")</f>
        <v>Evening</v>
      </c>
    </row>
    <row r="2592" spans="1:5" x14ac:dyDescent="0.2">
      <c r="A2592" s="20">
        <f>DT!A640-INT(DT!A640)</f>
        <v>0.79797453703940846</v>
      </c>
      <c r="B2592" s="5">
        <f>HOUR(DIM_TIME[[#This Row],[DW_Time]])</f>
        <v>19</v>
      </c>
      <c r="C2592" s="5">
        <f>MINUTE(DIM_TIME[[#This Row],[DW_Time]])</f>
        <v>9</v>
      </c>
      <c r="D2592" s="5">
        <f>SECOND(DIM_TIME[[#This Row],[DW_Time]])</f>
        <v>5</v>
      </c>
      <c r="E2592" s="5" t="str" cm="1">
        <f t="array" ref="E2592">_xlfn.IFS(B2592&lt;6, "Night", B2592&lt;12, "Morning", B2592&lt;18, "Afternoon", B2592&lt;=23, "Evening")</f>
        <v>Evening</v>
      </c>
    </row>
    <row r="2593" spans="1:5" x14ac:dyDescent="0.2">
      <c r="A2593" s="20">
        <f>DT!A2426-INT(DT!A2426)</f>
        <v>0.79826388889341615</v>
      </c>
      <c r="B2593" s="5">
        <f>HOUR(DIM_TIME[[#This Row],[DW_Time]])</f>
        <v>19</v>
      </c>
      <c r="C2593" s="5">
        <f>MINUTE(DIM_TIME[[#This Row],[DW_Time]])</f>
        <v>9</v>
      </c>
      <c r="D2593" s="5">
        <f>SECOND(DIM_TIME[[#This Row],[DW_Time]])</f>
        <v>30</v>
      </c>
      <c r="E2593" s="5" t="str" cm="1">
        <f t="array" ref="E2593">_xlfn.IFS(B2593&lt;6, "Night", B2593&lt;12, "Morning", B2593&lt;18, "Afternoon", B2593&lt;=23, "Evening")</f>
        <v>Evening</v>
      </c>
    </row>
    <row r="2594" spans="1:5" x14ac:dyDescent="0.2">
      <c r="A2594" s="20">
        <f>DT!A626-INT(DT!A626)</f>
        <v>0.79879629628703697</v>
      </c>
      <c r="B2594" s="5">
        <f>HOUR(DIM_TIME[[#This Row],[DW_Time]])</f>
        <v>19</v>
      </c>
      <c r="C2594" s="5">
        <f>MINUTE(DIM_TIME[[#This Row],[DW_Time]])</f>
        <v>10</v>
      </c>
      <c r="D2594" s="5">
        <f>SECOND(DIM_TIME[[#This Row],[DW_Time]])</f>
        <v>16</v>
      </c>
      <c r="E2594" s="5" t="str" cm="1">
        <f t="array" ref="E2594">_xlfn.IFS(B2594&lt;6, "Night", B2594&lt;12, "Morning", B2594&lt;18, "Afternoon", B2594&lt;=23, "Evening")</f>
        <v>Evening</v>
      </c>
    </row>
    <row r="2595" spans="1:5" x14ac:dyDescent="0.2">
      <c r="A2595" s="20">
        <f>DT!A2784-INT(DT!A2784)</f>
        <v>0.79907407407154096</v>
      </c>
      <c r="B2595" s="5">
        <f>HOUR(DIM_TIME[[#This Row],[DW_Time]])</f>
        <v>19</v>
      </c>
      <c r="C2595" s="5">
        <f>MINUTE(DIM_TIME[[#This Row],[DW_Time]])</f>
        <v>10</v>
      </c>
      <c r="D2595" s="5">
        <f>SECOND(DIM_TIME[[#This Row],[DW_Time]])</f>
        <v>40</v>
      </c>
      <c r="E2595" s="5" t="str" cm="1">
        <f t="array" ref="E2595">_xlfn.IFS(B2595&lt;6, "Night", B2595&lt;12, "Morning", B2595&lt;18, "Afternoon", B2595&lt;=23, "Evening")</f>
        <v>Evening</v>
      </c>
    </row>
    <row r="2596" spans="1:5" x14ac:dyDescent="0.2">
      <c r="A2596" s="20">
        <f>DT!A3183-INT(DT!A3183)</f>
        <v>0.79943287037167465</v>
      </c>
      <c r="B2596" s="5">
        <f>HOUR(DIM_TIME[[#This Row],[DW_Time]])</f>
        <v>19</v>
      </c>
      <c r="C2596" s="5">
        <f>MINUTE(DIM_TIME[[#This Row],[DW_Time]])</f>
        <v>11</v>
      </c>
      <c r="D2596" s="5">
        <f>SECOND(DIM_TIME[[#This Row],[DW_Time]])</f>
        <v>11</v>
      </c>
      <c r="E2596" s="5" t="str" cm="1">
        <f t="array" ref="E2596">_xlfn.IFS(B2596&lt;6, "Night", B2596&lt;12, "Morning", B2596&lt;18, "Afternoon", B2596&lt;=23, "Evening")</f>
        <v>Evening</v>
      </c>
    </row>
    <row r="2597" spans="1:5" x14ac:dyDescent="0.2">
      <c r="A2597" s="20">
        <f>DT!A1973-INT(DT!A1973)</f>
        <v>0.79960648147971369</v>
      </c>
      <c r="B2597" s="5">
        <f>HOUR(DIM_TIME[[#This Row],[DW_Time]])</f>
        <v>19</v>
      </c>
      <c r="C2597" s="5">
        <f>MINUTE(DIM_TIME[[#This Row],[DW_Time]])</f>
        <v>11</v>
      </c>
      <c r="D2597" s="5">
        <f>SECOND(DIM_TIME[[#This Row],[DW_Time]])</f>
        <v>26</v>
      </c>
      <c r="E2597" s="5" t="str" cm="1">
        <f t="array" ref="E2597">_xlfn.IFS(B2597&lt;6, "Night", B2597&lt;12, "Morning", B2597&lt;18, "Afternoon", B2597&lt;=23, "Evening")</f>
        <v>Evening</v>
      </c>
    </row>
    <row r="2598" spans="1:5" x14ac:dyDescent="0.2">
      <c r="A2598" s="20">
        <f>DT!A1824-INT(DT!A1824)</f>
        <v>0.799733796302462</v>
      </c>
      <c r="B2598" s="5">
        <f>HOUR(DIM_TIME[[#This Row],[DW_Time]])</f>
        <v>19</v>
      </c>
      <c r="C2598" s="5">
        <f>MINUTE(DIM_TIME[[#This Row],[DW_Time]])</f>
        <v>11</v>
      </c>
      <c r="D2598" s="5">
        <f>SECOND(DIM_TIME[[#This Row],[DW_Time]])</f>
        <v>37</v>
      </c>
      <c r="E2598" s="5" t="str" cm="1">
        <f t="array" ref="E2598">_xlfn.IFS(B2598&lt;6, "Night", B2598&lt;12, "Morning", B2598&lt;18, "Afternoon", B2598&lt;=23, "Evening")</f>
        <v>Evening</v>
      </c>
    </row>
    <row r="2599" spans="1:5" x14ac:dyDescent="0.2">
      <c r="A2599" s="20">
        <f>DT!A811-INT(DT!A811)</f>
        <v>0.80068287037283881</v>
      </c>
      <c r="B2599" s="5">
        <f>HOUR(DIM_TIME[[#This Row],[DW_Time]])</f>
        <v>19</v>
      </c>
      <c r="C2599" s="5">
        <f>MINUTE(DIM_TIME[[#This Row],[DW_Time]])</f>
        <v>12</v>
      </c>
      <c r="D2599" s="5">
        <f>SECOND(DIM_TIME[[#This Row],[DW_Time]])</f>
        <v>59</v>
      </c>
      <c r="E2599" s="5" t="str" cm="1">
        <f t="array" ref="E2599">_xlfn.IFS(B2599&lt;6, "Night", B2599&lt;12, "Morning", B2599&lt;18, "Afternoon", B2599&lt;=23, "Evening")</f>
        <v>Evening</v>
      </c>
    </row>
    <row r="2600" spans="1:5" x14ac:dyDescent="0.2">
      <c r="A2600" s="20">
        <f>DT!A2779-INT(DT!A2779)</f>
        <v>0.80072916667268146</v>
      </c>
      <c r="B2600" s="5">
        <f>HOUR(DIM_TIME[[#This Row],[DW_Time]])</f>
        <v>19</v>
      </c>
      <c r="C2600" s="5">
        <f>MINUTE(DIM_TIME[[#This Row],[DW_Time]])</f>
        <v>13</v>
      </c>
      <c r="D2600" s="5">
        <f>SECOND(DIM_TIME[[#This Row],[DW_Time]])</f>
        <v>3</v>
      </c>
      <c r="E2600" s="5" t="str" cm="1">
        <f t="array" ref="E2600">_xlfn.IFS(B2600&lt;6, "Night", B2600&lt;12, "Morning", B2600&lt;18, "Afternoon", B2600&lt;=23, "Evening")</f>
        <v>Evening</v>
      </c>
    </row>
    <row r="2601" spans="1:5" x14ac:dyDescent="0.2">
      <c r="A2601" s="20">
        <f>DT!A1405-INT(DT!A1405)</f>
        <v>0.80084490739682224</v>
      </c>
      <c r="B2601" s="5">
        <f>HOUR(DIM_TIME[[#This Row],[DW_Time]])</f>
        <v>19</v>
      </c>
      <c r="C2601" s="5">
        <f>MINUTE(DIM_TIME[[#This Row],[DW_Time]])</f>
        <v>13</v>
      </c>
      <c r="D2601" s="5">
        <f>SECOND(DIM_TIME[[#This Row],[DW_Time]])</f>
        <v>13</v>
      </c>
      <c r="E2601" s="5" t="str" cm="1">
        <f t="array" ref="E2601">_xlfn.IFS(B2601&lt;6, "Night", B2601&lt;12, "Morning", B2601&lt;18, "Afternoon", B2601&lt;=23, "Evening")</f>
        <v>Evening</v>
      </c>
    </row>
    <row r="2602" spans="1:5" x14ac:dyDescent="0.2">
      <c r="A2602" s="20">
        <f>DT!A2825-INT(DT!A2825)</f>
        <v>0.80133101851970423</v>
      </c>
      <c r="B2602" s="5">
        <f>HOUR(DIM_TIME[[#This Row],[DW_Time]])</f>
        <v>19</v>
      </c>
      <c r="C2602" s="5">
        <f>MINUTE(DIM_TIME[[#This Row],[DW_Time]])</f>
        <v>13</v>
      </c>
      <c r="D2602" s="5">
        <f>SECOND(DIM_TIME[[#This Row],[DW_Time]])</f>
        <v>55</v>
      </c>
      <c r="E2602" s="5" t="str" cm="1">
        <f t="array" ref="E2602">_xlfn.IFS(B2602&lt;6, "Night", B2602&lt;12, "Morning", B2602&lt;18, "Afternoon", B2602&lt;=23, "Evening")</f>
        <v>Evening</v>
      </c>
    </row>
    <row r="2603" spans="1:5" x14ac:dyDescent="0.2">
      <c r="A2603" s="20">
        <f>DT!A308-INT(DT!A308)</f>
        <v>0.80157407406659331</v>
      </c>
      <c r="B2603" s="5">
        <f>HOUR(DIM_TIME[[#This Row],[DW_Time]])</f>
        <v>19</v>
      </c>
      <c r="C2603" s="5">
        <f>MINUTE(DIM_TIME[[#This Row],[DW_Time]])</f>
        <v>14</v>
      </c>
      <c r="D2603" s="5">
        <f>SECOND(DIM_TIME[[#This Row],[DW_Time]])</f>
        <v>16</v>
      </c>
      <c r="E2603" s="5" t="str" cm="1">
        <f t="array" ref="E2603">_xlfn.IFS(B2603&lt;6, "Night", B2603&lt;12, "Morning", B2603&lt;18, "Afternoon", B2603&lt;=23, "Evening")</f>
        <v>Evening</v>
      </c>
    </row>
    <row r="2604" spans="1:5" x14ac:dyDescent="0.2">
      <c r="A2604" s="20">
        <f>DT!A426-INT(DT!A426)</f>
        <v>0.80158564815064892</v>
      </c>
      <c r="B2604" s="5">
        <f>HOUR(DIM_TIME[[#This Row],[DW_Time]])</f>
        <v>19</v>
      </c>
      <c r="C2604" s="5">
        <f>MINUTE(DIM_TIME[[#This Row],[DW_Time]])</f>
        <v>14</v>
      </c>
      <c r="D2604" s="5">
        <f>SECOND(DIM_TIME[[#This Row],[DW_Time]])</f>
        <v>17</v>
      </c>
      <c r="E2604" s="5" t="str" cm="1">
        <f t="array" ref="E2604">_xlfn.IFS(B2604&lt;6, "Night", B2604&lt;12, "Morning", B2604&lt;18, "Afternoon", B2604&lt;=23, "Evening")</f>
        <v>Evening</v>
      </c>
    </row>
    <row r="2605" spans="1:5" x14ac:dyDescent="0.2">
      <c r="A2605" s="20">
        <f>DT!A1123-INT(DT!A1123)</f>
        <v>0.80179398148175096</v>
      </c>
      <c r="B2605" s="5">
        <f>HOUR(DIM_TIME[[#This Row],[DW_Time]])</f>
        <v>19</v>
      </c>
      <c r="C2605" s="5">
        <f>MINUTE(DIM_TIME[[#This Row],[DW_Time]])</f>
        <v>14</v>
      </c>
      <c r="D2605" s="5">
        <f>SECOND(DIM_TIME[[#This Row],[DW_Time]])</f>
        <v>35</v>
      </c>
      <c r="E2605" s="5" t="str" cm="1">
        <f t="array" ref="E2605">_xlfn.IFS(B2605&lt;6, "Night", B2605&lt;12, "Morning", B2605&lt;18, "Afternoon", B2605&lt;=23, "Evening")</f>
        <v>Evening</v>
      </c>
    </row>
    <row r="2606" spans="1:5" x14ac:dyDescent="0.2">
      <c r="A2606" s="20">
        <f>DT!A249-INT(DT!A249)</f>
        <v>0.80195601852028631</v>
      </c>
      <c r="B2606" s="5">
        <f>HOUR(DIM_TIME[[#This Row],[DW_Time]])</f>
        <v>19</v>
      </c>
      <c r="C2606" s="5">
        <f>MINUTE(DIM_TIME[[#This Row],[DW_Time]])</f>
        <v>14</v>
      </c>
      <c r="D2606" s="5">
        <f>SECOND(DIM_TIME[[#This Row],[DW_Time]])</f>
        <v>49</v>
      </c>
      <c r="E2606" s="5" t="str" cm="1">
        <f t="array" ref="E2606">_xlfn.IFS(B2606&lt;6, "Night", B2606&lt;12, "Morning", B2606&lt;18, "Afternoon", B2606&lt;=23, "Evening")</f>
        <v>Evening</v>
      </c>
    </row>
    <row r="2607" spans="1:5" x14ac:dyDescent="0.2">
      <c r="A2607" s="20">
        <f>DT!A247-INT(DT!A247)</f>
        <v>0.80233796295942739</v>
      </c>
      <c r="B2607" s="5">
        <f>HOUR(DIM_TIME[[#This Row],[DW_Time]])</f>
        <v>19</v>
      </c>
      <c r="C2607" s="5">
        <f>MINUTE(DIM_TIME[[#This Row],[DW_Time]])</f>
        <v>15</v>
      </c>
      <c r="D2607" s="5">
        <f>SECOND(DIM_TIME[[#This Row],[DW_Time]])</f>
        <v>22</v>
      </c>
      <c r="E2607" s="5" t="str" cm="1">
        <f t="array" ref="E2607">_xlfn.IFS(B2607&lt;6, "Night", B2607&lt;12, "Morning", B2607&lt;18, "Afternoon", B2607&lt;=23, "Evening")</f>
        <v>Evening</v>
      </c>
    </row>
    <row r="2608" spans="1:5" x14ac:dyDescent="0.2">
      <c r="A2608" s="20">
        <f>DT!A263-INT(DT!A263)</f>
        <v>0.80278935185197042</v>
      </c>
      <c r="B2608" s="5">
        <f>HOUR(DIM_TIME[[#This Row],[DW_Time]])</f>
        <v>19</v>
      </c>
      <c r="C2608" s="5">
        <f>MINUTE(DIM_TIME[[#This Row],[DW_Time]])</f>
        <v>16</v>
      </c>
      <c r="D2608" s="5">
        <f>SECOND(DIM_TIME[[#This Row],[DW_Time]])</f>
        <v>1</v>
      </c>
      <c r="E2608" s="5" t="str" cm="1">
        <f t="array" ref="E2608">_xlfn.IFS(B2608&lt;6, "Night", B2608&lt;12, "Morning", B2608&lt;18, "Afternoon", B2608&lt;=23, "Evening")</f>
        <v>Evening</v>
      </c>
    </row>
    <row r="2609" spans="1:5" x14ac:dyDescent="0.2">
      <c r="A2609" s="20">
        <f>DT!A779-INT(DT!A779)</f>
        <v>0.80307870371325407</v>
      </c>
      <c r="B2609" s="5">
        <f>HOUR(DIM_TIME[[#This Row],[DW_Time]])</f>
        <v>19</v>
      </c>
      <c r="C2609" s="5">
        <f>MINUTE(DIM_TIME[[#This Row],[DW_Time]])</f>
        <v>16</v>
      </c>
      <c r="D2609" s="5">
        <f>SECOND(DIM_TIME[[#This Row],[DW_Time]])</f>
        <v>26</v>
      </c>
      <c r="E2609" s="5" t="str" cm="1">
        <f t="array" ref="E2609">_xlfn.IFS(B2609&lt;6, "Night", B2609&lt;12, "Morning", B2609&lt;18, "Afternoon", B2609&lt;=23, "Evening")</f>
        <v>Evening</v>
      </c>
    </row>
    <row r="2610" spans="1:5" x14ac:dyDescent="0.2">
      <c r="A2610" s="20">
        <f>DT!A2536-INT(DT!A2536)</f>
        <v>0.80355324073752854</v>
      </c>
      <c r="B2610" s="5">
        <f>HOUR(DIM_TIME[[#This Row],[DW_Time]])</f>
        <v>19</v>
      </c>
      <c r="C2610" s="5">
        <f>MINUTE(DIM_TIME[[#This Row],[DW_Time]])</f>
        <v>17</v>
      </c>
      <c r="D2610" s="5">
        <f>SECOND(DIM_TIME[[#This Row],[DW_Time]])</f>
        <v>7</v>
      </c>
      <c r="E2610" s="5" t="str" cm="1">
        <f t="array" ref="E2610">_xlfn.IFS(B2610&lt;6, "Night", B2610&lt;12, "Morning", B2610&lt;18, "Afternoon", B2610&lt;=23, "Evening")</f>
        <v>Evening</v>
      </c>
    </row>
    <row r="2611" spans="1:5" x14ac:dyDescent="0.2">
      <c r="A2611" s="20">
        <f>DT!A470-INT(DT!A470)</f>
        <v>0.80369212962978054</v>
      </c>
      <c r="B2611" s="5">
        <f>HOUR(DIM_TIME[[#This Row],[DW_Time]])</f>
        <v>19</v>
      </c>
      <c r="C2611" s="5">
        <f>MINUTE(DIM_TIME[[#This Row],[DW_Time]])</f>
        <v>17</v>
      </c>
      <c r="D2611" s="5">
        <f>SECOND(DIM_TIME[[#This Row],[DW_Time]])</f>
        <v>19</v>
      </c>
      <c r="E2611" s="5" t="str" cm="1">
        <f t="array" ref="E2611">_xlfn.IFS(B2611&lt;6, "Night", B2611&lt;12, "Morning", B2611&lt;18, "Afternoon", B2611&lt;=23, "Evening")</f>
        <v>Evening</v>
      </c>
    </row>
    <row r="2612" spans="1:5" x14ac:dyDescent="0.2">
      <c r="A2612" s="20">
        <f>DT!A1506-INT(DT!A1506)</f>
        <v>0.80402777778363088</v>
      </c>
      <c r="B2612" s="5">
        <f>HOUR(DIM_TIME[[#This Row],[DW_Time]])</f>
        <v>19</v>
      </c>
      <c r="C2612" s="5">
        <f>MINUTE(DIM_TIME[[#This Row],[DW_Time]])</f>
        <v>17</v>
      </c>
      <c r="D2612" s="5">
        <f>SECOND(DIM_TIME[[#This Row],[DW_Time]])</f>
        <v>48</v>
      </c>
      <c r="E2612" s="5" t="str" cm="1">
        <f t="array" ref="E2612">_xlfn.IFS(B2612&lt;6, "Night", B2612&lt;12, "Morning", B2612&lt;18, "Afternoon", B2612&lt;=23, "Evening")</f>
        <v>Evening</v>
      </c>
    </row>
    <row r="2613" spans="1:5" x14ac:dyDescent="0.2">
      <c r="A2613" s="20">
        <f>DT!A2266-INT(DT!A2266)</f>
        <v>0.80407407408347353</v>
      </c>
      <c r="B2613" s="5">
        <f>HOUR(DIM_TIME[[#This Row],[DW_Time]])</f>
        <v>19</v>
      </c>
      <c r="C2613" s="5">
        <f>MINUTE(DIM_TIME[[#This Row],[DW_Time]])</f>
        <v>17</v>
      </c>
      <c r="D2613" s="5">
        <f>SECOND(DIM_TIME[[#This Row],[DW_Time]])</f>
        <v>52</v>
      </c>
      <c r="E2613" s="5" t="str" cm="1">
        <f t="array" ref="E2613">_xlfn.IFS(B2613&lt;6, "Night", B2613&lt;12, "Morning", B2613&lt;18, "Afternoon", B2613&lt;=23, "Evening")</f>
        <v>Evening</v>
      </c>
    </row>
    <row r="2614" spans="1:5" x14ac:dyDescent="0.2">
      <c r="A2614" s="20">
        <f>DT!A1734-INT(DT!A1734)</f>
        <v>0.80415509259182727</v>
      </c>
      <c r="B2614" s="5">
        <f>HOUR(DIM_TIME[[#This Row],[DW_Time]])</f>
        <v>19</v>
      </c>
      <c r="C2614" s="5">
        <f>MINUTE(DIM_TIME[[#This Row],[DW_Time]])</f>
        <v>17</v>
      </c>
      <c r="D2614" s="5">
        <f>SECOND(DIM_TIME[[#This Row],[DW_Time]])</f>
        <v>59</v>
      </c>
      <c r="E2614" s="5" t="str" cm="1">
        <f t="array" ref="E2614">_xlfn.IFS(B2614&lt;6, "Night", B2614&lt;12, "Morning", B2614&lt;18, "Afternoon", B2614&lt;=23, "Evening")</f>
        <v>Evening</v>
      </c>
    </row>
    <row r="2615" spans="1:5" x14ac:dyDescent="0.2">
      <c r="A2615" s="20">
        <f>DT!A2764-INT(DT!A2764)</f>
        <v>0.8045601851772517</v>
      </c>
      <c r="B2615" s="5">
        <f>HOUR(DIM_TIME[[#This Row],[DW_Time]])</f>
        <v>19</v>
      </c>
      <c r="C2615" s="5">
        <f>MINUTE(DIM_TIME[[#This Row],[DW_Time]])</f>
        <v>18</v>
      </c>
      <c r="D2615" s="5">
        <f>SECOND(DIM_TIME[[#This Row],[DW_Time]])</f>
        <v>34</v>
      </c>
      <c r="E2615" s="5" t="str" cm="1">
        <f t="array" ref="E2615">_xlfn.IFS(B2615&lt;6, "Night", B2615&lt;12, "Morning", B2615&lt;18, "Afternoon", B2615&lt;=23, "Evening")</f>
        <v>Evening</v>
      </c>
    </row>
    <row r="2616" spans="1:5" x14ac:dyDescent="0.2">
      <c r="A2616" s="20">
        <f>DT!A1045-INT(DT!A1045)</f>
        <v>0.80464120370015735</v>
      </c>
      <c r="B2616" s="5">
        <f>HOUR(DIM_TIME[[#This Row],[DW_Time]])</f>
        <v>19</v>
      </c>
      <c r="C2616" s="5">
        <f>MINUTE(DIM_TIME[[#This Row],[DW_Time]])</f>
        <v>18</v>
      </c>
      <c r="D2616" s="5">
        <f>SECOND(DIM_TIME[[#This Row],[DW_Time]])</f>
        <v>41</v>
      </c>
      <c r="E2616" s="5" t="str" cm="1">
        <f t="array" ref="E2616">_xlfn.IFS(B2616&lt;6, "Night", B2616&lt;12, "Morning", B2616&lt;18, "Afternoon", B2616&lt;=23, "Evening")</f>
        <v>Evening</v>
      </c>
    </row>
    <row r="2617" spans="1:5" x14ac:dyDescent="0.2">
      <c r="A2617" s="20">
        <f>DT!A2118-INT(DT!A2118)</f>
        <v>0.80484953703853535</v>
      </c>
      <c r="B2617" s="5">
        <f>HOUR(DIM_TIME[[#This Row],[DW_Time]])</f>
        <v>19</v>
      </c>
      <c r="C2617" s="5">
        <f>MINUTE(DIM_TIME[[#This Row],[DW_Time]])</f>
        <v>18</v>
      </c>
      <c r="D2617" s="5">
        <f>SECOND(DIM_TIME[[#This Row],[DW_Time]])</f>
        <v>59</v>
      </c>
      <c r="E2617" s="5" t="str" cm="1">
        <f t="array" ref="E2617">_xlfn.IFS(B2617&lt;6, "Night", B2617&lt;12, "Morning", B2617&lt;18, "Afternoon", B2617&lt;=23, "Evening")</f>
        <v>Evening</v>
      </c>
    </row>
    <row r="2618" spans="1:5" x14ac:dyDescent="0.2">
      <c r="A2618" s="20">
        <f>DT!A1254-INT(DT!A1254)</f>
        <v>0.80489583333110204</v>
      </c>
      <c r="B2618" s="5">
        <f>HOUR(DIM_TIME[[#This Row],[DW_Time]])</f>
        <v>19</v>
      </c>
      <c r="C2618" s="5">
        <f>MINUTE(DIM_TIME[[#This Row],[DW_Time]])</f>
        <v>19</v>
      </c>
      <c r="D2618" s="5">
        <f>SECOND(DIM_TIME[[#This Row],[DW_Time]])</f>
        <v>3</v>
      </c>
      <c r="E2618" s="5" t="str" cm="1">
        <f t="array" ref="E2618">_xlfn.IFS(B2618&lt;6, "Night", B2618&lt;12, "Morning", B2618&lt;18, "Afternoon", B2618&lt;=23, "Evening")</f>
        <v>Evening</v>
      </c>
    </row>
    <row r="2619" spans="1:5" x14ac:dyDescent="0.2">
      <c r="A2619" s="20">
        <f>DT!A2605-INT(DT!A2605)</f>
        <v>0.80537037036992842</v>
      </c>
      <c r="B2619" s="5">
        <f>HOUR(DIM_TIME[[#This Row],[DW_Time]])</f>
        <v>19</v>
      </c>
      <c r="C2619" s="5">
        <f>MINUTE(DIM_TIME[[#This Row],[DW_Time]])</f>
        <v>19</v>
      </c>
      <c r="D2619" s="5">
        <f>SECOND(DIM_TIME[[#This Row],[DW_Time]])</f>
        <v>44</v>
      </c>
      <c r="E2619" s="5" t="str" cm="1">
        <f t="array" ref="E2619">_xlfn.IFS(B2619&lt;6, "Night", B2619&lt;12, "Morning", B2619&lt;18, "Afternoon", B2619&lt;=23, "Evening")</f>
        <v>Evening</v>
      </c>
    </row>
    <row r="2620" spans="1:5" x14ac:dyDescent="0.2">
      <c r="A2620" s="20">
        <f>DT!A2907-INT(DT!A2907)</f>
        <v>0.80578703703940846</v>
      </c>
      <c r="B2620" s="5">
        <f>HOUR(DIM_TIME[[#This Row],[DW_Time]])</f>
        <v>19</v>
      </c>
      <c r="C2620" s="5">
        <f>MINUTE(DIM_TIME[[#This Row],[DW_Time]])</f>
        <v>20</v>
      </c>
      <c r="D2620" s="5">
        <f>SECOND(DIM_TIME[[#This Row],[DW_Time]])</f>
        <v>20</v>
      </c>
      <c r="E2620" s="5" t="str" cm="1">
        <f t="array" ref="E2620">_xlfn.IFS(B2620&lt;6, "Night", B2620&lt;12, "Morning", B2620&lt;18, "Afternoon", B2620&lt;=23, "Evening")</f>
        <v>Evening</v>
      </c>
    </row>
    <row r="2621" spans="1:5" x14ac:dyDescent="0.2">
      <c r="A2621" s="20">
        <f>DT!A2988-INT(DT!A2988)</f>
        <v>0.80592592591710854</v>
      </c>
      <c r="B2621" s="5">
        <f>HOUR(DIM_TIME[[#This Row],[DW_Time]])</f>
        <v>19</v>
      </c>
      <c r="C2621" s="5">
        <f>MINUTE(DIM_TIME[[#This Row],[DW_Time]])</f>
        <v>20</v>
      </c>
      <c r="D2621" s="5">
        <f>SECOND(DIM_TIME[[#This Row],[DW_Time]])</f>
        <v>32</v>
      </c>
      <c r="E2621" s="5" t="str" cm="1">
        <f t="array" ref="E2621">_xlfn.IFS(B2621&lt;6, "Night", B2621&lt;12, "Morning", B2621&lt;18, "Afternoon", B2621&lt;=23, "Evening")</f>
        <v>Evening</v>
      </c>
    </row>
    <row r="2622" spans="1:5" x14ac:dyDescent="0.2">
      <c r="A2622" s="20">
        <f>DT!A464-INT(DT!A464)</f>
        <v>0.80598379628645489</v>
      </c>
      <c r="B2622" s="5">
        <f>HOUR(DIM_TIME[[#This Row],[DW_Time]])</f>
        <v>19</v>
      </c>
      <c r="C2622" s="5">
        <f>MINUTE(DIM_TIME[[#This Row],[DW_Time]])</f>
        <v>20</v>
      </c>
      <c r="D2622" s="5">
        <f>SECOND(DIM_TIME[[#This Row],[DW_Time]])</f>
        <v>37</v>
      </c>
      <c r="E2622" s="5" t="str" cm="1">
        <f t="array" ref="E2622">_xlfn.IFS(B2622&lt;6, "Night", B2622&lt;12, "Morning", B2622&lt;18, "Afternoon", B2622&lt;=23, "Evening")</f>
        <v>Evening</v>
      </c>
    </row>
    <row r="2623" spans="1:5" x14ac:dyDescent="0.2">
      <c r="A2623" s="20">
        <f>DT!A2922-INT(DT!A2922)</f>
        <v>0.8060648148166365</v>
      </c>
      <c r="B2623" s="5">
        <f>HOUR(DIM_TIME[[#This Row],[DW_Time]])</f>
        <v>19</v>
      </c>
      <c r="C2623" s="5">
        <f>MINUTE(DIM_TIME[[#This Row],[DW_Time]])</f>
        <v>20</v>
      </c>
      <c r="D2623" s="5">
        <f>SECOND(DIM_TIME[[#This Row],[DW_Time]])</f>
        <v>44</v>
      </c>
      <c r="E2623" s="5" t="str" cm="1">
        <f t="array" ref="E2623">_xlfn.IFS(B2623&lt;6, "Night", B2623&lt;12, "Morning", B2623&lt;18, "Afternoon", B2623&lt;=23, "Evening")</f>
        <v>Evening</v>
      </c>
    </row>
    <row r="2624" spans="1:5" x14ac:dyDescent="0.2">
      <c r="A2624" s="20">
        <f>DT!A2593-INT(DT!A2593)</f>
        <v>0.80651620370190358</v>
      </c>
      <c r="B2624" s="5">
        <f>HOUR(DIM_TIME[[#This Row],[DW_Time]])</f>
        <v>19</v>
      </c>
      <c r="C2624" s="5">
        <f>MINUTE(DIM_TIME[[#This Row],[DW_Time]])</f>
        <v>21</v>
      </c>
      <c r="D2624" s="5">
        <f>SECOND(DIM_TIME[[#This Row],[DW_Time]])</f>
        <v>23</v>
      </c>
      <c r="E2624" s="5" t="str" cm="1">
        <f t="array" ref="E2624">_xlfn.IFS(B2624&lt;6, "Night", B2624&lt;12, "Morning", B2624&lt;18, "Afternoon", B2624&lt;=23, "Evening")</f>
        <v>Evening</v>
      </c>
    </row>
    <row r="2625" spans="1:5" x14ac:dyDescent="0.2">
      <c r="A2625" s="20">
        <f>DT!A2549-INT(DT!A2549)</f>
        <v>0.80653935186273884</v>
      </c>
      <c r="B2625" s="5">
        <f>HOUR(DIM_TIME[[#This Row],[DW_Time]])</f>
        <v>19</v>
      </c>
      <c r="C2625" s="5">
        <f>MINUTE(DIM_TIME[[#This Row],[DW_Time]])</f>
        <v>21</v>
      </c>
      <c r="D2625" s="5">
        <f>SECOND(DIM_TIME[[#This Row],[DW_Time]])</f>
        <v>25</v>
      </c>
      <c r="E2625" s="5" t="str" cm="1">
        <f t="array" ref="E2625">_xlfn.IFS(B2625&lt;6, "Night", B2625&lt;12, "Morning", B2625&lt;18, "Afternoon", B2625&lt;=23, "Evening")</f>
        <v>Evening</v>
      </c>
    </row>
    <row r="2626" spans="1:5" x14ac:dyDescent="0.2">
      <c r="A2626" s="20">
        <f>DT!A209-INT(DT!A209)</f>
        <v>0.80658564814802958</v>
      </c>
      <c r="B2626" s="5">
        <f>HOUR(DIM_TIME[[#This Row],[DW_Time]])</f>
        <v>19</v>
      </c>
      <c r="C2626" s="5">
        <f>MINUTE(DIM_TIME[[#This Row],[DW_Time]])</f>
        <v>21</v>
      </c>
      <c r="D2626" s="5">
        <f>SECOND(DIM_TIME[[#This Row],[DW_Time]])</f>
        <v>29</v>
      </c>
      <c r="E2626" s="5" t="str" cm="1">
        <f t="array" ref="E2626">_xlfn.IFS(B2626&lt;6, "Night", B2626&lt;12, "Morning", B2626&lt;18, "Afternoon", B2626&lt;=23, "Evening")</f>
        <v>Evening</v>
      </c>
    </row>
    <row r="2627" spans="1:5" x14ac:dyDescent="0.2">
      <c r="A2627" s="20">
        <f>DT!A282-INT(DT!A282)</f>
        <v>0.80684027777897427</v>
      </c>
      <c r="B2627" s="5">
        <f>HOUR(DIM_TIME[[#This Row],[DW_Time]])</f>
        <v>19</v>
      </c>
      <c r="C2627" s="5">
        <f>MINUTE(DIM_TIME[[#This Row],[DW_Time]])</f>
        <v>21</v>
      </c>
      <c r="D2627" s="5">
        <f>SECOND(DIM_TIME[[#This Row],[DW_Time]])</f>
        <v>51</v>
      </c>
      <c r="E2627" s="5" t="str" cm="1">
        <f t="array" ref="E2627">_xlfn.IFS(B2627&lt;6, "Night", B2627&lt;12, "Morning", B2627&lt;18, "Afternoon", B2627&lt;=23, "Evening")</f>
        <v>Evening</v>
      </c>
    </row>
    <row r="2628" spans="1:5" x14ac:dyDescent="0.2">
      <c r="A2628" s="20">
        <f>DT!A3066-INT(DT!A3066)</f>
        <v>0.80685185184847796</v>
      </c>
      <c r="B2628" s="5">
        <f>HOUR(DIM_TIME[[#This Row],[DW_Time]])</f>
        <v>19</v>
      </c>
      <c r="C2628" s="5">
        <f>MINUTE(DIM_TIME[[#This Row],[DW_Time]])</f>
        <v>21</v>
      </c>
      <c r="D2628" s="5">
        <f>SECOND(DIM_TIME[[#This Row],[DW_Time]])</f>
        <v>52</v>
      </c>
      <c r="E2628" s="5" t="str" cm="1">
        <f t="array" ref="E2628">_xlfn.IFS(B2628&lt;6, "Night", B2628&lt;12, "Morning", B2628&lt;18, "Afternoon", B2628&lt;=23, "Evening")</f>
        <v>Evening</v>
      </c>
    </row>
    <row r="2629" spans="1:5" x14ac:dyDescent="0.2">
      <c r="A2629" s="20">
        <f>DT!A2926-INT(DT!A2926)</f>
        <v>0.80748842593311565</v>
      </c>
      <c r="B2629" s="5">
        <f>HOUR(DIM_TIME[[#This Row],[DW_Time]])</f>
        <v>19</v>
      </c>
      <c r="C2629" s="5">
        <f>MINUTE(DIM_TIME[[#This Row],[DW_Time]])</f>
        <v>22</v>
      </c>
      <c r="D2629" s="5">
        <f>SECOND(DIM_TIME[[#This Row],[DW_Time]])</f>
        <v>47</v>
      </c>
      <c r="E2629" s="5" t="str" cm="1">
        <f t="array" ref="E2629">_xlfn.IFS(B2629&lt;6, "Night", B2629&lt;12, "Morning", B2629&lt;18, "Afternoon", B2629&lt;=23, "Evening")</f>
        <v>Evening</v>
      </c>
    </row>
    <row r="2630" spans="1:5" x14ac:dyDescent="0.2">
      <c r="A2630" s="20">
        <f>DT!A2667-INT(DT!A2667)</f>
        <v>0.80751157407212304</v>
      </c>
      <c r="B2630" s="5">
        <f>HOUR(DIM_TIME[[#This Row],[DW_Time]])</f>
        <v>19</v>
      </c>
      <c r="C2630" s="5">
        <f>MINUTE(DIM_TIME[[#This Row],[DW_Time]])</f>
        <v>22</v>
      </c>
      <c r="D2630" s="5">
        <f>SECOND(DIM_TIME[[#This Row],[DW_Time]])</f>
        <v>49</v>
      </c>
      <c r="E2630" s="5" t="str" cm="1">
        <f t="array" ref="E2630">_xlfn.IFS(B2630&lt;6, "Night", B2630&lt;12, "Morning", B2630&lt;18, "Afternoon", B2630&lt;=23, "Evening")</f>
        <v>Evening</v>
      </c>
    </row>
    <row r="2631" spans="1:5" x14ac:dyDescent="0.2">
      <c r="A2631" s="20">
        <f>DT!A1435-INT(DT!A1435)</f>
        <v>0.80758101851824904</v>
      </c>
      <c r="B2631" s="5">
        <f>HOUR(DIM_TIME[[#This Row],[DW_Time]])</f>
        <v>19</v>
      </c>
      <c r="C2631" s="5">
        <f>MINUTE(DIM_TIME[[#This Row],[DW_Time]])</f>
        <v>22</v>
      </c>
      <c r="D2631" s="5">
        <f>SECOND(DIM_TIME[[#This Row],[DW_Time]])</f>
        <v>55</v>
      </c>
      <c r="E2631" s="5" t="str" cm="1">
        <f t="array" ref="E2631">_xlfn.IFS(B2631&lt;6, "Night", B2631&lt;12, "Morning", B2631&lt;18, "Afternoon", B2631&lt;=23, "Evening")</f>
        <v>Evening</v>
      </c>
    </row>
    <row r="2632" spans="1:5" x14ac:dyDescent="0.2">
      <c r="A2632" s="20">
        <f>DT!A452-INT(DT!A452)</f>
        <v>0.80759259260230465</v>
      </c>
      <c r="B2632" s="5">
        <f>HOUR(DIM_TIME[[#This Row],[DW_Time]])</f>
        <v>19</v>
      </c>
      <c r="C2632" s="5">
        <f>MINUTE(DIM_TIME[[#This Row],[DW_Time]])</f>
        <v>22</v>
      </c>
      <c r="D2632" s="5">
        <f>SECOND(DIM_TIME[[#This Row],[DW_Time]])</f>
        <v>56</v>
      </c>
      <c r="E2632" s="5" t="str" cm="1">
        <f t="array" ref="E2632">_xlfn.IFS(B2632&lt;6, "Night", B2632&lt;12, "Morning", B2632&lt;18, "Afternoon", B2632&lt;=23, "Evening")</f>
        <v>Evening</v>
      </c>
    </row>
    <row r="2633" spans="1:5" x14ac:dyDescent="0.2">
      <c r="A2633" s="20">
        <f>DT!A1880-INT(DT!A1880)</f>
        <v>0.80811342592642177</v>
      </c>
      <c r="B2633" s="5">
        <f>HOUR(DIM_TIME[[#This Row],[DW_Time]])</f>
        <v>19</v>
      </c>
      <c r="C2633" s="5">
        <f>MINUTE(DIM_TIME[[#This Row],[DW_Time]])</f>
        <v>23</v>
      </c>
      <c r="D2633" s="5">
        <f>SECOND(DIM_TIME[[#This Row],[DW_Time]])</f>
        <v>41</v>
      </c>
      <c r="E2633" s="5" t="str" cm="1">
        <f t="array" ref="E2633">_xlfn.IFS(B2633&lt;6, "Night", B2633&lt;12, "Morning", B2633&lt;18, "Afternoon", B2633&lt;=23, "Evening")</f>
        <v>Evening</v>
      </c>
    </row>
    <row r="2634" spans="1:5" x14ac:dyDescent="0.2">
      <c r="A2634" s="20">
        <f>DT!A414-INT(DT!A414)</f>
        <v>0.80870370369666489</v>
      </c>
      <c r="B2634" s="5">
        <f>HOUR(DIM_TIME[[#This Row],[DW_Time]])</f>
        <v>19</v>
      </c>
      <c r="C2634" s="5">
        <f>MINUTE(DIM_TIME[[#This Row],[DW_Time]])</f>
        <v>24</v>
      </c>
      <c r="D2634" s="5">
        <f>SECOND(DIM_TIME[[#This Row],[DW_Time]])</f>
        <v>32</v>
      </c>
      <c r="E2634" s="5" t="str" cm="1">
        <f t="array" ref="E2634">_xlfn.IFS(B2634&lt;6, "Night", B2634&lt;12, "Morning", B2634&lt;18, "Afternoon", B2634&lt;=23, "Evening")</f>
        <v>Evening</v>
      </c>
    </row>
    <row r="2635" spans="1:5" x14ac:dyDescent="0.2">
      <c r="A2635" s="20">
        <f>DT!A2020-INT(DT!A2020)</f>
        <v>0.80883101851941319</v>
      </c>
      <c r="B2635" s="5">
        <f>HOUR(DIM_TIME[[#This Row],[DW_Time]])</f>
        <v>19</v>
      </c>
      <c r="C2635" s="5">
        <f>MINUTE(DIM_TIME[[#This Row],[DW_Time]])</f>
        <v>24</v>
      </c>
      <c r="D2635" s="5">
        <f>SECOND(DIM_TIME[[#This Row],[DW_Time]])</f>
        <v>43</v>
      </c>
      <c r="E2635" s="5" t="str" cm="1">
        <f t="array" ref="E2635">_xlfn.IFS(B2635&lt;6, "Night", B2635&lt;12, "Morning", B2635&lt;18, "Afternoon", B2635&lt;=23, "Evening")</f>
        <v>Evening</v>
      </c>
    </row>
    <row r="2636" spans="1:5" x14ac:dyDescent="0.2">
      <c r="A2636" s="20">
        <f>DT!A359-INT(DT!A359)</f>
        <v>0.80899305555794854</v>
      </c>
      <c r="B2636" s="5">
        <f>HOUR(DIM_TIME[[#This Row],[DW_Time]])</f>
        <v>19</v>
      </c>
      <c r="C2636" s="5">
        <f>MINUTE(DIM_TIME[[#This Row],[DW_Time]])</f>
        <v>24</v>
      </c>
      <c r="D2636" s="5">
        <f>SECOND(DIM_TIME[[#This Row],[DW_Time]])</f>
        <v>57</v>
      </c>
      <c r="E2636" s="5" t="str" cm="1">
        <f t="array" ref="E2636">_xlfn.IFS(B2636&lt;6, "Night", B2636&lt;12, "Morning", B2636&lt;18, "Afternoon", B2636&lt;=23, "Evening")</f>
        <v>Evening</v>
      </c>
    </row>
    <row r="2637" spans="1:5" x14ac:dyDescent="0.2">
      <c r="A2637" s="20">
        <f>DT!A2529-INT(DT!A2529)</f>
        <v>0.80916666667326353</v>
      </c>
      <c r="B2637" s="5">
        <f>HOUR(DIM_TIME[[#This Row],[DW_Time]])</f>
        <v>19</v>
      </c>
      <c r="C2637" s="5">
        <f>MINUTE(DIM_TIME[[#This Row],[DW_Time]])</f>
        <v>25</v>
      </c>
      <c r="D2637" s="5">
        <f>SECOND(DIM_TIME[[#This Row],[DW_Time]])</f>
        <v>12</v>
      </c>
      <c r="E2637" s="5" t="str" cm="1">
        <f t="array" ref="E2637">_xlfn.IFS(B2637&lt;6, "Night", B2637&lt;12, "Morning", B2637&lt;18, "Afternoon", B2637&lt;=23, "Evening")</f>
        <v>Evening</v>
      </c>
    </row>
    <row r="2638" spans="1:5" x14ac:dyDescent="0.2">
      <c r="A2638" s="20">
        <f>DT!A2256-INT(DT!A2256)</f>
        <v>0.80918981481227092</v>
      </c>
      <c r="B2638" s="5">
        <f>HOUR(DIM_TIME[[#This Row],[DW_Time]])</f>
        <v>19</v>
      </c>
      <c r="C2638" s="5">
        <f>MINUTE(DIM_TIME[[#This Row],[DW_Time]])</f>
        <v>25</v>
      </c>
      <c r="D2638" s="5">
        <f>SECOND(DIM_TIME[[#This Row],[DW_Time]])</f>
        <v>14</v>
      </c>
      <c r="E2638" s="5" t="str" cm="1">
        <f t="array" ref="E2638">_xlfn.IFS(B2638&lt;6, "Night", B2638&lt;12, "Morning", B2638&lt;18, "Afternoon", B2638&lt;=23, "Evening")</f>
        <v>Evening</v>
      </c>
    </row>
    <row r="2639" spans="1:5" x14ac:dyDescent="0.2">
      <c r="A2639" s="20">
        <f>DT!A3126-INT(DT!A3126)</f>
        <v>0.81031249999796273</v>
      </c>
      <c r="B2639" s="5">
        <f>HOUR(DIM_TIME[[#This Row],[DW_Time]])</f>
        <v>19</v>
      </c>
      <c r="C2639" s="5">
        <f>MINUTE(DIM_TIME[[#This Row],[DW_Time]])</f>
        <v>26</v>
      </c>
      <c r="D2639" s="5">
        <f>SECOND(DIM_TIME[[#This Row],[DW_Time]])</f>
        <v>51</v>
      </c>
      <c r="E2639" s="5" t="str" cm="1">
        <f t="array" ref="E2639">_xlfn.IFS(B2639&lt;6, "Night", B2639&lt;12, "Morning", B2639&lt;18, "Afternoon", B2639&lt;=23, "Evening")</f>
        <v>Evening</v>
      </c>
    </row>
    <row r="2640" spans="1:5" x14ac:dyDescent="0.2">
      <c r="A2640" s="20">
        <f>DT!A2373-INT(DT!A2373)</f>
        <v>0.81039351852086838</v>
      </c>
      <c r="B2640" s="5">
        <f>HOUR(DIM_TIME[[#This Row],[DW_Time]])</f>
        <v>19</v>
      </c>
      <c r="C2640" s="5">
        <f>MINUTE(DIM_TIME[[#This Row],[DW_Time]])</f>
        <v>26</v>
      </c>
      <c r="D2640" s="5">
        <f>SECOND(DIM_TIME[[#This Row],[DW_Time]])</f>
        <v>58</v>
      </c>
      <c r="E2640" s="5" t="str" cm="1">
        <f t="array" ref="E2640">_xlfn.IFS(B2640&lt;6, "Night", B2640&lt;12, "Morning", B2640&lt;18, "Afternoon", B2640&lt;=23, "Evening")</f>
        <v>Evening</v>
      </c>
    </row>
    <row r="2641" spans="1:5" x14ac:dyDescent="0.2">
      <c r="A2641" s="20">
        <f>DT!A2263-INT(DT!A2263)</f>
        <v>0.81060185185197042</v>
      </c>
      <c r="B2641" s="5">
        <f>HOUR(DIM_TIME[[#This Row],[DW_Time]])</f>
        <v>19</v>
      </c>
      <c r="C2641" s="5">
        <f>MINUTE(DIM_TIME[[#This Row],[DW_Time]])</f>
        <v>27</v>
      </c>
      <c r="D2641" s="5">
        <f>SECOND(DIM_TIME[[#This Row],[DW_Time]])</f>
        <v>16</v>
      </c>
      <c r="E2641" s="5" t="str" cm="1">
        <f t="array" ref="E2641">_xlfn.IFS(B2641&lt;6, "Night", B2641&lt;12, "Morning", B2641&lt;18, "Afternoon", B2641&lt;=23, "Evening")</f>
        <v>Evening</v>
      </c>
    </row>
    <row r="2642" spans="1:5" x14ac:dyDescent="0.2">
      <c r="A2642" s="20">
        <f>DT!A94-INT(DT!A94)</f>
        <v>0.81124999999883585</v>
      </c>
      <c r="B2642" s="5">
        <f>HOUR(DIM_TIME[[#This Row],[DW_Time]])</f>
        <v>19</v>
      </c>
      <c r="C2642" s="5">
        <f>MINUTE(DIM_TIME[[#This Row],[DW_Time]])</f>
        <v>28</v>
      </c>
      <c r="D2642" s="5">
        <f>SECOND(DIM_TIME[[#This Row],[DW_Time]])</f>
        <v>12</v>
      </c>
      <c r="E2642" s="5" t="str" cm="1">
        <f t="array" ref="E2642">_xlfn.IFS(B2642&lt;6, "Night", B2642&lt;12, "Morning", B2642&lt;18, "Afternoon", B2642&lt;=23, "Evening")</f>
        <v>Evening</v>
      </c>
    </row>
    <row r="2643" spans="1:5" x14ac:dyDescent="0.2">
      <c r="A2643" s="20">
        <f>DT!A3139-INT(DT!A3139)</f>
        <v>0.81130787036818219</v>
      </c>
      <c r="B2643" s="5">
        <f>HOUR(DIM_TIME[[#This Row],[DW_Time]])</f>
        <v>19</v>
      </c>
      <c r="C2643" s="5">
        <f>MINUTE(DIM_TIME[[#This Row],[DW_Time]])</f>
        <v>28</v>
      </c>
      <c r="D2643" s="5">
        <f>SECOND(DIM_TIME[[#This Row],[DW_Time]])</f>
        <v>17</v>
      </c>
      <c r="E2643" s="5" t="str" cm="1">
        <f t="array" ref="E2643">_xlfn.IFS(B2643&lt;6, "Night", B2643&lt;12, "Morning", B2643&lt;18, "Afternoon", B2643&lt;=23, "Evening")</f>
        <v>Evening</v>
      </c>
    </row>
    <row r="2644" spans="1:5" x14ac:dyDescent="0.2">
      <c r="A2644" s="20">
        <f>DT!A1379-INT(DT!A1379)</f>
        <v>0.81185185185313458</v>
      </c>
      <c r="B2644" s="5">
        <f>HOUR(DIM_TIME[[#This Row],[DW_Time]])</f>
        <v>19</v>
      </c>
      <c r="C2644" s="5">
        <f>MINUTE(DIM_TIME[[#This Row],[DW_Time]])</f>
        <v>29</v>
      </c>
      <c r="D2644" s="5">
        <f>SECOND(DIM_TIME[[#This Row],[DW_Time]])</f>
        <v>4</v>
      </c>
      <c r="E2644" s="5" t="str" cm="1">
        <f t="array" ref="E2644">_xlfn.IFS(B2644&lt;6, "Night", B2644&lt;12, "Morning", B2644&lt;18, "Afternoon", B2644&lt;=23, "Evening")</f>
        <v>Evening</v>
      </c>
    </row>
    <row r="2645" spans="1:5" x14ac:dyDescent="0.2">
      <c r="A2645" s="20">
        <f>DT!A119-INT(DT!A119)</f>
        <v>0.81197916666860692</v>
      </c>
      <c r="B2645" s="5">
        <f>HOUR(DIM_TIME[[#This Row],[DW_Time]])</f>
        <v>19</v>
      </c>
      <c r="C2645" s="5">
        <f>MINUTE(DIM_TIME[[#This Row],[DW_Time]])</f>
        <v>29</v>
      </c>
      <c r="D2645" s="5">
        <f>SECOND(DIM_TIME[[#This Row],[DW_Time]])</f>
        <v>15</v>
      </c>
      <c r="E2645" s="5" t="str" cm="1">
        <f t="array" ref="E2645">_xlfn.IFS(B2645&lt;6, "Night", B2645&lt;12, "Morning", B2645&lt;18, "Afternoon", B2645&lt;=23, "Evening")</f>
        <v>Evening</v>
      </c>
    </row>
    <row r="2646" spans="1:5" x14ac:dyDescent="0.2">
      <c r="A2646" s="20">
        <f>DT!A499-INT(DT!A499)</f>
        <v>0.81230324073840166</v>
      </c>
      <c r="B2646" s="5">
        <f>HOUR(DIM_TIME[[#This Row],[DW_Time]])</f>
        <v>19</v>
      </c>
      <c r="C2646" s="5">
        <f>MINUTE(DIM_TIME[[#This Row],[DW_Time]])</f>
        <v>29</v>
      </c>
      <c r="D2646" s="5">
        <f>SECOND(DIM_TIME[[#This Row],[DW_Time]])</f>
        <v>43</v>
      </c>
      <c r="E2646" s="5" t="str" cm="1">
        <f t="array" ref="E2646">_xlfn.IFS(B2646&lt;6, "Night", B2646&lt;12, "Morning", B2646&lt;18, "Afternoon", B2646&lt;=23, "Evening")</f>
        <v>Evening</v>
      </c>
    </row>
    <row r="2647" spans="1:5" x14ac:dyDescent="0.2">
      <c r="A2647" s="20">
        <f>DT!A1403-INT(DT!A1403)</f>
        <v>0.812361111107748</v>
      </c>
      <c r="B2647" s="5">
        <f>HOUR(DIM_TIME[[#This Row],[DW_Time]])</f>
        <v>19</v>
      </c>
      <c r="C2647" s="5">
        <f>MINUTE(DIM_TIME[[#This Row],[DW_Time]])</f>
        <v>29</v>
      </c>
      <c r="D2647" s="5">
        <f>SECOND(DIM_TIME[[#This Row],[DW_Time]])</f>
        <v>48</v>
      </c>
      <c r="E2647" s="5" t="str" cm="1">
        <f t="array" ref="E2647">_xlfn.IFS(B2647&lt;6, "Night", B2647&lt;12, "Morning", B2647&lt;18, "Afternoon", B2647&lt;=23, "Evening")</f>
        <v>Evening</v>
      </c>
    </row>
    <row r="2648" spans="1:5" x14ac:dyDescent="0.2">
      <c r="A2648" s="20">
        <f>DT!A757-INT(DT!A757)</f>
        <v>0.812534722223063</v>
      </c>
      <c r="B2648" s="5">
        <f>HOUR(DIM_TIME[[#This Row],[DW_Time]])</f>
        <v>19</v>
      </c>
      <c r="C2648" s="5">
        <f>MINUTE(DIM_TIME[[#This Row],[DW_Time]])</f>
        <v>30</v>
      </c>
      <c r="D2648" s="5">
        <f>SECOND(DIM_TIME[[#This Row],[DW_Time]])</f>
        <v>3</v>
      </c>
      <c r="E2648" s="5" t="str" cm="1">
        <f t="array" ref="E2648">_xlfn.IFS(B2648&lt;6, "Night", B2648&lt;12, "Morning", B2648&lt;18, "Afternoon", B2648&lt;=23, "Evening")</f>
        <v>Evening</v>
      </c>
    </row>
    <row r="2649" spans="1:5" x14ac:dyDescent="0.2">
      <c r="A2649" s="20">
        <f>DT!A1982-INT(DT!A1982)</f>
        <v>0.81278935184673173</v>
      </c>
      <c r="B2649" s="5">
        <f>HOUR(DIM_TIME[[#This Row],[DW_Time]])</f>
        <v>19</v>
      </c>
      <c r="C2649" s="5">
        <f>MINUTE(DIM_TIME[[#This Row],[DW_Time]])</f>
        <v>30</v>
      </c>
      <c r="D2649" s="5">
        <f>SECOND(DIM_TIME[[#This Row],[DW_Time]])</f>
        <v>25</v>
      </c>
      <c r="E2649" s="5" t="str" cm="1">
        <f t="array" ref="E2649">_xlfn.IFS(B2649&lt;6, "Night", B2649&lt;12, "Morning", B2649&lt;18, "Afternoon", B2649&lt;=23, "Evening")</f>
        <v>Evening</v>
      </c>
    </row>
    <row r="2650" spans="1:5" x14ac:dyDescent="0.2">
      <c r="A2650" s="20">
        <f>DT!A1414-INT(DT!A1414)</f>
        <v>0.81290509259270038</v>
      </c>
      <c r="B2650" s="5">
        <f>HOUR(DIM_TIME[[#This Row],[DW_Time]])</f>
        <v>19</v>
      </c>
      <c r="C2650" s="5">
        <f>MINUTE(DIM_TIME[[#This Row],[DW_Time]])</f>
        <v>30</v>
      </c>
      <c r="D2650" s="5">
        <f>SECOND(DIM_TIME[[#This Row],[DW_Time]])</f>
        <v>35</v>
      </c>
      <c r="E2650" s="5" t="str" cm="1">
        <f t="array" ref="E2650">_xlfn.IFS(B2650&lt;6, "Night", B2650&lt;12, "Morning", B2650&lt;18, "Afternoon", B2650&lt;=23, "Evening")</f>
        <v>Evening</v>
      </c>
    </row>
    <row r="2651" spans="1:5" x14ac:dyDescent="0.2">
      <c r="A2651" s="20">
        <f>DT!A1025-INT(DT!A1025)</f>
        <v>0.81299768519238569</v>
      </c>
      <c r="B2651" s="5">
        <f>HOUR(DIM_TIME[[#This Row],[DW_Time]])</f>
        <v>19</v>
      </c>
      <c r="C2651" s="5">
        <f>MINUTE(DIM_TIME[[#This Row],[DW_Time]])</f>
        <v>30</v>
      </c>
      <c r="D2651" s="5">
        <f>SECOND(DIM_TIME[[#This Row],[DW_Time]])</f>
        <v>43</v>
      </c>
      <c r="E2651" s="5" t="str" cm="1">
        <f t="array" ref="E2651">_xlfn.IFS(B2651&lt;6, "Night", B2651&lt;12, "Morning", B2651&lt;18, "Afternoon", B2651&lt;=23, "Evening")</f>
        <v>Evening</v>
      </c>
    </row>
    <row r="2652" spans="1:5" x14ac:dyDescent="0.2">
      <c r="A2652" s="20">
        <f>DT!A889-INT(DT!A889)</f>
        <v>0.81376157407066785</v>
      </c>
      <c r="B2652" s="5">
        <f>HOUR(DIM_TIME[[#This Row],[DW_Time]])</f>
        <v>19</v>
      </c>
      <c r="C2652" s="5">
        <f>MINUTE(DIM_TIME[[#This Row],[DW_Time]])</f>
        <v>31</v>
      </c>
      <c r="D2652" s="5">
        <f>SECOND(DIM_TIME[[#This Row],[DW_Time]])</f>
        <v>49</v>
      </c>
      <c r="E2652" s="5" t="str" cm="1">
        <f t="array" ref="E2652">_xlfn.IFS(B2652&lt;6, "Night", B2652&lt;12, "Morning", B2652&lt;18, "Afternoon", B2652&lt;=23, "Evening")</f>
        <v>Evening</v>
      </c>
    </row>
    <row r="2653" spans="1:5" x14ac:dyDescent="0.2">
      <c r="A2653" s="20">
        <f>DT!A1524-INT(DT!A1524)</f>
        <v>0.81446759258687962</v>
      </c>
      <c r="B2653" s="5">
        <f>HOUR(DIM_TIME[[#This Row],[DW_Time]])</f>
        <v>19</v>
      </c>
      <c r="C2653" s="5">
        <f>MINUTE(DIM_TIME[[#This Row],[DW_Time]])</f>
        <v>32</v>
      </c>
      <c r="D2653" s="5">
        <f>SECOND(DIM_TIME[[#This Row],[DW_Time]])</f>
        <v>50</v>
      </c>
      <c r="E2653" s="5" t="str" cm="1">
        <f t="array" ref="E2653">_xlfn.IFS(B2653&lt;6, "Night", B2653&lt;12, "Morning", B2653&lt;18, "Afternoon", B2653&lt;=23, "Evening")</f>
        <v>Evening</v>
      </c>
    </row>
    <row r="2654" spans="1:5" x14ac:dyDescent="0.2">
      <c r="A2654" s="20">
        <f>DT!A1462-INT(DT!A1462)</f>
        <v>0.814733796287328</v>
      </c>
      <c r="B2654" s="5">
        <f>HOUR(DIM_TIME[[#This Row],[DW_Time]])</f>
        <v>19</v>
      </c>
      <c r="C2654" s="5">
        <f>MINUTE(DIM_TIME[[#This Row],[DW_Time]])</f>
        <v>33</v>
      </c>
      <c r="D2654" s="5">
        <f>SECOND(DIM_TIME[[#This Row],[DW_Time]])</f>
        <v>13</v>
      </c>
      <c r="E2654" s="5" t="str" cm="1">
        <f t="array" ref="E2654">_xlfn.IFS(B2654&lt;6, "Night", B2654&lt;12, "Morning", B2654&lt;18, "Afternoon", B2654&lt;=23, "Evening")</f>
        <v>Evening</v>
      </c>
    </row>
    <row r="2655" spans="1:5" x14ac:dyDescent="0.2">
      <c r="A2655" s="20">
        <f>DT!A1662-INT(DT!A1662)</f>
        <v>0.814837962956517</v>
      </c>
      <c r="B2655" s="5">
        <f>HOUR(DIM_TIME[[#This Row],[DW_Time]])</f>
        <v>19</v>
      </c>
      <c r="C2655" s="5">
        <f>MINUTE(DIM_TIME[[#This Row],[DW_Time]])</f>
        <v>33</v>
      </c>
      <c r="D2655" s="5">
        <f>SECOND(DIM_TIME[[#This Row],[DW_Time]])</f>
        <v>22</v>
      </c>
      <c r="E2655" s="5" t="str" cm="1">
        <f t="array" ref="E2655">_xlfn.IFS(B2655&lt;6, "Night", B2655&lt;12, "Morning", B2655&lt;18, "Afternoon", B2655&lt;=23, "Evening")</f>
        <v>Evening</v>
      </c>
    </row>
    <row r="2656" spans="1:5" x14ac:dyDescent="0.2">
      <c r="A2656" s="20">
        <f>DT!A2923-INT(DT!A2923)</f>
        <v>0.814976851848769</v>
      </c>
      <c r="B2656" s="5">
        <f>HOUR(DIM_TIME[[#This Row],[DW_Time]])</f>
        <v>19</v>
      </c>
      <c r="C2656" s="5">
        <f>MINUTE(DIM_TIME[[#This Row],[DW_Time]])</f>
        <v>33</v>
      </c>
      <c r="D2656" s="5">
        <f>SECOND(DIM_TIME[[#This Row],[DW_Time]])</f>
        <v>34</v>
      </c>
      <c r="E2656" s="5" t="str" cm="1">
        <f t="array" ref="E2656">_xlfn.IFS(B2656&lt;6, "Night", B2656&lt;12, "Morning", B2656&lt;18, "Afternoon", B2656&lt;=23, "Evening")</f>
        <v>Evening</v>
      </c>
    </row>
    <row r="2657" spans="1:5" x14ac:dyDescent="0.2">
      <c r="A2657" s="20">
        <f>DT!A1799-INT(DT!A1799)</f>
        <v>0.81554398148000473</v>
      </c>
      <c r="B2657" s="5">
        <f>HOUR(DIM_TIME[[#This Row],[DW_Time]])</f>
        <v>19</v>
      </c>
      <c r="C2657" s="5">
        <f>MINUTE(DIM_TIME[[#This Row],[DW_Time]])</f>
        <v>34</v>
      </c>
      <c r="D2657" s="5">
        <f>SECOND(DIM_TIME[[#This Row],[DW_Time]])</f>
        <v>23</v>
      </c>
      <c r="E2657" s="5" t="str" cm="1">
        <f t="array" ref="E2657">_xlfn.IFS(B2657&lt;6, "Night", B2657&lt;12, "Morning", B2657&lt;18, "Afternoon", B2657&lt;=23, "Evening")</f>
        <v>Evening</v>
      </c>
    </row>
    <row r="2658" spans="1:5" x14ac:dyDescent="0.2">
      <c r="A2658" s="20">
        <f>DT!A2493-INT(DT!A2493)</f>
        <v>0.81598379630304407</v>
      </c>
      <c r="B2658" s="5">
        <f>HOUR(DIM_TIME[[#This Row],[DW_Time]])</f>
        <v>19</v>
      </c>
      <c r="C2658" s="5">
        <f>MINUTE(DIM_TIME[[#This Row],[DW_Time]])</f>
        <v>35</v>
      </c>
      <c r="D2658" s="5">
        <f>SECOND(DIM_TIME[[#This Row],[DW_Time]])</f>
        <v>1</v>
      </c>
      <c r="E2658" s="5" t="str" cm="1">
        <f t="array" ref="E2658">_xlfn.IFS(B2658&lt;6, "Night", B2658&lt;12, "Morning", B2658&lt;18, "Afternoon", B2658&lt;=23, "Evening")</f>
        <v>Evening</v>
      </c>
    </row>
    <row r="2659" spans="1:5" x14ac:dyDescent="0.2">
      <c r="A2659" s="20">
        <f>DT!A2015-INT(DT!A2015)</f>
        <v>0.81603009260288673</v>
      </c>
      <c r="B2659" s="5">
        <f>HOUR(DIM_TIME[[#This Row],[DW_Time]])</f>
        <v>19</v>
      </c>
      <c r="C2659" s="5">
        <f>MINUTE(DIM_TIME[[#This Row],[DW_Time]])</f>
        <v>35</v>
      </c>
      <c r="D2659" s="5">
        <f>SECOND(DIM_TIME[[#This Row],[DW_Time]])</f>
        <v>5</v>
      </c>
      <c r="E2659" s="5" t="str" cm="1">
        <f t="array" ref="E2659">_xlfn.IFS(B2659&lt;6, "Night", B2659&lt;12, "Morning", B2659&lt;18, "Afternoon", B2659&lt;=23, "Evening")</f>
        <v>Evening</v>
      </c>
    </row>
    <row r="2660" spans="1:5" x14ac:dyDescent="0.2">
      <c r="A2660" s="20">
        <f>DT!A1183-INT(DT!A1183)</f>
        <v>0.81686342592729488</v>
      </c>
      <c r="B2660" s="5">
        <f>HOUR(DIM_TIME[[#This Row],[DW_Time]])</f>
        <v>19</v>
      </c>
      <c r="C2660" s="5">
        <f>MINUTE(DIM_TIME[[#This Row],[DW_Time]])</f>
        <v>36</v>
      </c>
      <c r="D2660" s="5">
        <f>SECOND(DIM_TIME[[#This Row],[DW_Time]])</f>
        <v>17</v>
      </c>
      <c r="E2660" s="5" t="str" cm="1">
        <f t="array" ref="E2660">_xlfn.IFS(B2660&lt;6, "Night", B2660&lt;12, "Morning", B2660&lt;18, "Afternoon", B2660&lt;=23, "Evening")</f>
        <v>Evening</v>
      </c>
    </row>
    <row r="2661" spans="1:5" x14ac:dyDescent="0.2">
      <c r="A2661" s="20">
        <f>DT!A2016-INT(DT!A2016)</f>
        <v>0.81696759258920792</v>
      </c>
      <c r="B2661" s="5">
        <f>HOUR(DIM_TIME[[#This Row],[DW_Time]])</f>
        <v>19</v>
      </c>
      <c r="C2661" s="5">
        <f>MINUTE(DIM_TIME[[#This Row],[DW_Time]])</f>
        <v>36</v>
      </c>
      <c r="D2661" s="5">
        <f>SECOND(DIM_TIME[[#This Row],[DW_Time]])</f>
        <v>26</v>
      </c>
      <c r="E2661" s="5" t="str" cm="1">
        <f t="array" ref="E2661">_xlfn.IFS(B2661&lt;6, "Night", B2661&lt;12, "Morning", B2661&lt;18, "Afternoon", B2661&lt;=23, "Evening")</f>
        <v>Evening</v>
      </c>
    </row>
    <row r="2662" spans="1:5" x14ac:dyDescent="0.2">
      <c r="A2662" s="20">
        <f>DT!A1307-INT(DT!A1307)</f>
        <v>0.81715277778130258</v>
      </c>
      <c r="B2662" s="5">
        <f>HOUR(DIM_TIME[[#This Row],[DW_Time]])</f>
        <v>19</v>
      </c>
      <c r="C2662" s="5">
        <f>MINUTE(DIM_TIME[[#This Row],[DW_Time]])</f>
        <v>36</v>
      </c>
      <c r="D2662" s="5">
        <f>SECOND(DIM_TIME[[#This Row],[DW_Time]])</f>
        <v>42</v>
      </c>
      <c r="E2662" s="5" t="str" cm="1">
        <f t="array" ref="E2662">_xlfn.IFS(B2662&lt;6, "Night", B2662&lt;12, "Morning", B2662&lt;18, "Afternoon", B2662&lt;=23, "Evening")</f>
        <v>Evening</v>
      </c>
    </row>
    <row r="2663" spans="1:5" x14ac:dyDescent="0.2">
      <c r="A2663" s="20">
        <f>DT!A2121-INT(DT!A2121)</f>
        <v>0.81761574074334931</v>
      </c>
      <c r="B2663" s="5">
        <f>HOUR(DIM_TIME[[#This Row],[DW_Time]])</f>
        <v>19</v>
      </c>
      <c r="C2663" s="5">
        <f>MINUTE(DIM_TIME[[#This Row],[DW_Time]])</f>
        <v>37</v>
      </c>
      <c r="D2663" s="5">
        <f>SECOND(DIM_TIME[[#This Row],[DW_Time]])</f>
        <v>22</v>
      </c>
      <c r="E2663" s="5" t="str" cm="1">
        <f t="array" ref="E2663">_xlfn.IFS(B2663&lt;6, "Night", B2663&lt;12, "Morning", B2663&lt;18, "Afternoon", B2663&lt;=23, "Evening")</f>
        <v>Evening</v>
      </c>
    </row>
    <row r="2664" spans="1:5" x14ac:dyDescent="0.2">
      <c r="A2664" s="20">
        <f>DT!A1370-INT(DT!A1370)</f>
        <v>0.81768518518219935</v>
      </c>
      <c r="B2664" s="5">
        <f>HOUR(DIM_TIME[[#This Row],[DW_Time]])</f>
        <v>19</v>
      </c>
      <c r="C2664" s="5">
        <f>MINUTE(DIM_TIME[[#This Row],[DW_Time]])</f>
        <v>37</v>
      </c>
      <c r="D2664" s="5">
        <f>SECOND(DIM_TIME[[#This Row],[DW_Time]])</f>
        <v>28</v>
      </c>
      <c r="E2664" s="5" t="str" cm="1">
        <f t="array" ref="E2664">_xlfn.IFS(B2664&lt;6, "Night", B2664&lt;12, "Morning", B2664&lt;18, "Afternoon", B2664&lt;=23, "Evening")</f>
        <v>Evening</v>
      </c>
    </row>
    <row r="2665" spans="1:5" x14ac:dyDescent="0.2">
      <c r="A2665" s="20">
        <f>DT!A375-INT(DT!A375)</f>
        <v>0.81770833334303461</v>
      </c>
      <c r="B2665" s="5">
        <f>HOUR(DIM_TIME[[#This Row],[DW_Time]])</f>
        <v>19</v>
      </c>
      <c r="C2665" s="5">
        <f>MINUTE(DIM_TIME[[#This Row],[DW_Time]])</f>
        <v>37</v>
      </c>
      <c r="D2665" s="5">
        <f>SECOND(DIM_TIME[[#This Row],[DW_Time]])</f>
        <v>30</v>
      </c>
      <c r="E2665" s="5" t="str" cm="1">
        <f t="array" ref="E2665">_xlfn.IFS(B2665&lt;6, "Night", B2665&lt;12, "Morning", B2665&lt;18, "Afternoon", B2665&lt;=23, "Evening")</f>
        <v>Evening</v>
      </c>
    </row>
    <row r="2666" spans="1:5" x14ac:dyDescent="0.2">
      <c r="A2666" s="20">
        <f>DT!A2057-INT(DT!A2057)</f>
        <v>0.817800925928168</v>
      </c>
      <c r="B2666" s="5">
        <f>HOUR(DIM_TIME[[#This Row],[DW_Time]])</f>
        <v>19</v>
      </c>
      <c r="C2666" s="5">
        <f>MINUTE(DIM_TIME[[#This Row],[DW_Time]])</f>
        <v>37</v>
      </c>
      <c r="D2666" s="5">
        <f>SECOND(DIM_TIME[[#This Row],[DW_Time]])</f>
        <v>38</v>
      </c>
      <c r="E2666" s="5" t="str" cm="1">
        <f t="array" ref="E2666">_xlfn.IFS(B2666&lt;6, "Night", B2666&lt;12, "Morning", B2666&lt;18, "Afternoon", B2666&lt;=23, "Evening")</f>
        <v>Evening</v>
      </c>
    </row>
    <row r="2667" spans="1:5" x14ac:dyDescent="0.2">
      <c r="A2667" s="20">
        <f>DT!A816-INT(DT!A816)</f>
        <v>0.81796296295942739</v>
      </c>
      <c r="B2667" s="5">
        <f>HOUR(DIM_TIME[[#This Row],[DW_Time]])</f>
        <v>19</v>
      </c>
      <c r="C2667" s="5">
        <f>MINUTE(DIM_TIME[[#This Row],[DW_Time]])</f>
        <v>37</v>
      </c>
      <c r="D2667" s="5">
        <f>SECOND(DIM_TIME[[#This Row],[DW_Time]])</f>
        <v>52</v>
      </c>
      <c r="E2667" s="5" t="str" cm="1">
        <f t="array" ref="E2667">_xlfn.IFS(B2667&lt;6, "Night", B2667&lt;12, "Morning", B2667&lt;18, "Afternoon", B2667&lt;=23, "Evening")</f>
        <v>Evening</v>
      </c>
    </row>
    <row r="2668" spans="1:5" x14ac:dyDescent="0.2">
      <c r="A2668" s="20">
        <f>DT!A1787-INT(DT!A1787)</f>
        <v>0.81805555555911269</v>
      </c>
      <c r="B2668" s="5">
        <f>HOUR(DIM_TIME[[#This Row],[DW_Time]])</f>
        <v>19</v>
      </c>
      <c r="C2668" s="5">
        <f>MINUTE(DIM_TIME[[#This Row],[DW_Time]])</f>
        <v>38</v>
      </c>
      <c r="D2668" s="5">
        <f>SECOND(DIM_TIME[[#This Row],[DW_Time]])</f>
        <v>0</v>
      </c>
      <c r="E2668" s="5" t="str" cm="1">
        <f t="array" ref="E2668">_xlfn.IFS(B2668&lt;6, "Night", B2668&lt;12, "Morning", B2668&lt;18, "Afternoon", B2668&lt;=23, "Evening")</f>
        <v>Evening</v>
      </c>
    </row>
    <row r="2669" spans="1:5" x14ac:dyDescent="0.2">
      <c r="A2669" s="20">
        <f>DT!A1201-INT(DT!A1201)</f>
        <v>0.81809027776762377</v>
      </c>
      <c r="B2669" s="5">
        <f>HOUR(DIM_TIME[[#This Row],[DW_Time]])</f>
        <v>19</v>
      </c>
      <c r="C2669" s="5">
        <f>MINUTE(DIM_TIME[[#This Row],[DW_Time]])</f>
        <v>38</v>
      </c>
      <c r="D2669" s="5">
        <f>SECOND(DIM_TIME[[#This Row],[DW_Time]])</f>
        <v>3</v>
      </c>
      <c r="E2669" s="5" t="str" cm="1">
        <f t="array" ref="E2669">_xlfn.IFS(B2669&lt;6, "Night", B2669&lt;12, "Morning", B2669&lt;18, "Afternoon", B2669&lt;=23, "Evening")</f>
        <v>Evening</v>
      </c>
    </row>
    <row r="2670" spans="1:5" x14ac:dyDescent="0.2">
      <c r="A2670" s="20">
        <f>DT!A2952-INT(DT!A2952)</f>
        <v>0.81849537036760012</v>
      </c>
      <c r="B2670" s="5">
        <f>HOUR(DIM_TIME[[#This Row],[DW_Time]])</f>
        <v>19</v>
      </c>
      <c r="C2670" s="5">
        <f>MINUTE(DIM_TIME[[#This Row],[DW_Time]])</f>
        <v>38</v>
      </c>
      <c r="D2670" s="5">
        <f>SECOND(DIM_TIME[[#This Row],[DW_Time]])</f>
        <v>38</v>
      </c>
      <c r="E2670" s="5" t="str" cm="1">
        <f t="array" ref="E2670">_xlfn.IFS(B2670&lt;6, "Night", B2670&lt;12, "Morning", B2670&lt;18, "Afternoon", B2670&lt;=23, "Evening")</f>
        <v>Evening</v>
      </c>
    </row>
    <row r="2671" spans="1:5" x14ac:dyDescent="0.2">
      <c r="A2671" s="20">
        <f>DT!A1424-INT(DT!A1424)</f>
        <v>0.81858796296000946</v>
      </c>
      <c r="B2671" s="5">
        <f>HOUR(DIM_TIME[[#This Row],[DW_Time]])</f>
        <v>19</v>
      </c>
      <c r="C2671" s="5">
        <f>MINUTE(DIM_TIME[[#This Row],[DW_Time]])</f>
        <v>38</v>
      </c>
      <c r="D2671" s="5">
        <f>SECOND(DIM_TIME[[#This Row],[DW_Time]])</f>
        <v>46</v>
      </c>
      <c r="E2671" s="5" t="str" cm="1">
        <f t="array" ref="E2671">_xlfn.IFS(B2671&lt;6, "Night", B2671&lt;12, "Morning", B2671&lt;18, "Afternoon", B2671&lt;=23, "Evening")</f>
        <v>Evening</v>
      </c>
    </row>
    <row r="2672" spans="1:5" x14ac:dyDescent="0.2">
      <c r="A2672" s="20">
        <f>DT!A1686-INT(DT!A1686)</f>
        <v>0.8189699074064265</v>
      </c>
      <c r="B2672" s="5">
        <f>HOUR(DIM_TIME[[#This Row],[DW_Time]])</f>
        <v>19</v>
      </c>
      <c r="C2672" s="5">
        <f>MINUTE(DIM_TIME[[#This Row],[DW_Time]])</f>
        <v>39</v>
      </c>
      <c r="D2672" s="5">
        <f>SECOND(DIM_TIME[[#This Row],[DW_Time]])</f>
        <v>19</v>
      </c>
      <c r="E2672" s="5" t="str" cm="1">
        <f t="array" ref="E2672">_xlfn.IFS(B2672&lt;6, "Night", B2672&lt;12, "Morning", B2672&lt;18, "Afternoon", B2672&lt;=23, "Evening")</f>
        <v>Evening</v>
      </c>
    </row>
    <row r="2673" spans="1:5" x14ac:dyDescent="0.2">
      <c r="A2673" s="20">
        <f>DT!A1437-INT(DT!A1437)</f>
        <v>0.81922453703737119</v>
      </c>
      <c r="B2673" s="5">
        <f>HOUR(DIM_TIME[[#This Row],[DW_Time]])</f>
        <v>19</v>
      </c>
      <c r="C2673" s="5">
        <f>MINUTE(DIM_TIME[[#This Row],[DW_Time]])</f>
        <v>39</v>
      </c>
      <c r="D2673" s="5">
        <f>SECOND(DIM_TIME[[#This Row],[DW_Time]])</f>
        <v>41</v>
      </c>
      <c r="E2673" s="5" t="str" cm="1">
        <f t="array" ref="E2673">_xlfn.IFS(B2673&lt;6, "Night", B2673&lt;12, "Morning", B2673&lt;18, "Afternoon", B2673&lt;=23, "Evening")</f>
        <v>Evening</v>
      </c>
    </row>
    <row r="2674" spans="1:5" x14ac:dyDescent="0.2">
      <c r="A2674" s="20">
        <f>DT!A881-INT(DT!A881)</f>
        <v>0.81930555555300089</v>
      </c>
      <c r="B2674" s="5">
        <f>HOUR(DIM_TIME[[#This Row],[DW_Time]])</f>
        <v>19</v>
      </c>
      <c r="C2674" s="5">
        <f>MINUTE(DIM_TIME[[#This Row],[DW_Time]])</f>
        <v>39</v>
      </c>
      <c r="D2674" s="5">
        <f>SECOND(DIM_TIME[[#This Row],[DW_Time]])</f>
        <v>48</v>
      </c>
      <c r="E2674" s="5" t="str" cm="1">
        <f t="array" ref="E2674">_xlfn.IFS(B2674&lt;6, "Night", B2674&lt;12, "Morning", B2674&lt;18, "Afternoon", B2674&lt;=23, "Evening")</f>
        <v>Evening</v>
      </c>
    </row>
    <row r="2675" spans="1:5" x14ac:dyDescent="0.2">
      <c r="A2675" s="20">
        <f>DT!A1614-INT(DT!A1614)</f>
        <v>0.81934027778333984</v>
      </c>
      <c r="B2675" s="5">
        <f>HOUR(DIM_TIME[[#This Row],[DW_Time]])</f>
        <v>19</v>
      </c>
      <c r="C2675" s="5">
        <f>MINUTE(DIM_TIME[[#This Row],[DW_Time]])</f>
        <v>39</v>
      </c>
      <c r="D2675" s="5">
        <f>SECOND(DIM_TIME[[#This Row],[DW_Time]])</f>
        <v>51</v>
      </c>
      <c r="E2675" s="5" t="str" cm="1">
        <f t="array" ref="E2675">_xlfn.IFS(B2675&lt;6, "Night", B2675&lt;12, "Morning", B2675&lt;18, "Afternoon", B2675&lt;=23, "Evening")</f>
        <v>Evening</v>
      </c>
    </row>
    <row r="2676" spans="1:5" x14ac:dyDescent="0.2">
      <c r="A2676" s="20">
        <f>DT!A3145-INT(DT!A3145)</f>
        <v>0.81939814815268619</v>
      </c>
      <c r="B2676" s="5">
        <f>HOUR(DIM_TIME[[#This Row],[DW_Time]])</f>
        <v>19</v>
      </c>
      <c r="C2676" s="5">
        <f>MINUTE(DIM_TIME[[#This Row],[DW_Time]])</f>
        <v>39</v>
      </c>
      <c r="D2676" s="5">
        <f>SECOND(DIM_TIME[[#This Row],[DW_Time]])</f>
        <v>56</v>
      </c>
      <c r="E2676" s="5" t="str" cm="1">
        <f t="array" ref="E2676">_xlfn.IFS(B2676&lt;6, "Night", B2676&lt;12, "Morning", B2676&lt;18, "Afternoon", B2676&lt;=23, "Evening")</f>
        <v>Evening</v>
      </c>
    </row>
    <row r="2677" spans="1:5" x14ac:dyDescent="0.2">
      <c r="A2677" s="20">
        <f>DT!A223-INT(DT!A223)</f>
        <v>0.81990740740729962</v>
      </c>
      <c r="B2677" s="5">
        <f>HOUR(DIM_TIME[[#This Row],[DW_Time]])</f>
        <v>19</v>
      </c>
      <c r="C2677" s="5">
        <f>MINUTE(DIM_TIME[[#This Row],[DW_Time]])</f>
        <v>40</v>
      </c>
      <c r="D2677" s="5">
        <f>SECOND(DIM_TIME[[#This Row],[DW_Time]])</f>
        <v>40</v>
      </c>
      <c r="E2677" s="5" t="str" cm="1">
        <f t="array" ref="E2677">_xlfn.IFS(B2677&lt;6, "Night", B2677&lt;12, "Morning", B2677&lt;18, "Afternoon", B2677&lt;=23, "Evening")</f>
        <v>Evening</v>
      </c>
    </row>
    <row r="2678" spans="1:5" x14ac:dyDescent="0.2">
      <c r="A2678" s="20">
        <f>DT!A2974-INT(DT!A2974)</f>
        <v>0.8203125</v>
      </c>
      <c r="B2678" s="5">
        <f>HOUR(DIM_TIME[[#This Row],[DW_Time]])</f>
        <v>19</v>
      </c>
      <c r="C2678" s="5">
        <f>MINUTE(DIM_TIME[[#This Row],[DW_Time]])</f>
        <v>41</v>
      </c>
      <c r="D2678" s="5">
        <f>SECOND(DIM_TIME[[#This Row],[DW_Time]])</f>
        <v>15</v>
      </c>
      <c r="E2678" s="5" t="str" cm="1">
        <f t="array" ref="E2678">_xlfn.IFS(B2678&lt;6, "Night", B2678&lt;12, "Morning", B2678&lt;18, "Afternoon", B2678&lt;=23, "Evening")</f>
        <v>Evening</v>
      </c>
    </row>
    <row r="2679" spans="1:5" x14ac:dyDescent="0.2">
      <c r="A2679" s="20">
        <f>DT!A51-INT(DT!A51)</f>
        <v>0.8204398148227483</v>
      </c>
      <c r="B2679" s="5">
        <f>HOUR(DIM_TIME[[#This Row],[DW_Time]])</f>
        <v>19</v>
      </c>
      <c r="C2679" s="5">
        <f>MINUTE(DIM_TIME[[#This Row],[DW_Time]])</f>
        <v>41</v>
      </c>
      <c r="D2679" s="5">
        <f>SECOND(DIM_TIME[[#This Row],[DW_Time]])</f>
        <v>26</v>
      </c>
      <c r="E2679" s="5" t="str" cm="1">
        <f t="array" ref="E2679">_xlfn.IFS(B2679&lt;6, "Night", B2679&lt;12, "Morning", B2679&lt;18, "Afternoon", B2679&lt;=23, "Evening")</f>
        <v>Evening</v>
      </c>
    </row>
    <row r="2680" spans="1:5" x14ac:dyDescent="0.2">
      <c r="A2680" s="20">
        <f>DT!A84-INT(DT!A84)</f>
        <v>0.82062500000029104</v>
      </c>
      <c r="B2680" s="5">
        <f>HOUR(DIM_TIME[[#This Row],[DW_Time]])</f>
        <v>19</v>
      </c>
      <c r="C2680" s="5">
        <f>MINUTE(DIM_TIME[[#This Row],[DW_Time]])</f>
        <v>41</v>
      </c>
      <c r="D2680" s="5">
        <f>SECOND(DIM_TIME[[#This Row],[DW_Time]])</f>
        <v>42</v>
      </c>
      <c r="E2680" s="5" t="str" cm="1">
        <f t="array" ref="E2680">_xlfn.IFS(B2680&lt;6, "Night", B2680&lt;12, "Morning", B2680&lt;18, "Afternoon", B2680&lt;=23, "Evening")</f>
        <v>Evening</v>
      </c>
    </row>
    <row r="2681" spans="1:5" x14ac:dyDescent="0.2">
      <c r="A2681" s="20">
        <f>DT!A738-INT(DT!A738)</f>
        <v>0.82193287037080154</v>
      </c>
      <c r="B2681" s="5">
        <f>HOUR(DIM_TIME[[#This Row],[DW_Time]])</f>
        <v>19</v>
      </c>
      <c r="C2681" s="5">
        <f>MINUTE(DIM_TIME[[#This Row],[DW_Time]])</f>
        <v>43</v>
      </c>
      <c r="D2681" s="5">
        <f>SECOND(DIM_TIME[[#This Row],[DW_Time]])</f>
        <v>35</v>
      </c>
      <c r="E2681" s="5" t="str" cm="1">
        <f t="array" ref="E2681">_xlfn.IFS(B2681&lt;6, "Night", B2681&lt;12, "Morning", B2681&lt;18, "Afternoon", B2681&lt;=23, "Evening")</f>
        <v>Evening</v>
      </c>
    </row>
    <row r="2682" spans="1:5" x14ac:dyDescent="0.2">
      <c r="A2682" s="20">
        <f>DT!A2280-INT(DT!A2280)</f>
        <v>0.82244212963269092</v>
      </c>
      <c r="B2682" s="5">
        <f>HOUR(DIM_TIME[[#This Row],[DW_Time]])</f>
        <v>19</v>
      </c>
      <c r="C2682" s="5">
        <f>MINUTE(DIM_TIME[[#This Row],[DW_Time]])</f>
        <v>44</v>
      </c>
      <c r="D2682" s="5">
        <f>SECOND(DIM_TIME[[#This Row],[DW_Time]])</f>
        <v>19</v>
      </c>
      <c r="E2682" s="5" t="str" cm="1">
        <f t="array" ref="E2682">_xlfn.IFS(B2682&lt;6, "Night", B2682&lt;12, "Morning", B2682&lt;18, "Afternoon", B2682&lt;=23, "Evening")</f>
        <v>Evening</v>
      </c>
    </row>
    <row r="2683" spans="1:5" x14ac:dyDescent="0.2">
      <c r="A2683" s="20">
        <f>DT!A1602-INT(DT!A1602)</f>
        <v>0.82285879628761904</v>
      </c>
      <c r="B2683" s="5">
        <f>HOUR(DIM_TIME[[#This Row],[DW_Time]])</f>
        <v>19</v>
      </c>
      <c r="C2683" s="5">
        <f>MINUTE(DIM_TIME[[#This Row],[DW_Time]])</f>
        <v>44</v>
      </c>
      <c r="D2683" s="5">
        <f>SECOND(DIM_TIME[[#This Row],[DW_Time]])</f>
        <v>55</v>
      </c>
      <c r="E2683" s="5" t="str" cm="1">
        <f t="array" ref="E2683">_xlfn.IFS(B2683&lt;6, "Night", B2683&lt;12, "Morning", B2683&lt;18, "Afternoon", B2683&lt;=23, "Evening")</f>
        <v>Evening</v>
      </c>
    </row>
    <row r="2684" spans="1:5" x14ac:dyDescent="0.2">
      <c r="A2684" s="20">
        <f>DT!A788-INT(DT!A788)</f>
        <v>0.82293981481780065</v>
      </c>
      <c r="B2684" s="5">
        <f>HOUR(DIM_TIME[[#This Row],[DW_Time]])</f>
        <v>19</v>
      </c>
      <c r="C2684" s="5">
        <f>MINUTE(DIM_TIME[[#This Row],[DW_Time]])</f>
        <v>45</v>
      </c>
      <c r="D2684" s="5">
        <f>SECOND(DIM_TIME[[#This Row],[DW_Time]])</f>
        <v>2</v>
      </c>
      <c r="E2684" s="5" t="str" cm="1">
        <f t="array" ref="E2684">_xlfn.IFS(B2684&lt;6, "Night", B2684&lt;12, "Morning", B2684&lt;18, "Afternoon", B2684&lt;=23, "Evening")</f>
        <v>Evening</v>
      </c>
    </row>
    <row r="2685" spans="1:5" x14ac:dyDescent="0.2">
      <c r="A2685" s="20">
        <f>DT!A1683-INT(DT!A1683)</f>
        <v>0.82310185184906004</v>
      </c>
      <c r="B2685" s="5">
        <f>HOUR(DIM_TIME[[#This Row],[DW_Time]])</f>
        <v>19</v>
      </c>
      <c r="C2685" s="5">
        <f>MINUTE(DIM_TIME[[#This Row],[DW_Time]])</f>
        <v>45</v>
      </c>
      <c r="D2685" s="5">
        <f>SECOND(DIM_TIME[[#This Row],[DW_Time]])</f>
        <v>16</v>
      </c>
      <c r="E2685" s="5" t="str" cm="1">
        <f t="array" ref="E2685">_xlfn.IFS(B2685&lt;6, "Night", B2685&lt;12, "Morning", B2685&lt;18, "Afternoon", B2685&lt;=23, "Evening")</f>
        <v>Evening</v>
      </c>
    </row>
    <row r="2686" spans="1:5" x14ac:dyDescent="0.2">
      <c r="A2686" s="20">
        <f>DT!A2147-INT(DT!A2147)</f>
        <v>0.8231597222329583</v>
      </c>
      <c r="B2686" s="5">
        <f>HOUR(DIM_TIME[[#This Row],[DW_Time]])</f>
        <v>19</v>
      </c>
      <c r="C2686" s="5">
        <f>MINUTE(DIM_TIME[[#This Row],[DW_Time]])</f>
        <v>45</v>
      </c>
      <c r="D2686" s="5">
        <f>SECOND(DIM_TIME[[#This Row],[DW_Time]])</f>
        <v>21</v>
      </c>
      <c r="E2686" s="5" t="str" cm="1">
        <f t="array" ref="E2686">_xlfn.IFS(B2686&lt;6, "Night", B2686&lt;12, "Morning", B2686&lt;18, "Afternoon", B2686&lt;=23, "Evening")</f>
        <v>Evening</v>
      </c>
    </row>
    <row r="2687" spans="1:5" x14ac:dyDescent="0.2">
      <c r="A2687" s="20">
        <f>DT!A1670-INT(DT!A1670)</f>
        <v>0.82326388888759539</v>
      </c>
      <c r="B2687" s="5">
        <f>HOUR(DIM_TIME[[#This Row],[DW_Time]])</f>
        <v>19</v>
      </c>
      <c r="C2687" s="5">
        <f>MINUTE(DIM_TIME[[#This Row],[DW_Time]])</f>
        <v>45</v>
      </c>
      <c r="D2687" s="5">
        <f>SECOND(DIM_TIME[[#This Row],[DW_Time]])</f>
        <v>30</v>
      </c>
      <c r="E2687" s="5" t="str" cm="1">
        <f t="array" ref="E2687">_xlfn.IFS(B2687&lt;6, "Night", B2687&lt;12, "Morning", B2687&lt;18, "Afternoon", B2687&lt;=23, "Evening")</f>
        <v>Evening</v>
      </c>
    </row>
    <row r="2688" spans="1:5" x14ac:dyDescent="0.2">
      <c r="A2688" s="20">
        <f>DT!A2366-INT(DT!A2366)</f>
        <v>0.82362268518772908</v>
      </c>
      <c r="B2688" s="5">
        <f>HOUR(DIM_TIME[[#This Row],[DW_Time]])</f>
        <v>19</v>
      </c>
      <c r="C2688" s="5">
        <f>MINUTE(DIM_TIME[[#This Row],[DW_Time]])</f>
        <v>46</v>
      </c>
      <c r="D2688" s="5">
        <f>SECOND(DIM_TIME[[#This Row],[DW_Time]])</f>
        <v>1</v>
      </c>
      <c r="E2688" s="5" t="str" cm="1">
        <f t="array" ref="E2688">_xlfn.IFS(B2688&lt;6, "Night", B2688&lt;12, "Morning", B2688&lt;18, "Afternoon", B2688&lt;=23, "Evening")</f>
        <v>Evening</v>
      </c>
    </row>
    <row r="2689" spans="1:5" x14ac:dyDescent="0.2">
      <c r="A2689" s="20">
        <f>DT!A1835-INT(DT!A1835)</f>
        <v>0.82364583332673647</v>
      </c>
      <c r="B2689" s="5">
        <f>HOUR(DIM_TIME[[#This Row],[DW_Time]])</f>
        <v>19</v>
      </c>
      <c r="C2689" s="5">
        <f>MINUTE(DIM_TIME[[#This Row],[DW_Time]])</f>
        <v>46</v>
      </c>
      <c r="D2689" s="5">
        <f>SECOND(DIM_TIME[[#This Row],[DW_Time]])</f>
        <v>3</v>
      </c>
      <c r="E2689" s="5" t="str" cm="1">
        <f t="array" ref="E2689">_xlfn.IFS(B2689&lt;6, "Night", B2689&lt;12, "Morning", B2689&lt;18, "Afternoon", B2689&lt;=23, "Evening")</f>
        <v>Evening</v>
      </c>
    </row>
    <row r="2690" spans="1:5" x14ac:dyDescent="0.2">
      <c r="A2690" s="20">
        <f>DT!A1337-INT(DT!A1337)</f>
        <v>0.8242013888884685</v>
      </c>
      <c r="B2690" s="5">
        <f>HOUR(DIM_TIME[[#This Row],[DW_Time]])</f>
        <v>19</v>
      </c>
      <c r="C2690" s="5">
        <f>MINUTE(DIM_TIME[[#This Row],[DW_Time]])</f>
        <v>46</v>
      </c>
      <c r="D2690" s="5">
        <f>SECOND(DIM_TIME[[#This Row],[DW_Time]])</f>
        <v>51</v>
      </c>
      <c r="E2690" s="5" t="str" cm="1">
        <f t="array" ref="E2690">_xlfn.IFS(B2690&lt;6, "Night", B2690&lt;12, "Morning", B2690&lt;18, "Afternoon", B2690&lt;=23, "Evening")</f>
        <v>Evening</v>
      </c>
    </row>
    <row r="2691" spans="1:5" x14ac:dyDescent="0.2">
      <c r="A2691" s="20">
        <f>DT!A453-INT(DT!A453)</f>
        <v>0.82440972221957054</v>
      </c>
      <c r="B2691" s="5">
        <f>HOUR(DIM_TIME[[#This Row],[DW_Time]])</f>
        <v>19</v>
      </c>
      <c r="C2691" s="5">
        <f>MINUTE(DIM_TIME[[#This Row],[DW_Time]])</f>
        <v>47</v>
      </c>
      <c r="D2691" s="5">
        <f>SECOND(DIM_TIME[[#This Row],[DW_Time]])</f>
        <v>9</v>
      </c>
      <c r="E2691" s="5" t="str" cm="1">
        <f t="array" ref="E2691">_xlfn.IFS(B2691&lt;6, "Night", B2691&lt;12, "Morning", B2691&lt;18, "Afternoon", B2691&lt;=23, "Evening")</f>
        <v>Evening</v>
      </c>
    </row>
    <row r="2692" spans="1:5" x14ac:dyDescent="0.2">
      <c r="A2692" s="20">
        <f>DT!A230-INT(DT!A230)</f>
        <v>0.82458333332760958</v>
      </c>
      <c r="B2692" s="5">
        <f>HOUR(DIM_TIME[[#This Row],[DW_Time]])</f>
        <v>19</v>
      </c>
      <c r="C2692" s="5">
        <f>MINUTE(DIM_TIME[[#This Row],[DW_Time]])</f>
        <v>47</v>
      </c>
      <c r="D2692" s="5">
        <f>SECOND(DIM_TIME[[#This Row],[DW_Time]])</f>
        <v>24</v>
      </c>
      <c r="E2692" s="5" t="str" cm="1">
        <f t="array" ref="E2692">_xlfn.IFS(B2692&lt;6, "Night", B2692&lt;12, "Morning", B2692&lt;18, "Afternoon", B2692&lt;=23, "Evening")</f>
        <v>Evening</v>
      </c>
    </row>
    <row r="2693" spans="1:5" x14ac:dyDescent="0.2">
      <c r="A2693" s="20">
        <f>DT!A2713-INT(DT!A2713)</f>
        <v>0.82488425925839692</v>
      </c>
      <c r="B2693" s="5">
        <f>HOUR(DIM_TIME[[#This Row],[DW_Time]])</f>
        <v>19</v>
      </c>
      <c r="C2693" s="5">
        <f>MINUTE(DIM_TIME[[#This Row],[DW_Time]])</f>
        <v>47</v>
      </c>
      <c r="D2693" s="5">
        <f>SECOND(DIM_TIME[[#This Row],[DW_Time]])</f>
        <v>50</v>
      </c>
      <c r="E2693" s="5" t="str" cm="1">
        <f t="array" ref="E2693">_xlfn.IFS(B2693&lt;6, "Night", B2693&lt;12, "Morning", B2693&lt;18, "Afternoon", B2693&lt;=23, "Evening")</f>
        <v>Evening</v>
      </c>
    </row>
    <row r="2694" spans="1:5" x14ac:dyDescent="0.2">
      <c r="A2694" s="20">
        <f>DT!A2328-INT(DT!A2328)</f>
        <v>0.825266203697538</v>
      </c>
      <c r="B2694" s="5">
        <f>HOUR(DIM_TIME[[#This Row],[DW_Time]])</f>
        <v>19</v>
      </c>
      <c r="C2694" s="5">
        <f>MINUTE(DIM_TIME[[#This Row],[DW_Time]])</f>
        <v>48</v>
      </c>
      <c r="D2694" s="5">
        <f>SECOND(DIM_TIME[[#This Row],[DW_Time]])</f>
        <v>23</v>
      </c>
      <c r="E2694" s="5" t="str" cm="1">
        <f t="array" ref="E2694">_xlfn.IFS(B2694&lt;6, "Night", B2694&lt;12, "Morning", B2694&lt;18, "Afternoon", B2694&lt;=23, "Evening")</f>
        <v>Evening</v>
      </c>
    </row>
    <row r="2695" spans="1:5" x14ac:dyDescent="0.2">
      <c r="A2695" s="20">
        <f>DT!A2766-INT(DT!A2766)</f>
        <v>0.82531249999738066</v>
      </c>
      <c r="B2695" s="5">
        <f>HOUR(DIM_TIME[[#This Row],[DW_Time]])</f>
        <v>19</v>
      </c>
      <c r="C2695" s="5">
        <f>MINUTE(DIM_TIME[[#This Row],[DW_Time]])</f>
        <v>48</v>
      </c>
      <c r="D2695" s="5">
        <f>SECOND(DIM_TIME[[#This Row],[DW_Time]])</f>
        <v>27</v>
      </c>
      <c r="E2695" s="5" t="str" cm="1">
        <f t="array" ref="E2695">_xlfn.IFS(B2695&lt;6, "Night", B2695&lt;12, "Morning", B2695&lt;18, "Afternoon", B2695&lt;=23, "Evening")</f>
        <v>Evening</v>
      </c>
    </row>
    <row r="2696" spans="1:5" x14ac:dyDescent="0.2">
      <c r="A2696" s="20">
        <f>DT!A1798-INT(DT!A1798)</f>
        <v>0.82541666666656965</v>
      </c>
      <c r="B2696" s="5">
        <f>HOUR(DIM_TIME[[#This Row],[DW_Time]])</f>
        <v>19</v>
      </c>
      <c r="C2696" s="5">
        <f>MINUTE(DIM_TIME[[#This Row],[DW_Time]])</f>
        <v>48</v>
      </c>
      <c r="D2696" s="5">
        <f>SECOND(DIM_TIME[[#This Row],[DW_Time]])</f>
        <v>36</v>
      </c>
      <c r="E2696" s="5" t="str" cm="1">
        <f t="array" ref="E2696">_xlfn.IFS(B2696&lt;6, "Night", B2696&lt;12, "Morning", B2696&lt;18, "Afternoon", B2696&lt;=23, "Evening")</f>
        <v>Evening</v>
      </c>
    </row>
    <row r="2697" spans="1:5" x14ac:dyDescent="0.2">
      <c r="A2697" s="20">
        <f>DT!A2390-INT(DT!A2390)</f>
        <v>0.82579861111298669</v>
      </c>
      <c r="B2697" s="5">
        <f>HOUR(DIM_TIME[[#This Row],[DW_Time]])</f>
        <v>19</v>
      </c>
      <c r="C2697" s="5">
        <f>MINUTE(DIM_TIME[[#This Row],[DW_Time]])</f>
        <v>49</v>
      </c>
      <c r="D2697" s="5">
        <f>SECOND(DIM_TIME[[#This Row],[DW_Time]])</f>
        <v>9</v>
      </c>
      <c r="E2697" s="5" t="str" cm="1">
        <f t="array" ref="E2697">_xlfn.IFS(B2697&lt;6, "Night", B2697&lt;12, "Morning", B2697&lt;18, "Afternoon", B2697&lt;=23, "Evening")</f>
        <v>Evening</v>
      </c>
    </row>
    <row r="2698" spans="1:5" x14ac:dyDescent="0.2">
      <c r="A2698" s="20">
        <f>DT!A358-INT(DT!A358)</f>
        <v>0.82599537036730908</v>
      </c>
      <c r="B2698" s="5">
        <f>HOUR(DIM_TIME[[#This Row],[DW_Time]])</f>
        <v>19</v>
      </c>
      <c r="C2698" s="5">
        <f>MINUTE(DIM_TIME[[#This Row],[DW_Time]])</f>
        <v>49</v>
      </c>
      <c r="D2698" s="5">
        <f>SECOND(DIM_TIME[[#This Row],[DW_Time]])</f>
        <v>26</v>
      </c>
      <c r="E2698" s="5" t="str" cm="1">
        <f t="array" ref="E2698">_xlfn.IFS(B2698&lt;6, "Night", B2698&lt;12, "Morning", B2698&lt;18, "Afternoon", B2698&lt;=23, "Evening")</f>
        <v>Evening</v>
      </c>
    </row>
    <row r="2699" spans="1:5" x14ac:dyDescent="0.2">
      <c r="A2699" s="20">
        <f>DT!A1599-INT(DT!A1599)</f>
        <v>0.82635416666744277</v>
      </c>
      <c r="B2699" s="5">
        <f>HOUR(DIM_TIME[[#This Row],[DW_Time]])</f>
        <v>19</v>
      </c>
      <c r="C2699" s="5">
        <f>MINUTE(DIM_TIME[[#This Row],[DW_Time]])</f>
        <v>49</v>
      </c>
      <c r="D2699" s="5">
        <f>SECOND(DIM_TIME[[#This Row],[DW_Time]])</f>
        <v>57</v>
      </c>
      <c r="E2699" s="5" t="str" cm="1">
        <f t="array" ref="E2699">_xlfn.IFS(B2699&lt;6, "Night", B2699&lt;12, "Morning", B2699&lt;18, "Afternoon", B2699&lt;=23, "Evening")</f>
        <v>Evening</v>
      </c>
    </row>
    <row r="2700" spans="1:5" x14ac:dyDescent="0.2">
      <c r="A2700" s="20">
        <f>DT!A2407-INT(DT!A2407)</f>
        <v>0.82656249999854481</v>
      </c>
      <c r="B2700" s="5">
        <f>HOUR(DIM_TIME[[#This Row],[DW_Time]])</f>
        <v>19</v>
      </c>
      <c r="C2700" s="5">
        <f>MINUTE(DIM_TIME[[#This Row],[DW_Time]])</f>
        <v>50</v>
      </c>
      <c r="D2700" s="5">
        <f>SECOND(DIM_TIME[[#This Row],[DW_Time]])</f>
        <v>15</v>
      </c>
      <c r="E2700" s="5" t="str" cm="1">
        <f t="array" ref="E2700">_xlfn.IFS(B2700&lt;6, "Night", B2700&lt;12, "Morning", B2700&lt;18, "Afternoon", B2700&lt;=23, "Evening")</f>
        <v>Evening</v>
      </c>
    </row>
    <row r="2701" spans="1:5" x14ac:dyDescent="0.2">
      <c r="A2701" s="20">
        <f>DT!A866-INT(DT!A866)</f>
        <v>0.82731481480732327</v>
      </c>
      <c r="B2701" s="5">
        <f>HOUR(DIM_TIME[[#This Row],[DW_Time]])</f>
        <v>19</v>
      </c>
      <c r="C2701" s="5">
        <f>MINUTE(DIM_TIME[[#This Row],[DW_Time]])</f>
        <v>51</v>
      </c>
      <c r="D2701" s="5">
        <f>SECOND(DIM_TIME[[#This Row],[DW_Time]])</f>
        <v>20</v>
      </c>
      <c r="E2701" s="5" t="str" cm="1">
        <f t="array" ref="E2701">_xlfn.IFS(B2701&lt;6, "Night", B2701&lt;12, "Morning", B2701&lt;18, "Afternoon", B2701&lt;=23, "Evening")</f>
        <v>Evening</v>
      </c>
    </row>
    <row r="2702" spans="1:5" x14ac:dyDescent="0.2">
      <c r="A2702" s="20">
        <f>DT!A2909-INT(DT!A2909)</f>
        <v>0.82788194445311092</v>
      </c>
      <c r="B2702" s="5">
        <f>HOUR(DIM_TIME[[#This Row],[DW_Time]])</f>
        <v>19</v>
      </c>
      <c r="C2702" s="5">
        <f>MINUTE(DIM_TIME[[#This Row],[DW_Time]])</f>
        <v>52</v>
      </c>
      <c r="D2702" s="5">
        <f>SECOND(DIM_TIME[[#This Row],[DW_Time]])</f>
        <v>9</v>
      </c>
      <c r="E2702" s="5" t="str" cm="1">
        <f t="array" ref="E2702">_xlfn.IFS(B2702&lt;6, "Night", B2702&lt;12, "Morning", B2702&lt;18, "Afternoon", B2702&lt;=23, "Evening")</f>
        <v>Evening</v>
      </c>
    </row>
    <row r="2703" spans="1:5" x14ac:dyDescent="0.2">
      <c r="A2703" s="20">
        <f>DT!A1002-INT(DT!A1002)</f>
        <v>0.82834490740788169</v>
      </c>
      <c r="B2703" s="5">
        <f>HOUR(DIM_TIME[[#This Row],[DW_Time]])</f>
        <v>19</v>
      </c>
      <c r="C2703" s="5">
        <f>MINUTE(DIM_TIME[[#This Row],[DW_Time]])</f>
        <v>52</v>
      </c>
      <c r="D2703" s="5">
        <f>SECOND(DIM_TIME[[#This Row],[DW_Time]])</f>
        <v>49</v>
      </c>
      <c r="E2703" s="5" t="str" cm="1">
        <f t="array" ref="E2703">_xlfn.IFS(B2703&lt;6, "Night", B2703&lt;12, "Morning", B2703&lt;18, "Afternoon", B2703&lt;=23, "Evening")</f>
        <v>Evening</v>
      </c>
    </row>
    <row r="2704" spans="1:5" x14ac:dyDescent="0.2">
      <c r="A2704" s="20">
        <f>DT!A392-INT(DT!A392)</f>
        <v>0.82837962963094469</v>
      </c>
      <c r="B2704" s="5">
        <f>HOUR(DIM_TIME[[#This Row],[DW_Time]])</f>
        <v>19</v>
      </c>
      <c r="C2704" s="5">
        <f>MINUTE(DIM_TIME[[#This Row],[DW_Time]])</f>
        <v>52</v>
      </c>
      <c r="D2704" s="5">
        <f>SECOND(DIM_TIME[[#This Row],[DW_Time]])</f>
        <v>52</v>
      </c>
      <c r="E2704" s="5" t="str" cm="1">
        <f t="array" ref="E2704">_xlfn.IFS(B2704&lt;6, "Night", B2704&lt;12, "Morning", B2704&lt;18, "Afternoon", B2704&lt;=23, "Evening")</f>
        <v>Evening</v>
      </c>
    </row>
    <row r="2705" spans="1:5" x14ac:dyDescent="0.2">
      <c r="A2705" s="20">
        <f>DT!A1833-INT(DT!A1833)</f>
        <v>0.82855324073898373</v>
      </c>
      <c r="B2705" s="5">
        <f>HOUR(DIM_TIME[[#This Row],[DW_Time]])</f>
        <v>19</v>
      </c>
      <c r="C2705" s="5">
        <f>MINUTE(DIM_TIME[[#This Row],[DW_Time]])</f>
        <v>53</v>
      </c>
      <c r="D2705" s="5">
        <f>SECOND(DIM_TIME[[#This Row],[DW_Time]])</f>
        <v>7</v>
      </c>
      <c r="E2705" s="5" t="str" cm="1">
        <f t="array" ref="E2705">_xlfn.IFS(B2705&lt;6, "Night", B2705&lt;12, "Morning", B2705&lt;18, "Afternoon", B2705&lt;=23, "Evening")</f>
        <v>Evening</v>
      </c>
    </row>
    <row r="2706" spans="1:5" x14ac:dyDescent="0.2">
      <c r="A2706" s="20">
        <f>DT!A2452-INT(DT!A2452)</f>
        <v>0.82951388889341615</v>
      </c>
      <c r="B2706" s="5">
        <f>HOUR(DIM_TIME[[#This Row],[DW_Time]])</f>
        <v>19</v>
      </c>
      <c r="C2706" s="5">
        <f>MINUTE(DIM_TIME[[#This Row],[DW_Time]])</f>
        <v>54</v>
      </c>
      <c r="D2706" s="5">
        <f>SECOND(DIM_TIME[[#This Row],[DW_Time]])</f>
        <v>30</v>
      </c>
      <c r="E2706" s="5" t="str" cm="1">
        <f t="array" ref="E2706">_xlfn.IFS(B2706&lt;6, "Night", B2706&lt;12, "Morning", B2706&lt;18, "Afternoon", B2706&lt;=23, "Evening")</f>
        <v>Evening</v>
      </c>
    </row>
    <row r="2707" spans="1:5" x14ac:dyDescent="0.2">
      <c r="A2707" s="20">
        <f>DT!A2977-INT(DT!A2977)</f>
        <v>0.82964120370161254</v>
      </c>
      <c r="B2707" s="5">
        <f>HOUR(DIM_TIME[[#This Row],[DW_Time]])</f>
        <v>19</v>
      </c>
      <c r="C2707" s="5">
        <f>MINUTE(DIM_TIME[[#This Row],[DW_Time]])</f>
        <v>54</v>
      </c>
      <c r="D2707" s="5">
        <f>SECOND(DIM_TIME[[#This Row],[DW_Time]])</f>
        <v>41</v>
      </c>
      <c r="E2707" s="5" t="str" cm="1">
        <f t="array" ref="E2707">_xlfn.IFS(B2707&lt;6, "Night", B2707&lt;12, "Morning", B2707&lt;18, "Afternoon", B2707&lt;=23, "Evening")</f>
        <v>Evening</v>
      </c>
    </row>
    <row r="2708" spans="1:5" x14ac:dyDescent="0.2">
      <c r="A2708" s="20">
        <f>DT!A3135-INT(DT!A3135)</f>
        <v>0.82975694444758119</v>
      </c>
      <c r="B2708" s="5">
        <f>HOUR(DIM_TIME[[#This Row],[DW_Time]])</f>
        <v>19</v>
      </c>
      <c r="C2708" s="5">
        <f>MINUTE(DIM_TIME[[#This Row],[DW_Time]])</f>
        <v>54</v>
      </c>
      <c r="D2708" s="5">
        <f>SECOND(DIM_TIME[[#This Row],[DW_Time]])</f>
        <v>51</v>
      </c>
      <c r="E2708" s="5" t="str" cm="1">
        <f t="array" ref="E2708">_xlfn.IFS(B2708&lt;6, "Night", B2708&lt;12, "Morning", B2708&lt;18, "Afternoon", B2708&lt;=23, "Evening")</f>
        <v>Evening</v>
      </c>
    </row>
    <row r="2709" spans="1:5" x14ac:dyDescent="0.2">
      <c r="A2709" s="20">
        <f>DT!A2947-INT(DT!A2947)</f>
        <v>0.83042824074072996</v>
      </c>
      <c r="B2709" s="5">
        <f>HOUR(DIM_TIME[[#This Row],[DW_Time]])</f>
        <v>19</v>
      </c>
      <c r="C2709" s="5">
        <f>MINUTE(DIM_TIME[[#This Row],[DW_Time]])</f>
        <v>55</v>
      </c>
      <c r="D2709" s="5">
        <f>SECOND(DIM_TIME[[#This Row],[DW_Time]])</f>
        <v>49</v>
      </c>
      <c r="E2709" s="5" t="str" cm="1">
        <f t="array" ref="E2709">_xlfn.IFS(B2709&lt;6, "Night", B2709&lt;12, "Morning", B2709&lt;18, "Afternoon", B2709&lt;=23, "Evening")</f>
        <v>Evening</v>
      </c>
    </row>
    <row r="2710" spans="1:5" x14ac:dyDescent="0.2">
      <c r="A2710" s="20">
        <f>DT!A1984-INT(DT!A1984)</f>
        <v>0.83055555556347826</v>
      </c>
      <c r="B2710" s="5">
        <f>HOUR(DIM_TIME[[#This Row],[DW_Time]])</f>
        <v>19</v>
      </c>
      <c r="C2710" s="5">
        <f>MINUTE(DIM_TIME[[#This Row],[DW_Time]])</f>
        <v>56</v>
      </c>
      <c r="D2710" s="5">
        <f>SECOND(DIM_TIME[[#This Row],[DW_Time]])</f>
        <v>0</v>
      </c>
      <c r="E2710" s="5" t="str" cm="1">
        <f t="array" ref="E2710">_xlfn.IFS(B2710&lt;6, "Night", B2710&lt;12, "Morning", B2710&lt;18, "Afternoon", B2710&lt;=23, "Evening")</f>
        <v>Evening</v>
      </c>
    </row>
    <row r="2711" spans="1:5" x14ac:dyDescent="0.2">
      <c r="A2711" s="20">
        <f>DT!A415-INT(DT!A415)</f>
        <v>0.83065972223266726</v>
      </c>
      <c r="B2711" s="5">
        <f>HOUR(DIM_TIME[[#This Row],[DW_Time]])</f>
        <v>19</v>
      </c>
      <c r="C2711" s="5">
        <f>MINUTE(DIM_TIME[[#This Row],[DW_Time]])</f>
        <v>56</v>
      </c>
      <c r="D2711" s="5">
        <f>SECOND(DIM_TIME[[#This Row],[DW_Time]])</f>
        <v>9</v>
      </c>
      <c r="E2711" s="5" t="str" cm="1">
        <f t="array" ref="E2711">_xlfn.IFS(B2711&lt;6, "Night", B2711&lt;12, "Morning", B2711&lt;18, "Afternoon", B2711&lt;=23, "Evening")</f>
        <v>Evening</v>
      </c>
    </row>
    <row r="2712" spans="1:5" x14ac:dyDescent="0.2">
      <c r="A2712" s="20">
        <f>DT!A2791-INT(DT!A2791)</f>
        <v>0.83159722221898846</v>
      </c>
      <c r="B2712" s="5">
        <f>HOUR(DIM_TIME[[#This Row],[DW_Time]])</f>
        <v>19</v>
      </c>
      <c r="C2712" s="5">
        <f>MINUTE(DIM_TIME[[#This Row],[DW_Time]])</f>
        <v>57</v>
      </c>
      <c r="D2712" s="5">
        <f>SECOND(DIM_TIME[[#This Row],[DW_Time]])</f>
        <v>30</v>
      </c>
      <c r="E2712" s="5" t="str" cm="1">
        <f t="array" ref="E2712">_xlfn.IFS(B2712&lt;6, "Night", B2712&lt;12, "Morning", B2712&lt;18, "Afternoon", B2712&lt;=23, "Evening")</f>
        <v>Evening</v>
      </c>
    </row>
    <row r="2713" spans="1:5" x14ac:dyDescent="0.2">
      <c r="A2713" s="20">
        <f>DT!A1573-INT(DT!A1573)</f>
        <v>0.83168981481139781</v>
      </c>
      <c r="B2713" s="5">
        <f>HOUR(DIM_TIME[[#This Row],[DW_Time]])</f>
        <v>19</v>
      </c>
      <c r="C2713" s="5">
        <f>MINUTE(DIM_TIME[[#This Row],[DW_Time]])</f>
        <v>57</v>
      </c>
      <c r="D2713" s="5">
        <f>SECOND(DIM_TIME[[#This Row],[DW_Time]])</f>
        <v>38</v>
      </c>
      <c r="E2713" s="5" t="str" cm="1">
        <f t="array" ref="E2713">_xlfn.IFS(B2713&lt;6, "Night", B2713&lt;12, "Morning", B2713&lt;18, "Afternoon", B2713&lt;=23, "Evening")</f>
        <v>Evening</v>
      </c>
    </row>
    <row r="2714" spans="1:5" x14ac:dyDescent="0.2">
      <c r="A2714" s="20">
        <f>DT!A1774-INT(DT!A1774)</f>
        <v>0.83262731481227092</v>
      </c>
      <c r="B2714" s="5">
        <f>HOUR(DIM_TIME[[#This Row],[DW_Time]])</f>
        <v>19</v>
      </c>
      <c r="C2714" s="5">
        <f>MINUTE(DIM_TIME[[#This Row],[DW_Time]])</f>
        <v>58</v>
      </c>
      <c r="D2714" s="5">
        <f>SECOND(DIM_TIME[[#This Row],[DW_Time]])</f>
        <v>59</v>
      </c>
      <c r="E2714" s="5" t="str" cm="1">
        <f t="array" ref="E2714">_xlfn.IFS(B2714&lt;6, "Night", B2714&lt;12, "Morning", B2714&lt;18, "Afternoon", B2714&lt;=23, "Evening")</f>
        <v>Evening</v>
      </c>
    </row>
    <row r="2715" spans="1:5" x14ac:dyDescent="0.2">
      <c r="A2715" s="20">
        <f>DT!A2730-INT(DT!A2730)</f>
        <v>0.83295138888934162</v>
      </c>
      <c r="B2715" s="5">
        <f>HOUR(DIM_TIME[[#This Row],[DW_Time]])</f>
        <v>19</v>
      </c>
      <c r="C2715" s="5">
        <f>MINUTE(DIM_TIME[[#This Row],[DW_Time]])</f>
        <v>59</v>
      </c>
      <c r="D2715" s="5">
        <f>SECOND(DIM_TIME[[#This Row],[DW_Time]])</f>
        <v>27</v>
      </c>
      <c r="E2715" s="5" t="str" cm="1">
        <f t="array" ref="E2715">_xlfn.IFS(B2715&lt;6, "Night", B2715&lt;12, "Morning", B2715&lt;18, "Afternoon", B2715&lt;=23, "Evening")</f>
        <v>Evening</v>
      </c>
    </row>
    <row r="2716" spans="1:5" x14ac:dyDescent="0.2">
      <c r="A2716" s="20">
        <f>DT!A1131-INT(DT!A1131)</f>
        <v>0.83314814815093996</v>
      </c>
      <c r="B2716" s="5">
        <f>HOUR(DIM_TIME[[#This Row],[DW_Time]])</f>
        <v>19</v>
      </c>
      <c r="C2716" s="5">
        <f>MINUTE(DIM_TIME[[#This Row],[DW_Time]])</f>
        <v>59</v>
      </c>
      <c r="D2716" s="5">
        <f>SECOND(DIM_TIME[[#This Row],[DW_Time]])</f>
        <v>44</v>
      </c>
      <c r="E2716" s="5" t="str" cm="1">
        <f t="array" ref="E2716">_xlfn.IFS(B2716&lt;6, "Night", B2716&lt;12, "Morning", B2716&lt;18, "Afternoon", B2716&lt;=23, "Evening")</f>
        <v>Evening</v>
      </c>
    </row>
    <row r="2717" spans="1:5" x14ac:dyDescent="0.2">
      <c r="A2717" s="20">
        <f>DT!A18-INT(DT!A18)</f>
        <v>0.83326388888963265</v>
      </c>
      <c r="B2717" s="5">
        <f>HOUR(DIM_TIME[[#This Row],[DW_Time]])</f>
        <v>19</v>
      </c>
      <c r="C2717" s="5">
        <f>MINUTE(DIM_TIME[[#This Row],[DW_Time]])</f>
        <v>59</v>
      </c>
      <c r="D2717" s="5">
        <f>SECOND(DIM_TIME[[#This Row],[DW_Time]])</f>
        <v>54</v>
      </c>
      <c r="E2717" s="5" t="str" cm="1">
        <f t="array" ref="E2717">_xlfn.IFS(B2717&lt;6, "Night", B2717&lt;12, "Morning", B2717&lt;18, "Afternoon", B2717&lt;=23, "Evening")</f>
        <v>Evening</v>
      </c>
    </row>
    <row r="2718" spans="1:5" x14ac:dyDescent="0.2">
      <c r="A2718" s="20">
        <f>DT!A648-INT(DT!A648)</f>
        <v>0.83386574073665543</v>
      </c>
      <c r="B2718" s="5">
        <f>HOUR(DIM_TIME[[#This Row],[DW_Time]])</f>
        <v>20</v>
      </c>
      <c r="C2718" s="5">
        <f>MINUTE(DIM_TIME[[#This Row],[DW_Time]])</f>
        <v>0</v>
      </c>
      <c r="D2718" s="5">
        <f>SECOND(DIM_TIME[[#This Row],[DW_Time]])</f>
        <v>46</v>
      </c>
      <c r="E2718" s="5" t="str" cm="1">
        <f t="array" ref="E2718">_xlfn.IFS(B2718&lt;6, "Night", B2718&lt;12, "Morning", B2718&lt;18, "Afternoon", B2718&lt;=23, "Evening")</f>
        <v>Evening</v>
      </c>
    </row>
    <row r="2719" spans="1:5" x14ac:dyDescent="0.2">
      <c r="A2719" s="20">
        <f>DT!A1274-INT(DT!A1274)</f>
        <v>0.83388888889021473</v>
      </c>
      <c r="B2719" s="5">
        <f>HOUR(DIM_TIME[[#This Row],[DW_Time]])</f>
        <v>20</v>
      </c>
      <c r="C2719" s="5">
        <f>MINUTE(DIM_TIME[[#This Row],[DW_Time]])</f>
        <v>0</v>
      </c>
      <c r="D2719" s="5">
        <f>SECOND(DIM_TIME[[#This Row],[DW_Time]])</f>
        <v>48</v>
      </c>
      <c r="E2719" s="5" t="str" cm="1">
        <f t="array" ref="E2719">_xlfn.IFS(B2719&lt;6, "Night", B2719&lt;12, "Morning", B2719&lt;18, "Afternoon", B2719&lt;=23, "Evening")</f>
        <v>Evening</v>
      </c>
    </row>
    <row r="2720" spans="1:5" x14ac:dyDescent="0.2">
      <c r="A2720" s="20">
        <f>DT!A1017-INT(DT!A1017)</f>
        <v>0.83412037036760012</v>
      </c>
      <c r="B2720" s="5">
        <f>HOUR(DIM_TIME[[#This Row],[DW_Time]])</f>
        <v>20</v>
      </c>
      <c r="C2720" s="5">
        <f>MINUTE(DIM_TIME[[#This Row],[DW_Time]])</f>
        <v>1</v>
      </c>
      <c r="D2720" s="5">
        <f>SECOND(DIM_TIME[[#This Row],[DW_Time]])</f>
        <v>8</v>
      </c>
      <c r="E2720" s="5" t="str" cm="1">
        <f t="array" ref="E2720">_xlfn.IFS(B2720&lt;6, "Night", B2720&lt;12, "Morning", B2720&lt;18, "Afternoon", B2720&lt;=23, "Evening")</f>
        <v>Evening</v>
      </c>
    </row>
    <row r="2721" spans="1:5" x14ac:dyDescent="0.2">
      <c r="A2721" s="20">
        <f>DT!A2771-INT(DT!A2771)</f>
        <v>0.83431712962919846</v>
      </c>
      <c r="B2721" s="5">
        <f>HOUR(DIM_TIME[[#This Row],[DW_Time]])</f>
        <v>20</v>
      </c>
      <c r="C2721" s="5">
        <f>MINUTE(DIM_TIME[[#This Row],[DW_Time]])</f>
        <v>1</v>
      </c>
      <c r="D2721" s="5">
        <f>SECOND(DIM_TIME[[#This Row],[DW_Time]])</f>
        <v>25</v>
      </c>
      <c r="E2721" s="5" t="str" cm="1">
        <f t="array" ref="E2721">_xlfn.IFS(B2721&lt;6, "Night", B2721&lt;12, "Morning", B2721&lt;18, "Afternoon", B2721&lt;=23, "Evening")</f>
        <v>Evening</v>
      </c>
    </row>
    <row r="2722" spans="1:5" x14ac:dyDescent="0.2">
      <c r="A2722" s="20">
        <f>DT!A70-INT(DT!A70)</f>
        <v>0.83576388889196096</v>
      </c>
      <c r="B2722" s="5">
        <f>HOUR(DIM_TIME[[#This Row],[DW_Time]])</f>
        <v>20</v>
      </c>
      <c r="C2722" s="5">
        <f>MINUTE(DIM_TIME[[#This Row],[DW_Time]])</f>
        <v>3</v>
      </c>
      <c r="D2722" s="5">
        <f>SECOND(DIM_TIME[[#This Row],[DW_Time]])</f>
        <v>30</v>
      </c>
      <c r="E2722" s="5" t="str" cm="1">
        <f t="array" ref="E2722">_xlfn.IFS(B2722&lt;6, "Night", B2722&lt;12, "Morning", B2722&lt;18, "Afternoon", B2722&lt;=23, "Evening")</f>
        <v>Evening</v>
      </c>
    </row>
    <row r="2723" spans="1:5" x14ac:dyDescent="0.2">
      <c r="A2723" s="20">
        <f>DT!A2706-INT(DT!A2706)</f>
        <v>0.835902777776937</v>
      </c>
      <c r="B2723" s="5">
        <f>HOUR(DIM_TIME[[#This Row],[DW_Time]])</f>
        <v>20</v>
      </c>
      <c r="C2723" s="5">
        <f>MINUTE(DIM_TIME[[#This Row],[DW_Time]])</f>
        <v>3</v>
      </c>
      <c r="D2723" s="5">
        <f>SECOND(DIM_TIME[[#This Row],[DW_Time]])</f>
        <v>42</v>
      </c>
      <c r="E2723" s="5" t="str" cm="1">
        <f t="array" ref="E2723">_xlfn.IFS(B2723&lt;6, "Night", B2723&lt;12, "Morning", B2723&lt;18, "Afternoon", B2723&lt;=23, "Evening")</f>
        <v>Evening</v>
      </c>
    </row>
    <row r="2724" spans="1:5" x14ac:dyDescent="0.2">
      <c r="A2724" s="20">
        <f>DT!A1273-INT(DT!A1273)</f>
        <v>0.83699074073956581</v>
      </c>
      <c r="B2724" s="5">
        <f>HOUR(DIM_TIME[[#This Row],[DW_Time]])</f>
        <v>20</v>
      </c>
      <c r="C2724" s="5">
        <f>MINUTE(DIM_TIME[[#This Row],[DW_Time]])</f>
        <v>5</v>
      </c>
      <c r="D2724" s="5">
        <f>SECOND(DIM_TIME[[#This Row],[DW_Time]])</f>
        <v>16</v>
      </c>
      <c r="E2724" s="5" t="str" cm="1">
        <f t="array" ref="E2724">_xlfn.IFS(B2724&lt;6, "Night", B2724&lt;12, "Morning", B2724&lt;18, "Afternoon", B2724&lt;=23, "Evening")</f>
        <v>Evening</v>
      </c>
    </row>
    <row r="2725" spans="1:5" x14ac:dyDescent="0.2">
      <c r="A2725" s="20">
        <f>DT!A2578-INT(DT!A2578)</f>
        <v>0.83746527777839219</v>
      </c>
      <c r="B2725" s="5">
        <f>HOUR(DIM_TIME[[#This Row],[DW_Time]])</f>
        <v>20</v>
      </c>
      <c r="C2725" s="5">
        <f>MINUTE(DIM_TIME[[#This Row],[DW_Time]])</f>
        <v>5</v>
      </c>
      <c r="D2725" s="5">
        <f>SECOND(DIM_TIME[[#This Row],[DW_Time]])</f>
        <v>57</v>
      </c>
      <c r="E2725" s="5" t="str" cm="1">
        <f t="array" ref="E2725">_xlfn.IFS(B2725&lt;6, "Night", B2725&lt;12, "Morning", B2725&lt;18, "Afternoon", B2725&lt;=23, "Evening")</f>
        <v>Evening</v>
      </c>
    </row>
    <row r="2726" spans="1:5" x14ac:dyDescent="0.2">
      <c r="A2726" s="20">
        <f>DT!A293-INT(DT!A293)</f>
        <v>0.83752314814773854</v>
      </c>
      <c r="B2726" s="5">
        <f>HOUR(DIM_TIME[[#This Row],[DW_Time]])</f>
        <v>20</v>
      </c>
      <c r="C2726" s="5">
        <f>MINUTE(DIM_TIME[[#This Row],[DW_Time]])</f>
        <v>6</v>
      </c>
      <c r="D2726" s="5">
        <f>SECOND(DIM_TIME[[#This Row],[DW_Time]])</f>
        <v>2</v>
      </c>
      <c r="E2726" s="5" t="str" cm="1">
        <f t="array" ref="E2726">_xlfn.IFS(B2726&lt;6, "Night", B2726&lt;12, "Morning", B2726&lt;18, "Afternoon", B2726&lt;=23, "Evening")</f>
        <v>Evening</v>
      </c>
    </row>
    <row r="2727" spans="1:5" x14ac:dyDescent="0.2">
      <c r="A2727" s="20">
        <f>DT!A915-INT(DT!A915)</f>
        <v>0.83785879628703697</v>
      </c>
      <c r="B2727" s="5">
        <f>HOUR(DIM_TIME[[#This Row],[DW_Time]])</f>
        <v>20</v>
      </c>
      <c r="C2727" s="5">
        <f>MINUTE(DIM_TIME[[#This Row],[DW_Time]])</f>
        <v>6</v>
      </c>
      <c r="D2727" s="5">
        <f>SECOND(DIM_TIME[[#This Row],[DW_Time]])</f>
        <v>31</v>
      </c>
      <c r="E2727" s="5" t="str" cm="1">
        <f t="array" ref="E2727">_xlfn.IFS(B2727&lt;6, "Night", B2727&lt;12, "Morning", B2727&lt;18, "Afternoon", B2727&lt;=23, "Evening")</f>
        <v>Evening</v>
      </c>
    </row>
    <row r="2728" spans="1:5" x14ac:dyDescent="0.2">
      <c r="A2728" s="20">
        <f>DT!A1762-INT(DT!A1762)</f>
        <v>0.83876157407212304</v>
      </c>
      <c r="B2728" s="5">
        <f>HOUR(DIM_TIME[[#This Row],[DW_Time]])</f>
        <v>20</v>
      </c>
      <c r="C2728" s="5">
        <f>MINUTE(DIM_TIME[[#This Row],[DW_Time]])</f>
        <v>7</v>
      </c>
      <c r="D2728" s="5">
        <f>SECOND(DIM_TIME[[#This Row],[DW_Time]])</f>
        <v>49</v>
      </c>
      <c r="E2728" s="5" t="str" cm="1">
        <f t="array" ref="E2728">_xlfn.IFS(B2728&lt;6, "Night", B2728&lt;12, "Morning", B2728&lt;18, "Afternoon", B2728&lt;=23, "Evening")</f>
        <v>Evening</v>
      </c>
    </row>
    <row r="2729" spans="1:5" x14ac:dyDescent="0.2">
      <c r="A2729" s="20">
        <f>DT!A1580-INT(DT!A1580)</f>
        <v>0.83989583332731854</v>
      </c>
      <c r="B2729" s="5">
        <f>HOUR(DIM_TIME[[#This Row],[DW_Time]])</f>
        <v>20</v>
      </c>
      <c r="C2729" s="5">
        <f>MINUTE(DIM_TIME[[#This Row],[DW_Time]])</f>
        <v>9</v>
      </c>
      <c r="D2729" s="5">
        <f>SECOND(DIM_TIME[[#This Row],[DW_Time]])</f>
        <v>27</v>
      </c>
      <c r="E2729" s="5" t="str" cm="1">
        <f t="array" ref="E2729">_xlfn.IFS(B2729&lt;6, "Night", B2729&lt;12, "Morning", B2729&lt;18, "Afternoon", B2729&lt;=23, "Evening")</f>
        <v>Evening</v>
      </c>
    </row>
    <row r="2730" spans="1:5" x14ac:dyDescent="0.2">
      <c r="A2730" s="20">
        <f>DT!A1857-INT(DT!A1857)</f>
        <v>0.8399305555576575</v>
      </c>
      <c r="B2730" s="5">
        <f>HOUR(DIM_TIME[[#This Row],[DW_Time]])</f>
        <v>20</v>
      </c>
      <c r="C2730" s="5">
        <f>MINUTE(DIM_TIME[[#This Row],[DW_Time]])</f>
        <v>9</v>
      </c>
      <c r="D2730" s="5">
        <f>SECOND(DIM_TIME[[#This Row],[DW_Time]])</f>
        <v>30</v>
      </c>
      <c r="E2730" s="5" t="str" cm="1">
        <f t="array" ref="E2730">_xlfn.IFS(B2730&lt;6, "Night", B2730&lt;12, "Morning", B2730&lt;18, "Afternoon", B2730&lt;=23, "Evening")</f>
        <v>Evening</v>
      </c>
    </row>
    <row r="2731" spans="1:5" x14ac:dyDescent="0.2">
      <c r="A2731" s="20">
        <f>DT!A731-INT(DT!A731)</f>
        <v>0.84020833332760958</v>
      </c>
      <c r="B2731" s="5">
        <f>HOUR(DIM_TIME[[#This Row],[DW_Time]])</f>
        <v>20</v>
      </c>
      <c r="C2731" s="5">
        <f>MINUTE(DIM_TIME[[#This Row],[DW_Time]])</f>
        <v>9</v>
      </c>
      <c r="D2731" s="5">
        <f>SECOND(DIM_TIME[[#This Row],[DW_Time]])</f>
        <v>54</v>
      </c>
      <c r="E2731" s="5" t="str" cm="1">
        <f t="array" ref="E2731">_xlfn.IFS(B2731&lt;6, "Night", B2731&lt;12, "Morning", B2731&lt;18, "Afternoon", B2731&lt;=23, "Evening")</f>
        <v>Evening</v>
      </c>
    </row>
    <row r="2732" spans="1:5" x14ac:dyDescent="0.2">
      <c r="A2732" s="20">
        <f>DT!A305-INT(DT!A305)</f>
        <v>0.84045138888905058</v>
      </c>
      <c r="B2732" s="5">
        <f>HOUR(DIM_TIME[[#This Row],[DW_Time]])</f>
        <v>20</v>
      </c>
      <c r="C2732" s="5">
        <f>MINUTE(DIM_TIME[[#This Row],[DW_Time]])</f>
        <v>10</v>
      </c>
      <c r="D2732" s="5">
        <f>SECOND(DIM_TIME[[#This Row],[DW_Time]])</f>
        <v>15</v>
      </c>
      <c r="E2732" s="5" t="str" cm="1">
        <f t="array" ref="E2732">_xlfn.IFS(B2732&lt;6, "Night", B2732&lt;12, "Morning", B2732&lt;18, "Afternoon", B2732&lt;=23, "Evening")</f>
        <v>Evening</v>
      </c>
    </row>
    <row r="2733" spans="1:5" x14ac:dyDescent="0.2">
      <c r="A2733" s="20">
        <f>DT!A1450-INT(DT!A1450)</f>
        <v>0.84214120371325407</v>
      </c>
      <c r="B2733" s="5">
        <f>HOUR(DIM_TIME[[#This Row],[DW_Time]])</f>
        <v>20</v>
      </c>
      <c r="C2733" s="5">
        <f>MINUTE(DIM_TIME[[#This Row],[DW_Time]])</f>
        <v>12</v>
      </c>
      <c r="D2733" s="5">
        <f>SECOND(DIM_TIME[[#This Row],[DW_Time]])</f>
        <v>41</v>
      </c>
      <c r="E2733" s="5" t="str" cm="1">
        <f t="array" ref="E2733">_xlfn.IFS(B2733&lt;6, "Night", B2733&lt;12, "Morning", B2733&lt;18, "Afternoon", B2733&lt;=23, "Evening")</f>
        <v>Evening</v>
      </c>
    </row>
    <row r="2734" spans="1:5" x14ac:dyDescent="0.2">
      <c r="A2734" s="20">
        <f>DT!A2464-INT(DT!A2464)</f>
        <v>0.8423032407372375</v>
      </c>
      <c r="B2734" s="5">
        <f>HOUR(DIM_TIME[[#This Row],[DW_Time]])</f>
        <v>20</v>
      </c>
      <c r="C2734" s="5">
        <f>MINUTE(DIM_TIME[[#This Row],[DW_Time]])</f>
        <v>12</v>
      </c>
      <c r="D2734" s="5">
        <f>SECOND(DIM_TIME[[#This Row],[DW_Time]])</f>
        <v>55</v>
      </c>
      <c r="E2734" s="5" t="str" cm="1">
        <f t="array" ref="E2734">_xlfn.IFS(B2734&lt;6, "Night", B2734&lt;12, "Morning", B2734&lt;18, "Afternoon", B2734&lt;=23, "Evening")</f>
        <v>Evening</v>
      </c>
    </row>
    <row r="2735" spans="1:5" x14ac:dyDescent="0.2">
      <c r="A2735" s="20">
        <f>DT!A1815-INT(DT!A1815)</f>
        <v>0.84256944443768589</v>
      </c>
      <c r="B2735" s="5">
        <f>HOUR(DIM_TIME[[#This Row],[DW_Time]])</f>
        <v>20</v>
      </c>
      <c r="C2735" s="5">
        <f>MINUTE(DIM_TIME[[#This Row],[DW_Time]])</f>
        <v>13</v>
      </c>
      <c r="D2735" s="5">
        <f>SECOND(DIM_TIME[[#This Row],[DW_Time]])</f>
        <v>18</v>
      </c>
      <c r="E2735" s="5" t="str" cm="1">
        <f t="array" ref="E2735">_xlfn.IFS(B2735&lt;6, "Night", B2735&lt;12, "Morning", B2735&lt;18, "Afternoon", B2735&lt;=23, "Evening")</f>
        <v>Evening</v>
      </c>
    </row>
    <row r="2736" spans="1:5" x14ac:dyDescent="0.2">
      <c r="A2736" s="20">
        <f>DT!A45-INT(DT!A45)</f>
        <v>0.84344907407648861</v>
      </c>
      <c r="B2736" s="5">
        <f>HOUR(DIM_TIME[[#This Row],[DW_Time]])</f>
        <v>20</v>
      </c>
      <c r="C2736" s="5">
        <f>MINUTE(DIM_TIME[[#This Row],[DW_Time]])</f>
        <v>14</v>
      </c>
      <c r="D2736" s="5">
        <f>SECOND(DIM_TIME[[#This Row],[DW_Time]])</f>
        <v>34</v>
      </c>
      <c r="E2736" s="5" t="str" cm="1">
        <f t="array" ref="E2736">_xlfn.IFS(B2736&lt;6, "Night", B2736&lt;12, "Morning", B2736&lt;18, "Afternoon", B2736&lt;=23, "Evening")</f>
        <v>Evening</v>
      </c>
    </row>
    <row r="2737" spans="1:5" x14ac:dyDescent="0.2">
      <c r="A2737" s="20">
        <f>DT!A539-INT(DT!A539)</f>
        <v>0.84349537036905531</v>
      </c>
      <c r="B2737" s="5">
        <f>HOUR(DIM_TIME[[#This Row],[DW_Time]])</f>
        <v>20</v>
      </c>
      <c r="C2737" s="5">
        <f>MINUTE(DIM_TIME[[#This Row],[DW_Time]])</f>
        <v>14</v>
      </c>
      <c r="D2737" s="5">
        <f>SECOND(DIM_TIME[[#This Row],[DW_Time]])</f>
        <v>38</v>
      </c>
      <c r="E2737" s="5" t="str" cm="1">
        <f t="array" ref="E2737">_xlfn.IFS(B2737&lt;6, "Night", B2737&lt;12, "Morning", B2737&lt;18, "Afternoon", B2737&lt;=23, "Evening")</f>
        <v>Evening</v>
      </c>
    </row>
    <row r="2738" spans="1:5" x14ac:dyDescent="0.2">
      <c r="A2738" s="20">
        <f>DT!A3270-INT(DT!A3270)</f>
        <v>0.84408564814657439</v>
      </c>
      <c r="B2738" s="5">
        <f>HOUR(DIM_TIME[[#This Row],[DW_Time]])</f>
        <v>20</v>
      </c>
      <c r="C2738" s="5">
        <f>MINUTE(DIM_TIME[[#This Row],[DW_Time]])</f>
        <v>15</v>
      </c>
      <c r="D2738" s="5">
        <f>SECOND(DIM_TIME[[#This Row],[DW_Time]])</f>
        <v>29</v>
      </c>
      <c r="E2738" s="5" t="str" cm="1">
        <f t="array" ref="E2738">_xlfn.IFS(B2738&lt;6, "Night", B2738&lt;12, "Morning", B2738&lt;18, "Afternoon", B2738&lt;=23, "Evening")</f>
        <v>Evening</v>
      </c>
    </row>
    <row r="2739" spans="1:5" x14ac:dyDescent="0.2">
      <c r="A2739" s="20">
        <f>DT!A1458-INT(DT!A1458)</f>
        <v>0.8451851851932588</v>
      </c>
      <c r="B2739" s="5">
        <f>HOUR(DIM_TIME[[#This Row],[DW_Time]])</f>
        <v>20</v>
      </c>
      <c r="C2739" s="5">
        <f>MINUTE(DIM_TIME[[#This Row],[DW_Time]])</f>
        <v>17</v>
      </c>
      <c r="D2739" s="5">
        <f>SECOND(DIM_TIME[[#This Row],[DW_Time]])</f>
        <v>4</v>
      </c>
      <c r="E2739" s="5" t="str" cm="1">
        <f t="array" ref="E2739">_xlfn.IFS(B2739&lt;6, "Night", B2739&lt;12, "Morning", B2739&lt;18, "Afternoon", B2739&lt;=23, "Evening")</f>
        <v>Evening</v>
      </c>
    </row>
    <row r="2740" spans="1:5" x14ac:dyDescent="0.2">
      <c r="A2740" s="20">
        <f>DT!A1529-INT(DT!A1529)</f>
        <v>0.84606481481750961</v>
      </c>
      <c r="B2740" s="5">
        <f>HOUR(DIM_TIME[[#This Row],[DW_Time]])</f>
        <v>20</v>
      </c>
      <c r="C2740" s="5">
        <f>MINUTE(DIM_TIME[[#This Row],[DW_Time]])</f>
        <v>18</v>
      </c>
      <c r="D2740" s="5">
        <f>SECOND(DIM_TIME[[#This Row],[DW_Time]])</f>
        <v>20</v>
      </c>
      <c r="E2740" s="5" t="str" cm="1">
        <f t="array" ref="E2740">_xlfn.IFS(B2740&lt;6, "Night", B2740&lt;12, "Morning", B2740&lt;18, "Afternoon", B2740&lt;=23, "Evening")</f>
        <v>Evening</v>
      </c>
    </row>
    <row r="2741" spans="1:5" x14ac:dyDescent="0.2">
      <c r="A2741" s="20">
        <f>DT!A831-INT(DT!A831)</f>
        <v>0.8465972222329583</v>
      </c>
      <c r="B2741" s="5">
        <f>HOUR(DIM_TIME[[#This Row],[DW_Time]])</f>
        <v>20</v>
      </c>
      <c r="C2741" s="5">
        <f>MINUTE(DIM_TIME[[#This Row],[DW_Time]])</f>
        <v>19</v>
      </c>
      <c r="D2741" s="5">
        <f>SECOND(DIM_TIME[[#This Row],[DW_Time]])</f>
        <v>6</v>
      </c>
      <c r="E2741" s="5" t="str" cm="1">
        <f t="array" ref="E2741">_xlfn.IFS(B2741&lt;6, "Night", B2741&lt;12, "Morning", B2741&lt;18, "Afternoon", B2741&lt;=23, "Evening")</f>
        <v>Evening</v>
      </c>
    </row>
    <row r="2742" spans="1:5" x14ac:dyDescent="0.2">
      <c r="A2742" s="20">
        <f>DT!A1594-INT(DT!A1594)</f>
        <v>0.84671296295709908</v>
      </c>
      <c r="B2742" s="5">
        <f>HOUR(DIM_TIME[[#This Row],[DW_Time]])</f>
        <v>20</v>
      </c>
      <c r="C2742" s="5">
        <f>MINUTE(DIM_TIME[[#This Row],[DW_Time]])</f>
        <v>19</v>
      </c>
      <c r="D2742" s="5">
        <f>SECOND(DIM_TIME[[#This Row],[DW_Time]])</f>
        <v>16</v>
      </c>
      <c r="E2742" s="5" t="str" cm="1">
        <f t="array" ref="E2742">_xlfn.IFS(B2742&lt;6, "Night", B2742&lt;12, "Morning", B2742&lt;18, "Afternoon", B2742&lt;=23, "Evening")</f>
        <v>Evening</v>
      </c>
    </row>
    <row r="2743" spans="1:5" x14ac:dyDescent="0.2">
      <c r="A2743" s="20">
        <f>DT!A44-INT(DT!A44)</f>
        <v>0.84702546295739012</v>
      </c>
      <c r="B2743" s="5">
        <f>HOUR(DIM_TIME[[#This Row],[DW_Time]])</f>
        <v>20</v>
      </c>
      <c r="C2743" s="5">
        <f>MINUTE(DIM_TIME[[#This Row],[DW_Time]])</f>
        <v>19</v>
      </c>
      <c r="D2743" s="5">
        <f>SECOND(DIM_TIME[[#This Row],[DW_Time]])</f>
        <v>43</v>
      </c>
      <c r="E2743" s="5" t="str" cm="1">
        <f t="array" ref="E2743">_xlfn.IFS(B2743&lt;6, "Night", B2743&lt;12, "Morning", B2743&lt;18, "Afternoon", B2743&lt;=23, "Evening")</f>
        <v>Evening</v>
      </c>
    </row>
    <row r="2744" spans="1:5" x14ac:dyDescent="0.2">
      <c r="A2744" s="20">
        <f>DT!A1719-INT(DT!A1719)</f>
        <v>0.84738425925752381</v>
      </c>
      <c r="B2744" s="5">
        <f>HOUR(DIM_TIME[[#This Row],[DW_Time]])</f>
        <v>20</v>
      </c>
      <c r="C2744" s="5">
        <f>MINUTE(DIM_TIME[[#This Row],[DW_Time]])</f>
        <v>20</v>
      </c>
      <c r="D2744" s="5">
        <f>SECOND(DIM_TIME[[#This Row],[DW_Time]])</f>
        <v>14</v>
      </c>
      <c r="E2744" s="5" t="str" cm="1">
        <f t="array" ref="E2744">_xlfn.IFS(B2744&lt;6, "Night", B2744&lt;12, "Morning", B2744&lt;18, "Afternoon", B2744&lt;=23, "Evening")</f>
        <v>Evening</v>
      </c>
    </row>
    <row r="2745" spans="1:5" x14ac:dyDescent="0.2">
      <c r="A2745" s="20">
        <f>DT!A275-INT(DT!A275)</f>
        <v>0.84773148148087785</v>
      </c>
      <c r="B2745" s="5">
        <f>HOUR(DIM_TIME[[#This Row],[DW_Time]])</f>
        <v>20</v>
      </c>
      <c r="C2745" s="5">
        <f>MINUTE(DIM_TIME[[#This Row],[DW_Time]])</f>
        <v>20</v>
      </c>
      <c r="D2745" s="5">
        <f>SECOND(DIM_TIME[[#This Row],[DW_Time]])</f>
        <v>44</v>
      </c>
      <c r="E2745" s="5" t="str" cm="1">
        <f t="array" ref="E2745">_xlfn.IFS(B2745&lt;6, "Night", B2745&lt;12, "Morning", B2745&lt;18, "Afternoon", B2745&lt;=23, "Evening")</f>
        <v>Evening</v>
      </c>
    </row>
    <row r="2746" spans="1:5" x14ac:dyDescent="0.2">
      <c r="A2746" s="20">
        <f>DT!A1021-INT(DT!A1021)</f>
        <v>0.84831018518161727</v>
      </c>
      <c r="B2746" s="5">
        <f>HOUR(DIM_TIME[[#This Row],[DW_Time]])</f>
        <v>20</v>
      </c>
      <c r="C2746" s="5">
        <f>MINUTE(DIM_TIME[[#This Row],[DW_Time]])</f>
        <v>21</v>
      </c>
      <c r="D2746" s="5">
        <f>SECOND(DIM_TIME[[#This Row],[DW_Time]])</f>
        <v>34</v>
      </c>
      <c r="E2746" s="5" t="str" cm="1">
        <f t="array" ref="E2746">_xlfn.IFS(B2746&lt;6, "Night", B2746&lt;12, "Morning", B2746&lt;18, "Afternoon", B2746&lt;=23, "Evening")</f>
        <v>Evening</v>
      </c>
    </row>
    <row r="2747" spans="1:5" x14ac:dyDescent="0.2">
      <c r="A2747" s="20">
        <f>DT!A671-INT(DT!A671)</f>
        <v>0.849050925928168</v>
      </c>
      <c r="B2747" s="5">
        <f>HOUR(DIM_TIME[[#This Row],[DW_Time]])</f>
        <v>20</v>
      </c>
      <c r="C2747" s="5">
        <f>MINUTE(DIM_TIME[[#This Row],[DW_Time]])</f>
        <v>22</v>
      </c>
      <c r="D2747" s="5">
        <f>SECOND(DIM_TIME[[#This Row],[DW_Time]])</f>
        <v>38</v>
      </c>
      <c r="E2747" s="5" t="str" cm="1">
        <f t="array" ref="E2747">_xlfn.IFS(B2747&lt;6, "Night", B2747&lt;12, "Morning", B2747&lt;18, "Afternoon", B2747&lt;=23, "Evening")</f>
        <v>Evening</v>
      </c>
    </row>
    <row r="2748" spans="1:5" x14ac:dyDescent="0.2">
      <c r="A2748" s="20">
        <f>DT!A505-INT(DT!A505)</f>
        <v>0.84910879629751435</v>
      </c>
      <c r="B2748" s="5">
        <f>HOUR(DIM_TIME[[#This Row],[DW_Time]])</f>
        <v>20</v>
      </c>
      <c r="C2748" s="5">
        <f>MINUTE(DIM_TIME[[#This Row],[DW_Time]])</f>
        <v>22</v>
      </c>
      <c r="D2748" s="5">
        <f>SECOND(DIM_TIME[[#This Row],[DW_Time]])</f>
        <v>43</v>
      </c>
      <c r="E2748" s="5" t="str" cm="1">
        <f t="array" ref="E2748">_xlfn.IFS(B2748&lt;6, "Night", B2748&lt;12, "Morning", B2748&lt;18, "Afternoon", B2748&lt;=23, "Evening")</f>
        <v>Evening</v>
      </c>
    </row>
    <row r="2749" spans="1:5" x14ac:dyDescent="0.2">
      <c r="A2749" s="20">
        <f>DT!A628-INT(DT!A628)</f>
        <v>0.84927083334332565</v>
      </c>
      <c r="B2749" s="5">
        <f>HOUR(DIM_TIME[[#This Row],[DW_Time]])</f>
        <v>20</v>
      </c>
      <c r="C2749" s="5">
        <f>MINUTE(DIM_TIME[[#This Row],[DW_Time]])</f>
        <v>22</v>
      </c>
      <c r="D2749" s="5">
        <f>SECOND(DIM_TIME[[#This Row],[DW_Time]])</f>
        <v>57</v>
      </c>
      <c r="E2749" s="5" t="str" cm="1">
        <f t="array" ref="E2749">_xlfn.IFS(B2749&lt;6, "Night", B2749&lt;12, "Morning", B2749&lt;18, "Afternoon", B2749&lt;=23, "Evening")</f>
        <v>Evening</v>
      </c>
    </row>
    <row r="2750" spans="1:5" x14ac:dyDescent="0.2">
      <c r="A2750" s="20">
        <f>DT!A3156-INT(DT!A3156)</f>
        <v>0.84940972222102573</v>
      </c>
      <c r="B2750" s="5">
        <f>HOUR(DIM_TIME[[#This Row],[DW_Time]])</f>
        <v>20</v>
      </c>
      <c r="C2750" s="5">
        <f>MINUTE(DIM_TIME[[#This Row],[DW_Time]])</f>
        <v>23</v>
      </c>
      <c r="D2750" s="5">
        <f>SECOND(DIM_TIME[[#This Row],[DW_Time]])</f>
        <v>9</v>
      </c>
      <c r="E2750" s="5" t="str" cm="1">
        <f t="array" ref="E2750">_xlfn.IFS(B2750&lt;6, "Night", B2750&lt;12, "Morning", B2750&lt;18, "Afternoon", B2750&lt;=23, "Evening")</f>
        <v>Evening</v>
      </c>
    </row>
    <row r="2751" spans="1:5" x14ac:dyDescent="0.2">
      <c r="A2751" s="20">
        <f>DT!A2271-INT(DT!A2271)</f>
        <v>0.84965277778246673</v>
      </c>
      <c r="B2751" s="5">
        <f>HOUR(DIM_TIME[[#This Row],[DW_Time]])</f>
        <v>20</v>
      </c>
      <c r="C2751" s="5">
        <f>MINUTE(DIM_TIME[[#This Row],[DW_Time]])</f>
        <v>23</v>
      </c>
      <c r="D2751" s="5">
        <f>SECOND(DIM_TIME[[#This Row],[DW_Time]])</f>
        <v>30</v>
      </c>
      <c r="E2751" s="5" t="str" cm="1">
        <f t="array" ref="E2751">_xlfn.IFS(B2751&lt;6, "Night", B2751&lt;12, "Morning", B2751&lt;18, "Afternoon", B2751&lt;=23, "Evening")</f>
        <v>Evening</v>
      </c>
    </row>
    <row r="2752" spans="1:5" x14ac:dyDescent="0.2">
      <c r="A2752" s="20">
        <f>DT!A521-INT(DT!A521)</f>
        <v>0.84974537036760012</v>
      </c>
      <c r="B2752" s="5">
        <f>HOUR(DIM_TIME[[#This Row],[DW_Time]])</f>
        <v>20</v>
      </c>
      <c r="C2752" s="5">
        <f>MINUTE(DIM_TIME[[#This Row],[DW_Time]])</f>
        <v>23</v>
      </c>
      <c r="D2752" s="5">
        <f>SECOND(DIM_TIME[[#This Row],[DW_Time]])</f>
        <v>38</v>
      </c>
      <c r="E2752" s="5" t="str" cm="1">
        <f t="array" ref="E2752">_xlfn.IFS(B2752&lt;6, "Night", B2752&lt;12, "Morning", B2752&lt;18, "Afternoon", B2752&lt;=23, "Evening")</f>
        <v>Evening</v>
      </c>
    </row>
    <row r="2753" spans="1:5" x14ac:dyDescent="0.2">
      <c r="A2753" s="20">
        <f>DT!A2677-INT(DT!A2677)</f>
        <v>0.84987268518307246</v>
      </c>
      <c r="B2753" s="5">
        <f>HOUR(DIM_TIME[[#This Row],[DW_Time]])</f>
        <v>20</v>
      </c>
      <c r="C2753" s="5">
        <f>MINUTE(DIM_TIME[[#This Row],[DW_Time]])</f>
        <v>23</v>
      </c>
      <c r="D2753" s="5">
        <f>SECOND(DIM_TIME[[#This Row],[DW_Time]])</f>
        <v>49</v>
      </c>
      <c r="E2753" s="5" t="str" cm="1">
        <f t="array" ref="E2753">_xlfn.IFS(B2753&lt;6, "Night", B2753&lt;12, "Morning", B2753&lt;18, "Afternoon", B2753&lt;=23, "Evening")</f>
        <v>Evening</v>
      </c>
    </row>
    <row r="2754" spans="1:5" x14ac:dyDescent="0.2">
      <c r="A2754" s="20">
        <f>DT!A1375-INT(DT!A1375)</f>
        <v>0.85023148148320615</v>
      </c>
      <c r="B2754" s="5">
        <f>HOUR(DIM_TIME[[#This Row],[DW_Time]])</f>
        <v>20</v>
      </c>
      <c r="C2754" s="5">
        <f>MINUTE(DIM_TIME[[#This Row],[DW_Time]])</f>
        <v>24</v>
      </c>
      <c r="D2754" s="5">
        <f>SECOND(DIM_TIME[[#This Row],[DW_Time]])</f>
        <v>20</v>
      </c>
      <c r="E2754" s="5" t="str" cm="1">
        <f t="array" ref="E2754">_xlfn.IFS(B2754&lt;6, "Night", B2754&lt;12, "Morning", B2754&lt;18, "Afternoon", B2754&lt;=23, "Evening")</f>
        <v>Evening</v>
      </c>
    </row>
    <row r="2755" spans="1:5" x14ac:dyDescent="0.2">
      <c r="A2755" s="20">
        <f>DT!A1126-INT(DT!A1126)</f>
        <v>0.8502893518525525</v>
      </c>
      <c r="B2755" s="5">
        <f>HOUR(DIM_TIME[[#This Row],[DW_Time]])</f>
        <v>20</v>
      </c>
      <c r="C2755" s="5">
        <f>MINUTE(DIM_TIME[[#This Row],[DW_Time]])</f>
        <v>24</v>
      </c>
      <c r="D2755" s="5">
        <f>SECOND(DIM_TIME[[#This Row],[DW_Time]])</f>
        <v>25</v>
      </c>
      <c r="E2755" s="5" t="str" cm="1">
        <f t="array" ref="E2755">_xlfn.IFS(B2755&lt;6, "Night", B2755&lt;12, "Morning", B2755&lt;18, "Afternoon", B2755&lt;=23, "Evening")</f>
        <v>Evening</v>
      </c>
    </row>
    <row r="2756" spans="1:5" x14ac:dyDescent="0.2">
      <c r="A2756" s="20">
        <f>DT!A145-INT(DT!A145)</f>
        <v>0.85031249999883585</v>
      </c>
      <c r="B2756" s="5">
        <f>HOUR(DIM_TIME[[#This Row],[DW_Time]])</f>
        <v>20</v>
      </c>
      <c r="C2756" s="5">
        <f>MINUTE(DIM_TIME[[#This Row],[DW_Time]])</f>
        <v>24</v>
      </c>
      <c r="D2756" s="5">
        <f>SECOND(DIM_TIME[[#This Row],[DW_Time]])</f>
        <v>27</v>
      </c>
      <c r="E2756" s="5" t="str" cm="1">
        <f t="array" ref="E2756">_xlfn.IFS(B2756&lt;6, "Night", B2756&lt;12, "Morning", B2756&lt;18, "Afternoon", B2756&lt;=23, "Evening")</f>
        <v>Evening</v>
      </c>
    </row>
    <row r="2757" spans="1:5" x14ac:dyDescent="0.2">
      <c r="A2757" s="20">
        <f>DT!A1384-INT(DT!A1384)</f>
        <v>0.8503587962986785</v>
      </c>
      <c r="B2757" s="5">
        <f>HOUR(DIM_TIME[[#This Row],[DW_Time]])</f>
        <v>20</v>
      </c>
      <c r="C2757" s="5">
        <f>MINUTE(DIM_TIME[[#This Row],[DW_Time]])</f>
        <v>24</v>
      </c>
      <c r="D2757" s="5">
        <f>SECOND(DIM_TIME[[#This Row],[DW_Time]])</f>
        <v>31</v>
      </c>
      <c r="E2757" s="5" t="str" cm="1">
        <f t="array" ref="E2757">_xlfn.IFS(B2757&lt;6, "Night", B2757&lt;12, "Morning", B2757&lt;18, "Afternoon", B2757&lt;=23, "Evening")</f>
        <v>Evening</v>
      </c>
    </row>
    <row r="2758" spans="1:5" x14ac:dyDescent="0.2">
      <c r="A2758" s="20">
        <f>DT!A2332-INT(DT!A2332)</f>
        <v>0.8506365740831825</v>
      </c>
      <c r="B2758" s="5">
        <f>HOUR(DIM_TIME[[#This Row],[DW_Time]])</f>
        <v>20</v>
      </c>
      <c r="C2758" s="5">
        <f>MINUTE(DIM_TIME[[#This Row],[DW_Time]])</f>
        <v>24</v>
      </c>
      <c r="D2758" s="5">
        <f>SECOND(DIM_TIME[[#This Row],[DW_Time]])</f>
        <v>55</v>
      </c>
      <c r="E2758" s="5" t="str" cm="1">
        <f t="array" ref="E2758">_xlfn.IFS(B2758&lt;6, "Night", B2758&lt;12, "Morning", B2758&lt;18, "Afternoon", B2758&lt;=23, "Evening")</f>
        <v>Evening</v>
      </c>
    </row>
    <row r="2759" spans="1:5" x14ac:dyDescent="0.2">
      <c r="A2759" s="20">
        <f>DT!A378-INT(DT!A378)</f>
        <v>0.85089120370685123</v>
      </c>
      <c r="B2759" s="5">
        <f>HOUR(DIM_TIME[[#This Row],[DW_Time]])</f>
        <v>20</v>
      </c>
      <c r="C2759" s="5">
        <f>MINUTE(DIM_TIME[[#This Row],[DW_Time]])</f>
        <v>25</v>
      </c>
      <c r="D2759" s="5">
        <f>SECOND(DIM_TIME[[#This Row],[DW_Time]])</f>
        <v>17</v>
      </c>
      <c r="E2759" s="5" t="str" cm="1">
        <f t="array" ref="E2759">_xlfn.IFS(B2759&lt;6, "Night", B2759&lt;12, "Morning", B2759&lt;18, "Afternoon", B2759&lt;=23, "Evening")</f>
        <v>Evening</v>
      </c>
    </row>
    <row r="2760" spans="1:5" x14ac:dyDescent="0.2">
      <c r="A2760" s="20">
        <f>DT!A2658-INT(DT!A2658)</f>
        <v>0.85115740740729962</v>
      </c>
      <c r="B2760" s="5">
        <f>HOUR(DIM_TIME[[#This Row],[DW_Time]])</f>
        <v>20</v>
      </c>
      <c r="C2760" s="5">
        <f>MINUTE(DIM_TIME[[#This Row],[DW_Time]])</f>
        <v>25</v>
      </c>
      <c r="D2760" s="5">
        <f>SECOND(DIM_TIME[[#This Row],[DW_Time]])</f>
        <v>40</v>
      </c>
      <c r="E2760" s="5" t="str" cm="1">
        <f t="array" ref="E2760">_xlfn.IFS(B2760&lt;6, "Night", B2760&lt;12, "Morning", B2760&lt;18, "Afternoon", B2760&lt;=23, "Evening")</f>
        <v>Evening</v>
      </c>
    </row>
    <row r="2761" spans="1:5" x14ac:dyDescent="0.2">
      <c r="A2761" s="20">
        <f>DT!A367-INT(DT!A367)</f>
        <v>0.85131944445311092</v>
      </c>
      <c r="B2761" s="5">
        <f>HOUR(DIM_TIME[[#This Row],[DW_Time]])</f>
        <v>20</v>
      </c>
      <c r="C2761" s="5">
        <f>MINUTE(DIM_TIME[[#This Row],[DW_Time]])</f>
        <v>25</v>
      </c>
      <c r="D2761" s="5">
        <f>SECOND(DIM_TIME[[#This Row],[DW_Time]])</f>
        <v>54</v>
      </c>
      <c r="E2761" s="5" t="str" cm="1">
        <f t="array" ref="E2761">_xlfn.IFS(B2761&lt;6, "Night", B2761&lt;12, "Morning", B2761&lt;18, "Afternoon", B2761&lt;=23, "Evening")</f>
        <v>Evening</v>
      </c>
    </row>
    <row r="2762" spans="1:5" x14ac:dyDescent="0.2">
      <c r="A2762" s="20">
        <f>DT!A114-INT(DT!A114)</f>
        <v>0.85172453703853535</v>
      </c>
      <c r="B2762" s="5">
        <f>HOUR(DIM_TIME[[#This Row],[DW_Time]])</f>
        <v>20</v>
      </c>
      <c r="C2762" s="5">
        <f>MINUTE(DIM_TIME[[#This Row],[DW_Time]])</f>
        <v>26</v>
      </c>
      <c r="D2762" s="5">
        <f>SECOND(DIM_TIME[[#This Row],[DW_Time]])</f>
        <v>29</v>
      </c>
      <c r="E2762" s="5" t="str" cm="1">
        <f t="array" ref="E2762">_xlfn.IFS(B2762&lt;6, "Night", B2762&lt;12, "Morning", B2762&lt;18, "Afternoon", B2762&lt;=23, "Evening")</f>
        <v>Evening</v>
      </c>
    </row>
    <row r="2763" spans="1:5" x14ac:dyDescent="0.2">
      <c r="A2763" s="20">
        <f>DT!A2075-INT(DT!A2075)</f>
        <v>0.85229166666977108</v>
      </c>
      <c r="B2763" s="5">
        <f>HOUR(DIM_TIME[[#This Row],[DW_Time]])</f>
        <v>20</v>
      </c>
      <c r="C2763" s="5">
        <f>MINUTE(DIM_TIME[[#This Row],[DW_Time]])</f>
        <v>27</v>
      </c>
      <c r="D2763" s="5">
        <f>SECOND(DIM_TIME[[#This Row],[DW_Time]])</f>
        <v>18</v>
      </c>
      <c r="E2763" s="5" t="str" cm="1">
        <f t="array" ref="E2763">_xlfn.IFS(B2763&lt;6, "Night", B2763&lt;12, "Morning", B2763&lt;18, "Afternoon", B2763&lt;=23, "Evening")</f>
        <v>Evening</v>
      </c>
    </row>
    <row r="2764" spans="1:5" x14ac:dyDescent="0.2">
      <c r="A2764" s="20">
        <f>DT!A2240-INT(DT!A2240)</f>
        <v>0.85274305556231411</v>
      </c>
      <c r="B2764" s="5">
        <f>HOUR(DIM_TIME[[#This Row],[DW_Time]])</f>
        <v>20</v>
      </c>
      <c r="C2764" s="5">
        <f>MINUTE(DIM_TIME[[#This Row],[DW_Time]])</f>
        <v>27</v>
      </c>
      <c r="D2764" s="5">
        <f>SECOND(DIM_TIME[[#This Row],[DW_Time]])</f>
        <v>57</v>
      </c>
      <c r="E2764" s="5" t="str" cm="1">
        <f t="array" ref="E2764">_xlfn.IFS(B2764&lt;6, "Night", B2764&lt;12, "Morning", B2764&lt;18, "Afternoon", B2764&lt;=23, "Evening")</f>
        <v>Evening</v>
      </c>
    </row>
    <row r="2765" spans="1:5" x14ac:dyDescent="0.2">
      <c r="A2765" s="20">
        <f>DT!A1116-INT(DT!A1116)</f>
        <v>0.8528356481474475</v>
      </c>
      <c r="B2765" s="5">
        <f>HOUR(DIM_TIME[[#This Row],[DW_Time]])</f>
        <v>20</v>
      </c>
      <c r="C2765" s="5">
        <f>MINUTE(DIM_TIME[[#This Row],[DW_Time]])</f>
        <v>28</v>
      </c>
      <c r="D2765" s="5">
        <f>SECOND(DIM_TIME[[#This Row],[DW_Time]])</f>
        <v>5</v>
      </c>
      <c r="E2765" s="5" t="str" cm="1">
        <f t="array" ref="E2765">_xlfn.IFS(B2765&lt;6, "Night", B2765&lt;12, "Morning", B2765&lt;18, "Afternoon", B2765&lt;=23, "Evening")</f>
        <v>Evening</v>
      </c>
    </row>
    <row r="2766" spans="1:5" x14ac:dyDescent="0.2">
      <c r="A2766" s="20">
        <f>DT!A2842-INT(DT!A2842)</f>
        <v>0.85333333333255723</v>
      </c>
      <c r="B2766" s="5">
        <f>HOUR(DIM_TIME[[#This Row],[DW_Time]])</f>
        <v>20</v>
      </c>
      <c r="C2766" s="5">
        <f>MINUTE(DIM_TIME[[#This Row],[DW_Time]])</f>
        <v>28</v>
      </c>
      <c r="D2766" s="5">
        <f>SECOND(DIM_TIME[[#This Row],[DW_Time]])</f>
        <v>48</v>
      </c>
      <c r="E2766" s="5" t="str" cm="1">
        <f t="array" ref="E2766">_xlfn.IFS(B2766&lt;6, "Night", B2766&lt;12, "Morning", B2766&lt;18, "Afternoon", B2766&lt;=23, "Evening")</f>
        <v>Evening</v>
      </c>
    </row>
    <row r="2767" spans="1:5" x14ac:dyDescent="0.2">
      <c r="A2767" s="20">
        <f>DT!A2275-INT(DT!A2275)</f>
        <v>0.85556712962716119</v>
      </c>
      <c r="B2767" s="5">
        <f>HOUR(DIM_TIME[[#This Row],[DW_Time]])</f>
        <v>20</v>
      </c>
      <c r="C2767" s="5">
        <f>MINUTE(DIM_TIME[[#This Row],[DW_Time]])</f>
        <v>32</v>
      </c>
      <c r="D2767" s="5">
        <f>SECOND(DIM_TIME[[#This Row],[DW_Time]])</f>
        <v>1</v>
      </c>
      <c r="E2767" s="5" t="str" cm="1">
        <f t="array" ref="E2767">_xlfn.IFS(B2767&lt;6, "Night", B2767&lt;12, "Morning", B2767&lt;18, "Afternoon", B2767&lt;=23, "Evening")</f>
        <v>Evening</v>
      </c>
    </row>
    <row r="2768" spans="1:5" x14ac:dyDescent="0.2">
      <c r="A2768" s="20">
        <f>DT!A2365-INT(DT!A2365)</f>
        <v>0.85569444444263354</v>
      </c>
      <c r="B2768" s="5">
        <f>HOUR(DIM_TIME[[#This Row],[DW_Time]])</f>
        <v>20</v>
      </c>
      <c r="C2768" s="5">
        <f>MINUTE(DIM_TIME[[#This Row],[DW_Time]])</f>
        <v>32</v>
      </c>
      <c r="D2768" s="5">
        <f>SECOND(DIM_TIME[[#This Row],[DW_Time]])</f>
        <v>12</v>
      </c>
      <c r="E2768" s="5" t="str" cm="1">
        <f t="array" ref="E2768">_xlfn.IFS(B2768&lt;6, "Night", B2768&lt;12, "Morning", B2768&lt;18, "Afternoon", B2768&lt;=23, "Evening")</f>
        <v>Evening</v>
      </c>
    </row>
    <row r="2769" spans="1:5" x14ac:dyDescent="0.2">
      <c r="A2769" s="20">
        <f>DT!A2476-INT(DT!A2476)</f>
        <v>0.85641203704290092</v>
      </c>
      <c r="B2769" s="5">
        <f>HOUR(DIM_TIME[[#This Row],[DW_Time]])</f>
        <v>20</v>
      </c>
      <c r="C2769" s="5">
        <f>MINUTE(DIM_TIME[[#This Row],[DW_Time]])</f>
        <v>33</v>
      </c>
      <c r="D2769" s="5">
        <f>SECOND(DIM_TIME[[#This Row],[DW_Time]])</f>
        <v>14</v>
      </c>
      <c r="E2769" s="5" t="str" cm="1">
        <f t="array" ref="E2769">_xlfn.IFS(B2769&lt;6, "Night", B2769&lt;12, "Morning", B2769&lt;18, "Afternoon", B2769&lt;=23, "Evening")</f>
        <v>Evening</v>
      </c>
    </row>
    <row r="2770" spans="1:5" x14ac:dyDescent="0.2">
      <c r="A2770" s="20">
        <f>DT!A1827-INT(DT!A1827)</f>
        <v>0.85660879629722331</v>
      </c>
      <c r="B2770" s="5">
        <f>HOUR(DIM_TIME[[#This Row],[DW_Time]])</f>
        <v>20</v>
      </c>
      <c r="C2770" s="5">
        <f>MINUTE(DIM_TIME[[#This Row],[DW_Time]])</f>
        <v>33</v>
      </c>
      <c r="D2770" s="5">
        <f>SECOND(DIM_TIME[[#This Row],[DW_Time]])</f>
        <v>31</v>
      </c>
      <c r="E2770" s="5" t="str" cm="1">
        <f t="array" ref="E2770">_xlfn.IFS(B2770&lt;6, "Night", B2770&lt;12, "Morning", B2770&lt;18, "Afternoon", B2770&lt;=23, "Evening")</f>
        <v>Evening</v>
      </c>
    </row>
    <row r="2771" spans="1:5" x14ac:dyDescent="0.2">
      <c r="A2771" s="20">
        <f>DT!A1786-INT(DT!A1786)</f>
        <v>0.85692129629751435</v>
      </c>
      <c r="B2771" s="5">
        <f>HOUR(DIM_TIME[[#This Row],[DW_Time]])</f>
        <v>20</v>
      </c>
      <c r="C2771" s="5">
        <f>MINUTE(DIM_TIME[[#This Row],[DW_Time]])</f>
        <v>33</v>
      </c>
      <c r="D2771" s="5">
        <f>SECOND(DIM_TIME[[#This Row],[DW_Time]])</f>
        <v>58</v>
      </c>
      <c r="E2771" s="5" t="str" cm="1">
        <f t="array" ref="E2771">_xlfn.IFS(B2771&lt;6, "Night", B2771&lt;12, "Morning", B2771&lt;18, "Afternoon", B2771&lt;=23, "Evening")</f>
        <v>Evening</v>
      </c>
    </row>
    <row r="2772" spans="1:5" x14ac:dyDescent="0.2">
      <c r="A2772" s="20">
        <f>DT!A650-INT(DT!A650)</f>
        <v>0.85732638889021473</v>
      </c>
      <c r="B2772" s="5">
        <f>HOUR(DIM_TIME[[#This Row],[DW_Time]])</f>
        <v>20</v>
      </c>
      <c r="C2772" s="5">
        <f>MINUTE(DIM_TIME[[#This Row],[DW_Time]])</f>
        <v>34</v>
      </c>
      <c r="D2772" s="5">
        <f>SECOND(DIM_TIME[[#This Row],[DW_Time]])</f>
        <v>33</v>
      </c>
      <c r="E2772" s="5" t="str" cm="1">
        <f t="array" ref="E2772">_xlfn.IFS(B2772&lt;6, "Night", B2772&lt;12, "Morning", B2772&lt;18, "Afternoon", B2772&lt;=23, "Evening")</f>
        <v>Evening</v>
      </c>
    </row>
    <row r="2773" spans="1:5" x14ac:dyDescent="0.2">
      <c r="A2773" s="20">
        <f>DT!A2053-INT(DT!A2053)</f>
        <v>0.85752314813726116</v>
      </c>
      <c r="B2773" s="5">
        <f>HOUR(DIM_TIME[[#This Row],[DW_Time]])</f>
        <v>20</v>
      </c>
      <c r="C2773" s="5">
        <f>MINUTE(DIM_TIME[[#This Row],[DW_Time]])</f>
        <v>34</v>
      </c>
      <c r="D2773" s="5">
        <f>SECOND(DIM_TIME[[#This Row],[DW_Time]])</f>
        <v>50</v>
      </c>
      <c r="E2773" s="5" t="str" cm="1">
        <f t="array" ref="E2773">_xlfn.IFS(B2773&lt;6, "Night", B2773&lt;12, "Morning", B2773&lt;18, "Afternoon", B2773&lt;=23, "Evening")</f>
        <v>Evening</v>
      </c>
    </row>
    <row r="2774" spans="1:5" x14ac:dyDescent="0.2">
      <c r="A2774" s="20">
        <f>DT!A2533-INT(DT!A2533)</f>
        <v>0.85877314815297723</v>
      </c>
      <c r="B2774" s="5">
        <f>HOUR(DIM_TIME[[#This Row],[DW_Time]])</f>
        <v>20</v>
      </c>
      <c r="C2774" s="5">
        <f>MINUTE(DIM_TIME[[#This Row],[DW_Time]])</f>
        <v>36</v>
      </c>
      <c r="D2774" s="5">
        <f>SECOND(DIM_TIME[[#This Row],[DW_Time]])</f>
        <v>38</v>
      </c>
      <c r="E2774" s="5" t="str" cm="1">
        <f t="array" ref="E2774">_xlfn.IFS(B2774&lt;6, "Night", B2774&lt;12, "Morning", B2774&lt;18, "Afternoon", B2774&lt;=23, "Evening")</f>
        <v>Evening</v>
      </c>
    </row>
    <row r="2775" spans="1:5" x14ac:dyDescent="0.2">
      <c r="A2775" s="20">
        <f>DT!A297-INT(DT!A297)</f>
        <v>0.85890046296117362</v>
      </c>
      <c r="B2775" s="5">
        <f>HOUR(DIM_TIME[[#This Row],[DW_Time]])</f>
        <v>20</v>
      </c>
      <c r="C2775" s="5">
        <f>MINUTE(DIM_TIME[[#This Row],[DW_Time]])</f>
        <v>36</v>
      </c>
      <c r="D2775" s="5">
        <f>SECOND(DIM_TIME[[#This Row],[DW_Time]])</f>
        <v>49</v>
      </c>
      <c r="E2775" s="5" t="str" cm="1">
        <f t="array" ref="E2775">_xlfn.IFS(B2775&lt;6, "Night", B2775&lt;12, "Morning", B2775&lt;18, "Afternoon", B2775&lt;=23, "Evening")</f>
        <v>Evening</v>
      </c>
    </row>
    <row r="2776" spans="1:5" x14ac:dyDescent="0.2">
      <c r="A2776" s="20">
        <f>DT!A1755-INT(DT!A1755)</f>
        <v>0.85901620370714227</v>
      </c>
      <c r="B2776" s="5">
        <f>HOUR(DIM_TIME[[#This Row],[DW_Time]])</f>
        <v>20</v>
      </c>
      <c r="C2776" s="5">
        <f>MINUTE(DIM_TIME[[#This Row],[DW_Time]])</f>
        <v>36</v>
      </c>
      <c r="D2776" s="5">
        <f>SECOND(DIM_TIME[[#This Row],[DW_Time]])</f>
        <v>59</v>
      </c>
      <c r="E2776" s="5" t="str" cm="1">
        <f t="array" ref="E2776">_xlfn.IFS(B2776&lt;6, "Night", B2776&lt;12, "Morning", B2776&lt;18, "Afternoon", B2776&lt;=23, "Evening")</f>
        <v>Evening</v>
      </c>
    </row>
    <row r="2777" spans="1:5" x14ac:dyDescent="0.2">
      <c r="A2777" s="20">
        <f>DT!A161-INT(DT!A161)</f>
        <v>0.859270833330811</v>
      </c>
      <c r="B2777" s="5">
        <f>HOUR(DIM_TIME[[#This Row],[DW_Time]])</f>
        <v>20</v>
      </c>
      <c r="C2777" s="5">
        <f>MINUTE(DIM_TIME[[#This Row],[DW_Time]])</f>
        <v>37</v>
      </c>
      <c r="D2777" s="5">
        <f>SECOND(DIM_TIME[[#This Row],[DW_Time]])</f>
        <v>21</v>
      </c>
      <c r="E2777" s="5" t="str" cm="1">
        <f t="array" ref="E2777">_xlfn.IFS(B2777&lt;6, "Night", B2777&lt;12, "Morning", B2777&lt;18, "Afternoon", B2777&lt;=23, "Evening")</f>
        <v>Evening</v>
      </c>
    </row>
    <row r="2778" spans="1:5" x14ac:dyDescent="0.2">
      <c r="A2778" s="20">
        <f>DT!A2460-INT(DT!A2460)</f>
        <v>0.86031250000087311</v>
      </c>
      <c r="B2778" s="5">
        <f>HOUR(DIM_TIME[[#This Row],[DW_Time]])</f>
        <v>20</v>
      </c>
      <c r="C2778" s="5">
        <f>MINUTE(DIM_TIME[[#This Row],[DW_Time]])</f>
        <v>38</v>
      </c>
      <c r="D2778" s="5">
        <f>SECOND(DIM_TIME[[#This Row],[DW_Time]])</f>
        <v>51</v>
      </c>
      <c r="E2778" s="5" t="str" cm="1">
        <f t="array" ref="E2778">_xlfn.IFS(B2778&lt;6, "Night", B2778&lt;12, "Morning", B2778&lt;18, "Afternoon", B2778&lt;=23, "Evening")</f>
        <v>Evening</v>
      </c>
    </row>
    <row r="2779" spans="1:5" x14ac:dyDescent="0.2">
      <c r="A2779" s="20">
        <f>DT!A1500-INT(DT!A1500)</f>
        <v>0.86034722221666016</v>
      </c>
      <c r="B2779" s="5">
        <f>HOUR(DIM_TIME[[#This Row],[DW_Time]])</f>
        <v>20</v>
      </c>
      <c r="C2779" s="5">
        <f>MINUTE(DIM_TIME[[#This Row],[DW_Time]])</f>
        <v>38</v>
      </c>
      <c r="D2779" s="5">
        <f>SECOND(DIM_TIME[[#This Row],[DW_Time]])</f>
        <v>54</v>
      </c>
      <c r="E2779" s="5" t="str" cm="1">
        <f t="array" ref="E2779">_xlfn.IFS(B2779&lt;6, "Night", B2779&lt;12, "Morning", B2779&lt;18, "Afternoon", B2779&lt;=23, "Evening")</f>
        <v>Evening</v>
      </c>
    </row>
    <row r="2780" spans="1:5" x14ac:dyDescent="0.2">
      <c r="A2780" s="20">
        <f>DT!A2412-INT(DT!A2412)</f>
        <v>0.86041666667006211</v>
      </c>
      <c r="B2780" s="5">
        <f>HOUR(DIM_TIME[[#This Row],[DW_Time]])</f>
        <v>20</v>
      </c>
      <c r="C2780" s="5">
        <f>MINUTE(DIM_TIME[[#This Row],[DW_Time]])</f>
        <v>39</v>
      </c>
      <c r="D2780" s="5">
        <f>SECOND(DIM_TIME[[#This Row],[DW_Time]])</f>
        <v>0</v>
      </c>
      <c r="E2780" s="5" t="str" cm="1">
        <f t="array" ref="E2780">_xlfn.IFS(B2780&lt;6, "Night", B2780&lt;12, "Morning", B2780&lt;18, "Afternoon", B2780&lt;=23, "Evening")</f>
        <v>Evening</v>
      </c>
    </row>
    <row r="2781" spans="1:5" x14ac:dyDescent="0.2">
      <c r="A2781" s="20">
        <f>DT!A2890-INT(DT!A2890)</f>
        <v>0.86069444444729015</v>
      </c>
      <c r="B2781" s="5">
        <f>HOUR(DIM_TIME[[#This Row],[DW_Time]])</f>
        <v>20</v>
      </c>
      <c r="C2781" s="5">
        <f>MINUTE(DIM_TIME[[#This Row],[DW_Time]])</f>
        <v>39</v>
      </c>
      <c r="D2781" s="5">
        <f>SECOND(DIM_TIME[[#This Row],[DW_Time]])</f>
        <v>24</v>
      </c>
      <c r="E2781" s="5" t="str" cm="1">
        <f t="array" ref="E2781">_xlfn.IFS(B2781&lt;6, "Night", B2781&lt;12, "Morning", B2781&lt;18, "Afternoon", B2781&lt;=23, "Evening")</f>
        <v>Evening</v>
      </c>
    </row>
    <row r="2782" spans="1:5" x14ac:dyDescent="0.2">
      <c r="A2782" s="20">
        <f>DT!A572-INT(DT!A572)</f>
        <v>0.86142361110978527</v>
      </c>
      <c r="B2782" s="5">
        <f>HOUR(DIM_TIME[[#This Row],[DW_Time]])</f>
        <v>20</v>
      </c>
      <c r="C2782" s="5">
        <f>MINUTE(DIM_TIME[[#This Row],[DW_Time]])</f>
        <v>40</v>
      </c>
      <c r="D2782" s="5">
        <f>SECOND(DIM_TIME[[#This Row],[DW_Time]])</f>
        <v>27</v>
      </c>
      <c r="E2782" s="5" t="str" cm="1">
        <f t="array" ref="E2782">_xlfn.IFS(B2782&lt;6, "Night", B2782&lt;12, "Morning", B2782&lt;18, "Afternoon", B2782&lt;=23, "Evening")</f>
        <v>Evening</v>
      </c>
    </row>
    <row r="2783" spans="1:5" x14ac:dyDescent="0.2">
      <c r="A2783" s="20">
        <f>DT!A34-INT(DT!A34)</f>
        <v>0.86152777777897427</v>
      </c>
      <c r="B2783" s="5">
        <f>HOUR(DIM_TIME[[#This Row],[DW_Time]])</f>
        <v>20</v>
      </c>
      <c r="C2783" s="5">
        <f>MINUTE(DIM_TIME[[#This Row],[DW_Time]])</f>
        <v>40</v>
      </c>
      <c r="D2783" s="5">
        <f>SECOND(DIM_TIME[[#This Row],[DW_Time]])</f>
        <v>36</v>
      </c>
      <c r="E2783" s="5" t="str" cm="1">
        <f t="array" ref="E2783">_xlfn.IFS(B2783&lt;6, "Night", B2783&lt;12, "Morning", B2783&lt;18, "Afternoon", B2783&lt;=23, "Evening")</f>
        <v>Evening</v>
      </c>
    </row>
    <row r="2784" spans="1:5" x14ac:dyDescent="0.2">
      <c r="A2784" s="20">
        <f>DT!A69-INT(DT!A69)</f>
        <v>0.86153935184847796</v>
      </c>
      <c r="B2784" s="5">
        <f>HOUR(DIM_TIME[[#This Row],[DW_Time]])</f>
        <v>20</v>
      </c>
      <c r="C2784" s="5">
        <f>MINUTE(DIM_TIME[[#This Row],[DW_Time]])</f>
        <v>40</v>
      </c>
      <c r="D2784" s="5">
        <f>SECOND(DIM_TIME[[#This Row],[DW_Time]])</f>
        <v>37</v>
      </c>
      <c r="E2784" s="5" t="str" cm="1">
        <f t="array" ref="E2784">_xlfn.IFS(B2784&lt;6, "Night", B2784&lt;12, "Morning", B2784&lt;18, "Afternoon", B2784&lt;=23, "Evening")</f>
        <v>Evening</v>
      </c>
    </row>
    <row r="2785" spans="1:5" x14ac:dyDescent="0.2">
      <c r="A2785" s="20">
        <f>DT!A1696-INT(DT!A1696)</f>
        <v>0.86181712963298196</v>
      </c>
      <c r="B2785" s="5">
        <f>HOUR(DIM_TIME[[#This Row],[DW_Time]])</f>
        <v>20</v>
      </c>
      <c r="C2785" s="5">
        <f>MINUTE(DIM_TIME[[#This Row],[DW_Time]])</f>
        <v>41</v>
      </c>
      <c r="D2785" s="5">
        <f>SECOND(DIM_TIME[[#This Row],[DW_Time]])</f>
        <v>1</v>
      </c>
      <c r="E2785" s="5" t="str" cm="1">
        <f t="array" ref="E2785">_xlfn.IFS(B2785&lt;6, "Night", B2785&lt;12, "Morning", B2785&lt;18, "Afternoon", B2785&lt;=23, "Evening")</f>
        <v>Evening</v>
      </c>
    </row>
    <row r="2786" spans="1:5" x14ac:dyDescent="0.2">
      <c r="A2786" s="20">
        <f>DT!A2160-INT(DT!A2160)</f>
        <v>0.86187500000232831</v>
      </c>
      <c r="B2786" s="5">
        <f>HOUR(DIM_TIME[[#This Row],[DW_Time]])</f>
        <v>20</v>
      </c>
      <c r="C2786" s="5">
        <f>MINUTE(DIM_TIME[[#This Row],[DW_Time]])</f>
        <v>41</v>
      </c>
      <c r="D2786" s="5">
        <f>SECOND(DIM_TIME[[#This Row],[DW_Time]])</f>
        <v>6</v>
      </c>
      <c r="E2786" s="5" t="str" cm="1">
        <f t="array" ref="E2786">_xlfn.IFS(B2786&lt;6, "Night", B2786&lt;12, "Morning", B2786&lt;18, "Afternoon", B2786&lt;=23, "Evening")</f>
        <v>Evening</v>
      </c>
    </row>
    <row r="2787" spans="1:5" x14ac:dyDescent="0.2">
      <c r="A2787" s="20">
        <f>DT!A131-INT(DT!A131)</f>
        <v>0.86190972223266726</v>
      </c>
      <c r="B2787" s="5">
        <f>HOUR(DIM_TIME[[#This Row],[DW_Time]])</f>
        <v>20</v>
      </c>
      <c r="C2787" s="5">
        <f>MINUTE(DIM_TIME[[#This Row],[DW_Time]])</f>
        <v>41</v>
      </c>
      <c r="D2787" s="5">
        <f>SECOND(DIM_TIME[[#This Row],[DW_Time]])</f>
        <v>9</v>
      </c>
      <c r="E2787" s="5" t="str" cm="1">
        <f t="array" ref="E2787">_xlfn.IFS(B2787&lt;6, "Night", B2787&lt;12, "Morning", B2787&lt;18, "Afternoon", B2787&lt;=23, "Evening")</f>
        <v>Evening</v>
      </c>
    </row>
    <row r="2788" spans="1:5" x14ac:dyDescent="0.2">
      <c r="A2788" s="20">
        <f>DT!A534-INT(DT!A534)</f>
        <v>0.86217592593311565</v>
      </c>
      <c r="B2788" s="5">
        <f>HOUR(DIM_TIME[[#This Row],[DW_Time]])</f>
        <v>20</v>
      </c>
      <c r="C2788" s="5">
        <f>MINUTE(DIM_TIME[[#This Row],[DW_Time]])</f>
        <v>41</v>
      </c>
      <c r="D2788" s="5">
        <f>SECOND(DIM_TIME[[#This Row],[DW_Time]])</f>
        <v>32</v>
      </c>
      <c r="E2788" s="5" t="str" cm="1">
        <f t="array" ref="E2788">_xlfn.IFS(B2788&lt;6, "Night", B2788&lt;12, "Morning", B2788&lt;18, "Afternoon", B2788&lt;=23, "Evening")</f>
        <v>Evening</v>
      </c>
    </row>
    <row r="2789" spans="1:5" x14ac:dyDescent="0.2">
      <c r="A2789" s="20">
        <f>DT!A1952-INT(DT!A1952)</f>
        <v>0.86229166665725643</v>
      </c>
      <c r="B2789" s="5">
        <f>HOUR(DIM_TIME[[#This Row],[DW_Time]])</f>
        <v>20</v>
      </c>
      <c r="C2789" s="5">
        <f>MINUTE(DIM_TIME[[#This Row],[DW_Time]])</f>
        <v>41</v>
      </c>
      <c r="D2789" s="5">
        <f>SECOND(DIM_TIME[[#This Row],[DW_Time]])</f>
        <v>42</v>
      </c>
      <c r="E2789" s="5" t="str" cm="1">
        <f t="array" ref="E2789">_xlfn.IFS(B2789&lt;6, "Night", B2789&lt;12, "Morning", B2789&lt;18, "Afternoon", B2789&lt;=23, "Evening")</f>
        <v>Evening</v>
      </c>
    </row>
    <row r="2790" spans="1:5" x14ac:dyDescent="0.2">
      <c r="A2790" s="20">
        <f>DT!A3027-INT(DT!A3027)</f>
        <v>0.86274305555707542</v>
      </c>
      <c r="B2790" s="5">
        <f>HOUR(DIM_TIME[[#This Row],[DW_Time]])</f>
        <v>20</v>
      </c>
      <c r="C2790" s="5">
        <f>MINUTE(DIM_TIME[[#This Row],[DW_Time]])</f>
        <v>42</v>
      </c>
      <c r="D2790" s="5">
        <f>SECOND(DIM_TIME[[#This Row],[DW_Time]])</f>
        <v>21</v>
      </c>
      <c r="E2790" s="5" t="str" cm="1">
        <f t="array" ref="E2790">_xlfn.IFS(B2790&lt;6, "Night", B2790&lt;12, "Morning", B2790&lt;18, "Afternoon", B2790&lt;=23, "Evening")</f>
        <v>Evening</v>
      </c>
    </row>
    <row r="2791" spans="1:5" x14ac:dyDescent="0.2">
      <c r="A2791" s="20">
        <f>DT!A606-INT(DT!A606)</f>
        <v>0.86314814814977581</v>
      </c>
      <c r="B2791" s="5">
        <f>HOUR(DIM_TIME[[#This Row],[DW_Time]])</f>
        <v>20</v>
      </c>
      <c r="C2791" s="5">
        <f>MINUTE(DIM_TIME[[#This Row],[DW_Time]])</f>
        <v>42</v>
      </c>
      <c r="D2791" s="5">
        <f>SECOND(DIM_TIME[[#This Row],[DW_Time]])</f>
        <v>56</v>
      </c>
      <c r="E2791" s="5" t="str" cm="1">
        <f t="array" ref="E2791">_xlfn.IFS(B2791&lt;6, "Night", B2791&lt;12, "Morning", B2791&lt;18, "Afternoon", B2791&lt;=23, "Evening")</f>
        <v>Evening</v>
      </c>
    </row>
    <row r="2792" spans="1:5" x14ac:dyDescent="0.2">
      <c r="A2792" s="20">
        <f>DT!A944-INT(DT!A944)</f>
        <v>0.8634027777807205</v>
      </c>
      <c r="B2792" s="5">
        <f>HOUR(DIM_TIME[[#This Row],[DW_Time]])</f>
        <v>20</v>
      </c>
      <c r="C2792" s="5">
        <f>MINUTE(DIM_TIME[[#This Row],[DW_Time]])</f>
        <v>43</v>
      </c>
      <c r="D2792" s="5">
        <f>SECOND(DIM_TIME[[#This Row],[DW_Time]])</f>
        <v>18</v>
      </c>
      <c r="E2792" s="5" t="str" cm="1">
        <f t="array" ref="E2792">_xlfn.IFS(B2792&lt;6, "Night", B2792&lt;12, "Morning", B2792&lt;18, "Afternoon", B2792&lt;=23, "Evening")</f>
        <v>Evening</v>
      </c>
    </row>
    <row r="2793" spans="1:5" x14ac:dyDescent="0.2">
      <c r="A2793" s="20">
        <f>DT!A1733-INT(DT!A1733)</f>
        <v>0.86342592592700385</v>
      </c>
      <c r="B2793" s="5">
        <f>HOUR(DIM_TIME[[#This Row],[DW_Time]])</f>
        <v>20</v>
      </c>
      <c r="C2793" s="5">
        <f>MINUTE(DIM_TIME[[#This Row],[DW_Time]])</f>
        <v>43</v>
      </c>
      <c r="D2793" s="5">
        <f>SECOND(DIM_TIME[[#This Row],[DW_Time]])</f>
        <v>20</v>
      </c>
      <c r="E2793" s="5" t="str" cm="1">
        <f t="array" ref="E2793">_xlfn.IFS(B2793&lt;6, "Night", B2793&lt;12, "Morning", B2793&lt;18, "Afternoon", B2793&lt;=23, "Evening")</f>
        <v>Evening</v>
      </c>
    </row>
    <row r="2794" spans="1:5" x14ac:dyDescent="0.2">
      <c r="A2794" s="20">
        <f>DT!A257-INT(DT!A257)</f>
        <v>0.86369212962745223</v>
      </c>
      <c r="B2794" s="5">
        <f>HOUR(DIM_TIME[[#This Row],[DW_Time]])</f>
        <v>20</v>
      </c>
      <c r="C2794" s="5">
        <f>MINUTE(DIM_TIME[[#This Row],[DW_Time]])</f>
        <v>43</v>
      </c>
      <c r="D2794" s="5">
        <f>SECOND(DIM_TIME[[#This Row],[DW_Time]])</f>
        <v>43</v>
      </c>
      <c r="E2794" s="5" t="str" cm="1">
        <f t="array" ref="E2794">_xlfn.IFS(B2794&lt;6, "Night", B2794&lt;12, "Morning", B2794&lt;18, "Afternoon", B2794&lt;=23, "Evening")</f>
        <v>Evening</v>
      </c>
    </row>
    <row r="2795" spans="1:5" x14ac:dyDescent="0.2">
      <c r="A2795" s="20">
        <f>DT!A2434-INT(DT!A2434)</f>
        <v>0.86405092592758592</v>
      </c>
      <c r="B2795" s="5">
        <f>HOUR(DIM_TIME[[#This Row],[DW_Time]])</f>
        <v>20</v>
      </c>
      <c r="C2795" s="5">
        <f>MINUTE(DIM_TIME[[#This Row],[DW_Time]])</f>
        <v>44</v>
      </c>
      <c r="D2795" s="5">
        <f>SECOND(DIM_TIME[[#This Row],[DW_Time]])</f>
        <v>14</v>
      </c>
      <c r="E2795" s="5" t="str" cm="1">
        <f t="array" ref="E2795">_xlfn.IFS(B2795&lt;6, "Night", B2795&lt;12, "Morning", B2795&lt;18, "Afternoon", B2795&lt;=23, "Evening")</f>
        <v>Evening</v>
      </c>
    </row>
    <row r="2796" spans="1:5" x14ac:dyDescent="0.2">
      <c r="A2796" s="20">
        <f>DT!A1522-INT(DT!A1522)</f>
        <v>0.86410879629693227</v>
      </c>
      <c r="B2796" s="5">
        <f>HOUR(DIM_TIME[[#This Row],[DW_Time]])</f>
        <v>20</v>
      </c>
      <c r="C2796" s="5">
        <f>MINUTE(DIM_TIME[[#This Row],[DW_Time]])</f>
        <v>44</v>
      </c>
      <c r="D2796" s="5">
        <f>SECOND(DIM_TIME[[#This Row],[DW_Time]])</f>
        <v>19</v>
      </c>
      <c r="E2796" s="5" t="str" cm="1">
        <f t="array" ref="E2796">_xlfn.IFS(B2796&lt;6, "Night", B2796&lt;12, "Morning", B2796&lt;18, "Afternoon", B2796&lt;=23, "Evening")</f>
        <v>Evening</v>
      </c>
    </row>
    <row r="2797" spans="1:5" x14ac:dyDescent="0.2">
      <c r="A2797" s="20">
        <f>DT!A2123-INT(DT!A2123)</f>
        <v>0.86474537036701804</v>
      </c>
      <c r="B2797" s="5">
        <f>HOUR(DIM_TIME[[#This Row],[DW_Time]])</f>
        <v>20</v>
      </c>
      <c r="C2797" s="5">
        <f>MINUTE(DIM_TIME[[#This Row],[DW_Time]])</f>
        <v>45</v>
      </c>
      <c r="D2797" s="5">
        <f>SECOND(DIM_TIME[[#This Row],[DW_Time]])</f>
        <v>14</v>
      </c>
      <c r="E2797" s="5" t="str" cm="1">
        <f t="array" ref="E2797">_xlfn.IFS(B2797&lt;6, "Night", B2797&lt;12, "Morning", B2797&lt;18, "Afternoon", B2797&lt;=23, "Evening")</f>
        <v>Evening</v>
      </c>
    </row>
    <row r="2798" spans="1:5" x14ac:dyDescent="0.2">
      <c r="A2798" s="20">
        <f>DT!A1694-INT(DT!A1694)</f>
        <v>0.86497685185167938</v>
      </c>
      <c r="B2798" s="5">
        <f>HOUR(DIM_TIME[[#This Row],[DW_Time]])</f>
        <v>20</v>
      </c>
      <c r="C2798" s="5">
        <f>MINUTE(DIM_TIME[[#This Row],[DW_Time]])</f>
        <v>45</v>
      </c>
      <c r="D2798" s="5">
        <f>SECOND(DIM_TIME[[#This Row],[DW_Time]])</f>
        <v>34</v>
      </c>
      <c r="E2798" s="5" t="str" cm="1">
        <f t="array" ref="E2798">_xlfn.IFS(B2798&lt;6, "Night", B2798&lt;12, "Morning", B2798&lt;18, "Afternoon", B2798&lt;=23, "Evening")</f>
        <v>Evening</v>
      </c>
    </row>
    <row r="2799" spans="1:5" x14ac:dyDescent="0.2">
      <c r="A2799" s="20">
        <f>DT!A1558-INT(DT!A1558)</f>
        <v>0.86504629629780538</v>
      </c>
      <c r="B2799" s="5">
        <f>HOUR(DIM_TIME[[#This Row],[DW_Time]])</f>
        <v>20</v>
      </c>
      <c r="C2799" s="5">
        <f>MINUTE(DIM_TIME[[#This Row],[DW_Time]])</f>
        <v>45</v>
      </c>
      <c r="D2799" s="5">
        <f>SECOND(DIM_TIME[[#This Row],[DW_Time]])</f>
        <v>40</v>
      </c>
      <c r="E2799" s="5" t="str" cm="1">
        <f t="array" ref="E2799">_xlfn.IFS(B2799&lt;6, "Night", B2799&lt;12, "Morning", B2799&lt;18, "Afternoon", B2799&lt;=23, "Evening")</f>
        <v>Evening</v>
      </c>
    </row>
    <row r="2800" spans="1:5" x14ac:dyDescent="0.2">
      <c r="A2800" s="20">
        <f>DT!A3257-INT(DT!A3257)</f>
        <v>0.86515046295971842</v>
      </c>
      <c r="B2800" s="5">
        <f>HOUR(DIM_TIME[[#This Row],[DW_Time]])</f>
        <v>20</v>
      </c>
      <c r="C2800" s="5">
        <f>MINUTE(DIM_TIME[[#This Row],[DW_Time]])</f>
        <v>45</v>
      </c>
      <c r="D2800" s="5">
        <f>SECOND(DIM_TIME[[#This Row],[DW_Time]])</f>
        <v>49</v>
      </c>
      <c r="E2800" s="5" t="str" cm="1">
        <f t="array" ref="E2800">_xlfn.IFS(B2800&lt;6, "Night", B2800&lt;12, "Morning", B2800&lt;18, "Afternoon", B2800&lt;=23, "Evening")</f>
        <v>Evening</v>
      </c>
    </row>
    <row r="2801" spans="1:5" x14ac:dyDescent="0.2">
      <c r="A2801" s="20">
        <f>DT!A2319-INT(DT!A2319)</f>
        <v>0.86557870371325407</v>
      </c>
      <c r="B2801" s="5">
        <f>HOUR(DIM_TIME[[#This Row],[DW_Time]])</f>
        <v>20</v>
      </c>
      <c r="C2801" s="5">
        <f>MINUTE(DIM_TIME[[#This Row],[DW_Time]])</f>
        <v>46</v>
      </c>
      <c r="D2801" s="5">
        <f>SECOND(DIM_TIME[[#This Row],[DW_Time]])</f>
        <v>26</v>
      </c>
      <c r="E2801" s="5" t="str" cm="1">
        <f t="array" ref="E2801">_xlfn.IFS(B2801&lt;6, "Night", B2801&lt;12, "Morning", B2801&lt;18, "Afternoon", B2801&lt;=23, "Evening")</f>
        <v>Evening</v>
      </c>
    </row>
    <row r="2802" spans="1:5" x14ac:dyDescent="0.2">
      <c r="A2802" s="20">
        <f>DT!A701-INT(DT!A701)</f>
        <v>0.86567129629838746</v>
      </c>
      <c r="B2802" s="5">
        <f>HOUR(DIM_TIME[[#This Row],[DW_Time]])</f>
        <v>20</v>
      </c>
      <c r="C2802" s="5">
        <f>MINUTE(DIM_TIME[[#This Row],[DW_Time]])</f>
        <v>46</v>
      </c>
      <c r="D2802" s="5">
        <f>SECOND(DIM_TIME[[#This Row],[DW_Time]])</f>
        <v>34</v>
      </c>
      <c r="E2802" s="5" t="str" cm="1">
        <f t="array" ref="E2802">_xlfn.IFS(B2802&lt;6, "Night", B2802&lt;12, "Morning", B2802&lt;18, "Afternoon", B2802&lt;=23, "Evening")</f>
        <v>Evening</v>
      </c>
    </row>
    <row r="2803" spans="1:5" x14ac:dyDescent="0.2">
      <c r="A2803" s="20">
        <f>DT!A2826-INT(DT!A2826)</f>
        <v>0.86572916666773381</v>
      </c>
      <c r="B2803" s="5">
        <f>HOUR(DIM_TIME[[#This Row],[DW_Time]])</f>
        <v>20</v>
      </c>
      <c r="C2803" s="5">
        <f>MINUTE(DIM_TIME[[#This Row],[DW_Time]])</f>
        <v>46</v>
      </c>
      <c r="D2803" s="5">
        <f>SECOND(DIM_TIME[[#This Row],[DW_Time]])</f>
        <v>39</v>
      </c>
      <c r="E2803" s="5" t="str" cm="1">
        <f t="array" ref="E2803">_xlfn.IFS(B2803&lt;6, "Night", B2803&lt;12, "Morning", B2803&lt;18, "Afternoon", B2803&lt;=23, "Evening")</f>
        <v>Evening</v>
      </c>
    </row>
    <row r="2804" spans="1:5" x14ac:dyDescent="0.2">
      <c r="A2804" s="20">
        <f>DT!A2050-INT(DT!A2050)</f>
        <v>0.8657407407372375</v>
      </c>
      <c r="B2804" s="5">
        <f>HOUR(DIM_TIME[[#This Row],[DW_Time]])</f>
        <v>20</v>
      </c>
      <c r="C2804" s="5">
        <f>MINUTE(DIM_TIME[[#This Row],[DW_Time]])</f>
        <v>46</v>
      </c>
      <c r="D2804" s="5">
        <f>SECOND(DIM_TIME[[#This Row],[DW_Time]])</f>
        <v>40</v>
      </c>
      <c r="E2804" s="5" t="str" cm="1">
        <f t="array" ref="E2804">_xlfn.IFS(B2804&lt;6, "Night", B2804&lt;12, "Morning", B2804&lt;18, "Afternoon", B2804&lt;=23, "Evening")</f>
        <v>Evening</v>
      </c>
    </row>
    <row r="2805" spans="1:5" x14ac:dyDescent="0.2">
      <c r="A2805" s="20">
        <f>DT!A3222-INT(DT!A3222)</f>
        <v>0.8657523148067412</v>
      </c>
      <c r="B2805" s="5">
        <f>HOUR(DIM_TIME[[#This Row],[DW_Time]])</f>
        <v>20</v>
      </c>
      <c r="C2805" s="5">
        <f>MINUTE(DIM_TIME[[#This Row],[DW_Time]])</f>
        <v>46</v>
      </c>
      <c r="D2805" s="5">
        <f>SECOND(DIM_TIME[[#This Row],[DW_Time]])</f>
        <v>41</v>
      </c>
      <c r="E2805" s="5" t="str" cm="1">
        <f t="array" ref="E2805">_xlfn.IFS(B2805&lt;6, "Night", B2805&lt;12, "Morning", B2805&lt;18, "Afternoon", B2805&lt;=23, "Evening")</f>
        <v>Evening</v>
      </c>
    </row>
    <row r="2806" spans="1:5" x14ac:dyDescent="0.2">
      <c r="A2806" s="20">
        <f>DT!A2918-INT(DT!A2918)</f>
        <v>0.8658449074064265</v>
      </c>
      <c r="B2806" s="5">
        <f>HOUR(DIM_TIME[[#This Row],[DW_Time]])</f>
        <v>20</v>
      </c>
      <c r="C2806" s="5">
        <f>MINUTE(DIM_TIME[[#This Row],[DW_Time]])</f>
        <v>46</v>
      </c>
      <c r="D2806" s="5">
        <f>SECOND(DIM_TIME[[#This Row],[DW_Time]])</f>
        <v>49</v>
      </c>
      <c r="E2806" s="5" t="str" cm="1">
        <f t="array" ref="E2806">_xlfn.IFS(B2806&lt;6, "Night", B2806&lt;12, "Morning", B2806&lt;18, "Afternoon", B2806&lt;=23, "Evening")</f>
        <v>Evening</v>
      </c>
    </row>
    <row r="2807" spans="1:5" x14ac:dyDescent="0.2">
      <c r="A2807" s="20">
        <f>DT!A362-INT(DT!A362)</f>
        <v>0.86596064815239515</v>
      </c>
      <c r="B2807" s="5">
        <f>HOUR(DIM_TIME[[#This Row],[DW_Time]])</f>
        <v>20</v>
      </c>
      <c r="C2807" s="5">
        <f>MINUTE(DIM_TIME[[#This Row],[DW_Time]])</f>
        <v>46</v>
      </c>
      <c r="D2807" s="5">
        <f>SECOND(DIM_TIME[[#This Row],[DW_Time]])</f>
        <v>59</v>
      </c>
      <c r="E2807" s="5" t="str" cm="1">
        <f t="array" ref="E2807">_xlfn.IFS(B2807&lt;6, "Night", B2807&lt;12, "Morning", B2807&lt;18, "Afternoon", B2807&lt;=23, "Evening")</f>
        <v>Evening</v>
      </c>
    </row>
    <row r="2808" spans="1:5" x14ac:dyDescent="0.2">
      <c r="A2808" s="20">
        <f>DT!A2166-INT(DT!A2166)</f>
        <v>0.86606481480703223</v>
      </c>
      <c r="B2808" s="5">
        <f>HOUR(DIM_TIME[[#This Row],[DW_Time]])</f>
        <v>20</v>
      </c>
      <c r="C2808" s="5">
        <f>MINUTE(DIM_TIME[[#This Row],[DW_Time]])</f>
        <v>47</v>
      </c>
      <c r="D2808" s="5">
        <f>SECOND(DIM_TIME[[#This Row],[DW_Time]])</f>
        <v>8</v>
      </c>
      <c r="E2808" s="5" t="str" cm="1">
        <f t="array" ref="E2808">_xlfn.IFS(B2808&lt;6, "Night", B2808&lt;12, "Morning", B2808&lt;18, "Afternoon", B2808&lt;=23, "Evening")</f>
        <v>Evening</v>
      </c>
    </row>
    <row r="2809" spans="1:5" x14ac:dyDescent="0.2">
      <c r="A2809" s="20">
        <f>DT!A3058-INT(DT!A3058)</f>
        <v>0.8662615740831825</v>
      </c>
      <c r="B2809" s="5">
        <f>HOUR(DIM_TIME[[#This Row],[DW_Time]])</f>
        <v>20</v>
      </c>
      <c r="C2809" s="5">
        <f>MINUTE(DIM_TIME[[#This Row],[DW_Time]])</f>
        <v>47</v>
      </c>
      <c r="D2809" s="5">
        <f>SECOND(DIM_TIME[[#This Row],[DW_Time]])</f>
        <v>25</v>
      </c>
      <c r="E2809" s="5" t="str" cm="1">
        <f t="array" ref="E2809">_xlfn.IFS(B2809&lt;6, "Night", B2809&lt;12, "Morning", B2809&lt;18, "Afternoon", B2809&lt;=23, "Evening")</f>
        <v>Evening</v>
      </c>
    </row>
    <row r="2810" spans="1:5" x14ac:dyDescent="0.2">
      <c r="A2810" s="20">
        <f>DT!A2108-INT(DT!A2108)</f>
        <v>0.86642361110716593</v>
      </c>
      <c r="B2810" s="5">
        <f>HOUR(DIM_TIME[[#This Row],[DW_Time]])</f>
        <v>20</v>
      </c>
      <c r="C2810" s="5">
        <f>MINUTE(DIM_TIME[[#This Row],[DW_Time]])</f>
        <v>47</v>
      </c>
      <c r="D2810" s="5">
        <f>SECOND(DIM_TIME[[#This Row],[DW_Time]])</f>
        <v>39</v>
      </c>
      <c r="E2810" s="5" t="str" cm="1">
        <f t="array" ref="E2810">_xlfn.IFS(B2810&lt;6, "Night", B2810&lt;12, "Morning", B2810&lt;18, "Afternoon", B2810&lt;=23, "Evening")</f>
        <v>Evening</v>
      </c>
    </row>
    <row r="2811" spans="1:5" x14ac:dyDescent="0.2">
      <c r="A2811" s="20">
        <f>DT!A420-INT(DT!A420)</f>
        <v>0.86670138889166992</v>
      </c>
      <c r="B2811" s="5">
        <f>HOUR(DIM_TIME[[#This Row],[DW_Time]])</f>
        <v>20</v>
      </c>
      <c r="C2811" s="5">
        <f>MINUTE(DIM_TIME[[#This Row],[DW_Time]])</f>
        <v>48</v>
      </c>
      <c r="D2811" s="5">
        <f>SECOND(DIM_TIME[[#This Row],[DW_Time]])</f>
        <v>3</v>
      </c>
      <c r="E2811" s="5" t="str" cm="1">
        <f t="array" ref="E2811">_xlfn.IFS(B2811&lt;6, "Night", B2811&lt;12, "Morning", B2811&lt;18, "Afternoon", B2811&lt;=23, "Evening")</f>
        <v>Evening</v>
      </c>
    </row>
    <row r="2812" spans="1:5" x14ac:dyDescent="0.2">
      <c r="A2812" s="20">
        <f>DT!A315-INT(DT!A315)</f>
        <v>0.86682870370714227</v>
      </c>
      <c r="B2812" s="5">
        <f>HOUR(DIM_TIME[[#This Row],[DW_Time]])</f>
        <v>20</v>
      </c>
      <c r="C2812" s="5">
        <f>MINUTE(DIM_TIME[[#This Row],[DW_Time]])</f>
        <v>48</v>
      </c>
      <c r="D2812" s="5">
        <f>SECOND(DIM_TIME[[#This Row],[DW_Time]])</f>
        <v>14</v>
      </c>
      <c r="E2812" s="5" t="str" cm="1">
        <f t="array" ref="E2812">_xlfn.IFS(B2812&lt;6, "Night", B2812&lt;12, "Morning", B2812&lt;18, "Afternoon", B2812&lt;=23, "Evening")</f>
        <v>Evening</v>
      </c>
    </row>
    <row r="2813" spans="1:5" x14ac:dyDescent="0.2">
      <c r="A2813" s="20">
        <f>DT!A1238-INT(DT!A1238)</f>
        <v>0.86728009259240935</v>
      </c>
      <c r="B2813" s="5">
        <f>HOUR(DIM_TIME[[#This Row],[DW_Time]])</f>
        <v>20</v>
      </c>
      <c r="C2813" s="5">
        <f>MINUTE(DIM_TIME[[#This Row],[DW_Time]])</f>
        <v>48</v>
      </c>
      <c r="D2813" s="5">
        <f>SECOND(DIM_TIME[[#This Row],[DW_Time]])</f>
        <v>53</v>
      </c>
      <c r="E2813" s="5" t="str" cm="1">
        <f t="array" ref="E2813">_xlfn.IFS(B2813&lt;6, "Night", B2813&lt;12, "Morning", B2813&lt;18, "Afternoon", B2813&lt;=23, "Evening")</f>
        <v>Evening</v>
      </c>
    </row>
    <row r="2814" spans="1:5" x14ac:dyDescent="0.2">
      <c r="A2814" s="20">
        <f>DT!A1582-INT(DT!A1582)</f>
        <v>0.86762731482303934</v>
      </c>
      <c r="B2814" s="5">
        <f>HOUR(DIM_TIME[[#This Row],[DW_Time]])</f>
        <v>20</v>
      </c>
      <c r="C2814" s="5">
        <f>MINUTE(DIM_TIME[[#This Row],[DW_Time]])</f>
        <v>49</v>
      </c>
      <c r="D2814" s="5">
        <f>SECOND(DIM_TIME[[#This Row],[DW_Time]])</f>
        <v>23</v>
      </c>
      <c r="E2814" s="5" t="str" cm="1">
        <f t="array" ref="E2814">_xlfn.IFS(B2814&lt;6, "Night", B2814&lt;12, "Morning", B2814&lt;18, "Afternoon", B2814&lt;=23, "Evening")</f>
        <v>Evening</v>
      </c>
    </row>
    <row r="2815" spans="1:5" x14ac:dyDescent="0.2">
      <c r="A2815" s="20">
        <f>DT!A2812-INT(DT!A2812)</f>
        <v>0.86776620370073942</v>
      </c>
      <c r="B2815" s="5">
        <f>HOUR(DIM_TIME[[#This Row],[DW_Time]])</f>
        <v>20</v>
      </c>
      <c r="C2815" s="5">
        <f>MINUTE(DIM_TIME[[#This Row],[DW_Time]])</f>
        <v>49</v>
      </c>
      <c r="D2815" s="5">
        <f>SECOND(DIM_TIME[[#This Row],[DW_Time]])</f>
        <v>35</v>
      </c>
      <c r="E2815" s="5" t="str" cm="1">
        <f t="array" ref="E2815">_xlfn.IFS(B2815&lt;6, "Night", B2815&lt;12, "Morning", B2815&lt;18, "Afternoon", B2815&lt;=23, "Evening")</f>
        <v>Evening</v>
      </c>
    </row>
    <row r="2816" spans="1:5" x14ac:dyDescent="0.2">
      <c r="A2816" s="20">
        <f>DT!A805-INT(DT!A805)</f>
        <v>0.86793981482333038</v>
      </c>
      <c r="B2816" s="5">
        <f>HOUR(DIM_TIME[[#This Row],[DW_Time]])</f>
        <v>20</v>
      </c>
      <c r="C2816" s="5">
        <f>MINUTE(DIM_TIME[[#This Row],[DW_Time]])</f>
        <v>49</v>
      </c>
      <c r="D2816" s="5">
        <f>SECOND(DIM_TIME[[#This Row],[DW_Time]])</f>
        <v>50</v>
      </c>
      <c r="E2816" s="5" t="str" cm="1">
        <f t="array" ref="E2816">_xlfn.IFS(B2816&lt;6, "Night", B2816&lt;12, "Morning", B2816&lt;18, "Afternoon", B2816&lt;=23, "Evening")</f>
        <v>Evening</v>
      </c>
    </row>
    <row r="2817" spans="1:5" x14ac:dyDescent="0.2">
      <c r="A2817" s="20">
        <f>DT!A3268-INT(DT!A3268)</f>
        <v>0.86797453703911742</v>
      </c>
      <c r="B2817" s="5">
        <f>HOUR(DIM_TIME[[#This Row],[DW_Time]])</f>
        <v>20</v>
      </c>
      <c r="C2817" s="5">
        <f>MINUTE(DIM_TIME[[#This Row],[DW_Time]])</f>
        <v>49</v>
      </c>
      <c r="D2817" s="5">
        <f>SECOND(DIM_TIME[[#This Row],[DW_Time]])</f>
        <v>53</v>
      </c>
      <c r="E2817" s="5" t="str" cm="1">
        <f t="array" ref="E2817">_xlfn.IFS(B2817&lt;6, "Night", B2817&lt;12, "Morning", B2817&lt;18, "Afternoon", B2817&lt;=23, "Evening")</f>
        <v>Evening</v>
      </c>
    </row>
    <row r="2818" spans="1:5" x14ac:dyDescent="0.2">
      <c r="A2818" s="20">
        <f>DT!A3091-INT(DT!A3091)</f>
        <v>0.8686226851932588</v>
      </c>
      <c r="B2818" s="5">
        <f>HOUR(DIM_TIME[[#This Row],[DW_Time]])</f>
        <v>20</v>
      </c>
      <c r="C2818" s="5">
        <f>MINUTE(DIM_TIME[[#This Row],[DW_Time]])</f>
        <v>50</v>
      </c>
      <c r="D2818" s="5">
        <f>SECOND(DIM_TIME[[#This Row],[DW_Time]])</f>
        <v>49</v>
      </c>
      <c r="E2818" s="5" t="str" cm="1">
        <f t="array" ref="E2818">_xlfn.IFS(B2818&lt;6, "Night", B2818&lt;12, "Morning", B2818&lt;18, "Afternoon", B2818&lt;=23, "Evening")</f>
        <v>Evening</v>
      </c>
    </row>
    <row r="2819" spans="1:5" x14ac:dyDescent="0.2">
      <c r="A2819" s="20">
        <f>DT!A347-INT(DT!A347)</f>
        <v>0.86927083333284827</v>
      </c>
      <c r="B2819" s="5">
        <f>HOUR(DIM_TIME[[#This Row],[DW_Time]])</f>
        <v>20</v>
      </c>
      <c r="C2819" s="5">
        <f>MINUTE(DIM_TIME[[#This Row],[DW_Time]])</f>
        <v>51</v>
      </c>
      <c r="D2819" s="5">
        <f>SECOND(DIM_TIME[[#This Row],[DW_Time]])</f>
        <v>45</v>
      </c>
      <c r="E2819" s="5" t="str" cm="1">
        <f t="array" ref="E2819">_xlfn.IFS(B2819&lt;6, "Night", B2819&lt;12, "Morning", B2819&lt;18, "Afternoon", B2819&lt;=23, "Evening")</f>
        <v>Evening</v>
      </c>
    </row>
    <row r="2820" spans="1:5" x14ac:dyDescent="0.2">
      <c r="A2820" s="20">
        <f>DT!A825-INT(DT!A825)</f>
        <v>0.86951388888701331</v>
      </c>
      <c r="B2820" s="5">
        <f>HOUR(DIM_TIME[[#This Row],[DW_Time]])</f>
        <v>20</v>
      </c>
      <c r="C2820" s="5">
        <f>MINUTE(DIM_TIME[[#This Row],[DW_Time]])</f>
        <v>52</v>
      </c>
      <c r="D2820" s="5">
        <f>SECOND(DIM_TIME[[#This Row],[DW_Time]])</f>
        <v>6</v>
      </c>
      <c r="E2820" s="5" t="str" cm="1">
        <f t="array" ref="E2820">_xlfn.IFS(B2820&lt;6, "Night", B2820&lt;12, "Morning", B2820&lt;18, "Afternoon", B2820&lt;=23, "Evening")</f>
        <v>Evening</v>
      </c>
    </row>
    <row r="2821" spans="1:5" x14ac:dyDescent="0.2">
      <c r="A2821" s="20">
        <f>DT!A2940-INT(DT!A2940)</f>
        <v>0.86962962963298196</v>
      </c>
      <c r="B2821" s="5">
        <f>HOUR(DIM_TIME[[#This Row],[DW_Time]])</f>
        <v>20</v>
      </c>
      <c r="C2821" s="5">
        <f>MINUTE(DIM_TIME[[#This Row],[DW_Time]])</f>
        <v>52</v>
      </c>
      <c r="D2821" s="5">
        <f>SECOND(DIM_TIME[[#This Row],[DW_Time]])</f>
        <v>16</v>
      </c>
      <c r="E2821" s="5" t="str" cm="1">
        <f t="array" ref="E2821">_xlfn.IFS(B2821&lt;6, "Night", B2821&lt;12, "Morning", B2821&lt;18, "Afternoon", B2821&lt;=23, "Evening")</f>
        <v>Evening</v>
      </c>
    </row>
    <row r="2822" spans="1:5" x14ac:dyDescent="0.2">
      <c r="A2822" s="20">
        <f>DT!A1705-INT(DT!A1705)</f>
        <v>0.86973379628761904</v>
      </c>
      <c r="B2822" s="5">
        <f>HOUR(DIM_TIME[[#This Row],[DW_Time]])</f>
        <v>20</v>
      </c>
      <c r="C2822" s="5">
        <f>MINUTE(DIM_TIME[[#This Row],[DW_Time]])</f>
        <v>52</v>
      </c>
      <c r="D2822" s="5">
        <f>SECOND(DIM_TIME[[#This Row],[DW_Time]])</f>
        <v>25</v>
      </c>
      <c r="E2822" s="5" t="str" cm="1">
        <f t="array" ref="E2822">_xlfn.IFS(B2822&lt;6, "Night", B2822&lt;12, "Morning", B2822&lt;18, "Afternoon", B2822&lt;=23, "Evening")</f>
        <v>Evening</v>
      </c>
    </row>
    <row r="2823" spans="1:5" x14ac:dyDescent="0.2">
      <c r="A2823" s="20">
        <f>DT!A2136-INT(DT!A2136)</f>
        <v>0.87025462963356404</v>
      </c>
      <c r="B2823" s="5">
        <f>HOUR(DIM_TIME[[#This Row],[DW_Time]])</f>
        <v>20</v>
      </c>
      <c r="C2823" s="5">
        <f>MINUTE(DIM_TIME[[#This Row],[DW_Time]])</f>
        <v>53</v>
      </c>
      <c r="D2823" s="5">
        <f>SECOND(DIM_TIME[[#This Row],[DW_Time]])</f>
        <v>10</v>
      </c>
      <c r="E2823" s="5" t="str" cm="1">
        <f t="array" ref="E2823">_xlfn.IFS(B2823&lt;6, "Night", B2823&lt;12, "Morning", B2823&lt;18, "Afternoon", B2823&lt;=23, "Evening")</f>
        <v>Evening</v>
      </c>
    </row>
    <row r="2824" spans="1:5" x14ac:dyDescent="0.2">
      <c r="A2824" s="20">
        <f>DT!A2571-INT(DT!A2571)</f>
        <v>0.87043981481838273</v>
      </c>
      <c r="B2824" s="5">
        <f>HOUR(DIM_TIME[[#This Row],[DW_Time]])</f>
        <v>20</v>
      </c>
      <c r="C2824" s="5">
        <f>MINUTE(DIM_TIME[[#This Row],[DW_Time]])</f>
        <v>53</v>
      </c>
      <c r="D2824" s="5">
        <f>SECOND(DIM_TIME[[#This Row],[DW_Time]])</f>
        <v>26</v>
      </c>
      <c r="E2824" s="5" t="str" cm="1">
        <f t="array" ref="E2824">_xlfn.IFS(B2824&lt;6, "Night", B2824&lt;12, "Morning", B2824&lt;18, "Afternoon", B2824&lt;=23, "Evening")</f>
        <v>Evening</v>
      </c>
    </row>
    <row r="2825" spans="1:5" x14ac:dyDescent="0.2">
      <c r="A2825" s="20">
        <f>DT!A2031-INT(DT!A2031)</f>
        <v>0.87048611111094942</v>
      </c>
      <c r="B2825" s="5">
        <f>HOUR(DIM_TIME[[#This Row],[DW_Time]])</f>
        <v>20</v>
      </c>
      <c r="C2825" s="5">
        <f>MINUTE(DIM_TIME[[#This Row],[DW_Time]])</f>
        <v>53</v>
      </c>
      <c r="D2825" s="5">
        <f>SECOND(DIM_TIME[[#This Row],[DW_Time]])</f>
        <v>30</v>
      </c>
      <c r="E2825" s="5" t="str" cm="1">
        <f t="array" ref="E2825">_xlfn.IFS(B2825&lt;6, "Night", B2825&lt;12, "Morning", B2825&lt;18, "Afternoon", B2825&lt;=23, "Evening")</f>
        <v>Evening</v>
      </c>
    </row>
    <row r="2826" spans="1:5" x14ac:dyDescent="0.2">
      <c r="A2826" s="20">
        <f>DT!A2737-INT(DT!A2737)</f>
        <v>0.87065972221898846</v>
      </c>
      <c r="B2826" s="5">
        <f>HOUR(DIM_TIME[[#This Row],[DW_Time]])</f>
        <v>20</v>
      </c>
      <c r="C2826" s="5">
        <f>MINUTE(DIM_TIME[[#This Row],[DW_Time]])</f>
        <v>53</v>
      </c>
      <c r="D2826" s="5">
        <f>SECOND(DIM_TIME[[#This Row],[DW_Time]])</f>
        <v>45</v>
      </c>
      <c r="E2826" s="5" t="str" cm="1">
        <f t="array" ref="E2826">_xlfn.IFS(B2826&lt;6, "Night", B2826&lt;12, "Morning", B2826&lt;18, "Afternoon", B2826&lt;=23, "Evening")</f>
        <v>Evening</v>
      </c>
    </row>
    <row r="2827" spans="1:5" x14ac:dyDescent="0.2">
      <c r="A2827" s="20">
        <f>DT!A2250-INT(DT!A2250)</f>
        <v>0.87079861111124046</v>
      </c>
      <c r="B2827" s="5">
        <f>HOUR(DIM_TIME[[#This Row],[DW_Time]])</f>
        <v>20</v>
      </c>
      <c r="C2827" s="5">
        <f>MINUTE(DIM_TIME[[#This Row],[DW_Time]])</f>
        <v>53</v>
      </c>
      <c r="D2827" s="5">
        <f>SECOND(DIM_TIME[[#This Row],[DW_Time]])</f>
        <v>57</v>
      </c>
      <c r="E2827" s="5" t="str" cm="1">
        <f t="array" ref="E2827">_xlfn.IFS(B2827&lt;6, "Night", B2827&lt;12, "Morning", B2827&lt;18, "Afternoon", B2827&lt;=23, "Evening")</f>
        <v>Evening</v>
      </c>
    </row>
    <row r="2828" spans="1:5" x14ac:dyDescent="0.2">
      <c r="A2828" s="20">
        <f>DT!A1278-INT(DT!A1278)</f>
        <v>0.87120370369666489</v>
      </c>
      <c r="B2828" s="5">
        <f>HOUR(DIM_TIME[[#This Row],[DW_Time]])</f>
        <v>20</v>
      </c>
      <c r="C2828" s="5">
        <f>MINUTE(DIM_TIME[[#This Row],[DW_Time]])</f>
        <v>54</v>
      </c>
      <c r="D2828" s="5">
        <f>SECOND(DIM_TIME[[#This Row],[DW_Time]])</f>
        <v>32</v>
      </c>
      <c r="E2828" s="5" t="str" cm="1">
        <f t="array" ref="E2828">_xlfn.IFS(B2828&lt;6, "Night", B2828&lt;12, "Morning", B2828&lt;18, "Afternoon", B2828&lt;=23, "Evening")</f>
        <v>Evening</v>
      </c>
    </row>
    <row r="2829" spans="1:5" x14ac:dyDescent="0.2">
      <c r="A2829" s="20">
        <f>DT!A507-INT(DT!A507)</f>
        <v>0.87158564815035788</v>
      </c>
      <c r="B2829" s="5">
        <f>HOUR(DIM_TIME[[#This Row],[DW_Time]])</f>
        <v>20</v>
      </c>
      <c r="C2829" s="5">
        <f>MINUTE(DIM_TIME[[#This Row],[DW_Time]])</f>
        <v>55</v>
      </c>
      <c r="D2829" s="5">
        <f>SECOND(DIM_TIME[[#This Row],[DW_Time]])</f>
        <v>5</v>
      </c>
      <c r="E2829" s="5" t="str" cm="1">
        <f t="array" ref="E2829">_xlfn.IFS(B2829&lt;6, "Night", B2829&lt;12, "Morning", B2829&lt;18, "Afternoon", B2829&lt;=23, "Evening")</f>
        <v>Evening</v>
      </c>
    </row>
    <row r="2830" spans="1:5" x14ac:dyDescent="0.2">
      <c r="A2830" s="20">
        <f>DT!A2287-INT(DT!A2287)</f>
        <v>0.87160879629664123</v>
      </c>
      <c r="B2830" s="5">
        <f>HOUR(DIM_TIME[[#This Row],[DW_Time]])</f>
        <v>20</v>
      </c>
      <c r="C2830" s="5">
        <f>MINUTE(DIM_TIME[[#This Row],[DW_Time]])</f>
        <v>55</v>
      </c>
      <c r="D2830" s="5">
        <f>SECOND(DIM_TIME[[#This Row],[DW_Time]])</f>
        <v>7</v>
      </c>
      <c r="E2830" s="5" t="str" cm="1">
        <f t="array" ref="E2830">_xlfn.IFS(B2830&lt;6, "Night", B2830&lt;12, "Morning", B2830&lt;18, "Afternoon", B2830&lt;=23, "Evening")</f>
        <v>Evening</v>
      </c>
    </row>
    <row r="2831" spans="1:5" x14ac:dyDescent="0.2">
      <c r="A2831" s="20">
        <f>DT!A1919-INT(DT!A1919)</f>
        <v>0.87189814815064892</v>
      </c>
      <c r="B2831" s="5">
        <f>HOUR(DIM_TIME[[#This Row],[DW_Time]])</f>
        <v>20</v>
      </c>
      <c r="C2831" s="5">
        <f>MINUTE(DIM_TIME[[#This Row],[DW_Time]])</f>
        <v>55</v>
      </c>
      <c r="D2831" s="5">
        <f>SECOND(DIM_TIME[[#This Row],[DW_Time]])</f>
        <v>32</v>
      </c>
      <c r="E2831" s="5" t="str" cm="1">
        <f t="array" ref="E2831">_xlfn.IFS(B2831&lt;6, "Night", B2831&lt;12, "Morning", B2831&lt;18, "Afternoon", B2831&lt;=23, "Evening")</f>
        <v>Evening</v>
      </c>
    </row>
    <row r="2832" spans="1:5" x14ac:dyDescent="0.2">
      <c r="A2832" s="20">
        <f>DT!A1550-INT(DT!A1550)</f>
        <v>0.87267361111298669</v>
      </c>
      <c r="B2832" s="5">
        <f>HOUR(DIM_TIME[[#This Row],[DW_Time]])</f>
        <v>20</v>
      </c>
      <c r="C2832" s="5">
        <f>MINUTE(DIM_TIME[[#This Row],[DW_Time]])</f>
        <v>56</v>
      </c>
      <c r="D2832" s="5">
        <f>SECOND(DIM_TIME[[#This Row],[DW_Time]])</f>
        <v>39</v>
      </c>
      <c r="E2832" s="5" t="str" cm="1">
        <f t="array" ref="E2832">_xlfn.IFS(B2832&lt;6, "Night", B2832&lt;12, "Morning", B2832&lt;18, "Afternoon", B2832&lt;=23, "Evening")</f>
        <v>Evening</v>
      </c>
    </row>
    <row r="2833" spans="1:5" x14ac:dyDescent="0.2">
      <c r="A2833" s="20">
        <f>DT!A2760-INT(DT!A2760)</f>
        <v>0.87326388889050577</v>
      </c>
      <c r="B2833" s="5">
        <f>HOUR(DIM_TIME[[#This Row],[DW_Time]])</f>
        <v>20</v>
      </c>
      <c r="C2833" s="5">
        <f>MINUTE(DIM_TIME[[#This Row],[DW_Time]])</f>
        <v>57</v>
      </c>
      <c r="D2833" s="5">
        <f>SECOND(DIM_TIME[[#This Row],[DW_Time]])</f>
        <v>30</v>
      </c>
      <c r="E2833" s="5" t="str" cm="1">
        <f t="array" ref="E2833">_xlfn.IFS(B2833&lt;6, "Night", B2833&lt;12, "Morning", B2833&lt;18, "Afternoon", B2833&lt;=23, "Evening")</f>
        <v>Evening</v>
      </c>
    </row>
    <row r="2834" spans="1:5" x14ac:dyDescent="0.2">
      <c r="A2834" s="20">
        <f>DT!A2759-INT(DT!A2759)</f>
        <v>0.87327546296000946</v>
      </c>
      <c r="B2834" s="5">
        <f>HOUR(DIM_TIME[[#This Row],[DW_Time]])</f>
        <v>20</v>
      </c>
      <c r="C2834" s="5">
        <f>MINUTE(DIM_TIME[[#This Row],[DW_Time]])</f>
        <v>57</v>
      </c>
      <c r="D2834" s="5">
        <f>SECOND(DIM_TIME[[#This Row],[DW_Time]])</f>
        <v>31</v>
      </c>
      <c r="E2834" s="5" t="str" cm="1">
        <f t="array" ref="E2834">_xlfn.IFS(B2834&lt;6, "Night", B2834&lt;12, "Morning", B2834&lt;18, "Afternoon", B2834&lt;=23, "Evening")</f>
        <v>Evening</v>
      </c>
    </row>
    <row r="2835" spans="1:5" x14ac:dyDescent="0.2">
      <c r="A2835" s="20">
        <f>DT!A1020-INT(DT!A1020)</f>
        <v>0.87391203703737119</v>
      </c>
      <c r="B2835" s="5">
        <f>HOUR(DIM_TIME[[#This Row],[DW_Time]])</f>
        <v>20</v>
      </c>
      <c r="C2835" s="5">
        <f>MINUTE(DIM_TIME[[#This Row],[DW_Time]])</f>
        <v>58</v>
      </c>
      <c r="D2835" s="5">
        <f>SECOND(DIM_TIME[[#This Row],[DW_Time]])</f>
        <v>26</v>
      </c>
      <c r="E2835" s="5" t="str" cm="1">
        <f t="array" ref="E2835">_xlfn.IFS(B2835&lt;6, "Night", B2835&lt;12, "Morning", B2835&lt;18, "Afternoon", B2835&lt;=23, "Evening")</f>
        <v>Evening</v>
      </c>
    </row>
    <row r="2836" spans="1:5" x14ac:dyDescent="0.2">
      <c r="A2836" s="20">
        <f>DT!A864-INT(DT!A864)</f>
        <v>0.87403935185284354</v>
      </c>
      <c r="B2836" s="5">
        <f>HOUR(DIM_TIME[[#This Row],[DW_Time]])</f>
        <v>20</v>
      </c>
      <c r="C2836" s="5">
        <f>MINUTE(DIM_TIME[[#This Row],[DW_Time]])</f>
        <v>58</v>
      </c>
      <c r="D2836" s="5">
        <f>SECOND(DIM_TIME[[#This Row],[DW_Time]])</f>
        <v>37</v>
      </c>
      <c r="E2836" s="5" t="str" cm="1">
        <f t="array" ref="E2836">_xlfn.IFS(B2836&lt;6, "Night", B2836&lt;12, "Morning", B2836&lt;18, "Afternoon", B2836&lt;=23, "Evening")</f>
        <v>Evening</v>
      </c>
    </row>
    <row r="2837" spans="1:5" x14ac:dyDescent="0.2">
      <c r="A2837" s="20">
        <f>DT!A53-INT(DT!A53)</f>
        <v>0.87420138889137888</v>
      </c>
      <c r="B2837" s="5">
        <f>HOUR(DIM_TIME[[#This Row],[DW_Time]])</f>
        <v>20</v>
      </c>
      <c r="C2837" s="5">
        <f>MINUTE(DIM_TIME[[#This Row],[DW_Time]])</f>
        <v>58</v>
      </c>
      <c r="D2837" s="5">
        <f>SECOND(DIM_TIME[[#This Row],[DW_Time]])</f>
        <v>51</v>
      </c>
      <c r="E2837" s="5" t="str" cm="1">
        <f t="array" ref="E2837">_xlfn.IFS(B2837&lt;6, "Night", B2837&lt;12, "Morning", B2837&lt;18, "Afternoon", B2837&lt;=23, "Evening")</f>
        <v>Evening</v>
      </c>
    </row>
    <row r="2838" spans="1:5" x14ac:dyDescent="0.2">
      <c r="A2838" s="20">
        <f>DT!A2462-INT(DT!A2462)</f>
        <v>0.87427083333022892</v>
      </c>
      <c r="B2838" s="5">
        <f>HOUR(DIM_TIME[[#This Row],[DW_Time]])</f>
        <v>20</v>
      </c>
      <c r="C2838" s="5">
        <f>MINUTE(DIM_TIME[[#This Row],[DW_Time]])</f>
        <v>58</v>
      </c>
      <c r="D2838" s="5">
        <f>SECOND(DIM_TIME[[#This Row],[DW_Time]])</f>
        <v>57</v>
      </c>
      <c r="E2838" s="5" t="str" cm="1">
        <f t="array" ref="E2838">_xlfn.IFS(B2838&lt;6, "Night", B2838&lt;12, "Morning", B2838&lt;18, "Afternoon", B2838&lt;=23, "Evening")</f>
        <v>Evening</v>
      </c>
    </row>
    <row r="2839" spans="1:5" x14ac:dyDescent="0.2">
      <c r="A2839" s="20">
        <f>DT!A2991-INT(DT!A2991)</f>
        <v>0.87435185185313458</v>
      </c>
      <c r="B2839" s="5">
        <f>HOUR(DIM_TIME[[#This Row],[DW_Time]])</f>
        <v>20</v>
      </c>
      <c r="C2839" s="5">
        <f>MINUTE(DIM_TIME[[#This Row],[DW_Time]])</f>
        <v>59</v>
      </c>
      <c r="D2839" s="5">
        <f>SECOND(DIM_TIME[[#This Row],[DW_Time]])</f>
        <v>4</v>
      </c>
      <c r="E2839" s="5" t="str" cm="1">
        <f t="array" ref="E2839">_xlfn.IFS(B2839&lt;6, "Night", B2839&lt;12, "Morning", B2839&lt;18, "Afternoon", B2839&lt;=23, "Evening")</f>
        <v>Evening</v>
      </c>
    </row>
    <row r="2840" spans="1:5" x14ac:dyDescent="0.2">
      <c r="A2840" s="20">
        <f>DT!A2261-INT(DT!A2261)</f>
        <v>0.87451388889166992</v>
      </c>
      <c r="B2840" s="5">
        <f>HOUR(DIM_TIME[[#This Row],[DW_Time]])</f>
        <v>20</v>
      </c>
      <c r="C2840" s="5">
        <f>MINUTE(DIM_TIME[[#This Row],[DW_Time]])</f>
        <v>59</v>
      </c>
      <c r="D2840" s="5">
        <f>SECOND(DIM_TIME[[#This Row],[DW_Time]])</f>
        <v>18</v>
      </c>
      <c r="E2840" s="5" t="str" cm="1">
        <f t="array" ref="E2840">_xlfn.IFS(B2840&lt;6, "Night", B2840&lt;12, "Morning", B2840&lt;18, "Afternoon", B2840&lt;=23, "Evening")</f>
        <v>Evening</v>
      </c>
    </row>
    <row r="2841" spans="1:5" x14ac:dyDescent="0.2">
      <c r="A2841" s="20">
        <f>DT!A238-INT(DT!A238)</f>
        <v>0.87459490740729962</v>
      </c>
      <c r="B2841" s="5">
        <f>HOUR(DIM_TIME[[#This Row],[DW_Time]])</f>
        <v>20</v>
      </c>
      <c r="C2841" s="5">
        <f>MINUTE(DIM_TIME[[#This Row],[DW_Time]])</f>
        <v>59</v>
      </c>
      <c r="D2841" s="5">
        <f>SECOND(DIM_TIME[[#This Row],[DW_Time]])</f>
        <v>25</v>
      </c>
      <c r="E2841" s="5" t="str" cm="1">
        <f t="array" ref="E2841">_xlfn.IFS(B2841&lt;6, "Night", B2841&lt;12, "Morning", B2841&lt;18, "Afternoon", B2841&lt;=23, "Evening")</f>
        <v>Evening</v>
      </c>
    </row>
    <row r="2842" spans="1:5" x14ac:dyDescent="0.2">
      <c r="A2842" s="20">
        <f>DT!A301-INT(DT!A301)</f>
        <v>0.87525462963094469</v>
      </c>
      <c r="B2842" s="5">
        <f>HOUR(DIM_TIME[[#This Row],[DW_Time]])</f>
        <v>21</v>
      </c>
      <c r="C2842" s="5">
        <f>MINUTE(DIM_TIME[[#This Row],[DW_Time]])</f>
        <v>0</v>
      </c>
      <c r="D2842" s="5">
        <f>SECOND(DIM_TIME[[#This Row],[DW_Time]])</f>
        <v>22</v>
      </c>
      <c r="E2842" s="5" t="str" cm="1">
        <f t="array" ref="E2842">_xlfn.IFS(B2842&lt;6, "Night", B2842&lt;12, "Morning", B2842&lt;18, "Afternoon", B2842&lt;=23, "Evening")</f>
        <v>Evening</v>
      </c>
    </row>
    <row r="2843" spans="1:5" x14ac:dyDescent="0.2">
      <c r="A2843" s="20">
        <f>DT!A496-INT(DT!A496)</f>
        <v>0.87675925926305354</v>
      </c>
      <c r="B2843" s="5">
        <f>HOUR(DIM_TIME[[#This Row],[DW_Time]])</f>
        <v>21</v>
      </c>
      <c r="C2843" s="5">
        <f>MINUTE(DIM_TIME[[#This Row],[DW_Time]])</f>
        <v>2</v>
      </c>
      <c r="D2843" s="5">
        <f>SECOND(DIM_TIME[[#This Row],[DW_Time]])</f>
        <v>32</v>
      </c>
      <c r="E2843" s="5" t="str" cm="1">
        <f t="array" ref="E2843">_xlfn.IFS(B2843&lt;6, "Night", B2843&lt;12, "Morning", B2843&lt;18, "Afternoon", B2843&lt;=23, "Evening")</f>
        <v>Evening</v>
      </c>
    </row>
    <row r="2844" spans="1:5" x14ac:dyDescent="0.2">
      <c r="A2844" s="20">
        <f>DT!A3028-INT(DT!A3028)</f>
        <v>0.87703703704028158</v>
      </c>
      <c r="B2844" s="5">
        <f>HOUR(DIM_TIME[[#This Row],[DW_Time]])</f>
        <v>21</v>
      </c>
      <c r="C2844" s="5">
        <f>MINUTE(DIM_TIME[[#This Row],[DW_Time]])</f>
        <v>2</v>
      </c>
      <c r="D2844" s="5">
        <f>SECOND(DIM_TIME[[#This Row],[DW_Time]])</f>
        <v>56</v>
      </c>
      <c r="E2844" s="5" t="str" cm="1">
        <f t="array" ref="E2844">_xlfn.IFS(B2844&lt;6, "Night", B2844&lt;12, "Morning", B2844&lt;18, "Afternoon", B2844&lt;=23, "Evening")</f>
        <v>Evening</v>
      </c>
    </row>
    <row r="2845" spans="1:5" x14ac:dyDescent="0.2">
      <c r="A2845" s="20">
        <f>DT!A2697-INT(DT!A2697)</f>
        <v>0.87738425926363561</v>
      </c>
      <c r="B2845" s="5">
        <f>HOUR(DIM_TIME[[#This Row],[DW_Time]])</f>
        <v>21</v>
      </c>
      <c r="C2845" s="5">
        <f>MINUTE(DIM_TIME[[#This Row],[DW_Time]])</f>
        <v>3</v>
      </c>
      <c r="D2845" s="5">
        <f>SECOND(DIM_TIME[[#This Row],[DW_Time]])</f>
        <v>26</v>
      </c>
      <c r="E2845" s="5" t="str" cm="1">
        <f t="array" ref="E2845">_xlfn.IFS(B2845&lt;6, "Night", B2845&lt;12, "Morning", B2845&lt;18, "Afternoon", B2845&lt;=23, "Evening")</f>
        <v>Evening</v>
      </c>
    </row>
    <row r="2846" spans="1:5" x14ac:dyDescent="0.2">
      <c r="A2846" s="20">
        <f>DT!A502-INT(DT!A502)</f>
        <v>0.87741898147942265</v>
      </c>
      <c r="B2846" s="5">
        <f>HOUR(DIM_TIME[[#This Row],[DW_Time]])</f>
        <v>21</v>
      </c>
      <c r="C2846" s="5">
        <f>MINUTE(DIM_TIME[[#This Row],[DW_Time]])</f>
        <v>3</v>
      </c>
      <c r="D2846" s="5">
        <f>SECOND(DIM_TIME[[#This Row],[DW_Time]])</f>
        <v>29</v>
      </c>
      <c r="E2846" s="5" t="str" cm="1">
        <f t="array" ref="E2846">_xlfn.IFS(B2846&lt;6, "Night", B2846&lt;12, "Morning", B2846&lt;18, "Afternoon", B2846&lt;=23, "Evening")</f>
        <v>Evening</v>
      </c>
    </row>
    <row r="2847" spans="1:5" x14ac:dyDescent="0.2">
      <c r="A2847" s="20">
        <f>DT!A2524-INT(DT!A2524)</f>
        <v>0.87842592592642177</v>
      </c>
      <c r="B2847" s="5">
        <f>HOUR(DIM_TIME[[#This Row],[DW_Time]])</f>
        <v>21</v>
      </c>
      <c r="C2847" s="5">
        <f>MINUTE(DIM_TIME[[#This Row],[DW_Time]])</f>
        <v>4</v>
      </c>
      <c r="D2847" s="5">
        <f>SECOND(DIM_TIME[[#This Row],[DW_Time]])</f>
        <v>56</v>
      </c>
      <c r="E2847" s="5" t="str" cm="1">
        <f t="array" ref="E2847">_xlfn.IFS(B2847&lt;6, "Night", B2847&lt;12, "Morning", B2847&lt;18, "Afternoon", B2847&lt;=23, "Evening")</f>
        <v>Evening</v>
      </c>
    </row>
    <row r="2848" spans="1:5" x14ac:dyDescent="0.2">
      <c r="A2848" s="20">
        <f>DT!A1028-INT(DT!A1028)</f>
        <v>0.87861111111124046</v>
      </c>
      <c r="B2848" s="5">
        <f>HOUR(DIM_TIME[[#This Row],[DW_Time]])</f>
        <v>21</v>
      </c>
      <c r="C2848" s="5">
        <f>MINUTE(DIM_TIME[[#This Row],[DW_Time]])</f>
        <v>5</v>
      </c>
      <c r="D2848" s="5">
        <f>SECOND(DIM_TIME[[#This Row],[DW_Time]])</f>
        <v>12</v>
      </c>
      <c r="E2848" s="5" t="str" cm="1">
        <f t="array" ref="E2848">_xlfn.IFS(B2848&lt;6, "Night", B2848&lt;12, "Morning", B2848&lt;18, "Afternoon", B2848&lt;=23, "Evening")</f>
        <v>Evening</v>
      </c>
    </row>
    <row r="2849" spans="1:5" x14ac:dyDescent="0.2">
      <c r="A2849" s="20">
        <f>DT!A304-INT(DT!A304)</f>
        <v>0.87871527778042946</v>
      </c>
      <c r="B2849" s="5">
        <f>HOUR(DIM_TIME[[#This Row],[DW_Time]])</f>
        <v>21</v>
      </c>
      <c r="C2849" s="5">
        <f>MINUTE(DIM_TIME[[#This Row],[DW_Time]])</f>
        <v>5</v>
      </c>
      <c r="D2849" s="5">
        <f>SECOND(DIM_TIME[[#This Row],[DW_Time]])</f>
        <v>21</v>
      </c>
      <c r="E2849" s="5" t="str" cm="1">
        <f t="array" ref="E2849">_xlfn.IFS(B2849&lt;6, "Night", B2849&lt;12, "Morning", B2849&lt;18, "Afternoon", B2849&lt;=23, "Evening")</f>
        <v>Evening</v>
      </c>
    </row>
    <row r="2850" spans="1:5" x14ac:dyDescent="0.2">
      <c r="A2850" s="20">
        <f>DT!A2428-INT(DT!A2428)</f>
        <v>0.8788194444423425</v>
      </c>
      <c r="B2850" s="5">
        <f>HOUR(DIM_TIME[[#This Row],[DW_Time]])</f>
        <v>21</v>
      </c>
      <c r="C2850" s="5">
        <f>MINUTE(DIM_TIME[[#This Row],[DW_Time]])</f>
        <v>5</v>
      </c>
      <c r="D2850" s="5">
        <f>SECOND(DIM_TIME[[#This Row],[DW_Time]])</f>
        <v>30</v>
      </c>
      <c r="E2850" s="5" t="str" cm="1">
        <f t="array" ref="E2850">_xlfn.IFS(B2850&lt;6, "Night", B2850&lt;12, "Morning", B2850&lt;18, "Afternoon", B2850&lt;=23, "Evening")</f>
        <v>Evening</v>
      </c>
    </row>
    <row r="2851" spans="1:5" x14ac:dyDescent="0.2">
      <c r="A2851" s="20">
        <f>DT!A98-INT(DT!A98)</f>
        <v>0.8789930555576575</v>
      </c>
      <c r="B2851" s="5">
        <f>HOUR(DIM_TIME[[#This Row],[DW_Time]])</f>
        <v>21</v>
      </c>
      <c r="C2851" s="5">
        <f>MINUTE(DIM_TIME[[#This Row],[DW_Time]])</f>
        <v>5</v>
      </c>
      <c r="D2851" s="5">
        <f>SECOND(DIM_TIME[[#This Row],[DW_Time]])</f>
        <v>45</v>
      </c>
      <c r="E2851" s="5" t="str" cm="1">
        <f t="array" ref="E2851">_xlfn.IFS(B2851&lt;6, "Night", B2851&lt;12, "Morning", B2851&lt;18, "Afternoon", B2851&lt;=23, "Evening")</f>
        <v>Evening</v>
      </c>
    </row>
    <row r="2852" spans="1:5" x14ac:dyDescent="0.2">
      <c r="A2852" s="20">
        <f>DT!A1326-INT(DT!A1326)</f>
        <v>0.87950231481227092</v>
      </c>
      <c r="B2852" s="5">
        <f>HOUR(DIM_TIME[[#This Row],[DW_Time]])</f>
        <v>21</v>
      </c>
      <c r="C2852" s="5">
        <f>MINUTE(DIM_TIME[[#This Row],[DW_Time]])</f>
        <v>6</v>
      </c>
      <c r="D2852" s="5">
        <f>SECOND(DIM_TIME[[#This Row],[DW_Time]])</f>
        <v>29</v>
      </c>
      <c r="E2852" s="5" t="str" cm="1">
        <f t="array" ref="E2852">_xlfn.IFS(B2852&lt;6, "Night", B2852&lt;12, "Morning", B2852&lt;18, "Afternoon", B2852&lt;=23, "Evening")</f>
        <v>Evening</v>
      </c>
    </row>
    <row r="2853" spans="1:5" x14ac:dyDescent="0.2">
      <c r="A2853" s="20">
        <f>DT!A236-INT(DT!A236)</f>
        <v>0.8799652777670417</v>
      </c>
      <c r="B2853" s="5">
        <f>HOUR(DIM_TIME[[#This Row],[DW_Time]])</f>
        <v>21</v>
      </c>
      <c r="C2853" s="5">
        <f>MINUTE(DIM_TIME[[#This Row],[DW_Time]])</f>
        <v>7</v>
      </c>
      <c r="D2853" s="5">
        <f>SECOND(DIM_TIME[[#This Row],[DW_Time]])</f>
        <v>9</v>
      </c>
      <c r="E2853" s="5" t="str" cm="1">
        <f t="array" ref="E2853">_xlfn.IFS(B2853&lt;6, "Night", B2853&lt;12, "Morning", B2853&lt;18, "Afternoon", B2853&lt;=23, "Evening")</f>
        <v>Evening</v>
      </c>
    </row>
    <row r="2854" spans="1:5" x14ac:dyDescent="0.2">
      <c r="A2854" s="20">
        <f>DT!A101-INT(DT!A101)</f>
        <v>0.88042824073636439</v>
      </c>
      <c r="B2854" s="5">
        <f>HOUR(DIM_TIME[[#This Row],[DW_Time]])</f>
        <v>21</v>
      </c>
      <c r="C2854" s="5">
        <f>MINUTE(DIM_TIME[[#This Row],[DW_Time]])</f>
        <v>7</v>
      </c>
      <c r="D2854" s="5">
        <f>SECOND(DIM_TIME[[#This Row],[DW_Time]])</f>
        <v>49</v>
      </c>
      <c r="E2854" s="5" t="str" cm="1">
        <f t="array" ref="E2854">_xlfn.IFS(B2854&lt;6, "Night", B2854&lt;12, "Morning", B2854&lt;18, "Afternoon", B2854&lt;=23, "Evening")</f>
        <v>Evening</v>
      </c>
    </row>
    <row r="2855" spans="1:5" x14ac:dyDescent="0.2">
      <c r="A2855" s="20">
        <f>DT!A2786-INT(DT!A2786)</f>
        <v>0.88071759259037208</v>
      </c>
      <c r="B2855" s="5">
        <f>HOUR(DIM_TIME[[#This Row],[DW_Time]])</f>
        <v>21</v>
      </c>
      <c r="C2855" s="5">
        <f>MINUTE(DIM_TIME[[#This Row],[DW_Time]])</f>
        <v>8</v>
      </c>
      <c r="D2855" s="5">
        <f>SECOND(DIM_TIME[[#This Row],[DW_Time]])</f>
        <v>14</v>
      </c>
      <c r="E2855" s="5" t="str" cm="1">
        <f t="array" ref="E2855">_xlfn.IFS(B2855&lt;6, "Night", B2855&lt;12, "Morning", B2855&lt;18, "Afternoon", B2855&lt;=23, "Evening")</f>
        <v>Evening</v>
      </c>
    </row>
    <row r="2856" spans="1:5" x14ac:dyDescent="0.2">
      <c r="A2856" s="20">
        <f>DT!A3239-INT(DT!A3239)</f>
        <v>0.88219907408347353</v>
      </c>
      <c r="B2856" s="5">
        <f>HOUR(DIM_TIME[[#This Row],[DW_Time]])</f>
        <v>21</v>
      </c>
      <c r="C2856" s="5">
        <f>MINUTE(DIM_TIME[[#This Row],[DW_Time]])</f>
        <v>10</v>
      </c>
      <c r="D2856" s="5">
        <f>SECOND(DIM_TIME[[#This Row],[DW_Time]])</f>
        <v>22</v>
      </c>
      <c r="E2856" s="5" t="str" cm="1">
        <f t="array" ref="E2856">_xlfn.IFS(B2856&lt;6, "Night", B2856&lt;12, "Morning", B2856&lt;18, "Afternoon", B2856&lt;=23, "Evening")</f>
        <v>Evening</v>
      </c>
    </row>
    <row r="2857" spans="1:5" x14ac:dyDescent="0.2">
      <c r="A2857" s="20">
        <f>DT!A2033-INT(DT!A2033)</f>
        <v>0.88230324073811062</v>
      </c>
      <c r="B2857" s="5">
        <f>HOUR(DIM_TIME[[#This Row],[DW_Time]])</f>
        <v>21</v>
      </c>
      <c r="C2857" s="5">
        <f>MINUTE(DIM_TIME[[#This Row],[DW_Time]])</f>
        <v>10</v>
      </c>
      <c r="D2857" s="5">
        <f>SECOND(DIM_TIME[[#This Row],[DW_Time]])</f>
        <v>31</v>
      </c>
      <c r="E2857" s="5" t="str" cm="1">
        <f t="array" ref="E2857">_xlfn.IFS(B2857&lt;6, "Night", B2857&lt;12, "Morning", B2857&lt;18, "Afternoon", B2857&lt;=23, "Evening")</f>
        <v>Evening</v>
      </c>
    </row>
    <row r="2858" spans="1:5" x14ac:dyDescent="0.2">
      <c r="A2858" s="20">
        <f>DT!A924-INT(DT!A924)</f>
        <v>0.88263888889196096</v>
      </c>
      <c r="B2858" s="5">
        <f>HOUR(DIM_TIME[[#This Row],[DW_Time]])</f>
        <v>21</v>
      </c>
      <c r="C2858" s="5">
        <f>MINUTE(DIM_TIME[[#This Row],[DW_Time]])</f>
        <v>11</v>
      </c>
      <c r="D2858" s="5">
        <f>SECOND(DIM_TIME[[#This Row],[DW_Time]])</f>
        <v>0</v>
      </c>
      <c r="E2858" s="5" t="str" cm="1">
        <f t="array" ref="E2858">_xlfn.IFS(B2858&lt;6, "Night", B2858&lt;12, "Morning", B2858&lt;18, "Afternoon", B2858&lt;=23, "Evening")</f>
        <v>Evening</v>
      </c>
    </row>
    <row r="2859" spans="1:5" x14ac:dyDescent="0.2">
      <c r="A2859" s="20">
        <f>DT!A2668-INT(DT!A2668)</f>
        <v>0.88340277777751908</v>
      </c>
      <c r="B2859" s="5">
        <f>HOUR(DIM_TIME[[#This Row],[DW_Time]])</f>
        <v>21</v>
      </c>
      <c r="C2859" s="5">
        <f>MINUTE(DIM_TIME[[#This Row],[DW_Time]])</f>
        <v>12</v>
      </c>
      <c r="D2859" s="5">
        <f>SECOND(DIM_TIME[[#This Row],[DW_Time]])</f>
        <v>6</v>
      </c>
      <c r="E2859" s="5" t="str" cm="1">
        <f t="array" ref="E2859">_xlfn.IFS(B2859&lt;6, "Night", B2859&lt;12, "Morning", B2859&lt;18, "Afternoon", B2859&lt;=23, "Evening")</f>
        <v>Evening</v>
      </c>
    </row>
    <row r="2860" spans="1:5" x14ac:dyDescent="0.2">
      <c r="A2860" s="20">
        <f>DT!A1236-INT(DT!A1236)</f>
        <v>0.88363425926218042</v>
      </c>
      <c r="B2860" s="5">
        <f>HOUR(DIM_TIME[[#This Row],[DW_Time]])</f>
        <v>21</v>
      </c>
      <c r="C2860" s="5">
        <f>MINUTE(DIM_TIME[[#This Row],[DW_Time]])</f>
        <v>12</v>
      </c>
      <c r="D2860" s="5">
        <f>SECOND(DIM_TIME[[#This Row],[DW_Time]])</f>
        <v>26</v>
      </c>
      <c r="E2860" s="5" t="str" cm="1">
        <f t="array" ref="E2860">_xlfn.IFS(B2860&lt;6, "Night", B2860&lt;12, "Morning", B2860&lt;18, "Afternoon", B2860&lt;=23, "Evening")</f>
        <v>Evening</v>
      </c>
    </row>
    <row r="2861" spans="1:5" x14ac:dyDescent="0.2">
      <c r="A2861" s="20">
        <f>DT!A1794-INT(DT!A1794)</f>
        <v>0.88393518519296777</v>
      </c>
      <c r="B2861" s="5">
        <f>HOUR(DIM_TIME[[#This Row],[DW_Time]])</f>
        <v>21</v>
      </c>
      <c r="C2861" s="5">
        <f>MINUTE(DIM_TIME[[#This Row],[DW_Time]])</f>
        <v>12</v>
      </c>
      <c r="D2861" s="5">
        <f>SECOND(DIM_TIME[[#This Row],[DW_Time]])</f>
        <v>52</v>
      </c>
      <c r="E2861" s="5" t="str" cm="1">
        <f t="array" ref="E2861">_xlfn.IFS(B2861&lt;6, "Night", B2861&lt;12, "Morning", B2861&lt;18, "Afternoon", B2861&lt;=23, "Evening")</f>
        <v>Evening</v>
      </c>
    </row>
    <row r="2862" spans="1:5" x14ac:dyDescent="0.2">
      <c r="A2862" s="20">
        <f>DT!A388-INT(DT!A388)</f>
        <v>0.88402777777810115</v>
      </c>
      <c r="B2862" s="5">
        <f>HOUR(DIM_TIME[[#This Row],[DW_Time]])</f>
        <v>21</v>
      </c>
      <c r="C2862" s="5">
        <f>MINUTE(DIM_TIME[[#This Row],[DW_Time]])</f>
        <v>13</v>
      </c>
      <c r="D2862" s="5">
        <f>SECOND(DIM_TIME[[#This Row],[DW_Time]])</f>
        <v>0</v>
      </c>
      <c r="E2862" s="5" t="str" cm="1">
        <f t="array" ref="E2862">_xlfn.IFS(B2862&lt;6, "Night", B2862&lt;12, "Morning", B2862&lt;18, "Afternoon", B2862&lt;=23, "Evening")</f>
        <v>Evening</v>
      </c>
    </row>
    <row r="2863" spans="1:5" x14ac:dyDescent="0.2">
      <c r="A2863" s="20">
        <f>DT!A1338-INT(DT!A1338)</f>
        <v>0.88447916666336823</v>
      </c>
      <c r="B2863" s="5">
        <f>HOUR(DIM_TIME[[#This Row],[DW_Time]])</f>
        <v>21</v>
      </c>
      <c r="C2863" s="5">
        <f>MINUTE(DIM_TIME[[#This Row],[DW_Time]])</f>
        <v>13</v>
      </c>
      <c r="D2863" s="5">
        <f>SECOND(DIM_TIME[[#This Row],[DW_Time]])</f>
        <v>39</v>
      </c>
      <c r="E2863" s="5" t="str" cm="1">
        <f t="array" ref="E2863">_xlfn.IFS(B2863&lt;6, "Night", B2863&lt;12, "Morning", B2863&lt;18, "Afternoon", B2863&lt;=23, "Evening")</f>
        <v>Evening</v>
      </c>
    </row>
    <row r="2864" spans="1:5" x14ac:dyDescent="0.2">
      <c r="A2864" s="20">
        <f>DT!A1943-INT(DT!A1943)</f>
        <v>0.88458333333255723</v>
      </c>
      <c r="B2864" s="5">
        <f>HOUR(DIM_TIME[[#This Row],[DW_Time]])</f>
        <v>21</v>
      </c>
      <c r="C2864" s="5">
        <f>MINUTE(DIM_TIME[[#This Row],[DW_Time]])</f>
        <v>13</v>
      </c>
      <c r="D2864" s="5">
        <f>SECOND(DIM_TIME[[#This Row],[DW_Time]])</f>
        <v>48</v>
      </c>
      <c r="E2864" s="5" t="str" cm="1">
        <f t="array" ref="E2864">_xlfn.IFS(B2864&lt;6, "Night", B2864&lt;12, "Morning", B2864&lt;18, "Afternoon", B2864&lt;=23, "Evening")</f>
        <v>Evening</v>
      </c>
    </row>
    <row r="2865" spans="1:5" x14ac:dyDescent="0.2">
      <c r="A2865" s="20">
        <f>DT!A2381-INT(DT!A2381)</f>
        <v>0.88460648147884058</v>
      </c>
      <c r="B2865" s="5">
        <f>HOUR(DIM_TIME[[#This Row],[DW_Time]])</f>
        <v>21</v>
      </c>
      <c r="C2865" s="5">
        <f>MINUTE(DIM_TIME[[#This Row],[DW_Time]])</f>
        <v>13</v>
      </c>
      <c r="D2865" s="5">
        <f>SECOND(DIM_TIME[[#This Row],[DW_Time]])</f>
        <v>50</v>
      </c>
      <c r="E2865" s="5" t="str" cm="1">
        <f t="array" ref="E2865">_xlfn.IFS(B2865&lt;6, "Night", B2865&lt;12, "Morning", B2865&lt;18, "Afternoon", B2865&lt;=23, "Evening")</f>
        <v>Evening</v>
      </c>
    </row>
    <row r="2866" spans="1:5" x14ac:dyDescent="0.2">
      <c r="A2866" s="20">
        <f>DT!A1106-INT(DT!A1106)</f>
        <v>0.88531250000232831</v>
      </c>
      <c r="B2866" s="5">
        <f>HOUR(DIM_TIME[[#This Row],[DW_Time]])</f>
        <v>21</v>
      </c>
      <c r="C2866" s="5">
        <f>MINUTE(DIM_TIME[[#This Row],[DW_Time]])</f>
        <v>14</v>
      </c>
      <c r="D2866" s="5">
        <f>SECOND(DIM_TIME[[#This Row],[DW_Time]])</f>
        <v>51</v>
      </c>
      <c r="E2866" s="5" t="str" cm="1">
        <f t="array" ref="E2866">_xlfn.IFS(B2866&lt;6, "Night", B2866&lt;12, "Morning", B2866&lt;18, "Afternoon", B2866&lt;=23, "Evening")</f>
        <v>Evening</v>
      </c>
    </row>
    <row r="2867" spans="1:5" x14ac:dyDescent="0.2">
      <c r="A2867" s="20">
        <f>DT!A29-INT(DT!A29)</f>
        <v>0.88534722223266726</v>
      </c>
      <c r="B2867" s="5">
        <f>HOUR(DIM_TIME[[#This Row],[DW_Time]])</f>
        <v>21</v>
      </c>
      <c r="C2867" s="5">
        <f>MINUTE(DIM_TIME[[#This Row],[DW_Time]])</f>
        <v>14</v>
      </c>
      <c r="D2867" s="5">
        <f>SECOND(DIM_TIME[[#This Row],[DW_Time]])</f>
        <v>54</v>
      </c>
      <c r="E2867" s="5" t="str" cm="1">
        <f t="array" ref="E2867">_xlfn.IFS(B2867&lt;6, "Night", B2867&lt;12, "Morning", B2867&lt;18, "Afternoon", B2867&lt;=23, "Evening")</f>
        <v>Evening</v>
      </c>
    </row>
    <row r="2868" spans="1:5" x14ac:dyDescent="0.2">
      <c r="A2868" s="20">
        <f>DT!A437-INT(DT!A437)</f>
        <v>0.885428240741021</v>
      </c>
      <c r="B2868" s="5">
        <f>HOUR(DIM_TIME[[#This Row],[DW_Time]])</f>
        <v>21</v>
      </c>
      <c r="C2868" s="5">
        <f>MINUTE(DIM_TIME[[#This Row],[DW_Time]])</f>
        <v>15</v>
      </c>
      <c r="D2868" s="5">
        <f>SECOND(DIM_TIME[[#This Row],[DW_Time]])</f>
        <v>1</v>
      </c>
      <c r="E2868" s="5" t="str" cm="1">
        <f t="array" ref="E2868">_xlfn.IFS(B2868&lt;6, "Night", B2868&lt;12, "Morning", B2868&lt;18, "Afternoon", B2868&lt;=23, "Evening")</f>
        <v>Evening</v>
      </c>
    </row>
    <row r="2869" spans="1:5" x14ac:dyDescent="0.2">
      <c r="A2869" s="20">
        <f>DT!A2500-INT(DT!A2500)</f>
        <v>0.88563657407212304</v>
      </c>
      <c r="B2869" s="5">
        <f>HOUR(DIM_TIME[[#This Row],[DW_Time]])</f>
        <v>21</v>
      </c>
      <c r="C2869" s="5">
        <f>MINUTE(DIM_TIME[[#This Row],[DW_Time]])</f>
        <v>15</v>
      </c>
      <c r="D2869" s="5">
        <f>SECOND(DIM_TIME[[#This Row],[DW_Time]])</f>
        <v>19</v>
      </c>
      <c r="E2869" s="5" t="str" cm="1">
        <f t="array" ref="E2869">_xlfn.IFS(B2869&lt;6, "Night", B2869&lt;12, "Morning", B2869&lt;18, "Afternoon", B2869&lt;=23, "Evening")</f>
        <v>Evening</v>
      </c>
    </row>
    <row r="2870" spans="1:5" x14ac:dyDescent="0.2">
      <c r="A2870" s="20">
        <f>DT!A656-INT(DT!A656)</f>
        <v>0.88594907407241408</v>
      </c>
      <c r="B2870" s="5">
        <f>HOUR(DIM_TIME[[#This Row],[DW_Time]])</f>
        <v>21</v>
      </c>
      <c r="C2870" s="5">
        <f>MINUTE(DIM_TIME[[#This Row],[DW_Time]])</f>
        <v>15</v>
      </c>
      <c r="D2870" s="5">
        <f>SECOND(DIM_TIME[[#This Row],[DW_Time]])</f>
        <v>46</v>
      </c>
      <c r="E2870" s="5" t="str" cm="1">
        <f t="array" ref="E2870">_xlfn.IFS(B2870&lt;6, "Night", B2870&lt;12, "Morning", B2870&lt;18, "Afternoon", B2870&lt;=23, "Evening")</f>
        <v>Evening</v>
      </c>
    </row>
    <row r="2871" spans="1:5" x14ac:dyDescent="0.2">
      <c r="A2871" s="20">
        <f>DT!A982-INT(DT!A982)</f>
        <v>0.88607638888788642</v>
      </c>
      <c r="B2871" s="5">
        <f>HOUR(DIM_TIME[[#This Row],[DW_Time]])</f>
        <v>21</v>
      </c>
      <c r="C2871" s="5">
        <f>MINUTE(DIM_TIME[[#This Row],[DW_Time]])</f>
        <v>15</v>
      </c>
      <c r="D2871" s="5">
        <f>SECOND(DIM_TIME[[#This Row],[DW_Time]])</f>
        <v>57</v>
      </c>
      <c r="E2871" s="5" t="str" cm="1">
        <f t="array" ref="E2871">_xlfn.IFS(B2871&lt;6, "Night", B2871&lt;12, "Morning", B2871&lt;18, "Afternoon", B2871&lt;=23, "Evening")</f>
        <v>Evening</v>
      </c>
    </row>
    <row r="2872" spans="1:5" x14ac:dyDescent="0.2">
      <c r="A2872" s="20">
        <f>DT!A2435-INT(DT!A2435)</f>
        <v>0.88657407407299615</v>
      </c>
      <c r="B2872" s="5">
        <f>HOUR(DIM_TIME[[#This Row],[DW_Time]])</f>
        <v>21</v>
      </c>
      <c r="C2872" s="5">
        <f>MINUTE(DIM_TIME[[#This Row],[DW_Time]])</f>
        <v>16</v>
      </c>
      <c r="D2872" s="5">
        <f>SECOND(DIM_TIME[[#This Row],[DW_Time]])</f>
        <v>40</v>
      </c>
      <c r="E2872" s="5" t="str" cm="1">
        <f t="array" ref="E2872">_xlfn.IFS(B2872&lt;6, "Night", B2872&lt;12, "Morning", B2872&lt;18, "Afternoon", B2872&lt;=23, "Evening")</f>
        <v>Evening</v>
      </c>
    </row>
    <row r="2873" spans="1:5" x14ac:dyDescent="0.2">
      <c r="A2873" s="20">
        <f>DT!A853-INT(DT!A853)</f>
        <v>0.88668981481168885</v>
      </c>
      <c r="B2873" s="5">
        <f>HOUR(DIM_TIME[[#This Row],[DW_Time]])</f>
        <v>21</v>
      </c>
      <c r="C2873" s="5">
        <f>MINUTE(DIM_TIME[[#This Row],[DW_Time]])</f>
        <v>16</v>
      </c>
      <c r="D2873" s="5">
        <f>SECOND(DIM_TIME[[#This Row],[DW_Time]])</f>
        <v>50</v>
      </c>
      <c r="E2873" s="5" t="str" cm="1">
        <f t="array" ref="E2873">_xlfn.IFS(B2873&lt;6, "Night", B2873&lt;12, "Morning", B2873&lt;18, "Afternoon", B2873&lt;=23, "Evening")</f>
        <v>Evening</v>
      </c>
    </row>
    <row r="2874" spans="1:5" x14ac:dyDescent="0.2">
      <c r="A2874" s="20">
        <f>DT!A93-INT(DT!A93)</f>
        <v>0.88753472222015262</v>
      </c>
      <c r="B2874" s="5">
        <f>HOUR(DIM_TIME[[#This Row],[DW_Time]])</f>
        <v>21</v>
      </c>
      <c r="C2874" s="5">
        <f>MINUTE(DIM_TIME[[#This Row],[DW_Time]])</f>
        <v>18</v>
      </c>
      <c r="D2874" s="5">
        <f>SECOND(DIM_TIME[[#This Row],[DW_Time]])</f>
        <v>3</v>
      </c>
      <c r="E2874" s="5" t="str" cm="1">
        <f t="array" ref="E2874">_xlfn.IFS(B2874&lt;6, "Night", B2874&lt;12, "Morning", B2874&lt;18, "Afternoon", B2874&lt;=23, "Evening")</f>
        <v>Evening</v>
      </c>
    </row>
    <row r="2875" spans="1:5" x14ac:dyDescent="0.2">
      <c r="A2875" s="20">
        <f>DT!A3094-INT(DT!A3094)</f>
        <v>0.88759259258949896</v>
      </c>
      <c r="B2875" s="5">
        <f>HOUR(DIM_TIME[[#This Row],[DW_Time]])</f>
        <v>21</v>
      </c>
      <c r="C2875" s="5">
        <f>MINUTE(DIM_TIME[[#This Row],[DW_Time]])</f>
        <v>18</v>
      </c>
      <c r="D2875" s="5">
        <f>SECOND(DIM_TIME[[#This Row],[DW_Time]])</f>
        <v>8</v>
      </c>
      <c r="E2875" s="5" t="str" cm="1">
        <f t="array" ref="E2875">_xlfn.IFS(B2875&lt;6, "Night", B2875&lt;12, "Morning", B2875&lt;18, "Afternoon", B2875&lt;=23, "Evening")</f>
        <v>Evening</v>
      </c>
    </row>
    <row r="2876" spans="1:5" x14ac:dyDescent="0.2">
      <c r="A2876" s="20">
        <f>DT!A1013-INT(DT!A1013)</f>
        <v>0.88778935185109731</v>
      </c>
      <c r="B2876" s="5">
        <f>HOUR(DIM_TIME[[#This Row],[DW_Time]])</f>
        <v>21</v>
      </c>
      <c r="C2876" s="5">
        <f>MINUTE(DIM_TIME[[#This Row],[DW_Time]])</f>
        <v>18</v>
      </c>
      <c r="D2876" s="5">
        <f>SECOND(DIM_TIME[[#This Row],[DW_Time]])</f>
        <v>25</v>
      </c>
      <c r="E2876" s="5" t="str" cm="1">
        <f t="array" ref="E2876">_xlfn.IFS(B2876&lt;6, "Night", B2876&lt;12, "Morning", B2876&lt;18, "Afternoon", B2876&lt;=23, "Evening")</f>
        <v>Evening</v>
      </c>
    </row>
    <row r="2877" spans="1:5" x14ac:dyDescent="0.2">
      <c r="A2877" s="20">
        <f>DT!A575-INT(DT!A575)</f>
        <v>0.88791666666656965</v>
      </c>
      <c r="B2877" s="5">
        <f>HOUR(DIM_TIME[[#This Row],[DW_Time]])</f>
        <v>21</v>
      </c>
      <c r="C2877" s="5">
        <f>MINUTE(DIM_TIME[[#This Row],[DW_Time]])</f>
        <v>18</v>
      </c>
      <c r="D2877" s="5">
        <f>SECOND(DIM_TIME[[#This Row],[DW_Time]])</f>
        <v>36</v>
      </c>
      <c r="E2877" s="5" t="str" cm="1">
        <f t="array" ref="E2877">_xlfn.IFS(B2877&lt;6, "Night", B2877&lt;12, "Morning", B2877&lt;18, "Afternoon", B2877&lt;=23, "Evening")</f>
        <v>Evening</v>
      </c>
    </row>
    <row r="2878" spans="1:5" x14ac:dyDescent="0.2">
      <c r="A2878" s="20">
        <f>DT!A2065-INT(DT!A2065)</f>
        <v>0.88792824074334931</v>
      </c>
      <c r="B2878" s="5">
        <f>HOUR(DIM_TIME[[#This Row],[DW_Time]])</f>
        <v>21</v>
      </c>
      <c r="C2878" s="5">
        <f>MINUTE(DIM_TIME[[#This Row],[DW_Time]])</f>
        <v>18</v>
      </c>
      <c r="D2878" s="5">
        <f>SECOND(DIM_TIME[[#This Row],[DW_Time]])</f>
        <v>37</v>
      </c>
      <c r="E2878" s="5" t="str" cm="1">
        <f t="array" ref="E2878">_xlfn.IFS(B2878&lt;6, "Night", B2878&lt;12, "Morning", B2878&lt;18, "Afternoon", B2878&lt;=23, "Evening")</f>
        <v>Evening</v>
      </c>
    </row>
    <row r="2879" spans="1:5" x14ac:dyDescent="0.2">
      <c r="A2879" s="20">
        <f>DT!A1878-INT(DT!A1878)</f>
        <v>0.88795138888963265</v>
      </c>
      <c r="B2879" s="5">
        <f>HOUR(DIM_TIME[[#This Row],[DW_Time]])</f>
        <v>21</v>
      </c>
      <c r="C2879" s="5">
        <f>MINUTE(DIM_TIME[[#This Row],[DW_Time]])</f>
        <v>18</v>
      </c>
      <c r="D2879" s="5">
        <f>SECOND(DIM_TIME[[#This Row],[DW_Time]])</f>
        <v>39</v>
      </c>
      <c r="E2879" s="5" t="str" cm="1">
        <f t="array" ref="E2879">_xlfn.IFS(B2879&lt;6, "Night", B2879&lt;12, "Morning", B2879&lt;18, "Afternoon", B2879&lt;=23, "Evening")</f>
        <v>Evening</v>
      </c>
    </row>
    <row r="2880" spans="1:5" x14ac:dyDescent="0.2">
      <c r="A2880" s="20">
        <f>DT!A815-INT(DT!A815)</f>
        <v>0.88827546295942739</v>
      </c>
      <c r="B2880" s="5">
        <f>HOUR(DIM_TIME[[#This Row],[DW_Time]])</f>
        <v>21</v>
      </c>
      <c r="C2880" s="5">
        <f>MINUTE(DIM_TIME[[#This Row],[DW_Time]])</f>
        <v>19</v>
      </c>
      <c r="D2880" s="5">
        <f>SECOND(DIM_TIME[[#This Row],[DW_Time]])</f>
        <v>7</v>
      </c>
      <c r="E2880" s="5" t="str" cm="1">
        <f t="array" ref="E2880">_xlfn.IFS(B2880&lt;6, "Night", B2880&lt;12, "Morning", B2880&lt;18, "Afternoon", B2880&lt;=23, "Evening")</f>
        <v>Evening</v>
      </c>
    </row>
    <row r="2881" spans="1:5" x14ac:dyDescent="0.2">
      <c r="A2881" s="20">
        <f>DT!A810-INT(DT!A810)</f>
        <v>0.888391203712672</v>
      </c>
      <c r="B2881" s="5">
        <f>HOUR(DIM_TIME[[#This Row],[DW_Time]])</f>
        <v>21</v>
      </c>
      <c r="C2881" s="5">
        <f>MINUTE(DIM_TIME[[#This Row],[DW_Time]])</f>
        <v>19</v>
      </c>
      <c r="D2881" s="5">
        <f>SECOND(DIM_TIME[[#This Row],[DW_Time]])</f>
        <v>17</v>
      </c>
      <c r="E2881" s="5" t="str" cm="1">
        <f t="array" ref="E2881">_xlfn.IFS(B2881&lt;6, "Night", B2881&lt;12, "Morning", B2881&lt;18, "Afternoon", B2881&lt;=23, "Evening")</f>
        <v>Evening</v>
      </c>
    </row>
    <row r="2882" spans="1:5" x14ac:dyDescent="0.2">
      <c r="A2882" s="20">
        <f>DT!A1052-INT(DT!A1052)</f>
        <v>0.88854166666715173</v>
      </c>
      <c r="B2882" s="5">
        <f>HOUR(DIM_TIME[[#This Row],[DW_Time]])</f>
        <v>21</v>
      </c>
      <c r="C2882" s="5">
        <f>MINUTE(DIM_TIME[[#This Row],[DW_Time]])</f>
        <v>19</v>
      </c>
      <c r="D2882" s="5">
        <f>SECOND(DIM_TIME[[#This Row],[DW_Time]])</f>
        <v>30</v>
      </c>
      <c r="E2882" s="5" t="str" cm="1">
        <f t="array" ref="E2882">_xlfn.IFS(B2882&lt;6, "Night", B2882&lt;12, "Morning", B2882&lt;18, "Afternoon", B2882&lt;=23, "Evening")</f>
        <v>Evening</v>
      </c>
    </row>
    <row r="2883" spans="1:5" x14ac:dyDescent="0.2">
      <c r="A2883" s="20">
        <f>DT!A81-INT(DT!A81)</f>
        <v>0.88870370371296303</v>
      </c>
      <c r="B2883" s="5">
        <f>HOUR(DIM_TIME[[#This Row],[DW_Time]])</f>
        <v>21</v>
      </c>
      <c r="C2883" s="5">
        <f>MINUTE(DIM_TIME[[#This Row],[DW_Time]])</f>
        <v>19</v>
      </c>
      <c r="D2883" s="5">
        <f>SECOND(DIM_TIME[[#This Row],[DW_Time]])</f>
        <v>44</v>
      </c>
      <c r="E2883" s="5" t="str" cm="1">
        <f t="array" ref="E2883">_xlfn.IFS(B2883&lt;6, "Night", B2883&lt;12, "Morning", B2883&lt;18, "Afternoon", B2883&lt;=23, "Evening")</f>
        <v>Evening</v>
      </c>
    </row>
    <row r="2884" spans="1:5" x14ac:dyDescent="0.2">
      <c r="A2884" s="20">
        <f>DT!A722-INT(DT!A722)</f>
        <v>0.88884259259066312</v>
      </c>
      <c r="B2884" s="5">
        <f>HOUR(DIM_TIME[[#This Row],[DW_Time]])</f>
        <v>21</v>
      </c>
      <c r="C2884" s="5">
        <f>MINUTE(DIM_TIME[[#This Row],[DW_Time]])</f>
        <v>19</v>
      </c>
      <c r="D2884" s="5">
        <f>SECOND(DIM_TIME[[#This Row],[DW_Time]])</f>
        <v>56</v>
      </c>
      <c r="E2884" s="5" t="str" cm="1">
        <f t="array" ref="E2884">_xlfn.IFS(B2884&lt;6, "Night", B2884&lt;12, "Morning", B2884&lt;18, "Afternoon", B2884&lt;=23, "Evening")</f>
        <v>Evening</v>
      </c>
    </row>
    <row r="2885" spans="1:5" x14ac:dyDescent="0.2">
      <c r="A2885" s="20">
        <f>DT!A806-INT(DT!A806)</f>
        <v>0.88893518518307246</v>
      </c>
      <c r="B2885" s="5">
        <f>HOUR(DIM_TIME[[#This Row],[DW_Time]])</f>
        <v>21</v>
      </c>
      <c r="C2885" s="5">
        <f>MINUTE(DIM_TIME[[#This Row],[DW_Time]])</f>
        <v>20</v>
      </c>
      <c r="D2885" s="5">
        <f>SECOND(DIM_TIME[[#This Row],[DW_Time]])</f>
        <v>4</v>
      </c>
      <c r="E2885" s="5" t="str" cm="1">
        <f t="array" ref="E2885">_xlfn.IFS(B2885&lt;6, "Night", B2885&lt;12, "Morning", B2885&lt;18, "Afternoon", B2885&lt;=23, "Evening")</f>
        <v>Evening</v>
      </c>
    </row>
    <row r="2886" spans="1:5" x14ac:dyDescent="0.2">
      <c r="A2886" s="20">
        <f>DT!A1181-INT(DT!A1181)</f>
        <v>0.88899305555241881</v>
      </c>
      <c r="B2886" s="5">
        <f>HOUR(DIM_TIME[[#This Row],[DW_Time]])</f>
        <v>21</v>
      </c>
      <c r="C2886" s="5">
        <f>MINUTE(DIM_TIME[[#This Row],[DW_Time]])</f>
        <v>20</v>
      </c>
      <c r="D2886" s="5">
        <f>SECOND(DIM_TIME[[#This Row],[DW_Time]])</f>
        <v>9</v>
      </c>
      <c r="E2886" s="5" t="str" cm="1">
        <f t="array" ref="E2886">_xlfn.IFS(B2886&lt;6, "Night", B2886&lt;12, "Morning", B2886&lt;18, "Afternoon", B2886&lt;=23, "Evening")</f>
        <v>Evening</v>
      </c>
    </row>
    <row r="2887" spans="1:5" x14ac:dyDescent="0.2">
      <c r="A2887" s="20">
        <f>DT!A1111-INT(DT!A1111)</f>
        <v>0.88961805555300089</v>
      </c>
      <c r="B2887" s="5">
        <f>HOUR(DIM_TIME[[#This Row],[DW_Time]])</f>
        <v>21</v>
      </c>
      <c r="C2887" s="5">
        <f>MINUTE(DIM_TIME[[#This Row],[DW_Time]])</f>
        <v>21</v>
      </c>
      <c r="D2887" s="5">
        <f>SECOND(DIM_TIME[[#This Row],[DW_Time]])</f>
        <v>3</v>
      </c>
      <c r="E2887" s="5" t="str" cm="1">
        <f t="array" ref="E2887">_xlfn.IFS(B2887&lt;6, "Night", B2887&lt;12, "Morning", B2887&lt;18, "Afternoon", B2887&lt;=23, "Evening")</f>
        <v>Evening</v>
      </c>
    </row>
    <row r="2888" spans="1:5" x14ac:dyDescent="0.2">
      <c r="A2888" s="20">
        <f>DT!A717-INT(DT!A717)</f>
        <v>0.88983796296088258</v>
      </c>
      <c r="B2888" s="5">
        <f>HOUR(DIM_TIME[[#This Row],[DW_Time]])</f>
        <v>21</v>
      </c>
      <c r="C2888" s="5">
        <f>MINUTE(DIM_TIME[[#This Row],[DW_Time]])</f>
        <v>21</v>
      </c>
      <c r="D2888" s="5">
        <f>SECOND(DIM_TIME[[#This Row],[DW_Time]])</f>
        <v>22</v>
      </c>
      <c r="E2888" s="5" t="str" cm="1">
        <f t="array" ref="E2888">_xlfn.IFS(B2888&lt;6, "Night", B2888&lt;12, "Morning", B2888&lt;18, "Afternoon", B2888&lt;=23, "Evening")</f>
        <v>Evening</v>
      </c>
    </row>
    <row r="2889" spans="1:5" x14ac:dyDescent="0.2">
      <c r="A2889" s="20">
        <f>DT!A2391-INT(DT!A2391)</f>
        <v>0.89011574073811062</v>
      </c>
      <c r="B2889" s="5">
        <f>HOUR(DIM_TIME[[#This Row],[DW_Time]])</f>
        <v>21</v>
      </c>
      <c r="C2889" s="5">
        <f>MINUTE(DIM_TIME[[#This Row],[DW_Time]])</f>
        <v>21</v>
      </c>
      <c r="D2889" s="5">
        <f>SECOND(DIM_TIME[[#This Row],[DW_Time]])</f>
        <v>46</v>
      </c>
      <c r="E2889" s="5" t="str" cm="1">
        <f t="array" ref="E2889">_xlfn.IFS(B2889&lt;6, "Night", B2889&lt;12, "Morning", B2889&lt;18, "Afternoon", B2889&lt;=23, "Evening")</f>
        <v>Evening</v>
      </c>
    </row>
    <row r="2890" spans="1:5" x14ac:dyDescent="0.2">
      <c r="A2890" s="20">
        <f>DT!A968-INT(DT!A968)</f>
        <v>0.89047453703824431</v>
      </c>
      <c r="B2890" s="5">
        <f>HOUR(DIM_TIME[[#This Row],[DW_Time]])</f>
        <v>21</v>
      </c>
      <c r="C2890" s="5">
        <f>MINUTE(DIM_TIME[[#This Row],[DW_Time]])</f>
        <v>22</v>
      </c>
      <c r="D2890" s="5">
        <f>SECOND(DIM_TIME[[#This Row],[DW_Time]])</f>
        <v>17</v>
      </c>
      <c r="E2890" s="5" t="str" cm="1">
        <f t="array" ref="E2890">_xlfn.IFS(B2890&lt;6, "Night", B2890&lt;12, "Morning", B2890&lt;18, "Afternoon", B2890&lt;=23, "Evening")</f>
        <v>Evening</v>
      </c>
    </row>
    <row r="2891" spans="1:5" x14ac:dyDescent="0.2">
      <c r="A2891" s="20">
        <f>DT!A2816-INT(DT!A2816)</f>
        <v>0.89053240740759065</v>
      </c>
      <c r="B2891" s="5">
        <f>HOUR(DIM_TIME[[#This Row],[DW_Time]])</f>
        <v>21</v>
      </c>
      <c r="C2891" s="5">
        <f>MINUTE(DIM_TIME[[#This Row],[DW_Time]])</f>
        <v>22</v>
      </c>
      <c r="D2891" s="5">
        <f>SECOND(DIM_TIME[[#This Row],[DW_Time]])</f>
        <v>22</v>
      </c>
      <c r="E2891" s="5" t="str" cm="1">
        <f t="array" ref="E2891">_xlfn.IFS(B2891&lt;6, "Night", B2891&lt;12, "Morning", B2891&lt;18, "Afternoon", B2891&lt;=23, "Evening")</f>
        <v>Evening</v>
      </c>
    </row>
    <row r="2892" spans="1:5" x14ac:dyDescent="0.2">
      <c r="A2892" s="20">
        <f>DT!A3249-INT(DT!A3249)</f>
        <v>0.89067129629984265</v>
      </c>
      <c r="B2892" s="5">
        <f>HOUR(DIM_TIME[[#This Row],[DW_Time]])</f>
        <v>21</v>
      </c>
      <c r="C2892" s="5">
        <f>MINUTE(DIM_TIME[[#This Row],[DW_Time]])</f>
        <v>22</v>
      </c>
      <c r="D2892" s="5">
        <f>SECOND(DIM_TIME[[#This Row],[DW_Time]])</f>
        <v>34</v>
      </c>
      <c r="E2892" s="5" t="str" cm="1">
        <f t="array" ref="E2892">_xlfn.IFS(B2892&lt;6, "Night", B2892&lt;12, "Morning", B2892&lt;18, "Afternoon", B2892&lt;=23, "Evening")</f>
        <v>Evening</v>
      </c>
    </row>
    <row r="2893" spans="1:5" x14ac:dyDescent="0.2">
      <c r="A2893" s="20">
        <f>DT!A1330-INT(DT!A1330)</f>
        <v>0.89094907407707069</v>
      </c>
      <c r="B2893" s="5">
        <f>HOUR(DIM_TIME[[#This Row],[DW_Time]])</f>
        <v>21</v>
      </c>
      <c r="C2893" s="5">
        <f>MINUTE(DIM_TIME[[#This Row],[DW_Time]])</f>
        <v>22</v>
      </c>
      <c r="D2893" s="5">
        <f>SECOND(DIM_TIME[[#This Row],[DW_Time]])</f>
        <v>58</v>
      </c>
      <c r="E2893" s="5" t="str" cm="1">
        <f t="array" ref="E2893">_xlfn.IFS(B2893&lt;6, "Night", B2893&lt;12, "Morning", B2893&lt;18, "Afternoon", B2893&lt;=23, "Evening")</f>
        <v>Evening</v>
      </c>
    </row>
    <row r="2894" spans="1:5" x14ac:dyDescent="0.2">
      <c r="A2894" s="20">
        <f>DT!A234-INT(DT!A234)</f>
        <v>0.89126157407736173</v>
      </c>
      <c r="B2894" s="5">
        <f>HOUR(DIM_TIME[[#This Row],[DW_Time]])</f>
        <v>21</v>
      </c>
      <c r="C2894" s="5">
        <f>MINUTE(DIM_TIME[[#This Row],[DW_Time]])</f>
        <v>23</v>
      </c>
      <c r="D2894" s="5">
        <f>SECOND(DIM_TIME[[#This Row],[DW_Time]])</f>
        <v>25</v>
      </c>
      <c r="E2894" s="5" t="str" cm="1">
        <f t="array" ref="E2894">_xlfn.IFS(B2894&lt;6, "Night", B2894&lt;12, "Morning", B2894&lt;18, "Afternoon", B2894&lt;=23, "Evening")</f>
        <v>Evening</v>
      </c>
    </row>
    <row r="2895" spans="1:5" x14ac:dyDescent="0.2">
      <c r="A2895" s="20">
        <f>DT!A774-INT(DT!A774)</f>
        <v>0.89127314814686542</v>
      </c>
      <c r="B2895" s="5">
        <f>HOUR(DIM_TIME[[#This Row],[DW_Time]])</f>
        <v>21</v>
      </c>
      <c r="C2895" s="5">
        <f>MINUTE(DIM_TIME[[#This Row],[DW_Time]])</f>
        <v>23</v>
      </c>
      <c r="D2895" s="5">
        <f>SECOND(DIM_TIME[[#This Row],[DW_Time]])</f>
        <v>26</v>
      </c>
      <c r="E2895" s="5" t="str" cm="1">
        <f t="array" ref="E2895">_xlfn.IFS(B2895&lt;6, "Night", B2895&lt;12, "Morning", B2895&lt;18, "Afternoon", B2895&lt;=23, "Evening")</f>
        <v>Evening</v>
      </c>
    </row>
    <row r="2896" spans="1:5" x14ac:dyDescent="0.2">
      <c r="A2896" s="20">
        <f>DT!A2845-INT(DT!A2845)</f>
        <v>0.89136574073927477</v>
      </c>
      <c r="B2896" s="5">
        <f>HOUR(DIM_TIME[[#This Row],[DW_Time]])</f>
        <v>21</v>
      </c>
      <c r="C2896" s="5">
        <f>MINUTE(DIM_TIME[[#This Row],[DW_Time]])</f>
        <v>23</v>
      </c>
      <c r="D2896" s="5">
        <f>SECOND(DIM_TIME[[#This Row],[DW_Time]])</f>
        <v>34</v>
      </c>
      <c r="E2896" s="5" t="str" cm="1">
        <f t="array" ref="E2896">_xlfn.IFS(B2896&lt;6, "Night", B2896&lt;12, "Morning", B2896&lt;18, "Afternoon", B2896&lt;=23, "Evening")</f>
        <v>Evening</v>
      </c>
    </row>
    <row r="2897" spans="1:5" x14ac:dyDescent="0.2">
      <c r="A2897" s="20">
        <f>DT!A1393-INT(DT!A1393)</f>
        <v>0.89149305554747116</v>
      </c>
      <c r="B2897" s="5">
        <f>HOUR(DIM_TIME[[#This Row],[DW_Time]])</f>
        <v>21</v>
      </c>
      <c r="C2897" s="5">
        <f>MINUTE(DIM_TIME[[#This Row],[DW_Time]])</f>
        <v>23</v>
      </c>
      <c r="D2897" s="5">
        <f>SECOND(DIM_TIME[[#This Row],[DW_Time]])</f>
        <v>45</v>
      </c>
      <c r="E2897" s="5" t="str" cm="1">
        <f t="array" ref="E2897">_xlfn.IFS(B2897&lt;6, "Night", B2897&lt;12, "Morning", B2897&lt;18, "Afternoon", B2897&lt;=23, "Evening")</f>
        <v>Evening</v>
      </c>
    </row>
    <row r="2898" spans="1:5" x14ac:dyDescent="0.2">
      <c r="A2898" s="20">
        <f>DT!A2840-INT(DT!A2840)</f>
        <v>0.89165509259328246</v>
      </c>
      <c r="B2898" s="5">
        <f>HOUR(DIM_TIME[[#This Row],[DW_Time]])</f>
        <v>21</v>
      </c>
      <c r="C2898" s="5">
        <f>MINUTE(DIM_TIME[[#This Row],[DW_Time]])</f>
        <v>23</v>
      </c>
      <c r="D2898" s="5">
        <f>SECOND(DIM_TIME[[#This Row],[DW_Time]])</f>
        <v>59</v>
      </c>
      <c r="E2898" s="5" t="str" cm="1">
        <f t="array" ref="E2898">_xlfn.IFS(B2898&lt;6, "Night", B2898&lt;12, "Morning", B2898&lt;18, "Afternoon", B2898&lt;=23, "Evening")</f>
        <v>Evening</v>
      </c>
    </row>
    <row r="2899" spans="1:5" x14ac:dyDescent="0.2">
      <c r="A2899" s="20">
        <f>DT!A2537-INT(DT!A2537)</f>
        <v>0.89222222221724223</v>
      </c>
      <c r="B2899" s="5">
        <f>HOUR(DIM_TIME[[#This Row],[DW_Time]])</f>
        <v>21</v>
      </c>
      <c r="C2899" s="5">
        <f>MINUTE(DIM_TIME[[#This Row],[DW_Time]])</f>
        <v>24</v>
      </c>
      <c r="D2899" s="5">
        <f>SECOND(DIM_TIME[[#This Row],[DW_Time]])</f>
        <v>48</v>
      </c>
      <c r="E2899" s="5" t="str" cm="1">
        <f t="array" ref="E2899">_xlfn.IFS(B2899&lt;6, "Night", B2899&lt;12, "Morning", B2899&lt;18, "Afternoon", B2899&lt;=23, "Evening")</f>
        <v>Evening</v>
      </c>
    </row>
    <row r="2900" spans="1:5" x14ac:dyDescent="0.2">
      <c r="A2900" s="20">
        <f>DT!A2950-INT(DT!A2950)</f>
        <v>0.89268518518656492</v>
      </c>
      <c r="B2900" s="5">
        <f>HOUR(DIM_TIME[[#This Row],[DW_Time]])</f>
        <v>21</v>
      </c>
      <c r="C2900" s="5">
        <f>MINUTE(DIM_TIME[[#This Row],[DW_Time]])</f>
        <v>25</v>
      </c>
      <c r="D2900" s="5">
        <f>SECOND(DIM_TIME[[#This Row],[DW_Time]])</f>
        <v>28</v>
      </c>
      <c r="E2900" s="5" t="str" cm="1">
        <f t="array" ref="E2900">_xlfn.IFS(B2900&lt;6, "Night", B2900&lt;12, "Morning", B2900&lt;18, "Afternoon", B2900&lt;=23, "Evening")</f>
        <v>Evening</v>
      </c>
    </row>
    <row r="2901" spans="1:5" x14ac:dyDescent="0.2">
      <c r="A2901" s="20">
        <f>DT!A2315-INT(DT!A2315)</f>
        <v>0.89329861111036735</v>
      </c>
      <c r="B2901" s="5">
        <f>HOUR(DIM_TIME[[#This Row],[DW_Time]])</f>
        <v>21</v>
      </c>
      <c r="C2901" s="5">
        <f>MINUTE(DIM_TIME[[#This Row],[DW_Time]])</f>
        <v>26</v>
      </c>
      <c r="D2901" s="5">
        <f>SECOND(DIM_TIME[[#This Row],[DW_Time]])</f>
        <v>21</v>
      </c>
      <c r="E2901" s="5" t="str" cm="1">
        <f t="array" ref="E2901">_xlfn.IFS(B2901&lt;6, "Night", B2901&lt;12, "Morning", B2901&lt;18, "Afternoon", B2901&lt;=23, "Evening")</f>
        <v>Evening</v>
      </c>
    </row>
    <row r="2902" spans="1:5" x14ac:dyDescent="0.2">
      <c r="A2902" s="20">
        <f>DT!A2902-INT(DT!A2902)</f>
        <v>0.89378472221869742</v>
      </c>
      <c r="B2902" s="5">
        <f>HOUR(DIM_TIME[[#This Row],[DW_Time]])</f>
        <v>21</v>
      </c>
      <c r="C2902" s="5">
        <f>MINUTE(DIM_TIME[[#This Row],[DW_Time]])</f>
        <v>27</v>
      </c>
      <c r="D2902" s="5">
        <f>SECOND(DIM_TIME[[#This Row],[DW_Time]])</f>
        <v>3</v>
      </c>
      <c r="E2902" s="5" t="str" cm="1">
        <f t="array" ref="E2902">_xlfn.IFS(B2902&lt;6, "Night", B2902&lt;12, "Morning", B2902&lt;18, "Afternoon", B2902&lt;=23, "Evening")</f>
        <v>Evening</v>
      </c>
    </row>
    <row r="2903" spans="1:5" x14ac:dyDescent="0.2">
      <c r="A2903" s="20">
        <f>DT!A2035-INT(DT!A2035)</f>
        <v>0.89391203702689381</v>
      </c>
      <c r="B2903" s="5">
        <f>HOUR(DIM_TIME[[#This Row],[DW_Time]])</f>
        <v>21</v>
      </c>
      <c r="C2903" s="5">
        <f>MINUTE(DIM_TIME[[#This Row],[DW_Time]])</f>
        <v>27</v>
      </c>
      <c r="D2903" s="5">
        <f>SECOND(DIM_TIME[[#This Row],[DW_Time]])</f>
        <v>14</v>
      </c>
      <c r="E2903" s="5" t="str" cm="1">
        <f t="array" ref="E2903">_xlfn.IFS(B2903&lt;6, "Night", B2903&lt;12, "Morning", B2903&lt;18, "Afternoon", B2903&lt;=23, "Evening")</f>
        <v>Evening</v>
      </c>
    </row>
    <row r="2904" spans="1:5" x14ac:dyDescent="0.2">
      <c r="A2904" s="20">
        <f>DT!A1141-INT(DT!A1141)</f>
        <v>0.89406250000320142</v>
      </c>
      <c r="B2904" s="5">
        <f>HOUR(DIM_TIME[[#This Row],[DW_Time]])</f>
        <v>21</v>
      </c>
      <c r="C2904" s="5">
        <f>MINUTE(DIM_TIME[[#This Row],[DW_Time]])</f>
        <v>27</v>
      </c>
      <c r="D2904" s="5">
        <f>SECOND(DIM_TIME[[#This Row],[DW_Time]])</f>
        <v>27</v>
      </c>
      <c r="E2904" s="5" t="str" cm="1">
        <f t="array" ref="E2904">_xlfn.IFS(B2904&lt;6, "Night", B2904&lt;12, "Morning", B2904&lt;18, "Afternoon", B2904&lt;=23, "Evening")</f>
        <v>Evening</v>
      </c>
    </row>
    <row r="2905" spans="1:5" x14ac:dyDescent="0.2">
      <c r="A2905" s="20">
        <f>DT!A2841-INT(DT!A2841)</f>
        <v>0.89424768518802011</v>
      </c>
      <c r="B2905" s="5">
        <f>HOUR(DIM_TIME[[#This Row],[DW_Time]])</f>
        <v>21</v>
      </c>
      <c r="C2905" s="5">
        <f>MINUTE(DIM_TIME[[#This Row],[DW_Time]])</f>
        <v>27</v>
      </c>
      <c r="D2905" s="5">
        <f>SECOND(DIM_TIME[[#This Row],[DW_Time]])</f>
        <v>43</v>
      </c>
      <c r="E2905" s="5" t="str" cm="1">
        <f t="array" ref="E2905">_xlfn.IFS(B2905&lt;6, "Night", B2905&lt;12, "Morning", B2905&lt;18, "Afternoon", B2905&lt;=23, "Evening")</f>
        <v>Evening</v>
      </c>
    </row>
    <row r="2906" spans="1:5" x14ac:dyDescent="0.2">
      <c r="A2906" s="20">
        <f>DT!A812-INT(DT!A812)</f>
        <v>0.8946527777807205</v>
      </c>
      <c r="B2906" s="5">
        <f>HOUR(DIM_TIME[[#This Row],[DW_Time]])</f>
        <v>21</v>
      </c>
      <c r="C2906" s="5">
        <f>MINUTE(DIM_TIME[[#This Row],[DW_Time]])</f>
        <v>28</v>
      </c>
      <c r="D2906" s="5">
        <f>SECOND(DIM_TIME[[#This Row],[DW_Time]])</f>
        <v>18</v>
      </c>
      <c r="E2906" s="5" t="str" cm="1">
        <f t="array" ref="E2906">_xlfn.IFS(B2906&lt;6, "Night", B2906&lt;12, "Morning", B2906&lt;18, "Afternoon", B2906&lt;=23, "Evening")</f>
        <v>Evening</v>
      </c>
    </row>
    <row r="2907" spans="1:5" x14ac:dyDescent="0.2">
      <c r="A2907" s="20">
        <f>DT!A2973-INT(DT!A2973)</f>
        <v>0.89468749999650754</v>
      </c>
      <c r="B2907" s="5">
        <f>HOUR(DIM_TIME[[#This Row],[DW_Time]])</f>
        <v>21</v>
      </c>
      <c r="C2907" s="5">
        <f>MINUTE(DIM_TIME[[#This Row],[DW_Time]])</f>
        <v>28</v>
      </c>
      <c r="D2907" s="5">
        <f>SECOND(DIM_TIME[[#This Row],[DW_Time]])</f>
        <v>21</v>
      </c>
      <c r="E2907" s="5" t="str" cm="1">
        <f t="array" ref="E2907">_xlfn.IFS(B2907&lt;6, "Night", B2907&lt;12, "Morning", B2907&lt;18, "Afternoon", B2907&lt;=23, "Evening")</f>
        <v>Evening</v>
      </c>
    </row>
    <row r="2908" spans="1:5" x14ac:dyDescent="0.2">
      <c r="A2908" s="20">
        <f>DT!A898-INT(DT!A898)</f>
        <v>0.89487268518860219</v>
      </c>
      <c r="B2908" s="5">
        <f>HOUR(DIM_TIME[[#This Row],[DW_Time]])</f>
        <v>21</v>
      </c>
      <c r="C2908" s="5">
        <f>MINUTE(DIM_TIME[[#This Row],[DW_Time]])</f>
        <v>28</v>
      </c>
      <c r="D2908" s="5">
        <f>SECOND(DIM_TIME[[#This Row],[DW_Time]])</f>
        <v>37</v>
      </c>
      <c r="E2908" s="5" t="str" cm="1">
        <f t="array" ref="E2908">_xlfn.IFS(B2908&lt;6, "Night", B2908&lt;12, "Morning", B2908&lt;18, "Afternoon", B2908&lt;=23, "Evening")</f>
        <v>Evening</v>
      </c>
    </row>
    <row r="2909" spans="1:5" x14ac:dyDescent="0.2">
      <c r="A2909" s="20">
        <f>DT!A1267-INT(DT!A1267)</f>
        <v>0.89509259258920792</v>
      </c>
      <c r="B2909" s="5">
        <f>HOUR(DIM_TIME[[#This Row],[DW_Time]])</f>
        <v>21</v>
      </c>
      <c r="C2909" s="5">
        <f>MINUTE(DIM_TIME[[#This Row],[DW_Time]])</f>
        <v>28</v>
      </c>
      <c r="D2909" s="5">
        <f>SECOND(DIM_TIME[[#This Row],[DW_Time]])</f>
        <v>56</v>
      </c>
      <c r="E2909" s="5" t="str" cm="1">
        <f t="array" ref="E2909">_xlfn.IFS(B2909&lt;6, "Night", B2909&lt;12, "Morning", B2909&lt;18, "Afternoon", B2909&lt;=23, "Evening")</f>
        <v>Evening</v>
      </c>
    </row>
    <row r="2910" spans="1:5" x14ac:dyDescent="0.2">
      <c r="A2910" s="20">
        <f>DT!A3165-INT(DT!A3165)</f>
        <v>0.89532407406659331</v>
      </c>
      <c r="B2910" s="5">
        <f>HOUR(DIM_TIME[[#This Row],[DW_Time]])</f>
        <v>21</v>
      </c>
      <c r="C2910" s="5">
        <f>MINUTE(DIM_TIME[[#This Row],[DW_Time]])</f>
        <v>29</v>
      </c>
      <c r="D2910" s="5">
        <f>SECOND(DIM_TIME[[#This Row],[DW_Time]])</f>
        <v>16</v>
      </c>
      <c r="E2910" s="5" t="str" cm="1">
        <f t="array" ref="E2910">_xlfn.IFS(B2910&lt;6, "Night", B2910&lt;12, "Morning", B2910&lt;18, "Afternoon", B2910&lt;=23, "Evening")</f>
        <v>Evening</v>
      </c>
    </row>
    <row r="2911" spans="1:5" x14ac:dyDescent="0.2">
      <c r="A2911" s="20">
        <f>DT!A3269-INT(DT!A3269)</f>
        <v>0.89562499999738066</v>
      </c>
      <c r="B2911" s="5">
        <f>HOUR(DIM_TIME[[#This Row],[DW_Time]])</f>
        <v>21</v>
      </c>
      <c r="C2911" s="5">
        <f>MINUTE(DIM_TIME[[#This Row],[DW_Time]])</f>
        <v>29</v>
      </c>
      <c r="D2911" s="5">
        <f>SECOND(DIM_TIME[[#This Row],[DW_Time]])</f>
        <v>42</v>
      </c>
      <c r="E2911" s="5" t="str" cm="1">
        <f t="array" ref="E2911">_xlfn.IFS(B2911&lt;6, "Night", B2911&lt;12, "Morning", B2911&lt;18, "Afternoon", B2911&lt;=23, "Evening")</f>
        <v>Evening</v>
      </c>
    </row>
    <row r="2912" spans="1:5" x14ac:dyDescent="0.2">
      <c r="A2912" s="20">
        <f>DT!A2133-INT(DT!A2133)</f>
        <v>0.89567129629722331</v>
      </c>
      <c r="B2912" s="5">
        <f>HOUR(DIM_TIME[[#This Row],[DW_Time]])</f>
        <v>21</v>
      </c>
      <c r="C2912" s="5">
        <f>MINUTE(DIM_TIME[[#This Row],[DW_Time]])</f>
        <v>29</v>
      </c>
      <c r="D2912" s="5">
        <f>SECOND(DIM_TIME[[#This Row],[DW_Time]])</f>
        <v>46</v>
      </c>
      <c r="E2912" s="5" t="str" cm="1">
        <f t="array" ref="E2912">_xlfn.IFS(B2912&lt;6, "Night", B2912&lt;12, "Morning", B2912&lt;18, "Afternoon", B2912&lt;=23, "Evening")</f>
        <v>Evening</v>
      </c>
    </row>
    <row r="2913" spans="1:5" x14ac:dyDescent="0.2">
      <c r="A2913" s="20">
        <f>DT!A1553-INT(DT!A1553)</f>
        <v>0.89599537036701804</v>
      </c>
      <c r="B2913" s="5">
        <f>HOUR(DIM_TIME[[#This Row],[DW_Time]])</f>
        <v>21</v>
      </c>
      <c r="C2913" s="5">
        <f>MINUTE(DIM_TIME[[#This Row],[DW_Time]])</f>
        <v>30</v>
      </c>
      <c r="D2913" s="5">
        <f>SECOND(DIM_TIME[[#This Row],[DW_Time]])</f>
        <v>14</v>
      </c>
      <c r="E2913" s="5" t="str" cm="1">
        <f t="array" ref="E2913">_xlfn.IFS(B2913&lt;6, "Night", B2913&lt;12, "Morning", B2913&lt;18, "Afternoon", B2913&lt;=23, "Evening")</f>
        <v>Evening</v>
      </c>
    </row>
    <row r="2914" spans="1:5" x14ac:dyDescent="0.2">
      <c r="A2914" s="20">
        <f>DT!A663-INT(DT!A663)</f>
        <v>0.89638888889021473</v>
      </c>
      <c r="B2914" s="5">
        <f>HOUR(DIM_TIME[[#This Row],[DW_Time]])</f>
        <v>21</v>
      </c>
      <c r="C2914" s="5">
        <f>MINUTE(DIM_TIME[[#This Row],[DW_Time]])</f>
        <v>30</v>
      </c>
      <c r="D2914" s="5">
        <f>SECOND(DIM_TIME[[#This Row],[DW_Time]])</f>
        <v>48</v>
      </c>
      <c r="E2914" s="5" t="str" cm="1">
        <f t="array" ref="E2914">_xlfn.IFS(B2914&lt;6, "Night", B2914&lt;12, "Morning", B2914&lt;18, "Afternoon", B2914&lt;=23, "Evening")</f>
        <v>Evening</v>
      </c>
    </row>
    <row r="2915" spans="1:5" x14ac:dyDescent="0.2">
      <c r="A2915" s="20">
        <f>DT!A2089-INT(DT!A2089)</f>
        <v>0.89733796296059154</v>
      </c>
      <c r="B2915" s="5">
        <f>HOUR(DIM_TIME[[#This Row],[DW_Time]])</f>
        <v>21</v>
      </c>
      <c r="C2915" s="5">
        <f>MINUTE(DIM_TIME[[#This Row],[DW_Time]])</f>
        <v>32</v>
      </c>
      <c r="D2915" s="5">
        <f>SECOND(DIM_TIME[[#This Row],[DW_Time]])</f>
        <v>10</v>
      </c>
      <c r="E2915" s="5" t="str" cm="1">
        <f t="array" ref="E2915">_xlfn.IFS(B2915&lt;6, "Night", B2915&lt;12, "Morning", B2915&lt;18, "Afternoon", B2915&lt;=23, "Evening")</f>
        <v>Evening</v>
      </c>
    </row>
    <row r="2916" spans="1:5" x14ac:dyDescent="0.2">
      <c r="A2916" s="20">
        <f>DT!A1058-INT(DT!A1058)</f>
        <v>0.89813657407648861</v>
      </c>
      <c r="B2916" s="5">
        <f>HOUR(DIM_TIME[[#This Row],[DW_Time]])</f>
        <v>21</v>
      </c>
      <c r="C2916" s="5">
        <f>MINUTE(DIM_TIME[[#This Row],[DW_Time]])</f>
        <v>33</v>
      </c>
      <c r="D2916" s="5">
        <f>SECOND(DIM_TIME[[#This Row],[DW_Time]])</f>
        <v>19</v>
      </c>
      <c r="E2916" s="5" t="str" cm="1">
        <f t="array" ref="E2916">_xlfn.IFS(B2916&lt;6, "Night", B2916&lt;12, "Morning", B2916&lt;18, "Afternoon", B2916&lt;=23, "Evening")</f>
        <v>Evening</v>
      </c>
    </row>
    <row r="2917" spans="1:5" x14ac:dyDescent="0.2">
      <c r="A2917" s="20">
        <f>DT!A1896-INT(DT!A1896)</f>
        <v>0.89815972222277196</v>
      </c>
      <c r="B2917" s="5">
        <f>HOUR(DIM_TIME[[#This Row],[DW_Time]])</f>
        <v>21</v>
      </c>
      <c r="C2917" s="5">
        <f>MINUTE(DIM_TIME[[#This Row],[DW_Time]])</f>
        <v>33</v>
      </c>
      <c r="D2917" s="5">
        <f>SECOND(DIM_TIME[[#This Row],[DW_Time]])</f>
        <v>21</v>
      </c>
      <c r="E2917" s="5" t="str" cm="1">
        <f t="array" ref="E2917">_xlfn.IFS(B2917&lt;6, "Night", B2917&lt;12, "Morning", B2917&lt;18, "Afternoon", B2917&lt;=23, "Evening")</f>
        <v>Evening</v>
      </c>
    </row>
    <row r="2918" spans="1:5" x14ac:dyDescent="0.2">
      <c r="A2918" s="20">
        <f>DT!A2503-INT(DT!A2503)</f>
        <v>0.898576388892252</v>
      </c>
      <c r="B2918" s="5">
        <f>HOUR(DIM_TIME[[#This Row],[DW_Time]])</f>
        <v>21</v>
      </c>
      <c r="C2918" s="5">
        <f>MINUTE(DIM_TIME[[#This Row],[DW_Time]])</f>
        <v>33</v>
      </c>
      <c r="D2918" s="5">
        <f>SECOND(DIM_TIME[[#This Row],[DW_Time]])</f>
        <v>57</v>
      </c>
      <c r="E2918" s="5" t="str" cm="1">
        <f t="array" ref="E2918">_xlfn.IFS(B2918&lt;6, "Night", B2918&lt;12, "Morning", B2918&lt;18, "Afternoon", B2918&lt;=23, "Evening")</f>
        <v>Evening</v>
      </c>
    </row>
    <row r="2919" spans="1:5" x14ac:dyDescent="0.2">
      <c r="A2919" s="20">
        <f>DT!A936-INT(DT!A936)</f>
        <v>0.89913194444670808</v>
      </c>
      <c r="B2919" s="5">
        <f>HOUR(DIM_TIME[[#This Row],[DW_Time]])</f>
        <v>21</v>
      </c>
      <c r="C2919" s="5">
        <f>MINUTE(DIM_TIME[[#This Row],[DW_Time]])</f>
        <v>34</v>
      </c>
      <c r="D2919" s="5">
        <f>SECOND(DIM_TIME[[#This Row],[DW_Time]])</f>
        <v>45</v>
      </c>
      <c r="E2919" s="5" t="str" cm="1">
        <f t="array" ref="E2919">_xlfn.IFS(B2919&lt;6, "Night", B2919&lt;12, "Morning", B2919&lt;18, "Afternoon", B2919&lt;=23, "Evening")</f>
        <v>Evening</v>
      </c>
    </row>
    <row r="2920" spans="1:5" x14ac:dyDescent="0.2">
      <c r="A2920" s="20">
        <f>DT!A2026-INT(DT!A2026)</f>
        <v>0.89942129629343981</v>
      </c>
      <c r="B2920" s="5">
        <f>HOUR(DIM_TIME[[#This Row],[DW_Time]])</f>
        <v>21</v>
      </c>
      <c r="C2920" s="5">
        <f>MINUTE(DIM_TIME[[#This Row],[DW_Time]])</f>
        <v>35</v>
      </c>
      <c r="D2920" s="5">
        <f>SECOND(DIM_TIME[[#This Row],[DW_Time]])</f>
        <v>10</v>
      </c>
      <c r="E2920" s="5" t="str" cm="1">
        <f t="array" ref="E2920">_xlfn.IFS(B2920&lt;6, "Night", B2920&lt;12, "Morning", B2920&lt;18, "Afternoon", B2920&lt;=23, "Evening")</f>
        <v>Evening</v>
      </c>
    </row>
    <row r="2921" spans="1:5" x14ac:dyDescent="0.2">
      <c r="A2921" s="20">
        <f>DT!A3106-INT(DT!A3106)</f>
        <v>0.89946759259328246</v>
      </c>
      <c r="B2921" s="5">
        <f>HOUR(DIM_TIME[[#This Row],[DW_Time]])</f>
        <v>21</v>
      </c>
      <c r="C2921" s="5">
        <f>MINUTE(DIM_TIME[[#This Row],[DW_Time]])</f>
        <v>35</v>
      </c>
      <c r="D2921" s="5">
        <f>SECOND(DIM_TIME[[#This Row],[DW_Time]])</f>
        <v>14</v>
      </c>
      <c r="E2921" s="5" t="str" cm="1">
        <f t="array" ref="E2921">_xlfn.IFS(B2921&lt;6, "Night", B2921&lt;12, "Morning", B2921&lt;18, "Afternoon", B2921&lt;=23, "Evening")</f>
        <v>Evening</v>
      </c>
    </row>
    <row r="2922" spans="1:5" x14ac:dyDescent="0.2">
      <c r="A2922" s="20">
        <f>DT!A1623-INT(DT!A1623)</f>
        <v>0.89980324073985685</v>
      </c>
      <c r="B2922" s="5">
        <f>HOUR(DIM_TIME[[#This Row],[DW_Time]])</f>
        <v>21</v>
      </c>
      <c r="C2922" s="5">
        <f>MINUTE(DIM_TIME[[#This Row],[DW_Time]])</f>
        <v>35</v>
      </c>
      <c r="D2922" s="5">
        <f>SECOND(DIM_TIME[[#This Row],[DW_Time]])</f>
        <v>43</v>
      </c>
      <c r="E2922" s="5" t="str" cm="1">
        <f t="array" ref="E2922">_xlfn.IFS(B2922&lt;6, "Night", B2922&lt;12, "Morning", B2922&lt;18, "Afternoon", B2922&lt;=23, "Evening")</f>
        <v>Evening</v>
      </c>
    </row>
    <row r="2923" spans="1:5" x14ac:dyDescent="0.2">
      <c r="A2923" s="20">
        <f>DT!A335-INT(DT!A335)</f>
        <v>0.89993055556260515</v>
      </c>
      <c r="B2923" s="5">
        <f>HOUR(DIM_TIME[[#This Row],[DW_Time]])</f>
        <v>21</v>
      </c>
      <c r="C2923" s="5">
        <f>MINUTE(DIM_TIME[[#This Row],[DW_Time]])</f>
        <v>35</v>
      </c>
      <c r="D2923" s="5">
        <f>SECOND(DIM_TIME[[#This Row],[DW_Time]])</f>
        <v>54</v>
      </c>
      <c r="E2923" s="5" t="str" cm="1">
        <f t="array" ref="E2923">_xlfn.IFS(B2923&lt;6, "Night", B2923&lt;12, "Morning", B2923&lt;18, "Afternoon", B2923&lt;=23, "Evening")</f>
        <v>Evening</v>
      </c>
    </row>
    <row r="2924" spans="1:5" x14ac:dyDescent="0.2">
      <c r="A2924" s="20">
        <f>DT!A2744-INT(DT!A2744)</f>
        <v>0.90013888888643123</v>
      </c>
      <c r="B2924" s="5">
        <f>HOUR(DIM_TIME[[#This Row],[DW_Time]])</f>
        <v>21</v>
      </c>
      <c r="C2924" s="5">
        <f>MINUTE(DIM_TIME[[#This Row],[DW_Time]])</f>
        <v>36</v>
      </c>
      <c r="D2924" s="5">
        <f>SECOND(DIM_TIME[[#This Row],[DW_Time]])</f>
        <v>12</v>
      </c>
      <c r="E2924" s="5" t="str" cm="1">
        <f t="array" ref="E2924">_xlfn.IFS(B2924&lt;6, "Night", B2924&lt;12, "Morning", B2924&lt;18, "Afternoon", B2924&lt;=23, "Evening")</f>
        <v>Evening</v>
      </c>
    </row>
    <row r="2925" spans="1:5" x14ac:dyDescent="0.2">
      <c r="A2925" s="20">
        <f>DT!A3002-INT(DT!A3002)</f>
        <v>0.90030092591769062</v>
      </c>
      <c r="B2925" s="5">
        <f>HOUR(DIM_TIME[[#This Row],[DW_Time]])</f>
        <v>21</v>
      </c>
      <c r="C2925" s="5">
        <f>MINUTE(DIM_TIME[[#This Row],[DW_Time]])</f>
        <v>36</v>
      </c>
      <c r="D2925" s="5">
        <f>SECOND(DIM_TIME[[#This Row],[DW_Time]])</f>
        <v>26</v>
      </c>
      <c r="E2925" s="5" t="str" cm="1">
        <f t="array" ref="E2925">_xlfn.IFS(B2925&lt;6, "Night", B2925&lt;12, "Morning", B2925&lt;18, "Afternoon", B2925&lt;=23, "Evening")</f>
        <v>Evening</v>
      </c>
    </row>
    <row r="2926" spans="1:5" x14ac:dyDescent="0.2">
      <c r="A2926" s="20">
        <f>DT!A2274-INT(DT!A2274)</f>
        <v>0.90059027777897427</v>
      </c>
      <c r="B2926" s="5">
        <f>HOUR(DIM_TIME[[#This Row],[DW_Time]])</f>
        <v>21</v>
      </c>
      <c r="C2926" s="5">
        <f>MINUTE(DIM_TIME[[#This Row],[DW_Time]])</f>
        <v>36</v>
      </c>
      <c r="D2926" s="5">
        <f>SECOND(DIM_TIME[[#This Row],[DW_Time]])</f>
        <v>51</v>
      </c>
      <c r="E2926" s="5" t="str" cm="1">
        <f t="array" ref="E2926">_xlfn.IFS(B2926&lt;6, "Night", B2926&lt;12, "Morning", B2926&lt;18, "Afternoon", B2926&lt;=23, "Evening")</f>
        <v>Evening</v>
      </c>
    </row>
    <row r="2927" spans="1:5" x14ac:dyDescent="0.2">
      <c r="A2927" s="20">
        <f>DT!A2694-INT(DT!A2694)</f>
        <v>0.90061342593253357</v>
      </c>
      <c r="B2927" s="5">
        <f>HOUR(DIM_TIME[[#This Row],[DW_Time]])</f>
        <v>21</v>
      </c>
      <c r="C2927" s="5">
        <f>MINUTE(DIM_TIME[[#This Row],[DW_Time]])</f>
        <v>36</v>
      </c>
      <c r="D2927" s="5">
        <f>SECOND(DIM_TIME[[#This Row],[DW_Time]])</f>
        <v>53</v>
      </c>
      <c r="E2927" s="5" t="str" cm="1">
        <f t="array" ref="E2927">_xlfn.IFS(B2927&lt;6, "Night", B2927&lt;12, "Morning", B2927&lt;18, "Afternoon", B2927&lt;=23, "Evening")</f>
        <v>Evening</v>
      </c>
    </row>
    <row r="2928" spans="1:5" x14ac:dyDescent="0.2">
      <c r="A2928" s="20">
        <f>DT!A1431-INT(DT!A1431)</f>
        <v>0.90120370370277669</v>
      </c>
      <c r="B2928" s="5">
        <f>HOUR(DIM_TIME[[#This Row],[DW_Time]])</f>
        <v>21</v>
      </c>
      <c r="C2928" s="5">
        <f>MINUTE(DIM_TIME[[#This Row],[DW_Time]])</f>
        <v>37</v>
      </c>
      <c r="D2928" s="5">
        <f>SECOND(DIM_TIME[[#This Row],[DW_Time]])</f>
        <v>44</v>
      </c>
      <c r="E2928" s="5" t="str" cm="1">
        <f t="array" ref="E2928">_xlfn.IFS(B2928&lt;6, "Night", B2928&lt;12, "Morning", B2928&lt;18, "Afternoon", B2928&lt;=23, "Evening")</f>
        <v>Evening</v>
      </c>
    </row>
    <row r="2929" spans="1:5" x14ac:dyDescent="0.2">
      <c r="A2929" s="20">
        <f>DT!A241-INT(DT!A241)</f>
        <v>0.90146990741050104</v>
      </c>
      <c r="B2929" s="5">
        <f>HOUR(DIM_TIME[[#This Row],[DW_Time]])</f>
        <v>21</v>
      </c>
      <c r="C2929" s="5">
        <f>MINUTE(DIM_TIME[[#This Row],[DW_Time]])</f>
        <v>38</v>
      </c>
      <c r="D2929" s="5">
        <f>SECOND(DIM_TIME[[#This Row],[DW_Time]])</f>
        <v>7</v>
      </c>
      <c r="E2929" s="5" t="str" cm="1">
        <f t="array" ref="E2929">_xlfn.IFS(B2929&lt;6, "Night", B2929&lt;12, "Morning", B2929&lt;18, "Afternoon", B2929&lt;=23, "Evening")</f>
        <v>Evening</v>
      </c>
    </row>
    <row r="2930" spans="1:5" x14ac:dyDescent="0.2">
      <c r="A2930" s="20">
        <f>DT!A1489-INT(DT!A1489)</f>
        <v>0.90155092593340669</v>
      </c>
      <c r="B2930" s="5">
        <f>HOUR(DIM_TIME[[#This Row],[DW_Time]])</f>
        <v>21</v>
      </c>
      <c r="C2930" s="5">
        <f>MINUTE(DIM_TIME[[#This Row],[DW_Time]])</f>
        <v>38</v>
      </c>
      <c r="D2930" s="5">
        <f>SECOND(DIM_TIME[[#This Row],[DW_Time]])</f>
        <v>14</v>
      </c>
      <c r="E2930" s="5" t="str" cm="1">
        <f t="array" ref="E2930">_xlfn.IFS(B2930&lt;6, "Night", B2930&lt;12, "Morning", B2930&lt;18, "Afternoon", B2930&lt;=23, "Evening")</f>
        <v>Evening</v>
      </c>
    </row>
    <row r="2931" spans="1:5" x14ac:dyDescent="0.2">
      <c r="A2931" s="20">
        <f>DT!A95-INT(DT!A95)</f>
        <v>0.90168981481838273</v>
      </c>
      <c r="B2931" s="5">
        <f>HOUR(DIM_TIME[[#This Row],[DW_Time]])</f>
        <v>21</v>
      </c>
      <c r="C2931" s="5">
        <f>MINUTE(DIM_TIME[[#This Row],[DW_Time]])</f>
        <v>38</v>
      </c>
      <c r="D2931" s="5">
        <f>SECOND(DIM_TIME[[#This Row],[DW_Time]])</f>
        <v>26</v>
      </c>
      <c r="E2931" s="5" t="str" cm="1">
        <f t="array" ref="E2931">_xlfn.IFS(B2931&lt;6, "Night", B2931&lt;12, "Morning", B2931&lt;18, "Afternoon", B2931&lt;=23, "Evening")</f>
        <v>Evening</v>
      </c>
    </row>
    <row r="2932" spans="1:5" x14ac:dyDescent="0.2">
      <c r="A2932" s="20">
        <f>DT!A112-INT(DT!A112)</f>
        <v>0.90189814814948477</v>
      </c>
      <c r="B2932" s="5">
        <f>HOUR(DIM_TIME[[#This Row],[DW_Time]])</f>
        <v>21</v>
      </c>
      <c r="C2932" s="5">
        <f>MINUTE(DIM_TIME[[#This Row],[DW_Time]])</f>
        <v>38</v>
      </c>
      <c r="D2932" s="5">
        <f>SECOND(DIM_TIME[[#This Row],[DW_Time]])</f>
        <v>44</v>
      </c>
      <c r="E2932" s="5" t="str" cm="1">
        <f t="array" ref="E2932">_xlfn.IFS(B2932&lt;6, "Night", B2932&lt;12, "Morning", B2932&lt;18, "Afternoon", B2932&lt;=23, "Evening")</f>
        <v>Evening</v>
      </c>
    </row>
    <row r="2933" spans="1:5" x14ac:dyDescent="0.2">
      <c r="A2933" s="20">
        <f>DT!A487-INT(DT!A487)</f>
        <v>0.90262731481197989</v>
      </c>
      <c r="B2933" s="5">
        <f>HOUR(DIM_TIME[[#This Row],[DW_Time]])</f>
        <v>21</v>
      </c>
      <c r="C2933" s="5">
        <f>MINUTE(DIM_TIME[[#This Row],[DW_Time]])</f>
        <v>39</v>
      </c>
      <c r="D2933" s="5">
        <f>SECOND(DIM_TIME[[#This Row],[DW_Time]])</f>
        <v>47</v>
      </c>
      <c r="E2933" s="5" t="str" cm="1">
        <f t="array" ref="E2933">_xlfn.IFS(B2933&lt;6, "Night", B2933&lt;12, "Morning", B2933&lt;18, "Afternoon", B2933&lt;=23, "Evening")</f>
        <v>Evening</v>
      </c>
    </row>
    <row r="2934" spans="1:5" x14ac:dyDescent="0.2">
      <c r="A2934" s="20">
        <f>DT!A2555-INT(DT!A2555)</f>
        <v>0.90291666667326353</v>
      </c>
      <c r="B2934" s="5">
        <f>HOUR(DIM_TIME[[#This Row],[DW_Time]])</f>
        <v>21</v>
      </c>
      <c r="C2934" s="5">
        <f>MINUTE(DIM_TIME[[#This Row],[DW_Time]])</f>
        <v>40</v>
      </c>
      <c r="D2934" s="5">
        <f>SECOND(DIM_TIME[[#This Row],[DW_Time]])</f>
        <v>12</v>
      </c>
      <c r="E2934" s="5" t="str" cm="1">
        <f t="array" ref="E2934">_xlfn.IFS(B2934&lt;6, "Night", B2934&lt;12, "Morning", B2934&lt;18, "Afternoon", B2934&lt;=23, "Evening")</f>
        <v>Evening</v>
      </c>
    </row>
    <row r="2935" spans="1:5" x14ac:dyDescent="0.2">
      <c r="A2935" s="20">
        <f>DT!A2097-INT(DT!A2097)</f>
        <v>0.90305555555823958</v>
      </c>
      <c r="B2935" s="5">
        <f>HOUR(DIM_TIME[[#This Row],[DW_Time]])</f>
        <v>21</v>
      </c>
      <c r="C2935" s="5">
        <f>MINUTE(DIM_TIME[[#This Row],[DW_Time]])</f>
        <v>40</v>
      </c>
      <c r="D2935" s="5">
        <f>SECOND(DIM_TIME[[#This Row],[DW_Time]])</f>
        <v>24</v>
      </c>
      <c r="E2935" s="5" t="str" cm="1">
        <f t="array" ref="E2935">_xlfn.IFS(B2935&lt;6, "Night", B2935&lt;12, "Morning", B2935&lt;18, "Afternoon", B2935&lt;=23, "Evening")</f>
        <v>Evening</v>
      </c>
    </row>
    <row r="2936" spans="1:5" x14ac:dyDescent="0.2">
      <c r="A2936" s="20">
        <f>DT!A3113-INT(DT!A3113)</f>
        <v>0.90388888888992369</v>
      </c>
      <c r="B2936" s="5">
        <f>HOUR(DIM_TIME[[#This Row],[DW_Time]])</f>
        <v>21</v>
      </c>
      <c r="C2936" s="5">
        <f>MINUTE(DIM_TIME[[#This Row],[DW_Time]])</f>
        <v>41</v>
      </c>
      <c r="D2936" s="5">
        <f>SECOND(DIM_TIME[[#This Row],[DW_Time]])</f>
        <v>36</v>
      </c>
      <c r="E2936" s="5" t="str" cm="1">
        <f t="array" ref="E2936">_xlfn.IFS(B2936&lt;6, "Night", B2936&lt;12, "Morning", B2936&lt;18, "Afternoon", B2936&lt;=23, "Evening")</f>
        <v>Evening</v>
      </c>
    </row>
    <row r="2937" spans="1:5" x14ac:dyDescent="0.2">
      <c r="A2937" s="20">
        <f>DT!A221-INT(DT!A221)</f>
        <v>0.90435185185197042</v>
      </c>
      <c r="B2937" s="5">
        <f>HOUR(DIM_TIME[[#This Row],[DW_Time]])</f>
        <v>21</v>
      </c>
      <c r="C2937" s="5">
        <f>MINUTE(DIM_TIME[[#This Row],[DW_Time]])</f>
        <v>42</v>
      </c>
      <c r="D2937" s="5">
        <f>SECOND(DIM_TIME[[#This Row],[DW_Time]])</f>
        <v>16</v>
      </c>
      <c r="E2937" s="5" t="str" cm="1">
        <f t="array" ref="E2937">_xlfn.IFS(B2937&lt;6, "Night", B2937&lt;12, "Morning", B2937&lt;18, "Afternoon", B2937&lt;=23, "Evening")</f>
        <v>Evening</v>
      </c>
    </row>
    <row r="2938" spans="1:5" x14ac:dyDescent="0.2">
      <c r="A2938" s="20">
        <f>DT!A1873-INT(DT!A1873)</f>
        <v>0.90437499999825377</v>
      </c>
      <c r="B2938" s="5">
        <f>HOUR(DIM_TIME[[#This Row],[DW_Time]])</f>
        <v>21</v>
      </c>
      <c r="C2938" s="5">
        <f>MINUTE(DIM_TIME[[#This Row],[DW_Time]])</f>
        <v>42</v>
      </c>
      <c r="D2938" s="5">
        <f>SECOND(DIM_TIME[[#This Row],[DW_Time]])</f>
        <v>18</v>
      </c>
      <c r="E2938" s="5" t="str" cm="1">
        <f t="array" ref="E2938">_xlfn.IFS(B2938&lt;6, "Night", B2938&lt;12, "Morning", B2938&lt;18, "Afternoon", B2938&lt;=23, "Evening")</f>
        <v>Evening</v>
      </c>
    </row>
    <row r="2939" spans="1:5" x14ac:dyDescent="0.2">
      <c r="A2939" s="20">
        <f>DT!A2754-INT(DT!A2754)</f>
        <v>0.90438657408230938</v>
      </c>
      <c r="B2939" s="5">
        <f>HOUR(DIM_TIME[[#This Row],[DW_Time]])</f>
        <v>21</v>
      </c>
      <c r="C2939" s="5">
        <f>MINUTE(DIM_TIME[[#This Row],[DW_Time]])</f>
        <v>42</v>
      </c>
      <c r="D2939" s="5">
        <f>SECOND(DIM_TIME[[#This Row],[DW_Time]])</f>
        <v>19</v>
      </c>
      <c r="E2939" s="5" t="str" cm="1">
        <f t="array" ref="E2939">_xlfn.IFS(B2939&lt;6, "Night", B2939&lt;12, "Morning", B2939&lt;18, "Afternoon", B2939&lt;=23, "Evening")</f>
        <v>Evening</v>
      </c>
    </row>
    <row r="2940" spans="1:5" x14ac:dyDescent="0.2">
      <c r="A2940" s="20">
        <f>DT!A2655-INT(DT!A2655)</f>
        <v>0.90486111110658385</v>
      </c>
      <c r="B2940" s="5">
        <f>HOUR(DIM_TIME[[#This Row],[DW_Time]])</f>
        <v>21</v>
      </c>
      <c r="C2940" s="5">
        <f>MINUTE(DIM_TIME[[#This Row],[DW_Time]])</f>
        <v>43</v>
      </c>
      <c r="D2940" s="5">
        <f>SECOND(DIM_TIME[[#This Row],[DW_Time]])</f>
        <v>0</v>
      </c>
      <c r="E2940" s="5" t="str" cm="1">
        <f t="array" ref="E2940">_xlfn.IFS(B2940&lt;6, "Night", B2940&lt;12, "Morning", B2940&lt;18, "Afternoon", B2940&lt;=23, "Evening")</f>
        <v>Evening</v>
      </c>
    </row>
    <row r="2941" spans="1:5" x14ac:dyDescent="0.2">
      <c r="A2941" s="20">
        <f>DT!A2083-INT(DT!A2083)</f>
        <v>0.9049652777830488</v>
      </c>
      <c r="B2941" s="5">
        <f>HOUR(DIM_TIME[[#This Row],[DW_Time]])</f>
        <v>21</v>
      </c>
      <c r="C2941" s="5">
        <f>MINUTE(DIM_TIME[[#This Row],[DW_Time]])</f>
        <v>43</v>
      </c>
      <c r="D2941" s="5">
        <f>SECOND(DIM_TIME[[#This Row],[DW_Time]])</f>
        <v>9</v>
      </c>
      <c r="E2941" s="5" t="str" cm="1">
        <f t="array" ref="E2941">_xlfn.IFS(B2941&lt;6, "Night", B2941&lt;12, "Morning", B2941&lt;18, "Afternoon", B2941&lt;=23, "Evening")</f>
        <v>Evening</v>
      </c>
    </row>
    <row r="2942" spans="1:5" x14ac:dyDescent="0.2">
      <c r="A2942" s="20">
        <f>DT!A1038-INT(DT!A1038)</f>
        <v>0.90537037036847323</v>
      </c>
      <c r="B2942" s="5">
        <f>HOUR(DIM_TIME[[#This Row],[DW_Time]])</f>
        <v>21</v>
      </c>
      <c r="C2942" s="5">
        <f>MINUTE(DIM_TIME[[#This Row],[DW_Time]])</f>
        <v>43</v>
      </c>
      <c r="D2942" s="5">
        <f>SECOND(DIM_TIME[[#This Row],[DW_Time]])</f>
        <v>44</v>
      </c>
      <c r="E2942" s="5" t="str" cm="1">
        <f t="array" ref="E2942">_xlfn.IFS(B2942&lt;6, "Night", B2942&lt;12, "Morning", B2942&lt;18, "Afternoon", B2942&lt;=23, "Evening")</f>
        <v>Evening</v>
      </c>
    </row>
    <row r="2943" spans="1:5" x14ac:dyDescent="0.2">
      <c r="A2943" s="20">
        <f>DT!A3037-INT(DT!A3037)</f>
        <v>0.90568287036876427</v>
      </c>
      <c r="B2943" s="5">
        <f>HOUR(DIM_TIME[[#This Row],[DW_Time]])</f>
        <v>21</v>
      </c>
      <c r="C2943" s="5">
        <f>MINUTE(DIM_TIME[[#This Row],[DW_Time]])</f>
        <v>44</v>
      </c>
      <c r="D2943" s="5">
        <f>SECOND(DIM_TIME[[#This Row],[DW_Time]])</f>
        <v>11</v>
      </c>
      <c r="E2943" s="5" t="str" cm="1">
        <f t="array" ref="E2943">_xlfn.IFS(B2943&lt;6, "Night", B2943&lt;12, "Morning", B2943&lt;18, "Afternoon", B2943&lt;=23, "Evening")</f>
        <v>Evening</v>
      </c>
    </row>
    <row r="2944" spans="1:5" x14ac:dyDescent="0.2">
      <c r="A2944" s="20">
        <f>DT!A382-INT(DT!A382)</f>
        <v>0.90579861110745696</v>
      </c>
      <c r="B2944" s="5">
        <f>HOUR(DIM_TIME[[#This Row],[DW_Time]])</f>
        <v>21</v>
      </c>
      <c r="C2944" s="5">
        <f>MINUTE(DIM_TIME[[#This Row],[DW_Time]])</f>
        <v>44</v>
      </c>
      <c r="D2944" s="5">
        <f>SECOND(DIM_TIME[[#This Row],[DW_Time]])</f>
        <v>21</v>
      </c>
      <c r="E2944" s="5" t="str" cm="1">
        <f t="array" ref="E2944">_xlfn.IFS(B2944&lt;6, "Night", B2944&lt;12, "Morning", B2944&lt;18, "Afternoon", B2944&lt;=23, "Evening")</f>
        <v>Evening</v>
      </c>
    </row>
    <row r="2945" spans="1:5" x14ac:dyDescent="0.2">
      <c r="A2945" s="20">
        <f>DT!A501-INT(DT!A501)</f>
        <v>0.90591435185342561</v>
      </c>
      <c r="B2945" s="5">
        <f>HOUR(DIM_TIME[[#This Row],[DW_Time]])</f>
        <v>21</v>
      </c>
      <c r="C2945" s="5">
        <f>MINUTE(DIM_TIME[[#This Row],[DW_Time]])</f>
        <v>44</v>
      </c>
      <c r="D2945" s="5">
        <f>SECOND(DIM_TIME[[#This Row],[DW_Time]])</f>
        <v>31</v>
      </c>
      <c r="E2945" s="5" t="str" cm="1">
        <f t="array" ref="E2945">_xlfn.IFS(B2945&lt;6, "Night", B2945&lt;12, "Morning", B2945&lt;18, "Afternoon", B2945&lt;=23, "Evening")</f>
        <v>Evening</v>
      </c>
    </row>
    <row r="2946" spans="1:5" x14ac:dyDescent="0.2">
      <c r="A2946" s="20">
        <f>DT!A581-INT(DT!A581)</f>
        <v>0.90646990740788169</v>
      </c>
      <c r="B2946" s="5">
        <f>HOUR(DIM_TIME[[#This Row],[DW_Time]])</f>
        <v>21</v>
      </c>
      <c r="C2946" s="5">
        <f>MINUTE(DIM_TIME[[#This Row],[DW_Time]])</f>
        <v>45</v>
      </c>
      <c r="D2946" s="5">
        <f>SECOND(DIM_TIME[[#This Row],[DW_Time]])</f>
        <v>19</v>
      </c>
      <c r="E2946" s="5" t="str" cm="1">
        <f t="array" ref="E2946">_xlfn.IFS(B2946&lt;6, "Night", B2946&lt;12, "Morning", B2946&lt;18, "Afternoon", B2946&lt;=23, "Evening")</f>
        <v>Evening</v>
      </c>
    </row>
    <row r="2947" spans="1:5" x14ac:dyDescent="0.2">
      <c r="A2947" s="20">
        <f>DT!A756-INT(DT!A756)</f>
        <v>0.90650462963094469</v>
      </c>
      <c r="B2947" s="5">
        <f>HOUR(DIM_TIME[[#This Row],[DW_Time]])</f>
        <v>21</v>
      </c>
      <c r="C2947" s="5">
        <f>MINUTE(DIM_TIME[[#This Row],[DW_Time]])</f>
        <v>45</v>
      </c>
      <c r="D2947" s="5">
        <f>SECOND(DIM_TIME[[#This Row],[DW_Time]])</f>
        <v>22</v>
      </c>
      <c r="E2947" s="5" t="str" cm="1">
        <f t="array" ref="E2947">_xlfn.IFS(B2947&lt;6, "Night", B2947&lt;12, "Morning", B2947&lt;18, "Afternoon", B2947&lt;=23, "Evening")</f>
        <v>Evening</v>
      </c>
    </row>
    <row r="2948" spans="1:5" x14ac:dyDescent="0.2">
      <c r="A2948" s="20">
        <f>DT!A649-INT(DT!A649)</f>
        <v>0.90689814814686542</v>
      </c>
      <c r="B2948" s="5">
        <f>HOUR(DIM_TIME[[#This Row],[DW_Time]])</f>
        <v>21</v>
      </c>
      <c r="C2948" s="5">
        <f>MINUTE(DIM_TIME[[#This Row],[DW_Time]])</f>
        <v>45</v>
      </c>
      <c r="D2948" s="5">
        <f>SECOND(DIM_TIME[[#This Row],[DW_Time]])</f>
        <v>56</v>
      </c>
      <c r="E2948" s="5" t="str" cm="1">
        <f t="array" ref="E2948">_xlfn.IFS(B2948&lt;6, "Night", B2948&lt;12, "Morning", B2948&lt;18, "Afternoon", B2948&lt;=23, "Evening")</f>
        <v>Evening</v>
      </c>
    </row>
    <row r="2949" spans="1:5" x14ac:dyDescent="0.2">
      <c r="A2949" s="20">
        <f>DT!A151-INT(DT!A151)</f>
        <v>0.90744212963181781</v>
      </c>
      <c r="B2949" s="5">
        <f>HOUR(DIM_TIME[[#This Row],[DW_Time]])</f>
        <v>21</v>
      </c>
      <c r="C2949" s="5">
        <f>MINUTE(DIM_TIME[[#This Row],[DW_Time]])</f>
        <v>46</v>
      </c>
      <c r="D2949" s="5">
        <f>SECOND(DIM_TIME[[#This Row],[DW_Time]])</f>
        <v>43</v>
      </c>
      <c r="E2949" s="5" t="str" cm="1">
        <f t="array" ref="E2949">_xlfn.IFS(B2949&lt;6, "Night", B2949&lt;12, "Morning", B2949&lt;18, "Afternoon", B2949&lt;=23, "Evening")</f>
        <v>Evening</v>
      </c>
    </row>
    <row r="2950" spans="1:5" x14ac:dyDescent="0.2">
      <c r="A2950" s="20">
        <f>DT!A2045-INT(DT!A2045)</f>
        <v>0.90782407407095889</v>
      </c>
      <c r="B2950" s="5">
        <f>HOUR(DIM_TIME[[#This Row],[DW_Time]])</f>
        <v>21</v>
      </c>
      <c r="C2950" s="5">
        <f>MINUTE(DIM_TIME[[#This Row],[DW_Time]])</f>
        <v>47</v>
      </c>
      <c r="D2950" s="5">
        <f>SECOND(DIM_TIME[[#This Row],[DW_Time]])</f>
        <v>16</v>
      </c>
      <c r="E2950" s="5" t="str" cm="1">
        <f t="array" ref="E2950">_xlfn.IFS(B2950&lt;6, "Night", B2950&lt;12, "Morning", B2950&lt;18, "Afternoon", B2950&lt;=23, "Evening")</f>
        <v>Evening</v>
      </c>
    </row>
    <row r="2951" spans="1:5" x14ac:dyDescent="0.2">
      <c r="A2951" s="20">
        <f>DT!A2915-INT(DT!A2915)</f>
        <v>0.90809027777868323</v>
      </c>
      <c r="B2951" s="5">
        <f>HOUR(DIM_TIME[[#This Row],[DW_Time]])</f>
        <v>21</v>
      </c>
      <c r="C2951" s="5">
        <f>MINUTE(DIM_TIME[[#This Row],[DW_Time]])</f>
        <v>47</v>
      </c>
      <c r="D2951" s="5">
        <f>SECOND(DIM_TIME[[#This Row],[DW_Time]])</f>
        <v>39</v>
      </c>
      <c r="E2951" s="5" t="str" cm="1">
        <f t="array" ref="E2951">_xlfn.IFS(B2951&lt;6, "Night", B2951&lt;12, "Morning", B2951&lt;18, "Afternoon", B2951&lt;=23, "Evening")</f>
        <v>Evening</v>
      </c>
    </row>
    <row r="2952" spans="1:5" x14ac:dyDescent="0.2">
      <c r="A2952" s="20">
        <f>DT!A1114-INT(DT!A1114)</f>
        <v>0.90828703704028158</v>
      </c>
      <c r="B2952" s="5">
        <f>HOUR(DIM_TIME[[#This Row],[DW_Time]])</f>
        <v>21</v>
      </c>
      <c r="C2952" s="5">
        <f>MINUTE(DIM_TIME[[#This Row],[DW_Time]])</f>
        <v>47</v>
      </c>
      <c r="D2952" s="5">
        <f>SECOND(DIM_TIME[[#This Row],[DW_Time]])</f>
        <v>56</v>
      </c>
      <c r="E2952" s="5" t="str" cm="1">
        <f t="array" ref="E2952">_xlfn.IFS(B2952&lt;6, "Night", B2952&lt;12, "Morning", B2952&lt;18, "Afternoon", B2952&lt;=23, "Evening")</f>
        <v>Evening</v>
      </c>
    </row>
    <row r="2953" spans="1:5" x14ac:dyDescent="0.2">
      <c r="A2953" s="20">
        <f>DT!A1029-INT(DT!A1029)</f>
        <v>0.90833333333284827</v>
      </c>
      <c r="B2953" s="5">
        <f>HOUR(DIM_TIME[[#This Row],[DW_Time]])</f>
        <v>21</v>
      </c>
      <c r="C2953" s="5">
        <f>MINUTE(DIM_TIME[[#This Row],[DW_Time]])</f>
        <v>48</v>
      </c>
      <c r="D2953" s="5">
        <f>SECOND(DIM_TIME[[#This Row],[DW_Time]])</f>
        <v>0</v>
      </c>
      <c r="E2953" s="5" t="str" cm="1">
        <f t="array" ref="E2953">_xlfn.IFS(B2953&lt;6, "Night", B2953&lt;12, "Morning", B2953&lt;18, "Afternoon", B2953&lt;=23, "Evening")</f>
        <v>Evening</v>
      </c>
    </row>
    <row r="2954" spans="1:5" x14ac:dyDescent="0.2">
      <c r="A2954" s="20">
        <f>DT!A1908-INT(DT!A1908)</f>
        <v>0.90851851851766696</v>
      </c>
      <c r="B2954" s="5">
        <f>HOUR(DIM_TIME[[#This Row],[DW_Time]])</f>
        <v>21</v>
      </c>
      <c r="C2954" s="5">
        <f>MINUTE(DIM_TIME[[#This Row],[DW_Time]])</f>
        <v>48</v>
      </c>
      <c r="D2954" s="5">
        <f>SECOND(DIM_TIME[[#This Row],[DW_Time]])</f>
        <v>16</v>
      </c>
      <c r="E2954" s="5" t="str" cm="1">
        <f t="array" ref="E2954">_xlfn.IFS(B2954&lt;6, "Night", B2954&lt;12, "Morning", B2954&lt;18, "Afternoon", B2954&lt;=23, "Evening")</f>
        <v>Evening</v>
      </c>
    </row>
    <row r="2955" spans="1:5" x14ac:dyDescent="0.2">
      <c r="A2955" s="20">
        <f>DT!A28-INT(DT!A28)</f>
        <v>0.90861111111007631</v>
      </c>
      <c r="B2955" s="5">
        <f>HOUR(DIM_TIME[[#This Row],[DW_Time]])</f>
        <v>21</v>
      </c>
      <c r="C2955" s="5">
        <f>MINUTE(DIM_TIME[[#This Row],[DW_Time]])</f>
        <v>48</v>
      </c>
      <c r="D2955" s="5">
        <f>SECOND(DIM_TIME[[#This Row],[DW_Time]])</f>
        <v>24</v>
      </c>
      <c r="E2955" s="5" t="str" cm="1">
        <f t="array" ref="E2955">_xlfn.IFS(B2955&lt;6, "Night", B2955&lt;12, "Morning", B2955&lt;18, "Afternoon", B2955&lt;=23, "Evening")</f>
        <v>Evening</v>
      </c>
    </row>
    <row r="2956" spans="1:5" x14ac:dyDescent="0.2">
      <c r="A2956" s="20">
        <f>DT!A337-INT(DT!A337)</f>
        <v>0.90871527777926531</v>
      </c>
      <c r="B2956" s="5">
        <f>HOUR(DIM_TIME[[#This Row],[DW_Time]])</f>
        <v>21</v>
      </c>
      <c r="C2956" s="5">
        <f>MINUTE(DIM_TIME[[#This Row],[DW_Time]])</f>
        <v>48</v>
      </c>
      <c r="D2956" s="5">
        <f>SECOND(DIM_TIME[[#This Row],[DW_Time]])</f>
        <v>33</v>
      </c>
      <c r="E2956" s="5" t="str" cm="1">
        <f t="array" ref="E2956">_xlfn.IFS(B2956&lt;6, "Night", B2956&lt;12, "Morning", B2956&lt;18, "Afternoon", B2956&lt;=23, "Evening")</f>
        <v>Evening</v>
      </c>
    </row>
    <row r="2957" spans="1:5" x14ac:dyDescent="0.2">
      <c r="A2957" s="20">
        <f>DT!A942-INT(DT!A942)</f>
        <v>0.9090972222329583</v>
      </c>
      <c r="B2957" s="5">
        <f>HOUR(DIM_TIME[[#This Row],[DW_Time]])</f>
        <v>21</v>
      </c>
      <c r="C2957" s="5">
        <f>MINUTE(DIM_TIME[[#This Row],[DW_Time]])</f>
        <v>49</v>
      </c>
      <c r="D2957" s="5">
        <f>SECOND(DIM_TIME[[#This Row],[DW_Time]])</f>
        <v>6</v>
      </c>
      <c r="E2957" s="5" t="str" cm="1">
        <f t="array" ref="E2957">_xlfn.IFS(B2957&lt;6, "Night", B2957&lt;12, "Morning", B2957&lt;18, "Afternoon", B2957&lt;=23, "Evening")</f>
        <v>Evening</v>
      </c>
    </row>
    <row r="2958" spans="1:5" x14ac:dyDescent="0.2">
      <c r="A2958" s="20">
        <f>DT!A3297-INT(DT!A3297)</f>
        <v>0.90921296295709908</v>
      </c>
      <c r="B2958" s="5">
        <f>HOUR(DIM_TIME[[#This Row],[DW_Time]])</f>
        <v>21</v>
      </c>
      <c r="C2958" s="5">
        <f>MINUTE(DIM_TIME[[#This Row],[DW_Time]])</f>
        <v>49</v>
      </c>
      <c r="D2958" s="5">
        <f>SECOND(DIM_TIME[[#This Row],[DW_Time]])</f>
        <v>16</v>
      </c>
      <c r="E2958" s="5" t="str" cm="1">
        <f t="array" ref="E2958">_xlfn.IFS(B2958&lt;6, "Night", B2958&lt;12, "Morning", B2958&lt;18, "Afternoon", B2958&lt;=23, "Evening")</f>
        <v>Evening</v>
      </c>
    </row>
    <row r="2959" spans="1:5" x14ac:dyDescent="0.2">
      <c r="A2959" s="20">
        <f>DT!A1050-INT(DT!A1050)</f>
        <v>0.90937500000291038</v>
      </c>
      <c r="B2959" s="5">
        <f>HOUR(DIM_TIME[[#This Row],[DW_Time]])</f>
        <v>21</v>
      </c>
      <c r="C2959" s="5">
        <f>MINUTE(DIM_TIME[[#This Row],[DW_Time]])</f>
        <v>49</v>
      </c>
      <c r="D2959" s="5">
        <f>SECOND(DIM_TIME[[#This Row],[DW_Time]])</f>
        <v>30</v>
      </c>
      <c r="E2959" s="5" t="str" cm="1">
        <f t="array" ref="E2959">_xlfn.IFS(B2959&lt;6, "Night", B2959&lt;12, "Morning", B2959&lt;18, "Afternoon", B2959&lt;=23, "Evening")</f>
        <v>Evening</v>
      </c>
    </row>
    <row r="2960" spans="1:5" x14ac:dyDescent="0.2">
      <c r="A2960" s="20">
        <f>DT!A894-INT(DT!A894)</f>
        <v>0.90947916665754747</v>
      </c>
      <c r="B2960" s="5">
        <f>HOUR(DIM_TIME[[#This Row],[DW_Time]])</f>
        <v>21</v>
      </c>
      <c r="C2960" s="5">
        <f>MINUTE(DIM_TIME[[#This Row],[DW_Time]])</f>
        <v>49</v>
      </c>
      <c r="D2960" s="5">
        <f>SECOND(DIM_TIME[[#This Row],[DW_Time]])</f>
        <v>39</v>
      </c>
      <c r="E2960" s="5" t="str" cm="1">
        <f t="array" ref="E2960">_xlfn.IFS(B2960&lt;6, "Night", B2960&lt;12, "Morning", B2960&lt;18, "Afternoon", B2960&lt;=23, "Evening")</f>
        <v>Evening</v>
      </c>
    </row>
    <row r="2961" spans="1:5" x14ac:dyDescent="0.2">
      <c r="A2961" s="20">
        <f>DT!A3007-INT(DT!A3007)</f>
        <v>0.90950231481838273</v>
      </c>
      <c r="B2961" s="5">
        <f>HOUR(DIM_TIME[[#This Row],[DW_Time]])</f>
        <v>21</v>
      </c>
      <c r="C2961" s="5">
        <f>MINUTE(DIM_TIME[[#This Row],[DW_Time]])</f>
        <v>49</v>
      </c>
      <c r="D2961" s="5">
        <f>SECOND(DIM_TIME[[#This Row],[DW_Time]])</f>
        <v>41</v>
      </c>
      <c r="E2961" s="5" t="str" cm="1">
        <f t="array" ref="E2961">_xlfn.IFS(B2961&lt;6, "Night", B2961&lt;12, "Morning", B2961&lt;18, "Afternoon", B2961&lt;=23, "Evening")</f>
        <v>Evening</v>
      </c>
    </row>
    <row r="2962" spans="1:5" x14ac:dyDescent="0.2">
      <c r="A2962" s="20">
        <f>DT!A2802-INT(DT!A2802)</f>
        <v>0.90980324074189411</v>
      </c>
      <c r="B2962" s="5">
        <f>HOUR(DIM_TIME[[#This Row],[DW_Time]])</f>
        <v>21</v>
      </c>
      <c r="C2962" s="5">
        <f>MINUTE(DIM_TIME[[#This Row],[DW_Time]])</f>
        <v>50</v>
      </c>
      <c r="D2962" s="5">
        <f>SECOND(DIM_TIME[[#This Row],[DW_Time]])</f>
        <v>7</v>
      </c>
      <c r="E2962" s="5" t="str" cm="1">
        <f t="array" ref="E2962">_xlfn.IFS(B2962&lt;6, "Night", B2962&lt;12, "Morning", B2962&lt;18, "Afternoon", B2962&lt;=23, "Evening")</f>
        <v>Evening</v>
      </c>
    </row>
    <row r="2963" spans="1:5" x14ac:dyDescent="0.2">
      <c r="A2963" s="20">
        <f>DT!A1764-INT(DT!A1764)</f>
        <v>0.91133101852028631</v>
      </c>
      <c r="B2963" s="5">
        <f>HOUR(DIM_TIME[[#This Row],[DW_Time]])</f>
        <v>21</v>
      </c>
      <c r="C2963" s="5">
        <f>MINUTE(DIM_TIME[[#This Row],[DW_Time]])</f>
        <v>52</v>
      </c>
      <c r="D2963" s="5">
        <f>SECOND(DIM_TIME[[#This Row],[DW_Time]])</f>
        <v>19</v>
      </c>
      <c r="E2963" s="5" t="str" cm="1">
        <f t="array" ref="E2963">_xlfn.IFS(B2963&lt;6, "Night", B2963&lt;12, "Morning", B2963&lt;18, "Afternoon", B2963&lt;=23, "Evening")</f>
        <v>Evening</v>
      </c>
    </row>
    <row r="2964" spans="1:5" x14ac:dyDescent="0.2">
      <c r="A2964" s="20">
        <f>DT!A2556-INT(DT!A2556)</f>
        <v>0.91138888888963265</v>
      </c>
      <c r="B2964" s="5">
        <f>HOUR(DIM_TIME[[#This Row],[DW_Time]])</f>
        <v>21</v>
      </c>
      <c r="C2964" s="5">
        <f>MINUTE(DIM_TIME[[#This Row],[DW_Time]])</f>
        <v>52</v>
      </c>
      <c r="D2964" s="5">
        <f>SECOND(DIM_TIME[[#This Row],[DW_Time]])</f>
        <v>24</v>
      </c>
      <c r="E2964" s="5" t="str" cm="1">
        <f t="array" ref="E2964">_xlfn.IFS(B2964&lt;6, "Night", B2964&lt;12, "Morning", B2964&lt;18, "Afternoon", B2964&lt;=23, "Evening")</f>
        <v>Evening</v>
      </c>
    </row>
    <row r="2965" spans="1:5" x14ac:dyDescent="0.2">
      <c r="A2965" s="20">
        <f>DT!A828-INT(DT!A828)</f>
        <v>0.91143518518219935</v>
      </c>
      <c r="B2965" s="5">
        <f>HOUR(DIM_TIME[[#This Row],[DW_Time]])</f>
        <v>21</v>
      </c>
      <c r="C2965" s="5">
        <f>MINUTE(DIM_TIME[[#This Row],[DW_Time]])</f>
        <v>52</v>
      </c>
      <c r="D2965" s="5">
        <f>SECOND(DIM_TIME[[#This Row],[DW_Time]])</f>
        <v>28</v>
      </c>
      <c r="E2965" s="5" t="str" cm="1">
        <f t="array" ref="E2965">_xlfn.IFS(B2965&lt;6, "Night", B2965&lt;12, "Morning", B2965&lt;18, "Afternoon", B2965&lt;=23, "Evening")</f>
        <v>Evening</v>
      </c>
    </row>
    <row r="2966" spans="1:5" x14ac:dyDescent="0.2">
      <c r="A2966" s="20">
        <f>DT!A601-INT(DT!A601)</f>
        <v>0.91248842592904111</v>
      </c>
      <c r="B2966" s="5">
        <f>HOUR(DIM_TIME[[#This Row],[DW_Time]])</f>
        <v>21</v>
      </c>
      <c r="C2966" s="5">
        <f>MINUTE(DIM_TIME[[#This Row],[DW_Time]])</f>
        <v>53</v>
      </c>
      <c r="D2966" s="5">
        <f>SECOND(DIM_TIME[[#This Row],[DW_Time]])</f>
        <v>59</v>
      </c>
      <c r="E2966" s="5" t="str" cm="1">
        <f t="array" ref="E2966">_xlfn.IFS(B2966&lt;6, "Night", B2966&lt;12, "Morning", B2966&lt;18, "Afternoon", B2966&lt;=23, "Evening")</f>
        <v>Evening</v>
      </c>
    </row>
    <row r="2967" spans="1:5" x14ac:dyDescent="0.2">
      <c r="A2967" s="20">
        <f>DT!A138-INT(DT!A138)</f>
        <v>0.91269675926014315</v>
      </c>
      <c r="B2967" s="5">
        <f>HOUR(DIM_TIME[[#This Row],[DW_Time]])</f>
        <v>21</v>
      </c>
      <c r="C2967" s="5">
        <f>MINUTE(DIM_TIME[[#This Row],[DW_Time]])</f>
        <v>54</v>
      </c>
      <c r="D2967" s="5">
        <f>SECOND(DIM_TIME[[#This Row],[DW_Time]])</f>
        <v>17</v>
      </c>
      <c r="E2967" s="5" t="str" cm="1">
        <f t="array" ref="E2967">_xlfn.IFS(B2967&lt;6, "Night", B2967&lt;12, "Morning", B2967&lt;18, "Afternoon", B2967&lt;=23, "Evening")</f>
        <v>Evening</v>
      </c>
    </row>
    <row r="2968" spans="1:5" x14ac:dyDescent="0.2">
      <c r="A2968" s="20">
        <f>DT!A1679-INT(DT!A1679)</f>
        <v>0.91322916666831588</v>
      </c>
      <c r="B2968" s="5">
        <f>HOUR(DIM_TIME[[#This Row],[DW_Time]])</f>
        <v>21</v>
      </c>
      <c r="C2968" s="5">
        <f>MINUTE(DIM_TIME[[#This Row],[DW_Time]])</f>
        <v>55</v>
      </c>
      <c r="D2968" s="5">
        <f>SECOND(DIM_TIME[[#This Row],[DW_Time]])</f>
        <v>3</v>
      </c>
      <c r="E2968" s="5" t="str" cm="1">
        <f t="array" ref="E2968">_xlfn.IFS(B2968&lt;6, "Night", B2968&lt;12, "Morning", B2968&lt;18, "Afternoon", B2968&lt;=23, "Evening")</f>
        <v>Evening</v>
      </c>
    </row>
    <row r="2969" spans="1:5" x14ac:dyDescent="0.2">
      <c r="A2969" s="20">
        <f>DT!A2084-INT(DT!A2084)</f>
        <v>0.91325231480732327</v>
      </c>
      <c r="B2969" s="5">
        <f>HOUR(DIM_TIME[[#This Row],[DW_Time]])</f>
        <v>21</v>
      </c>
      <c r="C2969" s="5">
        <f>MINUTE(DIM_TIME[[#This Row],[DW_Time]])</f>
        <v>55</v>
      </c>
      <c r="D2969" s="5">
        <f>SECOND(DIM_TIME[[#This Row],[DW_Time]])</f>
        <v>5</v>
      </c>
      <c r="E2969" s="5" t="str" cm="1">
        <f t="array" ref="E2969">_xlfn.IFS(B2969&lt;6, "Night", B2969&lt;12, "Morning", B2969&lt;18, "Afternoon", B2969&lt;=23, "Evening")</f>
        <v>Evening</v>
      </c>
    </row>
    <row r="2970" spans="1:5" x14ac:dyDescent="0.2">
      <c r="A2970" s="20">
        <f>DT!A2303-INT(DT!A2303)</f>
        <v>0.91335648147651227</v>
      </c>
      <c r="B2970" s="5">
        <f>HOUR(DIM_TIME[[#This Row],[DW_Time]])</f>
        <v>21</v>
      </c>
      <c r="C2970" s="5">
        <f>MINUTE(DIM_TIME[[#This Row],[DW_Time]])</f>
        <v>55</v>
      </c>
      <c r="D2970" s="5">
        <f>SECOND(DIM_TIME[[#This Row],[DW_Time]])</f>
        <v>14</v>
      </c>
      <c r="E2970" s="5" t="str" cm="1">
        <f t="array" ref="E2970">_xlfn.IFS(B2970&lt;6, "Night", B2970&lt;12, "Morning", B2970&lt;18, "Afternoon", B2970&lt;=23, "Evening")</f>
        <v>Evening</v>
      </c>
    </row>
    <row r="2971" spans="1:5" x14ac:dyDescent="0.2">
      <c r="A2971" s="20">
        <f>DT!A1191-INT(DT!A1191)</f>
        <v>0.91354166666860692</v>
      </c>
      <c r="B2971" s="5">
        <f>HOUR(DIM_TIME[[#This Row],[DW_Time]])</f>
        <v>21</v>
      </c>
      <c r="C2971" s="5">
        <f>MINUTE(DIM_TIME[[#This Row],[DW_Time]])</f>
        <v>55</v>
      </c>
      <c r="D2971" s="5">
        <f>SECOND(DIM_TIME[[#This Row],[DW_Time]])</f>
        <v>30</v>
      </c>
      <c r="E2971" s="5" t="str" cm="1">
        <f t="array" ref="E2971">_xlfn.IFS(B2971&lt;6, "Night", B2971&lt;12, "Morning", B2971&lt;18, "Afternoon", B2971&lt;=23, "Evening")</f>
        <v>Evening</v>
      </c>
    </row>
    <row r="2972" spans="1:5" x14ac:dyDescent="0.2">
      <c r="A2972" s="20">
        <f>DT!A1659-INT(DT!A1659)</f>
        <v>0.91362268517696066</v>
      </c>
      <c r="B2972" s="5">
        <f>HOUR(DIM_TIME[[#This Row],[DW_Time]])</f>
        <v>21</v>
      </c>
      <c r="C2972" s="5">
        <f>MINUTE(DIM_TIME[[#This Row],[DW_Time]])</f>
        <v>55</v>
      </c>
      <c r="D2972" s="5">
        <f>SECOND(DIM_TIME[[#This Row],[DW_Time]])</f>
        <v>37</v>
      </c>
      <c r="E2972" s="5" t="str" cm="1">
        <f t="array" ref="E2972">_xlfn.IFS(B2972&lt;6, "Night", B2972&lt;12, "Morning", B2972&lt;18, "Afternoon", B2972&lt;=23, "Evening")</f>
        <v>Evening</v>
      </c>
    </row>
    <row r="2973" spans="1:5" x14ac:dyDescent="0.2">
      <c r="A2973" s="20">
        <f>DT!A2490-INT(DT!A2490)</f>
        <v>0.91445601852319669</v>
      </c>
      <c r="B2973" s="5">
        <f>HOUR(DIM_TIME[[#This Row],[DW_Time]])</f>
        <v>21</v>
      </c>
      <c r="C2973" s="5">
        <f>MINUTE(DIM_TIME[[#This Row],[DW_Time]])</f>
        <v>56</v>
      </c>
      <c r="D2973" s="5">
        <f>SECOND(DIM_TIME[[#This Row],[DW_Time]])</f>
        <v>49</v>
      </c>
      <c r="E2973" s="5" t="str" cm="1">
        <f t="array" ref="E2973">_xlfn.IFS(B2973&lt;6, "Night", B2973&lt;12, "Morning", B2973&lt;18, "Afternoon", B2973&lt;=23, "Evening")</f>
        <v>Evening</v>
      </c>
    </row>
    <row r="2974" spans="1:5" x14ac:dyDescent="0.2">
      <c r="A2974" s="20">
        <f>DT!A41-INT(DT!A41)</f>
        <v>0.91513888889312511</v>
      </c>
      <c r="B2974" s="5">
        <f>HOUR(DIM_TIME[[#This Row],[DW_Time]])</f>
        <v>21</v>
      </c>
      <c r="C2974" s="5">
        <f>MINUTE(DIM_TIME[[#This Row],[DW_Time]])</f>
        <v>57</v>
      </c>
      <c r="D2974" s="5">
        <f>SECOND(DIM_TIME[[#This Row],[DW_Time]])</f>
        <v>48</v>
      </c>
      <c r="E2974" s="5" t="str" cm="1">
        <f t="array" ref="E2974">_xlfn.IFS(B2974&lt;6, "Night", B2974&lt;12, "Morning", B2974&lt;18, "Afternoon", B2974&lt;=23, "Evening")</f>
        <v>Evening</v>
      </c>
    </row>
    <row r="2975" spans="1:5" x14ac:dyDescent="0.2">
      <c r="A2975" s="20">
        <f>DT!A665-INT(DT!A665)</f>
        <v>0.9155092592627625</v>
      </c>
      <c r="B2975" s="5">
        <f>HOUR(DIM_TIME[[#This Row],[DW_Time]])</f>
        <v>21</v>
      </c>
      <c r="C2975" s="5">
        <f>MINUTE(DIM_TIME[[#This Row],[DW_Time]])</f>
        <v>58</v>
      </c>
      <c r="D2975" s="5">
        <f>SECOND(DIM_TIME[[#This Row],[DW_Time]])</f>
        <v>20</v>
      </c>
      <c r="E2975" s="5" t="str" cm="1">
        <f t="array" ref="E2975">_xlfn.IFS(B2975&lt;6, "Night", B2975&lt;12, "Morning", B2975&lt;18, "Afternoon", B2975&lt;=23, "Evening")</f>
        <v>Evening</v>
      </c>
    </row>
    <row r="2976" spans="1:5" x14ac:dyDescent="0.2">
      <c r="A2976" s="20">
        <f>DT!A1041-INT(DT!A1041)</f>
        <v>0.91569444444758119</v>
      </c>
      <c r="B2976" s="5">
        <f>HOUR(DIM_TIME[[#This Row],[DW_Time]])</f>
        <v>21</v>
      </c>
      <c r="C2976" s="5">
        <f>MINUTE(DIM_TIME[[#This Row],[DW_Time]])</f>
        <v>58</v>
      </c>
      <c r="D2976" s="5">
        <f>SECOND(DIM_TIME[[#This Row],[DW_Time]])</f>
        <v>36</v>
      </c>
      <c r="E2976" s="5" t="str" cm="1">
        <f t="array" ref="E2976">_xlfn.IFS(B2976&lt;6, "Night", B2976&lt;12, "Morning", B2976&lt;18, "Afternoon", B2976&lt;=23, "Evening")</f>
        <v>Evening</v>
      </c>
    </row>
    <row r="2977" spans="1:5" x14ac:dyDescent="0.2">
      <c r="A2977" s="20">
        <f>DT!A3158-INT(DT!A3158)</f>
        <v>0.91645833333313931</v>
      </c>
      <c r="B2977" s="5">
        <f>HOUR(DIM_TIME[[#This Row],[DW_Time]])</f>
        <v>21</v>
      </c>
      <c r="C2977" s="5">
        <f>MINUTE(DIM_TIME[[#This Row],[DW_Time]])</f>
        <v>59</v>
      </c>
      <c r="D2977" s="5">
        <f>SECOND(DIM_TIME[[#This Row],[DW_Time]])</f>
        <v>42</v>
      </c>
      <c r="E2977" s="5" t="str" cm="1">
        <f t="array" ref="E2977">_xlfn.IFS(B2977&lt;6, "Night", B2977&lt;12, "Morning", B2977&lt;18, "Afternoon", B2977&lt;=23, "Evening")</f>
        <v>Evening</v>
      </c>
    </row>
    <row r="2978" spans="1:5" x14ac:dyDescent="0.2">
      <c r="A2978" s="20">
        <f>DT!A49-INT(DT!A49)</f>
        <v>0.91680555555649335</v>
      </c>
      <c r="B2978" s="5">
        <f>HOUR(DIM_TIME[[#This Row],[DW_Time]])</f>
        <v>22</v>
      </c>
      <c r="C2978" s="5">
        <f>MINUTE(DIM_TIME[[#This Row],[DW_Time]])</f>
        <v>0</v>
      </c>
      <c r="D2978" s="5">
        <f>SECOND(DIM_TIME[[#This Row],[DW_Time]])</f>
        <v>12</v>
      </c>
      <c r="E2978" s="5" t="str" cm="1">
        <f t="array" ref="E2978">_xlfn.IFS(B2978&lt;6, "Night", B2978&lt;12, "Morning", B2978&lt;18, "Afternoon", B2978&lt;=23, "Evening")</f>
        <v>Evening</v>
      </c>
    </row>
    <row r="2979" spans="1:5" x14ac:dyDescent="0.2">
      <c r="A2979" s="20">
        <f>DT!A2374-INT(DT!A2374)</f>
        <v>0.91694444444146939</v>
      </c>
      <c r="B2979" s="5">
        <f>HOUR(DIM_TIME[[#This Row],[DW_Time]])</f>
        <v>22</v>
      </c>
      <c r="C2979" s="5">
        <f>MINUTE(DIM_TIME[[#This Row],[DW_Time]])</f>
        <v>0</v>
      </c>
      <c r="D2979" s="5">
        <f>SECOND(DIM_TIME[[#This Row],[DW_Time]])</f>
        <v>24</v>
      </c>
      <c r="E2979" s="5" t="str" cm="1">
        <f t="array" ref="E2979">_xlfn.IFS(B2979&lt;6, "Night", B2979&lt;12, "Morning", B2979&lt;18, "Afternoon", B2979&lt;=23, "Evening")</f>
        <v>Evening</v>
      </c>
    </row>
    <row r="2980" spans="1:5" x14ac:dyDescent="0.2">
      <c r="A2980" s="20">
        <f>DT!A1898-INT(DT!A1898)</f>
        <v>0.91726851851854008</v>
      </c>
      <c r="B2980" s="5">
        <f>HOUR(DIM_TIME[[#This Row],[DW_Time]])</f>
        <v>22</v>
      </c>
      <c r="C2980" s="5">
        <f>MINUTE(DIM_TIME[[#This Row],[DW_Time]])</f>
        <v>0</v>
      </c>
      <c r="D2980" s="5">
        <f>SECOND(DIM_TIME[[#This Row],[DW_Time]])</f>
        <v>52</v>
      </c>
      <c r="E2980" s="5" t="str" cm="1">
        <f t="array" ref="E2980">_xlfn.IFS(B2980&lt;6, "Night", B2980&lt;12, "Morning", B2980&lt;18, "Afternoon", B2980&lt;=23, "Evening")</f>
        <v>Evening</v>
      </c>
    </row>
    <row r="2981" spans="1:5" x14ac:dyDescent="0.2">
      <c r="A2981" s="20">
        <f>DT!A2563-INT(DT!A2563)</f>
        <v>0.91815972221957054</v>
      </c>
      <c r="B2981" s="5">
        <f>HOUR(DIM_TIME[[#This Row],[DW_Time]])</f>
        <v>22</v>
      </c>
      <c r="C2981" s="5">
        <f>MINUTE(DIM_TIME[[#This Row],[DW_Time]])</f>
        <v>2</v>
      </c>
      <c r="D2981" s="5">
        <f>SECOND(DIM_TIME[[#This Row],[DW_Time]])</f>
        <v>9</v>
      </c>
      <c r="E2981" s="5" t="str" cm="1">
        <f t="array" ref="E2981">_xlfn.IFS(B2981&lt;6, "Night", B2981&lt;12, "Morning", B2981&lt;18, "Afternoon", B2981&lt;=23, "Evening")</f>
        <v>Evening</v>
      </c>
    </row>
    <row r="2982" spans="1:5" x14ac:dyDescent="0.2">
      <c r="A2982" s="20">
        <f>DT!A2878-INT(DT!A2878)</f>
        <v>0.91884259258949896</v>
      </c>
      <c r="B2982" s="5">
        <f>HOUR(DIM_TIME[[#This Row],[DW_Time]])</f>
        <v>22</v>
      </c>
      <c r="C2982" s="5">
        <f>MINUTE(DIM_TIME[[#This Row],[DW_Time]])</f>
        <v>3</v>
      </c>
      <c r="D2982" s="5">
        <f>SECOND(DIM_TIME[[#This Row],[DW_Time]])</f>
        <v>8</v>
      </c>
      <c r="E2982" s="5" t="str" cm="1">
        <f t="array" ref="E2982">_xlfn.IFS(B2982&lt;6, "Night", B2982&lt;12, "Morning", B2982&lt;18, "Afternoon", B2982&lt;=23, "Evening")</f>
        <v>Evening</v>
      </c>
    </row>
    <row r="2983" spans="1:5" x14ac:dyDescent="0.2">
      <c r="A2983" s="20">
        <f>DT!A2702-INT(DT!A2702)</f>
        <v>0.91891203704290092</v>
      </c>
      <c r="B2983" s="5">
        <f>HOUR(DIM_TIME[[#This Row],[DW_Time]])</f>
        <v>22</v>
      </c>
      <c r="C2983" s="5">
        <f>MINUTE(DIM_TIME[[#This Row],[DW_Time]])</f>
        <v>3</v>
      </c>
      <c r="D2983" s="5">
        <f>SECOND(DIM_TIME[[#This Row],[DW_Time]])</f>
        <v>14</v>
      </c>
      <c r="E2983" s="5" t="str" cm="1">
        <f t="array" ref="E2983">_xlfn.IFS(B2983&lt;6, "Night", B2983&lt;12, "Morning", B2983&lt;18, "Afternoon", B2983&lt;=23, "Evening")</f>
        <v>Evening</v>
      </c>
    </row>
    <row r="2984" spans="1:5" x14ac:dyDescent="0.2">
      <c r="A2984" s="20">
        <f>DT!A597-INT(DT!A597)</f>
        <v>0.91905092592787696</v>
      </c>
      <c r="B2984" s="5">
        <f>HOUR(DIM_TIME[[#This Row],[DW_Time]])</f>
        <v>22</v>
      </c>
      <c r="C2984" s="5">
        <f>MINUTE(DIM_TIME[[#This Row],[DW_Time]])</f>
        <v>3</v>
      </c>
      <c r="D2984" s="5">
        <f>SECOND(DIM_TIME[[#This Row],[DW_Time]])</f>
        <v>26</v>
      </c>
      <c r="E2984" s="5" t="str" cm="1">
        <f t="array" ref="E2984">_xlfn.IFS(B2984&lt;6, "Night", B2984&lt;12, "Morning", B2984&lt;18, "Afternoon", B2984&lt;=23, "Evening")</f>
        <v>Evening</v>
      </c>
    </row>
    <row r="2985" spans="1:5" x14ac:dyDescent="0.2">
      <c r="A2985" s="20">
        <f>DT!A2055-INT(DT!A2055)</f>
        <v>0.91935185185138835</v>
      </c>
      <c r="B2985" s="5">
        <f>HOUR(DIM_TIME[[#This Row],[DW_Time]])</f>
        <v>22</v>
      </c>
      <c r="C2985" s="5">
        <f>MINUTE(DIM_TIME[[#This Row],[DW_Time]])</f>
        <v>3</v>
      </c>
      <c r="D2985" s="5">
        <f>SECOND(DIM_TIME[[#This Row],[DW_Time]])</f>
        <v>52</v>
      </c>
      <c r="E2985" s="5" t="str" cm="1">
        <f t="array" ref="E2985">_xlfn.IFS(B2985&lt;6, "Night", B2985&lt;12, "Morning", B2985&lt;18, "Afternoon", B2985&lt;=23, "Evening")</f>
        <v>Evening</v>
      </c>
    </row>
    <row r="2986" spans="1:5" x14ac:dyDescent="0.2">
      <c r="A2986" s="20">
        <f>DT!A2362-INT(DT!A2362)</f>
        <v>0.91938657406717539</v>
      </c>
      <c r="B2986" s="5">
        <f>HOUR(DIM_TIME[[#This Row],[DW_Time]])</f>
        <v>22</v>
      </c>
      <c r="C2986" s="5">
        <f>MINUTE(DIM_TIME[[#This Row],[DW_Time]])</f>
        <v>3</v>
      </c>
      <c r="D2986" s="5">
        <f>SECOND(DIM_TIME[[#This Row],[DW_Time]])</f>
        <v>55</v>
      </c>
      <c r="E2986" s="5" t="str" cm="1">
        <f t="array" ref="E2986">_xlfn.IFS(B2986&lt;6, "Night", B2986&lt;12, "Morning", B2986&lt;18, "Afternoon", B2986&lt;=23, "Evening")</f>
        <v>Evening</v>
      </c>
    </row>
    <row r="2987" spans="1:5" x14ac:dyDescent="0.2">
      <c r="A2987" s="20">
        <f>DT!A1485-INT(DT!A1485)</f>
        <v>0.92017361111356877</v>
      </c>
      <c r="B2987" s="5">
        <f>HOUR(DIM_TIME[[#This Row],[DW_Time]])</f>
        <v>22</v>
      </c>
      <c r="C2987" s="5">
        <f>MINUTE(DIM_TIME[[#This Row],[DW_Time]])</f>
        <v>5</v>
      </c>
      <c r="D2987" s="5">
        <f>SECOND(DIM_TIME[[#This Row],[DW_Time]])</f>
        <v>3</v>
      </c>
      <c r="E2987" s="5" t="str" cm="1">
        <f t="array" ref="E2987">_xlfn.IFS(B2987&lt;6, "Night", B2987&lt;12, "Morning", B2987&lt;18, "Afternoon", B2987&lt;=23, "Evening")</f>
        <v>Evening</v>
      </c>
    </row>
    <row r="2988" spans="1:5" x14ac:dyDescent="0.2">
      <c r="A2988" s="20">
        <f>DT!A677-INT(DT!A677)</f>
        <v>0.92035879629838746</v>
      </c>
      <c r="B2988" s="5">
        <f>HOUR(DIM_TIME[[#This Row],[DW_Time]])</f>
        <v>22</v>
      </c>
      <c r="C2988" s="5">
        <f>MINUTE(DIM_TIME[[#This Row],[DW_Time]])</f>
        <v>5</v>
      </c>
      <c r="D2988" s="5">
        <f>SECOND(DIM_TIME[[#This Row],[DW_Time]])</f>
        <v>19</v>
      </c>
      <c r="E2988" s="5" t="str" cm="1">
        <f t="array" ref="E2988">_xlfn.IFS(B2988&lt;6, "Night", B2988&lt;12, "Morning", B2988&lt;18, "Afternoon", B2988&lt;=23, "Evening")</f>
        <v>Evening</v>
      </c>
    </row>
    <row r="2989" spans="1:5" x14ac:dyDescent="0.2">
      <c r="A2989" s="20">
        <f>DT!A2520-INT(DT!A2520)</f>
        <v>0.92055555555270985</v>
      </c>
      <c r="B2989" s="5">
        <f>HOUR(DIM_TIME[[#This Row],[DW_Time]])</f>
        <v>22</v>
      </c>
      <c r="C2989" s="5">
        <f>MINUTE(DIM_TIME[[#This Row],[DW_Time]])</f>
        <v>5</v>
      </c>
      <c r="D2989" s="5">
        <f>SECOND(DIM_TIME[[#This Row],[DW_Time]])</f>
        <v>36</v>
      </c>
      <c r="E2989" s="5" t="str" cm="1">
        <f t="array" ref="E2989">_xlfn.IFS(B2989&lt;6, "Night", B2989&lt;12, "Morning", B2989&lt;18, "Afternoon", B2989&lt;=23, "Evening")</f>
        <v>Evening</v>
      </c>
    </row>
    <row r="2990" spans="1:5" x14ac:dyDescent="0.2">
      <c r="A2990" s="20">
        <f>DT!A1864-INT(DT!A1864)</f>
        <v>0.92091435185284354</v>
      </c>
      <c r="B2990" s="5">
        <f>HOUR(DIM_TIME[[#This Row],[DW_Time]])</f>
        <v>22</v>
      </c>
      <c r="C2990" s="5">
        <f>MINUTE(DIM_TIME[[#This Row],[DW_Time]])</f>
        <v>6</v>
      </c>
      <c r="D2990" s="5">
        <f>SECOND(DIM_TIME[[#This Row],[DW_Time]])</f>
        <v>7</v>
      </c>
      <c r="E2990" s="5" t="str" cm="1">
        <f t="array" ref="E2990">_xlfn.IFS(B2990&lt;6, "Night", B2990&lt;12, "Morning", B2990&lt;18, "Afternoon", B2990&lt;=23, "Evening")</f>
        <v>Evening</v>
      </c>
    </row>
    <row r="2991" spans="1:5" x14ac:dyDescent="0.2">
      <c r="A2991" s="20">
        <f>DT!A207-INT(DT!A207)</f>
        <v>0.92131944445281988</v>
      </c>
      <c r="B2991" s="5">
        <f>HOUR(DIM_TIME[[#This Row],[DW_Time]])</f>
        <v>22</v>
      </c>
      <c r="C2991" s="5">
        <f>MINUTE(DIM_TIME[[#This Row],[DW_Time]])</f>
        <v>6</v>
      </c>
      <c r="D2991" s="5">
        <f>SECOND(DIM_TIME[[#This Row],[DW_Time]])</f>
        <v>42</v>
      </c>
      <c r="E2991" s="5" t="str" cm="1">
        <f t="array" ref="E2991">_xlfn.IFS(B2991&lt;6, "Night", B2991&lt;12, "Morning", B2991&lt;18, "Afternoon", B2991&lt;=23, "Evening")</f>
        <v>Evening</v>
      </c>
    </row>
    <row r="2992" spans="1:5" x14ac:dyDescent="0.2">
      <c r="A2992" s="20">
        <f>DT!A1663-INT(DT!A1663)</f>
        <v>0.92305555556231411</v>
      </c>
      <c r="B2992" s="5">
        <f>HOUR(DIM_TIME[[#This Row],[DW_Time]])</f>
        <v>22</v>
      </c>
      <c r="C2992" s="5">
        <f>MINUTE(DIM_TIME[[#This Row],[DW_Time]])</f>
        <v>9</v>
      </c>
      <c r="D2992" s="5">
        <f>SECOND(DIM_TIME[[#This Row],[DW_Time]])</f>
        <v>12</v>
      </c>
      <c r="E2992" s="5" t="str" cm="1">
        <f t="array" ref="E2992">_xlfn.IFS(B2992&lt;6, "Night", B2992&lt;12, "Morning", B2992&lt;18, "Afternoon", B2992&lt;=23, "Evening")</f>
        <v>Evening</v>
      </c>
    </row>
    <row r="2993" spans="1:5" x14ac:dyDescent="0.2">
      <c r="A2993" s="20">
        <f>DT!A2104-INT(DT!A2104)</f>
        <v>0.92306712963181781</v>
      </c>
      <c r="B2993" s="5">
        <f>HOUR(DIM_TIME[[#This Row],[DW_Time]])</f>
        <v>22</v>
      </c>
      <c r="C2993" s="5">
        <f>MINUTE(DIM_TIME[[#This Row],[DW_Time]])</f>
        <v>9</v>
      </c>
      <c r="D2993" s="5">
        <f>SECOND(DIM_TIME[[#This Row],[DW_Time]])</f>
        <v>13</v>
      </c>
      <c r="E2993" s="5" t="str" cm="1">
        <f t="array" ref="E2993">_xlfn.IFS(B2993&lt;6, "Night", B2993&lt;12, "Morning", B2993&lt;18, "Afternoon", B2993&lt;=23, "Evening")</f>
        <v>Evening</v>
      </c>
    </row>
    <row r="2994" spans="1:5" x14ac:dyDescent="0.2">
      <c r="A2994" s="20">
        <f>DT!A1515-INT(DT!A1515)</f>
        <v>0.92375000000174623</v>
      </c>
      <c r="B2994" s="5">
        <f>HOUR(DIM_TIME[[#This Row],[DW_Time]])</f>
        <v>22</v>
      </c>
      <c r="C2994" s="5">
        <f>MINUTE(DIM_TIME[[#This Row],[DW_Time]])</f>
        <v>10</v>
      </c>
      <c r="D2994" s="5">
        <f>SECOND(DIM_TIME[[#This Row],[DW_Time]])</f>
        <v>12</v>
      </c>
      <c r="E2994" s="5" t="str" cm="1">
        <f t="array" ref="E2994">_xlfn.IFS(B2994&lt;6, "Night", B2994&lt;12, "Morning", B2994&lt;18, "Afternoon", B2994&lt;=23, "Evening")</f>
        <v>Evening</v>
      </c>
    </row>
    <row r="2995" spans="1:5" x14ac:dyDescent="0.2">
      <c r="A2995" s="20">
        <f>DT!A943-INT(DT!A943)</f>
        <v>0.92414351851766696</v>
      </c>
      <c r="B2995" s="5">
        <f>HOUR(DIM_TIME[[#This Row],[DW_Time]])</f>
        <v>22</v>
      </c>
      <c r="C2995" s="5">
        <f>MINUTE(DIM_TIME[[#This Row],[DW_Time]])</f>
        <v>10</v>
      </c>
      <c r="D2995" s="5">
        <f>SECOND(DIM_TIME[[#This Row],[DW_Time]])</f>
        <v>46</v>
      </c>
      <c r="E2995" s="5" t="str" cm="1">
        <f t="array" ref="E2995">_xlfn.IFS(B2995&lt;6, "Night", B2995&lt;12, "Morning", B2995&lt;18, "Afternoon", B2995&lt;=23, "Evening")</f>
        <v>Evening</v>
      </c>
    </row>
    <row r="2996" spans="1:5" x14ac:dyDescent="0.2">
      <c r="A2996" s="20">
        <f>DT!A1182-INT(DT!A1182)</f>
        <v>0.92420138888701331</v>
      </c>
      <c r="B2996" s="5">
        <f>HOUR(DIM_TIME[[#This Row],[DW_Time]])</f>
        <v>22</v>
      </c>
      <c r="C2996" s="5">
        <f>MINUTE(DIM_TIME[[#This Row],[DW_Time]])</f>
        <v>10</v>
      </c>
      <c r="D2996" s="5">
        <f>SECOND(DIM_TIME[[#This Row],[DW_Time]])</f>
        <v>51</v>
      </c>
      <c r="E2996" s="5" t="str" cm="1">
        <f t="array" ref="E2996">_xlfn.IFS(B2996&lt;6, "Night", B2996&lt;12, "Morning", B2996&lt;18, "Afternoon", B2996&lt;=23, "Evening")</f>
        <v>Evening</v>
      </c>
    </row>
    <row r="2997" spans="1:5" x14ac:dyDescent="0.2">
      <c r="A2997" s="20">
        <f>DT!A1832-INT(DT!A1832)</f>
        <v>0.92487268518743804</v>
      </c>
      <c r="B2997" s="5">
        <f>HOUR(DIM_TIME[[#This Row],[DW_Time]])</f>
        <v>22</v>
      </c>
      <c r="C2997" s="5">
        <f>MINUTE(DIM_TIME[[#This Row],[DW_Time]])</f>
        <v>11</v>
      </c>
      <c r="D2997" s="5">
        <f>SECOND(DIM_TIME[[#This Row],[DW_Time]])</f>
        <v>49</v>
      </c>
      <c r="E2997" s="5" t="str" cm="1">
        <f t="array" ref="E2997">_xlfn.IFS(B2997&lt;6, "Night", B2997&lt;12, "Morning", B2997&lt;18, "Afternoon", B2997&lt;=23, "Evening")</f>
        <v>Evening</v>
      </c>
    </row>
    <row r="2998" spans="1:5" x14ac:dyDescent="0.2">
      <c r="A2998" s="20">
        <f>DT!A1053-INT(DT!A1053)</f>
        <v>0.92524305555707542</v>
      </c>
      <c r="B2998" s="5">
        <f>HOUR(DIM_TIME[[#This Row],[DW_Time]])</f>
        <v>22</v>
      </c>
      <c r="C2998" s="5">
        <f>MINUTE(DIM_TIME[[#This Row],[DW_Time]])</f>
        <v>12</v>
      </c>
      <c r="D2998" s="5">
        <f>SECOND(DIM_TIME[[#This Row],[DW_Time]])</f>
        <v>21</v>
      </c>
      <c r="E2998" s="5" t="str" cm="1">
        <f t="array" ref="E2998">_xlfn.IFS(B2998&lt;6, "Night", B2998&lt;12, "Morning", B2998&lt;18, "Afternoon", B2998&lt;=23, "Evening")</f>
        <v>Evening</v>
      </c>
    </row>
    <row r="2999" spans="1:5" x14ac:dyDescent="0.2">
      <c r="A2999" s="20">
        <f>DT!A2112-INT(DT!A2112)</f>
        <v>0.9260300926034688</v>
      </c>
      <c r="B2999" s="5">
        <f>HOUR(DIM_TIME[[#This Row],[DW_Time]])</f>
        <v>22</v>
      </c>
      <c r="C2999" s="5">
        <f>MINUTE(DIM_TIME[[#This Row],[DW_Time]])</f>
        <v>13</v>
      </c>
      <c r="D2999" s="5">
        <f>SECOND(DIM_TIME[[#This Row],[DW_Time]])</f>
        <v>29</v>
      </c>
      <c r="E2999" s="5" t="str" cm="1">
        <f t="array" ref="E2999">_xlfn.IFS(B2999&lt;6, "Night", B2999&lt;12, "Morning", B2999&lt;18, "Afternoon", B2999&lt;=23, "Evening")</f>
        <v>Evening</v>
      </c>
    </row>
    <row r="3000" spans="1:5" x14ac:dyDescent="0.2">
      <c r="A3000" s="20">
        <f>DT!A1936-INT(DT!A1936)</f>
        <v>0.92630787037342088</v>
      </c>
      <c r="B3000" s="5">
        <f>HOUR(DIM_TIME[[#This Row],[DW_Time]])</f>
        <v>22</v>
      </c>
      <c r="C3000" s="5">
        <f>MINUTE(DIM_TIME[[#This Row],[DW_Time]])</f>
        <v>13</v>
      </c>
      <c r="D3000" s="5">
        <f>SECOND(DIM_TIME[[#This Row],[DW_Time]])</f>
        <v>53</v>
      </c>
      <c r="E3000" s="5" t="str" cm="1">
        <f t="array" ref="E3000">_xlfn.IFS(B3000&lt;6, "Night", B3000&lt;12, "Morning", B3000&lt;18, "Afternoon", B3000&lt;=23, "Evening")</f>
        <v>Evening</v>
      </c>
    </row>
    <row r="3001" spans="1:5" x14ac:dyDescent="0.2">
      <c r="A3001" s="20">
        <f>DT!A878-INT(DT!A878)</f>
        <v>0.92681712962803431</v>
      </c>
      <c r="B3001" s="5">
        <f>HOUR(DIM_TIME[[#This Row],[DW_Time]])</f>
        <v>22</v>
      </c>
      <c r="C3001" s="5">
        <f>MINUTE(DIM_TIME[[#This Row],[DW_Time]])</f>
        <v>14</v>
      </c>
      <c r="D3001" s="5">
        <f>SECOND(DIM_TIME[[#This Row],[DW_Time]])</f>
        <v>37</v>
      </c>
      <c r="E3001" s="5" t="str" cm="1">
        <f t="array" ref="E3001">_xlfn.IFS(B3001&lt;6, "Night", B3001&lt;12, "Morning", B3001&lt;18, "Afternoon", B3001&lt;=23, "Evening")</f>
        <v>Evening</v>
      </c>
    </row>
    <row r="3002" spans="1:5" x14ac:dyDescent="0.2">
      <c r="A3002" s="20">
        <f>DT!A1851-INT(DT!A1851)</f>
        <v>0.92736111111298669</v>
      </c>
      <c r="B3002" s="5">
        <f>HOUR(DIM_TIME[[#This Row],[DW_Time]])</f>
        <v>22</v>
      </c>
      <c r="C3002" s="5">
        <f>MINUTE(DIM_TIME[[#This Row],[DW_Time]])</f>
        <v>15</v>
      </c>
      <c r="D3002" s="5">
        <f>SECOND(DIM_TIME[[#This Row],[DW_Time]])</f>
        <v>24</v>
      </c>
      <c r="E3002" s="5" t="str" cm="1">
        <f t="array" ref="E3002">_xlfn.IFS(B3002&lt;6, "Night", B3002&lt;12, "Morning", B3002&lt;18, "Afternoon", B3002&lt;=23, "Evening")</f>
        <v>Evening</v>
      </c>
    </row>
    <row r="3003" spans="1:5" x14ac:dyDescent="0.2">
      <c r="A3003" s="20">
        <f>DT!A540-INT(DT!A540)</f>
        <v>0.92797453703678912</v>
      </c>
      <c r="B3003" s="5">
        <f>HOUR(DIM_TIME[[#This Row],[DW_Time]])</f>
        <v>22</v>
      </c>
      <c r="C3003" s="5">
        <f>MINUTE(DIM_TIME[[#This Row],[DW_Time]])</f>
        <v>16</v>
      </c>
      <c r="D3003" s="5">
        <f>SECOND(DIM_TIME[[#This Row],[DW_Time]])</f>
        <v>17</v>
      </c>
      <c r="E3003" s="5" t="str" cm="1">
        <f t="array" ref="E3003">_xlfn.IFS(B3003&lt;6, "Night", B3003&lt;12, "Morning", B3003&lt;18, "Afternoon", B3003&lt;=23, "Evening")</f>
        <v>Evening</v>
      </c>
    </row>
    <row r="3004" spans="1:5" x14ac:dyDescent="0.2">
      <c r="A3004" s="20">
        <f>DT!A1897-INT(DT!A1897)</f>
        <v>0.92806712962919846</v>
      </c>
      <c r="B3004" s="5">
        <f>HOUR(DIM_TIME[[#This Row],[DW_Time]])</f>
        <v>22</v>
      </c>
      <c r="C3004" s="5">
        <f>MINUTE(DIM_TIME[[#This Row],[DW_Time]])</f>
        <v>16</v>
      </c>
      <c r="D3004" s="5">
        <f>SECOND(DIM_TIME[[#This Row],[DW_Time]])</f>
        <v>25</v>
      </c>
      <c r="E3004" s="5" t="str" cm="1">
        <f t="array" ref="E3004">_xlfn.IFS(B3004&lt;6, "Night", B3004&lt;12, "Morning", B3004&lt;18, "Afternoon", B3004&lt;=23, "Evening")</f>
        <v>Evening</v>
      </c>
    </row>
    <row r="3005" spans="1:5" x14ac:dyDescent="0.2">
      <c r="A3005" s="20">
        <f>DT!A2901-INT(DT!A2901)</f>
        <v>0.92822916666773381</v>
      </c>
      <c r="B3005" s="5">
        <f>HOUR(DIM_TIME[[#This Row],[DW_Time]])</f>
        <v>22</v>
      </c>
      <c r="C3005" s="5">
        <f>MINUTE(DIM_TIME[[#This Row],[DW_Time]])</f>
        <v>16</v>
      </c>
      <c r="D3005" s="5">
        <f>SECOND(DIM_TIME[[#This Row],[DW_Time]])</f>
        <v>39</v>
      </c>
      <c r="E3005" s="5" t="str" cm="1">
        <f t="array" ref="E3005">_xlfn.IFS(B3005&lt;6, "Night", B3005&lt;12, "Morning", B3005&lt;18, "Afternoon", B3005&lt;=23, "Evening")</f>
        <v>Evening</v>
      </c>
    </row>
    <row r="3006" spans="1:5" x14ac:dyDescent="0.2">
      <c r="A3006" s="20">
        <f>DT!A1562-INT(DT!A1562)</f>
        <v>0.92842592592933215</v>
      </c>
      <c r="B3006" s="5">
        <f>HOUR(DIM_TIME[[#This Row],[DW_Time]])</f>
        <v>22</v>
      </c>
      <c r="C3006" s="5">
        <f>MINUTE(DIM_TIME[[#This Row],[DW_Time]])</f>
        <v>16</v>
      </c>
      <c r="D3006" s="5">
        <f>SECOND(DIM_TIME[[#This Row],[DW_Time]])</f>
        <v>56</v>
      </c>
      <c r="E3006" s="5" t="str" cm="1">
        <f t="array" ref="E3006">_xlfn.IFS(B3006&lt;6, "Night", B3006&lt;12, "Morning", B3006&lt;18, "Afternoon", B3006&lt;=23, "Evening")</f>
        <v>Evening</v>
      </c>
    </row>
    <row r="3007" spans="1:5" x14ac:dyDescent="0.2">
      <c r="A3007" s="20">
        <f>DT!A2485-INT(DT!A2485)</f>
        <v>0.92844907408289146</v>
      </c>
      <c r="B3007" s="5">
        <f>HOUR(DIM_TIME[[#This Row],[DW_Time]])</f>
        <v>22</v>
      </c>
      <c r="C3007" s="5">
        <f>MINUTE(DIM_TIME[[#This Row],[DW_Time]])</f>
        <v>16</v>
      </c>
      <c r="D3007" s="5">
        <f>SECOND(DIM_TIME[[#This Row],[DW_Time]])</f>
        <v>58</v>
      </c>
      <c r="E3007" s="5" t="str" cm="1">
        <f t="array" ref="E3007">_xlfn.IFS(B3007&lt;6, "Night", B3007&lt;12, "Morning", B3007&lt;18, "Afternoon", B3007&lt;=23, "Evening")</f>
        <v>Evening</v>
      </c>
    </row>
    <row r="3008" spans="1:5" x14ac:dyDescent="0.2">
      <c r="A3008" s="20">
        <f>DT!A1065-INT(DT!A1065)</f>
        <v>0.92850694443768589</v>
      </c>
      <c r="B3008" s="5">
        <f>HOUR(DIM_TIME[[#This Row],[DW_Time]])</f>
        <v>22</v>
      </c>
      <c r="C3008" s="5">
        <f>MINUTE(DIM_TIME[[#This Row],[DW_Time]])</f>
        <v>17</v>
      </c>
      <c r="D3008" s="5">
        <f>SECOND(DIM_TIME[[#This Row],[DW_Time]])</f>
        <v>3</v>
      </c>
      <c r="E3008" s="5" t="str" cm="1">
        <f t="array" ref="E3008">_xlfn.IFS(B3008&lt;6, "Night", B3008&lt;12, "Morning", B3008&lt;18, "Afternoon", B3008&lt;=23, "Evening")</f>
        <v>Evening</v>
      </c>
    </row>
    <row r="3009" spans="1:5" x14ac:dyDescent="0.2">
      <c r="A3009" s="20">
        <f>DT!A2774-INT(DT!A2774)</f>
        <v>0.92871527778333984</v>
      </c>
      <c r="B3009" s="5">
        <f>HOUR(DIM_TIME[[#This Row],[DW_Time]])</f>
        <v>22</v>
      </c>
      <c r="C3009" s="5">
        <f>MINUTE(DIM_TIME[[#This Row],[DW_Time]])</f>
        <v>17</v>
      </c>
      <c r="D3009" s="5">
        <f>SECOND(DIM_TIME[[#This Row],[DW_Time]])</f>
        <v>21</v>
      </c>
      <c r="E3009" s="5" t="str" cm="1">
        <f t="array" ref="E3009">_xlfn.IFS(B3009&lt;6, "Night", B3009&lt;12, "Morning", B3009&lt;18, "Afternoon", B3009&lt;=23, "Evening")</f>
        <v>Evening</v>
      </c>
    </row>
    <row r="3010" spans="1:5" x14ac:dyDescent="0.2">
      <c r="A3010" s="20">
        <f>DT!A423-INT(DT!A423)</f>
        <v>0.92915509259182727</v>
      </c>
      <c r="B3010" s="5">
        <f>HOUR(DIM_TIME[[#This Row],[DW_Time]])</f>
        <v>22</v>
      </c>
      <c r="C3010" s="5">
        <f>MINUTE(DIM_TIME[[#This Row],[DW_Time]])</f>
        <v>17</v>
      </c>
      <c r="D3010" s="5">
        <f>SECOND(DIM_TIME[[#This Row],[DW_Time]])</f>
        <v>59</v>
      </c>
      <c r="E3010" s="5" t="str" cm="1">
        <f t="array" ref="E3010">_xlfn.IFS(B3010&lt;6, "Night", B3010&lt;12, "Morning", B3010&lt;18, "Afternoon", B3010&lt;=23, "Evening")</f>
        <v>Evening</v>
      </c>
    </row>
    <row r="3011" spans="1:5" x14ac:dyDescent="0.2">
      <c r="A3011" s="20">
        <f>DT!A2807-INT(DT!A2807)</f>
        <v>0.92935185185342561</v>
      </c>
      <c r="B3011" s="5">
        <f>HOUR(DIM_TIME[[#This Row],[DW_Time]])</f>
        <v>22</v>
      </c>
      <c r="C3011" s="5">
        <f>MINUTE(DIM_TIME[[#This Row],[DW_Time]])</f>
        <v>18</v>
      </c>
      <c r="D3011" s="5">
        <f>SECOND(DIM_TIME[[#This Row],[DW_Time]])</f>
        <v>16</v>
      </c>
      <c r="E3011" s="5" t="str" cm="1">
        <f t="array" ref="E3011">_xlfn.IFS(B3011&lt;6, "Night", B3011&lt;12, "Morning", B3011&lt;18, "Afternoon", B3011&lt;=23, "Evening")</f>
        <v>Evening</v>
      </c>
    </row>
    <row r="3012" spans="1:5" x14ac:dyDescent="0.2">
      <c r="A3012" s="20">
        <f>DT!A2438-INT(DT!A2438)</f>
        <v>0.92974537036934635</v>
      </c>
      <c r="B3012" s="5">
        <f>HOUR(DIM_TIME[[#This Row],[DW_Time]])</f>
        <v>22</v>
      </c>
      <c r="C3012" s="5">
        <f>MINUTE(DIM_TIME[[#This Row],[DW_Time]])</f>
        <v>18</v>
      </c>
      <c r="D3012" s="5">
        <f>SECOND(DIM_TIME[[#This Row],[DW_Time]])</f>
        <v>50</v>
      </c>
      <c r="E3012" s="5" t="str" cm="1">
        <f t="array" ref="E3012">_xlfn.IFS(B3012&lt;6, "Night", B3012&lt;12, "Morning", B3012&lt;18, "Afternoon", B3012&lt;=23, "Evening")</f>
        <v>Evening</v>
      </c>
    </row>
    <row r="3013" spans="1:5" x14ac:dyDescent="0.2">
      <c r="A3013" s="20">
        <f>DT!A1068-INT(DT!A1068)</f>
        <v>0.92996527777722804</v>
      </c>
      <c r="B3013" s="5">
        <f>HOUR(DIM_TIME[[#This Row],[DW_Time]])</f>
        <v>22</v>
      </c>
      <c r="C3013" s="5">
        <f>MINUTE(DIM_TIME[[#This Row],[DW_Time]])</f>
        <v>19</v>
      </c>
      <c r="D3013" s="5">
        <f>SECOND(DIM_TIME[[#This Row],[DW_Time]])</f>
        <v>9</v>
      </c>
      <c r="E3013" s="5" t="str" cm="1">
        <f t="array" ref="E3013">_xlfn.IFS(B3013&lt;6, "Night", B3013&lt;12, "Morning", B3013&lt;18, "Afternoon", B3013&lt;=23, "Evening")</f>
        <v>Evening</v>
      </c>
    </row>
    <row r="3014" spans="1:5" x14ac:dyDescent="0.2">
      <c r="A3014" s="20">
        <f>DT!A1657-INT(DT!A1657)</f>
        <v>0.93086805556231411</v>
      </c>
      <c r="B3014" s="5">
        <f>HOUR(DIM_TIME[[#This Row],[DW_Time]])</f>
        <v>22</v>
      </c>
      <c r="C3014" s="5">
        <f>MINUTE(DIM_TIME[[#This Row],[DW_Time]])</f>
        <v>20</v>
      </c>
      <c r="D3014" s="5">
        <f>SECOND(DIM_TIME[[#This Row],[DW_Time]])</f>
        <v>27</v>
      </c>
      <c r="E3014" s="5" t="str" cm="1">
        <f t="array" ref="E3014">_xlfn.IFS(B3014&lt;6, "Night", B3014&lt;12, "Morning", B3014&lt;18, "Afternoon", B3014&lt;=23, "Evening")</f>
        <v>Evening</v>
      </c>
    </row>
    <row r="3015" spans="1:5" x14ac:dyDescent="0.2">
      <c r="A3015" s="20">
        <f>DT!A2361-INT(DT!A2361)</f>
        <v>0.93098379628645489</v>
      </c>
      <c r="B3015" s="5">
        <f>HOUR(DIM_TIME[[#This Row],[DW_Time]])</f>
        <v>22</v>
      </c>
      <c r="C3015" s="5">
        <f>MINUTE(DIM_TIME[[#This Row],[DW_Time]])</f>
        <v>20</v>
      </c>
      <c r="D3015" s="5">
        <f>SECOND(DIM_TIME[[#This Row],[DW_Time]])</f>
        <v>37</v>
      </c>
      <c r="E3015" s="5" t="str" cm="1">
        <f t="array" ref="E3015">_xlfn.IFS(B3015&lt;6, "Night", B3015&lt;12, "Morning", B3015&lt;18, "Afternoon", B3015&lt;=23, "Evening")</f>
        <v>Evening</v>
      </c>
    </row>
    <row r="3016" spans="1:5" x14ac:dyDescent="0.2">
      <c r="A3016" s="20">
        <f>DT!A1388-INT(DT!A1388)</f>
        <v>0.93145833333255723</v>
      </c>
      <c r="B3016" s="5">
        <f>HOUR(DIM_TIME[[#This Row],[DW_Time]])</f>
        <v>22</v>
      </c>
      <c r="C3016" s="5">
        <f>MINUTE(DIM_TIME[[#This Row],[DW_Time]])</f>
        <v>21</v>
      </c>
      <c r="D3016" s="5">
        <f>SECOND(DIM_TIME[[#This Row],[DW_Time]])</f>
        <v>18</v>
      </c>
      <c r="E3016" s="5" t="str" cm="1">
        <f t="array" ref="E3016">_xlfn.IFS(B3016&lt;6, "Night", B3016&lt;12, "Morning", B3016&lt;18, "Afternoon", B3016&lt;=23, "Evening")</f>
        <v>Evening</v>
      </c>
    </row>
    <row r="3017" spans="1:5" x14ac:dyDescent="0.2">
      <c r="A3017" s="20">
        <f>DT!A3074-INT(DT!A3074)</f>
        <v>0.93171296296350192</v>
      </c>
      <c r="B3017" s="5">
        <f>HOUR(DIM_TIME[[#This Row],[DW_Time]])</f>
        <v>22</v>
      </c>
      <c r="C3017" s="5">
        <f>MINUTE(DIM_TIME[[#This Row],[DW_Time]])</f>
        <v>21</v>
      </c>
      <c r="D3017" s="5">
        <f>SECOND(DIM_TIME[[#This Row],[DW_Time]])</f>
        <v>40</v>
      </c>
      <c r="E3017" s="5" t="str" cm="1">
        <f t="array" ref="E3017">_xlfn.IFS(B3017&lt;6, "Night", B3017&lt;12, "Morning", B3017&lt;18, "Afternoon", B3017&lt;=23, "Evening")</f>
        <v>Evening</v>
      </c>
    </row>
    <row r="3018" spans="1:5" x14ac:dyDescent="0.2">
      <c r="A3018" s="20">
        <f>DT!A1244-INT(DT!A1244)</f>
        <v>0.93221064814861165</v>
      </c>
      <c r="B3018" s="5">
        <f>HOUR(DIM_TIME[[#This Row],[DW_Time]])</f>
        <v>22</v>
      </c>
      <c r="C3018" s="5">
        <f>MINUTE(DIM_TIME[[#This Row],[DW_Time]])</f>
        <v>22</v>
      </c>
      <c r="D3018" s="5">
        <f>SECOND(DIM_TIME[[#This Row],[DW_Time]])</f>
        <v>23</v>
      </c>
      <c r="E3018" s="5" t="str" cm="1">
        <f t="array" ref="E3018">_xlfn.IFS(B3018&lt;6, "Night", B3018&lt;12, "Morning", B3018&lt;18, "Afternoon", B3018&lt;=23, "Evening")</f>
        <v>Evening</v>
      </c>
    </row>
    <row r="3019" spans="1:5" x14ac:dyDescent="0.2">
      <c r="A3019" s="20">
        <f>DT!A2541-INT(DT!A2541)</f>
        <v>0.9322800925874617</v>
      </c>
      <c r="B3019" s="5">
        <f>HOUR(DIM_TIME[[#This Row],[DW_Time]])</f>
        <v>22</v>
      </c>
      <c r="C3019" s="5">
        <f>MINUTE(DIM_TIME[[#This Row],[DW_Time]])</f>
        <v>22</v>
      </c>
      <c r="D3019" s="5">
        <f>SECOND(DIM_TIME[[#This Row],[DW_Time]])</f>
        <v>29</v>
      </c>
      <c r="E3019" s="5" t="str" cm="1">
        <f t="array" ref="E3019">_xlfn.IFS(B3019&lt;6, "Night", B3019&lt;12, "Morning", B3019&lt;18, "Afternoon", B3019&lt;=23, "Evening")</f>
        <v>Evening</v>
      </c>
    </row>
    <row r="3020" spans="1:5" x14ac:dyDescent="0.2">
      <c r="A3020" s="20">
        <f>DT!A1636-INT(DT!A1636)</f>
        <v>0.93243055555649335</v>
      </c>
      <c r="B3020" s="5">
        <f>HOUR(DIM_TIME[[#This Row],[DW_Time]])</f>
        <v>22</v>
      </c>
      <c r="C3020" s="5">
        <f>MINUTE(DIM_TIME[[#This Row],[DW_Time]])</f>
        <v>22</v>
      </c>
      <c r="D3020" s="5">
        <f>SECOND(DIM_TIME[[#This Row],[DW_Time]])</f>
        <v>42</v>
      </c>
      <c r="E3020" s="5" t="str" cm="1">
        <f t="array" ref="E3020">_xlfn.IFS(B3020&lt;6, "Night", B3020&lt;12, "Morning", B3020&lt;18, "Afternoon", B3020&lt;=23, "Evening")</f>
        <v>Evening</v>
      </c>
    </row>
    <row r="3021" spans="1:5" x14ac:dyDescent="0.2">
      <c r="A3021" s="20">
        <f>DT!A1445-INT(DT!A1445)</f>
        <v>0.93256944444146939</v>
      </c>
      <c r="B3021" s="5">
        <f>HOUR(DIM_TIME[[#This Row],[DW_Time]])</f>
        <v>22</v>
      </c>
      <c r="C3021" s="5">
        <f>MINUTE(DIM_TIME[[#This Row],[DW_Time]])</f>
        <v>22</v>
      </c>
      <c r="D3021" s="5">
        <f>SECOND(DIM_TIME[[#This Row],[DW_Time]])</f>
        <v>54</v>
      </c>
      <c r="E3021" s="5" t="str" cm="1">
        <f t="array" ref="E3021">_xlfn.IFS(B3021&lt;6, "Night", B3021&lt;12, "Morning", B3021&lt;18, "Afternoon", B3021&lt;=23, "Evening")</f>
        <v>Evening</v>
      </c>
    </row>
    <row r="3022" spans="1:5" x14ac:dyDescent="0.2">
      <c r="A3022" s="20">
        <f>DT!A2094-INT(DT!A2094)</f>
        <v>0.93266203702660277</v>
      </c>
      <c r="B3022" s="5">
        <f>HOUR(DIM_TIME[[#This Row],[DW_Time]])</f>
        <v>22</v>
      </c>
      <c r="C3022" s="5">
        <f>MINUTE(DIM_TIME[[#This Row],[DW_Time]])</f>
        <v>23</v>
      </c>
      <c r="D3022" s="5">
        <f>SECOND(DIM_TIME[[#This Row],[DW_Time]])</f>
        <v>2</v>
      </c>
      <c r="E3022" s="5" t="str" cm="1">
        <f t="array" ref="E3022">_xlfn.IFS(B3022&lt;6, "Night", B3022&lt;12, "Morning", B3022&lt;18, "Afternoon", B3022&lt;=23, "Evening")</f>
        <v>Evening</v>
      </c>
    </row>
    <row r="3023" spans="1:5" x14ac:dyDescent="0.2">
      <c r="A3023" s="20">
        <f>DT!A2307-INT(DT!A2307)</f>
        <v>0.93305555555707542</v>
      </c>
      <c r="B3023" s="5">
        <f>HOUR(DIM_TIME[[#This Row],[DW_Time]])</f>
        <v>22</v>
      </c>
      <c r="C3023" s="5">
        <f>MINUTE(DIM_TIME[[#This Row],[DW_Time]])</f>
        <v>23</v>
      </c>
      <c r="D3023" s="5">
        <f>SECOND(DIM_TIME[[#This Row],[DW_Time]])</f>
        <v>36</v>
      </c>
      <c r="E3023" s="5" t="str" cm="1">
        <f t="array" ref="E3023">_xlfn.IFS(B3023&lt;6, "Night", B3023&lt;12, "Morning", B3023&lt;18, "Afternoon", B3023&lt;=23, "Evening")</f>
        <v>Evening</v>
      </c>
    </row>
    <row r="3024" spans="1:5" x14ac:dyDescent="0.2">
      <c r="A3024" s="20">
        <f>DT!A939-INT(DT!A939)</f>
        <v>0.9336111111115315</v>
      </c>
      <c r="B3024" s="5">
        <f>HOUR(DIM_TIME[[#This Row],[DW_Time]])</f>
        <v>22</v>
      </c>
      <c r="C3024" s="5">
        <f>MINUTE(DIM_TIME[[#This Row],[DW_Time]])</f>
        <v>24</v>
      </c>
      <c r="D3024" s="5">
        <f>SECOND(DIM_TIME[[#This Row],[DW_Time]])</f>
        <v>24</v>
      </c>
      <c r="E3024" s="5" t="str" cm="1">
        <f t="array" ref="E3024">_xlfn.IFS(B3024&lt;6, "Night", B3024&lt;12, "Morning", B3024&lt;18, "Afternoon", B3024&lt;=23, "Evening")</f>
        <v>Evening</v>
      </c>
    </row>
    <row r="3025" spans="1:5" x14ac:dyDescent="0.2">
      <c r="A3025" s="20">
        <f>DT!A1109-INT(DT!A1109)</f>
        <v>0.93428240739740431</v>
      </c>
      <c r="B3025" s="5">
        <f>HOUR(DIM_TIME[[#This Row],[DW_Time]])</f>
        <v>22</v>
      </c>
      <c r="C3025" s="5">
        <f>MINUTE(DIM_TIME[[#This Row],[DW_Time]])</f>
        <v>25</v>
      </c>
      <c r="D3025" s="5">
        <f>SECOND(DIM_TIME[[#This Row],[DW_Time]])</f>
        <v>22</v>
      </c>
      <c r="E3025" s="5" t="str" cm="1">
        <f t="array" ref="E3025">_xlfn.IFS(B3025&lt;6, "Night", B3025&lt;12, "Morning", B3025&lt;18, "Afternoon", B3025&lt;=23, "Evening")</f>
        <v>Evening</v>
      </c>
    </row>
    <row r="3026" spans="1:5" x14ac:dyDescent="0.2">
      <c r="A3026" s="20">
        <f>DT!A2689-INT(DT!A2689)</f>
        <v>0.93429398148145992</v>
      </c>
      <c r="B3026" s="5">
        <f>HOUR(DIM_TIME[[#This Row],[DW_Time]])</f>
        <v>22</v>
      </c>
      <c r="C3026" s="5">
        <f>MINUTE(DIM_TIME[[#This Row],[DW_Time]])</f>
        <v>25</v>
      </c>
      <c r="D3026" s="5">
        <f>SECOND(DIM_TIME[[#This Row],[DW_Time]])</f>
        <v>23</v>
      </c>
      <c r="E3026" s="5" t="str" cm="1">
        <f t="array" ref="E3026">_xlfn.IFS(B3026&lt;6, "Night", B3026&lt;12, "Morning", B3026&lt;18, "Afternoon", B3026&lt;=23, "Evening")</f>
        <v>Evening</v>
      </c>
    </row>
    <row r="3027" spans="1:5" x14ac:dyDescent="0.2">
      <c r="A3027" s="20">
        <f>DT!A2145-INT(DT!A2145)</f>
        <v>0.93432870369724697</v>
      </c>
      <c r="B3027" s="5">
        <f>HOUR(DIM_TIME[[#This Row],[DW_Time]])</f>
        <v>22</v>
      </c>
      <c r="C3027" s="5">
        <f>MINUTE(DIM_TIME[[#This Row],[DW_Time]])</f>
        <v>25</v>
      </c>
      <c r="D3027" s="5">
        <f>SECOND(DIM_TIME[[#This Row],[DW_Time]])</f>
        <v>26</v>
      </c>
      <c r="E3027" s="5" t="str" cm="1">
        <f t="array" ref="E3027">_xlfn.IFS(B3027&lt;6, "Night", B3027&lt;12, "Morning", B3027&lt;18, "Afternoon", B3027&lt;=23, "Evening")</f>
        <v>Evening</v>
      </c>
    </row>
    <row r="3028" spans="1:5" x14ac:dyDescent="0.2">
      <c r="A3028" s="20">
        <f>DT!A2430-INT(DT!A2430)</f>
        <v>0.9359606481375522</v>
      </c>
      <c r="B3028" s="5">
        <f>HOUR(DIM_TIME[[#This Row],[DW_Time]])</f>
        <v>22</v>
      </c>
      <c r="C3028" s="5">
        <f>MINUTE(DIM_TIME[[#This Row],[DW_Time]])</f>
        <v>27</v>
      </c>
      <c r="D3028" s="5">
        <f>SECOND(DIM_TIME[[#This Row],[DW_Time]])</f>
        <v>47</v>
      </c>
      <c r="E3028" s="5" t="str" cm="1">
        <f t="array" ref="E3028">_xlfn.IFS(B3028&lt;6, "Night", B3028&lt;12, "Morning", B3028&lt;18, "Afternoon", B3028&lt;=23, "Evening")</f>
        <v>Evening</v>
      </c>
    </row>
    <row r="3029" spans="1:5" x14ac:dyDescent="0.2">
      <c r="A3029" s="20">
        <f>DT!A1269-INT(DT!A1269)</f>
        <v>0.9360532407372375</v>
      </c>
      <c r="B3029" s="5">
        <f>HOUR(DIM_TIME[[#This Row],[DW_Time]])</f>
        <v>22</v>
      </c>
      <c r="C3029" s="5">
        <f>MINUTE(DIM_TIME[[#This Row],[DW_Time]])</f>
        <v>27</v>
      </c>
      <c r="D3029" s="5">
        <f>SECOND(DIM_TIME[[#This Row],[DW_Time]])</f>
        <v>55</v>
      </c>
      <c r="E3029" s="5" t="str" cm="1">
        <f t="array" ref="E3029">_xlfn.IFS(B3029&lt;6, "Night", B3029&lt;12, "Morning", B3029&lt;18, "Afternoon", B3029&lt;=23, "Evening")</f>
        <v>Evening</v>
      </c>
    </row>
    <row r="3030" spans="1:5" x14ac:dyDescent="0.2">
      <c r="A3030" s="20">
        <f>DT!A689-INT(DT!A689)</f>
        <v>0.93616898148320615</v>
      </c>
      <c r="B3030" s="5">
        <f>HOUR(DIM_TIME[[#This Row],[DW_Time]])</f>
        <v>22</v>
      </c>
      <c r="C3030" s="5">
        <f>MINUTE(DIM_TIME[[#This Row],[DW_Time]])</f>
        <v>28</v>
      </c>
      <c r="D3030" s="5">
        <f>SECOND(DIM_TIME[[#This Row],[DW_Time]])</f>
        <v>5</v>
      </c>
      <c r="E3030" s="5" t="str" cm="1">
        <f t="array" ref="E3030">_xlfn.IFS(B3030&lt;6, "Night", B3030&lt;12, "Morning", B3030&lt;18, "Afternoon", B3030&lt;=23, "Evening")</f>
        <v>Evening</v>
      </c>
    </row>
    <row r="3031" spans="1:5" x14ac:dyDescent="0.2">
      <c r="A3031" s="20">
        <f>DT!A1150-INT(DT!A1150)</f>
        <v>0.93774305554688908</v>
      </c>
      <c r="B3031" s="5">
        <f>HOUR(DIM_TIME[[#This Row],[DW_Time]])</f>
        <v>22</v>
      </c>
      <c r="C3031" s="5">
        <f>MINUTE(DIM_TIME[[#This Row],[DW_Time]])</f>
        <v>30</v>
      </c>
      <c r="D3031" s="5">
        <f>SECOND(DIM_TIME[[#This Row],[DW_Time]])</f>
        <v>21</v>
      </c>
      <c r="E3031" s="5" t="str" cm="1">
        <f t="array" ref="E3031">_xlfn.IFS(B3031&lt;6, "Night", B3031&lt;12, "Morning", B3031&lt;18, "Afternoon", B3031&lt;=23, "Evening")</f>
        <v>Evening</v>
      </c>
    </row>
    <row r="3032" spans="1:5" x14ac:dyDescent="0.2">
      <c r="A3032" s="20">
        <f>DT!A311-INT(DT!A311)</f>
        <v>0.93798611110833008</v>
      </c>
      <c r="B3032" s="5">
        <f>HOUR(DIM_TIME[[#This Row],[DW_Time]])</f>
        <v>22</v>
      </c>
      <c r="C3032" s="5">
        <f>MINUTE(DIM_TIME[[#This Row],[DW_Time]])</f>
        <v>30</v>
      </c>
      <c r="D3032" s="5">
        <f>SECOND(DIM_TIME[[#This Row],[DW_Time]])</f>
        <v>42</v>
      </c>
      <c r="E3032" s="5" t="str" cm="1">
        <f t="array" ref="E3032">_xlfn.IFS(B3032&lt;6, "Night", B3032&lt;12, "Morning", B3032&lt;18, "Afternoon", B3032&lt;=23, "Evening")</f>
        <v>Evening</v>
      </c>
    </row>
    <row r="3033" spans="1:5" x14ac:dyDescent="0.2">
      <c r="A3033" s="20">
        <f>DT!A673-INT(DT!A673)</f>
        <v>0.93805555554718012</v>
      </c>
      <c r="B3033" s="5">
        <f>HOUR(DIM_TIME[[#This Row],[DW_Time]])</f>
        <v>22</v>
      </c>
      <c r="C3033" s="5">
        <f>MINUTE(DIM_TIME[[#This Row],[DW_Time]])</f>
        <v>30</v>
      </c>
      <c r="D3033" s="5">
        <f>SECOND(DIM_TIME[[#This Row],[DW_Time]])</f>
        <v>48</v>
      </c>
      <c r="E3033" s="5" t="str" cm="1">
        <f t="array" ref="E3033">_xlfn.IFS(B3033&lt;6, "Night", B3033&lt;12, "Morning", B3033&lt;18, "Afternoon", B3033&lt;=23, "Evening")</f>
        <v>Evening</v>
      </c>
    </row>
    <row r="3034" spans="1:5" x14ac:dyDescent="0.2">
      <c r="A3034" s="20">
        <f>DT!A1624-INT(DT!A1624)</f>
        <v>0.93855324073956581</v>
      </c>
      <c r="B3034" s="5">
        <f>HOUR(DIM_TIME[[#This Row],[DW_Time]])</f>
        <v>22</v>
      </c>
      <c r="C3034" s="5">
        <f>MINUTE(DIM_TIME[[#This Row],[DW_Time]])</f>
        <v>31</v>
      </c>
      <c r="D3034" s="5">
        <f>SECOND(DIM_TIME[[#This Row],[DW_Time]])</f>
        <v>31</v>
      </c>
      <c r="E3034" s="5" t="str" cm="1">
        <f t="array" ref="E3034">_xlfn.IFS(B3034&lt;6, "Night", B3034&lt;12, "Morning", B3034&lt;18, "Afternoon", B3034&lt;=23, "Evening")</f>
        <v>Evening</v>
      </c>
    </row>
    <row r="3035" spans="1:5" x14ac:dyDescent="0.2">
      <c r="A3035" s="20">
        <f>DT!A1800-INT(DT!A1800)</f>
        <v>0.93856481482362142</v>
      </c>
      <c r="B3035" s="5">
        <f>HOUR(DIM_TIME[[#This Row],[DW_Time]])</f>
        <v>22</v>
      </c>
      <c r="C3035" s="5">
        <f>MINUTE(DIM_TIME[[#This Row],[DW_Time]])</f>
        <v>31</v>
      </c>
      <c r="D3035" s="5">
        <f>SECOND(DIM_TIME[[#This Row],[DW_Time]])</f>
        <v>32</v>
      </c>
      <c r="E3035" s="5" t="str" cm="1">
        <f t="array" ref="E3035">_xlfn.IFS(B3035&lt;6, "Night", B3035&lt;12, "Morning", B3035&lt;18, "Afternoon", B3035&lt;=23, "Evening")</f>
        <v>Evening</v>
      </c>
    </row>
    <row r="3036" spans="1:5" x14ac:dyDescent="0.2">
      <c r="A3036" s="20">
        <f>DT!A2780-INT(DT!A2780)</f>
        <v>0.9389351851932588</v>
      </c>
      <c r="B3036" s="5">
        <f>HOUR(DIM_TIME[[#This Row],[DW_Time]])</f>
        <v>22</v>
      </c>
      <c r="C3036" s="5">
        <f>MINUTE(DIM_TIME[[#This Row],[DW_Time]])</f>
        <v>32</v>
      </c>
      <c r="D3036" s="5">
        <f>SECOND(DIM_TIME[[#This Row],[DW_Time]])</f>
        <v>4</v>
      </c>
      <c r="E3036" s="5" t="str" cm="1">
        <f t="array" ref="E3036">_xlfn.IFS(B3036&lt;6, "Night", B3036&lt;12, "Morning", B3036&lt;18, "Afternoon", B3036&lt;=23, "Evening")</f>
        <v>Evening</v>
      </c>
    </row>
    <row r="3037" spans="1:5" x14ac:dyDescent="0.2">
      <c r="A3037" s="20">
        <f>DT!A2181-INT(DT!A2181)</f>
        <v>0.93913194444758119</v>
      </c>
      <c r="B3037" s="5">
        <f>HOUR(DIM_TIME[[#This Row],[DW_Time]])</f>
        <v>22</v>
      </c>
      <c r="C3037" s="5">
        <f>MINUTE(DIM_TIME[[#This Row],[DW_Time]])</f>
        <v>32</v>
      </c>
      <c r="D3037" s="5">
        <f>SECOND(DIM_TIME[[#This Row],[DW_Time]])</f>
        <v>21</v>
      </c>
      <c r="E3037" s="5" t="str" cm="1">
        <f t="array" ref="E3037">_xlfn.IFS(B3037&lt;6, "Night", B3037&lt;12, "Morning", B3037&lt;18, "Afternoon", B3037&lt;=23, "Evening")</f>
        <v>Evening</v>
      </c>
    </row>
    <row r="3038" spans="1:5" x14ac:dyDescent="0.2">
      <c r="A3038" s="20">
        <f>DT!A830-INT(DT!A830)</f>
        <v>0.94002314814861165</v>
      </c>
      <c r="B3038" s="5">
        <f>HOUR(DIM_TIME[[#This Row],[DW_Time]])</f>
        <v>22</v>
      </c>
      <c r="C3038" s="5">
        <f>MINUTE(DIM_TIME[[#This Row],[DW_Time]])</f>
        <v>33</v>
      </c>
      <c r="D3038" s="5">
        <f>SECOND(DIM_TIME[[#This Row],[DW_Time]])</f>
        <v>38</v>
      </c>
      <c r="E3038" s="5" t="str" cm="1">
        <f t="array" ref="E3038">_xlfn.IFS(B3038&lt;6, "Night", B3038&lt;12, "Morning", B3038&lt;18, "Afternoon", B3038&lt;=23, "Evening")</f>
        <v>Evening</v>
      </c>
    </row>
    <row r="3039" spans="1:5" x14ac:dyDescent="0.2">
      <c r="A3039" s="20">
        <f>DT!A1352-INT(DT!A1352)</f>
        <v>0.94015046295680804</v>
      </c>
      <c r="B3039" s="5">
        <f>HOUR(DIM_TIME[[#This Row],[DW_Time]])</f>
        <v>22</v>
      </c>
      <c r="C3039" s="5">
        <f>MINUTE(DIM_TIME[[#This Row],[DW_Time]])</f>
        <v>33</v>
      </c>
      <c r="D3039" s="5">
        <f>SECOND(DIM_TIME[[#This Row],[DW_Time]])</f>
        <v>49</v>
      </c>
      <c r="E3039" s="5" t="str" cm="1">
        <f t="array" ref="E3039">_xlfn.IFS(B3039&lt;6, "Night", B3039&lt;12, "Morning", B3039&lt;18, "Afternoon", B3039&lt;=23, "Evening")</f>
        <v>Evening</v>
      </c>
    </row>
    <row r="3040" spans="1:5" x14ac:dyDescent="0.2">
      <c r="A3040" s="20">
        <f>DT!A1098-INT(DT!A1098)</f>
        <v>0.94024305555649335</v>
      </c>
      <c r="B3040" s="5">
        <f>HOUR(DIM_TIME[[#This Row],[DW_Time]])</f>
        <v>22</v>
      </c>
      <c r="C3040" s="5">
        <f>MINUTE(DIM_TIME[[#This Row],[DW_Time]])</f>
        <v>33</v>
      </c>
      <c r="D3040" s="5">
        <f>SECOND(DIM_TIME[[#This Row],[DW_Time]])</f>
        <v>57</v>
      </c>
      <c r="E3040" s="5" t="str" cm="1">
        <f t="array" ref="E3040">_xlfn.IFS(B3040&lt;6, "Night", B3040&lt;12, "Morning", B3040&lt;18, "Afternoon", B3040&lt;=23, "Evening")</f>
        <v>Evening</v>
      </c>
    </row>
    <row r="3041" spans="1:5" x14ac:dyDescent="0.2">
      <c r="A3041" s="20">
        <f>DT!A652-INT(DT!A652)</f>
        <v>0.94059027777984738</v>
      </c>
      <c r="B3041" s="5">
        <f>HOUR(DIM_TIME[[#This Row],[DW_Time]])</f>
        <v>22</v>
      </c>
      <c r="C3041" s="5">
        <f>MINUTE(DIM_TIME[[#This Row],[DW_Time]])</f>
        <v>34</v>
      </c>
      <c r="D3041" s="5">
        <f>SECOND(DIM_TIME[[#This Row],[DW_Time]])</f>
        <v>27</v>
      </c>
      <c r="E3041" s="5" t="str" cm="1">
        <f t="array" ref="E3041">_xlfn.IFS(B3041&lt;6, "Night", B3041&lt;12, "Morning", B3041&lt;18, "Afternoon", B3041&lt;=23, "Evening")</f>
        <v>Evening</v>
      </c>
    </row>
    <row r="3042" spans="1:5" x14ac:dyDescent="0.2">
      <c r="A3042" s="20">
        <f>DT!A1466-INT(DT!A1466)</f>
        <v>0.94077546295739012</v>
      </c>
      <c r="B3042" s="5">
        <f>HOUR(DIM_TIME[[#This Row],[DW_Time]])</f>
        <v>22</v>
      </c>
      <c r="C3042" s="5">
        <f>MINUTE(DIM_TIME[[#This Row],[DW_Time]])</f>
        <v>34</v>
      </c>
      <c r="D3042" s="5">
        <f>SECOND(DIM_TIME[[#This Row],[DW_Time]])</f>
        <v>43</v>
      </c>
      <c r="E3042" s="5" t="str" cm="1">
        <f t="array" ref="E3042">_xlfn.IFS(B3042&lt;6, "Night", B3042&lt;12, "Morning", B3042&lt;18, "Afternoon", B3042&lt;=23, "Evening")</f>
        <v>Evening</v>
      </c>
    </row>
    <row r="3043" spans="1:5" x14ac:dyDescent="0.2">
      <c r="A3043" s="20">
        <f>DT!A3041-INT(DT!A3041)</f>
        <v>0.94081018518772908</v>
      </c>
      <c r="B3043" s="5">
        <f>HOUR(DIM_TIME[[#This Row],[DW_Time]])</f>
        <v>22</v>
      </c>
      <c r="C3043" s="5">
        <f>MINUTE(DIM_TIME[[#This Row],[DW_Time]])</f>
        <v>34</v>
      </c>
      <c r="D3043" s="5">
        <f>SECOND(DIM_TIME[[#This Row],[DW_Time]])</f>
        <v>46</v>
      </c>
      <c r="E3043" s="5" t="str" cm="1">
        <f t="array" ref="E3043">_xlfn.IFS(B3043&lt;6, "Night", B3043&lt;12, "Morning", B3043&lt;18, "Afternoon", B3043&lt;=23, "Evening")</f>
        <v>Evening</v>
      </c>
    </row>
    <row r="3044" spans="1:5" x14ac:dyDescent="0.2">
      <c r="A3044" s="20">
        <f>DT!A2051-INT(DT!A2051)</f>
        <v>0.94099537037254777</v>
      </c>
      <c r="B3044" s="5">
        <f>HOUR(DIM_TIME[[#This Row],[DW_Time]])</f>
        <v>22</v>
      </c>
      <c r="C3044" s="5">
        <f>MINUTE(DIM_TIME[[#This Row],[DW_Time]])</f>
        <v>35</v>
      </c>
      <c r="D3044" s="5">
        <f>SECOND(DIM_TIME[[#This Row],[DW_Time]])</f>
        <v>2</v>
      </c>
      <c r="E3044" s="5" t="str" cm="1">
        <f t="array" ref="E3044">_xlfn.IFS(B3044&lt;6, "Night", B3044&lt;12, "Morning", B3044&lt;18, "Afternoon", B3044&lt;=23, "Evening")</f>
        <v>Evening</v>
      </c>
    </row>
    <row r="3045" spans="1:5" x14ac:dyDescent="0.2">
      <c r="A3045" s="20">
        <f>DT!A1791-INT(DT!A1791)</f>
        <v>0.94116898148058681</v>
      </c>
      <c r="B3045" s="5">
        <f>HOUR(DIM_TIME[[#This Row],[DW_Time]])</f>
        <v>22</v>
      </c>
      <c r="C3045" s="5">
        <f>MINUTE(DIM_TIME[[#This Row],[DW_Time]])</f>
        <v>35</v>
      </c>
      <c r="D3045" s="5">
        <f>SECOND(DIM_TIME[[#This Row],[DW_Time]])</f>
        <v>17</v>
      </c>
      <c r="E3045" s="5" t="str" cm="1">
        <f t="array" ref="E3045">_xlfn.IFS(B3045&lt;6, "Night", B3045&lt;12, "Morning", B3045&lt;18, "Afternoon", B3045&lt;=23, "Evening")</f>
        <v>Evening</v>
      </c>
    </row>
    <row r="3046" spans="1:5" x14ac:dyDescent="0.2">
      <c r="A3046" s="20">
        <f>DT!A5-INT(DT!A5)</f>
        <v>0.94136574074218515</v>
      </c>
      <c r="B3046" s="5">
        <f>HOUR(DIM_TIME[[#This Row],[DW_Time]])</f>
        <v>22</v>
      </c>
      <c r="C3046" s="5">
        <f>MINUTE(DIM_TIME[[#This Row],[DW_Time]])</f>
        <v>35</v>
      </c>
      <c r="D3046" s="5">
        <f>SECOND(DIM_TIME[[#This Row],[DW_Time]])</f>
        <v>34</v>
      </c>
      <c r="E3046" s="5" t="str" cm="1">
        <f t="array" ref="E3046">_xlfn.IFS(B3046&lt;6, "Night", B3046&lt;12, "Morning", B3046&lt;18, "Afternoon", B3046&lt;=23, "Evening")</f>
        <v>Evening</v>
      </c>
    </row>
    <row r="3047" spans="1:5" x14ac:dyDescent="0.2">
      <c r="A3047" s="20">
        <f>DT!A1947-INT(DT!A1947)</f>
        <v>0.9414236111115315</v>
      </c>
      <c r="B3047" s="5">
        <f>HOUR(DIM_TIME[[#This Row],[DW_Time]])</f>
        <v>22</v>
      </c>
      <c r="C3047" s="5">
        <f>MINUTE(DIM_TIME[[#This Row],[DW_Time]])</f>
        <v>35</v>
      </c>
      <c r="D3047" s="5">
        <f>SECOND(DIM_TIME[[#This Row],[DW_Time]])</f>
        <v>39</v>
      </c>
      <c r="E3047" s="5" t="str" cm="1">
        <f t="array" ref="E3047">_xlfn.IFS(B3047&lt;6, "Night", B3047&lt;12, "Morning", B3047&lt;18, "Afternoon", B3047&lt;=23, "Evening")</f>
        <v>Evening</v>
      </c>
    </row>
    <row r="3048" spans="1:5" x14ac:dyDescent="0.2">
      <c r="A3048" s="20">
        <f>DT!A2324-INT(DT!A2324)</f>
        <v>0.94151620369666489</v>
      </c>
      <c r="B3048" s="5">
        <f>HOUR(DIM_TIME[[#This Row],[DW_Time]])</f>
        <v>22</v>
      </c>
      <c r="C3048" s="5">
        <f>MINUTE(DIM_TIME[[#This Row],[DW_Time]])</f>
        <v>35</v>
      </c>
      <c r="D3048" s="5">
        <f>SECOND(DIM_TIME[[#This Row],[DW_Time]])</f>
        <v>47</v>
      </c>
      <c r="E3048" s="5" t="str" cm="1">
        <f t="array" ref="E3048">_xlfn.IFS(B3048&lt;6, "Night", B3048&lt;12, "Morning", B3048&lt;18, "Afternoon", B3048&lt;=23, "Evening")</f>
        <v>Evening</v>
      </c>
    </row>
    <row r="3049" spans="1:5" x14ac:dyDescent="0.2">
      <c r="A3049" s="20">
        <f>DT!A154-INT(DT!A154)</f>
        <v>0.94156249999650754</v>
      </c>
      <c r="B3049" s="5">
        <f>HOUR(DIM_TIME[[#This Row],[DW_Time]])</f>
        <v>22</v>
      </c>
      <c r="C3049" s="5">
        <f>MINUTE(DIM_TIME[[#This Row],[DW_Time]])</f>
        <v>35</v>
      </c>
      <c r="D3049" s="5">
        <f>SECOND(DIM_TIME[[#This Row],[DW_Time]])</f>
        <v>51</v>
      </c>
      <c r="E3049" s="5" t="str" cm="1">
        <f t="array" ref="E3049">_xlfn.IFS(B3049&lt;6, "Night", B3049&lt;12, "Morning", B3049&lt;18, "Afternoon", B3049&lt;=23, "Evening")</f>
        <v>Evening</v>
      </c>
    </row>
    <row r="3050" spans="1:5" x14ac:dyDescent="0.2">
      <c r="A3050" s="20">
        <f>DT!A268-INT(DT!A268)</f>
        <v>0.94162037037312984</v>
      </c>
      <c r="B3050" s="5">
        <f>HOUR(DIM_TIME[[#This Row],[DW_Time]])</f>
        <v>22</v>
      </c>
      <c r="C3050" s="5">
        <f>MINUTE(DIM_TIME[[#This Row],[DW_Time]])</f>
        <v>35</v>
      </c>
      <c r="D3050" s="5">
        <f>SECOND(DIM_TIME[[#This Row],[DW_Time]])</f>
        <v>56</v>
      </c>
      <c r="E3050" s="5" t="str" cm="1">
        <f t="array" ref="E3050">_xlfn.IFS(B3050&lt;6, "Night", B3050&lt;12, "Morning", B3050&lt;18, "Afternoon", B3050&lt;=23, "Evening")</f>
        <v>Evening</v>
      </c>
    </row>
    <row r="3051" spans="1:5" x14ac:dyDescent="0.2">
      <c r="A3051" s="20">
        <f>DT!A2801-INT(DT!A2801)</f>
        <v>0.94182870369695593</v>
      </c>
      <c r="B3051" s="5">
        <f>HOUR(DIM_TIME[[#This Row],[DW_Time]])</f>
        <v>22</v>
      </c>
      <c r="C3051" s="5">
        <f>MINUTE(DIM_TIME[[#This Row],[DW_Time]])</f>
        <v>36</v>
      </c>
      <c r="D3051" s="5">
        <f>SECOND(DIM_TIME[[#This Row],[DW_Time]])</f>
        <v>14</v>
      </c>
      <c r="E3051" s="5" t="str" cm="1">
        <f t="array" ref="E3051">_xlfn.IFS(B3051&lt;6, "Night", B3051&lt;12, "Morning", B3051&lt;18, "Afternoon", B3051&lt;=23, "Evening")</f>
        <v>Evening</v>
      </c>
    </row>
    <row r="3052" spans="1:5" x14ac:dyDescent="0.2">
      <c r="A3052" s="20">
        <f>DT!A1746-INT(DT!A1746)</f>
        <v>0.94193287037342088</v>
      </c>
      <c r="B3052" s="5">
        <f>HOUR(DIM_TIME[[#This Row],[DW_Time]])</f>
        <v>22</v>
      </c>
      <c r="C3052" s="5">
        <f>MINUTE(DIM_TIME[[#This Row],[DW_Time]])</f>
        <v>36</v>
      </c>
      <c r="D3052" s="5">
        <f>SECOND(DIM_TIME[[#This Row],[DW_Time]])</f>
        <v>23</v>
      </c>
      <c r="E3052" s="5" t="str" cm="1">
        <f t="array" ref="E3052">_xlfn.IFS(B3052&lt;6, "Night", B3052&lt;12, "Morning", B3052&lt;18, "Afternoon", B3052&lt;=23, "Evening")</f>
        <v>Evening</v>
      </c>
    </row>
    <row r="3053" spans="1:5" x14ac:dyDescent="0.2">
      <c r="A3053" s="20">
        <f>DT!A3001-INT(DT!A3001)</f>
        <v>0.94196759258920792</v>
      </c>
      <c r="B3053" s="5">
        <f>HOUR(DIM_TIME[[#This Row],[DW_Time]])</f>
        <v>22</v>
      </c>
      <c r="C3053" s="5">
        <f>MINUTE(DIM_TIME[[#This Row],[DW_Time]])</f>
        <v>36</v>
      </c>
      <c r="D3053" s="5">
        <f>SECOND(DIM_TIME[[#This Row],[DW_Time]])</f>
        <v>26</v>
      </c>
      <c r="E3053" s="5" t="str" cm="1">
        <f t="array" ref="E3053">_xlfn.IFS(B3053&lt;6, "Night", B3053&lt;12, "Morning", B3053&lt;18, "Afternoon", B3053&lt;=23, "Evening")</f>
        <v>Evening</v>
      </c>
    </row>
    <row r="3054" spans="1:5" x14ac:dyDescent="0.2">
      <c r="A3054" s="20">
        <f>DT!A927-INT(DT!A927)</f>
        <v>0.94200231481227092</v>
      </c>
      <c r="B3054" s="5">
        <f>HOUR(DIM_TIME[[#This Row],[DW_Time]])</f>
        <v>22</v>
      </c>
      <c r="C3054" s="5">
        <f>MINUTE(DIM_TIME[[#This Row],[DW_Time]])</f>
        <v>36</v>
      </c>
      <c r="D3054" s="5">
        <f>SECOND(DIM_TIME[[#This Row],[DW_Time]])</f>
        <v>29</v>
      </c>
      <c r="E3054" s="5" t="str" cm="1">
        <f t="array" ref="E3054">_xlfn.IFS(B3054&lt;6, "Night", B3054&lt;12, "Morning", B3054&lt;18, "Afternoon", B3054&lt;=23, "Evening")</f>
        <v>Evening</v>
      </c>
    </row>
    <row r="3055" spans="1:5" x14ac:dyDescent="0.2">
      <c r="A3055" s="20">
        <f>DT!A2880-INT(DT!A2880)</f>
        <v>0.94203703704260988</v>
      </c>
      <c r="B3055" s="5">
        <f>HOUR(DIM_TIME[[#This Row],[DW_Time]])</f>
        <v>22</v>
      </c>
      <c r="C3055" s="5">
        <f>MINUTE(DIM_TIME[[#This Row],[DW_Time]])</f>
        <v>36</v>
      </c>
      <c r="D3055" s="5">
        <f>SECOND(DIM_TIME[[#This Row],[DW_Time]])</f>
        <v>32</v>
      </c>
      <c r="E3055" s="5" t="str" cm="1">
        <f t="array" ref="E3055">_xlfn.IFS(B3055&lt;6, "Night", B3055&lt;12, "Morning", B3055&lt;18, "Afternoon", B3055&lt;=23, "Evening")</f>
        <v>Evening</v>
      </c>
    </row>
    <row r="3056" spans="1:5" x14ac:dyDescent="0.2">
      <c r="A3056" s="20">
        <f>DT!A2173-INT(DT!A2173)</f>
        <v>0.94228009258949896</v>
      </c>
      <c r="B3056" s="5">
        <f>HOUR(DIM_TIME[[#This Row],[DW_Time]])</f>
        <v>22</v>
      </c>
      <c r="C3056" s="5">
        <f>MINUTE(DIM_TIME[[#This Row],[DW_Time]])</f>
        <v>36</v>
      </c>
      <c r="D3056" s="5">
        <f>SECOND(DIM_TIME[[#This Row],[DW_Time]])</f>
        <v>53</v>
      </c>
      <c r="E3056" s="5" t="str" cm="1">
        <f t="array" ref="E3056">_xlfn.IFS(B3056&lt;6, "Night", B3056&lt;12, "Morning", B3056&lt;18, "Afternoon", B3056&lt;=23, "Evening")</f>
        <v>Evening</v>
      </c>
    </row>
    <row r="3057" spans="1:5" x14ac:dyDescent="0.2">
      <c r="A3057" s="20">
        <f>DT!A454-INT(DT!A454)</f>
        <v>0.94239583334274357</v>
      </c>
      <c r="B3057" s="5">
        <f>HOUR(DIM_TIME[[#This Row],[DW_Time]])</f>
        <v>22</v>
      </c>
      <c r="C3057" s="5">
        <f>MINUTE(DIM_TIME[[#This Row],[DW_Time]])</f>
        <v>37</v>
      </c>
      <c r="D3057" s="5">
        <f>SECOND(DIM_TIME[[#This Row],[DW_Time]])</f>
        <v>3</v>
      </c>
      <c r="E3057" s="5" t="str" cm="1">
        <f t="array" ref="E3057">_xlfn.IFS(B3057&lt;6, "Night", B3057&lt;12, "Morning", B3057&lt;18, "Afternoon", B3057&lt;=23, "Evening")</f>
        <v>Evening</v>
      </c>
    </row>
    <row r="3058" spans="1:5" x14ac:dyDescent="0.2">
      <c r="A3058" s="20">
        <f>DT!A1797-INT(DT!A1797)</f>
        <v>0.94241898148175096</v>
      </c>
      <c r="B3058" s="5">
        <f>HOUR(DIM_TIME[[#This Row],[DW_Time]])</f>
        <v>22</v>
      </c>
      <c r="C3058" s="5">
        <f>MINUTE(DIM_TIME[[#This Row],[DW_Time]])</f>
        <v>37</v>
      </c>
      <c r="D3058" s="5">
        <f>SECOND(DIM_TIME[[#This Row],[DW_Time]])</f>
        <v>5</v>
      </c>
      <c r="E3058" s="5" t="str" cm="1">
        <f t="array" ref="E3058">_xlfn.IFS(B3058&lt;6, "Night", B3058&lt;12, "Morning", B3058&lt;18, "Afternoon", B3058&lt;=23, "Evening")</f>
        <v>Evening</v>
      </c>
    </row>
    <row r="3059" spans="1:5" x14ac:dyDescent="0.2">
      <c r="A3059" s="20">
        <f>DT!A1675-INT(DT!A1675)</f>
        <v>0.94252314815093996</v>
      </c>
      <c r="B3059" s="5">
        <f>HOUR(DIM_TIME[[#This Row],[DW_Time]])</f>
        <v>22</v>
      </c>
      <c r="C3059" s="5">
        <f>MINUTE(DIM_TIME[[#This Row],[DW_Time]])</f>
        <v>37</v>
      </c>
      <c r="D3059" s="5">
        <f>SECOND(DIM_TIME[[#This Row],[DW_Time]])</f>
        <v>14</v>
      </c>
      <c r="E3059" s="5" t="str" cm="1">
        <f t="array" ref="E3059">_xlfn.IFS(B3059&lt;6, "Night", B3059&lt;12, "Morning", B3059&lt;18, "Afternoon", B3059&lt;=23, "Evening")</f>
        <v>Evening</v>
      </c>
    </row>
    <row r="3060" spans="1:5" x14ac:dyDescent="0.2">
      <c r="A3060" s="20">
        <f>DT!A1158-INT(DT!A1158)</f>
        <v>0.94268518518219935</v>
      </c>
      <c r="B3060" s="5">
        <f>HOUR(DIM_TIME[[#This Row],[DW_Time]])</f>
        <v>22</v>
      </c>
      <c r="C3060" s="5">
        <f>MINUTE(DIM_TIME[[#This Row],[DW_Time]])</f>
        <v>37</v>
      </c>
      <c r="D3060" s="5">
        <f>SECOND(DIM_TIME[[#This Row],[DW_Time]])</f>
        <v>28</v>
      </c>
      <c r="E3060" s="5" t="str" cm="1">
        <f t="array" ref="E3060">_xlfn.IFS(B3060&lt;6, "Night", B3060&lt;12, "Morning", B3060&lt;18, "Afternoon", B3060&lt;=23, "Evening")</f>
        <v>Evening</v>
      </c>
    </row>
    <row r="3061" spans="1:5" x14ac:dyDescent="0.2">
      <c r="A3061" s="20">
        <f>DT!A1255-INT(DT!A1255)</f>
        <v>0.94277777776733274</v>
      </c>
      <c r="B3061" s="5">
        <f>HOUR(DIM_TIME[[#This Row],[DW_Time]])</f>
        <v>22</v>
      </c>
      <c r="C3061" s="5">
        <f>MINUTE(DIM_TIME[[#This Row],[DW_Time]])</f>
        <v>37</v>
      </c>
      <c r="D3061" s="5">
        <f>SECOND(DIM_TIME[[#This Row],[DW_Time]])</f>
        <v>36</v>
      </c>
      <c r="E3061" s="5" t="str" cm="1">
        <f t="array" ref="E3061">_xlfn.IFS(B3061&lt;6, "Night", B3061&lt;12, "Morning", B3061&lt;18, "Afternoon", B3061&lt;=23, "Evening")</f>
        <v>Evening</v>
      </c>
    </row>
    <row r="3062" spans="1:5" x14ac:dyDescent="0.2">
      <c r="A3062" s="20">
        <f>DT!A1885-INT(DT!A1885)</f>
        <v>0.94282407406717539</v>
      </c>
      <c r="B3062" s="5">
        <f>HOUR(DIM_TIME[[#This Row],[DW_Time]])</f>
        <v>22</v>
      </c>
      <c r="C3062" s="5">
        <f>MINUTE(DIM_TIME[[#This Row],[DW_Time]])</f>
        <v>37</v>
      </c>
      <c r="D3062" s="5">
        <f>SECOND(DIM_TIME[[#This Row],[DW_Time]])</f>
        <v>40</v>
      </c>
      <c r="E3062" s="5" t="str" cm="1">
        <f t="array" ref="E3062">_xlfn.IFS(B3062&lt;6, "Night", B3062&lt;12, "Morning", B3062&lt;18, "Afternoon", B3062&lt;=23, "Evening")</f>
        <v>Evening</v>
      </c>
    </row>
    <row r="3063" spans="1:5" x14ac:dyDescent="0.2">
      <c r="A3063" s="20">
        <f>DT!A3161-INT(DT!A3161)</f>
        <v>0.94322916666715173</v>
      </c>
      <c r="B3063" s="5">
        <f>HOUR(DIM_TIME[[#This Row],[DW_Time]])</f>
        <v>22</v>
      </c>
      <c r="C3063" s="5">
        <f>MINUTE(DIM_TIME[[#This Row],[DW_Time]])</f>
        <v>38</v>
      </c>
      <c r="D3063" s="5">
        <f>SECOND(DIM_TIME[[#This Row],[DW_Time]])</f>
        <v>15</v>
      </c>
      <c r="E3063" s="5" t="str" cm="1">
        <f t="array" ref="E3063">_xlfn.IFS(B3063&lt;6, "Night", B3063&lt;12, "Morning", B3063&lt;18, "Afternoon", B3063&lt;=23, "Evening")</f>
        <v>Evening</v>
      </c>
    </row>
    <row r="3064" spans="1:5" x14ac:dyDescent="0.2">
      <c r="A3064" s="20">
        <f>DT!A2232-INT(DT!A2232)</f>
        <v>0.94355324073694646</v>
      </c>
      <c r="B3064" s="5">
        <f>HOUR(DIM_TIME[[#This Row],[DW_Time]])</f>
        <v>22</v>
      </c>
      <c r="C3064" s="5">
        <f>MINUTE(DIM_TIME[[#This Row],[DW_Time]])</f>
        <v>38</v>
      </c>
      <c r="D3064" s="5">
        <f>SECOND(DIM_TIME[[#This Row],[DW_Time]])</f>
        <v>43</v>
      </c>
      <c r="E3064" s="5" t="str" cm="1">
        <f t="array" ref="E3064">_xlfn.IFS(B3064&lt;6, "Night", B3064&lt;12, "Morning", B3064&lt;18, "Afternoon", B3064&lt;=23, "Evening")</f>
        <v>Evening</v>
      </c>
    </row>
    <row r="3065" spans="1:5" x14ac:dyDescent="0.2">
      <c r="A3065" s="20">
        <f>DT!A517-INT(DT!A517)</f>
        <v>0.9440046296294895</v>
      </c>
      <c r="B3065" s="5">
        <f>HOUR(DIM_TIME[[#This Row],[DW_Time]])</f>
        <v>22</v>
      </c>
      <c r="C3065" s="5">
        <f>MINUTE(DIM_TIME[[#This Row],[DW_Time]])</f>
        <v>39</v>
      </c>
      <c r="D3065" s="5">
        <f>SECOND(DIM_TIME[[#This Row],[DW_Time]])</f>
        <v>22</v>
      </c>
      <c r="E3065" s="5" t="str" cm="1">
        <f t="array" ref="E3065">_xlfn.IFS(B3065&lt;6, "Night", B3065&lt;12, "Morning", B3065&lt;18, "Afternoon", B3065&lt;=23, "Evening")</f>
        <v>Evening</v>
      </c>
    </row>
    <row r="3066" spans="1:5" x14ac:dyDescent="0.2">
      <c r="A3066" s="20">
        <f>DT!A2509-INT(DT!A2509)</f>
        <v>0.94549768517754273</v>
      </c>
      <c r="B3066" s="5">
        <f>HOUR(DIM_TIME[[#This Row],[DW_Time]])</f>
        <v>22</v>
      </c>
      <c r="C3066" s="5">
        <f>MINUTE(DIM_TIME[[#This Row],[DW_Time]])</f>
        <v>41</v>
      </c>
      <c r="D3066" s="5">
        <f>SECOND(DIM_TIME[[#This Row],[DW_Time]])</f>
        <v>31</v>
      </c>
      <c r="E3066" s="5" t="str" cm="1">
        <f t="array" ref="E3066">_xlfn.IFS(B3066&lt;6, "Night", B3066&lt;12, "Morning", B3066&lt;18, "Afternoon", B3066&lt;=23, "Evening")</f>
        <v>Evening</v>
      </c>
    </row>
    <row r="3067" spans="1:5" x14ac:dyDescent="0.2">
      <c r="A3067" s="20">
        <f>DT!A997-INT(DT!A997)</f>
        <v>0.94560185184673173</v>
      </c>
      <c r="B3067" s="5">
        <f>HOUR(DIM_TIME[[#This Row],[DW_Time]])</f>
        <v>22</v>
      </c>
      <c r="C3067" s="5">
        <f>MINUTE(DIM_TIME[[#This Row],[DW_Time]])</f>
        <v>41</v>
      </c>
      <c r="D3067" s="5">
        <f>SECOND(DIM_TIME[[#This Row],[DW_Time]])</f>
        <v>40</v>
      </c>
      <c r="E3067" s="5" t="str" cm="1">
        <f t="array" ref="E3067">_xlfn.IFS(B3067&lt;6, "Night", B3067&lt;12, "Morning", B3067&lt;18, "Afternoon", B3067&lt;=23, "Evening")</f>
        <v>Evening</v>
      </c>
    </row>
    <row r="3068" spans="1:5" x14ac:dyDescent="0.2">
      <c r="A3068" s="20">
        <f>DT!A3197-INT(DT!A3197)</f>
        <v>0.94590277777751908</v>
      </c>
      <c r="B3068" s="5">
        <f>HOUR(DIM_TIME[[#This Row],[DW_Time]])</f>
        <v>22</v>
      </c>
      <c r="C3068" s="5">
        <f>MINUTE(DIM_TIME[[#This Row],[DW_Time]])</f>
        <v>42</v>
      </c>
      <c r="D3068" s="5">
        <f>SECOND(DIM_TIME[[#This Row],[DW_Time]])</f>
        <v>6</v>
      </c>
      <c r="E3068" s="5" t="str" cm="1">
        <f t="array" ref="E3068">_xlfn.IFS(B3068&lt;6, "Night", B3068&lt;12, "Morning", B3068&lt;18, "Afternoon", B3068&lt;=23, "Evening")</f>
        <v>Evening</v>
      </c>
    </row>
    <row r="3069" spans="1:5" x14ac:dyDescent="0.2">
      <c r="A3069" s="20">
        <f>DT!A1157-INT(DT!A1157)</f>
        <v>0.94663194444729015</v>
      </c>
      <c r="B3069" s="5">
        <f>HOUR(DIM_TIME[[#This Row],[DW_Time]])</f>
        <v>22</v>
      </c>
      <c r="C3069" s="5">
        <f>MINUTE(DIM_TIME[[#This Row],[DW_Time]])</f>
        <v>43</v>
      </c>
      <c r="D3069" s="5">
        <f>SECOND(DIM_TIME[[#This Row],[DW_Time]])</f>
        <v>9</v>
      </c>
      <c r="E3069" s="5" t="str" cm="1">
        <f t="array" ref="E3069">_xlfn.IFS(B3069&lt;6, "Night", B3069&lt;12, "Morning", B3069&lt;18, "Afternoon", B3069&lt;=23, "Evening")</f>
        <v>Evening</v>
      </c>
    </row>
    <row r="3070" spans="1:5" x14ac:dyDescent="0.2">
      <c r="A3070" s="20">
        <f>DT!A366-INT(DT!A366)</f>
        <v>0.94695601851708489</v>
      </c>
      <c r="B3070" s="5">
        <f>HOUR(DIM_TIME[[#This Row],[DW_Time]])</f>
        <v>22</v>
      </c>
      <c r="C3070" s="5">
        <f>MINUTE(DIM_TIME[[#This Row],[DW_Time]])</f>
        <v>43</v>
      </c>
      <c r="D3070" s="5">
        <f>SECOND(DIM_TIME[[#This Row],[DW_Time]])</f>
        <v>37</v>
      </c>
      <c r="E3070" s="5" t="str" cm="1">
        <f t="array" ref="E3070">_xlfn.IFS(B3070&lt;6, "Night", B3070&lt;12, "Morning", B3070&lt;18, "Afternoon", B3070&lt;=23, "Evening")</f>
        <v>Evening</v>
      </c>
    </row>
    <row r="3071" spans="1:5" x14ac:dyDescent="0.2">
      <c r="A3071" s="20">
        <f>DT!A2937-INT(DT!A2937)</f>
        <v>0.94716435186273884</v>
      </c>
      <c r="B3071" s="5">
        <f>HOUR(DIM_TIME[[#This Row],[DW_Time]])</f>
        <v>22</v>
      </c>
      <c r="C3071" s="5">
        <f>MINUTE(DIM_TIME[[#This Row],[DW_Time]])</f>
        <v>43</v>
      </c>
      <c r="D3071" s="5">
        <f>SECOND(DIM_TIME[[#This Row],[DW_Time]])</f>
        <v>55</v>
      </c>
      <c r="E3071" s="5" t="str" cm="1">
        <f t="array" ref="E3071">_xlfn.IFS(B3071&lt;6, "Night", B3071&lt;12, "Morning", B3071&lt;18, "Afternoon", B3071&lt;=23, "Evening")</f>
        <v>Evening</v>
      </c>
    </row>
    <row r="3072" spans="1:5" x14ac:dyDescent="0.2">
      <c r="A3072" s="20">
        <f>DT!A1167-INT(DT!A1167)</f>
        <v>0.94835648148000473</v>
      </c>
      <c r="B3072" s="5">
        <f>HOUR(DIM_TIME[[#This Row],[DW_Time]])</f>
        <v>22</v>
      </c>
      <c r="C3072" s="5">
        <f>MINUTE(DIM_TIME[[#This Row],[DW_Time]])</f>
        <v>45</v>
      </c>
      <c r="D3072" s="5">
        <f>SECOND(DIM_TIME[[#This Row],[DW_Time]])</f>
        <v>38</v>
      </c>
      <c r="E3072" s="5" t="str" cm="1">
        <f t="array" ref="E3072">_xlfn.IFS(B3072&lt;6, "Night", B3072&lt;12, "Morning", B3072&lt;18, "Afternoon", B3072&lt;=23, "Evening")</f>
        <v>Evening</v>
      </c>
    </row>
    <row r="3073" spans="1:5" x14ac:dyDescent="0.2">
      <c r="A3073" s="20">
        <f>DT!A1202-INT(DT!A1202)</f>
        <v>0.94837962963356404</v>
      </c>
      <c r="B3073" s="5">
        <f>HOUR(DIM_TIME[[#This Row],[DW_Time]])</f>
        <v>22</v>
      </c>
      <c r="C3073" s="5">
        <f>MINUTE(DIM_TIME[[#This Row],[DW_Time]])</f>
        <v>45</v>
      </c>
      <c r="D3073" s="5">
        <f>SECOND(DIM_TIME[[#This Row],[DW_Time]])</f>
        <v>40</v>
      </c>
      <c r="E3073" s="5" t="str" cm="1">
        <f t="array" ref="E3073">_xlfn.IFS(B3073&lt;6, "Night", B3073&lt;12, "Morning", B3073&lt;18, "Afternoon", B3073&lt;=23, "Evening")</f>
        <v>Evening</v>
      </c>
    </row>
    <row r="3074" spans="1:5" x14ac:dyDescent="0.2">
      <c r="A3074" s="20">
        <f>DT!A2594-INT(DT!A2594)</f>
        <v>0.94884259260288673</v>
      </c>
      <c r="B3074" s="5">
        <f>HOUR(DIM_TIME[[#This Row],[DW_Time]])</f>
        <v>22</v>
      </c>
      <c r="C3074" s="5">
        <f>MINUTE(DIM_TIME[[#This Row],[DW_Time]])</f>
        <v>46</v>
      </c>
      <c r="D3074" s="5">
        <f>SECOND(DIM_TIME[[#This Row],[DW_Time]])</f>
        <v>20</v>
      </c>
      <c r="E3074" s="5" t="str" cm="1">
        <f t="array" ref="E3074">_xlfn.IFS(B3074&lt;6, "Night", B3074&lt;12, "Morning", B3074&lt;18, "Afternoon", B3074&lt;=23, "Evening")</f>
        <v>Evening</v>
      </c>
    </row>
    <row r="3075" spans="1:5" x14ac:dyDescent="0.2">
      <c r="A3075" s="20">
        <f>DT!A1727-INT(DT!A1727)</f>
        <v>0.94928240739682224</v>
      </c>
      <c r="B3075" s="5">
        <f>HOUR(DIM_TIME[[#This Row],[DW_Time]])</f>
        <v>22</v>
      </c>
      <c r="C3075" s="5">
        <f>MINUTE(DIM_TIME[[#This Row],[DW_Time]])</f>
        <v>46</v>
      </c>
      <c r="D3075" s="5">
        <f>SECOND(DIM_TIME[[#This Row],[DW_Time]])</f>
        <v>58</v>
      </c>
      <c r="E3075" s="5" t="str" cm="1">
        <f t="array" ref="E3075">_xlfn.IFS(B3075&lt;6, "Night", B3075&lt;12, "Morning", B3075&lt;18, "Afternoon", B3075&lt;=23, "Evening")</f>
        <v>Evening</v>
      </c>
    </row>
    <row r="3076" spans="1:5" x14ac:dyDescent="0.2">
      <c r="A3076" s="20">
        <f>DT!A287-INT(DT!A287)</f>
        <v>0.94942129630362615</v>
      </c>
      <c r="B3076" s="5">
        <f>HOUR(DIM_TIME[[#This Row],[DW_Time]])</f>
        <v>22</v>
      </c>
      <c r="C3076" s="5">
        <f>MINUTE(DIM_TIME[[#This Row],[DW_Time]])</f>
        <v>47</v>
      </c>
      <c r="D3076" s="5">
        <f>SECOND(DIM_TIME[[#This Row],[DW_Time]])</f>
        <v>10</v>
      </c>
      <c r="E3076" s="5" t="str" cm="1">
        <f t="array" ref="E3076">_xlfn.IFS(B3076&lt;6, "Night", B3076&lt;12, "Morning", B3076&lt;18, "Afternoon", B3076&lt;=23, "Evening")</f>
        <v>Evening</v>
      </c>
    </row>
    <row r="3077" spans="1:5" x14ac:dyDescent="0.2">
      <c r="A3077" s="20">
        <f>DT!A490-INT(DT!A490)</f>
        <v>0.94965277778101154</v>
      </c>
      <c r="B3077" s="5">
        <f>HOUR(DIM_TIME[[#This Row],[DW_Time]])</f>
        <v>22</v>
      </c>
      <c r="C3077" s="5">
        <f>MINUTE(DIM_TIME[[#This Row],[DW_Time]])</f>
        <v>47</v>
      </c>
      <c r="D3077" s="5">
        <f>SECOND(DIM_TIME[[#This Row],[DW_Time]])</f>
        <v>30</v>
      </c>
      <c r="E3077" s="5" t="str" cm="1">
        <f t="array" ref="E3077">_xlfn.IFS(B3077&lt;6, "Night", B3077&lt;12, "Morning", B3077&lt;18, "Afternoon", B3077&lt;=23, "Evening")</f>
        <v>Evening</v>
      </c>
    </row>
    <row r="3078" spans="1:5" x14ac:dyDescent="0.2">
      <c r="A3078" s="20">
        <f>DT!A472-INT(DT!A472)</f>
        <v>0.94973379629664123</v>
      </c>
      <c r="B3078" s="5">
        <f>HOUR(DIM_TIME[[#This Row],[DW_Time]])</f>
        <v>22</v>
      </c>
      <c r="C3078" s="5">
        <f>MINUTE(DIM_TIME[[#This Row],[DW_Time]])</f>
        <v>47</v>
      </c>
      <c r="D3078" s="5">
        <f>SECOND(DIM_TIME[[#This Row],[DW_Time]])</f>
        <v>37</v>
      </c>
      <c r="E3078" s="5" t="str" cm="1">
        <f t="array" ref="E3078">_xlfn.IFS(B3078&lt;6, "Night", B3078&lt;12, "Morning", B3078&lt;18, "Afternoon", B3078&lt;=23, "Evening")</f>
        <v>Evening</v>
      </c>
    </row>
    <row r="3079" spans="1:5" x14ac:dyDescent="0.2">
      <c r="A3079" s="20">
        <f>DT!A1049-INT(DT!A1049)</f>
        <v>0.94988425925839692</v>
      </c>
      <c r="B3079" s="5">
        <f>HOUR(DIM_TIME[[#This Row],[DW_Time]])</f>
        <v>22</v>
      </c>
      <c r="C3079" s="5">
        <f>MINUTE(DIM_TIME[[#This Row],[DW_Time]])</f>
        <v>47</v>
      </c>
      <c r="D3079" s="5">
        <f>SECOND(DIM_TIME[[#This Row],[DW_Time]])</f>
        <v>50</v>
      </c>
      <c r="E3079" s="5" t="str" cm="1">
        <f t="array" ref="E3079">_xlfn.IFS(B3079&lt;6, "Night", B3079&lt;12, "Morning", B3079&lt;18, "Afternoon", B3079&lt;=23, "Evening")</f>
        <v>Evening</v>
      </c>
    </row>
    <row r="3080" spans="1:5" x14ac:dyDescent="0.2">
      <c r="A3080" s="20">
        <f>DT!A1059-INT(DT!A1059)</f>
        <v>0.94994212962774327</v>
      </c>
      <c r="B3080" s="5">
        <f>HOUR(DIM_TIME[[#This Row],[DW_Time]])</f>
        <v>22</v>
      </c>
      <c r="C3080" s="5">
        <f>MINUTE(DIM_TIME[[#This Row],[DW_Time]])</f>
        <v>47</v>
      </c>
      <c r="D3080" s="5">
        <f>SECOND(DIM_TIME[[#This Row],[DW_Time]])</f>
        <v>55</v>
      </c>
      <c r="E3080" s="5" t="str" cm="1">
        <f t="array" ref="E3080">_xlfn.IFS(B3080&lt;6, "Night", B3080&lt;12, "Morning", B3080&lt;18, "Afternoon", B3080&lt;=23, "Evening")</f>
        <v>Evening</v>
      </c>
    </row>
    <row r="3081" spans="1:5" x14ac:dyDescent="0.2">
      <c r="A3081" s="20">
        <f>DT!A1077-INT(DT!A1077)</f>
        <v>0.95032407406688435</v>
      </c>
      <c r="B3081" s="5">
        <f>HOUR(DIM_TIME[[#This Row],[DW_Time]])</f>
        <v>22</v>
      </c>
      <c r="C3081" s="5">
        <f>MINUTE(DIM_TIME[[#This Row],[DW_Time]])</f>
        <v>48</v>
      </c>
      <c r="D3081" s="5">
        <f>SECOND(DIM_TIME[[#This Row],[DW_Time]])</f>
        <v>28</v>
      </c>
      <c r="E3081" s="5" t="str" cm="1">
        <f t="array" ref="E3081">_xlfn.IFS(B3081&lt;6, "Night", B3081&lt;12, "Morning", B3081&lt;18, "Afternoon", B3081&lt;=23, "Evening")</f>
        <v>Evening</v>
      </c>
    </row>
    <row r="3082" spans="1:5" x14ac:dyDescent="0.2">
      <c r="A3082" s="20">
        <f>DT!A166-INT(DT!A166)</f>
        <v>0.95090277776762377</v>
      </c>
      <c r="B3082" s="5">
        <f>HOUR(DIM_TIME[[#This Row],[DW_Time]])</f>
        <v>22</v>
      </c>
      <c r="C3082" s="5">
        <f>MINUTE(DIM_TIME[[#This Row],[DW_Time]])</f>
        <v>49</v>
      </c>
      <c r="D3082" s="5">
        <f>SECOND(DIM_TIME[[#This Row],[DW_Time]])</f>
        <v>18</v>
      </c>
      <c r="E3082" s="5" t="str" cm="1">
        <f t="array" ref="E3082">_xlfn.IFS(B3082&lt;6, "Night", B3082&lt;12, "Morning", B3082&lt;18, "Afternoon", B3082&lt;=23, "Evening")</f>
        <v>Evening</v>
      </c>
    </row>
    <row r="3083" spans="1:5" x14ac:dyDescent="0.2">
      <c r="A3083" s="20">
        <f>DT!A67-INT(DT!A67)</f>
        <v>0.95096064815152204</v>
      </c>
      <c r="B3083" s="5">
        <f>HOUR(DIM_TIME[[#This Row],[DW_Time]])</f>
        <v>22</v>
      </c>
      <c r="C3083" s="5">
        <f>MINUTE(DIM_TIME[[#This Row],[DW_Time]])</f>
        <v>49</v>
      </c>
      <c r="D3083" s="5">
        <f>SECOND(DIM_TIME[[#This Row],[DW_Time]])</f>
        <v>23</v>
      </c>
      <c r="E3083" s="5" t="str" cm="1">
        <f t="array" ref="E3083">_xlfn.IFS(B3083&lt;6, "Night", B3083&lt;12, "Morning", B3083&lt;18, "Afternoon", B3083&lt;=23, "Evening")</f>
        <v>Evening</v>
      </c>
    </row>
    <row r="3084" spans="1:5" x14ac:dyDescent="0.2">
      <c r="A3084" s="20">
        <f>DT!A2495-INT(DT!A2495)</f>
        <v>0.95097222222102573</v>
      </c>
      <c r="B3084" s="5">
        <f>HOUR(DIM_TIME[[#This Row],[DW_Time]])</f>
        <v>22</v>
      </c>
      <c r="C3084" s="5">
        <f>MINUTE(DIM_TIME[[#This Row],[DW_Time]])</f>
        <v>49</v>
      </c>
      <c r="D3084" s="5">
        <f>SECOND(DIM_TIME[[#This Row],[DW_Time]])</f>
        <v>24</v>
      </c>
      <c r="E3084" s="5" t="str" cm="1">
        <f t="array" ref="E3084">_xlfn.IFS(B3084&lt;6, "Night", B3084&lt;12, "Morning", B3084&lt;18, "Afternoon", B3084&lt;=23, "Evening")</f>
        <v>Evening</v>
      </c>
    </row>
    <row r="3085" spans="1:5" x14ac:dyDescent="0.2">
      <c r="A3085" s="20">
        <f>DT!A2881-INT(DT!A2881)</f>
        <v>0.95101851852086838</v>
      </c>
      <c r="B3085" s="5">
        <f>HOUR(DIM_TIME[[#This Row],[DW_Time]])</f>
        <v>22</v>
      </c>
      <c r="C3085" s="5">
        <f>MINUTE(DIM_TIME[[#This Row],[DW_Time]])</f>
        <v>49</v>
      </c>
      <c r="D3085" s="5">
        <f>SECOND(DIM_TIME[[#This Row],[DW_Time]])</f>
        <v>28</v>
      </c>
      <c r="E3085" s="5" t="str" cm="1">
        <f t="array" ref="E3085">_xlfn.IFS(B3085&lt;6, "Night", B3085&lt;12, "Morning", B3085&lt;18, "Afternoon", B3085&lt;=23, "Evening")</f>
        <v>Evening</v>
      </c>
    </row>
    <row r="3086" spans="1:5" x14ac:dyDescent="0.2">
      <c r="A3086" s="20">
        <f>DT!A2715-INT(DT!A2715)</f>
        <v>0.95114583334361669</v>
      </c>
      <c r="B3086" s="5">
        <f>HOUR(DIM_TIME[[#This Row],[DW_Time]])</f>
        <v>22</v>
      </c>
      <c r="C3086" s="5">
        <f>MINUTE(DIM_TIME[[#This Row],[DW_Time]])</f>
        <v>49</v>
      </c>
      <c r="D3086" s="5">
        <f>SECOND(DIM_TIME[[#This Row],[DW_Time]])</f>
        <v>39</v>
      </c>
      <c r="E3086" s="5" t="str" cm="1">
        <f t="array" ref="E3086">_xlfn.IFS(B3086&lt;6, "Night", B3086&lt;12, "Morning", B3086&lt;18, "Afternoon", B3086&lt;=23, "Evening")</f>
        <v>Evening</v>
      </c>
    </row>
    <row r="3087" spans="1:5" x14ac:dyDescent="0.2">
      <c r="A3087" s="20">
        <f>DT!A946-INT(DT!A946)</f>
        <v>0.95179398148320615</v>
      </c>
      <c r="B3087" s="5">
        <f>HOUR(DIM_TIME[[#This Row],[DW_Time]])</f>
        <v>22</v>
      </c>
      <c r="C3087" s="5">
        <f>MINUTE(DIM_TIME[[#This Row],[DW_Time]])</f>
        <v>50</v>
      </c>
      <c r="D3087" s="5">
        <f>SECOND(DIM_TIME[[#This Row],[DW_Time]])</f>
        <v>35</v>
      </c>
      <c r="E3087" s="5" t="str" cm="1">
        <f t="array" ref="E3087">_xlfn.IFS(B3087&lt;6, "Night", B3087&lt;12, "Morning", B3087&lt;18, "Afternoon", B3087&lt;=23, "Evening")</f>
        <v>Evening</v>
      </c>
    </row>
    <row r="3088" spans="1:5" x14ac:dyDescent="0.2">
      <c r="A3088" s="20">
        <f>DT!A1343-INT(DT!A1343)</f>
        <v>0.95208333332993789</v>
      </c>
      <c r="B3088" s="5">
        <f>HOUR(DIM_TIME[[#This Row],[DW_Time]])</f>
        <v>22</v>
      </c>
      <c r="C3088" s="5">
        <f>MINUTE(DIM_TIME[[#This Row],[DW_Time]])</f>
        <v>51</v>
      </c>
      <c r="D3088" s="5">
        <f>SECOND(DIM_TIME[[#This Row],[DW_Time]])</f>
        <v>0</v>
      </c>
      <c r="E3088" s="5" t="str" cm="1">
        <f t="array" ref="E3088">_xlfn.IFS(B3088&lt;6, "Night", B3088&lt;12, "Morning", B3088&lt;18, "Afternoon", B3088&lt;=23, "Evening")</f>
        <v>Evening</v>
      </c>
    </row>
    <row r="3089" spans="1:5" x14ac:dyDescent="0.2">
      <c r="A3089" s="20">
        <f>DT!A2010-INT(DT!A2010)</f>
        <v>0.95225694445252884</v>
      </c>
      <c r="B3089" s="5">
        <f>HOUR(DIM_TIME[[#This Row],[DW_Time]])</f>
        <v>22</v>
      </c>
      <c r="C3089" s="5">
        <f>MINUTE(DIM_TIME[[#This Row],[DW_Time]])</f>
        <v>51</v>
      </c>
      <c r="D3089" s="5">
        <f>SECOND(DIM_TIME[[#This Row],[DW_Time]])</f>
        <v>15</v>
      </c>
      <c r="E3089" s="5" t="str" cm="1">
        <f t="array" ref="E3089">_xlfn.IFS(B3089&lt;6, "Night", B3089&lt;12, "Morning", B3089&lt;18, "Afternoon", B3089&lt;=23, "Evening")</f>
        <v>Evening</v>
      </c>
    </row>
    <row r="3090" spans="1:5" x14ac:dyDescent="0.2">
      <c r="A3090" s="20">
        <f>DT!A1092-INT(DT!A1092)</f>
        <v>0.95228009259153623</v>
      </c>
      <c r="B3090" s="5">
        <f>HOUR(DIM_TIME[[#This Row],[DW_Time]])</f>
        <v>22</v>
      </c>
      <c r="C3090" s="5">
        <f>MINUTE(DIM_TIME[[#This Row],[DW_Time]])</f>
        <v>51</v>
      </c>
      <c r="D3090" s="5">
        <f>SECOND(DIM_TIME[[#This Row],[DW_Time]])</f>
        <v>17</v>
      </c>
      <c r="E3090" s="5" t="str" cm="1">
        <f t="array" ref="E3090">_xlfn.IFS(B3090&lt;6, "Night", B3090&lt;12, "Morning", B3090&lt;18, "Afternoon", B3090&lt;=23, "Evening")</f>
        <v>Evening</v>
      </c>
    </row>
    <row r="3091" spans="1:5" x14ac:dyDescent="0.2">
      <c r="A3091" s="20">
        <f>DT!A2719-INT(DT!A2719)</f>
        <v>0.95231481480732327</v>
      </c>
      <c r="B3091" s="5">
        <f>HOUR(DIM_TIME[[#This Row],[DW_Time]])</f>
        <v>22</v>
      </c>
      <c r="C3091" s="5">
        <f>MINUTE(DIM_TIME[[#This Row],[DW_Time]])</f>
        <v>51</v>
      </c>
      <c r="D3091" s="5">
        <f>SECOND(DIM_TIME[[#This Row],[DW_Time]])</f>
        <v>20</v>
      </c>
      <c r="E3091" s="5" t="str" cm="1">
        <f t="array" ref="E3091">_xlfn.IFS(B3091&lt;6, "Night", B3091&lt;12, "Morning", B3091&lt;18, "Afternoon", B3091&lt;=23, "Evening")</f>
        <v>Evening</v>
      </c>
    </row>
    <row r="3092" spans="1:5" x14ac:dyDescent="0.2">
      <c r="A3092" s="20">
        <f>DT!A386-INT(DT!A386)</f>
        <v>0.95303240740759065</v>
      </c>
      <c r="B3092" s="5">
        <f>HOUR(DIM_TIME[[#This Row],[DW_Time]])</f>
        <v>22</v>
      </c>
      <c r="C3092" s="5">
        <f>MINUTE(DIM_TIME[[#This Row],[DW_Time]])</f>
        <v>52</v>
      </c>
      <c r="D3092" s="5">
        <f>SECOND(DIM_TIME[[#This Row],[DW_Time]])</f>
        <v>22</v>
      </c>
      <c r="E3092" s="5" t="str" cm="1">
        <f t="array" ref="E3092">_xlfn.IFS(B3092&lt;6, "Night", B3092&lt;12, "Morning", B3092&lt;18, "Afternoon", B3092&lt;=23, "Evening")</f>
        <v>Evening</v>
      </c>
    </row>
    <row r="3093" spans="1:5" x14ac:dyDescent="0.2">
      <c r="A3093" s="20">
        <f>DT!A669-INT(DT!A669)</f>
        <v>0.95388888889283407</v>
      </c>
      <c r="B3093" s="5">
        <f>HOUR(DIM_TIME[[#This Row],[DW_Time]])</f>
        <v>22</v>
      </c>
      <c r="C3093" s="5">
        <f>MINUTE(DIM_TIME[[#This Row],[DW_Time]])</f>
        <v>53</v>
      </c>
      <c r="D3093" s="5">
        <f>SECOND(DIM_TIME[[#This Row],[DW_Time]])</f>
        <v>36</v>
      </c>
      <c r="E3093" s="5" t="str" cm="1">
        <f t="array" ref="E3093">_xlfn.IFS(B3093&lt;6, "Night", B3093&lt;12, "Morning", B3093&lt;18, "Afternoon", B3093&lt;=23, "Evening")</f>
        <v>Evening</v>
      </c>
    </row>
    <row r="3094" spans="1:5" x14ac:dyDescent="0.2">
      <c r="A3094" s="20">
        <f>DT!A685-INT(DT!A685)</f>
        <v>0.95421296296262881</v>
      </c>
      <c r="B3094" s="5">
        <f>HOUR(DIM_TIME[[#This Row],[DW_Time]])</f>
        <v>22</v>
      </c>
      <c r="C3094" s="5">
        <f>MINUTE(DIM_TIME[[#This Row],[DW_Time]])</f>
        <v>54</v>
      </c>
      <c r="D3094" s="5">
        <f>SECOND(DIM_TIME[[#This Row],[DW_Time]])</f>
        <v>4</v>
      </c>
      <c r="E3094" s="5" t="str" cm="1">
        <f t="array" ref="E3094">_xlfn.IFS(B3094&lt;6, "Night", B3094&lt;12, "Morning", B3094&lt;18, "Afternoon", B3094&lt;=23, "Evening")</f>
        <v>Evening</v>
      </c>
    </row>
    <row r="3095" spans="1:5" x14ac:dyDescent="0.2">
      <c r="A3095" s="20">
        <f>DT!A2290-INT(DT!A2290)</f>
        <v>0.95442129628645489</v>
      </c>
      <c r="B3095" s="5">
        <f>HOUR(DIM_TIME[[#This Row],[DW_Time]])</f>
        <v>22</v>
      </c>
      <c r="C3095" s="5">
        <f>MINUTE(DIM_TIME[[#This Row],[DW_Time]])</f>
        <v>54</v>
      </c>
      <c r="D3095" s="5">
        <f>SECOND(DIM_TIME[[#This Row],[DW_Time]])</f>
        <v>22</v>
      </c>
      <c r="E3095" s="5" t="str" cm="1">
        <f t="array" ref="E3095">_xlfn.IFS(B3095&lt;6, "Night", B3095&lt;12, "Morning", B3095&lt;18, "Afternoon", B3095&lt;=23, "Evening")</f>
        <v>Evening</v>
      </c>
    </row>
    <row r="3096" spans="1:5" x14ac:dyDescent="0.2">
      <c r="A3096" s="20">
        <f>DT!A1595-INT(DT!A1595)</f>
        <v>0.95465277777839219</v>
      </c>
      <c r="B3096" s="5">
        <f>HOUR(DIM_TIME[[#This Row],[DW_Time]])</f>
        <v>22</v>
      </c>
      <c r="C3096" s="5">
        <f>MINUTE(DIM_TIME[[#This Row],[DW_Time]])</f>
        <v>54</v>
      </c>
      <c r="D3096" s="5">
        <f>SECOND(DIM_TIME[[#This Row],[DW_Time]])</f>
        <v>42</v>
      </c>
      <c r="E3096" s="5" t="str" cm="1">
        <f t="array" ref="E3096">_xlfn.IFS(B3096&lt;6, "Night", B3096&lt;12, "Morning", B3096&lt;18, "Afternoon", B3096&lt;=23, "Evening")</f>
        <v>Evening</v>
      </c>
    </row>
    <row r="3097" spans="1:5" x14ac:dyDescent="0.2">
      <c r="A3097" s="20">
        <f>DT!A2876-INT(DT!A2876)</f>
        <v>0.9546643518624478</v>
      </c>
      <c r="B3097" s="5">
        <f>HOUR(DIM_TIME[[#This Row],[DW_Time]])</f>
        <v>22</v>
      </c>
      <c r="C3097" s="5">
        <f>MINUTE(DIM_TIME[[#This Row],[DW_Time]])</f>
        <v>54</v>
      </c>
      <c r="D3097" s="5">
        <f>SECOND(DIM_TIME[[#This Row],[DW_Time]])</f>
        <v>43</v>
      </c>
      <c r="E3097" s="5" t="str" cm="1">
        <f t="array" ref="E3097">_xlfn.IFS(B3097&lt;6, "Night", B3097&lt;12, "Morning", B3097&lt;18, "Afternoon", B3097&lt;=23, "Evening")</f>
        <v>Evening</v>
      </c>
    </row>
    <row r="3098" spans="1:5" x14ac:dyDescent="0.2">
      <c r="A3098" s="20">
        <f>DT!A2582-INT(DT!A2582)</f>
        <v>0.95472222221724223</v>
      </c>
      <c r="B3098" s="5">
        <f>HOUR(DIM_TIME[[#This Row],[DW_Time]])</f>
        <v>22</v>
      </c>
      <c r="C3098" s="5">
        <f>MINUTE(DIM_TIME[[#This Row],[DW_Time]])</f>
        <v>54</v>
      </c>
      <c r="D3098" s="5">
        <f>SECOND(DIM_TIME[[#This Row],[DW_Time]])</f>
        <v>48</v>
      </c>
      <c r="E3098" s="5" t="str" cm="1">
        <f t="array" ref="E3098">_xlfn.IFS(B3098&lt;6, "Night", B3098&lt;12, "Morning", B3098&lt;18, "Afternoon", B3098&lt;=23, "Evening")</f>
        <v>Evening</v>
      </c>
    </row>
    <row r="3099" spans="1:5" x14ac:dyDescent="0.2">
      <c r="A3099" s="20">
        <f>DT!A797-INT(DT!A797)</f>
        <v>0.95543981481750961</v>
      </c>
      <c r="B3099" s="5">
        <f>HOUR(DIM_TIME[[#This Row],[DW_Time]])</f>
        <v>22</v>
      </c>
      <c r="C3099" s="5">
        <f>MINUTE(DIM_TIME[[#This Row],[DW_Time]])</f>
        <v>55</v>
      </c>
      <c r="D3099" s="5">
        <f>SECOND(DIM_TIME[[#This Row],[DW_Time]])</f>
        <v>50</v>
      </c>
      <c r="E3099" s="5" t="str" cm="1">
        <f t="array" ref="E3099">_xlfn.IFS(B3099&lt;6, "Night", B3099&lt;12, "Morning", B3099&lt;18, "Afternoon", B3099&lt;=23, "Evening")</f>
        <v>Evening</v>
      </c>
    </row>
    <row r="3100" spans="1:5" x14ac:dyDescent="0.2">
      <c r="A3100" s="20">
        <f>DT!A344-INT(DT!A344)</f>
        <v>0.95584490741021</v>
      </c>
      <c r="B3100" s="5">
        <f>HOUR(DIM_TIME[[#This Row],[DW_Time]])</f>
        <v>22</v>
      </c>
      <c r="C3100" s="5">
        <f>MINUTE(DIM_TIME[[#This Row],[DW_Time]])</f>
        <v>56</v>
      </c>
      <c r="D3100" s="5">
        <f>SECOND(DIM_TIME[[#This Row],[DW_Time]])</f>
        <v>25</v>
      </c>
      <c r="E3100" s="5" t="str" cm="1">
        <f t="array" ref="E3100">_xlfn.IFS(B3100&lt;6, "Night", B3100&lt;12, "Morning", B3100&lt;18, "Afternoon", B3100&lt;=23, "Evening")</f>
        <v>Evening</v>
      </c>
    </row>
    <row r="3101" spans="1:5" x14ac:dyDescent="0.2">
      <c r="A3101" s="20">
        <f>DT!A2159-INT(DT!A2159)</f>
        <v>0.95622685184935108</v>
      </c>
      <c r="B3101" s="5">
        <f>HOUR(DIM_TIME[[#This Row],[DW_Time]])</f>
        <v>22</v>
      </c>
      <c r="C3101" s="5">
        <f>MINUTE(DIM_TIME[[#This Row],[DW_Time]])</f>
        <v>56</v>
      </c>
      <c r="D3101" s="5">
        <f>SECOND(DIM_TIME[[#This Row],[DW_Time]])</f>
        <v>58</v>
      </c>
      <c r="E3101" s="5" t="str" cm="1">
        <f t="array" ref="E3101">_xlfn.IFS(B3101&lt;6, "Night", B3101&lt;12, "Morning", B3101&lt;18, "Afternoon", B3101&lt;=23, "Evening")</f>
        <v>Evening</v>
      </c>
    </row>
    <row r="3102" spans="1:5" x14ac:dyDescent="0.2">
      <c r="A3102" s="20">
        <f>DT!A2251-INT(DT!A2251)</f>
        <v>0.95667824074189411</v>
      </c>
      <c r="B3102" s="5">
        <f>HOUR(DIM_TIME[[#This Row],[DW_Time]])</f>
        <v>22</v>
      </c>
      <c r="C3102" s="5">
        <f>MINUTE(DIM_TIME[[#This Row],[DW_Time]])</f>
        <v>57</v>
      </c>
      <c r="D3102" s="5">
        <f>SECOND(DIM_TIME[[#This Row],[DW_Time]])</f>
        <v>37</v>
      </c>
      <c r="E3102" s="5" t="str" cm="1">
        <f t="array" ref="E3102">_xlfn.IFS(B3102&lt;6, "Night", B3102&lt;12, "Morning", B3102&lt;18, "Afternoon", B3102&lt;=23, "Evening")</f>
        <v>Evening</v>
      </c>
    </row>
    <row r="3103" spans="1:5" x14ac:dyDescent="0.2">
      <c r="A3103" s="20">
        <f>DT!A76-INT(DT!A76)</f>
        <v>0.9567824073965312</v>
      </c>
      <c r="B3103" s="5">
        <f>HOUR(DIM_TIME[[#This Row],[DW_Time]])</f>
        <v>22</v>
      </c>
      <c r="C3103" s="5">
        <f>MINUTE(DIM_TIME[[#This Row],[DW_Time]])</f>
        <v>57</v>
      </c>
      <c r="D3103" s="5">
        <f>SECOND(DIM_TIME[[#This Row],[DW_Time]])</f>
        <v>46</v>
      </c>
      <c r="E3103" s="5" t="str" cm="1">
        <f t="array" ref="E3103">_xlfn.IFS(B3103&lt;6, "Night", B3103&lt;12, "Morning", B3103&lt;18, "Afternoon", B3103&lt;=23, "Evening")</f>
        <v>Evening</v>
      </c>
    </row>
    <row r="3104" spans="1:5" x14ac:dyDescent="0.2">
      <c r="A3104" s="20">
        <f>DT!A1918-INT(DT!A1918)</f>
        <v>0.95692129630333511</v>
      </c>
      <c r="B3104" s="5">
        <f>HOUR(DIM_TIME[[#This Row],[DW_Time]])</f>
        <v>22</v>
      </c>
      <c r="C3104" s="5">
        <f>MINUTE(DIM_TIME[[#This Row],[DW_Time]])</f>
        <v>57</v>
      </c>
      <c r="D3104" s="5">
        <f>SECOND(DIM_TIME[[#This Row],[DW_Time]])</f>
        <v>58</v>
      </c>
      <c r="E3104" s="5" t="str" cm="1">
        <f t="array" ref="E3104">_xlfn.IFS(B3104&lt;6, "Night", B3104&lt;12, "Morning", B3104&lt;18, "Afternoon", B3104&lt;=23, "Evening")</f>
        <v>Evening</v>
      </c>
    </row>
    <row r="3105" spans="1:5" x14ac:dyDescent="0.2">
      <c r="A3105" s="20">
        <f>DT!A350-INT(DT!A350)</f>
        <v>0.95719907407328719</v>
      </c>
      <c r="B3105" s="5">
        <f>HOUR(DIM_TIME[[#This Row],[DW_Time]])</f>
        <v>22</v>
      </c>
      <c r="C3105" s="5">
        <f>MINUTE(DIM_TIME[[#This Row],[DW_Time]])</f>
        <v>58</v>
      </c>
      <c r="D3105" s="5">
        <f>SECOND(DIM_TIME[[#This Row],[DW_Time]])</f>
        <v>22</v>
      </c>
      <c r="E3105" s="5" t="str" cm="1">
        <f t="array" ref="E3105">_xlfn.IFS(B3105&lt;6, "Night", B3105&lt;12, "Morning", B3105&lt;18, "Afternoon", B3105&lt;=23, "Evening")</f>
        <v>Evening</v>
      </c>
    </row>
    <row r="3106" spans="1:5" x14ac:dyDescent="0.2">
      <c r="A3106" s="20">
        <f>DT!A2611-INT(DT!A2611)</f>
        <v>0.95771990739740431</v>
      </c>
      <c r="B3106" s="5">
        <f>HOUR(DIM_TIME[[#This Row],[DW_Time]])</f>
        <v>22</v>
      </c>
      <c r="C3106" s="5">
        <f>MINUTE(DIM_TIME[[#This Row],[DW_Time]])</f>
        <v>59</v>
      </c>
      <c r="D3106" s="5">
        <f>SECOND(DIM_TIME[[#This Row],[DW_Time]])</f>
        <v>7</v>
      </c>
      <c r="E3106" s="5" t="str" cm="1">
        <f t="array" ref="E3106">_xlfn.IFS(B3106&lt;6, "Night", B3106&lt;12, "Morning", B3106&lt;18, "Afternoon", B3106&lt;=23, "Evening")</f>
        <v>Evening</v>
      </c>
    </row>
    <row r="3107" spans="1:5" x14ac:dyDescent="0.2">
      <c r="A3107" s="20">
        <f>DT!A38-INT(DT!A38)</f>
        <v>0.95784722222015262</v>
      </c>
      <c r="B3107" s="5">
        <f>HOUR(DIM_TIME[[#This Row],[DW_Time]])</f>
        <v>22</v>
      </c>
      <c r="C3107" s="5">
        <f>MINUTE(DIM_TIME[[#This Row],[DW_Time]])</f>
        <v>59</v>
      </c>
      <c r="D3107" s="5">
        <f>SECOND(DIM_TIME[[#This Row],[DW_Time]])</f>
        <v>18</v>
      </c>
      <c r="E3107" s="5" t="str" cm="1">
        <f t="array" ref="E3107">_xlfn.IFS(B3107&lt;6, "Night", B3107&lt;12, "Morning", B3107&lt;18, "Afternoon", B3107&lt;=23, "Evening")</f>
        <v>Evening</v>
      </c>
    </row>
    <row r="3108" spans="1:5" x14ac:dyDescent="0.2">
      <c r="A3108" s="20">
        <f>DT!A694-INT(DT!A694)</f>
        <v>0.95811342592787696</v>
      </c>
      <c r="B3108" s="5">
        <f>HOUR(DIM_TIME[[#This Row],[DW_Time]])</f>
        <v>22</v>
      </c>
      <c r="C3108" s="5">
        <f>MINUTE(DIM_TIME[[#This Row],[DW_Time]])</f>
        <v>59</v>
      </c>
      <c r="D3108" s="5">
        <f>SECOND(DIM_TIME[[#This Row],[DW_Time]])</f>
        <v>41</v>
      </c>
      <c r="E3108" s="5" t="str" cm="1">
        <f t="array" ref="E3108">_xlfn.IFS(B3108&lt;6, "Night", B3108&lt;12, "Morning", B3108&lt;18, "Afternoon", B3108&lt;=23, "Evening")</f>
        <v>Evening</v>
      </c>
    </row>
    <row r="3109" spans="1:5" x14ac:dyDescent="0.2">
      <c r="A3109" s="20">
        <f>DT!A948-INT(DT!A948)</f>
        <v>0.95815972222044365</v>
      </c>
      <c r="B3109" s="5">
        <f>HOUR(DIM_TIME[[#This Row],[DW_Time]])</f>
        <v>22</v>
      </c>
      <c r="C3109" s="5">
        <f>MINUTE(DIM_TIME[[#This Row],[DW_Time]])</f>
        <v>59</v>
      </c>
      <c r="D3109" s="5">
        <f>SECOND(DIM_TIME[[#This Row],[DW_Time]])</f>
        <v>45</v>
      </c>
      <c r="E3109" s="5" t="str" cm="1">
        <f t="array" ref="E3109">_xlfn.IFS(B3109&lt;6, "Night", B3109&lt;12, "Morning", B3109&lt;18, "Afternoon", B3109&lt;=23, "Evening")</f>
        <v>Evening</v>
      </c>
    </row>
    <row r="3110" spans="1:5" x14ac:dyDescent="0.2">
      <c r="A3110" s="20">
        <f>DT!A2021-INT(DT!A2021)</f>
        <v>0.95824074074334931</v>
      </c>
      <c r="B3110" s="5">
        <f>HOUR(DIM_TIME[[#This Row],[DW_Time]])</f>
        <v>22</v>
      </c>
      <c r="C3110" s="5">
        <f>MINUTE(DIM_TIME[[#This Row],[DW_Time]])</f>
        <v>59</v>
      </c>
      <c r="D3110" s="5">
        <f>SECOND(DIM_TIME[[#This Row],[DW_Time]])</f>
        <v>52</v>
      </c>
      <c r="E3110" s="5" t="str" cm="1">
        <f t="array" ref="E3110">_xlfn.IFS(B3110&lt;6, "Night", B3110&lt;12, "Morning", B3110&lt;18, "Afternoon", B3110&lt;=23, "Evening")</f>
        <v>Evening</v>
      </c>
    </row>
    <row r="3111" spans="1:5" x14ac:dyDescent="0.2">
      <c r="A3111" s="20">
        <f>DT!A370-INT(DT!A370)</f>
        <v>0.95829861111269565</v>
      </c>
      <c r="B3111" s="5">
        <f>HOUR(DIM_TIME[[#This Row],[DW_Time]])</f>
        <v>22</v>
      </c>
      <c r="C3111" s="5">
        <f>MINUTE(DIM_TIME[[#This Row],[DW_Time]])</f>
        <v>59</v>
      </c>
      <c r="D3111" s="5">
        <f>SECOND(DIM_TIME[[#This Row],[DW_Time]])</f>
        <v>57</v>
      </c>
      <c r="E3111" s="5" t="str" cm="1">
        <f t="array" ref="E3111">_xlfn.IFS(B3111&lt;6, "Night", B3111&lt;12, "Morning", B3111&lt;18, "Afternoon", B3111&lt;=23, "Evening")</f>
        <v>Evening</v>
      </c>
    </row>
    <row r="3112" spans="1:5" x14ac:dyDescent="0.2">
      <c r="A3112" s="20">
        <f>DT!A1592-INT(DT!A1592)</f>
        <v>0.958321759258979</v>
      </c>
      <c r="B3112" s="5">
        <f>HOUR(DIM_TIME[[#This Row],[DW_Time]])</f>
        <v>22</v>
      </c>
      <c r="C3112" s="5">
        <f>MINUTE(DIM_TIME[[#This Row],[DW_Time]])</f>
        <v>59</v>
      </c>
      <c r="D3112" s="5">
        <f>SECOND(DIM_TIME[[#This Row],[DW_Time]])</f>
        <v>59</v>
      </c>
      <c r="E3112" s="5" t="str" cm="1">
        <f t="array" ref="E3112">_xlfn.IFS(B3112&lt;6, "Night", B3112&lt;12, "Morning", B3112&lt;18, "Afternoon", B3112&lt;=23, "Evening")</f>
        <v>Evening</v>
      </c>
    </row>
    <row r="3113" spans="1:5" x14ac:dyDescent="0.2">
      <c r="A3113" s="20">
        <f>DT!A1291-INT(DT!A1291)</f>
        <v>0.95901620371296303</v>
      </c>
      <c r="B3113" s="5">
        <f>HOUR(DIM_TIME[[#This Row],[DW_Time]])</f>
        <v>23</v>
      </c>
      <c r="C3113" s="5">
        <f>MINUTE(DIM_TIME[[#This Row],[DW_Time]])</f>
        <v>0</v>
      </c>
      <c r="D3113" s="5">
        <f>SECOND(DIM_TIME[[#This Row],[DW_Time]])</f>
        <v>59</v>
      </c>
      <c r="E3113" s="5" t="str" cm="1">
        <f t="array" ref="E3113">_xlfn.IFS(B3113&lt;6, "Night", B3113&lt;12, "Morning", B3113&lt;18, "Afternoon", B3113&lt;=23, "Evening")</f>
        <v>Evening</v>
      </c>
    </row>
    <row r="3114" spans="1:5" x14ac:dyDescent="0.2">
      <c r="A3114" s="20">
        <f>DT!A767-INT(DT!A767)</f>
        <v>0.95981481480703223</v>
      </c>
      <c r="B3114" s="5">
        <f>HOUR(DIM_TIME[[#This Row],[DW_Time]])</f>
        <v>23</v>
      </c>
      <c r="C3114" s="5">
        <f>MINUTE(DIM_TIME[[#This Row],[DW_Time]])</f>
        <v>2</v>
      </c>
      <c r="D3114" s="5">
        <f>SECOND(DIM_TIME[[#This Row],[DW_Time]])</f>
        <v>8</v>
      </c>
      <c r="E3114" s="5" t="str" cm="1">
        <f t="array" ref="E3114">_xlfn.IFS(B3114&lt;6, "Night", B3114&lt;12, "Morning", B3114&lt;18, "Afternoon", B3114&lt;=23, "Evening")</f>
        <v>Evening</v>
      </c>
    </row>
    <row r="3115" spans="1:5" x14ac:dyDescent="0.2">
      <c r="A3115" s="20">
        <f>DT!A2958-INT(DT!A2958)</f>
        <v>0.96018518517666962</v>
      </c>
      <c r="B3115" s="5">
        <f>HOUR(DIM_TIME[[#This Row],[DW_Time]])</f>
        <v>23</v>
      </c>
      <c r="C3115" s="5">
        <f>MINUTE(DIM_TIME[[#This Row],[DW_Time]])</f>
        <v>2</v>
      </c>
      <c r="D3115" s="5">
        <f>SECOND(DIM_TIME[[#This Row],[DW_Time]])</f>
        <v>40</v>
      </c>
      <c r="E3115" s="5" t="str" cm="1">
        <f t="array" ref="E3115">_xlfn.IFS(B3115&lt;6, "Night", B3115&lt;12, "Morning", B3115&lt;18, "Afternoon", B3115&lt;=23, "Evening")</f>
        <v>Evening</v>
      </c>
    </row>
    <row r="3116" spans="1:5" x14ac:dyDescent="0.2">
      <c r="A3116" s="20">
        <f>DT!A1218-INT(DT!A1218)</f>
        <v>0.96027777778363088</v>
      </c>
      <c r="B3116" s="5">
        <f>HOUR(DIM_TIME[[#This Row],[DW_Time]])</f>
        <v>23</v>
      </c>
      <c r="C3116" s="5">
        <f>MINUTE(DIM_TIME[[#This Row],[DW_Time]])</f>
        <v>2</v>
      </c>
      <c r="D3116" s="5">
        <f>SECOND(DIM_TIME[[#This Row],[DW_Time]])</f>
        <v>48</v>
      </c>
      <c r="E3116" s="5" t="str" cm="1">
        <f t="array" ref="E3116">_xlfn.IFS(B3116&lt;6, "Night", B3116&lt;12, "Morning", B3116&lt;18, "Afternoon", B3116&lt;=23, "Evening")</f>
        <v>Evening</v>
      </c>
    </row>
    <row r="3117" spans="1:5" x14ac:dyDescent="0.2">
      <c r="A3117" s="20">
        <f>DT!A1239-INT(DT!A1239)</f>
        <v>0.96070601852261461</v>
      </c>
      <c r="B3117" s="5">
        <f>HOUR(DIM_TIME[[#This Row],[DW_Time]])</f>
        <v>23</v>
      </c>
      <c r="C3117" s="5">
        <f>MINUTE(DIM_TIME[[#This Row],[DW_Time]])</f>
        <v>3</v>
      </c>
      <c r="D3117" s="5">
        <f>SECOND(DIM_TIME[[#This Row],[DW_Time]])</f>
        <v>25</v>
      </c>
      <c r="E3117" s="5" t="str" cm="1">
        <f t="array" ref="E3117">_xlfn.IFS(B3117&lt;6, "Night", B3117&lt;12, "Morning", B3117&lt;18, "Afternoon", B3117&lt;=23, "Evening")</f>
        <v>Evening</v>
      </c>
    </row>
    <row r="3118" spans="1:5" x14ac:dyDescent="0.2">
      <c r="A3118" s="20">
        <f>DT!A1789-INT(DT!A1789)</f>
        <v>0.96089120370015735</v>
      </c>
      <c r="B3118" s="5">
        <f>HOUR(DIM_TIME[[#This Row],[DW_Time]])</f>
        <v>23</v>
      </c>
      <c r="C3118" s="5">
        <f>MINUTE(DIM_TIME[[#This Row],[DW_Time]])</f>
        <v>3</v>
      </c>
      <c r="D3118" s="5">
        <f>SECOND(DIM_TIME[[#This Row],[DW_Time]])</f>
        <v>41</v>
      </c>
      <c r="E3118" s="5" t="str" cm="1">
        <f t="array" ref="E3118">_xlfn.IFS(B3118&lt;6, "Night", B3118&lt;12, "Morning", B3118&lt;18, "Afternoon", B3118&lt;=23, "Evening")</f>
        <v>Evening</v>
      </c>
    </row>
    <row r="3119" spans="1:5" x14ac:dyDescent="0.2">
      <c r="A3119" s="20">
        <f>DT!A295-INT(DT!A295)</f>
        <v>0.96116898147738539</v>
      </c>
      <c r="B3119" s="5">
        <f>HOUR(DIM_TIME[[#This Row],[DW_Time]])</f>
        <v>23</v>
      </c>
      <c r="C3119" s="5">
        <f>MINUTE(DIM_TIME[[#This Row],[DW_Time]])</f>
        <v>4</v>
      </c>
      <c r="D3119" s="5">
        <f>SECOND(DIM_TIME[[#This Row],[DW_Time]])</f>
        <v>5</v>
      </c>
      <c r="E3119" s="5" t="str" cm="1">
        <f t="array" ref="E3119">_xlfn.IFS(B3119&lt;6, "Night", B3119&lt;12, "Morning", B3119&lt;18, "Afternoon", B3119&lt;=23, "Evening")</f>
        <v>Evening</v>
      </c>
    </row>
    <row r="3120" spans="1:5" x14ac:dyDescent="0.2">
      <c r="A3120" s="20">
        <f>DT!A590-INT(DT!A590)</f>
        <v>0.96123842592351139</v>
      </c>
      <c r="B3120" s="5">
        <f>HOUR(DIM_TIME[[#This Row],[DW_Time]])</f>
        <v>23</v>
      </c>
      <c r="C3120" s="5">
        <f>MINUTE(DIM_TIME[[#This Row],[DW_Time]])</f>
        <v>4</v>
      </c>
      <c r="D3120" s="5">
        <f>SECOND(DIM_TIME[[#This Row],[DW_Time]])</f>
        <v>11</v>
      </c>
      <c r="E3120" s="5" t="str" cm="1">
        <f t="array" ref="E3120">_xlfn.IFS(B3120&lt;6, "Night", B3120&lt;12, "Morning", B3120&lt;18, "Afternoon", B3120&lt;=23, "Evening")</f>
        <v>Evening</v>
      </c>
    </row>
    <row r="3121" spans="1:5" x14ac:dyDescent="0.2">
      <c r="A3121" s="20">
        <f>DT!A2384-INT(DT!A2384)</f>
        <v>0.96141203703882638</v>
      </c>
      <c r="B3121" s="5">
        <f>HOUR(DIM_TIME[[#This Row],[DW_Time]])</f>
        <v>23</v>
      </c>
      <c r="C3121" s="5">
        <f>MINUTE(DIM_TIME[[#This Row],[DW_Time]])</f>
        <v>4</v>
      </c>
      <c r="D3121" s="5">
        <f>SECOND(DIM_TIME[[#This Row],[DW_Time]])</f>
        <v>26</v>
      </c>
      <c r="E3121" s="5" t="str" cm="1">
        <f t="array" ref="E3121">_xlfn.IFS(B3121&lt;6, "Night", B3121&lt;12, "Morning", B3121&lt;18, "Afternoon", B3121&lt;=23, "Evening")</f>
        <v>Evening</v>
      </c>
    </row>
    <row r="3122" spans="1:5" x14ac:dyDescent="0.2">
      <c r="A3122" s="20">
        <f>DT!A990-INT(DT!A990)</f>
        <v>0.96164351852348773</v>
      </c>
      <c r="B3122" s="5">
        <f>HOUR(DIM_TIME[[#This Row],[DW_Time]])</f>
        <v>23</v>
      </c>
      <c r="C3122" s="5">
        <f>MINUTE(DIM_TIME[[#This Row],[DW_Time]])</f>
        <v>4</v>
      </c>
      <c r="D3122" s="5">
        <f>SECOND(DIM_TIME[[#This Row],[DW_Time]])</f>
        <v>46</v>
      </c>
      <c r="E3122" s="5" t="str" cm="1">
        <f t="array" ref="E3122">_xlfn.IFS(B3122&lt;6, "Night", B3122&lt;12, "Morning", B3122&lt;18, "Afternoon", B3122&lt;=23, "Evening")</f>
        <v>Evening</v>
      </c>
    </row>
    <row r="3123" spans="1:5" x14ac:dyDescent="0.2">
      <c r="A3123" s="20">
        <f>DT!A1541-INT(DT!A1541)</f>
        <v>0.96189814814715646</v>
      </c>
      <c r="B3123" s="5">
        <f>HOUR(DIM_TIME[[#This Row],[DW_Time]])</f>
        <v>23</v>
      </c>
      <c r="C3123" s="5">
        <f>MINUTE(DIM_TIME[[#This Row],[DW_Time]])</f>
        <v>5</v>
      </c>
      <c r="D3123" s="5">
        <f>SECOND(DIM_TIME[[#This Row],[DW_Time]])</f>
        <v>8</v>
      </c>
      <c r="E3123" s="5" t="str" cm="1">
        <f t="array" ref="E3123">_xlfn.IFS(B3123&lt;6, "Night", B3123&lt;12, "Morning", B3123&lt;18, "Afternoon", B3123&lt;=23, "Evening")</f>
        <v>Evening</v>
      </c>
    </row>
    <row r="3124" spans="1:5" x14ac:dyDescent="0.2">
      <c r="A3124" s="20">
        <f>DT!A1329-INT(DT!A1329)</f>
        <v>0.96216435184760485</v>
      </c>
      <c r="B3124" s="5">
        <f>HOUR(DIM_TIME[[#This Row],[DW_Time]])</f>
        <v>23</v>
      </c>
      <c r="C3124" s="5">
        <f>MINUTE(DIM_TIME[[#This Row],[DW_Time]])</f>
        <v>5</v>
      </c>
      <c r="D3124" s="5">
        <f>SECOND(DIM_TIME[[#This Row],[DW_Time]])</f>
        <v>31</v>
      </c>
      <c r="E3124" s="5" t="str" cm="1">
        <f t="array" ref="E3124">_xlfn.IFS(B3124&lt;6, "Night", B3124&lt;12, "Morning", B3124&lt;18, "Afternoon", B3124&lt;=23, "Evening")</f>
        <v>Evening</v>
      </c>
    </row>
    <row r="3125" spans="1:5" x14ac:dyDescent="0.2">
      <c r="A3125" s="20">
        <f>DT!A2220-INT(DT!A2220)</f>
        <v>0.96283564814802958</v>
      </c>
      <c r="B3125" s="5">
        <f>HOUR(DIM_TIME[[#This Row],[DW_Time]])</f>
        <v>23</v>
      </c>
      <c r="C3125" s="5">
        <f>MINUTE(DIM_TIME[[#This Row],[DW_Time]])</f>
        <v>6</v>
      </c>
      <c r="D3125" s="5">
        <f>SECOND(DIM_TIME[[#This Row],[DW_Time]])</f>
        <v>29</v>
      </c>
      <c r="E3125" s="5" t="str" cm="1">
        <f t="array" ref="E3125">_xlfn.IFS(B3125&lt;6, "Night", B3125&lt;12, "Morning", B3125&lt;18, "Afternoon", B3125&lt;=23, "Evening")</f>
        <v>Evening</v>
      </c>
    </row>
    <row r="3126" spans="1:5" x14ac:dyDescent="0.2">
      <c r="A3126" s="20">
        <f>DT!A800-INT(DT!A800)</f>
        <v>0.96296296296350192</v>
      </c>
      <c r="B3126" s="5">
        <f>HOUR(DIM_TIME[[#This Row],[DW_Time]])</f>
        <v>23</v>
      </c>
      <c r="C3126" s="5">
        <f>MINUTE(DIM_TIME[[#This Row],[DW_Time]])</f>
        <v>6</v>
      </c>
      <c r="D3126" s="5">
        <f>SECOND(DIM_TIME[[#This Row],[DW_Time]])</f>
        <v>40</v>
      </c>
      <c r="E3126" s="5" t="str" cm="1">
        <f t="array" ref="E3126">_xlfn.IFS(B3126&lt;6, "Night", B3126&lt;12, "Morning", B3126&lt;18, "Afternoon", B3126&lt;=23, "Evening")</f>
        <v>Evening</v>
      </c>
    </row>
    <row r="3127" spans="1:5" x14ac:dyDescent="0.2">
      <c r="A3127" s="20">
        <f>DT!A3155-INT(DT!A3155)</f>
        <v>0.96309027777897427</v>
      </c>
      <c r="B3127" s="5">
        <f>HOUR(DIM_TIME[[#This Row],[DW_Time]])</f>
        <v>23</v>
      </c>
      <c r="C3127" s="5">
        <f>MINUTE(DIM_TIME[[#This Row],[DW_Time]])</f>
        <v>6</v>
      </c>
      <c r="D3127" s="5">
        <f>SECOND(DIM_TIME[[#This Row],[DW_Time]])</f>
        <v>51</v>
      </c>
      <c r="E3127" s="5" t="str" cm="1">
        <f t="array" ref="E3127">_xlfn.IFS(B3127&lt;6, "Night", B3127&lt;12, "Morning", B3127&lt;18, "Afternoon", B3127&lt;=23, "Evening")</f>
        <v>Evening</v>
      </c>
    </row>
    <row r="3128" spans="1:5" x14ac:dyDescent="0.2">
      <c r="A3128" s="20">
        <f>DT!A1369-INT(DT!A1369)</f>
        <v>0.96324074074072996</v>
      </c>
      <c r="B3128" s="5">
        <f>HOUR(DIM_TIME[[#This Row],[DW_Time]])</f>
        <v>23</v>
      </c>
      <c r="C3128" s="5">
        <f>MINUTE(DIM_TIME[[#This Row],[DW_Time]])</f>
        <v>7</v>
      </c>
      <c r="D3128" s="5">
        <f>SECOND(DIM_TIME[[#This Row],[DW_Time]])</f>
        <v>4</v>
      </c>
      <c r="E3128" s="5" t="str" cm="1">
        <f t="array" ref="E3128">_xlfn.IFS(B3128&lt;6, "Night", B3128&lt;12, "Morning", B3128&lt;18, "Afternoon", B3128&lt;=23, "Evening")</f>
        <v>Evening</v>
      </c>
    </row>
    <row r="3129" spans="1:5" x14ac:dyDescent="0.2">
      <c r="A3129" s="20">
        <f>DT!A2893-INT(DT!A2893)</f>
        <v>0.96380787037196569</v>
      </c>
      <c r="B3129" s="5">
        <f>HOUR(DIM_TIME[[#This Row],[DW_Time]])</f>
        <v>23</v>
      </c>
      <c r="C3129" s="5">
        <f>MINUTE(DIM_TIME[[#This Row],[DW_Time]])</f>
        <v>7</v>
      </c>
      <c r="D3129" s="5">
        <f>SECOND(DIM_TIME[[#This Row],[DW_Time]])</f>
        <v>53</v>
      </c>
      <c r="E3129" s="5" t="str" cm="1">
        <f t="array" ref="E3129">_xlfn.IFS(B3129&lt;6, "Night", B3129&lt;12, "Morning", B3129&lt;18, "Afternoon", B3129&lt;=23, "Evening")</f>
        <v>Evening</v>
      </c>
    </row>
    <row r="3130" spans="1:5" x14ac:dyDescent="0.2">
      <c r="A3130" s="20">
        <f>DT!A1211-INT(DT!A1211)</f>
        <v>0.96400462963356404</v>
      </c>
      <c r="B3130" s="5">
        <f>HOUR(DIM_TIME[[#This Row],[DW_Time]])</f>
        <v>23</v>
      </c>
      <c r="C3130" s="5">
        <f>MINUTE(DIM_TIME[[#This Row],[DW_Time]])</f>
        <v>8</v>
      </c>
      <c r="D3130" s="5">
        <f>SECOND(DIM_TIME[[#This Row],[DW_Time]])</f>
        <v>10</v>
      </c>
      <c r="E3130" s="5" t="str" cm="1">
        <f t="array" ref="E3130">_xlfn.IFS(B3130&lt;6, "Night", B3130&lt;12, "Morning", B3130&lt;18, "Afternoon", B3130&lt;=23, "Evening")</f>
        <v>Evening</v>
      </c>
    </row>
    <row r="3131" spans="1:5" x14ac:dyDescent="0.2">
      <c r="A3131" s="20">
        <f>DT!A105-INT(DT!A105)</f>
        <v>0.96405092593340669</v>
      </c>
      <c r="B3131" s="5">
        <f>HOUR(DIM_TIME[[#This Row],[DW_Time]])</f>
        <v>23</v>
      </c>
      <c r="C3131" s="5">
        <f>MINUTE(DIM_TIME[[#This Row],[DW_Time]])</f>
        <v>8</v>
      </c>
      <c r="D3131" s="5">
        <f>SECOND(DIM_TIME[[#This Row],[DW_Time]])</f>
        <v>14</v>
      </c>
      <c r="E3131" s="5" t="str" cm="1">
        <f t="array" ref="E3131">_xlfn.IFS(B3131&lt;6, "Night", B3131&lt;12, "Morning", B3131&lt;18, "Afternoon", B3131&lt;=23, "Evening")</f>
        <v>Evening</v>
      </c>
    </row>
    <row r="3132" spans="1:5" x14ac:dyDescent="0.2">
      <c r="A3132" s="20">
        <f>DT!A2539-INT(DT!A2539)</f>
        <v>0.9645949073965312</v>
      </c>
      <c r="B3132" s="5">
        <f>HOUR(DIM_TIME[[#This Row],[DW_Time]])</f>
        <v>23</v>
      </c>
      <c r="C3132" s="5">
        <f>MINUTE(DIM_TIME[[#This Row],[DW_Time]])</f>
        <v>9</v>
      </c>
      <c r="D3132" s="5">
        <f>SECOND(DIM_TIME[[#This Row],[DW_Time]])</f>
        <v>1</v>
      </c>
      <c r="E3132" s="5" t="str" cm="1">
        <f t="array" ref="E3132">_xlfn.IFS(B3132&lt;6, "Night", B3132&lt;12, "Morning", B3132&lt;18, "Afternoon", B3132&lt;=23, "Evening")</f>
        <v>Evening</v>
      </c>
    </row>
    <row r="3133" spans="1:5" x14ac:dyDescent="0.2">
      <c r="A3133" s="20">
        <f>DT!A1488-INT(DT!A1488)</f>
        <v>0.96543981481227092</v>
      </c>
      <c r="B3133" s="5">
        <f>HOUR(DIM_TIME[[#This Row],[DW_Time]])</f>
        <v>23</v>
      </c>
      <c r="C3133" s="5">
        <f>MINUTE(DIM_TIME[[#This Row],[DW_Time]])</f>
        <v>10</v>
      </c>
      <c r="D3133" s="5">
        <f>SECOND(DIM_TIME[[#This Row],[DW_Time]])</f>
        <v>14</v>
      </c>
      <c r="E3133" s="5" t="str" cm="1">
        <f t="array" ref="E3133">_xlfn.IFS(B3133&lt;6, "Night", B3133&lt;12, "Morning", B3133&lt;18, "Afternoon", B3133&lt;=23, "Evening")</f>
        <v>Evening</v>
      </c>
    </row>
    <row r="3134" spans="1:5" x14ac:dyDescent="0.2">
      <c r="A3134" s="20">
        <f>DT!A190-INT(DT!A190)</f>
        <v>0.96600694444350665</v>
      </c>
      <c r="B3134" s="5">
        <f>HOUR(DIM_TIME[[#This Row],[DW_Time]])</f>
        <v>23</v>
      </c>
      <c r="C3134" s="5">
        <f>MINUTE(DIM_TIME[[#This Row],[DW_Time]])</f>
        <v>11</v>
      </c>
      <c r="D3134" s="5">
        <f>SECOND(DIM_TIME[[#This Row],[DW_Time]])</f>
        <v>3</v>
      </c>
      <c r="E3134" s="5" t="str" cm="1">
        <f t="array" ref="E3134">_xlfn.IFS(B3134&lt;6, "Night", B3134&lt;12, "Morning", B3134&lt;18, "Afternoon", B3134&lt;=23, "Evening")</f>
        <v>Evening</v>
      </c>
    </row>
    <row r="3135" spans="1:5" x14ac:dyDescent="0.2">
      <c r="A3135" s="20">
        <f>DT!A2683-INT(DT!A2683)</f>
        <v>0.96621527776733274</v>
      </c>
      <c r="B3135" s="5">
        <f>HOUR(DIM_TIME[[#This Row],[DW_Time]])</f>
        <v>23</v>
      </c>
      <c r="C3135" s="5">
        <f>MINUTE(DIM_TIME[[#This Row],[DW_Time]])</f>
        <v>11</v>
      </c>
      <c r="D3135" s="5">
        <f>SECOND(DIM_TIME[[#This Row],[DW_Time]])</f>
        <v>21</v>
      </c>
      <c r="E3135" s="5" t="str" cm="1">
        <f t="array" ref="E3135">_xlfn.IFS(B3135&lt;6, "Night", B3135&lt;12, "Morning", B3135&lt;18, "Afternoon", B3135&lt;=23, "Evening")</f>
        <v>Evening</v>
      </c>
    </row>
    <row r="3136" spans="1:5" x14ac:dyDescent="0.2">
      <c r="A3136" s="20">
        <f>DT!A1976-INT(DT!A1976)</f>
        <v>0.96673611111327773</v>
      </c>
      <c r="B3136" s="5">
        <f>HOUR(DIM_TIME[[#This Row],[DW_Time]])</f>
        <v>23</v>
      </c>
      <c r="C3136" s="5">
        <f>MINUTE(DIM_TIME[[#This Row],[DW_Time]])</f>
        <v>12</v>
      </c>
      <c r="D3136" s="5">
        <f>SECOND(DIM_TIME[[#This Row],[DW_Time]])</f>
        <v>6</v>
      </c>
      <c r="E3136" s="5" t="str" cm="1">
        <f t="array" ref="E3136">_xlfn.IFS(B3136&lt;6, "Night", B3136&lt;12, "Morning", B3136&lt;18, "Afternoon", B3136&lt;=23, "Evening")</f>
        <v>Evening</v>
      </c>
    </row>
    <row r="3137" spans="1:5" x14ac:dyDescent="0.2">
      <c r="A3137" s="20">
        <f>DT!A3076-INT(DT!A3076)</f>
        <v>0.96709490741341142</v>
      </c>
      <c r="B3137" s="5">
        <f>HOUR(DIM_TIME[[#This Row],[DW_Time]])</f>
        <v>23</v>
      </c>
      <c r="C3137" s="5">
        <f>MINUTE(DIM_TIME[[#This Row],[DW_Time]])</f>
        <v>12</v>
      </c>
      <c r="D3137" s="5">
        <f>SECOND(DIM_TIME[[#This Row],[DW_Time]])</f>
        <v>37</v>
      </c>
      <c r="E3137" s="5" t="str" cm="1">
        <f t="array" ref="E3137">_xlfn.IFS(B3137&lt;6, "Night", B3137&lt;12, "Morning", B3137&lt;18, "Afternoon", B3137&lt;=23, "Evening")</f>
        <v>Evening</v>
      </c>
    </row>
    <row r="3138" spans="1:5" x14ac:dyDescent="0.2">
      <c r="A3138" s="20">
        <f>DT!A1262-INT(DT!A1262)</f>
        <v>0.96715277778275777</v>
      </c>
      <c r="B3138" s="5">
        <f>HOUR(DIM_TIME[[#This Row],[DW_Time]])</f>
        <v>23</v>
      </c>
      <c r="C3138" s="5">
        <f>MINUTE(DIM_TIME[[#This Row],[DW_Time]])</f>
        <v>12</v>
      </c>
      <c r="D3138" s="5">
        <f>SECOND(DIM_TIME[[#This Row],[DW_Time]])</f>
        <v>42</v>
      </c>
      <c r="E3138" s="5" t="str" cm="1">
        <f t="array" ref="E3138">_xlfn.IFS(B3138&lt;6, "Night", B3138&lt;12, "Morning", B3138&lt;18, "Afternoon", B3138&lt;=23, "Evening")</f>
        <v>Evening</v>
      </c>
    </row>
    <row r="3139" spans="1:5" x14ac:dyDescent="0.2">
      <c r="A3139" s="20">
        <f>DT!A1172-INT(DT!A1172)</f>
        <v>0.96763888889108784</v>
      </c>
      <c r="B3139" s="5">
        <f>HOUR(DIM_TIME[[#This Row],[DW_Time]])</f>
        <v>23</v>
      </c>
      <c r="C3139" s="5">
        <f>MINUTE(DIM_TIME[[#This Row],[DW_Time]])</f>
        <v>13</v>
      </c>
      <c r="D3139" s="5">
        <f>SECOND(DIM_TIME[[#This Row],[DW_Time]])</f>
        <v>24</v>
      </c>
      <c r="E3139" s="5" t="str" cm="1">
        <f t="array" ref="E3139">_xlfn.IFS(B3139&lt;6, "Night", B3139&lt;12, "Morning", B3139&lt;18, "Afternoon", B3139&lt;=23, "Evening")</f>
        <v>Evening</v>
      </c>
    </row>
    <row r="3140" spans="1:5" x14ac:dyDescent="0.2">
      <c r="A3140" s="20">
        <f>DT!A967-INT(DT!A967)</f>
        <v>0.96807870370685123</v>
      </c>
      <c r="B3140" s="5">
        <f>HOUR(DIM_TIME[[#This Row],[DW_Time]])</f>
        <v>23</v>
      </c>
      <c r="C3140" s="5">
        <f>MINUTE(DIM_TIME[[#This Row],[DW_Time]])</f>
        <v>14</v>
      </c>
      <c r="D3140" s="5">
        <f>SECOND(DIM_TIME[[#This Row],[DW_Time]])</f>
        <v>2</v>
      </c>
      <c r="E3140" s="5" t="str" cm="1">
        <f t="array" ref="E3140">_xlfn.IFS(B3140&lt;6, "Night", B3140&lt;12, "Morning", B3140&lt;18, "Afternoon", B3140&lt;=23, "Evening")</f>
        <v>Evening</v>
      </c>
    </row>
    <row r="3141" spans="1:5" x14ac:dyDescent="0.2">
      <c r="A3141" s="20">
        <f>DT!A1691-INT(DT!A1691)</f>
        <v>0.96866898147709435</v>
      </c>
      <c r="B3141" s="5">
        <f>HOUR(DIM_TIME[[#This Row],[DW_Time]])</f>
        <v>23</v>
      </c>
      <c r="C3141" s="5">
        <f>MINUTE(DIM_TIME[[#This Row],[DW_Time]])</f>
        <v>14</v>
      </c>
      <c r="D3141" s="5">
        <f>SECOND(DIM_TIME[[#This Row],[DW_Time]])</f>
        <v>53</v>
      </c>
      <c r="E3141" s="5" t="str" cm="1">
        <f t="array" ref="E3141">_xlfn.IFS(B3141&lt;6, "Night", B3141&lt;12, "Morning", B3141&lt;18, "Afternoon", B3141&lt;=23, "Evening")</f>
        <v>Evening</v>
      </c>
    </row>
    <row r="3142" spans="1:5" x14ac:dyDescent="0.2">
      <c r="A3142" s="20">
        <f>DT!A1983-INT(DT!A1983)</f>
        <v>0.96898148147738539</v>
      </c>
      <c r="B3142" s="5">
        <f>HOUR(DIM_TIME[[#This Row],[DW_Time]])</f>
        <v>23</v>
      </c>
      <c r="C3142" s="5">
        <f>MINUTE(DIM_TIME[[#This Row],[DW_Time]])</f>
        <v>15</v>
      </c>
      <c r="D3142" s="5">
        <f>SECOND(DIM_TIME[[#This Row],[DW_Time]])</f>
        <v>20</v>
      </c>
      <c r="E3142" s="5" t="str" cm="1">
        <f t="array" ref="E3142">_xlfn.IFS(B3142&lt;6, "Night", B3142&lt;12, "Morning", B3142&lt;18, "Afternoon", B3142&lt;=23, "Evening")</f>
        <v>Evening</v>
      </c>
    </row>
    <row r="3143" spans="1:5" x14ac:dyDescent="0.2">
      <c r="A3143" s="20">
        <f>DT!A2688-INT(DT!A2688)</f>
        <v>0.96914351852319669</v>
      </c>
      <c r="B3143" s="5">
        <f>HOUR(DIM_TIME[[#This Row],[DW_Time]])</f>
        <v>23</v>
      </c>
      <c r="C3143" s="5">
        <f>MINUTE(DIM_TIME[[#This Row],[DW_Time]])</f>
        <v>15</v>
      </c>
      <c r="D3143" s="5">
        <f>SECOND(DIM_TIME[[#This Row],[DW_Time]])</f>
        <v>34</v>
      </c>
      <c r="E3143" s="5" t="str" cm="1">
        <f t="array" ref="E3143">_xlfn.IFS(B3143&lt;6, "Night", B3143&lt;12, "Morning", B3143&lt;18, "Afternoon", B3143&lt;=23, "Evening")</f>
        <v>Evening</v>
      </c>
    </row>
    <row r="3144" spans="1:5" x14ac:dyDescent="0.2">
      <c r="A3144" s="20">
        <f>DT!A2734-INT(DT!A2734)</f>
        <v>0.96987268519296777</v>
      </c>
      <c r="B3144" s="5">
        <f>HOUR(DIM_TIME[[#This Row],[DW_Time]])</f>
        <v>23</v>
      </c>
      <c r="C3144" s="5">
        <f>MINUTE(DIM_TIME[[#This Row],[DW_Time]])</f>
        <v>16</v>
      </c>
      <c r="D3144" s="5">
        <f>SECOND(DIM_TIME[[#This Row],[DW_Time]])</f>
        <v>37</v>
      </c>
      <c r="E3144" s="5" t="str" cm="1">
        <f t="array" ref="E3144">_xlfn.IFS(B3144&lt;6, "Night", B3144&lt;12, "Morning", B3144&lt;18, "Afternoon", B3144&lt;=23, "Evening")</f>
        <v>Evening</v>
      </c>
    </row>
    <row r="3145" spans="1:5" x14ac:dyDescent="0.2">
      <c r="A3145" s="20">
        <f>DT!A1593-INT(DT!A1593)</f>
        <v>0.97054398147884058</v>
      </c>
      <c r="B3145" s="5">
        <f>HOUR(DIM_TIME[[#This Row],[DW_Time]])</f>
        <v>23</v>
      </c>
      <c r="C3145" s="5">
        <f>MINUTE(DIM_TIME[[#This Row],[DW_Time]])</f>
        <v>17</v>
      </c>
      <c r="D3145" s="5">
        <f>SECOND(DIM_TIME[[#This Row],[DW_Time]])</f>
        <v>35</v>
      </c>
      <c r="E3145" s="5" t="str" cm="1">
        <f t="array" ref="E3145">_xlfn.IFS(B3145&lt;6, "Night", B3145&lt;12, "Morning", B3145&lt;18, "Afternoon", B3145&lt;=23, "Evening")</f>
        <v>Evening</v>
      </c>
    </row>
    <row r="3146" spans="1:5" x14ac:dyDescent="0.2">
      <c r="A3146" s="20">
        <f>DT!A680-INT(DT!A680)</f>
        <v>0.97065972221753327</v>
      </c>
      <c r="B3146" s="5">
        <f>HOUR(DIM_TIME[[#This Row],[DW_Time]])</f>
        <v>23</v>
      </c>
      <c r="C3146" s="5">
        <f>MINUTE(DIM_TIME[[#This Row],[DW_Time]])</f>
        <v>17</v>
      </c>
      <c r="D3146" s="5">
        <f>SECOND(DIM_TIME[[#This Row],[DW_Time]])</f>
        <v>45</v>
      </c>
      <c r="E3146" s="5" t="str" cm="1">
        <f t="array" ref="E3146">_xlfn.IFS(B3146&lt;6, "Night", B3146&lt;12, "Morning", B3146&lt;18, "Afternoon", B3146&lt;=23, "Evening")</f>
        <v>Evening</v>
      </c>
    </row>
    <row r="3147" spans="1:5" x14ac:dyDescent="0.2">
      <c r="A3147" s="20">
        <f>DT!A1934-INT(DT!A1934)</f>
        <v>0.97092592593253357</v>
      </c>
      <c r="B3147" s="5">
        <f>HOUR(DIM_TIME[[#This Row],[DW_Time]])</f>
        <v>23</v>
      </c>
      <c r="C3147" s="5">
        <f>MINUTE(DIM_TIME[[#This Row],[DW_Time]])</f>
        <v>18</v>
      </c>
      <c r="D3147" s="5">
        <f>SECOND(DIM_TIME[[#This Row],[DW_Time]])</f>
        <v>8</v>
      </c>
      <c r="E3147" s="5" t="str" cm="1">
        <f t="array" ref="E3147">_xlfn.IFS(B3147&lt;6, "Night", B3147&lt;12, "Morning", B3147&lt;18, "Afternoon", B3147&lt;=23, "Evening")</f>
        <v>Evening</v>
      </c>
    </row>
    <row r="3148" spans="1:5" x14ac:dyDescent="0.2">
      <c r="A3148" s="20">
        <f>DT!A3123-INT(DT!A3123)</f>
        <v>0.97180555555678438</v>
      </c>
      <c r="B3148" s="5">
        <f>HOUR(DIM_TIME[[#This Row],[DW_Time]])</f>
        <v>23</v>
      </c>
      <c r="C3148" s="5">
        <f>MINUTE(DIM_TIME[[#This Row],[DW_Time]])</f>
        <v>19</v>
      </c>
      <c r="D3148" s="5">
        <f>SECOND(DIM_TIME[[#This Row],[DW_Time]])</f>
        <v>24</v>
      </c>
      <c r="E3148" s="5" t="str" cm="1">
        <f t="array" ref="E3148">_xlfn.IFS(B3148&lt;6, "Night", B3148&lt;12, "Morning", B3148&lt;18, "Afternoon", B3148&lt;=23, "Evening")</f>
        <v>Evening</v>
      </c>
    </row>
    <row r="3149" spans="1:5" x14ac:dyDescent="0.2">
      <c r="A3149" s="20">
        <f>DT!A1710-INT(DT!A1710)</f>
        <v>0.97250000000349246</v>
      </c>
      <c r="B3149" s="5">
        <f>HOUR(DIM_TIME[[#This Row],[DW_Time]])</f>
        <v>23</v>
      </c>
      <c r="C3149" s="5">
        <f>MINUTE(DIM_TIME[[#This Row],[DW_Time]])</f>
        <v>20</v>
      </c>
      <c r="D3149" s="5">
        <f>SECOND(DIM_TIME[[#This Row],[DW_Time]])</f>
        <v>24</v>
      </c>
      <c r="E3149" s="5" t="str" cm="1">
        <f t="array" ref="E3149">_xlfn.IFS(B3149&lt;6, "Night", B3149&lt;12, "Morning", B3149&lt;18, "Afternoon", B3149&lt;=23, "Evening")</f>
        <v>Evening</v>
      </c>
    </row>
    <row r="3150" spans="1:5" x14ac:dyDescent="0.2">
      <c r="A3150" s="20">
        <f>DT!A3178-INT(DT!A3178)</f>
        <v>0.97269675925781485</v>
      </c>
      <c r="B3150" s="5">
        <f>HOUR(DIM_TIME[[#This Row],[DW_Time]])</f>
        <v>23</v>
      </c>
      <c r="C3150" s="5">
        <f>MINUTE(DIM_TIME[[#This Row],[DW_Time]])</f>
        <v>20</v>
      </c>
      <c r="D3150" s="5">
        <f>SECOND(DIM_TIME[[#This Row],[DW_Time]])</f>
        <v>41</v>
      </c>
      <c r="E3150" s="5" t="str" cm="1">
        <f t="array" ref="E3150">_xlfn.IFS(B3150&lt;6, "Night", B3150&lt;12, "Morning", B3150&lt;18, "Afternoon", B3150&lt;=23, "Evening")</f>
        <v>Evening</v>
      </c>
    </row>
    <row r="3151" spans="1:5" x14ac:dyDescent="0.2">
      <c r="A3151" s="20">
        <f>DT!A1818-INT(DT!A1818)</f>
        <v>0.97300925925810589</v>
      </c>
      <c r="B3151" s="5">
        <f>HOUR(DIM_TIME[[#This Row],[DW_Time]])</f>
        <v>23</v>
      </c>
      <c r="C3151" s="5">
        <f>MINUTE(DIM_TIME[[#This Row],[DW_Time]])</f>
        <v>21</v>
      </c>
      <c r="D3151" s="5">
        <f>SECOND(DIM_TIME[[#This Row],[DW_Time]])</f>
        <v>8</v>
      </c>
      <c r="E3151" s="5" t="str" cm="1">
        <f t="array" ref="E3151">_xlfn.IFS(B3151&lt;6, "Night", B3151&lt;12, "Morning", B3151&lt;18, "Afternoon", B3151&lt;=23, "Evening")</f>
        <v>Evening</v>
      </c>
    </row>
    <row r="3152" spans="1:5" x14ac:dyDescent="0.2">
      <c r="A3152" s="20">
        <f>DT!A778-INT(DT!A778)</f>
        <v>0.97356481481256196</v>
      </c>
      <c r="B3152" s="5">
        <f>HOUR(DIM_TIME[[#This Row],[DW_Time]])</f>
        <v>23</v>
      </c>
      <c r="C3152" s="5">
        <f>MINUTE(DIM_TIME[[#This Row],[DW_Time]])</f>
        <v>21</v>
      </c>
      <c r="D3152" s="5">
        <f>SECOND(DIM_TIME[[#This Row],[DW_Time]])</f>
        <v>56</v>
      </c>
      <c r="E3152" s="5" t="str" cm="1">
        <f t="array" ref="E3152">_xlfn.IFS(B3152&lt;6, "Night", B3152&lt;12, "Morning", B3152&lt;18, "Afternoon", B3152&lt;=23, "Evening")</f>
        <v>Evening</v>
      </c>
    </row>
    <row r="3153" spans="1:5" x14ac:dyDescent="0.2">
      <c r="A3153" s="20">
        <f>DT!A2165-INT(DT!A2165)</f>
        <v>0.974050925928168</v>
      </c>
      <c r="B3153" s="5">
        <f>HOUR(DIM_TIME[[#This Row],[DW_Time]])</f>
        <v>23</v>
      </c>
      <c r="C3153" s="5">
        <f>MINUTE(DIM_TIME[[#This Row],[DW_Time]])</f>
        <v>22</v>
      </c>
      <c r="D3153" s="5">
        <f>SECOND(DIM_TIME[[#This Row],[DW_Time]])</f>
        <v>38</v>
      </c>
      <c r="E3153" s="5" t="str" cm="1">
        <f t="array" ref="E3153">_xlfn.IFS(B3153&lt;6, "Night", B3153&lt;12, "Morning", B3153&lt;18, "Afternoon", B3153&lt;=23, "Evening")</f>
        <v>Evening</v>
      </c>
    </row>
    <row r="3154" spans="1:5" x14ac:dyDescent="0.2">
      <c r="A3154" s="20">
        <f>DT!A1955-INT(DT!A1955)</f>
        <v>0.97440972222102573</v>
      </c>
      <c r="B3154" s="5">
        <f>HOUR(DIM_TIME[[#This Row],[DW_Time]])</f>
        <v>23</v>
      </c>
      <c r="C3154" s="5">
        <f>MINUTE(DIM_TIME[[#This Row],[DW_Time]])</f>
        <v>23</v>
      </c>
      <c r="D3154" s="5">
        <f>SECOND(DIM_TIME[[#This Row],[DW_Time]])</f>
        <v>9</v>
      </c>
      <c r="E3154" s="5" t="str" cm="1">
        <f t="array" ref="E3154">_xlfn.IFS(B3154&lt;6, "Night", B3154&lt;12, "Morning", B3154&lt;18, "Afternoon", B3154&lt;=23, "Evening")</f>
        <v>Evening</v>
      </c>
    </row>
    <row r="3155" spans="1:5" x14ac:dyDescent="0.2">
      <c r="A3155" s="20">
        <f>DT!A775-INT(DT!A775)</f>
        <v>0.97444444443681277</v>
      </c>
      <c r="B3155" s="5">
        <f>HOUR(DIM_TIME[[#This Row],[DW_Time]])</f>
        <v>23</v>
      </c>
      <c r="C3155" s="5">
        <f>MINUTE(DIM_TIME[[#This Row],[DW_Time]])</f>
        <v>23</v>
      </c>
      <c r="D3155" s="5">
        <f>SECOND(DIM_TIME[[#This Row],[DW_Time]])</f>
        <v>12</v>
      </c>
      <c r="E3155" s="5" t="str" cm="1">
        <f t="array" ref="E3155">_xlfn.IFS(B3155&lt;6, "Night", B3155&lt;12, "Morning", B3155&lt;18, "Afternoon", B3155&lt;=23, "Evening")</f>
        <v>Evening</v>
      </c>
    </row>
    <row r="3156" spans="1:5" x14ac:dyDescent="0.2">
      <c r="A3156" s="20">
        <f>DT!A1805-INT(DT!A1805)</f>
        <v>0.97487268518307246</v>
      </c>
      <c r="B3156" s="5">
        <f>HOUR(DIM_TIME[[#This Row],[DW_Time]])</f>
        <v>23</v>
      </c>
      <c r="C3156" s="5">
        <f>MINUTE(DIM_TIME[[#This Row],[DW_Time]])</f>
        <v>23</v>
      </c>
      <c r="D3156" s="5">
        <f>SECOND(DIM_TIME[[#This Row],[DW_Time]])</f>
        <v>49</v>
      </c>
      <c r="E3156" s="5" t="str" cm="1">
        <f t="array" ref="E3156">_xlfn.IFS(B3156&lt;6, "Night", B3156&lt;12, "Morning", B3156&lt;18, "Afternoon", B3156&lt;=23, "Evening")</f>
        <v>Evening</v>
      </c>
    </row>
    <row r="3157" spans="1:5" x14ac:dyDescent="0.2">
      <c r="A3157" s="20">
        <f>DT!A80-INT(DT!A80)</f>
        <v>0.97679398147738539</v>
      </c>
      <c r="B3157" s="5">
        <f>HOUR(DIM_TIME[[#This Row],[DW_Time]])</f>
        <v>23</v>
      </c>
      <c r="C3157" s="5">
        <f>MINUTE(DIM_TIME[[#This Row],[DW_Time]])</f>
        <v>26</v>
      </c>
      <c r="D3157" s="5">
        <f>SECOND(DIM_TIME[[#This Row],[DW_Time]])</f>
        <v>35</v>
      </c>
      <c r="E3157" s="5" t="str" cm="1">
        <f t="array" ref="E3157">_xlfn.IFS(B3157&lt;6, "Night", B3157&lt;12, "Morning", B3157&lt;18, "Afternoon", B3157&lt;=23, "Evening")</f>
        <v>Evening</v>
      </c>
    </row>
    <row r="3158" spans="1:5" x14ac:dyDescent="0.2">
      <c r="A3158" s="20">
        <f>DT!A1784-INT(DT!A1784)</f>
        <v>0.97688657407707069</v>
      </c>
      <c r="B3158" s="5">
        <f>HOUR(DIM_TIME[[#This Row],[DW_Time]])</f>
        <v>23</v>
      </c>
      <c r="C3158" s="5">
        <f>MINUTE(DIM_TIME[[#This Row],[DW_Time]])</f>
        <v>26</v>
      </c>
      <c r="D3158" s="5">
        <f>SECOND(DIM_TIME[[#This Row],[DW_Time]])</f>
        <v>43</v>
      </c>
      <c r="E3158" s="5" t="str" cm="1">
        <f t="array" ref="E3158">_xlfn.IFS(B3158&lt;6, "Night", B3158&lt;12, "Morning", B3158&lt;18, "Afternoon", B3158&lt;=23, "Evening")</f>
        <v>Evening</v>
      </c>
    </row>
    <row r="3159" spans="1:5" x14ac:dyDescent="0.2">
      <c r="A3159" s="20">
        <f>DT!A1695-INT(DT!A1695)</f>
        <v>0.97785879628645489</v>
      </c>
      <c r="B3159" s="5">
        <f>HOUR(DIM_TIME[[#This Row],[DW_Time]])</f>
        <v>23</v>
      </c>
      <c r="C3159" s="5">
        <f>MINUTE(DIM_TIME[[#This Row],[DW_Time]])</f>
        <v>28</v>
      </c>
      <c r="D3159" s="5">
        <f>SECOND(DIM_TIME[[#This Row],[DW_Time]])</f>
        <v>7</v>
      </c>
      <c r="E3159" s="5" t="str" cm="1">
        <f t="array" ref="E3159">_xlfn.IFS(B3159&lt;6, "Night", B3159&lt;12, "Morning", B3159&lt;18, "Afternoon", B3159&lt;=23, "Evening")</f>
        <v>Evening</v>
      </c>
    </row>
    <row r="3160" spans="1:5" x14ac:dyDescent="0.2">
      <c r="A3160" s="20">
        <f>DT!A568-INT(DT!A568)</f>
        <v>0.9780092592627625</v>
      </c>
      <c r="B3160" s="5">
        <f>HOUR(DIM_TIME[[#This Row],[DW_Time]])</f>
        <v>23</v>
      </c>
      <c r="C3160" s="5">
        <f>MINUTE(DIM_TIME[[#This Row],[DW_Time]])</f>
        <v>28</v>
      </c>
      <c r="D3160" s="5">
        <f>SECOND(DIM_TIME[[#This Row],[DW_Time]])</f>
        <v>20</v>
      </c>
      <c r="E3160" s="5" t="str" cm="1">
        <f t="array" ref="E3160">_xlfn.IFS(B3160&lt;6, "Night", B3160&lt;12, "Morning", B3160&lt;18, "Afternoon", B3160&lt;=23, "Evening")</f>
        <v>Evening</v>
      </c>
    </row>
    <row r="3161" spans="1:5" x14ac:dyDescent="0.2">
      <c r="A3161" s="20">
        <f>DT!A605-INT(DT!A605)</f>
        <v>0.97803240740904585</v>
      </c>
      <c r="B3161" s="5">
        <f>HOUR(DIM_TIME[[#This Row],[DW_Time]])</f>
        <v>23</v>
      </c>
      <c r="C3161" s="5">
        <f>MINUTE(DIM_TIME[[#This Row],[DW_Time]])</f>
        <v>28</v>
      </c>
      <c r="D3161" s="5">
        <f>SECOND(DIM_TIME[[#This Row],[DW_Time]])</f>
        <v>22</v>
      </c>
      <c r="E3161" s="5" t="str" cm="1">
        <f t="array" ref="E3161">_xlfn.IFS(B3161&lt;6, "Night", B3161&lt;12, "Morning", B3161&lt;18, "Afternoon", B3161&lt;=23, "Evening")</f>
        <v>Evening</v>
      </c>
    </row>
    <row r="3162" spans="1:5" x14ac:dyDescent="0.2">
      <c r="A3162" s="20">
        <f>DT!A1076-INT(DT!A1076)</f>
        <v>0.97848379628703697</v>
      </c>
      <c r="B3162" s="5">
        <f>HOUR(DIM_TIME[[#This Row],[DW_Time]])</f>
        <v>23</v>
      </c>
      <c r="C3162" s="5">
        <f>MINUTE(DIM_TIME[[#This Row],[DW_Time]])</f>
        <v>29</v>
      </c>
      <c r="D3162" s="5">
        <f>SECOND(DIM_TIME[[#This Row],[DW_Time]])</f>
        <v>1</v>
      </c>
      <c r="E3162" s="5" t="str" cm="1">
        <f t="array" ref="E3162">_xlfn.IFS(B3162&lt;6, "Night", B3162&lt;12, "Morning", B3162&lt;18, "Afternoon", B3162&lt;=23, "Evening")</f>
        <v>Evening</v>
      </c>
    </row>
    <row r="3163" spans="1:5" x14ac:dyDescent="0.2">
      <c r="A3163" s="20">
        <f>DT!A2205-INT(DT!A2205)</f>
        <v>0.97849537037109258</v>
      </c>
      <c r="B3163" s="5">
        <f>HOUR(DIM_TIME[[#This Row],[DW_Time]])</f>
        <v>23</v>
      </c>
      <c r="C3163" s="5">
        <f>MINUTE(DIM_TIME[[#This Row],[DW_Time]])</f>
        <v>29</v>
      </c>
      <c r="D3163" s="5">
        <f>SECOND(DIM_TIME[[#This Row],[DW_Time]])</f>
        <v>2</v>
      </c>
      <c r="E3163" s="5" t="str" cm="1">
        <f t="array" ref="E3163">_xlfn.IFS(B3163&lt;6, "Night", B3163&lt;12, "Morning", B3163&lt;18, "Afternoon", B3163&lt;=23, "Evening")</f>
        <v>Evening</v>
      </c>
    </row>
    <row r="3164" spans="1:5" x14ac:dyDescent="0.2">
      <c r="A3164" s="20">
        <f>DT!A1703-INT(DT!A1703)</f>
        <v>0.97857638888672227</v>
      </c>
      <c r="B3164" s="5">
        <f>HOUR(DIM_TIME[[#This Row],[DW_Time]])</f>
        <v>23</v>
      </c>
      <c r="C3164" s="5">
        <f>MINUTE(DIM_TIME[[#This Row],[DW_Time]])</f>
        <v>29</v>
      </c>
      <c r="D3164" s="5">
        <f>SECOND(DIM_TIME[[#This Row],[DW_Time]])</f>
        <v>9</v>
      </c>
      <c r="E3164" s="5" t="str" cm="1">
        <f t="array" ref="E3164">_xlfn.IFS(B3164&lt;6, "Night", B3164&lt;12, "Morning", B3164&lt;18, "Afternoon", B3164&lt;=23, "Evening")</f>
        <v>Evening</v>
      </c>
    </row>
    <row r="3165" spans="1:5" x14ac:dyDescent="0.2">
      <c r="A3165" s="20">
        <f>DT!A65-INT(DT!A65)</f>
        <v>0.97883101851766696</v>
      </c>
      <c r="B3165" s="5">
        <f>HOUR(DIM_TIME[[#This Row],[DW_Time]])</f>
        <v>23</v>
      </c>
      <c r="C3165" s="5">
        <f>MINUTE(DIM_TIME[[#This Row],[DW_Time]])</f>
        <v>29</v>
      </c>
      <c r="D3165" s="5">
        <f>SECOND(DIM_TIME[[#This Row],[DW_Time]])</f>
        <v>31</v>
      </c>
      <c r="E3165" s="5" t="str" cm="1">
        <f t="array" ref="E3165">_xlfn.IFS(B3165&lt;6, "Night", B3165&lt;12, "Morning", B3165&lt;18, "Afternoon", B3165&lt;=23, "Evening")</f>
        <v>Evening</v>
      </c>
    </row>
    <row r="3166" spans="1:5" x14ac:dyDescent="0.2">
      <c r="A3166" s="20">
        <f>DT!A58-INT(DT!A58)</f>
        <v>0.97944444444146939</v>
      </c>
      <c r="B3166" s="5">
        <f>HOUR(DIM_TIME[[#This Row],[DW_Time]])</f>
        <v>23</v>
      </c>
      <c r="C3166" s="5">
        <f>MINUTE(DIM_TIME[[#This Row],[DW_Time]])</f>
        <v>30</v>
      </c>
      <c r="D3166" s="5">
        <f>SECOND(DIM_TIME[[#This Row],[DW_Time]])</f>
        <v>24</v>
      </c>
      <c r="E3166" s="5" t="str" cm="1">
        <f t="array" ref="E3166">_xlfn.IFS(B3166&lt;6, "Night", B3166&lt;12, "Morning", B3166&lt;18, "Afternoon", B3166&lt;=23, "Evening")</f>
        <v>Evening</v>
      </c>
    </row>
    <row r="3167" spans="1:5" x14ac:dyDescent="0.2">
      <c r="A3167" s="20">
        <f>DT!A2863-INT(DT!A2863)</f>
        <v>0.97959490741050104</v>
      </c>
      <c r="B3167" s="5">
        <f>HOUR(DIM_TIME[[#This Row],[DW_Time]])</f>
        <v>23</v>
      </c>
      <c r="C3167" s="5">
        <f>MINUTE(DIM_TIME[[#This Row],[DW_Time]])</f>
        <v>30</v>
      </c>
      <c r="D3167" s="5">
        <f>SECOND(DIM_TIME[[#This Row],[DW_Time]])</f>
        <v>37</v>
      </c>
      <c r="E3167" s="5" t="str" cm="1">
        <f t="array" ref="E3167">_xlfn.IFS(B3167&lt;6, "Night", B3167&lt;12, "Morning", B3167&lt;18, "Afternoon", B3167&lt;=23, "Evening")</f>
        <v>Evening</v>
      </c>
    </row>
    <row r="3168" spans="1:5" x14ac:dyDescent="0.2">
      <c r="A3168" s="20">
        <f>DT!A1570-INT(DT!A1570)</f>
        <v>0.97973379630275303</v>
      </c>
      <c r="B3168" s="5">
        <f>HOUR(DIM_TIME[[#This Row],[DW_Time]])</f>
        <v>23</v>
      </c>
      <c r="C3168" s="5">
        <f>MINUTE(DIM_TIME[[#This Row],[DW_Time]])</f>
        <v>30</v>
      </c>
      <c r="D3168" s="5">
        <f>SECOND(DIM_TIME[[#This Row],[DW_Time]])</f>
        <v>49</v>
      </c>
      <c r="E3168" s="5" t="str" cm="1">
        <f t="array" ref="E3168">_xlfn.IFS(B3168&lt;6, "Night", B3168&lt;12, "Morning", B3168&lt;18, "Afternoon", B3168&lt;=23, "Evening")</f>
        <v>Evening</v>
      </c>
    </row>
    <row r="3169" spans="1:5" x14ac:dyDescent="0.2">
      <c r="A3169" s="20">
        <f>DT!A3080-INT(DT!A3080)</f>
        <v>0.98005787037254777</v>
      </c>
      <c r="B3169" s="5">
        <f>HOUR(DIM_TIME[[#This Row],[DW_Time]])</f>
        <v>23</v>
      </c>
      <c r="C3169" s="5">
        <f>MINUTE(DIM_TIME[[#This Row],[DW_Time]])</f>
        <v>31</v>
      </c>
      <c r="D3169" s="5">
        <f>SECOND(DIM_TIME[[#This Row],[DW_Time]])</f>
        <v>17</v>
      </c>
      <c r="E3169" s="5" t="str" cm="1">
        <f t="array" ref="E3169">_xlfn.IFS(B3169&lt;6, "Night", B3169&lt;12, "Morning", B3169&lt;18, "Afternoon", B3169&lt;=23, "Evening")</f>
        <v>Evening</v>
      </c>
    </row>
    <row r="3170" spans="1:5" x14ac:dyDescent="0.2">
      <c r="A3170" s="20">
        <f>DT!A1876-INT(DT!A1876)</f>
        <v>0.98098379629664123</v>
      </c>
      <c r="B3170" s="5">
        <f>HOUR(DIM_TIME[[#This Row],[DW_Time]])</f>
        <v>23</v>
      </c>
      <c r="C3170" s="5">
        <f>MINUTE(DIM_TIME[[#This Row],[DW_Time]])</f>
        <v>32</v>
      </c>
      <c r="D3170" s="5">
        <f>SECOND(DIM_TIME[[#This Row],[DW_Time]])</f>
        <v>37</v>
      </c>
      <c r="E3170" s="5" t="str" cm="1">
        <f t="array" ref="E3170">_xlfn.IFS(B3170&lt;6, "Night", B3170&lt;12, "Morning", B3170&lt;18, "Afternoon", B3170&lt;=23, "Evening")</f>
        <v>Evening</v>
      </c>
    </row>
    <row r="3171" spans="1:5" x14ac:dyDescent="0.2">
      <c r="A3171" s="20">
        <f>DT!A1136-INT(DT!A1136)</f>
        <v>0.98122685185080627</v>
      </c>
      <c r="B3171" s="5">
        <f>HOUR(DIM_TIME[[#This Row],[DW_Time]])</f>
        <v>23</v>
      </c>
      <c r="C3171" s="5">
        <f>MINUTE(DIM_TIME[[#This Row],[DW_Time]])</f>
        <v>32</v>
      </c>
      <c r="D3171" s="5">
        <f>SECOND(DIM_TIME[[#This Row],[DW_Time]])</f>
        <v>58</v>
      </c>
      <c r="E3171" s="5" t="str" cm="1">
        <f t="array" ref="E3171">_xlfn.IFS(B3171&lt;6, "Night", B3171&lt;12, "Morning", B3171&lt;18, "Afternoon", B3171&lt;=23, "Evening")</f>
        <v>Evening</v>
      </c>
    </row>
    <row r="3172" spans="1:5" x14ac:dyDescent="0.2">
      <c r="A3172" s="20">
        <f>DT!A1207-INT(DT!A1207)</f>
        <v>0.98126157406659331</v>
      </c>
      <c r="B3172" s="5">
        <f>HOUR(DIM_TIME[[#This Row],[DW_Time]])</f>
        <v>23</v>
      </c>
      <c r="C3172" s="5">
        <f>MINUTE(DIM_TIME[[#This Row],[DW_Time]])</f>
        <v>33</v>
      </c>
      <c r="D3172" s="5">
        <f>SECOND(DIM_TIME[[#This Row],[DW_Time]])</f>
        <v>1</v>
      </c>
      <c r="E3172" s="5" t="str" cm="1">
        <f t="array" ref="E3172">_xlfn.IFS(B3172&lt;6, "Night", B3172&lt;12, "Morning", B3172&lt;18, "Afternoon", B3172&lt;=23, "Evening")</f>
        <v>Evening</v>
      </c>
    </row>
    <row r="3173" spans="1:5" x14ac:dyDescent="0.2">
      <c r="A3173" s="20">
        <f>DT!A931-INT(DT!A931)</f>
        <v>0.98149305555853061</v>
      </c>
      <c r="B3173" s="5">
        <f>HOUR(DIM_TIME[[#This Row],[DW_Time]])</f>
        <v>23</v>
      </c>
      <c r="C3173" s="5">
        <f>MINUTE(DIM_TIME[[#This Row],[DW_Time]])</f>
        <v>33</v>
      </c>
      <c r="D3173" s="5">
        <f>SECOND(DIM_TIME[[#This Row],[DW_Time]])</f>
        <v>21</v>
      </c>
      <c r="E3173" s="5" t="str" cm="1">
        <f t="array" ref="E3173">_xlfn.IFS(B3173&lt;6, "Night", B3173&lt;12, "Morning", B3173&lt;18, "Afternoon", B3173&lt;=23, "Evening")</f>
        <v>Evening</v>
      </c>
    </row>
    <row r="3174" spans="1:5" x14ac:dyDescent="0.2">
      <c r="A3174" s="20">
        <f>DT!A2612-INT(DT!A2612)</f>
        <v>0.98230324073665543</v>
      </c>
      <c r="B3174" s="5">
        <f>HOUR(DIM_TIME[[#This Row],[DW_Time]])</f>
        <v>23</v>
      </c>
      <c r="C3174" s="5">
        <f>MINUTE(DIM_TIME[[#This Row],[DW_Time]])</f>
        <v>34</v>
      </c>
      <c r="D3174" s="5">
        <f>SECOND(DIM_TIME[[#This Row],[DW_Time]])</f>
        <v>31</v>
      </c>
      <c r="E3174" s="5" t="str" cm="1">
        <f t="array" ref="E3174">_xlfn.IFS(B3174&lt;6, "Night", B3174&lt;12, "Morning", B3174&lt;18, "Afternoon", B3174&lt;=23, "Evening")</f>
        <v>Evening</v>
      </c>
    </row>
    <row r="3175" spans="1:5" x14ac:dyDescent="0.2">
      <c r="A3175" s="20">
        <f>DT!A2700-INT(DT!A2700)</f>
        <v>0.98276620371325407</v>
      </c>
      <c r="B3175" s="5">
        <f>HOUR(DIM_TIME[[#This Row],[DW_Time]])</f>
        <v>23</v>
      </c>
      <c r="C3175" s="5">
        <f>MINUTE(DIM_TIME[[#This Row],[DW_Time]])</f>
        <v>35</v>
      </c>
      <c r="D3175" s="5">
        <f>SECOND(DIM_TIME[[#This Row],[DW_Time]])</f>
        <v>11</v>
      </c>
      <c r="E3175" s="5" t="str" cm="1">
        <f t="array" ref="E3175">_xlfn.IFS(B3175&lt;6, "Night", B3175&lt;12, "Morning", B3175&lt;18, "Afternoon", B3175&lt;=23, "Evening")</f>
        <v>Evening</v>
      </c>
    </row>
    <row r="3176" spans="1:5" x14ac:dyDescent="0.2">
      <c r="A3176" s="20">
        <f>DT!A330-INT(DT!A330)</f>
        <v>0.98312499999883585</v>
      </c>
      <c r="B3176" s="5">
        <f>HOUR(DIM_TIME[[#This Row],[DW_Time]])</f>
        <v>23</v>
      </c>
      <c r="C3176" s="5">
        <f>MINUTE(DIM_TIME[[#This Row],[DW_Time]])</f>
        <v>35</v>
      </c>
      <c r="D3176" s="5">
        <f>SECOND(DIM_TIME[[#This Row],[DW_Time]])</f>
        <v>42</v>
      </c>
      <c r="E3176" s="5" t="str" cm="1">
        <f t="array" ref="E3176">_xlfn.IFS(B3176&lt;6, "Night", B3176&lt;12, "Morning", B3176&lt;18, "Afternoon", B3176&lt;=23, "Evening")</f>
        <v>Evening</v>
      </c>
    </row>
    <row r="3177" spans="1:5" x14ac:dyDescent="0.2">
      <c r="A3177" s="20">
        <f>DT!A3159-INT(DT!A3159)</f>
        <v>0.98346064815268619</v>
      </c>
      <c r="B3177" s="5">
        <f>HOUR(DIM_TIME[[#This Row],[DW_Time]])</f>
        <v>23</v>
      </c>
      <c r="C3177" s="5">
        <f>MINUTE(DIM_TIME[[#This Row],[DW_Time]])</f>
        <v>36</v>
      </c>
      <c r="D3177" s="5">
        <f>SECOND(DIM_TIME[[#This Row],[DW_Time]])</f>
        <v>11</v>
      </c>
      <c r="E3177" s="5" t="str" cm="1">
        <f t="array" ref="E3177">_xlfn.IFS(B3177&lt;6, "Night", B3177&lt;12, "Morning", B3177&lt;18, "Afternoon", B3177&lt;=23, "Evening")</f>
        <v>Evening</v>
      </c>
    </row>
    <row r="3178" spans="1:5" x14ac:dyDescent="0.2">
      <c r="A3178" s="20">
        <f>DT!A836-INT(DT!A836)</f>
        <v>0.98379629629926058</v>
      </c>
      <c r="B3178" s="5">
        <f>HOUR(DIM_TIME[[#This Row],[DW_Time]])</f>
        <v>23</v>
      </c>
      <c r="C3178" s="5">
        <f>MINUTE(DIM_TIME[[#This Row],[DW_Time]])</f>
        <v>36</v>
      </c>
      <c r="D3178" s="5">
        <f>SECOND(DIM_TIME[[#This Row],[DW_Time]])</f>
        <v>40</v>
      </c>
      <c r="E3178" s="5" t="str" cm="1">
        <f t="array" ref="E3178">_xlfn.IFS(B3178&lt;6, "Night", B3178&lt;12, "Morning", B3178&lt;18, "Afternoon", B3178&lt;=23, "Evening")</f>
        <v>Evening</v>
      </c>
    </row>
    <row r="3179" spans="1:5" x14ac:dyDescent="0.2">
      <c r="A3179" s="20">
        <f>DT!A2156-INT(DT!A2156)</f>
        <v>0.98386574073811062</v>
      </c>
      <c r="B3179" s="5">
        <f>HOUR(DIM_TIME[[#This Row],[DW_Time]])</f>
        <v>23</v>
      </c>
      <c r="C3179" s="5">
        <f>MINUTE(DIM_TIME[[#This Row],[DW_Time]])</f>
        <v>36</v>
      </c>
      <c r="D3179" s="5">
        <f>SECOND(DIM_TIME[[#This Row],[DW_Time]])</f>
        <v>46</v>
      </c>
      <c r="E3179" s="5" t="str" cm="1">
        <f t="array" ref="E3179">_xlfn.IFS(B3179&lt;6, "Night", B3179&lt;12, "Morning", B3179&lt;18, "Afternoon", B3179&lt;=23, "Evening")</f>
        <v>Evening</v>
      </c>
    </row>
    <row r="3180" spans="1:5" x14ac:dyDescent="0.2">
      <c r="A3180" s="20">
        <f>DT!A1064-INT(DT!A1064)</f>
        <v>0.98460648147738539</v>
      </c>
      <c r="B3180" s="5">
        <f>HOUR(DIM_TIME[[#This Row],[DW_Time]])</f>
        <v>23</v>
      </c>
      <c r="C3180" s="5">
        <f>MINUTE(DIM_TIME[[#This Row],[DW_Time]])</f>
        <v>37</v>
      </c>
      <c r="D3180" s="5">
        <f>SECOND(DIM_TIME[[#This Row],[DW_Time]])</f>
        <v>50</v>
      </c>
      <c r="E3180" s="5" t="str" cm="1">
        <f t="array" ref="E3180">_xlfn.IFS(B3180&lt;6, "Night", B3180&lt;12, "Morning", B3180&lt;18, "Afternoon", B3180&lt;=23, "Evening")</f>
        <v>Evening</v>
      </c>
    </row>
    <row r="3181" spans="1:5" x14ac:dyDescent="0.2">
      <c r="A3181" s="20">
        <f>DT!A451-INT(DT!A451)</f>
        <v>0.98476851852319669</v>
      </c>
      <c r="B3181" s="5">
        <f>HOUR(DIM_TIME[[#This Row],[DW_Time]])</f>
        <v>23</v>
      </c>
      <c r="C3181" s="5">
        <f>MINUTE(DIM_TIME[[#This Row],[DW_Time]])</f>
        <v>38</v>
      </c>
      <c r="D3181" s="5">
        <f>SECOND(DIM_TIME[[#This Row],[DW_Time]])</f>
        <v>4</v>
      </c>
      <c r="E3181" s="5" t="str" cm="1">
        <f t="array" ref="E3181">_xlfn.IFS(B3181&lt;6, "Night", B3181&lt;12, "Morning", B3181&lt;18, "Afternoon", B3181&lt;=23, "Evening")</f>
        <v>Evening</v>
      </c>
    </row>
    <row r="3182" spans="1:5" x14ac:dyDescent="0.2">
      <c r="A3182" s="20">
        <f>DT!A2995-INT(DT!A2995)</f>
        <v>0.98482638889254304</v>
      </c>
      <c r="B3182" s="5">
        <f>HOUR(DIM_TIME[[#This Row],[DW_Time]])</f>
        <v>23</v>
      </c>
      <c r="C3182" s="5">
        <f>MINUTE(DIM_TIME[[#This Row],[DW_Time]])</f>
        <v>38</v>
      </c>
      <c r="D3182" s="5">
        <f>SECOND(DIM_TIME[[#This Row],[DW_Time]])</f>
        <v>9</v>
      </c>
      <c r="E3182" s="5" t="str" cm="1">
        <f t="array" ref="E3182">_xlfn.IFS(B3182&lt;6, "Night", B3182&lt;12, "Morning", B3182&lt;18, "Afternoon", B3182&lt;=23, "Evening")</f>
        <v>Evening</v>
      </c>
    </row>
    <row r="3183" spans="1:5" x14ac:dyDescent="0.2">
      <c r="A3183" s="20">
        <f>DT!A2814-INT(DT!A2814)</f>
        <v>0.98540509259328246</v>
      </c>
      <c r="B3183" s="5">
        <f>HOUR(DIM_TIME[[#This Row],[DW_Time]])</f>
        <v>23</v>
      </c>
      <c r="C3183" s="5">
        <f>MINUTE(DIM_TIME[[#This Row],[DW_Time]])</f>
        <v>38</v>
      </c>
      <c r="D3183" s="5">
        <f>SECOND(DIM_TIME[[#This Row],[DW_Time]])</f>
        <v>59</v>
      </c>
      <c r="E3183" s="5" t="str" cm="1">
        <f t="array" ref="E3183">_xlfn.IFS(B3183&lt;6, "Night", B3183&lt;12, "Morning", B3183&lt;18, "Afternoon", B3183&lt;=23, "Evening")</f>
        <v>Evening</v>
      </c>
    </row>
    <row r="3184" spans="1:5" x14ac:dyDescent="0.2">
      <c r="A3184" s="20">
        <f>DT!A1870-INT(DT!A1870)</f>
        <v>0.98541666667006211</v>
      </c>
      <c r="B3184" s="5">
        <f>HOUR(DIM_TIME[[#This Row],[DW_Time]])</f>
        <v>23</v>
      </c>
      <c r="C3184" s="5">
        <f>MINUTE(DIM_TIME[[#This Row],[DW_Time]])</f>
        <v>39</v>
      </c>
      <c r="D3184" s="5">
        <f>SECOND(DIM_TIME[[#This Row],[DW_Time]])</f>
        <v>0</v>
      </c>
      <c r="E3184" s="5" t="str" cm="1">
        <f t="array" ref="E3184">_xlfn.IFS(B3184&lt;6, "Night", B3184&lt;12, "Morning", B3184&lt;18, "Afternoon", B3184&lt;=23, "Evening")</f>
        <v>Evening</v>
      </c>
    </row>
    <row r="3185" spans="1:5" x14ac:dyDescent="0.2">
      <c r="A3185" s="20">
        <f>DT!A26-INT(DT!A26)</f>
        <v>0.98556712963181781</v>
      </c>
      <c r="B3185" s="5">
        <f>HOUR(DIM_TIME[[#This Row],[DW_Time]])</f>
        <v>23</v>
      </c>
      <c r="C3185" s="5">
        <f>MINUTE(DIM_TIME[[#This Row],[DW_Time]])</f>
        <v>39</v>
      </c>
      <c r="D3185" s="5">
        <f>SECOND(DIM_TIME[[#This Row],[DW_Time]])</f>
        <v>13</v>
      </c>
      <c r="E3185" s="5" t="str" cm="1">
        <f t="array" ref="E3185">_xlfn.IFS(B3185&lt;6, "Night", B3185&lt;12, "Morning", B3185&lt;18, "Afternoon", B3185&lt;=23, "Evening")</f>
        <v>Evening</v>
      </c>
    </row>
    <row r="3186" spans="1:5" x14ac:dyDescent="0.2">
      <c r="A3186" s="20">
        <f>DT!A246-INT(DT!A246)</f>
        <v>0.98560185184760485</v>
      </c>
      <c r="B3186" s="5">
        <f>HOUR(DIM_TIME[[#This Row],[DW_Time]])</f>
        <v>23</v>
      </c>
      <c r="C3186" s="5">
        <f>MINUTE(DIM_TIME[[#This Row],[DW_Time]])</f>
        <v>39</v>
      </c>
      <c r="D3186" s="5">
        <f>SECOND(DIM_TIME[[#This Row],[DW_Time]])</f>
        <v>16</v>
      </c>
      <c r="E3186" s="5" t="str" cm="1">
        <f t="array" ref="E3186">_xlfn.IFS(B3186&lt;6, "Night", B3186&lt;12, "Morning", B3186&lt;18, "Afternoon", B3186&lt;=23, "Evening")</f>
        <v>Evening</v>
      </c>
    </row>
    <row r="3187" spans="1:5" x14ac:dyDescent="0.2">
      <c r="A3187" s="20">
        <f>DT!A2627-INT(DT!A2627)</f>
        <v>0.98600694444758119</v>
      </c>
      <c r="B3187" s="5">
        <f>HOUR(DIM_TIME[[#This Row],[DW_Time]])</f>
        <v>23</v>
      </c>
      <c r="C3187" s="5">
        <f>MINUTE(DIM_TIME[[#This Row],[DW_Time]])</f>
        <v>39</v>
      </c>
      <c r="D3187" s="5">
        <f>SECOND(DIM_TIME[[#This Row],[DW_Time]])</f>
        <v>51</v>
      </c>
      <c r="E3187" s="5" t="str" cm="1">
        <f t="array" ref="E3187">_xlfn.IFS(B3187&lt;6, "Night", B3187&lt;12, "Morning", B3187&lt;18, "Afternoon", B3187&lt;=23, "Evening")</f>
        <v>Evening</v>
      </c>
    </row>
    <row r="3188" spans="1:5" x14ac:dyDescent="0.2">
      <c r="A3188" s="20">
        <f>DT!A1656-INT(DT!A1656)</f>
        <v>0.98664351851766696</v>
      </c>
      <c r="B3188" s="5">
        <f>HOUR(DIM_TIME[[#This Row],[DW_Time]])</f>
        <v>23</v>
      </c>
      <c r="C3188" s="5">
        <f>MINUTE(DIM_TIME[[#This Row],[DW_Time]])</f>
        <v>40</v>
      </c>
      <c r="D3188" s="5">
        <f>SECOND(DIM_TIME[[#This Row],[DW_Time]])</f>
        <v>46</v>
      </c>
      <c r="E3188" s="5" t="str" cm="1">
        <f t="array" ref="E3188">_xlfn.IFS(B3188&lt;6, "Night", B3188&lt;12, "Morning", B3188&lt;18, "Afternoon", B3188&lt;=23, "Evening")</f>
        <v>Evening</v>
      </c>
    </row>
    <row r="3189" spans="1:5" x14ac:dyDescent="0.2">
      <c r="A3189" s="20">
        <f>DT!A2301-INT(DT!A2301)</f>
        <v>0.98679398147942265</v>
      </c>
      <c r="B3189" s="5">
        <f>HOUR(DIM_TIME[[#This Row],[DW_Time]])</f>
        <v>23</v>
      </c>
      <c r="C3189" s="5">
        <f>MINUTE(DIM_TIME[[#This Row],[DW_Time]])</f>
        <v>40</v>
      </c>
      <c r="D3189" s="5">
        <f>SECOND(DIM_TIME[[#This Row],[DW_Time]])</f>
        <v>59</v>
      </c>
      <c r="E3189" s="5" t="str" cm="1">
        <f t="array" ref="E3189">_xlfn.IFS(B3189&lt;6, "Night", B3189&lt;12, "Morning", B3189&lt;18, "Afternoon", B3189&lt;=23, "Evening")</f>
        <v>Evening</v>
      </c>
    </row>
    <row r="3190" spans="1:5" x14ac:dyDescent="0.2">
      <c r="A3190" s="20">
        <f>DT!A3205-INT(DT!A3205)</f>
        <v>0.98781250000320142</v>
      </c>
      <c r="B3190" s="5">
        <f>HOUR(DIM_TIME[[#This Row],[DW_Time]])</f>
        <v>23</v>
      </c>
      <c r="C3190" s="5">
        <f>MINUTE(DIM_TIME[[#This Row],[DW_Time]])</f>
        <v>42</v>
      </c>
      <c r="D3190" s="5">
        <f>SECOND(DIM_TIME[[#This Row],[DW_Time]])</f>
        <v>27</v>
      </c>
      <c r="E3190" s="5" t="str" cm="1">
        <f t="array" ref="E3190">_xlfn.IFS(B3190&lt;6, "Night", B3190&lt;12, "Morning", B3190&lt;18, "Afternoon", B3190&lt;=23, "Evening")</f>
        <v>Evening</v>
      </c>
    </row>
    <row r="3191" spans="1:5" x14ac:dyDescent="0.2">
      <c r="A3191" s="20">
        <f>DT!A989-INT(DT!A989)</f>
        <v>0.98782407407270512</v>
      </c>
      <c r="B3191" s="5">
        <f>HOUR(DIM_TIME[[#This Row],[DW_Time]])</f>
        <v>23</v>
      </c>
      <c r="C3191" s="5">
        <f>MINUTE(DIM_TIME[[#This Row],[DW_Time]])</f>
        <v>42</v>
      </c>
      <c r="D3191" s="5">
        <f>SECOND(DIM_TIME[[#This Row],[DW_Time]])</f>
        <v>28</v>
      </c>
      <c r="E3191" s="5" t="str" cm="1">
        <f t="array" ref="E3191">_xlfn.IFS(B3191&lt;6, "Night", B3191&lt;12, "Morning", B3191&lt;18, "Afternoon", B3191&lt;=23, "Evening")</f>
        <v>Evening</v>
      </c>
    </row>
    <row r="3192" spans="1:5" x14ac:dyDescent="0.2">
      <c r="A3192" s="20">
        <f>DT!A1499-INT(DT!A1499)</f>
        <v>0.98834490739682224</v>
      </c>
      <c r="B3192" s="5">
        <f>HOUR(DIM_TIME[[#This Row],[DW_Time]])</f>
        <v>23</v>
      </c>
      <c r="C3192" s="5">
        <f>MINUTE(DIM_TIME[[#This Row],[DW_Time]])</f>
        <v>43</v>
      </c>
      <c r="D3192" s="5">
        <f>SECOND(DIM_TIME[[#This Row],[DW_Time]])</f>
        <v>13</v>
      </c>
      <c r="E3192" s="5" t="str" cm="1">
        <f t="array" ref="E3192">_xlfn.IFS(B3192&lt;6, "Night", B3192&lt;12, "Morning", B3192&lt;18, "Afternoon", B3192&lt;=23, "Evening")</f>
        <v>Evening</v>
      </c>
    </row>
    <row r="3193" spans="1:5" x14ac:dyDescent="0.2">
      <c r="A3193" s="20">
        <f>DT!A2628-INT(DT!A2628)</f>
        <v>0.98920138888934162</v>
      </c>
      <c r="B3193" s="5">
        <f>HOUR(DIM_TIME[[#This Row],[DW_Time]])</f>
        <v>23</v>
      </c>
      <c r="C3193" s="5">
        <f>MINUTE(DIM_TIME[[#This Row],[DW_Time]])</f>
        <v>44</v>
      </c>
      <c r="D3193" s="5">
        <f>SECOND(DIM_TIME[[#This Row],[DW_Time]])</f>
        <v>27</v>
      </c>
      <c r="E3193" s="5" t="str" cm="1">
        <f t="array" ref="E3193">_xlfn.IFS(B3193&lt;6, "Night", B3193&lt;12, "Morning", B3193&lt;18, "Afternoon", B3193&lt;=23, "Evening")</f>
        <v>Evening</v>
      </c>
    </row>
    <row r="3194" spans="1:5" x14ac:dyDescent="0.2">
      <c r="A3194" s="20">
        <f>DT!A2978-INT(DT!A2978)</f>
        <v>0.98936342592787696</v>
      </c>
      <c r="B3194" s="5">
        <f>HOUR(DIM_TIME[[#This Row],[DW_Time]])</f>
        <v>23</v>
      </c>
      <c r="C3194" s="5">
        <f>MINUTE(DIM_TIME[[#This Row],[DW_Time]])</f>
        <v>44</v>
      </c>
      <c r="D3194" s="5">
        <f>SECOND(DIM_TIME[[#This Row],[DW_Time]])</f>
        <v>41</v>
      </c>
      <c r="E3194" s="5" t="str" cm="1">
        <f t="array" ref="E3194">_xlfn.IFS(B3194&lt;6, "Night", B3194&lt;12, "Morning", B3194&lt;18, "Afternoon", B3194&lt;=23, "Evening")</f>
        <v>Evening</v>
      </c>
    </row>
    <row r="3195" spans="1:5" x14ac:dyDescent="0.2">
      <c r="A3195" s="20">
        <f>DT!A1144-INT(DT!A1144)</f>
        <v>0.98998842592845904</v>
      </c>
      <c r="B3195" s="5">
        <f>HOUR(DIM_TIME[[#This Row],[DW_Time]])</f>
        <v>23</v>
      </c>
      <c r="C3195" s="5">
        <f>MINUTE(DIM_TIME[[#This Row],[DW_Time]])</f>
        <v>45</v>
      </c>
      <c r="D3195" s="5">
        <f>SECOND(DIM_TIME[[#This Row],[DW_Time]])</f>
        <v>35</v>
      </c>
      <c r="E3195" s="5" t="str" cm="1">
        <f t="array" ref="E3195">_xlfn.IFS(B3195&lt;6, "Night", B3195&lt;12, "Morning", B3195&lt;18, "Afternoon", B3195&lt;=23, "Evening")</f>
        <v>Evening</v>
      </c>
    </row>
    <row r="3196" spans="1:5" x14ac:dyDescent="0.2">
      <c r="A3196" s="20">
        <f>DT!A1063-INT(DT!A1063)</f>
        <v>0.99004629629780538</v>
      </c>
      <c r="B3196" s="5">
        <f>HOUR(DIM_TIME[[#This Row],[DW_Time]])</f>
        <v>23</v>
      </c>
      <c r="C3196" s="5">
        <f>MINUTE(DIM_TIME[[#This Row],[DW_Time]])</f>
        <v>45</v>
      </c>
      <c r="D3196" s="5">
        <f>SECOND(DIM_TIME[[#This Row],[DW_Time]])</f>
        <v>40</v>
      </c>
      <c r="E3196" s="5" t="str" cm="1">
        <f t="array" ref="E3196">_xlfn.IFS(B3196&lt;6, "Night", B3196&lt;12, "Morning", B3196&lt;18, "Afternoon", B3196&lt;=23, "Evening")</f>
        <v>Evening</v>
      </c>
    </row>
    <row r="3197" spans="1:5" x14ac:dyDescent="0.2">
      <c r="A3197" s="20">
        <f>DT!A1780-INT(DT!A1780)</f>
        <v>0.99006944443681277</v>
      </c>
      <c r="B3197" s="5">
        <f>HOUR(DIM_TIME[[#This Row],[DW_Time]])</f>
        <v>23</v>
      </c>
      <c r="C3197" s="5">
        <f>MINUTE(DIM_TIME[[#This Row],[DW_Time]])</f>
        <v>45</v>
      </c>
      <c r="D3197" s="5">
        <f>SECOND(DIM_TIME[[#This Row],[DW_Time]])</f>
        <v>42</v>
      </c>
      <c r="E3197" s="5" t="str" cm="1">
        <f t="array" ref="E3197">_xlfn.IFS(B3197&lt;6, "Night", B3197&lt;12, "Morning", B3197&lt;18, "Afternoon", B3197&lt;=23, "Evening")</f>
        <v>Evening</v>
      </c>
    </row>
    <row r="3198" spans="1:5" x14ac:dyDescent="0.2">
      <c r="A3198" s="20">
        <f>DT!A2592-INT(DT!A2592)</f>
        <v>0.99009259259037208</v>
      </c>
      <c r="B3198" s="5">
        <f>HOUR(DIM_TIME[[#This Row],[DW_Time]])</f>
        <v>23</v>
      </c>
      <c r="C3198" s="5">
        <f>MINUTE(DIM_TIME[[#This Row],[DW_Time]])</f>
        <v>45</v>
      </c>
      <c r="D3198" s="5">
        <f>SECOND(DIM_TIME[[#This Row],[DW_Time]])</f>
        <v>44</v>
      </c>
      <c r="E3198" s="5" t="str" cm="1">
        <f t="array" ref="E3198">_xlfn.IFS(B3198&lt;6, "Night", B3198&lt;12, "Morning", B3198&lt;18, "Afternoon", B3198&lt;=23, "Evening")</f>
        <v>Evening</v>
      </c>
    </row>
    <row r="3199" spans="1:5" x14ac:dyDescent="0.2">
      <c r="A3199" s="20">
        <f>DT!A2423-INT(DT!A2423)</f>
        <v>0.99041666666744277</v>
      </c>
      <c r="B3199" s="5">
        <f>HOUR(DIM_TIME[[#This Row],[DW_Time]])</f>
        <v>23</v>
      </c>
      <c r="C3199" s="5">
        <f>MINUTE(DIM_TIME[[#This Row],[DW_Time]])</f>
        <v>46</v>
      </c>
      <c r="D3199" s="5">
        <f>SECOND(DIM_TIME[[#This Row],[DW_Time]])</f>
        <v>12</v>
      </c>
      <c r="E3199" s="5" t="str" cm="1">
        <f t="array" ref="E3199">_xlfn.IFS(B3199&lt;6, "Night", B3199&lt;12, "Morning", B3199&lt;18, "Afternoon", B3199&lt;=23, "Evening")</f>
        <v>Evening</v>
      </c>
    </row>
    <row r="3200" spans="1:5" x14ac:dyDescent="0.2">
      <c r="A3200" s="20">
        <f>DT!A1986-INT(DT!A1986)</f>
        <v>0.99048611111356877</v>
      </c>
      <c r="B3200" s="5">
        <f>HOUR(DIM_TIME[[#This Row],[DW_Time]])</f>
        <v>23</v>
      </c>
      <c r="C3200" s="5">
        <f>MINUTE(DIM_TIME[[#This Row],[DW_Time]])</f>
        <v>46</v>
      </c>
      <c r="D3200" s="5">
        <f>SECOND(DIM_TIME[[#This Row],[DW_Time]])</f>
        <v>18</v>
      </c>
      <c r="E3200" s="5" t="str" cm="1">
        <f t="array" ref="E3200">_xlfn.IFS(B3200&lt;6, "Night", B3200&lt;12, "Morning", B3200&lt;18, "Afternoon", B3200&lt;=23, "Evening")</f>
        <v>Evening</v>
      </c>
    </row>
    <row r="3201" spans="1:5" x14ac:dyDescent="0.2">
      <c r="A3201" s="20">
        <f>DT!A1997-INT(DT!A1997)</f>
        <v>0.9906481481375522</v>
      </c>
      <c r="B3201" s="5">
        <f>HOUR(DIM_TIME[[#This Row],[DW_Time]])</f>
        <v>23</v>
      </c>
      <c r="C3201" s="5">
        <f>MINUTE(DIM_TIME[[#This Row],[DW_Time]])</f>
        <v>46</v>
      </c>
      <c r="D3201" s="5">
        <f>SECOND(DIM_TIME[[#This Row],[DW_Time]])</f>
        <v>32</v>
      </c>
      <c r="E3201" s="5" t="str" cm="1">
        <f t="array" ref="E3201">_xlfn.IFS(B3201&lt;6, "Night", B3201&lt;12, "Morning", B3201&lt;18, "Afternoon", B3201&lt;=23, "Evening")</f>
        <v>Evening</v>
      </c>
    </row>
    <row r="3202" spans="1:5" x14ac:dyDescent="0.2">
      <c r="A3202" s="20">
        <f>DT!A2648-INT(DT!A2648)</f>
        <v>0.99068287036789116</v>
      </c>
      <c r="B3202" s="5">
        <f>HOUR(DIM_TIME[[#This Row],[DW_Time]])</f>
        <v>23</v>
      </c>
      <c r="C3202" s="5">
        <f>MINUTE(DIM_TIME[[#This Row],[DW_Time]])</f>
        <v>46</v>
      </c>
      <c r="D3202" s="5">
        <f>SECOND(DIM_TIME[[#This Row],[DW_Time]])</f>
        <v>35</v>
      </c>
      <c r="E3202" s="5" t="str" cm="1">
        <f t="array" ref="E3202">_xlfn.IFS(B3202&lt;6, "Night", B3202&lt;12, "Morning", B3202&lt;18, "Afternoon", B3202&lt;=23, "Evening")</f>
        <v>Evening</v>
      </c>
    </row>
    <row r="3203" spans="1:5" x14ac:dyDescent="0.2">
      <c r="A3203" s="20">
        <f>DT!A345-INT(DT!A345)</f>
        <v>0.99129629629896954</v>
      </c>
      <c r="B3203" s="5">
        <f>HOUR(DIM_TIME[[#This Row],[DW_Time]])</f>
        <v>23</v>
      </c>
      <c r="C3203" s="5">
        <f>MINUTE(DIM_TIME[[#This Row],[DW_Time]])</f>
        <v>47</v>
      </c>
      <c r="D3203" s="5">
        <f>SECOND(DIM_TIME[[#This Row],[DW_Time]])</f>
        <v>28</v>
      </c>
      <c r="E3203" s="5" t="str" cm="1">
        <f t="array" ref="E3203">_xlfn.IFS(B3203&lt;6, "Night", B3203&lt;12, "Morning", B3203&lt;18, "Afternoon", B3203&lt;=23, "Evening")</f>
        <v>Evening</v>
      </c>
    </row>
    <row r="3204" spans="1:5" x14ac:dyDescent="0.2">
      <c r="A3204" s="20">
        <f>DT!A3225-INT(DT!A3225)</f>
        <v>0.99133101852203254</v>
      </c>
      <c r="B3204" s="5">
        <f>HOUR(DIM_TIME[[#This Row],[DW_Time]])</f>
        <v>23</v>
      </c>
      <c r="C3204" s="5">
        <f>MINUTE(DIM_TIME[[#This Row],[DW_Time]])</f>
        <v>47</v>
      </c>
      <c r="D3204" s="5">
        <f>SECOND(DIM_TIME[[#This Row],[DW_Time]])</f>
        <v>31</v>
      </c>
      <c r="E3204" s="5" t="str" cm="1">
        <f t="array" ref="E3204">_xlfn.IFS(B3204&lt;6, "Night", B3204&lt;12, "Morning", B3204&lt;18, "Afternoon", B3204&lt;=23, "Evening")</f>
        <v>Evening</v>
      </c>
    </row>
    <row r="3205" spans="1:5" x14ac:dyDescent="0.2">
      <c r="A3205" s="20">
        <f>DT!A755-INT(DT!A755)</f>
        <v>0.99149305555329192</v>
      </c>
      <c r="B3205" s="5">
        <f>HOUR(DIM_TIME[[#This Row],[DW_Time]])</f>
        <v>23</v>
      </c>
      <c r="C3205" s="5">
        <f>MINUTE(DIM_TIME[[#This Row],[DW_Time]])</f>
        <v>47</v>
      </c>
      <c r="D3205" s="5">
        <f>SECOND(DIM_TIME[[#This Row],[DW_Time]])</f>
        <v>45</v>
      </c>
      <c r="E3205" s="5" t="str" cm="1">
        <f t="array" ref="E3205">_xlfn.IFS(B3205&lt;6, "Night", B3205&lt;12, "Morning", B3205&lt;18, "Afternoon", B3205&lt;=23, "Evening")</f>
        <v>Evening</v>
      </c>
    </row>
    <row r="3206" spans="1:5" x14ac:dyDescent="0.2">
      <c r="A3206" s="20">
        <f>DT!A2640-INT(DT!A2640)</f>
        <v>0.99196759259211831</v>
      </c>
      <c r="B3206" s="5">
        <f>HOUR(DIM_TIME[[#This Row],[DW_Time]])</f>
        <v>23</v>
      </c>
      <c r="C3206" s="5">
        <f>MINUTE(DIM_TIME[[#This Row],[DW_Time]])</f>
        <v>48</v>
      </c>
      <c r="D3206" s="5">
        <f>SECOND(DIM_TIME[[#This Row],[DW_Time]])</f>
        <v>26</v>
      </c>
      <c r="E3206" s="5" t="str" cm="1">
        <f t="array" ref="E3206">_xlfn.IFS(B3206&lt;6, "Night", B3206&lt;12, "Morning", B3206&lt;18, "Afternoon", B3206&lt;=23, "Evening")</f>
        <v>Evening</v>
      </c>
    </row>
    <row r="3207" spans="1:5" x14ac:dyDescent="0.2">
      <c r="A3207" s="20">
        <f>DT!A1648-INT(DT!A1648)</f>
        <v>0.99200231482245727</v>
      </c>
      <c r="B3207" s="5">
        <f>HOUR(DIM_TIME[[#This Row],[DW_Time]])</f>
        <v>23</v>
      </c>
      <c r="C3207" s="5">
        <f>MINUTE(DIM_TIME[[#This Row],[DW_Time]])</f>
        <v>48</v>
      </c>
      <c r="D3207" s="5">
        <f>SECOND(DIM_TIME[[#This Row],[DW_Time]])</f>
        <v>29</v>
      </c>
      <c r="E3207" s="5" t="str" cm="1">
        <f t="array" ref="E3207">_xlfn.IFS(B3207&lt;6, "Night", B3207&lt;12, "Morning", B3207&lt;18, "Afternoon", B3207&lt;=23, "Evening")</f>
        <v>Evening</v>
      </c>
    </row>
    <row r="3208" spans="1:5" x14ac:dyDescent="0.2">
      <c r="A3208" s="20">
        <f>DT!A2738-INT(DT!A2738)</f>
        <v>0.9933564814782585</v>
      </c>
      <c r="B3208" s="5">
        <f>HOUR(DIM_TIME[[#This Row],[DW_Time]])</f>
        <v>23</v>
      </c>
      <c r="C3208" s="5">
        <f>MINUTE(DIM_TIME[[#This Row],[DW_Time]])</f>
        <v>50</v>
      </c>
      <c r="D3208" s="5">
        <f>SECOND(DIM_TIME[[#This Row],[DW_Time]])</f>
        <v>26</v>
      </c>
      <c r="E3208" s="5" t="str" cm="1">
        <f t="array" ref="E3208">_xlfn.IFS(B3208&lt;6, "Night", B3208&lt;12, "Morning", B3208&lt;18, "Afternoon", B3208&lt;=23, "Evening")</f>
        <v>Evening</v>
      </c>
    </row>
    <row r="3209" spans="1:5" x14ac:dyDescent="0.2">
      <c r="A3209" s="20">
        <f>DT!A2984-INT(DT!A2984)</f>
        <v>0.99379629628674593</v>
      </c>
      <c r="B3209" s="5">
        <f>HOUR(DIM_TIME[[#This Row],[DW_Time]])</f>
        <v>23</v>
      </c>
      <c r="C3209" s="5">
        <f>MINUTE(DIM_TIME[[#This Row],[DW_Time]])</f>
        <v>51</v>
      </c>
      <c r="D3209" s="5">
        <f>SECOND(DIM_TIME[[#This Row],[DW_Time]])</f>
        <v>4</v>
      </c>
      <c r="E3209" s="5" t="str" cm="1">
        <f t="array" ref="E3209">_xlfn.IFS(B3209&lt;6, "Night", B3209&lt;12, "Morning", B3209&lt;18, "Afternoon", B3209&lt;=23, "Evening")</f>
        <v>Evening</v>
      </c>
    </row>
    <row r="3210" spans="1:5" x14ac:dyDescent="0.2">
      <c r="A3210" s="20">
        <f>DT!A312-INT(DT!A312)</f>
        <v>0.99393518519354984</v>
      </c>
      <c r="B3210" s="5">
        <f>HOUR(DIM_TIME[[#This Row],[DW_Time]])</f>
        <v>23</v>
      </c>
      <c r="C3210" s="5">
        <f>MINUTE(DIM_TIME[[#This Row],[DW_Time]])</f>
        <v>51</v>
      </c>
      <c r="D3210" s="5">
        <f>SECOND(DIM_TIME[[#This Row],[DW_Time]])</f>
        <v>16</v>
      </c>
      <c r="E3210" s="5" t="str" cm="1">
        <f t="array" ref="E3210">_xlfn.IFS(B3210&lt;6, "Night", B3210&lt;12, "Morning", B3210&lt;18, "Afternoon", B3210&lt;=23, "Evening")</f>
        <v>Evening</v>
      </c>
    </row>
    <row r="3211" spans="1:5" x14ac:dyDescent="0.2">
      <c r="A3211" s="20">
        <f>DT!A1246-INT(DT!A1246)</f>
        <v>0.99422453704028158</v>
      </c>
      <c r="B3211" s="5">
        <f>HOUR(DIM_TIME[[#This Row],[DW_Time]])</f>
        <v>23</v>
      </c>
      <c r="C3211" s="5">
        <f>MINUTE(DIM_TIME[[#This Row],[DW_Time]])</f>
        <v>51</v>
      </c>
      <c r="D3211" s="5">
        <f>SECOND(DIM_TIME[[#This Row],[DW_Time]])</f>
        <v>41</v>
      </c>
      <c r="E3211" s="5" t="str" cm="1">
        <f t="array" ref="E3211">_xlfn.IFS(B3211&lt;6, "Night", B3211&lt;12, "Morning", B3211&lt;18, "Afternoon", B3211&lt;=23, "Evening")</f>
        <v>Evening</v>
      </c>
    </row>
    <row r="3212" spans="1:5" x14ac:dyDescent="0.2">
      <c r="A3212" s="20">
        <f>DT!A2402-INT(DT!A2402)</f>
        <v>0.99425925926334457</v>
      </c>
      <c r="B3212" s="5">
        <f>HOUR(DIM_TIME[[#This Row],[DW_Time]])</f>
        <v>23</v>
      </c>
      <c r="C3212" s="5">
        <f>MINUTE(DIM_TIME[[#This Row],[DW_Time]])</f>
        <v>51</v>
      </c>
      <c r="D3212" s="5">
        <f>SECOND(DIM_TIME[[#This Row],[DW_Time]])</f>
        <v>44</v>
      </c>
      <c r="E3212" s="5" t="str" cm="1">
        <f t="array" ref="E3212">_xlfn.IFS(B3212&lt;6, "Night", B3212&lt;12, "Morning", B3212&lt;18, "Afternoon", B3212&lt;=23, "Evening")</f>
        <v>Evening</v>
      </c>
    </row>
    <row r="3213" spans="1:5" x14ac:dyDescent="0.2">
      <c r="A3213" s="20">
        <f>DT!A2748-INT(DT!A2748)</f>
        <v>0.99430555556318723</v>
      </c>
      <c r="B3213" s="5">
        <f>HOUR(DIM_TIME[[#This Row],[DW_Time]])</f>
        <v>23</v>
      </c>
      <c r="C3213" s="5">
        <f>MINUTE(DIM_TIME[[#This Row],[DW_Time]])</f>
        <v>51</v>
      </c>
      <c r="D3213" s="5">
        <f>SECOND(DIM_TIME[[#This Row],[DW_Time]])</f>
        <v>48</v>
      </c>
      <c r="E3213" s="5" t="str" cm="1">
        <f t="array" ref="E3213">_xlfn.IFS(B3213&lt;6, "Night", B3213&lt;12, "Morning", B3213&lt;18, "Afternoon", B3213&lt;=23, "Evening")</f>
        <v>Evening</v>
      </c>
    </row>
    <row r="3214" spans="1:5" x14ac:dyDescent="0.2">
      <c r="A3214" s="20">
        <f>DT!A3119-INT(DT!A3119)</f>
        <v>0.99438657407154096</v>
      </c>
      <c r="B3214" s="5">
        <f>HOUR(DIM_TIME[[#This Row],[DW_Time]])</f>
        <v>23</v>
      </c>
      <c r="C3214" s="5">
        <f>MINUTE(DIM_TIME[[#This Row],[DW_Time]])</f>
        <v>51</v>
      </c>
      <c r="D3214" s="5">
        <f>SECOND(DIM_TIME[[#This Row],[DW_Time]])</f>
        <v>55</v>
      </c>
      <c r="E3214" s="5" t="str" cm="1">
        <f t="array" ref="E3214">_xlfn.IFS(B3214&lt;6, "Night", B3214&lt;12, "Morning", B3214&lt;18, "Afternoon", B3214&lt;=23, "Evening")</f>
        <v>Evening</v>
      </c>
    </row>
    <row r="3215" spans="1:5" x14ac:dyDescent="0.2">
      <c r="A3215" s="20">
        <f>DT!A1678-INT(DT!A1678)</f>
        <v>0.99450231481750961</v>
      </c>
      <c r="B3215" s="5">
        <f>HOUR(DIM_TIME[[#This Row],[DW_Time]])</f>
        <v>23</v>
      </c>
      <c r="C3215" s="5">
        <f>MINUTE(DIM_TIME[[#This Row],[DW_Time]])</f>
        <v>52</v>
      </c>
      <c r="D3215" s="5">
        <f>SECOND(DIM_TIME[[#This Row],[DW_Time]])</f>
        <v>5</v>
      </c>
      <c r="E3215" s="5" t="str" cm="1">
        <f t="array" ref="E3215">_xlfn.IFS(B3215&lt;6, "Night", B3215&lt;12, "Morning", B3215&lt;18, "Afternoon", B3215&lt;=23, "Evening")</f>
        <v>Evening</v>
      </c>
    </row>
    <row r="3216" spans="1:5" x14ac:dyDescent="0.2">
      <c r="A3216" s="20">
        <f>DT!A3065-INT(DT!A3065)</f>
        <v>0.99460648147942265</v>
      </c>
      <c r="B3216" s="5">
        <f>HOUR(DIM_TIME[[#This Row],[DW_Time]])</f>
        <v>23</v>
      </c>
      <c r="C3216" s="5">
        <f>MINUTE(DIM_TIME[[#This Row],[DW_Time]])</f>
        <v>52</v>
      </c>
      <c r="D3216" s="5">
        <f>SECOND(DIM_TIME[[#This Row],[DW_Time]])</f>
        <v>14</v>
      </c>
      <c r="E3216" s="5" t="str" cm="1">
        <f t="array" ref="E3216">_xlfn.IFS(B3216&lt;6, "Night", B3216&lt;12, "Morning", B3216&lt;18, "Afternoon", B3216&lt;=23, "Evening")</f>
        <v>Evening</v>
      </c>
    </row>
    <row r="3217" spans="1:5" x14ac:dyDescent="0.2">
      <c r="A3217" s="20">
        <f>DT!A2598-INT(DT!A2598)</f>
        <v>0.99488425925665069</v>
      </c>
      <c r="B3217" s="5">
        <f>HOUR(DIM_TIME[[#This Row],[DW_Time]])</f>
        <v>23</v>
      </c>
      <c r="C3217" s="5">
        <f>MINUTE(DIM_TIME[[#This Row],[DW_Time]])</f>
        <v>52</v>
      </c>
      <c r="D3217" s="5">
        <f>SECOND(DIM_TIME[[#This Row],[DW_Time]])</f>
        <v>38</v>
      </c>
      <c r="E3217" s="5" t="str" cm="1">
        <f t="array" ref="E3217">_xlfn.IFS(B3217&lt;6, "Night", B3217&lt;12, "Morning", B3217&lt;18, "Afternoon", B3217&lt;=23, "Evening")</f>
        <v>Evening</v>
      </c>
    </row>
    <row r="3218" spans="1:5" x14ac:dyDescent="0.2">
      <c r="A3218" s="20">
        <f>DT!A216-INT(DT!A216)</f>
        <v>0.995046296302462</v>
      </c>
      <c r="B3218" s="5">
        <f>HOUR(DIM_TIME[[#This Row],[DW_Time]])</f>
        <v>23</v>
      </c>
      <c r="C3218" s="5">
        <f>MINUTE(DIM_TIME[[#This Row],[DW_Time]])</f>
        <v>52</v>
      </c>
      <c r="D3218" s="5">
        <f>SECOND(DIM_TIME[[#This Row],[DW_Time]])</f>
        <v>52</v>
      </c>
      <c r="E3218" s="5" t="str" cm="1">
        <f t="array" ref="E3218">_xlfn.IFS(B3218&lt;6, "Night", B3218&lt;12, "Morning", B3218&lt;18, "Afternoon", B3218&lt;=23, "Evening")</f>
        <v>Evening</v>
      </c>
    </row>
    <row r="3219" spans="1:5" x14ac:dyDescent="0.2">
      <c r="A3219" s="20">
        <f>DT!A1410-INT(DT!A1410)</f>
        <v>0.99532407407241408</v>
      </c>
      <c r="B3219" s="5">
        <f>HOUR(DIM_TIME[[#This Row],[DW_Time]])</f>
        <v>23</v>
      </c>
      <c r="C3219" s="5">
        <f>MINUTE(DIM_TIME[[#This Row],[DW_Time]])</f>
        <v>53</v>
      </c>
      <c r="D3219" s="5">
        <f>SECOND(DIM_TIME[[#This Row],[DW_Time]])</f>
        <v>16</v>
      </c>
      <c r="E3219" s="5" t="str" cm="1">
        <f t="array" ref="E3219">_xlfn.IFS(B3219&lt;6, "Night", B3219&lt;12, "Morning", B3219&lt;18, "Afternoon", B3219&lt;=23, "Evening")</f>
        <v>Evening</v>
      </c>
    </row>
    <row r="3220" spans="1:5" x14ac:dyDescent="0.2">
      <c r="A3220" s="20">
        <f>DT!A1974-INT(DT!A1974)</f>
        <v>0.9959722222192795</v>
      </c>
      <c r="B3220" s="5">
        <f>HOUR(DIM_TIME[[#This Row],[DW_Time]])</f>
        <v>23</v>
      </c>
      <c r="C3220" s="5">
        <f>MINUTE(DIM_TIME[[#This Row],[DW_Time]])</f>
        <v>54</v>
      </c>
      <c r="D3220" s="5">
        <f>SECOND(DIM_TIME[[#This Row],[DW_Time]])</f>
        <v>12</v>
      </c>
      <c r="E3220" s="5" t="str" cm="1">
        <f t="array" ref="E3220">_xlfn.IFS(B3220&lt;6, "Night", B3220&lt;12, "Morning", B3220&lt;18, "Afternoon", B3220&lt;=23, "Evening")</f>
        <v>Evening</v>
      </c>
    </row>
    <row r="3221" spans="1:5" x14ac:dyDescent="0.2">
      <c r="A3221" s="20">
        <f>DT!A1568-INT(DT!A1568)</f>
        <v>0.99627314815006685</v>
      </c>
      <c r="B3221" s="5">
        <f>HOUR(DIM_TIME[[#This Row],[DW_Time]])</f>
        <v>23</v>
      </c>
      <c r="C3221" s="5">
        <f>MINUTE(DIM_TIME[[#This Row],[DW_Time]])</f>
        <v>54</v>
      </c>
      <c r="D3221" s="5">
        <f>SECOND(DIM_TIME[[#This Row],[DW_Time]])</f>
        <v>38</v>
      </c>
      <c r="E3221" s="5" t="str" cm="1">
        <f t="array" ref="E3221">_xlfn.IFS(B3221&lt;6, "Night", B3221&lt;12, "Morning", B3221&lt;18, "Afternoon", B3221&lt;=23, "Evening")</f>
        <v>Evening</v>
      </c>
    </row>
    <row r="3222" spans="1:5" x14ac:dyDescent="0.2">
      <c r="A3222" s="20">
        <f>DT!A3061-INT(DT!A3061)</f>
        <v>0.99725694444350665</v>
      </c>
      <c r="B3222" s="5">
        <f>HOUR(DIM_TIME[[#This Row],[DW_Time]])</f>
        <v>23</v>
      </c>
      <c r="C3222" s="5">
        <f>MINUTE(DIM_TIME[[#This Row],[DW_Time]])</f>
        <v>56</v>
      </c>
      <c r="D3222" s="5">
        <f>SECOND(DIM_TIME[[#This Row],[DW_Time]])</f>
        <v>3</v>
      </c>
      <c r="E3222" s="5" t="str" cm="1">
        <f t="array" ref="E3222">_xlfn.IFS(B3222&lt;6, "Night", B3222&lt;12, "Morning", B3222&lt;18, "Afternoon", B3222&lt;=23, "Evening")</f>
        <v>Evening</v>
      </c>
    </row>
    <row r="3223" spans="1:5" x14ac:dyDescent="0.2">
      <c r="A3223" s="20">
        <f>DT!A552-INT(DT!A552)</f>
        <v>0.99739583334303461</v>
      </c>
      <c r="B3223" s="5">
        <f>HOUR(DIM_TIME[[#This Row],[DW_Time]])</f>
        <v>23</v>
      </c>
      <c r="C3223" s="5">
        <f>MINUTE(DIM_TIME[[#This Row],[DW_Time]])</f>
        <v>56</v>
      </c>
      <c r="D3223" s="5">
        <f>SECOND(DIM_TIME[[#This Row],[DW_Time]])</f>
        <v>15</v>
      </c>
      <c r="E3223" s="5" t="str" cm="1">
        <f t="array" ref="E3223">_xlfn.IFS(B3223&lt;6, "Night", B3223&lt;12, "Morning", B3223&lt;18, "Afternoon", B3223&lt;=23, "Evening")</f>
        <v>Evening</v>
      </c>
    </row>
    <row r="3224" spans="1:5" x14ac:dyDescent="0.2">
      <c r="A3224" s="20">
        <f>DT!A435-INT(DT!A435)</f>
        <v>0.99755787036701804</v>
      </c>
      <c r="B3224" s="5">
        <f>HOUR(DIM_TIME[[#This Row],[DW_Time]])</f>
        <v>23</v>
      </c>
      <c r="C3224" s="5">
        <f>MINUTE(DIM_TIME[[#This Row],[DW_Time]])</f>
        <v>56</v>
      </c>
      <c r="D3224" s="5">
        <f>SECOND(DIM_TIME[[#This Row],[DW_Time]])</f>
        <v>29</v>
      </c>
      <c r="E3224" s="5" t="str" cm="1">
        <f t="array" ref="E3224">_xlfn.IFS(B3224&lt;6, "Night", B3224&lt;12, "Morning", B3224&lt;18, "Afternoon", B3224&lt;=23, "Evening")</f>
        <v>Evening</v>
      </c>
    </row>
    <row r="3225" spans="1:5" x14ac:dyDescent="0.2">
      <c r="A3225" s="20">
        <f>DT!A493-INT(DT!A493)</f>
        <v>0.99763888888992369</v>
      </c>
      <c r="B3225" s="5">
        <f>HOUR(DIM_TIME[[#This Row],[DW_Time]])</f>
        <v>23</v>
      </c>
      <c r="C3225" s="5">
        <f>MINUTE(DIM_TIME[[#This Row],[DW_Time]])</f>
        <v>56</v>
      </c>
      <c r="D3225" s="5">
        <f>SECOND(DIM_TIME[[#This Row],[DW_Time]])</f>
        <v>36</v>
      </c>
      <c r="E3225" s="5" t="str" cm="1">
        <f t="array" ref="E3225">_xlfn.IFS(B3225&lt;6, "Night", B3225&lt;12, "Morning", B3225&lt;18, "Afternoon", B3225&lt;=23, "Evening")</f>
        <v>Evening</v>
      </c>
    </row>
    <row r="3226" spans="1:5" x14ac:dyDescent="0.2">
      <c r="A3226" s="20">
        <f>DT!A824-INT(DT!A824)</f>
        <v>0.99785879629780538</v>
      </c>
      <c r="B3226" s="5">
        <f>HOUR(DIM_TIME[[#This Row],[DW_Time]])</f>
        <v>23</v>
      </c>
      <c r="C3226" s="5">
        <f>MINUTE(DIM_TIME[[#This Row],[DW_Time]])</f>
        <v>56</v>
      </c>
      <c r="D3226" s="5">
        <f>SECOND(DIM_TIME[[#This Row],[DW_Time]])</f>
        <v>55</v>
      </c>
      <c r="E3226" s="5" t="str" cm="1">
        <f t="array" ref="E3226">_xlfn.IFS(B3226&lt;6, "Night", B3226&lt;12, "Morning", B3226&lt;18, "Afternoon", B3226&lt;=23, "Evening")</f>
        <v>Evening</v>
      </c>
    </row>
    <row r="3227" spans="1:5" x14ac:dyDescent="0.2">
      <c r="A3227" s="20">
        <f>DT!A1627-INT(DT!A1627)</f>
        <v>0.99796296295971842</v>
      </c>
      <c r="B3227" s="5">
        <f>HOUR(DIM_TIME[[#This Row],[DW_Time]])</f>
        <v>23</v>
      </c>
      <c r="C3227" s="5">
        <f>MINUTE(DIM_TIME[[#This Row],[DW_Time]])</f>
        <v>57</v>
      </c>
      <c r="D3227" s="5">
        <f>SECOND(DIM_TIME[[#This Row],[DW_Time]])</f>
        <v>4</v>
      </c>
      <c r="E3227" s="5" t="str" cm="1">
        <f t="array" ref="E3227">_xlfn.IFS(B3227&lt;6, "Night", B3227&lt;12, "Morning", B3227&lt;18, "Afternoon", B3227&lt;=23, "Evening")</f>
        <v>Evening</v>
      </c>
    </row>
    <row r="3228" spans="1:5" x14ac:dyDescent="0.2">
      <c r="A3228" s="20">
        <f>DT!A106-INT(DT!A106)</f>
        <v>0.9984606481375522</v>
      </c>
      <c r="B3228" s="5">
        <f>HOUR(DIM_TIME[[#This Row],[DW_Time]])</f>
        <v>23</v>
      </c>
      <c r="C3228" s="5">
        <f>MINUTE(DIM_TIME[[#This Row],[DW_Time]])</f>
        <v>57</v>
      </c>
      <c r="D3228" s="5">
        <f>SECOND(DIM_TIME[[#This Row],[DW_Time]])</f>
        <v>47</v>
      </c>
      <c r="E3228" s="5" t="str" cm="1">
        <f t="array" ref="E3228">_xlfn.IFS(B3228&lt;6, "Night", B3228&lt;12, "Morning", B3228&lt;18, "Afternoon", B3228&lt;=23, "Evening")</f>
        <v>Evening</v>
      </c>
    </row>
    <row r="3229" spans="1:5" x14ac:dyDescent="0.2">
      <c r="A3229" s="20">
        <f>DT!A348-INT(DT!A348)</f>
        <v>0.99932870370685123</v>
      </c>
      <c r="B3229" s="5">
        <f>HOUR(DIM_TIME[[#This Row],[DW_Time]])</f>
        <v>23</v>
      </c>
      <c r="C3229" s="5">
        <f>MINUTE(DIM_TIME[[#This Row],[DW_Time]])</f>
        <v>59</v>
      </c>
      <c r="D3229" s="5">
        <f>SECOND(DIM_TIME[[#This Row],[DW_Time]])</f>
        <v>2</v>
      </c>
      <c r="E3229" s="5" t="str" cm="1">
        <f t="array" ref="E3229">_xlfn.IFS(B3229&lt;6, "Night", B3229&lt;12, "Morning", B3229&lt;18, "Afternoon", B3229&lt;=23, "Evening")</f>
        <v>Evening</v>
      </c>
    </row>
    <row r="3230" spans="1:5" x14ac:dyDescent="0.2">
      <c r="A3230" s="20">
        <f>DT!A2345-INT(DT!A2345)</f>
        <v>0.999861111107748</v>
      </c>
      <c r="B3230" s="5">
        <f>HOUR(DIM_TIME[[#This Row],[DW_Time]])</f>
        <v>23</v>
      </c>
      <c r="C3230" s="5">
        <f>MINUTE(DIM_TIME[[#This Row],[DW_Time]])</f>
        <v>59</v>
      </c>
      <c r="D3230" s="5">
        <f>SECOND(DIM_TIME[[#This Row],[DW_Time]])</f>
        <v>48</v>
      </c>
      <c r="E3230" s="5" t="str" cm="1">
        <f t="array" ref="E3230">_xlfn.IFS(B3230&lt;6, "Night", B3230&lt;12, "Morning", B3230&lt;18, "Afternoon", B3230&lt;=23, "Evening")</f>
        <v>Evening</v>
      </c>
    </row>
    <row r="3231" spans="1:5" x14ac:dyDescent="0.2">
      <c r="A3231"/>
    </row>
    <row r="3232" spans="1:5" x14ac:dyDescent="0.2">
      <c r="A3232"/>
    </row>
    <row r="3233" customFormat="1" x14ac:dyDescent="0.2"/>
    <row r="3234" customFormat="1" x14ac:dyDescent="0.2"/>
    <row r="3235" customFormat="1" x14ac:dyDescent="0.2"/>
    <row r="3236" customFormat="1" x14ac:dyDescent="0.2"/>
    <row r="3237" customFormat="1" x14ac:dyDescent="0.2"/>
    <row r="3238" customFormat="1" x14ac:dyDescent="0.2"/>
    <row r="3239" customFormat="1" x14ac:dyDescent="0.2"/>
    <row r="3240" customFormat="1" x14ac:dyDescent="0.2"/>
    <row r="3241" customFormat="1" x14ac:dyDescent="0.2"/>
    <row r="3242" customFormat="1" x14ac:dyDescent="0.2"/>
    <row r="3243" customFormat="1" x14ac:dyDescent="0.2"/>
    <row r="3244" customFormat="1" x14ac:dyDescent="0.2"/>
    <row r="3245" customFormat="1" x14ac:dyDescent="0.2"/>
    <row r="3246" customFormat="1" x14ac:dyDescent="0.2"/>
    <row r="3247" customFormat="1" x14ac:dyDescent="0.2"/>
    <row r="3248" customFormat="1" x14ac:dyDescent="0.2"/>
    <row r="3249" customFormat="1" x14ac:dyDescent="0.2"/>
    <row r="3250" customFormat="1" x14ac:dyDescent="0.2"/>
    <row r="3251" customFormat="1" x14ac:dyDescent="0.2"/>
    <row r="3252" customFormat="1" x14ac:dyDescent="0.2"/>
    <row r="3253" customFormat="1" x14ac:dyDescent="0.2"/>
    <row r="3254" customFormat="1" x14ac:dyDescent="0.2"/>
    <row r="3255" customFormat="1" x14ac:dyDescent="0.2"/>
    <row r="3256" customFormat="1" x14ac:dyDescent="0.2"/>
    <row r="3257" customFormat="1" x14ac:dyDescent="0.2"/>
    <row r="3258" customFormat="1" x14ac:dyDescent="0.2"/>
    <row r="3259" customFormat="1" x14ac:dyDescent="0.2"/>
    <row r="3260" customFormat="1" x14ac:dyDescent="0.2"/>
    <row r="3261" customFormat="1" x14ac:dyDescent="0.2"/>
    <row r="3262" customFormat="1" x14ac:dyDescent="0.2"/>
    <row r="3263" customFormat="1" x14ac:dyDescent="0.2"/>
    <row r="3264" customFormat="1" x14ac:dyDescent="0.2"/>
    <row r="3265" customFormat="1" x14ac:dyDescent="0.2"/>
    <row r="3266" customFormat="1" x14ac:dyDescent="0.2"/>
    <row r="3267" customFormat="1" x14ac:dyDescent="0.2"/>
    <row r="3268" customFormat="1" x14ac:dyDescent="0.2"/>
    <row r="3269" customFormat="1" x14ac:dyDescent="0.2"/>
    <row r="3270" customFormat="1" x14ac:dyDescent="0.2"/>
    <row r="3271" customFormat="1" x14ac:dyDescent="0.2"/>
    <row r="3272" customFormat="1" x14ac:dyDescent="0.2"/>
    <row r="3273" customFormat="1" x14ac:dyDescent="0.2"/>
    <row r="3274" customFormat="1" x14ac:dyDescent="0.2"/>
    <row r="3275" customFormat="1" x14ac:dyDescent="0.2"/>
    <row r="3276" customFormat="1" x14ac:dyDescent="0.2"/>
    <row r="3277" customFormat="1" x14ac:dyDescent="0.2"/>
    <row r="3278" customFormat="1" x14ac:dyDescent="0.2"/>
    <row r="3279" customFormat="1" x14ac:dyDescent="0.2"/>
    <row r="3280" customFormat="1" x14ac:dyDescent="0.2"/>
    <row r="3281" customFormat="1" x14ac:dyDescent="0.2"/>
    <row r="3282" customFormat="1" x14ac:dyDescent="0.2"/>
    <row r="3283" customFormat="1" x14ac:dyDescent="0.2"/>
    <row r="3284" customFormat="1" x14ac:dyDescent="0.2"/>
    <row r="3285" customFormat="1" x14ac:dyDescent="0.2"/>
    <row r="3286" customFormat="1" x14ac:dyDescent="0.2"/>
    <row r="3287" customFormat="1" x14ac:dyDescent="0.2"/>
    <row r="3288" customFormat="1" x14ac:dyDescent="0.2"/>
    <row r="3289" customFormat="1" x14ac:dyDescent="0.2"/>
    <row r="3290" customFormat="1" x14ac:dyDescent="0.2"/>
    <row r="3291" customFormat="1" x14ac:dyDescent="0.2"/>
    <row r="3292" customFormat="1" x14ac:dyDescent="0.2"/>
    <row r="3293" customFormat="1" x14ac:dyDescent="0.2"/>
    <row r="3294" customFormat="1" x14ac:dyDescent="0.2"/>
    <row r="3295" customFormat="1" x14ac:dyDescent="0.2"/>
    <row r="3296" customFormat="1" x14ac:dyDescent="0.2"/>
    <row r="3297" customFormat="1" x14ac:dyDescent="0.2"/>
    <row r="3298" customFormat="1" x14ac:dyDescent="0.2"/>
    <row r="3299" customFormat="1" x14ac:dyDescent="0.2"/>
    <row r="3300" customFormat="1" x14ac:dyDescent="0.2"/>
    <row r="3301" customFormat="1" x14ac:dyDescent="0.2"/>
    <row r="3302" customFormat="1" x14ac:dyDescent="0.2"/>
    <row r="3303" customFormat="1" x14ac:dyDescent="0.2"/>
    <row r="3304" customFormat="1" x14ac:dyDescent="0.2"/>
    <row r="3305" customFormat="1" x14ac:dyDescent="0.2"/>
    <row r="3306" customFormat="1" x14ac:dyDescent="0.2"/>
    <row r="3307" customFormat="1" x14ac:dyDescent="0.2"/>
    <row r="3308" customFormat="1" x14ac:dyDescent="0.2"/>
    <row r="3309" customFormat="1" x14ac:dyDescent="0.2"/>
    <row r="3310" customFormat="1" x14ac:dyDescent="0.2"/>
    <row r="3311" customFormat="1" x14ac:dyDescent="0.2"/>
    <row r="3312" customFormat="1" x14ac:dyDescent="0.2"/>
    <row r="3313" customFormat="1" x14ac:dyDescent="0.2"/>
    <row r="3314" customFormat="1" x14ac:dyDescent="0.2"/>
    <row r="3315" customFormat="1" x14ac:dyDescent="0.2"/>
    <row r="3316" customFormat="1" x14ac:dyDescent="0.2"/>
    <row r="3317" customFormat="1" x14ac:dyDescent="0.2"/>
    <row r="3318" customFormat="1" x14ac:dyDescent="0.2"/>
    <row r="3319" customFormat="1" x14ac:dyDescent="0.2"/>
    <row r="3320" customFormat="1" x14ac:dyDescent="0.2"/>
    <row r="3321" customFormat="1" x14ac:dyDescent="0.2"/>
    <row r="3322" customFormat="1" x14ac:dyDescent="0.2"/>
    <row r="3323" customFormat="1" x14ac:dyDescent="0.2"/>
    <row r="3324" customFormat="1" x14ac:dyDescent="0.2"/>
    <row r="3325" customFormat="1" x14ac:dyDescent="0.2"/>
    <row r="3326" customFormat="1" x14ac:dyDescent="0.2"/>
    <row r="3327" customFormat="1" x14ac:dyDescent="0.2"/>
    <row r="3328" customFormat="1" x14ac:dyDescent="0.2"/>
    <row r="3329" customFormat="1" x14ac:dyDescent="0.2"/>
    <row r="3330" customFormat="1" x14ac:dyDescent="0.2"/>
    <row r="3331" customFormat="1" x14ac:dyDescent="0.2"/>
    <row r="3332" customFormat="1" x14ac:dyDescent="0.2"/>
    <row r="3333" customFormat="1" x14ac:dyDescent="0.2"/>
    <row r="3334" customFormat="1" x14ac:dyDescent="0.2"/>
    <row r="3335" customFormat="1" x14ac:dyDescent="0.2"/>
    <row r="3336" customFormat="1" x14ac:dyDescent="0.2"/>
    <row r="3337" customFormat="1" x14ac:dyDescent="0.2"/>
    <row r="3338" customFormat="1" x14ac:dyDescent="0.2"/>
    <row r="3339" customFormat="1" x14ac:dyDescent="0.2"/>
    <row r="3340" customFormat="1" x14ac:dyDescent="0.2"/>
    <row r="3341" customFormat="1" x14ac:dyDescent="0.2"/>
    <row r="3342" customFormat="1" x14ac:dyDescent="0.2"/>
    <row r="3343" customFormat="1" x14ac:dyDescent="0.2"/>
    <row r="3344" customFormat="1" x14ac:dyDescent="0.2"/>
    <row r="3345" customFormat="1" x14ac:dyDescent="0.2"/>
    <row r="3346" customFormat="1" x14ac:dyDescent="0.2"/>
    <row r="3347" customFormat="1" x14ac:dyDescent="0.2"/>
    <row r="3348" customFormat="1" x14ac:dyDescent="0.2"/>
    <row r="3349" customFormat="1" x14ac:dyDescent="0.2"/>
    <row r="3350" customFormat="1" x14ac:dyDescent="0.2"/>
    <row r="3351" customFormat="1" x14ac:dyDescent="0.2"/>
    <row r="3352" customFormat="1" x14ac:dyDescent="0.2"/>
    <row r="3353" customFormat="1" x14ac:dyDescent="0.2"/>
    <row r="3354" customFormat="1" x14ac:dyDescent="0.2"/>
    <row r="3355" customFormat="1" x14ac:dyDescent="0.2"/>
    <row r="3356" customFormat="1" x14ac:dyDescent="0.2"/>
    <row r="3357" customFormat="1" x14ac:dyDescent="0.2"/>
    <row r="3358" customFormat="1" x14ac:dyDescent="0.2"/>
    <row r="3359" customFormat="1" x14ac:dyDescent="0.2"/>
    <row r="3360" customFormat="1" x14ac:dyDescent="0.2"/>
    <row r="3361" customFormat="1" x14ac:dyDescent="0.2"/>
    <row r="3362" customFormat="1" x14ac:dyDescent="0.2"/>
    <row r="3363" customFormat="1" x14ac:dyDescent="0.2"/>
    <row r="3364" customFormat="1" x14ac:dyDescent="0.2"/>
    <row r="3365" customFormat="1" x14ac:dyDescent="0.2"/>
    <row r="3366" customFormat="1" x14ac:dyDescent="0.2"/>
    <row r="3367" customFormat="1" x14ac:dyDescent="0.2"/>
    <row r="3368" customFormat="1" x14ac:dyDescent="0.2"/>
    <row r="3369" customFormat="1" x14ac:dyDescent="0.2"/>
    <row r="3370" customFormat="1" x14ac:dyDescent="0.2"/>
    <row r="3371" customFormat="1" x14ac:dyDescent="0.2"/>
    <row r="3372" customFormat="1" x14ac:dyDescent="0.2"/>
    <row r="3373" customFormat="1" x14ac:dyDescent="0.2"/>
    <row r="3374" customFormat="1" x14ac:dyDescent="0.2"/>
    <row r="3375" customFormat="1" x14ac:dyDescent="0.2"/>
    <row r="3376" customFormat="1" x14ac:dyDescent="0.2"/>
    <row r="3377" customFormat="1" x14ac:dyDescent="0.2"/>
    <row r="3378" customFormat="1" x14ac:dyDescent="0.2"/>
    <row r="3379" customFormat="1" x14ac:dyDescent="0.2"/>
    <row r="3380" customFormat="1" x14ac:dyDescent="0.2"/>
    <row r="3381" customFormat="1" x14ac:dyDescent="0.2"/>
    <row r="3382" customFormat="1" x14ac:dyDescent="0.2"/>
    <row r="3383" customFormat="1" x14ac:dyDescent="0.2"/>
    <row r="3384" customFormat="1" x14ac:dyDescent="0.2"/>
    <row r="3385" customFormat="1" x14ac:dyDescent="0.2"/>
    <row r="3386" customFormat="1" x14ac:dyDescent="0.2"/>
    <row r="3387" customFormat="1" x14ac:dyDescent="0.2"/>
    <row r="3388" customFormat="1" x14ac:dyDescent="0.2"/>
    <row r="3389" customFormat="1" x14ac:dyDescent="0.2"/>
    <row r="3390" customFormat="1" x14ac:dyDescent="0.2"/>
    <row r="3391" customFormat="1" x14ac:dyDescent="0.2"/>
    <row r="3392" customFormat="1" x14ac:dyDescent="0.2"/>
    <row r="3393" customFormat="1" x14ac:dyDescent="0.2"/>
    <row r="3394" customFormat="1" x14ac:dyDescent="0.2"/>
    <row r="3395" customFormat="1" x14ac:dyDescent="0.2"/>
    <row r="3396" customFormat="1" x14ac:dyDescent="0.2"/>
    <row r="3397" customFormat="1" x14ac:dyDescent="0.2"/>
    <row r="3398" customFormat="1" x14ac:dyDescent="0.2"/>
    <row r="3399" customFormat="1" x14ac:dyDescent="0.2"/>
    <row r="3400" customFormat="1" x14ac:dyDescent="0.2"/>
    <row r="3401" customFormat="1" x14ac:dyDescent="0.2"/>
    <row r="3402" customFormat="1" x14ac:dyDescent="0.2"/>
    <row r="3403" customFormat="1" x14ac:dyDescent="0.2"/>
    <row r="3404" customFormat="1" x14ac:dyDescent="0.2"/>
    <row r="3405" customFormat="1" x14ac:dyDescent="0.2"/>
    <row r="3406" customFormat="1" x14ac:dyDescent="0.2"/>
    <row r="3407" customFormat="1" x14ac:dyDescent="0.2"/>
    <row r="3408" customFormat="1" x14ac:dyDescent="0.2"/>
    <row r="3409" customFormat="1" x14ac:dyDescent="0.2"/>
    <row r="3410" customFormat="1" x14ac:dyDescent="0.2"/>
    <row r="3411" customFormat="1" x14ac:dyDescent="0.2"/>
    <row r="3412" customFormat="1" x14ac:dyDescent="0.2"/>
    <row r="3413" customFormat="1" x14ac:dyDescent="0.2"/>
    <row r="3414" customFormat="1" x14ac:dyDescent="0.2"/>
    <row r="3415" customFormat="1" x14ac:dyDescent="0.2"/>
    <row r="3416" customFormat="1" x14ac:dyDescent="0.2"/>
    <row r="3417" customFormat="1" x14ac:dyDescent="0.2"/>
    <row r="3418" customFormat="1" x14ac:dyDescent="0.2"/>
    <row r="3419" customFormat="1" x14ac:dyDescent="0.2"/>
    <row r="3420" customFormat="1" x14ac:dyDescent="0.2"/>
    <row r="3421" customFormat="1" x14ac:dyDescent="0.2"/>
    <row r="3422" customFormat="1" x14ac:dyDescent="0.2"/>
    <row r="3423" customFormat="1" x14ac:dyDescent="0.2"/>
    <row r="3424" customFormat="1" x14ac:dyDescent="0.2"/>
    <row r="3425" customFormat="1" x14ac:dyDescent="0.2"/>
    <row r="3426" customFormat="1" x14ac:dyDescent="0.2"/>
    <row r="3427" customFormat="1" x14ac:dyDescent="0.2"/>
    <row r="3428" customFormat="1" x14ac:dyDescent="0.2"/>
    <row r="3429" customFormat="1" x14ac:dyDescent="0.2"/>
    <row r="3430" customFormat="1" x14ac:dyDescent="0.2"/>
    <row r="3431" customFormat="1" x14ac:dyDescent="0.2"/>
    <row r="3432" customFormat="1" x14ac:dyDescent="0.2"/>
    <row r="3433" customFormat="1" x14ac:dyDescent="0.2"/>
    <row r="3434" customFormat="1" x14ac:dyDescent="0.2"/>
    <row r="3435" customFormat="1" x14ac:dyDescent="0.2"/>
    <row r="3436" customFormat="1" x14ac:dyDescent="0.2"/>
    <row r="3437" customFormat="1" x14ac:dyDescent="0.2"/>
    <row r="3438" customFormat="1" x14ac:dyDescent="0.2"/>
    <row r="3439" customFormat="1" x14ac:dyDescent="0.2"/>
    <row r="3440" customFormat="1" x14ac:dyDescent="0.2"/>
    <row r="3441" customFormat="1" x14ac:dyDescent="0.2"/>
    <row r="3442" customFormat="1" x14ac:dyDescent="0.2"/>
    <row r="3443" customFormat="1" x14ac:dyDescent="0.2"/>
    <row r="3444" customFormat="1" x14ac:dyDescent="0.2"/>
    <row r="3445" customFormat="1" x14ac:dyDescent="0.2"/>
    <row r="3446" customFormat="1" x14ac:dyDescent="0.2"/>
    <row r="3447" customFormat="1" x14ac:dyDescent="0.2"/>
    <row r="3448" customFormat="1" x14ac:dyDescent="0.2"/>
    <row r="3449" customFormat="1" x14ac:dyDescent="0.2"/>
    <row r="3450" customFormat="1" x14ac:dyDescent="0.2"/>
    <row r="3451" customFormat="1" x14ac:dyDescent="0.2"/>
    <row r="3452" customFormat="1" x14ac:dyDescent="0.2"/>
    <row r="3453" customFormat="1" x14ac:dyDescent="0.2"/>
    <row r="3454" customFormat="1" x14ac:dyDescent="0.2"/>
    <row r="3455" customFormat="1" x14ac:dyDescent="0.2"/>
    <row r="3456" customFormat="1" x14ac:dyDescent="0.2"/>
    <row r="3457" customFormat="1" x14ac:dyDescent="0.2"/>
    <row r="3458" customFormat="1" x14ac:dyDescent="0.2"/>
    <row r="3459" customFormat="1" x14ac:dyDescent="0.2"/>
    <row r="3460" customFormat="1" x14ac:dyDescent="0.2"/>
    <row r="3461" customFormat="1" x14ac:dyDescent="0.2"/>
    <row r="3462" customFormat="1" x14ac:dyDescent="0.2"/>
    <row r="3463" customFormat="1" x14ac:dyDescent="0.2"/>
    <row r="3464" customFormat="1" x14ac:dyDescent="0.2"/>
    <row r="3465" customFormat="1" x14ac:dyDescent="0.2"/>
    <row r="3466" customFormat="1" x14ac:dyDescent="0.2"/>
    <row r="3467" customFormat="1" x14ac:dyDescent="0.2"/>
    <row r="3468" customFormat="1" x14ac:dyDescent="0.2"/>
    <row r="3469" customFormat="1" x14ac:dyDescent="0.2"/>
    <row r="3470" customFormat="1" x14ac:dyDescent="0.2"/>
    <row r="3471" customFormat="1" x14ac:dyDescent="0.2"/>
    <row r="3472" customFormat="1" x14ac:dyDescent="0.2"/>
    <row r="3473" customFormat="1" x14ac:dyDescent="0.2"/>
    <row r="3474" customFormat="1" x14ac:dyDescent="0.2"/>
    <row r="3475" customFormat="1" x14ac:dyDescent="0.2"/>
    <row r="3476" customFormat="1" x14ac:dyDescent="0.2"/>
    <row r="3477" customFormat="1" x14ac:dyDescent="0.2"/>
    <row r="3478" customFormat="1" x14ac:dyDescent="0.2"/>
    <row r="3479" customFormat="1" x14ac:dyDescent="0.2"/>
    <row r="3480" customFormat="1" x14ac:dyDescent="0.2"/>
    <row r="3481" customFormat="1" x14ac:dyDescent="0.2"/>
    <row r="3482" customFormat="1" x14ac:dyDescent="0.2"/>
    <row r="3483" customFormat="1" x14ac:dyDescent="0.2"/>
    <row r="3484" customFormat="1" x14ac:dyDescent="0.2"/>
    <row r="3485" customFormat="1" x14ac:dyDescent="0.2"/>
    <row r="3486" customFormat="1" x14ac:dyDescent="0.2"/>
    <row r="3487" customFormat="1" x14ac:dyDescent="0.2"/>
    <row r="3488" customFormat="1" x14ac:dyDescent="0.2"/>
    <row r="3489" customFormat="1" x14ac:dyDescent="0.2"/>
    <row r="3490" customFormat="1" x14ac:dyDescent="0.2"/>
    <row r="3491" customFormat="1" x14ac:dyDescent="0.2"/>
    <row r="3492" customFormat="1" x14ac:dyDescent="0.2"/>
    <row r="3493" customFormat="1" x14ac:dyDescent="0.2"/>
    <row r="3494" customFormat="1" x14ac:dyDescent="0.2"/>
    <row r="3495" customFormat="1" x14ac:dyDescent="0.2"/>
    <row r="3496" customFormat="1" x14ac:dyDescent="0.2"/>
    <row r="3497" customFormat="1" x14ac:dyDescent="0.2"/>
    <row r="3498" customFormat="1" x14ac:dyDescent="0.2"/>
    <row r="3499" customFormat="1" x14ac:dyDescent="0.2"/>
    <row r="3500" customFormat="1" x14ac:dyDescent="0.2"/>
    <row r="3501" customFormat="1" x14ac:dyDescent="0.2"/>
    <row r="3502" customFormat="1" x14ac:dyDescent="0.2"/>
    <row r="3503" customFormat="1" x14ac:dyDescent="0.2"/>
    <row r="3504" customFormat="1" x14ac:dyDescent="0.2"/>
    <row r="3505" customFormat="1" x14ac:dyDescent="0.2"/>
    <row r="3506" customFormat="1" x14ac:dyDescent="0.2"/>
    <row r="3507" customFormat="1" x14ac:dyDescent="0.2"/>
    <row r="3508" customFormat="1" x14ac:dyDescent="0.2"/>
    <row r="3509" customFormat="1" x14ac:dyDescent="0.2"/>
    <row r="3510" customFormat="1" x14ac:dyDescent="0.2"/>
    <row r="3511" customFormat="1" x14ac:dyDescent="0.2"/>
    <row r="3512" customFormat="1" x14ac:dyDescent="0.2"/>
    <row r="3513" customFormat="1" x14ac:dyDescent="0.2"/>
    <row r="3514" customFormat="1" x14ac:dyDescent="0.2"/>
    <row r="3515" customFormat="1" x14ac:dyDescent="0.2"/>
    <row r="3516" customFormat="1" x14ac:dyDescent="0.2"/>
    <row r="3517" customFormat="1" x14ac:dyDescent="0.2"/>
    <row r="3518" customFormat="1" x14ac:dyDescent="0.2"/>
    <row r="3519" customFormat="1" x14ac:dyDescent="0.2"/>
    <row r="3520" customFormat="1" x14ac:dyDescent="0.2"/>
    <row r="3521" customFormat="1" x14ac:dyDescent="0.2"/>
    <row r="3522" customFormat="1" x14ac:dyDescent="0.2"/>
    <row r="3523" customFormat="1" x14ac:dyDescent="0.2"/>
    <row r="3524" customFormat="1" x14ac:dyDescent="0.2"/>
    <row r="3525" customFormat="1" x14ac:dyDescent="0.2"/>
    <row r="3526" customFormat="1" x14ac:dyDescent="0.2"/>
    <row r="3527" customFormat="1" x14ac:dyDescent="0.2"/>
    <row r="3528" customFormat="1" x14ac:dyDescent="0.2"/>
    <row r="3529" customFormat="1" x14ac:dyDescent="0.2"/>
    <row r="3530" customFormat="1" x14ac:dyDescent="0.2"/>
    <row r="3531" customFormat="1" x14ac:dyDescent="0.2"/>
    <row r="3532" customFormat="1" x14ac:dyDescent="0.2"/>
    <row r="3533" customFormat="1" x14ac:dyDescent="0.2"/>
    <row r="3534" customFormat="1" x14ac:dyDescent="0.2"/>
    <row r="3535" customFormat="1" x14ac:dyDescent="0.2"/>
    <row r="3536" customFormat="1" x14ac:dyDescent="0.2"/>
    <row r="3537" customFormat="1" x14ac:dyDescent="0.2"/>
    <row r="3538" customFormat="1" x14ac:dyDescent="0.2"/>
    <row r="3539" customFormat="1" x14ac:dyDescent="0.2"/>
    <row r="3540" customFormat="1" x14ac:dyDescent="0.2"/>
    <row r="3541" customFormat="1" x14ac:dyDescent="0.2"/>
    <row r="3542" customFormat="1" x14ac:dyDescent="0.2"/>
    <row r="3543" customFormat="1" x14ac:dyDescent="0.2"/>
    <row r="3544" customFormat="1" x14ac:dyDescent="0.2"/>
    <row r="3545" customFormat="1" x14ac:dyDescent="0.2"/>
    <row r="3546" customFormat="1" x14ac:dyDescent="0.2"/>
    <row r="3547" customFormat="1" x14ac:dyDescent="0.2"/>
    <row r="3548" customFormat="1" x14ac:dyDescent="0.2"/>
    <row r="3549" customFormat="1" x14ac:dyDescent="0.2"/>
    <row r="3550" customFormat="1" x14ac:dyDescent="0.2"/>
    <row r="3551" customFormat="1" x14ac:dyDescent="0.2"/>
    <row r="3552" customFormat="1" x14ac:dyDescent="0.2"/>
    <row r="3553" customFormat="1" x14ac:dyDescent="0.2"/>
    <row r="3554" customFormat="1" x14ac:dyDescent="0.2"/>
    <row r="3555" customFormat="1" x14ac:dyDescent="0.2"/>
    <row r="3556" customFormat="1" x14ac:dyDescent="0.2"/>
    <row r="3557" customFormat="1" x14ac:dyDescent="0.2"/>
    <row r="3558" customFormat="1" x14ac:dyDescent="0.2"/>
    <row r="3559" customFormat="1" x14ac:dyDescent="0.2"/>
    <row r="3560" customFormat="1" x14ac:dyDescent="0.2"/>
    <row r="3561" customFormat="1" x14ac:dyDescent="0.2"/>
    <row r="3562" customFormat="1" x14ac:dyDescent="0.2"/>
    <row r="3563" customFormat="1" x14ac:dyDescent="0.2"/>
    <row r="3564" customFormat="1" x14ac:dyDescent="0.2"/>
    <row r="3565" customFormat="1" x14ac:dyDescent="0.2"/>
    <row r="3566" customFormat="1" x14ac:dyDescent="0.2"/>
    <row r="3567" customFormat="1" x14ac:dyDescent="0.2"/>
    <row r="3568" customFormat="1" x14ac:dyDescent="0.2"/>
    <row r="3569" customFormat="1" x14ac:dyDescent="0.2"/>
    <row r="3570" customFormat="1" x14ac:dyDescent="0.2"/>
    <row r="3571" customFormat="1" x14ac:dyDescent="0.2"/>
    <row r="3572" customFormat="1" x14ac:dyDescent="0.2"/>
    <row r="3573" customFormat="1" x14ac:dyDescent="0.2"/>
    <row r="3574" customFormat="1" x14ac:dyDescent="0.2"/>
    <row r="3575" customFormat="1" x14ac:dyDescent="0.2"/>
    <row r="3576" customFormat="1" x14ac:dyDescent="0.2"/>
    <row r="3577" customFormat="1" x14ac:dyDescent="0.2"/>
    <row r="3578" customFormat="1" x14ac:dyDescent="0.2"/>
    <row r="3579" customFormat="1" x14ac:dyDescent="0.2"/>
    <row r="3580" customFormat="1" x14ac:dyDescent="0.2"/>
    <row r="3581" customFormat="1" x14ac:dyDescent="0.2"/>
    <row r="3582" customFormat="1" x14ac:dyDescent="0.2"/>
    <row r="3583" customFormat="1" x14ac:dyDescent="0.2"/>
    <row r="3584" customFormat="1" x14ac:dyDescent="0.2"/>
    <row r="3585" customFormat="1" x14ac:dyDescent="0.2"/>
    <row r="3586" customFormat="1" x14ac:dyDescent="0.2"/>
    <row r="3587" customFormat="1" x14ac:dyDescent="0.2"/>
    <row r="3588" customFormat="1" x14ac:dyDescent="0.2"/>
    <row r="3589" customFormat="1" x14ac:dyDescent="0.2"/>
    <row r="3590" customFormat="1" x14ac:dyDescent="0.2"/>
    <row r="3591" customFormat="1" x14ac:dyDescent="0.2"/>
    <row r="3592" customFormat="1" x14ac:dyDescent="0.2"/>
    <row r="3593" customFormat="1" x14ac:dyDescent="0.2"/>
    <row r="3594" customFormat="1" x14ac:dyDescent="0.2"/>
    <row r="3595" customFormat="1" x14ac:dyDescent="0.2"/>
    <row r="3596" customFormat="1" x14ac:dyDescent="0.2"/>
    <row r="3597" customFormat="1" x14ac:dyDescent="0.2"/>
    <row r="3598" customFormat="1" x14ac:dyDescent="0.2"/>
    <row r="3599" customFormat="1" x14ac:dyDescent="0.2"/>
    <row r="3600" customFormat="1" x14ac:dyDescent="0.2"/>
    <row r="3601" customFormat="1" x14ac:dyDescent="0.2"/>
    <row r="3602" customFormat="1" x14ac:dyDescent="0.2"/>
    <row r="3603" customFormat="1" x14ac:dyDescent="0.2"/>
    <row r="3604" customFormat="1" x14ac:dyDescent="0.2"/>
    <row r="3605" customFormat="1" x14ac:dyDescent="0.2"/>
    <row r="3606" customFormat="1" x14ac:dyDescent="0.2"/>
    <row r="3607" customFormat="1" x14ac:dyDescent="0.2"/>
    <row r="3608" customFormat="1" x14ac:dyDescent="0.2"/>
    <row r="3609" customFormat="1" x14ac:dyDescent="0.2"/>
    <row r="3610" customFormat="1" x14ac:dyDescent="0.2"/>
    <row r="3611" customFormat="1" x14ac:dyDescent="0.2"/>
    <row r="3612" customFormat="1" x14ac:dyDescent="0.2"/>
    <row r="3613" customFormat="1" x14ac:dyDescent="0.2"/>
    <row r="3614" customFormat="1" x14ac:dyDescent="0.2"/>
    <row r="3615" customFormat="1" x14ac:dyDescent="0.2"/>
    <row r="3616" customFormat="1" x14ac:dyDescent="0.2"/>
    <row r="3617" customFormat="1" x14ac:dyDescent="0.2"/>
    <row r="3618" customFormat="1" x14ac:dyDescent="0.2"/>
    <row r="3619" customFormat="1" x14ac:dyDescent="0.2"/>
    <row r="3620" customFormat="1" x14ac:dyDescent="0.2"/>
    <row r="3621" customFormat="1" x14ac:dyDescent="0.2"/>
    <row r="3622" customFormat="1" x14ac:dyDescent="0.2"/>
    <row r="3623" customFormat="1" x14ac:dyDescent="0.2"/>
    <row r="3624" customFormat="1" x14ac:dyDescent="0.2"/>
    <row r="3625" customFormat="1" x14ac:dyDescent="0.2"/>
    <row r="3626" customFormat="1" x14ac:dyDescent="0.2"/>
    <row r="3627" customFormat="1" x14ac:dyDescent="0.2"/>
    <row r="3628" customFormat="1" x14ac:dyDescent="0.2"/>
    <row r="3629" customFormat="1" x14ac:dyDescent="0.2"/>
    <row r="3630" customFormat="1" x14ac:dyDescent="0.2"/>
    <row r="3631" customFormat="1" x14ac:dyDescent="0.2"/>
    <row r="3632" customFormat="1" x14ac:dyDescent="0.2"/>
    <row r="3633" customFormat="1" x14ac:dyDescent="0.2"/>
    <row r="3634" customFormat="1" x14ac:dyDescent="0.2"/>
    <row r="3635" customFormat="1" x14ac:dyDescent="0.2"/>
    <row r="3636" customFormat="1" x14ac:dyDescent="0.2"/>
    <row r="3637" customFormat="1" x14ac:dyDescent="0.2"/>
    <row r="3638" customFormat="1" x14ac:dyDescent="0.2"/>
    <row r="3639" customFormat="1" x14ac:dyDescent="0.2"/>
    <row r="3640" customFormat="1" x14ac:dyDescent="0.2"/>
    <row r="3641" customFormat="1" x14ac:dyDescent="0.2"/>
    <row r="3642" customFormat="1" x14ac:dyDescent="0.2"/>
    <row r="3643" customFormat="1" x14ac:dyDescent="0.2"/>
    <row r="3644" customFormat="1" x14ac:dyDescent="0.2"/>
    <row r="3645" customFormat="1" x14ac:dyDescent="0.2"/>
    <row r="3646" customFormat="1" x14ac:dyDescent="0.2"/>
    <row r="3647" customFormat="1" x14ac:dyDescent="0.2"/>
    <row r="3648" customFormat="1" x14ac:dyDescent="0.2"/>
    <row r="3649" customFormat="1" x14ac:dyDescent="0.2"/>
    <row r="3650" customFormat="1" x14ac:dyDescent="0.2"/>
    <row r="3651" customFormat="1" x14ac:dyDescent="0.2"/>
    <row r="3652" customFormat="1" x14ac:dyDescent="0.2"/>
    <row r="3653" customFormat="1" x14ac:dyDescent="0.2"/>
    <row r="3654" customFormat="1" x14ac:dyDescent="0.2"/>
    <row r="3655" customFormat="1" x14ac:dyDescent="0.2"/>
    <row r="3656" customFormat="1" x14ac:dyDescent="0.2"/>
    <row r="3657" customFormat="1" x14ac:dyDescent="0.2"/>
    <row r="3658" customFormat="1" x14ac:dyDescent="0.2"/>
    <row r="3659" customFormat="1" x14ac:dyDescent="0.2"/>
    <row r="3660" customFormat="1" x14ac:dyDescent="0.2"/>
    <row r="3661" customFormat="1" x14ac:dyDescent="0.2"/>
    <row r="3662" customFormat="1" x14ac:dyDescent="0.2"/>
    <row r="3663" customFormat="1" x14ac:dyDescent="0.2"/>
    <row r="3664" customFormat="1" x14ac:dyDescent="0.2"/>
    <row r="3665" customFormat="1" x14ac:dyDescent="0.2"/>
    <row r="3666" customFormat="1" x14ac:dyDescent="0.2"/>
    <row r="3667" customFormat="1" x14ac:dyDescent="0.2"/>
    <row r="3668" customFormat="1" x14ac:dyDescent="0.2"/>
    <row r="3669" customFormat="1" x14ac:dyDescent="0.2"/>
    <row r="3670" customFormat="1" x14ac:dyDescent="0.2"/>
    <row r="3671" customFormat="1" x14ac:dyDescent="0.2"/>
    <row r="3672" customFormat="1" x14ac:dyDescent="0.2"/>
    <row r="3673" customFormat="1" x14ac:dyDescent="0.2"/>
    <row r="3674" customFormat="1" x14ac:dyDescent="0.2"/>
    <row r="3675" customFormat="1" x14ac:dyDescent="0.2"/>
    <row r="3676" customFormat="1" x14ac:dyDescent="0.2"/>
    <row r="3677" customFormat="1" x14ac:dyDescent="0.2"/>
    <row r="3678" customFormat="1" x14ac:dyDescent="0.2"/>
    <row r="3679" customFormat="1" x14ac:dyDescent="0.2"/>
    <row r="3680" customFormat="1" x14ac:dyDescent="0.2"/>
    <row r="3681" customFormat="1" x14ac:dyDescent="0.2"/>
    <row r="3682" customFormat="1" x14ac:dyDescent="0.2"/>
    <row r="3683" customFormat="1" x14ac:dyDescent="0.2"/>
    <row r="3684" customFormat="1" x14ac:dyDescent="0.2"/>
    <row r="3685" customFormat="1" x14ac:dyDescent="0.2"/>
    <row r="3686" customFormat="1" x14ac:dyDescent="0.2"/>
    <row r="3687" customFormat="1" x14ac:dyDescent="0.2"/>
    <row r="3688" customFormat="1" x14ac:dyDescent="0.2"/>
    <row r="3689" customFormat="1" x14ac:dyDescent="0.2"/>
    <row r="3690" customFormat="1" x14ac:dyDescent="0.2"/>
    <row r="3691" customFormat="1" x14ac:dyDescent="0.2"/>
    <row r="3692" customFormat="1" x14ac:dyDescent="0.2"/>
    <row r="3693" customFormat="1" x14ac:dyDescent="0.2"/>
    <row r="3694" customFormat="1" x14ac:dyDescent="0.2"/>
    <row r="3695" customFormat="1" x14ac:dyDescent="0.2"/>
    <row r="3696" customFormat="1" x14ac:dyDescent="0.2"/>
    <row r="3697" customFormat="1" x14ac:dyDescent="0.2"/>
    <row r="3698" customFormat="1" x14ac:dyDescent="0.2"/>
    <row r="3699" customFormat="1" x14ac:dyDescent="0.2"/>
    <row r="3700" customFormat="1" x14ac:dyDescent="0.2"/>
    <row r="3701" customFormat="1" x14ac:dyDescent="0.2"/>
    <row r="3702" customFormat="1" x14ac:dyDescent="0.2"/>
    <row r="3703" customFormat="1" x14ac:dyDescent="0.2"/>
    <row r="3704" customFormat="1" x14ac:dyDescent="0.2"/>
    <row r="3705" customFormat="1" x14ac:dyDescent="0.2"/>
    <row r="3706" customFormat="1" x14ac:dyDescent="0.2"/>
    <row r="3707" customFormat="1" x14ac:dyDescent="0.2"/>
    <row r="3708" customFormat="1" x14ac:dyDescent="0.2"/>
    <row r="3709" customFormat="1" x14ac:dyDescent="0.2"/>
    <row r="3710" customFormat="1" x14ac:dyDescent="0.2"/>
    <row r="3711" customFormat="1" x14ac:dyDescent="0.2"/>
    <row r="3712" customFormat="1" x14ac:dyDescent="0.2"/>
    <row r="3713" customFormat="1" x14ac:dyDescent="0.2"/>
    <row r="3714" customFormat="1" x14ac:dyDescent="0.2"/>
    <row r="3715" customFormat="1" x14ac:dyDescent="0.2"/>
    <row r="3716" customFormat="1" x14ac:dyDescent="0.2"/>
    <row r="3717" customFormat="1" x14ac:dyDescent="0.2"/>
    <row r="3718" customFormat="1" x14ac:dyDescent="0.2"/>
    <row r="3719" customFormat="1" x14ac:dyDescent="0.2"/>
    <row r="3720" customFormat="1" x14ac:dyDescent="0.2"/>
    <row r="3721" customFormat="1" x14ac:dyDescent="0.2"/>
    <row r="3722" customFormat="1" x14ac:dyDescent="0.2"/>
    <row r="3723" customFormat="1" x14ac:dyDescent="0.2"/>
    <row r="3724" customFormat="1" x14ac:dyDescent="0.2"/>
    <row r="3725" customFormat="1" x14ac:dyDescent="0.2"/>
    <row r="3726" customFormat="1" x14ac:dyDescent="0.2"/>
    <row r="3727" customFormat="1" x14ac:dyDescent="0.2"/>
    <row r="3728" customFormat="1" x14ac:dyDescent="0.2"/>
    <row r="3729" customFormat="1" x14ac:dyDescent="0.2"/>
    <row r="3730" customFormat="1" x14ac:dyDescent="0.2"/>
    <row r="3731" customFormat="1" x14ac:dyDescent="0.2"/>
    <row r="3732" customFormat="1" x14ac:dyDescent="0.2"/>
    <row r="3733" customFormat="1" x14ac:dyDescent="0.2"/>
    <row r="3734" customFormat="1" x14ac:dyDescent="0.2"/>
    <row r="3735" customFormat="1" x14ac:dyDescent="0.2"/>
    <row r="3736" customFormat="1" x14ac:dyDescent="0.2"/>
    <row r="3737" customFormat="1" x14ac:dyDescent="0.2"/>
    <row r="3738" customFormat="1" x14ac:dyDescent="0.2"/>
    <row r="3739" customFormat="1" x14ac:dyDescent="0.2"/>
    <row r="3740" customFormat="1" x14ac:dyDescent="0.2"/>
    <row r="3741" customFormat="1" x14ac:dyDescent="0.2"/>
    <row r="3742" customFormat="1" x14ac:dyDescent="0.2"/>
    <row r="3743" customFormat="1" x14ac:dyDescent="0.2"/>
    <row r="3744" customFormat="1" x14ac:dyDescent="0.2"/>
    <row r="3745" customFormat="1" x14ac:dyDescent="0.2"/>
    <row r="3746" customFormat="1" x14ac:dyDescent="0.2"/>
    <row r="3747" customFormat="1" x14ac:dyDescent="0.2"/>
    <row r="3748" customFormat="1" x14ac:dyDescent="0.2"/>
    <row r="3749" customFormat="1" x14ac:dyDescent="0.2"/>
    <row r="3750" customFormat="1" x14ac:dyDescent="0.2"/>
    <row r="3751" customFormat="1" x14ac:dyDescent="0.2"/>
    <row r="3752" customFormat="1" x14ac:dyDescent="0.2"/>
    <row r="3753" customFormat="1" x14ac:dyDescent="0.2"/>
    <row r="3754" customFormat="1" x14ac:dyDescent="0.2"/>
    <row r="3755" customFormat="1" x14ac:dyDescent="0.2"/>
    <row r="3756" customFormat="1" x14ac:dyDescent="0.2"/>
    <row r="3757" customFormat="1" x14ac:dyDescent="0.2"/>
    <row r="3758" customFormat="1" x14ac:dyDescent="0.2"/>
    <row r="3759" customFormat="1" x14ac:dyDescent="0.2"/>
    <row r="3760" customFormat="1" x14ac:dyDescent="0.2"/>
    <row r="3761" customFormat="1" x14ac:dyDescent="0.2"/>
    <row r="3762" customFormat="1" x14ac:dyDescent="0.2"/>
    <row r="3763" customFormat="1" x14ac:dyDescent="0.2"/>
    <row r="3764" customFormat="1" x14ac:dyDescent="0.2"/>
    <row r="3765" customFormat="1" x14ac:dyDescent="0.2"/>
    <row r="3766" customFormat="1" x14ac:dyDescent="0.2"/>
    <row r="3767" customFormat="1" x14ac:dyDescent="0.2"/>
    <row r="3768" customFormat="1" x14ac:dyDescent="0.2"/>
    <row r="3769" customFormat="1" x14ac:dyDescent="0.2"/>
    <row r="3770" customFormat="1" x14ac:dyDescent="0.2"/>
    <row r="3771" customFormat="1" x14ac:dyDescent="0.2"/>
    <row r="3772" customFormat="1" x14ac:dyDescent="0.2"/>
    <row r="3773" customFormat="1" x14ac:dyDescent="0.2"/>
    <row r="3774" customFormat="1" x14ac:dyDescent="0.2"/>
    <row r="3775" customFormat="1" x14ac:dyDescent="0.2"/>
    <row r="3776" customFormat="1" x14ac:dyDescent="0.2"/>
    <row r="3777" customFormat="1" x14ac:dyDescent="0.2"/>
    <row r="3778" customFormat="1" x14ac:dyDescent="0.2"/>
    <row r="3779" customFormat="1" x14ac:dyDescent="0.2"/>
    <row r="3780" customFormat="1" x14ac:dyDescent="0.2"/>
    <row r="3781" customFormat="1" x14ac:dyDescent="0.2"/>
    <row r="3782" customFormat="1" x14ac:dyDescent="0.2"/>
    <row r="3783" customFormat="1" x14ac:dyDescent="0.2"/>
    <row r="3784" customFormat="1" x14ac:dyDescent="0.2"/>
    <row r="3785" customFormat="1" x14ac:dyDescent="0.2"/>
    <row r="3786" customFormat="1" x14ac:dyDescent="0.2"/>
    <row r="3787" customFormat="1" x14ac:dyDescent="0.2"/>
    <row r="3788" customFormat="1" x14ac:dyDescent="0.2"/>
    <row r="3789" customFormat="1" x14ac:dyDescent="0.2"/>
    <row r="3790" customFormat="1" x14ac:dyDescent="0.2"/>
    <row r="3791" customFormat="1" x14ac:dyDescent="0.2"/>
    <row r="3792" customFormat="1" x14ac:dyDescent="0.2"/>
    <row r="3793" customFormat="1" x14ac:dyDescent="0.2"/>
    <row r="3794" customFormat="1" x14ac:dyDescent="0.2"/>
    <row r="3795" customFormat="1" x14ac:dyDescent="0.2"/>
    <row r="3796" customFormat="1" x14ac:dyDescent="0.2"/>
    <row r="3797" customFormat="1" x14ac:dyDescent="0.2"/>
    <row r="3798" customFormat="1" x14ac:dyDescent="0.2"/>
    <row r="3799" customFormat="1" x14ac:dyDescent="0.2"/>
    <row r="3800" customFormat="1" x14ac:dyDescent="0.2"/>
    <row r="3801" customFormat="1" x14ac:dyDescent="0.2"/>
    <row r="3802" customFormat="1" x14ac:dyDescent="0.2"/>
    <row r="3803" customFormat="1" x14ac:dyDescent="0.2"/>
    <row r="3804" customFormat="1" x14ac:dyDescent="0.2"/>
    <row r="3805" customFormat="1" x14ac:dyDescent="0.2"/>
    <row r="3806" customFormat="1" x14ac:dyDescent="0.2"/>
    <row r="3807" customFormat="1" x14ac:dyDescent="0.2"/>
    <row r="3808" customFormat="1" x14ac:dyDescent="0.2"/>
    <row r="3809" customFormat="1" x14ac:dyDescent="0.2"/>
    <row r="3810" customFormat="1" x14ac:dyDescent="0.2"/>
    <row r="3811" customFormat="1" x14ac:dyDescent="0.2"/>
    <row r="3812" customFormat="1" x14ac:dyDescent="0.2"/>
    <row r="3813" customFormat="1" x14ac:dyDescent="0.2"/>
    <row r="3814" customFormat="1" x14ac:dyDescent="0.2"/>
    <row r="3815" customFormat="1" x14ac:dyDescent="0.2"/>
    <row r="3816" customFormat="1" x14ac:dyDescent="0.2"/>
    <row r="3817" customFormat="1" x14ac:dyDescent="0.2"/>
    <row r="3818" customFormat="1" x14ac:dyDescent="0.2"/>
    <row r="3819" customFormat="1" x14ac:dyDescent="0.2"/>
    <row r="3820" customFormat="1" x14ac:dyDescent="0.2"/>
    <row r="3821" customFormat="1" x14ac:dyDescent="0.2"/>
    <row r="3822" customFormat="1" x14ac:dyDescent="0.2"/>
    <row r="3823" customFormat="1" x14ac:dyDescent="0.2"/>
    <row r="3824" customFormat="1" x14ac:dyDescent="0.2"/>
    <row r="3825" customFormat="1" x14ac:dyDescent="0.2"/>
    <row r="3826" customFormat="1" x14ac:dyDescent="0.2"/>
    <row r="3827" customFormat="1" x14ac:dyDescent="0.2"/>
    <row r="3828" customFormat="1" x14ac:dyDescent="0.2"/>
    <row r="3829" customFormat="1" x14ac:dyDescent="0.2"/>
    <row r="3830" customFormat="1" x14ac:dyDescent="0.2"/>
    <row r="3831" customFormat="1" x14ac:dyDescent="0.2"/>
    <row r="3832" customFormat="1" x14ac:dyDescent="0.2"/>
    <row r="3833" customFormat="1" x14ac:dyDescent="0.2"/>
    <row r="3834" customFormat="1" x14ac:dyDescent="0.2"/>
    <row r="3835" customFormat="1" x14ac:dyDescent="0.2"/>
    <row r="3836" customFormat="1" x14ac:dyDescent="0.2"/>
    <row r="3837" customFormat="1" x14ac:dyDescent="0.2"/>
    <row r="3838" customFormat="1" x14ac:dyDescent="0.2"/>
    <row r="3839" customFormat="1" x14ac:dyDescent="0.2"/>
    <row r="3840" customFormat="1" x14ac:dyDescent="0.2"/>
    <row r="3841" customFormat="1" x14ac:dyDescent="0.2"/>
    <row r="3842" customFormat="1" x14ac:dyDescent="0.2"/>
    <row r="3843" customFormat="1" x14ac:dyDescent="0.2"/>
    <row r="3844" customFormat="1" x14ac:dyDescent="0.2"/>
    <row r="3845" customFormat="1" x14ac:dyDescent="0.2"/>
    <row r="3846" customFormat="1" x14ac:dyDescent="0.2"/>
    <row r="3847" customFormat="1" x14ac:dyDescent="0.2"/>
    <row r="3848" customFormat="1" x14ac:dyDescent="0.2"/>
    <row r="3849" customFormat="1" x14ac:dyDescent="0.2"/>
    <row r="3850" customFormat="1" x14ac:dyDescent="0.2"/>
    <row r="3851" customFormat="1" x14ac:dyDescent="0.2"/>
    <row r="3852" customFormat="1" x14ac:dyDescent="0.2"/>
    <row r="3853" customFormat="1" x14ac:dyDescent="0.2"/>
    <row r="3854" customFormat="1" x14ac:dyDescent="0.2"/>
    <row r="3855" customFormat="1" x14ac:dyDescent="0.2"/>
    <row r="3856" customFormat="1" x14ac:dyDescent="0.2"/>
    <row r="3857" customFormat="1" x14ac:dyDescent="0.2"/>
    <row r="3858" customFormat="1" x14ac:dyDescent="0.2"/>
    <row r="3859" customFormat="1" x14ac:dyDescent="0.2"/>
    <row r="3860" customFormat="1" x14ac:dyDescent="0.2"/>
    <row r="3861" customFormat="1" x14ac:dyDescent="0.2"/>
    <row r="3862" customFormat="1" x14ac:dyDescent="0.2"/>
    <row r="3863" customFormat="1" x14ac:dyDescent="0.2"/>
    <row r="3864" customFormat="1" x14ac:dyDescent="0.2"/>
    <row r="3865" customFormat="1" x14ac:dyDescent="0.2"/>
    <row r="3866" customFormat="1" x14ac:dyDescent="0.2"/>
    <row r="3867" customFormat="1" x14ac:dyDescent="0.2"/>
    <row r="3868" customFormat="1" x14ac:dyDescent="0.2"/>
    <row r="3869" customFormat="1" x14ac:dyDescent="0.2"/>
    <row r="3870" customFormat="1" x14ac:dyDescent="0.2"/>
    <row r="3871" customFormat="1" x14ac:dyDescent="0.2"/>
    <row r="3872" customFormat="1" x14ac:dyDescent="0.2"/>
    <row r="3873" customFormat="1" x14ac:dyDescent="0.2"/>
    <row r="3874" customFormat="1" x14ac:dyDescent="0.2"/>
    <row r="3875" customFormat="1" x14ac:dyDescent="0.2"/>
    <row r="3876" customFormat="1" x14ac:dyDescent="0.2"/>
    <row r="3877" customFormat="1" x14ac:dyDescent="0.2"/>
    <row r="3878" customFormat="1" x14ac:dyDescent="0.2"/>
    <row r="3879" customFormat="1" x14ac:dyDescent="0.2"/>
    <row r="3880" customFormat="1" x14ac:dyDescent="0.2"/>
    <row r="3881" customFormat="1" x14ac:dyDescent="0.2"/>
    <row r="3882" customFormat="1" x14ac:dyDescent="0.2"/>
    <row r="3883" customFormat="1" x14ac:dyDescent="0.2"/>
    <row r="3884" customFormat="1" x14ac:dyDescent="0.2"/>
    <row r="3885" customFormat="1" x14ac:dyDescent="0.2"/>
    <row r="3886" customFormat="1" x14ac:dyDescent="0.2"/>
    <row r="3887" customFormat="1" x14ac:dyDescent="0.2"/>
    <row r="3888" customFormat="1" x14ac:dyDescent="0.2"/>
    <row r="3889" customFormat="1" x14ac:dyDescent="0.2"/>
    <row r="3890" customFormat="1" x14ac:dyDescent="0.2"/>
    <row r="3891" customFormat="1" x14ac:dyDescent="0.2"/>
    <row r="3892" customFormat="1" x14ac:dyDescent="0.2"/>
    <row r="3893" customFormat="1" x14ac:dyDescent="0.2"/>
    <row r="3894" customFormat="1" x14ac:dyDescent="0.2"/>
    <row r="3895" customFormat="1" x14ac:dyDescent="0.2"/>
    <row r="3896" customFormat="1" x14ac:dyDescent="0.2"/>
    <row r="3897" customFormat="1" x14ac:dyDescent="0.2"/>
    <row r="3898" customFormat="1" x14ac:dyDescent="0.2"/>
    <row r="3899" customFormat="1" x14ac:dyDescent="0.2"/>
    <row r="3900" customFormat="1" x14ac:dyDescent="0.2"/>
    <row r="3901" customFormat="1" x14ac:dyDescent="0.2"/>
    <row r="3902" customFormat="1" x14ac:dyDescent="0.2"/>
    <row r="3903" customFormat="1" x14ac:dyDescent="0.2"/>
    <row r="3904" customFormat="1" x14ac:dyDescent="0.2"/>
    <row r="3905" customFormat="1" x14ac:dyDescent="0.2"/>
    <row r="3906" customFormat="1" x14ac:dyDescent="0.2"/>
    <row r="3907" customFormat="1" x14ac:dyDescent="0.2"/>
    <row r="3908" customFormat="1" x14ac:dyDescent="0.2"/>
    <row r="3909" customFormat="1" x14ac:dyDescent="0.2"/>
    <row r="3910" customFormat="1" x14ac:dyDescent="0.2"/>
    <row r="3911" customFormat="1" x14ac:dyDescent="0.2"/>
    <row r="3912" customFormat="1" x14ac:dyDescent="0.2"/>
    <row r="3913" customFormat="1" x14ac:dyDescent="0.2"/>
    <row r="3914" customFormat="1" x14ac:dyDescent="0.2"/>
    <row r="3915" customFormat="1" x14ac:dyDescent="0.2"/>
    <row r="3916" customFormat="1" x14ac:dyDescent="0.2"/>
    <row r="3917" customFormat="1" x14ac:dyDescent="0.2"/>
    <row r="3918" customFormat="1" x14ac:dyDescent="0.2"/>
    <row r="3919" customFormat="1" x14ac:dyDescent="0.2"/>
    <row r="3920" customFormat="1" x14ac:dyDescent="0.2"/>
    <row r="3921" customFormat="1" x14ac:dyDescent="0.2"/>
    <row r="3922" customFormat="1" x14ac:dyDescent="0.2"/>
    <row r="3923" customFormat="1" x14ac:dyDescent="0.2"/>
    <row r="3924" customFormat="1" x14ac:dyDescent="0.2"/>
    <row r="3925" customFormat="1" x14ac:dyDescent="0.2"/>
    <row r="3926" customFormat="1" x14ac:dyDescent="0.2"/>
    <row r="3927" customFormat="1" x14ac:dyDescent="0.2"/>
    <row r="3928" customFormat="1" x14ac:dyDescent="0.2"/>
    <row r="3929" customFormat="1" x14ac:dyDescent="0.2"/>
    <row r="3930" customFormat="1" x14ac:dyDescent="0.2"/>
    <row r="3931" customFormat="1" x14ac:dyDescent="0.2"/>
    <row r="3932" customFormat="1" x14ac:dyDescent="0.2"/>
    <row r="3933" customFormat="1" x14ac:dyDescent="0.2"/>
    <row r="3934" customFormat="1" x14ac:dyDescent="0.2"/>
    <row r="3935" customFormat="1" x14ac:dyDescent="0.2"/>
    <row r="3936" customFormat="1" x14ac:dyDescent="0.2"/>
    <row r="3937" customFormat="1" x14ac:dyDescent="0.2"/>
    <row r="3938" customFormat="1" x14ac:dyDescent="0.2"/>
    <row r="3939" customFormat="1" x14ac:dyDescent="0.2"/>
    <row r="3940" customFormat="1" x14ac:dyDescent="0.2"/>
    <row r="3941" customFormat="1" x14ac:dyDescent="0.2"/>
    <row r="3942" customFormat="1" x14ac:dyDescent="0.2"/>
    <row r="3943" customFormat="1" x14ac:dyDescent="0.2"/>
    <row r="3944" customFormat="1" x14ac:dyDescent="0.2"/>
    <row r="3945" customFormat="1" x14ac:dyDescent="0.2"/>
    <row r="3946" customFormat="1" x14ac:dyDescent="0.2"/>
    <row r="3947" customFormat="1" x14ac:dyDescent="0.2"/>
    <row r="3948" customFormat="1" x14ac:dyDescent="0.2"/>
    <row r="3949" customFormat="1" x14ac:dyDescent="0.2"/>
    <row r="3950" customFormat="1" x14ac:dyDescent="0.2"/>
    <row r="3951" customFormat="1" x14ac:dyDescent="0.2"/>
    <row r="3952" customFormat="1" x14ac:dyDescent="0.2"/>
    <row r="3953" customFormat="1" x14ac:dyDescent="0.2"/>
    <row r="3954" customFormat="1" x14ac:dyDescent="0.2"/>
    <row r="3955" customFormat="1" x14ac:dyDescent="0.2"/>
    <row r="3956" customFormat="1" x14ac:dyDescent="0.2"/>
    <row r="3957" customFormat="1" x14ac:dyDescent="0.2"/>
    <row r="3958" customFormat="1" x14ac:dyDescent="0.2"/>
    <row r="3959" customFormat="1" x14ac:dyDescent="0.2"/>
    <row r="3960" customFormat="1" x14ac:dyDescent="0.2"/>
    <row r="3961" customFormat="1" x14ac:dyDescent="0.2"/>
    <row r="3962" customFormat="1" x14ac:dyDescent="0.2"/>
    <row r="3963" customFormat="1" x14ac:dyDescent="0.2"/>
    <row r="3964" customFormat="1" x14ac:dyDescent="0.2"/>
    <row r="3965" customFormat="1" x14ac:dyDescent="0.2"/>
    <row r="3966" customFormat="1" x14ac:dyDescent="0.2"/>
    <row r="3967" customFormat="1" x14ac:dyDescent="0.2"/>
    <row r="3968" customFormat="1" x14ac:dyDescent="0.2"/>
    <row r="3969" customFormat="1" x14ac:dyDescent="0.2"/>
    <row r="3970" customFormat="1" x14ac:dyDescent="0.2"/>
    <row r="3971" customFormat="1" x14ac:dyDescent="0.2"/>
    <row r="3972" customFormat="1" x14ac:dyDescent="0.2"/>
    <row r="3973" customFormat="1" x14ac:dyDescent="0.2"/>
    <row r="3974" customFormat="1" x14ac:dyDescent="0.2"/>
    <row r="3975" customFormat="1" x14ac:dyDescent="0.2"/>
    <row r="3976" customFormat="1" x14ac:dyDescent="0.2"/>
    <row r="3977" customFormat="1" x14ac:dyDescent="0.2"/>
    <row r="3978" customFormat="1" x14ac:dyDescent="0.2"/>
    <row r="3979" customFormat="1" x14ac:dyDescent="0.2"/>
    <row r="3980" customFormat="1" x14ac:dyDescent="0.2"/>
    <row r="3981" customFormat="1" x14ac:dyDescent="0.2"/>
    <row r="3982" customFormat="1" x14ac:dyDescent="0.2"/>
    <row r="3983" customFormat="1" x14ac:dyDescent="0.2"/>
    <row r="3984" customFormat="1" x14ac:dyDescent="0.2"/>
    <row r="3985" customFormat="1" x14ac:dyDescent="0.2"/>
    <row r="3986" customFormat="1" x14ac:dyDescent="0.2"/>
    <row r="3987" customFormat="1" x14ac:dyDescent="0.2"/>
    <row r="3988" customFormat="1" x14ac:dyDescent="0.2"/>
    <row r="3989" customFormat="1" x14ac:dyDescent="0.2"/>
    <row r="3990" customFormat="1" x14ac:dyDescent="0.2"/>
    <row r="3991" customFormat="1" x14ac:dyDescent="0.2"/>
    <row r="3992" customFormat="1" x14ac:dyDescent="0.2"/>
    <row r="3993" customFormat="1" x14ac:dyDescent="0.2"/>
    <row r="3994" customFormat="1" x14ac:dyDescent="0.2"/>
    <row r="3995" customFormat="1" x14ac:dyDescent="0.2"/>
    <row r="3996" customFormat="1" x14ac:dyDescent="0.2"/>
    <row r="3997" customFormat="1" x14ac:dyDescent="0.2"/>
    <row r="3998" customFormat="1" x14ac:dyDescent="0.2"/>
    <row r="3999" customFormat="1" x14ac:dyDescent="0.2"/>
    <row r="4000" customFormat="1" x14ac:dyDescent="0.2"/>
    <row r="4001" customFormat="1" x14ac:dyDescent="0.2"/>
    <row r="4002" customFormat="1" x14ac:dyDescent="0.2"/>
    <row r="4003" customFormat="1" x14ac:dyDescent="0.2"/>
    <row r="4004" customFormat="1" x14ac:dyDescent="0.2"/>
    <row r="4005" customFormat="1" x14ac:dyDescent="0.2"/>
    <row r="4006" customFormat="1" x14ac:dyDescent="0.2"/>
    <row r="4007" customFormat="1" x14ac:dyDescent="0.2"/>
    <row r="4008" customFormat="1" x14ac:dyDescent="0.2"/>
    <row r="4009" customFormat="1" x14ac:dyDescent="0.2"/>
    <row r="4010" customFormat="1" x14ac:dyDescent="0.2"/>
    <row r="4011" customFormat="1" x14ac:dyDescent="0.2"/>
    <row r="4012" customFormat="1" x14ac:dyDescent="0.2"/>
    <row r="4013" customFormat="1" x14ac:dyDescent="0.2"/>
    <row r="4014" customFormat="1" x14ac:dyDescent="0.2"/>
    <row r="4015" customFormat="1" x14ac:dyDescent="0.2"/>
    <row r="4016" customFormat="1" x14ac:dyDescent="0.2"/>
    <row r="4017" customFormat="1" x14ac:dyDescent="0.2"/>
    <row r="4018" customFormat="1" x14ac:dyDescent="0.2"/>
    <row r="4019" customFormat="1" x14ac:dyDescent="0.2"/>
    <row r="4020" customFormat="1" x14ac:dyDescent="0.2"/>
    <row r="4021" customFormat="1" x14ac:dyDescent="0.2"/>
    <row r="4022" customFormat="1" x14ac:dyDescent="0.2"/>
    <row r="4023" customFormat="1" x14ac:dyDescent="0.2"/>
    <row r="4024" customFormat="1" x14ac:dyDescent="0.2"/>
    <row r="4025" customFormat="1" x14ac:dyDescent="0.2"/>
    <row r="4026" customFormat="1" x14ac:dyDescent="0.2"/>
    <row r="4027" customFormat="1" x14ac:dyDescent="0.2"/>
    <row r="4028" customFormat="1" x14ac:dyDescent="0.2"/>
    <row r="4029" customFormat="1" x14ac:dyDescent="0.2"/>
    <row r="4030" customFormat="1" x14ac:dyDescent="0.2"/>
    <row r="4031" customFormat="1" x14ac:dyDescent="0.2"/>
    <row r="4032" customFormat="1" x14ac:dyDescent="0.2"/>
    <row r="4033" customFormat="1" x14ac:dyDescent="0.2"/>
    <row r="4034" customFormat="1" x14ac:dyDescent="0.2"/>
    <row r="4035" customFormat="1" x14ac:dyDescent="0.2"/>
    <row r="4036" customFormat="1" x14ac:dyDescent="0.2"/>
    <row r="4037" customFormat="1" x14ac:dyDescent="0.2"/>
    <row r="4038" customFormat="1" x14ac:dyDescent="0.2"/>
    <row r="4039" customFormat="1" x14ac:dyDescent="0.2"/>
    <row r="4040" customFormat="1" x14ac:dyDescent="0.2"/>
    <row r="4041" customFormat="1" x14ac:dyDescent="0.2"/>
    <row r="4042" customFormat="1" x14ac:dyDescent="0.2"/>
    <row r="4043" customFormat="1" x14ac:dyDescent="0.2"/>
    <row r="4044" customFormat="1" x14ac:dyDescent="0.2"/>
    <row r="4045" customFormat="1" x14ac:dyDescent="0.2"/>
    <row r="4046" customFormat="1" x14ac:dyDescent="0.2"/>
    <row r="4047" customFormat="1" x14ac:dyDescent="0.2"/>
    <row r="4048" customFormat="1" x14ac:dyDescent="0.2"/>
    <row r="4049" customFormat="1" x14ac:dyDescent="0.2"/>
    <row r="4050" customFormat="1" x14ac:dyDescent="0.2"/>
    <row r="4051" customFormat="1" x14ac:dyDescent="0.2"/>
    <row r="4052" customFormat="1" x14ac:dyDescent="0.2"/>
    <row r="4053" customFormat="1" x14ac:dyDescent="0.2"/>
    <row r="4054" customFormat="1" x14ac:dyDescent="0.2"/>
    <row r="4055" customFormat="1" x14ac:dyDescent="0.2"/>
    <row r="4056" customFormat="1" x14ac:dyDescent="0.2"/>
    <row r="4057" customFormat="1" x14ac:dyDescent="0.2"/>
    <row r="4058" customFormat="1" x14ac:dyDescent="0.2"/>
    <row r="4059" customFormat="1" x14ac:dyDescent="0.2"/>
    <row r="4060" customFormat="1" x14ac:dyDescent="0.2"/>
    <row r="4061" customFormat="1" x14ac:dyDescent="0.2"/>
    <row r="4062" customFormat="1" x14ac:dyDescent="0.2"/>
    <row r="4063" customFormat="1" x14ac:dyDescent="0.2"/>
    <row r="4064" customFormat="1" x14ac:dyDescent="0.2"/>
    <row r="4065" customFormat="1" x14ac:dyDescent="0.2"/>
    <row r="4066" customFormat="1" x14ac:dyDescent="0.2"/>
    <row r="4067" customFormat="1" x14ac:dyDescent="0.2"/>
    <row r="4068" customFormat="1" x14ac:dyDescent="0.2"/>
    <row r="4069" customFormat="1" x14ac:dyDescent="0.2"/>
    <row r="4070" customFormat="1" x14ac:dyDescent="0.2"/>
    <row r="4071" customFormat="1" x14ac:dyDescent="0.2"/>
    <row r="4072" customFormat="1" x14ac:dyDescent="0.2"/>
    <row r="4073" customFormat="1" x14ac:dyDescent="0.2"/>
    <row r="4074" customFormat="1" x14ac:dyDescent="0.2"/>
    <row r="4075" customFormat="1" x14ac:dyDescent="0.2"/>
    <row r="4076" customFormat="1" x14ac:dyDescent="0.2"/>
    <row r="4077" customFormat="1" x14ac:dyDescent="0.2"/>
    <row r="4078" customFormat="1" x14ac:dyDescent="0.2"/>
    <row r="4079" customFormat="1" x14ac:dyDescent="0.2"/>
    <row r="4080" customFormat="1" x14ac:dyDescent="0.2"/>
    <row r="4081" customFormat="1" x14ac:dyDescent="0.2"/>
    <row r="4082" customFormat="1" x14ac:dyDescent="0.2"/>
    <row r="4083" customFormat="1" x14ac:dyDescent="0.2"/>
    <row r="4084" customFormat="1" x14ac:dyDescent="0.2"/>
    <row r="4085" customFormat="1" x14ac:dyDescent="0.2"/>
    <row r="4086" customFormat="1" x14ac:dyDescent="0.2"/>
    <row r="4087" customFormat="1" x14ac:dyDescent="0.2"/>
    <row r="4088" customFormat="1" x14ac:dyDescent="0.2"/>
    <row r="4089" customFormat="1" x14ac:dyDescent="0.2"/>
    <row r="4090" customFormat="1" x14ac:dyDescent="0.2"/>
    <row r="4091" customFormat="1" x14ac:dyDescent="0.2"/>
    <row r="4092" customFormat="1" x14ac:dyDescent="0.2"/>
    <row r="4093" customFormat="1" x14ac:dyDescent="0.2"/>
    <row r="4094" customFormat="1" x14ac:dyDescent="0.2"/>
    <row r="4095" customFormat="1" x14ac:dyDescent="0.2"/>
    <row r="4096" customFormat="1" x14ac:dyDescent="0.2"/>
    <row r="4097" customFormat="1" x14ac:dyDescent="0.2"/>
    <row r="4098" customFormat="1" x14ac:dyDescent="0.2"/>
    <row r="4099" customFormat="1" x14ac:dyDescent="0.2"/>
    <row r="4100" customFormat="1" x14ac:dyDescent="0.2"/>
    <row r="4101" customFormat="1" x14ac:dyDescent="0.2"/>
    <row r="4102" customFormat="1" x14ac:dyDescent="0.2"/>
    <row r="4103" customFormat="1" x14ac:dyDescent="0.2"/>
    <row r="4104" customFormat="1" x14ac:dyDescent="0.2"/>
    <row r="4105" customFormat="1" x14ac:dyDescent="0.2"/>
    <row r="4106" customFormat="1" x14ac:dyDescent="0.2"/>
    <row r="4107" customFormat="1" x14ac:dyDescent="0.2"/>
    <row r="4108" customFormat="1" x14ac:dyDescent="0.2"/>
    <row r="4109" customFormat="1" x14ac:dyDescent="0.2"/>
    <row r="4110" customFormat="1" x14ac:dyDescent="0.2"/>
    <row r="4111" customFormat="1" x14ac:dyDescent="0.2"/>
    <row r="4112" customFormat="1" x14ac:dyDescent="0.2"/>
    <row r="4113" customFormat="1" x14ac:dyDescent="0.2"/>
    <row r="4114" customFormat="1" x14ac:dyDescent="0.2"/>
    <row r="4115" customFormat="1" x14ac:dyDescent="0.2"/>
    <row r="4116" customFormat="1" x14ac:dyDescent="0.2"/>
    <row r="4117" customFormat="1" x14ac:dyDescent="0.2"/>
    <row r="4118" customFormat="1" x14ac:dyDescent="0.2"/>
    <row r="4119" customFormat="1" x14ac:dyDescent="0.2"/>
    <row r="4120" customFormat="1" x14ac:dyDescent="0.2"/>
    <row r="4121" customFormat="1" x14ac:dyDescent="0.2"/>
    <row r="4122" customFormat="1" x14ac:dyDescent="0.2"/>
    <row r="4123" customFormat="1" x14ac:dyDescent="0.2"/>
    <row r="4124" customFormat="1" x14ac:dyDescent="0.2"/>
    <row r="4125" customFormat="1" x14ac:dyDescent="0.2"/>
    <row r="4126" customFormat="1" x14ac:dyDescent="0.2"/>
    <row r="4127" customFormat="1" x14ac:dyDescent="0.2"/>
    <row r="4128" customFormat="1" x14ac:dyDescent="0.2"/>
    <row r="4129" customFormat="1" x14ac:dyDescent="0.2"/>
    <row r="4130" customFormat="1" x14ac:dyDescent="0.2"/>
    <row r="4131" customFormat="1" x14ac:dyDescent="0.2"/>
    <row r="4132" customFormat="1" x14ac:dyDescent="0.2"/>
    <row r="4133" customFormat="1" x14ac:dyDescent="0.2"/>
    <row r="4134" customFormat="1" x14ac:dyDescent="0.2"/>
    <row r="4135" customFormat="1" x14ac:dyDescent="0.2"/>
    <row r="4136" customFormat="1" x14ac:dyDescent="0.2"/>
    <row r="4137" customFormat="1" x14ac:dyDescent="0.2"/>
    <row r="4138" customFormat="1" x14ac:dyDescent="0.2"/>
    <row r="4139" customFormat="1" x14ac:dyDescent="0.2"/>
    <row r="4140" customFormat="1" x14ac:dyDescent="0.2"/>
    <row r="4141" customFormat="1" x14ac:dyDescent="0.2"/>
    <row r="4142" customFormat="1" x14ac:dyDescent="0.2"/>
    <row r="4143" customFormat="1" x14ac:dyDescent="0.2"/>
    <row r="4144" customFormat="1" x14ac:dyDescent="0.2"/>
    <row r="4145" customFormat="1" x14ac:dyDescent="0.2"/>
    <row r="4146" customFormat="1" x14ac:dyDescent="0.2"/>
    <row r="4147" customFormat="1" x14ac:dyDescent="0.2"/>
    <row r="4148" customFormat="1" x14ac:dyDescent="0.2"/>
    <row r="4149" customFormat="1" x14ac:dyDescent="0.2"/>
    <row r="4150" customFormat="1" x14ac:dyDescent="0.2"/>
    <row r="4151" customFormat="1" x14ac:dyDescent="0.2"/>
    <row r="4152" customFormat="1" x14ac:dyDescent="0.2"/>
    <row r="4153" customFormat="1" x14ac:dyDescent="0.2"/>
    <row r="4154" customFormat="1" x14ac:dyDescent="0.2"/>
    <row r="4155" customFormat="1" x14ac:dyDescent="0.2"/>
    <row r="4156" customFormat="1" x14ac:dyDescent="0.2"/>
    <row r="4157" customFormat="1" x14ac:dyDescent="0.2"/>
    <row r="4158" customFormat="1" x14ac:dyDescent="0.2"/>
    <row r="4159" customFormat="1" x14ac:dyDescent="0.2"/>
    <row r="4160" customFormat="1" x14ac:dyDescent="0.2"/>
    <row r="4161" customFormat="1" x14ac:dyDescent="0.2"/>
    <row r="4162" customFormat="1" x14ac:dyDescent="0.2"/>
    <row r="4163" customFormat="1" x14ac:dyDescent="0.2"/>
    <row r="4164" customFormat="1" x14ac:dyDescent="0.2"/>
    <row r="4165" customFormat="1" x14ac:dyDescent="0.2"/>
    <row r="4166" customFormat="1" x14ac:dyDescent="0.2"/>
    <row r="4167" customFormat="1" x14ac:dyDescent="0.2"/>
    <row r="4168" customFormat="1" x14ac:dyDescent="0.2"/>
    <row r="4169" customFormat="1" x14ac:dyDescent="0.2"/>
    <row r="4170" customFormat="1" x14ac:dyDescent="0.2"/>
    <row r="4171" customFormat="1" x14ac:dyDescent="0.2"/>
    <row r="4172" customFormat="1" x14ac:dyDescent="0.2"/>
    <row r="4173" customFormat="1" x14ac:dyDescent="0.2"/>
    <row r="4174" customFormat="1" x14ac:dyDescent="0.2"/>
    <row r="4175" customFormat="1" x14ac:dyDescent="0.2"/>
    <row r="4176" customFormat="1" x14ac:dyDescent="0.2"/>
    <row r="4177" customFormat="1" x14ac:dyDescent="0.2"/>
    <row r="4178" customFormat="1" x14ac:dyDescent="0.2"/>
    <row r="4179" customFormat="1" x14ac:dyDescent="0.2"/>
    <row r="4180" customFormat="1" x14ac:dyDescent="0.2"/>
    <row r="4181" customFormat="1" x14ac:dyDescent="0.2"/>
    <row r="4182" customFormat="1" x14ac:dyDescent="0.2"/>
    <row r="4183" customFormat="1" x14ac:dyDescent="0.2"/>
    <row r="4184" customFormat="1" x14ac:dyDescent="0.2"/>
    <row r="4185" customFormat="1" x14ac:dyDescent="0.2"/>
    <row r="4186" customFormat="1" x14ac:dyDescent="0.2"/>
    <row r="4187" customFormat="1" x14ac:dyDescent="0.2"/>
    <row r="4188" customFormat="1" x14ac:dyDescent="0.2"/>
    <row r="4189" customFormat="1" x14ac:dyDescent="0.2"/>
    <row r="4190" customFormat="1" x14ac:dyDescent="0.2"/>
    <row r="4191" customFormat="1" x14ac:dyDescent="0.2"/>
    <row r="4192" customFormat="1" x14ac:dyDescent="0.2"/>
    <row r="4193" customFormat="1" x14ac:dyDescent="0.2"/>
    <row r="4194" customFormat="1" x14ac:dyDescent="0.2"/>
    <row r="4195" customFormat="1" x14ac:dyDescent="0.2"/>
    <row r="4196" customFormat="1" x14ac:dyDescent="0.2"/>
    <row r="4197" customFormat="1" x14ac:dyDescent="0.2"/>
    <row r="4198" customFormat="1" x14ac:dyDescent="0.2"/>
    <row r="4199" customFormat="1" x14ac:dyDescent="0.2"/>
    <row r="4200" customFormat="1" x14ac:dyDescent="0.2"/>
    <row r="4201" customFormat="1" x14ac:dyDescent="0.2"/>
    <row r="4202" customFormat="1" x14ac:dyDescent="0.2"/>
    <row r="4203" customFormat="1" x14ac:dyDescent="0.2"/>
    <row r="4204" customFormat="1" x14ac:dyDescent="0.2"/>
    <row r="4205" customFormat="1" x14ac:dyDescent="0.2"/>
    <row r="4206" customFormat="1" x14ac:dyDescent="0.2"/>
    <row r="4207" customFormat="1" x14ac:dyDescent="0.2"/>
    <row r="4208" customFormat="1" x14ac:dyDescent="0.2"/>
    <row r="4209" customFormat="1" x14ac:dyDescent="0.2"/>
    <row r="4210" customFormat="1" x14ac:dyDescent="0.2"/>
    <row r="4211" customFormat="1" x14ac:dyDescent="0.2"/>
    <row r="4212" customFormat="1" x14ac:dyDescent="0.2"/>
    <row r="4213" customFormat="1" x14ac:dyDescent="0.2"/>
    <row r="4214" customFormat="1" x14ac:dyDescent="0.2"/>
    <row r="4215" customFormat="1" x14ac:dyDescent="0.2"/>
    <row r="4216" customFormat="1" x14ac:dyDescent="0.2"/>
    <row r="4217" customFormat="1" x14ac:dyDescent="0.2"/>
    <row r="4218" customFormat="1" x14ac:dyDescent="0.2"/>
    <row r="4219" customFormat="1" x14ac:dyDescent="0.2"/>
    <row r="4220" customFormat="1" x14ac:dyDescent="0.2"/>
    <row r="4221" customFormat="1" x14ac:dyDescent="0.2"/>
    <row r="4222" customFormat="1" x14ac:dyDescent="0.2"/>
    <row r="4223" customFormat="1" x14ac:dyDescent="0.2"/>
    <row r="4224" customFormat="1" x14ac:dyDescent="0.2"/>
    <row r="4225" customFormat="1" x14ac:dyDescent="0.2"/>
    <row r="4226" customFormat="1" x14ac:dyDescent="0.2"/>
    <row r="4227" customFormat="1" x14ac:dyDescent="0.2"/>
    <row r="4228" customFormat="1" x14ac:dyDescent="0.2"/>
    <row r="4229" customFormat="1" x14ac:dyDescent="0.2"/>
    <row r="4230" customFormat="1" x14ac:dyDescent="0.2"/>
    <row r="4231" customFormat="1" x14ac:dyDescent="0.2"/>
    <row r="4232" customFormat="1" x14ac:dyDescent="0.2"/>
    <row r="4233" customFormat="1" x14ac:dyDescent="0.2"/>
    <row r="4234" customFormat="1" x14ac:dyDescent="0.2"/>
    <row r="4235" customFormat="1" x14ac:dyDescent="0.2"/>
    <row r="4236" customFormat="1" x14ac:dyDescent="0.2"/>
    <row r="4237" customFormat="1" x14ac:dyDescent="0.2"/>
    <row r="4238" customFormat="1" x14ac:dyDescent="0.2"/>
    <row r="4239" customFormat="1" x14ac:dyDescent="0.2"/>
    <row r="4240" customFormat="1" x14ac:dyDescent="0.2"/>
    <row r="4241" customFormat="1" x14ac:dyDescent="0.2"/>
    <row r="4242" customFormat="1" x14ac:dyDescent="0.2"/>
    <row r="4243" customFormat="1" x14ac:dyDescent="0.2"/>
    <row r="4244" customFormat="1" x14ac:dyDescent="0.2"/>
    <row r="4245" customFormat="1" x14ac:dyDescent="0.2"/>
    <row r="4246" customFormat="1" x14ac:dyDescent="0.2"/>
    <row r="4247" customFormat="1" x14ac:dyDescent="0.2"/>
    <row r="4248" customFormat="1" x14ac:dyDescent="0.2"/>
    <row r="4249" customFormat="1" x14ac:dyDescent="0.2"/>
    <row r="4250" customFormat="1" x14ac:dyDescent="0.2"/>
    <row r="4251" customFormat="1" x14ac:dyDescent="0.2"/>
    <row r="4252" customFormat="1" x14ac:dyDescent="0.2"/>
    <row r="4253" customFormat="1" x14ac:dyDescent="0.2"/>
    <row r="4254" customFormat="1" x14ac:dyDescent="0.2"/>
    <row r="4255" customFormat="1" x14ac:dyDescent="0.2"/>
    <row r="4256" customFormat="1" x14ac:dyDescent="0.2"/>
    <row r="4257" customFormat="1" x14ac:dyDescent="0.2"/>
    <row r="4258" customFormat="1" x14ac:dyDescent="0.2"/>
    <row r="4259" customFormat="1" x14ac:dyDescent="0.2"/>
    <row r="4260" customFormat="1" x14ac:dyDescent="0.2"/>
    <row r="4261" customFormat="1" x14ac:dyDescent="0.2"/>
    <row r="4262" customFormat="1" x14ac:dyDescent="0.2"/>
    <row r="4263" customFormat="1" x14ac:dyDescent="0.2"/>
    <row r="4264" customFormat="1" x14ac:dyDescent="0.2"/>
    <row r="4265" customFormat="1" x14ac:dyDescent="0.2"/>
    <row r="4266" customFormat="1" x14ac:dyDescent="0.2"/>
    <row r="4267" customFormat="1" x14ac:dyDescent="0.2"/>
    <row r="4268" customFormat="1" x14ac:dyDescent="0.2"/>
    <row r="4269" customFormat="1" x14ac:dyDescent="0.2"/>
    <row r="4270" customFormat="1" x14ac:dyDescent="0.2"/>
    <row r="4271" customFormat="1" x14ac:dyDescent="0.2"/>
    <row r="4272" customFormat="1" x14ac:dyDescent="0.2"/>
    <row r="4273" customFormat="1" x14ac:dyDescent="0.2"/>
    <row r="4274" customFormat="1" x14ac:dyDescent="0.2"/>
    <row r="4275" customFormat="1" x14ac:dyDescent="0.2"/>
    <row r="4276" customFormat="1" x14ac:dyDescent="0.2"/>
    <row r="4277" customFormat="1" x14ac:dyDescent="0.2"/>
    <row r="4278" customFormat="1" x14ac:dyDescent="0.2"/>
    <row r="4279" customFormat="1" x14ac:dyDescent="0.2"/>
    <row r="4280" customFormat="1" x14ac:dyDescent="0.2"/>
    <row r="4281" customFormat="1" x14ac:dyDescent="0.2"/>
    <row r="4282" customFormat="1" x14ac:dyDescent="0.2"/>
    <row r="4283" customFormat="1" x14ac:dyDescent="0.2"/>
    <row r="4284" customFormat="1" x14ac:dyDescent="0.2"/>
    <row r="4285" customFormat="1" x14ac:dyDescent="0.2"/>
    <row r="4286" customFormat="1" x14ac:dyDescent="0.2"/>
    <row r="4287" customFormat="1" x14ac:dyDescent="0.2"/>
    <row r="4288" customFormat="1" x14ac:dyDescent="0.2"/>
    <row r="4289" customFormat="1" x14ac:dyDescent="0.2"/>
    <row r="4290" customFormat="1" x14ac:dyDescent="0.2"/>
    <row r="4291" customFormat="1" x14ac:dyDescent="0.2"/>
    <row r="4292" customFormat="1" x14ac:dyDescent="0.2"/>
    <row r="4293" customFormat="1" x14ac:dyDescent="0.2"/>
    <row r="4294" customFormat="1" x14ac:dyDescent="0.2"/>
    <row r="4295" customFormat="1" x14ac:dyDescent="0.2"/>
    <row r="4296" customFormat="1" x14ac:dyDescent="0.2"/>
    <row r="4297" customFormat="1" x14ac:dyDescent="0.2"/>
    <row r="4298" customFormat="1" x14ac:dyDescent="0.2"/>
    <row r="4299" customFormat="1" x14ac:dyDescent="0.2"/>
    <row r="4300" customFormat="1" x14ac:dyDescent="0.2"/>
    <row r="4301" customFormat="1" x14ac:dyDescent="0.2"/>
    <row r="4302" customFormat="1" x14ac:dyDescent="0.2"/>
    <row r="4303" customFormat="1" x14ac:dyDescent="0.2"/>
    <row r="4304" customFormat="1" x14ac:dyDescent="0.2"/>
    <row r="4305" customFormat="1" x14ac:dyDescent="0.2"/>
    <row r="4306" customFormat="1" x14ac:dyDescent="0.2"/>
    <row r="4307" customFormat="1" x14ac:dyDescent="0.2"/>
    <row r="4308" customFormat="1" x14ac:dyDescent="0.2"/>
    <row r="4309" customFormat="1" x14ac:dyDescent="0.2"/>
    <row r="4310" customFormat="1" x14ac:dyDescent="0.2"/>
    <row r="4311" customFormat="1" x14ac:dyDescent="0.2"/>
    <row r="4312" customFormat="1" x14ac:dyDescent="0.2"/>
    <row r="4313" customFormat="1" x14ac:dyDescent="0.2"/>
    <row r="4314" customFormat="1" x14ac:dyDescent="0.2"/>
    <row r="4315" customFormat="1" x14ac:dyDescent="0.2"/>
    <row r="4316" customFormat="1" x14ac:dyDescent="0.2"/>
    <row r="4317" customFormat="1" x14ac:dyDescent="0.2"/>
    <row r="4318" customFormat="1" x14ac:dyDescent="0.2"/>
    <row r="4319" customFormat="1" x14ac:dyDescent="0.2"/>
    <row r="4320" customFormat="1" x14ac:dyDescent="0.2"/>
    <row r="4321" customFormat="1" x14ac:dyDescent="0.2"/>
    <row r="4322" customFormat="1" x14ac:dyDescent="0.2"/>
    <row r="4323" customFormat="1" x14ac:dyDescent="0.2"/>
    <row r="4324" customFormat="1" x14ac:dyDescent="0.2"/>
    <row r="4325" customFormat="1" x14ac:dyDescent="0.2"/>
    <row r="4326" customFormat="1" x14ac:dyDescent="0.2"/>
    <row r="4327" customFormat="1" x14ac:dyDescent="0.2"/>
    <row r="4328" customFormat="1" x14ac:dyDescent="0.2"/>
    <row r="4329" customFormat="1" x14ac:dyDescent="0.2"/>
    <row r="4330" customFormat="1" x14ac:dyDescent="0.2"/>
    <row r="4331" customFormat="1" x14ac:dyDescent="0.2"/>
    <row r="4332" customFormat="1" x14ac:dyDescent="0.2"/>
    <row r="4333" customFormat="1" x14ac:dyDescent="0.2"/>
    <row r="4334" customFormat="1" x14ac:dyDescent="0.2"/>
    <row r="4335" customFormat="1" x14ac:dyDescent="0.2"/>
    <row r="4336" customFormat="1" x14ac:dyDescent="0.2"/>
    <row r="4337" customFormat="1" x14ac:dyDescent="0.2"/>
    <row r="4338" customFormat="1" x14ac:dyDescent="0.2"/>
    <row r="4339" customFormat="1" x14ac:dyDescent="0.2"/>
    <row r="4340" customFormat="1" x14ac:dyDescent="0.2"/>
    <row r="4341" customFormat="1" x14ac:dyDescent="0.2"/>
    <row r="4342" customFormat="1" x14ac:dyDescent="0.2"/>
    <row r="4343" customFormat="1" x14ac:dyDescent="0.2"/>
    <row r="4344" customFormat="1" x14ac:dyDescent="0.2"/>
    <row r="4345" customFormat="1" x14ac:dyDescent="0.2"/>
    <row r="4346" customFormat="1" x14ac:dyDescent="0.2"/>
    <row r="4347" customFormat="1" x14ac:dyDescent="0.2"/>
    <row r="4348" customFormat="1" x14ac:dyDescent="0.2"/>
    <row r="4349" customFormat="1" x14ac:dyDescent="0.2"/>
    <row r="4350" customFormat="1" x14ac:dyDescent="0.2"/>
    <row r="4351" customFormat="1" x14ac:dyDescent="0.2"/>
    <row r="4352" customFormat="1" x14ac:dyDescent="0.2"/>
    <row r="4353" customFormat="1" x14ac:dyDescent="0.2"/>
    <row r="4354" customFormat="1" x14ac:dyDescent="0.2"/>
    <row r="4355" customFormat="1" x14ac:dyDescent="0.2"/>
    <row r="4356" customFormat="1" x14ac:dyDescent="0.2"/>
    <row r="4357" customFormat="1" x14ac:dyDescent="0.2"/>
    <row r="4358" customFormat="1" x14ac:dyDescent="0.2"/>
    <row r="4359" customFormat="1" x14ac:dyDescent="0.2"/>
    <row r="4360" customFormat="1" x14ac:dyDescent="0.2"/>
    <row r="4361" customFormat="1" x14ac:dyDescent="0.2"/>
    <row r="4362" customFormat="1" x14ac:dyDescent="0.2"/>
    <row r="4363" customFormat="1" x14ac:dyDescent="0.2"/>
    <row r="4364" customFormat="1" x14ac:dyDescent="0.2"/>
    <row r="4365" customFormat="1" x14ac:dyDescent="0.2"/>
    <row r="4366" customFormat="1" x14ac:dyDescent="0.2"/>
    <row r="4367" customFormat="1" x14ac:dyDescent="0.2"/>
    <row r="4368" customFormat="1" x14ac:dyDescent="0.2"/>
    <row r="4369" customFormat="1" x14ac:dyDescent="0.2"/>
    <row r="4370" customFormat="1" x14ac:dyDescent="0.2"/>
    <row r="4371" customFormat="1" x14ac:dyDescent="0.2"/>
    <row r="4372" customFormat="1" x14ac:dyDescent="0.2"/>
    <row r="4373" customFormat="1" x14ac:dyDescent="0.2"/>
    <row r="4374" customFormat="1" x14ac:dyDescent="0.2"/>
    <row r="4375" customFormat="1" x14ac:dyDescent="0.2"/>
    <row r="4376" customFormat="1" x14ac:dyDescent="0.2"/>
    <row r="4377" customFormat="1" x14ac:dyDescent="0.2"/>
    <row r="4378" customFormat="1" x14ac:dyDescent="0.2"/>
    <row r="4379" customFormat="1" x14ac:dyDescent="0.2"/>
    <row r="4380" customFormat="1" x14ac:dyDescent="0.2"/>
    <row r="4381" customFormat="1" x14ac:dyDescent="0.2"/>
    <row r="4382" customFormat="1" x14ac:dyDescent="0.2"/>
    <row r="4383" customFormat="1" x14ac:dyDescent="0.2"/>
    <row r="4384" customFormat="1" x14ac:dyDescent="0.2"/>
    <row r="4385" customFormat="1" x14ac:dyDescent="0.2"/>
    <row r="4386" customFormat="1" x14ac:dyDescent="0.2"/>
    <row r="4387" customFormat="1" x14ac:dyDescent="0.2"/>
    <row r="4388" customFormat="1" x14ac:dyDescent="0.2"/>
    <row r="4389" customFormat="1" x14ac:dyDescent="0.2"/>
    <row r="4390" customFormat="1" x14ac:dyDescent="0.2"/>
    <row r="4391" customFormat="1" x14ac:dyDescent="0.2"/>
    <row r="4392" customFormat="1" x14ac:dyDescent="0.2"/>
    <row r="4393" customFormat="1" x14ac:dyDescent="0.2"/>
    <row r="4394" customFormat="1" x14ac:dyDescent="0.2"/>
    <row r="4395" customFormat="1" x14ac:dyDescent="0.2"/>
    <row r="4396" customFormat="1" x14ac:dyDescent="0.2"/>
    <row r="4397" customFormat="1" x14ac:dyDescent="0.2"/>
    <row r="4398" customFormat="1" x14ac:dyDescent="0.2"/>
    <row r="4399" customFormat="1" x14ac:dyDescent="0.2"/>
    <row r="4400" customFormat="1" x14ac:dyDescent="0.2"/>
    <row r="4401" customFormat="1" x14ac:dyDescent="0.2"/>
    <row r="4402" customFormat="1" x14ac:dyDescent="0.2"/>
    <row r="4403" customFormat="1" x14ac:dyDescent="0.2"/>
    <row r="4404" customFormat="1" x14ac:dyDescent="0.2"/>
    <row r="4405" customFormat="1" x14ac:dyDescent="0.2"/>
    <row r="4406" customFormat="1" x14ac:dyDescent="0.2"/>
    <row r="4407" customFormat="1" x14ac:dyDescent="0.2"/>
    <row r="4408" customFormat="1" x14ac:dyDescent="0.2"/>
    <row r="4409" customFormat="1" x14ac:dyDescent="0.2"/>
    <row r="4410" customFormat="1" x14ac:dyDescent="0.2"/>
    <row r="4411" customFormat="1" x14ac:dyDescent="0.2"/>
    <row r="4412" customFormat="1" x14ac:dyDescent="0.2"/>
    <row r="4413" customFormat="1" x14ac:dyDescent="0.2"/>
    <row r="4414" customFormat="1" x14ac:dyDescent="0.2"/>
    <row r="4415" customFormat="1" x14ac:dyDescent="0.2"/>
    <row r="4416" customFormat="1" x14ac:dyDescent="0.2"/>
    <row r="4417" customFormat="1" x14ac:dyDescent="0.2"/>
    <row r="4418" customFormat="1" x14ac:dyDescent="0.2"/>
    <row r="4419" customFormat="1" x14ac:dyDescent="0.2"/>
    <row r="4420" customFormat="1" x14ac:dyDescent="0.2"/>
    <row r="4421" customFormat="1" x14ac:dyDescent="0.2"/>
    <row r="4422" customFormat="1" x14ac:dyDescent="0.2"/>
    <row r="4423" customFormat="1" x14ac:dyDescent="0.2"/>
    <row r="4424" customFormat="1" x14ac:dyDescent="0.2"/>
    <row r="4425" customFormat="1" x14ac:dyDescent="0.2"/>
    <row r="4426" customFormat="1" x14ac:dyDescent="0.2"/>
    <row r="4427" customFormat="1" x14ac:dyDescent="0.2"/>
    <row r="4428" customFormat="1" x14ac:dyDescent="0.2"/>
    <row r="4429" customFormat="1" x14ac:dyDescent="0.2"/>
    <row r="4430" customFormat="1" x14ac:dyDescent="0.2"/>
    <row r="4431" customFormat="1" x14ac:dyDescent="0.2"/>
    <row r="4432" customFormat="1" x14ac:dyDescent="0.2"/>
    <row r="4433" customFormat="1" x14ac:dyDescent="0.2"/>
    <row r="4434" customFormat="1" x14ac:dyDescent="0.2"/>
    <row r="4435" customFormat="1" x14ac:dyDescent="0.2"/>
    <row r="4436" customFormat="1" x14ac:dyDescent="0.2"/>
    <row r="4437" customFormat="1" x14ac:dyDescent="0.2"/>
    <row r="4438" customFormat="1" x14ac:dyDescent="0.2"/>
    <row r="4439" customFormat="1" x14ac:dyDescent="0.2"/>
    <row r="4440" customFormat="1" x14ac:dyDescent="0.2"/>
    <row r="4441" customFormat="1" x14ac:dyDescent="0.2"/>
    <row r="4442" customFormat="1" x14ac:dyDescent="0.2"/>
    <row r="4443" customFormat="1" x14ac:dyDescent="0.2"/>
    <row r="4444" customFormat="1" x14ac:dyDescent="0.2"/>
    <row r="4445" customFormat="1" x14ac:dyDescent="0.2"/>
    <row r="4446" customFormat="1" x14ac:dyDescent="0.2"/>
    <row r="4447" customFormat="1" x14ac:dyDescent="0.2"/>
    <row r="4448" customFormat="1" x14ac:dyDescent="0.2"/>
    <row r="4449" customFormat="1" x14ac:dyDescent="0.2"/>
    <row r="4450" customFormat="1" x14ac:dyDescent="0.2"/>
    <row r="4451" customFormat="1" x14ac:dyDescent="0.2"/>
    <row r="4452" customFormat="1" x14ac:dyDescent="0.2"/>
    <row r="4453" customFormat="1" x14ac:dyDescent="0.2"/>
    <row r="4454" customFormat="1" x14ac:dyDescent="0.2"/>
    <row r="4455" customFormat="1" x14ac:dyDescent="0.2"/>
    <row r="4456" customFormat="1" x14ac:dyDescent="0.2"/>
    <row r="4457" customFormat="1" x14ac:dyDescent="0.2"/>
    <row r="4458" customFormat="1" x14ac:dyDescent="0.2"/>
    <row r="4459" customFormat="1" x14ac:dyDescent="0.2"/>
    <row r="4460" customFormat="1" x14ac:dyDescent="0.2"/>
    <row r="4461" customFormat="1" x14ac:dyDescent="0.2"/>
    <row r="4462" customFormat="1" x14ac:dyDescent="0.2"/>
    <row r="4463" customFormat="1" x14ac:dyDescent="0.2"/>
    <row r="4464" customFormat="1" x14ac:dyDescent="0.2"/>
    <row r="4465" customFormat="1" x14ac:dyDescent="0.2"/>
    <row r="4466" customFormat="1" x14ac:dyDescent="0.2"/>
    <row r="4467" customFormat="1" x14ac:dyDescent="0.2"/>
    <row r="4468" customFormat="1" x14ac:dyDescent="0.2"/>
    <row r="4469" customFormat="1" x14ac:dyDescent="0.2"/>
    <row r="4470" customFormat="1" x14ac:dyDescent="0.2"/>
    <row r="4471" customFormat="1" x14ac:dyDescent="0.2"/>
    <row r="4472" customFormat="1" x14ac:dyDescent="0.2"/>
    <row r="4473" customFormat="1" x14ac:dyDescent="0.2"/>
    <row r="4474" customFormat="1" x14ac:dyDescent="0.2"/>
    <row r="4475" customFormat="1" x14ac:dyDescent="0.2"/>
    <row r="4476" customFormat="1" x14ac:dyDescent="0.2"/>
    <row r="4477" customFormat="1" x14ac:dyDescent="0.2"/>
    <row r="4478" customFormat="1" x14ac:dyDescent="0.2"/>
    <row r="4479" customFormat="1" x14ac:dyDescent="0.2"/>
    <row r="4480" customFormat="1" x14ac:dyDescent="0.2"/>
    <row r="4481" customFormat="1" x14ac:dyDescent="0.2"/>
    <row r="4482" customFormat="1" x14ac:dyDescent="0.2"/>
    <row r="4483" customFormat="1" x14ac:dyDescent="0.2"/>
    <row r="4484" customFormat="1" x14ac:dyDescent="0.2"/>
    <row r="4485" customFormat="1" x14ac:dyDescent="0.2"/>
    <row r="4486" customFormat="1" x14ac:dyDescent="0.2"/>
    <row r="4487" customFormat="1" x14ac:dyDescent="0.2"/>
    <row r="4488" customFormat="1" x14ac:dyDescent="0.2"/>
    <row r="4489" customFormat="1" x14ac:dyDescent="0.2"/>
    <row r="4490" customFormat="1" x14ac:dyDescent="0.2"/>
    <row r="4491" customFormat="1" x14ac:dyDescent="0.2"/>
    <row r="4492" customFormat="1" x14ac:dyDescent="0.2"/>
    <row r="4493" customFormat="1" x14ac:dyDescent="0.2"/>
    <row r="4494" customFormat="1" x14ac:dyDescent="0.2"/>
    <row r="4495" customFormat="1" x14ac:dyDescent="0.2"/>
    <row r="4496" customFormat="1" x14ac:dyDescent="0.2"/>
    <row r="4497" customFormat="1" x14ac:dyDescent="0.2"/>
    <row r="4498" customFormat="1" x14ac:dyDescent="0.2"/>
    <row r="4499" customFormat="1" x14ac:dyDescent="0.2"/>
    <row r="4500" customFormat="1" x14ac:dyDescent="0.2"/>
    <row r="4501" customFormat="1" x14ac:dyDescent="0.2"/>
    <row r="4502" customFormat="1" x14ac:dyDescent="0.2"/>
    <row r="4503" customFormat="1" x14ac:dyDescent="0.2"/>
    <row r="4504" customFormat="1" x14ac:dyDescent="0.2"/>
    <row r="4505" customFormat="1" x14ac:dyDescent="0.2"/>
    <row r="4506" customFormat="1" x14ac:dyDescent="0.2"/>
    <row r="4507" customFormat="1" x14ac:dyDescent="0.2"/>
    <row r="4508" customFormat="1" x14ac:dyDescent="0.2"/>
    <row r="4509" customFormat="1" x14ac:dyDescent="0.2"/>
    <row r="4510" customFormat="1" x14ac:dyDescent="0.2"/>
    <row r="4511" customFormat="1" x14ac:dyDescent="0.2"/>
    <row r="4512" customFormat="1" x14ac:dyDescent="0.2"/>
    <row r="4513" customFormat="1" x14ac:dyDescent="0.2"/>
    <row r="4514" customFormat="1" x14ac:dyDescent="0.2"/>
    <row r="4515" customFormat="1" x14ac:dyDescent="0.2"/>
    <row r="4516" customFormat="1" x14ac:dyDescent="0.2"/>
    <row r="4517" customFormat="1" x14ac:dyDescent="0.2"/>
    <row r="4518" customFormat="1" x14ac:dyDescent="0.2"/>
    <row r="4519" customFormat="1" x14ac:dyDescent="0.2"/>
    <row r="4520" customFormat="1" x14ac:dyDescent="0.2"/>
    <row r="4521" customFormat="1" x14ac:dyDescent="0.2"/>
    <row r="4522" customFormat="1" x14ac:dyDescent="0.2"/>
    <row r="4523" customFormat="1" x14ac:dyDescent="0.2"/>
    <row r="4524" customFormat="1" x14ac:dyDescent="0.2"/>
    <row r="4525" customFormat="1" x14ac:dyDescent="0.2"/>
    <row r="4526" customFormat="1" x14ac:dyDescent="0.2"/>
    <row r="4527" customFormat="1" x14ac:dyDescent="0.2"/>
    <row r="4528" customFormat="1" x14ac:dyDescent="0.2"/>
    <row r="4529" customFormat="1" x14ac:dyDescent="0.2"/>
    <row r="4530" customFormat="1" x14ac:dyDescent="0.2"/>
    <row r="4531" customFormat="1" x14ac:dyDescent="0.2"/>
    <row r="4532" customFormat="1" x14ac:dyDescent="0.2"/>
    <row r="4533" customFormat="1" x14ac:dyDescent="0.2"/>
    <row r="4534" customFormat="1" x14ac:dyDescent="0.2"/>
    <row r="4535" customFormat="1" x14ac:dyDescent="0.2"/>
    <row r="4536" customFormat="1" x14ac:dyDescent="0.2"/>
    <row r="4537" customFormat="1" x14ac:dyDescent="0.2"/>
    <row r="4538" customFormat="1" x14ac:dyDescent="0.2"/>
    <row r="4539" customFormat="1" x14ac:dyDescent="0.2"/>
    <row r="4540" customFormat="1" x14ac:dyDescent="0.2"/>
    <row r="4541" customFormat="1" x14ac:dyDescent="0.2"/>
    <row r="4542" customFormat="1" x14ac:dyDescent="0.2"/>
    <row r="4543" customFormat="1" x14ac:dyDescent="0.2"/>
    <row r="4544" customFormat="1" x14ac:dyDescent="0.2"/>
    <row r="4545" customFormat="1" x14ac:dyDescent="0.2"/>
    <row r="4546" customFormat="1" x14ac:dyDescent="0.2"/>
    <row r="4547" customFormat="1" x14ac:dyDescent="0.2"/>
    <row r="4548" customFormat="1" x14ac:dyDescent="0.2"/>
    <row r="4549" customFormat="1" x14ac:dyDescent="0.2"/>
    <row r="4550" customFormat="1" x14ac:dyDescent="0.2"/>
    <row r="4551" customFormat="1" x14ac:dyDescent="0.2"/>
    <row r="4552" customFormat="1" x14ac:dyDescent="0.2"/>
    <row r="4553" customFormat="1" x14ac:dyDescent="0.2"/>
    <row r="4554" customFormat="1" x14ac:dyDescent="0.2"/>
    <row r="4555" customFormat="1" x14ac:dyDescent="0.2"/>
    <row r="4556" customFormat="1" x14ac:dyDescent="0.2"/>
    <row r="4557" customFormat="1" x14ac:dyDescent="0.2"/>
    <row r="4558" customFormat="1" x14ac:dyDescent="0.2"/>
    <row r="4559" customFormat="1" x14ac:dyDescent="0.2"/>
    <row r="4560" customFormat="1" x14ac:dyDescent="0.2"/>
    <row r="4561" customFormat="1" x14ac:dyDescent="0.2"/>
    <row r="4562" customFormat="1" x14ac:dyDescent="0.2"/>
    <row r="4563" customFormat="1" x14ac:dyDescent="0.2"/>
    <row r="4564" customFormat="1" x14ac:dyDescent="0.2"/>
    <row r="4565" customFormat="1" x14ac:dyDescent="0.2"/>
    <row r="4566" customFormat="1" x14ac:dyDescent="0.2"/>
    <row r="4567" customFormat="1" x14ac:dyDescent="0.2"/>
    <row r="4568" customFormat="1" x14ac:dyDescent="0.2"/>
    <row r="4569" customFormat="1" x14ac:dyDescent="0.2"/>
    <row r="4570" customFormat="1" x14ac:dyDescent="0.2"/>
    <row r="4571" customFormat="1" x14ac:dyDescent="0.2"/>
    <row r="4572" customFormat="1" x14ac:dyDescent="0.2"/>
    <row r="4573" customFormat="1" x14ac:dyDescent="0.2"/>
    <row r="4574" customFormat="1" x14ac:dyDescent="0.2"/>
    <row r="4575" customFormat="1" x14ac:dyDescent="0.2"/>
    <row r="4576" customFormat="1" x14ac:dyDescent="0.2"/>
    <row r="4577" customFormat="1" x14ac:dyDescent="0.2"/>
    <row r="4578" customFormat="1" x14ac:dyDescent="0.2"/>
    <row r="4579" customFormat="1" x14ac:dyDescent="0.2"/>
    <row r="4580" customFormat="1" x14ac:dyDescent="0.2"/>
    <row r="4581" customFormat="1" x14ac:dyDescent="0.2"/>
    <row r="4582" customFormat="1" x14ac:dyDescent="0.2"/>
    <row r="4583" customFormat="1" x14ac:dyDescent="0.2"/>
    <row r="4584" customFormat="1" x14ac:dyDescent="0.2"/>
    <row r="4585" customFormat="1" x14ac:dyDescent="0.2"/>
    <row r="4586" customFormat="1" x14ac:dyDescent="0.2"/>
    <row r="4587" customFormat="1" x14ac:dyDescent="0.2"/>
    <row r="4588" customFormat="1" x14ac:dyDescent="0.2"/>
    <row r="4589" customFormat="1" x14ac:dyDescent="0.2"/>
    <row r="4590" customFormat="1" x14ac:dyDescent="0.2"/>
    <row r="4591" customFormat="1" x14ac:dyDescent="0.2"/>
    <row r="4592" customFormat="1" x14ac:dyDescent="0.2"/>
    <row r="4593" customFormat="1" x14ac:dyDescent="0.2"/>
    <row r="4594" customFormat="1" x14ac:dyDescent="0.2"/>
    <row r="4595" customFormat="1" x14ac:dyDescent="0.2"/>
    <row r="4596" customFormat="1" x14ac:dyDescent="0.2"/>
    <row r="4597" customFormat="1" x14ac:dyDescent="0.2"/>
    <row r="4598" customFormat="1" x14ac:dyDescent="0.2"/>
    <row r="4599" customFormat="1" x14ac:dyDescent="0.2"/>
    <row r="4600" customFormat="1" x14ac:dyDescent="0.2"/>
    <row r="4601" customFormat="1" x14ac:dyDescent="0.2"/>
    <row r="4602" customFormat="1" x14ac:dyDescent="0.2"/>
    <row r="4603" customFormat="1" x14ac:dyDescent="0.2"/>
    <row r="4604" customFormat="1" x14ac:dyDescent="0.2"/>
    <row r="4605" customFormat="1" x14ac:dyDescent="0.2"/>
    <row r="4606" customFormat="1" x14ac:dyDescent="0.2"/>
    <row r="4607" customFormat="1" x14ac:dyDescent="0.2"/>
    <row r="4608" customFormat="1" x14ac:dyDescent="0.2"/>
    <row r="4609" customFormat="1" x14ac:dyDescent="0.2"/>
    <row r="4610" customFormat="1" x14ac:dyDescent="0.2"/>
    <row r="4611" customFormat="1" x14ac:dyDescent="0.2"/>
    <row r="4612" customFormat="1" x14ac:dyDescent="0.2"/>
    <row r="4613" customFormat="1" x14ac:dyDescent="0.2"/>
    <row r="4614" customFormat="1" x14ac:dyDescent="0.2"/>
    <row r="4615" customFormat="1" x14ac:dyDescent="0.2"/>
    <row r="4616" customFormat="1" x14ac:dyDescent="0.2"/>
    <row r="4617" customFormat="1" x14ac:dyDescent="0.2"/>
    <row r="4618" customFormat="1" x14ac:dyDescent="0.2"/>
    <row r="4619" customFormat="1" x14ac:dyDescent="0.2"/>
    <row r="4620" customFormat="1" x14ac:dyDescent="0.2"/>
    <row r="4621" customFormat="1" x14ac:dyDescent="0.2"/>
    <row r="4622" customFormat="1" x14ac:dyDescent="0.2"/>
    <row r="4623" customFormat="1" x14ac:dyDescent="0.2"/>
    <row r="4624" customFormat="1" x14ac:dyDescent="0.2"/>
    <row r="4625" customFormat="1" x14ac:dyDescent="0.2"/>
    <row r="4626" customFormat="1" x14ac:dyDescent="0.2"/>
    <row r="4627" customFormat="1" x14ac:dyDescent="0.2"/>
    <row r="4628" customFormat="1" x14ac:dyDescent="0.2"/>
    <row r="4629" customFormat="1" x14ac:dyDescent="0.2"/>
    <row r="4630" customFormat="1" x14ac:dyDescent="0.2"/>
    <row r="4631" customFormat="1" x14ac:dyDescent="0.2"/>
    <row r="4632" customFormat="1" x14ac:dyDescent="0.2"/>
    <row r="4633" customFormat="1" x14ac:dyDescent="0.2"/>
    <row r="4634" customFormat="1" x14ac:dyDescent="0.2"/>
    <row r="4635" customFormat="1" x14ac:dyDescent="0.2"/>
    <row r="4636" customFormat="1" x14ac:dyDescent="0.2"/>
    <row r="4637" customFormat="1" x14ac:dyDescent="0.2"/>
    <row r="4638" customFormat="1" x14ac:dyDescent="0.2"/>
    <row r="4639" customFormat="1" x14ac:dyDescent="0.2"/>
    <row r="4640" customFormat="1" x14ac:dyDescent="0.2"/>
    <row r="4641" customFormat="1" x14ac:dyDescent="0.2"/>
    <row r="4642" customFormat="1" x14ac:dyDescent="0.2"/>
    <row r="4643" customFormat="1" x14ac:dyDescent="0.2"/>
    <row r="4644" customFormat="1" x14ac:dyDescent="0.2"/>
    <row r="4645" customFormat="1" x14ac:dyDescent="0.2"/>
    <row r="4646" customFormat="1" x14ac:dyDescent="0.2"/>
    <row r="4647" customFormat="1" x14ac:dyDescent="0.2"/>
    <row r="4648" customFormat="1" x14ac:dyDescent="0.2"/>
    <row r="4649" customFormat="1" x14ac:dyDescent="0.2"/>
    <row r="4650" customFormat="1" x14ac:dyDescent="0.2"/>
    <row r="4651" customFormat="1" x14ac:dyDescent="0.2"/>
    <row r="4652" customFormat="1" x14ac:dyDescent="0.2"/>
    <row r="4653" customFormat="1" x14ac:dyDescent="0.2"/>
    <row r="4654" customFormat="1" x14ac:dyDescent="0.2"/>
    <row r="4655" customFormat="1" x14ac:dyDescent="0.2"/>
    <row r="4656" customFormat="1" x14ac:dyDescent="0.2"/>
    <row r="4657" customFormat="1" x14ac:dyDescent="0.2"/>
    <row r="4658" customFormat="1" x14ac:dyDescent="0.2"/>
    <row r="4659" customFormat="1" x14ac:dyDescent="0.2"/>
    <row r="4660" customFormat="1" x14ac:dyDescent="0.2"/>
    <row r="4661" customFormat="1" x14ac:dyDescent="0.2"/>
    <row r="4662" customFormat="1" x14ac:dyDescent="0.2"/>
    <row r="4663" customFormat="1" x14ac:dyDescent="0.2"/>
    <row r="4664" customFormat="1" x14ac:dyDescent="0.2"/>
    <row r="4665" customFormat="1" x14ac:dyDescent="0.2"/>
    <row r="4666" customFormat="1" x14ac:dyDescent="0.2"/>
    <row r="4667" customFormat="1" x14ac:dyDescent="0.2"/>
    <row r="4668" customFormat="1" x14ac:dyDescent="0.2"/>
    <row r="4669" customFormat="1" x14ac:dyDescent="0.2"/>
    <row r="4670" customFormat="1" x14ac:dyDescent="0.2"/>
    <row r="4671" customFormat="1" x14ac:dyDescent="0.2"/>
    <row r="4672" customFormat="1" x14ac:dyDescent="0.2"/>
    <row r="4673" customFormat="1" x14ac:dyDescent="0.2"/>
    <row r="4674" customFormat="1" x14ac:dyDescent="0.2"/>
    <row r="4675" customFormat="1" x14ac:dyDescent="0.2"/>
    <row r="4676" customFormat="1" x14ac:dyDescent="0.2"/>
    <row r="4677" customFormat="1" x14ac:dyDescent="0.2"/>
    <row r="4678" customFormat="1" x14ac:dyDescent="0.2"/>
    <row r="4679" customFormat="1" x14ac:dyDescent="0.2"/>
    <row r="4680" customFormat="1" x14ac:dyDescent="0.2"/>
    <row r="4681" customFormat="1" x14ac:dyDescent="0.2"/>
    <row r="4682" customFormat="1" x14ac:dyDescent="0.2"/>
    <row r="4683" customFormat="1" x14ac:dyDescent="0.2"/>
    <row r="4684" customFormat="1" x14ac:dyDescent="0.2"/>
    <row r="4685" customFormat="1" x14ac:dyDescent="0.2"/>
    <row r="4686" customFormat="1" x14ac:dyDescent="0.2"/>
    <row r="4687" customFormat="1" x14ac:dyDescent="0.2"/>
    <row r="4688" customFormat="1" x14ac:dyDescent="0.2"/>
    <row r="4689" customFormat="1" x14ac:dyDescent="0.2"/>
    <row r="4690" customFormat="1" x14ac:dyDescent="0.2"/>
    <row r="4691" customFormat="1" x14ac:dyDescent="0.2"/>
    <row r="4692" customFormat="1" x14ac:dyDescent="0.2"/>
    <row r="4693" customFormat="1" x14ac:dyDescent="0.2"/>
    <row r="4694" customFormat="1" x14ac:dyDescent="0.2"/>
    <row r="4695" customFormat="1" x14ac:dyDescent="0.2"/>
    <row r="4696" customFormat="1" x14ac:dyDescent="0.2"/>
    <row r="4697" customFormat="1" x14ac:dyDescent="0.2"/>
    <row r="4698" customFormat="1" x14ac:dyDescent="0.2"/>
    <row r="4699" customFormat="1" x14ac:dyDescent="0.2"/>
    <row r="4700" customFormat="1" x14ac:dyDescent="0.2"/>
    <row r="4701" customFormat="1" x14ac:dyDescent="0.2"/>
    <row r="4702" customFormat="1" x14ac:dyDescent="0.2"/>
    <row r="4703" customFormat="1" x14ac:dyDescent="0.2"/>
    <row r="4704" customFormat="1" x14ac:dyDescent="0.2"/>
    <row r="4705" customFormat="1" x14ac:dyDescent="0.2"/>
    <row r="4706" customFormat="1" x14ac:dyDescent="0.2"/>
    <row r="4707" customFormat="1" x14ac:dyDescent="0.2"/>
    <row r="4708" customFormat="1" x14ac:dyDescent="0.2"/>
    <row r="4709" customFormat="1" x14ac:dyDescent="0.2"/>
    <row r="4710" customFormat="1" x14ac:dyDescent="0.2"/>
    <row r="4711" customFormat="1" x14ac:dyDescent="0.2"/>
    <row r="4712" customFormat="1" x14ac:dyDescent="0.2"/>
    <row r="4713" customFormat="1" x14ac:dyDescent="0.2"/>
    <row r="4714" customFormat="1" x14ac:dyDescent="0.2"/>
    <row r="4715" customFormat="1" x14ac:dyDescent="0.2"/>
    <row r="4716" customFormat="1" x14ac:dyDescent="0.2"/>
    <row r="4717" customFormat="1" x14ac:dyDescent="0.2"/>
    <row r="4718" customFormat="1" x14ac:dyDescent="0.2"/>
    <row r="4719" customFormat="1" x14ac:dyDescent="0.2"/>
    <row r="4720" customFormat="1" x14ac:dyDescent="0.2"/>
    <row r="4721" customFormat="1" x14ac:dyDescent="0.2"/>
    <row r="4722" customFormat="1" x14ac:dyDescent="0.2"/>
    <row r="4723" customFormat="1" x14ac:dyDescent="0.2"/>
    <row r="4724" customFormat="1" x14ac:dyDescent="0.2"/>
    <row r="4725" customFormat="1" x14ac:dyDescent="0.2"/>
    <row r="4726" customFormat="1" x14ac:dyDescent="0.2"/>
    <row r="4727" customFormat="1" x14ac:dyDescent="0.2"/>
    <row r="4728" customFormat="1" x14ac:dyDescent="0.2"/>
    <row r="4729" customFormat="1" x14ac:dyDescent="0.2"/>
    <row r="4730" customFormat="1" x14ac:dyDescent="0.2"/>
    <row r="4731" customFormat="1" x14ac:dyDescent="0.2"/>
    <row r="4732" customFormat="1" x14ac:dyDescent="0.2"/>
    <row r="4733" customFormat="1" x14ac:dyDescent="0.2"/>
    <row r="4734" customFormat="1" x14ac:dyDescent="0.2"/>
    <row r="4735" customFormat="1" x14ac:dyDescent="0.2"/>
    <row r="4736" customFormat="1" x14ac:dyDescent="0.2"/>
    <row r="4737" customFormat="1" x14ac:dyDescent="0.2"/>
    <row r="4738" customFormat="1" x14ac:dyDescent="0.2"/>
    <row r="4739" customFormat="1" x14ac:dyDescent="0.2"/>
    <row r="4740" customFormat="1" x14ac:dyDescent="0.2"/>
    <row r="4741" customFormat="1" x14ac:dyDescent="0.2"/>
    <row r="4742" customFormat="1" x14ac:dyDescent="0.2"/>
    <row r="4743" customFormat="1" x14ac:dyDescent="0.2"/>
    <row r="4744" customFormat="1" x14ac:dyDescent="0.2"/>
    <row r="4745" customFormat="1" x14ac:dyDescent="0.2"/>
    <row r="4746" customFormat="1" x14ac:dyDescent="0.2"/>
    <row r="4747" customFormat="1" x14ac:dyDescent="0.2"/>
    <row r="4748" customFormat="1" x14ac:dyDescent="0.2"/>
    <row r="4749" customFormat="1" x14ac:dyDescent="0.2"/>
    <row r="4750" customFormat="1" x14ac:dyDescent="0.2"/>
    <row r="4751" customFormat="1" x14ac:dyDescent="0.2"/>
    <row r="4752" customFormat="1" x14ac:dyDescent="0.2"/>
    <row r="4753" customFormat="1" x14ac:dyDescent="0.2"/>
    <row r="4754" customFormat="1" x14ac:dyDescent="0.2"/>
    <row r="4755" customFormat="1" x14ac:dyDescent="0.2"/>
    <row r="4756" customFormat="1" x14ac:dyDescent="0.2"/>
    <row r="4757" customFormat="1" x14ac:dyDescent="0.2"/>
    <row r="4758" customFormat="1" x14ac:dyDescent="0.2"/>
    <row r="4759" customFormat="1" x14ac:dyDescent="0.2"/>
    <row r="4760" customFormat="1" x14ac:dyDescent="0.2"/>
    <row r="4761" customFormat="1" x14ac:dyDescent="0.2"/>
    <row r="4762" customFormat="1" x14ac:dyDescent="0.2"/>
    <row r="4763" customFormat="1" x14ac:dyDescent="0.2"/>
    <row r="4764" customFormat="1" x14ac:dyDescent="0.2"/>
    <row r="4765" customFormat="1" x14ac:dyDescent="0.2"/>
    <row r="4766" customFormat="1" x14ac:dyDescent="0.2"/>
    <row r="4767" customFormat="1" x14ac:dyDescent="0.2"/>
    <row r="4768" customFormat="1" x14ac:dyDescent="0.2"/>
    <row r="4769" customFormat="1" x14ac:dyDescent="0.2"/>
    <row r="4770" customFormat="1" x14ac:dyDescent="0.2"/>
    <row r="4771" customFormat="1" x14ac:dyDescent="0.2"/>
    <row r="4772" customFormat="1" x14ac:dyDescent="0.2"/>
    <row r="4773" customFormat="1" x14ac:dyDescent="0.2"/>
    <row r="4774" customFormat="1" x14ac:dyDescent="0.2"/>
    <row r="4775" customFormat="1" x14ac:dyDescent="0.2"/>
    <row r="4776" customFormat="1" x14ac:dyDescent="0.2"/>
    <row r="4777" customFormat="1" x14ac:dyDescent="0.2"/>
    <row r="4778" customFormat="1" x14ac:dyDescent="0.2"/>
    <row r="4779" customFormat="1" x14ac:dyDescent="0.2"/>
    <row r="4780" customFormat="1" x14ac:dyDescent="0.2"/>
    <row r="4781" customFormat="1" x14ac:dyDescent="0.2"/>
    <row r="4782" customFormat="1" x14ac:dyDescent="0.2"/>
    <row r="4783" customFormat="1" x14ac:dyDescent="0.2"/>
    <row r="4784" customFormat="1" x14ac:dyDescent="0.2"/>
    <row r="4785" customFormat="1" x14ac:dyDescent="0.2"/>
    <row r="4786" customFormat="1" x14ac:dyDescent="0.2"/>
    <row r="4787" customFormat="1" x14ac:dyDescent="0.2"/>
    <row r="4788" customFormat="1" x14ac:dyDescent="0.2"/>
    <row r="4789" customFormat="1" x14ac:dyDescent="0.2"/>
    <row r="4790" customFormat="1" x14ac:dyDescent="0.2"/>
    <row r="4791" customFormat="1" x14ac:dyDescent="0.2"/>
    <row r="4792" customFormat="1" x14ac:dyDescent="0.2"/>
    <row r="4793" customFormat="1" x14ac:dyDescent="0.2"/>
    <row r="4794" customFormat="1" x14ac:dyDescent="0.2"/>
    <row r="4795" customFormat="1" x14ac:dyDescent="0.2"/>
    <row r="4796" customFormat="1" x14ac:dyDescent="0.2"/>
    <row r="4797" customFormat="1" x14ac:dyDescent="0.2"/>
    <row r="4798" customFormat="1" x14ac:dyDescent="0.2"/>
    <row r="4799" customFormat="1" x14ac:dyDescent="0.2"/>
    <row r="4800" customFormat="1" x14ac:dyDescent="0.2"/>
    <row r="4801" customFormat="1" x14ac:dyDescent="0.2"/>
    <row r="4802" customFormat="1" x14ac:dyDescent="0.2"/>
    <row r="4803" customFormat="1" x14ac:dyDescent="0.2"/>
    <row r="4804" customFormat="1" x14ac:dyDescent="0.2"/>
    <row r="4805" customFormat="1" x14ac:dyDescent="0.2"/>
    <row r="4806" customFormat="1" x14ac:dyDescent="0.2"/>
    <row r="4807" customFormat="1" x14ac:dyDescent="0.2"/>
    <row r="4808" customFormat="1" x14ac:dyDescent="0.2"/>
    <row r="4809" customFormat="1" x14ac:dyDescent="0.2"/>
    <row r="4810" customFormat="1" x14ac:dyDescent="0.2"/>
    <row r="4811" customFormat="1" x14ac:dyDescent="0.2"/>
    <row r="4812" customFormat="1" x14ac:dyDescent="0.2"/>
    <row r="4813" customFormat="1" x14ac:dyDescent="0.2"/>
    <row r="4814" customFormat="1" x14ac:dyDescent="0.2"/>
    <row r="4815" customFormat="1" x14ac:dyDescent="0.2"/>
    <row r="4816" customFormat="1" x14ac:dyDescent="0.2"/>
    <row r="4817" customFormat="1" x14ac:dyDescent="0.2"/>
    <row r="4818" customFormat="1" x14ac:dyDescent="0.2"/>
    <row r="4819" customFormat="1" x14ac:dyDescent="0.2"/>
    <row r="4820" customFormat="1" x14ac:dyDescent="0.2"/>
    <row r="4821" customFormat="1" x14ac:dyDescent="0.2"/>
    <row r="4822" customFormat="1" x14ac:dyDescent="0.2"/>
    <row r="4823" customFormat="1" x14ac:dyDescent="0.2"/>
    <row r="4824" customFormat="1" x14ac:dyDescent="0.2"/>
    <row r="4825" customFormat="1" x14ac:dyDescent="0.2"/>
    <row r="4826" customFormat="1" x14ac:dyDescent="0.2"/>
    <row r="4827" customFormat="1" x14ac:dyDescent="0.2"/>
    <row r="4828" customFormat="1" x14ac:dyDescent="0.2"/>
    <row r="4829" customFormat="1" x14ac:dyDescent="0.2"/>
    <row r="4830" customFormat="1" x14ac:dyDescent="0.2"/>
    <row r="4831" customFormat="1" x14ac:dyDescent="0.2"/>
    <row r="4832" customFormat="1" x14ac:dyDescent="0.2"/>
    <row r="4833" customFormat="1" x14ac:dyDescent="0.2"/>
    <row r="4834" customFormat="1" x14ac:dyDescent="0.2"/>
    <row r="4835" customFormat="1" x14ac:dyDescent="0.2"/>
    <row r="4836" customFormat="1" x14ac:dyDescent="0.2"/>
    <row r="4837" customFormat="1" x14ac:dyDescent="0.2"/>
    <row r="4838" customFormat="1" x14ac:dyDescent="0.2"/>
    <row r="4839" customFormat="1" x14ac:dyDescent="0.2"/>
    <row r="4840" customFormat="1" x14ac:dyDescent="0.2"/>
    <row r="4841" customFormat="1" x14ac:dyDescent="0.2"/>
    <row r="4842" customFormat="1" x14ac:dyDescent="0.2"/>
    <row r="4843" customFormat="1" x14ac:dyDescent="0.2"/>
    <row r="4844" customFormat="1" x14ac:dyDescent="0.2"/>
    <row r="4845" customFormat="1" x14ac:dyDescent="0.2"/>
    <row r="4846" customFormat="1" x14ac:dyDescent="0.2"/>
    <row r="4847" customFormat="1" x14ac:dyDescent="0.2"/>
    <row r="4848" customFormat="1" x14ac:dyDescent="0.2"/>
    <row r="4849" customFormat="1" x14ac:dyDescent="0.2"/>
    <row r="4850" customFormat="1" x14ac:dyDescent="0.2"/>
    <row r="4851" customFormat="1" x14ac:dyDescent="0.2"/>
    <row r="4852" customFormat="1" x14ac:dyDescent="0.2"/>
    <row r="4853" customFormat="1" x14ac:dyDescent="0.2"/>
    <row r="4854" customFormat="1" x14ac:dyDescent="0.2"/>
    <row r="4855" customFormat="1" x14ac:dyDescent="0.2"/>
    <row r="4856" customFormat="1" x14ac:dyDescent="0.2"/>
    <row r="4857" customFormat="1" x14ac:dyDescent="0.2"/>
    <row r="4858" customFormat="1" x14ac:dyDescent="0.2"/>
    <row r="4859" customFormat="1" x14ac:dyDescent="0.2"/>
    <row r="4860" customFormat="1" x14ac:dyDescent="0.2"/>
    <row r="4861" customFormat="1" x14ac:dyDescent="0.2"/>
    <row r="4862" customFormat="1" x14ac:dyDescent="0.2"/>
    <row r="4863" customFormat="1" x14ac:dyDescent="0.2"/>
    <row r="4864" customFormat="1" x14ac:dyDescent="0.2"/>
    <row r="4865" customFormat="1" x14ac:dyDescent="0.2"/>
    <row r="4866" customFormat="1" x14ac:dyDescent="0.2"/>
    <row r="4867" customFormat="1" x14ac:dyDescent="0.2"/>
    <row r="4868" customFormat="1" x14ac:dyDescent="0.2"/>
    <row r="4869" customFormat="1" x14ac:dyDescent="0.2"/>
    <row r="4870" customFormat="1" x14ac:dyDescent="0.2"/>
    <row r="4871" customFormat="1" x14ac:dyDescent="0.2"/>
    <row r="4872" customFormat="1" x14ac:dyDescent="0.2"/>
    <row r="4873" customFormat="1" x14ac:dyDescent="0.2"/>
    <row r="4874" customFormat="1" x14ac:dyDescent="0.2"/>
    <row r="4875" customFormat="1" x14ac:dyDescent="0.2"/>
    <row r="4876" customFormat="1" x14ac:dyDescent="0.2"/>
    <row r="4877" customFormat="1" x14ac:dyDescent="0.2"/>
    <row r="4878" customFormat="1" x14ac:dyDescent="0.2"/>
    <row r="4879" customFormat="1" x14ac:dyDescent="0.2"/>
    <row r="4880" customFormat="1" x14ac:dyDescent="0.2"/>
    <row r="4881" customFormat="1" x14ac:dyDescent="0.2"/>
    <row r="4882" customFormat="1" x14ac:dyDescent="0.2"/>
    <row r="4883" customFormat="1" x14ac:dyDescent="0.2"/>
    <row r="4884" customFormat="1" x14ac:dyDescent="0.2"/>
    <row r="4885" customFormat="1" x14ac:dyDescent="0.2"/>
    <row r="4886" customFormat="1" x14ac:dyDescent="0.2"/>
    <row r="4887" customFormat="1" x14ac:dyDescent="0.2"/>
    <row r="4888" customFormat="1" x14ac:dyDescent="0.2"/>
    <row r="4889" customFormat="1" x14ac:dyDescent="0.2"/>
    <row r="4890" customFormat="1" x14ac:dyDescent="0.2"/>
    <row r="4891" customFormat="1" x14ac:dyDescent="0.2"/>
    <row r="4892" customFormat="1" x14ac:dyDescent="0.2"/>
    <row r="4893" customFormat="1" x14ac:dyDescent="0.2"/>
    <row r="4894" customFormat="1" x14ac:dyDescent="0.2"/>
    <row r="4895" customFormat="1" x14ac:dyDescent="0.2"/>
    <row r="4896" customFormat="1" x14ac:dyDescent="0.2"/>
    <row r="4897" customFormat="1" x14ac:dyDescent="0.2"/>
    <row r="4898" customFormat="1" x14ac:dyDescent="0.2"/>
    <row r="4899" customFormat="1" x14ac:dyDescent="0.2"/>
    <row r="4900" customFormat="1" x14ac:dyDescent="0.2"/>
    <row r="4901" customFormat="1" x14ac:dyDescent="0.2"/>
    <row r="4902" customFormat="1" x14ac:dyDescent="0.2"/>
    <row r="4903" customFormat="1" x14ac:dyDescent="0.2"/>
    <row r="4904" customFormat="1" x14ac:dyDescent="0.2"/>
    <row r="4905" customFormat="1" x14ac:dyDescent="0.2"/>
    <row r="4906" customFormat="1" x14ac:dyDescent="0.2"/>
    <row r="4907" customFormat="1" x14ac:dyDescent="0.2"/>
    <row r="4908" customFormat="1" x14ac:dyDescent="0.2"/>
    <row r="4909" customFormat="1" x14ac:dyDescent="0.2"/>
    <row r="4910" customFormat="1" x14ac:dyDescent="0.2"/>
    <row r="4911" customFormat="1" x14ac:dyDescent="0.2"/>
    <row r="4912" customFormat="1" x14ac:dyDescent="0.2"/>
    <row r="4913" customFormat="1" x14ac:dyDescent="0.2"/>
    <row r="4914" customFormat="1" x14ac:dyDescent="0.2"/>
    <row r="4915" customFormat="1" x14ac:dyDescent="0.2"/>
    <row r="4916" customFormat="1" x14ac:dyDescent="0.2"/>
    <row r="4917" customFormat="1" x14ac:dyDescent="0.2"/>
    <row r="4918" customFormat="1" x14ac:dyDescent="0.2"/>
    <row r="4919" customFormat="1" x14ac:dyDescent="0.2"/>
    <row r="4920" customFormat="1" x14ac:dyDescent="0.2"/>
    <row r="4921" customFormat="1" x14ac:dyDescent="0.2"/>
    <row r="4922" customFormat="1" x14ac:dyDescent="0.2"/>
    <row r="4923" customFormat="1" x14ac:dyDescent="0.2"/>
    <row r="4924" customFormat="1" x14ac:dyDescent="0.2"/>
    <row r="4925" customFormat="1" x14ac:dyDescent="0.2"/>
    <row r="4926" customFormat="1" x14ac:dyDescent="0.2"/>
    <row r="4927" customFormat="1" x14ac:dyDescent="0.2"/>
    <row r="4928" customFormat="1" x14ac:dyDescent="0.2"/>
    <row r="4929" customFormat="1" x14ac:dyDescent="0.2"/>
    <row r="4930" customFormat="1" x14ac:dyDescent="0.2"/>
    <row r="4931" customFormat="1" x14ac:dyDescent="0.2"/>
    <row r="4932" customFormat="1" x14ac:dyDescent="0.2"/>
    <row r="4933" customFormat="1" x14ac:dyDescent="0.2"/>
    <row r="4934" customFormat="1" x14ac:dyDescent="0.2"/>
    <row r="4935" customFormat="1" x14ac:dyDescent="0.2"/>
    <row r="4936" customFormat="1" x14ac:dyDescent="0.2"/>
    <row r="4937" customFormat="1" x14ac:dyDescent="0.2"/>
    <row r="4938" customFormat="1" x14ac:dyDescent="0.2"/>
    <row r="4939" customFormat="1" x14ac:dyDescent="0.2"/>
    <row r="4940" customFormat="1" x14ac:dyDescent="0.2"/>
    <row r="4941" customFormat="1" x14ac:dyDescent="0.2"/>
    <row r="4942" customFormat="1" x14ac:dyDescent="0.2"/>
    <row r="4943" customFormat="1" x14ac:dyDescent="0.2"/>
    <row r="4944" customFormat="1" x14ac:dyDescent="0.2"/>
    <row r="4945" customFormat="1" x14ac:dyDescent="0.2"/>
    <row r="4946" customFormat="1" x14ac:dyDescent="0.2"/>
    <row r="4947" customFormat="1" x14ac:dyDescent="0.2"/>
    <row r="4948" customFormat="1" x14ac:dyDescent="0.2"/>
    <row r="4949" customFormat="1" x14ac:dyDescent="0.2"/>
    <row r="4950" customFormat="1" x14ac:dyDescent="0.2"/>
    <row r="4951" customFormat="1" x14ac:dyDescent="0.2"/>
    <row r="4952" customFormat="1" x14ac:dyDescent="0.2"/>
    <row r="4953" customFormat="1" x14ac:dyDescent="0.2"/>
    <row r="4954" customFormat="1" x14ac:dyDescent="0.2"/>
    <row r="4955" customFormat="1" x14ac:dyDescent="0.2"/>
    <row r="4956" customFormat="1" x14ac:dyDescent="0.2"/>
    <row r="4957" customFormat="1" x14ac:dyDescent="0.2"/>
    <row r="4958" customFormat="1" x14ac:dyDescent="0.2"/>
    <row r="4959" customFormat="1" x14ac:dyDescent="0.2"/>
    <row r="4960" customFormat="1" x14ac:dyDescent="0.2"/>
    <row r="4961" customFormat="1" x14ac:dyDescent="0.2"/>
    <row r="4962" customFormat="1" x14ac:dyDescent="0.2"/>
    <row r="4963" customFormat="1" x14ac:dyDescent="0.2"/>
    <row r="4964" customFormat="1" x14ac:dyDescent="0.2"/>
    <row r="4965" customFormat="1" x14ac:dyDescent="0.2"/>
    <row r="4966" customFormat="1" x14ac:dyDescent="0.2"/>
    <row r="4967" customFormat="1" x14ac:dyDescent="0.2"/>
    <row r="4968" customFormat="1" x14ac:dyDescent="0.2"/>
    <row r="4969" customFormat="1" x14ac:dyDescent="0.2"/>
    <row r="4970" customFormat="1" x14ac:dyDescent="0.2"/>
    <row r="4971" customFormat="1" x14ac:dyDescent="0.2"/>
    <row r="4972" customFormat="1" x14ac:dyDescent="0.2"/>
    <row r="4973" customFormat="1" x14ac:dyDescent="0.2"/>
    <row r="4974" customFormat="1" x14ac:dyDescent="0.2"/>
    <row r="4975" customFormat="1" x14ac:dyDescent="0.2"/>
    <row r="4976" customFormat="1" x14ac:dyDescent="0.2"/>
    <row r="4977" customFormat="1" x14ac:dyDescent="0.2"/>
    <row r="4978" customFormat="1" x14ac:dyDescent="0.2"/>
    <row r="4979" customFormat="1" x14ac:dyDescent="0.2"/>
    <row r="4980" customFormat="1" x14ac:dyDescent="0.2"/>
    <row r="4981" customFormat="1" x14ac:dyDescent="0.2"/>
    <row r="4982" customFormat="1" x14ac:dyDescent="0.2"/>
    <row r="4983" customFormat="1" x14ac:dyDescent="0.2"/>
    <row r="4984" customFormat="1" x14ac:dyDescent="0.2"/>
    <row r="4985" customFormat="1" x14ac:dyDescent="0.2"/>
    <row r="4986" customFormat="1" x14ac:dyDescent="0.2"/>
    <row r="4987" customFormat="1" x14ac:dyDescent="0.2"/>
    <row r="4988" customFormat="1" x14ac:dyDescent="0.2"/>
    <row r="4989" customFormat="1" x14ac:dyDescent="0.2"/>
    <row r="4990" customFormat="1" x14ac:dyDescent="0.2"/>
    <row r="4991" customFormat="1" x14ac:dyDescent="0.2"/>
    <row r="4992" customFormat="1" x14ac:dyDescent="0.2"/>
    <row r="4993" customFormat="1" x14ac:dyDescent="0.2"/>
    <row r="4994" customFormat="1" x14ac:dyDescent="0.2"/>
    <row r="4995" customFormat="1" x14ac:dyDescent="0.2"/>
    <row r="4996" customFormat="1" x14ac:dyDescent="0.2"/>
    <row r="4997" customFormat="1" x14ac:dyDescent="0.2"/>
    <row r="4998" customFormat="1" x14ac:dyDescent="0.2"/>
    <row r="4999" customFormat="1" x14ac:dyDescent="0.2"/>
    <row r="5000" customFormat="1" x14ac:dyDescent="0.2"/>
    <row r="5001" customFormat="1" x14ac:dyDescent="0.2"/>
    <row r="5002" customFormat="1" x14ac:dyDescent="0.2"/>
    <row r="5003" customFormat="1" x14ac:dyDescent="0.2"/>
    <row r="5004" customFormat="1" x14ac:dyDescent="0.2"/>
    <row r="5005" customFormat="1" x14ac:dyDescent="0.2"/>
    <row r="5006" customFormat="1" x14ac:dyDescent="0.2"/>
    <row r="5007" customFormat="1" x14ac:dyDescent="0.2"/>
    <row r="5008" customFormat="1" x14ac:dyDescent="0.2"/>
    <row r="5009" customFormat="1" x14ac:dyDescent="0.2"/>
    <row r="5010" customFormat="1" x14ac:dyDescent="0.2"/>
    <row r="5011" customFormat="1" x14ac:dyDescent="0.2"/>
    <row r="5012" customFormat="1" x14ac:dyDescent="0.2"/>
    <row r="5013" customFormat="1" x14ac:dyDescent="0.2"/>
    <row r="5014" customFormat="1" x14ac:dyDescent="0.2"/>
    <row r="5015" customFormat="1" x14ac:dyDescent="0.2"/>
    <row r="5016" customFormat="1" x14ac:dyDescent="0.2"/>
    <row r="5017" customFormat="1" x14ac:dyDescent="0.2"/>
    <row r="5018" customFormat="1" x14ac:dyDescent="0.2"/>
    <row r="5019" customFormat="1" x14ac:dyDescent="0.2"/>
    <row r="5020" customFormat="1" x14ac:dyDescent="0.2"/>
    <row r="5021" customFormat="1" x14ac:dyDescent="0.2"/>
    <row r="5022" customFormat="1" x14ac:dyDescent="0.2"/>
    <row r="5023" customFormat="1" x14ac:dyDescent="0.2"/>
    <row r="5024" customFormat="1" x14ac:dyDescent="0.2"/>
    <row r="5025" customFormat="1" x14ac:dyDescent="0.2"/>
    <row r="5026" customFormat="1" x14ac:dyDescent="0.2"/>
    <row r="5027" customFormat="1" x14ac:dyDescent="0.2"/>
    <row r="5028" customFormat="1" x14ac:dyDescent="0.2"/>
    <row r="5029" customFormat="1" x14ac:dyDescent="0.2"/>
    <row r="5030" customFormat="1" x14ac:dyDescent="0.2"/>
    <row r="5031" customFormat="1" x14ac:dyDescent="0.2"/>
    <row r="5032" customFormat="1" x14ac:dyDescent="0.2"/>
    <row r="5033" customFormat="1" x14ac:dyDescent="0.2"/>
    <row r="5034" customFormat="1" x14ac:dyDescent="0.2"/>
    <row r="5035" customFormat="1" x14ac:dyDescent="0.2"/>
    <row r="5036" customFormat="1" x14ac:dyDescent="0.2"/>
    <row r="5037" customFormat="1" x14ac:dyDescent="0.2"/>
    <row r="5038" customFormat="1" x14ac:dyDescent="0.2"/>
    <row r="5039" customFormat="1" x14ac:dyDescent="0.2"/>
    <row r="5040" customFormat="1" x14ac:dyDescent="0.2"/>
    <row r="5041" customFormat="1" x14ac:dyDescent="0.2"/>
    <row r="5042" customFormat="1" x14ac:dyDescent="0.2"/>
    <row r="5043" customFormat="1" x14ac:dyDescent="0.2"/>
    <row r="5044" customFormat="1" x14ac:dyDescent="0.2"/>
    <row r="5045" customFormat="1" x14ac:dyDescent="0.2"/>
    <row r="5046" customFormat="1" x14ac:dyDescent="0.2"/>
    <row r="5047" customFormat="1" x14ac:dyDescent="0.2"/>
    <row r="5048" customFormat="1" x14ac:dyDescent="0.2"/>
    <row r="5049" customFormat="1" x14ac:dyDescent="0.2"/>
    <row r="5050" customFormat="1" x14ac:dyDescent="0.2"/>
    <row r="5051" customFormat="1" x14ac:dyDescent="0.2"/>
    <row r="5052" customFormat="1" x14ac:dyDescent="0.2"/>
    <row r="5053" customFormat="1" x14ac:dyDescent="0.2"/>
    <row r="5054" customFormat="1" x14ac:dyDescent="0.2"/>
    <row r="5055" customFormat="1" x14ac:dyDescent="0.2"/>
    <row r="5056" customFormat="1" x14ac:dyDescent="0.2"/>
    <row r="5057" customFormat="1" x14ac:dyDescent="0.2"/>
    <row r="5058" customFormat="1" x14ac:dyDescent="0.2"/>
    <row r="5059" customFormat="1" x14ac:dyDescent="0.2"/>
    <row r="5060" customFormat="1" x14ac:dyDescent="0.2"/>
    <row r="5061" customFormat="1" x14ac:dyDescent="0.2"/>
    <row r="5062" customFormat="1" x14ac:dyDescent="0.2"/>
    <row r="5063" customFormat="1" x14ac:dyDescent="0.2"/>
    <row r="5064" customFormat="1" x14ac:dyDescent="0.2"/>
    <row r="5065" customFormat="1" x14ac:dyDescent="0.2"/>
    <row r="5066" customFormat="1" x14ac:dyDescent="0.2"/>
    <row r="5067" customFormat="1" x14ac:dyDescent="0.2"/>
    <row r="5068" customFormat="1" x14ac:dyDescent="0.2"/>
    <row r="5069" customFormat="1" x14ac:dyDescent="0.2"/>
    <row r="5070" customFormat="1" x14ac:dyDescent="0.2"/>
    <row r="5071" customFormat="1" x14ac:dyDescent="0.2"/>
    <row r="5072" customFormat="1" x14ac:dyDescent="0.2"/>
    <row r="5073" customFormat="1" x14ac:dyDescent="0.2"/>
    <row r="5074" customFormat="1" x14ac:dyDescent="0.2"/>
    <row r="5075" customFormat="1" x14ac:dyDescent="0.2"/>
    <row r="5076" customFormat="1" x14ac:dyDescent="0.2"/>
    <row r="5077" customFormat="1" x14ac:dyDescent="0.2"/>
    <row r="5078" customFormat="1" x14ac:dyDescent="0.2"/>
    <row r="5079" customFormat="1" x14ac:dyDescent="0.2"/>
    <row r="5080" customFormat="1" x14ac:dyDescent="0.2"/>
    <row r="5081" customFormat="1" x14ac:dyDescent="0.2"/>
    <row r="5082" customFormat="1" x14ac:dyDescent="0.2"/>
    <row r="5083" customFormat="1" x14ac:dyDescent="0.2"/>
    <row r="5084" customFormat="1" x14ac:dyDescent="0.2"/>
    <row r="5085" customFormat="1" x14ac:dyDescent="0.2"/>
    <row r="5086" customFormat="1" x14ac:dyDescent="0.2"/>
    <row r="5087" customFormat="1" x14ac:dyDescent="0.2"/>
    <row r="5088" customFormat="1" x14ac:dyDescent="0.2"/>
    <row r="5089" customFormat="1" x14ac:dyDescent="0.2"/>
    <row r="5090" customFormat="1" x14ac:dyDescent="0.2"/>
    <row r="5091" customFormat="1" x14ac:dyDescent="0.2"/>
    <row r="5092" customFormat="1" x14ac:dyDescent="0.2"/>
    <row r="5093" customFormat="1" x14ac:dyDescent="0.2"/>
    <row r="5094" customFormat="1" x14ac:dyDescent="0.2"/>
    <row r="5095" customFormat="1" x14ac:dyDescent="0.2"/>
    <row r="5096" customFormat="1" x14ac:dyDescent="0.2"/>
    <row r="5097" customFormat="1" x14ac:dyDescent="0.2"/>
    <row r="5098" customFormat="1" x14ac:dyDescent="0.2"/>
    <row r="5099" customFormat="1" x14ac:dyDescent="0.2"/>
    <row r="5100" customFormat="1" x14ac:dyDescent="0.2"/>
    <row r="5101" customFormat="1" x14ac:dyDescent="0.2"/>
    <row r="5102" customFormat="1" x14ac:dyDescent="0.2"/>
    <row r="5103" customFormat="1" x14ac:dyDescent="0.2"/>
    <row r="5104" customFormat="1" x14ac:dyDescent="0.2"/>
    <row r="5105" customFormat="1" x14ac:dyDescent="0.2"/>
    <row r="5106" customFormat="1" x14ac:dyDescent="0.2"/>
    <row r="5107" customFormat="1" x14ac:dyDescent="0.2"/>
    <row r="5108" customFormat="1" x14ac:dyDescent="0.2"/>
    <row r="5109" customFormat="1" x14ac:dyDescent="0.2"/>
    <row r="5110" customFormat="1" x14ac:dyDescent="0.2"/>
    <row r="5111" customFormat="1" x14ac:dyDescent="0.2"/>
    <row r="5112" customFormat="1" x14ac:dyDescent="0.2"/>
    <row r="5113" customFormat="1" x14ac:dyDescent="0.2"/>
    <row r="5114" customFormat="1" x14ac:dyDescent="0.2"/>
    <row r="5115" customFormat="1" x14ac:dyDescent="0.2"/>
    <row r="5116" customFormat="1" x14ac:dyDescent="0.2"/>
    <row r="5117" customFormat="1" x14ac:dyDescent="0.2"/>
    <row r="5118" customFormat="1" x14ac:dyDescent="0.2"/>
    <row r="5119" customFormat="1" x14ac:dyDescent="0.2"/>
    <row r="5120" customFormat="1" x14ac:dyDescent="0.2"/>
    <row r="5121" customFormat="1" x14ac:dyDescent="0.2"/>
    <row r="5122" customFormat="1" x14ac:dyDescent="0.2"/>
    <row r="5123" customFormat="1" x14ac:dyDescent="0.2"/>
    <row r="5124" customFormat="1" x14ac:dyDescent="0.2"/>
    <row r="5125" customFormat="1" x14ac:dyDescent="0.2"/>
    <row r="5126" customFormat="1" x14ac:dyDescent="0.2"/>
    <row r="5127" customFormat="1" x14ac:dyDescent="0.2"/>
    <row r="5128" customFormat="1" x14ac:dyDescent="0.2"/>
    <row r="5129" customFormat="1" x14ac:dyDescent="0.2"/>
    <row r="5130" customFormat="1" x14ac:dyDescent="0.2"/>
    <row r="5131" customFormat="1" x14ac:dyDescent="0.2"/>
    <row r="5132" customFormat="1" x14ac:dyDescent="0.2"/>
    <row r="5133" customFormat="1" x14ac:dyDescent="0.2"/>
    <row r="5134" customFormat="1" x14ac:dyDescent="0.2"/>
    <row r="5135" customFormat="1" x14ac:dyDescent="0.2"/>
    <row r="5136" customFormat="1" x14ac:dyDescent="0.2"/>
    <row r="5137" customFormat="1" x14ac:dyDescent="0.2"/>
    <row r="5138" customFormat="1" x14ac:dyDescent="0.2"/>
    <row r="5139" customFormat="1" x14ac:dyDescent="0.2"/>
    <row r="5140" customFormat="1" x14ac:dyDescent="0.2"/>
    <row r="5141" customFormat="1" x14ac:dyDescent="0.2"/>
    <row r="5142" customFormat="1" x14ac:dyDescent="0.2"/>
    <row r="5143" customFormat="1" x14ac:dyDescent="0.2"/>
    <row r="5144" customFormat="1" x14ac:dyDescent="0.2"/>
    <row r="5145" customFormat="1" x14ac:dyDescent="0.2"/>
    <row r="5146" customFormat="1" x14ac:dyDescent="0.2"/>
    <row r="5147" customFormat="1" x14ac:dyDescent="0.2"/>
    <row r="5148" customFormat="1" x14ac:dyDescent="0.2"/>
    <row r="5149" customFormat="1" x14ac:dyDescent="0.2"/>
    <row r="5150" customFormat="1" x14ac:dyDescent="0.2"/>
    <row r="5151" customFormat="1" x14ac:dyDescent="0.2"/>
    <row r="5152" customFormat="1" x14ac:dyDescent="0.2"/>
    <row r="5153" customFormat="1" x14ac:dyDescent="0.2"/>
    <row r="5154" customFormat="1" x14ac:dyDescent="0.2"/>
    <row r="5155" customFormat="1" x14ac:dyDescent="0.2"/>
    <row r="5156" customFormat="1" x14ac:dyDescent="0.2"/>
    <row r="5157" customFormat="1" x14ac:dyDescent="0.2"/>
    <row r="5158" customFormat="1" x14ac:dyDescent="0.2"/>
    <row r="5159" customFormat="1" x14ac:dyDescent="0.2"/>
    <row r="5160" customFormat="1" x14ac:dyDescent="0.2"/>
    <row r="5161" customFormat="1" x14ac:dyDescent="0.2"/>
    <row r="5162" customFormat="1" x14ac:dyDescent="0.2"/>
    <row r="5163" customFormat="1" x14ac:dyDescent="0.2"/>
    <row r="5164" customFormat="1" x14ac:dyDescent="0.2"/>
    <row r="5165" customFormat="1" x14ac:dyDescent="0.2"/>
    <row r="5166" customFormat="1" x14ac:dyDescent="0.2"/>
    <row r="5167" customFormat="1" x14ac:dyDescent="0.2"/>
    <row r="5168" customFormat="1" x14ac:dyDescent="0.2"/>
    <row r="5169" customFormat="1" x14ac:dyDescent="0.2"/>
    <row r="5170" customFormat="1" x14ac:dyDescent="0.2"/>
    <row r="5171" customFormat="1" x14ac:dyDescent="0.2"/>
    <row r="5172" customFormat="1" x14ac:dyDescent="0.2"/>
    <row r="5173" customFormat="1" x14ac:dyDescent="0.2"/>
    <row r="5174" customFormat="1" x14ac:dyDescent="0.2"/>
    <row r="5175" customFormat="1" x14ac:dyDescent="0.2"/>
    <row r="5176" customFormat="1" x14ac:dyDescent="0.2"/>
    <row r="5177" customFormat="1" x14ac:dyDescent="0.2"/>
    <row r="5178" customFormat="1" x14ac:dyDescent="0.2"/>
    <row r="5179" customFormat="1" x14ac:dyDescent="0.2"/>
    <row r="5180" customFormat="1" x14ac:dyDescent="0.2"/>
    <row r="5181" customFormat="1" x14ac:dyDescent="0.2"/>
    <row r="5182" customFormat="1" x14ac:dyDescent="0.2"/>
    <row r="5183" customFormat="1" x14ac:dyDescent="0.2"/>
    <row r="5184" customFormat="1" x14ac:dyDescent="0.2"/>
    <row r="5185" customFormat="1" x14ac:dyDescent="0.2"/>
    <row r="5186" customFormat="1" x14ac:dyDescent="0.2"/>
    <row r="5187" customFormat="1" x14ac:dyDescent="0.2"/>
    <row r="5188" customFormat="1" x14ac:dyDescent="0.2"/>
    <row r="5189" customFormat="1" x14ac:dyDescent="0.2"/>
    <row r="5190" customFormat="1" x14ac:dyDescent="0.2"/>
    <row r="5191" customFormat="1" x14ac:dyDescent="0.2"/>
    <row r="5192" customFormat="1" x14ac:dyDescent="0.2"/>
    <row r="5193" customFormat="1" x14ac:dyDescent="0.2"/>
    <row r="5194" customFormat="1" x14ac:dyDescent="0.2"/>
    <row r="5195" customFormat="1" x14ac:dyDescent="0.2"/>
    <row r="5196" customFormat="1" x14ac:dyDescent="0.2"/>
    <row r="5197" customFormat="1" x14ac:dyDescent="0.2"/>
    <row r="5198" customFormat="1" x14ac:dyDescent="0.2"/>
    <row r="5199" customFormat="1" x14ac:dyDescent="0.2"/>
    <row r="5200" customFormat="1" x14ac:dyDescent="0.2"/>
    <row r="5201" customFormat="1" x14ac:dyDescent="0.2"/>
    <row r="5202" customFormat="1" x14ac:dyDescent="0.2"/>
    <row r="5203" customFormat="1" x14ac:dyDescent="0.2"/>
    <row r="5204" customFormat="1" x14ac:dyDescent="0.2"/>
    <row r="5205" customFormat="1" x14ac:dyDescent="0.2"/>
    <row r="5206" customFormat="1" x14ac:dyDescent="0.2"/>
    <row r="5207" customFormat="1" x14ac:dyDescent="0.2"/>
    <row r="5208" customFormat="1" x14ac:dyDescent="0.2"/>
    <row r="5209" customFormat="1" x14ac:dyDescent="0.2"/>
    <row r="5210" customFormat="1" x14ac:dyDescent="0.2"/>
    <row r="5211" customFormat="1" x14ac:dyDescent="0.2"/>
    <row r="5212" customFormat="1" x14ac:dyDescent="0.2"/>
    <row r="5213" customFormat="1" x14ac:dyDescent="0.2"/>
    <row r="5214" customFormat="1" x14ac:dyDescent="0.2"/>
    <row r="5215" customFormat="1" x14ac:dyDescent="0.2"/>
    <row r="5216" customFormat="1" x14ac:dyDescent="0.2"/>
    <row r="5217" customFormat="1" x14ac:dyDescent="0.2"/>
    <row r="5218" customFormat="1" x14ac:dyDescent="0.2"/>
    <row r="5219" customFormat="1" x14ac:dyDescent="0.2"/>
    <row r="5220" customFormat="1" x14ac:dyDescent="0.2"/>
    <row r="5221" customFormat="1" x14ac:dyDescent="0.2"/>
    <row r="5222" customFormat="1" x14ac:dyDescent="0.2"/>
    <row r="5223" customFormat="1" x14ac:dyDescent="0.2"/>
    <row r="5224" customFormat="1" x14ac:dyDescent="0.2"/>
    <row r="5225" customFormat="1" x14ac:dyDescent="0.2"/>
    <row r="5226" customFormat="1" x14ac:dyDescent="0.2"/>
    <row r="5227" customFormat="1" x14ac:dyDescent="0.2"/>
    <row r="5228" customFormat="1" x14ac:dyDescent="0.2"/>
    <row r="5229" customFormat="1" x14ac:dyDescent="0.2"/>
    <row r="5230" customFormat="1" x14ac:dyDescent="0.2"/>
    <row r="5231" customFormat="1" x14ac:dyDescent="0.2"/>
    <row r="5232" customFormat="1" x14ac:dyDescent="0.2"/>
    <row r="5233" customFormat="1" x14ac:dyDescent="0.2"/>
    <row r="5234" customFormat="1" x14ac:dyDescent="0.2"/>
    <row r="5235" customFormat="1" x14ac:dyDescent="0.2"/>
    <row r="5236" customFormat="1" x14ac:dyDescent="0.2"/>
    <row r="5237" customFormat="1" x14ac:dyDescent="0.2"/>
    <row r="5238" customFormat="1" x14ac:dyDescent="0.2"/>
    <row r="5239" customFormat="1" x14ac:dyDescent="0.2"/>
    <row r="5240" customFormat="1" x14ac:dyDescent="0.2"/>
    <row r="5241" customFormat="1" x14ac:dyDescent="0.2"/>
    <row r="5242" customFormat="1" x14ac:dyDescent="0.2"/>
    <row r="5243" customFormat="1" x14ac:dyDescent="0.2"/>
    <row r="5244" customFormat="1" x14ac:dyDescent="0.2"/>
    <row r="5245" customFormat="1" x14ac:dyDescent="0.2"/>
    <row r="5246" customFormat="1" x14ac:dyDescent="0.2"/>
    <row r="5247" customFormat="1" x14ac:dyDescent="0.2"/>
    <row r="5248" customFormat="1" x14ac:dyDescent="0.2"/>
    <row r="5249" customFormat="1" x14ac:dyDescent="0.2"/>
    <row r="5250" customFormat="1" x14ac:dyDescent="0.2"/>
    <row r="5251" customFormat="1" x14ac:dyDescent="0.2"/>
    <row r="5252" customFormat="1" x14ac:dyDescent="0.2"/>
    <row r="5253" customFormat="1" x14ac:dyDescent="0.2"/>
    <row r="5254" customFormat="1" x14ac:dyDescent="0.2"/>
    <row r="5255" customFormat="1" x14ac:dyDescent="0.2"/>
    <row r="5256" customFormat="1" x14ac:dyDescent="0.2"/>
    <row r="5257" customFormat="1" x14ac:dyDescent="0.2"/>
    <row r="5258" customFormat="1" x14ac:dyDescent="0.2"/>
    <row r="5259" customFormat="1" x14ac:dyDescent="0.2"/>
    <row r="5260" customFormat="1" x14ac:dyDescent="0.2"/>
    <row r="5261" customFormat="1" x14ac:dyDescent="0.2"/>
    <row r="5262" customFormat="1" x14ac:dyDescent="0.2"/>
    <row r="5263" customFormat="1" x14ac:dyDescent="0.2"/>
    <row r="5264" customFormat="1" x14ac:dyDescent="0.2"/>
    <row r="5265" customFormat="1" x14ac:dyDescent="0.2"/>
    <row r="5266" customFormat="1" x14ac:dyDescent="0.2"/>
    <row r="5267" customFormat="1" x14ac:dyDescent="0.2"/>
    <row r="5268" customFormat="1" x14ac:dyDescent="0.2"/>
    <row r="5269" customFormat="1" x14ac:dyDescent="0.2"/>
    <row r="5270" customFormat="1" x14ac:dyDescent="0.2"/>
    <row r="5271" customFormat="1" x14ac:dyDescent="0.2"/>
    <row r="5272" customFormat="1" x14ac:dyDescent="0.2"/>
    <row r="5273" customFormat="1" x14ac:dyDescent="0.2"/>
    <row r="5274" customFormat="1" x14ac:dyDescent="0.2"/>
    <row r="5275" customFormat="1" x14ac:dyDescent="0.2"/>
    <row r="5276" customFormat="1" x14ac:dyDescent="0.2"/>
    <row r="5277" customFormat="1" x14ac:dyDescent="0.2"/>
    <row r="5278" customFormat="1" x14ac:dyDescent="0.2"/>
    <row r="5279" customFormat="1" x14ac:dyDescent="0.2"/>
    <row r="5280" customFormat="1" x14ac:dyDescent="0.2"/>
    <row r="5281" customFormat="1" x14ac:dyDescent="0.2"/>
    <row r="5282" customFormat="1" x14ac:dyDescent="0.2"/>
    <row r="5283" customFormat="1" x14ac:dyDescent="0.2"/>
    <row r="5284" customFormat="1" x14ac:dyDescent="0.2"/>
    <row r="5285" customFormat="1" x14ac:dyDescent="0.2"/>
    <row r="5286" customFormat="1" x14ac:dyDescent="0.2"/>
    <row r="5287" customFormat="1" x14ac:dyDescent="0.2"/>
    <row r="5288" customFormat="1" x14ac:dyDescent="0.2"/>
    <row r="5289" customFormat="1" x14ac:dyDescent="0.2"/>
    <row r="5290" customFormat="1" x14ac:dyDescent="0.2"/>
    <row r="5291" customFormat="1" x14ac:dyDescent="0.2"/>
    <row r="5292" customFormat="1" x14ac:dyDescent="0.2"/>
    <row r="5293" customFormat="1" x14ac:dyDescent="0.2"/>
    <row r="5294" customFormat="1" x14ac:dyDescent="0.2"/>
    <row r="5295" customFormat="1" x14ac:dyDescent="0.2"/>
    <row r="5296" customFormat="1" x14ac:dyDescent="0.2"/>
    <row r="5297" customFormat="1" x14ac:dyDescent="0.2"/>
    <row r="5298" customFormat="1" x14ac:dyDescent="0.2"/>
    <row r="5299" customFormat="1" x14ac:dyDescent="0.2"/>
    <row r="5300" customFormat="1" x14ac:dyDescent="0.2"/>
    <row r="5301" customFormat="1" x14ac:dyDescent="0.2"/>
    <row r="5302" customFormat="1" x14ac:dyDescent="0.2"/>
    <row r="5303" customFormat="1" x14ac:dyDescent="0.2"/>
    <row r="5304" customFormat="1" x14ac:dyDescent="0.2"/>
    <row r="5305" customFormat="1" x14ac:dyDescent="0.2"/>
    <row r="5306" customFormat="1" x14ac:dyDescent="0.2"/>
    <row r="5307" customFormat="1" x14ac:dyDescent="0.2"/>
    <row r="5308" customFormat="1" x14ac:dyDescent="0.2"/>
    <row r="5309" customFormat="1" x14ac:dyDescent="0.2"/>
    <row r="5310" customFormat="1" x14ac:dyDescent="0.2"/>
    <row r="5311" customFormat="1" x14ac:dyDescent="0.2"/>
    <row r="5312" customFormat="1" x14ac:dyDescent="0.2"/>
    <row r="5313" customFormat="1" x14ac:dyDescent="0.2"/>
    <row r="5314" customFormat="1" x14ac:dyDescent="0.2"/>
    <row r="5315" customFormat="1" x14ac:dyDescent="0.2"/>
    <row r="5316" customFormat="1" x14ac:dyDescent="0.2"/>
    <row r="5317" customFormat="1" x14ac:dyDescent="0.2"/>
    <row r="5318" customFormat="1" x14ac:dyDescent="0.2"/>
    <row r="5319" customFormat="1" x14ac:dyDescent="0.2"/>
    <row r="5320" customFormat="1" x14ac:dyDescent="0.2"/>
    <row r="5321" customFormat="1" x14ac:dyDescent="0.2"/>
    <row r="5322" customFormat="1" x14ac:dyDescent="0.2"/>
    <row r="5323" customFormat="1" x14ac:dyDescent="0.2"/>
    <row r="5324" customFormat="1" x14ac:dyDescent="0.2"/>
    <row r="5325" customFormat="1" x14ac:dyDescent="0.2"/>
    <row r="5326" customFormat="1" x14ac:dyDescent="0.2"/>
    <row r="5327" customFormat="1" x14ac:dyDescent="0.2"/>
    <row r="5328" customFormat="1" x14ac:dyDescent="0.2"/>
    <row r="5329" customFormat="1" x14ac:dyDescent="0.2"/>
    <row r="5330" customFormat="1" x14ac:dyDescent="0.2"/>
    <row r="5331" customFormat="1" x14ac:dyDescent="0.2"/>
    <row r="5332" customFormat="1" x14ac:dyDescent="0.2"/>
    <row r="5333" customFormat="1" x14ac:dyDescent="0.2"/>
    <row r="5334" customFormat="1" x14ac:dyDescent="0.2"/>
    <row r="5335" customFormat="1" x14ac:dyDescent="0.2"/>
    <row r="5336" customFormat="1" x14ac:dyDescent="0.2"/>
    <row r="5337" customFormat="1" x14ac:dyDescent="0.2"/>
    <row r="5338" customFormat="1" x14ac:dyDescent="0.2"/>
    <row r="5339" customFormat="1" x14ac:dyDescent="0.2"/>
    <row r="5340" customFormat="1" x14ac:dyDescent="0.2"/>
    <row r="5341" customFormat="1" x14ac:dyDescent="0.2"/>
    <row r="5342" customFormat="1" x14ac:dyDescent="0.2"/>
    <row r="5343" customFormat="1" x14ac:dyDescent="0.2"/>
    <row r="5344" customFormat="1" x14ac:dyDescent="0.2"/>
    <row r="5345" customFormat="1" x14ac:dyDescent="0.2"/>
    <row r="5346" customFormat="1" x14ac:dyDescent="0.2"/>
    <row r="5347" customFormat="1" x14ac:dyDescent="0.2"/>
    <row r="5348" customFormat="1" x14ac:dyDescent="0.2"/>
    <row r="5349" customFormat="1" x14ac:dyDescent="0.2"/>
    <row r="5350" customFormat="1" x14ac:dyDescent="0.2"/>
    <row r="5351" customFormat="1" x14ac:dyDescent="0.2"/>
    <row r="5352" customFormat="1" x14ac:dyDescent="0.2"/>
    <row r="5353" customFormat="1" x14ac:dyDescent="0.2"/>
    <row r="5354" customFormat="1" x14ac:dyDescent="0.2"/>
    <row r="5355" customFormat="1" x14ac:dyDescent="0.2"/>
    <row r="5356" customFormat="1" x14ac:dyDescent="0.2"/>
    <row r="5357" customFormat="1" x14ac:dyDescent="0.2"/>
    <row r="5358" customFormat="1" x14ac:dyDescent="0.2"/>
    <row r="5359" customFormat="1" x14ac:dyDescent="0.2"/>
    <row r="5360" customFormat="1" x14ac:dyDescent="0.2"/>
    <row r="5361" customFormat="1" x14ac:dyDescent="0.2"/>
    <row r="5362" customFormat="1" x14ac:dyDescent="0.2"/>
    <row r="5363" customFormat="1" x14ac:dyDescent="0.2"/>
    <row r="5364" customFormat="1" x14ac:dyDescent="0.2"/>
    <row r="5365" customFormat="1" x14ac:dyDescent="0.2"/>
    <row r="5366" customFormat="1" x14ac:dyDescent="0.2"/>
    <row r="5367" customFormat="1" x14ac:dyDescent="0.2"/>
    <row r="5368" customFormat="1" x14ac:dyDescent="0.2"/>
    <row r="5369" customFormat="1" x14ac:dyDescent="0.2"/>
    <row r="5370" customFormat="1" x14ac:dyDescent="0.2"/>
    <row r="5371" customFormat="1" x14ac:dyDescent="0.2"/>
    <row r="5372" customFormat="1" x14ac:dyDescent="0.2"/>
    <row r="5373" customFormat="1" x14ac:dyDescent="0.2"/>
    <row r="5374" customFormat="1" x14ac:dyDescent="0.2"/>
    <row r="5375" customFormat="1" x14ac:dyDescent="0.2"/>
    <row r="5376" customFormat="1" x14ac:dyDescent="0.2"/>
    <row r="5377" customFormat="1" x14ac:dyDescent="0.2"/>
    <row r="5378" customFormat="1" x14ac:dyDescent="0.2"/>
    <row r="5379" customFormat="1" x14ac:dyDescent="0.2"/>
    <row r="5380" customFormat="1" x14ac:dyDescent="0.2"/>
    <row r="5381" customFormat="1" x14ac:dyDescent="0.2"/>
    <row r="5382" customFormat="1" x14ac:dyDescent="0.2"/>
    <row r="5383" customFormat="1" x14ac:dyDescent="0.2"/>
    <row r="5384" customFormat="1" x14ac:dyDescent="0.2"/>
    <row r="5385" customFormat="1" x14ac:dyDescent="0.2"/>
    <row r="5386" customFormat="1" x14ac:dyDescent="0.2"/>
    <row r="5387" customFormat="1" x14ac:dyDescent="0.2"/>
    <row r="5388" customFormat="1" x14ac:dyDescent="0.2"/>
    <row r="5389" customFormat="1" x14ac:dyDescent="0.2"/>
    <row r="5390" customFormat="1" x14ac:dyDescent="0.2"/>
    <row r="5391" customFormat="1" x14ac:dyDescent="0.2"/>
    <row r="5392" customFormat="1" x14ac:dyDescent="0.2"/>
    <row r="5393" customFormat="1" x14ac:dyDescent="0.2"/>
    <row r="5394" customFormat="1" x14ac:dyDescent="0.2"/>
    <row r="5395" customFormat="1" x14ac:dyDescent="0.2"/>
    <row r="5396" customFormat="1" x14ac:dyDescent="0.2"/>
    <row r="5397" customFormat="1" x14ac:dyDescent="0.2"/>
    <row r="5398" customFormat="1" x14ac:dyDescent="0.2"/>
    <row r="5399" customFormat="1" x14ac:dyDescent="0.2"/>
    <row r="5400" customFormat="1" x14ac:dyDescent="0.2"/>
    <row r="5401" customFormat="1" x14ac:dyDescent="0.2"/>
    <row r="5402" customFormat="1" x14ac:dyDescent="0.2"/>
    <row r="5403" customFormat="1" x14ac:dyDescent="0.2"/>
    <row r="5404" customFormat="1" x14ac:dyDescent="0.2"/>
    <row r="5405" customFormat="1" x14ac:dyDescent="0.2"/>
    <row r="5406" customFormat="1" x14ac:dyDescent="0.2"/>
    <row r="5407" customFormat="1" x14ac:dyDescent="0.2"/>
    <row r="5408" customFormat="1" x14ac:dyDescent="0.2"/>
    <row r="5409" customFormat="1" x14ac:dyDescent="0.2"/>
    <row r="5410" customFormat="1" x14ac:dyDescent="0.2"/>
    <row r="5411" customFormat="1" x14ac:dyDescent="0.2"/>
    <row r="5412" customFormat="1" x14ac:dyDescent="0.2"/>
    <row r="5413" customFormat="1" x14ac:dyDescent="0.2"/>
    <row r="5414" customFormat="1" x14ac:dyDescent="0.2"/>
    <row r="5415" customFormat="1" x14ac:dyDescent="0.2"/>
    <row r="5416" customFormat="1" x14ac:dyDescent="0.2"/>
    <row r="5417" customFormat="1" x14ac:dyDescent="0.2"/>
    <row r="5418" customFormat="1" x14ac:dyDescent="0.2"/>
    <row r="5419" customFormat="1" x14ac:dyDescent="0.2"/>
    <row r="5420" customFormat="1" x14ac:dyDescent="0.2"/>
    <row r="5421" customFormat="1" x14ac:dyDescent="0.2"/>
    <row r="5422" customFormat="1" x14ac:dyDescent="0.2"/>
    <row r="5423" customFormat="1" x14ac:dyDescent="0.2"/>
    <row r="5424" customFormat="1" x14ac:dyDescent="0.2"/>
    <row r="5425" customFormat="1" x14ac:dyDescent="0.2"/>
    <row r="5426" customFormat="1" x14ac:dyDescent="0.2"/>
    <row r="5427" customFormat="1" x14ac:dyDescent="0.2"/>
    <row r="5428" customFormat="1" x14ac:dyDescent="0.2"/>
    <row r="5429" customFormat="1" x14ac:dyDescent="0.2"/>
    <row r="5430" customFormat="1" x14ac:dyDescent="0.2"/>
    <row r="5431" customFormat="1" x14ac:dyDescent="0.2"/>
    <row r="5432" customFormat="1" x14ac:dyDescent="0.2"/>
    <row r="5433" customFormat="1" x14ac:dyDescent="0.2"/>
    <row r="5434" customFormat="1" x14ac:dyDescent="0.2"/>
    <row r="5435" customFormat="1" x14ac:dyDescent="0.2"/>
    <row r="5436" customFormat="1" x14ac:dyDescent="0.2"/>
    <row r="5437" customFormat="1" x14ac:dyDescent="0.2"/>
    <row r="5438" customFormat="1" x14ac:dyDescent="0.2"/>
    <row r="5439" customFormat="1" x14ac:dyDescent="0.2"/>
    <row r="5440" customFormat="1" x14ac:dyDescent="0.2"/>
    <row r="5441" customFormat="1" x14ac:dyDescent="0.2"/>
    <row r="5442" customFormat="1" x14ac:dyDescent="0.2"/>
    <row r="5443" customFormat="1" x14ac:dyDescent="0.2"/>
    <row r="5444" customFormat="1" x14ac:dyDescent="0.2"/>
    <row r="5445" customFormat="1" x14ac:dyDescent="0.2"/>
    <row r="5446" customFormat="1" x14ac:dyDescent="0.2"/>
    <row r="5447" customFormat="1" x14ac:dyDescent="0.2"/>
    <row r="5448" customFormat="1" x14ac:dyDescent="0.2"/>
    <row r="5449" customFormat="1" x14ac:dyDescent="0.2"/>
    <row r="5450" customFormat="1" x14ac:dyDescent="0.2"/>
    <row r="5451" customFormat="1" x14ac:dyDescent="0.2"/>
    <row r="5452" customFormat="1" x14ac:dyDescent="0.2"/>
    <row r="5453" customFormat="1" x14ac:dyDescent="0.2"/>
    <row r="5454" customFormat="1" x14ac:dyDescent="0.2"/>
    <row r="5455" customFormat="1" x14ac:dyDescent="0.2"/>
    <row r="5456" customFormat="1" x14ac:dyDescent="0.2"/>
    <row r="5457" customFormat="1" x14ac:dyDescent="0.2"/>
    <row r="5458" customFormat="1" x14ac:dyDescent="0.2"/>
    <row r="5459" customFormat="1" x14ac:dyDescent="0.2"/>
    <row r="5460" customFormat="1" x14ac:dyDescent="0.2"/>
    <row r="5461" customFormat="1" x14ac:dyDescent="0.2"/>
    <row r="5462" customFormat="1" x14ac:dyDescent="0.2"/>
    <row r="5463" customFormat="1" x14ac:dyDescent="0.2"/>
    <row r="5464" customFormat="1" x14ac:dyDescent="0.2"/>
    <row r="5465" customFormat="1" x14ac:dyDescent="0.2"/>
    <row r="5466" customFormat="1" x14ac:dyDescent="0.2"/>
    <row r="5467" customFormat="1" x14ac:dyDescent="0.2"/>
    <row r="5468" customFormat="1" x14ac:dyDescent="0.2"/>
    <row r="5469" customFormat="1" x14ac:dyDescent="0.2"/>
    <row r="5470" customFormat="1" x14ac:dyDescent="0.2"/>
    <row r="5471" customFormat="1" x14ac:dyDescent="0.2"/>
    <row r="5472" customFormat="1" x14ac:dyDescent="0.2"/>
    <row r="5473" customFormat="1" x14ac:dyDescent="0.2"/>
    <row r="5474" customFormat="1" x14ac:dyDescent="0.2"/>
    <row r="5475" customFormat="1" x14ac:dyDescent="0.2"/>
    <row r="5476" customFormat="1" x14ac:dyDescent="0.2"/>
    <row r="5477" customFormat="1" x14ac:dyDescent="0.2"/>
    <row r="5478" customFormat="1" x14ac:dyDescent="0.2"/>
    <row r="5479" customFormat="1" x14ac:dyDescent="0.2"/>
    <row r="5480" customFormat="1" x14ac:dyDescent="0.2"/>
    <row r="5481" customFormat="1" x14ac:dyDescent="0.2"/>
    <row r="5482" customFormat="1" x14ac:dyDescent="0.2"/>
    <row r="5483" customFormat="1" x14ac:dyDescent="0.2"/>
    <row r="5484" customFormat="1" x14ac:dyDescent="0.2"/>
    <row r="5485" customFormat="1" x14ac:dyDescent="0.2"/>
    <row r="5486" customFormat="1" x14ac:dyDescent="0.2"/>
    <row r="5487" customFormat="1" x14ac:dyDescent="0.2"/>
    <row r="5488" customFormat="1" x14ac:dyDescent="0.2"/>
    <row r="5489" customFormat="1" x14ac:dyDescent="0.2"/>
    <row r="5490" customFormat="1" x14ac:dyDescent="0.2"/>
    <row r="5491" customFormat="1" x14ac:dyDescent="0.2"/>
    <row r="5492" customFormat="1" x14ac:dyDescent="0.2"/>
    <row r="5493" customFormat="1" x14ac:dyDescent="0.2"/>
    <row r="5494" customFormat="1" x14ac:dyDescent="0.2"/>
    <row r="5495" customFormat="1" x14ac:dyDescent="0.2"/>
    <row r="5496" customFormat="1" x14ac:dyDescent="0.2"/>
    <row r="5497" customFormat="1" x14ac:dyDescent="0.2"/>
    <row r="5498" customFormat="1" x14ac:dyDescent="0.2"/>
    <row r="5499" customFormat="1" x14ac:dyDescent="0.2"/>
    <row r="5500" customFormat="1" x14ac:dyDescent="0.2"/>
    <row r="5501" customFormat="1" x14ac:dyDescent="0.2"/>
    <row r="5502" customFormat="1" x14ac:dyDescent="0.2"/>
    <row r="5503" customFormat="1" x14ac:dyDescent="0.2"/>
    <row r="5504" customFormat="1" x14ac:dyDescent="0.2"/>
    <row r="5505" customFormat="1" x14ac:dyDescent="0.2"/>
    <row r="5506" customFormat="1" x14ac:dyDescent="0.2"/>
    <row r="5507" customFormat="1" x14ac:dyDescent="0.2"/>
    <row r="5508" customFormat="1" x14ac:dyDescent="0.2"/>
    <row r="5509" customFormat="1" x14ac:dyDescent="0.2"/>
    <row r="5510" customFormat="1" x14ac:dyDescent="0.2"/>
    <row r="5511" customFormat="1" x14ac:dyDescent="0.2"/>
    <row r="5512" customFormat="1" x14ac:dyDescent="0.2"/>
    <row r="5513" customFormat="1" x14ac:dyDescent="0.2"/>
    <row r="5514" customFormat="1" x14ac:dyDescent="0.2"/>
    <row r="5515" customFormat="1" x14ac:dyDescent="0.2"/>
    <row r="5516" customFormat="1" x14ac:dyDescent="0.2"/>
    <row r="5517" customFormat="1" x14ac:dyDescent="0.2"/>
    <row r="5518" customFormat="1" x14ac:dyDescent="0.2"/>
    <row r="5519" customFormat="1" x14ac:dyDescent="0.2"/>
    <row r="5520" customFormat="1" x14ac:dyDescent="0.2"/>
    <row r="5521" customFormat="1" x14ac:dyDescent="0.2"/>
    <row r="5522" customFormat="1" x14ac:dyDescent="0.2"/>
    <row r="5523" customFormat="1" x14ac:dyDescent="0.2"/>
    <row r="5524" customFormat="1" x14ac:dyDescent="0.2"/>
    <row r="5525" customFormat="1" x14ac:dyDescent="0.2"/>
    <row r="5526" customFormat="1" x14ac:dyDescent="0.2"/>
    <row r="5527" customFormat="1" x14ac:dyDescent="0.2"/>
    <row r="5528" customFormat="1" x14ac:dyDescent="0.2"/>
    <row r="5529" customFormat="1" x14ac:dyDescent="0.2"/>
    <row r="5530" customFormat="1" x14ac:dyDescent="0.2"/>
    <row r="5531" customFormat="1" x14ac:dyDescent="0.2"/>
    <row r="5532" customFormat="1" x14ac:dyDescent="0.2"/>
    <row r="5533" customFormat="1" x14ac:dyDescent="0.2"/>
    <row r="5534" customFormat="1" x14ac:dyDescent="0.2"/>
    <row r="5535" customFormat="1" x14ac:dyDescent="0.2"/>
    <row r="5536" customFormat="1" x14ac:dyDescent="0.2"/>
    <row r="5537" customFormat="1" x14ac:dyDescent="0.2"/>
    <row r="5538" customFormat="1" x14ac:dyDescent="0.2"/>
    <row r="5539" customFormat="1" x14ac:dyDescent="0.2"/>
    <row r="5540" customFormat="1" x14ac:dyDescent="0.2"/>
    <row r="5541" customFormat="1" x14ac:dyDescent="0.2"/>
    <row r="5542" customFormat="1" x14ac:dyDescent="0.2"/>
    <row r="5543" customFormat="1" x14ac:dyDescent="0.2"/>
    <row r="5544" customFormat="1" x14ac:dyDescent="0.2"/>
    <row r="5545" customFormat="1" x14ac:dyDescent="0.2"/>
    <row r="5546" customFormat="1" x14ac:dyDescent="0.2"/>
    <row r="5547" customFormat="1" x14ac:dyDescent="0.2"/>
    <row r="5548" customFormat="1" x14ac:dyDescent="0.2"/>
    <row r="5549" customFormat="1" x14ac:dyDescent="0.2"/>
    <row r="5550" customFormat="1" x14ac:dyDescent="0.2"/>
    <row r="5551" customFormat="1" x14ac:dyDescent="0.2"/>
    <row r="5552" customFormat="1" x14ac:dyDescent="0.2"/>
    <row r="5553" customFormat="1" x14ac:dyDescent="0.2"/>
    <row r="5554" customFormat="1" x14ac:dyDescent="0.2"/>
    <row r="5555" customFormat="1" x14ac:dyDescent="0.2"/>
    <row r="5556" customFormat="1" x14ac:dyDescent="0.2"/>
    <row r="5557" customFormat="1" x14ac:dyDescent="0.2"/>
    <row r="5558" customFormat="1" x14ac:dyDescent="0.2"/>
    <row r="5559" customFormat="1" x14ac:dyDescent="0.2"/>
    <row r="5560" customFormat="1" x14ac:dyDescent="0.2"/>
    <row r="5561" customFormat="1" x14ac:dyDescent="0.2"/>
    <row r="5562" customFormat="1" x14ac:dyDescent="0.2"/>
    <row r="5563" customFormat="1" x14ac:dyDescent="0.2"/>
    <row r="5564" customFormat="1" x14ac:dyDescent="0.2"/>
    <row r="5565" customFormat="1" x14ac:dyDescent="0.2"/>
    <row r="5566" customFormat="1" x14ac:dyDescent="0.2"/>
    <row r="5567" customFormat="1" x14ac:dyDescent="0.2"/>
    <row r="5568" customFormat="1" x14ac:dyDescent="0.2"/>
    <row r="5569" customFormat="1" x14ac:dyDescent="0.2"/>
    <row r="5570" customFormat="1" x14ac:dyDescent="0.2"/>
    <row r="5571" customFormat="1" x14ac:dyDescent="0.2"/>
    <row r="5572" customFormat="1" x14ac:dyDescent="0.2"/>
    <row r="5573" customFormat="1" x14ac:dyDescent="0.2"/>
    <row r="5574" customFormat="1" x14ac:dyDescent="0.2"/>
    <row r="5575" customFormat="1" x14ac:dyDescent="0.2"/>
    <row r="5576" customFormat="1" x14ac:dyDescent="0.2"/>
    <row r="5577" customFormat="1" x14ac:dyDescent="0.2"/>
    <row r="5578" customFormat="1" x14ac:dyDescent="0.2"/>
    <row r="5579" customFormat="1" x14ac:dyDescent="0.2"/>
    <row r="5580" customFormat="1" x14ac:dyDescent="0.2"/>
    <row r="5581" customFormat="1" x14ac:dyDescent="0.2"/>
    <row r="5582" customFormat="1" x14ac:dyDescent="0.2"/>
    <row r="5583" customFormat="1" x14ac:dyDescent="0.2"/>
    <row r="5584" customFormat="1" x14ac:dyDescent="0.2"/>
    <row r="5585" customFormat="1" x14ac:dyDescent="0.2"/>
    <row r="5586" customFormat="1" x14ac:dyDescent="0.2"/>
    <row r="5587" customFormat="1" x14ac:dyDescent="0.2"/>
    <row r="5588" customFormat="1" x14ac:dyDescent="0.2"/>
    <row r="5589" customFormat="1" x14ac:dyDescent="0.2"/>
    <row r="5590" customFormat="1" x14ac:dyDescent="0.2"/>
    <row r="5591" customFormat="1" x14ac:dyDescent="0.2"/>
    <row r="5592" customFormat="1" x14ac:dyDescent="0.2"/>
    <row r="5593" customFormat="1" x14ac:dyDescent="0.2"/>
    <row r="5594" customFormat="1" x14ac:dyDescent="0.2"/>
    <row r="5595" customFormat="1" x14ac:dyDescent="0.2"/>
    <row r="5596" customFormat="1" x14ac:dyDescent="0.2"/>
    <row r="5597" customFormat="1" x14ac:dyDescent="0.2"/>
    <row r="5598" customFormat="1" x14ac:dyDescent="0.2"/>
    <row r="5599" customFormat="1" x14ac:dyDescent="0.2"/>
    <row r="5600" customFormat="1" x14ac:dyDescent="0.2"/>
    <row r="5601" customFormat="1" x14ac:dyDescent="0.2"/>
    <row r="5602" customFormat="1" x14ac:dyDescent="0.2"/>
    <row r="5603" customFormat="1" x14ac:dyDescent="0.2"/>
    <row r="5604" customFormat="1" x14ac:dyDescent="0.2"/>
    <row r="5605" customFormat="1" x14ac:dyDescent="0.2"/>
    <row r="5606" customFormat="1" x14ac:dyDescent="0.2"/>
    <row r="5607" customFormat="1" x14ac:dyDescent="0.2"/>
    <row r="5608" customFormat="1" x14ac:dyDescent="0.2"/>
    <row r="5609" customFormat="1" x14ac:dyDescent="0.2"/>
    <row r="5610" customFormat="1" x14ac:dyDescent="0.2"/>
    <row r="5611" customFormat="1" x14ac:dyDescent="0.2"/>
    <row r="5612" customFormat="1" x14ac:dyDescent="0.2"/>
    <row r="5613" customFormat="1" x14ac:dyDescent="0.2"/>
    <row r="5614" customFormat="1" x14ac:dyDescent="0.2"/>
    <row r="5615" customFormat="1" x14ac:dyDescent="0.2"/>
    <row r="5616" customFormat="1" x14ac:dyDescent="0.2"/>
    <row r="5617" customFormat="1" x14ac:dyDescent="0.2"/>
    <row r="5618" customFormat="1" x14ac:dyDescent="0.2"/>
    <row r="5619" customFormat="1" x14ac:dyDescent="0.2"/>
    <row r="5620" customFormat="1" x14ac:dyDescent="0.2"/>
    <row r="5621" customFormat="1" x14ac:dyDescent="0.2"/>
    <row r="5622" customFormat="1" x14ac:dyDescent="0.2"/>
    <row r="5623" customFormat="1" x14ac:dyDescent="0.2"/>
    <row r="5624" customFormat="1" x14ac:dyDescent="0.2"/>
    <row r="5625" customFormat="1" x14ac:dyDescent="0.2"/>
    <row r="5626" customFormat="1" x14ac:dyDescent="0.2"/>
    <row r="5627" customFormat="1" x14ac:dyDescent="0.2"/>
    <row r="5628" customFormat="1" x14ac:dyDescent="0.2"/>
    <row r="5629" customFormat="1" x14ac:dyDescent="0.2"/>
    <row r="5630" customFormat="1" x14ac:dyDescent="0.2"/>
    <row r="5631" customFormat="1" x14ac:dyDescent="0.2"/>
    <row r="5632" customFormat="1" x14ac:dyDescent="0.2"/>
    <row r="5633" customFormat="1" x14ac:dyDescent="0.2"/>
    <row r="5634" customFormat="1" x14ac:dyDescent="0.2"/>
    <row r="5635" customFormat="1" x14ac:dyDescent="0.2"/>
    <row r="5636" customFormat="1" x14ac:dyDescent="0.2"/>
    <row r="5637" customFormat="1" x14ac:dyDescent="0.2"/>
    <row r="5638" customFormat="1" x14ac:dyDescent="0.2"/>
    <row r="5639" customFormat="1" x14ac:dyDescent="0.2"/>
    <row r="5640" customFormat="1" x14ac:dyDescent="0.2"/>
    <row r="5641" customFormat="1" x14ac:dyDescent="0.2"/>
    <row r="5642" customFormat="1" x14ac:dyDescent="0.2"/>
    <row r="5643" customFormat="1" x14ac:dyDescent="0.2"/>
    <row r="5644" customFormat="1" x14ac:dyDescent="0.2"/>
    <row r="5645" customFormat="1" x14ac:dyDescent="0.2"/>
    <row r="5646" customFormat="1" x14ac:dyDescent="0.2"/>
    <row r="5647" customFormat="1" x14ac:dyDescent="0.2"/>
    <row r="5648" customFormat="1" x14ac:dyDescent="0.2"/>
    <row r="5649" customFormat="1" x14ac:dyDescent="0.2"/>
    <row r="5650" customFormat="1" x14ac:dyDescent="0.2"/>
    <row r="5651" customFormat="1" x14ac:dyDescent="0.2"/>
    <row r="5652" customFormat="1" x14ac:dyDescent="0.2"/>
    <row r="5653" customFormat="1" x14ac:dyDescent="0.2"/>
    <row r="5654" customFormat="1" x14ac:dyDescent="0.2"/>
    <row r="5655" customFormat="1" x14ac:dyDescent="0.2"/>
    <row r="5656" customFormat="1" x14ac:dyDescent="0.2"/>
    <row r="5657" customFormat="1" x14ac:dyDescent="0.2"/>
    <row r="5658" customFormat="1" x14ac:dyDescent="0.2"/>
    <row r="5659" customFormat="1" x14ac:dyDescent="0.2"/>
    <row r="5660" customFormat="1" x14ac:dyDescent="0.2"/>
    <row r="5661" customFormat="1" x14ac:dyDescent="0.2"/>
    <row r="5662" customFormat="1" x14ac:dyDescent="0.2"/>
    <row r="5663" customFormat="1" x14ac:dyDescent="0.2"/>
    <row r="5664" customFormat="1" x14ac:dyDescent="0.2"/>
    <row r="5665" customFormat="1" x14ac:dyDescent="0.2"/>
    <row r="5666" customFormat="1" x14ac:dyDescent="0.2"/>
    <row r="5667" customFormat="1" x14ac:dyDescent="0.2"/>
    <row r="5668" customFormat="1" x14ac:dyDescent="0.2"/>
    <row r="5669" customFormat="1" x14ac:dyDescent="0.2"/>
    <row r="5670" customFormat="1" x14ac:dyDescent="0.2"/>
    <row r="5671" customFormat="1" x14ac:dyDescent="0.2"/>
    <row r="5672" customFormat="1" x14ac:dyDescent="0.2"/>
    <row r="5673" customFormat="1" x14ac:dyDescent="0.2"/>
    <row r="5674" customFormat="1" x14ac:dyDescent="0.2"/>
    <row r="5675" customFormat="1" x14ac:dyDescent="0.2"/>
    <row r="5676" customFormat="1" x14ac:dyDescent="0.2"/>
    <row r="5677" customFormat="1" x14ac:dyDescent="0.2"/>
    <row r="5678" customFormat="1" x14ac:dyDescent="0.2"/>
    <row r="5679" customFormat="1" x14ac:dyDescent="0.2"/>
    <row r="5680" customFormat="1" x14ac:dyDescent="0.2"/>
    <row r="5681" customFormat="1" x14ac:dyDescent="0.2"/>
    <row r="5682" customFormat="1" x14ac:dyDescent="0.2"/>
    <row r="5683" customFormat="1" x14ac:dyDescent="0.2"/>
    <row r="5684" customFormat="1" x14ac:dyDescent="0.2"/>
    <row r="5685" customFormat="1" x14ac:dyDescent="0.2"/>
    <row r="5686" customFormat="1" x14ac:dyDescent="0.2"/>
    <row r="5687" customFormat="1" x14ac:dyDescent="0.2"/>
    <row r="5688" customFormat="1" x14ac:dyDescent="0.2"/>
    <row r="5689" customFormat="1" x14ac:dyDescent="0.2"/>
    <row r="5690" customFormat="1" x14ac:dyDescent="0.2"/>
    <row r="5691" customFormat="1" x14ac:dyDescent="0.2"/>
    <row r="5692" customFormat="1" x14ac:dyDescent="0.2"/>
    <row r="5693" customFormat="1" x14ac:dyDescent="0.2"/>
    <row r="5694" customFormat="1" x14ac:dyDescent="0.2"/>
    <row r="5695" customFormat="1" x14ac:dyDescent="0.2"/>
    <row r="5696" customFormat="1" x14ac:dyDescent="0.2"/>
    <row r="5697" customFormat="1" x14ac:dyDescent="0.2"/>
    <row r="5698" customFormat="1" x14ac:dyDescent="0.2"/>
    <row r="5699" customFormat="1" x14ac:dyDescent="0.2"/>
    <row r="5700" customFormat="1" x14ac:dyDescent="0.2"/>
    <row r="5701" customFormat="1" x14ac:dyDescent="0.2"/>
    <row r="5702" customFormat="1" x14ac:dyDescent="0.2"/>
    <row r="5703" customFormat="1" x14ac:dyDescent="0.2"/>
    <row r="5704" customFormat="1" x14ac:dyDescent="0.2"/>
    <row r="5705" customFormat="1" x14ac:dyDescent="0.2"/>
    <row r="5706" customFormat="1" x14ac:dyDescent="0.2"/>
    <row r="5707" customFormat="1" x14ac:dyDescent="0.2"/>
    <row r="5708" customFormat="1" x14ac:dyDescent="0.2"/>
    <row r="5709" customFormat="1" x14ac:dyDescent="0.2"/>
    <row r="5710" customFormat="1" x14ac:dyDescent="0.2"/>
    <row r="5711" customFormat="1" x14ac:dyDescent="0.2"/>
    <row r="5712" customFormat="1" x14ac:dyDescent="0.2"/>
    <row r="5713" customFormat="1" x14ac:dyDescent="0.2"/>
    <row r="5714" customFormat="1" x14ac:dyDescent="0.2"/>
    <row r="5715" customFormat="1" x14ac:dyDescent="0.2"/>
    <row r="5716" customFormat="1" x14ac:dyDescent="0.2"/>
    <row r="5717" customFormat="1" x14ac:dyDescent="0.2"/>
    <row r="5718" customFormat="1" x14ac:dyDescent="0.2"/>
    <row r="5719" customFormat="1" x14ac:dyDescent="0.2"/>
    <row r="5720" customFormat="1" x14ac:dyDescent="0.2"/>
    <row r="5721" customFormat="1" x14ac:dyDescent="0.2"/>
    <row r="5722" customFormat="1" x14ac:dyDescent="0.2"/>
    <row r="5723" customFormat="1" x14ac:dyDescent="0.2"/>
    <row r="5724" customFormat="1" x14ac:dyDescent="0.2"/>
    <row r="5725" customFormat="1" x14ac:dyDescent="0.2"/>
    <row r="5726" customFormat="1" x14ac:dyDescent="0.2"/>
    <row r="5727" customFormat="1" x14ac:dyDescent="0.2"/>
    <row r="5728" customFormat="1" x14ac:dyDescent="0.2"/>
    <row r="5729" customFormat="1" x14ac:dyDescent="0.2"/>
    <row r="5730" customFormat="1" x14ac:dyDescent="0.2"/>
    <row r="5731" customFormat="1" x14ac:dyDescent="0.2"/>
    <row r="5732" customFormat="1" x14ac:dyDescent="0.2"/>
    <row r="5733" customFormat="1" x14ac:dyDescent="0.2"/>
    <row r="5734" customFormat="1" x14ac:dyDescent="0.2"/>
    <row r="5735" customFormat="1" x14ac:dyDescent="0.2"/>
    <row r="5736" customFormat="1" x14ac:dyDescent="0.2"/>
    <row r="5737" customFormat="1" x14ac:dyDescent="0.2"/>
    <row r="5738" customFormat="1" x14ac:dyDescent="0.2"/>
    <row r="5739" customFormat="1" x14ac:dyDescent="0.2"/>
    <row r="5740" customFormat="1" x14ac:dyDescent="0.2"/>
    <row r="5741" customFormat="1" x14ac:dyDescent="0.2"/>
    <row r="5742" customFormat="1" x14ac:dyDescent="0.2"/>
    <row r="5743" customFormat="1" x14ac:dyDescent="0.2"/>
    <row r="5744" customFormat="1" x14ac:dyDescent="0.2"/>
    <row r="5745" customFormat="1" x14ac:dyDescent="0.2"/>
    <row r="5746" customFormat="1" x14ac:dyDescent="0.2"/>
    <row r="5747" customFormat="1" x14ac:dyDescent="0.2"/>
    <row r="5748" customFormat="1" x14ac:dyDescent="0.2"/>
    <row r="5749" customFormat="1" x14ac:dyDescent="0.2"/>
    <row r="5750" customFormat="1" x14ac:dyDescent="0.2"/>
    <row r="5751" customFormat="1" x14ac:dyDescent="0.2"/>
    <row r="5752" customFormat="1" x14ac:dyDescent="0.2"/>
    <row r="5753" customFormat="1" x14ac:dyDescent="0.2"/>
    <row r="5754" customFormat="1" x14ac:dyDescent="0.2"/>
    <row r="5755" customFormat="1" x14ac:dyDescent="0.2"/>
    <row r="5756" customFormat="1" x14ac:dyDescent="0.2"/>
    <row r="5757" customFormat="1" x14ac:dyDescent="0.2"/>
    <row r="5758" customFormat="1" x14ac:dyDescent="0.2"/>
    <row r="5759" customFormat="1" x14ac:dyDescent="0.2"/>
    <row r="5760" customFormat="1" x14ac:dyDescent="0.2"/>
    <row r="5761" customFormat="1" x14ac:dyDescent="0.2"/>
    <row r="5762" customFormat="1" x14ac:dyDescent="0.2"/>
    <row r="5763" customFormat="1" x14ac:dyDescent="0.2"/>
    <row r="5764" customFormat="1" x14ac:dyDescent="0.2"/>
    <row r="5765" customFormat="1" x14ac:dyDescent="0.2"/>
    <row r="5766" customFormat="1" x14ac:dyDescent="0.2"/>
    <row r="5767" customFormat="1" x14ac:dyDescent="0.2"/>
    <row r="5768" customFormat="1" x14ac:dyDescent="0.2"/>
    <row r="5769" customFormat="1" x14ac:dyDescent="0.2"/>
    <row r="5770" customFormat="1" x14ac:dyDescent="0.2"/>
    <row r="5771" customFormat="1" x14ac:dyDescent="0.2"/>
    <row r="5772" customFormat="1" x14ac:dyDescent="0.2"/>
    <row r="5773" customFormat="1" x14ac:dyDescent="0.2"/>
    <row r="5774" customFormat="1" x14ac:dyDescent="0.2"/>
    <row r="5775" customFormat="1" x14ac:dyDescent="0.2"/>
    <row r="5776" customFormat="1" x14ac:dyDescent="0.2"/>
    <row r="5777" customFormat="1" x14ac:dyDescent="0.2"/>
    <row r="5778" customFormat="1" x14ac:dyDescent="0.2"/>
    <row r="5779" customFormat="1" x14ac:dyDescent="0.2"/>
    <row r="5780" customFormat="1" x14ac:dyDescent="0.2"/>
    <row r="5781" customFormat="1" x14ac:dyDescent="0.2"/>
    <row r="5782" customFormat="1" x14ac:dyDescent="0.2"/>
    <row r="5783" customFormat="1" x14ac:dyDescent="0.2"/>
    <row r="5784" customFormat="1" x14ac:dyDescent="0.2"/>
    <row r="5785" customFormat="1" x14ac:dyDescent="0.2"/>
    <row r="5786" customFormat="1" x14ac:dyDescent="0.2"/>
    <row r="5787" customFormat="1" x14ac:dyDescent="0.2"/>
    <row r="5788" customFormat="1" x14ac:dyDescent="0.2"/>
    <row r="5789" customFormat="1" x14ac:dyDescent="0.2"/>
    <row r="5790" customFormat="1" x14ac:dyDescent="0.2"/>
    <row r="5791" customFormat="1" x14ac:dyDescent="0.2"/>
    <row r="5792" customFormat="1" x14ac:dyDescent="0.2"/>
    <row r="5793" customFormat="1" x14ac:dyDescent="0.2"/>
    <row r="5794" customFormat="1" x14ac:dyDescent="0.2"/>
    <row r="5795" customFormat="1" x14ac:dyDescent="0.2"/>
    <row r="5796" customFormat="1" x14ac:dyDescent="0.2"/>
    <row r="5797" customFormat="1" x14ac:dyDescent="0.2"/>
    <row r="5798" customFormat="1" x14ac:dyDescent="0.2"/>
    <row r="5799" customFormat="1" x14ac:dyDescent="0.2"/>
    <row r="5800" customFormat="1" x14ac:dyDescent="0.2"/>
    <row r="5801" customFormat="1" x14ac:dyDescent="0.2"/>
    <row r="5802" customFormat="1" x14ac:dyDescent="0.2"/>
    <row r="5803" customFormat="1" x14ac:dyDescent="0.2"/>
    <row r="5804" customFormat="1" x14ac:dyDescent="0.2"/>
    <row r="5805" customFormat="1" x14ac:dyDescent="0.2"/>
    <row r="5806" customFormat="1" x14ac:dyDescent="0.2"/>
    <row r="5807" customFormat="1" x14ac:dyDescent="0.2"/>
    <row r="5808" customFormat="1" x14ac:dyDescent="0.2"/>
    <row r="5809" customFormat="1" x14ac:dyDescent="0.2"/>
    <row r="5810" customFormat="1" x14ac:dyDescent="0.2"/>
    <row r="5811" customFormat="1" x14ac:dyDescent="0.2"/>
    <row r="5812" customFormat="1" x14ac:dyDescent="0.2"/>
    <row r="5813" customFormat="1" x14ac:dyDescent="0.2"/>
    <row r="5814" customFormat="1" x14ac:dyDescent="0.2"/>
    <row r="5815" customFormat="1" x14ac:dyDescent="0.2"/>
    <row r="5816" customFormat="1" x14ac:dyDescent="0.2"/>
    <row r="5817" customFormat="1" x14ac:dyDescent="0.2"/>
    <row r="5818" customFormat="1" x14ac:dyDescent="0.2"/>
    <row r="5819" customFormat="1" x14ac:dyDescent="0.2"/>
    <row r="5820" customFormat="1" x14ac:dyDescent="0.2"/>
    <row r="5821" customFormat="1" x14ac:dyDescent="0.2"/>
    <row r="5822" customFormat="1" x14ac:dyDescent="0.2"/>
    <row r="5823" customFormat="1" x14ac:dyDescent="0.2"/>
    <row r="5824" customFormat="1" x14ac:dyDescent="0.2"/>
    <row r="5825" customFormat="1" x14ac:dyDescent="0.2"/>
    <row r="5826" customFormat="1" x14ac:dyDescent="0.2"/>
    <row r="5827" customFormat="1" x14ac:dyDescent="0.2"/>
    <row r="5828" customFormat="1" x14ac:dyDescent="0.2"/>
    <row r="5829" customFormat="1" x14ac:dyDescent="0.2"/>
    <row r="5830" customFormat="1" x14ac:dyDescent="0.2"/>
    <row r="5831" customFormat="1" x14ac:dyDescent="0.2"/>
    <row r="5832" customFormat="1" x14ac:dyDescent="0.2"/>
    <row r="5833" customFormat="1" x14ac:dyDescent="0.2"/>
    <row r="5834" customFormat="1" x14ac:dyDescent="0.2"/>
    <row r="5835" customFormat="1" x14ac:dyDescent="0.2"/>
    <row r="5836" customFormat="1" x14ac:dyDescent="0.2"/>
    <row r="5837" customFormat="1" x14ac:dyDescent="0.2"/>
    <row r="5838" customFormat="1" x14ac:dyDescent="0.2"/>
    <row r="5839" customFormat="1" x14ac:dyDescent="0.2"/>
    <row r="5840" customFormat="1" x14ac:dyDescent="0.2"/>
    <row r="5841" customFormat="1" x14ac:dyDescent="0.2"/>
    <row r="5842" customFormat="1" x14ac:dyDescent="0.2"/>
    <row r="5843" customFormat="1" x14ac:dyDescent="0.2"/>
    <row r="5844" customFormat="1" x14ac:dyDescent="0.2"/>
    <row r="5845" customFormat="1" x14ac:dyDescent="0.2"/>
    <row r="5846" customFormat="1" x14ac:dyDescent="0.2"/>
    <row r="5847" customFormat="1" x14ac:dyDescent="0.2"/>
    <row r="5848" customFormat="1" x14ac:dyDescent="0.2"/>
    <row r="5849" customFormat="1" x14ac:dyDescent="0.2"/>
    <row r="5850" customFormat="1" x14ac:dyDescent="0.2"/>
    <row r="5851" customFormat="1" x14ac:dyDescent="0.2"/>
    <row r="5852" customFormat="1" x14ac:dyDescent="0.2"/>
    <row r="5853" customFormat="1" x14ac:dyDescent="0.2"/>
    <row r="5854" customFormat="1" x14ac:dyDescent="0.2"/>
    <row r="5855" customFormat="1" x14ac:dyDescent="0.2"/>
    <row r="5856" customFormat="1" x14ac:dyDescent="0.2"/>
    <row r="5857" customFormat="1" x14ac:dyDescent="0.2"/>
    <row r="5858" customFormat="1" x14ac:dyDescent="0.2"/>
    <row r="5859" customFormat="1" x14ac:dyDescent="0.2"/>
    <row r="5860" customFormat="1" x14ac:dyDescent="0.2"/>
    <row r="5861" customFormat="1" x14ac:dyDescent="0.2"/>
    <row r="5862" customFormat="1" x14ac:dyDescent="0.2"/>
    <row r="5863" customFormat="1" x14ac:dyDescent="0.2"/>
    <row r="5864" customFormat="1" x14ac:dyDescent="0.2"/>
    <row r="5865" customFormat="1" x14ac:dyDescent="0.2"/>
    <row r="5866" customFormat="1" x14ac:dyDescent="0.2"/>
    <row r="5867" customFormat="1" x14ac:dyDescent="0.2"/>
    <row r="5868" customFormat="1" x14ac:dyDescent="0.2"/>
    <row r="5869" customFormat="1" x14ac:dyDescent="0.2"/>
    <row r="5870" customFormat="1" x14ac:dyDescent="0.2"/>
    <row r="5871" customFormat="1" x14ac:dyDescent="0.2"/>
    <row r="5872" customFormat="1" x14ac:dyDescent="0.2"/>
    <row r="5873" customFormat="1" x14ac:dyDescent="0.2"/>
    <row r="5874" customFormat="1" x14ac:dyDescent="0.2"/>
    <row r="5875" customFormat="1" x14ac:dyDescent="0.2"/>
    <row r="5876" customFormat="1" x14ac:dyDescent="0.2"/>
    <row r="5877" customFormat="1" x14ac:dyDescent="0.2"/>
    <row r="5878" customFormat="1" x14ac:dyDescent="0.2"/>
    <row r="5879" customFormat="1" x14ac:dyDescent="0.2"/>
    <row r="5880" customFormat="1" x14ac:dyDescent="0.2"/>
    <row r="5881" customFormat="1" x14ac:dyDescent="0.2"/>
    <row r="5882" customFormat="1" x14ac:dyDescent="0.2"/>
    <row r="5883" customFormat="1" x14ac:dyDescent="0.2"/>
    <row r="5884" customFormat="1" x14ac:dyDescent="0.2"/>
    <row r="5885" customFormat="1" x14ac:dyDescent="0.2"/>
    <row r="5886" customFormat="1" x14ac:dyDescent="0.2"/>
    <row r="5887" customFormat="1" x14ac:dyDescent="0.2"/>
    <row r="5888" customFormat="1" x14ac:dyDescent="0.2"/>
    <row r="5889" customFormat="1" x14ac:dyDescent="0.2"/>
    <row r="5890" customFormat="1" x14ac:dyDescent="0.2"/>
    <row r="5891" customFormat="1" x14ac:dyDescent="0.2"/>
    <row r="5892" customFormat="1" x14ac:dyDescent="0.2"/>
    <row r="5893" customFormat="1" x14ac:dyDescent="0.2"/>
    <row r="5894" customFormat="1" x14ac:dyDescent="0.2"/>
    <row r="5895" customFormat="1" x14ac:dyDescent="0.2"/>
    <row r="5896" customFormat="1" x14ac:dyDescent="0.2"/>
    <row r="5897" customFormat="1" x14ac:dyDescent="0.2"/>
    <row r="5898" customFormat="1" x14ac:dyDescent="0.2"/>
    <row r="5899" customFormat="1" x14ac:dyDescent="0.2"/>
    <row r="5900" customFormat="1" x14ac:dyDescent="0.2"/>
    <row r="5901" customFormat="1" x14ac:dyDescent="0.2"/>
    <row r="5902" customFormat="1" x14ac:dyDescent="0.2"/>
    <row r="5903" customFormat="1" x14ac:dyDescent="0.2"/>
    <row r="5904" customFormat="1" x14ac:dyDescent="0.2"/>
    <row r="5905" customFormat="1" x14ac:dyDescent="0.2"/>
    <row r="5906" customFormat="1" x14ac:dyDescent="0.2"/>
    <row r="5907" customFormat="1" x14ac:dyDescent="0.2"/>
    <row r="5908" customFormat="1" x14ac:dyDescent="0.2"/>
    <row r="5909" customFormat="1" x14ac:dyDescent="0.2"/>
    <row r="5910" customFormat="1" x14ac:dyDescent="0.2"/>
    <row r="5911" customFormat="1" x14ac:dyDescent="0.2"/>
    <row r="5912" customFormat="1" x14ac:dyDescent="0.2"/>
    <row r="5913" customFormat="1" x14ac:dyDescent="0.2"/>
    <row r="5914" customFormat="1" x14ac:dyDescent="0.2"/>
    <row r="5915" customFormat="1" x14ac:dyDescent="0.2"/>
    <row r="5916" customFormat="1" x14ac:dyDescent="0.2"/>
    <row r="5917" customFormat="1" x14ac:dyDescent="0.2"/>
    <row r="5918" customFormat="1" x14ac:dyDescent="0.2"/>
    <row r="5919" customFormat="1" x14ac:dyDescent="0.2"/>
    <row r="5920" customFormat="1" x14ac:dyDescent="0.2"/>
    <row r="5921" customFormat="1" x14ac:dyDescent="0.2"/>
    <row r="5922" customFormat="1" x14ac:dyDescent="0.2"/>
    <row r="5923" customFormat="1" x14ac:dyDescent="0.2"/>
    <row r="5924" customFormat="1" x14ac:dyDescent="0.2"/>
    <row r="5925" customFormat="1" x14ac:dyDescent="0.2"/>
    <row r="5926" customFormat="1" x14ac:dyDescent="0.2"/>
    <row r="5927" customFormat="1" x14ac:dyDescent="0.2"/>
    <row r="5928" customFormat="1" x14ac:dyDescent="0.2"/>
    <row r="5929" customFormat="1" x14ac:dyDescent="0.2"/>
    <row r="5930" customFormat="1" x14ac:dyDescent="0.2"/>
    <row r="5931" customFormat="1" x14ac:dyDescent="0.2"/>
    <row r="5932" customFormat="1" x14ac:dyDescent="0.2"/>
    <row r="5933" customFormat="1" x14ac:dyDescent="0.2"/>
    <row r="5934" customFormat="1" x14ac:dyDescent="0.2"/>
    <row r="5935" customFormat="1" x14ac:dyDescent="0.2"/>
    <row r="5936" customFormat="1" x14ac:dyDescent="0.2"/>
    <row r="5937" customFormat="1" x14ac:dyDescent="0.2"/>
    <row r="5938" customFormat="1" x14ac:dyDescent="0.2"/>
    <row r="5939" customFormat="1" x14ac:dyDescent="0.2"/>
    <row r="5940" customFormat="1" x14ac:dyDescent="0.2"/>
    <row r="5941" customFormat="1" x14ac:dyDescent="0.2"/>
    <row r="5942" customFormat="1" x14ac:dyDescent="0.2"/>
    <row r="5943" customFormat="1" x14ac:dyDescent="0.2"/>
    <row r="5944" customFormat="1" x14ac:dyDescent="0.2"/>
    <row r="5945" customFormat="1" x14ac:dyDescent="0.2"/>
    <row r="5946" customFormat="1" x14ac:dyDescent="0.2"/>
    <row r="5947" customFormat="1" x14ac:dyDescent="0.2"/>
    <row r="5948" customFormat="1" x14ac:dyDescent="0.2"/>
    <row r="5949" customFormat="1" x14ac:dyDescent="0.2"/>
    <row r="5950" customFormat="1" x14ac:dyDescent="0.2"/>
    <row r="5951" customFormat="1" x14ac:dyDescent="0.2"/>
    <row r="5952" customFormat="1" x14ac:dyDescent="0.2"/>
    <row r="5953" customFormat="1" x14ac:dyDescent="0.2"/>
    <row r="5954" customFormat="1" x14ac:dyDescent="0.2"/>
    <row r="5955" customFormat="1" x14ac:dyDescent="0.2"/>
    <row r="5956" customFormat="1" x14ac:dyDescent="0.2"/>
    <row r="5957" customFormat="1" x14ac:dyDescent="0.2"/>
    <row r="5958" customFormat="1" x14ac:dyDescent="0.2"/>
    <row r="5959" customFormat="1" x14ac:dyDescent="0.2"/>
    <row r="5960" customFormat="1" x14ac:dyDescent="0.2"/>
    <row r="5961" customFormat="1" x14ac:dyDescent="0.2"/>
    <row r="5962" customFormat="1" x14ac:dyDescent="0.2"/>
    <row r="5963" customFormat="1" x14ac:dyDescent="0.2"/>
    <row r="5964" customFormat="1" x14ac:dyDescent="0.2"/>
    <row r="5965" customFormat="1" x14ac:dyDescent="0.2"/>
    <row r="5966" customFormat="1" x14ac:dyDescent="0.2"/>
    <row r="5967" customFormat="1" x14ac:dyDescent="0.2"/>
    <row r="5968" customFormat="1" x14ac:dyDescent="0.2"/>
    <row r="5969" customFormat="1" x14ac:dyDescent="0.2"/>
    <row r="5970" customFormat="1" x14ac:dyDescent="0.2"/>
    <row r="5971" customFormat="1" x14ac:dyDescent="0.2"/>
    <row r="5972" customFormat="1" x14ac:dyDescent="0.2"/>
    <row r="5973" customFormat="1" x14ac:dyDescent="0.2"/>
    <row r="5974" customFormat="1" x14ac:dyDescent="0.2"/>
    <row r="5975" customFormat="1" x14ac:dyDescent="0.2"/>
    <row r="5976" customFormat="1" x14ac:dyDescent="0.2"/>
    <row r="5977" customFormat="1" x14ac:dyDescent="0.2"/>
    <row r="5978" customFormat="1" x14ac:dyDescent="0.2"/>
    <row r="5979" customFormat="1" x14ac:dyDescent="0.2"/>
    <row r="5980" customFormat="1" x14ac:dyDescent="0.2"/>
    <row r="5981" customFormat="1" x14ac:dyDescent="0.2"/>
    <row r="5982" customFormat="1" x14ac:dyDescent="0.2"/>
    <row r="5983" customFormat="1" x14ac:dyDescent="0.2"/>
    <row r="5984" customFormat="1" x14ac:dyDescent="0.2"/>
    <row r="5985" customFormat="1" x14ac:dyDescent="0.2"/>
    <row r="5986" customFormat="1" x14ac:dyDescent="0.2"/>
    <row r="5987" customFormat="1" x14ac:dyDescent="0.2"/>
    <row r="5988" customFormat="1" x14ac:dyDescent="0.2"/>
    <row r="5989" customFormat="1" x14ac:dyDescent="0.2"/>
    <row r="5990" customFormat="1" x14ac:dyDescent="0.2"/>
    <row r="5991" customFormat="1" x14ac:dyDescent="0.2"/>
    <row r="5992" customFormat="1" x14ac:dyDescent="0.2"/>
    <row r="5993" customFormat="1" x14ac:dyDescent="0.2"/>
    <row r="5994" customFormat="1" x14ac:dyDescent="0.2"/>
    <row r="5995" customFormat="1" x14ac:dyDescent="0.2"/>
    <row r="5996" customFormat="1" x14ac:dyDescent="0.2"/>
    <row r="5997" customFormat="1" x14ac:dyDescent="0.2"/>
    <row r="5998" customFormat="1" x14ac:dyDescent="0.2"/>
    <row r="5999" customFormat="1" x14ac:dyDescent="0.2"/>
    <row r="6000" customFormat="1" x14ac:dyDescent="0.2"/>
    <row r="6001" customFormat="1" x14ac:dyDescent="0.2"/>
    <row r="6002" customFormat="1" x14ac:dyDescent="0.2"/>
    <row r="6003" customFormat="1" x14ac:dyDescent="0.2"/>
    <row r="6004" customFormat="1" x14ac:dyDescent="0.2"/>
    <row r="6005" customFormat="1" x14ac:dyDescent="0.2"/>
    <row r="6006" customFormat="1" x14ac:dyDescent="0.2"/>
    <row r="6007" customFormat="1" x14ac:dyDescent="0.2"/>
    <row r="6008" customFormat="1" x14ac:dyDescent="0.2"/>
    <row r="6009" customFormat="1" x14ac:dyDescent="0.2"/>
    <row r="6010" customFormat="1" x14ac:dyDescent="0.2"/>
    <row r="6011" customFormat="1" x14ac:dyDescent="0.2"/>
    <row r="6012" customFormat="1" x14ac:dyDescent="0.2"/>
    <row r="6013" customFormat="1" x14ac:dyDescent="0.2"/>
    <row r="6014" customFormat="1" x14ac:dyDescent="0.2"/>
    <row r="6015" customFormat="1" x14ac:dyDescent="0.2"/>
    <row r="6016" customFormat="1" x14ac:dyDescent="0.2"/>
    <row r="6017" customFormat="1" x14ac:dyDescent="0.2"/>
    <row r="6018" customFormat="1" x14ac:dyDescent="0.2"/>
    <row r="6019" customFormat="1" x14ac:dyDescent="0.2"/>
    <row r="6020" customFormat="1" x14ac:dyDescent="0.2"/>
    <row r="6021" customFormat="1" x14ac:dyDescent="0.2"/>
    <row r="6022" customFormat="1" x14ac:dyDescent="0.2"/>
    <row r="6023" customFormat="1" x14ac:dyDescent="0.2"/>
    <row r="6024" customFormat="1" x14ac:dyDescent="0.2"/>
    <row r="6025" customFormat="1" x14ac:dyDescent="0.2"/>
    <row r="6026" customFormat="1" x14ac:dyDescent="0.2"/>
    <row r="6027" customFormat="1" x14ac:dyDescent="0.2"/>
    <row r="6028" customFormat="1" x14ac:dyDescent="0.2"/>
    <row r="6029" customFormat="1" x14ac:dyDescent="0.2"/>
    <row r="6030" customFormat="1" x14ac:dyDescent="0.2"/>
    <row r="6031" customFormat="1" x14ac:dyDescent="0.2"/>
    <row r="6032" customFormat="1" x14ac:dyDescent="0.2"/>
    <row r="6033" customFormat="1" x14ac:dyDescent="0.2"/>
    <row r="6034" customFormat="1" x14ac:dyDescent="0.2"/>
    <row r="6035" customFormat="1" x14ac:dyDescent="0.2"/>
    <row r="6036" customFormat="1" x14ac:dyDescent="0.2"/>
    <row r="6037" customFormat="1" x14ac:dyDescent="0.2"/>
    <row r="6038" customFormat="1" x14ac:dyDescent="0.2"/>
    <row r="6039" customFormat="1" x14ac:dyDescent="0.2"/>
    <row r="6040" customFormat="1" x14ac:dyDescent="0.2"/>
    <row r="6041" customFormat="1" x14ac:dyDescent="0.2"/>
    <row r="6042" customFormat="1" x14ac:dyDescent="0.2"/>
    <row r="6043" customFormat="1" x14ac:dyDescent="0.2"/>
    <row r="6044" customFormat="1" x14ac:dyDescent="0.2"/>
    <row r="6045" customFormat="1" x14ac:dyDescent="0.2"/>
    <row r="6046" customFormat="1" x14ac:dyDescent="0.2"/>
    <row r="6047" customFormat="1" x14ac:dyDescent="0.2"/>
    <row r="6048" customFormat="1" x14ac:dyDescent="0.2"/>
    <row r="6049" customFormat="1" x14ac:dyDescent="0.2"/>
    <row r="6050" customFormat="1" x14ac:dyDescent="0.2"/>
    <row r="6051" customFormat="1" x14ac:dyDescent="0.2"/>
    <row r="6052" customFormat="1" x14ac:dyDescent="0.2"/>
    <row r="6053" customFormat="1" x14ac:dyDescent="0.2"/>
    <row r="6054" customFormat="1" x14ac:dyDescent="0.2"/>
    <row r="6055" customFormat="1" x14ac:dyDescent="0.2"/>
    <row r="6056" customFormat="1" x14ac:dyDescent="0.2"/>
    <row r="6057" customFormat="1" x14ac:dyDescent="0.2"/>
    <row r="6058" customFormat="1" x14ac:dyDescent="0.2"/>
    <row r="6059" customFormat="1" x14ac:dyDescent="0.2"/>
    <row r="6060" customFormat="1" x14ac:dyDescent="0.2"/>
    <row r="6061" customFormat="1" x14ac:dyDescent="0.2"/>
    <row r="6062" customFormat="1" x14ac:dyDescent="0.2"/>
    <row r="6063" customFormat="1" x14ac:dyDescent="0.2"/>
    <row r="6064" customFormat="1" x14ac:dyDescent="0.2"/>
    <row r="6065" customFormat="1" x14ac:dyDescent="0.2"/>
    <row r="6066" customFormat="1" x14ac:dyDescent="0.2"/>
    <row r="6067" customFormat="1" x14ac:dyDescent="0.2"/>
    <row r="6068" customFormat="1" x14ac:dyDescent="0.2"/>
    <row r="6069" customFormat="1" x14ac:dyDescent="0.2"/>
    <row r="6070" customFormat="1" x14ac:dyDescent="0.2"/>
    <row r="6071" customFormat="1" x14ac:dyDescent="0.2"/>
    <row r="6072" customFormat="1" x14ac:dyDescent="0.2"/>
    <row r="6073" customFormat="1" x14ac:dyDescent="0.2"/>
    <row r="6074" customFormat="1" x14ac:dyDescent="0.2"/>
    <row r="6075" customFormat="1" x14ac:dyDescent="0.2"/>
    <row r="6076" customFormat="1" x14ac:dyDescent="0.2"/>
    <row r="6077" customFormat="1" x14ac:dyDescent="0.2"/>
    <row r="6078" customFormat="1" x14ac:dyDescent="0.2"/>
    <row r="6079" customFormat="1" x14ac:dyDescent="0.2"/>
    <row r="6080" customFormat="1" x14ac:dyDescent="0.2"/>
    <row r="6081" customFormat="1" x14ac:dyDescent="0.2"/>
    <row r="6082" customFormat="1" x14ac:dyDescent="0.2"/>
    <row r="6083" customFormat="1" x14ac:dyDescent="0.2"/>
    <row r="6084" customFormat="1" x14ac:dyDescent="0.2"/>
    <row r="6085" customFormat="1" x14ac:dyDescent="0.2"/>
    <row r="6086" customFormat="1" x14ac:dyDescent="0.2"/>
    <row r="6087" customFormat="1" x14ac:dyDescent="0.2"/>
    <row r="6088" customFormat="1" x14ac:dyDescent="0.2"/>
    <row r="6089" customFormat="1" x14ac:dyDescent="0.2"/>
    <row r="6090" customFormat="1" x14ac:dyDescent="0.2"/>
    <row r="6091" customFormat="1" x14ac:dyDescent="0.2"/>
    <row r="6092" customFormat="1" x14ac:dyDescent="0.2"/>
    <row r="6093" customFormat="1" x14ac:dyDescent="0.2"/>
    <row r="6094" customFormat="1" x14ac:dyDescent="0.2"/>
    <row r="6095" customFormat="1" x14ac:dyDescent="0.2"/>
    <row r="6096" customFormat="1" x14ac:dyDescent="0.2"/>
    <row r="6097" customFormat="1" x14ac:dyDescent="0.2"/>
    <row r="6098" customFormat="1" x14ac:dyDescent="0.2"/>
    <row r="6099" customFormat="1" x14ac:dyDescent="0.2"/>
    <row r="6100" customFormat="1" x14ac:dyDescent="0.2"/>
    <row r="6101" customFormat="1" x14ac:dyDescent="0.2"/>
    <row r="6102" customFormat="1" x14ac:dyDescent="0.2"/>
    <row r="6103" customFormat="1" x14ac:dyDescent="0.2"/>
    <row r="6104" customFormat="1" x14ac:dyDescent="0.2"/>
    <row r="6105" customFormat="1" x14ac:dyDescent="0.2"/>
    <row r="6106" customFormat="1" x14ac:dyDescent="0.2"/>
    <row r="6107" customFormat="1" x14ac:dyDescent="0.2"/>
    <row r="6108" customFormat="1" x14ac:dyDescent="0.2"/>
    <row r="6109" customFormat="1" x14ac:dyDescent="0.2"/>
    <row r="6110" customFormat="1" x14ac:dyDescent="0.2"/>
    <row r="6111" customFormat="1" x14ac:dyDescent="0.2"/>
    <row r="6112" customFormat="1" x14ac:dyDescent="0.2"/>
    <row r="6113" customFormat="1" x14ac:dyDescent="0.2"/>
    <row r="6114" customFormat="1" x14ac:dyDescent="0.2"/>
    <row r="6115" customFormat="1" x14ac:dyDescent="0.2"/>
    <row r="6116" customFormat="1" x14ac:dyDescent="0.2"/>
    <row r="6117" customFormat="1" x14ac:dyDescent="0.2"/>
    <row r="6118" customFormat="1" x14ac:dyDescent="0.2"/>
    <row r="6119" customFormat="1" x14ac:dyDescent="0.2"/>
    <row r="6120" customFormat="1" x14ac:dyDescent="0.2"/>
    <row r="6121" customFormat="1" x14ac:dyDescent="0.2"/>
    <row r="6122" customFormat="1" x14ac:dyDescent="0.2"/>
    <row r="6123" customFormat="1" x14ac:dyDescent="0.2"/>
    <row r="6124" customFormat="1" x14ac:dyDescent="0.2"/>
    <row r="6125" customFormat="1" x14ac:dyDescent="0.2"/>
    <row r="6126" customFormat="1" x14ac:dyDescent="0.2"/>
    <row r="6127" customFormat="1" x14ac:dyDescent="0.2"/>
    <row r="6128" customFormat="1" x14ac:dyDescent="0.2"/>
    <row r="6129" customFormat="1" x14ac:dyDescent="0.2"/>
    <row r="6130" customFormat="1" x14ac:dyDescent="0.2"/>
    <row r="6131" customFormat="1" x14ac:dyDescent="0.2"/>
    <row r="6132" customFormat="1" x14ac:dyDescent="0.2"/>
    <row r="6133" customFormat="1" x14ac:dyDescent="0.2"/>
    <row r="6134" customFormat="1" x14ac:dyDescent="0.2"/>
    <row r="6135" customFormat="1" x14ac:dyDescent="0.2"/>
    <row r="6136" customFormat="1" x14ac:dyDescent="0.2"/>
    <row r="6137" customFormat="1" x14ac:dyDescent="0.2"/>
    <row r="6138" customFormat="1" x14ac:dyDescent="0.2"/>
    <row r="6139" customFormat="1" x14ac:dyDescent="0.2"/>
    <row r="6140" customFormat="1" x14ac:dyDescent="0.2"/>
    <row r="6141" customFormat="1" x14ac:dyDescent="0.2"/>
    <row r="6142" customFormat="1" x14ac:dyDescent="0.2"/>
    <row r="6143" customFormat="1" x14ac:dyDescent="0.2"/>
    <row r="6144" customFormat="1" x14ac:dyDescent="0.2"/>
    <row r="6145" customFormat="1" x14ac:dyDescent="0.2"/>
    <row r="6146" customFormat="1" x14ac:dyDescent="0.2"/>
    <row r="6147" customFormat="1" x14ac:dyDescent="0.2"/>
    <row r="6148" customFormat="1" x14ac:dyDescent="0.2"/>
    <row r="6149" customFormat="1" x14ac:dyDescent="0.2"/>
    <row r="6150" customFormat="1" x14ac:dyDescent="0.2"/>
    <row r="6151" customFormat="1" x14ac:dyDescent="0.2"/>
    <row r="6152" customFormat="1" x14ac:dyDescent="0.2"/>
    <row r="6153" customFormat="1" x14ac:dyDescent="0.2"/>
    <row r="6154" customFormat="1" x14ac:dyDescent="0.2"/>
    <row r="6155" customFormat="1" x14ac:dyDescent="0.2"/>
    <row r="6156" customFormat="1" x14ac:dyDescent="0.2"/>
    <row r="6157" customFormat="1" x14ac:dyDescent="0.2"/>
    <row r="6158" customFormat="1" x14ac:dyDescent="0.2"/>
    <row r="6159" customFormat="1" x14ac:dyDescent="0.2"/>
    <row r="6160" customFormat="1" x14ac:dyDescent="0.2"/>
    <row r="6161" customFormat="1" x14ac:dyDescent="0.2"/>
    <row r="6162" customFormat="1" x14ac:dyDescent="0.2"/>
    <row r="6163" customFormat="1" x14ac:dyDescent="0.2"/>
    <row r="6164" customFormat="1" x14ac:dyDescent="0.2"/>
    <row r="6165" customFormat="1" x14ac:dyDescent="0.2"/>
    <row r="6166" customFormat="1" x14ac:dyDescent="0.2"/>
    <row r="6167" customFormat="1" x14ac:dyDescent="0.2"/>
    <row r="6168" customFormat="1" x14ac:dyDescent="0.2"/>
    <row r="6169" customFormat="1" x14ac:dyDescent="0.2"/>
    <row r="6170" customFormat="1" x14ac:dyDescent="0.2"/>
    <row r="6171" customFormat="1" x14ac:dyDescent="0.2"/>
    <row r="6172" customFormat="1" x14ac:dyDescent="0.2"/>
    <row r="6173" customFormat="1" x14ac:dyDescent="0.2"/>
    <row r="6174" customFormat="1" x14ac:dyDescent="0.2"/>
    <row r="6175" customFormat="1" x14ac:dyDescent="0.2"/>
    <row r="6176" customFormat="1" x14ac:dyDescent="0.2"/>
    <row r="6177" customFormat="1" x14ac:dyDescent="0.2"/>
    <row r="6178" customFormat="1" x14ac:dyDescent="0.2"/>
    <row r="6179" customFormat="1" x14ac:dyDescent="0.2"/>
    <row r="6180" customFormat="1" x14ac:dyDescent="0.2"/>
    <row r="6181" customFormat="1" x14ac:dyDescent="0.2"/>
    <row r="6182" customFormat="1" x14ac:dyDescent="0.2"/>
    <row r="6183" customFormat="1" x14ac:dyDescent="0.2"/>
    <row r="6184" customFormat="1" x14ac:dyDescent="0.2"/>
    <row r="6185" customFormat="1" x14ac:dyDescent="0.2"/>
    <row r="6186" customFormat="1" x14ac:dyDescent="0.2"/>
    <row r="6187" customFormat="1" x14ac:dyDescent="0.2"/>
    <row r="6188" customFormat="1" x14ac:dyDescent="0.2"/>
    <row r="6189" customFormat="1" x14ac:dyDescent="0.2"/>
    <row r="6190" customFormat="1" x14ac:dyDescent="0.2"/>
    <row r="6191" customFormat="1" x14ac:dyDescent="0.2"/>
    <row r="6192" customFormat="1" x14ac:dyDescent="0.2"/>
    <row r="6193" customFormat="1" x14ac:dyDescent="0.2"/>
    <row r="6194" customFormat="1" x14ac:dyDescent="0.2"/>
    <row r="6195" customFormat="1" x14ac:dyDescent="0.2"/>
    <row r="6196" customFormat="1" x14ac:dyDescent="0.2"/>
    <row r="6197" customFormat="1" x14ac:dyDescent="0.2"/>
    <row r="6198" customFormat="1" x14ac:dyDescent="0.2"/>
    <row r="6199" customFormat="1" x14ac:dyDescent="0.2"/>
    <row r="6200" customFormat="1" x14ac:dyDescent="0.2"/>
    <row r="6201" customFormat="1" x14ac:dyDescent="0.2"/>
    <row r="6202" customFormat="1" x14ac:dyDescent="0.2"/>
    <row r="6203" customFormat="1" x14ac:dyDescent="0.2"/>
    <row r="6204" customFormat="1" x14ac:dyDescent="0.2"/>
    <row r="6205" customFormat="1" x14ac:dyDescent="0.2"/>
    <row r="6206" customFormat="1" x14ac:dyDescent="0.2"/>
    <row r="6207" customFormat="1" x14ac:dyDescent="0.2"/>
    <row r="6208" customFormat="1" x14ac:dyDescent="0.2"/>
    <row r="6209" customFormat="1" x14ac:dyDescent="0.2"/>
    <row r="6210" customFormat="1" x14ac:dyDescent="0.2"/>
    <row r="6211" customFormat="1" x14ac:dyDescent="0.2"/>
    <row r="6212" customFormat="1" x14ac:dyDescent="0.2"/>
    <row r="6213" customFormat="1" x14ac:dyDescent="0.2"/>
    <row r="6214" customFormat="1" x14ac:dyDescent="0.2"/>
    <row r="6215" customFormat="1" x14ac:dyDescent="0.2"/>
    <row r="6216" customFormat="1" x14ac:dyDescent="0.2"/>
    <row r="6217" customFormat="1" x14ac:dyDescent="0.2"/>
    <row r="6218" customFormat="1" x14ac:dyDescent="0.2"/>
    <row r="6219" customFormat="1" x14ac:dyDescent="0.2"/>
    <row r="6220" customFormat="1" x14ac:dyDescent="0.2"/>
    <row r="6221" customFormat="1" x14ac:dyDescent="0.2"/>
    <row r="6222" customFormat="1" x14ac:dyDescent="0.2"/>
    <row r="6223" customFormat="1" x14ac:dyDescent="0.2"/>
    <row r="6224" customFormat="1" x14ac:dyDescent="0.2"/>
    <row r="6225" customFormat="1" x14ac:dyDescent="0.2"/>
    <row r="6226" customFormat="1" x14ac:dyDescent="0.2"/>
    <row r="6227" customFormat="1" x14ac:dyDescent="0.2"/>
    <row r="6228" customFormat="1" x14ac:dyDescent="0.2"/>
    <row r="6229" customFormat="1" x14ac:dyDescent="0.2"/>
    <row r="6230" customFormat="1" x14ac:dyDescent="0.2"/>
    <row r="6231" customFormat="1" x14ac:dyDescent="0.2"/>
    <row r="6232" customFormat="1" x14ac:dyDescent="0.2"/>
    <row r="6233" customFormat="1" x14ac:dyDescent="0.2"/>
    <row r="6234" customFormat="1" x14ac:dyDescent="0.2"/>
    <row r="6235" customFormat="1" x14ac:dyDescent="0.2"/>
    <row r="6236" customFormat="1" x14ac:dyDescent="0.2"/>
    <row r="6237" customFormat="1" x14ac:dyDescent="0.2"/>
    <row r="6238" customFormat="1" x14ac:dyDescent="0.2"/>
    <row r="6239" customFormat="1" x14ac:dyDescent="0.2"/>
    <row r="6240" customFormat="1" x14ac:dyDescent="0.2"/>
    <row r="6241" customFormat="1" x14ac:dyDescent="0.2"/>
    <row r="6242" customFormat="1" x14ac:dyDescent="0.2"/>
    <row r="6243" customFormat="1" x14ac:dyDescent="0.2"/>
    <row r="6244" customFormat="1" x14ac:dyDescent="0.2"/>
    <row r="6245" customFormat="1" x14ac:dyDescent="0.2"/>
    <row r="6246" customFormat="1" x14ac:dyDescent="0.2"/>
    <row r="6247" customFormat="1" x14ac:dyDescent="0.2"/>
    <row r="6248" customFormat="1" x14ac:dyDescent="0.2"/>
    <row r="6249" customFormat="1" x14ac:dyDescent="0.2"/>
    <row r="6250" customFormat="1" x14ac:dyDescent="0.2"/>
    <row r="6251" customFormat="1" x14ac:dyDescent="0.2"/>
    <row r="6252" customFormat="1" x14ac:dyDescent="0.2"/>
    <row r="6253" customFormat="1" x14ac:dyDescent="0.2"/>
    <row r="6254" customFormat="1" x14ac:dyDescent="0.2"/>
    <row r="6255" customFormat="1" x14ac:dyDescent="0.2"/>
    <row r="6256" customFormat="1" x14ac:dyDescent="0.2"/>
    <row r="6257" customFormat="1" x14ac:dyDescent="0.2"/>
    <row r="6258" customFormat="1" x14ac:dyDescent="0.2"/>
    <row r="6259" customFormat="1" x14ac:dyDescent="0.2"/>
    <row r="6260" customFormat="1" x14ac:dyDescent="0.2"/>
    <row r="6261" customFormat="1" x14ac:dyDescent="0.2"/>
    <row r="6262" customFormat="1" x14ac:dyDescent="0.2"/>
    <row r="6263" customFormat="1" x14ac:dyDescent="0.2"/>
    <row r="6264" customFormat="1" x14ac:dyDescent="0.2"/>
    <row r="6265" customFormat="1" x14ac:dyDescent="0.2"/>
    <row r="6266" customFormat="1" x14ac:dyDescent="0.2"/>
    <row r="6267" customFormat="1" x14ac:dyDescent="0.2"/>
    <row r="6268" customFormat="1" x14ac:dyDescent="0.2"/>
    <row r="6269" customFormat="1" x14ac:dyDescent="0.2"/>
    <row r="6270" customFormat="1" x14ac:dyDescent="0.2"/>
    <row r="6271" customFormat="1" x14ac:dyDescent="0.2"/>
    <row r="6272" customFormat="1" x14ac:dyDescent="0.2"/>
    <row r="6273" customFormat="1" x14ac:dyDescent="0.2"/>
    <row r="6274" customFormat="1" x14ac:dyDescent="0.2"/>
    <row r="6275" customFormat="1" x14ac:dyDescent="0.2"/>
    <row r="6276" customFormat="1" x14ac:dyDescent="0.2"/>
    <row r="6277" customFormat="1" x14ac:dyDescent="0.2"/>
    <row r="6278" customFormat="1" x14ac:dyDescent="0.2"/>
    <row r="6279" customFormat="1" x14ac:dyDescent="0.2"/>
    <row r="6280" customFormat="1" x14ac:dyDescent="0.2"/>
    <row r="6281" customFormat="1" x14ac:dyDescent="0.2"/>
    <row r="6282" customFormat="1" x14ac:dyDescent="0.2"/>
    <row r="6283" customFormat="1" x14ac:dyDescent="0.2"/>
    <row r="6284" customFormat="1" x14ac:dyDescent="0.2"/>
    <row r="6285" customFormat="1" x14ac:dyDescent="0.2"/>
    <row r="6286" customFormat="1" x14ac:dyDescent="0.2"/>
    <row r="6287" customFormat="1" x14ac:dyDescent="0.2"/>
    <row r="6288" customFormat="1" x14ac:dyDescent="0.2"/>
    <row r="6289" customFormat="1" x14ac:dyDescent="0.2"/>
    <row r="6290" customFormat="1" x14ac:dyDescent="0.2"/>
    <row r="6291" customFormat="1" x14ac:dyDescent="0.2"/>
    <row r="6292" customFormat="1" x14ac:dyDescent="0.2"/>
    <row r="6293" customFormat="1" x14ac:dyDescent="0.2"/>
    <row r="6294" customFormat="1" x14ac:dyDescent="0.2"/>
    <row r="6295" customFormat="1" x14ac:dyDescent="0.2"/>
    <row r="6296" customFormat="1" x14ac:dyDescent="0.2"/>
    <row r="6297" customFormat="1" x14ac:dyDescent="0.2"/>
    <row r="6298" customFormat="1" x14ac:dyDescent="0.2"/>
    <row r="6299" customFormat="1" x14ac:dyDescent="0.2"/>
    <row r="6300" customFormat="1" x14ac:dyDescent="0.2"/>
    <row r="6301" customFormat="1" x14ac:dyDescent="0.2"/>
    <row r="6302" customFormat="1" x14ac:dyDescent="0.2"/>
    <row r="6303" customFormat="1" x14ac:dyDescent="0.2"/>
    <row r="6304" customFormat="1" x14ac:dyDescent="0.2"/>
    <row r="6305" customFormat="1" x14ac:dyDescent="0.2"/>
    <row r="6306" customFormat="1" x14ac:dyDescent="0.2"/>
    <row r="6307" customFormat="1" x14ac:dyDescent="0.2"/>
    <row r="6308" customFormat="1" x14ac:dyDescent="0.2"/>
    <row r="6309" customFormat="1" x14ac:dyDescent="0.2"/>
    <row r="6310" customFormat="1" x14ac:dyDescent="0.2"/>
    <row r="6311" customFormat="1" x14ac:dyDescent="0.2"/>
    <row r="6312" customFormat="1" x14ac:dyDescent="0.2"/>
    <row r="6313" customFormat="1" x14ac:dyDescent="0.2"/>
    <row r="6314" customFormat="1" x14ac:dyDescent="0.2"/>
    <row r="6315" customFormat="1" x14ac:dyDescent="0.2"/>
    <row r="6316" customFormat="1" x14ac:dyDescent="0.2"/>
    <row r="6317" customFormat="1" x14ac:dyDescent="0.2"/>
    <row r="6318" customFormat="1" x14ac:dyDescent="0.2"/>
    <row r="6319" customFormat="1" x14ac:dyDescent="0.2"/>
    <row r="6320" customFormat="1" x14ac:dyDescent="0.2"/>
    <row r="6321" customFormat="1" x14ac:dyDescent="0.2"/>
    <row r="6322" customFormat="1" x14ac:dyDescent="0.2"/>
    <row r="6323" customFormat="1" x14ac:dyDescent="0.2"/>
    <row r="6324" customFormat="1" x14ac:dyDescent="0.2"/>
    <row r="6325" customFormat="1" x14ac:dyDescent="0.2"/>
    <row r="6326" customFormat="1" x14ac:dyDescent="0.2"/>
    <row r="6327" customFormat="1" x14ac:dyDescent="0.2"/>
    <row r="6328" customFormat="1" x14ac:dyDescent="0.2"/>
    <row r="6329" customFormat="1" x14ac:dyDescent="0.2"/>
    <row r="6330" customFormat="1" x14ac:dyDescent="0.2"/>
    <row r="6331" customFormat="1" x14ac:dyDescent="0.2"/>
    <row r="6332" customFormat="1" x14ac:dyDescent="0.2"/>
    <row r="6333" customFormat="1" x14ac:dyDescent="0.2"/>
    <row r="6334" customFormat="1" x14ac:dyDescent="0.2"/>
    <row r="6335" customFormat="1" x14ac:dyDescent="0.2"/>
    <row r="6336" customFormat="1" x14ac:dyDescent="0.2"/>
    <row r="6337" customFormat="1" x14ac:dyDescent="0.2"/>
    <row r="6338" customFormat="1" x14ac:dyDescent="0.2"/>
    <row r="6339" customFormat="1" x14ac:dyDescent="0.2"/>
    <row r="6340" customFormat="1" x14ac:dyDescent="0.2"/>
    <row r="6341" customFormat="1" x14ac:dyDescent="0.2"/>
    <row r="6342" customFormat="1" x14ac:dyDescent="0.2"/>
    <row r="6343" customFormat="1" x14ac:dyDescent="0.2"/>
    <row r="6344" customFormat="1" x14ac:dyDescent="0.2"/>
    <row r="6345" customFormat="1" x14ac:dyDescent="0.2"/>
    <row r="6346" customFormat="1" x14ac:dyDescent="0.2"/>
    <row r="6347" customFormat="1" x14ac:dyDescent="0.2"/>
    <row r="6348" customFormat="1" x14ac:dyDescent="0.2"/>
    <row r="6349" customFormat="1" x14ac:dyDescent="0.2"/>
    <row r="6350" customFormat="1" x14ac:dyDescent="0.2"/>
    <row r="6351" customFormat="1" x14ac:dyDescent="0.2"/>
    <row r="6352" customFormat="1" x14ac:dyDescent="0.2"/>
    <row r="6353" customFormat="1" x14ac:dyDescent="0.2"/>
    <row r="6354" customFormat="1" x14ac:dyDescent="0.2"/>
    <row r="6355" customFormat="1" x14ac:dyDescent="0.2"/>
    <row r="6356" customFormat="1" x14ac:dyDescent="0.2"/>
    <row r="6357" customFormat="1" x14ac:dyDescent="0.2"/>
    <row r="6358" customFormat="1" x14ac:dyDescent="0.2"/>
    <row r="6359" customFormat="1" x14ac:dyDescent="0.2"/>
    <row r="6360" customFormat="1" x14ac:dyDescent="0.2"/>
    <row r="6361" customFormat="1" x14ac:dyDescent="0.2"/>
    <row r="6362" customFormat="1" x14ac:dyDescent="0.2"/>
    <row r="6363" customFormat="1" x14ac:dyDescent="0.2"/>
    <row r="6364" customFormat="1" x14ac:dyDescent="0.2"/>
    <row r="6365" customFormat="1" x14ac:dyDescent="0.2"/>
    <row r="6366" customFormat="1" x14ac:dyDescent="0.2"/>
    <row r="6367" customFormat="1" x14ac:dyDescent="0.2"/>
    <row r="6368" customFormat="1" x14ac:dyDescent="0.2"/>
    <row r="6369" customFormat="1" x14ac:dyDescent="0.2"/>
    <row r="6370" customFormat="1" x14ac:dyDescent="0.2"/>
    <row r="6371" customFormat="1" x14ac:dyDescent="0.2"/>
    <row r="6372" customFormat="1" x14ac:dyDescent="0.2"/>
    <row r="6373" customFormat="1" x14ac:dyDescent="0.2"/>
    <row r="6374" customFormat="1" x14ac:dyDescent="0.2"/>
    <row r="6375" customFormat="1" x14ac:dyDescent="0.2"/>
    <row r="6376" customFormat="1" x14ac:dyDescent="0.2"/>
    <row r="6377" customFormat="1" x14ac:dyDescent="0.2"/>
    <row r="6378" customFormat="1" x14ac:dyDescent="0.2"/>
    <row r="6379" customFormat="1" x14ac:dyDescent="0.2"/>
    <row r="6380" customFormat="1" x14ac:dyDescent="0.2"/>
    <row r="6381" customFormat="1" x14ac:dyDescent="0.2"/>
    <row r="6382" customFormat="1" x14ac:dyDescent="0.2"/>
    <row r="6383" customFormat="1" x14ac:dyDescent="0.2"/>
    <row r="6384" customFormat="1" x14ac:dyDescent="0.2"/>
    <row r="6385" customFormat="1" x14ac:dyDescent="0.2"/>
    <row r="6386" customFormat="1" x14ac:dyDescent="0.2"/>
    <row r="6387" customFormat="1" x14ac:dyDescent="0.2"/>
    <row r="6388" customFormat="1" x14ac:dyDescent="0.2"/>
    <row r="6389" customFormat="1" x14ac:dyDescent="0.2"/>
    <row r="6390" customFormat="1" x14ac:dyDescent="0.2"/>
    <row r="6391" customFormat="1" x14ac:dyDescent="0.2"/>
    <row r="6392" customFormat="1" x14ac:dyDescent="0.2"/>
    <row r="6393" customFormat="1" x14ac:dyDescent="0.2"/>
    <row r="6394" customFormat="1" x14ac:dyDescent="0.2"/>
    <row r="6395" customFormat="1" x14ac:dyDescent="0.2"/>
    <row r="6396" customFormat="1" x14ac:dyDescent="0.2"/>
    <row r="6397" customFormat="1" x14ac:dyDescent="0.2"/>
    <row r="6398" customFormat="1" x14ac:dyDescent="0.2"/>
    <row r="6399" customFormat="1" x14ac:dyDescent="0.2"/>
    <row r="6400" customFormat="1" x14ac:dyDescent="0.2"/>
    <row r="6401" customFormat="1" x14ac:dyDescent="0.2"/>
    <row r="6402" customFormat="1" x14ac:dyDescent="0.2"/>
    <row r="6403" customFormat="1" x14ac:dyDescent="0.2"/>
    <row r="6404" customFormat="1" x14ac:dyDescent="0.2"/>
    <row r="6405" customFormat="1" x14ac:dyDescent="0.2"/>
    <row r="6406" customFormat="1" x14ac:dyDescent="0.2"/>
    <row r="6407" customFormat="1" x14ac:dyDescent="0.2"/>
    <row r="6408" customFormat="1" x14ac:dyDescent="0.2"/>
    <row r="6409" customFormat="1" x14ac:dyDescent="0.2"/>
    <row r="6410" customFormat="1" x14ac:dyDescent="0.2"/>
    <row r="6411" customFormat="1" x14ac:dyDescent="0.2"/>
    <row r="6412" customFormat="1" x14ac:dyDescent="0.2"/>
    <row r="6413" customFormat="1" x14ac:dyDescent="0.2"/>
    <row r="6414" customFormat="1" x14ac:dyDescent="0.2"/>
    <row r="6415" customFormat="1" x14ac:dyDescent="0.2"/>
    <row r="6416" customFormat="1" x14ac:dyDescent="0.2"/>
    <row r="6417" customFormat="1" x14ac:dyDescent="0.2"/>
    <row r="6418" customFormat="1" x14ac:dyDescent="0.2"/>
    <row r="6419" customFormat="1" x14ac:dyDescent="0.2"/>
    <row r="6420" customFormat="1" x14ac:dyDescent="0.2"/>
    <row r="6421" customFormat="1" x14ac:dyDescent="0.2"/>
    <row r="6422" customFormat="1" x14ac:dyDescent="0.2"/>
    <row r="6423" customFormat="1" x14ac:dyDescent="0.2"/>
    <row r="6424" customFormat="1" x14ac:dyDescent="0.2"/>
    <row r="6425" customFormat="1" x14ac:dyDescent="0.2"/>
    <row r="6426" customFormat="1" x14ac:dyDescent="0.2"/>
    <row r="6427" customFormat="1" x14ac:dyDescent="0.2"/>
    <row r="6428" customFormat="1" x14ac:dyDescent="0.2"/>
    <row r="6429" customFormat="1" x14ac:dyDescent="0.2"/>
    <row r="6430" customFormat="1" x14ac:dyDescent="0.2"/>
    <row r="6431" customFormat="1" x14ac:dyDescent="0.2"/>
    <row r="6432" customFormat="1" x14ac:dyDescent="0.2"/>
    <row r="6433" customFormat="1" x14ac:dyDescent="0.2"/>
    <row r="6434" customFormat="1" x14ac:dyDescent="0.2"/>
    <row r="6435" customFormat="1" x14ac:dyDescent="0.2"/>
    <row r="6436" customFormat="1" x14ac:dyDescent="0.2"/>
    <row r="6437" customFormat="1" x14ac:dyDescent="0.2"/>
    <row r="6438" customFormat="1" x14ac:dyDescent="0.2"/>
    <row r="6439" customFormat="1" x14ac:dyDescent="0.2"/>
    <row r="6440" customFormat="1" x14ac:dyDescent="0.2"/>
    <row r="6441" customFormat="1" x14ac:dyDescent="0.2"/>
    <row r="6442" customFormat="1" x14ac:dyDescent="0.2"/>
    <row r="6443" customFormat="1" x14ac:dyDescent="0.2"/>
    <row r="6444" customFormat="1" x14ac:dyDescent="0.2"/>
    <row r="6445" customFormat="1" x14ac:dyDescent="0.2"/>
    <row r="6446" customFormat="1" x14ac:dyDescent="0.2"/>
    <row r="6447" customFormat="1" x14ac:dyDescent="0.2"/>
    <row r="6448" customFormat="1" x14ac:dyDescent="0.2"/>
    <row r="6449" customFormat="1" x14ac:dyDescent="0.2"/>
    <row r="6450" customFormat="1" x14ac:dyDescent="0.2"/>
    <row r="6451" customFormat="1" x14ac:dyDescent="0.2"/>
    <row r="6452" customFormat="1" x14ac:dyDescent="0.2"/>
    <row r="6453" customFormat="1" x14ac:dyDescent="0.2"/>
    <row r="6454" customFormat="1" x14ac:dyDescent="0.2"/>
    <row r="6455" customFormat="1" x14ac:dyDescent="0.2"/>
    <row r="6456" customFormat="1" x14ac:dyDescent="0.2"/>
    <row r="6457" customFormat="1" x14ac:dyDescent="0.2"/>
    <row r="6458" customFormat="1" x14ac:dyDescent="0.2"/>
    <row r="6459" customFormat="1" x14ac:dyDescent="0.2"/>
    <row r="6460" customFormat="1" x14ac:dyDescent="0.2"/>
    <row r="6461" customFormat="1" x14ac:dyDescent="0.2"/>
    <row r="6462" customFormat="1" x14ac:dyDescent="0.2"/>
    <row r="6463" customFormat="1" x14ac:dyDescent="0.2"/>
    <row r="6464" customFormat="1" x14ac:dyDescent="0.2"/>
    <row r="6465" customFormat="1" x14ac:dyDescent="0.2"/>
    <row r="6466" customFormat="1" x14ac:dyDescent="0.2"/>
    <row r="6467" customFormat="1" x14ac:dyDescent="0.2"/>
    <row r="6468" customFormat="1" x14ac:dyDescent="0.2"/>
    <row r="6469" customFormat="1" x14ac:dyDescent="0.2"/>
    <row r="6470" customFormat="1" x14ac:dyDescent="0.2"/>
    <row r="6471" customFormat="1" x14ac:dyDescent="0.2"/>
    <row r="6472" customFormat="1" x14ac:dyDescent="0.2"/>
    <row r="6473" customFormat="1" x14ac:dyDescent="0.2"/>
    <row r="6474" customFormat="1" x14ac:dyDescent="0.2"/>
    <row r="6475" customFormat="1" x14ac:dyDescent="0.2"/>
    <row r="6476" customFormat="1" x14ac:dyDescent="0.2"/>
    <row r="6477" customFormat="1" x14ac:dyDescent="0.2"/>
    <row r="6478" customFormat="1" x14ac:dyDescent="0.2"/>
    <row r="6479" customFormat="1" x14ac:dyDescent="0.2"/>
    <row r="6480" customFormat="1" x14ac:dyDescent="0.2"/>
    <row r="6481" customFormat="1" x14ac:dyDescent="0.2"/>
    <row r="6482" customFormat="1" x14ac:dyDescent="0.2"/>
    <row r="6483" customFormat="1" x14ac:dyDescent="0.2"/>
    <row r="6484" customFormat="1" x14ac:dyDescent="0.2"/>
    <row r="6485" customFormat="1" x14ac:dyDescent="0.2"/>
    <row r="6486" customFormat="1" x14ac:dyDescent="0.2"/>
    <row r="6487" customFormat="1" x14ac:dyDescent="0.2"/>
    <row r="6488" customFormat="1" x14ac:dyDescent="0.2"/>
    <row r="6489" customFormat="1" x14ac:dyDescent="0.2"/>
    <row r="6490" customFormat="1" x14ac:dyDescent="0.2"/>
    <row r="6491" customFormat="1" x14ac:dyDescent="0.2"/>
    <row r="6492" customFormat="1" x14ac:dyDescent="0.2"/>
    <row r="6493" customFormat="1" x14ac:dyDescent="0.2"/>
    <row r="6494" customFormat="1" x14ac:dyDescent="0.2"/>
    <row r="6495" customFormat="1" x14ac:dyDescent="0.2"/>
    <row r="6496" customFormat="1" x14ac:dyDescent="0.2"/>
    <row r="6497" customFormat="1" x14ac:dyDescent="0.2"/>
    <row r="6498" customFormat="1" x14ac:dyDescent="0.2"/>
    <row r="6499" customFormat="1" x14ac:dyDescent="0.2"/>
    <row r="6500" customFormat="1" x14ac:dyDescent="0.2"/>
    <row r="6501" customFormat="1" x14ac:dyDescent="0.2"/>
    <row r="6502" customFormat="1" x14ac:dyDescent="0.2"/>
    <row r="6503" customFormat="1" x14ac:dyDescent="0.2"/>
    <row r="6504" customFormat="1" x14ac:dyDescent="0.2"/>
    <row r="6505" customFormat="1" x14ac:dyDescent="0.2"/>
    <row r="6506" customFormat="1" x14ac:dyDescent="0.2"/>
    <row r="6507" customFormat="1" x14ac:dyDescent="0.2"/>
    <row r="6508" customFormat="1" x14ac:dyDescent="0.2"/>
    <row r="6509" customFormat="1" x14ac:dyDescent="0.2"/>
    <row r="6510" customFormat="1" x14ac:dyDescent="0.2"/>
    <row r="6511" customFormat="1" x14ac:dyDescent="0.2"/>
    <row r="6512" customFormat="1" x14ac:dyDescent="0.2"/>
    <row r="6513" customFormat="1" x14ac:dyDescent="0.2"/>
    <row r="6514" customFormat="1" x14ac:dyDescent="0.2"/>
    <row r="6515" customFormat="1" x14ac:dyDescent="0.2"/>
    <row r="6516" customFormat="1" x14ac:dyDescent="0.2"/>
    <row r="6517" customFormat="1" x14ac:dyDescent="0.2"/>
    <row r="6518" customFormat="1" x14ac:dyDescent="0.2"/>
    <row r="6519" customFormat="1" x14ac:dyDescent="0.2"/>
    <row r="6520" customFormat="1" x14ac:dyDescent="0.2"/>
    <row r="6521" customFormat="1" x14ac:dyDescent="0.2"/>
    <row r="6522" customFormat="1" x14ac:dyDescent="0.2"/>
    <row r="6523" customFormat="1" x14ac:dyDescent="0.2"/>
    <row r="6524" customFormat="1" x14ac:dyDescent="0.2"/>
    <row r="6525" customFormat="1" x14ac:dyDescent="0.2"/>
    <row r="6526" customFormat="1" x14ac:dyDescent="0.2"/>
    <row r="6527" customFormat="1" x14ac:dyDescent="0.2"/>
    <row r="6528" customFormat="1" x14ac:dyDescent="0.2"/>
    <row r="6529" customFormat="1" x14ac:dyDescent="0.2"/>
    <row r="6530" customFormat="1" x14ac:dyDescent="0.2"/>
    <row r="6531" customFormat="1" x14ac:dyDescent="0.2"/>
    <row r="6532" customFormat="1" x14ac:dyDescent="0.2"/>
    <row r="6533" customFormat="1" x14ac:dyDescent="0.2"/>
    <row r="6534" customFormat="1" x14ac:dyDescent="0.2"/>
    <row r="6535" customFormat="1" x14ac:dyDescent="0.2"/>
    <row r="6536" customFormat="1" x14ac:dyDescent="0.2"/>
    <row r="6537" customFormat="1" x14ac:dyDescent="0.2"/>
    <row r="6538" customFormat="1" x14ac:dyDescent="0.2"/>
    <row r="6539" customFormat="1" x14ac:dyDescent="0.2"/>
    <row r="6540" customFormat="1" x14ac:dyDescent="0.2"/>
    <row r="6541" customFormat="1" x14ac:dyDescent="0.2"/>
    <row r="6542" customFormat="1" x14ac:dyDescent="0.2"/>
    <row r="6543" customFormat="1" x14ac:dyDescent="0.2"/>
    <row r="6544" customFormat="1" x14ac:dyDescent="0.2"/>
    <row r="6545" customFormat="1" x14ac:dyDescent="0.2"/>
    <row r="6546" customFormat="1" x14ac:dyDescent="0.2"/>
    <row r="6547" customFormat="1" x14ac:dyDescent="0.2"/>
    <row r="6548" customFormat="1" x14ac:dyDescent="0.2"/>
    <row r="6549" customFormat="1" x14ac:dyDescent="0.2"/>
    <row r="6550" customFormat="1" x14ac:dyDescent="0.2"/>
    <row r="6551" customFormat="1" x14ac:dyDescent="0.2"/>
    <row r="6552" customFormat="1" x14ac:dyDescent="0.2"/>
    <row r="6553" customFormat="1" x14ac:dyDescent="0.2"/>
    <row r="6554" customFormat="1" x14ac:dyDescent="0.2"/>
    <row r="6555" customFormat="1" x14ac:dyDescent="0.2"/>
    <row r="6556" customFormat="1" x14ac:dyDescent="0.2"/>
    <row r="6557" customFormat="1" x14ac:dyDescent="0.2"/>
    <row r="6558" customFormat="1" x14ac:dyDescent="0.2"/>
    <row r="6559" customFormat="1" x14ac:dyDescent="0.2"/>
    <row r="6560" customFormat="1" x14ac:dyDescent="0.2"/>
    <row r="6561" customFormat="1" x14ac:dyDescent="0.2"/>
    <row r="6562" customFormat="1" x14ac:dyDescent="0.2"/>
    <row r="6563" customFormat="1" x14ac:dyDescent="0.2"/>
    <row r="6564" customFormat="1" x14ac:dyDescent="0.2"/>
    <row r="6565" customFormat="1" x14ac:dyDescent="0.2"/>
    <row r="6566" customFormat="1" x14ac:dyDescent="0.2"/>
    <row r="6567" customFormat="1" x14ac:dyDescent="0.2"/>
    <row r="6568" customFormat="1" x14ac:dyDescent="0.2"/>
    <row r="6569" customFormat="1" x14ac:dyDescent="0.2"/>
    <row r="6570" customFormat="1" x14ac:dyDescent="0.2"/>
    <row r="6571" customFormat="1" x14ac:dyDescent="0.2"/>
    <row r="6572" customFormat="1" x14ac:dyDescent="0.2"/>
    <row r="6573" customFormat="1" x14ac:dyDescent="0.2"/>
    <row r="6574" customFormat="1" x14ac:dyDescent="0.2"/>
    <row r="6575" customFormat="1" x14ac:dyDescent="0.2"/>
    <row r="6576" customFormat="1" x14ac:dyDescent="0.2"/>
    <row r="6577" customFormat="1" x14ac:dyDescent="0.2"/>
    <row r="6578" customFormat="1" x14ac:dyDescent="0.2"/>
    <row r="6579" customFormat="1" x14ac:dyDescent="0.2"/>
    <row r="6580" customFormat="1" x14ac:dyDescent="0.2"/>
    <row r="6581" customFormat="1" x14ac:dyDescent="0.2"/>
    <row r="6582" customFormat="1" x14ac:dyDescent="0.2"/>
    <row r="6583" customFormat="1" x14ac:dyDescent="0.2"/>
    <row r="6584" customFormat="1" x14ac:dyDescent="0.2"/>
    <row r="6585" customFormat="1" x14ac:dyDescent="0.2"/>
    <row r="6586" customFormat="1" x14ac:dyDescent="0.2"/>
    <row r="6587" customFormat="1" x14ac:dyDescent="0.2"/>
    <row r="6588" customFormat="1" x14ac:dyDescent="0.2"/>
    <row r="6589" customFormat="1" x14ac:dyDescent="0.2"/>
    <row r="6590" customFormat="1" x14ac:dyDescent="0.2"/>
    <row r="6591" customFormat="1" x14ac:dyDescent="0.2"/>
    <row r="6592" customFormat="1" x14ac:dyDescent="0.2"/>
    <row r="6593" customFormat="1" x14ac:dyDescent="0.2"/>
    <row r="6594" customFormat="1" x14ac:dyDescent="0.2"/>
    <row r="6595" customFormat="1" x14ac:dyDescent="0.2"/>
    <row r="6596" customFormat="1" x14ac:dyDescent="0.2"/>
    <row r="6597" customFormat="1" x14ac:dyDescent="0.2"/>
    <row r="6598" customFormat="1" x14ac:dyDescent="0.2"/>
    <row r="6599" customFormat="1" x14ac:dyDescent="0.2"/>
    <row r="6600" customFormat="1" x14ac:dyDescent="0.2"/>
    <row r="6601" customFormat="1" x14ac:dyDescent="0.2"/>
    <row r="6602" customFormat="1" x14ac:dyDescent="0.2"/>
    <row r="6603" customFormat="1" x14ac:dyDescent="0.2"/>
    <row r="6604" customFormat="1" x14ac:dyDescent="0.2"/>
    <row r="6605" customFormat="1" x14ac:dyDescent="0.2"/>
    <row r="6606" customFormat="1" x14ac:dyDescent="0.2"/>
    <row r="6607" customFormat="1" x14ac:dyDescent="0.2"/>
    <row r="6608" customFormat="1" x14ac:dyDescent="0.2"/>
    <row r="6609" customFormat="1" x14ac:dyDescent="0.2"/>
    <row r="6610" customFormat="1" x14ac:dyDescent="0.2"/>
    <row r="6611" customFormat="1" x14ac:dyDescent="0.2"/>
    <row r="6612" customFormat="1" x14ac:dyDescent="0.2"/>
    <row r="6613" customFormat="1" x14ac:dyDescent="0.2"/>
    <row r="6614" customFormat="1" x14ac:dyDescent="0.2"/>
    <row r="6615" customFormat="1" x14ac:dyDescent="0.2"/>
    <row r="6616" customFormat="1" x14ac:dyDescent="0.2"/>
    <row r="6617" customFormat="1" x14ac:dyDescent="0.2"/>
    <row r="6618" customFormat="1" x14ac:dyDescent="0.2"/>
    <row r="6619" customFormat="1" x14ac:dyDescent="0.2"/>
    <row r="6620" customFormat="1" x14ac:dyDescent="0.2"/>
    <row r="6621" customFormat="1" x14ac:dyDescent="0.2"/>
    <row r="6622" customFormat="1" x14ac:dyDescent="0.2"/>
    <row r="6623" customFormat="1" x14ac:dyDescent="0.2"/>
    <row r="6624" customFormat="1" x14ac:dyDescent="0.2"/>
    <row r="6625" customFormat="1" x14ac:dyDescent="0.2"/>
    <row r="6626" customFormat="1" x14ac:dyDescent="0.2"/>
    <row r="6627" customFormat="1" x14ac:dyDescent="0.2"/>
    <row r="6628" customFormat="1" x14ac:dyDescent="0.2"/>
    <row r="6629" customFormat="1" x14ac:dyDescent="0.2"/>
    <row r="6630" customFormat="1" x14ac:dyDescent="0.2"/>
    <row r="6631" customFormat="1" x14ac:dyDescent="0.2"/>
    <row r="6632" customFormat="1" x14ac:dyDescent="0.2"/>
    <row r="6633" customFormat="1" x14ac:dyDescent="0.2"/>
    <row r="6634" customFormat="1" x14ac:dyDescent="0.2"/>
    <row r="6635" customFormat="1" x14ac:dyDescent="0.2"/>
    <row r="6636" customFormat="1" x14ac:dyDescent="0.2"/>
    <row r="6637" customFormat="1" x14ac:dyDescent="0.2"/>
    <row r="6638" customFormat="1" x14ac:dyDescent="0.2"/>
    <row r="6639" customFormat="1" x14ac:dyDescent="0.2"/>
    <row r="6640" customFormat="1" x14ac:dyDescent="0.2"/>
    <row r="6641" customFormat="1" x14ac:dyDescent="0.2"/>
    <row r="6642" customFormat="1" x14ac:dyDescent="0.2"/>
    <row r="6643" customFormat="1" x14ac:dyDescent="0.2"/>
    <row r="6644" customFormat="1" x14ac:dyDescent="0.2"/>
    <row r="6645" customFormat="1" x14ac:dyDescent="0.2"/>
    <row r="6646" customFormat="1" x14ac:dyDescent="0.2"/>
    <row r="6647" customFormat="1" x14ac:dyDescent="0.2"/>
    <row r="6648" customFormat="1" x14ac:dyDescent="0.2"/>
    <row r="6649" customFormat="1" x14ac:dyDescent="0.2"/>
    <row r="6650" customFormat="1" x14ac:dyDescent="0.2"/>
    <row r="6651" customFormat="1" x14ac:dyDescent="0.2"/>
    <row r="6652" customFormat="1" x14ac:dyDescent="0.2"/>
    <row r="6653" customFormat="1" x14ac:dyDescent="0.2"/>
    <row r="6654" customFormat="1" x14ac:dyDescent="0.2"/>
    <row r="6655" customFormat="1" x14ac:dyDescent="0.2"/>
    <row r="6656" customFormat="1" x14ac:dyDescent="0.2"/>
    <row r="6657" customFormat="1" x14ac:dyDescent="0.2"/>
    <row r="6658" customFormat="1" x14ac:dyDescent="0.2"/>
    <row r="6659" customFormat="1" x14ac:dyDescent="0.2"/>
    <row r="6660" customFormat="1" x14ac:dyDescent="0.2"/>
    <row r="6661" customFormat="1" x14ac:dyDescent="0.2"/>
    <row r="6662" customFormat="1" x14ac:dyDescent="0.2"/>
    <row r="6663" customFormat="1" x14ac:dyDescent="0.2"/>
    <row r="6664" customFormat="1" x14ac:dyDescent="0.2"/>
    <row r="6665" customFormat="1" x14ac:dyDescent="0.2"/>
    <row r="6666" customFormat="1" x14ac:dyDescent="0.2"/>
    <row r="6667" customFormat="1" x14ac:dyDescent="0.2"/>
    <row r="6668" customFormat="1" x14ac:dyDescent="0.2"/>
    <row r="6669" customFormat="1" x14ac:dyDescent="0.2"/>
    <row r="6670" customFormat="1" x14ac:dyDescent="0.2"/>
    <row r="6671" customFormat="1" x14ac:dyDescent="0.2"/>
    <row r="6672" customFormat="1" x14ac:dyDescent="0.2"/>
    <row r="6673" customFormat="1" x14ac:dyDescent="0.2"/>
    <row r="6674" customFormat="1" x14ac:dyDescent="0.2"/>
    <row r="6675" customFormat="1" x14ac:dyDescent="0.2"/>
    <row r="6676" customFormat="1" x14ac:dyDescent="0.2"/>
    <row r="6677" customFormat="1" x14ac:dyDescent="0.2"/>
    <row r="6678" customFormat="1" x14ac:dyDescent="0.2"/>
    <row r="6679" customFormat="1" x14ac:dyDescent="0.2"/>
    <row r="6680" customFormat="1" x14ac:dyDescent="0.2"/>
    <row r="6681" customFormat="1" x14ac:dyDescent="0.2"/>
    <row r="6682" customFormat="1" x14ac:dyDescent="0.2"/>
    <row r="6683" customFormat="1" x14ac:dyDescent="0.2"/>
    <row r="6684" customFormat="1" x14ac:dyDescent="0.2"/>
    <row r="6685" customFormat="1" x14ac:dyDescent="0.2"/>
    <row r="6686" customFormat="1" x14ac:dyDescent="0.2"/>
    <row r="6687" customFormat="1" x14ac:dyDescent="0.2"/>
    <row r="6688" customFormat="1" x14ac:dyDescent="0.2"/>
    <row r="6689" customFormat="1" x14ac:dyDescent="0.2"/>
    <row r="6690" customFormat="1" x14ac:dyDescent="0.2"/>
    <row r="6691" customFormat="1" x14ac:dyDescent="0.2"/>
    <row r="6692" customFormat="1" x14ac:dyDescent="0.2"/>
    <row r="6693" customFormat="1" x14ac:dyDescent="0.2"/>
    <row r="6694" customFormat="1" x14ac:dyDescent="0.2"/>
    <row r="6695" customFormat="1" x14ac:dyDescent="0.2"/>
    <row r="6696" customFormat="1" x14ac:dyDescent="0.2"/>
    <row r="6697" customFormat="1" x14ac:dyDescent="0.2"/>
    <row r="6698" customFormat="1" x14ac:dyDescent="0.2"/>
    <row r="6699" customFormat="1" x14ac:dyDescent="0.2"/>
    <row r="6700" customFormat="1" x14ac:dyDescent="0.2"/>
    <row r="6701" customFormat="1" x14ac:dyDescent="0.2"/>
    <row r="6702" customFormat="1" x14ac:dyDescent="0.2"/>
    <row r="6703" customFormat="1" x14ac:dyDescent="0.2"/>
    <row r="6704" customFormat="1" x14ac:dyDescent="0.2"/>
    <row r="6705" customFormat="1" x14ac:dyDescent="0.2"/>
    <row r="6706" customFormat="1" x14ac:dyDescent="0.2"/>
    <row r="6707" customFormat="1" x14ac:dyDescent="0.2"/>
    <row r="6708" customFormat="1" x14ac:dyDescent="0.2"/>
    <row r="6709" customFormat="1" x14ac:dyDescent="0.2"/>
    <row r="6710" customFormat="1" x14ac:dyDescent="0.2"/>
    <row r="6711" customFormat="1" x14ac:dyDescent="0.2"/>
    <row r="6712" customFormat="1" x14ac:dyDescent="0.2"/>
    <row r="6713" customFormat="1" x14ac:dyDescent="0.2"/>
    <row r="6714" customFormat="1" x14ac:dyDescent="0.2"/>
    <row r="6715" customFormat="1" x14ac:dyDescent="0.2"/>
    <row r="6716" customFormat="1" x14ac:dyDescent="0.2"/>
    <row r="6717" customFormat="1" x14ac:dyDescent="0.2"/>
    <row r="6718" customFormat="1" x14ac:dyDescent="0.2"/>
    <row r="6719" customFormat="1" x14ac:dyDescent="0.2"/>
    <row r="6720" customFormat="1" x14ac:dyDescent="0.2"/>
    <row r="6721" customFormat="1" x14ac:dyDescent="0.2"/>
    <row r="6722" customFormat="1" x14ac:dyDescent="0.2"/>
    <row r="6723" customFormat="1" x14ac:dyDescent="0.2"/>
    <row r="6724" customFormat="1" x14ac:dyDescent="0.2"/>
    <row r="6725" customFormat="1" x14ac:dyDescent="0.2"/>
    <row r="6726" customFormat="1" x14ac:dyDescent="0.2"/>
    <row r="6727" customFormat="1" x14ac:dyDescent="0.2"/>
    <row r="6728" customFormat="1" x14ac:dyDescent="0.2"/>
    <row r="6729" customFormat="1" x14ac:dyDescent="0.2"/>
    <row r="6730" customFormat="1" x14ac:dyDescent="0.2"/>
    <row r="6731" customFormat="1" x14ac:dyDescent="0.2"/>
    <row r="6732" customFormat="1" x14ac:dyDescent="0.2"/>
    <row r="6733" customFormat="1" x14ac:dyDescent="0.2"/>
    <row r="6734" customFormat="1" x14ac:dyDescent="0.2"/>
    <row r="6735" customFormat="1" x14ac:dyDescent="0.2"/>
    <row r="6736" customFormat="1" x14ac:dyDescent="0.2"/>
    <row r="6737" customFormat="1" x14ac:dyDescent="0.2"/>
    <row r="6738" customFormat="1" x14ac:dyDescent="0.2"/>
    <row r="6739" customFormat="1" x14ac:dyDescent="0.2"/>
    <row r="6740" customFormat="1" x14ac:dyDescent="0.2"/>
    <row r="6741" customFormat="1" x14ac:dyDescent="0.2"/>
    <row r="6742" customFormat="1" x14ac:dyDescent="0.2"/>
    <row r="6743" customFormat="1" x14ac:dyDescent="0.2"/>
    <row r="6744" customFormat="1" x14ac:dyDescent="0.2"/>
    <row r="6745" customFormat="1" x14ac:dyDescent="0.2"/>
    <row r="6746" customFormat="1" x14ac:dyDescent="0.2"/>
    <row r="6747" customFormat="1" x14ac:dyDescent="0.2"/>
    <row r="6748" customFormat="1" x14ac:dyDescent="0.2"/>
    <row r="6749" customFormat="1" x14ac:dyDescent="0.2"/>
    <row r="6750" customFormat="1" x14ac:dyDescent="0.2"/>
    <row r="6751" customFormat="1" x14ac:dyDescent="0.2"/>
    <row r="6752" customFormat="1" x14ac:dyDescent="0.2"/>
    <row r="6753" customFormat="1" x14ac:dyDescent="0.2"/>
    <row r="6754" customFormat="1" x14ac:dyDescent="0.2"/>
    <row r="6755" customFormat="1" x14ac:dyDescent="0.2"/>
    <row r="6756" customFormat="1" x14ac:dyDescent="0.2"/>
    <row r="6757" customFormat="1" x14ac:dyDescent="0.2"/>
    <row r="6758" customFormat="1" x14ac:dyDescent="0.2"/>
    <row r="6759" customFormat="1" x14ac:dyDescent="0.2"/>
    <row r="6760" customFormat="1" x14ac:dyDescent="0.2"/>
    <row r="6761" customFormat="1" x14ac:dyDescent="0.2"/>
    <row r="6762" customFormat="1" x14ac:dyDescent="0.2"/>
    <row r="6763" customFormat="1" x14ac:dyDescent="0.2"/>
    <row r="6764" customFormat="1" x14ac:dyDescent="0.2"/>
    <row r="6765" customFormat="1" x14ac:dyDescent="0.2"/>
    <row r="6766" customFormat="1" x14ac:dyDescent="0.2"/>
    <row r="6767" customFormat="1" x14ac:dyDescent="0.2"/>
    <row r="6768" customFormat="1" x14ac:dyDescent="0.2"/>
    <row r="6769" customFormat="1" x14ac:dyDescent="0.2"/>
    <row r="6770" customFormat="1" x14ac:dyDescent="0.2"/>
    <row r="6771" customFormat="1" x14ac:dyDescent="0.2"/>
    <row r="6772" customFormat="1" x14ac:dyDescent="0.2"/>
    <row r="6773" customFormat="1" x14ac:dyDescent="0.2"/>
    <row r="6774" customFormat="1" x14ac:dyDescent="0.2"/>
    <row r="6775" customFormat="1" x14ac:dyDescent="0.2"/>
    <row r="6776" customFormat="1" x14ac:dyDescent="0.2"/>
    <row r="6777" customFormat="1" x14ac:dyDescent="0.2"/>
    <row r="6778" customFormat="1" x14ac:dyDescent="0.2"/>
    <row r="6779" customFormat="1" x14ac:dyDescent="0.2"/>
    <row r="6780" customFormat="1" x14ac:dyDescent="0.2"/>
    <row r="6781" customFormat="1" x14ac:dyDescent="0.2"/>
    <row r="6782" customFormat="1" x14ac:dyDescent="0.2"/>
    <row r="6783" customFormat="1" x14ac:dyDescent="0.2"/>
    <row r="6784" customFormat="1" x14ac:dyDescent="0.2"/>
    <row r="6785" customFormat="1" x14ac:dyDescent="0.2"/>
    <row r="6786" customFormat="1" x14ac:dyDescent="0.2"/>
    <row r="6787" customFormat="1" x14ac:dyDescent="0.2"/>
    <row r="6788" customFormat="1" x14ac:dyDescent="0.2"/>
    <row r="6789" customFormat="1" x14ac:dyDescent="0.2"/>
    <row r="6790" customFormat="1" x14ac:dyDescent="0.2"/>
    <row r="6791" customFormat="1" x14ac:dyDescent="0.2"/>
    <row r="6792" customFormat="1" x14ac:dyDescent="0.2"/>
    <row r="6793" customFormat="1" x14ac:dyDescent="0.2"/>
    <row r="6794" customFormat="1" x14ac:dyDescent="0.2"/>
    <row r="6795" customFormat="1" x14ac:dyDescent="0.2"/>
    <row r="6796" customFormat="1" x14ac:dyDescent="0.2"/>
    <row r="6797" customFormat="1" x14ac:dyDescent="0.2"/>
    <row r="6798" customFormat="1" x14ac:dyDescent="0.2"/>
    <row r="6799" customFormat="1" x14ac:dyDescent="0.2"/>
    <row r="6800" customFormat="1" x14ac:dyDescent="0.2"/>
    <row r="6801" customFormat="1" x14ac:dyDescent="0.2"/>
    <row r="6802" customFormat="1" x14ac:dyDescent="0.2"/>
    <row r="6803" customFormat="1" x14ac:dyDescent="0.2"/>
    <row r="6804" customFormat="1" x14ac:dyDescent="0.2"/>
    <row r="6805" customFormat="1" x14ac:dyDescent="0.2"/>
    <row r="6806" customFormat="1" x14ac:dyDescent="0.2"/>
    <row r="6807" customFormat="1" x14ac:dyDescent="0.2"/>
    <row r="6808" customFormat="1" x14ac:dyDescent="0.2"/>
    <row r="6809" customFormat="1" x14ac:dyDescent="0.2"/>
    <row r="6810" customFormat="1" x14ac:dyDescent="0.2"/>
    <row r="6811" customFormat="1" x14ac:dyDescent="0.2"/>
    <row r="6812" customFormat="1" x14ac:dyDescent="0.2"/>
    <row r="6813" customFormat="1" x14ac:dyDescent="0.2"/>
    <row r="6814" customFormat="1" x14ac:dyDescent="0.2"/>
    <row r="6815" customFormat="1" x14ac:dyDescent="0.2"/>
    <row r="6816" customFormat="1" x14ac:dyDescent="0.2"/>
    <row r="6817" customFormat="1" x14ac:dyDescent="0.2"/>
    <row r="6818" customFormat="1" x14ac:dyDescent="0.2"/>
    <row r="6819" customFormat="1" x14ac:dyDescent="0.2"/>
    <row r="6820" customFormat="1" x14ac:dyDescent="0.2"/>
    <row r="6821" customFormat="1" x14ac:dyDescent="0.2"/>
    <row r="6822" customFormat="1" x14ac:dyDescent="0.2"/>
    <row r="6823" customFormat="1" x14ac:dyDescent="0.2"/>
    <row r="6824" customFormat="1" x14ac:dyDescent="0.2"/>
    <row r="6825" customFormat="1" x14ac:dyDescent="0.2"/>
    <row r="6826" customFormat="1" x14ac:dyDescent="0.2"/>
    <row r="6827" customFormat="1" x14ac:dyDescent="0.2"/>
    <row r="6828" customFormat="1" x14ac:dyDescent="0.2"/>
    <row r="6829" customFormat="1" x14ac:dyDescent="0.2"/>
    <row r="6830" customFormat="1" x14ac:dyDescent="0.2"/>
    <row r="6831" customFormat="1" x14ac:dyDescent="0.2"/>
    <row r="6832" customFormat="1" x14ac:dyDescent="0.2"/>
    <row r="6833" customFormat="1" x14ac:dyDescent="0.2"/>
    <row r="6834" customFormat="1" x14ac:dyDescent="0.2"/>
    <row r="6835" customFormat="1" x14ac:dyDescent="0.2"/>
    <row r="6836" customFormat="1" x14ac:dyDescent="0.2"/>
    <row r="6837" customFormat="1" x14ac:dyDescent="0.2"/>
    <row r="6838" customFormat="1" x14ac:dyDescent="0.2"/>
    <row r="6839" customFormat="1" x14ac:dyDescent="0.2"/>
    <row r="6840" customFormat="1" x14ac:dyDescent="0.2"/>
    <row r="6841" customFormat="1" x14ac:dyDescent="0.2"/>
    <row r="6842" customFormat="1" x14ac:dyDescent="0.2"/>
    <row r="6843" customFormat="1" x14ac:dyDescent="0.2"/>
    <row r="6844" customFormat="1" x14ac:dyDescent="0.2"/>
    <row r="6845" customFormat="1" x14ac:dyDescent="0.2"/>
    <row r="6846" customFormat="1" x14ac:dyDescent="0.2"/>
    <row r="6847" customFormat="1" x14ac:dyDescent="0.2"/>
    <row r="6848" customFormat="1" x14ac:dyDescent="0.2"/>
    <row r="6849" customFormat="1" x14ac:dyDescent="0.2"/>
    <row r="6850" customFormat="1" x14ac:dyDescent="0.2"/>
    <row r="6851" customFormat="1" x14ac:dyDescent="0.2"/>
    <row r="6852" customFormat="1" x14ac:dyDescent="0.2"/>
    <row r="6853" customFormat="1" x14ac:dyDescent="0.2"/>
    <row r="6854" customFormat="1" x14ac:dyDescent="0.2"/>
    <row r="6855" customFormat="1" x14ac:dyDescent="0.2"/>
    <row r="6856" customFormat="1" x14ac:dyDescent="0.2"/>
    <row r="6857" customFormat="1" x14ac:dyDescent="0.2"/>
    <row r="6858" customFormat="1" x14ac:dyDescent="0.2"/>
    <row r="6859" customFormat="1" x14ac:dyDescent="0.2"/>
    <row r="6860" customFormat="1" x14ac:dyDescent="0.2"/>
    <row r="6861" customFormat="1" x14ac:dyDescent="0.2"/>
    <row r="6862" customFormat="1" x14ac:dyDescent="0.2"/>
    <row r="6863" customFormat="1" x14ac:dyDescent="0.2"/>
    <row r="6864" customFormat="1" x14ac:dyDescent="0.2"/>
    <row r="6865" customFormat="1" x14ac:dyDescent="0.2"/>
    <row r="6866" customFormat="1" x14ac:dyDescent="0.2"/>
    <row r="6867" customFormat="1" x14ac:dyDescent="0.2"/>
    <row r="6868" customFormat="1" x14ac:dyDescent="0.2"/>
    <row r="6869" customFormat="1" x14ac:dyDescent="0.2"/>
    <row r="6870" customFormat="1" x14ac:dyDescent="0.2"/>
    <row r="6871" customFormat="1" x14ac:dyDescent="0.2"/>
    <row r="6872" customFormat="1" x14ac:dyDescent="0.2"/>
    <row r="6873" customFormat="1" x14ac:dyDescent="0.2"/>
    <row r="6874" customFormat="1" x14ac:dyDescent="0.2"/>
    <row r="6875" customFormat="1" x14ac:dyDescent="0.2"/>
    <row r="6876" customFormat="1" x14ac:dyDescent="0.2"/>
    <row r="6877" customFormat="1" x14ac:dyDescent="0.2"/>
    <row r="6878" customFormat="1" x14ac:dyDescent="0.2"/>
    <row r="6879" customFormat="1" x14ac:dyDescent="0.2"/>
    <row r="6880" customFormat="1" x14ac:dyDescent="0.2"/>
    <row r="6881" customFormat="1" x14ac:dyDescent="0.2"/>
    <row r="6882" customFormat="1" x14ac:dyDescent="0.2"/>
    <row r="6883" customFormat="1" x14ac:dyDescent="0.2"/>
    <row r="6884" customFormat="1" x14ac:dyDescent="0.2"/>
    <row r="6885" customFormat="1" x14ac:dyDescent="0.2"/>
    <row r="6886" customFormat="1" x14ac:dyDescent="0.2"/>
    <row r="6887" customFormat="1" x14ac:dyDescent="0.2"/>
    <row r="6888" customFormat="1" x14ac:dyDescent="0.2"/>
    <row r="6889" customFormat="1" x14ac:dyDescent="0.2"/>
    <row r="6890" customFormat="1" x14ac:dyDescent="0.2"/>
    <row r="6891" customFormat="1" x14ac:dyDescent="0.2"/>
    <row r="6892" customFormat="1" x14ac:dyDescent="0.2"/>
    <row r="6893" customFormat="1" x14ac:dyDescent="0.2"/>
    <row r="6894" customFormat="1" x14ac:dyDescent="0.2"/>
    <row r="6895" customFormat="1" x14ac:dyDescent="0.2"/>
    <row r="6896" customFormat="1" x14ac:dyDescent="0.2"/>
    <row r="6897" customFormat="1" x14ac:dyDescent="0.2"/>
    <row r="6898" customFormat="1" x14ac:dyDescent="0.2"/>
    <row r="6899" customFormat="1" x14ac:dyDescent="0.2"/>
    <row r="6900" customFormat="1" x14ac:dyDescent="0.2"/>
    <row r="6901" customFormat="1" x14ac:dyDescent="0.2"/>
    <row r="6902" customFormat="1" x14ac:dyDescent="0.2"/>
    <row r="6903" customFormat="1" x14ac:dyDescent="0.2"/>
    <row r="6904" customFormat="1" x14ac:dyDescent="0.2"/>
    <row r="6905" customFormat="1" x14ac:dyDescent="0.2"/>
    <row r="6906" customFormat="1" x14ac:dyDescent="0.2"/>
    <row r="6907" customFormat="1" x14ac:dyDescent="0.2"/>
    <row r="6908" customFormat="1" x14ac:dyDescent="0.2"/>
    <row r="6909" customFormat="1" x14ac:dyDescent="0.2"/>
    <row r="6910" customFormat="1" x14ac:dyDescent="0.2"/>
    <row r="6911" customFormat="1" x14ac:dyDescent="0.2"/>
    <row r="6912" customFormat="1" x14ac:dyDescent="0.2"/>
    <row r="6913" customFormat="1" x14ac:dyDescent="0.2"/>
    <row r="6914" customFormat="1" x14ac:dyDescent="0.2"/>
    <row r="6915" customFormat="1" x14ac:dyDescent="0.2"/>
    <row r="6916" customFormat="1" x14ac:dyDescent="0.2"/>
    <row r="6917" customFormat="1" x14ac:dyDescent="0.2"/>
    <row r="6918" customFormat="1" x14ac:dyDescent="0.2"/>
    <row r="6919" customFormat="1" x14ac:dyDescent="0.2"/>
    <row r="6920" customFormat="1" x14ac:dyDescent="0.2"/>
    <row r="6921" customFormat="1" x14ac:dyDescent="0.2"/>
    <row r="6922" customFormat="1" x14ac:dyDescent="0.2"/>
    <row r="6923" customFormat="1" x14ac:dyDescent="0.2"/>
    <row r="6924" customFormat="1" x14ac:dyDescent="0.2"/>
    <row r="6925" customFormat="1" x14ac:dyDescent="0.2"/>
    <row r="6926" customFormat="1" x14ac:dyDescent="0.2"/>
    <row r="6927" customFormat="1" x14ac:dyDescent="0.2"/>
    <row r="6928" customFormat="1" x14ac:dyDescent="0.2"/>
    <row r="6929" customFormat="1" x14ac:dyDescent="0.2"/>
    <row r="6930" customFormat="1" x14ac:dyDescent="0.2"/>
    <row r="6931" customFormat="1" x14ac:dyDescent="0.2"/>
    <row r="6932" customFormat="1" x14ac:dyDescent="0.2"/>
    <row r="6933" customFormat="1" x14ac:dyDescent="0.2"/>
    <row r="6934" customFormat="1" x14ac:dyDescent="0.2"/>
    <row r="6935" customFormat="1" x14ac:dyDescent="0.2"/>
    <row r="6936" customFormat="1" x14ac:dyDescent="0.2"/>
    <row r="6937" customFormat="1" x14ac:dyDescent="0.2"/>
    <row r="6938" customFormat="1" x14ac:dyDescent="0.2"/>
    <row r="6939" customFormat="1" x14ac:dyDescent="0.2"/>
    <row r="6940" customFormat="1" x14ac:dyDescent="0.2"/>
    <row r="6941" customFormat="1" x14ac:dyDescent="0.2"/>
    <row r="6942" customFormat="1" x14ac:dyDescent="0.2"/>
    <row r="6943" customFormat="1" x14ac:dyDescent="0.2"/>
    <row r="6944" customFormat="1" x14ac:dyDescent="0.2"/>
    <row r="6945" customFormat="1" x14ac:dyDescent="0.2"/>
    <row r="6946" customFormat="1" x14ac:dyDescent="0.2"/>
    <row r="6947" customFormat="1" x14ac:dyDescent="0.2"/>
    <row r="6948" customFormat="1" x14ac:dyDescent="0.2"/>
    <row r="6949" customFormat="1" x14ac:dyDescent="0.2"/>
    <row r="6950" customFormat="1" x14ac:dyDescent="0.2"/>
    <row r="6951" customFormat="1" x14ac:dyDescent="0.2"/>
    <row r="6952" customFormat="1" x14ac:dyDescent="0.2"/>
    <row r="6953" customFormat="1" x14ac:dyDescent="0.2"/>
    <row r="6954" customFormat="1" x14ac:dyDescent="0.2"/>
    <row r="6955" customFormat="1" x14ac:dyDescent="0.2"/>
    <row r="6956" customFormat="1" x14ac:dyDescent="0.2"/>
    <row r="6957" customFormat="1" x14ac:dyDescent="0.2"/>
    <row r="6958" customFormat="1" x14ac:dyDescent="0.2"/>
    <row r="6959" customFormat="1" x14ac:dyDescent="0.2"/>
    <row r="6960" customFormat="1" x14ac:dyDescent="0.2"/>
    <row r="6961" customFormat="1" x14ac:dyDescent="0.2"/>
    <row r="6962" customFormat="1" x14ac:dyDescent="0.2"/>
    <row r="6963" customFormat="1" x14ac:dyDescent="0.2"/>
    <row r="6964" customFormat="1" x14ac:dyDescent="0.2"/>
    <row r="6965" customFormat="1" x14ac:dyDescent="0.2"/>
    <row r="6966" customFormat="1" x14ac:dyDescent="0.2"/>
    <row r="6967" customFormat="1" x14ac:dyDescent="0.2"/>
    <row r="6968" customFormat="1" x14ac:dyDescent="0.2"/>
    <row r="6969" customFormat="1" x14ac:dyDescent="0.2"/>
    <row r="6970" customFormat="1" x14ac:dyDescent="0.2"/>
    <row r="6971" customFormat="1" x14ac:dyDescent="0.2"/>
    <row r="6972" customFormat="1" x14ac:dyDescent="0.2"/>
    <row r="6973" customFormat="1" x14ac:dyDescent="0.2"/>
    <row r="6974" customFormat="1" x14ac:dyDescent="0.2"/>
    <row r="6975" customFormat="1" x14ac:dyDescent="0.2"/>
    <row r="6976" customFormat="1" x14ac:dyDescent="0.2"/>
    <row r="6977" customFormat="1" x14ac:dyDescent="0.2"/>
    <row r="6978" customFormat="1" x14ac:dyDescent="0.2"/>
    <row r="6979" customFormat="1" x14ac:dyDescent="0.2"/>
    <row r="6980" customFormat="1" x14ac:dyDescent="0.2"/>
    <row r="6981" customFormat="1" x14ac:dyDescent="0.2"/>
    <row r="6982" customFormat="1" x14ac:dyDescent="0.2"/>
    <row r="6983" customFormat="1" x14ac:dyDescent="0.2"/>
    <row r="6984" customFormat="1" x14ac:dyDescent="0.2"/>
    <row r="6985" customFormat="1" x14ac:dyDescent="0.2"/>
    <row r="6986" customFormat="1" x14ac:dyDescent="0.2"/>
    <row r="6987" customFormat="1" x14ac:dyDescent="0.2"/>
    <row r="6988" customFormat="1" x14ac:dyDescent="0.2"/>
    <row r="6989" customFormat="1" x14ac:dyDescent="0.2"/>
    <row r="6990" customFormat="1" x14ac:dyDescent="0.2"/>
    <row r="6991" customFormat="1" x14ac:dyDescent="0.2"/>
    <row r="6992" customFormat="1" x14ac:dyDescent="0.2"/>
    <row r="6993" customFormat="1" x14ac:dyDescent="0.2"/>
    <row r="6994" customFormat="1" x14ac:dyDescent="0.2"/>
    <row r="6995" customFormat="1" x14ac:dyDescent="0.2"/>
    <row r="6996" customFormat="1" x14ac:dyDescent="0.2"/>
    <row r="6997" customFormat="1" x14ac:dyDescent="0.2"/>
    <row r="6998" customFormat="1" x14ac:dyDescent="0.2"/>
    <row r="6999" customFormat="1" x14ac:dyDescent="0.2"/>
    <row r="7000" customFormat="1" x14ac:dyDescent="0.2"/>
    <row r="7001" customFormat="1" x14ac:dyDescent="0.2"/>
    <row r="7002" customFormat="1" x14ac:dyDescent="0.2"/>
    <row r="7003" customFormat="1" x14ac:dyDescent="0.2"/>
    <row r="7004" customFormat="1" x14ac:dyDescent="0.2"/>
    <row r="7005" customFormat="1" x14ac:dyDescent="0.2"/>
    <row r="7006" customFormat="1" x14ac:dyDescent="0.2"/>
    <row r="7007" customFormat="1" x14ac:dyDescent="0.2"/>
    <row r="7008" customFormat="1" x14ac:dyDescent="0.2"/>
    <row r="7009" customFormat="1" x14ac:dyDescent="0.2"/>
    <row r="7010" customFormat="1" x14ac:dyDescent="0.2"/>
    <row r="7011" customFormat="1" x14ac:dyDescent="0.2"/>
    <row r="7012" customFormat="1" x14ac:dyDescent="0.2"/>
    <row r="7013" customFormat="1" x14ac:dyDescent="0.2"/>
    <row r="7014" customFormat="1" x14ac:dyDescent="0.2"/>
    <row r="7015" customFormat="1" x14ac:dyDescent="0.2"/>
    <row r="7016" customFormat="1" x14ac:dyDescent="0.2"/>
    <row r="7017" customFormat="1" x14ac:dyDescent="0.2"/>
    <row r="7018" customFormat="1" x14ac:dyDescent="0.2"/>
    <row r="7019" customFormat="1" x14ac:dyDescent="0.2"/>
    <row r="7020" customFormat="1" x14ac:dyDescent="0.2"/>
    <row r="7021" customFormat="1" x14ac:dyDescent="0.2"/>
    <row r="7022" customFormat="1" x14ac:dyDescent="0.2"/>
    <row r="7023" customFormat="1" x14ac:dyDescent="0.2"/>
    <row r="7024" customFormat="1" x14ac:dyDescent="0.2"/>
    <row r="7025" customFormat="1" x14ac:dyDescent="0.2"/>
    <row r="7026" customFormat="1" x14ac:dyDescent="0.2"/>
    <row r="7027" customFormat="1" x14ac:dyDescent="0.2"/>
    <row r="7028" customFormat="1" x14ac:dyDescent="0.2"/>
    <row r="7029" customFormat="1" x14ac:dyDescent="0.2"/>
    <row r="7030" customFormat="1" x14ac:dyDescent="0.2"/>
    <row r="7031" customFormat="1" x14ac:dyDescent="0.2"/>
    <row r="7032" customFormat="1" x14ac:dyDescent="0.2"/>
    <row r="7033" customFormat="1" x14ac:dyDescent="0.2"/>
    <row r="7034" customFormat="1" x14ac:dyDescent="0.2"/>
    <row r="7035" customFormat="1" x14ac:dyDescent="0.2"/>
    <row r="7036" customFormat="1" x14ac:dyDescent="0.2"/>
    <row r="7037" customFormat="1" x14ac:dyDescent="0.2"/>
    <row r="7038" customFormat="1" x14ac:dyDescent="0.2"/>
    <row r="7039" customFormat="1" x14ac:dyDescent="0.2"/>
    <row r="7040" customFormat="1" x14ac:dyDescent="0.2"/>
    <row r="7041" customFormat="1" x14ac:dyDescent="0.2"/>
    <row r="7042" customFormat="1" x14ac:dyDescent="0.2"/>
    <row r="7043" customFormat="1" x14ac:dyDescent="0.2"/>
    <row r="7044" customFormat="1" x14ac:dyDescent="0.2"/>
    <row r="7045" customFormat="1" x14ac:dyDescent="0.2"/>
    <row r="7046" customFormat="1" x14ac:dyDescent="0.2"/>
    <row r="7047" customFormat="1" x14ac:dyDescent="0.2"/>
    <row r="7048" customFormat="1" x14ac:dyDescent="0.2"/>
    <row r="7049" customFormat="1" x14ac:dyDescent="0.2"/>
    <row r="7050" customFormat="1" x14ac:dyDescent="0.2"/>
    <row r="7051" customFormat="1" x14ac:dyDescent="0.2"/>
    <row r="7052" customFormat="1" x14ac:dyDescent="0.2"/>
    <row r="7053" customFormat="1" x14ac:dyDescent="0.2"/>
    <row r="7054" customFormat="1" x14ac:dyDescent="0.2"/>
    <row r="7055" customFormat="1" x14ac:dyDescent="0.2"/>
    <row r="7056" customFormat="1" x14ac:dyDescent="0.2"/>
    <row r="7057" customFormat="1" x14ac:dyDescent="0.2"/>
    <row r="7058" customFormat="1" x14ac:dyDescent="0.2"/>
    <row r="7059" customFormat="1" x14ac:dyDescent="0.2"/>
    <row r="7060" customFormat="1" x14ac:dyDescent="0.2"/>
    <row r="7061" customFormat="1" x14ac:dyDescent="0.2"/>
    <row r="7062" customFormat="1" x14ac:dyDescent="0.2"/>
    <row r="7063" customFormat="1" x14ac:dyDescent="0.2"/>
    <row r="7064" customFormat="1" x14ac:dyDescent="0.2"/>
    <row r="7065" customFormat="1" x14ac:dyDescent="0.2"/>
    <row r="7066" customFormat="1" x14ac:dyDescent="0.2"/>
    <row r="7067" customFormat="1" x14ac:dyDescent="0.2"/>
    <row r="7068" customFormat="1" x14ac:dyDescent="0.2"/>
    <row r="7069" customFormat="1" x14ac:dyDescent="0.2"/>
    <row r="7070" customFormat="1" x14ac:dyDescent="0.2"/>
    <row r="7071" customFormat="1" x14ac:dyDescent="0.2"/>
    <row r="7072" customFormat="1" x14ac:dyDescent="0.2"/>
    <row r="7073" customFormat="1" x14ac:dyDescent="0.2"/>
    <row r="7074" customFormat="1" x14ac:dyDescent="0.2"/>
    <row r="7075" customFormat="1" x14ac:dyDescent="0.2"/>
    <row r="7076" customFormat="1" x14ac:dyDescent="0.2"/>
    <row r="7077" customFormat="1" x14ac:dyDescent="0.2"/>
    <row r="7078" customFormat="1" x14ac:dyDescent="0.2"/>
    <row r="7079" customFormat="1" x14ac:dyDescent="0.2"/>
    <row r="7080" customFormat="1" x14ac:dyDescent="0.2"/>
    <row r="7081" customFormat="1" x14ac:dyDescent="0.2"/>
    <row r="7082" customFormat="1" x14ac:dyDescent="0.2"/>
    <row r="7083" customFormat="1" x14ac:dyDescent="0.2"/>
    <row r="7084" customFormat="1" x14ac:dyDescent="0.2"/>
    <row r="7085" customFormat="1" x14ac:dyDescent="0.2"/>
    <row r="7086" customFormat="1" x14ac:dyDescent="0.2"/>
    <row r="7087" customFormat="1" x14ac:dyDescent="0.2"/>
    <row r="7088" customFormat="1" x14ac:dyDescent="0.2"/>
    <row r="7089" customFormat="1" x14ac:dyDescent="0.2"/>
    <row r="7090" customFormat="1" x14ac:dyDescent="0.2"/>
    <row r="7091" customFormat="1" x14ac:dyDescent="0.2"/>
    <row r="7092" customFormat="1" x14ac:dyDescent="0.2"/>
    <row r="7093" customFormat="1" x14ac:dyDescent="0.2"/>
    <row r="7094" customFormat="1" x14ac:dyDescent="0.2"/>
    <row r="7095" customFormat="1" x14ac:dyDescent="0.2"/>
    <row r="7096" customFormat="1" x14ac:dyDescent="0.2"/>
    <row r="7097" customFormat="1" x14ac:dyDescent="0.2"/>
    <row r="7098" customFormat="1" x14ac:dyDescent="0.2"/>
    <row r="7099" customFormat="1" x14ac:dyDescent="0.2"/>
    <row r="7100" customFormat="1" x14ac:dyDescent="0.2"/>
    <row r="7101" customFormat="1" x14ac:dyDescent="0.2"/>
    <row r="7102" customFormat="1" x14ac:dyDescent="0.2"/>
    <row r="7103" customFormat="1" x14ac:dyDescent="0.2"/>
    <row r="7104" customFormat="1" x14ac:dyDescent="0.2"/>
    <row r="7105" customFormat="1" x14ac:dyDescent="0.2"/>
    <row r="7106" customFormat="1" x14ac:dyDescent="0.2"/>
    <row r="7107" customFormat="1" x14ac:dyDescent="0.2"/>
    <row r="7108" customFormat="1" x14ac:dyDescent="0.2"/>
    <row r="7109" customFormat="1" x14ac:dyDescent="0.2"/>
    <row r="7110" customFormat="1" x14ac:dyDescent="0.2"/>
    <row r="7111" customFormat="1" x14ac:dyDescent="0.2"/>
    <row r="7112" customFormat="1" x14ac:dyDescent="0.2"/>
    <row r="7113" customFormat="1" x14ac:dyDescent="0.2"/>
    <row r="7114" customFormat="1" x14ac:dyDescent="0.2"/>
    <row r="7115" customFormat="1" x14ac:dyDescent="0.2"/>
    <row r="7116" customFormat="1" x14ac:dyDescent="0.2"/>
    <row r="7117" customFormat="1" x14ac:dyDescent="0.2"/>
    <row r="7118" customFormat="1" x14ac:dyDescent="0.2"/>
    <row r="7119" customFormat="1" x14ac:dyDescent="0.2"/>
    <row r="7120" customFormat="1" x14ac:dyDescent="0.2"/>
    <row r="7121" customFormat="1" x14ac:dyDescent="0.2"/>
    <row r="7122" customFormat="1" x14ac:dyDescent="0.2"/>
    <row r="7123" customFormat="1" x14ac:dyDescent="0.2"/>
    <row r="7124" customFormat="1" x14ac:dyDescent="0.2"/>
    <row r="7125" customFormat="1" x14ac:dyDescent="0.2"/>
    <row r="7126" customFormat="1" x14ac:dyDescent="0.2"/>
    <row r="7127" customFormat="1" x14ac:dyDescent="0.2"/>
    <row r="7128" customFormat="1" x14ac:dyDescent="0.2"/>
    <row r="7129" customFormat="1" x14ac:dyDescent="0.2"/>
    <row r="7130" customFormat="1" x14ac:dyDescent="0.2"/>
    <row r="7131" customFormat="1" x14ac:dyDescent="0.2"/>
    <row r="7132" customFormat="1" x14ac:dyDescent="0.2"/>
    <row r="7133" customFormat="1" x14ac:dyDescent="0.2"/>
    <row r="7134" customFormat="1" x14ac:dyDescent="0.2"/>
    <row r="7135" customFormat="1" x14ac:dyDescent="0.2"/>
    <row r="7136" customFormat="1" x14ac:dyDescent="0.2"/>
    <row r="7137" customFormat="1" x14ac:dyDescent="0.2"/>
    <row r="7138" customFormat="1" x14ac:dyDescent="0.2"/>
    <row r="7139" customFormat="1" x14ac:dyDescent="0.2"/>
    <row r="7140" customFormat="1" x14ac:dyDescent="0.2"/>
    <row r="7141" customFormat="1" x14ac:dyDescent="0.2"/>
    <row r="7142" customFormat="1" x14ac:dyDescent="0.2"/>
    <row r="7143" customFormat="1" x14ac:dyDescent="0.2"/>
    <row r="7144" customFormat="1" x14ac:dyDescent="0.2"/>
    <row r="7145" customFormat="1" x14ac:dyDescent="0.2"/>
    <row r="7146" customFormat="1" x14ac:dyDescent="0.2"/>
    <row r="7147" customFormat="1" x14ac:dyDescent="0.2"/>
    <row r="7148" customFormat="1" x14ac:dyDescent="0.2"/>
    <row r="7149" customFormat="1" x14ac:dyDescent="0.2"/>
    <row r="7150" customFormat="1" x14ac:dyDescent="0.2"/>
    <row r="7151" customFormat="1" x14ac:dyDescent="0.2"/>
    <row r="7152" customFormat="1" x14ac:dyDescent="0.2"/>
    <row r="7153" customFormat="1" x14ac:dyDescent="0.2"/>
    <row r="7154" customFormat="1" x14ac:dyDescent="0.2"/>
    <row r="7155" customFormat="1" x14ac:dyDescent="0.2"/>
    <row r="7156" customFormat="1" x14ac:dyDescent="0.2"/>
    <row r="7157" customFormat="1" x14ac:dyDescent="0.2"/>
    <row r="7158" customFormat="1" x14ac:dyDescent="0.2"/>
    <row r="7159" customFormat="1" x14ac:dyDescent="0.2"/>
    <row r="7160" customFormat="1" x14ac:dyDescent="0.2"/>
    <row r="7161" customFormat="1" x14ac:dyDescent="0.2"/>
    <row r="7162" customFormat="1" x14ac:dyDescent="0.2"/>
    <row r="7163" customFormat="1" x14ac:dyDescent="0.2"/>
    <row r="7164" customFormat="1" x14ac:dyDescent="0.2"/>
    <row r="7165" customFormat="1" x14ac:dyDescent="0.2"/>
    <row r="7166" customFormat="1" x14ac:dyDescent="0.2"/>
    <row r="7167" customFormat="1" x14ac:dyDescent="0.2"/>
    <row r="7168" customFormat="1" x14ac:dyDescent="0.2"/>
    <row r="7169" customFormat="1" x14ac:dyDescent="0.2"/>
    <row r="7170" customFormat="1" x14ac:dyDescent="0.2"/>
    <row r="7171" customFormat="1" x14ac:dyDescent="0.2"/>
    <row r="7172" customFormat="1" x14ac:dyDescent="0.2"/>
    <row r="7173" customFormat="1" x14ac:dyDescent="0.2"/>
    <row r="7174" customFormat="1" x14ac:dyDescent="0.2"/>
    <row r="7175" customFormat="1" x14ac:dyDescent="0.2"/>
    <row r="7176" customFormat="1" x14ac:dyDescent="0.2"/>
    <row r="7177" customFormat="1" x14ac:dyDescent="0.2"/>
    <row r="7178" customFormat="1" x14ac:dyDescent="0.2"/>
    <row r="7179" customFormat="1" x14ac:dyDescent="0.2"/>
    <row r="7180" customFormat="1" x14ac:dyDescent="0.2"/>
    <row r="7181" customFormat="1" x14ac:dyDescent="0.2"/>
    <row r="7182" customFormat="1" x14ac:dyDescent="0.2"/>
    <row r="7183" customFormat="1" x14ac:dyDescent="0.2"/>
    <row r="7184" customFormat="1" x14ac:dyDescent="0.2"/>
    <row r="7185" customFormat="1" x14ac:dyDescent="0.2"/>
    <row r="7186" customFormat="1" x14ac:dyDescent="0.2"/>
    <row r="7187" customFormat="1" x14ac:dyDescent="0.2"/>
    <row r="7188" customFormat="1" x14ac:dyDescent="0.2"/>
    <row r="7189" customFormat="1" x14ac:dyDescent="0.2"/>
    <row r="7190" customFormat="1" x14ac:dyDescent="0.2"/>
    <row r="7191" customFormat="1" x14ac:dyDescent="0.2"/>
    <row r="7192" customFormat="1" x14ac:dyDescent="0.2"/>
    <row r="7193" customFormat="1" x14ac:dyDescent="0.2"/>
    <row r="7194" customFormat="1" x14ac:dyDescent="0.2"/>
    <row r="7195" customFormat="1" x14ac:dyDescent="0.2"/>
    <row r="7196" customFormat="1" x14ac:dyDescent="0.2"/>
    <row r="7197" customFormat="1" x14ac:dyDescent="0.2"/>
    <row r="7198" customFormat="1" x14ac:dyDescent="0.2"/>
    <row r="7199" customFormat="1" x14ac:dyDescent="0.2"/>
    <row r="7200" customFormat="1" x14ac:dyDescent="0.2"/>
    <row r="7201" customFormat="1" x14ac:dyDescent="0.2"/>
    <row r="7202" customFormat="1" x14ac:dyDescent="0.2"/>
    <row r="7203" customFormat="1" x14ac:dyDescent="0.2"/>
    <row r="7204" customFormat="1" x14ac:dyDescent="0.2"/>
    <row r="7205" customFormat="1" x14ac:dyDescent="0.2"/>
    <row r="7206" customFormat="1" x14ac:dyDescent="0.2"/>
    <row r="7207" customFormat="1" x14ac:dyDescent="0.2"/>
    <row r="7208" customFormat="1" x14ac:dyDescent="0.2"/>
    <row r="7209" customFormat="1" x14ac:dyDescent="0.2"/>
    <row r="7210" customFormat="1" x14ac:dyDescent="0.2"/>
    <row r="7211" customFormat="1" x14ac:dyDescent="0.2"/>
    <row r="7212" customFormat="1" x14ac:dyDescent="0.2"/>
    <row r="7213" customFormat="1" x14ac:dyDescent="0.2"/>
    <row r="7214" customFormat="1" x14ac:dyDescent="0.2"/>
    <row r="7215" customFormat="1" x14ac:dyDescent="0.2"/>
    <row r="7216" customFormat="1" x14ac:dyDescent="0.2"/>
    <row r="7217" customFormat="1" x14ac:dyDescent="0.2"/>
    <row r="7218" customFormat="1" x14ac:dyDescent="0.2"/>
    <row r="7219" customFormat="1" x14ac:dyDescent="0.2"/>
    <row r="7220" customFormat="1" x14ac:dyDescent="0.2"/>
    <row r="7221" customFormat="1" x14ac:dyDescent="0.2"/>
    <row r="7222" customFormat="1" x14ac:dyDescent="0.2"/>
    <row r="7223" customFormat="1" x14ac:dyDescent="0.2"/>
    <row r="7224" customFormat="1" x14ac:dyDescent="0.2"/>
    <row r="7225" customFormat="1" x14ac:dyDescent="0.2"/>
    <row r="7226" customFormat="1" x14ac:dyDescent="0.2"/>
    <row r="7227" customFormat="1" x14ac:dyDescent="0.2"/>
    <row r="7228" customFormat="1" x14ac:dyDescent="0.2"/>
    <row r="7229" customFormat="1" x14ac:dyDescent="0.2"/>
    <row r="7230" customFormat="1" x14ac:dyDescent="0.2"/>
    <row r="7231" customFormat="1" x14ac:dyDescent="0.2"/>
    <row r="7232" customFormat="1" x14ac:dyDescent="0.2"/>
    <row r="7233" customFormat="1" x14ac:dyDescent="0.2"/>
    <row r="7234" customFormat="1" x14ac:dyDescent="0.2"/>
    <row r="7235" customFormat="1" x14ac:dyDescent="0.2"/>
    <row r="7236" customFormat="1" x14ac:dyDescent="0.2"/>
    <row r="7237" customFormat="1" x14ac:dyDescent="0.2"/>
    <row r="7238" customFormat="1" x14ac:dyDescent="0.2"/>
    <row r="7239" customFormat="1" x14ac:dyDescent="0.2"/>
    <row r="7240" customFormat="1" x14ac:dyDescent="0.2"/>
    <row r="7241" customFormat="1" x14ac:dyDescent="0.2"/>
    <row r="7242" customFormat="1" x14ac:dyDescent="0.2"/>
    <row r="7243" customFormat="1" x14ac:dyDescent="0.2"/>
    <row r="7244" customFormat="1" x14ac:dyDescent="0.2"/>
    <row r="7245" customFormat="1" x14ac:dyDescent="0.2"/>
    <row r="7246" customFormat="1" x14ac:dyDescent="0.2"/>
    <row r="7247" customFormat="1" x14ac:dyDescent="0.2"/>
    <row r="7248" customFormat="1" x14ac:dyDescent="0.2"/>
    <row r="7249" customFormat="1" x14ac:dyDescent="0.2"/>
    <row r="7250" customFormat="1" x14ac:dyDescent="0.2"/>
    <row r="7251" customFormat="1" x14ac:dyDescent="0.2"/>
    <row r="7252" customFormat="1" x14ac:dyDescent="0.2"/>
    <row r="7253" customFormat="1" x14ac:dyDescent="0.2"/>
    <row r="7254" customFormat="1" x14ac:dyDescent="0.2"/>
    <row r="7255" customFormat="1" x14ac:dyDescent="0.2"/>
    <row r="7256" customFormat="1" x14ac:dyDescent="0.2"/>
    <row r="7257" customFormat="1" x14ac:dyDescent="0.2"/>
    <row r="7258" customFormat="1" x14ac:dyDescent="0.2"/>
    <row r="7259" customFormat="1" x14ac:dyDescent="0.2"/>
    <row r="7260" customFormat="1" x14ac:dyDescent="0.2"/>
    <row r="7261" customFormat="1" x14ac:dyDescent="0.2"/>
    <row r="7262" customFormat="1" x14ac:dyDescent="0.2"/>
    <row r="7263" customFormat="1" x14ac:dyDescent="0.2"/>
    <row r="7264" customFormat="1" x14ac:dyDescent="0.2"/>
    <row r="7265" customFormat="1" x14ac:dyDescent="0.2"/>
    <row r="7266" customFormat="1" x14ac:dyDescent="0.2"/>
    <row r="7267" customFormat="1" x14ac:dyDescent="0.2"/>
    <row r="7268" customFormat="1" x14ac:dyDescent="0.2"/>
    <row r="7269" customFormat="1" x14ac:dyDescent="0.2"/>
    <row r="7270" customFormat="1" x14ac:dyDescent="0.2"/>
    <row r="7271" customFormat="1" x14ac:dyDescent="0.2"/>
    <row r="7272" customFormat="1" x14ac:dyDescent="0.2"/>
    <row r="7273" customFormat="1" x14ac:dyDescent="0.2"/>
    <row r="7274" customFormat="1" x14ac:dyDescent="0.2"/>
    <row r="7275" customFormat="1" x14ac:dyDescent="0.2"/>
    <row r="7276" customFormat="1" x14ac:dyDescent="0.2"/>
    <row r="7277" customFormat="1" x14ac:dyDescent="0.2"/>
    <row r="7278" customFormat="1" x14ac:dyDescent="0.2"/>
    <row r="7279" customFormat="1" x14ac:dyDescent="0.2"/>
    <row r="7280" customFormat="1" x14ac:dyDescent="0.2"/>
    <row r="7281" customFormat="1" x14ac:dyDescent="0.2"/>
    <row r="7282" customFormat="1" x14ac:dyDescent="0.2"/>
    <row r="7283" customFormat="1" x14ac:dyDescent="0.2"/>
    <row r="7284" customFormat="1" x14ac:dyDescent="0.2"/>
    <row r="7285" customFormat="1" x14ac:dyDescent="0.2"/>
    <row r="7286" customFormat="1" x14ac:dyDescent="0.2"/>
    <row r="7287" customFormat="1" x14ac:dyDescent="0.2"/>
    <row r="7288" customFormat="1" x14ac:dyDescent="0.2"/>
    <row r="7289" customFormat="1" x14ac:dyDescent="0.2"/>
    <row r="7290" customFormat="1" x14ac:dyDescent="0.2"/>
    <row r="7291" customFormat="1" x14ac:dyDescent="0.2"/>
    <row r="7292" customFormat="1" x14ac:dyDescent="0.2"/>
    <row r="7293" customFormat="1" x14ac:dyDescent="0.2"/>
    <row r="7294" customFormat="1" x14ac:dyDescent="0.2"/>
    <row r="7295" customFormat="1" x14ac:dyDescent="0.2"/>
    <row r="7296" customFormat="1" x14ac:dyDescent="0.2"/>
    <row r="7297" customFormat="1" x14ac:dyDescent="0.2"/>
    <row r="7298" customFormat="1" x14ac:dyDescent="0.2"/>
    <row r="7299" customFormat="1" x14ac:dyDescent="0.2"/>
    <row r="7300" customFormat="1" x14ac:dyDescent="0.2"/>
    <row r="7301" customFormat="1" x14ac:dyDescent="0.2"/>
    <row r="7302" customFormat="1" x14ac:dyDescent="0.2"/>
    <row r="7303" customFormat="1" x14ac:dyDescent="0.2"/>
    <row r="7304" customFormat="1" x14ac:dyDescent="0.2"/>
    <row r="7305" customFormat="1" x14ac:dyDescent="0.2"/>
    <row r="7306" customFormat="1" x14ac:dyDescent="0.2"/>
    <row r="7307" customFormat="1" x14ac:dyDescent="0.2"/>
    <row r="7308" customFormat="1" x14ac:dyDescent="0.2"/>
    <row r="7309" customFormat="1" x14ac:dyDescent="0.2"/>
    <row r="7310" customFormat="1" x14ac:dyDescent="0.2"/>
    <row r="7311" customFormat="1" x14ac:dyDescent="0.2"/>
    <row r="7312" customFormat="1" x14ac:dyDescent="0.2"/>
    <row r="7313" customFormat="1" x14ac:dyDescent="0.2"/>
    <row r="7314" customFormat="1" x14ac:dyDescent="0.2"/>
    <row r="7315" customFormat="1" x14ac:dyDescent="0.2"/>
    <row r="7316" customFormat="1" x14ac:dyDescent="0.2"/>
    <row r="7317" customFormat="1" x14ac:dyDescent="0.2"/>
    <row r="7318" customFormat="1" x14ac:dyDescent="0.2"/>
    <row r="7319" customFormat="1" x14ac:dyDescent="0.2"/>
    <row r="7320" customFormat="1" x14ac:dyDescent="0.2"/>
    <row r="7321" customFormat="1" x14ac:dyDescent="0.2"/>
    <row r="7322" customFormat="1" x14ac:dyDescent="0.2"/>
    <row r="7323" customFormat="1" x14ac:dyDescent="0.2"/>
    <row r="7324" customFormat="1" x14ac:dyDescent="0.2"/>
    <row r="7325" customFormat="1" x14ac:dyDescent="0.2"/>
    <row r="7326" customFormat="1" x14ac:dyDescent="0.2"/>
    <row r="7327" customFormat="1" x14ac:dyDescent="0.2"/>
    <row r="7328" customFormat="1" x14ac:dyDescent="0.2"/>
    <row r="7329" customFormat="1" x14ac:dyDescent="0.2"/>
    <row r="7330" customFormat="1" x14ac:dyDescent="0.2"/>
    <row r="7331" customFormat="1" x14ac:dyDescent="0.2"/>
    <row r="7332" customFormat="1" x14ac:dyDescent="0.2"/>
    <row r="7333" customFormat="1" x14ac:dyDescent="0.2"/>
    <row r="7334" customFormat="1" x14ac:dyDescent="0.2"/>
    <row r="7335" customFormat="1" x14ac:dyDescent="0.2"/>
    <row r="7336" customFormat="1" x14ac:dyDescent="0.2"/>
    <row r="7337" customFormat="1" x14ac:dyDescent="0.2"/>
    <row r="7338" customFormat="1" x14ac:dyDescent="0.2"/>
    <row r="7339" customFormat="1" x14ac:dyDescent="0.2"/>
    <row r="7340" customFormat="1" x14ac:dyDescent="0.2"/>
    <row r="7341" customFormat="1" x14ac:dyDescent="0.2"/>
    <row r="7342" customFormat="1" x14ac:dyDescent="0.2"/>
    <row r="7343" customFormat="1" x14ac:dyDescent="0.2"/>
    <row r="7344" customFormat="1" x14ac:dyDescent="0.2"/>
    <row r="7345" customFormat="1" x14ac:dyDescent="0.2"/>
    <row r="7346" customFormat="1" x14ac:dyDescent="0.2"/>
    <row r="7347" customFormat="1" x14ac:dyDescent="0.2"/>
    <row r="7348" customFormat="1" x14ac:dyDescent="0.2"/>
    <row r="7349" customFormat="1" x14ac:dyDescent="0.2"/>
    <row r="7350" customFormat="1" x14ac:dyDescent="0.2"/>
    <row r="7351" customFormat="1" x14ac:dyDescent="0.2"/>
    <row r="7352" customFormat="1" x14ac:dyDescent="0.2"/>
    <row r="7353" customFormat="1" x14ac:dyDescent="0.2"/>
    <row r="7354" customFormat="1" x14ac:dyDescent="0.2"/>
    <row r="7355" customFormat="1" x14ac:dyDescent="0.2"/>
    <row r="7356" customFormat="1" x14ac:dyDescent="0.2"/>
    <row r="7357" customFormat="1" x14ac:dyDescent="0.2"/>
    <row r="7358" customFormat="1" x14ac:dyDescent="0.2"/>
    <row r="7359" customFormat="1" x14ac:dyDescent="0.2"/>
    <row r="7360" customFormat="1" x14ac:dyDescent="0.2"/>
    <row r="7361" customFormat="1" x14ac:dyDescent="0.2"/>
    <row r="7362" customFormat="1" x14ac:dyDescent="0.2"/>
    <row r="7363" customFormat="1" x14ac:dyDescent="0.2"/>
    <row r="7364" customFormat="1" x14ac:dyDescent="0.2"/>
    <row r="7365" customFormat="1" x14ac:dyDescent="0.2"/>
    <row r="7366" customFormat="1" x14ac:dyDescent="0.2"/>
    <row r="7367" customFormat="1" x14ac:dyDescent="0.2"/>
    <row r="7368" customFormat="1" x14ac:dyDescent="0.2"/>
    <row r="7369" customFormat="1" x14ac:dyDescent="0.2"/>
    <row r="7370" customFormat="1" x14ac:dyDescent="0.2"/>
    <row r="7371" customFormat="1" x14ac:dyDescent="0.2"/>
    <row r="7372" customFormat="1" x14ac:dyDescent="0.2"/>
    <row r="7373" customFormat="1" x14ac:dyDescent="0.2"/>
    <row r="7374" customFormat="1" x14ac:dyDescent="0.2"/>
    <row r="7375" customFormat="1" x14ac:dyDescent="0.2"/>
    <row r="7376" customFormat="1" x14ac:dyDescent="0.2"/>
    <row r="7377" customFormat="1" x14ac:dyDescent="0.2"/>
    <row r="7378" customFormat="1" x14ac:dyDescent="0.2"/>
    <row r="7379" customFormat="1" x14ac:dyDescent="0.2"/>
    <row r="7380" customFormat="1" x14ac:dyDescent="0.2"/>
    <row r="7381" customFormat="1" x14ac:dyDescent="0.2"/>
    <row r="7382" customFormat="1" x14ac:dyDescent="0.2"/>
    <row r="7383" customFormat="1" x14ac:dyDescent="0.2"/>
    <row r="7384" customFormat="1" x14ac:dyDescent="0.2"/>
    <row r="7385" customFormat="1" x14ac:dyDescent="0.2"/>
    <row r="7386" customFormat="1" x14ac:dyDescent="0.2"/>
    <row r="7387" customFormat="1" x14ac:dyDescent="0.2"/>
    <row r="7388" customFormat="1" x14ac:dyDescent="0.2"/>
    <row r="7389" customFormat="1" x14ac:dyDescent="0.2"/>
    <row r="7390" customFormat="1" x14ac:dyDescent="0.2"/>
    <row r="7391" customFormat="1" x14ac:dyDescent="0.2"/>
    <row r="7392" customFormat="1" x14ac:dyDescent="0.2"/>
    <row r="7393" customFormat="1" x14ac:dyDescent="0.2"/>
    <row r="7394" customFormat="1" x14ac:dyDescent="0.2"/>
    <row r="7395" customFormat="1" x14ac:dyDescent="0.2"/>
    <row r="7396" customFormat="1" x14ac:dyDescent="0.2"/>
    <row r="7397" customFormat="1" x14ac:dyDescent="0.2"/>
    <row r="7398" customFormat="1" x14ac:dyDescent="0.2"/>
    <row r="7399" customFormat="1" x14ac:dyDescent="0.2"/>
    <row r="7400" customFormat="1" x14ac:dyDescent="0.2"/>
    <row r="7401" customFormat="1" x14ac:dyDescent="0.2"/>
    <row r="7402" customFormat="1" x14ac:dyDescent="0.2"/>
    <row r="7403" customFormat="1" x14ac:dyDescent="0.2"/>
    <row r="7404" customFormat="1" x14ac:dyDescent="0.2"/>
    <row r="7405" customFormat="1" x14ac:dyDescent="0.2"/>
    <row r="7406" customFormat="1" x14ac:dyDescent="0.2"/>
    <row r="7407" customFormat="1" x14ac:dyDescent="0.2"/>
    <row r="7408" customFormat="1" x14ac:dyDescent="0.2"/>
    <row r="7409" customFormat="1" x14ac:dyDescent="0.2"/>
    <row r="7410" customFormat="1" x14ac:dyDescent="0.2"/>
    <row r="7411" customFormat="1" x14ac:dyDescent="0.2"/>
    <row r="7412" customFormat="1" x14ac:dyDescent="0.2"/>
    <row r="7413" customFormat="1" x14ac:dyDescent="0.2"/>
    <row r="7414" customFormat="1" x14ac:dyDescent="0.2"/>
    <row r="7415" customFormat="1" x14ac:dyDescent="0.2"/>
    <row r="7416" customFormat="1" x14ac:dyDescent="0.2"/>
    <row r="7417" customFormat="1" x14ac:dyDescent="0.2"/>
    <row r="7418" customFormat="1" x14ac:dyDescent="0.2"/>
    <row r="7419" customFormat="1" x14ac:dyDescent="0.2"/>
    <row r="7420" customFormat="1" x14ac:dyDescent="0.2"/>
    <row r="7421" customFormat="1" x14ac:dyDescent="0.2"/>
    <row r="7422" customFormat="1" x14ac:dyDescent="0.2"/>
    <row r="7423" customFormat="1" x14ac:dyDescent="0.2"/>
    <row r="7424" customFormat="1" x14ac:dyDescent="0.2"/>
    <row r="7425" customFormat="1" x14ac:dyDescent="0.2"/>
    <row r="7426" customFormat="1" x14ac:dyDescent="0.2"/>
    <row r="7427" customFormat="1" x14ac:dyDescent="0.2"/>
    <row r="7428" customFormat="1" x14ac:dyDescent="0.2"/>
    <row r="7429" customFormat="1" x14ac:dyDescent="0.2"/>
    <row r="7430" customFormat="1" x14ac:dyDescent="0.2"/>
    <row r="7431" customFormat="1" x14ac:dyDescent="0.2"/>
    <row r="7432" customFormat="1" x14ac:dyDescent="0.2"/>
    <row r="7433" customFormat="1" x14ac:dyDescent="0.2"/>
    <row r="7434" customFormat="1" x14ac:dyDescent="0.2"/>
    <row r="7435" customFormat="1" x14ac:dyDescent="0.2"/>
    <row r="7436" customFormat="1" x14ac:dyDescent="0.2"/>
    <row r="7437" customFormat="1" x14ac:dyDescent="0.2"/>
    <row r="7438" customFormat="1" x14ac:dyDescent="0.2"/>
    <row r="7439" customFormat="1" x14ac:dyDescent="0.2"/>
    <row r="7440" customFormat="1" x14ac:dyDescent="0.2"/>
    <row r="7441" customFormat="1" x14ac:dyDescent="0.2"/>
    <row r="7442" customFormat="1" x14ac:dyDescent="0.2"/>
    <row r="7443" customFormat="1" x14ac:dyDescent="0.2"/>
    <row r="7444" customFormat="1" x14ac:dyDescent="0.2"/>
    <row r="7445" customFormat="1" x14ac:dyDescent="0.2"/>
    <row r="7446" customFormat="1" x14ac:dyDescent="0.2"/>
    <row r="7447" customFormat="1" x14ac:dyDescent="0.2"/>
    <row r="7448" customFormat="1" x14ac:dyDescent="0.2"/>
    <row r="7449" customFormat="1" x14ac:dyDescent="0.2"/>
    <row r="7450" customFormat="1" x14ac:dyDescent="0.2"/>
    <row r="7451" customFormat="1" x14ac:dyDescent="0.2"/>
    <row r="7452" customFormat="1" x14ac:dyDescent="0.2"/>
    <row r="7453" customFormat="1" x14ac:dyDescent="0.2"/>
    <row r="7454" customFormat="1" x14ac:dyDescent="0.2"/>
    <row r="7455" customFormat="1" x14ac:dyDescent="0.2"/>
    <row r="7456" customFormat="1" x14ac:dyDescent="0.2"/>
    <row r="7457" customFormat="1" x14ac:dyDescent="0.2"/>
    <row r="7458" customFormat="1" x14ac:dyDescent="0.2"/>
    <row r="7459" customFormat="1" x14ac:dyDescent="0.2"/>
    <row r="7460" customFormat="1" x14ac:dyDescent="0.2"/>
    <row r="7461" customFormat="1" x14ac:dyDescent="0.2"/>
    <row r="7462" customFormat="1" x14ac:dyDescent="0.2"/>
    <row r="7463" customFormat="1" x14ac:dyDescent="0.2"/>
    <row r="7464" customFormat="1" x14ac:dyDescent="0.2"/>
    <row r="7465" customFormat="1" x14ac:dyDescent="0.2"/>
    <row r="7466" customFormat="1" x14ac:dyDescent="0.2"/>
    <row r="7467" customFormat="1" x14ac:dyDescent="0.2"/>
    <row r="7468" customFormat="1" x14ac:dyDescent="0.2"/>
    <row r="7469" customFormat="1" x14ac:dyDescent="0.2"/>
    <row r="7470" customFormat="1" x14ac:dyDescent="0.2"/>
    <row r="7471" customFormat="1" x14ac:dyDescent="0.2"/>
    <row r="7472" customFormat="1" x14ac:dyDescent="0.2"/>
    <row r="7473" customFormat="1" x14ac:dyDescent="0.2"/>
    <row r="7474" customFormat="1" x14ac:dyDescent="0.2"/>
    <row r="7475" customFormat="1" x14ac:dyDescent="0.2"/>
    <row r="7476" customFormat="1" x14ac:dyDescent="0.2"/>
    <row r="7477" customFormat="1" x14ac:dyDescent="0.2"/>
    <row r="7478" customFormat="1" x14ac:dyDescent="0.2"/>
    <row r="7479" customFormat="1" x14ac:dyDescent="0.2"/>
    <row r="7480" customFormat="1" x14ac:dyDescent="0.2"/>
    <row r="7481" customFormat="1" x14ac:dyDescent="0.2"/>
    <row r="7482" customFormat="1" x14ac:dyDescent="0.2"/>
    <row r="7483" customFormat="1" x14ac:dyDescent="0.2"/>
    <row r="7484" customFormat="1" x14ac:dyDescent="0.2"/>
    <row r="7485" customFormat="1" x14ac:dyDescent="0.2"/>
    <row r="7486" customFormat="1" x14ac:dyDescent="0.2"/>
    <row r="7487" customFormat="1" x14ac:dyDescent="0.2"/>
    <row r="7488" customFormat="1" x14ac:dyDescent="0.2"/>
    <row r="7489" customFormat="1" x14ac:dyDescent="0.2"/>
    <row r="7490" customFormat="1" x14ac:dyDescent="0.2"/>
    <row r="7491" customFormat="1" x14ac:dyDescent="0.2"/>
    <row r="7492" customFormat="1" x14ac:dyDescent="0.2"/>
    <row r="7493" customFormat="1" x14ac:dyDescent="0.2"/>
    <row r="7494" customFormat="1" x14ac:dyDescent="0.2"/>
    <row r="7495" customFormat="1" x14ac:dyDescent="0.2"/>
    <row r="7496" customFormat="1" x14ac:dyDescent="0.2"/>
    <row r="7497" customFormat="1" x14ac:dyDescent="0.2"/>
    <row r="7498" customFormat="1" x14ac:dyDescent="0.2"/>
    <row r="7499" customFormat="1" x14ac:dyDescent="0.2"/>
    <row r="7500" customFormat="1" x14ac:dyDescent="0.2"/>
    <row r="7501" customFormat="1" x14ac:dyDescent="0.2"/>
    <row r="7502" customFormat="1" x14ac:dyDescent="0.2"/>
    <row r="7503" customFormat="1" x14ac:dyDescent="0.2"/>
    <row r="7504" customFormat="1" x14ac:dyDescent="0.2"/>
    <row r="7505" customFormat="1" x14ac:dyDescent="0.2"/>
    <row r="7506" customFormat="1" x14ac:dyDescent="0.2"/>
    <row r="7507" customFormat="1" x14ac:dyDescent="0.2"/>
    <row r="7508" customFormat="1" x14ac:dyDescent="0.2"/>
    <row r="7509" customFormat="1" x14ac:dyDescent="0.2"/>
    <row r="7510" customFormat="1" x14ac:dyDescent="0.2"/>
    <row r="7511" customFormat="1" x14ac:dyDescent="0.2"/>
    <row r="7512" customFormat="1" x14ac:dyDescent="0.2"/>
    <row r="7513" customFormat="1" x14ac:dyDescent="0.2"/>
    <row r="7514" customFormat="1" x14ac:dyDescent="0.2"/>
    <row r="7515" customFormat="1" x14ac:dyDescent="0.2"/>
    <row r="7516" customFormat="1" x14ac:dyDescent="0.2"/>
    <row r="7517" customFormat="1" x14ac:dyDescent="0.2"/>
    <row r="7518" customFormat="1" x14ac:dyDescent="0.2"/>
    <row r="7519" customFormat="1" x14ac:dyDescent="0.2"/>
    <row r="7520" customFormat="1" x14ac:dyDescent="0.2"/>
    <row r="7521" customFormat="1" x14ac:dyDescent="0.2"/>
    <row r="7522" customFormat="1" x14ac:dyDescent="0.2"/>
    <row r="7523" customFormat="1" x14ac:dyDescent="0.2"/>
    <row r="7524" customFormat="1" x14ac:dyDescent="0.2"/>
    <row r="7525" customFormat="1" x14ac:dyDescent="0.2"/>
    <row r="7526" customFormat="1" x14ac:dyDescent="0.2"/>
    <row r="7527" customFormat="1" x14ac:dyDescent="0.2"/>
    <row r="7528" customFormat="1" x14ac:dyDescent="0.2"/>
    <row r="7529" customFormat="1" x14ac:dyDescent="0.2"/>
    <row r="7530" customFormat="1" x14ac:dyDescent="0.2"/>
    <row r="7531" customFormat="1" x14ac:dyDescent="0.2"/>
    <row r="7532" customFormat="1" x14ac:dyDescent="0.2"/>
    <row r="7533" customFormat="1" x14ac:dyDescent="0.2"/>
    <row r="7534" customFormat="1" x14ac:dyDescent="0.2"/>
    <row r="7535" customFormat="1" x14ac:dyDescent="0.2"/>
    <row r="7536" customFormat="1" x14ac:dyDescent="0.2"/>
    <row r="7537" customFormat="1" x14ac:dyDescent="0.2"/>
    <row r="7538" customFormat="1" x14ac:dyDescent="0.2"/>
    <row r="7539" customFormat="1" x14ac:dyDescent="0.2"/>
    <row r="7540" customFormat="1" x14ac:dyDescent="0.2"/>
    <row r="7541" customFormat="1" x14ac:dyDescent="0.2"/>
    <row r="7542" customFormat="1" x14ac:dyDescent="0.2"/>
    <row r="7543" customFormat="1" x14ac:dyDescent="0.2"/>
    <row r="7544" customFormat="1" x14ac:dyDescent="0.2"/>
    <row r="7545" customFormat="1" x14ac:dyDescent="0.2"/>
    <row r="7546" customFormat="1" x14ac:dyDescent="0.2"/>
    <row r="7547" customFormat="1" x14ac:dyDescent="0.2"/>
    <row r="7548" customFormat="1" x14ac:dyDescent="0.2"/>
    <row r="7549" customFormat="1" x14ac:dyDescent="0.2"/>
    <row r="7550" customFormat="1" x14ac:dyDescent="0.2"/>
    <row r="7551" customFormat="1" x14ac:dyDescent="0.2"/>
    <row r="7552" customFormat="1" x14ac:dyDescent="0.2"/>
    <row r="7553" customFormat="1" x14ac:dyDescent="0.2"/>
    <row r="7554" customFormat="1" x14ac:dyDescent="0.2"/>
    <row r="7555" customFormat="1" x14ac:dyDescent="0.2"/>
    <row r="7556" customFormat="1" x14ac:dyDescent="0.2"/>
    <row r="7557" customFormat="1" x14ac:dyDescent="0.2"/>
    <row r="7558" customFormat="1" x14ac:dyDescent="0.2"/>
    <row r="7559" customFormat="1" x14ac:dyDescent="0.2"/>
    <row r="7560" customFormat="1" x14ac:dyDescent="0.2"/>
    <row r="7561" customFormat="1" x14ac:dyDescent="0.2"/>
    <row r="7562" customFormat="1" x14ac:dyDescent="0.2"/>
    <row r="7563" customFormat="1" x14ac:dyDescent="0.2"/>
    <row r="7564" customFormat="1" x14ac:dyDescent="0.2"/>
    <row r="7565" customFormat="1" x14ac:dyDescent="0.2"/>
    <row r="7566" customFormat="1" x14ac:dyDescent="0.2"/>
    <row r="7567" customFormat="1" x14ac:dyDescent="0.2"/>
    <row r="7568" customFormat="1" x14ac:dyDescent="0.2"/>
    <row r="7569" customFormat="1" x14ac:dyDescent="0.2"/>
    <row r="7570" customFormat="1" x14ac:dyDescent="0.2"/>
    <row r="7571" customFormat="1" x14ac:dyDescent="0.2"/>
    <row r="7572" customFormat="1" x14ac:dyDescent="0.2"/>
    <row r="7573" customFormat="1" x14ac:dyDescent="0.2"/>
    <row r="7574" customFormat="1" x14ac:dyDescent="0.2"/>
    <row r="7575" customFormat="1" x14ac:dyDescent="0.2"/>
    <row r="7576" customFormat="1" x14ac:dyDescent="0.2"/>
    <row r="7577" customFormat="1" x14ac:dyDescent="0.2"/>
    <row r="7578" customFormat="1" x14ac:dyDescent="0.2"/>
    <row r="7579" customFormat="1" x14ac:dyDescent="0.2"/>
    <row r="7580" customFormat="1" x14ac:dyDescent="0.2"/>
    <row r="7581" customFormat="1" x14ac:dyDescent="0.2"/>
    <row r="7582" customFormat="1" x14ac:dyDescent="0.2"/>
    <row r="7583" customFormat="1" x14ac:dyDescent="0.2"/>
    <row r="7584" customFormat="1" x14ac:dyDescent="0.2"/>
    <row r="7585" customFormat="1" x14ac:dyDescent="0.2"/>
    <row r="7586" customFormat="1" x14ac:dyDescent="0.2"/>
    <row r="7587" customFormat="1" x14ac:dyDescent="0.2"/>
    <row r="7588" customFormat="1" x14ac:dyDescent="0.2"/>
    <row r="7589" customFormat="1" x14ac:dyDescent="0.2"/>
    <row r="7590" customFormat="1" x14ac:dyDescent="0.2"/>
    <row r="7591" customFormat="1" x14ac:dyDescent="0.2"/>
    <row r="7592" customFormat="1" x14ac:dyDescent="0.2"/>
    <row r="7593" customFormat="1" x14ac:dyDescent="0.2"/>
    <row r="7594" customFormat="1" x14ac:dyDescent="0.2"/>
    <row r="7595" customFormat="1" x14ac:dyDescent="0.2"/>
    <row r="7596" customFormat="1" x14ac:dyDescent="0.2"/>
    <row r="7597" customFormat="1" x14ac:dyDescent="0.2"/>
    <row r="7598" customFormat="1" x14ac:dyDescent="0.2"/>
    <row r="7599" customFormat="1" x14ac:dyDescent="0.2"/>
    <row r="7600" customFormat="1" x14ac:dyDescent="0.2"/>
    <row r="7601" customFormat="1" x14ac:dyDescent="0.2"/>
    <row r="7602" customFormat="1" x14ac:dyDescent="0.2"/>
    <row r="7603" customFormat="1" x14ac:dyDescent="0.2"/>
    <row r="7604" customFormat="1" x14ac:dyDescent="0.2"/>
    <row r="7605" customFormat="1" x14ac:dyDescent="0.2"/>
    <row r="7606" customFormat="1" x14ac:dyDescent="0.2"/>
    <row r="7607" customFormat="1" x14ac:dyDescent="0.2"/>
    <row r="7608" customFormat="1" x14ac:dyDescent="0.2"/>
    <row r="7609" customFormat="1" x14ac:dyDescent="0.2"/>
    <row r="7610" customFormat="1" x14ac:dyDescent="0.2"/>
    <row r="7611" customFormat="1" x14ac:dyDescent="0.2"/>
    <row r="7612" customFormat="1" x14ac:dyDescent="0.2"/>
    <row r="7613" customFormat="1" x14ac:dyDescent="0.2"/>
    <row r="7614" customFormat="1" x14ac:dyDescent="0.2"/>
    <row r="7615" customFormat="1" x14ac:dyDescent="0.2"/>
    <row r="7616" customFormat="1" x14ac:dyDescent="0.2"/>
    <row r="7617" customFormat="1" x14ac:dyDescent="0.2"/>
    <row r="7618" customFormat="1" x14ac:dyDescent="0.2"/>
    <row r="7619" customFormat="1" x14ac:dyDescent="0.2"/>
    <row r="7620" customFormat="1" x14ac:dyDescent="0.2"/>
    <row r="7621" customFormat="1" x14ac:dyDescent="0.2"/>
    <row r="7622" customFormat="1" x14ac:dyDescent="0.2"/>
    <row r="7623" customFormat="1" x14ac:dyDescent="0.2"/>
    <row r="7624" customFormat="1" x14ac:dyDescent="0.2"/>
    <row r="7625" customFormat="1" x14ac:dyDescent="0.2"/>
    <row r="7626" customFormat="1" x14ac:dyDescent="0.2"/>
    <row r="7627" customFormat="1" x14ac:dyDescent="0.2"/>
    <row r="7628" customFormat="1" x14ac:dyDescent="0.2"/>
    <row r="7629" customFormat="1" x14ac:dyDescent="0.2"/>
    <row r="7630" customFormat="1" x14ac:dyDescent="0.2"/>
    <row r="7631" customFormat="1" x14ac:dyDescent="0.2"/>
    <row r="7632" customFormat="1" x14ac:dyDescent="0.2"/>
    <row r="7633" customFormat="1" x14ac:dyDescent="0.2"/>
    <row r="7634" customFormat="1" x14ac:dyDescent="0.2"/>
    <row r="7635" customFormat="1" x14ac:dyDescent="0.2"/>
    <row r="7636" customFormat="1" x14ac:dyDescent="0.2"/>
    <row r="7637" customFormat="1" x14ac:dyDescent="0.2"/>
    <row r="7638" customFormat="1" x14ac:dyDescent="0.2"/>
    <row r="7639" customFormat="1" x14ac:dyDescent="0.2"/>
    <row r="7640" customFormat="1" x14ac:dyDescent="0.2"/>
    <row r="7641" customFormat="1" x14ac:dyDescent="0.2"/>
    <row r="7642" customFormat="1" x14ac:dyDescent="0.2"/>
    <row r="7643" customFormat="1" x14ac:dyDescent="0.2"/>
    <row r="7644" customFormat="1" x14ac:dyDescent="0.2"/>
    <row r="7645" customFormat="1" x14ac:dyDescent="0.2"/>
    <row r="7646" customFormat="1" x14ac:dyDescent="0.2"/>
    <row r="7647" customFormat="1" x14ac:dyDescent="0.2"/>
    <row r="7648" customFormat="1" x14ac:dyDescent="0.2"/>
    <row r="7649" customFormat="1" x14ac:dyDescent="0.2"/>
    <row r="7650" customFormat="1" x14ac:dyDescent="0.2"/>
    <row r="7651" customFormat="1" x14ac:dyDescent="0.2"/>
    <row r="7652" customFormat="1" x14ac:dyDescent="0.2"/>
    <row r="7653" customFormat="1" x14ac:dyDescent="0.2"/>
    <row r="7654" customFormat="1" x14ac:dyDescent="0.2"/>
    <row r="7655" customFormat="1" x14ac:dyDescent="0.2"/>
    <row r="7656" customFormat="1" x14ac:dyDescent="0.2"/>
    <row r="7657" customFormat="1" x14ac:dyDescent="0.2"/>
    <row r="7658" customFormat="1" x14ac:dyDescent="0.2"/>
    <row r="7659" customFormat="1" x14ac:dyDescent="0.2"/>
    <row r="7660" customFormat="1" x14ac:dyDescent="0.2"/>
    <row r="7661" customFormat="1" x14ac:dyDescent="0.2"/>
    <row r="7662" customFormat="1" x14ac:dyDescent="0.2"/>
    <row r="7663" customFormat="1" x14ac:dyDescent="0.2"/>
    <row r="7664" customFormat="1" x14ac:dyDescent="0.2"/>
    <row r="7665" customFormat="1" x14ac:dyDescent="0.2"/>
    <row r="7666" customFormat="1" x14ac:dyDescent="0.2"/>
    <row r="7667" customFormat="1" x14ac:dyDescent="0.2"/>
    <row r="7668" customFormat="1" x14ac:dyDescent="0.2"/>
    <row r="7669" customFormat="1" x14ac:dyDescent="0.2"/>
    <row r="7670" customFormat="1" x14ac:dyDescent="0.2"/>
    <row r="7671" customFormat="1" x14ac:dyDescent="0.2"/>
    <row r="7672" customFormat="1" x14ac:dyDescent="0.2"/>
    <row r="7673" customFormat="1" x14ac:dyDescent="0.2"/>
    <row r="7674" customFormat="1" x14ac:dyDescent="0.2"/>
    <row r="7675" customFormat="1" x14ac:dyDescent="0.2"/>
    <row r="7676" customFormat="1" x14ac:dyDescent="0.2"/>
    <row r="7677" customFormat="1" x14ac:dyDescent="0.2"/>
    <row r="7678" customFormat="1" x14ac:dyDescent="0.2"/>
    <row r="7679" customFormat="1" x14ac:dyDescent="0.2"/>
    <row r="7680" customFormat="1" x14ac:dyDescent="0.2"/>
    <row r="7681" customFormat="1" x14ac:dyDescent="0.2"/>
    <row r="7682" customFormat="1" x14ac:dyDescent="0.2"/>
    <row r="7683" customFormat="1" x14ac:dyDescent="0.2"/>
    <row r="7684" customFormat="1" x14ac:dyDescent="0.2"/>
    <row r="7685" customFormat="1" x14ac:dyDescent="0.2"/>
    <row r="7686" customFormat="1" x14ac:dyDescent="0.2"/>
    <row r="7687" customFormat="1" x14ac:dyDescent="0.2"/>
    <row r="7688" customFormat="1" x14ac:dyDescent="0.2"/>
    <row r="7689" customFormat="1" x14ac:dyDescent="0.2"/>
    <row r="7690" customFormat="1" x14ac:dyDescent="0.2"/>
    <row r="7691" customFormat="1" x14ac:dyDescent="0.2"/>
    <row r="7692" customFormat="1" x14ac:dyDescent="0.2"/>
    <row r="7693" customFormat="1" x14ac:dyDescent="0.2"/>
    <row r="7694" customFormat="1" x14ac:dyDescent="0.2"/>
    <row r="7695" customFormat="1" x14ac:dyDescent="0.2"/>
    <row r="7696" customFormat="1" x14ac:dyDescent="0.2"/>
    <row r="7697" customFormat="1" x14ac:dyDescent="0.2"/>
    <row r="7698" customFormat="1" x14ac:dyDescent="0.2"/>
    <row r="7699" customFormat="1" x14ac:dyDescent="0.2"/>
    <row r="7700" customFormat="1" x14ac:dyDescent="0.2"/>
    <row r="7701" customFormat="1" x14ac:dyDescent="0.2"/>
    <row r="7702" customFormat="1" x14ac:dyDescent="0.2"/>
    <row r="7703" customFormat="1" x14ac:dyDescent="0.2"/>
    <row r="7704" customFormat="1" x14ac:dyDescent="0.2"/>
    <row r="7705" customFormat="1" x14ac:dyDescent="0.2"/>
    <row r="7706" customFormat="1" x14ac:dyDescent="0.2"/>
    <row r="7707" customFormat="1" x14ac:dyDescent="0.2"/>
    <row r="7708" customFormat="1" x14ac:dyDescent="0.2"/>
    <row r="7709" customFormat="1" x14ac:dyDescent="0.2"/>
    <row r="7710" customFormat="1" x14ac:dyDescent="0.2"/>
    <row r="7711" customFormat="1" x14ac:dyDescent="0.2"/>
    <row r="7712" customFormat="1" x14ac:dyDescent="0.2"/>
    <row r="7713" customFormat="1" x14ac:dyDescent="0.2"/>
    <row r="7714" customFormat="1" x14ac:dyDescent="0.2"/>
    <row r="7715" customFormat="1" x14ac:dyDescent="0.2"/>
    <row r="7716" customFormat="1" x14ac:dyDescent="0.2"/>
    <row r="7717" customFormat="1" x14ac:dyDescent="0.2"/>
    <row r="7718" customFormat="1" x14ac:dyDescent="0.2"/>
    <row r="7719" customFormat="1" x14ac:dyDescent="0.2"/>
    <row r="7720" customFormat="1" x14ac:dyDescent="0.2"/>
    <row r="7721" customFormat="1" x14ac:dyDescent="0.2"/>
    <row r="7722" customFormat="1" x14ac:dyDescent="0.2"/>
    <row r="7723" customFormat="1" x14ac:dyDescent="0.2"/>
    <row r="7724" customFormat="1" x14ac:dyDescent="0.2"/>
    <row r="7725" customFormat="1" x14ac:dyDescent="0.2"/>
    <row r="7726" customFormat="1" x14ac:dyDescent="0.2"/>
    <row r="7727" customFormat="1" x14ac:dyDescent="0.2"/>
    <row r="7728" customFormat="1" x14ac:dyDescent="0.2"/>
    <row r="7729" customFormat="1" x14ac:dyDescent="0.2"/>
    <row r="7730" customFormat="1" x14ac:dyDescent="0.2"/>
    <row r="7731" customFormat="1" x14ac:dyDescent="0.2"/>
    <row r="7732" customFormat="1" x14ac:dyDescent="0.2"/>
    <row r="7733" customFormat="1" x14ac:dyDescent="0.2"/>
    <row r="7734" customFormat="1" x14ac:dyDescent="0.2"/>
    <row r="7735" customFormat="1" x14ac:dyDescent="0.2"/>
    <row r="7736" customFormat="1" x14ac:dyDescent="0.2"/>
    <row r="7737" customFormat="1" x14ac:dyDescent="0.2"/>
    <row r="7738" customFormat="1" x14ac:dyDescent="0.2"/>
    <row r="7739" customFormat="1" x14ac:dyDescent="0.2"/>
    <row r="7740" customFormat="1" x14ac:dyDescent="0.2"/>
    <row r="7741" customFormat="1" x14ac:dyDescent="0.2"/>
    <row r="7742" customFormat="1" x14ac:dyDescent="0.2"/>
    <row r="7743" customFormat="1" x14ac:dyDescent="0.2"/>
    <row r="7744" customFormat="1" x14ac:dyDescent="0.2"/>
    <row r="7745" customFormat="1" x14ac:dyDescent="0.2"/>
    <row r="7746" customFormat="1" x14ac:dyDescent="0.2"/>
    <row r="7747" customFormat="1" x14ac:dyDescent="0.2"/>
    <row r="7748" customFormat="1" x14ac:dyDescent="0.2"/>
    <row r="7749" customFormat="1" x14ac:dyDescent="0.2"/>
    <row r="7750" customFormat="1" x14ac:dyDescent="0.2"/>
    <row r="7751" customFormat="1" x14ac:dyDescent="0.2"/>
    <row r="7752" customFormat="1" x14ac:dyDescent="0.2"/>
    <row r="7753" customFormat="1" x14ac:dyDescent="0.2"/>
    <row r="7754" customFormat="1" x14ac:dyDescent="0.2"/>
    <row r="7755" customFormat="1" x14ac:dyDescent="0.2"/>
    <row r="7756" customFormat="1" x14ac:dyDescent="0.2"/>
    <row r="7757" customFormat="1" x14ac:dyDescent="0.2"/>
    <row r="7758" customFormat="1" x14ac:dyDescent="0.2"/>
    <row r="7759" customFormat="1" x14ac:dyDescent="0.2"/>
    <row r="7760" customFormat="1" x14ac:dyDescent="0.2"/>
    <row r="7761" customFormat="1" x14ac:dyDescent="0.2"/>
    <row r="7762" customFormat="1" x14ac:dyDescent="0.2"/>
    <row r="7763" customFormat="1" x14ac:dyDescent="0.2"/>
    <row r="7764" customFormat="1" x14ac:dyDescent="0.2"/>
    <row r="7765" customFormat="1" x14ac:dyDescent="0.2"/>
    <row r="7766" customFormat="1" x14ac:dyDescent="0.2"/>
    <row r="7767" customFormat="1" x14ac:dyDescent="0.2"/>
    <row r="7768" customFormat="1" x14ac:dyDescent="0.2"/>
    <row r="7769" customFormat="1" x14ac:dyDescent="0.2"/>
    <row r="7770" customFormat="1" x14ac:dyDescent="0.2"/>
    <row r="7771" customFormat="1" x14ac:dyDescent="0.2"/>
    <row r="7772" customFormat="1" x14ac:dyDescent="0.2"/>
    <row r="7773" customFormat="1" x14ac:dyDescent="0.2"/>
    <row r="7774" customFormat="1" x14ac:dyDescent="0.2"/>
    <row r="7775" customFormat="1" x14ac:dyDescent="0.2"/>
  </sheetData>
  <conditionalFormatting sqref="A1:A3230 A7776:A1048576">
    <cfRule type="duplicateValues" dxfId="173" priority="1"/>
  </conditionalFormatting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78A7B-A7CD-40BF-B117-4CE336DC10FF}">
  <dimension ref="A1:E41"/>
  <sheetViews>
    <sheetView zoomScale="80" zoomScaleNormal="80" workbookViewId="0">
      <selection activeCell="D4" sqref="D4"/>
    </sheetView>
  </sheetViews>
  <sheetFormatPr defaultRowHeight="14.25" x14ac:dyDescent="0.2"/>
  <cols>
    <col min="1" max="1" width="16.5" bestFit="1" customWidth="1"/>
    <col min="2" max="2" width="20.875" bestFit="1" customWidth="1"/>
    <col min="3" max="3" width="14.625" bestFit="1" customWidth="1"/>
    <col min="4" max="4" width="38.75" style="67" bestFit="1" customWidth="1"/>
    <col min="5" max="5" width="11.125" bestFit="1" customWidth="1"/>
    <col min="6" max="6" width="14.375" bestFit="1" customWidth="1"/>
    <col min="7" max="7" width="38.75" bestFit="1" customWidth="1"/>
    <col min="8" max="8" width="20.875" bestFit="1" customWidth="1"/>
    <col min="9" max="9" width="14.375" bestFit="1" customWidth="1"/>
    <col min="10" max="10" width="38.75" bestFit="1" customWidth="1"/>
    <col min="11" max="11" width="20.875" bestFit="1" customWidth="1"/>
    <col min="12" max="12" width="14.375" bestFit="1" customWidth="1"/>
    <col min="13" max="13" width="38.75" bestFit="1" customWidth="1"/>
    <col min="14" max="14" width="20.875" bestFit="1" customWidth="1"/>
    <col min="15" max="15" width="14.375" bestFit="1" customWidth="1"/>
    <col min="16" max="16" width="38.75" bestFit="1" customWidth="1"/>
    <col min="17" max="17" width="20.875" bestFit="1" customWidth="1"/>
    <col min="18" max="18" width="14.375" bestFit="1" customWidth="1"/>
    <col min="19" max="19" width="38.75" bestFit="1" customWidth="1"/>
    <col min="20" max="20" width="20.875" bestFit="1" customWidth="1"/>
    <col min="21" max="21" width="14.375" bestFit="1" customWidth="1"/>
    <col min="22" max="22" width="38.75" bestFit="1" customWidth="1"/>
    <col min="23" max="23" width="20.875" bestFit="1" customWidth="1"/>
    <col min="24" max="24" width="14.375" bestFit="1" customWidth="1"/>
    <col min="25" max="25" width="38.75" bestFit="1" customWidth="1"/>
    <col min="26" max="26" width="20.875" bestFit="1" customWidth="1"/>
    <col min="27" max="27" width="14.375" bestFit="1" customWidth="1"/>
    <col min="28" max="28" width="38.75" bestFit="1" customWidth="1"/>
    <col min="29" max="29" width="20.875" bestFit="1" customWidth="1"/>
    <col min="30" max="30" width="14.375" bestFit="1" customWidth="1"/>
    <col min="31" max="31" width="38.75" bestFit="1" customWidth="1"/>
    <col min="32" max="32" width="20.875" bestFit="1" customWidth="1"/>
    <col min="33" max="33" width="14.375" bestFit="1" customWidth="1"/>
    <col min="34" max="34" width="38.75" bestFit="1" customWidth="1"/>
    <col min="35" max="35" width="20.875" bestFit="1" customWidth="1"/>
    <col min="36" max="36" width="14.375" bestFit="1" customWidth="1"/>
    <col min="37" max="37" width="38.75" bestFit="1" customWidth="1"/>
    <col min="38" max="38" width="27.125" bestFit="1" customWidth="1"/>
    <col min="39" max="39" width="20.5" bestFit="1" customWidth="1"/>
    <col min="40" max="40" width="44.875" bestFit="1" customWidth="1"/>
    <col min="41" max="41" width="8.25" bestFit="1" customWidth="1"/>
    <col min="42" max="42" width="5" bestFit="1" customWidth="1"/>
    <col min="43" max="43" width="8.25" bestFit="1" customWidth="1"/>
    <col min="44" max="44" width="5.875" bestFit="1" customWidth="1"/>
    <col min="45" max="45" width="5.75" bestFit="1" customWidth="1"/>
    <col min="46" max="46" width="8.25" bestFit="1" customWidth="1"/>
    <col min="47" max="47" width="5.375" bestFit="1" customWidth="1"/>
    <col min="48" max="48" width="4.375" bestFit="1" customWidth="1"/>
    <col min="49" max="49" width="8.25" bestFit="1" customWidth="1"/>
    <col min="50" max="50" width="6" bestFit="1" customWidth="1"/>
    <col min="51" max="52" width="8.25" bestFit="1" customWidth="1"/>
    <col min="53" max="53" width="4.375" bestFit="1" customWidth="1"/>
    <col min="54" max="54" width="8.25" bestFit="1" customWidth="1"/>
    <col min="55" max="55" width="6" bestFit="1" customWidth="1"/>
    <col min="56" max="56" width="8.25" bestFit="1" customWidth="1"/>
    <col min="57" max="57" width="5" bestFit="1" customWidth="1"/>
    <col min="58" max="58" width="5.75" bestFit="1" customWidth="1"/>
    <col min="59" max="59" width="8.25" bestFit="1" customWidth="1"/>
    <col min="60" max="60" width="5.875" bestFit="1" customWidth="1"/>
    <col min="61" max="61" width="5.75" bestFit="1" customWidth="1"/>
    <col min="62" max="64" width="8.25" bestFit="1" customWidth="1"/>
    <col min="65" max="65" width="5.75" bestFit="1" customWidth="1"/>
    <col min="66" max="66" width="8.25" bestFit="1" customWidth="1"/>
    <col min="67" max="67" width="5.375" bestFit="1" customWidth="1"/>
    <col min="68" max="70" width="8.25" bestFit="1" customWidth="1"/>
    <col min="71" max="71" width="5.375" bestFit="1" customWidth="1"/>
    <col min="72" max="72" width="4.375" bestFit="1" customWidth="1"/>
    <col min="73" max="73" width="8.25" bestFit="1" customWidth="1"/>
    <col min="74" max="74" width="6" bestFit="1" customWidth="1"/>
    <col min="75" max="76" width="8.25" bestFit="1" customWidth="1"/>
    <col min="77" max="77" width="5.75" bestFit="1" customWidth="1"/>
    <col min="78" max="80" width="8.25" bestFit="1" customWidth="1"/>
    <col min="81" max="81" width="5.75" bestFit="1" customWidth="1"/>
    <col min="82" max="84" width="8.25" bestFit="1" customWidth="1"/>
    <col min="85" max="85" width="5.125" bestFit="1" customWidth="1"/>
    <col min="86" max="86" width="6" bestFit="1" customWidth="1"/>
    <col min="87" max="88" width="8.25" bestFit="1" customWidth="1"/>
    <col min="89" max="89" width="5.75" bestFit="1" customWidth="1"/>
    <col min="90" max="93" width="8.25" bestFit="1" customWidth="1"/>
    <col min="94" max="94" width="5.375" bestFit="1" customWidth="1"/>
    <col min="95" max="95" width="8.25" bestFit="1" customWidth="1"/>
    <col min="96" max="96" width="6" bestFit="1" customWidth="1"/>
    <col min="97" max="99" width="8.25" bestFit="1" customWidth="1"/>
    <col min="100" max="100" width="5.125" bestFit="1" customWidth="1"/>
    <col min="101" max="101" width="6" bestFit="1" customWidth="1"/>
    <col min="102" max="104" width="8.25" bestFit="1" customWidth="1"/>
    <col min="105" max="105" width="6" bestFit="1" customWidth="1"/>
    <col min="106" max="106" width="8.25" bestFit="1" customWidth="1"/>
    <col min="107" max="107" width="5" bestFit="1" customWidth="1"/>
    <col min="108" max="109" width="8.25" bestFit="1" customWidth="1"/>
    <col min="110" max="110" width="6" bestFit="1" customWidth="1"/>
    <col min="111" max="111" width="8.25" bestFit="1" customWidth="1"/>
    <col min="112" max="112" width="5.75" bestFit="1" customWidth="1"/>
    <col min="113" max="113" width="8.25" bestFit="1" customWidth="1"/>
    <col min="114" max="114" width="4.375" bestFit="1" customWidth="1"/>
    <col min="115" max="118" width="8.25" bestFit="1" customWidth="1"/>
    <col min="119" max="119" width="5.375" bestFit="1" customWidth="1"/>
    <col min="120" max="120" width="8.25" bestFit="1" customWidth="1"/>
    <col min="121" max="121" width="5.125" bestFit="1" customWidth="1"/>
    <col min="122" max="122" width="8.25" bestFit="1" customWidth="1"/>
    <col min="123" max="123" width="5.75" bestFit="1" customWidth="1"/>
    <col min="124" max="127" width="8.25" bestFit="1" customWidth="1"/>
    <col min="128" max="128" width="5.75" bestFit="1" customWidth="1"/>
    <col min="129" max="130" width="8.25" bestFit="1" customWidth="1"/>
    <col min="131" max="131" width="5.125" bestFit="1" customWidth="1"/>
    <col min="132" max="132" width="8.25" bestFit="1" customWidth="1"/>
    <col min="133" max="133" width="5.75" bestFit="1" customWidth="1"/>
    <col min="134" max="134" width="8.25" bestFit="1" customWidth="1"/>
    <col min="135" max="135" width="5.375" bestFit="1" customWidth="1"/>
    <col min="136" max="136" width="4.375" bestFit="1" customWidth="1"/>
    <col min="137" max="138" width="8.25" bestFit="1" customWidth="1"/>
    <col min="139" max="139" width="5" bestFit="1" customWidth="1"/>
    <col min="140" max="140" width="5.75" bestFit="1" customWidth="1"/>
    <col min="141" max="141" width="8.25" bestFit="1" customWidth="1"/>
    <col min="142" max="142" width="5.875" bestFit="1" customWidth="1"/>
    <col min="143" max="143" width="8.25" bestFit="1" customWidth="1"/>
    <col min="144" max="144" width="5.375" bestFit="1" customWidth="1"/>
    <col min="145" max="147" width="8.25" bestFit="1" customWidth="1"/>
    <col min="148" max="148" width="5.375" bestFit="1" customWidth="1"/>
    <col min="149" max="149" width="8.25" bestFit="1" customWidth="1"/>
    <col min="150" max="150" width="6" bestFit="1" customWidth="1"/>
    <col min="151" max="151" width="8.25" bestFit="1" customWidth="1"/>
    <col min="152" max="152" width="5.75" bestFit="1" customWidth="1"/>
    <col min="153" max="153" width="8.25" bestFit="1" customWidth="1"/>
    <col min="154" max="154" width="5.375" bestFit="1" customWidth="1"/>
    <col min="155" max="155" width="8.25" bestFit="1" customWidth="1"/>
    <col min="156" max="156" width="6" bestFit="1" customWidth="1"/>
    <col min="157" max="159" width="8.25" bestFit="1" customWidth="1"/>
    <col min="160" max="160" width="6" bestFit="1" customWidth="1"/>
    <col min="161" max="161" width="8.25" bestFit="1" customWidth="1"/>
    <col min="162" max="162" width="5.75" bestFit="1" customWidth="1"/>
    <col min="163" max="165" width="8.25" bestFit="1" customWidth="1"/>
    <col min="166" max="166" width="5.875" bestFit="1" customWidth="1"/>
    <col min="167" max="167" width="8.25" bestFit="1" customWidth="1"/>
    <col min="168" max="168" width="5.375" bestFit="1" customWidth="1"/>
    <col min="169" max="169" width="4.375" bestFit="1" customWidth="1"/>
    <col min="170" max="171" width="8.25" bestFit="1" customWidth="1"/>
    <col min="172" max="172" width="5.75" bestFit="1" customWidth="1"/>
    <col min="173" max="174" width="8.25" bestFit="1" customWidth="1"/>
    <col min="175" max="175" width="5.375" bestFit="1" customWidth="1"/>
    <col min="176" max="176" width="8.25" bestFit="1" customWidth="1"/>
    <col min="177" max="177" width="6" bestFit="1" customWidth="1"/>
    <col min="178" max="180" width="8.25" bestFit="1" customWidth="1"/>
    <col min="181" max="181" width="5.125" bestFit="1" customWidth="1"/>
    <col min="182" max="182" width="6" bestFit="1" customWidth="1"/>
    <col min="183" max="183" width="8.25" bestFit="1" customWidth="1"/>
    <col min="184" max="184" width="5" bestFit="1" customWidth="1"/>
    <col min="185" max="185" width="5.75" bestFit="1" customWidth="1"/>
    <col min="186" max="189" width="8.25" bestFit="1" customWidth="1"/>
    <col min="190" max="190" width="5" bestFit="1" customWidth="1"/>
    <col min="191" max="192" width="8.25" bestFit="1" customWidth="1"/>
    <col min="193" max="193" width="4.375" bestFit="1" customWidth="1"/>
    <col min="194" max="196" width="8.25" bestFit="1" customWidth="1"/>
    <col min="197" max="197" width="5.75" bestFit="1" customWidth="1"/>
    <col min="198" max="198" width="8.25" bestFit="1" customWidth="1"/>
    <col min="199" max="199" width="5.75" bestFit="1" customWidth="1"/>
    <col min="200" max="200" width="8.25" bestFit="1" customWidth="1"/>
    <col min="201" max="201" width="4.375" bestFit="1" customWidth="1"/>
    <col min="202" max="204" width="8.25" bestFit="1" customWidth="1"/>
    <col min="205" max="205" width="5.75" bestFit="1" customWidth="1"/>
    <col min="206" max="206" width="8.25" bestFit="1" customWidth="1"/>
    <col min="207" max="207" width="5.375" bestFit="1" customWidth="1"/>
    <col min="208" max="208" width="4.375" bestFit="1" customWidth="1"/>
    <col min="209" max="209" width="8.25" bestFit="1" customWidth="1"/>
    <col min="210" max="210" width="5.125" bestFit="1" customWidth="1"/>
    <col min="211" max="211" width="8.25" bestFit="1" customWidth="1"/>
    <col min="212" max="212" width="5.75" bestFit="1" customWidth="1"/>
    <col min="213" max="214" width="8.25" bestFit="1" customWidth="1"/>
    <col min="215" max="215" width="4.375" bestFit="1" customWidth="1"/>
    <col min="216" max="217" width="8.25" bestFit="1" customWidth="1"/>
    <col min="218" max="218" width="8.125" bestFit="1" customWidth="1"/>
    <col min="219" max="301" width="9.875" bestFit="1" customWidth="1"/>
    <col min="302" max="302" width="8.125" bestFit="1" customWidth="1"/>
    <col min="303" max="5480" width="9.875" bestFit="1" customWidth="1"/>
    <col min="5481" max="5481" width="8.125" bestFit="1" customWidth="1"/>
  </cols>
  <sheetData>
    <row r="1" spans="1:5" ht="33.6" customHeight="1" x14ac:dyDescent="0.2">
      <c r="A1" s="68" t="s">
        <v>7241</v>
      </c>
      <c r="B1" s="5" t="s">
        <v>7237</v>
      </c>
      <c r="C1" s="5" t="s">
        <v>7236</v>
      </c>
      <c r="D1" s="5" t="s">
        <v>7238</v>
      </c>
      <c r="E1" s="5" t="s">
        <v>7242</v>
      </c>
    </row>
    <row r="2" spans="1:5" x14ac:dyDescent="0.2">
      <c r="A2" s="5" t="s">
        <v>18</v>
      </c>
      <c r="B2" s="69"/>
      <c r="C2" s="69"/>
      <c r="D2" s="69"/>
      <c r="E2" s="69"/>
    </row>
    <row r="3" spans="1:5" x14ac:dyDescent="0.2">
      <c r="A3" s="5">
        <v>2013</v>
      </c>
      <c r="B3" s="69">
        <v>6</v>
      </c>
      <c r="C3" s="10">
        <v>9</v>
      </c>
      <c r="D3" s="77">
        <v>0.66666666666666663</v>
      </c>
      <c r="E3" s="69">
        <v>1</v>
      </c>
    </row>
    <row r="4" spans="1:5" x14ac:dyDescent="0.2">
      <c r="A4" s="5">
        <v>2014</v>
      </c>
      <c r="B4" s="69">
        <v>3</v>
      </c>
      <c r="C4" s="10">
        <v>8</v>
      </c>
      <c r="D4" s="77">
        <v>0.375</v>
      </c>
      <c r="E4" s="69">
        <v>-1</v>
      </c>
    </row>
    <row r="5" spans="1:5" x14ac:dyDescent="0.2">
      <c r="A5" s="5">
        <v>2015</v>
      </c>
      <c r="B5" s="69">
        <v>9</v>
      </c>
      <c r="C5" s="10">
        <v>18</v>
      </c>
      <c r="D5" s="77">
        <v>0.5</v>
      </c>
      <c r="E5" s="69">
        <v>0</v>
      </c>
    </row>
    <row r="6" spans="1:5" x14ac:dyDescent="0.2">
      <c r="A6" s="5">
        <v>2016</v>
      </c>
      <c r="B6" s="69">
        <v>21</v>
      </c>
      <c r="C6" s="10">
        <v>36</v>
      </c>
      <c r="D6" s="77">
        <v>0.58333333333333337</v>
      </c>
      <c r="E6" s="69">
        <v>0</v>
      </c>
    </row>
    <row r="7" spans="1:5" x14ac:dyDescent="0.2">
      <c r="A7" s="5">
        <v>2017</v>
      </c>
      <c r="B7" s="69">
        <v>41</v>
      </c>
      <c r="C7" s="10">
        <v>66</v>
      </c>
      <c r="D7" s="77">
        <v>0.62121212121212122</v>
      </c>
      <c r="E7" s="69">
        <v>1</v>
      </c>
    </row>
    <row r="8" spans="1:5" x14ac:dyDescent="0.2">
      <c r="A8" s="5">
        <v>2018</v>
      </c>
      <c r="B8" s="69">
        <v>35</v>
      </c>
      <c r="C8" s="10">
        <v>64</v>
      </c>
      <c r="D8" s="77">
        <v>0.546875</v>
      </c>
      <c r="E8" s="69">
        <v>0</v>
      </c>
    </row>
    <row r="9" spans="1:5" x14ac:dyDescent="0.2">
      <c r="A9" s="5">
        <v>2019</v>
      </c>
      <c r="B9" s="69">
        <v>57</v>
      </c>
      <c r="C9" s="10">
        <v>86</v>
      </c>
      <c r="D9" s="77">
        <v>0.66279069767441856</v>
      </c>
      <c r="E9" s="69">
        <v>1</v>
      </c>
    </row>
    <row r="10" spans="1:5" x14ac:dyDescent="0.2">
      <c r="A10" s="5">
        <v>2020</v>
      </c>
      <c r="B10" s="69">
        <v>75</v>
      </c>
      <c r="C10" s="10">
        <v>127</v>
      </c>
      <c r="D10" s="77">
        <v>0.59055118110236215</v>
      </c>
      <c r="E10" s="69">
        <v>0</v>
      </c>
    </row>
    <row r="11" spans="1:5" x14ac:dyDescent="0.2">
      <c r="A11" s="5">
        <v>2021</v>
      </c>
      <c r="B11" s="69">
        <v>98</v>
      </c>
      <c r="C11" s="10">
        <v>162</v>
      </c>
      <c r="D11" s="77">
        <v>0.60493827160493829</v>
      </c>
      <c r="E11" s="69">
        <v>1</v>
      </c>
    </row>
    <row r="12" spans="1:5" x14ac:dyDescent="0.2">
      <c r="A12" s="5">
        <v>2022</v>
      </c>
      <c r="B12" s="69">
        <v>112</v>
      </c>
      <c r="C12" s="10">
        <v>171</v>
      </c>
      <c r="D12" s="77">
        <v>0.65497076023391809</v>
      </c>
      <c r="E12" s="69">
        <v>1</v>
      </c>
    </row>
    <row r="13" spans="1:5" x14ac:dyDescent="0.2">
      <c r="A13" s="5">
        <v>2023</v>
      </c>
      <c r="B13" s="69">
        <v>105</v>
      </c>
      <c r="C13" s="10">
        <v>184</v>
      </c>
      <c r="D13" s="77">
        <v>0.57065217391304346</v>
      </c>
      <c r="E13" s="69">
        <v>0</v>
      </c>
    </row>
    <row r="14" spans="1:5" x14ac:dyDescent="0.2">
      <c r="A14" s="5">
        <v>2024</v>
      </c>
      <c r="B14" s="69">
        <v>104</v>
      </c>
      <c r="C14" s="10">
        <v>179</v>
      </c>
      <c r="D14" s="77">
        <v>0.58100558659217882</v>
      </c>
      <c r="E14" s="69">
        <v>0</v>
      </c>
    </row>
    <row r="15" spans="1:5" x14ac:dyDescent="0.2">
      <c r="A15" s="5" t="s">
        <v>12</v>
      </c>
      <c r="B15" s="69"/>
      <c r="C15" s="69"/>
      <c r="D15" s="69"/>
      <c r="E15" s="69"/>
    </row>
    <row r="16" spans="1:5" x14ac:dyDescent="0.2">
      <c r="A16" s="5">
        <v>2013</v>
      </c>
      <c r="B16" s="69">
        <v>2</v>
      </c>
      <c r="C16" s="10">
        <v>4</v>
      </c>
      <c r="D16" s="77">
        <v>0.5</v>
      </c>
      <c r="E16" s="69">
        <v>0</v>
      </c>
    </row>
    <row r="17" spans="1:5" x14ac:dyDescent="0.2">
      <c r="A17" s="5">
        <v>2014</v>
      </c>
      <c r="B17" s="69">
        <v>12</v>
      </c>
      <c r="C17" s="10">
        <v>15</v>
      </c>
      <c r="D17" s="77">
        <v>0.8</v>
      </c>
      <c r="E17" s="69">
        <v>1</v>
      </c>
    </row>
    <row r="18" spans="1:5" x14ac:dyDescent="0.2">
      <c r="A18" s="5">
        <v>2015</v>
      </c>
      <c r="B18" s="69">
        <v>21</v>
      </c>
      <c r="C18" s="10">
        <v>35</v>
      </c>
      <c r="D18" s="77">
        <v>0.6</v>
      </c>
      <c r="E18" s="69">
        <v>1</v>
      </c>
    </row>
    <row r="19" spans="1:5" x14ac:dyDescent="0.2">
      <c r="A19" s="5">
        <v>2016</v>
      </c>
      <c r="B19" s="69">
        <v>19</v>
      </c>
      <c r="C19" s="10">
        <v>34</v>
      </c>
      <c r="D19" s="77">
        <v>0.55882352941176472</v>
      </c>
      <c r="E19" s="69">
        <v>0</v>
      </c>
    </row>
    <row r="20" spans="1:5" x14ac:dyDescent="0.2">
      <c r="A20" s="5">
        <v>2017</v>
      </c>
      <c r="B20" s="69">
        <v>18</v>
      </c>
      <c r="C20" s="10">
        <v>29</v>
      </c>
      <c r="D20" s="77">
        <v>0.62068965517241381</v>
      </c>
      <c r="E20" s="69">
        <v>1</v>
      </c>
    </row>
    <row r="21" spans="1:5" x14ac:dyDescent="0.2">
      <c r="A21" s="5">
        <v>2018</v>
      </c>
      <c r="B21" s="69">
        <v>29</v>
      </c>
      <c r="C21" s="10">
        <v>55</v>
      </c>
      <c r="D21" s="77">
        <v>0.52727272727272723</v>
      </c>
      <c r="E21" s="69">
        <v>0</v>
      </c>
    </row>
    <row r="22" spans="1:5" x14ac:dyDescent="0.2">
      <c r="A22" s="5">
        <v>2019</v>
      </c>
      <c r="B22" s="69">
        <v>41</v>
      </c>
      <c r="C22" s="10">
        <v>78</v>
      </c>
      <c r="D22" s="77">
        <v>0.52564102564102566</v>
      </c>
      <c r="E22" s="69">
        <v>0</v>
      </c>
    </row>
    <row r="23" spans="1:5" x14ac:dyDescent="0.2">
      <c r="A23" s="5">
        <v>2020</v>
      </c>
      <c r="B23" s="69">
        <v>46</v>
      </c>
      <c r="C23" s="10">
        <v>85</v>
      </c>
      <c r="D23" s="77">
        <v>0.54117647058823526</v>
      </c>
      <c r="E23" s="69">
        <v>0</v>
      </c>
    </row>
    <row r="24" spans="1:5" x14ac:dyDescent="0.2">
      <c r="A24" s="5">
        <v>2021</v>
      </c>
      <c r="B24" s="69">
        <v>77</v>
      </c>
      <c r="C24" s="10">
        <v>122</v>
      </c>
      <c r="D24" s="77">
        <v>0.63114754098360659</v>
      </c>
      <c r="E24" s="69">
        <v>1</v>
      </c>
    </row>
    <row r="25" spans="1:5" x14ac:dyDescent="0.2">
      <c r="A25" s="5">
        <v>2022</v>
      </c>
      <c r="B25" s="69">
        <v>101</v>
      </c>
      <c r="C25" s="10">
        <v>164</v>
      </c>
      <c r="D25" s="77">
        <v>0.61585365853658536</v>
      </c>
      <c r="E25" s="69">
        <v>1</v>
      </c>
    </row>
    <row r="26" spans="1:5" x14ac:dyDescent="0.2">
      <c r="A26" s="5">
        <v>2023</v>
      </c>
      <c r="B26" s="69">
        <v>119</v>
      </c>
      <c r="C26" s="10">
        <v>193</v>
      </c>
      <c r="D26" s="77">
        <v>0.61658031088082899</v>
      </c>
      <c r="E26" s="69">
        <v>1</v>
      </c>
    </row>
    <row r="27" spans="1:5" x14ac:dyDescent="0.2">
      <c r="A27" s="5">
        <v>2024</v>
      </c>
      <c r="B27" s="69">
        <v>113</v>
      </c>
      <c r="C27" s="10">
        <v>185</v>
      </c>
      <c r="D27" s="77">
        <v>0.61081081081081079</v>
      </c>
      <c r="E27" s="69">
        <v>1</v>
      </c>
    </row>
    <row r="28" spans="1:5" x14ac:dyDescent="0.2">
      <c r="A28" s="5" t="s">
        <v>23</v>
      </c>
      <c r="B28" s="69"/>
      <c r="C28" s="69"/>
      <c r="D28" s="69"/>
      <c r="E28" s="69"/>
    </row>
    <row r="29" spans="1:5" x14ac:dyDescent="0.2">
      <c r="A29" s="5">
        <v>2013</v>
      </c>
      <c r="B29" s="69">
        <v>5</v>
      </c>
      <c r="C29" s="10">
        <v>7</v>
      </c>
      <c r="D29" s="77">
        <v>0.7142857142857143</v>
      </c>
      <c r="E29" s="69">
        <v>1</v>
      </c>
    </row>
    <row r="30" spans="1:5" x14ac:dyDescent="0.2">
      <c r="A30" s="5">
        <v>2014</v>
      </c>
      <c r="B30" s="69">
        <v>16</v>
      </c>
      <c r="C30" s="10">
        <v>22</v>
      </c>
      <c r="D30" s="77">
        <v>0.72727272727272729</v>
      </c>
      <c r="E30" s="69">
        <v>1</v>
      </c>
    </row>
    <row r="31" spans="1:5" x14ac:dyDescent="0.2">
      <c r="A31" s="5">
        <v>2015</v>
      </c>
      <c r="B31" s="69">
        <v>19</v>
      </c>
      <c r="C31" s="10">
        <v>30</v>
      </c>
      <c r="D31" s="77">
        <v>0.6333333333333333</v>
      </c>
      <c r="E31" s="69">
        <v>1</v>
      </c>
    </row>
    <row r="32" spans="1:5" x14ac:dyDescent="0.2">
      <c r="A32" s="5">
        <v>2016</v>
      </c>
      <c r="B32" s="69">
        <v>18</v>
      </c>
      <c r="C32" s="10">
        <v>38</v>
      </c>
      <c r="D32" s="77">
        <v>0.47368421052631576</v>
      </c>
      <c r="E32" s="69">
        <v>-1</v>
      </c>
    </row>
    <row r="33" spans="1:5" x14ac:dyDescent="0.2">
      <c r="A33" s="5">
        <v>2017</v>
      </c>
      <c r="B33" s="69">
        <v>39</v>
      </c>
      <c r="C33" s="10">
        <v>60</v>
      </c>
      <c r="D33" s="77">
        <v>0.65</v>
      </c>
      <c r="E33" s="69">
        <v>1</v>
      </c>
    </row>
    <row r="34" spans="1:5" x14ac:dyDescent="0.2">
      <c r="A34" s="5">
        <v>2018</v>
      </c>
      <c r="B34" s="69">
        <v>42</v>
      </c>
      <c r="C34" s="10">
        <v>75</v>
      </c>
      <c r="D34" s="77">
        <v>0.56000000000000005</v>
      </c>
      <c r="E34" s="69">
        <v>0</v>
      </c>
    </row>
    <row r="35" spans="1:5" x14ac:dyDescent="0.2">
      <c r="A35" s="5">
        <v>2019</v>
      </c>
      <c r="B35" s="69">
        <v>70</v>
      </c>
      <c r="C35" s="10">
        <v>106</v>
      </c>
      <c r="D35" s="77">
        <v>0.660377358490566</v>
      </c>
      <c r="E35" s="69">
        <v>1</v>
      </c>
    </row>
    <row r="36" spans="1:5" x14ac:dyDescent="0.2">
      <c r="A36" s="5">
        <v>2020</v>
      </c>
      <c r="B36" s="69">
        <v>61</v>
      </c>
      <c r="C36" s="10">
        <v>108</v>
      </c>
      <c r="D36" s="77">
        <v>0.56481481481481477</v>
      </c>
      <c r="E36" s="69">
        <v>0</v>
      </c>
    </row>
    <row r="37" spans="1:5" x14ac:dyDescent="0.2">
      <c r="A37" s="5">
        <v>2021</v>
      </c>
      <c r="B37" s="69">
        <v>77</v>
      </c>
      <c r="C37" s="10">
        <v>120</v>
      </c>
      <c r="D37" s="77">
        <v>0.64166666666666672</v>
      </c>
      <c r="E37" s="69">
        <v>1</v>
      </c>
    </row>
    <row r="38" spans="1:5" x14ac:dyDescent="0.2">
      <c r="A38" s="5">
        <v>2022</v>
      </c>
      <c r="B38" s="69">
        <v>114</v>
      </c>
      <c r="C38" s="10">
        <v>196</v>
      </c>
      <c r="D38" s="77">
        <v>0.58163265306122447</v>
      </c>
      <c r="E38" s="69">
        <v>0</v>
      </c>
    </row>
    <row r="39" spans="1:5" x14ac:dyDescent="0.2">
      <c r="A39" s="5">
        <v>2023</v>
      </c>
      <c r="B39" s="69">
        <v>132</v>
      </c>
      <c r="C39" s="10">
        <v>211</v>
      </c>
      <c r="D39" s="77">
        <v>0.62559241706161139</v>
      </c>
      <c r="E39" s="69">
        <v>1</v>
      </c>
    </row>
    <row r="40" spans="1:5" x14ac:dyDescent="0.2">
      <c r="A40" s="5">
        <v>2024</v>
      </c>
      <c r="B40" s="69">
        <v>126</v>
      </c>
      <c r="C40" s="10">
        <v>218</v>
      </c>
      <c r="D40" s="77">
        <v>0.57798165137614677</v>
      </c>
      <c r="E40" s="69">
        <v>0</v>
      </c>
    </row>
    <row r="41" spans="1:5" x14ac:dyDescent="0.2">
      <c r="A41" s="5" t="s">
        <v>7243</v>
      </c>
      <c r="B41" s="69">
        <v>1983</v>
      </c>
      <c r="C41" s="10">
        <v>3300</v>
      </c>
      <c r="D41" s="77">
        <v>0.60090909090909095</v>
      </c>
      <c r="E41" s="69">
        <v>1</v>
      </c>
    </row>
  </sheetData>
  <conditionalFormatting pivot="1" sqref="E2:E41">
    <cfRule type="iconSet" priority="1">
      <iconSet iconSet="3Symbols" showValue="0">
        <cfvo type="num" val="-1"/>
        <cfvo type="num" val="-0.5"/>
        <cfvo type="num" val="0.5"/>
      </iconSet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E8D5E-B572-4345-B554-293D5EDDB5CC}">
  <dimension ref="A1:E14"/>
  <sheetViews>
    <sheetView zoomScale="80" zoomScaleNormal="80" workbookViewId="0">
      <selection activeCell="A2" sqref="A2"/>
    </sheetView>
  </sheetViews>
  <sheetFormatPr defaultRowHeight="14.25" x14ac:dyDescent="0.2"/>
  <cols>
    <col min="1" max="1" width="10.125" bestFit="1" customWidth="1"/>
    <col min="2" max="2" width="30.625" style="66" bestFit="1" customWidth="1"/>
    <col min="3" max="3" width="33.25" style="66" bestFit="1" customWidth="1"/>
    <col min="4" max="4" width="26.75" bestFit="1" customWidth="1"/>
    <col min="5" max="5" width="31.125" bestFit="1" customWidth="1"/>
    <col min="6" max="6" width="17.5" bestFit="1" customWidth="1"/>
    <col min="7" max="7" width="13.625" bestFit="1" customWidth="1"/>
    <col min="8" max="8" width="19.75" bestFit="1" customWidth="1"/>
    <col min="9" max="9" width="17.125" bestFit="1" customWidth="1"/>
    <col min="10" max="10" width="19.75" bestFit="1" customWidth="1"/>
    <col min="11" max="11" width="33.125" bestFit="1" customWidth="1"/>
    <col min="12" max="12" width="11.875" bestFit="1" customWidth="1"/>
    <col min="13" max="13" width="16" bestFit="1" customWidth="1"/>
    <col min="14" max="14" width="17.75" bestFit="1" customWidth="1"/>
    <col min="15" max="15" width="11.875" bestFit="1" customWidth="1"/>
    <col min="16" max="16" width="13.625" bestFit="1" customWidth="1"/>
    <col min="17" max="17" width="19.75" bestFit="1" customWidth="1"/>
    <col min="18" max="18" width="17.125" bestFit="1" customWidth="1"/>
    <col min="19" max="19" width="19.75" bestFit="1" customWidth="1"/>
    <col min="20" max="20" width="18.25" bestFit="1" customWidth="1"/>
    <col min="21" max="21" width="4.875" bestFit="1" customWidth="1"/>
    <col min="22" max="22" width="16" bestFit="1" customWidth="1"/>
    <col min="23" max="23" width="17.75" bestFit="1" customWidth="1"/>
    <col min="24" max="24" width="8.375" bestFit="1" customWidth="1"/>
    <col min="25" max="25" width="13.625" bestFit="1" customWidth="1"/>
    <col min="26" max="26" width="19.75" bestFit="1" customWidth="1"/>
    <col min="27" max="27" width="17.125" bestFit="1" customWidth="1"/>
    <col min="28" max="28" width="19.75" bestFit="1" customWidth="1"/>
    <col min="29" max="29" width="22.125" bestFit="1" customWidth="1"/>
    <col min="30" max="30" width="4.875" bestFit="1" customWidth="1"/>
    <col min="31" max="31" width="16" bestFit="1" customWidth="1"/>
    <col min="32" max="32" width="17.75" bestFit="1" customWidth="1"/>
    <col min="33" max="33" width="8.375" bestFit="1" customWidth="1"/>
    <col min="34" max="34" width="13.625" bestFit="1" customWidth="1"/>
    <col min="35" max="35" width="19.75" bestFit="1" customWidth="1"/>
    <col min="36" max="36" width="17.125" bestFit="1" customWidth="1"/>
    <col min="37" max="37" width="19.75" bestFit="1" customWidth="1"/>
    <col min="38" max="38" width="36.75" bestFit="1" customWidth="1"/>
    <col min="39" max="39" width="39.375" bestFit="1" customWidth="1"/>
    <col min="40" max="40" width="24.375" bestFit="1" customWidth="1"/>
    <col min="41" max="41" width="28.25" bestFit="1" customWidth="1"/>
    <col min="42" max="43" width="11.875" bestFit="1" customWidth="1"/>
    <col min="44" max="44" width="8.875" bestFit="1" customWidth="1"/>
    <col min="45" max="51" width="11.875" bestFit="1" customWidth="1"/>
    <col min="52" max="52" width="9.875" bestFit="1" customWidth="1"/>
    <col min="53" max="69" width="11.875" bestFit="1" customWidth="1"/>
    <col min="70" max="70" width="8.375" bestFit="1" customWidth="1"/>
    <col min="71" max="73" width="11.875" bestFit="1" customWidth="1"/>
    <col min="74" max="74" width="8.875" bestFit="1" customWidth="1"/>
    <col min="75" max="78" width="11.875" bestFit="1" customWidth="1"/>
    <col min="79" max="79" width="33.125" bestFit="1" customWidth="1"/>
    <col min="80" max="80" width="11.875" bestFit="1" customWidth="1"/>
    <col min="81" max="81" width="8.375" bestFit="1" customWidth="1"/>
    <col min="82" max="82" width="9.875" bestFit="1" customWidth="1"/>
    <col min="83" max="84" width="11.875" bestFit="1" customWidth="1"/>
    <col min="85" max="85" width="8.375" bestFit="1" customWidth="1"/>
    <col min="86" max="88" width="11.875" bestFit="1" customWidth="1"/>
    <col min="89" max="89" width="8.875" bestFit="1" customWidth="1"/>
    <col min="90" max="96" width="11.875" bestFit="1" customWidth="1"/>
    <col min="97" max="97" width="6.875" bestFit="1" customWidth="1"/>
    <col min="98" max="98" width="8.875" bestFit="1" customWidth="1"/>
    <col min="99" max="108" width="11.875" bestFit="1" customWidth="1"/>
    <col min="109" max="109" width="8.875" bestFit="1" customWidth="1"/>
    <col min="110" max="114" width="11.875" bestFit="1" customWidth="1"/>
    <col min="115" max="115" width="9.875" bestFit="1" customWidth="1"/>
    <col min="116" max="120" width="11.875" bestFit="1" customWidth="1"/>
    <col min="121" max="121" width="8.875" bestFit="1" customWidth="1"/>
    <col min="122" max="133" width="11.875" bestFit="1" customWidth="1"/>
    <col min="134" max="134" width="9.875" bestFit="1" customWidth="1"/>
    <col min="135" max="169" width="11.875" bestFit="1" customWidth="1"/>
    <col min="170" max="170" width="8.875" bestFit="1" customWidth="1"/>
    <col min="171" max="171" width="11.875" bestFit="1" customWidth="1"/>
    <col min="172" max="172" width="9.875" bestFit="1" customWidth="1"/>
    <col min="173" max="179" width="11.875" bestFit="1" customWidth="1"/>
    <col min="180" max="180" width="8.375" bestFit="1" customWidth="1"/>
    <col min="181" max="185" width="11.875" bestFit="1" customWidth="1"/>
    <col min="186" max="186" width="10.875" bestFit="1" customWidth="1"/>
    <col min="187" max="195" width="11.875" bestFit="1" customWidth="1"/>
    <col min="196" max="196" width="9.875" bestFit="1" customWidth="1"/>
    <col min="197" max="199" width="11.875" bestFit="1" customWidth="1"/>
    <col min="200" max="200" width="8.375" bestFit="1" customWidth="1"/>
    <col min="201" max="209" width="11.875" bestFit="1" customWidth="1"/>
    <col min="210" max="210" width="7.875" bestFit="1" customWidth="1"/>
    <col min="211" max="227" width="11.875" bestFit="1" customWidth="1"/>
    <col min="228" max="228" width="8.875" bestFit="1" customWidth="1"/>
    <col min="229" max="230" width="11.875" bestFit="1" customWidth="1"/>
    <col min="231" max="231" width="9.875" bestFit="1" customWidth="1"/>
    <col min="232" max="237" width="11.875" bestFit="1" customWidth="1"/>
    <col min="238" max="238" width="9.875" bestFit="1" customWidth="1"/>
    <col min="239" max="243" width="11.875" bestFit="1" customWidth="1"/>
    <col min="244" max="244" width="9.875" bestFit="1" customWidth="1"/>
    <col min="245" max="249" width="11.875" bestFit="1" customWidth="1"/>
    <col min="250" max="250" width="18.25" bestFit="1" customWidth="1"/>
    <col min="251" max="255" width="11.875" bestFit="1" customWidth="1"/>
    <col min="256" max="256" width="6.5" bestFit="1" customWidth="1"/>
    <col min="257" max="261" width="11.875" bestFit="1" customWidth="1"/>
    <col min="262" max="262" width="6.5" bestFit="1" customWidth="1"/>
    <col min="263" max="269" width="11.875" bestFit="1" customWidth="1"/>
    <col min="270" max="270" width="6.5" bestFit="1" customWidth="1"/>
    <col min="271" max="277" width="11.875" bestFit="1" customWidth="1"/>
    <col min="278" max="278" width="6.5" bestFit="1" customWidth="1"/>
    <col min="279" max="280" width="11.875" bestFit="1" customWidth="1"/>
    <col min="281" max="281" width="6.5" bestFit="1" customWidth="1"/>
    <col min="282" max="283" width="11.875" bestFit="1" customWidth="1"/>
    <col min="284" max="284" width="6.5" bestFit="1" customWidth="1"/>
    <col min="285" max="288" width="11.875" bestFit="1" customWidth="1"/>
    <col min="289" max="289" width="6.5" bestFit="1" customWidth="1"/>
    <col min="290" max="291" width="11.875" bestFit="1" customWidth="1"/>
    <col min="292" max="292" width="6.5" bestFit="1" customWidth="1"/>
    <col min="293" max="299" width="11.875" bestFit="1" customWidth="1"/>
    <col min="300" max="300" width="6.5" bestFit="1" customWidth="1"/>
    <col min="301" max="317" width="11.875" bestFit="1" customWidth="1"/>
    <col min="318" max="318" width="6.875" bestFit="1" customWidth="1"/>
    <col min="319" max="321" width="11.875" bestFit="1" customWidth="1"/>
    <col min="322" max="322" width="4.875" bestFit="1" customWidth="1"/>
    <col min="323" max="326" width="11.875" bestFit="1" customWidth="1"/>
    <col min="327" max="327" width="22.125" bestFit="1" customWidth="1"/>
    <col min="328" max="332" width="11.875" bestFit="1" customWidth="1"/>
    <col min="333" max="333" width="5.875" bestFit="1" customWidth="1"/>
    <col min="334" max="338" width="11.875" bestFit="1" customWidth="1"/>
    <col min="339" max="339" width="5.875" bestFit="1" customWidth="1"/>
    <col min="340" max="346" width="11.875" bestFit="1" customWidth="1"/>
    <col min="347" max="347" width="5.875" bestFit="1" customWidth="1"/>
    <col min="348" max="354" width="11.875" bestFit="1" customWidth="1"/>
    <col min="355" max="355" width="5.875" bestFit="1" customWidth="1"/>
    <col min="356" max="357" width="11.875" bestFit="1" customWidth="1"/>
    <col min="358" max="358" width="4.875" bestFit="1" customWidth="1"/>
    <col min="359" max="360" width="11.875" bestFit="1" customWidth="1"/>
    <col min="361" max="361" width="3.875" bestFit="1" customWidth="1"/>
    <col min="362" max="365" width="11.875" bestFit="1" customWidth="1"/>
    <col min="366" max="366" width="5.875" bestFit="1" customWidth="1"/>
    <col min="367" max="368" width="11.875" bestFit="1" customWidth="1"/>
    <col min="369" max="369" width="4.875" bestFit="1" customWidth="1"/>
    <col min="370" max="376" width="11.875" bestFit="1" customWidth="1"/>
    <col min="377" max="377" width="3.875" bestFit="1" customWidth="1"/>
    <col min="378" max="394" width="11.875" bestFit="1" customWidth="1"/>
    <col min="395" max="395" width="6.875" bestFit="1" customWidth="1"/>
    <col min="396" max="398" width="11.875" bestFit="1" customWidth="1"/>
    <col min="399" max="399" width="4.875" bestFit="1" customWidth="1"/>
    <col min="400" max="403" width="11.875" bestFit="1" customWidth="1"/>
    <col min="404" max="404" width="36.75" bestFit="1" customWidth="1"/>
    <col min="405" max="405" width="39.375" bestFit="1" customWidth="1"/>
    <col min="406" max="406" width="24.375" bestFit="1" customWidth="1"/>
    <col min="407" max="407" width="28.25" bestFit="1" customWidth="1"/>
  </cols>
  <sheetData>
    <row r="1" spans="1:5" ht="15" x14ac:dyDescent="0.2">
      <c r="A1" s="70" t="s">
        <v>7218</v>
      </c>
      <c r="B1" s="71" t="s">
        <v>7239</v>
      </c>
      <c r="C1" s="71" t="s">
        <v>7240</v>
      </c>
      <c r="D1" s="72" t="s">
        <v>7244</v>
      </c>
      <c r="E1" s="76" t="s">
        <v>7245</v>
      </c>
    </row>
    <row r="2" spans="1:5" x14ac:dyDescent="0.2">
      <c r="A2" s="72">
        <v>2013</v>
      </c>
      <c r="B2" s="71">
        <v>119.7387857142857</v>
      </c>
      <c r="C2" s="71">
        <v>32.674956647398851</v>
      </c>
      <c r="D2" s="74">
        <v>3.6645430629459677</v>
      </c>
      <c r="E2" s="73">
        <v>1</v>
      </c>
    </row>
    <row r="3" spans="1:5" x14ac:dyDescent="0.2">
      <c r="A3" s="72">
        <v>2014</v>
      </c>
      <c r="B3" s="71">
        <v>130.69112987012988</v>
      </c>
      <c r="C3" s="71">
        <v>105.41701156069364</v>
      </c>
      <c r="D3" s="74">
        <v>1.2397536975793013</v>
      </c>
      <c r="E3" s="73">
        <v>1</v>
      </c>
    </row>
    <row r="4" spans="1:5" x14ac:dyDescent="0.2">
      <c r="A4" s="72">
        <v>2015</v>
      </c>
      <c r="B4" s="71">
        <v>140.29686363636361</v>
      </c>
      <c r="C4" s="71">
        <v>207.03056069364155</v>
      </c>
      <c r="D4" s="74">
        <v>0.67766257873382896</v>
      </c>
      <c r="E4" s="73">
        <v>-1</v>
      </c>
    </row>
    <row r="5" spans="1:5" x14ac:dyDescent="0.2">
      <c r="A5" s="72">
        <v>2016</v>
      </c>
      <c r="B5" s="71">
        <v>306.00750000000005</v>
      </c>
      <c r="C5" s="71">
        <v>198.48582947976882</v>
      </c>
      <c r="D5" s="74">
        <v>1.5417095558007614</v>
      </c>
      <c r="E5" s="73">
        <v>1</v>
      </c>
    </row>
    <row r="6" spans="1:5" x14ac:dyDescent="0.2">
      <c r="A6" s="72">
        <v>2017</v>
      </c>
      <c r="B6" s="71">
        <v>521.25901298701297</v>
      </c>
      <c r="C6" s="71">
        <v>420.13790751445089</v>
      </c>
      <c r="D6" s="74">
        <v>1.2406855074582479</v>
      </c>
      <c r="E6" s="73">
        <v>1</v>
      </c>
    </row>
    <row r="7" spans="1:5" x14ac:dyDescent="0.2">
      <c r="A7" s="72">
        <v>2018</v>
      </c>
      <c r="B7" s="71">
        <v>447.88372727272719</v>
      </c>
      <c r="C7" s="71">
        <v>382.46984682080921</v>
      </c>
      <c r="D7" s="74">
        <v>1.1710301635427094</v>
      </c>
      <c r="E7" s="73">
        <v>1</v>
      </c>
    </row>
    <row r="8" spans="1:5" x14ac:dyDescent="0.2">
      <c r="A8" s="72">
        <v>2019</v>
      </c>
      <c r="B8" s="71">
        <v>724.67446753246759</v>
      </c>
      <c r="C8" s="71">
        <v>672.36276011560676</v>
      </c>
      <c r="D8" s="74">
        <v>1.0778028030699771</v>
      </c>
      <c r="E8" s="73">
        <v>0</v>
      </c>
    </row>
    <row r="9" spans="1:5" x14ac:dyDescent="0.2">
      <c r="A9" s="72">
        <v>2020</v>
      </c>
      <c r="B9" s="71">
        <v>612.47003246753275</v>
      </c>
      <c r="C9" s="71">
        <v>813.88427745664728</v>
      </c>
      <c r="D9" s="74">
        <v>0.75252717054748219</v>
      </c>
      <c r="E9" s="73">
        <v>-1</v>
      </c>
    </row>
    <row r="10" spans="1:5" x14ac:dyDescent="0.2">
      <c r="A10" s="72">
        <v>2021</v>
      </c>
      <c r="B10" s="71">
        <v>989.11824025974067</v>
      </c>
      <c r="C10" s="71">
        <v>996.69165606936451</v>
      </c>
      <c r="D10" s="74">
        <v>0.99240144555890941</v>
      </c>
      <c r="E10" s="73">
        <v>-1</v>
      </c>
    </row>
    <row r="11" spans="1:5" x14ac:dyDescent="0.2">
      <c r="A11" s="72">
        <v>2022</v>
      </c>
      <c r="B11" s="71">
        <v>1205.0822142857141</v>
      </c>
      <c r="C11" s="71">
        <v>1381.216838150289</v>
      </c>
      <c r="D11" s="74">
        <v>0.87247865867284635</v>
      </c>
      <c r="E11" s="73">
        <v>-1</v>
      </c>
    </row>
    <row r="12" spans="1:5" x14ac:dyDescent="0.2">
      <c r="A12" s="72">
        <v>2023</v>
      </c>
      <c r="B12" s="71">
        <v>1541.256337662338</v>
      </c>
      <c r="C12" s="71">
        <v>1436.5178381502894</v>
      </c>
      <c r="D12" s="74">
        <v>1.072911381070571</v>
      </c>
      <c r="E12" s="73">
        <v>0</v>
      </c>
    </row>
    <row r="13" spans="1:5" x14ac:dyDescent="0.2">
      <c r="A13" s="72">
        <v>2024</v>
      </c>
      <c r="B13" s="71">
        <v>1381.7625259740257</v>
      </c>
      <c r="C13" s="71">
        <v>1371.3836849710979</v>
      </c>
      <c r="D13" s="74">
        <v>1.0075681526013973</v>
      </c>
      <c r="E13" s="73">
        <v>0</v>
      </c>
    </row>
    <row r="14" spans="1:5" x14ac:dyDescent="0.2">
      <c r="A14" s="72" t="s">
        <v>7243</v>
      </c>
      <c r="B14" s="71">
        <v>8120.2408376623307</v>
      </c>
      <c r="C14" s="71">
        <v>8018.2731676300691</v>
      </c>
      <c r="D14" s="74">
        <v>1.0127169114721493</v>
      </c>
      <c r="E14" s="75">
        <v>0</v>
      </c>
    </row>
  </sheetData>
  <conditionalFormatting pivot="1" sqref="E2:E14">
    <cfRule type="iconSet" priority="1">
      <iconSet iconSet="3Symbols" showValue="0">
        <cfvo type="num" val="-1"/>
        <cfvo type="num" val="-0.5"/>
        <cfvo type="num" val="0.5"/>
      </iconSet>
    </cfRule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E56BA-5912-4164-B23F-4CF5A2F64569}">
  <dimension ref="A1:C14"/>
  <sheetViews>
    <sheetView tabSelected="1" workbookViewId="0">
      <selection activeCell="H28" sqref="H28"/>
    </sheetView>
  </sheetViews>
  <sheetFormatPr defaultRowHeight="14.25" x14ac:dyDescent="0.2"/>
  <cols>
    <col min="1" max="1" width="9" bestFit="1" customWidth="1"/>
    <col min="2" max="2" width="20.125" bestFit="1" customWidth="1"/>
    <col min="3" max="3" width="8.25" bestFit="1" customWidth="1"/>
    <col min="4" max="1445" width="9.875" bestFit="1" customWidth="1"/>
    <col min="1446" max="1446" width="8.125" bestFit="1" customWidth="1"/>
    <col min="1447" max="2889" width="9.875" bestFit="1" customWidth="1"/>
    <col min="2890" max="2890" width="16.75" bestFit="1" customWidth="1"/>
    <col min="2891" max="4333" width="9.875" bestFit="1" customWidth="1"/>
    <col min="4334" max="4334" width="16.75" bestFit="1" customWidth="1"/>
    <col min="4335" max="5777" width="9.875" bestFit="1" customWidth="1"/>
    <col min="5778" max="5778" width="16.75" bestFit="1" customWidth="1"/>
    <col min="5779" max="7221" width="9.875" bestFit="1" customWidth="1"/>
    <col min="7222" max="7222" width="16.75" bestFit="1" customWidth="1"/>
    <col min="7223" max="8665" width="9.875" bestFit="1" customWidth="1"/>
    <col min="8666" max="8666" width="16.75" bestFit="1" customWidth="1"/>
    <col min="8667" max="10109" width="9.875" bestFit="1" customWidth="1"/>
    <col min="10110" max="10110" width="16.75" bestFit="1" customWidth="1"/>
    <col min="10111" max="11553" width="9.875" bestFit="1" customWidth="1"/>
    <col min="11554" max="11554" width="16.75" bestFit="1" customWidth="1"/>
    <col min="11555" max="12997" width="9.875" bestFit="1" customWidth="1"/>
    <col min="12998" max="12998" width="16.75" bestFit="1" customWidth="1"/>
    <col min="12999" max="14441" width="9.875" bestFit="1" customWidth="1"/>
    <col min="14442" max="14442" width="16.75" bestFit="1" customWidth="1"/>
    <col min="14443" max="15885" width="9.875" bestFit="1" customWidth="1"/>
    <col min="15886" max="15886" width="16.75" bestFit="1" customWidth="1"/>
    <col min="15887" max="16384" width="9.875" bestFit="1" customWidth="1"/>
  </cols>
  <sheetData>
    <row r="1" spans="1:3" x14ac:dyDescent="0.2">
      <c r="A1" s="79" t="s">
        <v>7218</v>
      </c>
      <c r="B1" s="80" t="s">
        <v>7260</v>
      </c>
      <c r="C1" s="80" t="s">
        <v>7261</v>
      </c>
    </row>
    <row r="2" spans="1:3" x14ac:dyDescent="0.2">
      <c r="A2" s="80" t="s">
        <v>7248</v>
      </c>
      <c r="B2" s="78">
        <v>708.22161904761901</v>
      </c>
      <c r="C2" s="78">
        <v>1</v>
      </c>
    </row>
    <row r="3" spans="1:3" x14ac:dyDescent="0.2">
      <c r="A3" s="80" t="s">
        <v>7249</v>
      </c>
      <c r="B3" s="78">
        <v>658.14790697674414</v>
      </c>
      <c r="C3" s="78">
        <v>0</v>
      </c>
    </row>
    <row r="4" spans="1:3" x14ac:dyDescent="0.2">
      <c r="A4" s="80" t="s">
        <v>7250</v>
      </c>
      <c r="B4" s="78">
        <v>675.63978985507254</v>
      </c>
      <c r="C4" s="78">
        <v>1</v>
      </c>
    </row>
    <row r="5" spans="1:3" x14ac:dyDescent="0.2">
      <c r="A5" s="80" t="s">
        <v>7251</v>
      </c>
      <c r="B5" s="78">
        <v>681.18383529411744</v>
      </c>
      <c r="C5" s="78">
        <v>1</v>
      </c>
    </row>
    <row r="6" spans="1:3" x14ac:dyDescent="0.2">
      <c r="A6" s="80" t="s">
        <v>7252</v>
      </c>
      <c r="B6" s="78">
        <v>687.93171951219563</v>
      </c>
      <c r="C6" s="78">
        <v>1</v>
      </c>
    </row>
    <row r="7" spans="1:3" x14ac:dyDescent="0.2">
      <c r="A7" s="80" t="s">
        <v>7253</v>
      </c>
      <c r="B7" s="78">
        <v>633.04610377358483</v>
      </c>
      <c r="C7" s="78">
        <v>-1</v>
      </c>
    </row>
    <row r="8" spans="1:3" x14ac:dyDescent="0.2">
      <c r="A8" s="80" t="s">
        <v>7254</v>
      </c>
      <c r="B8" s="78">
        <v>667.12671124031033</v>
      </c>
      <c r="C8" s="78">
        <v>0</v>
      </c>
    </row>
    <row r="9" spans="1:3" x14ac:dyDescent="0.2">
      <c r="A9" s="80" t="s">
        <v>7255</v>
      </c>
      <c r="B9" s="78">
        <v>678.56379963898894</v>
      </c>
      <c r="C9" s="78">
        <v>1</v>
      </c>
    </row>
    <row r="10" spans="1:3" x14ac:dyDescent="0.2">
      <c r="A10" s="80" t="s">
        <v>7256</v>
      </c>
      <c r="B10" s="78">
        <v>670.05326415094351</v>
      </c>
      <c r="C10" s="78">
        <v>1</v>
      </c>
    </row>
    <row r="11" spans="1:3" x14ac:dyDescent="0.2">
      <c r="A11" s="80" t="s">
        <v>7257</v>
      </c>
      <c r="B11" s="78">
        <v>672.90434787018273</v>
      </c>
      <c r="C11" s="78">
        <v>1</v>
      </c>
    </row>
    <row r="12" spans="1:3" x14ac:dyDescent="0.2">
      <c r="A12" s="80" t="s">
        <v>7258</v>
      </c>
      <c r="B12" s="78">
        <v>679.98948888888833</v>
      </c>
      <c r="C12" s="78">
        <v>1</v>
      </c>
    </row>
    <row r="13" spans="1:3" x14ac:dyDescent="0.2">
      <c r="A13" s="80" t="s">
        <v>7259</v>
      </c>
      <c r="B13" s="78">
        <v>664.69070019342348</v>
      </c>
      <c r="C13" s="78">
        <v>0</v>
      </c>
    </row>
    <row r="14" spans="1:3" x14ac:dyDescent="0.2">
      <c r="A14" s="80" t="s">
        <v>7247</v>
      </c>
      <c r="B14" s="78">
        <v>671.47807891224738</v>
      </c>
      <c r="C14" s="78">
        <v>1</v>
      </c>
    </row>
  </sheetData>
  <conditionalFormatting pivot="1" sqref="C2:C14">
    <cfRule type="iconSet" priority="1">
      <iconSet iconSet="3Symbols" showValue="0">
        <cfvo type="num" val="-1"/>
        <cfvo type="num" val="-0.5"/>
        <cfvo type="num" val="0.5"/>
      </iconSet>
    </cfRule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item1.xml>������
</file>

<file path=customXml/item2.xml>��
</file>

<file path=customXml/item3.xml>��
</file>

<file path=customXml/item4.xml>����� ���������� ������������ ��� �������� ������������ ������������ ��� �������� �����
</file>

<file path=customXml/item5.xml>��
</file>

<file path=customXml/item6.xml>�����������������������������
</file>

<file path=customXml/item7.xml>������
</file>

<file path=customXml/item8.xml>��
</file>

<file path=customXml/item9.xml>��
</file>

<file path=customXml/item10.xml>��
</file>

<file path=customXml/item11.xml>��
</file>

<file path=customXml/item12.xml>����� ���������� ������������ ��� �������� ������������ ������������ ��� �������� �����
</file>

<file path=customXml/item13.xml>����� ���,��� ���1,��� ���
</file>

<file path=customXml/item14.xml>����� ���������� ������������ ��� �������� ������������ ������������ ��� �������� �����
</file>

<file path=customXml/item15.xml>����� ���
</file>

<file path=customXml/item16.xml>�����������������������������
</file>

<file path=customXml/item17.xml>��
</file>

<file path=customXml/item18.xml>��
</file>

<file path=customXml/item19.xml>��
</file>

<file path=customXml/item20.xml>��
</file>

<file path=customXml/item21.xml>���������������� ������������������������ ������������������������ ������������������������ ����������
</file>

<file path=customXml/item22.xml>���������������� ������������������������ ����������������������������� ������ ������ ���
</file>

<file path=customXml/item23.xml>����� ������ ������ ���
</file>

<file path=customXml/item24.xml>������������������������� ������������ ��� �������� ������������ ������������ ��� �������� ������������ ������������ ��� �������� ������������ ������������ ��� �������� ��������� ������ ������������ ������� �������������������������� ������������������������ �������������� ������ ������ ������� ������� ������� ������ ������ ������������ ������� �������������������������� ������������������������ �������������� ������ ������ ������� ������� ������� ��������� ������������ ��� �������� ������������ ������������ ��� �������� �������������� ���������������� ���������������� ���������������� ���������������� ���������������� ���������������� ���������������� ���������������� ��������������������� ������������������������ �������������� ������ ������ ���������� ������� ������ ��������� ������ ������ ��������� ������ ������ ��������� ������ ������ ������������ ������������ ��� �������� �������������� ���������������� ������������������� �������������������� �������������� ������������ ��� �������� �������������� ���������������� ������������������� �������������������� �������������� ������������ ��� �������� �������������� ���������������� ������������������� �������������������� ��������������������� �������������� ������ ������ ��������� ������ ������ �������������� ���������������� ���������������� ���������������� ���������������� ���������������� ���������������� ���������������� ���������������� ��������������������� ������������������������ �������������� ������ ������ ���������� ������� ������ ��������� ������ ������ ��������� ������ ������ ��������� ������ ������ ������������ ������������ ��� �������� �������������� ���������������� ������������������� �������������������� �������������� ������������ ��� �������� �������������� ���������������� ������������������� �������������������� �������������� ������������ ��� �������� �������������� ���������������� ������������������� �������������������� ��������������������� �������������� ������ ������ ��������� ������ ������ ���������� �������� �������� �������� �������� �������� �������� �������� �������� �������� �������� �������� �������� �������� �������� �������� �������� �������� �������� �������� �������� �������� �������� �������� ���
</file>

<file path=customXml/item25.xml>�����������������������������
</file>

<file path=customXml/item26.xml>�����������������������������
</file>

<file path=customXml/item27.xml>�����������������������������
</file>

<file path=customXml/item28.xml>��
</file>

<file path=customXml/item29.xml>��
</file>

<file path=customXml/item30.xml>��
</file>

<file path=customXml/item31.xml>��
</file>

<file path=customXml/item32.xml>��
</file>

<file path=customXml/itemProps1.xml><?xml version="1.0" encoding="utf-8"?>
<ds:datastoreItem xmlns:ds="http://schemas.openxmlformats.org/officeDocument/2006/customXml" ds:itemID="{010EE815-8C39-467C-A8B8-9CB832AB223E}">
  <ds:schemaRefs/>
</ds:datastoreItem>
</file>

<file path=customXml/itemProps2.xml><?xml version="1.0" encoding="utf-8"?>
<ds:datastoreItem xmlns:ds="http://schemas.openxmlformats.org/officeDocument/2006/customXml" ds:itemID="{F9249603-4D08-45C4-BF8C-DD6DBA7C0A2E}">
  <ds:schemaRefs/>
</ds:datastoreItem>
</file>

<file path=customXml/itemProps3.xml><?xml version="1.0" encoding="utf-8"?>
<ds:datastoreItem xmlns:ds="http://schemas.openxmlformats.org/officeDocument/2006/customXml" ds:itemID="{EAAD5FCC-241B-401D-9116-DDB7EFBF2D5D}">
  <ds:schemaRefs/>
</ds:datastoreItem>
</file>

<file path=customXml/itemProps4.xml><?xml version="1.0" encoding="utf-8"?>
<ds:datastoreItem xmlns:ds="http://schemas.openxmlformats.org/officeDocument/2006/customXml" ds:itemID="{9CBC111C-0E53-4453-9FD8-126BCEC0AADE}">
  <ds:schemaRefs/>
</ds:datastoreItem>
</file>

<file path=customXml/itemProps5.xml><?xml version="1.0" encoding="utf-8"?>
<ds:datastoreItem xmlns:ds="http://schemas.openxmlformats.org/officeDocument/2006/customXml" ds:itemID="{0C1B1396-7EBF-4609-8156-1864445AB5A3}">
  <ds:schemaRefs/>
</ds:datastoreItem>
</file>

<file path=customXml/itemProps6.xml><?xml version="1.0" encoding="utf-8"?>
<ds:datastoreItem xmlns:ds="http://schemas.openxmlformats.org/officeDocument/2006/customXml" ds:itemID="{EC8BA96B-BCEA-48F6-81EE-768E156D6369}">
  <ds:schemaRefs/>
</ds:datastoreItem>
</file>

<file path=customXml/itemProps7.xml><?xml version="1.0" encoding="utf-8"?>
<ds:datastoreItem xmlns:ds="http://schemas.openxmlformats.org/officeDocument/2006/customXml" ds:itemID="{AADB5CA3-A16F-4DCA-9A89-81C9C1FFD7FC}">
  <ds:schemaRefs/>
</ds:datastoreItem>
</file>

<file path=customXml/itemProps8.xml><?xml version="1.0" encoding="utf-8"?>
<ds:datastoreItem xmlns:ds="http://schemas.openxmlformats.org/officeDocument/2006/customXml" ds:itemID="{523FF9BB-BCC1-4264-9E49-4B14B8DEE256}">
  <ds:schemaRefs/>
</ds:datastoreItem>
</file>

<file path=customXml/itemProps9.xml><?xml version="1.0" encoding="utf-8"?>
<ds:datastoreItem xmlns:ds="http://schemas.openxmlformats.org/officeDocument/2006/customXml" ds:itemID="{EFE22FDA-84D1-4F35-9DBC-AAA602C889B6}">
  <ds:schemaRefs/>
</ds:datastoreItem>
</file>

<file path=customXml/itemProps10.xml><?xml version="1.0" encoding="utf-8"?>
<ds:datastoreItem xmlns:ds="http://schemas.openxmlformats.org/officeDocument/2006/customXml" ds:itemID="{463385FB-9D12-4030-BBDF-57F772D7B3A0}">
  <ds:schemaRefs/>
</ds:datastoreItem>
</file>

<file path=customXml/itemProps11.xml><?xml version="1.0" encoding="utf-8"?>
<ds:datastoreItem xmlns:ds="http://schemas.openxmlformats.org/officeDocument/2006/customXml" ds:itemID="{D7BC4F15-AFF0-480E-908F-DA95FC5A3FF9}">
  <ds:schemaRefs/>
</ds:datastoreItem>
</file>

<file path=customXml/itemProps12.xml><?xml version="1.0" encoding="utf-8"?>
<ds:datastoreItem xmlns:ds="http://schemas.openxmlformats.org/officeDocument/2006/customXml" ds:itemID="{78BF8C5C-E3BF-4C42-B7C7-F56FCE4F2E53}">
  <ds:schemaRefs/>
</ds:datastoreItem>
</file>

<file path=customXml/itemProps13.xml><?xml version="1.0" encoding="utf-8"?>
<ds:datastoreItem xmlns:ds="http://schemas.openxmlformats.org/officeDocument/2006/customXml" ds:itemID="{C4A6A2BB-9E7B-487D-BA7D-4590AA31535A}">
  <ds:schemaRefs/>
</ds:datastoreItem>
</file>

<file path=customXml/itemProps14.xml><?xml version="1.0" encoding="utf-8"?>
<ds:datastoreItem xmlns:ds="http://schemas.openxmlformats.org/officeDocument/2006/customXml" ds:itemID="{B37D426F-0187-4B8D-8AE0-D2D62EE377E9}">
  <ds:schemaRefs/>
</ds:datastoreItem>
</file>

<file path=customXml/itemProps15.xml><?xml version="1.0" encoding="utf-8"?>
<ds:datastoreItem xmlns:ds="http://schemas.openxmlformats.org/officeDocument/2006/customXml" ds:itemID="{8374659E-99E7-4AE5-8BAF-E596D8F7EB36}">
  <ds:schemaRefs/>
</ds:datastoreItem>
</file>

<file path=customXml/itemProps16.xml><?xml version="1.0" encoding="utf-8"?>
<ds:datastoreItem xmlns:ds="http://schemas.openxmlformats.org/officeDocument/2006/customXml" ds:itemID="{CF20D1F7-1755-4EA6-938D-84C7AE8CC11F}">
  <ds:schemaRefs/>
</ds:datastoreItem>
</file>

<file path=customXml/itemProps17.xml><?xml version="1.0" encoding="utf-8"?>
<ds:datastoreItem xmlns:ds="http://schemas.openxmlformats.org/officeDocument/2006/customXml" ds:itemID="{C877633B-4DD7-4ACC-9C15-95436F711204}">
  <ds:schemaRefs/>
</ds:datastoreItem>
</file>

<file path=customXml/itemProps18.xml><?xml version="1.0" encoding="utf-8"?>
<ds:datastoreItem xmlns:ds="http://schemas.openxmlformats.org/officeDocument/2006/customXml" ds:itemID="{6CBB070C-E5D6-415D-8629-42F34DC09E92}">
  <ds:schemaRefs/>
</ds:datastoreItem>
</file>

<file path=customXml/itemProps19.xml><?xml version="1.0" encoding="utf-8"?>
<ds:datastoreItem xmlns:ds="http://schemas.openxmlformats.org/officeDocument/2006/customXml" ds:itemID="{2B3B73CF-3F44-4153-9BF4-1606483DF45D}">
  <ds:schemaRefs/>
</ds:datastoreItem>
</file>

<file path=customXml/itemProps20.xml><?xml version="1.0" encoding="utf-8"?>
<ds:datastoreItem xmlns:ds="http://schemas.openxmlformats.org/officeDocument/2006/customXml" ds:itemID="{6F3DF06F-4E6E-48B3-85A2-9CBBB069DC5A}">
  <ds:schemaRefs/>
</ds:datastoreItem>
</file>

<file path=customXml/itemProps21.xml><?xml version="1.0" encoding="utf-8"?>
<ds:datastoreItem xmlns:ds="http://schemas.openxmlformats.org/officeDocument/2006/customXml" ds:itemID="{781B4D30-7E0D-4E58-BEE5-C66977EDD34C}">
  <ds:schemaRefs/>
</ds:datastoreItem>
</file>

<file path=customXml/itemProps22.xml><?xml version="1.0" encoding="utf-8"?>
<ds:datastoreItem xmlns:ds="http://schemas.openxmlformats.org/officeDocument/2006/customXml" ds:itemID="{EC17F435-BF1C-4924-99B2-6F386D185185}">
  <ds:schemaRefs/>
</ds:datastoreItem>
</file>

<file path=customXml/itemProps23.xml><?xml version="1.0" encoding="utf-8"?>
<ds:datastoreItem xmlns:ds="http://schemas.openxmlformats.org/officeDocument/2006/customXml" ds:itemID="{04439507-30D3-4884-9EBD-CF3C3AA8A45A}">
  <ds:schemaRefs/>
</ds:datastoreItem>
</file>

<file path=customXml/itemProps24.xml><?xml version="1.0" encoding="utf-8"?>
<ds:datastoreItem xmlns:ds="http://schemas.openxmlformats.org/officeDocument/2006/customXml" ds:itemID="{327AA0E0-0CCC-462B-973C-A9CE6432D13E}">
  <ds:schemaRefs/>
</ds:datastoreItem>
</file>

<file path=customXml/itemProps25.xml><?xml version="1.0" encoding="utf-8"?>
<ds:datastoreItem xmlns:ds="http://schemas.openxmlformats.org/officeDocument/2006/customXml" ds:itemID="{072D4AC1-D06E-4EA4-8926-2BC943C6F46A}">
  <ds:schemaRefs/>
</ds:datastoreItem>
</file>

<file path=customXml/itemProps26.xml><?xml version="1.0" encoding="utf-8"?>
<ds:datastoreItem xmlns:ds="http://schemas.openxmlformats.org/officeDocument/2006/customXml" ds:itemID="{F175C03F-E5B9-4988-B2EB-642F06D24374}">
  <ds:schemaRefs/>
</ds:datastoreItem>
</file>

<file path=customXml/itemProps27.xml><?xml version="1.0" encoding="utf-8"?>
<ds:datastoreItem xmlns:ds="http://schemas.openxmlformats.org/officeDocument/2006/customXml" ds:itemID="{F134D8A4-7819-4610-882D-A0609463BD62}">
  <ds:schemaRefs/>
</ds:datastoreItem>
</file>

<file path=customXml/itemProps28.xml><?xml version="1.0" encoding="utf-8"?>
<ds:datastoreItem xmlns:ds="http://schemas.openxmlformats.org/officeDocument/2006/customXml" ds:itemID="{CD7835C0-FB85-44C5-84A5-809FF1471681}">
  <ds:schemaRefs/>
</ds:datastoreItem>
</file>

<file path=customXml/itemProps29.xml><?xml version="1.0" encoding="utf-8"?>
<ds:datastoreItem xmlns:ds="http://schemas.openxmlformats.org/officeDocument/2006/customXml" ds:itemID="{43CE808E-38BF-4E9F-8FCA-D71CE2066874}">
  <ds:schemaRefs/>
</ds:datastoreItem>
</file>

<file path=customXml/itemProps30.xml><?xml version="1.0" encoding="utf-8"?>
<ds:datastoreItem xmlns:ds="http://schemas.openxmlformats.org/officeDocument/2006/customXml" ds:itemID="{53219313-2FF9-414A-A936-A77A59A2BE9E}">
  <ds:schemaRefs/>
</ds:datastoreItem>
</file>

<file path=customXml/itemProps31.xml><?xml version="1.0" encoding="utf-8"?>
<ds:datastoreItem xmlns:ds="http://schemas.openxmlformats.org/officeDocument/2006/customXml" ds:itemID="{8DF1EB25-C947-4A78-A169-5E1E84EB5768}">
  <ds:schemaRefs/>
</ds:datastoreItem>
</file>

<file path=customXml/itemProps32.xml><?xml version="1.0" encoding="utf-8"?>
<ds:datastoreItem xmlns:ds="http://schemas.openxmlformats.org/officeDocument/2006/customXml" ds:itemID="{FADB6BCE-B4E0-4821-B9A1-432835F1937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14</vt:i4>
      </vt:variant>
    </vt:vector>
  </HeadingPairs>
  <TitlesOfParts>
    <vt:vector size="14" baseType="lpstr">
      <vt:lpstr>D_BUYERS</vt:lpstr>
      <vt:lpstr>D_SELLERS</vt:lpstr>
      <vt:lpstr>D_ SERVICES</vt:lpstr>
      <vt:lpstr>F_SEARCHES</vt:lpstr>
      <vt:lpstr>F_ REVIEWS</vt:lpstr>
      <vt:lpstr>F_ ORDERS</vt:lpstr>
      <vt:lpstr>DT</vt:lpstr>
      <vt:lpstr>SearchDate</vt:lpstr>
      <vt:lpstr>ReviewDate</vt:lpstr>
      <vt:lpstr>OrderDate</vt:lpstr>
      <vt:lpstr>D_TIME</vt:lpstr>
      <vt:lpstr>SOCR KPI</vt:lpstr>
      <vt:lpstr>PRO Sellers Revenue Index KPI</vt:lpstr>
      <vt:lpstr>AOV KPI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Tamir Jhirad</cp:lastModifiedBy>
  <dcterms:created xsi:type="dcterms:W3CDTF">2024-12-14T17:39:33Z</dcterms:created>
  <dcterms:modified xsi:type="dcterms:W3CDTF">2025-01-17T14:24:40Z</dcterms:modified>
</cp:coreProperties>
</file>